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User\Desktop\vs_code_projects\streamlit fiverr\"/>
    </mc:Choice>
  </mc:AlternateContent>
  <xr:revisionPtr revIDLastSave="0" documentId="13_ncr:1_{31CC008B-C731-4F31-8846-55DB5BA8F807}" xr6:coauthVersionLast="47" xr6:coauthVersionMax="47" xr10:uidLastSave="{00000000-0000-0000-0000-000000000000}"/>
  <bookViews>
    <workbookView xWindow="-120" yWindow="-120" windowWidth="20730" windowHeight="11160" tabRatio="879" activeTab="2" xr2:uid="{00000000-000D-0000-FFFF-FFFF00000000}"/>
  </bookViews>
  <sheets>
    <sheet name="HCAD Raw" sheetId="19" r:id="rId1"/>
    <sheet name="HCAD Raw EF" sheetId="27" r:id="rId2"/>
    <sheet name="HCAD Process" sheetId="20" r:id="rId3"/>
    <sheet name="HCAD Process EF" sheetId="28" r:id="rId4"/>
    <sheet name="Table Name" sheetId="24" r:id="rId5"/>
    <sheet name="Income" sheetId="25" r:id="rId6"/>
    <sheet name="Cost" sheetId="26" r:id="rId7"/>
  </sheets>
  <definedNames>
    <definedName name="_xlnm._FilterDatabase" localSheetId="3" hidden="1">'HCAD Process EF'!$D$4:$O$1004</definedName>
    <definedName name="Hcad_HCAD_Data_Combined.accdb" localSheetId="0" hidden="1">'HCAD Raw'!$C$4:$CD$412</definedName>
    <definedName name="Hcad_HCAD_Data_Combined.accdb" localSheetId="1" hidden="1">'HCAD Raw EF'!$B$4:$L$611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28" l="1"/>
  <c r="D6" i="28" s="1"/>
  <c r="E7" i="28"/>
  <c r="D7" i="28" s="1"/>
  <c r="E8" i="28"/>
  <c r="D8" i="28" s="1"/>
  <c r="E9" i="28"/>
  <c r="D9" i="28" s="1"/>
  <c r="E10" i="28"/>
  <c r="D10" i="28" s="1"/>
  <c r="E11" i="28"/>
  <c r="D11" i="28" s="1"/>
  <c r="E12" i="28"/>
  <c r="D12" i="28" s="1"/>
  <c r="E13" i="28"/>
  <c r="D13" i="28" s="1"/>
  <c r="E14" i="28"/>
  <c r="D14" i="28" s="1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D35" i="28" s="1"/>
  <c r="E36" i="28"/>
  <c r="E37" i="28"/>
  <c r="D37" i="28" s="1"/>
  <c r="E38" i="28"/>
  <c r="E39" i="28"/>
  <c r="D39" i="28" s="1"/>
  <c r="E40" i="28"/>
  <c r="E41" i="28"/>
  <c r="D41" i="28" s="1"/>
  <c r="E42" i="28"/>
  <c r="E43" i="28"/>
  <c r="D43" i="28" s="1"/>
  <c r="E44" i="28"/>
  <c r="E45" i="28"/>
  <c r="D45" i="28" s="1"/>
  <c r="E46" i="28"/>
  <c r="E47" i="28"/>
  <c r="D47" i="28" s="1"/>
  <c r="E48" i="28"/>
  <c r="E49" i="28"/>
  <c r="D49" i="28" s="1"/>
  <c r="E50" i="28"/>
  <c r="E51" i="28"/>
  <c r="D51" i="28" s="1"/>
  <c r="E52" i="28"/>
  <c r="E53" i="28"/>
  <c r="D53" i="28" s="1"/>
  <c r="E54" i="28"/>
  <c r="D54" i="28" s="1"/>
  <c r="E55" i="28"/>
  <c r="E56" i="28"/>
  <c r="D56" i="28" s="1"/>
  <c r="E57" i="28"/>
  <c r="D57" i="28" s="1"/>
  <c r="E58" i="28"/>
  <c r="D58" i="28" s="1"/>
  <c r="E59" i="28"/>
  <c r="D59" i="28" s="1"/>
  <c r="E60" i="28"/>
  <c r="D60" i="28" s="1"/>
  <c r="E61" i="28"/>
  <c r="D61" i="28" s="1"/>
  <c r="E62" i="28"/>
  <c r="E63" i="28"/>
  <c r="E64" i="28"/>
  <c r="D64" i="28" s="1"/>
  <c r="E65" i="28"/>
  <c r="D65" i="28" s="1"/>
  <c r="E66" i="28"/>
  <c r="D66" i="28" s="1"/>
  <c r="E67" i="28"/>
  <c r="D67" i="28" s="1"/>
  <c r="E68" i="28"/>
  <c r="D68" i="28" s="1"/>
  <c r="E69" i="28"/>
  <c r="F69" i="28" s="1"/>
  <c r="G69" i="28" s="1"/>
  <c r="H69" i="28" s="1"/>
  <c r="I69" i="28" s="1"/>
  <c r="J69" i="28" s="1"/>
  <c r="K69" i="28" s="1"/>
  <c r="L69" i="28" s="1"/>
  <c r="M69" i="28" s="1"/>
  <c r="N69" i="28" s="1"/>
  <c r="O69" i="28" s="1"/>
  <c r="E70" i="28"/>
  <c r="E71" i="28"/>
  <c r="E72" i="28"/>
  <c r="D72" i="28" s="1"/>
  <c r="E73" i="28"/>
  <c r="D73" i="28" s="1"/>
  <c r="E74" i="28"/>
  <c r="D74" i="28" s="1"/>
  <c r="E75" i="28"/>
  <c r="D75" i="28" s="1"/>
  <c r="E76" i="28"/>
  <c r="F76" i="28" s="1"/>
  <c r="G76" i="28" s="1"/>
  <c r="H76" i="28" s="1"/>
  <c r="I76" i="28" s="1"/>
  <c r="J76" i="28" s="1"/>
  <c r="K76" i="28" s="1"/>
  <c r="L76" i="28" s="1"/>
  <c r="M76" i="28" s="1"/>
  <c r="N76" i="28" s="1"/>
  <c r="O76" i="28" s="1"/>
  <c r="E77" i="28"/>
  <c r="D77" i="28" s="1"/>
  <c r="E78" i="28"/>
  <c r="E79" i="28"/>
  <c r="E80" i="28"/>
  <c r="D80" i="28" s="1"/>
  <c r="E81" i="28"/>
  <c r="D81" i="28" s="1"/>
  <c r="E82" i="28"/>
  <c r="D82" i="28" s="1"/>
  <c r="E83" i="28"/>
  <c r="D83" i="28" s="1"/>
  <c r="E84" i="28"/>
  <c r="D84" i="28" s="1"/>
  <c r="E85" i="28"/>
  <c r="D85" i="28" s="1"/>
  <c r="E86" i="28"/>
  <c r="F86" i="28" s="1"/>
  <c r="G86" i="28" s="1"/>
  <c r="H86" i="28" s="1"/>
  <c r="I86" i="28" s="1"/>
  <c r="J86" i="28" s="1"/>
  <c r="K86" i="28" s="1"/>
  <c r="L86" i="28" s="1"/>
  <c r="M86" i="28" s="1"/>
  <c r="N86" i="28" s="1"/>
  <c r="O86" i="28" s="1"/>
  <c r="E87" i="28"/>
  <c r="D87" i="28" s="1"/>
  <c r="F87" i="28"/>
  <c r="G87" i="28" s="1"/>
  <c r="H87" i="28" s="1"/>
  <c r="I87" i="28" s="1"/>
  <c r="J87" i="28" s="1"/>
  <c r="K87" i="28" s="1"/>
  <c r="L87" i="28" s="1"/>
  <c r="M87" i="28" s="1"/>
  <c r="N87" i="28" s="1"/>
  <c r="O87" i="28" s="1"/>
  <c r="E88" i="28"/>
  <c r="F88" i="28" s="1"/>
  <c r="G88" i="28" s="1"/>
  <c r="H88" i="28" s="1"/>
  <c r="I88" i="28" s="1"/>
  <c r="J88" i="28" s="1"/>
  <c r="K88" i="28" s="1"/>
  <c r="L88" i="28" s="1"/>
  <c r="M88" i="28" s="1"/>
  <c r="N88" i="28" s="1"/>
  <c r="O88" i="28" s="1"/>
  <c r="E89" i="28"/>
  <c r="F89" i="28" s="1"/>
  <c r="G89" i="28" s="1"/>
  <c r="H89" i="28" s="1"/>
  <c r="I89" i="28" s="1"/>
  <c r="J89" i="28" s="1"/>
  <c r="K89" i="28" s="1"/>
  <c r="L89" i="28" s="1"/>
  <c r="M89" i="28" s="1"/>
  <c r="N89" i="28" s="1"/>
  <c r="O89" i="28" s="1"/>
  <c r="E90" i="28"/>
  <c r="D90" i="28" s="1"/>
  <c r="E91" i="28"/>
  <c r="D91" i="28" s="1"/>
  <c r="E92" i="28"/>
  <c r="D92" i="28" s="1"/>
  <c r="E93" i="28"/>
  <c r="D93" i="28" s="1"/>
  <c r="E94" i="28"/>
  <c r="D94" i="28" s="1"/>
  <c r="E95" i="28"/>
  <c r="D95" i="28" s="1"/>
  <c r="E96" i="28"/>
  <c r="E97" i="28"/>
  <c r="D97" i="28" s="1"/>
  <c r="E98" i="28"/>
  <c r="E99" i="28"/>
  <c r="F99" i="28" s="1"/>
  <c r="G99" i="28" s="1"/>
  <c r="H99" i="28" s="1"/>
  <c r="I99" i="28" s="1"/>
  <c r="J99" i="28" s="1"/>
  <c r="K99" i="28" s="1"/>
  <c r="L99" i="28" s="1"/>
  <c r="M99" i="28" s="1"/>
  <c r="N99" i="28" s="1"/>
  <c r="O99" i="28" s="1"/>
  <c r="E100" i="28"/>
  <c r="E101" i="28"/>
  <c r="F101" i="28" s="1"/>
  <c r="G101" i="28" s="1"/>
  <c r="H101" i="28" s="1"/>
  <c r="I101" i="28" s="1"/>
  <c r="J101" i="28" s="1"/>
  <c r="K101" i="28" s="1"/>
  <c r="L101" i="28" s="1"/>
  <c r="M101" i="28" s="1"/>
  <c r="N101" i="28" s="1"/>
  <c r="O101" i="28" s="1"/>
  <c r="E102" i="28"/>
  <c r="E103" i="28"/>
  <c r="D103" i="28" s="1"/>
  <c r="E104" i="28"/>
  <c r="E105" i="28"/>
  <c r="D105" i="28" s="1"/>
  <c r="E106" i="28"/>
  <c r="E107" i="28"/>
  <c r="D107" i="28" s="1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D132" i="28" s="1"/>
  <c r="E133" i="28"/>
  <c r="D133" i="28" s="1"/>
  <c r="E134" i="28"/>
  <c r="D134" i="28" s="1"/>
  <c r="E135" i="28"/>
  <c r="E136" i="28"/>
  <c r="D136" i="28" s="1"/>
  <c r="E137" i="28"/>
  <c r="D137" i="28" s="1"/>
  <c r="E138" i="28"/>
  <c r="E139" i="28"/>
  <c r="D139" i="28" s="1"/>
  <c r="E140" i="28"/>
  <c r="E141" i="28"/>
  <c r="D141" i="28" s="1"/>
  <c r="E142" i="28"/>
  <c r="D142" i="28" s="1"/>
  <c r="E143" i="28"/>
  <c r="D143" i="28" s="1"/>
  <c r="E144" i="28"/>
  <c r="D144" i="28" s="1"/>
  <c r="E145" i="28"/>
  <c r="D145" i="28" s="1"/>
  <c r="E146" i="28"/>
  <c r="E147" i="28"/>
  <c r="D147" i="28" s="1"/>
  <c r="E148" i="28"/>
  <c r="D148" i="28" s="1"/>
  <c r="E149" i="28"/>
  <c r="D149" i="28" s="1"/>
  <c r="E150" i="28"/>
  <c r="D150" i="28" s="1"/>
  <c r="E151" i="28"/>
  <c r="D151" i="28" s="1"/>
  <c r="E152" i="28"/>
  <c r="D152" i="28" s="1"/>
  <c r="E153" i="28"/>
  <c r="D153" i="28" s="1"/>
  <c r="E154" i="28"/>
  <c r="D154" i="28" s="1"/>
  <c r="E155" i="28"/>
  <c r="D155" i="28" s="1"/>
  <c r="E156" i="28"/>
  <c r="D156" i="28" s="1"/>
  <c r="E157" i="28"/>
  <c r="D157" i="28" s="1"/>
  <c r="E158" i="28"/>
  <c r="D158" i="28" s="1"/>
  <c r="E159" i="28"/>
  <c r="D159" i="28" s="1"/>
  <c r="E160" i="28"/>
  <c r="D160" i="28" s="1"/>
  <c r="E161" i="28"/>
  <c r="D161" i="28" s="1"/>
  <c r="E162" i="28"/>
  <c r="E163" i="28"/>
  <c r="E164" i="28"/>
  <c r="D164" i="28" s="1"/>
  <c r="E165" i="28"/>
  <c r="D165" i="28" s="1"/>
  <c r="E166" i="28"/>
  <c r="D166" i="28" s="1"/>
  <c r="E167" i="28"/>
  <c r="E168" i="28"/>
  <c r="D168" i="28" s="1"/>
  <c r="E169" i="28"/>
  <c r="D169" i="28" s="1"/>
  <c r="E170" i="28"/>
  <c r="E171" i="28"/>
  <c r="E172" i="28"/>
  <c r="D172" i="28" s="1"/>
  <c r="E173" i="28"/>
  <c r="D173" i="28" s="1"/>
  <c r="E174" i="28"/>
  <c r="D174" i="28" s="1"/>
  <c r="E175" i="28"/>
  <c r="E176" i="28"/>
  <c r="D176" i="28" s="1"/>
  <c r="E177" i="28"/>
  <c r="F177" i="28" s="1"/>
  <c r="G177" i="28" s="1"/>
  <c r="H177" i="28" s="1"/>
  <c r="I177" i="28" s="1"/>
  <c r="J177" i="28" s="1"/>
  <c r="K177" i="28" s="1"/>
  <c r="L177" i="28" s="1"/>
  <c r="M177" i="28" s="1"/>
  <c r="N177" i="28" s="1"/>
  <c r="O177" i="28" s="1"/>
  <c r="E178" i="28"/>
  <c r="F178" i="28" s="1"/>
  <c r="G178" i="28" s="1"/>
  <c r="H178" i="28" s="1"/>
  <c r="I178" i="28" s="1"/>
  <c r="J178" i="28" s="1"/>
  <c r="K178" i="28" s="1"/>
  <c r="L178" i="28" s="1"/>
  <c r="M178" i="28" s="1"/>
  <c r="N178" i="28" s="1"/>
  <c r="O178" i="28" s="1"/>
  <c r="E179" i="28"/>
  <c r="F179" i="28" s="1"/>
  <c r="G179" i="28" s="1"/>
  <c r="H179" i="28" s="1"/>
  <c r="I179" i="28" s="1"/>
  <c r="J179" i="28" s="1"/>
  <c r="K179" i="28" s="1"/>
  <c r="L179" i="28" s="1"/>
  <c r="M179" i="28" s="1"/>
  <c r="N179" i="28" s="1"/>
  <c r="O179" i="28" s="1"/>
  <c r="E180" i="28"/>
  <c r="F180" i="28" s="1"/>
  <c r="G180" i="28" s="1"/>
  <c r="H180" i="28" s="1"/>
  <c r="I180" i="28" s="1"/>
  <c r="J180" i="28" s="1"/>
  <c r="K180" i="28" s="1"/>
  <c r="L180" i="28" s="1"/>
  <c r="M180" i="28" s="1"/>
  <c r="N180" i="28" s="1"/>
  <c r="O180" i="28" s="1"/>
  <c r="E181" i="28"/>
  <c r="F181" i="28" s="1"/>
  <c r="G181" i="28" s="1"/>
  <c r="H181" i="28" s="1"/>
  <c r="I181" i="28" s="1"/>
  <c r="J181" i="28" s="1"/>
  <c r="K181" i="28" s="1"/>
  <c r="L181" i="28" s="1"/>
  <c r="M181" i="28" s="1"/>
  <c r="N181" i="28" s="1"/>
  <c r="O181" i="28" s="1"/>
  <c r="E182" i="28"/>
  <c r="F182" i="28" s="1"/>
  <c r="G182" i="28" s="1"/>
  <c r="H182" i="28" s="1"/>
  <c r="I182" i="28" s="1"/>
  <c r="J182" i="28" s="1"/>
  <c r="K182" i="28" s="1"/>
  <c r="L182" i="28" s="1"/>
  <c r="M182" i="28" s="1"/>
  <c r="N182" i="28" s="1"/>
  <c r="O182" i="28" s="1"/>
  <c r="E183" i="28"/>
  <c r="F183" i="28" s="1"/>
  <c r="G183" i="28" s="1"/>
  <c r="H183" i="28" s="1"/>
  <c r="I183" i="28" s="1"/>
  <c r="J183" i="28" s="1"/>
  <c r="K183" i="28" s="1"/>
  <c r="L183" i="28" s="1"/>
  <c r="M183" i="28" s="1"/>
  <c r="N183" i="28" s="1"/>
  <c r="O183" i="28" s="1"/>
  <c r="E184" i="28"/>
  <c r="D184" i="28" s="1"/>
  <c r="E185" i="28"/>
  <c r="F185" i="28" s="1"/>
  <c r="G185" i="28" s="1"/>
  <c r="H185" i="28" s="1"/>
  <c r="I185" i="28" s="1"/>
  <c r="J185" i="28" s="1"/>
  <c r="K185" i="28" s="1"/>
  <c r="L185" i="28" s="1"/>
  <c r="M185" i="28" s="1"/>
  <c r="N185" i="28" s="1"/>
  <c r="O185" i="28" s="1"/>
  <c r="E186" i="28"/>
  <c r="D186" i="28" s="1"/>
  <c r="E187" i="28"/>
  <c r="F187" i="28" s="1"/>
  <c r="G187" i="28" s="1"/>
  <c r="H187" i="28" s="1"/>
  <c r="I187" i="28" s="1"/>
  <c r="J187" i="28" s="1"/>
  <c r="K187" i="28" s="1"/>
  <c r="L187" i="28" s="1"/>
  <c r="M187" i="28" s="1"/>
  <c r="N187" i="28" s="1"/>
  <c r="O187" i="28" s="1"/>
  <c r="E188" i="28"/>
  <c r="D188" i="28" s="1"/>
  <c r="E189" i="28"/>
  <c r="D189" i="28" s="1"/>
  <c r="E190" i="28"/>
  <c r="D190" i="28" s="1"/>
  <c r="E191" i="28"/>
  <c r="F191" i="28" s="1"/>
  <c r="G191" i="28" s="1"/>
  <c r="H191" i="28" s="1"/>
  <c r="I191" i="28" s="1"/>
  <c r="J191" i="28" s="1"/>
  <c r="K191" i="28" s="1"/>
  <c r="L191" i="28" s="1"/>
  <c r="M191" i="28" s="1"/>
  <c r="N191" i="28" s="1"/>
  <c r="O191" i="28" s="1"/>
  <c r="E192" i="28"/>
  <c r="D192" i="28" s="1"/>
  <c r="E193" i="28"/>
  <c r="D193" i="28" s="1"/>
  <c r="E194" i="28"/>
  <c r="E195" i="28"/>
  <c r="F195" i="28" s="1"/>
  <c r="G195" i="28" s="1"/>
  <c r="H195" i="28" s="1"/>
  <c r="I195" i="28" s="1"/>
  <c r="J195" i="28" s="1"/>
  <c r="K195" i="28" s="1"/>
  <c r="L195" i="28" s="1"/>
  <c r="M195" i="28" s="1"/>
  <c r="N195" i="28" s="1"/>
  <c r="O195" i="28" s="1"/>
  <c r="E196" i="28"/>
  <c r="E197" i="28"/>
  <c r="F197" i="28" s="1"/>
  <c r="G197" i="28" s="1"/>
  <c r="H197" i="28" s="1"/>
  <c r="I197" i="28" s="1"/>
  <c r="J197" i="28" s="1"/>
  <c r="K197" i="28" s="1"/>
  <c r="L197" i="28" s="1"/>
  <c r="M197" i="28" s="1"/>
  <c r="N197" i="28" s="1"/>
  <c r="O197" i="28" s="1"/>
  <c r="E198" i="28"/>
  <c r="E199" i="28"/>
  <c r="F199" i="28" s="1"/>
  <c r="G199" i="28" s="1"/>
  <c r="H199" i="28" s="1"/>
  <c r="I199" i="28" s="1"/>
  <c r="J199" i="28" s="1"/>
  <c r="K199" i="28" s="1"/>
  <c r="L199" i="28" s="1"/>
  <c r="M199" i="28" s="1"/>
  <c r="N199" i="28" s="1"/>
  <c r="O199" i="28" s="1"/>
  <c r="E200" i="28"/>
  <c r="E201" i="28"/>
  <c r="F201" i="28" s="1"/>
  <c r="G201" i="28" s="1"/>
  <c r="H201" i="28" s="1"/>
  <c r="I201" i="28" s="1"/>
  <c r="J201" i="28" s="1"/>
  <c r="K201" i="28" s="1"/>
  <c r="L201" i="28" s="1"/>
  <c r="M201" i="28" s="1"/>
  <c r="N201" i="28" s="1"/>
  <c r="O201" i="28" s="1"/>
  <c r="E202" i="28"/>
  <c r="E203" i="28"/>
  <c r="F203" i="28" s="1"/>
  <c r="G203" i="28" s="1"/>
  <c r="H203" i="28" s="1"/>
  <c r="I203" i="28" s="1"/>
  <c r="J203" i="28" s="1"/>
  <c r="K203" i="28" s="1"/>
  <c r="L203" i="28" s="1"/>
  <c r="M203" i="28" s="1"/>
  <c r="N203" i="28" s="1"/>
  <c r="O203" i="28" s="1"/>
  <c r="E204" i="28"/>
  <c r="E205" i="28"/>
  <c r="F205" i="28" s="1"/>
  <c r="G205" i="28" s="1"/>
  <c r="H205" i="28" s="1"/>
  <c r="I205" i="28" s="1"/>
  <c r="J205" i="28" s="1"/>
  <c r="K205" i="28" s="1"/>
  <c r="L205" i="28" s="1"/>
  <c r="M205" i="28" s="1"/>
  <c r="N205" i="28" s="1"/>
  <c r="O205" i="28" s="1"/>
  <c r="E206" i="28"/>
  <c r="E207" i="28"/>
  <c r="F207" i="28" s="1"/>
  <c r="G207" i="28" s="1"/>
  <c r="H207" i="28" s="1"/>
  <c r="I207" i="28" s="1"/>
  <c r="J207" i="28" s="1"/>
  <c r="K207" i="28" s="1"/>
  <c r="L207" i="28" s="1"/>
  <c r="M207" i="28" s="1"/>
  <c r="N207" i="28" s="1"/>
  <c r="O207" i="28" s="1"/>
  <c r="E208" i="28"/>
  <c r="E209" i="28"/>
  <c r="F209" i="28" s="1"/>
  <c r="G209" i="28" s="1"/>
  <c r="H209" i="28" s="1"/>
  <c r="I209" i="28" s="1"/>
  <c r="J209" i="28" s="1"/>
  <c r="K209" i="28" s="1"/>
  <c r="L209" i="28" s="1"/>
  <c r="M209" i="28" s="1"/>
  <c r="N209" i="28" s="1"/>
  <c r="O209" i="28" s="1"/>
  <c r="E210" i="28"/>
  <c r="E211" i="28"/>
  <c r="F211" i="28" s="1"/>
  <c r="G211" i="28" s="1"/>
  <c r="H211" i="28" s="1"/>
  <c r="I211" i="28" s="1"/>
  <c r="J211" i="28" s="1"/>
  <c r="K211" i="28" s="1"/>
  <c r="L211" i="28" s="1"/>
  <c r="M211" i="28" s="1"/>
  <c r="N211" i="28" s="1"/>
  <c r="O211" i="28" s="1"/>
  <c r="E212" i="28"/>
  <c r="E213" i="28"/>
  <c r="F213" i="28" s="1"/>
  <c r="G213" i="28" s="1"/>
  <c r="H213" i="28" s="1"/>
  <c r="I213" i="28" s="1"/>
  <c r="J213" i="28" s="1"/>
  <c r="K213" i="28" s="1"/>
  <c r="L213" i="28" s="1"/>
  <c r="M213" i="28" s="1"/>
  <c r="N213" i="28" s="1"/>
  <c r="O213" i="28" s="1"/>
  <c r="E214" i="28"/>
  <c r="E215" i="28"/>
  <c r="F215" i="28" s="1"/>
  <c r="G215" i="28" s="1"/>
  <c r="H215" i="28" s="1"/>
  <c r="I215" i="28" s="1"/>
  <c r="J215" i="28" s="1"/>
  <c r="K215" i="28" s="1"/>
  <c r="L215" i="28" s="1"/>
  <c r="M215" i="28" s="1"/>
  <c r="N215" i="28" s="1"/>
  <c r="O215" i="28" s="1"/>
  <c r="E216" i="28"/>
  <c r="E217" i="28"/>
  <c r="F217" i="28" s="1"/>
  <c r="G217" i="28" s="1"/>
  <c r="H217" i="28" s="1"/>
  <c r="I217" i="28" s="1"/>
  <c r="J217" i="28" s="1"/>
  <c r="K217" i="28" s="1"/>
  <c r="L217" i="28" s="1"/>
  <c r="M217" i="28" s="1"/>
  <c r="N217" i="28" s="1"/>
  <c r="O217" i="28" s="1"/>
  <c r="E218" i="28"/>
  <c r="E219" i="28"/>
  <c r="F219" i="28" s="1"/>
  <c r="G219" i="28" s="1"/>
  <c r="H219" i="28" s="1"/>
  <c r="I219" i="28" s="1"/>
  <c r="J219" i="28" s="1"/>
  <c r="K219" i="28" s="1"/>
  <c r="L219" i="28" s="1"/>
  <c r="M219" i="28" s="1"/>
  <c r="N219" i="28" s="1"/>
  <c r="O219" i="28" s="1"/>
  <c r="E220" i="28"/>
  <c r="E221" i="28"/>
  <c r="F221" i="28" s="1"/>
  <c r="G221" i="28" s="1"/>
  <c r="H221" i="28" s="1"/>
  <c r="I221" i="28" s="1"/>
  <c r="J221" i="28" s="1"/>
  <c r="K221" i="28" s="1"/>
  <c r="L221" i="28" s="1"/>
  <c r="M221" i="28" s="1"/>
  <c r="N221" i="28" s="1"/>
  <c r="O221" i="28" s="1"/>
  <c r="E222" i="28"/>
  <c r="E223" i="28"/>
  <c r="F223" i="28" s="1"/>
  <c r="G223" i="28" s="1"/>
  <c r="H223" i="28" s="1"/>
  <c r="I223" i="28" s="1"/>
  <c r="J223" i="28" s="1"/>
  <c r="K223" i="28" s="1"/>
  <c r="L223" i="28" s="1"/>
  <c r="M223" i="28" s="1"/>
  <c r="N223" i="28" s="1"/>
  <c r="O223" i="28" s="1"/>
  <c r="E224" i="28"/>
  <c r="E225" i="28"/>
  <c r="F225" i="28" s="1"/>
  <c r="G225" i="28" s="1"/>
  <c r="H225" i="28" s="1"/>
  <c r="I225" i="28" s="1"/>
  <c r="J225" i="28" s="1"/>
  <c r="K225" i="28" s="1"/>
  <c r="L225" i="28" s="1"/>
  <c r="M225" i="28" s="1"/>
  <c r="N225" i="28" s="1"/>
  <c r="O225" i="28" s="1"/>
  <c r="E226" i="28"/>
  <c r="E227" i="28"/>
  <c r="F227" i="28" s="1"/>
  <c r="G227" i="28" s="1"/>
  <c r="H227" i="28" s="1"/>
  <c r="I227" i="28" s="1"/>
  <c r="J227" i="28" s="1"/>
  <c r="K227" i="28" s="1"/>
  <c r="L227" i="28" s="1"/>
  <c r="M227" i="28" s="1"/>
  <c r="N227" i="28" s="1"/>
  <c r="O227" i="28" s="1"/>
  <c r="E228" i="28"/>
  <c r="E229" i="28"/>
  <c r="F229" i="28" s="1"/>
  <c r="G229" i="28" s="1"/>
  <c r="H229" i="28" s="1"/>
  <c r="I229" i="28" s="1"/>
  <c r="J229" i="28" s="1"/>
  <c r="K229" i="28" s="1"/>
  <c r="L229" i="28" s="1"/>
  <c r="M229" i="28" s="1"/>
  <c r="N229" i="28" s="1"/>
  <c r="O229" i="28" s="1"/>
  <c r="E230" i="28"/>
  <c r="E231" i="28"/>
  <c r="F231" i="28" s="1"/>
  <c r="G231" i="28" s="1"/>
  <c r="H231" i="28" s="1"/>
  <c r="I231" i="28" s="1"/>
  <c r="J231" i="28" s="1"/>
  <c r="K231" i="28" s="1"/>
  <c r="L231" i="28" s="1"/>
  <c r="M231" i="28" s="1"/>
  <c r="N231" i="28" s="1"/>
  <c r="O231" i="28" s="1"/>
  <c r="E232" i="28"/>
  <c r="E233" i="28"/>
  <c r="F233" i="28" s="1"/>
  <c r="G233" i="28" s="1"/>
  <c r="H233" i="28" s="1"/>
  <c r="I233" i="28" s="1"/>
  <c r="J233" i="28" s="1"/>
  <c r="K233" i="28" s="1"/>
  <c r="L233" i="28" s="1"/>
  <c r="M233" i="28" s="1"/>
  <c r="N233" i="28" s="1"/>
  <c r="O233" i="28" s="1"/>
  <c r="E234" i="28"/>
  <c r="E235" i="28"/>
  <c r="F235" i="28" s="1"/>
  <c r="G235" i="28" s="1"/>
  <c r="H235" i="28" s="1"/>
  <c r="I235" i="28" s="1"/>
  <c r="J235" i="28" s="1"/>
  <c r="K235" i="28" s="1"/>
  <c r="L235" i="28" s="1"/>
  <c r="M235" i="28" s="1"/>
  <c r="N235" i="28" s="1"/>
  <c r="O235" i="28" s="1"/>
  <c r="E236" i="28"/>
  <c r="E237" i="28"/>
  <c r="F237" i="28" s="1"/>
  <c r="G237" i="28" s="1"/>
  <c r="H237" i="28" s="1"/>
  <c r="I237" i="28" s="1"/>
  <c r="J237" i="28" s="1"/>
  <c r="K237" i="28" s="1"/>
  <c r="L237" i="28" s="1"/>
  <c r="M237" i="28" s="1"/>
  <c r="N237" i="28" s="1"/>
  <c r="O237" i="28" s="1"/>
  <c r="E238" i="28"/>
  <c r="E239" i="28"/>
  <c r="F239" i="28" s="1"/>
  <c r="G239" i="28" s="1"/>
  <c r="H239" i="28" s="1"/>
  <c r="I239" i="28" s="1"/>
  <c r="J239" i="28" s="1"/>
  <c r="K239" i="28" s="1"/>
  <c r="L239" i="28" s="1"/>
  <c r="M239" i="28" s="1"/>
  <c r="N239" i="28" s="1"/>
  <c r="O239" i="28" s="1"/>
  <c r="E240" i="28"/>
  <c r="E241" i="28"/>
  <c r="F241" i="28" s="1"/>
  <c r="G241" i="28" s="1"/>
  <c r="H241" i="28" s="1"/>
  <c r="I241" i="28" s="1"/>
  <c r="J241" i="28" s="1"/>
  <c r="K241" i="28" s="1"/>
  <c r="L241" i="28" s="1"/>
  <c r="M241" i="28" s="1"/>
  <c r="N241" i="28" s="1"/>
  <c r="O241" i="28" s="1"/>
  <c r="E242" i="28"/>
  <c r="F242" i="28" s="1"/>
  <c r="G242" i="28" s="1"/>
  <c r="H242" i="28" s="1"/>
  <c r="I242" i="28" s="1"/>
  <c r="J242" i="28" s="1"/>
  <c r="K242" i="28" s="1"/>
  <c r="L242" i="28" s="1"/>
  <c r="M242" i="28" s="1"/>
  <c r="N242" i="28" s="1"/>
  <c r="O242" i="28" s="1"/>
  <c r="E243" i="28"/>
  <c r="E244" i="28"/>
  <c r="F244" i="28" s="1"/>
  <c r="G244" i="28" s="1"/>
  <c r="H244" i="28" s="1"/>
  <c r="I244" i="28" s="1"/>
  <c r="J244" i="28" s="1"/>
  <c r="K244" i="28" s="1"/>
  <c r="L244" i="28" s="1"/>
  <c r="M244" i="28" s="1"/>
  <c r="N244" i="28" s="1"/>
  <c r="O244" i="28" s="1"/>
  <c r="E245" i="28"/>
  <c r="F245" i="28" s="1"/>
  <c r="G245" i="28" s="1"/>
  <c r="H245" i="28" s="1"/>
  <c r="I245" i="28" s="1"/>
  <c r="J245" i="28" s="1"/>
  <c r="K245" i="28" s="1"/>
  <c r="L245" i="28" s="1"/>
  <c r="M245" i="28" s="1"/>
  <c r="N245" i="28" s="1"/>
  <c r="O245" i="28" s="1"/>
  <c r="E246" i="28"/>
  <c r="F246" i="28" s="1"/>
  <c r="G246" i="28" s="1"/>
  <c r="H246" i="28" s="1"/>
  <c r="I246" i="28" s="1"/>
  <c r="J246" i="28" s="1"/>
  <c r="K246" i="28" s="1"/>
  <c r="L246" i="28" s="1"/>
  <c r="M246" i="28" s="1"/>
  <c r="N246" i="28" s="1"/>
  <c r="O246" i="28" s="1"/>
  <c r="E247" i="28"/>
  <c r="F247" i="28" s="1"/>
  <c r="G247" i="28" s="1"/>
  <c r="H247" i="28" s="1"/>
  <c r="I247" i="28" s="1"/>
  <c r="J247" i="28" s="1"/>
  <c r="K247" i="28" s="1"/>
  <c r="L247" i="28" s="1"/>
  <c r="M247" i="28" s="1"/>
  <c r="N247" i="28" s="1"/>
  <c r="O247" i="28" s="1"/>
  <c r="E248" i="28"/>
  <c r="F248" i="28" s="1"/>
  <c r="G248" i="28" s="1"/>
  <c r="H248" i="28" s="1"/>
  <c r="I248" i="28" s="1"/>
  <c r="J248" i="28" s="1"/>
  <c r="K248" i="28" s="1"/>
  <c r="L248" i="28" s="1"/>
  <c r="M248" i="28" s="1"/>
  <c r="N248" i="28" s="1"/>
  <c r="O248" i="28" s="1"/>
  <c r="E249" i="28"/>
  <c r="F249" i="28" s="1"/>
  <c r="G249" i="28" s="1"/>
  <c r="H249" i="28" s="1"/>
  <c r="I249" i="28" s="1"/>
  <c r="J249" i="28" s="1"/>
  <c r="K249" i="28" s="1"/>
  <c r="L249" i="28" s="1"/>
  <c r="M249" i="28" s="1"/>
  <c r="N249" i="28" s="1"/>
  <c r="O249" i="28" s="1"/>
  <c r="E250" i="28"/>
  <c r="F250" i="28" s="1"/>
  <c r="G250" i="28" s="1"/>
  <c r="H250" i="28" s="1"/>
  <c r="I250" i="28" s="1"/>
  <c r="J250" i="28" s="1"/>
  <c r="K250" i="28" s="1"/>
  <c r="L250" i="28" s="1"/>
  <c r="M250" i="28" s="1"/>
  <c r="N250" i="28" s="1"/>
  <c r="O250" i="28" s="1"/>
  <c r="E251" i="28"/>
  <c r="F251" i="28" s="1"/>
  <c r="G251" i="28" s="1"/>
  <c r="H251" i="28" s="1"/>
  <c r="I251" i="28" s="1"/>
  <c r="J251" i="28" s="1"/>
  <c r="K251" i="28" s="1"/>
  <c r="L251" i="28" s="1"/>
  <c r="M251" i="28" s="1"/>
  <c r="N251" i="28" s="1"/>
  <c r="O251" i="28" s="1"/>
  <c r="E252" i="28"/>
  <c r="F252" i="28" s="1"/>
  <c r="G252" i="28" s="1"/>
  <c r="H252" i="28" s="1"/>
  <c r="I252" i="28" s="1"/>
  <c r="J252" i="28" s="1"/>
  <c r="K252" i="28" s="1"/>
  <c r="L252" i="28" s="1"/>
  <c r="M252" i="28" s="1"/>
  <c r="N252" i="28" s="1"/>
  <c r="O252" i="28" s="1"/>
  <c r="E253" i="28"/>
  <c r="F253" i="28" s="1"/>
  <c r="G253" i="28" s="1"/>
  <c r="H253" i="28" s="1"/>
  <c r="I253" i="28" s="1"/>
  <c r="J253" i="28" s="1"/>
  <c r="K253" i="28" s="1"/>
  <c r="L253" i="28" s="1"/>
  <c r="M253" i="28" s="1"/>
  <c r="N253" i="28" s="1"/>
  <c r="O253" i="28" s="1"/>
  <c r="E254" i="28"/>
  <c r="F254" i="28" s="1"/>
  <c r="G254" i="28" s="1"/>
  <c r="H254" i="28" s="1"/>
  <c r="I254" i="28" s="1"/>
  <c r="J254" i="28" s="1"/>
  <c r="K254" i="28" s="1"/>
  <c r="L254" i="28" s="1"/>
  <c r="M254" i="28" s="1"/>
  <c r="N254" i="28" s="1"/>
  <c r="O254" i="28" s="1"/>
  <c r="E255" i="28"/>
  <c r="F255" i="28" s="1"/>
  <c r="G255" i="28" s="1"/>
  <c r="H255" i="28" s="1"/>
  <c r="I255" i="28" s="1"/>
  <c r="J255" i="28" s="1"/>
  <c r="K255" i="28" s="1"/>
  <c r="L255" i="28" s="1"/>
  <c r="M255" i="28" s="1"/>
  <c r="N255" i="28" s="1"/>
  <c r="O255" i="28" s="1"/>
  <c r="E256" i="28"/>
  <c r="F256" i="28" s="1"/>
  <c r="G256" i="28" s="1"/>
  <c r="H256" i="28" s="1"/>
  <c r="I256" i="28" s="1"/>
  <c r="J256" i="28" s="1"/>
  <c r="K256" i="28" s="1"/>
  <c r="L256" i="28" s="1"/>
  <c r="M256" i="28" s="1"/>
  <c r="N256" i="28" s="1"/>
  <c r="O256" i="28" s="1"/>
  <c r="E257" i="28"/>
  <c r="F257" i="28" s="1"/>
  <c r="G257" i="28" s="1"/>
  <c r="H257" i="28" s="1"/>
  <c r="I257" i="28" s="1"/>
  <c r="J257" i="28" s="1"/>
  <c r="K257" i="28" s="1"/>
  <c r="L257" i="28" s="1"/>
  <c r="M257" i="28" s="1"/>
  <c r="N257" i="28" s="1"/>
  <c r="O257" i="28" s="1"/>
  <c r="E258" i="28"/>
  <c r="F258" i="28" s="1"/>
  <c r="G258" i="28" s="1"/>
  <c r="H258" i="28" s="1"/>
  <c r="I258" i="28" s="1"/>
  <c r="J258" i="28" s="1"/>
  <c r="K258" i="28" s="1"/>
  <c r="L258" i="28" s="1"/>
  <c r="M258" i="28" s="1"/>
  <c r="N258" i="28" s="1"/>
  <c r="O258" i="28" s="1"/>
  <c r="E259" i="28"/>
  <c r="F259" i="28" s="1"/>
  <c r="G259" i="28" s="1"/>
  <c r="H259" i="28" s="1"/>
  <c r="I259" i="28" s="1"/>
  <c r="J259" i="28" s="1"/>
  <c r="K259" i="28" s="1"/>
  <c r="L259" i="28" s="1"/>
  <c r="M259" i="28" s="1"/>
  <c r="N259" i="28" s="1"/>
  <c r="O259" i="28" s="1"/>
  <c r="E260" i="28"/>
  <c r="F260" i="28" s="1"/>
  <c r="G260" i="28" s="1"/>
  <c r="H260" i="28" s="1"/>
  <c r="I260" i="28" s="1"/>
  <c r="J260" i="28" s="1"/>
  <c r="K260" i="28" s="1"/>
  <c r="L260" i="28" s="1"/>
  <c r="M260" i="28" s="1"/>
  <c r="N260" i="28" s="1"/>
  <c r="O260" i="28" s="1"/>
  <c r="E261" i="28"/>
  <c r="F261" i="28" s="1"/>
  <c r="G261" i="28" s="1"/>
  <c r="H261" i="28" s="1"/>
  <c r="I261" i="28" s="1"/>
  <c r="J261" i="28" s="1"/>
  <c r="K261" i="28" s="1"/>
  <c r="L261" i="28" s="1"/>
  <c r="M261" i="28" s="1"/>
  <c r="N261" i="28" s="1"/>
  <c r="O261" i="28" s="1"/>
  <c r="E262" i="28"/>
  <c r="F262" i="28" s="1"/>
  <c r="G262" i="28" s="1"/>
  <c r="H262" i="28" s="1"/>
  <c r="I262" i="28" s="1"/>
  <c r="J262" i="28" s="1"/>
  <c r="K262" i="28" s="1"/>
  <c r="L262" i="28" s="1"/>
  <c r="M262" i="28" s="1"/>
  <c r="N262" i="28" s="1"/>
  <c r="O262" i="28" s="1"/>
  <c r="E263" i="28"/>
  <c r="F263" i="28" s="1"/>
  <c r="G263" i="28" s="1"/>
  <c r="H263" i="28" s="1"/>
  <c r="I263" i="28" s="1"/>
  <c r="J263" i="28" s="1"/>
  <c r="K263" i="28" s="1"/>
  <c r="L263" i="28" s="1"/>
  <c r="M263" i="28" s="1"/>
  <c r="N263" i="28" s="1"/>
  <c r="O263" i="28" s="1"/>
  <c r="E264" i="28"/>
  <c r="F264" i="28" s="1"/>
  <c r="G264" i="28" s="1"/>
  <c r="H264" i="28" s="1"/>
  <c r="I264" i="28" s="1"/>
  <c r="J264" i="28" s="1"/>
  <c r="K264" i="28" s="1"/>
  <c r="L264" i="28" s="1"/>
  <c r="M264" i="28" s="1"/>
  <c r="N264" i="28" s="1"/>
  <c r="O264" i="28" s="1"/>
  <c r="E265" i="28"/>
  <c r="F265" i="28" s="1"/>
  <c r="G265" i="28" s="1"/>
  <c r="H265" i="28" s="1"/>
  <c r="I265" i="28" s="1"/>
  <c r="J265" i="28" s="1"/>
  <c r="K265" i="28" s="1"/>
  <c r="L265" i="28" s="1"/>
  <c r="M265" i="28" s="1"/>
  <c r="N265" i="28" s="1"/>
  <c r="O265" i="28" s="1"/>
  <c r="E266" i="28"/>
  <c r="F266" i="28" s="1"/>
  <c r="G266" i="28" s="1"/>
  <c r="H266" i="28" s="1"/>
  <c r="I266" i="28" s="1"/>
  <c r="J266" i="28" s="1"/>
  <c r="K266" i="28" s="1"/>
  <c r="L266" i="28" s="1"/>
  <c r="M266" i="28" s="1"/>
  <c r="N266" i="28" s="1"/>
  <c r="O266" i="28" s="1"/>
  <c r="E267" i="28"/>
  <c r="F267" i="28" s="1"/>
  <c r="G267" i="28" s="1"/>
  <c r="H267" i="28" s="1"/>
  <c r="I267" i="28" s="1"/>
  <c r="J267" i="28" s="1"/>
  <c r="K267" i="28" s="1"/>
  <c r="L267" i="28" s="1"/>
  <c r="M267" i="28" s="1"/>
  <c r="N267" i="28" s="1"/>
  <c r="O267" i="28" s="1"/>
  <c r="E268" i="28"/>
  <c r="D268" i="28" s="1"/>
  <c r="E269" i="28"/>
  <c r="D269" i="28" s="1"/>
  <c r="E270" i="28"/>
  <c r="D270" i="28" s="1"/>
  <c r="E271" i="28"/>
  <c r="F271" i="28" s="1"/>
  <c r="G271" i="28" s="1"/>
  <c r="H271" i="28" s="1"/>
  <c r="I271" i="28" s="1"/>
  <c r="J271" i="28" s="1"/>
  <c r="K271" i="28" s="1"/>
  <c r="L271" i="28" s="1"/>
  <c r="M271" i="28" s="1"/>
  <c r="N271" i="28" s="1"/>
  <c r="O271" i="28" s="1"/>
  <c r="E272" i="28"/>
  <c r="D272" i="28" s="1"/>
  <c r="E273" i="28"/>
  <c r="D273" i="28" s="1"/>
  <c r="E274" i="28"/>
  <c r="F274" i="28" s="1"/>
  <c r="G274" i="28" s="1"/>
  <c r="H274" i="28" s="1"/>
  <c r="I274" i="28" s="1"/>
  <c r="J274" i="28" s="1"/>
  <c r="K274" i="28" s="1"/>
  <c r="L274" i="28" s="1"/>
  <c r="M274" i="28" s="1"/>
  <c r="N274" i="28" s="1"/>
  <c r="O274" i="28" s="1"/>
  <c r="E275" i="28"/>
  <c r="F275" i="28" s="1"/>
  <c r="G275" i="28" s="1"/>
  <c r="H275" i="28" s="1"/>
  <c r="I275" i="28" s="1"/>
  <c r="J275" i="28" s="1"/>
  <c r="K275" i="28" s="1"/>
  <c r="L275" i="28" s="1"/>
  <c r="M275" i="28" s="1"/>
  <c r="N275" i="28" s="1"/>
  <c r="O275" i="28" s="1"/>
  <c r="E276" i="28"/>
  <c r="F276" i="28" s="1"/>
  <c r="G276" i="28" s="1"/>
  <c r="H276" i="28" s="1"/>
  <c r="I276" i="28" s="1"/>
  <c r="J276" i="28" s="1"/>
  <c r="K276" i="28" s="1"/>
  <c r="L276" i="28" s="1"/>
  <c r="M276" i="28" s="1"/>
  <c r="N276" i="28" s="1"/>
  <c r="O276" i="28" s="1"/>
  <c r="E277" i="28"/>
  <c r="F277" i="28" s="1"/>
  <c r="G277" i="28" s="1"/>
  <c r="H277" i="28" s="1"/>
  <c r="I277" i="28" s="1"/>
  <c r="J277" i="28" s="1"/>
  <c r="K277" i="28" s="1"/>
  <c r="L277" i="28" s="1"/>
  <c r="M277" i="28" s="1"/>
  <c r="N277" i="28" s="1"/>
  <c r="O277" i="28" s="1"/>
  <c r="E278" i="28"/>
  <c r="D278" i="28" s="1"/>
  <c r="E279" i="28"/>
  <c r="D279" i="28" s="1"/>
  <c r="E280" i="28"/>
  <c r="D280" i="28" s="1"/>
  <c r="E281" i="28"/>
  <c r="D281" i="28" s="1"/>
  <c r="E282" i="28"/>
  <c r="F282" i="28" s="1"/>
  <c r="G282" i="28" s="1"/>
  <c r="H282" i="28" s="1"/>
  <c r="I282" i="28" s="1"/>
  <c r="J282" i="28" s="1"/>
  <c r="K282" i="28" s="1"/>
  <c r="L282" i="28" s="1"/>
  <c r="M282" i="28" s="1"/>
  <c r="N282" i="28" s="1"/>
  <c r="O282" i="28" s="1"/>
  <c r="E283" i="28"/>
  <c r="F283" i="28" s="1"/>
  <c r="G283" i="28" s="1"/>
  <c r="H283" i="28" s="1"/>
  <c r="I283" i="28" s="1"/>
  <c r="J283" i="28" s="1"/>
  <c r="K283" i="28" s="1"/>
  <c r="L283" i="28" s="1"/>
  <c r="M283" i="28" s="1"/>
  <c r="N283" i="28" s="1"/>
  <c r="O283" i="28" s="1"/>
  <c r="E284" i="28"/>
  <c r="F284" i="28" s="1"/>
  <c r="G284" i="28" s="1"/>
  <c r="H284" i="28" s="1"/>
  <c r="I284" i="28" s="1"/>
  <c r="J284" i="28" s="1"/>
  <c r="K284" i="28" s="1"/>
  <c r="L284" i="28" s="1"/>
  <c r="M284" i="28" s="1"/>
  <c r="N284" i="28" s="1"/>
  <c r="O284" i="28" s="1"/>
  <c r="E285" i="28"/>
  <c r="F285" i="28" s="1"/>
  <c r="G285" i="28" s="1"/>
  <c r="H285" i="28" s="1"/>
  <c r="I285" i="28" s="1"/>
  <c r="J285" i="28" s="1"/>
  <c r="K285" i="28" s="1"/>
  <c r="L285" i="28" s="1"/>
  <c r="M285" i="28" s="1"/>
  <c r="N285" i="28" s="1"/>
  <c r="O285" i="28" s="1"/>
  <c r="E286" i="28"/>
  <c r="D286" i="28" s="1"/>
  <c r="E287" i="28"/>
  <c r="D287" i="28" s="1"/>
  <c r="E288" i="28"/>
  <c r="D288" i="28" s="1"/>
  <c r="E289" i="28"/>
  <c r="D289" i="28" s="1"/>
  <c r="E290" i="28"/>
  <c r="D290" i="28" s="1"/>
  <c r="E291" i="28"/>
  <c r="D291" i="28" s="1"/>
  <c r="E292" i="28"/>
  <c r="F292" i="28" s="1"/>
  <c r="G292" i="28" s="1"/>
  <c r="H292" i="28" s="1"/>
  <c r="I292" i="28" s="1"/>
  <c r="J292" i="28" s="1"/>
  <c r="K292" i="28" s="1"/>
  <c r="L292" i="28" s="1"/>
  <c r="M292" i="28" s="1"/>
  <c r="N292" i="28" s="1"/>
  <c r="O292" i="28" s="1"/>
  <c r="E293" i="28"/>
  <c r="F293" i="28" s="1"/>
  <c r="G293" i="28" s="1"/>
  <c r="H293" i="28" s="1"/>
  <c r="I293" i="28" s="1"/>
  <c r="J293" i="28" s="1"/>
  <c r="K293" i="28" s="1"/>
  <c r="L293" i="28" s="1"/>
  <c r="M293" i="28" s="1"/>
  <c r="N293" i="28" s="1"/>
  <c r="O293" i="28" s="1"/>
  <c r="E294" i="28"/>
  <c r="F294" i="28" s="1"/>
  <c r="G294" i="28" s="1"/>
  <c r="H294" i="28" s="1"/>
  <c r="I294" i="28" s="1"/>
  <c r="J294" i="28" s="1"/>
  <c r="K294" i="28" s="1"/>
  <c r="L294" i="28" s="1"/>
  <c r="M294" i="28" s="1"/>
  <c r="N294" i="28" s="1"/>
  <c r="O294" i="28" s="1"/>
  <c r="E295" i="28"/>
  <c r="F295" i="28" s="1"/>
  <c r="G295" i="28" s="1"/>
  <c r="H295" i="28" s="1"/>
  <c r="I295" i="28" s="1"/>
  <c r="J295" i="28" s="1"/>
  <c r="K295" i="28" s="1"/>
  <c r="L295" i="28" s="1"/>
  <c r="M295" i="28" s="1"/>
  <c r="N295" i="28" s="1"/>
  <c r="O295" i="28" s="1"/>
  <c r="E296" i="28"/>
  <c r="F296" i="28" s="1"/>
  <c r="G296" i="28" s="1"/>
  <c r="H296" i="28" s="1"/>
  <c r="I296" i="28" s="1"/>
  <c r="J296" i="28" s="1"/>
  <c r="K296" i="28" s="1"/>
  <c r="L296" i="28" s="1"/>
  <c r="M296" i="28" s="1"/>
  <c r="N296" i="28" s="1"/>
  <c r="O296" i="28" s="1"/>
  <c r="E297" i="28"/>
  <c r="F297" i="28" s="1"/>
  <c r="G297" i="28" s="1"/>
  <c r="H297" i="28" s="1"/>
  <c r="I297" i="28" s="1"/>
  <c r="J297" i="28" s="1"/>
  <c r="K297" i="28" s="1"/>
  <c r="L297" i="28" s="1"/>
  <c r="M297" i="28" s="1"/>
  <c r="N297" i="28" s="1"/>
  <c r="O297" i="28" s="1"/>
  <c r="E298" i="28"/>
  <c r="D298" i="28" s="1"/>
  <c r="E299" i="28"/>
  <c r="D299" i="28" s="1"/>
  <c r="E300" i="28"/>
  <c r="F300" i="28" s="1"/>
  <c r="G300" i="28" s="1"/>
  <c r="H300" i="28" s="1"/>
  <c r="I300" i="28" s="1"/>
  <c r="J300" i="28" s="1"/>
  <c r="K300" i="28" s="1"/>
  <c r="L300" i="28" s="1"/>
  <c r="M300" i="28" s="1"/>
  <c r="N300" i="28" s="1"/>
  <c r="O300" i="28" s="1"/>
  <c r="E301" i="28"/>
  <c r="D301" i="28" s="1"/>
  <c r="E302" i="28"/>
  <c r="F302" i="28" s="1"/>
  <c r="G302" i="28" s="1"/>
  <c r="H302" i="28" s="1"/>
  <c r="I302" i="28" s="1"/>
  <c r="J302" i="28" s="1"/>
  <c r="K302" i="28" s="1"/>
  <c r="L302" i="28" s="1"/>
  <c r="M302" i="28" s="1"/>
  <c r="N302" i="28" s="1"/>
  <c r="O302" i="28" s="1"/>
  <c r="E303" i="28"/>
  <c r="F303" i="28" s="1"/>
  <c r="G303" i="28" s="1"/>
  <c r="H303" i="28" s="1"/>
  <c r="I303" i="28" s="1"/>
  <c r="J303" i="28" s="1"/>
  <c r="K303" i="28" s="1"/>
  <c r="L303" i="28" s="1"/>
  <c r="M303" i="28" s="1"/>
  <c r="N303" i="28" s="1"/>
  <c r="O303" i="28" s="1"/>
  <c r="E304" i="28"/>
  <c r="F304" i="28" s="1"/>
  <c r="G304" i="28" s="1"/>
  <c r="H304" i="28" s="1"/>
  <c r="I304" i="28" s="1"/>
  <c r="J304" i="28" s="1"/>
  <c r="K304" i="28" s="1"/>
  <c r="L304" i="28" s="1"/>
  <c r="M304" i="28" s="1"/>
  <c r="N304" i="28" s="1"/>
  <c r="O304" i="28" s="1"/>
  <c r="E305" i="28"/>
  <c r="F305" i="28" s="1"/>
  <c r="G305" i="28" s="1"/>
  <c r="H305" i="28" s="1"/>
  <c r="I305" i="28" s="1"/>
  <c r="J305" i="28" s="1"/>
  <c r="K305" i="28" s="1"/>
  <c r="L305" i="28" s="1"/>
  <c r="M305" i="28" s="1"/>
  <c r="N305" i="28" s="1"/>
  <c r="O305" i="28" s="1"/>
  <c r="E306" i="28"/>
  <c r="F306" i="28" s="1"/>
  <c r="G306" i="28" s="1"/>
  <c r="H306" i="28" s="1"/>
  <c r="I306" i="28" s="1"/>
  <c r="J306" i="28" s="1"/>
  <c r="K306" i="28" s="1"/>
  <c r="L306" i="28" s="1"/>
  <c r="M306" i="28" s="1"/>
  <c r="N306" i="28" s="1"/>
  <c r="O306" i="28" s="1"/>
  <c r="E307" i="28"/>
  <c r="F307" i="28" s="1"/>
  <c r="G307" i="28" s="1"/>
  <c r="H307" i="28" s="1"/>
  <c r="I307" i="28" s="1"/>
  <c r="J307" i="28" s="1"/>
  <c r="K307" i="28" s="1"/>
  <c r="L307" i="28" s="1"/>
  <c r="M307" i="28" s="1"/>
  <c r="N307" i="28" s="1"/>
  <c r="O307" i="28" s="1"/>
  <c r="E308" i="28"/>
  <c r="D308" i="28" s="1"/>
  <c r="E309" i="28"/>
  <c r="D309" i="28" s="1"/>
  <c r="E310" i="28"/>
  <c r="D310" i="28" s="1"/>
  <c r="E311" i="28"/>
  <c r="D311" i="28" s="1"/>
  <c r="E312" i="28"/>
  <c r="D312" i="28" s="1"/>
  <c r="E313" i="28"/>
  <c r="D313" i="28" s="1"/>
  <c r="E314" i="28"/>
  <c r="F314" i="28" s="1"/>
  <c r="G314" i="28" s="1"/>
  <c r="H314" i="28" s="1"/>
  <c r="I314" i="28" s="1"/>
  <c r="J314" i="28" s="1"/>
  <c r="K314" i="28" s="1"/>
  <c r="L314" i="28" s="1"/>
  <c r="M314" i="28" s="1"/>
  <c r="N314" i="28" s="1"/>
  <c r="O314" i="28" s="1"/>
  <c r="E315" i="28"/>
  <c r="F315" i="28" s="1"/>
  <c r="G315" i="28" s="1"/>
  <c r="H315" i="28" s="1"/>
  <c r="I315" i="28" s="1"/>
  <c r="J315" i="28" s="1"/>
  <c r="K315" i="28" s="1"/>
  <c r="L315" i="28" s="1"/>
  <c r="M315" i="28" s="1"/>
  <c r="N315" i="28" s="1"/>
  <c r="O315" i="28" s="1"/>
  <c r="E316" i="28"/>
  <c r="F316" i="28" s="1"/>
  <c r="G316" i="28" s="1"/>
  <c r="H316" i="28" s="1"/>
  <c r="I316" i="28" s="1"/>
  <c r="J316" i="28" s="1"/>
  <c r="K316" i="28" s="1"/>
  <c r="L316" i="28" s="1"/>
  <c r="M316" i="28" s="1"/>
  <c r="N316" i="28" s="1"/>
  <c r="O316" i="28" s="1"/>
  <c r="E317" i="28"/>
  <c r="F317" i="28" s="1"/>
  <c r="G317" i="28" s="1"/>
  <c r="H317" i="28" s="1"/>
  <c r="I317" i="28" s="1"/>
  <c r="J317" i="28" s="1"/>
  <c r="K317" i="28" s="1"/>
  <c r="L317" i="28" s="1"/>
  <c r="M317" i="28" s="1"/>
  <c r="N317" i="28" s="1"/>
  <c r="O317" i="28" s="1"/>
  <c r="E318" i="28"/>
  <c r="D318" i="28" s="1"/>
  <c r="E319" i="28"/>
  <c r="D319" i="28" s="1"/>
  <c r="E320" i="28"/>
  <c r="D320" i="28" s="1"/>
  <c r="E321" i="28"/>
  <c r="F321" i="28" s="1"/>
  <c r="G321" i="28" s="1"/>
  <c r="H321" i="28" s="1"/>
  <c r="I321" i="28" s="1"/>
  <c r="J321" i="28" s="1"/>
  <c r="K321" i="28" s="1"/>
  <c r="L321" i="28" s="1"/>
  <c r="M321" i="28" s="1"/>
  <c r="N321" i="28" s="1"/>
  <c r="O321" i="28" s="1"/>
  <c r="E322" i="28"/>
  <c r="E323" i="28"/>
  <c r="F323" i="28" s="1"/>
  <c r="G323" i="28" s="1"/>
  <c r="H323" i="28" s="1"/>
  <c r="I323" i="28" s="1"/>
  <c r="J323" i="28" s="1"/>
  <c r="K323" i="28" s="1"/>
  <c r="L323" i="28" s="1"/>
  <c r="M323" i="28" s="1"/>
  <c r="N323" i="28" s="1"/>
  <c r="O323" i="28" s="1"/>
  <c r="E324" i="28"/>
  <c r="E325" i="28"/>
  <c r="F325" i="28" s="1"/>
  <c r="G325" i="28" s="1"/>
  <c r="H325" i="28" s="1"/>
  <c r="I325" i="28" s="1"/>
  <c r="J325" i="28" s="1"/>
  <c r="K325" i="28" s="1"/>
  <c r="L325" i="28" s="1"/>
  <c r="M325" i="28" s="1"/>
  <c r="N325" i="28" s="1"/>
  <c r="O325" i="28" s="1"/>
  <c r="E326" i="28"/>
  <c r="E327" i="28"/>
  <c r="D327" i="28" s="1"/>
  <c r="E328" i="28"/>
  <c r="E329" i="28"/>
  <c r="F329" i="28" s="1"/>
  <c r="G329" i="28" s="1"/>
  <c r="H329" i="28" s="1"/>
  <c r="I329" i="28" s="1"/>
  <c r="J329" i="28" s="1"/>
  <c r="K329" i="28" s="1"/>
  <c r="L329" i="28" s="1"/>
  <c r="M329" i="28" s="1"/>
  <c r="N329" i="28" s="1"/>
  <c r="O329" i="28" s="1"/>
  <c r="E330" i="28"/>
  <c r="E331" i="28"/>
  <c r="D331" i="28" s="1"/>
  <c r="E332" i="28"/>
  <c r="E333" i="28"/>
  <c r="F333" i="28" s="1"/>
  <c r="G333" i="28" s="1"/>
  <c r="H333" i="28" s="1"/>
  <c r="I333" i="28" s="1"/>
  <c r="J333" i="28" s="1"/>
  <c r="K333" i="28" s="1"/>
  <c r="L333" i="28" s="1"/>
  <c r="M333" i="28" s="1"/>
  <c r="N333" i="28" s="1"/>
  <c r="O333" i="28" s="1"/>
  <c r="E334" i="28"/>
  <c r="E335" i="28"/>
  <c r="D335" i="28" s="1"/>
  <c r="E336" i="28"/>
  <c r="E337" i="28"/>
  <c r="F337" i="28" s="1"/>
  <c r="G337" i="28" s="1"/>
  <c r="H337" i="28" s="1"/>
  <c r="I337" i="28" s="1"/>
  <c r="J337" i="28" s="1"/>
  <c r="K337" i="28" s="1"/>
  <c r="L337" i="28" s="1"/>
  <c r="M337" i="28" s="1"/>
  <c r="N337" i="28" s="1"/>
  <c r="O337" i="28" s="1"/>
  <c r="E338" i="28"/>
  <c r="E339" i="28"/>
  <c r="D339" i="28" s="1"/>
  <c r="E340" i="28"/>
  <c r="E341" i="28"/>
  <c r="F341" i="28" s="1"/>
  <c r="G341" i="28" s="1"/>
  <c r="H341" i="28" s="1"/>
  <c r="I341" i="28" s="1"/>
  <c r="J341" i="28" s="1"/>
  <c r="K341" i="28" s="1"/>
  <c r="L341" i="28" s="1"/>
  <c r="M341" i="28" s="1"/>
  <c r="N341" i="28" s="1"/>
  <c r="O341" i="28" s="1"/>
  <c r="E342" i="28"/>
  <c r="E343" i="28"/>
  <c r="D343" i="28" s="1"/>
  <c r="E344" i="28"/>
  <c r="E345" i="28"/>
  <c r="F345" i="28" s="1"/>
  <c r="G345" i="28" s="1"/>
  <c r="H345" i="28" s="1"/>
  <c r="I345" i="28" s="1"/>
  <c r="J345" i="28" s="1"/>
  <c r="K345" i="28" s="1"/>
  <c r="L345" i="28" s="1"/>
  <c r="M345" i="28" s="1"/>
  <c r="N345" i="28" s="1"/>
  <c r="O345" i="28" s="1"/>
  <c r="E346" i="28"/>
  <c r="E347" i="28"/>
  <c r="D347" i="28" s="1"/>
  <c r="E348" i="28"/>
  <c r="E349" i="28"/>
  <c r="F349" i="28" s="1"/>
  <c r="G349" i="28" s="1"/>
  <c r="H349" i="28" s="1"/>
  <c r="I349" i="28" s="1"/>
  <c r="J349" i="28" s="1"/>
  <c r="K349" i="28" s="1"/>
  <c r="L349" i="28" s="1"/>
  <c r="M349" i="28" s="1"/>
  <c r="N349" i="28" s="1"/>
  <c r="O349" i="28" s="1"/>
  <c r="E350" i="28"/>
  <c r="E351" i="28"/>
  <c r="D351" i="28" s="1"/>
  <c r="E352" i="28"/>
  <c r="E353" i="28"/>
  <c r="F353" i="28" s="1"/>
  <c r="G353" i="28" s="1"/>
  <c r="H353" i="28" s="1"/>
  <c r="I353" i="28" s="1"/>
  <c r="J353" i="28" s="1"/>
  <c r="K353" i="28" s="1"/>
  <c r="L353" i="28" s="1"/>
  <c r="M353" i="28" s="1"/>
  <c r="N353" i="28" s="1"/>
  <c r="O353" i="28" s="1"/>
  <c r="E354" i="28"/>
  <c r="E355" i="28"/>
  <c r="D355" i="28" s="1"/>
  <c r="E356" i="28"/>
  <c r="E357" i="28"/>
  <c r="D357" i="28" s="1"/>
  <c r="E358" i="28"/>
  <c r="E359" i="28"/>
  <c r="F359" i="28" s="1"/>
  <c r="G359" i="28" s="1"/>
  <c r="H359" i="28" s="1"/>
  <c r="I359" i="28" s="1"/>
  <c r="J359" i="28" s="1"/>
  <c r="K359" i="28" s="1"/>
  <c r="L359" i="28" s="1"/>
  <c r="M359" i="28" s="1"/>
  <c r="N359" i="28" s="1"/>
  <c r="O359" i="28" s="1"/>
  <c r="E360" i="28"/>
  <c r="E361" i="28"/>
  <c r="F361" i="28" s="1"/>
  <c r="G361" i="28" s="1"/>
  <c r="H361" i="28" s="1"/>
  <c r="I361" i="28" s="1"/>
  <c r="J361" i="28" s="1"/>
  <c r="K361" i="28" s="1"/>
  <c r="L361" i="28" s="1"/>
  <c r="M361" i="28" s="1"/>
  <c r="N361" i="28" s="1"/>
  <c r="O361" i="28" s="1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F439" i="28" s="1"/>
  <c r="G439" i="28" s="1"/>
  <c r="H439" i="28" s="1"/>
  <c r="I439" i="28" s="1"/>
  <c r="J439" i="28" s="1"/>
  <c r="K439" i="28" s="1"/>
  <c r="L439" i="28" s="1"/>
  <c r="M439" i="28" s="1"/>
  <c r="N439" i="28" s="1"/>
  <c r="O439" i="28" s="1"/>
  <c r="E440" i="28"/>
  <c r="F440" i="28" s="1"/>
  <c r="G440" i="28" s="1"/>
  <c r="H440" i="28" s="1"/>
  <c r="I440" i="28" s="1"/>
  <c r="J440" i="28" s="1"/>
  <c r="K440" i="28" s="1"/>
  <c r="L440" i="28" s="1"/>
  <c r="M440" i="28" s="1"/>
  <c r="N440" i="28" s="1"/>
  <c r="O440" i="28" s="1"/>
  <c r="E441" i="28"/>
  <c r="E442" i="28"/>
  <c r="F442" i="28" s="1"/>
  <c r="G442" i="28" s="1"/>
  <c r="H442" i="28" s="1"/>
  <c r="I442" i="28" s="1"/>
  <c r="J442" i="28" s="1"/>
  <c r="K442" i="28" s="1"/>
  <c r="L442" i="28" s="1"/>
  <c r="M442" i="28" s="1"/>
  <c r="N442" i="28" s="1"/>
  <c r="O442" i="28" s="1"/>
  <c r="E443" i="28"/>
  <c r="F443" i="28" s="1"/>
  <c r="G443" i="28" s="1"/>
  <c r="H443" i="28" s="1"/>
  <c r="I443" i="28" s="1"/>
  <c r="J443" i="28" s="1"/>
  <c r="K443" i="28" s="1"/>
  <c r="L443" i="28" s="1"/>
  <c r="M443" i="28" s="1"/>
  <c r="N443" i="28" s="1"/>
  <c r="O443" i="28" s="1"/>
  <c r="E444" i="28"/>
  <c r="F444" i="28" s="1"/>
  <c r="G444" i="28" s="1"/>
  <c r="H444" i="28" s="1"/>
  <c r="I444" i="28" s="1"/>
  <c r="J444" i="28" s="1"/>
  <c r="K444" i="28" s="1"/>
  <c r="L444" i="28" s="1"/>
  <c r="M444" i="28" s="1"/>
  <c r="N444" i="28" s="1"/>
  <c r="O444" i="28" s="1"/>
  <c r="E445" i="28"/>
  <c r="E446" i="28"/>
  <c r="F446" i="28" s="1"/>
  <c r="G446" i="28" s="1"/>
  <c r="H446" i="28" s="1"/>
  <c r="I446" i="28" s="1"/>
  <c r="J446" i="28" s="1"/>
  <c r="K446" i="28" s="1"/>
  <c r="L446" i="28" s="1"/>
  <c r="M446" i="28" s="1"/>
  <c r="N446" i="28" s="1"/>
  <c r="O446" i="28" s="1"/>
  <c r="E447" i="28"/>
  <c r="F447" i="28" s="1"/>
  <c r="G447" i="28" s="1"/>
  <c r="H447" i="28" s="1"/>
  <c r="I447" i="28" s="1"/>
  <c r="J447" i="28" s="1"/>
  <c r="K447" i="28" s="1"/>
  <c r="L447" i="28" s="1"/>
  <c r="M447" i="28" s="1"/>
  <c r="N447" i="28" s="1"/>
  <c r="O447" i="28" s="1"/>
  <c r="E448" i="28"/>
  <c r="F448" i="28" s="1"/>
  <c r="G448" i="28" s="1"/>
  <c r="H448" i="28" s="1"/>
  <c r="I448" i="28" s="1"/>
  <c r="J448" i="28" s="1"/>
  <c r="K448" i="28" s="1"/>
  <c r="L448" i="28" s="1"/>
  <c r="M448" i="28" s="1"/>
  <c r="N448" i="28" s="1"/>
  <c r="O448" i="28" s="1"/>
  <c r="E449" i="28"/>
  <c r="E450" i="28"/>
  <c r="F450" i="28" s="1"/>
  <c r="G450" i="28" s="1"/>
  <c r="H450" i="28" s="1"/>
  <c r="I450" i="28" s="1"/>
  <c r="J450" i="28" s="1"/>
  <c r="K450" i="28" s="1"/>
  <c r="L450" i="28" s="1"/>
  <c r="M450" i="28" s="1"/>
  <c r="N450" i="28" s="1"/>
  <c r="O450" i="28" s="1"/>
  <c r="E451" i="28"/>
  <c r="F451" i="28" s="1"/>
  <c r="G451" i="28" s="1"/>
  <c r="H451" i="28" s="1"/>
  <c r="I451" i="28" s="1"/>
  <c r="J451" i="28" s="1"/>
  <c r="K451" i="28" s="1"/>
  <c r="L451" i="28" s="1"/>
  <c r="M451" i="28" s="1"/>
  <c r="N451" i="28" s="1"/>
  <c r="O451" i="28" s="1"/>
  <c r="E452" i="28"/>
  <c r="F452" i="28" s="1"/>
  <c r="G452" i="28" s="1"/>
  <c r="H452" i="28" s="1"/>
  <c r="I452" i="28" s="1"/>
  <c r="J452" i="28" s="1"/>
  <c r="K452" i="28" s="1"/>
  <c r="L452" i="28" s="1"/>
  <c r="M452" i="28" s="1"/>
  <c r="N452" i="28" s="1"/>
  <c r="O452" i="28" s="1"/>
  <c r="E453" i="28"/>
  <c r="E454" i="28"/>
  <c r="F454" i="28" s="1"/>
  <c r="G454" i="28" s="1"/>
  <c r="H454" i="28" s="1"/>
  <c r="I454" i="28" s="1"/>
  <c r="J454" i="28" s="1"/>
  <c r="K454" i="28" s="1"/>
  <c r="L454" i="28" s="1"/>
  <c r="M454" i="28" s="1"/>
  <c r="N454" i="28" s="1"/>
  <c r="O454" i="28" s="1"/>
  <c r="E455" i="28"/>
  <c r="F455" i="28" s="1"/>
  <c r="G455" i="28" s="1"/>
  <c r="H455" i="28" s="1"/>
  <c r="I455" i="28" s="1"/>
  <c r="J455" i="28" s="1"/>
  <c r="K455" i="28" s="1"/>
  <c r="L455" i="28" s="1"/>
  <c r="M455" i="28" s="1"/>
  <c r="N455" i="28" s="1"/>
  <c r="O455" i="28" s="1"/>
  <c r="E456" i="28"/>
  <c r="F456" i="28" s="1"/>
  <c r="G456" i="28" s="1"/>
  <c r="H456" i="28" s="1"/>
  <c r="I456" i="28" s="1"/>
  <c r="J456" i="28" s="1"/>
  <c r="K456" i="28" s="1"/>
  <c r="L456" i="28" s="1"/>
  <c r="M456" i="28" s="1"/>
  <c r="N456" i="28" s="1"/>
  <c r="O456" i="28" s="1"/>
  <c r="E457" i="28"/>
  <c r="E458" i="28"/>
  <c r="F458" i="28" s="1"/>
  <c r="G458" i="28" s="1"/>
  <c r="H458" i="28" s="1"/>
  <c r="I458" i="28" s="1"/>
  <c r="J458" i="28" s="1"/>
  <c r="K458" i="28" s="1"/>
  <c r="L458" i="28" s="1"/>
  <c r="M458" i="28" s="1"/>
  <c r="N458" i="28" s="1"/>
  <c r="O458" i="28" s="1"/>
  <c r="E459" i="28"/>
  <c r="F459" i="28" s="1"/>
  <c r="G459" i="28" s="1"/>
  <c r="H459" i="28" s="1"/>
  <c r="I459" i="28" s="1"/>
  <c r="J459" i="28" s="1"/>
  <c r="K459" i="28" s="1"/>
  <c r="L459" i="28" s="1"/>
  <c r="M459" i="28" s="1"/>
  <c r="N459" i="28" s="1"/>
  <c r="O459" i="28" s="1"/>
  <c r="E460" i="28"/>
  <c r="F460" i="28" s="1"/>
  <c r="G460" i="28" s="1"/>
  <c r="H460" i="28" s="1"/>
  <c r="I460" i="28" s="1"/>
  <c r="J460" i="28" s="1"/>
  <c r="K460" i="28" s="1"/>
  <c r="L460" i="28" s="1"/>
  <c r="M460" i="28" s="1"/>
  <c r="N460" i="28" s="1"/>
  <c r="O460" i="28" s="1"/>
  <c r="E461" i="28"/>
  <c r="E462" i="28"/>
  <c r="F462" i="28" s="1"/>
  <c r="G462" i="28" s="1"/>
  <c r="H462" i="28" s="1"/>
  <c r="I462" i="28" s="1"/>
  <c r="J462" i="28" s="1"/>
  <c r="K462" i="28" s="1"/>
  <c r="L462" i="28" s="1"/>
  <c r="M462" i="28" s="1"/>
  <c r="N462" i="28" s="1"/>
  <c r="O462" i="28" s="1"/>
  <c r="E463" i="28"/>
  <c r="F463" i="28" s="1"/>
  <c r="G463" i="28" s="1"/>
  <c r="H463" i="28" s="1"/>
  <c r="I463" i="28" s="1"/>
  <c r="J463" i="28" s="1"/>
  <c r="K463" i="28" s="1"/>
  <c r="L463" i="28" s="1"/>
  <c r="M463" i="28" s="1"/>
  <c r="N463" i="28" s="1"/>
  <c r="O463" i="28" s="1"/>
  <c r="E464" i="28"/>
  <c r="F464" i="28" s="1"/>
  <c r="G464" i="28" s="1"/>
  <c r="H464" i="28" s="1"/>
  <c r="I464" i="28" s="1"/>
  <c r="J464" i="28" s="1"/>
  <c r="K464" i="28" s="1"/>
  <c r="L464" i="28" s="1"/>
  <c r="M464" i="28" s="1"/>
  <c r="N464" i="28" s="1"/>
  <c r="O464" i="28" s="1"/>
  <c r="E465" i="28"/>
  <c r="E466" i="28"/>
  <c r="F466" i="28" s="1"/>
  <c r="G466" i="28" s="1"/>
  <c r="H466" i="28" s="1"/>
  <c r="I466" i="28" s="1"/>
  <c r="J466" i="28" s="1"/>
  <c r="K466" i="28" s="1"/>
  <c r="L466" i="28" s="1"/>
  <c r="M466" i="28" s="1"/>
  <c r="N466" i="28" s="1"/>
  <c r="O466" i="28" s="1"/>
  <c r="E467" i="28"/>
  <c r="F467" i="28" s="1"/>
  <c r="G467" i="28" s="1"/>
  <c r="H467" i="28" s="1"/>
  <c r="I467" i="28" s="1"/>
  <c r="J467" i="28" s="1"/>
  <c r="K467" i="28" s="1"/>
  <c r="L467" i="28" s="1"/>
  <c r="M467" i="28" s="1"/>
  <c r="N467" i="28" s="1"/>
  <c r="O467" i="28" s="1"/>
  <c r="E468" i="28"/>
  <c r="F468" i="28" s="1"/>
  <c r="G468" i="28" s="1"/>
  <c r="H468" i="28" s="1"/>
  <c r="I468" i="28" s="1"/>
  <c r="J468" i="28" s="1"/>
  <c r="K468" i="28" s="1"/>
  <c r="L468" i="28" s="1"/>
  <c r="M468" i="28" s="1"/>
  <c r="N468" i="28" s="1"/>
  <c r="O468" i="28" s="1"/>
  <c r="E469" i="28"/>
  <c r="E470" i="28"/>
  <c r="F470" i="28" s="1"/>
  <c r="G470" i="28" s="1"/>
  <c r="H470" i="28" s="1"/>
  <c r="I470" i="28" s="1"/>
  <c r="J470" i="28" s="1"/>
  <c r="K470" i="28" s="1"/>
  <c r="L470" i="28" s="1"/>
  <c r="M470" i="28" s="1"/>
  <c r="N470" i="28" s="1"/>
  <c r="O470" i="28" s="1"/>
  <c r="E471" i="28"/>
  <c r="E472" i="28"/>
  <c r="F472" i="28" s="1"/>
  <c r="G472" i="28" s="1"/>
  <c r="H472" i="28" s="1"/>
  <c r="I472" i="28" s="1"/>
  <c r="J472" i="28" s="1"/>
  <c r="K472" i="28" s="1"/>
  <c r="L472" i="28" s="1"/>
  <c r="M472" i="28" s="1"/>
  <c r="N472" i="28" s="1"/>
  <c r="O472" i="28" s="1"/>
  <c r="E473" i="28"/>
  <c r="E474" i="28"/>
  <c r="F474" i="28" s="1"/>
  <c r="G474" i="28" s="1"/>
  <c r="H474" i="28" s="1"/>
  <c r="I474" i="28" s="1"/>
  <c r="J474" i="28" s="1"/>
  <c r="K474" i="28" s="1"/>
  <c r="L474" i="28" s="1"/>
  <c r="M474" i="28" s="1"/>
  <c r="N474" i="28" s="1"/>
  <c r="O474" i="28" s="1"/>
  <c r="E475" i="28"/>
  <c r="E476" i="28"/>
  <c r="F476" i="28" s="1"/>
  <c r="G476" i="28" s="1"/>
  <c r="H476" i="28" s="1"/>
  <c r="I476" i="28" s="1"/>
  <c r="J476" i="28" s="1"/>
  <c r="K476" i="28" s="1"/>
  <c r="L476" i="28" s="1"/>
  <c r="M476" i="28" s="1"/>
  <c r="N476" i="28" s="1"/>
  <c r="O476" i="28" s="1"/>
  <c r="E477" i="28"/>
  <c r="E478" i="28"/>
  <c r="F478" i="28" s="1"/>
  <c r="G478" i="28" s="1"/>
  <c r="H478" i="28" s="1"/>
  <c r="I478" i="28" s="1"/>
  <c r="J478" i="28" s="1"/>
  <c r="K478" i="28" s="1"/>
  <c r="L478" i="28" s="1"/>
  <c r="M478" i="28" s="1"/>
  <c r="N478" i="28" s="1"/>
  <c r="O478" i="28" s="1"/>
  <c r="E479" i="28"/>
  <c r="E480" i="28"/>
  <c r="F480" i="28" s="1"/>
  <c r="G480" i="28" s="1"/>
  <c r="H480" i="28" s="1"/>
  <c r="I480" i="28" s="1"/>
  <c r="J480" i="28" s="1"/>
  <c r="K480" i="28" s="1"/>
  <c r="L480" i="28" s="1"/>
  <c r="M480" i="28" s="1"/>
  <c r="N480" i="28" s="1"/>
  <c r="O480" i="28" s="1"/>
  <c r="E481" i="28"/>
  <c r="E482" i="28"/>
  <c r="F482" i="28" s="1"/>
  <c r="G482" i="28" s="1"/>
  <c r="H482" i="28" s="1"/>
  <c r="I482" i="28" s="1"/>
  <c r="J482" i="28" s="1"/>
  <c r="K482" i="28" s="1"/>
  <c r="L482" i="28" s="1"/>
  <c r="M482" i="28" s="1"/>
  <c r="N482" i="28" s="1"/>
  <c r="O482" i="28" s="1"/>
  <c r="E483" i="28"/>
  <c r="E484" i="28"/>
  <c r="F484" i="28" s="1"/>
  <c r="G484" i="28" s="1"/>
  <c r="H484" i="28" s="1"/>
  <c r="I484" i="28" s="1"/>
  <c r="J484" i="28" s="1"/>
  <c r="K484" i="28" s="1"/>
  <c r="L484" i="28" s="1"/>
  <c r="M484" i="28" s="1"/>
  <c r="N484" i="28" s="1"/>
  <c r="O484" i="28" s="1"/>
  <c r="E485" i="28"/>
  <c r="E486" i="28"/>
  <c r="F486" i="28" s="1"/>
  <c r="G486" i="28" s="1"/>
  <c r="H486" i="28" s="1"/>
  <c r="I486" i="28" s="1"/>
  <c r="J486" i="28" s="1"/>
  <c r="K486" i="28" s="1"/>
  <c r="L486" i="28" s="1"/>
  <c r="M486" i="28" s="1"/>
  <c r="N486" i="28" s="1"/>
  <c r="O486" i="28" s="1"/>
  <c r="E487" i="28"/>
  <c r="E488" i="28"/>
  <c r="F488" i="28" s="1"/>
  <c r="G488" i="28" s="1"/>
  <c r="H488" i="28" s="1"/>
  <c r="I488" i="28" s="1"/>
  <c r="J488" i="28" s="1"/>
  <c r="K488" i="28" s="1"/>
  <c r="L488" i="28" s="1"/>
  <c r="M488" i="28" s="1"/>
  <c r="N488" i="28" s="1"/>
  <c r="O488" i="28" s="1"/>
  <c r="E489" i="28"/>
  <c r="E490" i="28"/>
  <c r="F490" i="28" s="1"/>
  <c r="G490" i="28" s="1"/>
  <c r="H490" i="28" s="1"/>
  <c r="I490" i="28" s="1"/>
  <c r="J490" i="28" s="1"/>
  <c r="K490" i="28" s="1"/>
  <c r="L490" i="28" s="1"/>
  <c r="M490" i="28" s="1"/>
  <c r="N490" i="28" s="1"/>
  <c r="O490" i="28" s="1"/>
  <c r="E491" i="28"/>
  <c r="E492" i="28"/>
  <c r="F492" i="28" s="1"/>
  <c r="G492" i="28" s="1"/>
  <c r="H492" i="28" s="1"/>
  <c r="I492" i="28" s="1"/>
  <c r="J492" i="28" s="1"/>
  <c r="K492" i="28" s="1"/>
  <c r="L492" i="28" s="1"/>
  <c r="M492" i="28" s="1"/>
  <c r="N492" i="28" s="1"/>
  <c r="O492" i="28" s="1"/>
  <c r="E493" i="28"/>
  <c r="E494" i="28"/>
  <c r="F494" i="28" s="1"/>
  <c r="G494" i="28" s="1"/>
  <c r="H494" i="28" s="1"/>
  <c r="I494" i="28" s="1"/>
  <c r="J494" i="28" s="1"/>
  <c r="K494" i="28" s="1"/>
  <c r="L494" i="28" s="1"/>
  <c r="M494" i="28" s="1"/>
  <c r="N494" i="28" s="1"/>
  <c r="O494" i="28" s="1"/>
  <c r="E495" i="28"/>
  <c r="E496" i="28"/>
  <c r="F496" i="28" s="1"/>
  <c r="G496" i="28" s="1"/>
  <c r="H496" i="28" s="1"/>
  <c r="I496" i="28" s="1"/>
  <c r="J496" i="28" s="1"/>
  <c r="K496" i="28" s="1"/>
  <c r="L496" i="28" s="1"/>
  <c r="M496" i="28" s="1"/>
  <c r="N496" i="28" s="1"/>
  <c r="O496" i="28" s="1"/>
  <c r="E497" i="28"/>
  <c r="E498" i="28"/>
  <c r="F498" i="28" s="1"/>
  <c r="G498" i="28" s="1"/>
  <c r="H498" i="28" s="1"/>
  <c r="I498" i="28" s="1"/>
  <c r="J498" i="28" s="1"/>
  <c r="K498" i="28" s="1"/>
  <c r="L498" i="28" s="1"/>
  <c r="M498" i="28" s="1"/>
  <c r="N498" i="28" s="1"/>
  <c r="O498" i="28" s="1"/>
  <c r="E499" i="28"/>
  <c r="E500" i="28"/>
  <c r="F500" i="28" s="1"/>
  <c r="G500" i="28" s="1"/>
  <c r="H500" i="28" s="1"/>
  <c r="I500" i="28" s="1"/>
  <c r="J500" i="28" s="1"/>
  <c r="K500" i="28" s="1"/>
  <c r="L500" i="28" s="1"/>
  <c r="M500" i="28" s="1"/>
  <c r="N500" i="28" s="1"/>
  <c r="O500" i="28" s="1"/>
  <c r="E501" i="28"/>
  <c r="E502" i="28"/>
  <c r="F502" i="28" s="1"/>
  <c r="G502" i="28" s="1"/>
  <c r="H502" i="28" s="1"/>
  <c r="I502" i="28" s="1"/>
  <c r="J502" i="28" s="1"/>
  <c r="K502" i="28" s="1"/>
  <c r="L502" i="28" s="1"/>
  <c r="M502" i="28" s="1"/>
  <c r="N502" i="28" s="1"/>
  <c r="O502" i="28" s="1"/>
  <c r="E503" i="28"/>
  <c r="E504" i="28"/>
  <c r="F504" i="28" s="1"/>
  <c r="G504" i="28" s="1"/>
  <c r="H504" i="28" s="1"/>
  <c r="I504" i="28" s="1"/>
  <c r="J504" i="28" s="1"/>
  <c r="K504" i="28" s="1"/>
  <c r="L504" i="28" s="1"/>
  <c r="M504" i="28" s="1"/>
  <c r="N504" i="28" s="1"/>
  <c r="O504" i="28" s="1"/>
  <c r="E505" i="28"/>
  <c r="E506" i="28"/>
  <c r="F506" i="28" s="1"/>
  <c r="G506" i="28" s="1"/>
  <c r="H506" i="28" s="1"/>
  <c r="I506" i="28" s="1"/>
  <c r="J506" i="28" s="1"/>
  <c r="K506" i="28" s="1"/>
  <c r="L506" i="28" s="1"/>
  <c r="M506" i="28" s="1"/>
  <c r="N506" i="28" s="1"/>
  <c r="O506" i="28" s="1"/>
  <c r="E507" i="28"/>
  <c r="E508" i="28"/>
  <c r="F508" i="28" s="1"/>
  <c r="G508" i="28" s="1"/>
  <c r="H508" i="28" s="1"/>
  <c r="I508" i="28" s="1"/>
  <c r="J508" i="28" s="1"/>
  <c r="K508" i="28" s="1"/>
  <c r="L508" i="28" s="1"/>
  <c r="M508" i="28" s="1"/>
  <c r="N508" i="28" s="1"/>
  <c r="O508" i="28" s="1"/>
  <c r="E509" i="28"/>
  <c r="E510" i="28"/>
  <c r="F510" i="28" s="1"/>
  <c r="G510" i="28" s="1"/>
  <c r="H510" i="28" s="1"/>
  <c r="I510" i="28" s="1"/>
  <c r="J510" i="28" s="1"/>
  <c r="K510" i="28" s="1"/>
  <c r="L510" i="28" s="1"/>
  <c r="M510" i="28" s="1"/>
  <c r="N510" i="28" s="1"/>
  <c r="O510" i="28" s="1"/>
  <c r="E511" i="28"/>
  <c r="E512" i="28"/>
  <c r="F512" i="28" s="1"/>
  <c r="G512" i="28" s="1"/>
  <c r="H512" i="28" s="1"/>
  <c r="I512" i="28" s="1"/>
  <c r="J512" i="28" s="1"/>
  <c r="K512" i="28" s="1"/>
  <c r="L512" i="28" s="1"/>
  <c r="M512" i="28" s="1"/>
  <c r="N512" i="28" s="1"/>
  <c r="O512" i="28" s="1"/>
  <c r="E513" i="28"/>
  <c r="E514" i="28"/>
  <c r="F514" i="28" s="1"/>
  <c r="G514" i="28" s="1"/>
  <c r="H514" i="28" s="1"/>
  <c r="I514" i="28" s="1"/>
  <c r="J514" i="28" s="1"/>
  <c r="K514" i="28" s="1"/>
  <c r="L514" i="28" s="1"/>
  <c r="M514" i="28" s="1"/>
  <c r="N514" i="28" s="1"/>
  <c r="O514" i="28" s="1"/>
  <c r="E515" i="28"/>
  <c r="E516" i="28"/>
  <c r="F516" i="28" s="1"/>
  <c r="G516" i="28" s="1"/>
  <c r="H516" i="28" s="1"/>
  <c r="I516" i="28" s="1"/>
  <c r="J516" i="28" s="1"/>
  <c r="K516" i="28" s="1"/>
  <c r="L516" i="28" s="1"/>
  <c r="M516" i="28" s="1"/>
  <c r="N516" i="28" s="1"/>
  <c r="O516" i="28" s="1"/>
  <c r="E517" i="28"/>
  <c r="F517" i="28" s="1"/>
  <c r="G517" i="28" s="1"/>
  <c r="H517" i="28" s="1"/>
  <c r="I517" i="28" s="1"/>
  <c r="J517" i="28" s="1"/>
  <c r="K517" i="28" s="1"/>
  <c r="L517" i="28" s="1"/>
  <c r="M517" i="28" s="1"/>
  <c r="N517" i="28" s="1"/>
  <c r="O517" i="28" s="1"/>
  <c r="E518" i="28"/>
  <c r="F518" i="28" s="1"/>
  <c r="G518" i="28" s="1"/>
  <c r="H518" i="28" s="1"/>
  <c r="I518" i="28" s="1"/>
  <c r="J518" i="28" s="1"/>
  <c r="K518" i="28" s="1"/>
  <c r="L518" i="28" s="1"/>
  <c r="M518" i="28" s="1"/>
  <c r="N518" i="28" s="1"/>
  <c r="O518" i="28" s="1"/>
  <c r="E519" i="28"/>
  <c r="E520" i="28"/>
  <c r="F520" i="28" s="1"/>
  <c r="G520" i="28" s="1"/>
  <c r="H520" i="28" s="1"/>
  <c r="I520" i="28" s="1"/>
  <c r="J520" i="28" s="1"/>
  <c r="K520" i="28" s="1"/>
  <c r="L520" i="28" s="1"/>
  <c r="M520" i="28" s="1"/>
  <c r="N520" i="28" s="1"/>
  <c r="O520" i="28" s="1"/>
  <c r="E521" i="28"/>
  <c r="F521" i="28" s="1"/>
  <c r="G521" i="28" s="1"/>
  <c r="H521" i="28" s="1"/>
  <c r="I521" i="28" s="1"/>
  <c r="J521" i="28" s="1"/>
  <c r="K521" i="28" s="1"/>
  <c r="L521" i="28" s="1"/>
  <c r="M521" i="28" s="1"/>
  <c r="N521" i="28" s="1"/>
  <c r="O521" i="28" s="1"/>
  <c r="E522" i="28"/>
  <c r="F522" i="28" s="1"/>
  <c r="G522" i="28" s="1"/>
  <c r="H522" i="28" s="1"/>
  <c r="I522" i="28" s="1"/>
  <c r="J522" i="28" s="1"/>
  <c r="K522" i="28" s="1"/>
  <c r="L522" i="28" s="1"/>
  <c r="M522" i="28" s="1"/>
  <c r="N522" i="28" s="1"/>
  <c r="O522" i="28" s="1"/>
  <c r="E523" i="28"/>
  <c r="E524" i="28"/>
  <c r="F524" i="28" s="1"/>
  <c r="G524" i="28" s="1"/>
  <c r="H524" i="28" s="1"/>
  <c r="I524" i="28" s="1"/>
  <c r="J524" i="28" s="1"/>
  <c r="K524" i="28" s="1"/>
  <c r="L524" i="28" s="1"/>
  <c r="M524" i="28" s="1"/>
  <c r="N524" i="28" s="1"/>
  <c r="O524" i="28" s="1"/>
  <c r="E525" i="28"/>
  <c r="F525" i="28" s="1"/>
  <c r="G525" i="28" s="1"/>
  <c r="H525" i="28" s="1"/>
  <c r="I525" i="28" s="1"/>
  <c r="J525" i="28" s="1"/>
  <c r="K525" i="28" s="1"/>
  <c r="L525" i="28" s="1"/>
  <c r="M525" i="28" s="1"/>
  <c r="N525" i="28" s="1"/>
  <c r="O525" i="28" s="1"/>
  <c r="E526" i="28"/>
  <c r="F526" i="28" s="1"/>
  <c r="G526" i="28" s="1"/>
  <c r="H526" i="28" s="1"/>
  <c r="I526" i="28" s="1"/>
  <c r="J526" i="28" s="1"/>
  <c r="K526" i="28" s="1"/>
  <c r="L526" i="28" s="1"/>
  <c r="M526" i="28" s="1"/>
  <c r="N526" i="28" s="1"/>
  <c r="O526" i="28" s="1"/>
  <c r="E527" i="28"/>
  <c r="E528" i="28"/>
  <c r="F528" i="28" s="1"/>
  <c r="G528" i="28" s="1"/>
  <c r="H528" i="28" s="1"/>
  <c r="I528" i="28" s="1"/>
  <c r="J528" i="28" s="1"/>
  <c r="K528" i="28" s="1"/>
  <c r="L528" i="28" s="1"/>
  <c r="M528" i="28" s="1"/>
  <c r="N528" i="28" s="1"/>
  <c r="O528" i="28" s="1"/>
  <c r="E529" i="28"/>
  <c r="F529" i="28" s="1"/>
  <c r="G529" i="28" s="1"/>
  <c r="H529" i="28" s="1"/>
  <c r="I529" i="28" s="1"/>
  <c r="J529" i="28" s="1"/>
  <c r="K529" i="28" s="1"/>
  <c r="L529" i="28" s="1"/>
  <c r="M529" i="28" s="1"/>
  <c r="N529" i="28" s="1"/>
  <c r="O529" i="28" s="1"/>
  <c r="E530" i="28"/>
  <c r="F530" i="28" s="1"/>
  <c r="G530" i="28" s="1"/>
  <c r="H530" i="28" s="1"/>
  <c r="I530" i="28" s="1"/>
  <c r="J530" i="28" s="1"/>
  <c r="K530" i="28" s="1"/>
  <c r="L530" i="28" s="1"/>
  <c r="M530" i="28" s="1"/>
  <c r="N530" i="28" s="1"/>
  <c r="O530" i="28" s="1"/>
  <c r="E531" i="28"/>
  <c r="E532" i="28"/>
  <c r="F532" i="28" s="1"/>
  <c r="G532" i="28" s="1"/>
  <c r="H532" i="28" s="1"/>
  <c r="I532" i="28" s="1"/>
  <c r="J532" i="28" s="1"/>
  <c r="K532" i="28" s="1"/>
  <c r="L532" i="28" s="1"/>
  <c r="M532" i="28" s="1"/>
  <c r="N532" i="28" s="1"/>
  <c r="O532" i="28" s="1"/>
  <c r="E533" i="28"/>
  <c r="F533" i="28" s="1"/>
  <c r="G533" i="28" s="1"/>
  <c r="H533" i="28" s="1"/>
  <c r="I533" i="28" s="1"/>
  <c r="J533" i="28" s="1"/>
  <c r="K533" i="28" s="1"/>
  <c r="L533" i="28" s="1"/>
  <c r="M533" i="28" s="1"/>
  <c r="N533" i="28" s="1"/>
  <c r="O533" i="28" s="1"/>
  <c r="E534" i="28"/>
  <c r="F534" i="28" s="1"/>
  <c r="G534" i="28" s="1"/>
  <c r="H534" i="28" s="1"/>
  <c r="I534" i="28" s="1"/>
  <c r="J534" i="28" s="1"/>
  <c r="K534" i="28" s="1"/>
  <c r="L534" i="28" s="1"/>
  <c r="M534" i="28" s="1"/>
  <c r="N534" i="28" s="1"/>
  <c r="O534" i="28" s="1"/>
  <c r="E535" i="28"/>
  <c r="E536" i="28"/>
  <c r="F536" i="28" s="1"/>
  <c r="G536" i="28" s="1"/>
  <c r="H536" i="28" s="1"/>
  <c r="I536" i="28" s="1"/>
  <c r="J536" i="28" s="1"/>
  <c r="K536" i="28" s="1"/>
  <c r="L536" i="28" s="1"/>
  <c r="M536" i="28" s="1"/>
  <c r="N536" i="28" s="1"/>
  <c r="O536" i="28" s="1"/>
  <c r="E537" i="28"/>
  <c r="F537" i="28" s="1"/>
  <c r="G537" i="28" s="1"/>
  <c r="H537" i="28" s="1"/>
  <c r="I537" i="28" s="1"/>
  <c r="J537" i="28" s="1"/>
  <c r="K537" i="28" s="1"/>
  <c r="L537" i="28" s="1"/>
  <c r="M537" i="28" s="1"/>
  <c r="N537" i="28" s="1"/>
  <c r="O537" i="28" s="1"/>
  <c r="E538" i="28"/>
  <c r="F538" i="28" s="1"/>
  <c r="G538" i="28" s="1"/>
  <c r="H538" i="28" s="1"/>
  <c r="I538" i="28" s="1"/>
  <c r="J538" i="28" s="1"/>
  <c r="K538" i="28" s="1"/>
  <c r="L538" i="28" s="1"/>
  <c r="M538" i="28" s="1"/>
  <c r="N538" i="28" s="1"/>
  <c r="O538" i="28" s="1"/>
  <c r="E539" i="28"/>
  <c r="E540" i="28"/>
  <c r="F540" i="28" s="1"/>
  <c r="G540" i="28" s="1"/>
  <c r="H540" i="28" s="1"/>
  <c r="I540" i="28" s="1"/>
  <c r="J540" i="28" s="1"/>
  <c r="K540" i="28" s="1"/>
  <c r="L540" i="28" s="1"/>
  <c r="M540" i="28" s="1"/>
  <c r="N540" i="28" s="1"/>
  <c r="O540" i="28" s="1"/>
  <c r="E541" i="28"/>
  <c r="F541" i="28" s="1"/>
  <c r="G541" i="28" s="1"/>
  <c r="H541" i="28" s="1"/>
  <c r="I541" i="28" s="1"/>
  <c r="J541" i="28" s="1"/>
  <c r="K541" i="28" s="1"/>
  <c r="L541" i="28" s="1"/>
  <c r="M541" i="28" s="1"/>
  <c r="N541" i="28" s="1"/>
  <c r="O541" i="28" s="1"/>
  <c r="E542" i="28"/>
  <c r="F542" i="28" s="1"/>
  <c r="G542" i="28" s="1"/>
  <c r="H542" i="28" s="1"/>
  <c r="I542" i="28" s="1"/>
  <c r="J542" i="28" s="1"/>
  <c r="K542" i="28" s="1"/>
  <c r="L542" i="28" s="1"/>
  <c r="M542" i="28" s="1"/>
  <c r="N542" i="28" s="1"/>
  <c r="O542" i="28" s="1"/>
  <c r="E543" i="28"/>
  <c r="E544" i="28"/>
  <c r="F544" i="28" s="1"/>
  <c r="G544" i="28" s="1"/>
  <c r="H544" i="28" s="1"/>
  <c r="I544" i="28" s="1"/>
  <c r="J544" i="28" s="1"/>
  <c r="K544" i="28" s="1"/>
  <c r="L544" i="28" s="1"/>
  <c r="M544" i="28" s="1"/>
  <c r="N544" i="28" s="1"/>
  <c r="O544" i="28" s="1"/>
  <c r="E545" i="28"/>
  <c r="F545" i="28" s="1"/>
  <c r="G545" i="28" s="1"/>
  <c r="H545" i="28" s="1"/>
  <c r="I545" i="28" s="1"/>
  <c r="J545" i="28" s="1"/>
  <c r="K545" i="28" s="1"/>
  <c r="L545" i="28" s="1"/>
  <c r="M545" i="28" s="1"/>
  <c r="N545" i="28" s="1"/>
  <c r="O545" i="28" s="1"/>
  <c r="E546" i="28"/>
  <c r="F546" i="28" s="1"/>
  <c r="G546" i="28" s="1"/>
  <c r="H546" i="28" s="1"/>
  <c r="I546" i="28" s="1"/>
  <c r="J546" i="28" s="1"/>
  <c r="K546" i="28" s="1"/>
  <c r="L546" i="28" s="1"/>
  <c r="M546" i="28" s="1"/>
  <c r="N546" i="28" s="1"/>
  <c r="O546" i="28" s="1"/>
  <c r="E547" i="28"/>
  <c r="E548" i="28"/>
  <c r="F548" i="28" s="1"/>
  <c r="G548" i="28" s="1"/>
  <c r="H548" i="28" s="1"/>
  <c r="I548" i="28" s="1"/>
  <c r="J548" i="28" s="1"/>
  <c r="K548" i="28" s="1"/>
  <c r="L548" i="28" s="1"/>
  <c r="M548" i="28" s="1"/>
  <c r="N548" i="28" s="1"/>
  <c r="O548" i="28" s="1"/>
  <c r="E549" i="28"/>
  <c r="F549" i="28" s="1"/>
  <c r="G549" i="28" s="1"/>
  <c r="H549" i="28" s="1"/>
  <c r="I549" i="28" s="1"/>
  <c r="J549" i="28" s="1"/>
  <c r="K549" i="28" s="1"/>
  <c r="L549" i="28" s="1"/>
  <c r="M549" i="28" s="1"/>
  <c r="N549" i="28" s="1"/>
  <c r="O549" i="28" s="1"/>
  <c r="E550" i="28"/>
  <c r="F550" i="28" s="1"/>
  <c r="G550" i="28" s="1"/>
  <c r="H550" i="28" s="1"/>
  <c r="I550" i="28" s="1"/>
  <c r="J550" i="28" s="1"/>
  <c r="K550" i="28" s="1"/>
  <c r="L550" i="28" s="1"/>
  <c r="M550" i="28" s="1"/>
  <c r="N550" i="28" s="1"/>
  <c r="O550" i="28" s="1"/>
  <c r="E551" i="28"/>
  <c r="D551" i="28" s="1"/>
  <c r="E552" i="28"/>
  <c r="D552" i="28" s="1"/>
  <c r="E553" i="28"/>
  <c r="D553" i="28" s="1"/>
  <c r="E554" i="28"/>
  <c r="D554" i="28" s="1"/>
  <c r="E555" i="28"/>
  <c r="D555" i="28" s="1"/>
  <c r="E556" i="28"/>
  <c r="D556" i="28" s="1"/>
  <c r="E557" i="28"/>
  <c r="D557" i="28" s="1"/>
  <c r="E558" i="28"/>
  <c r="D558" i="28" s="1"/>
  <c r="E559" i="28"/>
  <c r="D559" i="28" s="1"/>
  <c r="E560" i="28"/>
  <c r="D560" i="28" s="1"/>
  <c r="E561" i="28"/>
  <c r="D561" i="28" s="1"/>
  <c r="E562" i="28"/>
  <c r="D562" i="28" s="1"/>
  <c r="E563" i="28"/>
  <c r="D563" i="28" s="1"/>
  <c r="E564" i="28"/>
  <c r="D564" i="28" s="1"/>
  <c r="E565" i="28"/>
  <c r="D565" i="28" s="1"/>
  <c r="E566" i="28"/>
  <c r="D566" i="28" s="1"/>
  <c r="E567" i="28"/>
  <c r="D567" i="28" s="1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F610" i="28" s="1"/>
  <c r="G610" i="28" s="1"/>
  <c r="H610" i="28" s="1"/>
  <c r="I610" i="28" s="1"/>
  <c r="J610" i="28" s="1"/>
  <c r="K610" i="28" s="1"/>
  <c r="L610" i="28" s="1"/>
  <c r="M610" i="28" s="1"/>
  <c r="N610" i="28" s="1"/>
  <c r="O610" i="28" s="1"/>
  <c r="E611" i="28"/>
  <c r="F611" i="28" s="1"/>
  <c r="G611" i="28" s="1"/>
  <c r="H611" i="28" s="1"/>
  <c r="I611" i="28" s="1"/>
  <c r="J611" i="28" s="1"/>
  <c r="K611" i="28" s="1"/>
  <c r="L611" i="28" s="1"/>
  <c r="M611" i="28" s="1"/>
  <c r="N611" i="28" s="1"/>
  <c r="O611" i="28" s="1"/>
  <c r="E612" i="28"/>
  <c r="F612" i="28" s="1"/>
  <c r="G612" i="28" s="1"/>
  <c r="H612" i="28" s="1"/>
  <c r="I612" i="28" s="1"/>
  <c r="J612" i="28" s="1"/>
  <c r="K612" i="28" s="1"/>
  <c r="L612" i="28" s="1"/>
  <c r="M612" i="28" s="1"/>
  <c r="N612" i="28" s="1"/>
  <c r="O612" i="28" s="1"/>
  <c r="E613" i="28"/>
  <c r="E614" i="28"/>
  <c r="E615" i="28"/>
  <c r="E616" i="28"/>
  <c r="D616" i="28" s="1"/>
  <c r="F616" i="28"/>
  <c r="G616" i="28"/>
  <c r="H616" i="28" s="1"/>
  <c r="I616" i="28" s="1"/>
  <c r="J616" i="28" s="1"/>
  <c r="K616" i="28" s="1"/>
  <c r="L616" i="28" s="1"/>
  <c r="M616" i="28" s="1"/>
  <c r="N616" i="28" s="1"/>
  <c r="O616" i="28" s="1"/>
  <c r="E617" i="28"/>
  <c r="D617" i="28" s="1"/>
  <c r="F617" i="28"/>
  <c r="G617" i="28"/>
  <c r="H617" i="28" s="1"/>
  <c r="I617" i="28" s="1"/>
  <c r="J617" i="28" s="1"/>
  <c r="K617" i="28" s="1"/>
  <c r="L617" i="28" s="1"/>
  <c r="M617" i="28" s="1"/>
  <c r="N617" i="28" s="1"/>
  <c r="O617" i="28" s="1"/>
  <c r="E618" i="28"/>
  <c r="D618" i="28" s="1"/>
  <c r="E619" i="28"/>
  <c r="D619" i="28" s="1"/>
  <c r="E620" i="28"/>
  <c r="E621" i="28"/>
  <c r="E622" i="28"/>
  <c r="E623" i="28"/>
  <c r="D623" i="28" s="1"/>
  <c r="F623" i="28"/>
  <c r="G623" i="28" s="1"/>
  <c r="H623" i="28" s="1"/>
  <c r="I623" i="28" s="1"/>
  <c r="J623" i="28" s="1"/>
  <c r="K623" i="28" s="1"/>
  <c r="L623" i="28" s="1"/>
  <c r="M623" i="28" s="1"/>
  <c r="N623" i="28" s="1"/>
  <c r="O623" i="28" s="1"/>
  <c r="E624" i="28"/>
  <c r="D624" i="28" s="1"/>
  <c r="F624" i="28"/>
  <c r="G624" i="28" s="1"/>
  <c r="H624" i="28" s="1"/>
  <c r="I624" i="28" s="1"/>
  <c r="J624" i="28" s="1"/>
  <c r="K624" i="28" s="1"/>
  <c r="L624" i="28" s="1"/>
  <c r="M624" i="28" s="1"/>
  <c r="N624" i="28" s="1"/>
  <c r="O624" i="28" s="1"/>
  <c r="E625" i="28"/>
  <c r="D625" i="28" s="1"/>
  <c r="F625" i="28"/>
  <c r="G625" i="28" s="1"/>
  <c r="H625" i="28" s="1"/>
  <c r="I625" i="28" s="1"/>
  <c r="J625" i="28" s="1"/>
  <c r="K625" i="28" s="1"/>
  <c r="L625" i="28" s="1"/>
  <c r="M625" i="28" s="1"/>
  <c r="N625" i="28" s="1"/>
  <c r="O625" i="28" s="1"/>
  <c r="E626" i="28"/>
  <c r="D626" i="28" s="1"/>
  <c r="F626" i="28"/>
  <c r="G626" i="28"/>
  <c r="H626" i="28" s="1"/>
  <c r="I626" i="28" s="1"/>
  <c r="J626" i="28" s="1"/>
  <c r="K626" i="28" s="1"/>
  <c r="L626" i="28" s="1"/>
  <c r="M626" i="28" s="1"/>
  <c r="N626" i="28" s="1"/>
  <c r="O626" i="28" s="1"/>
  <c r="E627" i="28"/>
  <c r="D627" i="28" s="1"/>
  <c r="F627" i="28"/>
  <c r="G627" i="28"/>
  <c r="H627" i="28" s="1"/>
  <c r="I627" i="28" s="1"/>
  <c r="J627" i="28" s="1"/>
  <c r="K627" i="28" s="1"/>
  <c r="L627" i="28" s="1"/>
  <c r="M627" i="28" s="1"/>
  <c r="N627" i="28" s="1"/>
  <c r="O627" i="28" s="1"/>
  <c r="E628" i="28"/>
  <c r="E629" i="28"/>
  <c r="E630" i="28"/>
  <c r="E631" i="28"/>
  <c r="D631" i="28" s="1"/>
  <c r="F631" i="28"/>
  <c r="G631" i="28" s="1"/>
  <c r="H631" i="28" s="1"/>
  <c r="I631" i="28" s="1"/>
  <c r="J631" i="28" s="1"/>
  <c r="K631" i="28" s="1"/>
  <c r="L631" i="28" s="1"/>
  <c r="M631" i="28" s="1"/>
  <c r="N631" i="28" s="1"/>
  <c r="O631" i="28" s="1"/>
  <c r="E632" i="28"/>
  <c r="D632" i="28" s="1"/>
  <c r="F632" i="28"/>
  <c r="G632" i="28" s="1"/>
  <c r="H632" i="28" s="1"/>
  <c r="I632" i="28" s="1"/>
  <c r="J632" i="28" s="1"/>
  <c r="K632" i="28" s="1"/>
  <c r="L632" i="28" s="1"/>
  <c r="M632" i="28" s="1"/>
  <c r="N632" i="28" s="1"/>
  <c r="O632" i="28" s="1"/>
  <c r="E633" i="28"/>
  <c r="D633" i="28" s="1"/>
  <c r="F633" i="28"/>
  <c r="G633" i="28" s="1"/>
  <c r="H633" i="28" s="1"/>
  <c r="I633" i="28" s="1"/>
  <c r="J633" i="28" s="1"/>
  <c r="K633" i="28" s="1"/>
  <c r="L633" i="28" s="1"/>
  <c r="M633" i="28" s="1"/>
  <c r="N633" i="28" s="1"/>
  <c r="O633" i="28" s="1"/>
  <c r="E634" i="28"/>
  <c r="D634" i="28" s="1"/>
  <c r="E635" i="28"/>
  <c r="D635" i="28" s="1"/>
  <c r="E636" i="28"/>
  <c r="E637" i="28"/>
  <c r="E638" i="28"/>
  <c r="D638" i="28" s="1"/>
  <c r="F638" i="28"/>
  <c r="G638" i="28" s="1"/>
  <c r="H638" i="28" s="1"/>
  <c r="I638" i="28" s="1"/>
  <c r="J638" i="28" s="1"/>
  <c r="K638" i="28" s="1"/>
  <c r="L638" i="28" s="1"/>
  <c r="M638" i="28" s="1"/>
  <c r="N638" i="28" s="1"/>
  <c r="O638" i="28" s="1"/>
  <c r="E639" i="28"/>
  <c r="E640" i="28"/>
  <c r="D640" i="28" s="1"/>
  <c r="F640" i="28"/>
  <c r="G640" i="28"/>
  <c r="H640" i="28" s="1"/>
  <c r="I640" i="28" s="1"/>
  <c r="J640" i="28" s="1"/>
  <c r="K640" i="28" s="1"/>
  <c r="L640" i="28" s="1"/>
  <c r="M640" i="28" s="1"/>
  <c r="N640" i="28" s="1"/>
  <c r="O640" i="28" s="1"/>
  <c r="E641" i="28"/>
  <c r="D641" i="28" s="1"/>
  <c r="F641" i="28"/>
  <c r="G641" i="28"/>
  <c r="H641" i="28" s="1"/>
  <c r="I641" i="28" s="1"/>
  <c r="J641" i="28" s="1"/>
  <c r="K641" i="28" s="1"/>
  <c r="L641" i="28" s="1"/>
  <c r="M641" i="28" s="1"/>
  <c r="N641" i="28" s="1"/>
  <c r="O641" i="28" s="1"/>
  <c r="E642" i="28"/>
  <c r="D642" i="28" s="1"/>
  <c r="F642" i="28"/>
  <c r="G642" i="28"/>
  <c r="H642" i="28" s="1"/>
  <c r="I642" i="28" s="1"/>
  <c r="J642" i="28" s="1"/>
  <c r="K642" i="28"/>
  <c r="L642" i="28" s="1"/>
  <c r="M642" i="28" s="1"/>
  <c r="N642" i="28" s="1"/>
  <c r="O642" i="28" s="1"/>
  <c r="E643" i="28"/>
  <c r="D643" i="28" s="1"/>
  <c r="F643" i="28"/>
  <c r="G643" i="28"/>
  <c r="H643" i="28" s="1"/>
  <c r="I643" i="28" s="1"/>
  <c r="J643" i="28" s="1"/>
  <c r="K643" i="28" s="1"/>
  <c r="L643" i="28" s="1"/>
  <c r="M643" i="28" s="1"/>
  <c r="N643" i="28" s="1"/>
  <c r="O643" i="28" s="1"/>
  <c r="E644" i="28"/>
  <c r="E645" i="28"/>
  <c r="E646" i="28"/>
  <c r="D646" i="28" s="1"/>
  <c r="F646" i="28"/>
  <c r="G646" i="28" s="1"/>
  <c r="H646" i="28" s="1"/>
  <c r="I646" i="28" s="1"/>
  <c r="J646" i="28" s="1"/>
  <c r="K646" i="28" s="1"/>
  <c r="L646" i="28" s="1"/>
  <c r="M646" i="28" s="1"/>
  <c r="N646" i="28" s="1"/>
  <c r="O646" i="28" s="1"/>
  <c r="E647" i="28"/>
  <c r="E648" i="28"/>
  <c r="D648" i="28" s="1"/>
  <c r="F648" i="28"/>
  <c r="G648" i="28"/>
  <c r="H648" i="28" s="1"/>
  <c r="I648" i="28" s="1"/>
  <c r="J648" i="28" s="1"/>
  <c r="K648" i="28" s="1"/>
  <c r="L648" i="28" s="1"/>
  <c r="M648" i="28" s="1"/>
  <c r="N648" i="28" s="1"/>
  <c r="O648" i="28" s="1"/>
  <c r="E649" i="28"/>
  <c r="D649" i="28" s="1"/>
  <c r="F649" i="28"/>
  <c r="G649" i="28"/>
  <c r="H649" i="28" s="1"/>
  <c r="I649" i="28" s="1"/>
  <c r="J649" i="28" s="1"/>
  <c r="K649" i="28" s="1"/>
  <c r="L649" i="28" s="1"/>
  <c r="M649" i="28" s="1"/>
  <c r="N649" i="28" s="1"/>
  <c r="O649" i="28" s="1"/>
  <c r="E650" i="28"/>
  <c r="D650" i="28" s="1"/>
  <c r="F650" i="28"/>
  <c r="G650" i="28"/>
  <c r="H650" i="28" s="1"/>
  <c r="I650" i="28" s="1"/>
  <c r="J650" i="28" s="1"/>
  <c r="K650" i="28"/>
  <c r="L650" i="28" s="1"/>
  <c r="M650" i="28" s="1"/>
  <c r="N650" i="28" s="1"/>
  <c r="O650" i="28" s="1"/>
  <c r="E651" i="28"/>
  <c r="D651" i="28" s="1"/>
  <c r="E652" i="28"/>
  <c r="E653" i="28"/>
  <c r="E654" i="28"/>
  <c r="D654" i="28" s="1"/>
  <c r="E655" i="28"/>
  <c r="D655" i="28" s="1"/>
  <c r="F655" i="28"/>
  <c r="G655" i="28" s="1"/>
  <c r="H655" i="28" s="1"/>
  <c r="I655" i="28" s="1"/>
  <c r="J655" i="28" s="1"/>
  <c r="K655" i="28" s="1"/>
  <c r="L655" i="28" s="1"/>
  <c r="M655" i="28" s="1"/>
  <c r="N655" i="28" s="1"/>
  <c r="O655" i="28" s="1"/>
  <c r="E656" i="28"/>
  <c r="D656" i="28" s="1"/>
  <c r="F656" i="28"/>
  <c r="G656" i="28"/>
  <c r="H656" i="28" s="1"/>
  <c r="I656" i="28" s="1"/>
  <c r="J656" i="28" s="1"/>
  <c r="K656" i="28" s="1"/>
  <c r="L656" i="28" s="1"/>
  <c r="M656" i="28" s="1"/>
  <c r="N656" i="28" s="1"/>
  <c r="O656" i="28" s="1"/>
  <c r="E657" i="28"/>
  <c r="D657" i="28" s="1"/>
  <c r="F657" i="28"/>
  <c r="G657" i="28" s="1"/>
  <c r="H657" i="28" s="1"/>
  <c r="I657" i="28" s="1"/>
  <c r="J657" i="28" s="1"/>
  <c r="K657" i="28" s="1"/>
  <c r="L657" i="28" s="1"/>
  <c r="M657" i="28" s="1"/>
  <c r="N657" i="28" s="1"/>
  <c r="O657" i="28" s="1"/>
  <c r="E658" i="28"/>
  <c r="D658" i="28" s="1"/>
  <c r="F658" i="28"/>
  <c r="G658" i="28"/>
  <c r="H658" i="28" s="1"/>
  <c r="I658" i="28" s="1"/>
  <c r="J658" i="28" s="1"/>
  <c r="K658" i="28" s="1"/>
  <c r="L658" i="28" s="1"/>
  <c r="M658" i="28" s="1"/>
  <c r="N658" i="28" s="1"/>
  <c r="O658" i="28" s="1"/>
  <c r="E659" i="28"/>
  <c r="D659" i="28" s="1"/>
  <c r="F659" i="28"/>
  <c r="G659" i="28"/>
  <c r="H659" i="28" s="1"/>
  <c r="I659" i="28" s="1"/>
  <c r="J659" i="28" s="1"/>
  <c r="K659" i="28" s="1"/>
  <c r="L659" i="28" s="1"/>
  <c r="M659" i="28" s="1"/>
  <c r="N659" i="28" s="1"/>
  <c r="O659" i="28" s="1"/>
  <c r="E660" i="28"/>
  <c r="E661" i="28"/>
  <c r="E662" i="28"/>
  <c r="D662" i="28" s="1"/>
  <c r="E663" i="28"/>
  <c r="D663" i="28" s="1"/>
  <c r="F663" i="28"/>
  <c r="G663" i="28" s="1"/>
  <c r="H663" i="28" s="1"/>
  <c r="I663" i="28" s="1"/>
  <c r="J663" i="28" s="1"/>
  <c r="K663" i="28" s="1"/>
  <c r="L663" i="28" s="1"/>
  <c r="M663" i="28" s="1"/>
  <c r="N663" i="28" s="1"/>
  <c r="O663" i="28" s="1"/>
  <c r="E664" i="28"/>
  <c r="D664" i="28" s="1"/>
  <c r="F664" i="28"/>
  <c r="G664" i="28"/>
  <c r="H664" i="28" s="1"/>
  <c r="I664" i="28" s="1"/>
  <c r="J664" i="28" s="1"/>
  <c r="K664" i="28" s="1"/>
  <c r="L664" i="28" s="1"/>
  <c r="M664" i="28" s="1"/>
  <c r="N664" i="28" s="1"/>
  <c r="O664" i="28" s="1"/>
  <c r="E665" i="28"/>
  <c r="D665" i="28" s="1"/>
  <c r="F665" i="28"/>
  <c r="G665" i="28" s="1"/>
  <c r="H665" i="28" s="1"/>
  <c r="I665" i="28" s="1"/>
  <c r="J665" i="28" s="1"/>
  <c r="K665" i="28" s="1"/>
  <c r="L665" i="28" s="1"/>
  <c r="M665" i="28" s="1"/>
  <c r="N665" i="28" s="1"/>
  <c r="O665" i="28" s="1"/>
  <c r="E666" i="28"/>
  <c r="D666" i="28" s="1"/>
  <c r="F666" i="28"/>
  <c r="G666" i="28"/>
  <c r="H666" i="28" s="1"/>
  <c r="I666" i="28" s="1"/>
  <c r="J666" i="28" s="1"/>
  <c r="K666" i="28" s="1"/>
  <c r="L666" i="28" s="1"/>
  <c r="M666" i="28" s="1"/>
  <c r="N666" i="28" s="1"/>
  <c r="O666" i="28" s="1"/>
  <c r="E667" i="28"/>
  <c r="D667" i="28" s="1"/>
  <c r="F667" i="28"/>
  <c r="G667" i="28"/>
  <c r="H667" i="28" s="1"/>
  <c r="I667" i="28" s="1"/>
  <c r="J667" i="28" s="1"/>
  <c r="K667" i="28" s="1"/>
  <c r="L667" i="28" s="1"/>
  <c r="M667" i="28" s="1"/>
  <c r="N667" i="28" s="1"/>
  <c r="O667" i="28" s="1"/>
  <c r="E668" i="28"/>
  <c r="E669" i="28"/>
  <c r="E670" i="28"/>
  <c r="D670" i="28" s="1"/>
  <c r="E671" i="28"/>
  <c r="D671" i="28" s="1"/>
  <c r="F671" i="28"/>
  <c r="G671" i="28" s="1"/>
  <c r="H671" i="28" s="1"/>
  <c r="I671" i="28" s="1"/>
  <c r="J671" i="28" s="1"/>
  <c r="K671" i="28" s="1"/>
  <c r="L671" i="28" s="1"/>
  <c r="M671" i="28" s="1"/>
  <c r="N671" i="28" s="1"/>
  <c r="O671" i="28" s="1"/>
  <c r="E672" i="28"/>
  <c r="D672" i="28" s="1"/>
  <c r="F672" i="28"/>
  <c r="G672" i="28"/>
  <c r="H672" i="28" s="1"/>
  <c r="I672" i="28" s="1"/>
  <c r="J672" i="28" s="1"/>
  <c r="K672" i="28" s="1"/>
  <c r="L672" i="28" s="1"/>
  <c r="M672" i="28" s="1"/>
  <c r="N672" i="28" s="1"/>
  <c r="O672" i="28" s="1"/>
  <c r="E673" i="28"/>
  <c r="D673" i="28" s="1"/>
  <c r="F673" i="28"/>
  <c r="G673" i="28" s="1"/>
  <c r="H673" i="28" s="1"/>
  <c r="I673" i="28" s="1"/>
  <c r="J673" i="28" s="1"/>
  <c r="K673" i="28" s="1"/>
  <c r="L673" i="28" s="1"/>
  <c r="M673" i="28" s="1"/>
  <c r="N673" i="28" s="1"/>
  <c r="O673" i="28" s="1"/>
  <c r="E674" i="28"/>
  <c r="D674" i="28" s="1"/>
  <c r="F674" i="28"/>
  <c r="G674" i="28"/>
  <c r="H674" i="28" s="1"/>
  <c r="I674" i="28" s="1"/>
  <c r="J674" i="28" s="1"/>
  <c r="K674" i="28" s="1"/>
  <c r="L674" i="28" s="1"/>
  <c r="M674" i="28" s="1"/>
  <c r="N674" i="28" s="1"/>
  <c r="O674" i="28" s="1"/>
  <c r="E675" i="28"/>
  <c r="D675" i="28" s="1"/>
  <c r="F675" i="28"/>
  <c r="G675" i="28"/>
  <c r="H675" i="28" s="1"/>
  <c r="I675" i="28" s="1"/>
  <c r="J675" i="28" s="1"/>
  <c r="K675" i="28" s="1"/>
  <c r="L675" i="28" s="1"/>
  <c r="M675" i="28" s="1"/>
  <c r="N675" i="28" s="1"/>
  <c r="O675" i="28" s="1"/>
  <c r="E676" i="28"/>
  <c r="D676" i="28" s="1"/>
  <c r="F676" i="28"/>
  <c r="G676" i="28"/>
  <c r="H676" i="28" s="1"/>
  <c r="I676" i="28" s="1"/>
  <c r="J676" i="28" s="1"/>
  <c r="K676" i="28" s="1"/>
  <c r="L676" i="28" s="1"/>
  <c r="M676" i="28" s="1"/>
  <c r="N676" i="28" s="1"/>
  <c r="O676" i="28" s="1"/>
  <c r="E677" i="28"/>
  <c r="D677" i="28" s="1"/>
  <c r="F677" i="28"/>
  <c r="G677" i="28"/>
  <c r="H677" i="28" s="1"/>
  <c r="I677" i="28" s="1"/>
  <c r="J677" i="28" s="1"/>
  <c r="K677" i="28" s="1"/>
  <c r="L677" i="28" s="1"/>
  <c r="M677" i="28" s="1"/>
  <c r="N677" i="28" s="1"/>
  <c r="O677" i="28" s="1"/>
  <c r="E678" i="28"/>
  <c r="D678" i="28" s="1"/>
  <c r="F678" i="28"/>
  <c r="G678" i="28"/>
  <c r="H678" i="28" s="1"/>
  <c r="I678" i="28" s="1"/>
  <c r="J678" i="28" s="1"/>
  <c r="K678" i="28" s="1"/>
  <c r="L678" i="28" s="1"/>
  <c r="M678" i="28" s="1"/>
  <c r="N678" i="28" s="1"/>
  <c r="O678" i="28" s="1"/>
  <c r="E679" i="28"/>
  <c r="D679" i="28" s="1"/>
  <c r="E680" i="28"/>
  <c r="D680" i="28" s="1"/>
  <c r="E681" i="28"/>
  <c r="D681" i="28" s="1"/>
  <c r="E682" i="28"/>
  <c r="D682" i="28" s="1"/>
  <c r="E683" i="28"/>
  <c r="D683" i="28" s="1"/>
  <c r="E684" i="28"/>
  <c r="D684" i="28" s="1"/>
  <c r="E685" i="28"/>
  <c r="D685" i="28" s="1"/>
  <c r="E686" i="28"/>
  <c r="D686" i="28" s="1"/>
  <c r="E687" i="28"/>
  <c r="D687" i="28" s="1"/>
  <c r="E688" i="28"/>
  <c r="D688" i="28" s="1"/>
  <c r="E689" i="28"/>
  <c r="D689" i="28" s="1"/>
  <c r="F689" i="28"/>
  <c r="G689" i="28"/>
  <c r="H689" i="28" s="1"/>
  <c r="I689" i="28" s="1"/>
  <c r="J689" i="28"/>
  <c r="K689" i="28" s="1"/>
  <c r="L689" i="28" s="1"/>
  <c r="M689" i="28" s="1"/>
  <c r="N689" i="28" s="1"/>
  <c r="O689" i="28" s="1"/>
  <c r="E690" i="28"/>
  <c r="D690" i="28" s="1"/>
  <c r="E691" i="28"/>
  <c r="D691" i="28" s="1"/>
  <c r="E692" i="28"/>
  <c r="D692" i="28" s="1"/>
  <c r="E693" i="28"/>
  <c r="D693" i="28" s="1"/>
  <c r="E694" i="28"/>
  <c r="D694" i="28" s="1"/>
  <c r="E695" i="28"/>
  <c r="D695" i="28" s="1"/>
  <c r="E696" i="28"/>
  <c r="D696" i="28" s="1"/>
  <c r="E697" i="28"/>
  <c r="D697" i="28" s="1"/>
  <c r="E698" i="28"/>
  <c r="D698" i="28" s="1"/>
  <c r="E699" i="28"/>
  <c r="D699" i="28" s="1"/>
  <c r="E700" i="28"/>
  <c r="D700" i="28" s="1"/>
  <c r="E701" i="28"/>
  <c r="D701" i="28" s="1"/>
  <c r="E702" i="28"/>
  <c r="D702" i="28" s="1"/>
  <c r="E703" i="28"/>
  <c r="D703" i="28" s="1"/>
  <c r="E704" i="28"/>
  <c r="D704" i="28" s="1"/>
  <c r="E705" i="28"/>
  <c r="D705" i="28" s="1"/>
  <c r="E706" i="28"/>
  <c r="D706" i="28" s="1"/>
  <c r="E707" i="28"/>
  <c r="D707" i="28" s="1"/>
  <c r="E708" i="28"/>
  <c r="D708" i="28" s="1"/>
  <c r="E709" i="28"/>
  <c r="D709" i="28" s="1"/>
  <c r="E710" i="28"/>
  <c r="D710" i="28" s="1"/>
  <c r="E711" i="28"/>
  <c r="D711" i="28" s="1"/>
  <c r="E712" i="28"/>
  <c r="D712" i="28" s="1"/>
  <c r="E713" i="28"/>
  <c r="D713" i="28" s="1"/>
  <c r="E714" i="28"/>
  <c r="D714" i="28" s="1"/>
  <c r="E715" i="28"/>
  <c r="D715" i="28" s="1"/>
  <c r="E716" i="28"/>
  <c r="D716" i="28" s="1"/>
  <c r="E717" i="28"/>
  <c r="D717" i="28" s="1"/>
  <c r="E718" i="28"/>
  <c r="D718" i="28" s="1"/>
  <c r="E719" i="28"/>
  <c r="D719" i="28" s="1"/>
  <c r="E720" i="28"/>
  <c r="D720" i="28" s="1"/>
  <c r="E721" i="28"/>
  <c r="D721" i="28" s="1"/>
  <c r="F721" i="28"/>
  <c r="G721" i="28"/>
  <c r="H721" i="28" s="1"/>
  <c r="I721" i="28" s="1"/>
  <c r="J721" i="28" s="1"/>
  <c r="K721" i="28" s="1"/>
  <c r="L721" i="28" s="1"/>
  <c r="M721" i="28" s="1"/>
  <c r="N721" i="28" s="1"/>
  <c r="O721" i="28" s="1"/>
  <c r="E722" i="28"/>
  <c r="D722" i="28" s="1"/>
  <c r="F722" i="28"/>
  <c r="G722" i="28"/>
  <c r="H722" i="28" s="1"/>
  <c r="I722" i="28" s="1"/>
  <c r="J722" i="28" s="1"/>
  <c r="K722" i="28" s="1"/>
  <c r="L722" i="28" s="1"/>
  <c r="M722" i="28" s="1"/>
  <c r="N722" i="28" s="1"/>
  <c r="O722" i="28" s="1"/>
  <c r="E723" i="28"/>
  <c r="D723" i="28" s="1"/>
  <c r="F723" i="28"/>
  <c r="G723" i="28"/>
  <c r="H723" i="28" s="1"/>
  <c r="I723" i="28" s="1"/>
  <c r="J723" i="28" s="1"/>
  <c r="K723" i="28" s="1"/>
  <c r="L723" i="28" s="1"/>
  <c r="M723" i="28" s="1"/>
  <c r="N723" i="28" s="1"/>
  <c r="O723" i="28" s="1"/>
  <c r="E724" i="28"/>
  <c r="D724" i="28" s="1"/>
  <c r="F724" i="28"/>
  <c r="G724" i="28"/>
  <c r="H724" i="28" s="1"/>
  <c r="I724" i="28" s="1"/>
  <c r="J724" i="28" s="1"/>
  <c r="K724" i="28" s="1"/>
  <c r="L724" i="28" s="1"/>
  <c r="M724" i="28" s="1"/>
  <c r="N724" i="28" s="1"/>
  <c r="O724" i="28" s="1"/>
  <c r="E725" i="28"/>
  <c r="D725" i="28" s="1"/>
  <c r="E726" i="28"/>
  <c r="D726" i="28" s="1"/>
  <c r="F726" i="28"/>
  <c r="G726" i="28"/>
  <c r="H726" i="28" s="1"/>
  <c r="I726" i="28" s="1"/>
  <c r="J726" i="28"/>
  <c r="K726" i="28" s="1"/>
  <c r="L726" i="28" s="1"/>
  <c r="M726" i="28" s="1"/>
  <c r="N726" i="28" s="1"/>
  <c r="O726" i="28" s="1"/>
  <c r="E727" i="28"/>
  <c r="D727" i="28" s="1"/>
  <c r="F727" i="28"/>
  <c r="G727" i="28"/>
  <c r="H727" i="28" s="1"/>
  <c r="I727" i="28" s="1"/>
  <c r="J727" i="28" s="1"/>
  <c r="K727" i="28" s="1"/>
  <c r="L727" i="28" s="1"/>
  <c r="M727" i="28" s="1"/>
  <c r="N727" i="28" s="1"/>
  <c r="O727" i="28" s="1"/>
  <c r="E728" i="28"/>
  <c r="D728" i="28" s="1"/>
  <c r="F728" i="28"/>
  <c r="G728" i="28" s="1"/>
  <c r="H728" i="28" s="1"/>
  <c r="I728" i="28" s="1"/>
  <c r="J728" i="28" s="1"/>
  <c r="K728" i="28" s="1"/>
  <c r="L728" i="28" s="1"/>
  <c r="M728" i="28" s="1"/>
  <c r="N728" i="28" s="1"/>
  <c r="O728" i="28" s="1"/>
  <c r="E729" i="28"/>
  <c r="D729" i="28" s="1"/>
  <c r="F729" i="28"/>
  <c r="G729" i="28"/>
  <c r="H729" i="28" s="1"/>
  <c r="I729" i="28" s="1"/>
  <c r="J729" i="28" s="1"/>
  <c r="K729" i="28" s="1"/>
  <c r="L729" i="28" s="1"/>
  <c r="M729" i="28" s="1"/>
  <c r="N729" i="28" s="1"/>
  <c r="O729" i="28" s="1"/>
  <c r="E730" i="28"/>
  <c r="D730" i="28" s="1"/>
  <c r="E731" i="28"/>
  <c r="D731" i="28" s="1"/>
  <c r="F731" i="28"/>
  <c r="G731" i="28" s="1"/>
  <c r="H731" i="28" s="1"/>
  <c r="I731" i="28" s="1"/>
  <c r="J731" i="28" s="1"/>
  <c r="K731" i="28" s="1"/>
  <c r="L731" i="28" s="1"/>
  <c r="M731" i="28" s="1"/>
  <c r="N731" i="28" s="1"/>
  <c r="O731" i="28" s="1"/>
  <c r="E732" i="28"/>
  <c r="E733" i="28"/>
  <c r="D733" i="28" s="1"/>
  <c r="F733" i="28"/>
  <c r="G733" i="28" s="1"/>
  <c r="H733" i="28" s="1"/>
  <c r="I733" i="28" s="1"/>
  <c r="J733" i="28" s="1"/>
  <c r="K733" i="28" s="1"/>
  <c r="L733" i="28" s="1"/>
  <c r="M733" i="28" s="1"/>
  <c r="N733" i="28" s="1"/>
  <c r="O733" i="28" s="1"/>
  <c r="E734" i="28"/>
  <c r="D734" i="28" s="1"/>
  <c r="F734" i="28"/>
  <c r="G734" i="28" s="1"/>
  <c r="H734" i="28" s="1"/>
  <c r="I734" i="28" s="1"/>
  <c r="J734" i="28" s="1"/>
  <c r="K734" i="28" s="1"/>
  <c r="L734" i="28" s="1"/>
  <c r="M734" i="28" s="1"/>
  <c r="N734" i="28" s="1"/>
  <c r="O734" i="28" s="1"/>
  <c r="E735" i="28"/>
  <c r="E736" i="28"/>
  <c r="E737" i="28"/>
  <c r="E738" i="28"/>
  <c r="D738" i="28" s="1"/>
  <c r="E739" i="28"/>
  <c r="D739" i="28" s="1"/>
  <c r="F739" i="28"/>
  <c r="G739" i="28"/>
  <c r="H739" i="28" s="1"/>
  <c r="I739" i="28" s="1"/>
  <c r="J739" i="28" s="1"/>
  <c r="K739" i="28" s="1"/>
  <c r="L739" i="28" s="1"/>
  <c r="M739" i="28" s="1"/>
  <c r="N739" i="28" s="1"/>
  <c r="O739" i="28" s="1"/>
  <c r="E740" i="28"/>
  <c r="D740" i="28" s="1"/>
  <c r="F740" i="28"/>
  <c r="G740" i="28" s="1"/>
  <c r="H740" i="28" s="1"/>
  <c r="I740" i="28" s="1"/>
  <c r="J740" i="28"/>
  <c r="K740" i="28" s="1"/>
  <c r="L740" i="28" s="1"/>
  <c r="M740" i="28" s="1"/>
  <c r="N740" i="28" s="1"/>
  <c r="O740" i="28" s="1"/>
  <c r="E741" i="28"/>
  <c r="D741" i="28" s="1"/>
  <c r="F741" i="28"/>
  <c r="G741" i="28"/>
  <c r="H741" i="28" s="1"/>
  <c r="I741" i="28" s="1"/>
  <c r="J741" i="28" s="1"/>
  <c r="K741" i="28" s="1"/>
  <c r="L741" i="28" s="1"/>
  <c r="M741" i="28" s="1"/>
  <c r="N741" i="28" s="1"/>
  <c r="O741" i="28" s="1"/>
  <c r="E742" i="28"/>
  <c r="E743" i="28"/>
  <c r="D743" i="28" s="1"/>
  <c r="F743" i="28"/>
  <c r="G743" i="28"/>
  <c r="H743" i="28" s="1"/>
  <c r="I743" i="28" s="1"/>
  <c r="J743" i="28" s="1"/>
  <c r="K743" i="28" s="1"/>
  <c r="L743" i="28" s="1"/>
  <c r="M743" i="28" s="1"/>
  <c r="N743" i="28" s="1"/>
  <c r="O743" i="28" s="1"/>
  <c r="E744" i="28"/>
  <c r="D744" i="28" s="1"/>
  <c r="F744" i="28"/>
  <c r="G744" i="28" s="1"/>
  <c r="H744" i="28" s="1"/>
  <c r="I744" i="28" s="1"/>
  <c r="J744" i="28"/>
  <c r="K744" i="28" s="1"/>
  <c r="L744" i="28" s="1"/>
  <c r="M744" i="28" s="1"/>
  <c r="N744" i="28" s="1"/>
  <c r="O744" i="28" s="1"/>
  <c r="E745" i="28"/>
  <c r="D745" i="28" s="1"/>
  <c r="F745" i="28"/>
  <c r="G745" i="28" s="1"/>
  <c r="H745" i="28" s="1"/>
  <c r="I745" i="28" s="1"/>
  <c r="J745" i="28" s="1"/>
  <c r="K745" i="28" s="1"/>
  <c r="L745" i="28" s="1"/>
  <c r="M745" i="28" s="1"/>
  <c r="N745" i="28" s="1"/>
  <c r="O745" i="28" s="1"/>
  <c r="E746" i="28"/>
  <c r="D746" i="28" s="1"/>
  <c r="E747" i="28"/>
  <c r="E748" i="28"/>
  <c r="D748" i="28" s="1"/>
  <c r="F748" i="28"/>
  <c r="G748" i="28" s="1"/>
  <c r="H748" i="28" s="1"/>
  <c r="I748" i="28" s="1"/>
  <c r="J748" i="28" s="1"/>
  <c r="K748" i="28" s="1"/>
  <c r="L748" i="28" s="1"/>
  <c r="M748" i="28" s="1"/>
  <c r="N748" i="28" s="1"/>
  <c r="O748" i="28" s="1"/>
  <c r="E749" i="28"/>
  <c r="E750" i="28"/>
  <c r="D750" i="28" s="1"/>
  <c r="F750" i="28"/>
  <c r="G750" i="28" s="1"/>
  <c r="H750" i="28" s="1"/>
  <c r="I750" i="28" s="1"/>
  <c r="J750" i="28" s="1"/>
  <c r="K750" i="28" s="1"/>
  <c r="L750" i="28" s="1"/>
  <c r="M750" i="28" s="1"/>
  <c r="N750" i="28" s="1"/>
  <c r="O750" i="28" s="1"/>
  <c r="E751" i="28"/>
  <c r="E752" i="28"/>
  <c r="E753" i="28"/>
  <c r="E754" i="28"/>
  <c r="E755" i="28"/>
  <c r="D755" i="28" s="1"/>
  <c r="E756" i="28"/>
  <c r="D756" i="28" s="1"/>
  <c r="E757" i="28"/>
  <c r="D757" i="28" s="1"/>
  <c r="E758" i="28"/>
  <c r="E759" i="28"/>
  <c r="D759" i="28" s="1"/>
  <c r="F759" i="28"/>
  <c r="G759" i="28" s="1"/>
  <c r="H759" i="28" s="1"/>
  <c r="I759" i="28" s="1"/>
  <c r="J759" i="28" s="1"/>
  <c r="K759" i="28" s="1"/>
  <c r="L759" i="28" s="1"/>
  <c r="M759" i="28" s="1"/>
  <c r="N759" i="28" s="1"/>
  <c r="O759" i="28" s="1"/>
  <c r="E760" i="28"/>
  <c r="D760" i="28" s="1"/>
  <c r="F760" i="28"/>
  <c r="G760" i="28" s="1"/>
  <c r="H760" i="28" s="1"/>
  <c r="I760" i="28" s="1"/>
  <c r="J760" i="28" s="1"/>
  <c r="K760" i="28" s="1"/>
  <c r="L760" i="28" s="1"/>
  <c r="M760" i="28" s="1"/>
  <c r="N760" i="28" s="1"/>
  <c r="O760" i="28" s="1"/>
  <c r="E761" i="28"/>
  <c r="D761" i="28" s="1"/>
  <c r="F761" i="28"/>
  <c r="G761" i="28"/>
  <c r="H761" i="28" s="1"/>
  <c r="I761" i="28" s="1"/>
  <c r="J761" i="28" s="1"/>
  <c r="K761" i="28" s="1"/>
  <c r="L761" i="28" s="1"/>
  <c r="M761" i="28" s="1"/>
  <c r="N761" i="28" s="1"/>
  <c r="O761" i="28" s="1"/>
  <c r="E762" i="28"/>
  <c r="D762" i="28" s="1"/>
  <c r="F762" i="28"/>
  <c r="G762" i="28" s="1"/>
  <c r="H762" i="28" s="1"/>
  <c r="I762" i="28" s="1"/>
  <c r="J762" i="28" s="1"/>
  <c r="K762" i="28" s="1"/>
  <c r="L762" i="28" s="1"/>
  <c r="M762" i="28" s="1"/>
  <c r="N762" i="28" s="1"/>
  <c r="O762" i="28" s="1"/>
  <c r="E763" i="28"/>
  <c r="D763" i="28" s="1"/>
  <c r="F763" i="28"/>
  <c r="G763" i="28"/>
  <c r="H763" i="28" s="1"/>
  <c r="I763" i="28" s="1"/>
  <c r="J763" i="28" s="1"/>
  <c r="K763" i="28" s="1"/>
  <c r="L763" i="28" s="1"/>
  <c r="M763" i="28" s="1"/>
  <c r="N763" i="28" s="1"/>
  <c r="O763" i="28"/>
  <c r="E764" i="28"/>
  <c r="D764" i="28" s="1"/>
  <c r="F764" i="28"/>
  <c r="G764" i="28" s="1"/>
  <c r="H764" i="28" s="1"/>
  <c r="I764" i="28" s="1"/>
  <c r="J764" i="28" s="1"/>
  <c r="K764" i="28" s="1"/>
  <c r="L764" i="28" s="1"/>
  <c r="M764" i="28" s="1"/>
  <c r="N764" i="28" s="1"/>
  <c r="O764" i="28" s="1"/>
  <c r="E765" i="28"/>
  <c r="D765" i="28" s="1"/>
  <c r="F765" i="28"/>
  <c r="G765" i="28" s="1"/>
  <c r="H765" i="28" s="1"/>
  <c r="I765" i="28" s="1"/>
  <c r="J765" i="28" s="1"/>
  <c r="K765" i="28" s="1"/>
  <c r="L765" i="28" s="1"/>
  <c r="M765" i="28" s="1"/>
  <c r="N765" i="28" s="1"/>
  <c r="O765" i="28" s="1"/>
  <c r="E766" i="28"/>
  <c r="D766" i="28" s="1"/>
  <c r="E767" i="28"/>
  <c r="D767" i="28" s="1"/>
  <c r="F767" i="28"/>
  <c r="G767" i="28"/>
  <c r="H767" i="28" s="1"/>
  <c r="I767" i="28" s="1"/>
  <c r="J767" i="28" s="1"/>
  <c r="K767" i="28" s="1"/>
  <c r="L767" i="28" s="1"/>
  <c r="M767" i="28" s="1"/>
  <c r="N767" i="28" s="1"/>
  <c r="O767" i="28" s="1"/>
  <c r="E768" i="28"/>
  <c r="D768" i="28" s="1"/>
  <c r="F768" i="28"/>
  <c r="G768" i="28" s="1"/>
  <c r="H768" i="28" s="1"/>
  <c r="I768" i="28" s="1"/>
  <c r="J768" i="28" s="1"/>
  <c r="K768" i="28" s="1"/>
  <c r="L768" i="28" s="1"/>
  <c r="M768" i="28" s="1"/>
  <c r="N768" i="28" s="1"/>
  <c r="O768" i="28" s="1"/>
  <c r="E769" i="28"/>
  <c r="D769" i="28" s="1"/>
  <c r="F769" i="28"/>
  <c r="G769" i="28"/>
  <c r="H769" i="28" s="1"/>
  <c r="I769" i="28" s="1"/>
  <c r="J769" i="28" s="1"/>
  <c r="K769" i="28" s="1"/>
  <c r="L769" i="28" s="1"/>
  <c r="M769" i="28" s="1"/>
  <c r="N769" i="28" s="1"/>
  <c r="O769" i="28" s="1"/>
  <c r="E770" i="28"/>
  <c r="D770" i="28" s="1"/>
  <c r="F770" i="28"/>
  <c r="G770" i="28"/>
  <c r="H770" i="28" s="1"/>
  <c r="I770" i="28" s="1"/>
  <c r="J770" i="28" s="1"/>
  <c r="K770" i="28" s="1"/>
  <c r="L770" i="28" s="1"/>
  <c r="M770" i="28" s="1"/>
  <c r="N770" i="28" s="1"/>
  <c r="O770" i="28" s="1"/>
  <c r="E771" i="28"/>
  <c r="D771" i="28" s="1"/>
  <c r="F771" i="28"/>
  <c r="G771" i="28"/>
  <c r="H771" i="28" s="1"/>
  <c r="I771" i="28" s="1"/>
  <c r="J771" i="28" s="1"/>
  <c r="K771" i="28"/>
  <c r="L771" i="28" s="1"/>
  <c r="M771" i="28" s="1"/>
  <c r="N771" i="28" s="1"/>
  <c r="O771" i="28" s="1"/>
  <c r="E772" i="28"/>
  <c r="D772" i="28" s="1"/>
  <c r="F772" i="28"/>
  <c r="G772" i="28"/>
  <c r="H772" i="28" s="1"/>
  <c r="I772" i="28" s="1"/>
  <c r="J772" i="28" s="1"/>
  <c r="K772" i="28" s="1"/>
  <c r="L772" i="28" s="1"/>
  <c r="M772" i="28" s="1"/>
  <c r="N772" i="28" s="1"/>
  <c r="O772" i="28" s="1"/>
  <c r="E773" i="28"/>
  <c r="D773" i="28" s="1"/>
  <c r="F773" i="28"/>
  <c r="G773" i="28"/>
  <c r="H773" i="28" s="1"/>
  <c r="I773" i="28" s="1"/>
  <c r="J773" i="28" s="1"/>
  <c r="K773" i="28"/>
  <c r="L773" i="28" s="1"/>
  <c r="M773" i="28" s="1"/>
  <c r="N773" i="28" s="1"/>
  <c r="O773" i="28" s="1"/>
  <c r="E774" i="28"/>
  <c r="D774" i="28" s="1"/>
  <c r="F774" i="28"/>
  <c r="G774" i="28" s="1"/>
  <c r="H774" i="28" s="1"/>
  <c r="I774" i="28" s="1"/>
  <c r="J774" i="28" s="1"/>
  <c r="K774" i="28" s="1"/>
  <c r="L774" i="28" s="1"/>
  <c r="M774" i="28" s="1"/>
  <c r="N774" i="28" s="1"/>
  <c r="O774" i="28" s="1"/>
  <c r="E775" i="28"/>
  <c r="D775" i="28" s="1"/>
  <c r="F775" i="28"/>
  <c r="G775" i="28"/>
  <c r="H775" i="28" s="1"/>
  <c r="I775" i="28" s="1"/>
  <c r="J775" i="28" s="1"/>
  <c r="K775" i="28" s="1"/>
  <c r="L775" i="28" s="1"/>
  <c r="M775" i="28" s="1"/>
  <c r="N775" i="28" s="1"/>
  <c r="O775" i="28" s="1"/>
  <c r="E776" i="28"/>
  <c r="D776" i="28" s="1"/>
  <c r="F776" i="28"/>
  <c r="G776" i="28" s="1"/>
  <c r="H776" i="28" s="1"/>
  <c r="I776" i="28" s="1"/>
  <c r="J776" i="28" s="1"/>
  <c r="K776" i="28" s="1"/>
  <c r="L776" i="28" s="1"/>
  <c r="M776" i="28" s="1"/>
  <c r="N776" i="28" s="1"/>
  <c r="O776" i="28" s="1"/>
  <c r="E777" i="28"/>
  <c r="D777" i="28" s="1"/>
  <c r="F777" i="28"/>
  <c r="G777" i="28"/>
  <c r="H777" i="28" s="1"/>
  <c r="I777" i="28" s="1"/>
  <c r="J777" i="28" s="1"/>
  <c r="K777" i="28" s="1"/>
  <c r="L777" i="28" s="1"/>
  <c r="M777" i="28" s="1"/>
  <c r="N777" i="28" s="1"/>
  <c r="O777" i="28" s="1"/>
  <c r="E778" i="28"/>
  <c r="D778" i="28" s="1"/>
  <c r="F778" i="28"/>
  <c r="G778" i="28"/>
  <c r="H778" i="28" s="1"/>
  <c r="I778" i="28" s="1"/>
  <c r="J778" i="28" s="1"/>
  <c r="K778" i="28" s="1"/>
  <c r="L778" i="28" s="1"/>
  <c r="M778" i="28" s="1"/>
  <c r="N778" i="28" s="1"/>
  <c r="O778" i="28" s="1"/>
  <c r="E779" i="28"/>
  <c r="D779" i="28" s="1"/>
  <c r="F779" i="28"/>
  <c r="G779" i="28"/>
  <c r="H779" i="28" s="1"/>
  <c r="I779" i="28" s="1"/>
  <c r="J779" i="28" s="1"/>
  <c r="K779" i="28"/>
  <c r="L779" i="28" s="1"/>
  <c r="M779" i="28" s="1"/>
  <c r="N779" i="28" s="1"/>
  <c r="O779" i="28" s="1"/>
  <c r="E780" i="28"/>
  <c r="D780" i="28" s="1"/>
  <c r="F780" i="28"/>
  <c r="G780" i="28"/>
  <c r="H780" i="28" s="1"/>
  <c r="I780" i="28" s="1"/>
  <c r="J780" i="28" s="1"/>
  <c r="K780" i="28" s="1"/>
  <c r="L780" i="28" s="1"/>
  <c r="M780" i="28" s="1"/>
  <c r="N780" i="28" s="1"/>
  <c r="O780" i="28" s="1"/>
  <c r="E781" i="28"/>
  <c r="D781" i="28" s="1"/>
  <c r="F781" i="28"/>
  <c r="G781" i="28"/>
  <c r="H781" i="28" s="1"/>
  <c r="I781" i="28" s="1"/>
  <c r="J781" i="28" s="1"/>
  <c r="K781" i="28"/>
  <c r="L781" i="28" s="1"/>
  <c r="M781" i="28" s="1"/>
  <c r="N781" i="28" s="1"/>
  <c r="O781" i="28" s="1"/>
  <c r="E782" i="28"/>
  <c r="D782" i="28" s="1"/>
  <c r="F782" i="28"/>
  <c r="G782" i="28" s="1"/>
  <c r="H782" i="28" s="1"/>
  <c r="I782" i="28" s="1"/>
  <c r="J782" i="28" s="1"/>
  <c r="K782" i="28" s="1"/>
  <c r="L782" i="28" s="1"/>
  <c r="M782" i="28" s="1"/>
  <c r="N782" i="28" s="1"/>
  <c r="O782" i="28" s="1"/>
  <c r="E783" i="28"/>
  <c r="D783" i="28" s="1"/>
  <c r="F783" i="28"/>
  <c r="G783" i="28"/>
  <c r="H783" i="28" s="1"/>
  <c r="I783" i="28" s="1"/>
  <c r="J783" i="28" s="1"/>
  <c r="K783" i="28" s="1"/>
  <c r="L783" i="28" s="1"/>
  <c r="M783" i="28" s="1"/>
  <c r="N783" i="28" s="1"/>
  <c r="O783" i="28" s="1"/>
  <c r="E784" i="28"/>
  <c r="D784" i="28" s="1"/>
  <c r="F784" i="28"/>
  <c r="G784" i="28" s="1"/>
  <c r="H784" i="28" s="1"/>
  <c r="I784" i="28" s="1"/>
  <c r="J784" i="28" s="1"/>
  <c r="K784" i="28" s="1"/>
  <c r="L784" i="28" s="1"/>
  <c r="M784" i="28" s="1"/>
  <c r="N784" i="28" s="1"/>
  <c r="O784" i="28" s="1"/>
  <c r="E785" i="28"/>
  <c r="D785" i="28" s="1"/>
  <c r="F785" i="28"/>
  <c r="G785" i="28"/>
  <c r="H785" i="28" s="1"/>
  <c r="I785" i="28" s="1"/>
  <c r="J785" i="28" s="1"/>
  <c r="K785" i="28" s="1"/>
  <c r="L785" i="28" s="1"/>
  <c r="M785" i="28" s="1"/>
  <c r="N785" i="28" s="1"/>
  <c r="O785" i="28" s="1"/>
  <c r="E786" i="28"/>
  <c r="D786" i="28" s="1"/>
  <c r="F786" i="28"/>
  <c r="G786" i="28"/>
  <c r="H786" i="28" s="1"/>
  <c r="I786" i="28" s="1"/>
  <c r="J786" i="28" s="1"/>
  <c r="K786" i="28" s="1"/>
  <c r="L786" i="28" s="1"/>
  <c r="M786" i="28" s="1"/>
  <c r="N786" i="28" s="1"/>
  <c r="O786" i="28" s="1"/>
  <c r="E787" i="28"/>
  <c r="D787" i="28" s="1"/>
  <c r="F787" i="28"/>
  <c r="G787" i="28"/>
  <c r="H787" i="28" s="1"/>
  <c r="I787" i="28" s="1"/>
  <c r="J787" i="28" s="1"/>
  <c r="K787" i="28"/>
  <c r="L787" i="28" s="1"/>
  <c r="M787" i="28" s="1"/>
  <c r="N787" i="28" s="1"/>
  <c r="O787" i="28" s="1"/>
  <c r="E788" i="28"/>
  <c r="D788" i="28" s="1"/>
  <c r="F788" i="28"/>
  <c r="G788" i="28"/>
  <c r="H788" i="28" s="1"/>
  <c r="I788" i="28" s="1"/>
  <c r="J788" i="28" s="1"/>
  <c r="K788" i="28" s="1"/>
  <c r="L788" i="28" s="1"/>
  <c r="M788" i="28" s="1"/>
  <c r="N788" i="28" s="1"/>
  <c r="O788" i="28" s="1"/>
  <c r="E789" i="28"/>
  <c r="D789" i="28" s="1"/>
  <c r="F789" i="28"/>
  <c r="G789" i="28"/>
  <c r="H789" i="28" s="1"/>
  <c r="I789" i="28" s="1"/>
  <c r="J789" i="28" s="1"/>
  <c r="K789" i="28"/>
  <c r="L789" i="28" s="1"/>
  <c r="M789" i="28" s="1"/>
  <c r="N789" i="28" s="1"/>
  <c r="O789" i="28" s="1"/>
  <c r="E790" i="28"/>
  <c r="E791" i="28"/>
  <c r="D791" i="28" s="1"/>
  <c r="F791" i="28"/>
  <c r="G791" i="28" s="1"/>
  <c r="H791" i="28" s="1"/>
  <c r="I791" i="28" s="1"/>
  <c r="J791" i="28" s="1"/>
  <c r="K791" i="28" s="1"/>
  <c r="L791" i="28" s="1"/>
  <c r="M791" i="28" s="1"/>
  <c r="N791" i="28" s="1"/>
  <c r="O791" i="28" s="1"/>
  <c r="E792" i="28"/>
  <c r="D792" i="28" s="1"/>
  <c r="F792" i="28"/>
  <c r="G792" i="28" s="1"/>
  <c r="H792" i="28" s="1"/>
  <c r="I792" i="28" s="1"/>
  <c r="J792" i="28" s="1"/>
  <c r="K792" i="28" s="1"/>
  <c r="L792" i="28" s="1"/>
  <c r="M792" i="28" s="1"/>
  <c r="N792" i="28" s="1"/>
  <c r="O792" i="28" s="1"/>
  <c r="E793" i="28"/>
  <c r="D793" i="28" s="1"/>
  <c r="F793" i="28"/>
  <c r="G793" i="28"/>
  <c r="H793" i="28" s="1"/>
  <c r="I793" i="28" s="1"/>
  <c r="J793" i="28" s="1"/>
  <c r="K793" i="28" s="1"/>
  <c r="L793" i="28" s="1"/>
  <c r="M793" i="28" s="1"/>
  <c r="N793" i="28" s="1"/>
  <c r="O793" i="28" s="1"/>
  <c r="E794" i="28"/>
  <c r="D794" i="28" s="1"/>
  <c r="F794" i="28"/>
  <c r="G794" i="28"/>
  <c r="H794" i="28" s="1"/>
  <c r="I794" i="28" s="1"/>
  <c r="J794" i="28" s="1"/>
  <c r="K794" i="28" s="1"/>
  <c r="L794" i="28" s="1"/>
  <c r="M794" i="28" s="1"/>
  <c r="N794" i="28" s="1"/>
  <c r="O794" i="28" s="1"/>
  <c r="E795" i="28"/>
  <c r="D795" i="28" s="1"/>
  <c r="F795" i="28"/>
  <c r="G795" i="28"/>
  <c r="H795" i="28" s="1"/>
  <c r="I795" i="28" s="1"/>
  <c r="J795" i="28" s="1"/>
  <c r="K795" i="28"/>
  <c r="L795" i="28" s="1"/>
  <c r="M795" i="28" s="1"/>
  <c r="N795" i="28" s="1"/>
  <c r="O795" i="28" s="1"/>
  <c r="E796" i="28"/>
  <c r="D796" i="28" s="1"/>
  <c r="E797" i="28"/>
  <c r="D797" i="28" s="1"/>
  <c r="F797" i="28"/>
  <c r="G797" i="28" s="1"/>
  <c r="H797" i="28" s="1"/>
  <c r="I797" i="28" s="1"/>
  <c r="J797" i="28" s="1"/>
  <c r="K797" i="28" s="1"/>
  <c r="L797" i="28" s="1"/>
  <c r="M797" i="28" s="1"/>
  <c r="N797" i="28" s="1"/>
  <c r="O797" i="28" s="1"/>
  <c r="E798" i="28"/>
  <c r="E799" i="28"/>
  <c r="D799" i="28" s="1"/>
  <c r="F799" i="28"/>
  <c r="G799" i="28" s="1"/>
  <c r="H799" i="28" s="1"/>
  <c r="I799" i="28" s="1"/>
  <c r="J799" i="28" s="1"/>
  <c r="K799" i="28" s="1"/>
  <c r="L799" i="28" s="1"/>
  <c r="M799" i="28" s="1"/>
  <c r="N799" i="28" s="1"/>
  <c r="O799" i="28" s="1"/>
  <c r="E800" i="28"/>
  <c r="D800" i="28" s="1"/>
  <c r="F800" i="28"/>
  <c r="G800" i="28" s="1"/>
  <c r="H800" i="28" s="1"/>
  <c r="I800" i="28" s="1"/>
  <c r="J800" i="28" s="1"/>
  <c r="K800" i="28" s="1"/>
  <c r="L800" i="28" s="1"/>
  <c r="M800" i="28" s="1"/>
  <c r="N800" i="28" s="1"/>
  <c r="O800" i="28" s="1"/>
  <c r="E801" i="28"/>
  <c r="D801" i="28" s="1"/>
  <c r="F801" i="28"/>
  <c r="G801" i="28"/>
  <c r="H801" i="28" s="1"/>
  <c r="I801" i="28" s="1"/>
  <c r="J801" i="28" s="1"/>
  <c r="K801" i="28" s="1"/>
  <c r="L801" i="28" s="1"/>
  <c r="M801" i="28" s="1"/>
  <c r="N801" i="28" s="1"/>
  <c r="O801" i="28" s="1"/>
  <c r="E802" i="28"/>
  <c r="D802" i="28" s="1"/>
  <c r="F802" i="28"/>
  <c r="G802" i="28"/>
  <c r="H802" i="28" s="1"/>
  <c r="I802" i="28" s="1"/>
  <c r="J802" i="28" s="1"/>
  <c r="K802" i="28" s="1"/>
  <c r="L802" i="28" s="1"/>
  <c r="M802" i="28" s="1"/>
  <c r="N802" i="28" s="1"/>
  <c r="O802" i="28" s="1"/>
  <c r="E803" i="28"/>
  <c r="D803" i="28" s="1"/>
  <c r="F803" i="28"/>
  <c r="G803" i="28"/>
  <c r="H803" i="28" s="1"/>
  <c r="I803" i="28" s="1"/>
  <c r="J803" i="28" s="1"/>
  <c r="K803" i="28"/>
  <c r="L803" i="28" s="1"/>
  <c r="M803" i="28" s="1"/>
  <c r="N803" i="28" s="1"/>
  <c r="O803" i="28" s="1"/>
  <c r="E804" i="28"/>
  <c r="D804" i="28" s="1"/>
  <c r="E805" i="28"/>
  <c r="D805" i="28" s="1"/>
  <c r="F805" i="28"/>
  <c r="G805" i="28" s="1"/>
  <c r="H805" i="28" s="1"/>
  <c r="I805" i="28" s="1"/>
  <c r="J805" i="28" s="1"/>
  <c r="K805" i="28" s="1"/>
  <c r="L805" i="28" s="1"/>
  <c r="M805" i="28" s="1"/>
  <c r="N805" i="28" s="1"/>
  <c r="O805" i="28" s="1"/>
  <c r="E806" i="28"/>
  <c r="E807" i="28"/>
  <c r="D807" i="28" s="1"/>
  <c r="F807" i="28"/>
  <c r="G807" i="28" s="1"/>
  <c r="H807" i="28" s="1"/>
  <c r="I807" i="28" s="1"/>
  <c r="J807" i="28" s="1"/>
  <c r="K807" i="28" s="1"/>
  <c r="L807" i="28" s="1"/>
  <c r="M807" i="28" s="1"/>
  <c r="N807" i="28" s="1"/>
  <c r="O807" i="28" s="1"/>
  <c r="E808" i="28"/>
  <c r="D808" i="28" s="1"/>
  <c r="F808" i="28"/>
  <c r="G808" i="28" s="1"/>
  <c r="H808" i="28" s="1"/>
  <c r="I808" i="28" s="1"/>
  <c r="J808" i="28" s="1"/>
  <c r="K808" i="28" s="1"/>
  <c r="L808" i="28" s="1"/>
  <c r="M808" i="28" s="1"/>
  <c r="N808" i="28" s="1"/>
  <c r="O808" i="28" s="1"/>
  <c r="E809" i="28"/>
  <c r="D809" i="28" s="1"/>
  <c r="F809" i="28"/>
  <c r="G809" i="28"/>
  <c r="H809" i="28" s="1"/>
  <c r="I809" i="28" s="1"/>
  <c r="J809" i="28" s="1"/>
  <c r="K809" i="28" s="1"/>
  <c r="L809" i="28" s="1"/>
  <c r="M809" i="28" s="1"/>
  <c r="N809" i="28" s="1"/>
  <c r="O809" i="28" s="1"/>
  <c r="E810" i="28"/>
  <c r="D810" i="28" s="1"/>
  <c r="F810" i="28"/>
  <c r="G810" i="28"/>
  <c r="H810" i="28" s="1"/>
  <c r="I810" i="28" s="1"/>
  <c r="J810" i="28" s="1"/>
  <c r="K810" i="28" s="1"/>
  <c r="L810" i="28" s="1"/>
  <c r="M810" i="28" s="1"/>
  <c r="N810" i="28" s="1"/>
  <c r="O810" i="28" s="1"/>
  <c r="E811" i="28"/>
  <c r="D811" i="28" s="1"/>
  <c r="F811" i="28"/>
  <c r="G811" i="28"/>
  <c r="H811" i="28" s="1"/>
  <c r="I811" i="28" s="1"/>
  <c r="J811" i="28" s="1"/>
  <c r="K811" i="28"/>
  <c r="L811" i="28" s="1"/>
  <c r="M811" i="28" s="1"/>
  <c r="N811" i="28" s="1"/>
  <c r="O811" i="28" s="1"/>
  <c r="E812" i="28"/>
  <c r="D812" i="28" s="1"/>
  <c r="E813" i="28"/>
  <c r="D813" i="28" s="1"/>
  <c r="F813" i="28"/>
  <c r="G813" i="28" s="1"/>
  <c r="H813" i="28" s="1"/>
  <c r="I813" i="28" s="1"/>
  <c r="J813" i="28" s="1"/>
  <c r="K813" i="28" s="1"/>
  <c r="L813" i="28" s="1"/>
  <c r="M813" i="28" s="1"/>
  <c r="N813" i="28" s="1"/>
  <c r="O813" i="28" s="1"/>
  <c r="E814" i="28"/>
  <c r="E815" i="28"/>
  <c r="D815" i="28" s="1"/>
  <c r="F815" i="28"/>
  <c r="G815" i="28" s="1"/>
  <c r="H815" i="28" s="1"/>
  <c r="I815" i="28" s="1"/>
  <c r="J815" i="28" s="1"/>
  <c r="K815" i="28" s="1"/>
  <c r="L815" i="28" s="1"/>
  <c r="M815" i="28" s="1"/>
  <c r="N815" i="28" s="1"/>
  <c r="O815" i="28" s="1"/>
  <c r="E816" i="28"/>
  <c r="D816" i="28" s="1"/>
  <c r="F816" i="28"/>
  <c r="G816" i="28" s="1"/>
  <c r="H816" i="28" s="1"/>
  <c r="I816" i="28" s="1"/>
  <c r="J816" i="28" s="1"/>
  <c r="K816" i="28" s="1"/>
  <c r="L816" i="28" s="1"/>
  <c r="M816" i="28" s="1"/>
  <c r="N816" i="28" s="1"/>
  <c r="O816" i="28" s="1"/>
  <c r="E817" i="28"/>
  <c r="D817" i="28" s="1"/>
  <c r="F817" i="28"/>
  <c r="G817" i="28"/>
  <c r="H817" i="28" s="1"/>
  <c r="I817" i="28" s="1"/>
  <c r="J817" i="28" s="1"/>
  <c r="K817" i="28" s="1"/>
  <c r="L817" i="28" s="1"/>
  <c r="M817" i="28" s="1"/>
  <c r="N817" i="28" s="1"/>
  <c r="O817" i="28" s="1"/>
  <c r="E818" i="28"/>
  <c r="D818" i="28" s="1"/>
  <c r="F818" i="28"/>
  <c r="G818" i="28"/>
  <c r="H818" i="28" s="1"/>
  <c r="I818" i="28" s="1"/>
  <c r="J818" i="28" s="1"/>
  <c r="K818" i="28" s="1"/>
  <c r="L818" i="28" s="1"/>
  <c r="M818" i="28" s="1"/>
  <c r="N818" i="28" s="1"/>
  <c r="O818" i="28" s="1"/>
  <c r="E819" i="28"/>
  <c r="D819" i="28" s="1"/>
  <c r="F819" i="28"/>
  <c r="G819" i="28"/>
  <c r="H819" i="28" s="1"/>
  <c r="I819" i="28" s="1"/>
  <c r="J819" i="28" s="1"/>
  <c r="K819" i="28"/>
  <c r="L819" i="28" s="1"/>
  <c r="M819" i="28" s="1"/>
  <c r="N819" i="28" s="1"/>
  <c r="O819" i="28" s="1"/>
  <c r="E820" i="28"/>
  <c r="D820" i="28" s="1"/>
  <c r="E821" i="28"/>
  <c r="D821" i="28" s="1"/>
  <c r="F821" i="28"/>
  <c r="G821" i="28" s="1"/>
  <c r="H821" i="28" s="1"/>
  <c r="I821" i="28" s="1"/>
  <c r="J821" i="28" s="1"/>
  <c r="K821" i="28" s="1"/>
  <c r="L821" i="28" s="1"/>
  <c r="M821" i="28" s="1"/>
  <c r="N821" i="28" s="1"/>
  <c r="O821" i="28" s="1"/>
  <c r="E822" i="28"/>
  <c r="E823" i="28"/>
  <c r="D823" i="28" s="1"/>
  <c r="F823" i="28"/>
  <c r="G823" i="28" s="1"/>
  <c r="H823" i="28" s="1"/>
  <c r="I823" i="28" s="1"/>
  <c r="J823" i="28" s="1"/>
  <c r="K823" i="28" s="1"/>
  <c r="L823" i="28" s="1"/>
  <c r="M823" i="28" s="1"/>
  <c r="N823" i="28" s="1"/>
  <c r="O823" i="28" s="1"/>
  <c r="E824" i="28"/>
  <c r="D824" i="28" s="1"/>
  <c r="F824" i="28"/>
  <c r="G824" i="28" s="1"/>
  <c r="H824" i="28" s="1"/>
  <c r="I824" i="28" s="1"/>
  <c r="J824" i="28" s="1"/>
  <c r="K824" i="28" s="1"/>
  <c r="L824" i="28" s="1"/>
  <c r="M824" i="28" s="1"/>
  <c r="N824" i="28" s="1"/>
  <c r="O824" i="28" s="1"/>
  <c r="E825" i="28"/>
  <c r="D825" i="28" s="1"/>
  <c r="F825" i="28"/>
  <c r="G825" i="28"/>
  <c r="H825" i="28" s="1"/>
  <c r="I825" i="28" s="1"/>
  <c r="J825" i="28" s="1"/>
  <c r="K825" i="28" s="1"/>
  <c r="L825" i="28" s="1"/>
  <c r="M825" i="28" s="1"/>
  <c r="N825" i="28" s="1"/>
  <c r="O825" i="28" s="1"/>
  <c r="E826" i="28"/>
  <c r="D826" i="28" s="1"/>
  <c r="F826" i="28"/>
  <c r="G826" i="28"/>
  <c r="H826" i="28" s="1"/>
  <c r="I826" i="28" s="1"/>
  <c r="J826" i="28" s="1"/>
  <c r="K826" i="28" s="1"/>
  <c r="L826" i="28" s="1"/>
  <c r="M826" i="28" s="1"/>
  <c r="N826" i="28" s="1"/>
  <c r="O826" i="28" s="1"/>
  <c r="E827" i="28"/>
  <c r="D827" i="28" s="1"/>
  <c r="F827" i="28"/>
  <c r="G827" i="28"/>
  <c r="H827" i="28" s="1"/>
  <c r="I827" i="28" s="1"/>
  <c r="J827" i="28" s="1"/>
  <c r="K827" i="28"/>
  <c r="L827" i="28" s="1"/>
  <c r="M827" i="28" s="1"/>
  <c r="N827" i="28" s="1"/>
  <c r="O827" i="28" s="1"/>
  <c r="E828" i="28"/>
  <c r="D828" i="28" s="1"/>
  <c r="E829" i="28"/>
  <c r="D829" i="28" s="1"/>
  <c r="F829" i="28"/>
  <c r="G829" i="28" s="1"/>
  <c r="H829" i="28" s="1"/>
  <c r="I829" i="28" s="1"/>
  <c r="J829" i="28" s="1"/>
  <c r="K829" i="28" s="1"/>
  <c r="L829" i="28" s="1"/>
  <c r="M829" i="28" s="1"/>
  <c r="N829" i="28" s="1"/>
  <c r="O829" i="28" s="1"/>
  <c r="E830" i="28"/>
  <c r="E831" i="28"/>
  <c r="D831" i="28" s="1"/>
  <c r="F831" i="28"/>
  <c r="G831" i="28" s="1"/>
  <c r="H831" i="28" s="1"/>
  <c r="I831" i="28" s="1"/>
  <c r="J831" i="28" s="1"/>
  <c r="K831" i="28" s="1"/>
  <c r="L831" i="28" s="1"/>
  <c r="M831" i="28" s="1"/>
  <c r="N831" i="28" s="1"/>
  <c r="O831" i="28" s="1"/>
  <c r="E832" i="28"/>
  <c r="D832" i="28" s="1"/>
  <c r="F832" i="28"/>
  <c r="G832" i="28" s="1"/>
  <c r="H832" i="28" s="1"/>
  <c r="I832" i="28" s="1"/>
  <c r="J832" i="28" s="1"/>
  <c r="K832" i="28" s="1"/>
  <c r="L832" i="28" s="1"/>
  <c r="M832" i="28" s="1"/>
  <c r="N832" i="28" s="1"/>
  <c r="O832" i="28" s="1"/>
  <c r="E833" i="28"/>
  <c r="D833" i="28" s="1"/>
  <c r="F833" i="28"/>
  <c r="G833" i="28"/>
  <c r="H833" i="28" s="1"/>
  <c r="I833" i="28" s="1"/>
  <c r="J833" i="28" s="1"/>
  <c r="K833" i="28" s="1"/>
  <c r="L833" i="28" s="1"/>
  <c r="M833" i="28" s="1"/>
  <c r="N833" i="28" s="1"/>
  <c r="O833" i="28" s="1"/>
  <c r="E834" i="28"/>
  <c r="D834" i="28" s="1"/>
  <c r="F834" i="28"/>
  <c r="G834" i="28"/>
  <c r="H834" i="28" s="1"/>
  <c r="I834" i="28" s="1"/>
  <c r="J834" i="28" s="1"/>
  <c r="K834" i="28" s="1"/>
  <c r="L834" i="28" s="1"/>
  <c r="M834" i="28" s="1"/>
  <c r="N834" i="28" s="1"/>
  <c r="O834" i="28" s="1"/>
  <c r="E835" i="28"/>
  <c r="D835" i="28" s="1"/>
  <c r="F835" i="28"/>
  <c r="G835" i="28"/>
  <c r="H835" i="28" s="1"/>
  <c r="I835" i="28" s="1"/>
  <c r="J835" i="28" s="1"/>
  <c r="K835" i="28"/>
  <c r="L835" i="28" s="1"/>
  <c r="M835" i="28" s="1"/>
  <c r="N835" i="28" s="1"/>
  <c r="O835" i="28" s="1"/>
  <c r="E836" i="28"/>
  <c r="D836" i="28" s="1"/>
  <c r="E837" i="28"/>
  <c r="D837" i="28" s="1"/>
  <c r="F837" i="28"/>
  <c r="G837" i="28" s="1"/>
  <c r="H837" i="28" s="1"/>
  <c r="I837" i="28" s="1"/>
  <c r="J837" i="28" s="1"/>
  <c r="K837" i="28" s="1"/>
  <c r="L837" i="28" s="1"/>
  <c r="M837" i="28" s="1"/>
  <c r="N837" i="28" s="1"/>
  <c r="O837" i="28" s="1"/>
  <c r="E838" i="28"/>
  <c r="E839" i="28"/>
  <c r="D839" i="28" s="1"/>
  <c r="F839" i="28"/>
  <c r="G839" i="28" s="1"/>
  <c r="H839" i="28" s="1"/>
  <c r="I839" i="28" s="1"/>
  <c r="J839" i="28" s="1"/>
  <c r="K839" i="28" s="1"/>
  <c r="L839" i="28" s="1"/>
  <c r="M839" i="28" s="1"/>
  <c r="N839" i="28" s="1"/>
  <c r="O839" i="28" s="1"/>
  <c r="E840" i="28"/>
  <c r="D840" i="28" s="1"/>
  <c r="F840" i="28"/>
  <c r="G840" i="28" s="1"/>
  <c r="H840" i="28" s="1"/>
  <c r="I840" i="28" s="1"/>
  <c r="J840" i="28" s="1"/>
  <c r="K840" i="28" s="1"/>
  <c r="L840" i="28" s="1"/>
  <c r="M840" i="28" s="1"/>
  <c r="N840" i="28" s="1"/>
  <c r="O840" i="28" s="1"/>
  <c r="E841" i="28"/>
  <c r="D841" i="28" s="1"/>
  <c r="F841" i="28"/>
  <c r="G841" i="28"/>
  <c r="H841" i="28" s="1"/>
  <c r="I841" i="28" s="1"/>
  <c r="J841" i="28" s="1"/>
  <c r="K841" i="28" s="1"/>
  <c r="L841" i="28" s="1"/>
  <c r="M841" i="28" s="1"/>
  <c r="N841" i="28" s="1"/>
  <c r="O841" i="28" s="1"/>
  <c r="E842" i="28"/>
  <c r="D842" i="28" s="1"/>
  <c r="F842" i="28"/>
  <c r="G842" i="28" s="1"/>
  <c r="H842" i="28" s="1"/>
  <c r="I842" i="28" s="1"/>
  <c r="J842" i="28" s="1"/>
  <c r="K842" i="28" s="1"/>
  <c r="L842" i="28" s="1"/>
  <c r="M842" i="28" s="1"/>
  <c r="N842" i="28" s="1"/>
  <c r="O842" i="28" s="1"/>
  <c r="E843" i="28"/>
  <c r="D843" i="28" s="1"/>
  <c r="F843" i="28"/>
  <c r="G843" i="28"/>
  <c r="H843" i="28" s="1"/>
  <c r="I843" i="28" s="1"/>
  <c r="J843" i="28" s="1"/>
  <c r="K843" i="28" s="1"/>
  <c r="L843" i="28" s="1"/>
  <c r="M843" i="28" s="1"/>
  <c r="N843" i="28" s="1"/>
  <c r="O843" i="28" s="1"/>
  <c r="E844" i="28"/>
  <c r="D844" i="28" s="1"/>
  <c r="F844" i="28"/>
  <c r="G844" i="28" s="1"/>
  <c r="H844" i="28" s="1"/>
  <c r="I844" i="28" s="1"/>
  <c r="J844" i="28" s="1"/>
  <c r="K844" i="28" s="1"/>
  <c r="L844" i="28" s="1"/>
  <c r="M844" i="28" s="1"/>
  <c r="N844" i="28" s="1"/>
  <c r="O844" i="28" s="1"/>
  <c r="E845" i="28"/>
  <c r="D845" i="28" s="1"/>
  <c r="F845" i="28"/>
  <c r="G845" i="28"/>
  <c r="H845" i="28" s="1"/>
  <c r="I845" i="28" s="1"/>
  <c r="J845" i="28" s="1"/>
  <c r="K845" i="28" s="1"/>
  <c r="L845" i="28" s="1"/>
  <c r="M845" i="28" s="1"/>
  <c r="N845" i="28" s="1"/>
  <c r="O845" i="28" s="1"/>
  <c r="E846" i="28"/>
  <c r="D846" i="28" s="1"/>
  <c r="F846" i="28"/>
  <c r="G846" i="28" s="1"/>
  <c r="H846" i="28" s="1"/>
  <c r="I846" i="28" s="1"/>
  <c r="J846" i="28" s="1"/>
  <c r="K846" i="28" s="1"/>
  <c r="L846" i="28" s="1"/>
  <c r="M846" i="28" s="1"/>
  <c r="N846" i="28" s="1"/>
  <c r="O846" i="28" s="1"/>
  <c r="E847" i="28"/>
  <c r="D847" i="28" s="1"/>
  <c r="F847" i="28"/>
  <c r="G847" i="28"/>
  <c r="H847" i="28" s="1"/>
  <c r="I847" i="28" s="1"/>
  <c r="J847" i="28" s="1"/>
  <c r="K847" i="28" s="1"/>
  <c r="L847" i="28" s="1"/>
  <c r="M847" i="28" s="1"/>
  <c r="N847" i="28" s="1"/>
  <c r="O847" i="28" s="1"/>
  <c r="E848" i="28"/>
  <c r="D848" i="28" s="1"/>
  <c r="F848" i="28"/>
  <c r="G848" i="28" s="1"/>
  <c r="H848" i="28" s="1"/>
  <c r="I848" i="28" s="1"/>
  <c r="J848" i="28" s="1"/>
  <c r="K848" i="28" s="1"/>
  <c r="L848" i="28" s="1"/>
  <c r="M848" i="28" s="1"/>
  <c r="N848" i="28" s="1"/>
  <c r="O848" i="28" s="1"/>
  <c r="E849" i="28"/>
  <c r="D849" i="28" s="1"/>
  <c r="F849" i="28"/>
  <c r="G849" i="28"/>
  <c r="H849" i="28" s="1"/>
  <c r="I849" i="28" s="1"/>
  <c r="J849" i="28" s="1"/>
  <c r="K849" i="28" s="1"/>
  <c r="L849" i="28" s="1"/>
  <c r="M849" i="28" s="1"/>
  <c r="N849" i="28" s="1"/>
  <c r="O849" i="28" s="1"/>
  <c r="E850" i="28"/>
  <c r="D850" i="28" s="1"/>
  <c r="F850" i="28"/>
  <c r="G850" i="28" s="1"/>
  <c r="H850" i="28" s="1"/>
  <c r="I850" i="28" s="1"/>
  <c r="J850" i="28" s="1"/>
  <c r="K850" i="28" s="1"/>
  <c r="L850" i="28" s="1"/>
  <c r="M850" i="28" s="1"/>
  <c r="N850" i="28" s="1"/>
  <c r="O850" i="28" s="1"/>
  <c r="E851" i="28"/>
  <c r="D851" i="28" s="1"/>
  <c r="F851" i="28"/>
  <c r="G851" i="28"/>
  <c r="H851" i="28" s="1"/>
  <c r="I851" i="28" s="1"/>
  <c r="J851" i="28" s="1"/>
  <c r="K851" i="28" s="1"/>
  <c r="L851" i="28" s="1"/>
  <c r="M851" i="28" s="1"/>
  <c r="N851" i="28" s="1"/>
  <c r="O851" i="28" s="1"/>
  <c r="E852" i="28"/>
  <c r="D852" i="28" s="1"/>
  <c r="F852" i="28"/>
  <c r="G852" i="28" s="1"/>
  <c r="H852" i="28" s="1"/>
  <c r="I852" i="28" s="1"/>
  <c r="J852" i="28" s="1"/>
  <c r="K852" i="28" s="1"/>
  <c r="L852" i="28" s="1"/>
  <c r="M852" i="28" s="1"/>
  <c r="N852" i="28" s="1"/>
  <c r="O852" i="28" s="1"/>
  <c r="E853" i="28"/>
  <c r="D853" i="28" s="1"/>
  <c r="F853" i="28"/>
  <c r="G853" i="28"/>
  <c r="H853" i="28" s="1"/>
  <c r="I853" i="28" s="1"/>
  <c r="J853" i="28" s="1"/>
  <c r="K853" i="28" s="1"/>
  <c r="L853" i="28" s="1"/>
  <c r="M853" i="28" s="1"/>
  <c r="N853" i="28" s="1"/>
  <c r="O853" i="28" s="1"/>
  <c r="E854" i="28"/>
  <c r="D854" i="28" s="1"/>
  <c r="F854" i="28"/>
  <c r="G854" i="28" s="1"/>
  <c r="H854" i="28" s="1"/>
  <c r="I854" i="28" s="1"/>
  <c r="J854" i="28" s="1"/>
  <c r="K854" i="28" s="1"/>
  <c r="L854" i="28" s="1"/>
  <c r="M854" i="28" s="1"/>
  <c r="N854" i="28" s="1"/>
  <c r="O854" i="28" s="1"/>
  <c r="E855" i="28"/>
  <c r="D855" i="28" s="1"/>
  <c r="F855" i="28"/>
  <c r="G855" i="28"/>
  <c r="H855" i="28" s="1"/>
  <c r="I855" i="28" s="1"/>
  <c r="J855" i="28" s="1"/>
  <c r="K855" i="28" s="1"/>
  <c r="L855" i="28" s="1"/>
  <c r="M855" i="28" s="1"/>
  <c r="N855" i="28" s="1"/>
  <c r="O855" i="28" s="1"/>
  <c r="E856" i="28"/>
  <c r="D856" i="28" s="1"/>
  <c r="F856" i="28"/>
  <c r="G856" i="28" s="1"/>
  <c r="H856" i="28" s="1"/>
  <c r="I856" i="28" s="1"/>
  <c r="J856" i="28" s="1"/>
  <c r="K856" i="28" s="1"/>
  <c r="L856" i="28" s="1"/>
  <c r="M856" i="28" s="1"/>
  <c r="N856" i="28" s="1"/>
  <c r="O856" i="28" s="1"/>
  <c r="E857" i="28"/>
  <c r="D857" i="28" s="1"/>
  <c r="F857" i="28"/>
  <c r="G857" i="28"/>
  <c r="H857" i="28" s="1"/>
  <c r="I857" i="28" s="1"/>
  <c r="J857" i="28" s="1"/>
  <c r="K857" i="28" s="1"/>
  <c r="L857" i="28" s="1"/>
  <c r="M857" i="28" s="1"/>
  <c r="N857" i="28" s="1"/>
  <c r="O857" i="28" s="1"/>
  <c r="E858" i="28"/>
  <c r="D858" i="28" s="1"/>
  <c r="F858" i="28"/>
  <c r="G858" i="28" s="1"/>
  <c r="H858" i="28" s="1"/>
  <c r="I858" i="28" s="1"/>
  <c r="J858" i="28" s="1"/>
  <c r="K858" i="28" s="1"/>
  <c r="L858" i="28" s="1"/>
  <c r="M858" i="28" s="1"/>
  <c r="N858" i="28" s="1"/>
  <c r="O858" i="28" s="1"/>
  <c r="E859" i="28"/>
  <c r="D859" i="28" s="1"/>
  <c r="F859" i="28"/>
  <c r="G859" i="28"/>
  <c r="H859" i="28" s="1"/>
  <c r="I859" i="28" s="1"/>
  <c r="J859" i="28" s="1"/>
  <c r="K859" i="28" s="1"/>
  <c r="L859" i="28" s="1"/>
  <c r="M859" i="28" s="1"/>
  <c r="N859" i="28" s="1"/>
  <c r="O859" i="28" s="1"/>
  <c r="E860" i="28"/>
  <c r="D860" i="28" s="1"/>
  <c r="F860" i="28"/>
  <c r="G860" i="28" s="1"/>
  <c r="H860" i="28" s="1"/>
  <c r="I860" i="28" s="1"/>
  <c r="J860" i="28" s="1"/>
  <c r="K860" i="28" s="1"/>
  <c r="L860" i="28" s="1"/>
  <c r="M860" i="28" s="1"/>
  <c r="N860" i="28" s="1"/>
  <c r="O860" i="28" s="1"/>
  <c r="E861" i="28"/>
  <c r="D861" i="28" s="1"/>
  <c r="F861" i="28"/>
  <c r="G861" i="28"/>
  <c r="H861" i="28" s="1"/>
  <c r="I861" i="28" s="1"/>
  <c r="J861" i="28" s="1"/>
  <c r="K861" i="28" s="1"/>
  <c r="L861" i="28" s="1"/>
  <c r="M861" i="28" s="1"/>
  <c r="N861" i="28" s="1"/>
  <c r="O861" i="28" s="1"/>
  <c r="E862" i="28"/>
  <c r="D862" i="28" s="1"/>
  <c r="F862" i="28"/>
  <c r="G862" i="28" s="1"/>
  <c r="H862" i="28" s="1"/>
  <c r="I862" i="28" s="1"/>
  <c r="J862" i="28" s="1"/>
  <c r="K862" i="28" s="1"/>
  <c r="L862" i="28" s="1"/>
  <c r="M862" i="28" s="1"/>
  <c r="N862" i="28" s="1"/>
  <c r="O862" i="28" s="1"/>
  <c r="E863" i="28"/>
  <c r="D863" i="28" s="1"/>
  <c r="F863" i="28"/>
  <c r="G863" i="28"/>
  <c r="H863" i="28" s="1"/>
  <c r="I863" i="28" s="1"/>
  <c r="J863" i="28" s="1"/>
  <c r="K863" i="28" s="1"/>
  <c r="L863" i="28" s="1"/>
  <c r="M863" i="28" s="1"/>
  <c r="N863" i="28" s="1"/>
  <c r="O863" i="28" s="1"/>
  <c r="E864" i="28"/>
  <c r="D864" i="28" s="1"/>
  <c r="F864" i="28"/>
  <c r="G864" i="28" s="1"/>
  <c r="H864" i="28" s="1"/>
  <c r="I864" i="28" s="1"/>
  <c r="J864" i="28" s="1"/>
  <c r="K864" i="28" s="1"/>
  <c r="L864" i="28" s="1"/>
  <c r="M864" i="28" s="1"/>
  <c r="N864" i="28" s="1"/>
  <c r="O864" i="28" s="1"/>
  <c r="E865" i="28"/>
  <c r="D865" i="28" s="1"/>
  <c r="F865" i="28"/>
  <c r="G865" i="28"/>
  <c r="H865" i="28" s="1"/>
  <c r="I865" i="28" s="1"/>
  <c r="J865" i="28" s="1"/>
  <c r="K865" i="28" s="1"/>
  <c r="L865" i="28" s="1"/>
  <c r="M865" i="28" s="1"/>
  <c r="N865" i="28" s="1"/>
  <c r="O865" i="28" s="1"/>
  <c r="E866" i="28"/>
  <c r="D866" i="28" s="1"/>
  <c r="F866" i="28"/>
  <c r="G866" i="28" s="1"/>
  <c r="H866" i="28" s="1"/>
  <c r="I866" i="28" s="1"/>
  <c r="J866" i="28" s="1"/>
  <c r="K866" i="28" s="1"/>
  <c r="L866" i="28" s="1"/>
  <c r="M866" i="28" s="1"/>
  <c r="N866" i="28" s="1"/>
  <c r="O866" i="28" s="1"/>
  <c r="E867" i="28"/>
  <c r="D867" i="28" s="1"/>
  <c r="F867" i="28"/>
  <c r="G867" i="28"/>
  <c r="H867" i="28" s="1"/>
  <c r="I867" i="28" s="1"/>
  <c r="J867" i="28" s="1"/>
  <c r="K867" i="28" s="1"/>
  <c r="L867" i="28" s="1"/>
  <c r="M867" i="28" s="1"/>
  <c r="N867" i="28" s="1"/>
  <c r="O867" i="28" s="1"/>
  <c r="E868" i="28"/>
  <c r="D868" i="28" s="1"/>
  <c r="F868" i="28"/>
  <c r="G868" i="28" s="1"/>
  <c r="H868" i="28" s="1"/>
  <c r="I868" i="28" s="1"/>
  <c r="J868" i="28" s="1"/>
  <c r="K868" i="28" s="1"/>
  <c r="L868" i="28" s="1"/>
  <c r="M868" i="28" s="1"/>
  <c r="N868" i="28" s="1"/>
  <c r="O868" i="28" s="1"/>
  <c r="E869" i="28"/>
  <c r="D869" i="28" s="1"/>
  <c r="F869" i="28"/>
  <c r="G869" i="28"/>
  <c r="H869" i="28" s="1"/>
  <c r="I869" i="28" s="1"/>
  <c r="J869" i="28" s="1"/>
  <c r="K869" i="28" s="1"/>
  <c r="L869" i="28" s="1"/>
  <c r="M869" i="28" s="1"/>
  <c r="N869" i="28" s="1"/>
  <c r="O869" i="28" s="1"/>
  <c r="E870" i="28"/>
  <c r="D870" i="28" s="1"/>
  <c r="F870" i="28"/>
  <c r="G870" i="28" s="1"/>
  <c r="H870" i="28" s="1"/>
  <c r="I870" i="28" s="1"/>
  <c r="J870" i="28" s="1"/>
  <c r="K870" i="28" s="1"/>
  <c r="L870" i="28" s="1"/>
  <c r="M870" i="28" s="1"/>
  <c r="N870" i="28" s="1"/>
  <c r="O870" i="28" s="1"/>
  <c r="E871" i="28"/>
  <c r="D871" i="28" s="1"/>
  <c r="F871" i="28"/>
  <c r="G871" i="28"/>
  <c r="H871" i="28" s="1"/>
  <c r="I871" i="28" s="1"/>
  <c r="J871" i="28" s="1"/>
  <c r="K871" i="28" s="1"/>
  <c r="L871" i="28" s="1"/>
  <c r="M871" i="28" s="1"/>
  <c r="N871" i="28" s="1"/>
  <c r="O871" i="28" s="1"/>
  <c r="E872" i="28"/>
  <c r="D872" i="28" s="1"/>
  <c r="F872" i="28"/>
  <c r="G872" i="28" s="1"/>
  <c r="H872" i="28" s="1"/>
  <c r="I872" i="28" s="1"/>
  <c r="J872" i="28" s="1"/>
  <c r="K872" i="28" s="1"/>
  <c r="L872" i="28" s="1"/>
  <c r="M872" i="28" s="1"/>
  <c r="N872" i="28" s="1"/>
  <c r="O872" i="28" s="1"/>
  <c r="E873" i="28"/>
  <c r="D873" i="28" s="1"/>
  <c r="F873" i="28"/>
  <c r="G873" i="28"/>
  <c r="H873" i="28" s="1"/>
  <c r="I873" i="28" s="1"/>
  <c r="J873" i="28" s="1"/>
  <c r="K873" i="28" s="1"/>
  <c r="L873" i="28" s="1"/>
  <c r="M873" i="28" s="1"/>
  <c r="N873" i="28" s="1"/>
  <c r="O873" i="28" s="1"/>
  <c r="E874" i="28"/>
  <c r="D874" i="28" s="1"/>
  <c r="F874" i="28"/>
  <c r="G874" i="28" s="1"/>
  <c r="H874" i="28" s="1"/>
  <c r="I874" i="28" s="1"/>
  <c r="J874" i="28" s="1"/>
  <c r="K874" i="28" s="1"/>
  <c r="L874" i="28" s="1"/>
  <c r="M874" i="28" s="1"/>
  <c r="N874" i="28" s="1"/>
  <c r="O874" i="28" s="1"/>
  <c r="E875" i="28"/>
  <c r="D875" i="28" s="1"/>
  <c r="F875" i="28"/>
  <c r="G875" i="28"/>
  <c r="H875" i="28" s="1"/>
  <c r="I875" i="28" s="1"/>
  <c r="J875" i="28" s="1"/>
  <c r="K875" i="28" s="1"/>
  <c r="L875" i="28" s="1"/>
  <c r="M875" i="28" s="1"/>
  <c r="N875" i="28" s="1"/>
  <c r="O875" i="28" s="1"/>
  <c r="E876" i="28"/>
  <c r="D876" i="28" s="1"/>
  <c r="F876" i="28"/>
  <c r="G876" i="28" s="1"/>
  <c r="H876" i="28" s="1"/>
  <c r="I876" i="28" s="1"/>
  <c r="J876" i="28" s="1"/>
  <c r="K876" i="28" s="1"/>
  <c r="L876" i="28" s="1"/>
  <c r="M876" i="28" s="1"/>
  <c r="N876" i="28" s="1"/>
  <c r="O876" i="28" s="1"/>
  <c r="E877" i="28"/>
  <c r="D877" i="28" s="1"/>
  <c r="F877" i="28"/>
  <c r="G877" i="28"/>
  <c r="H877" i="28" s="1"/>
  <c r="I877" i="28" s="1"/>
  <c r="J877" i="28" s="1"/>
  <c r="K877" i="28" s="1"/>
  <c r="L877" i="28" s="1"/>
  <c r="M877" i="28" s="1"/>
  <c r="N877" i="28" s="1"/>
  <c r="O877" i="28" s="1"/>
  <c r="E878" i="28"/>
  <c r="D878" i="28" s="1"/>
  <c r="F878" i="28"/>
  <c r="G878" i="28" s="1"/>
  <c r="H878" i="28" s="1"/>
  <c r="I878" i="28" s="1"/>
  <c r="J878" i="28" s="1"/>
  <c r="K878" i="28" s="1"/>
  <c r="L878" i="28" s="1"/>
  <c r="M878" i="28" s="1"/>
  <c r="N878" i="28" s="1"/>
  <c r="O878" i="28" s="1"/>
  <c r="E879" i="28"/>
  <c r="D879" i="28" s="1"/>
  <c r="F879" i="28"/>
  <c r="G879" i="28"/>
  <c r="H879" i="28" s="1"/>
  <c r="I879" i="28" s="1"/>
  <c r="J879" i="28" s="1"/>
  <c r="K879" i="28" s="1"/>
  <c r="L879" i="28" s="1"/>
  <c r="M879" i="28" s="1"/>
  <c r="N879" i="28" s="1"/>
  <c r="O879" i="28" s="1"/>
  <c r="E880" i="28"/>
  <c r="D880" i="28" s="1"/>
  <c r="F880" i="28"/>
  <c r="G880" i="28" s="1"/>
  <c r="H880" i="28" s="1"/>
  <c r="I880" i="28" s="1"/>
  <c r="J880" i="28" s="1"/>
  <c r="K880" i="28" s="1"/>
  <c r="L880" i="28" s="1"/>
  <c r="M880" i="28" s="1"/>
  <c r="N880" i="28" s="1"/>
  <c r="O880" i="28" s="1"/>
  <c r="E881" i="28"/>
  <c r="D881" i="28" s="1"/>
  <c r="F881" i="28"/>
  <c r="G881" i="28"/>
  <c r="H881" i="28" s="1"/>
  <c r="I881" i="28" s="1"/>
  <c r="J881" i="28" s="1"/>
  <c r="K881" i="28" s="1"/>
  <c r="L881" i="28" s="1"/>
  <c r="M881" i="28" s="1"/>
  <c r="N881" i="28" s="1"/>
  <c r="O881" i="28" s="1"/>
  <c r="E882" i="28"/>
  <c r="D882" i="28" s="1"/>
  <c r="E883" i="28"/>
  <c r="E884" i="28"/>
  <c r="D884" i="28" s="1"/>
  <c r="F884" i="28"/>
  <c r="G884" i="28" s="1"/>
  <c r="H884" i="28" s="1"/>
  <c r="I884" i="28" s="1"/>
  <c r="J884" i="28" s="1"/>
  <c r="K884" i="28" s="1"/>
  <c r="L884" i="28" s="1"/>
  <c r="M884" i="28" s="1"/>
  <c r="N884" i="28" s="1"/>
  <c r="O884" i="28" s="1"/>
  <c r="E885" i="28"/>
  <c r="D885" i="28" s="1"/>
  <c r="F885" i="28"/>
  <c r="G885" i="28"/>
  <c r="H885" i="28" s="1"/>
  <c r="I885" i="28" s="1"/>
  <c r="J885" i="28" s="1"/>
  <c r="K885" i="28" s="1"/>
  <c r="L885" i="28" s="1"/>
  <c r="M885" i="28" s="1"/>
  <c r="N885" i="28" s="1"/>
  <c r="O885" i="28" s="1"/>
  <c r="E886" i="28"/>
  <c r="D886" i="28" s="1"/>
  <c r="E887" i="28"/>
  <c r="E888" i="28"/>
  <c r="D888" i="28" s="1"/>
  <c r="F888" i="28"/>
  <c r="G888" i="28" s="1"/>
  <c r="H888" i="28" s="1"/>
  <c r="I888" i="28" s="1"/>
  <c r="J888" i="28" s="1"/>
  <c r="K888" i="28" s="1"/>
  <c r="L888" i="28" s="1"/>
  <c r="M888" i="28" s="1"/>
  <c r="N888" i="28" s="1"/>
  <c r="O888" i="28" s="1"/>
  <c r="E889" i="28"/>
  <c r="D889" i="28" s="1"/>
  <c r="F889" i="28"/>
  <c r="G889" i="28"/>
  <c r="H889" i="28" s="1"/>
  <c r="I889" i="28" s="1"/>
  <c r="J889" i="28" s="1"/>
  <c r="K889" i="28" s="1"/>
  <c r="L889" i="28" s="1"/>
  <c r="M889" i="28" s="1"/>
  <c r="N889" i="28" s="1"/>
  <c r="O889" i="28" s="1"/>
  <c r="E890" i="28"/>
  <c r="D890" i="28" s="1"/>
  <c r="E891" i="28"/>
  <c r="E892" i="28"/>
  <c r="D892" i="28" s="1"/>
  <c r="F892" i="28"/>
  <c r="G892" i="28" s="1"/>
  <c r="H892" i="28" s="1"/>
  <c r="I892" i="28" s="1"/>
  <c r="J892" i="28" s="1"/>
  <c r="K892" i="28" s="1"/>
  <c r="L892" i="28" s="1"/>
  <c r="M892" i="28" s="1"/>
  <c r="N892" i="28" s="1"/>
  <c r="O892" i="28" s="1"/>
  <c r="E893" i="28"/>
  <c r="D893" i="28" s="1"/>
  <c r="E894" i="28"/>
  <c r="E895" i="28"/>
  <c r="D895" i="28" s="1"/>
  <c r="F895" i="28"/>
  <c r="G895" i="28" s="1"/>
  <c r="H895" i="28" s="1"/>
  <c r="I895" i="28" s="1"/>
  <c r="J895" i="28" s="1"/>
  <c r="K895" i="28" s="1"/>
  <c r="L895" i="28" s="1"/>
  <c r="M895" i="28" s="1"/>
  <c r="N895" i="28" s="1"/>
  <c r="O895" i="28" s="1"/>
  <c r="E896" i="28"/>
  <c r="D896" i="28" s="1"/>
  <c r="F896" i="28"/>
  <c r="G896" i="28"/>
  <c r="H896" i="28" s="1"/>
  <c r="I896" i="28" s="1"/>
  <c r="J896" i="28" s="1"/>
  <c r="K896" i="28" s="1"/>
  <c r="L896" i="28" s="1"/>
  <c r="M896" i="28" s="1"/>
  <c r="N896" i="28" s="1"/>
  <c r="O896" i="28" s="1"/>
  <c r="E897" i="28"/>
  <c r="D897" i="28" s="1"/>
  <c r="F897" i="28"/>
  <c r="G897" i="28"/>
  <c r="H897" i="28" s="1"/>
  <c r="I897" i="28" s="1"/>
  <c r="J897" i="28" s="1"/>
  <c r="K897" i="28" s="1"/>
  <c r="L897" i="28" s="1"/>
  <c r="M897" i="28" s="1"/>
  <c r="N897" i="28" s="1"/>
  <c r="O897" i="28" s="1"/>
  <c r="E898" i="28"/>
  <c r="E899" i="28"/>
  <c r="D899" i="28" s="1"/>
  <c r="F899" i="28"/>
  <c r="G899" i="28" s="1"/>
  <c r="H899" i="28" s="1"/>
  <c r="I899" i="28" s="1"/>
  <c r="J899" i="28" s="1"/>
  <c r="K899" i="28" s="1"/>
  <c r="L899" i="28" s="1"/>
  <c r="M899" i="28" s="1"/>
  <c r="N899" i="28" s="1"/>
  <c r="O899" i="28" s="1"/>
  <c r="E900" i="28"/>
  <c r="D900" i="28" s="1"/>
  <c r="F900" i="28"/>
  <c r="G900" i="28"/>
  <c r="H900" i="28" s="1"/>
  <c r="I900" i="28" s="1"/>
  <c r="J900" i="28" s="1"/>
  <c r="K900" i="28" s="1"/>
  <c r="L900" i="28" s="1"/>
  <c r="M900" i="28" s="1"/>
  <c r="N900" i="28" s="1"/>
  <c r="O900" i="28" s="1"/>
  <c r="E901" i="28"/>
  <c r="D901" i="28" s="1"/>
  <c r="F901" i="28"/>
  <c r="G901" i="28"/>
  <c r="H901" i="28" s="1"/>
  <c r="I901" i="28" s="1"/>
  <c r="J901" i="28" s="1"/>
  <c r="K901" i="28" s="1"/>
  <c r="L901" i="28" s="1"/>
  <c r="M901" i="28" s="1"/>
  <c r="N901" i="28" s="1"/>
  <c r="O901" i="28" s="1"/>
  <c r="E902" i="28"/>
  <c r="E903" i="28"/>
  <c r="E904" i="28"/>
  <c r="D904" i="28" s="1"/>
  <c r="F904" i="28"/>
  <c r="G904" i="28" s="1"/>
  <c r="H904" i="28" s="1"/>
  <c r="I904" i="28" s="1"/>
  <c r="J904" i="28" s="1"/>
  <c r="K904" i="28" s="1"/>
  <c r="L904" i="28" s="1"/>
  <c r="M904" i="28" s="1"/>
  <c r="N904" i="28" s="1"/>
  <c r="O904" i="28" s="1"/>
  <c r="E905" i="28"/>
  <c r="D905" i="28" s="1"/>
  <c r="F905" i="28"/>
  <c r="G905" i="28"/>
  <c r="H905" i="28" s="1"/>
  <c r="I905" i="28" s="1"/>
  <c r="J905" i="28" s="1"/>
  <c r="K905" i="28" s="1"/>
  <c r="L905" i="28" s="1"/>
  <c r="M905" i="28" s="1"/>
  <c r="N905" i="28" s="1"/>
  <c r="O905" i="28" s="1"/>
  <c r="E906" i="28"/>
  <c r="D906" i="28" s="1"/>
  <c r="F906" i="28"/>
  <c r="G906" i="28"/>
  <c r="H906" i="28" s="1"/>
  <c r="I906" i="28" s="1"/>
  <c r="J906" i="28" s="1"/>
  <c r="K906" i="28" s="1"/>
  <c r="L906" i="28" s="1"/>
  <c r="M906" i="28" s="1"/>
  <c r="N906" i="28" s="1"/>
  <c r="O906" i="28" s="1"/>
  <c r="E907" i="28"/>
  <c r="E908" i="28"/>
  <c r="D908" i="28" s="1"/>
  <c r="F908" i="28"/>
  <c r="G908" i="28" s="1"/>
  <c r="H908" i="28" s="1"/>
  <c r="I908" i="28" s="1"/>
  <c r="J908" i="28" s="1"/>
  <c r="K908" i="28" s="1"/>
  <c r="L908" i="28" s="1"/>
  <c r="M908" i="28" s="1"/>
  <c r="N908" i="28" s="1"/>
  <c r="O908" i="28" s="1"/>
  <c r="E909" i="28"/>
  <c r="D909" i="28" s="1"/>
  <c r="F909" i="28"/>
  <c r="G909" i="28"/>
  <c r="H909" i="28" s="1"/>
  <c r="I909" i="28" s="1"/>
  <c r="J909" i="28" s="1"/>
  <c r="K909" i="28" s="1"/>
  <c r="L909" i="28" s="1"/>
  <c r="M909" i="28" s="1"/>
  <c r="N909" i="28" s="1"/>
  <c r="O909" i="28" s="1"/>
  <c r="E910" i="28"/>
  <c r="D910" i="28" s="1"/>
  <c r="F910" i="28"/>
  <c r="G910" i="28"/>
  <c r="H910" i="28" s="1"/>
  <c r="I910" i="28" s="1"/>
  <c r="J910" i="28" s="1"/>
  <c r="K910" i="28" s="1"/>
  <c r="L910" i="28" s="1"/>
  <c r="M910" i="28" s="1"/>
  <c r="N910" i="28" s="1"/>
  <c r="O910" i="28" s="1"/>
  <c r="E911" i="28"/>
  <c r="E912" i="28"/>
  <c r="D912" i="28" s="1"/>
  <c r="F912" i="28"/>
  <c r="G912" i="28" s="1"/>
  <c r="H912" i="28" s="1"/>
  <c r="I912" i="28" s="1"/>
  <c r="J912" i="28" s="1"/>
  <c r="K912" i="28" s="1"/>
  <c r="L912" i="28" s="1"/>
  <c r="M912" i="28" s="1"/>
  <c r="N912" i="28" s="1"/>
  <c r="O912" i="28" s="1"/>
  <c r="E913" i="28"/>
  <c r="D913" i="28" s="1"/>
  <c r="F913" i="28"/>
  <c r="G913" i="28"/>
  <c r="H913" i="28" s="1"/>
  <c r="I913" i="28" s="1"/>
  <c r="J913" i="28" s="1"/>
  <c r="K913" i="28" s="1"/>
  <c r="L913" i="28" s="1"/>
  <c r="M913" i="28" s="1"/>
  <c r="N913" i="28" s="1"/>
  <c r="O913" i="28" s="1"/>
  <c r="E914" i="28"/>
  <c r="D914" i="28" s="1"/>
  <c r="F914" i="28"/>
  <c r="G914" i="28"/>
  <c r="H914" i="28" s="1"/>
  <c r="I914" i="28" s="1"/>
  <c r="J914" i="28" s="1"/>
  <c r="K914" i="28" s="1"/>
  <c r="L914" i="28" s="1"/>
  <c r="M914" i="28" s="1"/>
  <c r="N914" i="28" s="1"/>
  <c r="O914" i="28" s="1"/>
  <c r="E915" i="28"/>
  <c r="E916" i="28"/>
  <c r="D916" i="28" s="1"/>
  <c r="F916" i="28"/>
  <c r="G916" i="28" s="1"/>
  <c r="H916" i="28" s="1"/>
  <c r="I916" i="28" s="1"/>
  <c r="J916" i="28" s="1"/>
  <c r="K916" i="28" s="1"/>
  <c r="L916" i="28" s="1"/>
  <c r="M916" i="28" s="1"/>
  <c r="N916" i="28" s="1"/>
  <c r="O916" i="28" s="1"/>
  <c r="E917" i="28"/>
  <c r="D917" i="28" s="1"/>
  <c r="F917" i="28"/>
  <c r="G917" i="28"/>
  <c r="H917" i="28" s="1"/>
  <c r="I917" i="28" s="1"/>
  <c r="J917" i="28" s="1"/>
  <c r="K917" i="28" s="1"/>
  <c r="L917" i="28" s="1"/>
  <c r="M917" i="28" s="1"/>
  <c r="N917" i="28" s="1"/>
  <c r="O917" i="28" s="1"/>
  <c r="E918" i="28"/>
  <c r="D918" i="28" s="1"/>
  <c r="F918" i="28"/>
  <c r="G918" i="28"/>
  <c r="H918" i="28" s="1"/>
  <c r="I918" i="28" s="1"/>
  <c r="J918" i="28" s="1"/>
  <c r="K918" i="28" s="1"/>
  <c r="L918" i="28" s="1"/>
  <c r="M918" i="28" s="1"/>
  <c r="N918" i="28" s="1"/>
  <c r="O918" i="28" s="1"/>
  <c r="E919" i="28"/>
  <c r="E920" i="28"/>
  <c r="D920" i="28" s="1"/>
  <c r="F920" i="28"/>
  <c r="G920" i="28" s="1"/>
  <c r="H920" i="28" s="1"/>
  <c r="I920" i="28" s="1"/>
  <c r="J920" i="28" s="1"/>
  <c r="K920" i="28" s="1"/>
  <c r="L920" i="28" s="1"/>
  <c r="M920" i="28" s="1"/>
  <c r="N920" i="28" s="1"/>
  <c r="O920" i="28" s="1"/>
  <c r="E921" i="28"/>
  <c r="D921" i="28" s="1"/>
  <c r="F921" i="28"/>
  <c r="G921" i="28"/>
  <c r="H921" i="28" s="1"/>
  <c r="I921" i="28" s="1"/>
  <c r="J921" i="28" s="1"/>
  <c r="K921" i="28" s="1"/>
  <c r="L921" i="28" s="1"/>
  <c r="M921" i="28" s="1"/>
  <c r="N921" i="28" s="1"/>
  <c r="O921" i="28" s="1"/>
  <c r="E922" i="28"/>
  <c r="D922" i="28" s="1"/>
  <c r="F922" i="28"/>
  <c r="G922" i="28"/>
  <c r="H922" i="28" s="1"/>
  <c r="I922" i="28" s="1"/>
  <c r="J922" i="28" s="1"/>
  <c r="K922" i="28" s="1"/>
  <c r="L922" i="28" s="1"/>
  <c r="M922" i="28" s="1"/>
  <c r="N922" i="28" s="1"/>
  <c r="O922" i="28" s="1"/>
  <c r="E923" i="28"/>
  <c r="E924" i="28"/>
  <c r="D924" i="28" s="1"/>
  <c r="F924" i="28"/>
  <c r="G924" i="28" s="1"/>
  <c r="H924" i="28" s="1"/>
  <c r="I924" i="28" s="1"/>
  <c r="J924" i="28" s="1"/>
  <c r="K924" i="28" s="1"/>
  <c r="L924" i="28" s="1"/>
  <c r="M924" i="28" s="1"/>
  <c r="N924" i="28" s="1"/>
  <c r="O924" i="28" s="1"/>
  <c r="E925" i="28"/>
  <c r="D925" i="28" s="1"/>
  <c r="F925" i="28"/>
  <c r="G925" i="28"/>
  <c r="H925" i="28" s="1"/>
  <c r="I925" i="28" s="1"/>
  <c r="J925" i="28" s="1"/>
  <c r="K925" i="28" s="1"/>
  <c r="L925" i="28" s="1"/>
  <c r="M925" i="28" s="1"/>
  <c r="N925" i="28" s="1"/>
  <c r="O925" i="28" s="1"/>
  <c r="E926" i="28"/>
  <c r="D926" i="28" s="1"/>
  <c r="F926" i="28"/>
  <c r="G926" i="28"/>
  <c r="H926" i="28" s="1"/>
  <c r="I926" i="28" s="1"/>
  <c r="J926" i="28" s="1"/>
  <c r="K926" i="28" s="1"/>
  <c r="L926" i="28" s="1"/>
  <c r="M926" i="28" s="1"/>
  <c r="N926" i="28" s="1"/>
  <c r="O926" i="28" s="1"/>
  <c r="E927" i="28"/>
  <c r="E928" i="28"/>
  <c r="D928" i="28" s="1"/>
  <c r="F928" i="28"/>
  <c r="G928" i="28" s="1"/>
  <c r="H928" i="28" s="1"/>
  <c r="I928" i="28" s="1"/>
  <c r="J928" i="28" s="1"/>
  <c r="K928" i="28" s="1"/>
  <c r="L928" i="28" s="1"/>
  <c r="M928" i="28" s="1"/>
  <c r="N928" i="28" s="1"/>
  <c r="O928" i="28" s="1"/>
  <c r="E929" i="28"/>
  <c r="D929" i="28" s="1"/>
  <c r="F929" i="28"/>
  <c r="G929" i="28"/>
  <c r="H929" i="28" s="1"/>
  <c r="I929" i="28" s="1"/>
  <c r="J929" i="28" s="1"/>
  <c r="K929" i="28" s="1"/>
  <c r="L929" i="28" s="1"/>
  <c r="M929" i="28" s="1"/>
  <c r="N929" i="28" s="1"/>
  <c r="O929" i="28" s="1"/>
  <c r="E930" i="28"/>
  <c r="D930" i="28" s="1"/>
  <c r="F930" i="28"/>
  <c r="G930" i="28"/>
  <c r="H930" i="28" s="1"/>
  <c r="I930" i="28" s="1"/>
  <c r="J930" i="28" s="1"/>
  <c r="K930" i="28" s="1"/>
  <c r="L930" i="28" s="1"/>
  <c r="M930" i="28" s="1"/>
  <c r="N930" i="28" s="1"/>
  <c r="O930" i="28" s="1"/>
  <c r="E931" i="28"/>
  <c r="E932" i="28"/>
  <c r="D932" i="28" s="1"/>
  <c r="F932" i="28"/>
  <c r="G932" i="28" s="1"/>
  <c r="H932" i="28" s="1"/>
  <c r="I932" i="28" s="1"/>
  <c r="J932" i="28" s="1"/>
  <c r="K932" i="28" s="1"/>
  <c r="L932" i="28" s="1"/>
  <c r="M932" i="28" s="1"/>
  <c r="N932" i="28" s="1"/>
  <c r="O932" i="28" s="1"/>
  <c r="E933" i="28"/>
  <c r="D933" i="28" s="1"/>
  <c r="F933" i="28"/>
  <c r="G933" i="28"/>
  <c r="H933" i="28" s="1"/>
  <c r="I933" i="28" s="1"/>
  <c r="J933" i="28" s="1"/>
  <c r="K933" i="28" s="1"/>
  <c r="L933" i="28" s="1"/>
  <c r="M933" i="28" s="1"/>
  <c r="N933" i="28" s="1"/>
  <c r="O933" i="28" s="1"/>
  <c r="E934" i="28"/>
  <c r="D934" i="28" s="1"/>
  <c r="F934" i="28"/>
  <c r="G934" i="28"/>
  <c r="H934" i="28" s="1"/>
  <c r="I934" i="28" s="1"/>
  <c r="J934" i="28" s="1"/>
  <c r="K934" i="28" s="1"/>
  <c r="L934" i="28" s="1"/>
  <c r="M934" i="28" s="1"/>
  <c r="N934" i="28" s="1"/>
  <c r="O934" i="28" s="1"/>
  <c r="E935" i="28"/>
  <c r="E936" i="28"/>
  <c r="D936" i="28" s="1"/>
  <c r="F936" i="28"/>
  <c r="G936" i="28" s="1"/>
  <c r="H936" i="28" s="1"/>
  <c r="I936" i="28" s="1"/>
  <c r="J936" i="28" s="1"/>
  <c r="K936" i="28" s="1"/>
  <c r="L936" i="28" s="1"/>
  <c r="M936" i="28" s="1"/>
  <c r="N936" i="28" s="1"/>
  <c r="O936" i="28" s="1"/>
  <c r="E937" i="28"/>
  <c r="D937" i="28" s="1"/>
  <c r="F937" i="28"/>
  <c r="G937" i="28"/>
  <c r="H937" i="28" s="1"/>
  <c r="I937" i="28" s="1"/>
  <c r="J937" i="28" s="1"/>
  <c r="K937" i="28" s="1"/>
  <c r="L937" i="28" s="1"/>
  <c r="M937" i="28" s="1"/>
  <c r="N937" i="28" s="1"/>
  <c r="O937" i="28" s="1"/>
  <c r="E938" i="28"/>
  <c r="D938" i="28" s="1"/>
  <c r="F938" i="28"/>
  <c r="G938" i="28"/>
  <c r="H938" i="28" s="1"/>
  <c r="I938" i="28" s="1"/>
  <c r="J938" i="28" s="1"/>
  <c r="K938" i="28" s="1"/>
  <c r="L938" i="28" s="1"/>
  <c r="M938" i="28" s="1"/>
  <c r="N938" i="28" s="1"/>
  <c r="O938" i="28" s="1"/>
  <c r="E939" i="28"/>
  <c r="E940" i="28"/>
  <c r="D940" i="28" s="1"/>
  <c r="F940" i="28"/>
  <c r="G940" i="28" s="1"/>
  <c r="H940" i="28" s="1"/>
  <c r="I940" i="28" s="1"/>
  <c r="J940" i="28" s="1"/>
  <c r="K940" i="28" s="1"/>
  <c r="L940" i="28" s="1"/>
  <c r="M940" i="28" s="1"/>
  <c r="N940" i="28" s="1"/>
  <c r="O940" i="28" s="1"/>
  <c r="E941" i="28"/>
  <c r="D941" i="28" s="1"/>
  <c r="F941" i="28"/>
  <c r="G941" i="28"/>
  <c r="H941" i="28" s="1"/>
  <c r="I941" i="28" s="1"/>
  <c r="J941" i="28" s="1"/>
  <c r="K941" i="28" s="1"/>
  <c r="L941" i="28" s="1"/>
  <c r="M941" i="28" s="1"/>
  <c r="N941" i="28" s="1"/>
  <c r="O941" i="28" s="1"/>
  <c r="E942" i="28"/>
  <c r="D942" i="28" s="1"/>
  <c r="F942" i="28"/>
  <c r="G942" i="28"/>
  <c r="H942" i="28" s="1"/>
  <c r="I942" i="28" s="1"/>
  <c r="J942" i="28" s="1"/>
  <c r="K942" i="28" s="1"/>
  <c r="L942" i="28" s="1"/>
  <c r="M942" i="28" s="1"/>
  <c r="N942" i="28" s="1"/>
  <c r="O942" i="28" s="1"/>
  <c r="E943" i="28"/>
  <c r="E944" i="28"/>
  <c r="D944" i="28" s="1"/>
  <c r="F944" i="28"/>
  <c r="G944" i="28" s="1"/>
  <c r="H944" i="28" s="1"/>
  <c r="I944" i="28" s="1"/>
  <c r="J944" i="28" s="1"/>
  <c r="K944" i="28" s="1"/>
  <c r="L944" i="28" s="1"/>
  <c r="M944" i="28" s="1"/>
  <c r="N944" i="28" s="1"/>
  <c r="O944" i="28" s="1"/>
  <c r="E945" i="28"/>
  <c r="D945" i="28" s="1"/>
  <c r="F945" i="28"/>
  <c r="G945" i="28"/>
  <c r="H945" i="28" s="1"/>
  <c r="I945" i="28" s="1"/>
  <c r="J945" i="28" s="1"/>
  <c r="K945" i="28" s="1"/>
  <c r="L945" i="28" s="1"/>
  <c r="M945" i="28" s="1"/>
  <c r="N945" i="28" s="1"/>
  <c r="O945" i="28" s="1"/>
  <c r="E946" i="28"/>
  <c r="D946" i="28" s="1"/>
  <c r="F946" i="28"/>
  <c r="G946" i="28"/>
  <c r="H946" i="28" s="1"/>
  <c r="I946" i="28" s="1"/>
  <c r="J946" i="28" s="1"/>
  <c r="K946" i="28" s="1"/>
  <c r="L946" i="28" s="1"/>
  <c r="M946" i="28" s="1"/>
  <c r="N946" i="28" s="1"/>
  <c r="O946" i="28" s="1"/>
  <c r="E947" i="28"/>
  <c r="E948" i="28"/>
  <c r="D948" i="28" s="1"/>
  <c r="F948" i="28"/>
  <c r="G948" i="28" s="1"/>
  <c r="H948" i="28" s="1"/>
  <c r="I948" i="28" s="1"/>
  <c r="J948" i="28" s="1"/>
  <c r="K948" i="28" s="1"/>
  <c r="L948" i="28" s="1"/>
  <c r="M948" i="28" s="1"/>
  <c r="N948" i="28" s="1"/>
  <c r="O948" i="28" s="1"/>
  <c r="E949" i="28"/>
  <c r="D949" i="28" s="1"/>
  <c r="F949" i="28"/>
  <c r="G949" i="28"/>
  <c r="H949" i="28" s="1"/>
  <c r="I949" i="28" s="1"/>
  <c r="J949" i="28" s="1"/>
  <c r="K949" i="28" s="1"/>
  <c r="L949" i="28" s="1"/>
  <c r="M949" i="28" s="1"/>
  <c r="N949" i="28" s="1"/>
  <c r="O949" i="28" s="1"/>
  <c r="E950" i="28"/>
  <c r="D950" i="28" s="1"/>
  <c r="F950" i="28"/>
  <c r="G950" i="28"/>
  <c r="H950" i="28" s="1"/>
  <c r="I950" i="28" s="1"/>
  <c r="J950" i="28" s="1"/>
  <c r="K950" i="28" s="1"/>
  <c r="L950" i="28" s="1"/>
  <c r="M950" i="28" s="1"/>
  <c r="N950" i="28" s="1"/>
  <c r="O950" i="28" s="1"/>
  <c r="E951" i="28"/>
  <c r="E952" i="28"/>
  <c r="D952" i="28" s="1"/>
  <c r="F952" i="28"/>
  <c r="G952" i="28" s="1"/>
  <c r="H952" i="28" s="1"/>
  <c r="I952" i="28" s="1"/>
  <c r="J952" i="28" s="1"/>
  <c r="K952" i="28" s="1"/>
  <c r="L952" i="28" s="1"/>
  <c r="M952" i="28" s="1"/>
  <c r="N952" i="28" s="1"/>
  <c r="O952" i="28" s="1"/>
  <c r="E953" i="28"/>
  <c r="D953" i="28" s="1"/>
  <c r="F953" i="28"/>
  <c r="G953" i="28" s="1"/>
  <c r="H953" i="28" s="1"/>
  <c r="I953" i="28" s="1"/>
  <c r="J953" i="28" s="1"/>
  <c r="K953" i="28" s="1"/>
  <c r="L953" i="28" s="1"/>
  <c r="M953" i="28" s="1"/>
  <c r="N953" i="28" s="1"/>
  <c r="O953" i="28" s="1"/>
  <c r="E954" i="28"/>
  <c r="D954" i="28" s="1"/>
  <c r="E955" i="28"/>
  <c r="D955" i="28" s="1"/>
  <c r="F955" i="28"/>
  <c r="G955" i="28" s="1"/>
  <c r="H955" i="28" s="1"/>
  <c r="I955" i="28" s="1"/>
  <c r="J955" i="28" s="1"/>
  <c r="K955" i="28" s="1"/>
  <c r="L955" i="28" s="1"/>
  <c r="M955" i="28" s="1"/>
  <c r="N955" i="28" s="1"/>
  <c r="O955" i="28" s="1"/>
  <c r="E956" i="28"/>
  <c r="D956" i="28" s="1"/>
  <c r="E957" i="28"/>
  <c r="E958" i="28"/>
  <c r="D958" i="28" s="1"/>
  <c r="E959" i="28"/>
  <c r="D959" i="28" s="1"/>
  <c r="F959" i="28"/>
  <c r="G959" i="28" s="1"/>
  <c r="H959" i="28" s="1"/>
  <c r="I959" i="28" s="1"/>
  <c r="J959" i="28" s="1"/>
  <c r="K959" i="28" s="1"/>
  <c r="L959" i="28" s="1"/>
  <c r="M959" i="28" s="1"/>
  <c r="N959" i="28" s="1"/>
  <c r="O959" i="28" s="1"/>
  <c r="E960" i="28"/>
  <c r="D960" i="28" s="1"/>
  <c r="E961" i="28"/>
  <c r="D961" i="28" s="1"/>
  <c r="F961" i="28"/>
  <c r="G961" i="28" s="1"/>
  <c r="H961" i="28" s="1"/>
  <c r="I961" i="28" s="1"/>
  <c r="J961" i="28" s="1"/>
  <c r="K961" i="28" s="1"/>
  <c r="L961" i="28" s="1"/>
  <c r="M961" i="28" s="1"/>
  <c r="N961" i="28" s="1"/>
  <c r="O961" i="28" s="1"/>
  <c r="E962" i="28"/>
  <c r="D962" i="28" s="1"/>
  <c r="E963" i="28"/>
  <c r="D963" i="28" s="1"/>
  <c r="F963" i="28"/>
  <c r="G963" i="28" s="1"/>
  <c r="H963" i="28" s="1"/>
  <c r="I963" i="28" s="1"/>
  <c r="J963" i="28" s="1"/>
  <c r="K963" i="28" s="1"/>
  <c r="L963" i="28" s="1"/>
  <c r="M963" i="28" s="1"/>
  <c r="N963" i="28" s="1"/>
  <c r="O963" i="28" s="1"/>
  <c r="E964" i="28"/>
  <c r="D964" i="28" s="1"/>
  <c r="E965" i="28"/>
  <c r="E966" i="28"/>
  <c r="D966" i="28" s="1"/>
  <c r="E967" i="28"/>
  <c r="D967" i="28" s="1"/>
  <c r="F967" i="28"/>
  <c r="G967" i="28" s="1"/>
  <c r="H967" i="28" s="1"/>
  <c r="I967" i="28" s="1"/>
  <c r="J967" i="28" s="1"/>
  <c r="K967" i="28" s="1"/>
  <c r="L967" i="28" s="1"/>
  <c r="M967" i="28" s="1"/>
  <c r="N967" i="28" s="1"/>
  <c r="O967" i="28" s="1"/>
  <c r="E968" i="28"/>
  <c r="D968" i="28" s="1"/>
  <c r="E969" i="28"/>
  <c r="D969" i="28" s="1"/>
  <c r="F969" i="28"/>
  <c r="G969" i="28" s="1"/>
  <c r="H969" i="28" s="1"/>
  <c r="I969" i="28" s="1"/>
  <c r="J969" i="28" s="1"/>
  <c r="K969" i="28" s="1"/>
  <c r="L969" i="28" s="1"/>
  <c r="M969" i="28" s="1"/>
  <c r="N969" i="28" s="1"/>
  <c r="O969" i="28" s="1"/>
  <c r="E970" i="28"/>
  <c r="D970" i="28" s="1"/>
  <c r="E971" i="28"/>
  <c r="D971" i="28" s="1"/>
  <c r="F971" i="28"/>
  <c r="G971" i="28" s="1"/>
  <c r="H971" i="28" s="1"/>
  <c r="I971" i="28" s="1"/>
  <c r="J971" i="28" s="1"/>
  <c r="K971" i="28" s="1"/>
  <c r="L971" i="28" s="1"/>
  <c r="M971" i="28" s="1"/>
  <c r="N971" i="28" s="1"/>
  <c r="O971" i="28" s="1"/>
  <c r="E972" i="28"/>
  <c r="D972" i="28" s="1"/>
  <c r="E973" i="28"/>
  <c r="E974" i="28"/>
  <c r="D974" i="28" s="1"/>
  <c r="E975" i="28"/>
  <c r="D975" i="28" s="1"/>
  <c r="F975" i="28"/>
  <c r="G975" i="28" s="1"/>
  <c r="H975" i="28" s="1"/>
  <c r="I975" i="28" s="1"/>
  <c r="J975" i="28" s="1"/>
  <c r="K975" i="28" s="1"/>
  <c r="L975" i="28" s="1"/>
  <c r="M975" i="28" s="1"/>
  <c r="N975" i="28" s="1"/>
  <c r="O975" i="28" s="1"/>
  <c r="E976" i="28"/>
  <c r="D976" i="28" s="1"/>
  <c r="E977" i="28"/>
  <c r="D977" i="28" s="1"/>
  <c r="F977" i="28"/>
  <c r="G977" i="28" s="1"/>
  <c r="H977" i="28" s="1"/>
  <c r="I977" i="28" s="1"/>
  <c r="J977" i="28" s="1"/>
  <c r="K977" i="28" s="1"/>
  <c r="L977" i="28" s="1"/>
  <c r="M977" i="28" s="1"/>
  <c r="N977" i="28" s="1"/>
  <c r="O977" i="28" s="1"/>
  <c r="E978" i="28"/>
  <c r="D978" i="28" s="1"/>
  <c r="E979" i="28"/>
  <c r="D979" i="28" s="1"/>
  <c r="F979" i="28"/>
  <c r="G979" i="28" s="1"/>
  <c r="H979" i="28" s="1"/>
  <c r="I979" i="28" s="1"/>
  <c r="J979" i="28" s="1"/>
  <c r="K979" i="28" s="1"/>
  <c r="L979" i="28" s="1"/>
  <c r="M979" i="28" s="1"/>
  <c r="N979" i="28" s="1"/>
  <c r="O979" i="28" s="1"/>
  <c r="E980" i="28"/>
  <c r="D980" i="28" s="1"/>
  <c r="E981" i="28"/>
  <c r="E982" i="28"/>
  <c r="D982" i="28" s="1"/>
  <c r="E983" i="28"/>
  <c r="D983" i="28" s="1"/>
  <c r="F983" i="28"/>
  <c r="G983" i="28" s="1"/>
  <c r="H983" i="28" s="1"/>
  <c r="I983" i="28" s="1"/>
  <c r="J983" i="28" s="1"/>
  <c r="K983" i="28" s="1"/>
  <c r="L983" i="28" s="1"/>
  <c r="M983" i="28" s="1"/>
  <c r="N983" i="28" s="1"/>
  <c r="O983" i="28" s="1"/>
  <c r="E984" i="28"/>
  <c r="D984" i="28" s="1"/>
  <c r="E985" i="28"/>
  <c r="D985" i="28" s="1"/>
  <c r="F985" i="28"/>
  <c r="G985" i="28" s="1"/>
  <c r="H985" i="28" s="1"/>
  <c r="I985" i="28" s="1"/>
  <c r="J985" i="28" s="1"/>
  <c r="K985" i="28" s="1"/>
  <c r="L985" i="28" s="1"/>
  <c r="M985" i="28" s="1"/>
  <c r="N985" i="28" s="1"/>
  <c r="O985" i="28" s="1"/>
  <c r="E986" i="28"/>
  <c r="D986" i="28" s="1"/>
  <c r="E987" i="28"/>
  <c r="D987" i="28" s="1"/>
  <c r="F987" i="28"/>
  <c r="G987" i="28" s="1"/>
  <c r="H987" i="28" s="1"/>
  <c r="I987" i="28" s="1"/>
  <c r="J987" i="28" s="1"/>
  <c r="K987" i="28" s="1"/>
  <c r="L987" i="28" s="1"/>
  <c r="M987" i="28" s="1"/>
  <c r="N987" i="28" s="1"/>
  <c r="O987" i="28" s="1"/>
  <c r="E988" i="28"/>
  <c r="D988" i="28" s="1"/>
  <c r="E989" i="28"/>
  <c r="E990" i="28"/>
  <c r="D990" i="28" s="1"/>
  <c r="E991" i="28"/>
  <c r="D991" i="28" s="1"/>
  <c r="F991" i="28"/>
  <c r="G991" i="28" s="1"/>
  <c r="H991" i="28" s="1"/>
  <c r="I991" i="28" s="1"/>
  <c r="J991" i="28" s="1"/>
  <c r="K991" i="28" s="1"/>
  <c r="L991" i="28" s="1"/>
  <c r="M991" i="28" s="1"/>
  <c r="N991" i="28" s="1"/>
  <c r="O991" i="28" s="1"/>
  <c r="E992" i="28"/>
  <c r="D992" i="28" s="1"/>
  <c r="E993" i="28"/>
  <c r="D993" i="28" s="1"/>
  <c r="F993" i="28"/>
  <c r="G993" i="28" s="1"/>
  <c r="H993" i="28" s="1"/>
  <c r="I993" i="28" s="1"/>
  <c r="J993" i="28" s="1"/>
  <c r="K993" i="28" s="1"/>
  <c r="L993" i="28" s="1"/>
  <c r="M993" i="28" s="1"/>
  <c r="N993" i="28" s="1"/>
  <c r="O993" i="28" s="1"/>
  <c r="E994" i="28"/>
  <c r="D994" i="28" s="1"/>
  <c r="E995" i="28"/>
  <c r="D995" i="28" s="1"/>
  <c r="F995" i="28"/>
  <c r="G995" i="28" s="1"/>
  <c r="H995" i="28" s="1"/>
  <c r="I995" i="28" s="1"/>
  <c r="J995" i="28" s="1"/>
  <c r="K995" i="28" s="1"/>
  <c r="L995" i="28" s="1"/>
  <c r="M995" i="28" s="1"/>
  <c r="N995" i="28" s="1"/>
  <c r="O995" i="28" s="1"/>
  <c r="E996" i="28"/>
  <c r="D996" i="28" s="1"/>
  <c r="E997" i="28"/>
  <c r="F997" i="28" s="1"/>
  <c r="G997" i="28" s="1"/>
  <c r="H997" i="28" s="1"/>
  <c r="I997" i="28" s="1"/>
  <c r="J997" i="28" s="1"/>
  <c r="K997" i="28" s="1"/>
  <c r="L997" i="28" s="1"/>
  <c r="M997" i="28" s="1"/>
  <c r="N997" i="28" s="1"/>
  <c r="O997" i="28" s="1"/>
  <c r="E998" i="28"/>
  <c r="F998" i="28" s="1"/>
  <c r="G998" i="28" s="1"/>
  <c r="H998" i="28" s="1"/>
  <c r="I998" i="28" s="1"/>
  <c r="J998" i="28" s="1"/>
  <c r="K998" i="28" s="1"/>
  <c r="L998" i="28" s="1"/>
  <c r="M998" i="28" s="1"/>
  <c r="N998" i="28" s="1"/>
  <c r="O998" i="28" s="1"/>
  <c r="E999" i="28"/>
  <c r="F999" i="28" s="1"/>
  <c r="G999" i="28" s="1"/>
  <c r="H999" i="28" s="1"/>
  <c r="I999" i="28" s="1"/>
  <c r="J999" i="28" s="1"/>
  <c r="K999" i="28" s="1"/>
  <c r="L999" i="28" s="1"/>
  <c r="M999" i="28" s="1"/>
  <c r="N999" i="28" s="1"/>
  <c r="O999" i="28" s="1"/>
  <c r="E1000" i="28"/>
  <c r="F1000" i="28" s="1"/>
  <c r="G1000" i="28" s="1"/>
  <c r="H1000" i="28" s="1"/>
  <c r="I1000" i="28" s="1"/>
  <c r="J1000" i="28" s="1"/>
  <c r="K1000" i="28" s="1"/>
  <c r="L1000" i="28" s="1"/>
  <c r="M1000" i="28" s="1"/>
  <c r="N1000" i="28" s="1"/>
  <c r="O1000" i="28" s="1"/>
  <c r="E1001" i="28"/>
  <c r="F1001" i="28" s="1"/>
  <c r="G1001" i="28" s="1"/>
  <c r="H1001" i="28" s="1"/>
  <c r="I1001" i="28" s="1"/>
  <c r="J1001" i="28" s="1"/>
  <c r="K1001" i="28" s="1"/>
  <c r="L1001" i="28" s="1"/>
  <c r="M1001" i="28" s="1"/>
  <c r="N1001" i="28" s="1"/>
  <c r="O1001" i="28" s="1"/>
  <c r="E1002" i="28"/>
  <c r="F1002" i="28" s="1"/>
  <c r="G1002" i="28" s="1"/>
  <c r="H1002" i="28" s="1"/>
  <c r="I1002" i="28" s="1"/>
  <c r="J1002" i="28" s="1"/>
  <c r="K1002" i="28" s="1"/>
  <c r="L1002" i="28" s="1"/>
  <c r="M1002" i="28" s="1"/>
  <c r="N1002" i="28" s="1"/>
  <c r="O1002" i="28" s="1"/>
  <c r="E1003" i="28"/>
  <c r="F1003" i="28" s="1"/>
  <c r="G1003" i="28" s="1"/>
  <c r="H1003" i="28" s="1"/>
  <c r="I1003" i="28" s="1"/>
  <c r="J1003" i="28" s="1"/>
  <c r="K1003" i="28" s="1"/>
  <c r="L1003" i="28" s="1"/>
  <c r="M1003" i="28" s="1"/>
  <c r="N1003" i="28" s="1"/>
  <c r="O1003" i="28" s="1"/>
  <c r="E1004" i="28"/>
  <c r="F1004" i="28" s="1"/>
  <c r="G1004" i="28" s="1"/>
  <c r="H1004" i="28" s="1"/>
  <c r="I1004" i="28" s="1"/>
  <c r="J1004" i="28" s="1"/>
  <c r="K1004" i="28" s="1"/>
  <c r="L1004" i="28" s="1"/>
  <c r="M1004" i="28" s="1"/>
  <c r="N1004" i="28" s="1"/>
  <c r="O1004" i="28" s="1"/>
  <c r="E6" i="20"/>
  <c r="G6" i="20" s="1"/>
  <c r="E7" i="20"/>
  <c r="AV7" i="20" s="1"/>
  <c r="E8" i="20"/>
  <c r="G8" i="20" s="1"/>
  <c r="E9" i="20"/>
  <c r="E10" i="20"/>
  <c r="BS10" i="20" s="1"/>
  <c r="E11" i="20"/>
  <c r="U11" i="20" s="1"/>
  <c r="E12" i="20"/>
  <c r="K12" i="20" s="1"/>
  <c r="E13" i="20"/>
  <c r="I13" i="20" s="1"/>
  <c r="E14" i="20"/>
  <c r="AI14" i="20" s="1"/>
  <c r="E15" i="20"/>
  <c r="U15" i="20" s="1"/>
  <c r="E16" i="20"/>
  <c r="W16" i="20" s="1"/>
  <c r="E17" i="20"/>
  <c r="E18" i="20"/>
  <c r="AO18" i="20" s="1"/>
  <c r="E19" i="20"/>
  <c r="E20" i="20"/>
  <c r="Y20" i="20" s="1"/>
  <c r="E21" i="20"/>
  <c r="AR21" i="20" s="1"/>
  <c r="E22" i="20"/>
  <c r="AB22" i="20" s="1"/>
  <c r="E23" i="20"/>
  <c r="CB23" i="20" s="1"/>
  <c r="E24" i="20"/>
  <c r="U24" i="20" s="1"/>
  <c r="E25" i="20"/>
  <c r="CC25" i="20" s="1"/>
  <c r="E26" i="20"/>
  <c r="G26" i="20" s="1"/>
  <c r="E27" i="20"/>
  <c r="E28" i="20"/>
  <c r="E29" i="20"/>
  <c r="M29" i="20" s="1"/>
  <c r="E30" i="20"/>
  <c r="E31" i="20"/>
  <c r="E32" i="20"/>
  <c r="BB32" i="20" s="1"/>
  <c r="E33" i="20"/>
  <c r="BG33" i="20" s="1"/>
  <c r="E34" i="20"/>
  <c r="AD34" i="20" s="1"/>
  <c r="E35" i="20"/>
  <c r="AZ35" i="20" s="1"/>
  <c r="E36" i="20"/>
  <c r="BI36" i="20" s="1"/>
  <c r="E37" i="20"/>
  <c r="E38" i="20"/>
  <c r="E39" i="20"/>
  <c r="BL39" i="20" s="1"/>
  <c r="E40" i="20"/>
  <c r="E41" i="20"/>
  <c r="I41" i="20" s="1"/>
  <c r="E42" i="20"/>
  <c r="K42" i="20" s="1"/>
  <c r="E43" i="20"/>
  <c r="AK43" i="20" s="1"/>
  <c r="E44" i="20"/>
  <c r="F44" i="20" s="1"/>
  <c r="E45" i="20"/>
  <c r="AW45" i="20" s="1"/>
  <c r="E46" i="20"/>
  <c r="E47" i="20"/>
  <c r="E48" i="20"/>
  <c r="Z48" i="20" s="1"/>
  <c r="E49" i="20"/>
  <c r="E50" i="20"/>
  <c r="J50" i="20" s="1"/>
  <c r="E51" i="20"/>
  <c r="BT51" i="20" s="1"/>
  <c r="E52" i="20"/>
  <c r="S52" i="20" s="1"/>
  <c r="E53" i="20"/>
  <c r="E54" i="20"/>
  <c r="S54" i="20" s="1"/>
  <c r="E55" i="20"/>
  <c r="CB55" i="20" s="1"/>
  <c r="E56" i="20"/>
  <c r="AI56" i="20" s="1"/>
  <c r="E57" i="20"/>
  <c r="BQ57" i="20" s="1"/>
  <c r="E58" i="20"/>
  <c r="AK58" i="20" s="1"/>
  <c r="E59" i="20"/>
  <c r="BV59" i="20" s="1"/>
  <c r="E60" i="20"/>
  <c r="P60" i="20" s="1"/>
  <c r="E61" i="20"/>
  <c r="Y61" i="20" s="1"/>
  <c r="E62" i="20"/>
  <c r="E63" i="20"/>
  <c r="E64" i="20"/>
  <c r="E65" i="20"/>
  <c r="CC65" i="20" s="1"/>
  <c r="E66" i="20"/>
  <c r="AV66" i="20" s="1"/>
  <c r="E67" i="20"/>
  <c r="E68" i="20"/>
  <c r="BQ68" i="20" s="1"/>
  <c r="E69" i="20"/>
  <c r="AW69" i="20" s="1"/>
  <c r="E70" i="20"/>
  <c r="BQ70" i="20" s="1"/>
  <c r="E71" i="20"/>
  <c r="M71" i="20" s="1"/>
  <c r="E72" i="20"/>
  <c r="AW72" i="20" s="1"/>
  <c r="E73" i="20"/>
  <c r="E74" i="20"/>
  <c r="CC74" i="20" s="1"/>
  <c r="E75" i="20"/>
  <c r="AF75" i="20" s="1"/>
  <c r="E76" i="20"/>
  <c r="E77" i="20"/>
  <c r="E78" i="20"/>
  <c r="BA78" i="20" s="1"/>
  <c r="E79" i="20"/>
  <c r="BA79" i="20" s="1"/>
  <c r="E80" i="20"/>
  <c r="E81" i="20"/>
  <c r="AA81" i="20" s="1"/>
  <c r="E82" i="20"/>
  <c r="E83" i="20"/>
  <c r="H83" i="20" s="1"/>
  <c r="E84" i="20"/>
  <c r="AW84" i="20" s="1"/>
  <c r="E85" i="20"/>
  <c r="P85" i="20" s="1"/>
  <c r="E86" i="20"/>
  <c r="AC86" i="20" s="1"/>
  <c r="E87" i="20"/>
  <c r="E88" i="20"/>
  <c r="E89" i="20"/>
  <c r="BL89" i="20" s="1"/>
  <c r="E90" i="20"/>
  <c r="E91" i="20"/>
  <c r="G91" i="20" s="1"/>
  <c r="E92" i="20"/>
  <c r="E93" i="20"/>
  <c r="G93" i="20" s="1"/>
  <c r="E94" i="20"/>
  <c r="BJ94" i="20" s="1"/>
  <c r="E95" i="20"/>
  <c r="AV95" i="20" s="1"/>
  <c r="E96" i="20"/>
  <c r="R96" i="20" s="1"/>
  <c r="E97" i="20"/>
  <c r="J97" i="20" s="1"/>
  <c r="E98" i="20"/>
  <c r="AG98" i="20" s="1"/>
  <c r="E99" i="20"/>
  <c r="BI99" i="20" s="1"/>
  <c r="E100" i="20"/>
  <c r="E101" i="20"/>
  <c r="H101" i="20" s="1"/>
  <c r="E102" i="20"/>
  <c r="E103" i="20"/>
  <c r="BP103" i="20" s="1"/>
  <c r="E104" i="20"/>
  <c r="U104" i="20" s="1"/>
  <c r="E105" i="20"/>
  <c r="BA105" i="20" s="1"/>
  <c r="E106" i="20"/>
  <c r="E107" i="20"/>
  <c r="AO107" i="20" s="1"/>
  <c r="E108" i="20"/>
  <c r="E109" i="20"/>
  <c r="BR109" i="20" s="1"/>
  <c r="E110" i="20"/>
  <c r="E111" i="20"/>
  <c r="N111" i="20" s="1"/>
  <c r="E112" i="20"/>
  <c r="T112" i="20" s="1"/>
  <c r="E113" i="20"/>
  <c r="BF113" i="20" s="1"/>
  <c r="E114" i="20"/>
  <c r="Z114" i="20" s="1"/>
  <c r="E115" i="20"/>
  <c r="AI115" i="20" s="1"/>
  <c r="E116" i="20"/>
  <c r="R116" i="20" s="1"/>
  <c r="E117" i="20"/>
  <c r="J117" i="20" s="1"/>
  <c r="E118" i="20"/>
  <c r="E119" i="20"/>
  <c r="AU119" i="20" s="1"/>
  <c r="E120" i="20"/>
  <c r="AV120" i="20" s="1"/>
  <c r="E121" i="20"/>
  <c r="AL121" i="20" s="1"/>
  <c r="E122" i="20"/>
  <c r="BI122" i="20" s="1"/>
  <c r="E123" i="20"/>
  <c r="AW123" i="20" s="1"/>
  <c r="E124" i="20"/>
  <c r="U124" i="20" s="1"/>
  <c r="E125" i="20"/>
  <c r="BQ125" i="20" s="1"/>
  <c r="E126" i="20"/>
  <c r="P126" i="20" s="1"/>
  <c r="AK126" i="20"/>
  <c r="E127" i="20"/>
  <c r="BM127" i="20" s="1"/>
  <c r="E128" i="20"/>
  <c r="E129" i="20"/>
  <c r="E130" i="20"/>
  <c r="E131" i="20"/>
  <c r="BQ131" i="20" s="1"/>
  <c r="E132" i="20"/>
  <c r="BF132" i="20" s="1"/>
  <c r="E133" i="20"/>
  <c r="AT133" i="20" s="1"/>
  <c r="E134" i="20"/>
  <c r="P134" i="20" s="1"/>
  <c r="E135" i="20"/>
  <c r="E136" i="20"/>
  <c r="AV136" i="20" s="1"/>
  <c r="E137" i="20"/>
  <c r="BQ137" i="20" s="1"/>
  <c r="E138" i="20"/>
  <c r="AG138" i="20" s="1"/>
  <c r="E139" i="20"/>
  <c r="AW139" i="20" s="1"/>
  <c r="E140" i="20"/>
  <c r="R140" i="20" s="1"/>
  <c r="E141" i="20"/>
  <c r="AG141" i="20" s="1"/>
  <c r="E142" i="20"/>
  <c r="E143" i="20"/>
  <c r="K143" i="20" s="1"/>
  <c r="E144" i="20"/>
  <c r="BL144" i="20" s="1"/>
  <c r="E145" i="20"/>
  <c r="E146" i="20"/>
  <c r="AG146" i="20" s="1"/>
  <c r="E147" i="20"/>
  <c r="E148" i="20"/>
  <c r="BJ148" i="20" s="1"/>
  <c r="E149" i="20"/>
  <c r="T149" i="20" s="1"/>
  <c r="E150" i="20"/>
  <c r="I150" i="20" s="1"/>
  <c r="E151" i="20"/>
  <c r="BZ151" i="20" s="1"/>
  <c r="E152" i="20"/>
  <c r="E153" i="20"/>
  <c r="AK153" i="20" s="1"/>
  <c r="E154" i="20"/>
  <c r="AK154" i="20" s="1"/>
  <c r="E155" i="20"/>
  <c r="AV155" i="20" s="1"/>
  <c r="E156" i="20"/>
  <c r="BB156" i="20" s="1"/>
  <c r="E157" i="20"/>
  <c r="AA157" i="20" s="1"/>
  <c r="E158" i="20"/>
  <c r="BJ158" i="20" s="1"/>
  <c r="E159" i="20"/>
  <c r="K159" i="20" s="1"/>
  <c r="E160" i="20"/>
  <c r="E161" i="20"/>
  <c r="E162" i="20"/>
  <c r="AU162" i="20" s="1"/>
  <c r="E163" i="20"/>
  <c r="E164" i="20"/>
  <c r="BF164" i="20" s="1"/>
  <c r="E165" i="20"/>
  <c r="E166" i="20"/>
  <c r="E167" i="20"/>
  <c r="BH167" i="20" s="1"/>
  <c r="E168" i="20"/>
  <c r="E169" i="20"/>
  <c r="H169" i="20" s="1"/>
  <c r="E170" i="20"/>
  <c r="BQ170" i="20" s="1"/>
  <c r="E171" i="20"/>
  <c r="M171" i="20" s="1"/>
  <c r="E172" i="20"/>
  <c r="Z172" i="20" s="1"/>
  <c r="E173" i="20"/>
  <c r="K173" i="20" s="1"/>
  <c r="E174" i="20"/>
  <c r="E175" i="20"/>
  <c r="P175" i="20" s="1"/>
  <c r="E176" i="20"/>
  <c r="BK176" i="20" s="1"/>
  <c r="E177" i="20"/>
  <c r="E178" i="20"/>
  <c r="E179" i="20"/>
  <c r="E180" i="20"/>
  <c r="AK180" i="20" s="1"/>
  <c r="E181" i="20"/>
  <c r="U181" i="20" s="1"/>
  <c r="E182" i="20"/>
  <c r="E183" i="20"/>
  <c r="U183" i="20" s="1"/>
  <c r="E184" i="20"/>
  <c r="BQ184" i="20" s="1"/>
  <c r="E185" i="20"/>
  <c r="E186" i="20"/>
  <c r="BQ186" i="20" s="1"/>
  <c r="E187" i="20"/>
  <c r="U187" i="20" s="1"/>
  <c r="E188" i="20"/>
  <c r="Y188" i="20" s="1"/>
  <c r="E189" i="20"/>
  <c r="AK189" i="20" s="1"/>
  <c r="E190" i="20"/>
  <c r="BY190" i="20" s="1"/>
  <c r="E191" i="20"/>
  <c r="AG191" i="20" s="1"/>
  <c r="E192" i="20"/>
  <c r="E193" i="20"/>
  <c r="I193" i="20" s="1"/>
  <c r="E194" i="20"/>
  <c r="I194" i="20" s="1"/>
  <c r="E195" i="20"/>
  <c r="AD195" i="20" s="1"/>
  <c r="E196" i="20"/>
  <c r="AC196" i="20" s="1"/>
  <c r="E197" i="20"/>
  <c r="AG197" i="20" s="1"/>
  <c r="E198" i="20"/>
  <c r="BQ198" i="20" s="1"/>
  <c r="E199" i="20"/>
  <c r="BX199" i="20" s="1"/>
  <c r="E200" i="20"/>
  <c r="E201" i="20"/>
  <c r="E202" i="20"/>
  <c r="Y202" i="20" s="1"/>
  <c r="E203" i="20"/>
  <c r="CC203" i="20" s="1"/>
  <c r="E204" i="20"/>
  <c r="M204" i="20" s="1"/>
  <c r="E205" i="20"/>
  <c r="W205" i="20" s="1"/>
  <c r="E206" i="20"/>
  <c r="U206" i="20" s="1"/>
  <c r="E207" i="20"/>
  <c r="E208" i="20"/>
  <c r="P208" i="20" s="1"/>
  <c r="E209" i="20"/>
  <c r="E210" i="20"/>
  <c r="AK210" i="20" s="1"/>
  <c r="E211" i="20"/>
  <c r="BV211" i="20" s="1"/>
  <c r="E212" i="20"/>
  <c r="M212" i="20" s="1"/>
  <c r="E213" i="20"/>
  <c r="H213" i="20" s="1"/>
  <c r="E214" i="20"/>
  <c r="M214" i="20" s="1"/>
  <c r="E215" i="20"/>
  <c r="E216" i="20"/>
  <c r="AS216" i="20" s="1"/>
  <c r="E217" i="20"/>
  <c r="W217" i="20" s="1"/>
  <c r="E218" i="20"/>
  <c r="L218" i="20" s="1"/>
  <c r="E219" i="20"/>
  <c r="AS219" i="20" s="1"/>
  <c r="E220" i="20"/>
  <c r="BQ220" i="20" s="1"/>
  <c r="E221" i="20"/>
  <c r="CB221" i="20" s="1"/>
  <c r="E222" i="20"/>
  <c r="E223" i="20"/>
  <c r="E224" i="20"/>
  <c r="AV224" i="20" s="1"/>
  <c r="E225" i="20"/>
  <c r="Z225" i="20" s="1"/>
  <c r="E226" i="20"/>
  <c r="AO226" i="20" s="1"/>
  <c r="E227" i="20"/>
  <c r="AW227" i="20" s="1"/>
  <c r="E228" i="20"/>
  <c r="E229" i="20"/>
  <c r="Z229" i="20" s="1"/>
  <c r="E230" i="20"/>
  <c r="T230" i="20" s="1"/>
  <c r="E231" i="20"/>
  <c r="E232" i="20"/>
  <c r="K232" i="20" s="1"/>
  <c r="E233" i="20"/>
  <c r="BQ233" i="20" s="1"/>
  <c r="E234" i="20"/>
  <c r="BK234" i="20" s="1"/>
  <c r="E235" i="20"/>
  <c r="E236" i="20"/>
  <c r="AK236" i="20" s="1"/>
  <c r="E237" i="20"/>
  <c r="E238" i="20"/>
  <c r="E239" i="20"/>
  <c r="E240" i="20"/>
  <c r="M240" i="20" s="1"/>
  <c r="E241" i="20"/>
  <c r="AC241" i="20" s="1"/>
  <c r="E242" i="20"/>
  <c r="AE242" i="20" s="1"/>
  <c r="E243" i="20"/>
  <c r="E244" i="20"/>
  <c r="BO244" i="20" s="1"/>
  <c r="E245" i="20"/>
  <c r="BA245" i="20" s="1"/>
  <c r="E246" i="20"/>
  <c r="BA246" i="20" s="1"/>
  <c r="E247" i="20"/>
  <c r="BY247" i="20" s="1"/>
  <c r="E248" i="20"/>
  <c r="E249" i="20"/>
  <c r="BU249" i="20" s="1"/>
  <c r="E250" i="20"/>
  <c r="G250" i="20" s="1"/>
  <c r="E251" i="20"/>
  <c r="E252" i="20"/>
  <c r="M252" i="20" s="1"/>
  <c r="E253" i="20"/>
  <c r="I253" i="20" s="1"/>
  <c r="E254" i="20"/>
  <c r="G254" i="20" s="1"/>
  <c r="E255" i="20"/>
  <c r="AK255" i="20" s="1"/>
  <c r="E256" i="20"/>
  <c r="AC256" i="20" s="1"/>
  <c r="E257" i="20"/>
  <c r="AK257" i="20" s="1"/>
  <c r="E258" i="20"/>
  <c r="BC258" i="20" s="1"/>
  <c r="E259" i="20"/>
  <c r="AS259" i="20" s="1"/>
  <c r="E260" i="20"/>
  <c r="E261" i="20"/>
  <c r="U261" i="20" s="1"/>
  <c r="E262" i="20"/>
  <c r="CA262" i="20" s="1"/>
  <c r="E263" i="20"/>
  <c r="AK263" i="20" s="1"/>
  <c r="E264" i="20"/>
  <c r="AC264" i="20" s="1"/>
  <c r="E265" i="20"/>
  <c r="E266" i="20"/>
  <c r="O266" i="20" s="1"/>
  <c r="E267" i="20"/>
  <c r="AK267" i="20" s="1"/>
  <c r="E268" i="20"/>
  <c r="E269" i="20"/>
  <c r="E270" i="20"/>
  <c r="E271" i="20"/>
  <c r="AK271" i="20" s="1"/>
  <c r="E272" i="20"/>
  <c r="BQ272" i="20" s="1"/>
  <c r="E273" i="20"/>
  <c r="E274" i="20"/>
  <c r="BG274" i="20" s="1"/>
  <c r="E275" i="20"/>
  <c r="AK275" i="20" s="1"/>
  <c r="E276" i="20"/>
  <c r="BI276" i="20" s="1"/>
  <c r="E277" i="20"/>
  <c r="M277" i="20" s="1"/>
  <c r="E278" i="20"/>
  <c r="K278" i="20" s="1"/>
  <c r="E279" i="20"/>
  <c r="BQ279" i="20" s="1"/>
  <c r="E280" i="20"/>
  <c r="AG280" i="20" s="1"/>
  <c r="E281" i="20"/>
  <c r="AS281" i="20" s="1"/>
  <c r="E282" i="20"/>
  <c r="E283" i="20"/>
  <c r="U283" i="20" s="1"/>
  <c r="E284" i="20"/>
  <c r="G284" i="20" s="1"/>
  <c r="E285" i="20"/>
  <c r="J285" i="20" s="1"/>
  <c r="E286" i="20"/>
  <c r="E287" i="20"/>
  <c r="G287" i="20" s="1"/>
  <c r="E288" i="20"/>
  <c r="BR288" i="20" s="1"/>
  <c r="E289" i="20"/>
  <c r="F289" i="20" s="1"/>
  <c r="E290" i="20"/>
  <c r="E291" i="20"/>
  <c r="G291" i="20" s="1"/>
  <c r="E292" i="20"/>
  <c r="E293" i="20"/>
  <c r="U293" i="20" s="1"/>
  <c r="E294" i="20"/>
  <c r="H294" i="20" s="1"/>
  <c r="E295" i="20"/>
  <c r="G295" i="20" s="1"/>
  <c r="E296" i="20"/>
  <c r="I296" i="20" s="1"/>
  <c r="E297" i="20"/>
  <c r="K297" i="20" s="1"/>
  <c r="E298" i="20"/>
  <c r="BJ298" i="20" s="1"/>
  <c r="E299" i="20"/>
  <c r="G299" i="20" s="1"/>
  <c r="E300" i="20"/>
  <c r="J300" i="20" s="1"/>
  <c r="E301" i="20"/>
  <c r="AZ301" i="20" s="1"/>
  <c r="E302" i="20"/>
  <c r="F302" i="20" s="1"/>
  <c r="E303" i="20"/>
  <c r="F303" i="20" s="1"/>
  <c r="E304" i="20"/>
  <c r="AF304" i="20" s="1"/>
  <c r="E305" i="20"/>
  <c r="AK305" i="20" s="1"/>
  <c r="E306" i="20"/>
  <c r="E307" i="20"/>
  <c r="I307" i="20" s="1"/>
  <c r="E308" i="20"/>
  <c r="J308" i="20" s="1"/>
  <c r="E309" i="20"/>
  <c r="F309" i="20" s="1"/>
  <c r="E310" i="20"/>
  <c r="AG310" i="20" s="1"/>
  <c r="E311" i="20"/>
  <c r="BI311" i="20" s="1"/>
  <c r="E312" i="20"/>
  <c r="BB312" i="20" s="1"/>
  <c r="E313" i="20"/>
  <c r="E314" i="20"/>
  <c r="F314" i="20" s="1"/>
  <c r="E315" i="20"/>
  <c r="I315" i="20" s="1"/>
  <c r="E316" i="20"/>
  <c r="E317" i="20"/>
  <c r="F317" i="20" s="1"/>
  <c r="E318" i="20"/>
  <c r="CC318" i="20" s="1"/>
  <c r="E319" i="20"/>
  <c r="CC319" i="20" s="1"/>
  <c r="E320" i="20"/>
  <c r="AB320" i="20" s="1"/>
  <c r="E321" i="20"/>
  <c r="Y321" i="20" s="1"/>
  <c r="E322" i="20"/>
  <c r="P322" i="20" s="1"/>
  <c r="E323" i="20"/>
  <c r="E324" i="20"/>
  <c r="Z324" i="20" s="1"/>
  <c r="E325" i="20"/>
  <c r="E326" i="20"/>
  <c r="E327" i="20"/>
  <c r="AK327" i="20" s="1"/>
  <c r="E328" i="20"/>
  <c r="BF328" i="20" s="1"/>
  <c r="E329" i="20"/>
  <c r="AV329" i="20" s="1"/>
  <c r="E330" i="20"/>
  <c r="T330" i="20" s="1"/>
  <c r="E331" i="20"/>
  <c r="E332" i="20"/>
  <c r="BF332" i="20" s="1"/>
  <c r="E333" i="20"/>
  <c r="AF333" i="20" s="1"/>
  <c r="E334" i="20"/>
  <c r="E335" i="20"/>
  <c r="E336" i="20"/>
  <c r="BF336" i="20" s="1"/>
  <c r="E337" i="20"/>
  <c r="BU337" i="20" s="1"/>
  <c r="E338" i="20"/>
  <c r="J338" i="20" s="1"/>
  <c r="E339" i="20"/>
  <c r="AK339" i="20" s="1"/>
  <c r="E340" i="20"/>
  <c r="BQ340" i="20" s="1"/>
  <c r="E341" i="20"/>
  <c r="BI341" i="20" s="1"/>
  <c r="E342" i="20"/>
  <c r="I342" i="20" s="1"/>
  <c r="E343" i="20"/>
  <c r="AK343" i="20" s="1"/>
  <c r="E344" i="20"/>
  <c r="AV344" i="20" s="1"/>
  <c r="E345" i="20"/>
  <c r="E346" i="20"/>
  <c r="E347" i="20"/>
  <c r="BA347" i="20" s="1"/>
  <c r="CE347" i="20" s="1"/>
  <c r="E348" i="20"/>
  <c r="AV348" i="20" s="1"/>
  <c r="E349" i="20"/>
  <c r="BE349" i="20" s="1"/>
  <c r="E350" i="20"/>
  <c r="E351" i="20"/>
  <c r="BA351" i="20" s="1"/>
  <c r="CE351" i="20" s="1"/>
  <c r="E352" i="20"/>
  <c r="E353" i="20"/>
  <c r="AG353" i="20" s="1"/>
  <c r="E354" i="20"/>
  <c r="I354" i="20" s="1"/>
  <c r="E355" i="20"/>
  <c r="BQ355" i="20" s="1"/>
  <c r="E356" i="20"/>
  <c r="BF356" i="20" s="1"/>
  <c r="E357" i="20"/>
  <c r="AC357" i="20" s="1"/>
  <c r="E358" i="20"/>
  <c r="BJ358" i="20" s="1"/>
  <c r="E359" i="20"/>
  <c r="AO359" i="20" s="1"/>
  <c r="E360" i="20"/>
  <c r="BX360" i="20" s="1"/>
  <c r="E361" i="20"/>
  <c r="V361" i="20" s="1"/>
  <c r="E362" i="20"/>
  <c r="L362" i="20" s="1"/>
  <c r="E363" i="20"/>
  <c r="J363" i="20" s="1"/>
  <c r="E364" i="20"/>
  <c r="E365" i="20"/>
  <c r="H365" i="20" s="1"/>
  <c r="E366" i="20"/>
  <c r="E367" i="20"/>
  <c r="G367" i="20" s="1"/>
  <c r="E368" i="20"/>
  <c r="X368" i="20" s="1"/>
  <c r="E369" i="20"/>
  <c r="G369" i="20" s="1"/>
  <c r="E370" i="20"/>
  <c r="E371" i="20"/>
  <c r="P371" i="20" s="1"/>
  <c r="E372" i="20"/>
  <c r="U372" i="20" s="1"/>
  <c r="E373" i="20"/>
  <c r="E374" i="20"/>
  <c r="M374" i="20" s="1"/>
  <c r="E375" i="20"/>
  <c r="O375" i="20" s="1"/>
  <c r="E376" i="20"/>
  <c r="N376" i="20" s="1"/>
  <c r="E377" i="20"/>
  <c r="G377" i="20" s="1"/>
  <c r="E378" i="20"/>
  <c r="F378" i="20" s="1"/>
  <c r="E379" i="20"/>
  <c r="G379" i="20" s="1"/>
  <c r="E380" i="20"/>
  <c r="AK380" i="20" s="1"/>
  <c r="E381" i="20"/>
  <c r="U381" i="20" s="1"/>
  <c r="E382" i="20"/>
  <c r="Z382" i="20" s="1"/>
  <c r="E383" i="20"/>
  <c r="Q383" i="20" s="1"/>
  <c r="E384" i="20"/>
  <c r="T384" i="20" s="1"/>
  <c r="E385" i="20"/>
  <c r="E386" i="20"/>
  <c r="H386" i="20" s="1"/>
  <c r="E387" i="20"/>
  <c r="Q387" i="20" s="1"/>
  <c r="E388" i="20"/>
  <c r="F388" i="20" s="1"/>
  <c r="E389" i="20"/>
  <c r="E390" i="20"/>
  <c r="H390" i="20" s="1"/>
  <c r="E391" i="20"/>
  <c r="AW391" i="20" s="1"/>
  <c r="E392" i="20"/>
  <c r="AG392" i="20" s="1"/>
  <c r="E393" i="20"/>
  <c r="I393" i="20" s="1"/>
  <c r="E394" i="20"/>
  <c r="E395" i="20"/>
  <c r="BM395" i="20" s="1"/>
  <c r="E396" i="20"/>
  <c r="F396" i="20" s="1"/>
  <c r="E397" i="20"/>
  <c r="E398" i="20"/>
  <c r="F398" i="20" s="1"/>
  <c r="E399" i="20"/>
  <c r="I399" i="20" s="1"/>
  <c r="E400" i="20"/>
  <c r="E401" i="20"/>
  <c r="I401" i="20" s="1"/>
  <c r="E402" i="20"/>
  <c r="I402" i="20" s="1"/>
  <c r="E403" i="20"/>
  <c r="Q403" i="20" s="1"/>
  <c r="E404" i="20"/>
  <c r="H404" i="20" s="1"/>
  <c r="E405" i="20"/>
  <c r="I405" i="20" s="1"/>
  <c r="E406" i="20"/>
  <c r="F406" i="20" s="1"/>
  <c r="E407" i="20"/>
  <c r="M407" i="20" s="1"/>
  <c r="E408" i="20"/>
  <c r="F408" i="20" s="1"/>
  <c r="E409" i="20"/>
  <c r="I409" i="20" s="1"/>
  <c r="U409" i="20"/>
  <c r="BA409" i="20"/>
  <c r="E410" i="20"/>
  <c r="BQ410" i="20"/>
  <c r="E411" i="20"/>
  <c r="BQ411" i="20"/>
  <c r="BU411" i="20"/>
  <c r="E412" i="20"/>
  <c r="F412" i="20" s="1"/>
  <c r="G412" i="20"/>
  <c r="K412" i="20"/>
  <c r="P412" i="20"/>
  <c r="Q412" i="20"/>
  <c r="U412" i="20"/>
  <c r="AA412" i="20"/>
  <c r="AB412" i="20"/>
  <c r="AF412" i="20"/>
  <c r="AK412" i="20"/>
  <c r="AM412" i="20"/>
  <c r="AQ412" i="20"/>
  <c r="AV412" i="20"/>
  <c r="AW412" i="20"/>
  <c r="BA412" i="20"/>
  <c r="BG412" i="20"/>
  <c r="BH412" i="20"/>
  <c r="BL412" i="20"/>
  <c r="BQ412" i="20"/>
  <c r="BS412" i="20"/>
  <c r="BW412" i="20"/>
  <c r="CB412" i="20"/>
  <c r="CC412" i="20"/>
  <c r="E413" i="20"/>
  <c r="AG413" i="20"/>
  <c r="E414" i="20"/>
  <c r="I414" i="20" s="1"/>
  <c r="G414" i="20"/>
  <c r="H414" i="20"/>
  <c r="K414" i="20"/>
  <c r="L414" i="20"/>
  <c r="M414" i="20"/>
  <c r="P414" i="20"/>
  <c r="Q414" i="20"/>
  <c r="S414" i="20"/>
  <c r="U414" i="20"/>
  <c r="W414" i="20"/>
  <c r="X414" i="20"/>
  <c r="AA414" i="20"/>
  <c r="AB414" i="20"/>
  <c r="AC414" i="20"/>
  <c r="AF414" i="20"/>
  <c r="AG414" i="20"/>
  <c r="AI414" i="20"/>
  <c r="AK414" i="20"/>
  <c r="AM414" i="20"/>
  <c r="AN414" i="20"/>
  <c r="AQ414" i="20"/>
  <c r="AR414" i="20"/>
  <c r="AS414" i="20"/>
  <c r="AV414" i="20"/>
  <c r="AW414" i="20"/>
  <c r="AY414" i="20"/>
  <c r="BA414" i="20"/>
  <c r="BC414" i="20"/>
  <c r="BD414" i="20"/>
  <c r="BG414" i="20"/>
  <c r="BH414" i="20"/>
  <c r="BI414" i="20"/>
  <c r="BL414" i="20"/>
  <c r="BM414" i="20"/>
  <c r="BO414" i="20"/>
  <c r="BQ414" i="20"/>
  <c r="BS414" i="20"/>
  <c r="BT414" i="20"/>
  <c r="BW414" i="20"/>
  <c r="BX414" i="20"/>
  <c r="BY414" i="20"/>
  <c r="CB414" i="20"/>
  <c r="CC414" i="20"/>
  <c r="CE414" i="20"/>
  <c r="E415" i="20"/>
  <c r="I415" i="20"/>
  <c r="M415" i="20"/>
  <c r="Q415" i="20"/>
  <c r="U415" i="20"/>
  <c r="Y415" i="20"/>
  <c r="AC415" i="20"/>
  <c r="AG415" i="20"/>
  <c r="AK415" i="20"/>
  <c r="AO415" i="20"/>
  <c r="AS415" i="20"/>
  <c r="AW415" i="20"/>
  <c r="BA415" i="20"/>
  <c r="BE415" i="20"/>
  <c r="BI415" i="20"/>
  <c r="BM415" i="20"/>
  <c r="BQ415" i="20"/>
  <c r="BU415" i="20"/>
  <c r="BY415" i="20"/>
  <c r="CC415" i="20"/>
  <c r="E416" i="20"/>
  <c r="G416" i="20"/>
  <c r="H416" i="20"/>
  <c r="I416" i="20"/>
  <c r="K416" i="20"/>
  <c r="L416" i="20"/>
  <c r="M416" i="20"/>
  <c r="O416" i="20"/>
  <c r="P416" i="20"/>
  <c r="Q416" i="20"/>
  <c r="S416" i="20"/>
  <c r="T416" i="20"/>
  <c r="U416" i="20"/>
  <c r="W416" i="20"/>
  <c r="X416" i="20"/>
  <c r="Y416" i="20"/>
  <c r="AA416" i="20"/>
  <c r="AB416" i="20"/>
  <c r="AC416" i="20"/>
  <c r="AE416" i="20"/>
  <c r="AF416" i="20"/>
  <c r="AG416" i="20"/>
  <c r="AI416" i="20"/>
  <c r="AJ416" i="20"/>
  <c r="AK416" i="20"/>
  <c r="AM416" i="20"/>
  <c r="AN416" i="20"/>
  <c r="AO416" i="20"/>
  <c r="AQ416" i="20"/>
  <c r="AR416" i="20"/>
  <c r="AS416" i="20"/>
  <c r="AU416" i="20"/>
  <c r="AV416" i="20"/>
  <c r="AW416" i="20"/>
  <c r="AY416" i="20"/>
  <c r="AZ416" i="20"/>
  <c r="BA416" i="20"/>
  <c r="BC416" i="20"/>
  <c r="BD416" i="20"/>
  <c r="BE416" i="20"/>
  <c r="BG416" i="20"/>
  <c r="BH416" i="20"/>
  <c r="BI416" i="20"/>
  <c r="BK416" i="20"/>
  <c r="BL416" i="20"/>
  <c r="BM416" i="20"/>
  <c r="BO416" i="20"/>
  <c r="BP416" i="20"/>
  <c r="BQ416" i="20"/>
  <c r="BS416" i="20"/>
  <c r="BT416" i="20"/>
  <c r="BU416" i="20"/>
  <c r="BW416" i="20"/>
  <c r="BX416" i="20"/>
  <c r="BY416" i="20"/>
  <c r="CA416" i="20"/>
  <c r="CB416" i="20"/>
  <c r="CC416" i="20"/>
  <c r="CE416" i="20"/>
  <c r="E417" i="20"/>
  <c r="AK417" i="20"/>
  <c r="BA417" i="20"/>
  <c r="E418" i="20"/>
  <c r="G418" i="20"/>
  <c r="L418" i="20"/>
  <c r="M418" i="20"/>
  <c r="S418" i="20"/>
  <c r="U418" i="20"/>
  <c r="AA418" i="20"/>
  <c r="AB418" i="20"/>
  <c r="AG418" i="20"/>
  <c r="AI418" i="20"/>
  <c r="AN418" i="20"/>
  <c r="AQ418" i="20"/>
  <c r="AV418" i="20"/>
  <c r="AW418" i="20"/>
  <c r="BC418" i="20"/>
  <c r="BD418" i="20"/>
  <c r="BI418" i="20"/>
  <c r="BL418" i="20"/>
  <c r="BQ418" i="20"/>
  <c r="BS418" i="20"/>
  <c r="BX418" i="20"/>
  <c r="BY418" i="20"/>
  <c r="E419" i="20"/>
  <c r="I419" i="20"/>
  <c r="M419" i="20"/>
  <c r="Q419" i="20"/>
  <c r="U419" i="20"/>
  <c r="Y419" i="20"/>
  <c r="AC419" i="20"/>
  <c r="AG419" i="20"/>
  <c r="AK419" i="20"/>
  <c r="AO419" i="20"/>
  <c r="AS419" i="20"/>
  <c r="AW419" i="20"/>
  <c r="BA419" i="20"/>
  <c r="BE419" i="20"/>
  <c r="BI419" i="20"/>
  <c r="BM419" i="20"/>
  <c r="BQ419" i="20"/>
  <c r="BU419" i="20"/>
  <c r="BY419" i="20"/>
  <c r="CC419" i="20"/>
  <c r="E420" i="20"/>
  <c r="G420" i="20"/>
  <c r="H420" i="20"/>
  <c r="I420" i="20"/>
  <c r="K420" i="20"/>
  <c r="L420" i="20"/>
  <c r="M420" i="20"/>
  <c r="O420" i="20"/>
  <c r="P420" i="20"/>
  <c r="Q420" i="20"/>
  <c r="S420" i="20"/>
  <c r="T420" i="20"/>
  <c r="U420" i="20"/>
  <c r="W420" i="20"/>
  <c r="X420" i="20"/>
  <c r="Y420" i="20"/>
  <c r="AA420" i="20"/>
  <c r="AB420" i="20"/>
  <c r="AC420" i="20"/>
  <c r="AE420" i="20"/>
  <c r="AF420" i="20"/>
  <c r="AG420" i="20"/>
  <c r="AI420" i="20"/>
  <c r="AJ420" i="20"/>
  <c r="AK420" i="20"/>
  <c r="AM420" i="20"/>
  <c r="AN420" i="20"/>
  <c r="AO420" i="20"/>
  <c r="AQ420" i="20"/>
  <c r="AR420" i="20"/>
  <c r="AS420" i="20"/>
  <c r="AU420" i="20"/>
  <c r="AV420" i="20"/>
  <c r="AW420" i="20"/>
  <c r="AY420" i="20"/>
  <c r="AZ420" i="20"/>
  <c r="BA420" i="20"/>
  <c r="BC420" i="20"/>
  <c r="BD420" i="20"/>
  <c r="BE420" i="20"/>
  <c r="BG420" i="20"/>
  <c r="BH420" i="20"/>
  <c r="BI420" i="20"/>
  <c r="BK420" i="20"/>
  <c r="BL420" i="20"/>
  <c r="BM420" i="20"/>
  <c r="BO420" i="20"/>
  <c r="BP420" i="20"/>
  <c r="BQ420" i="20"/>
  <c r="BS420" i="20"/>
  <c r="BT420" i="20"/>
  <c r="BU420" i="20"/>
  <c r="BW420" i="20"/>
  <c r="BX420" i="20"/>
  <c r="BY420" i="20"/>
  <c r="CA420" i="20"/>
  <c r="CB420" i="20"/>
  <c r="CC420" i="20"/>
  <c r="CE420" i="20"/>
  <c r="E421" i="20"/>
  <c r="U421" i="20"/>
  <c r="E422" i="20"/>
  <c r="G422" i="20"/>
  <c r="H422" i="20"/>
  <c r="L422" i="20"/>
  <c r="M422" i="20"/>
  <c r="P422" i="20"/>
  <c r="S422" i="20"/>
  <c r="U422" i="20"/>
  <c r="W422" i="20"/>
  <c r="AA422" i="20"/>
  <c r="AB422" i="20"/>
  <c r="AC422" i="20"/>
  <c r="AG422" i="20"/>
  <c r="AI422" i="20"/>
  <c r="AK422" i="20"/>
  <c r="AN422" i="20"/>
  <c r="AQ422" i="20"/>
  <c r="AR422" i="20"/>
  <c r="AV422" i="20"/>
  <c r="AW422" i="20"/>
  <c r="AY422" i="20"/>
  <c r="BC422" i="20"/>
  <c r="BD422" i="20"/>
  <c r="BG422" i="20"/>
  <c r="BI422" i="20"/>
  <c r="BL422" i="20"/>
  <c r="BM422" i="20"/>
  <c r="BQ422" i="20"/>
  <c r="BS422" i="20"/>
  <c r="BT422" i="20"/>
  <c r="BX422" i="20"/>
  <c r="BY422" i="20"/>
  <c r="CB422" i="20"/>
  <c r="E423" i="20"/>
  <c r="I423" i="20"/>
  <c r="M423" i="20"/>
  <c r="Q423" i="20"/>
  <c r="U423" i="20"/>
  <c r="Y423" i="20"/>
  <c r="AC423" i="20"/>
  <c r="AG423" i="20"/>
  <c r="AK423" i="20"/>
  <c r="AO423" i="20"/>
  <c r="AS423" i="20"/>
  <c r="AW423" i="20"/>
  <c r="BA423" i="20"/>
  <c r="BE423" i="20"/>
  <c r="BI423" i="20"/>
  <c r="BM423" i="20"/>
  <c r="BQ423" i="20"/>
  <c r="BU423" i="20"/>
  <c r="BY423" i="20"/>
  <c r="CC423" i="20"/>
  <c r="E424" i="20"/>
  <c r="G424" i="20"/>
  <c r="H424" i="20"/>
  <c r="I424" i="20"/>
  <c r="K424" i="20"/>
  <c r="L424" i="20"/>
  <c r="M424" i="20"/>
  <c r="O424" i="20"/>
  <c r="P424" i="20"/>
  <c r="Q424" i="20"/>
  <c r="S424" i="20"/>
  <c r="T424" i="20"/>
  <c r="U424" i="20"/>
  <c r="W424" i="20"/>
  <c r="X424" i="20"/>
  <c r="Y424" i="20"/>
  <c r="AA424" i="20"/>
  <c r="AB424" i="20"/>
  <c r="AC424" i="20"/>
  <c r="AE424" i="20"/>
  <c r="AF424" i="20"/>
  <c r="AG424" i="20"/>
  <c r="AI424" i="20"/>
  <c r="AJ424" i="20"/>
  <c r="AK424" i="20"/>
  <c r="AM424" i="20"/>
  <c r="AN424" i="20"/>
  <c r="AO424" i="20"/>
  <c r="AQ424" i="20"/>
  <c r="AR424" i="20"/>
  <c r="AS424" i="20"/>
  <c r="AU424" i="20"/>
  <c r="AV424" i="20"/>
  <c r="AW424" i="20"/>
  <c r="AY424" i="20"/>
  <c r="AZ424" i="20"/>
  <c r="BA424" i="20"/>
  <c r="BC424" i="20"/>
  <c r="BD424" i="20"/>
  <c r="BE424" i="20"/>
  <c r="BG424" i="20"/>
  <c r="BH424" i="20"/>
  <c r="BI424" i="20"/>
  <c r="BK424" i="20"/>
  <c r="BL424" i="20"/>
  <c r="BM424" i="20"/>
  <c r="BO424" i="20"/>
  <c r="BP424" i="20"/>
  <c r="BQ424" i="20"/>
  <c r="BS424" i="20"/>
  <c r="BT424" i="20"/>
  <c r="BU424" i="20"/>
  <c r="BW424" i="20"/>
  <c r="BX424" i="20"/>
  <c r="BY424" i="20"/>
  <c r="CA424" i="20"/>
  <c r="CB424" i="20"/>
  <c r="CC424" i="20"/>
  <c r="CE424" i="20"/>
  <c r="E425" i="20"/>
  <c r="U425" i="20"/>
  <c r="AG425" i="20"/>
  <c r="BA425" i="20"/>
  <c r="BM425" i="20"/>
  <c r="BQ425" i="20"/>
  <c r="E426" i="20"/>
  <c r="G426" i="20"/>
  <c r="H426" i="20"/>
  <c r="K426" i="20"/>
  <c r="L426" i="20"/>
  <c r="M426" i="20"/>
  <c r="P426" i="20"/>
  <c r="Q426" i="20"/>
  <c r="S426" i="20"/>
  <c r="U426" i="20"/>
  <c r="W426" i="20"/>
  <c r="X426" i="20"/>
  <c r="AA426" i="20"/>
  <c r="AB426" i="20"/>
  <c r="AC426" i="20"/>
  <c r="AF426" i="20"/>
  <c r="AG426" i="20"/>
  <c r="AI426" i="20"/>
  <c r="AK426" i="20"/>
  <c r="AM426" i="20"/>
  <c r="AN426" i="20"/>
  <c r="AQ426" i="20"/>
  <c r="AR426" i="20"/>
  <c r="AS426" i="20"/>
  <c r="AV426" i="20"/>
  <c r="AW426" i="20"/>
  <c r="AY426" i="20"/>
  <c r="BA426" i="20"/>
  <c r="CE426" i="20" s="1"/>
  <c r="BC426" i="20"/>
  <c r="BD426" i="20"/>
  <c r="BG426" i="20"/>
  <c r="BH426" i="20"/>
  <c r="BI426" i="20"/>
  <c r="BL426" i="20"/>
  <c r="BM426" i="20"/>
  <c r="BO426" i="20"/>
  <c r="BQ426" i="20"/>
  <c r="BS426" i="20"/>
  <c r="BT426" i="20"/>
  <c r="BW426" i="20"/>
  <c r="BX426" i="20"/>
  <c r="BY426" i="20"/>
  <c r="CB426" i="20"/>
  <c r="CC426" i="20"/>
  <c r="E427" i="20"/>
  <c r="I427" i="20"/>
  <c r="M427" i="20"/>
  <c r="Q427" i="20"/>
  <c r="U427" i="20"/>
  <c r="Y427" i="20"/>
  <c r="AC427" i="20"/>
  <c r="AG427" i="20"/>
  <c r="AK427" i="20"/>
  <c r="AO427" i="20"/>
  <c r="AS427" i="20"/>
  <c r="AW427" i="20"/>
  <c r="BA427" i="20"/>
  <c r="BE427" i="20"/>
  <c r="BI427" i="20"/>
  <c r="BM427" i="20"/>
  <c r="BQ427" i="20"/>
  <c r="BU427" i="20"/>
  <c r="BY427" i="20"/>
  <c r="CC427" i="20"/>
  <c r="E428" i="20"/>
  <c r="G428" i="20"/>
  <c r="H428" i="20"/>
  <c r="I428" i="20"/>
  <c r="K428" i="20"/>
  <c r="L428" i="20"/>
  <c r="M428" i="20"/>
  <c r="O428" i="20"/>
  <c r="P428" i="20"/>
  <c r="Q428" i="20"/>
  <c r="S428" i="20"/>
  <c r="T428" i="20"/>
  <c r="U428" i="20"/>
  <c r="W428" i="20"/>
  <c r="X428" i="20"/>
  <c r="Y428" i="20"/>
  <c r="AA428" i="20"/>
  <c r="AB428" i="20"/>
  <c r="AC428" i="20"/>
  <c r="AE428" i="20"/>
  <c r="AF428" i="20"/>
  <c r="AG428" i="20"/>
  <c r="AI428" i="20"/>
  <c r="AJ428" i="20"/>
  <c r="AK428" i="20"/>
  <c r="AM428" i="20"/>
  <c r="AN428" i="20"/>
  <c r="AO428" i="20"/>
  <c r="AQ428" i="20"/>
  <c r="AR428" i="20"/>
  <c r="AS428" i="20"/>
  <c r="AU428" i="20"/>
  <c r="AV428" i="20"/>
  <c r="AW428" i="20"/>
  <c r="AY428" i="20"/>
  <c r="AZ428" i="20"/>
  <c r="BA428" i="20"/>
  <c r="BC428" i="20"/>
  <c r="BD428" i="20"/>
  <c r="BE428" i="20"/>
  <c r="BG428" i="20"/>
  <c r="BH428" i="20"/>
  <c r="BI428" i="20"/>
  <c r="BK428" i="20"/>
  <c r="BL428" i="20"/>
  <c r="BM428" i="20"/>
  <c r="BO428" i="20"/>
  <c r="BP428" i="20"/>
  <c r="BQ428" i="20"/>
  <c r="BS428" i="20"/>
  <c r="BT428" i="20"/>
  <c r="BU428" i="20"/>
  <c r="BW428" i="20"/>
  <c r="BX428" i="20"/>
  <c r="BY428" i="20"/>
  <c r="CA428" i="20"/>
  <c r="CB428" i="20"/>
  <c r="CC428" i="20"/>
  <c r="CE428" i="20"/>
  <c r="E429" i="20"/>
  <c r="U429" i="20"/>
  <c r="AG429" i="20"/>
  <c r="AK429" i="20"/>
  <c r="BA429" i="20"/>
  <c r="BM429" i="20"/>
  <c r="BQ429" i="20"/>
  <c r="E430" i="20"/>
  <c r="AG430" i="20"/>
  <c r="BI430" i="20"/>
  <c r="E431" i="20"/>
  <c r="I431" i="20"/>
  <c r="M431" i="20"/>
  <c r="Q431" i="20"/>
  <c r="U431" i="20"/>
  <c r="Y431" i="20"/>
  <c r="AC431" i="20"/>
  <c r="AG431" i="20"/>
  <c r="AK431" i="20"/>
  <c r="AO431" i="20"/>
  <c r="AS431" i="20"/>
  <c r="AW431" i="20"/>
  <c r="BA431" i="20"/>
  <c r="BE431" i="20"/>
  <c r="BI431" i="20"/>
  <c r="BM431" i="20"/>
  <c r="BQ431" i="20"/>
  <c r="BU431" i="20"/>
  <c r="BY431" i="20"/>
  <c r="CC431" i="20"/>
  <c r="E432" i="20"/>
  <c r="G432" i="20"/>
  <c r="H432" i="20"/>
  <c r="I432" i="20"/>
  <c r="K432" i="20"/>
  <c r="L432" i="20"/>
  <c r="M432" i="20"/>
  <c r="O432" i="20"/>
  <c r="P432" i="20"/>
  <c r="Q432" i="20"/>
  <c r="S432" i="20"/>
  <c r="T432" i="20"/>
  <c r="U432" i="20"/>
  <c r="W432" i="20"/>
  <c r="X432" i="20"/>
  <c r="Y432" i="20"/>
  <c r="AA432" i="20"/>
  <c r="AB432" i="20"/>
  <c r="AC432" i="20"/>
  <c r="AE432" i="20"/>
  <c r="AF432" i="20"/>
  <c r="AG432" i="20"/>
  <c r="AI432" i="20"/>
  <c r="AJ432" i="20"/>
  <c r="AK432" i="20"/>
  <c r="AM432" i="20"/>
  <c r="AN432" i="20"/>
  <c r="AO432" i="20"/>
  <c r="AQ432" i="20"/>
  <c r="AR432" i="20"/>
  <c r="AS432" i="20"/>
  <c r="AU432" i="20"/>
  <c r="AV432" i="20"/>
  <c r="AW432" i="20"/>
  <c r="AY432" i="20"/>
  <c r="AZ432" i="20"/>
  <c r="BA432" i="20"/>
  <c r="BC432" i="20"/>
  <c r="BD432" i="20"/>
  <c r="BE432" i="20"/>
  <c r="BG432" i="20"/>
  <c r="BH432" i="20"/>
  <c r="BI432" i="20"/>
  <c r="BK432" i="20"/>
  <c r="BL432" i="20"/>
  <c r="BM432" i="20"/>
  <c r="BO432" i="20"/>
  <c r="BP432" i="20"/>
  <c r="BQ432" i="20"/>
  <c r="BS432" i="20"/>
  <c r="BT432" i="20"/>
  <c r="BU432" i="20"/>
  <c r="BW432" i="20"/>
  <c r="BX432" i="20"/>
  <c r="BY432" i="20"/>
  <c r="CA432" i="20"/>
  <c r="CB432" i="20"/>
  <c r="CC432" i="20"/>
  <c r="CE432" i="20"/>
  <c r="E433" i="20"/>
  <c r="AK433" i="20" s="1"/>
  <c r="BA433" i="20"/>
  <c r="E434" i="20"/>
  <c r="M434" i="20"/>
  <c r="S434" i="20"/>
  <c r="AB434" i="20"/>
  <c r="AG434" i="20"/>
  <c r="AQ434" i="20"/>
  <c r="AV434" i="20"/>
  <c r="BD434" i="20"/>
  <c r="BI434" i="20"/>
  <c r="BS434" i="20"/>
  <c r="BX434" i="20"/>
  <c r="E435" i="20"/>
  <c r="I435" i="20"/>
  <c r="M435" i="20"/>
  <c r="Q435" i="20"/>
  <c r="U435" i="20"/>
  <c r="Y435" i="20"/>
  <c r="AC435" i="20"/>
  <c r="AG435" i="20"/>
  <c r="AK435" i="20"/>
  <c r="AO435" i="20"/>
  <c r="AS435" i="20"/>
  <c r="AW435" i="20"/>
  <c r="BA435" i="20"/>
  <c r="BE435" i="20"/>
  <c r="BI435" i="20"/>
  <c r="BM435" i="20"/>
  <c r="BQ435" i="20"/>
  <c r="BU435" i="20"/>
  <c r="BY435" i="20"/>
  <c r="CC435" i="20"/>
  <c r="E436" i="20"/>
  <c r="G436" i="20"/>
  <c r="H436" i="20"/>
  <c r="I436" i="20"/>
  <c r="K436" i="20"/>
  <c r="L436" i="20"/>
  <c r="M436" i="20"/>
  <c r="O436" i="20"/>
  <c r="P436" i="20"/>
  <c r="Q436" i="20"/>
  <c r="S436" i="20"/>
  <c r="T436" i="20"/>
  <c r="U436" i="20"/>
  <c r="W436" i="20"/>
  <c r="X436" i="20"/>
  <c r="Y436" i="20"/>
  <c r="AA436" i="20"/>
  <c r="AB436" i="20"/>
  <c r="AC436" i="20"/>
  <c r="AE436" i="20"/>
  <c r="AF436" i="20"/>
  <c r="AG436" i="20"/>
  <c r="AI436" i="20"/>
  <c r="AJ436" i="20"/>
  <c r="AK436" i="20"/>
  <c r="AM436" i="20"/>
  <c r="AN436" i="20"/>
  <c r="AO436" i="20"/>
  <c r="AQ436" i="20"/>
  <c r="AR436" i="20"/>
  <c r="AS436" i="20"/>
  <c r="AU436" i="20"/>
  <c r="AV436" i="20"/>
  <c r="AW436" i="20"/>
  <c r="AY436" i="20"/>
  <c r="AZ436" i="20"/>
  <c r="BA436" i="20"/>
  <c r="BC436" i="20"/>
  <c r="BD436" i="20"/>
  <c r="BE436" i="20"/>
  <c r="BG436" i="20"/>
  <c r="BH436" i="20"/>
  <c r="BI436" i="20"/>
  <c r="BK436" i="20"/>
  <c r="BL436" i="20"/>
  <c r="BM436" i="20"/>
  <c r="BO436" i="20"/>
  <c r="BP436" i="20"/>
  <c r="BQ436" i="20"/>
  <c r="BS436" i="20"/>
  <c r="BT436" i="20"/>
  <c r="BU436" i="20"/>
  <c r="BW436" i="20"/>
  <c r="BX436" i="20"/>
  <c r="BY436" i="20"/>
  <c r="CA436" i="20"/>
  <c r="CB436" i="20"/>
  <c r="CC436" i="20"/>
  <c r="CE436" i="20"/>
  <c r="E437" i="20"/>
  <c r="U437" i="20"/>
  <c r="BA437" i="20"/>
  <c r="E438" i="20"/>
  <c r="G438" i="20"/>
  <c r="H438" i="20"/>
  <c r="K438" i="20"/>
  <c r="L438" i="20"/>
  <c r="M438" i="20"/>
  <c r="P438" i="20"/>
  <c r="Q438" i="20"/>
  <c r="S438" i="20"/>
  <c r="U438" i="20"/>
  <c r="W438" i="20"/>
  <c r="X438" i="20"/>
  <c r="AA438" i="20"/>
  <c r="AB438" i="20"/>
  <c r="AC438" i="20"/>
  <c r="AF438" i="20"/>
  <c r="AG438" i="20"/>
  <c r="AI438" i="20"/>
  <c r="AK438" i="20"/>
  <c r="AM438" i="20"/>
  <c r="AN438" i="20"/>
  <c r="AQ438" i="20"/>
  <c r="AR438" i="20"/>
  <c r="AS438" i="20"/>
  <c r="AV438" i="20"/>
  <c r="AW438" i="20"/>
  <c r="AY438" i="20"/>
  <c r="BA438" i="20"/>
  <c r="CE438" i="20" s="1"/>
  <c r="BC438" i="20"/>
  <c r="BD438" i="20"/>
  <c r="BG438" i="20"/>
  <c r="BH438" i="20"/>
  <c r="BI438" i="20"/>
  <c r="BL438" i="20"/>
  <c r="BM438" i="20"/>
  <c r="BO438" i="20"/>
  <c r="BQ438" i="20"/>
  <c r="BS438" i="20"/>
  <c r="BT438" i="20"/>
  <c r="BW438" i="20"/>
  <c r="BX438" i="20"/>
  <c r="BY438" i="20"/>
  <c r="CB438" i="20"/>
  <c r="CC438" i="20"/>
  <c r="E439" i="20"/>
  <c r="I439" i="20"/>
  <c r="M439" i="20"/>
  <c r="Q439" i="20"/>
  <c r="U439" i="20"/>
  <c r="Y439" i="20"/>
  <c r="AC439" i="20"/>
  <c r="AG439" i="20"/>
  <c r="AK439" i="20"/>
  <c r="AO439" i="20"/>
  <c r="AS439" i="20"/>
  <c r="AW439" i="20"/>
  <c r="BA439" i="20"/>
  <c r="BE439" i="20"/>
  <c r="BI439" i="20"/>
  <c r="BM439" i="20"/>
  <c r="BQ439" i="20"/>
  <c r="BU439" i="20"/>
  <c r="BY439" i="20"/>
  <c r="CC439" i="20"/>
  <c r="E440" i="20"/>
  <c r="G440" i="20"/>
  <c r="H440" i="20"/>
  <c r="I440" i="20"/>
  <c r="K440" i="20"/>
  <c r="L440" i="20"/>
  <c r="M440" i="20"/>
  <c r="O440" i="20"/>
  <c r="P440" i="20"/>
  <c r="Q440" i="20"/>
  <c r="S440" i="20"/>
  <c r="T440" i="20"/>
  <c r="U440" i="20"/>
  <c r="W440" i="20"/>
  <c r="X440" i="20"/>
  <c r="Y440" i="20"/>
  <c r="AA440" i="20"/>
  <c r="AB440" i="20"/>
  <c r="AC440" i="20"/>
  <c r="AE440" i="20"/>
  <c r="AF440" i="20"/>
  <c r="AG440" i="20"/>
  <c r="AI440" i="20"/>
  <c r="AJ440" i="20"/>
  <c r="AK440" i="20"/>
  <c r="AM440" i="20"/>
  <c r="AN440" i="20"/>
  <c r="AO440" i="20"/>
  <c r="AQ440" i="20"/>
  <c r="AR440" i="20"/>
  <c r="AS440" i="20"/>
  <c r="AU440" i="20"/>
  <c r="AV440" i="20"/>
  <c r="AW440" i="20"/>
  <c r="AY440" i="20"/>
  <c r="AZ440" i="20"/>
  <c r="BA440" i="20"/>
  <c r="BC440" i="20"/>
  <c r="BD440" i="20"/>
  <c r="BE440" i="20"/>
  <c r="BG440" i="20"/>
  <c r="BH440" i="20"/>
  <c r="BI440" i="20"/>
  <c r="BK440" i="20"/>
  <c r="BL440" i="20"/>
  <c r="BM440" i="20"/>
  <c r="BO440" i="20"/>
  <c r="BP440" i="20"/>
  <c r="BQ440" i="20"/>
  <c r="BS440" i="20"/>
  <c r="BT440" i="20"/>
  <c r="BU440" i="20"/>
  <c r="BW440" i="20"/>
  <c r="BX440" i="20"/>
  <c r="BY440" i="20"/>
  <c r="CA440" i="20"/>
  <c r="CB440" i="20"/>
  <c r="CC440" i="20"/>
  <c r="CE440" i="20"/>
  <c r="E441" i="20"/>
  <c r="U441" i="20"/>
  <c r="AG441" i="20"/>
  <c r="AK441" i="20"/>
  <c r="BA441" i="20"/>
  <c r="BM441" i="20"/>
  <c r="BQ441" i="20"/>
  <c r="E442" i="20"/>
  <c r="G442" i="20" s="1"/>
  <c r="H442" i="20"/>
  <c r="K442" i="20"/>
  <c r="L442" i="20"/>
  <c r="P442" i="20"/>
  <c r="Q442" i="20"/>
  <c r="S442" i="20"/>
  <c r="W442" i="20"/>
  <c r="X442" i="20"/>
  <c r="AA442" i="20"/>
  <c r="AC442" i="20"/>
  <c r="AF442" i="20"/>
  <c r="AG442" i="20"/>
  <c r="AK442" i="20"/>
  <c r="AM442" i="20"/>
  <c r="AN442" i="20"/>
  <c r="AQ442" i="20"/>
  <c r="AR442" i="20"/>
  <c r="AS442" i="20"/>
  <c r="AV442" i="20"/>
  <c r="AW442" i="20"/>
  <c r="AY442" i="20"/>
  <c r="BA442" i="20"/>
  <c r="CE442" i="20" s="1"/>
  <c r="BC442" i="20"/>
  <c r="BD442" i="20"/>
  <c r="BG442" i="20"/>
  <c r="BH442" i="20"/>
  <c r="BI442" i="20"/>
  <c r="BL442" i="20"/>
  <c r="BM442" i="20"/>
  <c r="BO442" i="20"/>
  <c r="BQ442" i="20"/>
  <c r="BS442" i="20"/>
  <c r="BT442" i="20"/>
  <c r="BW442" i="20"/>
  <c r="BX442" i="20"/>
  <c r="BY442" i="20"/>
  <c r="CB442" i="20"/>
  <c r="CC442" i="20"/>
  <c r="E443" i="20"/>
  <c r="I443" i="20"/>
  <c r="M443" i="20"/>
  <c r="Q443" i="20"/>
  <c r="U443" i="20"/>
  <c r="Y443" i="20"/>
  <c r="AC443" i="20"/>
  <c r="AG443" i="20"/>
  <c r="AK443" i="20"/>
  <c r="AO443" i="20"/>
  <c r="AS443" i="20"/>
  <c r="AW443" i="20"/>
  <c r="BA443" i="20"/>
  <c r="BE443" i="20"/>
  <c r="BI443" i="20"/>
  <c r="BM443" i="20"/>
  <c r="BQ443" i="20"/>
  <c r="BU443" i="20"/>
  <c r="BY443" i="20"/>
  <c r="CC443" i="20"/>
  <c r="E444" i="20"/>
  <c r="G444" i="20"/>
  <c r="H444" i="20"/>
  <c r="I444" i="20"/>
  <c r="K444" i="20"/>
  <c r="L444" i="20"/>
  <c r="M444" i="20"/>
  <c r="O444" i="20"/>
  <c r="P444" i="20"/>
  <c r="Q444" i="20"/>
  <c r="S444" i="20"/>
  <c r="T444" i="20"/>
  <c r="U444" i="20"/>
  <c r="W444" i="20"/>
  <c r="X444" i="20"/>
  <c r="Y444" i="20"/>
  <c r="AA444" i="20"/>
  <c r="AB444" i="20"/>
  <c r="AC444" i="20"/>
  <c r="AE444" i="20"/>
  <c r="AF444" i="20"/>
  <c r="AG444" i="20"/>
  <c r="AI444" i="20"/>
  <c r="AJ444" i="20"/>
  <c r="AK444" i="20"/>
  <c r="AM444" i="20"/>
  <c r="AN444" i="20"/>
  <c r="AO444" i="20"/>
  <c r="AQ444" i="20"/>
  <c r="AR444" i="20"/>
  <c r="AS444" i="20"/>
  <c r="AU444" i="20"/>
  <c r="AV444" i="20"/>
  <c r="AW444" i="20"/>
  <c r="AY444" i="20"/>
  <c r="AZ444" i="20"/>
  <c r="BA444" i="20"/>
  <c r="BC444" i="20"/>
  <c r="BD444" i="20"/>
  <c r="BE444" i="20"/>
  <c r="BG444" i="20"/>
  <c r="BH444" i="20"/>
  <c r="BI444" i="20"/>
  <c r="BK444" i="20"/>
  <c r="BL444" i="20"/>
  <c r="BM444" i="20"/>
  <c r="BO444" i="20"/>
  <c r="BP444" i="20"/>
  <c r="BQ444" i="20"/>
  <c r="BS444" i="20"/>
  <c r="BT444" i="20"/>
  <c r="BU444" i="20"/>
  <c r="BW444" i="20"/>
  <c r="BX444" i="20"/>
  <c r="BY444" i="20"/>
  <c r="CA444" i="20"/>
  <c r="CB444" i="20"/>
  <c r="CC444" i="20"/>
  <c r="CE444" i="20"/>
  <c r="E445" i="20"/>
  <c r="I445" i="20" s="1"/>
  <c r="U445" i="20"/>
  <c r="AG445" i="20"/>
  <c r="AK445" i="20"/>
  <c r="BA445" i="20"/>
  <c r="BM445" i="20"/>
  <c r="BQ445" i="20"/>
  <c r="E446" i="20"/>
  <c r="G446" i="20" s="1"/>
  <c r="K446" i="20"/>
  <c r="L446" i="20"/>
  <c r="P446" i="20"/>
  <c r="U446" i="20"/>
  <c r="W446" i="20"/>
  <c r="AA446" i="20"/>
  <c r="AF446" i="20"/>
  <c r="AG446" i="20"/>
  <c r="AK446" i="20"/>
  <c r="AQ446" i="20"/>
  <c r="AR446" i="20"/>
  <c r="AV446" i="20"/>
  <c r="BA446" i="20"/>
  <c r="CE446" i="20" s="1"/>
  <c r="BC446" i="20"/>
  <c r="BG446" i="20"/>
  <c r="BL446" i="20"/>
  <c r="BM446" i="20"/>
  <c r="BQ446" i="20"/>
  <c r="BW446" i="20"/>
  <c r="BX446" i="20"/>
  <c r="CB446" i="20"/>
  <c r="E447" i="20"/>
  <c r="I447" i="20"/>
  <c r="M447" i="20"/>
  <c r="Q447" i="20"/>
  <c r="U447" i="20"/>
  <c r="Y447" i="20"/>
  <c r="AC447" i="20"/>
  <c r="AG447" i="20"/>
  <c r="AK447" i="20"/>
  <c r="AO447" i="20"/>
  <c r="AS447" i="20"/>
  <c r="AW447" i="20"/>
  <c r="BA447" i="20"/>
  <c r="BE447" i="20"/>
  <c r="BI447" i="20"/>
  <c r="BM447" i="20"/>
  <c r="BQ447" i="20"/>
  <c r="BU447" i="20"/>
  <c r="BY447" i="20"/>
  <c r="CC447" i="20"/>
  <c r="E448" i="20"/>
  <c r="G448" i="20"/>
  <c r="H448" i="20"/>
  <c r="I448" i="20"/>
  <c r="K448" i="20"/>
  <c r="L448" i="20"/>
  <c r="M448" i="20"/>
  <c r="O448" i="20"/>
  <c r="P448" i="20"/>
  <c r="Q448" i="20"/>
  <c r="S448" i="20"/>
  <c r="T448" i="20"/>
  <c r="U448" i="20"/>
  <c r="W448" i="20"/>
  <c r="X448" i="20"/>
  <c r="Y448" i="20"/>
  <c r="AA448" i="20"/>
  <c r="AB448" i="20"/>
  <c r="AC448" i="20"/>
  <c r="AE448" i="20"/>
  <c r="AF448" i="20"/>
  <c r="AG448" i="20"/>
  <c r="AI448" i="20"/>
  <c r="AJ448" i="20"/>
  <c r="AK448" i="20"/>
  <c r="AM448" i="20"/>
  <c r="AN448" i="20"/>
  <c r="AO448" i="20"/>
  <c r="AQ448" i="20"/>
  <c r="AR448" i="20"/>
  <c r="AS448" i="20"/>
  <c r="AU448" i="20"/>
  <c r="AV448" i="20"/>
  <c r="AW448" i="20"/>
  <c r="AY448" i="20"/>
  <c r="AZ448" i="20"/>
  <c r="BA448" i="20"/>
  <c r="BC448" i="20"/>
  <c r="BD448" i="20"/>
  <c r="BE448" i="20"/>
  <c r="BG448" i="20"/>
  <c r="BH448" i="20"/>
  <c r="BI448" i="20"/>
  <c r="BK448" i="20"/>
  <c r="BL448" i="20"/>
  <c r="BM448" i="20"/>
  <c r="BO448" i="20"/>
  <c r="BP448" i="20"/>
  <c r="BQ448" i="20"/>
  <c r="BS448" i="20"/>
  <c r="BT448" i="20"/>
  <c r="BU448" i="20"/>
  <c r="BW448" i="20"/>
  <c r="BX448" i="20"/>
  <c r="BY448" i="20"/>
  <c r="CA448" i="20"/>
  <c r="CB448" i="20"/>
  <c r="CC448" i="20"/>
  <c r="CE448" i="20"/>
  <c r="E449" i="20"/>
  <c r="I449" i="20" s="1"/>
  <c r="U449" i="20"/>
  <c r="AG449" i="20"/>
  <c r="AK449" i="20"/>
  <c r="BA449" i="20"/>
  <c r="BM449" i="20"/>
  <c r="BQ449" i="20"/>
  <c r="E450" i="20"/>
  <c r="G450" i="20" s="1"/>
  <c r="K450" i="20"/>
  <c r="L450" i="20"/>
  <c r="P450" i="20"/>
  <c r="U450" i="20"/>
  <c r="W450" i="20"/>
  <c r="AA450" i="20"/>
  <c r="AF450" i="20"/>
  <c r="AG450" i="20"/>
  <c r="AK450" i="20"/>
  <c r="AQ450" i="20"/>
  <c r="AR450" i="20"/>
  <c r="AV450" i="20"/>
  <c r="BA450" i="20"/>
  <c r="CE450" i="20" s="1"/>
  <c r="BC450" i="20"/>
  <c r="BG450" i="20"/>
  <c r="BL450" i="20"/>
  <c r="BM450" i="20"/>
  <c r="BQ450" i="20"/>
  <c r="BW450" i="20"/>
  <c r="BX450" i="20"/>
  <c r="CB450" i="20"/>
  <c r="E451" i="20"/>
  <c r="I451" i="20"/>
  <c r="M451" i="20"/>
  <c r="Q451" i="20"/>
  <c r="U451" i="20"/>
  <c r="Y451" i="20"/>
  <c r="AC451" i="20"/>
  <c r="AG451" i="20"/>
  <c r="AK451" i="20"/>
  <c r="AO451" i="20"/>
  <c r="AS451" i="20"/>
  <c r="AW451" i="20"/>
  <c r="BA451" i="20"/>
  <c r="BE451" i="20"/>
  <c r="BI451" i="20"/>
  <c r="BM451" i="20"/>
  <c r="BQ451" i="20"/>
  <c r="BU451" i="20"/>
  <c r="BY451" i="20"/>
  <c r="CC451" i="20"/>
  <c r="E452" i="20"/>
  <c r="G452" i="20"/>
  <c r="H452" i="20"/>
  <c r="I452" i="20"/>
  <c r="K452" i="20"/>
  <c r="L452" i="20"/>
  <c r="M452" i="20"/>
  <c r="O452" i="20"/>
  <c r="P452" i="20"/>
  <c r="Q452" i="20"/>
  <c r="S452" i="20"/>
  <c r="T452" i="20"/>
  <c r="U452" i="20"/>
  <c r="W452" i="20"/>
  <c r="X452" i="20"/>
  <c r="Y452" i="20"/>
  <c r="AA452" i="20"/>
  <c r="AB452" i="20"/>
  <c r="AC452" i="20"/>
  <c r="AE452" i="20"/>
  <c r="AF452" i="20"/>
  <c r="AG452" i="20"/>
  <c r="AI452" i="20"/>
  <c r="AJ452" i="20"/>
  <c r="AK452" i="20"/>
  <c r="AM452" i="20"/>
  <c r="AN452" i="20"/>
  <c r="AO452" i="20"/>
  <c r="AQ452" i="20"/>
  <c r="AR452" i="20"/>
  <c r="AS452" i="20"/>
  <c r="AU452" i="20"/>
  <c r="AV452" i="20"/>
  <c r="AW452" i="20"/>
  <c r="AY452" i="20"/>
  <c r="AZ452" i="20"/>
  <c r="BA452" i="20"/>
  <c r="BC452" i="20"/>
  <c r="BD452" i="20"/>
  <c r="BE452" i="20"/>
  <c r="BG452" i="20"/>
  <c r="BH452" i="20"/>
  <c r="BI452" i="20"/>
  <c r="BK452" i="20"/>
  <c r="BL452" i="20"/>
  <c r="BM452" i="20"/>
  <c r="BO452" i="20"/>
  <c r="BP452" i="20"/>
  <c r="BQ452" i="20"/>
  <c r="BS452" i="20"/>
  <c r="BT452" i="20"/>
  <c r="BU452" i="20"/>
  <c r="BW452" i="20"/>
  <c r="BX452" i="20"/>
  <c r="BY452" i="20"/>
  <c r="CA452" i="20"/>
  <c r="CB452" i="20"/>
  <c r="CC452" i="20"/>
  <c r="CE452" i="20"/>
  <c r="E453" i="20"/>
  <c r="I453" i="20" s="1"/>
  <c r="U453" i="20"/>
  <c r="AG453" i="20"/>
  <c r="AK453" i="20"/>
  <c r="BA453" i="20"/>
  <c r="BM453" i="20"/>
  <c r="BQ453" i="20"/>
  <c r="E454" i="20"/>
  <c r="G454" i="20" s="1"/>
  <c r="K454" i="20"/>
  <c r="L454" i="20"/>
  <c r="P454" i="20"/>
  <c r="U454" i="20"/>
  <c r="W454" i="20"/>
  <c r="AA454" i="20"/>
  <c r="AF454" i="20"/>
  <c r="AG454" i="20"/>
  <c r="AK454" i="20"/>
  <c r="AQ454" i="20"/>
  <c r="AR454" i="20"/>
  <c r="AV454" i="20"/>
  <c r="BA454" i="20"/>
  <c r="CE454" i="20" s="1"/>
  <c r="BC454" i="20"/>
  <c r="BG454" i="20"/>
  <c r="BL454" i="20"/>
  <c r="BM454" i="20"/>
  <c r="BQ454" i="20"/>
  <c r="BW454" i="20"/>
  <c r="BX454" i="20"/>
  <c r="CB454" i="20"/>
  <c r="E455" i="20"/>
  <c r="I455" i="20"/>
  <c r="M455" i="20"/>
  <c r="Q455" i="20"/>
  <c r="U455" i="20"/>
  <c r="Y455" i="20"/>
  <c r="AC455" i="20"/>
  <c r="AG455" i="20"/>
  <c r="AK455" i="20"/>
  <c r="AO455" i="20"/>
  <c r="AS455" i="20"/>
  <c r="AW455" i="20"/>
  <c r="BA455" i="20"/>
  <c r="BE455" i="20"/>
  <c r="BI455" i="20"/>
  <c r="BM455" i="20"/>
  <c r="BQ455" i="20"/>
  <c r="BU455" i="20"/>
  <c r="BY455" i="20"/>
  <c r="CC455" i="20"/>
  <c r="E456" i="20"/>
  <c r="G456" i="20"/>
  <c r="H456" i="20"/>
  <c r="I456" i="20"/>
  <c r="K456" i="20"/>
  <c r="L456" i="20"/>
  <c r="M456" i="20"/>
  <c r="O456" i="20"/>
  <c r="P456" i="20"/>
  <c r="Q456" i="20"/>
  <c r="S456" i="20"/>
  <c r="T456" i="20"/>
  <c r="U456" i="20"/>
  <c r="W456" i="20"/>
  <c r="X456" i="20"/>
  <c r="Y456" i="20"/>
  <c r="AA456" i="20"/>
  <c r="AB456" i="20"/>
  <c r="AC456" i="20"/>
  <c r="AE456" i="20"/>
  <c r="AF456" i="20"/>
  <c r="AG456" i="20"/>
  <c r="AI456" i="20"/>
  <c r="AJ456" i="20"/>
  <c r="AK456" i="20"/>
  <c r="AM456" i="20"/>
  <c r="AN456" i="20"/>
  <c r="AO456" i="20"/>
  <c r="AQ456" i="20"/>
  <c r="AR456" i="20"/>
  <c r="AS456" i="20"/>
  <c r="AU456" i="20"/>
  <c r="AV456" i="20"/>
  <c r="AW456" i="20"/>
  <c r="AY456" i="20"/>
  <c r="AZ456" i="20"/>
  <c r="BA456" i="20"/>
  <c r="BC456" i="20"/>
  <c r="BD456" i="20"/>
  <c r="BE456" i="20"/>
  <c r="BG456" i="20"/>
  <c r="BH456" i="20"/>
  <c r="BI456" i="20"/>
  <c r="BK456" i="20"/>
  <c r="BL456" i="20"/>
  <c r="BM456" i="20"/>
  <c r="BO456" i="20"/>
  <c r="BP456" i="20"/>
  <c r="BQ456" i="20"/>
  <c r="BS456" i="20"/>
  <c r="BT456" i="20"/>
  <c r="BU456" i="20"/>
  <c r="BW456" i="20"/>
  <c r="BX456" i="20"/>
  <c r="BY456" i="20"/>
  <c r="CA456" i="20"/>
  <c r="CB456" i="20"/>
  <c r="CC456" i="20"/>
  <c r="CE456" i="20"/>
  <c r="E457" i="20"/>
  <c r="I457" i="20" s="1"/>
  <c r="U457" i="20"/>
  <c r="AG457" i="20"/>
  <c r="AK457" i="20"/>
  <c r="BA457" i="20"/>
  <c r="BM457" i="20"/>
  <c r="BQ457" i="20"/>
  <c r="E458" i="20"/>
  <c r="G458" i="20" s="1"/>
  <c r="K458" i="20"/>
  <c r="L458" i="20"/>
  <c r="P458" i="20"/>
  <c r="U458" i="20"/>
  <c r="W458" i="20"/>
  <c r="AA458" i="20"/>
  <c r="AF458" i="20"/>
  <c r="AG458" i="20"/>
  <c r="AK458" i="20"/>
  <c r="AQ458" i="20"/>
  <c r="AR458" i="20"/>
  <c r="AV458" i="20"/>
  <c r="BA458" i="20"/>
  <c r="CE458" i="20" s="1"/>
  <c r="BC458" i="20"/>
  <c r="BG458" i="20"/>
  <c r="BL458" i="20"/>
  <c r="BM458" i="20"/>
  <c r="BQ458" i="20"/>
  <c r="BW458" i="20"/>
  <c r="BX458" i="20"/>
  <c r="CB458" i="20"/>
  <c r="E459" i="20"/>
  <c r="I459" i="20"/>
  <c r="M459" i="20"/>
  <c r="Q459" i="20"/>
  <c r="U459" i="20"/>
  <c r="Y459" i="20"/>
  <c r="AC459" i="20"/>
  <c r="AG459" i="20"/>
  <c r="AK459" i="20"/>
  <c r="AO459" i="20"/>
  <c r="AS459" i="20"/>
  <c r="AW459" i="20"/>
  <c r="BA459" i="20"/>
  <c r="BE459" i="20"/>
  <c r="BI459" i="20"/>
  <c r="BM459" i="20"/>
  <c r="BQ459" i="20"/>
  <c r="BU459" i="20"/>
  <c r="BY459" i="20"/>
  <c r="CC459" i="20"/>
  <c r="E460" i="20"/>
  <c r="G460" i="20"/>
  <c r="H460" i="20"/>
  <c r="I460" i="20"/>
  <c r="K460" i="20"/>
  <c r="L460" i="20"/>
  <c r="M460" i="20"/>
  <c r="O460" i="20"/>
  <c r="P460" i="20"/>
  <c r="Q460" i="20"/>
  <c r="S460" i="20"/>
  <c r="T460" i="20"/>
  <c r="U460" i="20"/>
  <c r="W460" i="20"/>
  <c r="X460" i="20"/>
  <c r="Y460" i="20"/>
  <c r="AA460" i="20"/>
  <c r="AB460" i="20"/>
  <c r="AC460" i="20"/>
  <c r="AE460" i="20"/>
  <c r="AF460" i="20"/>
  <c r="AG460" i="20"/>
  <c r="AI460" i="20"/>
  <c r="AJ460" i="20"/>
  <c r="AK460" i="20"/>
  <c r="AM460" i="20"/>
  <c r="AN460" i="20"/>
  <c r="AO460" i="20"/>
  <c r="AQ460" i="20"/>
  <c r="AR460" i="20"/>
  <c r="AS460" i="20"/>
  <c r="AU460" i="20"/>
  <c r="AV460" i="20"/>
  <c r="AW460" i="20"/>
  <c r="AY460" i="20"/>
  <c r="AZ460" i="20"/>
  <c r="BA460" i="20"/>
  <c r="BC460" i="20"/>
  <c r="BD460" i="20"/>
  <c r="BE460" i="20"/>
  <c r="BG460" i="20"/>
  <c r="BH460" i="20"/>
  <c r="BI460" i="20"/>
  <c r="BK460" i="20"/>
  <c r="BL460" i="20"/>
  <c r="BM460" i="20"/>
  <c r="BO460" i="20"/>
  <c r="BP460" i="20"/>
  <c r="BQ460" i="20"/>
  <c r="BS460" i="20"/>
  <c r="BT460" i="20"/>
  <c r="BU460" i="20"/>
  <c r="BW460" i="20"/>
  <c r="BX460" i="20"/>
  <c r="BY460" i="20"/>
  <c r="CA460" i="20"/>
  <c r="CB460" i="20"/>
  <c r="CC460" i="20"/>
  <c r="CE460" i="20"/>
  <c r="E461" i="20"/>
  <c r="I461" i="20" s="1"/>
  <c r="U461" i="20"/>
  <c r="AG461" i="20"/>
  <c r="AK461" i="20"/>
  <c r="BA461" i="20"/>
  <c r="BM461" i="20"/>
  <c r="BQ461" i="20"/>
  <c r="E462" i="20"/>
  <c r="G462" i="20" s="1"/>
  <c r="K462" i="20"/>
  <c r="L462" i="20"/>
  <c r="P462" i="20"/>
  <c r="U462" i="20"/>
  <c r="W462" i="20"/>
  <c r="AA462" i="20"/>
  <c r="AF462" i="20"/>
  <c r="AG462" i="20"/>
  <c r="AK462" i="20"/>
  <c r="AQ462" i="20"/>
  <c r="AR462" i="20"/>
  <c r="AV462" i="20"/>
  <c r="BA462" i="20"/>
  <c r="CE462" i="20" s="1"/>
  <c r="BC462" i="20"/>
  <c r="BG462" i="20"/>
  <c r="BL462" i="20"/>
  <c r="BM462" i="20"/>
  <c r="BQ462" i="20"/>
  <c r="BW462" i="20"/>
  <c r="BX462" i="20"/>
  <c r="CB462" i="20"/>
  <c r="E463" i="20"/>
  <c r="I463" i="20"/>
  <c r="M463" i="20"/>
  <c r="Q463" i="20"/>
  <c r="U463" i="20"/>
  <c r="Y463" i="20"/>
  <c r="AC463" i="20"/>
  <c r="AG463" i="20"/>
  <c r="AK463" i="20"/>
  <c r="AO463" i="20"/>
  <c r="AS463" i="20"/>
  <c r="AW463" i="20"/>
  <c r="BA463" i="20"/>
  <c r="BE463" i="20"/>
  <c r="BI463" i="20"/>
  <c r="BM463" i="20"/>
  <c r="BQ463" i="20"/>
  <c r="BU463" i="20"/>
  <c r="BY463" i="20"/>
  <c r="CC463" i="20"/>
  <c r="E464" i="20"/>
  <c r="G464" i="20"/>
  <c r="H464" i="20"/>
  <c r="I464" i="20"/>
  <c r="K464" i="20"/>
  <c r="L464" i="20"/>
  <c r="M464" i="20"/>
  <c r="O464" i="20"/>
  <c r="P464" i="20"/>
  <c r="Q464" i="20"/>
  <c r="S464" i="20"/>
  <c r="T464" i="20"/>
  <c r="U464" i="20"/>
  <c r="W464" i="20"/>
  <c r="X464" i="20"/>
  <c r="Y464" i="20"/>
  <c r="AA464" i="20"/>
  <c r="AB464" i="20"/>
  <c r="AC464" i="20"/>
  <c r="AE464" i="20"/>
  <c r="AF464" i="20"/>
  <c r="AG464" i="20"/>
  <c r="AI464" i="20"/>
  <c r="AJ464" i="20"/>
  <c r="AK464" i="20"/>
  <c r="AM464" i="20"/>
  <c r="AN464" i="20"/>
  <c r="AO464" i="20"/>
  <c r="AQ464" i="20"/>
  <c r="AR464" i="20"/>
  <c r="AS464" i="20"/>
  <c r="AU464" i="20"/>
  <c r="AV464" i="20"/>
  <c r="AW464" i="20"/>
  <c r="AY464" i="20"/>
  <c r="AZ464" i="20"/>
  <c r="BA464" i="20"/>
  <c r="BC464" i="20"/>
  <c r="BD464" i="20"/>
  <c r="BE464" i="20"/>
  <c r="BG464" i="20"/>
  <c r="BH464" i="20"/>
  <c r="BI464" i="20"/>
  <c r="BK464" i="20"/>
  <c r="BL464" i="20"/>
  <c r="BM464" i="20"/>
  <c r="BO464" i="20"/>
  <c r="BP464" i="20"/>
  <c r="BQ464" i="20"/>
  <c r="BS464" i="20"/>
  <c r="BT464" i="20"/>
  <c r="BU464" i="20"/>
  <c r="BW464" i="20"/>
  <c r="BX464" i="20"/>
  <c r="BY464" i="20"/>
  <c r="CA464" i="20"/>
  <c r="CB464" i="20"/>
  <c r="CC464" i="20"/>
  <c r="CE464" i="20"/>
  <c r="E465" i="20"/>
  <c r="I465" i="20" s="1"/>
  <c r="U465" i="20"/>
  <c r="AG465" i="20"/>
  <c r="AK465" i="20"/>
  <c r="BA465" i="20"/>
  <c r="BM465" i="20"/>
  <c r="BQ465" i="20"/>
  <c r="E466" i="20"/>
  <c r="G466" i="20" s="1"/>
  <c r="K466" i="20"/>
  <c r="L466" i="20"/>
  <c r="P466" i="20"/>
  <c r="U466" i="20"/>
  <c r="W466" i="20"/>
  <c r="AA466" i="20"/>
  <c r="AF466" i="20"/>
  <c r="AG466" i="20"/>
  <c r="AK466" i="20"/>
  <c r="AQ466" i="20"/>
  <c r="AR466" i="20"/>
  <c r="AV466" i="20"/>
  <c r="BA466" i="20"/>
  <c r="CE466" i="20" s="1"/>
  <c r="BC466" i="20"/>
  <c r="BG466" i="20"/>
  <c r="BL466" i="20"/>
  <c r="BM466" i="20"/>
  <c r="BQ466" i="20"/>
  <c r="BW466" i="20"/>
  <c r="BX466" i="20"/>
  <c r="CB466" i="20"/>
  <c r="E467" i="20"/>
  <c r="I467" i="20"/>
  <c r="M467" i="20"/>
  <c r="Q467" i="20"/>
  <c r="U467" i="20"/>
  <c r="Y467" i="20"/>
  <c r="AC467" i="20"/>
  <c r="AG467" i="20"/>
  <c r="AK467" i="20"/>
  <c r="AO467" i="20"/>
  <c r="AS467" i="20"/>
  <c r="AW467" i="20"/>
  <c r="BA467" i="20"/>
  <c r="BE467" i="20"/>
  <c r="BI467" i="20"/>
  <c r="BM467" i="20"/>
  <c r="BQ467" i="20"/>
  <c r="BU467" i="20"/>
  <c r="BY467" i="20"/>
  <c r="CC467" i="20"/>
  <c r="E468" i="20"/>
  <c r="G468" i="20"/>
  <c r="H468" i="20"/>
  <c r="I468" i="20"/>
  <c r="K468" i="20"/>
  <c r="L468" i="20"/>
  <c r="M468" i="20"/>
  <c r="O468" i="20"/>
  <c r="P468" i="20"/>
  <c r="Q468" i="20"/>
  <c r="S468" i="20"/>
  <c r="T468" i="20"/>
  <c r="U468" i="20"/>
  <c r="W468" i="20"/>
  <c r="X468" i="20"/>
  <c r="Y468" i="20"/>
  <c r="AA468" i="20"/>
  <c r="AB468" i="20"/>
  <c r="AC468" i="20"/>
  <c r="AE468" i="20"/>
  <c r="AF468" i="20"/>
  <c r="AG468" i="20"/>
  <c r="AI468" i="20"/>
  <c r="AJ468" i="20"/>
  <c r="AK468" i="20"/>
  <c r="AM468" i="20"/>
  <c r="AN468" i="20"/>
  <c r="AO468" i="20"/>
  <c r="AQ468" i="20"/>
  <c r="AR468" i="20"/>
  <c r="AS468" i="20"/>
  <c r="AU468" i="20"/>
  <c r="AV468" i="20"/>
  <c r="AW468" i="20"/>
  <c r="AY468" i="20"/>
  <c r="AZ468" i="20"/>
  <c r="BA468" i="20"/>
  <c r="BC468" i="20"/>
  <c r="BD468" i="20"/>
  <c r="BE468" i="20"/>
  <c r="BG468" i="20"/>
  <c r="BH468" i="20"/>
  <c r="BI468" i="20"/>
  <c r="BK468" i="20"/>
  <c r="BL468" i="20"/>
  <c r="BM468" i="20"/>
  <c r="BO468" i="20"/>
  <c r="BP468" i="20"/>
  <c r="BQ468" i="20"/>
  <c r="BS468" i="20"/>
  <c r="BT468" i="20"/>
  <c r="BU468" i="20"/>
  <c r="BW468" i="20"/>
  <c r="BX468" i="20"/>
  <c r="BY468" i="20"/>
  <c r="CA468" i="20"/>
  <c r="CB468" i="20"/>
  <c r="CC468" i="20"/>
  <c r="CE468" i="20"/>
  <c r="E469" i="20"/>
  <c r="I469" i="20" s="1"/>
  <c r="U469" i="20"/>
  <c r="AG469" i="20"/>
  <c r="AK469" i="20"/>
  <c r="BA469" i="20"/>
  <c r="BM469" i="20"/>
  <c r="BQ469" i="20"/>
  <c r="E470" i="20"/>
  <c r="H470" i="20" s="1"/>
  <c r="K470" i="20"/>
  <c r="L470" i="20"/>
  <c r="P470" i="20"/>
  <c r="S470" i="20"/>
  <c r="W470" i="20"/>
  <c r="X470" i="20"/>
  <c r="AC470" i="20"/>
  <c r="AF470" i="20"/>
  <c r="AG470" i="20"/>
  <c r="AM470" i="20"/>
  <c r="AN470" i="20"/>
  <c r="AR470" i="20"/>
  <c r="AV470" i="20"/>
  <c r="AY470" i="20"/>
  <c r="AZ470" i="20"/>
  <c r="BD470" i="20"/>
  <c r="BE470" i="20"/>
  <c r="BG470" i="20"/>
  <c r="BK470" i="20"/>
  <c r="BL470" i="20"/>
  <c r="BO470" i="20"/>
  <c r="BQ470" i="20"/>
  <c r="BT470" i="20"/>
  <c r="BU470" i="20"/>
  <c r="BY470" i="20"/>
  <c r="CA470" i="20"/>
  <c r="CB470" i="20"/>
  <c r="E471" i="20"/>
  <c r="I471" i="20"/>
  <c r="AG471" i="20"/>
  <c r="AW471" i="20"/>
  <c r="BA471" i="20"/>
  <c r="BQ471" i="20"/>
  <c r="BU471" i="20"/>
  <c r="E472" i="20"/>
  <c r="G472" i="20"/>
  <c r="I472" i="20"/>
  <c r="K472" i="20"/>
  <c r="L472" i="20"/>
  <c r="O472" i="20"/>
  <c r="P472" i="20"/>
  <c r="Q472" i="20"/>
  <c r="T472" i="20"/>
  <c r="U472" i="20"/>
  <c r="W472" i="20"/>
  <c r="Y472" i="20"/>
  <c r="AA472" i="20"/>
  <c r="AB472" i="20"/>
  <c r="AE472" i="20"/>
  <c r="AF472" i="20"/>
  <c r="AG472" i="20"/>
  <c r="AJ472" i="20"/>
  <c r="AK472" i="20"/>
  <c r="AM472" i="20"/>
  <c r="AO472" i="20"/>
  <c r="AQ472" i="20"/>
  <c r="AR472" i="20"/>
  <c r="AU472" i="20"/>
  <c r="AV472" i="20"/>
  <c r="AW472" i="20"/>
  <c r="AZ472" i="20"/>
  <c r="BA472" i="20"/>
  <c r="CE472" i="20" s="1"/>
  <c r="BC472" i="20"/>
  <c r="BE472" i="20"/>
  <c r="BG472" i="20"/>
  <c r="BH472" i="20"/>
  <c r="BK472" i="20"/>
  <c r="BL472" i="20"/>
  <c r="BM472" i="20"/>
  <c r="BP472" i="20"/>
  <c r="BQ472" i="20"/>
  <c r="BS472" i="20"/>
  <c r="BU472" i="20"/>
  <c r="BW472" i="20"/>
  <c r="BX472" i="20"/>
  <c r="CA472" i="20"/>
  <c r="CB472" i="20"/>
  <c r="CC472" i="20"/>
  <c r="E473" i="20"/>
  <c r="Q473" i="20"/>
  <c r="U473" i="20"/>
  <c r="AK473" i="20"/>
  <c r="AW473" i="20"/>
  <c r="BA473" i="20"/>
  <c r="BQ473" i="20"/>
  <c r="CC473" i="20"/>
  <c r="E474" i="20"/>
  <c r="H474" i="20"/>
  <c r="I474" i="20"/>
  <c r="K474" i="20"/>
  <c r="M474" i="20"/>
  <c r="O474" i="20"/>
  <c r="P474" i="20"/>
  <c r="S474" i="20"/>
  <c r="T474" i="20"/>
  <c r="U474" i="20"/>
  <c r="X474" i="20"/>
  <c r="Y474" i="20"/>
  <c r="AA474" i="20"/>
  <c r="AC474" i="20"/>
  <c r="AE474" i="20"/>
  <c r="AF474" i="20"/>
  <c r="AI474" i="20"/>
  <c r="AJ474" i="20"/>
  <c r="AK474" i="20"/>
  <c r="AN474" i="20"/>
  <c r="AO474" i="20"/>
  <c r="AQ474" i="20"/>
  <c r="AS474" i="20"/>
  <c r="AU474" i="20"/>
  <c r="AV474" i="20"/>
  <c r="AY474" i="20"/>
  <c r="AZ474" i="20"/>
  <c r="BA474" i="20"/>
  <c r="BD474" i="20"/>
  <c r="BE474" i="20"/>
  <c r="BG474" i="20"/>
  <c r="BI474" i="20"/>
  <c r="BK474" i="20"/>
  <c r="BL474" i="20"/>
  <c r="BO474" i="20"/>
  <c r="BP474" i="20"/>
  <c r="BQ474" i="20"/>
  <c r="BT474" i="20"/>
  <c r="BU474" i="20"/>
  <c r="BW474" i="20"/>
  <c r="BY474" i="20"/>
  <c r="CA474" i="20"/>
  <c r="CB474" i="20"/>
  <c r="CE474" i="20"/>
  <c r="E475" i="20"/>
  <c r="I475" i="20"/>
  <c r="Q475" i="20"/>
  <c r="U475" i="20"/>
  <c r="Y475" i="20"/>
  <c r="AG475" i="20"/>
  <c r="AK475" i="20"/>
  <c r="AO475" i="20"/>
  <c r="AW475" i="20"/>
  <c r="BA475" i="20"/>
  <c r="BE475" i="20"/>
  <c r="BM475" i="20"/>
  <c r="BQ475" i="20"/>
  <c r="BU475" i="20"/>
  <c r="CC475" i="20"/>
  <c r="E476" i="20"/>
  <c r="G476" i="20" s="1"/>
  <c r="I476" i="20"/>
  <c r="K476" i="20"/>
  <c r="L476" i="20"/>
  <c r="P476" i="20"/>
  <c r="Q476" i="20"/>
  <c r="T476" i="20"/>
  <c r="W476" i="20"/>
  <c r="Y476" i="20"/>
  <c r="AA476" i="20"/>
  <c r="AE476" i="20"/>
  <c r="AF476" i="20"/>
  <c r="AG476" i="20"/>
  <c r="AK476" i="20"/>
  <c r="AM476" i="20"/>
  <c r="AO476" i="20"/>
  <c r="AR476" i="20"/>
  <c r="AU476" i="20"/>
  <c r="AV476" i="20"/>
  <c r="AZ476" i="20"/>
  <c r="BA476" i="20"/>
  <c r="CE476" i="20" s="1"/>
  <c r="BC476" i="20"/>
  <c r="BG476" i="20"/>
  <c r="BH476" i="20"/>
  <c r="BK476" i="20"/>
  <c r="BM476" i="20"/>
  <c r="BP476" i="20"/>
  <c r="BQ476" i="20"/>
  <c r="BU476" i="20"/>
  <c r="BW476" i="20"/>
  <c r="BX476" i="20"/>
  <c r="CB476" i="20"/>
  <c r="CC476" i="20"/>
  <c r="E477" i="20"/>
  <c r="Q477" i="20" s="1"/>
  <c r="U477" i="20"/>
  <c r="AK477" i="20"/>
  <c r="AW477" i="20"/>
  <c r="BQ477" i="20"/>
  <c r="CC477" i="20"/>
  <c r="E478" i="20"/>
  <c r="H478" i="20" s="1"/>
  <c r="I478" i="20"/>
  <c r="K478" i="20"/>
  <c r="M478" i="20"/>
  <c r="P478" i="20"/>
  <c r="S478" i="20"/>
  <c r="T478" i="20"/>
  <c r="X478" i="20"/>
  <c r="Y478" i="20"/>
  <c r="AA478" i="20"/>
  <c r="AE478" i="20"/>
  <c r="AF478" i="20"/>
  <c r="AI478" i="20"/>
  <c r="AK478" i="20"/>
  <c r="AN478" i="20"/>
  <c r="AO478" i="20"/>
  <c r="AS478" i="20"/>
  <c r="AU478" i="20"/>
  <c r="AV478" i="20"/>
  <c r="AZ478" i="20"/>
  <c r="BA478" i="20"/>
  <c r="BD478" i="20"/>
  <c r="BG478" i="20"/>
  <c r="BI478" i="20"/>
  <c r="BK478" i="20"/>
  <c r="BO478" i="20"/>
  <c r="BP478" i="20"/>
  <c r="BQ478" i="20"/>
  <c r="BU478" i="20"/>
  <c r="BW478" i="20"/>
  <c r="BY478" i="20"/>
  <c r="CB478" i="20"/>
  <c r="CE478" i="20"/>
  <c r="E479" i="20"/>
  <c r="I479" i="20" s="1"/>
  <c r="Q479" i="20"/>
  <c r="U479" i="20"/>
  <c r="Y479" i="20"/>
  <c r="AK479" i="20"/>
  <c r="AO479" i="20"/>
  <c r="AW479" i="20"/>
  <c r="BE479" i="20"/>
  <c r="BM479" i="20"/>
  <c r="BQ479" i="20"/>
  <c r="CC479" i="20"/>
  <c r="E480" i="20"/>
  <c r="AA480" i="20"/>
  <c r="AO480" i="20"/>
  <c r="AV480" i="20"/>
  <c r="BC480" i="20"/>
  <c r="BK480" i="20"/>
  <c r="BQ480" i="20"/>
  <c r="BX480" i="20"/>
  <c r="E481" i="20"/>
  <c r="AW481" i="20"/>
  <c r="E482" i="20"/>
  <c r="K482" i="20" s="1"/>
  <c r="M482" i="20"/>
  <c r="T482" i="20"/>
  <c r="AA482" i="20"/>
  <c r="AI482" i="20"/>
  <c r="AO482" i="20"/>
  <c r="AV482" i="20"/>
  <c r="BD482" i="20"/>
  <c r="BK482" i="20"/>
  <c r="BQ482" i="20"/>
  <c r="BY482" i="20"/>
  <c r="E483" i="20"/>
  <c r="Q483" i="20" s="1"/>
  <c r="AW483" i="20"/>
  <c r="BQ483" i="20"/>
  <c r="E484" i="20"/>
  <c r="G484" i="20"/>
  <c r="O484" i="20"/>
  <c r="U484" i="20"/>
  <c r="AB484" i="20"/>
  <c r="AJ484" i="20"/>
  <c r="AQ484" i="20"/>
  <c r="AW484" i="20"/>
  <c r="BE484" i="20"/>
  <c r="BL484" i="20"/>
  <c r="BS484" i="20"/>
  <c r="CA484" i="20"/>
  <c r="E485" i="20"/>
  <c r="Q485" i="20"/>
  <c r="BA485" i="20"/>
  <c r="E486" i="20"/>
  <c r="H486" i="20"/>
  <c r="O486" i="20"/>
  <c r="U486" i="20"/>
  <c r="AC486" i="20"/>
  <c r="AJ486" i="20"/>
  <c r="AQ486" i="20"/>
  <c r="AY486" i="20"/>
  <c r="BD486" i="20"/>
  <c r="BE486" i="20"/>
  <c r="BK486" i="20"/>
  <c r="BL486" i="20"/>
  <c r="BQ486" i="20"/>
  <c r="BT486" i="20"/>
  <c r="BY486" i="20"/>
  <c r="CA486" i="20"/>
  <c r="E487" i="20"/>
  <c r="I487" i="20"/>
  <c r="Y487" i="20"/>
  <c r="AG487" i="20"/>
  <c r="AW487" i="20"/>
  <c r="BA487" i="20"/>
  <c r="BQ487" i="20"/>
  <c r="BU487" i="20"/>
  <c r="E488" i="20"/>
  <c r="G488" i="20"/>
  <c r="I488" i="20"/>
  <c r="K488" i="20"/>
  <c r="L488" i="20"/>
  <c r="O488" i="20"/>
  <c r="P488" i="20"/>
  <c r="Q488" i="20"/>
  <c r="T488" i="20"/>
  <c r="U488" i="20"/>
  <c r="W488" i="20"/>
  <c r="Y488" i="20"/>
  <c r="AA488" i="20"/>
  <c r="AB488" i="20"/>
  <c r="AE488" i="20"/>
  <c r="AF488" i="20"/>
  <c r="AG488" i="20"/>
  <c r="AJ488" i="20"/>
  <c r="AK488" i="20"/>
  <c r="AM488" i="20"/>
  <c r="AO488" i="20"/>
  <c r="AQ488" i="20"/>
  <c r="AR488" i="20"/>
  <c r="AU488" i="20"/>
  <c r="AV488" i="20"/>
  <c r="AW488" i="20"/>
  <c r="AZ488" i="20"/>
  <c r="BA488" i="20"/>
  <c r="CE488" i="20" s="1"/>
  <c r="BC488" i="20"/>
  <c r="BE488" i="20"/>
  <c r="BG488" i="20"/>
  <c r="BH488" i="20"/>
  <c r="BK488" i="20"/>
  <c r="BL488" i="20"/>
  <c r="BM488" i="20"/>
  <c r="BP488" i="20"/>
  <c r="BQ488" i="20"/>
  <c r="BS488" i="20"/>
  <c r="BU488" i="20"/>
  <c r="BW488" i="20"/>
  <c r="BX488" i="20"/>
  <c r="CA488" i="20"/>
  <c r="CB488" i="20"/>
  <c r="CC488" i="20"/>
  <c r="E489" i="20"/>
  <c r="Q489" i="20"/>
  <c r="U489" i="20"/>
  <c r="AK489" i="20"/>
  <c r="AW489" i="20"/>
  <c r="BA489" i="20"/>
  <c r="BQ489" i="20"/>
  <c r="CC489" i="20"/>
  <c r="E490" i="20"/>
  <c r="H490" i="20"/>
  <c r="I490" i="20"/>
  <c r="K490" i="20"/>
  <c r="M490" i="20"/>
  <c r="O490" i="20"/>
  <c r="P490" i="20"/>
  <c r="S490" i="20"/>
  <c r="T490" i="20"/>
  <c r="U490" i="20"/>
  <c r="X490" i="20"/>
  <c r="Y490" i="20"/>
  <c r="AA490" i="20"/>
  <c r="AC490" i="20"/>
  <c r="AE490" i="20"/>
  <c r="AF490" i="20"/>
  <c r="AI490" i="20"/>
  <c r="AJ490" i="20"/>
  <c r="AK490" i="20"/>
  <c r="AN490" i="20"/>
  <c r="AO490" i="20"/>
  <c r="AQ490" i="20"/>
  <c r="AS490" i="20"/>
  <c r="AU490" i="20"/>
  <c r="AV490" i="20"/>
  <c r="AY490" i="20"/>
  <c r="AZ490" i="20"/>
  <c r="BA490" i="20"/>
  <c r="BD490" i="20"/>
  <c r="BE490" i="20"/>
  <c r="BG490" i="20"/>
  <c r="BI490" i="20"/>
  <c r="BK490" i="20"/>
  <c r="BL490" i="20"/>
  <c r="BO490" i="20"/>
  <c r="BP490" i="20"/>
  <c r="BQ490" i="20"/>
  <c r="BT490" i="20"/>
  <c r="BU490" i="20"/>
  <c r="BW490" i="20"/>
  <c r="BY490" i="20"/>
  <c r="CA490" i="20"/>
  <c r="CB490" i="20"/>
  <c r="CE490" i="20"/>
  <c r="E491" i="20"/>
  <c r="I491" i="20"/>
  <c r="Q491" i="20"/>
  <c r="U491" i="20"/>
  <c r="Y491" i="20"/>
  <c r="AG491" i="20"/>
  <c r="AK491" i="20"/>
  <c r="AO491" i="20"/>
  <c r="AW491" i="20"/>
  <c r="BA491" i="20"/>
  <c r="BE491" i="20"/>
  <c r="BM491" i="20"/>
  <c r="BQ491" i="20"/>
  <c r="BU491" i="20"/>
  <c r="CC491" i="20"/>
  <c r="E492" i="20"/>
  <c r="G492" i="20" s="1"/>
  <c r="I492" i="20"/>
  <c r="K492" i="20"/>
  <c r="L492" i="20"/>
  <c r="P492" i="20"/>
  <c r="Q492" i="20"/>
  <c r="T492" i="20"/>
  <c r="W492" i="20"/>
  <c r="Y492" i="20"/>
  <c r="AA492" i="20"/>
  <c r="AE492" i="20"/>
  <c r="AF492" i="20"/>
  <c r="AG492" i="20"/>
  <c r="AK492" i="20"/>
  <c r="AM492" i="20"/>
  <c r="AO492" i="20"/>
  <c r="AQ492" i="20"/>
  <c r="AR492" i="20"/>
  <c r="AU492" i="20"/>
  <c r="AV492" i="20"/>
  <c r="AW492" i="20"/>
  <c r="AZ492" i="20"/>
  <c r="BA492" i="20"/>
  <c r="CE492" i="20" s="1"/>
  <c r="BC492" i="20"/>
  <c r="BE492" i="20"/>
  <c r="BG492" i="20"/>
  <c r="BH492" i="20"/>
  <c r="BK492" i="20"/>
  <c r="BL492" i="20"/>
  <c r="BM492" i="20"/>
  <c r="BP492" i="20"/>
  <c r="BQ492" i="20"/>
  <c r="BS492" i="20"/>
  <c r="BU492" i="20"/>
  <c r="BW492" i="20"/>
  <c r="BX492" i="20"/>
  <c r="CA492" i="20"/>
  <c r="CB492" i="20"/>
  <c r="CC492" i="20"/>
  <c r="E493" i="20"/>
  <c r="Q493" i="20" s="1"/>
  <c r="U493" i="20"/>
  <c r="AK493" i="20"/>
  <c r="AW493" i="20"/>
  <c r="BQ493" i="20"/>
  <c r="CC493" i="20"/>
  <c r="E494" i="20"/>
  <c r="H494" i="20" s="1"/>
  <c r="I494" i="20"/>
  <c r="K494" i="20"/>
  <c r="M494" i="20"/>
  <c r="P494" i="20"/>
  <c r="S494" i="20"/>
  <c r="T494" i="20"/>
  <c r="X494" i="20"/>
  <c r="Y494" i="20"/>
  <c r="AA494" i="20"/>
  <c r="AE494" i="20"/>
  <c r="AF494" i="20"/>
  <c r="AI494" i="20"/>
  <c r="AK494" i="20"/>
  <c r="AN494" i="20"/>
  <c r="AO494" i="20"/>
  <c r="AQ494" i="20"/>
  <c r="AS494" i="20"/>
  <c r="AU494" i="20"/>
  <c r="AV494" i="20"/>
  <c r="AY494" i="20"/>
  <c r="AZ494" i="20"/>
  <c r="BA494" i="20"/>
  <c r="BD494" i="20"/>
  <c r="BE494" i="20"/>
  <c r="BG494" i="20"/>
  <c r="BI494" i="20"/>
  <c r="BK494" i="20"/>
  <c r="BL494" i="20"/>
  <c r="BO494" i="20"/>
  <c r="BP494" i="20"/>
  <c r="BQ494" i="20"/>
  <c r="BT494" i="20"/>
  <c r="BU494" i="20"/>
  <c r="BW494" i="20"/>
  <c r="BY494" i="20"/>
  <c r="CA494" i="20"/>
  <c r="CB494" i="20"/>
  <c r="CE494" i="20"/>
  <c r="E495" i="20"/>
  <c r="I495" i="20" s="1"/>
  <c r="U495" i="20"/>
  <c r="Y495" i="20"/>
  <c r="AC495" i="20"/>
  <c r="AS495" i="20"/>
  <c r="AW495" i="20"/>
  <c r="BE495" i="20"/>
  <c r="BM495" i="20"/>
  <c r="BU495" i="20"/>
  <c r="BY495" i="20"/>
  <c r="E496" i="20"/>
  <c r="G496" i="20"/>
  <c r="H496" i="20"/>
  <c r="I496" i="20"/>
  <c r="K496" i="20"/>
  <c r="L496" i="20"/>
  <c r="M496" i="20"/>
  <c r="O496" i="20"/>
  <c r="P496" i="20"/>
  <c r="Q496" i="20"/>
  <c r="S496" i="20"/>
  <c r="T496" i="20"/>
  <c r="U496" i="20"/>
  <c r="W496" i="20"/>
  <c r="X496" i="20"/>
  <c r="Y496" i="20"/>
  <c r="AA496" i="20"/>
  <c r="AB496" i="20"/>
  <c r="AC496" i="20"/>
  <c r="AE496" i="20"/>
  <c r="AF496" i="20"/>
  <c r="AG496" i="20"/>
  <c r="AI496" i="20"/>
  <c r="AJ496" i="20"/>
  <c r="AK496" i="20"/>
  <c r="AM496" i="20"/>
  <c r="AN496" i="20"/>
  <c r="AO496" i="20"/>
  <c r="AQ496" i="20"/>
  <c r="AR496" i="20"/>
  <c r="AS496" i="20"/>
  <c r="AU496" i="20"/>
  <c r="AV496" i="20"/>
  <c r="AW496" i="20"/>
  <c r="AY496" i="20"/>
  <c r="AZ496" i="20"/>
  <c r="BA496" i="20"/>
  <c r="BC496" i="20"/>
  <c r="BD496" i="20"/>
  <c r="BE496" i="20"/>
  <c r="BG496" i="20"/>
  <c r="BH496" i="20"/>
  <c r="BI496" i="20"/>
  <c r="BK496" i="20"/>
  <c r="BL496" i="20"/>
  <c r="BM496" i="20"/>
  <c r="BO496" i="20"/>
  <c r="BP496" i="20"/>
  <c r="BQ496" i="20"/>
  <c r="BS496" i="20"/>
  <c r="BT496" i="20"/>
  <c r="BU496" i="20"/>
  <c r="BW496" i="20"/>
  <c r="BX496" i="20"/>
  <c r="BY496" i="20"/>
  <c r="CA496" i="20"/>
  <c r="CB496" i="20"/>
  <c r="CC496" i="20"/>
  <c r="CE496" i="20"/>
  <c r="E497" i="20"/>
  <c r="U497" i="20"/>
  <c r="AG497" i="20"/>
  <c r="AK497" i="20"/>
  <c r="BA497" i="20"/>
  <c r="BM497" i="20"/>
  <c r="BQ497" i="20"/>
  <c r="E498" i="20"/>
  <c r="G498" i="20" s="1"/>
  <c r="H498" i="20"/>
  <c r="K498" i="20"/>
  <c r="L498" i="20"/>
  <c r="P498" i="20"/>
  <c r="Q498" i="20"/>
  <c r="S498" i="20"/>
  <c r="U498" i="20"/>
  <c r="W498" i="20"/>
  <c r="X498" i="20"/>
  <c r="AA498" i="20"/>
  <c r="AB498" i="20"/>
  <c r="AC498" i="20"/>
  <c r="AF498" i="20"/>
  <c r="AG498" i="20"/>
  <c r="AI498" i="20"/>
  <c r="AK498" i="20"/>
  <c r="AM498" i="20"/>
  <c r="AN498" i="20"/>
  <c r="AQ498" i="20"/>
  <c r="AR498" i="20"/>
  <c r="AS498" i="20"/>
  <c r="AV498" i="20"/>
  <c r="AW498" i="20"/>
  <c r="AY498" i="20"/>
  <c r="BA498" i="20"/>
  <c r="CE498" i="20" s="1"/>
  <c r="BC498" i="20"/>
  <c r="BD498" i="20"/>
  <c r="BG498" i="20"/>
  <c r="BH498" i="20"/>
  <c r="BI498" i="20"/>
  <c r="BL498" i="20"/>
  <c r="BM498" i="20"/>
  <c r="BO498" i="20"/>
  <c r="BQ498" i="20"/>
  <c r="BS498" i="20"/>
  <c r="BT498" i="20"/>
  <c r="BW498" i="20"/>
  <c r="BX498" i="20"/>
  <c r="BY498" i="20"/>
  <c r="CB498" i="20"/>
  <c r="CC498" i="20"/>
  <c r="E499" i="20"/>
  <c r="I499" i="20"/>
  <c r="M499" i="20"/>
  <c r="U499" i="20"/>
  <c r="Y499" i="20"/>
  <c r="AC499" i="20"/>
  <c r="AK499" i="20"/>
  <c r="AO499" i="20"/>
  <c r="AS499" i="20"/>
  <c r="BA499" i="20"/>
  <c r="BE499" i="20"/>
  <c r="BI499" i="20"/>
  <c r="BQ499" i="20"/>
  <c r="BU499" i="20"/>
  <c r="BY499" i="20"/>
  <c r="CC499" i="20"/>
  <c r="E500" i="20"/>
  <c r="G500" i="20"/>
  <c r="H500" i="20"/>
  <c r="I500" i="20"/>
  <c r="K500" i="20"/>
  <c r="L500" i="20"/>
  <c r="M500" i="20"/>
  <c r="O500" i="20"/>
  <c r="P500" i="20"/>
  <c r="Q500" i="20"/>
  <c r="S500" i="20"/>
  <c r="T500" i="20"/>
  <c r="U500" i="20"/>
  <c r="W500" i="20"/>
  <c r="X500" i="20"/>
  <c r="Y500" i="20"/>
  <c r="AA500" i="20"/>
  <c r="AB500" i="20"/>
  <c r="AC500" i="20"/>
  <c r="AE500" i="20"/>
  <c r="AF500" i="20"/>
  <c r="AG500" i="20"/>
  <c r="AI500" i="20"/>
  <c r="AJ500" i="20"/>
  <c r="AK500" i="20"/>
  <c r="AM500" i="20"/>
  <c r="AN500" i="20"/>
  <c r="AO500" i="20"/>
  <c r="AQ500" i="20"/>
  <c r="AR500" i="20"/>
  <c r="AS500" i="20"/>
  <c r="AU500" i="20"/>
  <c r="AV500" i="20"/>
  <c r="AW500" i="20"/>
  <c r="AY500" i="20"/>
  <c r="AZ500" i="20"/>
  <c r="BA500" i="20"/>
  <c r="BC500" i="20"/>
  <c r="BD500" i="20"/>
  <c r="BE500" i="20"/>
  <c r="BG500" i="20"/>
  <c r="BH500" i="20"/>
  <c r="BI500" i="20"/>
  <c r="BK500" i="20"/>
  <c r="BL500" i="20"/>
  <c r="BM500" i="20"/>
  <c r="BO500" i="20"/>
  <c r="BP500" i="20"/>
  <c r="BQ500" i="20"/>
  <c r="BS500" i="20"/>
  <c r="BT500" i="20"/>
  <c r="BU500" i="20"/>
  <c r="BW500" i="20"/>
  <c r="BX500" i="20"/>
  <c r="BY500" i="20"/>
  <c r="CA500" i="20"/>
  <c r="CB500" i="20"/>
  <c r="CC500" i="20"/>
  <c r="CE500" i="20"/>
  <c r="E501" i="20"/>
  <c r="U501" i="20" s="1"/>
  <c r="AG501" i="20"/>
  <c r="AK501" i="20"/>
  <c r="BA501" i="20"/>
  <c r="BQ501" i="20"/>
  <c r="CC501" i="20"/>
  <c r="E502" i="20"/>
  <c r="G502" i="20" s="1"/>
  <c r="I502" i="20"/>
  <c r="K502" i="20"/>
  <c r="L502" i="20"/>
  <c r="P502" i="20"/>
  <c r="Q502" i="20"/>
  <c r="T502" i="20"/>
  <c r="W502" i="20"/>
  <c r="Y502" i="20"/>
  <c r="AA502" i="20"/>
  <c r="AE502" i="20"/>
  <c r="AF502" i="20"/>
  <c r="AG502" i="20"/>
  <c r="AK502" i="20"/>
  <c r="AM502" i="20"/>
  <c r="AO502" i="20"/>
  <c r="AR502" i="20"/>
  <c r="AU502" i="20"/>
  <c r="AV502" i="20"/>
  <c r="AZ502" i="20"/>
  <c r="BA502" i="20"/>
  <c r="CE502" i="20" s="1"/>
  <c r="BC502" i="20"/>
  <c r="BG502" i="20"/>
  <c r="BH502" i="20"/>
  <c r="BK502" i="20"/>
  <c r="BM502" i="20"/>
  <c r="BP502" i="20"/>
  <c r="BQ502" i="20"/>
  <c r="BU502" i="20"/>
  <c r="BW502" i="20"/>
  <c r="BX502" i="20"/>
  <c r="CB502" i="20"/>
  <c r="CC502" i="20"/>
  <c r="E503" i="20"/>
  <c r="J503" i="20" s="1"/>
  <c r="M503" i="20"/>
  <c r="U503" i="20"/>
  <c r="Z503" i="20"/>
  <c r="AI503" i="20"/>
  <c r="AM503" i="20"/>
  <c r="AO503" i="20"/>
  <c r="AX503" i="20"/>
  <c r="AY503" i="20"/>
  <c r="BE503" i="20"/>
  <c r="BJ503" i="20"/>
  <c r="BO503" i="20"/>
  <c r="BS503" i="20"/>
  <c r="BY503" i="20"/>
  <c r="BZ503" i="20"/>
  <c r="CD503" i="20"/>
  <c r="E504" i="20"/>
  <c r="P504" i="20"/>
  <c r="U504" i="20"/>
  <c r="AA504" i="20"/>
  <c r="AF504" i="20"/>
  <c r="AK504" i="20"/>
  <c r="AQ504" i="20"/>
  <c r="AV504" i="20"/>
  <c r="BA504" i="20"/>
  <c r="CE504" i="20" s="1"/>
  <c r="BG504" i="20"/>
  <c r="BL504" i="20"/>
  <c r="BQ504" i="20"/>
  <c r="BW504" i="20"/>
  <c r="CB504" i="20"/>
  <c r="Y483" i="20" l="1"/>
  <c r="I481" i="20"/>
  <c r="AG481" i="20"/>
  <c r="BM481" i="20"/>
  <c r="H480" i="20"/>
  <c r="M480" i="20"/>
  <c r="S480" i="20"/>
  <c r="X480" i="20"/>
  <c r="AC480" i="20"/>
  <c r="AI480" i="20"/>
  <c r="AN480" i="20"/>
  <c r="AS480" i="20"/>
  <c r="AY480" i="20"/>
  <c r="BD480" i="20"/>
  <c r="BI480" i="20"/>
  <c r="BO480" i="20"/>
  <c r="BT480" i="20"/>
  <c r="BY480" i="20"/>
  <c r="D919" i="28"/>
  <c r="F919" i="28"/>
  <c r="G919" i="28" s="1"/>
  <c r="H919" i="28" s="1"/>
  <c r="I919" i="28" s="1"/>
  <c r="J919" i="28" s="1"/>
  <c r="K919" i="28" s="1"/>
  <c r="L919" i="28" s="1"/>
  <c r="M919" i="28" s="1"/>
  <c r="N919" i="28" s="1"/>
  <c r="O919" i="28" s="1"/>
  <c r="L480" i="20"/>
  <c r="I430" i="20"/>
  <c r="O430" i="20"/>
  <c r="T430" i="20"/>
  <c r="Y430" i="20"/>
  <c r="AE430" i="20"/>
  <c r="AJ430" i="20"/>
  <c r="AO430" i="20"/>
  <c r="AU430" i="20"/>
  <c r="AZ430" i="20"/>
  <c r="BE430" i="20"/>
  <c r="BK430" i="20"/>
  <c r="BP430" i="20"/>
  <c r="BU430" i="20"/>
  <c r="CA430" i="20"/>
  <c r="G430" i="20"/>
  <c r="M430" i="20"/>
  <c r="U430" i="20"/>
  <c r="AB430" i="20"/>
  <c r="AI430" i="20"/>
  <c r="AQ430" i="20"/>
  <c r="AW430" i="20"/>
  <c r="BD430" i="20"/>
  <c r="BL430" i="20"/>
  <c r="BS430" i="20"/>
  <c r="BY430" i="20"/>
  <c r="H430" i="20"/>
  <c r="P430" i="20"/>
  <c r="W430" i="20"/>
  <c r="AC430" i="20"/>
  <c r="AK430" i="20"/>
  <c r="AR430" i="20"/>
  <c r="AY430" i="20"/>
  <c r="BG430" i="20"/>
  <c r="BM430" i="20"/>
  <c r="BT430" i="20"/>
  <c r="CB430" i="20"/>
  <c r="L430" i="20"/>
  <c r="AA430" i="20"/>
  <c r="AN430" i="20"/>
  <c r="BC430" i="20"/>
  <c r="BQ430" i="20"/>
  <c r="Q430" i="20"/>
  <c r="AF430" i="20"/>
  <c r="AS430" i="20"/>
  <c r="BH430" i="20"/>
  <c r="BW430" i="20"/>
  <c r="BW46" i="20"/>
  <c r="AG46" i="20"/>
  <c r="D935" i="28"/>
  <c r="F935" i="28"/>
  <c r="G935" i="28" s="1"/>
  <c r="H935" i="28" s="1"/>
  <c r="I935" i="28" s="1"/>
  <c r="J935" i="28" s="1"/>
  <c r="K935" i="28" s="1"/>
  <c r="L935" i="28" s="1"/>
  <c r="M935" i="28" s="1"/>
  <c r="N935" i="28" s="1"/>
  <c r="O935" i="28" s="1"/>
  <c r="D903" i="28"/>
  <c r="F903" i="28"/>
  <c r="G903" i="28" s="1"/>
  <c r="H903" i="28" s="1"/>
  <c r="I903" i="28" s="1"/>
  <c r="J903" i="28" s="1"/>
  <c r="K903" i="28" s="1"/>
  <c r="L903" i="28" s="1"/>
  <c r="M903" i="28" s="1"/>
  <c r="N903" i="28" s="1"/>
  <c r="O903" i="28" s="1"/>
  <c r="G486" i="20"/>
  <c r="L486" i="20"/>
  <c r="Q486" i="20"/>
  <c r="W486" i="20"/>
  <c r="AB486" i="20"/>
  <c r="AG486" i="20"/>
  <c r="AM486" i="20"/>
  <c r="AR486" i="20"/>
  <c r="AW486" i="20"/>
  <c r="BC486" i="20"/>
  <c r="BH486" i="20"/>
  <c r="BM486" i="20"/>
  <c r="BS486" i="20"/>
  <c r="BX486" i="20"/>
  <c r="CC486" i="20"/>
  <c r="H484" i="20"/>
  <c r="M484" i="20"/>
  <c r="S484" i="20"/>
  <c r="X484" i="20"/>
  <c r="AC484" i="20"/>
  <c r="AI484" i="20"/>
  <c r="AN484" i="20"/>
  <c r="AS484" i="20"/>
  <c r="AY484" i="20"/>
  <c r="BD484" i="20"/>
  <c r="BI484" i="20"/>
  <c r="BO484" i="20"/>
  <c r="BT484" i="20"/>
  <c r="BY484" i="20"/>
  <c r="U483" i="20"/>
  <c r="BP482" i="20"/>
  <c r="AU482" i="20"/>
  <c r="CC480" i="20"/>
  <c r="AU480" i="20"/>
  <c r="K480" i="20"/>
  <c r="CC430" i="20"/>
  <c r="D947" i="28"/>
  <c r="F947" i="28"/>
  <c r="G947" i="28" s="1"/>
  <c r="H947" i="28" s="1"/>
  <c r="I947" i="28" s="1"/>
  <c r="J947" i="28" s="1"/>
  <c r="K947" i="28" s="1"/>
  <c r="L947" i="28" s="1"/>
  <c r="M947" i="28" s="1"/>
  <c r="N947" i="28" s="1"/>
  <c r="O947" i="28" s="1"/>
  <c r="D915" i="28"/>
  <c r="F915" i="28"/>
  <c r="G915" i="28" s="1"/>
  <c r="H915" i="28" s="1"/>
  <c r="I915" i="28" s="1"/>
  <c r="J915" i="28" s="1"/>
  <c r="K915" i="28" s="1"/>
  <c r="L915" i="28" s="1"/>
  <c r="M915" i="28" s="1"/>
  <c r="N915" i="28" s="1"/>
  <c r="O915" i="28" s="1"/>
  <c r="G482" i="20"/>
  <c r="L482" i="20"/>
  <c r="Q482" i="20"/>
  <c r="W482" i="20"/>
  <c r="AB482" i="20"/>
  <c r="AG482" i="20"/>
  <c r="AM482" i="20"/>
  <c r="AR482" i="20"/>
  <c r="AW482" i="20"/>
  <c r="BC482" i="20"/>
  <c r="BH482" i="20"/>
  <c r="BM482" i="20"/>
  <c r="BS482" i="20"/>
  <c r="BX482" i="20"/>
  <c r="CC482" i="20"/>
  <c r="AG480" i="20"/>
  <c r="T480" i="20"/>
  <c r="D965" i="28"/>
  <c r="F965" i="28"/>
  <c r="G965" i="28" s="1"/>
  <c r="H965" i="28" s="1"/>
  <c r="I965" i="28" s="1"/>
  <c r="J965" i="28" s="1"/>
  <c r="K965" i="28" s="1"/>
  <c r="L965" i="28" s="1"/>
  <c r="M965" i="28" s="1"/>
  <c r="N965" i="28" s="1"/>
  <c r="O965" i="28" s="1"/>
  <c r="D951" i="28"/>
  <c r="F951" i="28"/>
  <c r="G951" i="28" s="1"/>
  <c r="H951" i="28" s="1"/>
  <c r="I951" i="28" s="1"/>
  <c r="J951" i="28" s="1"/>
  <c r="K951" i="28" s="1"/>
  <c r="L951" i="28" s="1"/>
  <c r="M951" i="28" s="1"/>
  <c r="N951" i="28" s="1"/>
  <c r="O951" i="28" s="1"/>
  <c r="D891" i="28"/>
  <c r="F891" i="28"/>
  <c r="G891" i="28" s="1"/>
  <c r="H891" i="28" s="1"/>
  <c r="I891" i="28" s="1"/>
  <c r="J891" i="28" s="1"/>
  <c r="K891" i="28" s="1"/>
  <c r="L891" i="28" s="1"/>
  <c r="M891" i="28" s="1"/>
  <c r="N891" i="28" s="1"/>
  <c r="O891" i="28" s="1"/>
  <c r="M487" i="20"/>
  <c r="AC487" i="20"/>
  <c r="AS487" i="20"/>
  <c r="BI487" i="20"/>
  <c r="BY487" i="20"/>
  <c r="AV486" i="20"/>
  <c r="AI486" i="20"/>
  <c r="T486" i="20"/>
  <c r="I485" i="20"/>
  <c r="AG485" i="20"/>
  <c r="BM485" i="20"/>
  <c r="BQ484" i="20"/>
  <c r="BC484" i="20"/>
  <c r="AO484" i="20"/>
  <c r="AA484" i="20"/>
  <c r="T484" i="20"/>
  <c r="BM483" i="20"/>
  <c r="BI482" i="20"/>
  <c r="AN482" i="20"/>
  <c r="Y482" i="20"/>
  <c r="CC481" i="20"/>
  <c r="BP480" i="20"/>
  <c r="BA480" i="20"/>
  <c r="CE480" i="20" s="1"/>
  <c r="AF480" i="20"/>
  <c r="Q480" i="20"/>
  <c r="M471" i="20"/>
  <c r="AC471" i="20"/>
  <c r="AS471" i="20"/>
  <c r="BI471" i="20"/>
  <c r="BY471" i="20"/>
  <c r="BA430" i="20"/>
  <c r="CE430" i="20" s="1"/>
  <c r="F410" i="20"/>
  <c r="P410" i="20"/>
  <c r="AA410" i="20"/>
  <c r="D931" i="28"/>
  <c r="F931" i="28"/>
  <c r="G931" i="28" s="1"/>
  <c r="H931" i="28" s="1"/>
  <c r="I931" i="28" s="1"/>
  <c r="J931" i="28" s="1"/>
  <c r="K931" i="28" s="1"/>
  <c r="L931" i="28" s="1"/>
  <c r="M931" i="28" s="1"/>
  <c r="N931" i="28" s="1"/>
  <c r="O931" i="28" s="1"/>
  <c r="BU503" i="20"/>
  <c r="BI503" i="20"/>
  <c r="AT503" i="20"/>
  <c r="AC503" i="20"/>
  <c r="CA502" i="20"/>
  <c r="BS502" i="20"/>
  <c r="BL502" i="20"/>
  <c r="BE502" i="20"/>
  <c r="AW502" i="20"/>
  <c r="AQ502" i="20"/>
  <c r="AJ502" i="20"/>
  <c r="AB502" i="20"/>
  <c r="U502" i="20"/>
  <c r="O502" i="20"/>
  <c r="BM501" i="20"/>
  <c r="M498" i="20"/>
  <c r="I497" i="20"/>
  <c r="Q497" i="20"/>
  <c r="AW497" i="20"/>
  <c r="CC497" i="20"/>
  <c r="CC495" i="20"/>
  <c r="BI495" i="20"/>
  <c r="AO495" i="20"/>
  <c r="AJ494" i="20"/>
  <c r="AC494" i="20"/>
  <c r="U494" i="20"/>
  <c r="O494" i="20"/>
  <c r="BA493" i="20"/>
  <c r="AJ492" i="20"/>
  <c r="AB492" i="20"/>
  <c r="U492" i="20"/>
  <c r="O492" i="20"/>
  <c r="M491" i="20"/>
  <c r="AC491" i="20"/>
  <c r="AS491" i="20"/>
  <c r="BI491" i="20"/>
  <c r="BY491" i="20"/>
  <c r="G490" i="20"/>
  <c r="L490" i="20"/>
  <c r="Q490" i="20"/>
  <c r="W490" i="20"/>
  <c r="AB490" i="20"/>
  <c r="AG490" i="20"/>
  <c r="AM490" i="20"/>
  <c r="AR490" i="20"/>
  <c r="AW490" i="20"/>
  <c r="BC490" i="20"/>
  <c r="BH490" i="20"/>
  <c r="BM490" i="20"/>
  <c r="BS490" i="20"/>
  <c r="BX490" i="20"/>
  <c r="CC490" i="20"/>
  <c r="I489" i="20"/>
  <c r="AG489" i="20"/>
  <c r="BM489" i="20"/>
  <c r="H488" i="20"/>
  <c r="M488" i="20"/>
  <c r="S488" i="20"/>
  <c r="X488" i="20"/>
  <c r="AC488" i="20"/>
  <c r="AI488" i="20"/>
  <c r="AN488" i="20"/>
  <c r="AS488" i="20"/>
  <c r="AY488" i="20"/>
  <c r="BD488" i="20"/>
  <c r="BI488" i="20"/>
  <c r="BO488" i="20"/>
  <c r="BT488" i="20"/>
  <c r="BY488" i="20"/>
  <c r="BM487" i="20"/>
  <c r="AO487" i="20"/>
  <c r="U487" i="20"/>
  <c r="BW486" i="20"/>
  <c r="BP486" i="20"/>
  <c r="BI486" i="20"/>
  <c r="BA486" i="20"/>
  <c r="CE486" i="20" s="1"/>
  <c r="AU486" i="20"/>
  <c r="AN486" i="20"/>
  <c r="AF486" i="20"/>
  <c r="Y486" i="20"/>
  <c r="S486" i="20"/>
  <c r="K486" i="20"/>
  <c r="CC485" i="20"/>
  <c r="AK485" i="20"/>
  <c r="CC484" i="20"/>
  <c r="BW484" i="20"/>
  <c r="BP484" i="20"/>
  <c r="BH484" i="20"/>
  <c r="BA484" i="20"/>
  <c r="CE484" i="20" s="1"/>
  <c r="AU484" i="20"/>
  <c r="AM484" i="20"/>
  <c r="AF484" i="20"/>
  <c r="Y484" i="20"/>
  <c r="Q484" i="20"/>
  <c r="K484" i="20"/>
  <c r="CC483" i="20"/>
  <c r="BE483" i="20"/>
  <c r="AK483" i="20"/>
  <c r="CB482" i="20"/>
  <c r="BU482" i="20"/>
  <c r="BO482" i="20"/>
  <c r="BG482" i="20"/>
  <c r="AZ482" i="20"/>
  <c r="AS482" i="20"/>
  <c r="AK482" i="20"/>
  <c r="AE482" i="20"/>
  <c r="X482" i="20"/>
  <c r="P482" i="20"/>
  <c r="I482" i="20"/>
  <c r="BQ481" i="20"/>
  <c r="U481" i="20"/>
  <c r="CB480" i="20"/>
  <c r="BU480" i="20"/>
  <c r="BM480" i="20"/>
  <c r="BG480" i="20"/>
  <c r="AZ480" i="20"/>
  <c r="AR480" i="20"/>
  <c r="AK480" i="20"/>
  <c r="AE480" i="20"/>
  <c r="W480" i="20"/>
  <c r="P480" i="20"/>
  <c r="I480" i="20"/>
  <c r="BU479" i="20"/>
  <c r="BA479" i="20"/>
  <c r="AG479" i="20"/>
  <c r="CA478" i="20"/>
  <c r="BT478" i="20"/>
  <c r="BL478" i="20"/>
  <c r="BE478" i="20"/>
  <c r="AY478" i="20"/>
  <c r="AQ478" i="20"/>
  <c r="AJ478" i="20"/>
  <c r="AC478" i="20"/>
  <c r="U478" i="20"/>
  <c r="O478" i="20"/>
  <c r="BA477" i="20"/>
  <c r="CA476" i="20"/>
  <c r="BS476" i="20"/>
  <c r="BL476" i="20"/>
  <c r="BE476" i="20"/>
  <c r="AW476" i="20"/>
  <c r="AQ476" i="20"/>
  <c r="AJ476" i="20"/>
  <c r="AB476" i="20"/>
  <c r="U476" i="20"/>
  <c r="O476" i="20"/>
  <c r="M475" i="20"/>
  <c r="AC475" i="20"/>
  <c r="AS475" i="20"/>
  <c r="BI475" i="20"/>
  <c r="BY475" i="20"/>
  <c r="G474" i="20"/>
  <c r="L474" i="20"/>
  <c r="Q474" i="20"/>
  <c r="W474" i="20"/>
  <c r="AB474" i="20"/>
  <c r="AG474" i="20"/>
  <c r="AM474" i="20"/>
  <c r="AR474" i="20"/>
  <c r="AW474" i="20"/>
  <c r="BC474" i="20"/>
  <c r="BH474" i="20"/>
  <c r="BM474" i="20"/>
  <c r="BS474" i="20"/>
  <c r="BX474" i="20"/>
  <c r="CC474" i="20"/>
  <c r="I473" i="20"/>
  <c r="AG473" i="20"/>
  <c r="BM473" i="20"/>
  <c r="H472" i="20"/>
  <c r="M472" i="20"/>
  <c r="S472" i="20"/>
  <c r="X472" i="20"/>
  <c r="AC472" i="20"/>
  <c r="AI472" i="20"/>
  <c r="AN472" i="20"/>
  <c r="AS472" i="20"/>
  <c r="AY472" i="20"/>
  <c r="BD472" i="20"/>
  <c r="BI472" i="20"/>
  <c r="BO472" i="20"/>
  <c r="BT472" i="20"/>
  <c r="BY472" i="20"/>
  <c r="BM471" i="20"/>
  <c r="AO471" i="20"/>
  <c r="U471" i="20"/>
  <c r="BW470" i="20"/>
  <c r="BP470" i="20"/>
  <c r="BI470" i="20"/>
  <c r="BA470" i="20"/>
  <c r="CE470" i="20" s="1"/>
  <c r="AS470" i="20"/>
  <c r="AK470" i="20"/>
  <c r="AA470" i="20"/>
  <c r="Q470" i="20"/>
  <c r="BX430" i="20"/>
  <c r="AV430" i="20"/>
  <c r="S430" i="20"/>
  <c r="I421" i="20"/>
  <c r="Q421" i="20"/>
  <c r="AW421" i="20"/>
  <c r="CC421" i="20"/>
  <c r="AG421" i="20"/>
  <c r="BQ421" i="20"/>
  <c r="AK421" i="20"/>
  <c r="BA421" i="20"/>
  <c r="BM421" i="20"/>
  <c r="M483" i="20"/>
  <c r="AC483" i="20"/>
  <c r="AS483" i="20"/>
  <c r="BI483" i="20"/>
  <c r="BY483" i="20"/>
  <c r="D754" i="28"/>
  <c r="F754" i="28"/>
  <c r="G754" i="28" s="1"/>
  <c r="H754" i="28" s="1"/>
  <c r="I754" i="28" s="1"/>
  <c r="J754" i="28" s="1"/>
  <c r="K754" i="28" s="1"/>
  <c r="L754" i="28" s="1"/>
  <c r="M754" i="28" s="1"/>
  <c r="N754" i="28" s="1"/>
  <c r="O754" i="28" s="1"/>
  <c r="AO486" i="20"/>
  <c r="AA486" i="20"/>
  <c r="M486" i="20"/>
  <c r="AW485" i="20"/>
  <c r="BX484" i="20"/>
  <c r="BK484" i="20"/>
  <c r="AV484" i="20"/>
  <c r="AG484" i="20"/>
  <c r="L484" i="20"/>
  <c r="AO483" i="20"/>
  <c r="BW482" i="20"/>
  <c r="BA482" i="20"/>
  <c r="CE482" i="20" s="1"/>
  <c r="AF482" i="20"/>
  <c r="S482" i="20"/>
  <c r="AK481" i="20"/>
  <c r="BW480" i="20"/>
  <c r="BH480" i="20"/>
  <c r="AM480" i="20"/>
  <c r="Y480" i="20"/>
  <c r="Y471" i="20"/>
  <c r="X430" i="20"/>
  <c r="I413" i="20"/>
  <c r="Q413" i="20"/>
  <c r="AW413" i="20"/>
  <c r="CC413" i="20"/>
  <c r="U413" i="20"/>
  <c r="BA413" i="20"/>
  <c r="AK413" i="20"/>
  <c r="BM413" i="20"/>
  <c r="BQ413" i="20"/>
  <c r="D973" i="28"/>
  <c r="F973" i="28"/>
  <c r="G973" i="28" s="1"/>
  <c r="H973" i="28" s="1"/>
  <c r="I973" i="28" s="1"/>
  <c r="J973" i="28" s="1"/>
  <c r="K973" i="28" s="1"/>
  <c r="L973" i="28" s="1"/>
  <c r="M973" i="28" s="1"/>
  <c r="N973" i="28" s="1"/>
  <c r="O973" i="28" s="1"/>
  <c r="F503" i="20"/>
  <c r="R503" i="20"/>
  <c r="AH503" i="20"/>
  <c r="AS503" i="20"/>
  <c r="BC503" i="20"/>
  <c r="BN503" i="20"/>
  <c r="H502" i="20"/>
  <c r="M502" i="20"/>
  <c r="S502" i="20"/>
  <c r="X502" i="20"/>
  <c r="AC502" i="20"/>
  <c r="AI502" i="20"/>
  <c r="AN502" i="20"/>
  <c r="AS502" i="20"/>
  <c r="AY502" i="20"/>
  <c r="BD502" i="20"/>
  <c r="BI502" i="20"/>
  <c r="BO502" i="20"/>
  <c r="BT502" i="20"/>
  <c r="BY502" i="20"/>
  <c r="I501" i="20"/>
  <c r="Q501" i="20"/>
  <c r="AW501" i="20"/>
  <c r="BZ501" i="20"/>
  <c r="I498" i="20"/>
  <c r="O498" i="20"/>
  <c r="T498" i="20"/>
  <c r="Y498" i="20"/>
  <c r="AE498" i="20"/>
  <c r="AJ498" i="20"/>
  <c r="AO498" i="20"/>
  <c r="AU498" i="20"/>
  <c r="AZ498" i="20"/>
  <c r="BE498" i="20"/>
  <c r="BK498" i="20"/>
  <c r="BP498" i="20"/>
  <c r="BU498" i="20"/>
  <c r="CA498" i="20"/>
  <c r="M495" i="20"/>
  <c r="AK495" i="20"/>
  <c r="BA495" i="20"/>
  <c r="BQ495" i="20"/>
  <c r="G494" i="20"/>
  <c r="L494" i="20"/>
  <c r="Q494" i="20"/>
  <c r="W494" i="20"/>
  <c r="AB494" i="20"/>
  <c r="AG494" i="20"/>
  <c r="AM494" i="20"/>
  <c r="AR494" i="20"/>
  <c r="AW494" i="20"/>
  <c r="BC494" i="20"/>
  <c r="BH494" i="20"/>
  <c r="BM494" i="20"/>
  <c r="BS494" i="20"/>
  <c r="BX494" i="20"/>
  <c r="CC494" i="20"/>
  <c r="I493" i="20"/>
  <c r="AG493" i="20"/>
  <c r="BM493" i="20"/>
  <c r="H492" i="20"/>
  <c r="M492" i="20"/>
  <c r="S492" i="20"/>
  <c r="X492" i="20"/>
  <c r="AC492" i="20"/>
  <c r="AI492" i="20"/>
  <c r="AN492" i="20"/>
  <c r="AS492" i="20"/>
  <c r="AY492" i="20"/>
  <c r="BD492" i="20"/>
  <c r="BI492" i="20"/>
  <c r="BO492" i="20"/>
  <c r="BT492" i="20"/>
  <c r="BY492" i="20"/>
  <c r="CC487" i="20"/>
  <c r="BE487" i="20"/>
  <c r="AK487" i="20"/>
  <c r="Q487" i="20"/>
  <c r="CB486" i="20"/>
  <c r="BU486" i="20"/>
  <c r="BO486" i="20"/>
  <c r="BG486" i="20"/>
  <c r="AZ486" i="20"/>
  <c r="AS486" i="20"/>
  <c r="AK486" i="20"/>
  <c r="AE486" i="20"/>
  <c r="X486" i="20"/>
  <c r="P486" i="20"/>
  <c r="I486" i="20"/>
  <c r="BQ485" i="20"/>
  <c r="U485" i="20"/>
  <c r="CB484" i="20"/>
  <c r="BU484" i="20"/>
  <c r="BM484" i="20"/>
  <c r="BG484" i="20"/>
  <c r="AZ484" i="20"/>
  <c r="AR484" i="20"/>
  <c r="AK484" i="20"/>
  <c r="AE484" i="20"/>
  <c r="W484" i="20"/>
  <c r="P484" i="20"/>
  <c r="I484" i="20"/>
  <c r="BU483" i="20"/>
  <c r="BA483" i="20"/>
  <c r="AG483" i="20"/>
  <c r="I483" i="20"/>
  <c r="CA482" i="20"/>
  <c r="BT482" i="20"/>
  <c r="BL482" i="20"/>
  <c r="BE482" i="20"/>
  <c r="AY482" i="20"/>
  <c r="AQ482" i="20"/>
  <c r="AJ482" i="20"/>
  <c r="AC482" i="20"/>
  <c r="U482" i="20"/>
  <c r="O482" i="20"/>
  <c r="H482" i="20"/>
  <c r="BA481" i="20"/>
  <c r="Q481" i="20"/>
  <c r="CA480" i="20"/>
  <c r="BS480" i="20"/>
  <c r="BL480" i="20"/>
  <c r="BE480" i="20"/>
  <c r="AW480" i="20"/>
  <c r="AQ480" i="20"/>
  <c r="AJ480" i="20"/>
  <c r="AB480" i="20"/>
  <c r="U480" i="20"/>
  <c r="O480" i="20"/>
  <c r="G480" i="20"/>
  <c r="M479" i="20"/>
  <c r="AC479" i="20"/>
  <c r="AS479" i="20"/>
  <c r="BI479" i="20"/>
  <c r="BY479" i="20"/>
  <c r="G478" i="20"/>
  <c r="L478" i="20"/>
  <c r="Q478" i="20"/>
  <c r="W478" i="20"/>
  <c r="AB478" i="20"/>
  <c r="AG478" i="20"/>
  <c r="AM478" i="20"/>
  <c r="AR478" i="20"/>
  <c r="AW478" i="20"/>
  <c r="BC478" i="20"/>
  <c r="BH478" i="20"/>
  <c r="BM478" i="20"/>
  <c r="BS478" i="20"/>
  <c r="BX478" i="20"/>
  <c r="CC478" i="20"/>
  <c r="I477" i="20"/>
  <c r="AG477" i="20"/>
  <c r="BM477" i="20"/>
  <c r="H476" i="20"/>
  <c r="M476" i="20"/>
  <c r="S476" i="20"/>
  <c r="X476" i="20"/>
  <c r="AC476" i="20"/>
  <c r="AI476" i="20"/>
  <c r="AN476" i="20"/>
  <c r="AS476" i="20"/>
  <c r="AY476" i="20"/>
  <c r="BD476" i="20"/>
  <c r="BI476" i="20"/>
  <c r="BO476" i="20"/>
  <c r="BT476" i="20"/>
  <c r="BY476" i="20"/>
  <c r="CC471" i="20"/>
  <c r="BE471" i="20"/>
  <c r="AK471" i="20"/>
  <c r="Q471" i="20"/>
  <c r="I470" i="20"/>
  <c r="O470" i="20"/>
  <c r="T470" i="20"/>
  <c r="Y470" i="20"/>
  <c r="AE470" i="20"/>
  <c r="AJ470" i="20"/>
  <c r="AO470" i="20"/>
  <c r="AU470" i="20"/>
  <c r="G470" i="20"/>
  <c r="M470" i="20"/>
  <c r="U470" i="20"/>
  <c r="AB470" i="20"/>
  <c r="AI470" i="20"/>
  <c r="AQ470" i="20"/>
  <c r="AW470" i="20"/>
  <c r="BC470" i="20"/>
  <c r="BH470" i="20"/>
  <c r="BM470" i="20"/>
  <c r="BS470" i="20"/>
  <c r="BX470" i="20"/>
  <c r="CC470" i="20"/>
  <c r="I434" i="20"/>
  <c r="O434" i="20"/>
  <c r="T434" i="20"/>
  <c r="Y434" i="20"/>
  <c r="AE434" i="20"/>
  <c r="AJ434" i="20"/>
  <c r="AO434" i="20"/>
  <c r="AU434" i="20"/>
  <c r="AZ434" i="20"/>
  <c r="BE434" i="20"/>
  <c r="BK434" i="20"/>
  <c r="BP434" i="20"/>
  <c r="BU434" i="20"/>
  <c r="CA434" i="20"/>
  <c r="H434" i="20"/>
  <c r="P434" i="20"/>
  <c r="W434" i="20"/>
  <c r="AC434" i="20"/>
  <c r="AK434" i="20"/>
  <c r="AR434" i="20"/>
  <c r="AY434" i="20"/>
  <c r="BG434" i="20"/>
  <c r="BM434" i="20"/>
  <c r="BT434" i="20"/>
  <c r="CB434" i="20"/>
  <c r="K434" i="20"/>
  <c r="Q434" i="20"/>
  <c r="X434" i="20"/>
  <c r="AF434" i="20"/>
  <c r="AM434" i="20"/>
  <c r="AS434" i="20"/>
  <c r="BA434" i="20"/>
  <c r="CE434" i="20" s="1"/>
  <c r="BH434" i="20"/>
  <c r="BO434" i="20"/>
  <c r="BW434" i="20"/>
  <c r="CC434" i="20"/>
  <c r="G434" i="20"/>
  <c r="U434" i="20"/>
  <c r="AI434" i="20"/>
  <c r="AW434" i="20"/>
  <c r="BL434" i="20"/>
  <c r="BY434" i="20"/>
  <c r="L434" i="20"/>
  <c r="AA434" i="20"/>
  <c r="AN434" i="20"/>
  <c r="BC434" i="20"/>
  <c r="BQ434" i="20"/>
  <c r="BO430" i="20"/>
  <c r="AM430" i="20"/>
  <c r="K430" i="20"/>
  <c r="CC466" i="20"/>
  <c r="BS466" i="20"/>
  <c r="BH466" i="20"/>
  <c r="AW466" i="20"/>
  <c r="AM466" i="20"/>
  <c r="AB466" i="20"/>
  <c r="Q466" i="20"/>
  <c r="CC462" i="20"/>
  <c r="BS462" i="20"/>
  <c r="BH462" i="20"/>
  <c r="AW462" i="20"/>
  <c r="AM462" i="20"/>
  <c r="AB462" i="20"/>
  <c r="Q462" i="20"/>
  <c r="CC458" i="20"/>
  <c r="BS458" i="20"/>
  <c r="BH458" i="20"/>
  <c r="AW458" i="20"/>
  <c r="AM458" i="20"/>
  <c r="AB458" i="20"/>
  <c r="Q458" i="20"/>
  <c r="CC454" i="20"/>
  <c r="BS454" i="20"/>
  <c r="BH454" i="20"/>
  <c r="AW454" i="20"/>
  <c r="AM454" i="20"/>
  <c r="AB454" i="20"/>
  <c r="Q454" i="20"/>
  <c r="CC450" i="20"/>
  <c r="BS450" i="20"/>
  <c r="BH450" i="20"/>
  <c r="AW450" i="20"/>
  <c r="AM450" i="20"/>
  <c r="AB450" i="20"/>
  <c r="Q450" i="20"/>
  <c r="CC446" i="20"/>
  <c r="BS446" i="20"/>
  <c r="BH446" i="20"/>
  <c r="AW446" i="20"/>
  <c r="AM446" i="20"/>
  <c r="AB446" i="20"/>
  <c r="Q446" i="20"/>
  <c r="I437" i="20"/>
  <c r="Q437" i="20"/>
  <c r="AW437" i="20"/>
  <c r="CC437" i="20"/>
  <c r="AG437" i="20"/>
  <c r="BQ437" i="20"/>
  <c r="AK437" i="20"/>
  <c r="I417" i="20"/>
  <c r="Q417" i="20"/>
  <c r="AW417" i="20"/>
  <c r="CC417" i="20"/>
  <c r="U417" i="20"/>
  <c r="BM417" i="20"/>
  <c r="AG417" i="20"/>
  <c r="BQ417" i="20"/>
  <c r="H466" i="20"/>
  <c r="M466" i="20"/>
  <c r="S466" i="20"/>
  <c r="X466" i="20"/>
  <c r="AC466" i="20"/>
  <c r="AI466" i="20"/>
  <c r="AN466" i="20"/>
  <c r="AS466" i="20"/>
  <c r="AY466" i="20"/>
  <c r="BD466" i="20"/>
  <c r="BI466" i="20"/>
  <c r="BO466" i="20"/>
  <c r="BT466" i="20"/>
  <c r="BY466" i="20"/>
  <c r="I466" i="20"/>
  <c r="O466" i="20"/>
  <c r="T466" i="20"/>
  <c r="Y466" i="20"/>
  <c r="AE466" i="20"/>
  <c r="AJ466" i="20"/>
  <c r="AO466" i="20"/>
  <c r="AU466" i="20"/>
  <c r="AZ466" i="20"/>
  <c r="BE466" i="20"/>
  <c r="BK466" i="20"/>
  <c r="BP466" i="20"/>
  <c r="BU466" i="20"/>
  <c r="CA466" i="20"/>
  <c r="H462" i="20"/>
  <c r="M462" i="20"/>
  <c r="S462" i="20"/>
  <c r="X462" i="20"/>
  <c r="AC462" i="20"/>
  <c r="AI462" i="20"/>
  <c r="AN462" i="20"/>
  <c r="AS462" i="20"/>
  <c r="AY462" i="20"/>
  <c r="BD462" i="20"/>
  <c r="BI462" i="20"/>
  <c r="BO462" i="20"/>
  <c r="BT462" i="20"/>
  <c r="BY462" i="20"/>
  <c r="I462" i="20"/>
  <c r="O462" i="20"/>
  <c r="T462" i="20"/>
  <c r="Y462" i="20"/>
  <c r="AE462" i="20"/>
  <c r="AJ462" i="20"/>
  <c r="AO462" i="20"/>
  <c r="AU462" i="20"/>
  <c r="AZ462" i="20"/>
  <c r="BE462" i="20"/>
  <c r="BK462" i="20"/>
  <c r="BP462" i="20"/>
  <c r="BU462" i="20"/>
  <c r="CA462" i="20"/>
  <c r="H458" i="20"/>
  <c r="M458" i="20"/>
  <c r="S458" i="20"/>
  <c r="X458" i="20"/>
  <c r="AC458" i="20"/>
  <c r="AI458" i="20"/>
  <c r="AN458" i="20"/>
  <c r="AS458" i="20"/>
  <c r="AY458" i="20"/>
  <c r="BD458" i="20"/>
  <c r="BI458" i="20"/>
  <c r="BO458" i="20"/>
  <c r="BT458" i="20"/>
  <c r="BY458" i="20"/>
  <c r="I458" i="20"/>
  <c r="O458" i="20"/>
  <c r="T458" i="20"/>
  <c r="Y458" i="20"/>
  <c r="AE458" i="20"/>
  <c r="AJ458" i="20"/>
  <c r="AO458" i="20"/>
  <c r="AU458" i="20"/>
  <c r="AZ458" i="20"/>
  <c r="BE458" i="20"/>
  <c r="BK458" i="20"/>
  <c r="BP458" i="20"/>
  <c r="BU458" i="20"/>
  <c r="CA458" i="20"/>
  <c r="H454" i="20"/>
  <c r="M454" i="20"/>
  <c r="S454" i="20"/>
  <c r="X454" i="20"/>
  <c r="AC454" i="20"/>
  <c r="AI454" i="20"/>
  <c r="AN454" i="20"/>
  <c r="AS454" i="20"/>
  <c r="AY454" i="20"/>
  <c r="BD454" i="20"/>
  <c r="BI454" i="20"/>
  <c r="BO454" i="20"/>
  <c r="BT454" i="20"/>
  <c r="BY454" i="20"/>
  <c r="I454" i="20"/>
  <c r="O454" i="20"/>
  <c r="T454" i="20"/>
  <c r="Y454" i="20"/>
  <c r="AE454" i="20"/>
  <c r="AJ454" i="20"/>
  <c r="AO454" i="20"/>
  <c r="AU454" i="20"/>
  <c r="AZ454" i="20"/>
  <c r="BE454" i="20"/>
  <c r="BK454" i="20"/>
  <c r="BP454" i="20"/>
  <c r="BU454" i="20"/>
  <c r="CA454" i="20"/>
  <c r="H450" i="20"/>
  <c r="M450" i="20"/>
  <c r="S450" i="20"/>
  <c r="X450" i="20"/>
  <c r="AC450" i="20"/>
  <c r="AI450" i="20"/>
  <c r="AN450" i="20"/>
  <c r="AS450" i="20"/>
  <c r="AY450" i="20"/>
  <c r="BD450" i="20"/>
  <c r="BI450" i="20"/>
  <c r="BO450" i="20"/>
  <c r="BT450" i="20"/>
  <c r="BY450" i="20"/>
  <c r="I450" i="20"/>
  <c r="O450" i="20"/>
  <c r="T450" i="20"/>
  <c r="Y450" i="20"/>
  <c r="AE450" i="20"/>
  <c r="AJ450" i="20"/>
  <c r="AO450" i="20"/>
  <c r="AU450" i="20"/>
  <c r="AZ450" i="20"/>
  <c r="BE450" i="20"/>
  <c r="BK450" i="20"/>
  <c r="BP450" i="20"/>
  <c r="BU450" i="20"/>
  <c r="CA450" i="20"/>
  <c r="H446" i="20"/>
  <c r="M446" i="20"/>
  <c r="S446" i="20"/>
  <c r="X446" i="20"/>
  <c r="AC446" i="20"/>
  <c r="AI446" i="20"/>
  <c r="AN446" i="20"/>
  <c r="AS446" i="20"/>
  <c r="AY446" i="20"/>
  <c r="BD446" i="20"/>
  <c r="BI446" i="20"/>
  <c r="BO446" i="20"/>
  <c r="BT446" i="20"/>
  <c r="BY446" i="20"/>
  <c r="I446" i="20"/>
  <c r="O446" i="20"/>
  <c r="T446" i="20"/>
  <c r="Y446" i="20"/>
  <c r="AE446" i="20"/>
  <c r="AJ446" i="20"/>
  <c r="AO446" i="20"/>
  <c r="AU446" i="20"/>
  <c r="AZ446" i="20"/>
  <c r="BE446" i="20"/>
  <c r="BK446" i="20"/>
  <c r="BP446" i="20"/>
  <c r="BU446" i="20"/>
  <c r="CA446" i="20"/>
  <c r="BM437" i="20"/>
  <c r="I433" i="20"/>
  <c r="Q433" i="20"/>
  <c r="AW433" i="20"/>
  <c r="CC433" i="20"/>
  <c r="U433" i="20"/>
  <c r="BM433" i="20"/>
  <c r="AG433" i="20"/>
  <c r="BQ433" i="20"/>
  <c r="I418" i="20"/>
  <c r="O418" i="20"/>
  <c r="T418" i="20"/>
  <c r="Y418" i="20"/>
  <c r="AE418" i="20"/>
  <c r="AJ418" i="20"/>
  <c r="AO418" i="20"/>
  <c r="AU418" i="20"/>
  <c r="AZ418" i="20"/>
  <c r="BE418" i="20"/>
  <c r="BK418" i="20"/>
  <c r="BP418" i="20"/>
  <c r="BU418" i="20"/>
  <c r="CA418" i="20"/>
  <c r="H418" i="20"/>
  <c r="P418" i="20"/>
  <c r="W418" i="20"/>
  <c r="AC418" i="20"/>
  <c r="AK418" i="20"/>
  <c r="AR418" i="20"/>
  <c r="AY418" i="20"/>
  <c r="BG418" i="20"/>
  <c r="BM418" i="20"/>
  <c r="BT418" i="20"/>
  <c r="CB418" i="20"/>
  <c r="K418" i="20"/>
  <c r="Q418" i="20"/>
  <c r="X418" i="20"/>
  <c r="AF418" i="20"/>
  <c r="AM418" i="20"/>
  <c r="AS418" i="20"/>
  <c r="BA418" i="20"/>
  <c r="CE418" i="20" s="1"/>
  <c r="BH418" i="20"/>
  <c r="BO418" i="20"/>
  <c r="BW418" i="20"/>
  <c r="CC418" i="20"/>
  <c r="CC469" i="20"/>
  <c r="AW469" i="20"/>
  <c r="Q469" i="20"/>
  <c r="CC465" i="20"/>
  <c r="AW465" i="20"/>
  <c r="Q465" i="20"/>
  <c r="CC461" i="20"/>
  <c r="AW461" i="20"/>
  <c r="Q461" i="20"/>
  <c r="CC457" i="20"/>
  <c r="AW457" i="20"/>
  <c r="Q457" i="20"/>
  <c r="CC453" i="20"/>
  <c r="AW453" i="20"/>
  <c r="Q453" i="20"/>
  <c r="CC449" i="20"/>
  <c r="AW449" i="20"/>
  <c r="Q449" i="20"/>
  <c r="CC445" i="20"/>
  <c r="AW445" i="20"/>
  <c r="Q445" i="20"/>
  <c r="CA442" i="20"/>
  <c r="BU442" i="20"/>
  <c r="BP442" i="20"/>
  <c r="BK442" i="20"/>
  <c r="BE442" i="20"/>
  <c r="AZ442" i="20"/>
  <c r="AU442" i="20"/>
  <c r="AO442" i="20"/>
  <c r="AI442" i="20"/>
  <c r="AB442" i="20"/>
  <c r="U442" i="20"/>
  <c r="M442" i="20"/>
  <c r="I441" i="20"/>
  <c r="Q441" i="20"/>
  <c r="AW441" i="20"/>
  <c r="CC441" i="20"/>
  <c r="I438" i="20"/>
  <c r="O438" i="20"/>
  <c r="T438" i="20"/>
  <c r="Y438" i="20"/>
  <c r="AE438" i="20"/>
  <c r="AJ438" i="20"/>
  <c r="AO438" i="20"/>
  <c r="AU438" i="20"/>
  <c r="AZ438" i="20"/>
  <c r="BE438" i="20"/>
  <c r="BK438" i="20"/>
  <c r="BP438" i="20"/>
  <c r="BU438" i="20"/>
  <c r="CA438" i="20"/>
  <c r="I425" i="20"/>
  <c r="Q425" i="20"/>
  <c r="AW425" i="20"/>
  <c r="CC425" i="20"/>
  <c r="I422" i="20"/>
  <c r="O422" i="20"/>
  <c r="T422" i="20"/>
  <c r="Y422" i="20"/>
  <c r="AE422" i="20"/>
  <c r="AJ422" i="20"/>
  <c r="AO422" i="20"/>
  <c r="AU422" i="20"/>
  <c r="AZ422" i="20"/>
  <c r="BE422" i="20"/>
  <c r="BK422" i="20"/>
  <c r="BP422" i="20"/>
  <c r="BU422" i="20"/>
  <c r="CA422" i="20"/>
  <c r="D981" i="28"/>
  <c r="F981" i="28"/>
  <c r="G981" i="28" s="1"/>
  <c r="H981" i="28" s="1"/>
  <c r="I981" i="28" s="1"/>
  <c r="J981" i="28" s="1"/>
  <c r="K981" i="28" s="1"/>
  <c r="L981" i="28" s="1"/>
  <c r="M981" i="28" s="1"/>
  <c r="N981" i="28" s="1"/>
  <c r="O981" i="28" s="1"/>
  <c r="D943" i="28"/>
  <c r="F943" i="28"/>
  <c r="G943" i="28" s="1"/>
  <c r="H943" i="28" s="1"/>
  <c r="I943" i="28" s="1"/>
  <c r="J943" i="28" s="1"/>
  <c r="K943" i="28" s="1"/>
  <c r="L943" i="28" s="1"/>
  <c r="M943" i="28" s="1"/>
  <c r="N943" i="28" s="1"/>
  <c r="O943" i="28" s="1"/>
  <c r="D927" i="28"/>
  <c r="F927" i="28"/>
  <c r="G927" i="28" s="1"/>
  <c r="H927" i="28" s="1"/>
  <c r="I927" i="28" s="1"/>
  <c r="J927" i="28" s="1"/>
  <c r="K927" i="28" s="1"/>
  <c r="L927" i="28" s="1"/>
  <c r="M927" i="28" s="1"/>
  <c r="N927" i="28" s="1"/>
  <c r="O927" i="28" s="1"/>
  <c r="D911" i="28"/>
  <c r="F911" i="28"/>
  <c r="G911" i="28" s="1"/>
  <c r="H911" i="28" s="1"/>
  <c r="I911" i="28" s="1"/>
  <c r="J911" i="28" s="1"/>
  <c r="K911" i="28" s="1"/>
  <c r="L911" i="28" s="1"/>
  <c r="M911" i="28" s="1"/>
  <c r="N911" i="28" s="1"/>
  <c r="O911" i="28" s="1"/>
  <c r="I442" i="20"/>
  <c r="O442" i="20"/>
  <c r="T442" i="20"/>
  <c r="Y442" i="20"/>
  <c r="AE442" i="20"/>
  <c r="AJ442" i="20"/>
  <c r="I429" i="20"/>
  <c r="Q429" i="20"/>
  <c r="AW429" i="20"/>
  <c r="CC429" i="20"/>
  <c r="I426" i="20"/>
  <c r="O426" i="20"/>
  <c r="T426" i="20"/>
  <c r="Y426" i="20"/>
  <c r="AE426" i="20"/>
  <c r="AJ426" i="20"/>
  <c r="AO426" i="20"/>
  <c r="AU426" i="20"/>
  <c r="AZ426" i="20"/>
  <c r="BE426" i="20"/>
  <c r="BK426" i="20"/>
  <c r="BP426" i="20"/>
  <c r="BU426" i="20"/>
  <c r="CA426" i="20"/>
  <c r="AK425" i="20"/>
  <c r="CC422" i="20"/>
  <c r="BW422" i="20"/>
  <c r="BO422" i="20"/>
  <c r="BH422" i="20"/>
  <c r="BA422" i="20"/>
  <c r="CE422" i="20" s="1"/>
  <c r="AS422" i="20"/>
  <c r="AM422" i="20"/>
  <c r="AF422" i="20"/>
  <c r="X422" i="20"/>
  <c r="Q422" i="20"/>
  <c r="K422" i="20"/>
  <c r="Q411" i="20"/>
  <c r="Y411" i="20"/>
  <c r="AS411" i="20"/>
  <c r="D989" i="28"/>
  <c r="F989" i="28"/>
  <c r="G989" i="28" s="1"/>
  <c r="H989" i="28" s="1"/>
  <c r="I989" i="28" s="1"/>
  <c r="J989" i="28" s="1"/>
  <c r="K989" i="28" s="1"/>
  <c r="L989" i="28" s="1"/>
  <c r="M989" i="28" s="1"/>
  <c r="N989" i="28" s="1"/>
  <c r="O989" i="28" s="1"/>
  <c r="D957" i="28"/>
  <c r="F957" i="28"/>
  <c r="G957" i="28" s="1"/>
  <c r="H957" i="28" s="1"/>
  <c r="I957" i="28" s="1"/>
  <c r="J957" i="28" s="1"/>
  <c r="K957" i="28" s="1"/>
  <c r="L957" i="28" s="1"/>
  <c r="M957" i="28" s="1"/>
  <c r="N957" i="28" s="1"/>
  <c r="O957" i="28" s="1"/>
  <c r="D939" i="28"/>
  <c r="F939" i="28"/>
  <c r="G939" i="28" s="1"/>
  <c r="H939" i="28" s="1"/>
  <c r="I939" i="28" s="1"/>
  <c r="J939" i="28" s="1"/>
  <c r="K939" i="28" s="1"/>
  <c r="L939" i="28" s="1"/>
  <c r="M939" i="28" s="1"/>
  <c r="N939" i="28" s="1"/>
  <c r="O939" i="28" s="1"/>
  <c r="D923" i="28"/>
  <c r="F923" i="28"/>
  <c r="G923" i="28" s="1"/>
  <c r="H923" i="28" s="1"/>
  <c r="I923" i="28" s="1"/>
  <c r="J923" i="28" s="1"/>
  <c r="K923" i="28" s="1"/>
  <c r="L923" i="28" s="1"/>
  <c r="M923" i="28" s="1"/>
  <c r="N923" i="28" s="1"/>
  <c r="O923" i="28" s="1"/>
  <c r="D907" i="28"/>
  <c r="F907" i="28"/>
  <c r="G907" i="28" s="1"/>
  <c r="H907" i="28" s="1"/>
  <c r="I907" i="28" s="1"/>
  <c r="J907" i="28" s="1"/>
  <c r="K907" i="28" s="1"/>
  <c r="L907" i="28" s="1"/>
  <c r="M907" i="28" s="1"/>
  <c r="N907" i="28" s="1"/>
  <c r="O907" i="28" s="1"/>
  <c r="D902" i="28"/>
  <c r="F902" i="28"/>
  <c r="G902" i="28" s="1"/>
  <c r="H902" i="28" s="1"/>
  <c r="I902" i="28" s="1"/>
  <c r="J902" i="28" s="1"/>
  <c r="K902" i="28" s="1"/>
  <c r="L902" i="28" s="1"/>
  <c r="M902" i="28" s="1"/>
  <c r="N902" i="28" s="1"/>
  <c r="O902" i="28" s="1"/>
  <c r="D830" i="28"/>
  <c r="F830" i="28"/>
  <c r="G830" i="28" s="1"/>
  <c r="H830" i="28" s="1"/>
  <c r="I830" i="28" s="1"/>
  <c r="J830" i="28" s="1"/>
  <c r="K830" i="28" s="1"/>
  <c r="L830" i="28" s="1"/>
  <c r="M830" i="28" s="1"/>
  <c r="N830" i="28" s="1"/>
  <c r="O830" i="28" s="1"/>
  <c r="D814" i="28"/>
  <c r="F814" i="28"/>
  <c r="G814" i="28" s="1"/>
  <c r="H814" i="28" s="1"/>
  <c r="I814" i="28" s="1"/>
  <c r="J814" i="28" s="1"/>
  <c r="K814" i="28" s="1"/>
  <c r="L814" i="28" s="1"/>
  <c r="M814" i="28" s="1"/>
  <c r="N814" i="28" s="1"/>
  <c r="O814" i="28" s="1"/>
  <c r="D798" i="28"/>
  <c r="F798" i="28"/>
  <c r="G798" i="28" s="1"/>
  <c r="H798" i="28" s="1"/>
  <c r="I798" i="28" s="1"/>
  <c r="J798" i="28" s="1"/>
  <c r="K798" i="28" s="1"/>
  <c r="L798" i="28" s="1"/>
  <c r="M798" i="28" s="1"/>
  <c r="N798" i="28" s="1"/>
  <c r="O798" i="28" s="1"/>
  <c r="D747" i="28"/>
  <c r="F747" i="28"/>
  <c r="G747" i="28" s="1"/>
  <c r="H747" i="28" s="1"/>
  <c r="I747" i="28" s="1"/>
  <c r="J747" i="28" s="1"/>
  <c r="K747" i="28" s="1"/>
  <c r="L747" i="28" s="1"/>
  <c r="M747" i="28" s="1"/>
  <c r="N747" i="28" s="1"/>
  <c r="O747" i="28" s="1"/>
  <c r="D732" i="28"/>
  <c r="F732" i="28"/>
  <c r="G732" i="28" s="1"/>
  <c r="H732" i="28" s="1"/>
  <c r="I732" i="28" s="1"/>
  <c r="J732" i="28" s="1"/>
  <c r="K732" i="28" s="1"/>
  <c r="L732" i="28" s="1"/>
  <c r="M732" i="28" s="1"/>
  <c r="N732" i="28" s="1"/>
  <c r="O732" i="28" s="1"/>
  <c r="D898" i="28"/>
  <c r="F898" i="28"/>
  <c r="G898" i="28" s="1"/>
  <c r="H898" i="28" s="1"/>
  <c r="I898" i="28" s="1"/>
  <c r="J898" i="28" s="1"/>
  <c r="K898" i="28" s="1"/>
  <c r="L898" i="28" s="1"/>
  <c r="M898" i="28" s="1"/>
  <c r="N898" i="28" s="1"/>
  <c r="O898" i="28" s="1"/>
  <c r="D883" i="28"/>
  <c r="F883" i="28"/>
  <c r="G883" i="28" s="1"/>
  <c r="H883" i="28" s="1"/>
  <c r="I883" i="28" s="1"/>
  <c r="J883" i="28" s="1"/>
  <c r="K883" i="28" s="1"/>
  <c r="L883" i="28" s="1"/>
  <c r="M883" i="28" s="1"/>
  <c r="N883" i="28" s="1"/>
  <c r="O883" i="28" s="1"/>
  <c r="D749" i="28"/>
  <c r="F749" i="28"/>
  <c r="G749" i="28" s="1"/>
  <c r="H749" i="28" s="1"/>
  <c r="I749" i="28" s="1"/>
  <c r="J749" i="28" s="1"/>
  <c r="K749" i="28" s="1"/>
  <c r="L749" i="28" s="1"/>
  <c r="M749" i="28" s="1"/>
  <c r="N749" i="28" s="1"/>
  <c r="O749" i="28" s="1"/>
  <c r="D647" i="28"/>
  <c r="F647" i="28"/>
  <c r="G647" i="28" s="1"/>
  <c r="H647" i="28" s="1"/>
  <c r="I647" i="28" s="1"/>
  <c r="J647" i="28" s="1"/>
  <c r="K647" i="28" s="1"/>
  <c r="L647" i="28" s="1"/>
  <c r="M647" i="28" s="1"/>
  <c r="N647" i="28" s="1"/>
  <c r="O647" i="28" s="1"/>
  <c r="CA414" i="20"/>
  <c r="BU414" i="20"/>
  <c r="BP414" i="20"/>
  <c r="BK414" i="20"/>
  <c r="BE414" i="20"/>
  <c r="AZ414" i="20"/>
  <c r="AU414" i="20"/>
  <c r="AO414" i="20"/>
  <c r="AJ414" i="20"/>
  <c r="AE414" i="20"/>
  <c r="Y414" i="20"/>
  <c r="T414" i="20"/>
  <c r="O414" i="20"/>
  <c r="D894" i="28"/>
  <c r="F894" i="28"/>
  <c r="G894" i="28" s="1"/>
  <c r="H894" i="28" s="1"/>
  <c r="I894" i="28" s="1"/>
  <c r="J894" i="28" s="1"/>
  <c r="K894" i="28" s="1"/>
  <c r="L894" i="28" s="1"/>
  <c r="M894" i="28" s="1"/>
  <c r="N894" i="28" s="1"/>
  <c r="O894" i="28" s="1"/>
  <c r="D887" i="28"/>
  <c r="F887" i="28"/>
  <c r="G887" i="28" s="1"/>
  <c r="H887" i="28" s="1"/>
  <c r="I887" i="28" s="1"/>
  <c r="J887" i="28" s="1"/>
  <c r="K887" i="28" s="1"/>
  <c r="L887" i="28" s="1"/>
  <c r="M887" i="28" s="1"/>
  <c r="N887" i="28" s="1"/>
  <c r="O887" i="28" s="1"/>
  <c r="D838" i="28"/>
  <c r="F838" i="28"/>
  <c r="G838" i="28" s="1"/>
  <c r="H838" i="28" s="1"/>
  <c r="I838" i="28" s="1"/>
  <c r="J838" i="28" s="1"/>
  <c r="K838" i="28" s="1"/>
  <c r="L838" i="28" s="1"/>
  <c r="M838" i="28" s="1"/>
  <c r="N838" i="28" s="1"/>
  <c r="O838" i="28" s="1"/>
  <c r="D822" i="28"/>
  <c r="F822" i="28"/>
  <c r="G822" i="28" s="1"/>
  <c r="H822" i="28" s="1"/>
  <c r="I822" i="28" s="1"/>
  <c r="J822" i="28" s="1"/>
  <c r="K822" i="28" s="1"/>
  <c r="L822" i="28" s="1"/>
  <c r="M822" i="28" s="1"/>
  <c r="N822" i="28" s="1"/>
  <c r="O822" i="28" s="1"/>
  <c r="D806" i="28"/>
  <c r="F806" i="28"/>
  <c r="G806" i="28" s="1"/>
  <c r="H806" i="28" s="1"/>
  <c r="I806" i="28" s="1"/>
  <c r="J806" i="28" s="1"/>
  <c r="K806" i="28" s="1"/>
  <c r="L806" i="28" s="1"/>
  <c r="M806" i="28" s="1"/>
  <c r="N806" i="28" s="1"/>
  <c r="O806" i="28" s="1"/>
  <c r="D790" i="28"/>
  <c r="F790" i="28"/>
  <c r="G790" i="28" s="1"/>
  <c r="H790" i="28" s="1"/>
  <c r="I790" i="28" s="1"/>
  <c r="J790" i="28" s="1"/>
  <c r="K790" i="28" s="1"/>
  <c r="L790" i="28" s="1"/>
  <c r="M790" i="28" s="1"/>
  <c r="N790" i="28" s="1"/>
  <c r="O790" i="28" s="1"/>
  <c r="D751" i="28"/>
  <c r="F751" i="28"/>
  <c r="G751" i="28" s="1"/>
  <c r="H751" i="28" s="1"/>
  <c r="I751" i="28" s="1"/>
  <c r="J751" i="28" s="1"/>
  <c r="K751" i="28" s="1"/>
  <c r="L751" i="28" s="1"/>
  <c r="M751" i="28" s="1"/>
  <c r="N751" i="28" s="1"/>
  <c r="O751" i="28" s="1"/>
  <c r="F893" i="28"/>
  <c r="G893" i="28" s="1"/>
  <c r="H893" i="28" s="1"/>
  <c r="I893" i="28" s="1"/>
  <c r="J893" i="28" s="1"/>
  <c r="K893" i="28" s="1"/>
  <c r="L893" i="28" s="1"/>
  <c r="M893" i="28" s="1"/>
  <c r="N893" i="28" s="1"/>
  <c r="O893" i="28" s="1"/>
  <c r="D753" i="28"/>
  <c r="F753" i="28"/>
  <c r="G753" i="28" s="1"/>
  <c r="H753" i="28" s="1"/>
  <c r="I753" i="28" s="1"/>
  <c r="J753" i="28" s="1"/>
  <c r="K753" i="28" s="1"/>
  <c r="L753" i="28" s="1"/>
  <c r="M753" i="28" s="1"/>
  <c r="N753" i="28" s="1"/>
  <c r="O753" i="28" s="1"/>
  <c r="D736" i="28"/>
  <c r="F736" i="28"/>
  <c r="G736" i="28" s="1"/>
  <c r="H736" i="28" s="1"/>
  <c r="I736" i="28" s="1"/>
  <c r="J736" i="28" s="1"/>
  <c r="K736" i="28" s="1"/>
  <c r="L736" i="28" s="1"/>
  <c r="M736" i="28" s="1"/>
  <c r="N736" i="28" s="1"/>
  <c r="O736" i="28" s="1"/>
  <c r="D622" i="28"/>
  <c r="F622" i="28"/>
  <c r="G622" i="28" s="1"/>
  <c r="H622" i="28" s="1"/>
  <c r="I622" i="28" s="1"/>
  <c r="J622" i="28" s="1"/>
  <c r="K622" i="28" s="1"/>
  <c r="L622" i="28" s="1"/>
  <c r="M622" i="28" s="1"/>
  <c r="N622" i="28" s="1"/>
  <c r="O622" i="28" s="1"/>
  <c r="D615" i="28"/>
  <c r="F615" i="28"/>
  <c r="G615" i="28" s="1"/>
  <c r="H615" i="28" s="1"/>
  <c r="I615" i="28" s="1"/>
  <c r="J615" i="28" s="1"/>
  <c r="K615" i="28" s="1"/>
  <c r="L615" i="28" s="1"/>
  <c r="M615" i="28" s="1"/>
  <c r="N615" i="28" s="1"/>
  <c r="O615" i="28" s="1"/>
  <c r="F890" i="28"/>
  <c r="G890" i="28" s="1"/>
  <c r="H890" i="28" s="1"/>
  <c r="I890" i="28" s="1"/>
  <c r="J890" i="28" s="1"/>
  <c r="K890" i="28" s="1"/>
  <c r="L890" i="28" s="1"/>
  <c r="M890" i="28" s="1"/>
  <c r="N890" i="28" s="1"/>
  <c r="O890" i="28" s="1"/>
  <c r="F886" i="28"/>
  <c r="G886" i="28" s="1"/>
  <c r="H886" i="28" s="1"/>
  <c r="I886" i="28" s="1"/>
  <c r="J886" i="28" s="1"/>
  <c r="K886" i="28" s="1"/>
  <c r="L886" i="28" s="1"/>
  <c r="M886" i="28" s="1"/>
  <c r="N886" i="28" s="1"/>
  <c r="O886" i="28" s="1"/>
  <c r="F882" i="28"/>
  <c r="G882" i="28" s="1"/>
  <c r="H882" i="28" s="1"/>
  <c r="I882" i="28" s="1"/>
  <c r="J882" i="28" s="1"/>
  <c r="K882" i="28" s="1"/>
  <c r="L882" i="28" s="1"/>
  <c r="M882" i="28" s="1"/>
  <c r="N882" i="28" s="1"/>
  <c r="O882" i="28" s="1"/>
  <c r="F836" i="28"/>
  <c r="G836" i="28" s="1"/>
  <c r="H836" i="28" s="1"/>
  <c r="I836" i="28" s="1"/>
  <c r="J836" i="28" s="1"/>
  <c r="K836" i="28" s="1"/>
  <c r="L836" i="28" s="1"/>
  <c r="M836" i="28" s="1"/>
  <c r="N836" i="28" s="1"/>
  <c r="O836" i="28" s="1"/>
  <c r="F828" i="28"/>
  <c r="G828" i="28" s="1"/>
  <c r="H828" i="28" s="1"/>
  <c r="I828" i="28" s="1"/>
  <c r="J828" i="28" s="1"/>
  <c r="K828" i="28" s="1"/>
  <c r="L828" i="28" s="1"/>
  <c r="M828" i="28" s="1"/>
  <c r="N828" i="28" s="1"/>
  <c r="O828" i="28" s="1"/>
  <c r="F820" i="28"/>
  <c r="G820" i="28" s="1"/>
  <c r="H820" i="28" s="1"/>
  <c r="I820" i="28" s="1"/>
  <c r="J820" i="28" s="1"/>
  <c r="K820" i="28" s="1"/>
  <c r="L820" i="28" s="1"/>
  <c r="M820" i="28" s="1"/>
  <c r="N820" i="28" s="1"/>
  <c r="O820" i="28" s="1"/>
  <c r="F812" i="28"/>
  <c r="G812" i="28" s="1"/>
  <c r="H812" i="28" s="1"/>
  <c r="I812" i="28" s="1"/>
  <c r="J812" i="28" s="1"/>
  <c r="K812" i="28" s="1"/>
  <c r="L812" i="28" s="1"/>
  <c r="M812" i="28" s="1"/>
  <c r="N812" i="28" s="1"/>
  <c r="O812" i="28" s="1"/>
  <c r="F804" i="28"/>
  <c r="G804" i="28" s="1"/>
  <c r="H804" i="28" s="1"/>
  <c r="I804" i="28" s="1"/>
  <c r="J804" i="28" s="1"/>
  <c r="K804" i="28" s="1"/>
  <c r="L804" i="28" s="1"/>
  <c r="M804" i="28" s="1"/>
  <c r="N804" i="28" s="1"/>
  <c r="O804" i="28" s="1"/>
  <c r="F796" i="28"/>
  <c r="G796" i="28" s="1"/>
  <c r="H796" i="28" s="1"/>
  <c r="I796" i="28" s="1"/>
  <c r="J796" i="28" s="1"/>
  <c r="K796" i="28" s="1"/>
  <c r="L796" i="28" s="1"/>
  <c r="M796" i="28" s="1"/>
  <c r="N796" i="28" s="1"/>
  <c r="O796" i="28" s="1"/>
  <c r="F766" i="28"/>
  <c r="G766" i="28" s="1"/>
  <c r="H766" i="28" s="1"/>
  <c r="I766" i="28" s="1"/>
  <c r="J766" i="28" s="1"/>
  <c r="K766" i="28" s="1"/>
  <c r="L766" i="28" s="1"/>
  <c r="M766" i="28" s="1"/>
  <c r="N766" i="28" s="1"/>
  <c r="O766" i="28" s="1"/>
  <c r="D742" i="28"/>
  <c r="F742" i="28"/>
  <c r="G742" i="28" s="1"/>
  <c r="H742" i="28" s="1"/>
  <c r="I742" i="28" s="1"/>
  <c r="J742" i="28" s="1"/>
  <c r="K742" i="28" s="1"/>
  <c r="L742" i="28" s="1"/>
  <c r="M742" i="28" s="1"/>
  <c r="N742" i="28" s="1"/>
  <c r="O742" i="28" s="1"/>
  <c r="F738" i="28"/>
  <c r="G738" i="28" s="1"/>
  <c r="H738" i="28" s="1"/>
  <c r="I738" i="28" s="1"/>
  <c r="J738" i="28" s="1"/>
  <c r="K738" i="28" s="1"/>
  <c r="L738" i="28" s="1"/>
  <c r="M738" i="28" s="1"/>
  <c r="N738" i="28" s="1"/>
  <c r="O738" i="28" s="1"/>
  <c r="D630" i="28"/>
  <c r="F630" i="28"/>
  <c r="G630" i="28" s="1"/>
  <c r="H630" i="28" s="1"/>
  <c r="I630" i="28" s="1"/>
  <c r="J630" i="28" s="1"/>
  <c r="K630" i="28" s="1"/>
  <c r="L630" i="28" s="1"/>
  <c r="M630" i="28" s="1"/>
  <c r="N630" i="28" s="1"/>
  <c r="O630" i="28" s="1"/>
  <c r="D669" i="28"/>
  <c r="F669" i="28"/>
  <c r="G669" i="28" s="1"/>
  <c r="H669" i="28" s="1"/>
  <c r="I669" i="28" s="1"/>
  <c r="J669" i="28" s="1"/>
  <c r="K669" i="28" s="1"/>
  <c r="L669" i="28" s="1"/>
  <c r="M669" i="28" s="1"/>
  <c r="N669" i="28" s="1"/>
  <c r="O669" i="28" s="1"/>
  <c r="D661" i="28"/>
  <c r="F661" i="28"/>
  <c r="G661" i="28" s="1"/>
  <c r="H661" i="28" s="1"/>
  <c r="I661" i="28" s="1"/>
  <c r="J661" i="28" s="1"/>
  <c r="K661" i="28" s="1"/>
  <c r="L661" i="28" s="1"/>
  <c r="M661" i="28" s="1"/>
  <c r="N661" i="28" s="1"/>
  <c r="O661" i="28" s="1"/>
  <c r="D653" i="28"/>
  <c r="F653" i="28"/>
  <c r="G653" i="28" s="1"/>
  <c r="H653" i="28" s="1"/>
  <c r="I653" i="28" s="1"/>
  <c r="J653" i="28" s="1"/>
  <c r="K653" i="28" s="1"/>
  <c r="L653" i="28" s="1"/>
  <c r="M653" i="28" s="1"/>
  <c r="N653" i="28" s="1"/>
  <c r="O653" i="28" s="1"/>
  <c r="D639" i="28"/>
  <c r="F639" i="28"/>
  <c r="G639" i="28" s="1"/>
  <c r="H639" i="28" s="1"/>
  <c r="I639" i="28" s="1"/>
  <c r="J639" i="28" s="1"/>
  <c r="K639" i="28" s="1"/>
  <c r="L639" i="28" s="1"/>
  <c r="M639" i="28" s="1"/>
  <c r="N639" i="28" s="1"/>
  <c r="O639" i="28" s="1"/>
  <c r="D758" i="28"/>
  <c r="F758" i="28"/>
  <c r="G758" i="28" s="1"/>
  <c r="H758" i="28" s="1"/>
  <c r="I758" i="28" s="1"/>
  <c r="J758" i="28" s="1"/>
  <c r="K758" i="28" s="1"/>
  <c r="L758" i="28" s="1"/>
  <c r="M758" i="28" s="1"/>
  <c r="N758" i="28" s="1"/>
  <c r="O758" i="28" s="1"/>
  <c r="D737" i="28"/>
  <c r="F737" i="28"/>
  <c r="G737" i="28" s="1"/>
  <c r="H737" i="28" s="1"/>
  <c r="I737" i="28" s="1"/>
  <c r="J737" i="28" s="1"/>
  <c r="K737" i="28" s="1"/>
  <c r="L737" i="28" s="1"/>
  <c r="M737" i="28" s="1"/>
  <c r="N737" i="28" s="1"/>
  <c r="O737" i="28" s="1"/>
  <c r="D735" i="28"/>
  <c r="F735" i="28"/>
  <c r="G735" i="28" s="1"/>
  <c r="H735" i="28" s="1"/>
  <c r="I735" i="28" s="1"/>
  <c r="J735" i="28" s="1"/>
  <c r="K735" i="28" s="1"/>
  <c r="L735" i="28" s="1"/>
  <c r="M735" i="28" s="1"/>
  <c r="N735" i="28" s="1"/>
  <c r="O735" i="28" s="1"/>
  <c r="D644" i="28"/>
  <c r="F644" i="28"/>
  <c r="G644" i="28" s="1"/>
  <c r="H644" i="28" s="1"/>
  <c r="I644" i="28" s="1"/>
  <c r="J644" i="28" s="1"/>
  <c r="K644" i="28" s="1"/>
  <c r="L644" i="28" s="1"/>
  <c r="M644" i="28" s="1"/>
  <c r="N644" i="28" s="1"/>
  <c r="O644" i="28" s="1"/>
  <c r="D636" i="28"/>
  <c r="F636" i="28"/>
  <c r="G636" i="28" s="1"/>
  <c r="H636" i="28" s="1"/>
  <c r="I636" i="28" s="1"/>
  <c r="J636" i="28" s="1"/>
  <c r="K636" i="28" s="1"/>
  <c r="L636" i="28" s="1"/>
  <c r="M636" i="28" s="1"/>
  <c r="N636" i="28" s="1"/>
  <c r="O636" i="28" s="1"/>
  <c r="D629" i="28"/>
  <c r="F629" i="28"/>
  <c r="G629" i="28" s="1"/>
  <c r="H629" i="28" s="1"/>
  <c r="I629" i="28" s="1"/>
  <c r="J629" i="28" s="1"/>
  <c r="K629" i="28" s="1"/>
  <c r="L629" i="28" s="1"/>
  <c r="M629" i="28" s="1"/>
  <c r="N629" i="28" s="1"/>
  <c r="O629" i="28" s="1"/>
  <c r="D621" i="28"/>
  <c r="F621" i="28"/>
  <c r="G621" i="28" s="1"/>
  <c r="H621" i="28" s="1"/>
  <c r="I621" i="28" s="1"/>
  <c r="J621" i="28" s="1"/>
  <c r="K621" i="28" s="1"/>
  <c r="L621" i="28" s="1"/>
  <c r="M621" i="28" s="1"/>
  <c r="N621" i="28" s="1"/>
  <c r="O621" i="28" s="1"/>
  <c r="D752" i="28"/>
  <c r="F752" i="28"/>
  <c r="G752" i="28" s="1"/>
  <c r="H752" i="28" s="1"/>
  <c r="I752" i="28" s="1"/>
  <c r="J752" i="28" s="1"/>
  <c r="K752" i="28" s="1"/>
  <c r="L752" i="28" s="1"/>
  <c r="M752" i="28" s="1"/>
  <c r="N752" i="28" s="1"/>
  <c r="O752" i="28" s="1"/>
  <c r="F670" i="28"/>
  <c r="G670" i="28" s="1"/>
  <c r="H670" i="28" s="1"/>
  <c r="I670" i="28" s="1"/>
  <c r="J670" i="28" s="1"/>
  <c r="K670" i="28" s="1"/>
  <c r="L670" i="28" s="1"/>
  <c r="M670" i="28" s="1"/>
  <c r="N670" i="28" s="1"/>
  <c r="O670" i="28" s="1"/>
  <c r="D668" i="28"/>
  <c r="F668" i="28"/>
  <c r="G668" i="28" s="1"/>
  <c r="H668" i="28" s="1"/>
  <c r="I668" i="28" s="1"/>
  <c r="J668" i="28" s="1"/>
  <c r="K668" i="28" s="1"/>
  <c r="L668" i="28" s="1"/>
  <c r="M668" i="28" s="1"/>
  <c r="N668" i="28" s="1"/>
  <c r="O668" i="28" s="1"/>
  <c r="F662" i="28"/>
  <c r="G662" i="28" s="1"/>
  <c r="H662" i="28" s="1"/>
  <c r="I662" i="28" s="1"/>
  <c r="J662" i="28" s="1"/>
  <c r="K662" i="28" s="1"/>
  <c r="L662" i="28" s="1"/>
  <c r="M662" i="28" s="1"/>
  <c r="N662" i="28" s="1"/>
  <c r="O662" i="28" s="1"/>
  <c r="D660" i="28"/>
  <c r="F660" i="28"/>
  <c r="G660" i="28" s="1"/>
  <c r="H660" i="28" s="1"/>
  <c r="I660" i="28" s="1"/>
  <c r="J660" i="28" s="1"/>
  <c r="K660" i="28" s="1"/>
  <c r="L660" i="28" s="1"/>
  <c r="M660" i="28" s="1"/>
  <c r="N660" i="28" s="1"/>
  <c r="O660" i="28" s="1"/>
  <c r="F654" i="28"/>
  <c r="G654" i="28" s="1"/>
  <c r="H654" i="28" s="1"/>
  <c r="I654" i="28" s="1"/>
  <c r="J654" i="28" s="1"/>
  <c r="K654" i="28" s="1"/>
  <c r="L654" i="28" s="1"/>
  <c r="M654" i="28" s="1"/>
  <c r="N654" i="28" s="1"/>
  <c r="O654" i="28" s="1"/>
  <c r="D652" i="28"/>
  <c r="F652" i="28"/>
  <c r="G652" i="28" s="1"/>
  <c r="H652" i="28" s="1"/>
  <c r="I652" i="28" s="1"/>
  <c r="J652" i="28" s="1"/>
  <c r="K652" i="28" s="1"/>
  <c r="L652" i="28" s="1"/>
  <c r="M652" i="28" s="1"/>
  <c r="N652" i="28" s="1"/>
  <c r="O652" i="28" s="1"/>
  <c r="D645" i="28"/>
  <c r="F645" i="28"/>
  <c r="G645" i="28" s="1"/>
  <c r="H645" i="28" s="1"/>
  <c r="I645" i="28" s="1"/>
  <c r="J645" i="28" s="1"/>
  <c r="K645" i="28" s="1"/>
  <c r="L645" i="28" s="1"/>
  <c r="M645" i="28" s="1"/>
  <c r="N645" i="28" s="1"/>
  <c r="O645" i="28" s="1"/>
  <c r="D637" i="28"/>
  <c r="F637" i="28"/>
  <c r="G637" i="28" s="1"/>
  <c r="H637" i="28" s="1"/>
  <c r="I637" i="28" s="1"/>
  <c r="J637" i="28" s="1"/>
  <c r="K637" i="28" s="1"/>
  <c r="L637" i="28" s="1"/>
  <c r="M637" i="28" s="1"/>
  <c r="N637" i="28" s="1"/>
  <c r="O637" i="28" s="1"/>
  <c r="D628" i="28"/>
  <c r="F628" i="28"/>
  <c r="G628" i="28" s="1"/>
  <c r="H628" i="28" s="1"/>
  <c r="I628" i="28" s="1"/>
  <c r="J628" i="28" s="1"/>
  <c r="K628" i="28" s="1"/>
  <c r="L628" i="28" s="1"/>
  <c r="M628" i="28" s="1"/>
  <c r="N628" i="28" s="1"/>
  <c r="O628" i="28" s="1"/>
  <c r="D620" i="28"/>
  <c r="F620" i="28"/>
  <c r="G620" i="28" s="1"/>
  <c r="H620" i="28" s="1"/>
  <c r="I620" i="28" s="1"/>
  <c r="J620" i="28" s="1"/>
  <c r="K620" i="28" s="1"/>
  <c r="L620" i="28" s="1"/>
  <c r="M620" i="28" s="1"/>
  <c r="N620" i="28" s="1"/>
  <c r="O620" i="28" s="1"/>
  <c r="F757" i="28"/>
  <c r="G757" i="28" s="1"/>
  <c r="H757" i="28" s="1"/>
  <c r="I757" i="28" s="1"/>
  <c r="J757" i="28" s="1"/>
  <c r="K757" i="28" s="1"/>
  <c r="L757" i="28" s="1"/>
  <c r="M757" i="28" s="1"/>
  <c r="N757" i="28" s="1"/>
  <c r="O757" i="28" s="1"/>
  <c r="F756" i="28"/>
  <c r="G756" i="28" s="1"/>
  <c r="H756" i="28" s="1"/>
  <c r="I756" i="28" s="1"/>
  <c r="J756" i="28" s="1"/>
  <c r="K756" i="28" s="1"/>
  <c r="L756" i="28" s="1"/>
  <c r="M756" i="28" s="1"/>
  <c r="N756" i="28" s="1"/>
  <c r="O756" i="28" s="1"/>
  <c r="F755" i="28"/>
  <c r="G755" i="28" s="1"/>
  <c r="H755" i="28" s="1"/>
  <c r="I755" i="28" s="1"/>
  <c r="J755" i="28" s="1"/>
  <c r="K755" i="28" s="1"/>
  <c r="L755" i="28" s="1"/>
  <c r="M755" i="28" s="1"/>
  <c r="N755" i="28" s="1"/>
  <c r="O755" i="28" s="1"/>
  <c r="F746" i="28"/>
  <c r="G746" i="28" s="1"/>
  <c r="H746" i="28" s="1"/>
  <c r="I746" i="28" s="1"/>
  <c r="J746" i="28" s="1"/>
  <c r="K746" i="28" s="1"/>
  <c r="L746" i="28" s="1"/>
  <c r="M746" i="28" s="1"/>
  <c r="N746" i="28" s="1"/>
  <c r="O746" i="28" s="1"/>
  <c r="F730" i="28"/>
  <c r="G730" i="28" s="1"/>
  <c r="H730" i="28" s="1"/>
  <c r="I730" i="28" s="1"/>
  <c r="J730" i="28" s="1"/>
  <c r="K730" i="28" s="1"/>
  <c r="L730" i="28" s="1"/>
  <c r="M730" i="28" s="1"/>
  <c r="N730" i="28" s="1"/>
  <c r="O730" i="28" s="1"/>
  <c r="F725" i="28"/>
  <c r="G725" i="28" s="1"/>
  <c r="H725" i="28" s="1"/>
  <c r="I725" i="28" s="1"/>
  <c r="J725" i="28" s="1"/>
  <c r="K725" i="28" s="1"/>
  <c r="L725" i="28" s="1"/>
  <c r="M725" i="28" s="1"/>
  <c r="N725" i="28" s="1"/>
  <c r="O725" i="28" s="1"/>
  <c r="F720" i="28"/>
  <c r="G720" i="28" s="1"/>
  <c r="H720" i="28" s="1"/>
  <c r="I720" i="28" s="1"/>
  <c r="J720" i="28" s="1"/>
  <c r="K720" i="28" s="1"/>
  <c r="L720" i="28" s="1"/>
  <c r="M720" i="28" s="1"/>
  <c r="N720" i="28" s="1"/>
  <c r="O720" i="28" s="1"/>
  <c r="F719" i="28"/>
  <c r="G719" i="28" s="1"/>
  <c r="H719" i="28" s="1"/>
  <c r="I719" i="28" s="1"/>
  <c r="J719" i="28" s="1"/>
  <c r="K719" i="28" s="1"/>
  <c r="L719" i="28" s="1"/>
  <c r="M719" i="28" s="1"/>
  <c r="N719" i="28" s="1"/>
  <c r="O719" i="28" s="1"/>
  <c r="F718" i="28"/>
  <c r="G718" i="28" s="1"/>
  <c r="H718" i="28" s="1"/>
  <c r="I718" i="28" s="1"/>
  <c r="J718" i="28" s="1"/>
  <c r="K718" i="28" s="1"/>
  <c r="L718" i="28" s="1"/>
  <c r="M718" i="28" s="1"/>
  <c r="N718" i="28" s="1"/>
  <c r="O718" i="28" s="1"/>
  <c r="F717" i="28"/>
  <c r="G717" i="28" s="1"/>
  <c r="H717" i="28" s="1"/>
  <c r="I717" i="28" s="1"/>
  <c r="J717" i="28" s="1"/>
  <c r="K717" i="28" s="1"/>
  <c r="L717" i="28" s="1"/>
  <c r="M717" i="28" s="1"/>
  <c r="N717" i="28" s="1"/>
  <c r="O717" i="28" s="1"/>
  <c r="F716" i="28"/>
  <c r="G716" i="28" s="1"/>
  <c r="H716" i="28" s="1"/>
  <c r="I716" i="28" s="1"/>
  <c r="J716" i="28" s="1"/>
  <c r="K716" i="28" s="1"/>
  <c r="L716" i="28" s="1"/>
  <c r="M716" i="28" s="1"/>
  <c r="N716" i="28" s="1"/>
  <c r="O716" i="28" s="1"/>
  <c r="F715" i="28"/>
  <c r="G715" i="28" s="1"/>
  <c r="H715" i="28" s="1"/>
  <c r="I715" i="28" s="1"/>
  <c r="J715" i="28" s="1"/>
  <c r="K715" i="28" s="1"/>
  <c r="L715" i="28" s="1"/>
  <c r="M715" i="28" s="1"/>
  <c r="N715" i="28" s="1"/>
  <c r="O715" i="28" s="1"/>
  <c r="F714" i="28"/>
  <c r="G714" i="28" s="1"/>
  <c r="H714" i="28" s="1"/>
  <c r="I714" i="28" s="1"/>
  <c r="J714" i="28" s="1"/>
  <c r="K714" i="28" s="1"/>
  <c r="L714" i="28" s="1"/>
  <c r="M714" i="28" s="1"/>
  <c r="N714" i="28" s="1"/>
  <c r="O714" i="28" s="1"/>
  <c r="F713" i="28"/>
  <c r="G713" i="28" s="1"/>
  <c r="H713" i="28" s="1"/>
  <c r="I713" i="28" s="1"/>
  <c r="J713" i="28" s="1"/>
  <c r="K713" i="28" s="1"/>
  <c r="L713" i="28" s="1"/>
  <c r="M713" i="28" s="1"/>
  <c r="N713" i="28" s="1"/>
  <c r="O713" i="28" s="1"/>
  <c r="F712" i="28"/>
  <c r="G712" i="28" s="1"/>
  <c r="H712" i="28" s="1"/>
  <c r="I712" i="28" s="1"/>
  <c r="J712" i="28" s="1"/>
  <c r="K712" i="28" s="1"/>
  <c r="L712" i="28" s="1"/>
  <c r="M712" i="28" s="1"/>
  <c r="N712" i="28" s="1"/>
  <c r="O712" i="28" s="1"/>
  <c r="F711" i="28"/>
  <c r="G711" i="28" s="1"/>
  <c r="H711" i="28" s="1"/>
  <c r="I711" i="28" s="1"/>
  <c r="J711" i="28" s="1"/>
  <c r="K711" i="28" s="1"/>
  <c r="L711" i="28" s="1"/>
  <c r="M711" i="28" s="1"/>
  <c r="N711" i="28" s="1"/>
  <c r="O711" i="28" s="1"/>
  <c r="F710" i="28"/>
  <c r="G710" i="28" s="1"/>
  <c r="H710" i="28" s="1"/>
  <c r="I710" i="28" s="1"/>
  <c r="J710" i="28" s="1"/>
  <c r="K710" i="28" s="1"/>
  <c r="L710" i="28" s="1"/>
  <c r="M710" i="28" s="1"/>
  <c r="N710" i="28" s="1"/>
  <c r="O710" i="28" s="1"/>
  <c r="F709" i="28"/>
  <c r="G709" i="28" s="1"/>
  <c r="H709" i="28" s="1"/>
  <c r="I709" i="28" s="1"/>
  <c r="J709" i="28" s="1"/>
  <c r="K709" i="28" s="1"/>
  <c r="L709" i="28" s="1"/>
  <c r="M709" i="28" s="1"/>
  <c r="N709" i="28" s="1"/>
  <c r="O709" i="28" s="1"/>
  <c r="F708" i="28"/>
  <c r="G708" i="28" s="1"/>
  <c r="H708" i="28" s="1"/>
  <c r="I708" i="28" s="1"/>
  <c r="J708" i="28" s="1"/>
  <c r="K708" i="28" s="1"/>
  <c r="L708" i="28" s="1"/>
  <c r="M708" i="28" s="1"/>
  <c r="N708" i="28" s="1"/>
  <c r="O708" i="28" s="1"/>
  <c r="F707" i="28"/>
  <c r="G707" i="28" s="1"/>
  <c r="H707" i="28" s="1"/>
  <c r="I707" i="28" s="1"/>
  <c r="J707" i="28" s="1"/>
  <c r="K707" i="28" s="1"/>
  <c r="L707" i="28" s="1"/>
  <c r="M707" i="28" s="1"/>
  <c r="N707" i="28" s="1"/>
  <c r="O707" i="28" s="1"/>
  <c r="F706" i="28"/>
  <c r="G706" i="28" s="1"/>
  <c r="H706" i="28" s="1"/>
  <c r="I706" i="28" s="1"/>
  <c r="J706" i="28" s="1"/>
  <c r="K706" i="28" s="1"/>
  <c r="L706" i="28" s="1"/>
  <c r="M706" i="28" s="1"/>
  <c r="N706" i="28" s="1"/>
  <c r="O706" i="28" s="1"/>
  <c r="F705" i="28"/>
  <c r="G705" i="28" s="1"/>
  <c r="H705" i="28" s="1"/>
  <c r="I705" i="28" s="1"/>
  <c r="J705" i="28" s="1"/>
  <c r="K705" i="28" s="1"/>
  <c r="L705" i="28" s="1"/>
  <c r="M705" i="28" s="1"/>
  <c r="N705" i="28" s="1"/>
  <c r="O705" i="28" s="1"/>
  <c r="F704" i="28"/>
  <c r="G704" i="28" s="1"/>
  <c r="H704" i="28" s="1"/>
  <c r="I704" i="28" s="1"/>
  <c r="J704" i="28" s="1"/>
  <c r="K704" i="28" s="1"/>
  <c r="L704" i="28" s="1"/>
  <c r="M704" i="28" s="1"/>
  <c r="N704" i="28" s="1"/>
  <c r="O704" i="28" s="1"/>
  <c r="F703" i="28"/>
  <c r="G703" i="28" s="1"/>
  <c r="H703" i="28" s="1"/>
  <c r="I703" i="28" s="1"/>
  <c r="J703" i="28" s="1"/>
  <c r="K703" i="28" s="1"/>
  <c r="L703" i="28" s="1"/>
  <c r="M703" i="28" s="1"/>
  <c r="N703" i="28" s="1"/>
  <c r="O703" i="28" s="1"/>
  <c r="F702" i="28"/>
  <c r="G702" i="28" s="1"/>
  <c r="H702" i="28" s="1"/>
  <c r="I702" i="28" s="1"/>
  <c r="J702" i="28" s="1"/>
  <c r="K702" i="28" s="1"/>
  <c r="L702" i="28" s="1"/>
  <c r="M702" i="28" s="1"/>
  <c r="N702" i="28" s="1"/>
  <c r="O702" i="28" s="1"/>
  <c r="F701" i="28"/>
  <c r="G701" i="28" s="1"/>
  <c r="H701" i="28" s="1"/>
  <c r="I701" i="28" s="1"/>
  <c r="J701" i="28" s="1"/>
  <c r="K701" i="28" s="1"/>
  <c r="L701" i="28" s="1"/>
  <c r="M701" i="28" s="1"/>
  <c r="N701" i="28" s="1"/>
  <c r="O701" i="28" s="1"/>
  <c r="F700" i="28"/>
  <c r="G700" i="28" s="1"/>
  <c r="H700" i="28" s="1"/>
  <c r="I700" i="28" s="1"/>
  <c r="J700" i="28" s="1"/>
  <c r="K700" i="28" s="1"/>
  <c r="L700" i="28" s="1"/>
  <c r="M700" i="28" s="1"/>
  <c r="N700" i="28" s="1"/>
  <c r="O700" i="28" s="1"/>
  <c r="F699" i="28"/>
  <c r="G699" i="28" s="1"/>
  <c r="H699" i="28" s="1"/>
  <c r="I699" i="28" s="1"/>
  <c r="J699" i="28" s="1"/>
  <c r="K699" i="28" s="1"/>
  <c r="L699" i="28" s="1"/>
  <c r="M699" i="28" s="1"/>
  <c r="N699" i="28" s="1"/>
  <c r="O699" i="28" s="1"/>
  <c r="F698" i="28"/>
  <c r="G698" i="28" s="1"/>
  <c r="H698" i="28" s="1"/>
  <c r="I698" i="28" s="1"/>
  <c r="J698" i="28" s="1"/>
  <c r="K698" i="28" s="1"/>
  <c r="L698" i="28" s="1"/>
  <c r="M698" i="28" s="1"/>
  <c r="N698" i="28" s="1"/>
  <c r="O698" i="28" s="1"/>
  <c r="F697" i="28"/>
  <c r="G697" i="28" s="1"/>
  <c r="H697" i="28" s="1"/>
  <c r="I697" i="28" s="1"/>
  <c r="J697" i="28" s="1"/>
  <c r="K697" i="28" s="1"/>
  <c r="L697" i="28" s="1"/>
  <c r="M697" i="28" s="1"/>
  <c r="N697" i="28" s="1"/>
  <c r="O697" i="28" s="1"/>
  <c r="F696" i="28"/>
  <c r="G696" i="28" s="1"/>
  <c r="H696" i="28" s="1"/>
  <c r="I696" i="28" s="1"/>
  <c r="J696" i="28" s="1"/>
  <c r="K696" i="28" s="1"/>
  <c r="L696" i="28" s="1"/>
  <c r="M696" i="28" s="1"/>
  <c r="N696" i="28" s="1"/>
  <c r="O696" i="28" s="1"/>
  <c r="F695" i="28"/>
  <c r="G695" i="28" s="1"/>
  <c r="H695" i="28" s="1"/>
  <c r="I695" i="28" s="1"/>
  <c r="J695" i="28" s="1"/>
  <c r="K695" i="28" s="1"/>
  <c r="L695" i="28" s="1"/>
  <c r="M695" i="28" s="1"/>
  <c r="N695" i="28" s="1"/>
  <c r="O695" i="28" s="1"/>
  <c r="F694" i="28"/>
  <c r="G694" i="28" s="1"/>
  <c r="H694" i="28" s="1"/>
  <c r="I694" i="28" s="1"/>
  <c r="J694" i="28" s="1"/>
  <c r="K694" i="28" s="1"/>
  <c r="L694" i="28" s="1"/>
  <c r="M694" i="28" s="1"/>
  <c r="N694" i="28" s="1"/>
  <c r="O694" i="28" s="1"/>
  <c r="F693" i="28"/>
  <c r="G693" i="28" s="1"/>
  <c r="H693" i="28" s="1"/>
  <c r="I693" i="28" s="1"/>
  <c r="J693" i="28" s="1"/>
  <c r="K693" i="28" s="1"/>
  <c r="L693" i="28" s="1"/>
  <c r="M693" i="28" s="1"/>
  <c r="N693" i="28" s="1"/>
  <c r="O693" i="28" s="1"/>
  <c r="F692" i="28"/>
  <c r="G692" i="28" s="1"/>
  <c r="H692" i="28" s="1"/>
  <c r="I692" i="28" s="1"/>
  <c r="J692" i="28" s="1"/>
  <c r="K692" i="28" s="1"/>
  <c r="L692" i="28" s="1"/>
  <c r="M692" i="28" s="1"/>
  <c r="N692" i="28" s="1"/>
  <c r="O692" i="28" s="1"/>
  <c r="F691" i="28"/>
  <c r="G691" i="28" s="1"/>
  <c r="H691" i="28" s="1"/>
  <c r="I691" i="28" s="1"/>
  <c r="J691" i="28" s="1"/>
  <c r="K691" i="28" s="1"/>
  <c r="L691" i="28" s="1"/>
  <c r="M691" i="28" s="1"/>
  <c r="N691" i="28" s="1"/>
  <c r="O691" i="28" s="1"/>
  <c r="F690" i="28"/>
  <c r="G690" i="28" s="1"/>
  <c r="H690" i="28" s="1"/>
  <c r="I690" i="28" s="1"/>
  <c r="J690" i="28" s="1"/>
  <c r="K690" i="28" s="1"/>
  <c r="L690" i="28" s="1"/>
  <c r="M690" i="28" s="1"/>
  <c r="N690" i="28" s="1"/>
  <c r="O690" i="28" s="1"/>
  <c r="F688" i="28"/>
  <c r="G688" i="28" s="1"/>
  <c r="H688" i="28" s="1"/>
  <c r="I688" i="28" s="1"/>
  <c r="J688" i="28" s="1"/>
  <c r="K688" i="28" s="1"/>
  <c r="L688" i="28" s="1"/>
  <c r="M688" i="28" s="1"/>
  <c r="N688" i="28" s="1"/>
  <c r="O688" i="28" s="1"/>
  <c r="F687" i="28"/>
  <c r="G687" i="28" s="1"/>
  <c r="H687" i="28" s="1"/>
  <c r="I687" i="28" s="1"/>
  <c r="J687" i="28" s="1"/>
  <c r="K687" i="28" s="1"/>
  <c r="L687" i="28" s="1"/>
  <c r="M687" i="28" s="1"/>
  <c r="N687" i="28" s="1"/>
  <c r="O687" i="28" s="1"/>
  <c r="F686" i="28"/>
  <c r="G686" i="28" s="1"/>
  <c r="H686" i="28" s="1"/>
  <c r="I686" i="28" s="1"/>
  <c r="J686" i="28" s="1"/>
  <c r="K686" i="28" s="1"/>
  <c r="L686" i="28" s="1"/>
  <c r="M686" i="28" s="1"/>
  <c r="N686" i="28" s="1"/>
  <c r="O686" i="28" s="1"/>
  <c r="F685" i="28"/>
  <c r="G685" i="28" s="1"/>
  <c r="H685" i="28" s="1"/>
  <c r="I685" i="28" s="1"/>
  <c r="J685" i="28" s="1"/>
  <c r="K685" i="28" s="1"/>
  <c r="L685" i="28" s="1"/>
  <c r="M685" i="28" s="1"/>
  <c r="N685" i="28" s="1"/>
  <c r="O685" i="28" s="1"/>
  <c r="F684" i="28"/>
  <c r="G684" i="28" s="1"/>
  <c r="H684" i="28" s="1"/>
  <c r="I684" i="28" s="1"/>
  <c r="J684" i="28" s="1"/>
  <c r="K684" i="28" s="1"/>
  <c r="L684" i="28" s="1"/>
  <c r="M684" i="28" s="1"/>
  <c r="N684" i="28" s="1"/>
  <c r="O684" i="28" s="1"/>
  <c r="F683" i="28"/>
  <c r="G683" i="28" s="1"/>
  <c r="H683" i="28" s="1"/>
  <c r="I683" i="28" s="1"/>
  <c r="J683" i="28" s="1"/>
  <c r="K683" i="28" s="1"/>
  <c r="L683" i="28" s="1"/>
  <c r="M683" i="28" s="1"/>
  <c r="N683" i="28" s="1"/>
  <c r="O683" i="28" s="1"/>
  <c r="F682" i="28"/>
  <c r="G682" i="28" s="1"/>
  <c r="H682" i="28" s="1"/>
  <c r="I682" i="28" s="1"/>
  <c r="J682" i="28" s="1"/>
  <c r="K682" i="28" s="1"/>
  <c r="L682" i="28" s="1"/>
  <c r="M682" i="28" s="1"/>
  <c r="N682" i="28" s="1"/>
  <c r="O682" i="28" s="1"/>
  <c r="F681" i="28"/>
  <c r="G681" i="28" s="1"/>
  <c r="H681" i="28" s="1"/>
  <c r="I681" i="28" s="1"/>
  <c r="J681" i="28" s="1"/>
  <c r="K681" i="28" s="1"/>
  <c r="L681" i="28" s="1"/>
  <c r="M681" i="28" s="1"/>
  <c r="N681" i="28" s="1"/>
  <c r="O681" i="28" s="1"/>
  <c r="F680" i="28"/>
  <c r="G680" i="28" s="1"/>
  <c r="H680" i="28" s="1"/>
  <c r="I680" i="28" s="1"/>
  <c r="J680" i="28" s="1"/>
  <c r="K680" i="28" s="1"/>
  <c r="L680" i="28" s="1"/>
  <c r="M680" i="28" s="1"/>
  <c r="N680" i="28" s="1"/>
  <c r="O680" i="28" s="1"/>
  <c r="F679" i="28"/>
  <c r="G679" i="28" s="1"/>
  <c r="H679" i="28" s="1"/>
  <c r="I679" i="28" s="1"/>
  <c r="J679" i="28" s="1"/>
  <c r="K679" i="28" s="1"/>
  <c r="L679" i="28" s="1"/>
  <c r="M679" i="28" s="1"/>
  <c r="N679" i="28" s="1"/>
  <c r="O679" i="28" s="1"/>
  <c r="F651" i="28"/>
  <c r="G651" i="28" s="1"/>
  <c r="H651" i="28" s="1"/>
  <c r="I651" i="28" s="1"/>
  <c r="J651" i="28" s="1"/>
  <c r="K651" i="28" s="1"/>
  <c r="L651" i="28" s="1"/>
  <c r="M651" i="28" s="1"/>
  <c r="N651" i="28" s="1"/>
  <c r="O651" i="28" s="1"/>
  <c r="F635" i="28"/>
  <c r="G635" i="28" s="1"/>
  <c r="H635" i="28" s="1"/>
  <c r="I635" i="28" s="1"/>
  <c r="J635" i="28" s="1"/>
  <c r="K635" i="28" s="1"/>
  <c r="L635" i="28" s="1"/>
  <c r="M635" i="28" s="1"/>
  <c r="N635" i="28" s="1"/>
  <c r="O635" i="28" s="1"/>
  <c r="F634" i="28"/>
  <c r="G634" i="28" s="1"/>
  <c r="H634" i="28" s="1"/>
  <c r="I634" i="28" s="1"/>
  <c r="J634" i="28" s="1"/>
  <c r="K634" i="28" s="1"/>
  <c r="L634" i="28" s="1"/>
  <c r="M634" i="28" s="1"/>
  <c r="N634" i="28" s="1"/>
  <c r="O634" i="28" s="1"/>
  <c r="F619" i="28"/>
  <c r="G619" i="28" s="1"/>
  <c r="H619" i="28" s="1"/>
  <c r="I619" i="28" s="1"/>
  <c r="J619" i="28" s="1"/>
  <c r="K619" i="28" s="1"/>
  <c r="L619" i="28" s="1"/>
  <c r="M619" i="28" s="1"/>
  <c r="N619" i="28" s="1"/>
  <c r="O619" i="28" s="1"/>
  <c r="F618" i="28"/>
  <c r="G618" i="28" s="1"/>
  <c r="H618" i="28" s="1"/>
  <c r="I618" i="28" s="1"/>
  <c r="J618" i="28" s="1"/>
  <c r="K618" i="28" s="1"/>
  <c r="L618" i="28" s="1"/>
  <c r="M618" i="28" s="1"/>
  <c r="N618" i="28" s="1"/>
  <c r="O618" i="28" s="1"/>
  <c r="F502" i="20"/>
  <c r="D502" i="20"/>
  <c r="CF502" i="20" s="1"/>
  <c r="F500" i="20"/>
  <c r="D500" i="20"/>
  <c r="CF500" i="20" s="1"/>
  <c r="F498" i="20"/>
  <c r="D498" i="20"/>
  <c r="CF498" i="20" s="1"/>
  <c r="F496" i="20"/>
  <c r="D496" i="20"/>
  <c r="CF496" i="20" s="1"/>
  <c r="F494" i="20"/>
  <c r="D494" i="20"/>
  <c r="CF494" i="20" s="1"/>
  <c r="F492" i="20"/>
  <c r="D492" i="20"/>
  <c r="CF492" i="20" s="1"/>
  <c r="F490" i="20"/>
  <c r="D490" i="20"/>
  <c r="CF490" i="20" s="1"/>
  <c r="F488" i="20"/>
  <c r="D488" i="20"/>
  <c r="CF488" i="20" s="1"/>
  <c r="F486" i="20"/>
  <c r="D486" i="20"/>
  <c r="F484" i="20"/>
  <c r="D484" i="20"/>
  <c r="CF484" i="20" s="1"/>
  <c r="F482" i="20"/>
  <c r="D482" i="20"/>
  <c r="CF482" i="20" s="1"/>
  <c r="F480" i="20"/>
  <c r="D480" i="20"/>
  <c r="CF480" i="20" s="1"/>
  <c r="F478" i="20"/>
  <c r="D478" i="20"/>
  <c r="CF478" i="20" s="1"/>
  <c r="F476" i="20"/>
  <c r="D476" i="20"/>
  <c r="CF476" i="20" s="1"/>
  <c r="F474" i="20"/>
  <c r="D474" i="20"/>
  <c r="CF474" i="20" s="1"/>
  <c r="F472" i="20"/>
  <c r="D472" i="20"/>
  <c r="CF472" i="20" s="1"/>
  <c r="F470" i="20"/>
  <c r="D470" i="20"/>
  <c r="CF470" i="20" s="1"/>
  <c r="F468" i="20"/>
  <c r="D468" i="20"/>
  <c r="CF468" i="20" s="1"/>
  <c r="F466" i="20"/>
  <c r="D466" i="20"/>
  <c r="CF466" i="20" s="1"/>
  <c r="F464" i="20"/>
  <c r="D464" i="20"/>
  <c r="CF464" i="20" s="1"/>
  <c r="F462" i="20"/>
  <c r="D462" i="20"/>
  <c r="CF462" i="20" s="1"/>
  <c r="F460" i="20"/>
  <c r="D460" i="20"/>
  <c r="CF460" i="20" s="1"/>
  <c r="F458" i="20"/>
  <c r="D458" i="20"/>
  <c r="CF458" i="20" s="1"/>
  <c r="F456" i="20"/>
  <c r="D456" i="20"/>
  <c r="CF456" i="20" s="1"/>
  <c r="F454" i="20"/>
  <c r="D454" i="20"/>
  <c r="CF454" i="20" s="1"/>
  <c r="F452" i="20"/>
  <c r="D452" i="20"/>
  <c r="CF452" i="20" s="1"/>
  <c r="F450" i="20"/>
  <c r="D450" i="20"/>
  <c r="CF450" i="20" s="1"/>
  <c r="F448" i="20"/>
  <c r="D448" i="20"/>
  <c r="CF448" i="20" s="1"/>
  <c r="F446" i="20"/>
  <c r="D446" i="20"/>
  <c r="CF446" i="20" s="1"/>
  <c r="F444" i="20"/>
  <c r="D444" i="20"/>
  <c r="CF444" i="20" s="1"/>
  <c r="F442" i="20"/>
  <c r="D442" i="20"/>
  <c r="CF442" i="20" s="1"/>
  <c r="F440" i="20"/>
  <c r="D440" i="20"/>
  <c r="CF440" i="20" s="1"/>
  <c r="F438" i="20"/>
  <c r="D438" i="20"/>
  <c r="CF438" i="20" s="1"/>
  <c r="F436" i="20"/>
  <c r="D436" i="20"/>
  <c r="CF436" i="20" s="1"/>
  <c r="F434" i="20"/>
  <c r="D434" i="20"/>
  <c r="CF434" i="20" s="1"/>
  <c r="F432" i="20"/>
  <c r="D432" i="20"/>
  <c r="CF432" i="20" s="1"/>
  <c r="F430" i="20"/>
  <c r="D430" i="20"/>
  <c r="CF430" i="20" s="1"/>
  <c r="F428" i="20"/>
  <c r="D428" i="20"/>
  <c r="CF428" i="20" s="1"/>
  <c r="F426" i="20"/>
  <c r="D426" i="20"/>
  <c r="CF426" i="20" s="1"/>
  <c r="F424" i="20"/>
  <c r="D424" i="20"/>
  <c r="CF424" i="20" s="1"/>
  <c r="F422" i="20"/>
  <c r="D422" i="20"/>
  <c r="F420" i="20"/>
  <c r="D420" i="20"/>
  <c r="CF420" i="20" s="1"/>
  <c r="F418" i="20"/>
  <c r="D418" i="20"/>
  <c r="CF418" i="20" s="1"/>
  <c r="F416" i="20"/>
  <c r="D416" i="20"/>
  <c r="CF416" i="20" s="1"/>
  <c r="F414" i="20"/>
  <c r="D414" i="20"/>
  <c r="CF414" i="20" s="1"/>
  <c r="F614" i="28"/>
  <c r="G614" i="28" s="1"/>
  <c r="H614" i="28" s="1"/>
  <c r="I614" i="28" s="1"/>
  <c r="J614" i="28" s="1"/>
  <c r="K614" i="28" s="1"/>
  <c r="L614" i="28" s="1"/>
  <c r="M614" i="28" s="1"/>
  <c r="N614" i="28" s="1"/>
  <c r="O614" i="28" s="1"/>
  <c r="D614" i="28"/>
  <c r="D610" i="28"/>
  <c r="D611" i="28"/>
  <c r="F188" i="28"/>
  <c r="G188" i="28" s="1"/>
  <c r="H188" i="28" s="1"/>
  <c r="I188" i="28" s="1"/>
  <c r="J188" i="28" s="1"/>
  <c r="K188" i="28" s="1"/>
  <c r="L188" i="28" s="1"/>
  <c r="M188" i="28" s="1"/>
  <c r="N188" i="28" s="1"/>
  <c r="O188" i="28" s="1"/>
  <c r="BI411" i="20"/>
  <c r="AO411" i="20"/>
  <c r="U411" i="20"/>
  <c r="BX412" i="20"/>
  <c r="BM412" i="20"/>
  <c r="BC412" i="20"/>
  <c r="AR412" i="20"/>
  <c r="AG412" i="20"/>
  <c r="W412" i="20"/>
  <c r="L412" i="20"/>
  <c r="BY411" i="20"/>
  <c r="BE411" i="20"/>
  <c r="AK411" i="20"/>
  <c r="M411" i="20"/>
  <c r="BG410" i="20"/>
  <c r="BM409" i="20"/>
  <c r="BX408" i="20"/>
  <c r="BA411" i="20"/>
  <c r="AC411" i="20"/>
  <c r="I411" i="20"/>
  <c r="CA412" i="20"/>
  <c r="BU412" i="20"/>
  <c r="BK412" i="20"/>
  <c r="BE412" i="20"/>
  <c r="AU412" i="20"/>
  <c r="AO412" i="20"/>
  <c r="AE412" i="20"/>
  <c r="Y412" i="20"/>
  <c r="T412" i="20"/>
  <c r="I412" i="20"/>
  <c r="AV410" i="20"/>
  <c r="AK409" i="20"/>
  <c r="CF412" i="20"/>
  <c r="BP412" i="20"/>
  <c r="AZ412" i="20"/>
  <c r="AJ412" i="20"/>
  <c r="O412" i="20"/>
  <c r="BY412" i="20"/>
  <c r="BT412" i="20"/>
  <c r="BO412" i="20"/>
  <c r="BI412" i="20"/>
  <c r="BD412" i="20"/>
  <c r="AY412" i="20"/>
  <c r="AS412" i="20"/>
  <c r="AN412" i="20"/>
  <c r="AI412" i="20"/>
  <c r="AC412" i="20"/>
  <c r="X412" i="20"/>
  <c r="S412" i="20"/>
  <c r="D412" i="20" s="1"/>
  <c r="CE412" i="20" s="1"/>
  <c r="M412" i="20"/>
  <c r="H412" i="20"/>
  <c r="CC411" i="20"/>
  <c r="BM411" i="20"/>
  <c r="AW411" i="20"/>
  <c r="AG411" i="20"/>
  <c r="CB410" i="20"/>
  <c r="AK410" i="20"/>
  <c r="BQ409" i="20"/>
  <c r="AG409" i="20"/>
  <c r="D317" i="28"/>
  <c r="D221" i="28"/>
  <c r="D197" i="28"/>
  <c r="BL410" i="20"/>
  <c r="AQ410" i="20"/>
  <c r="U410" i="20"/>
  <c r="AF309" i="20"/>
  <c r="BO20" i="20"/>
  <c r="BW410" i="20"/>
  <c r="BA410" i="20"/>
  <c r="AF410" i="20"/>
  <c r="K410" i="20"/>
  <c r="AG363" i="20"/>
  <c r="BY410" i="20"/>
  <c r="BT410" i="20"/>
  <c r="BO410" i="20"/>
  <c r="BI410" i="20"/>
  <c r="BD410" i="20"/>
  <c r="AY410" i="20"/>
  <c r="AS410" i="20"/>
  <c r="AN410" i="20"/>
  <c r="AI410" i="20"/>
  <c r="AC410" i="20"/>
  <c r="X410" i="20"/>
  <c r="S410" i="20"/>
  <c r="M410" i="20"/>
  <c r="H410" i="20"/>
  <c r="CC409" i="20"/>
  <c r="AW409" i="20"/>
  <c r="Q409" i="20"/>
  <c r="BQ407" i="20"/>
  <c r="BQ406" i="20"/>
  <c r="AA406" i="20"/>
  <c r="BH404" i="20"/>
  <c r="CD363" i="20"/>
  <c r="BZ301" i="20"/>
  <c r="AV406" i="20"/>
  <c r="CA410" i="20"/>
  <c r="BU410" i="20"/>
  <c r="BP410" i="20"/>
  <c r="BK410" i="20"/>
  <c r="BE410" i="20"/>
  <c r="AZ410" i="20"/>
  <c r="AU410" i="20"/>
  <c r="AO410" i="20"/>
  <c r="AJ410" i="20"/>
  <c r="AE410" i="20"/>
  <c r="Y410" i="20"/>
  <c r="T410" i="20"/>
  <c r="O410" i="20"/>
  <c r="I410" i="20"/>
  <c r="D410" i="20"/>
  <c r="CB406" i="20"/>
  <c r="AK406" i="20"/>
  <c r="CC410" i="20"/>
  <c r="BX410" i="20"/>
  <c r="BS410" i="20"/>
  <c r="BM410" i="20"/>
  <c r="BH410" i="20"/>
  <c r="BC410" i="20"/>
  <c r="AW410" i="20"/>
  <c r="AR410" i="20"/>
  <c r="AM410" i="20"/>
  <c r="AG410" i="20"/>
  <c r="AB410" i="20"/>
  <c r="W410" i="20"/>
  <c r="Q410" i="20"/>
  <c r="L410" i="20"/>
  <c r="G410" i="20"/>
  <c r="AK407" i="20"/>
  <c r="BG406" i="20"/>
  <c r="P406" i="20"/>
  <c r="BX384" i="20"/>
  <c r="BQ363" i="20"/>
  <c r="BT357" i="20"/>
  <c r="AJ303" i="20"/>
  <c r="BQ124" i="20"/>
  <c r="CC42" i="20"/>
  <c r="S14" i="20"/>
  <c r="D14" i="20" s="1"/>
  <c r="AO12" i="20"/>
  <c r="D262" i="28"/>
  <c r="F192" i="28"/>
  <c r="G192" i="28" s="1"/>
  <c r="H192" i="28" s="1"/>
  <c r="I192" i="28" s="1"/>
  <c r="J192" i="28" s="1"/>
  <c r="K192" i="28" s="1"/>
  <c r="L192" i="28" s="1"/>
  <c r="M192" i="28" s="1"/>
  <c r="N192" i="28" s="1"/>
  <c r="O192" i="28" s="1"/>
  <c r="F190" i="28"/>
  <c r="G190" i="28" s="1"/>
  <c r="H190" i="28" s="1"/>
  <c r="I190" i="28" s="1"/>
  <c r="J190" i="28" s="1"/>
  <c r="K190" i="28" s="1"/>
  <c r="L190" i="28" s="1"/>
  <c r="M190" i="28" s="1"/>
  <c r="N190" i="28" s="1"/>
  <c r="O190" i="28" s="1"/>
  <c r="D315" i="28"/>
  <c r="D292" i="28"/>
  <c r="AV408" i="20"/>
  <c r="S408" i="20"/>
  <c r="D408" i="20" s="1"/>
  <c r="BS408" i="20"/>
  <c r="BD408" i="20"/>
  <c r="AQ408" i="20"/>
  <c r="AB408" i="20"/>
  <c r="M408" i="20"/>
  <c r="BU407" i="20"/>
  <c r="I407" i="20"/>
  <c r="BX406" i="20"/>
  <c r="BM406" i="20"/>
  <c r="BC406" i="20"/>
  <c r="AR406" i="20"/>
  <c r="AG406" i="20"/>
  <c r="W406" i="20"/>
  <c r="L406" i="20"/>
  <c r="K384" i="20"/>
  <c r="BX363" i="20"/>
  <c r="P363" i="20"/>
  <c r="CD309" i="20"/>
  <c r="BZ303" i="20"/>
  <c r="CB301" i="20"/>
  <c r="BQ291" i="20"/>
  <c r="BI236" i="20"/>
  <c r="CC229" i="20"/>
  <c r="AI33" i="20"/>
  <c r="AO20" i="20"/>
  <c r="BQ408" i="20"/>
  <c r="BC408" i="20"/>
  <c r="AN408" i="20"/>
  <c r="AA408" i="20"/>
  <c r="L408" i="20"/>
  <c r="BW406" i="20"/>
  <c r="BL406" i="20"/>
  <c r="BA406" i="20"/>
  <c r="CE406" i="20" s="1"/>
  <c r="AQ406" i="20"/>
  <c r="AF406" i="20"/>
  <c r="U406" i="20"/>
  <c r="K406" i="20"/>
  <c r="BX56" i="20"/>
  <c r="BI408" i="20"/>
  <c r="AG408" i="20"/>
  <c r="BY408" i="20"/>
  <c r="BL408" i="20"/>
  <c r="AW408" i="20"/>
  <c r="AI408" i="20"/>
  <c r="U408" i="20"/>
  <c r="G408" i="20"/>
  <c r="AO407" i="20"/>
  <c r="CC406" i="20"/>
  <c r="BS406" i="20"/>
  <c r="BH406" i="20"/>
  <c r="AW406" i="20"/>
  <c r="AM406" i="20"/>
  <c r="AB406" i="20"/>
  <c r="Q406" i="20"/>
  <c r="G406" i="20"/>
  <c r="T388" i="20"/>
  <c r="BB363" i="20"/>
  <c r="BQ126" i="20"/>
  <c r="BV124" i="20"/>
  <c r="Z56" i="20"/>
  <c r="AR363" i="20"/>
  <c r="L363" i="20"/>
  <c r="AO301" i="20"/>
  <c r="AS289" i="20"/>
  <c r="AV284" i="20"/>
  <c r="AK262" i="20"/>
  <c r="AO242" i="20"/>
  <c r="T226" i="20"/>
  <c r="BR213" i="20"/>
  <c r="AF124" i="20"/>
  <c r="BW56" i="20"/>
  <c r="BZ20" i="20"/>
  <c r="V20" i="20"/>
  <c r="BQ289" i="20"/>
  <c r="BE407" i="20"/>
  <c r="Y407" i="20"/>
  <c r="BX388" i="20"/>
  <c r="AV384" i="20"/>
  <c r="AC289" i="20"/>
  <c r="I284" i="20"/>
  <c r="AU258" i="20"/>
  <c r="AS252" i="20"/>
  <c r="AW213" i="20"/>
  <c r="Y203" i="20"/>
  <c r="BR149" i="20"/>
  <c r="J124" i="20"/>
  <c r="S83" i="20"/>
  <c r="D83" i="20" s="1"/>
  <c r="BA407" i="20"/>
  <c r="U407" i="20"/>
  <c r="BM388" i="20"/>
  <c r="AM384" i="20"/>
  <c r="AV367" i="20"/>
  <c r="BI363" i="20"/>
  <c r="AC363" i="20"/>
  <c r="BY327" i="20"/>
  <c r="F312" i="20"/>
  <c r="BW289" i="20"/>
  <c r="AA289" i="20"/>
  <c r="M258" i="20"/>
  <c r="Q227" i="20"/>
  <c r="AO221" i="20"/>
  <c r="BA218" i="20"/>
  <c r="CE218" i="20" s="1"/>
  <c r="U213" i="20"/>
  <c r="AX183" i="20"/>
  <c r="BL169" i="20"/>
  <c r="AG136" i="20"/>
  <c r="V133" i="20"/>
  <c r="BA85" i="20"/>
  <c r="CE85" i="20" s="1"/>
  <c r="BG60" i="20"/>
  <c r="CC46" i="20"/>
  <c r="AK35" i="20"/>
  <c r="AY20" i="20"/>
  <c r="D534" i="28"/>
  <c r="D323" i="28"/>
  <c r="F68" i="28"/>
  <c r="G68" i="28" s="1"/>
  <c r="H68" i="28" s="1"/>
  <c r="I68" i="28" s="1"/>
  <c r="J68" i="28" s="1"/>
  <c r="K68" i="28" s="1"/>
  <c r="L68" i="28" s="1"/>
  <c r="M68" i="28" s="1"/>
  <c r="N68" i="28" s="1"/>
  <c r="O68" i="28" s="1"/>
  <c r="F66" i="28"/>
  <c r="G66" i="28" s="1"/>
  <c r="H66" i="28" s="1"/>
  <c r="I66" i="28" s="1"/>
  <c r="J66" i="28" s="1"/>
  <c r="K66" i="28" s="1"/>
  <c r="L66" i="28" s="1"/>
  <c r="M66" i="28" s="1"/>
  <c r="N66" i="28" s="1"/>
  <c r="O66" i="28" s="1"/>
  <c r="F64" i="28"/>
  <c r="G64" i="28" s="1"/>
  <c r="H64" i="28" s="1"/>
  <c r="I64" i="28" s="1"/>
  <c r="J64" i="28" s="1"/>
  <c r="K64" i="28" s="1"/>
  <c r="L64" i="28" s="1"/>
  <c r="M64" i="28" s="1"/>
  <c r="N64" i="28" s="1"/>
  <c r="O64" i="28" s="1"/>
  <c r="F61" i="28"/>
  <c r="G61" i="28" s="1"/>
  <c r="H61" i="28" s="1"/>
  <c r="I61" i="28" s="1"/>
  <c r="J61" i="28" s="1"/>
  <c r="K61" i="28" s="1"/>
  <c r="L61" i="28" s="1"/>
  <c r="M61" i="28" s="1"/>
  <c r="N61" i="28" s="1"/>
  <c r="O61" i="28" s="1"/>
  <c r="F47" i="28"/>
  <c r="G47" i="28" s="1"/>
  <c r="H47" i="28" s="1"/>
  <c r="I47" i="28" s="1"/>
  <c r="J47" i="28" s="1"/>
  <c r="K47" i="28" s="1"/>
  <c r="L47" i="28" s="1"/>
  <c r="M47" i="28" s="1"/>
  <c r="N47" i="28" s="1"/>
  <c r="O47" i="28" s="1"/>
  <c r="F270" i="28"/>
  <c r="G270" i="28" s="1"/>
  <c r="H270" i="28" s="1"/>
  <c r="I270" i="28" s="1"/>
  <c r="J270" i="28" s="1"/>
  <c r="K270" i="28" s="1"/>
  <c r="L270" i="28" s="1"/>
  <c r="M270" i="28" s="1"/>
  <c r="N270" i="28" s="1"/>
  <c r="O270" i="28" s="1"/>
  <c r="D237" i="28"/>
  <c r="D89" i="28"/>
  <c r="F272" i="28"/>
  <c r="G272" i="28" s="1"/>
  <c r="H272" i="28" s="1"/>
  <c r="I272" i="28" s="1"/>
  <c r="J272" i="28" s="1"/>
  <c r="K272" i="28" s="1"/>
  <c r="L272" i="28" s="1"/>
  <c r="M272" i="28" s="1"/>
  <c r="N272" i="28" s="1"/>
  <c r="O272" i="28" s="1"/>
  <c r="F65" i="28"/>
  <c r="G65" i="28" s="1"/>
  <c r="H65" i="28" s="1"/>
  <c r="I65" i="28" s="1"/>
  <c r="J65" i="28" s="1"/>
  <c r="K65" i="28" s="1"/>
  <c r="L65" i="28" s="1"/>
  <c r="M65" i="28" s="1"/>
  <c r="N65" i="28" s="1"/>
  <c r="O65" i="28" s="1"/>
  <c r="BT392" i="20"/>
  <c r="BA307" i="20"/>
  <c r="BJ149" i="20"/>
  <c r="AJ149" i="20"/>
  <c r="CB91" i="20"/>
  <c r="AV85" i="20"/>
  <c r="BU79" i="20"/>
  <c r="BL307" i="20"/>
  <c r="CC408" i="20"/>
  <c r="BW408" i="20"/>
  <c r="BO408" i="20"/>
  <c r="BH408" i="20"/>
  <c r="BA408" i="20"/>
  <c r="AS408" i="20"/>
  <c r="AM408" i="20"/>
  <c r="AF408" i="20"/>
  <c r="X408" i="20"/>
  <c r="Q408" i="20"/>
  <c r="K408" i="20"/>
  <c r="CC407" i="20"/>
  <c r="BM407" i="20"/>
  <c r="AW407" i="20"/>
  <c r="AG407" i="20"/>
  <c r="Q407" i="20"/>
  <c r="CA406" i="20"/>
  <c r="BU406" i="20"/>
  <c r="BP406" i="20"/>
  <c r="BK406" i="20"/>
  <c r="BE406" i="20"/>
  <c r="AZ406" i="20"/>
  <c r="AU406" i="20"/>
  <c r="AO406" i="20"/>
  <c r="AJ406" i="20"/>
  <c r="AE406" i="20"/>
  <c r="Y406" i="20"/>
  <c r="T406" i="20"/>
  <c r="O406" i="20"/>
  <c r="I406" i="20"/>
  <c r="BI392" i="20"/>
  <c r="BC388" i="20"/>
  <c r="BP384" i="20"/>
  <c r="AG384" i="20"/>
  <c r="BP309" i="20"/>
  <c r="Y307" i="20"/>
  <c r="BQ303" i="20"/>
  <c r="N301" i="20"/>
  <c r="BA289" i="20"/>
  <c r="CE289" i="20" s="1"/>
  <c r="K289" i="20"/>
  <c r="BC191" i="20"/>
  <c r="AK169" i="20"/>
  <c r="AI155" i="20"/>
  <c r="CC149" i="20"/>
  <c r="BE149" i="20"/>
  <c r="Y149" i="20"/>
  <c r="BZ148" i="20"/>
  <c r="BQ96" i="20"/>
  <c r="AZ91" i="20"/>
  <c r="BW85" i="20"/>
  <c r="AF85" i="20"/>
  <c r="BJ83" i="20"/>
  <c r="AH79" i="20"/>
  <c r="BM20" i="20"/>
  <c r="AI20" i="20"/>
  <c r="BZ15" i="20"/>
  <c r="AT149" i="20"/>
  <c r="CB408" i="20"/>
  <c r="BT408" i="20"/>
  <c r="BM408" i="20"/>
  <c r="BG408" i="20"/>
  <c r="AY408" i="20"/>
  <c r="AR408" i="20"/>
  <c r="AK408" i="20"/>
  <c r="AC408" i="20"/>
  <c r="W408" i="20"/>
  <c r="P408" i="20"/>
  <c r="H408" i="20"/>
  <c r="BY407" i="20"/>
  <c r="BI407" i="20"/>
  <c r="AS407" i="20"/>
  <c r="AC407" i="20"/>
  <c r="BY406" i="20"/>
  <c r="BT406" i="20"/>
  <c r="BO406" i="20"/>
  <c r="BI406" i="20"/>
  <c r="BD406" i="20"/>
  <c r="AY406" i="20"/>
  <c r="AS406" i="20"/>
  <c r="AN406" i="20"/>
  <c r="AI406" i="20"/>
  <c r="AC406" i="20"/>
  <c r="X406" i="20"/>
  <c r="S406" i="20"/>
  <c r="D406" i="20" s="1"/>
  <c r="M406" i="20"/>
  <c r="H406" i="20"/>
  <c r="X392" i="20"/>
  <c r="AG388" i="20"/>
  <c r="BK384" i="20"/>
  <c r="BY382" i="20"/>
  <c r="AV317" i="20"/>
  <c r="AT309" i="20"/>
  <c r="CB307" i="20"/>
  <c r="N307" i="20"/>
  <c r="BA304" i="20"/>
  <c r="AT303" i="20"/>
  <c r="AU254" i="20"/>
  <c r="CC217" i="20"/>
  <c r="BQ183" i="20"/>
  <c r="BE181" i="20"/>
  <c r="BV149" i="20"/>
  <c r="BB149" i="20"/>
  <c r="J149" i="20"/>
  <c r="AV124" i="20"/>
  <c r="AF120" i="20"/>
  <c r="R117" i="20"/>
  <c r="R91" i="20"/>
  <c r="BQ85" i="20"/>
  <c r="K85" i="20"/>
  <c r="AY83" i="20"/>
  <c r="M79" i="20"/>
  <c r="BF56" i="20"/>
  <c r="AC43" i="20"/>
  <c r="BB20" i="20"/>
  <c r="BG236" i="20"/>
  <c r="AV191" i="20"/>
  <c r="BI169" i="20"/>
  <c r="AF169" i="20"/>
  <c r="BX139" i="20"/>
  <c r="AA85" i="20"/>
  <c r="AR392" i="20"/>
  <c r="BF312" i="20"/>
  <c r="BI289" i="20"/>
  <c r="AQ289" i="20"/>
  <c r="U289" i="20"/>
  <c r="BY288" i="20"/>
  <c r="AG236" i="20"/>
  <c r="BJ226" i="20"/>
  <c r="AV213" i="20"/>
  <c r="AS206" i="20"/>
  <c r="BX191" i="20"/>
  <c r="AA191" i="20"/>
  <c r="CB169" i="20"/>
  <c r="AY169" i="20"/>
  <c r="U169" i="20"/>
  <c r="CC167" i="20"/>
  <c r="BQ139" i="20"/>
  <c r="BI117" i="20"/>
  <c r="BM91" i="20"/>
  <c r="AK91" i="20"/>
  <c r="BL85" i="20"/>
  <c r="AQ85" i="20"/>
  <c r="U85" i="20"/>
  <c r="AO83" i="20"/>
  <c r="BM43" i="20"/>
  <c r="BZ14" i="20"/>
  <c r="BM206" i="20"/>
  <c r="BY117" i="20"/>
  <c r="BU91" i="20"/>
  <c r="AR91" i="20"/>
  <c r="CA408" i="20"/>
  <c r="BU408" i="20"/>
  <c r="BP408" i="20"/>
  <c r="BK408" i="20"/>
  <c r="BE408" i="20"/>
  <c r="AZ408" i="20"/>
  <c r="AU408" i="20"/>
  <c r="AO408" i="20"/>
  <c r="AJ408" i="20"/>
  <c r="AE408" i="20"/>
  <c r="Y408" i="20"/>
  <c r="T408" i="20"/>
  <c r="O408" i="20"/>
  <c r="I408" i="20"/>
  <c r="CC392" i="20"/>
  <c r="BT390" i="20"/>
  <c r="BG381" i="20"/>
  <c r="BT363" i="20"/>
  <c r="AV363" i="20"/>
  <c r="Z363" i="20"/>
  <c r="BJ317" i="20"/>
  <c r="CC310" i="20"/>
  <c r="BA309" i="20"/>
  <c r="AP307" i="20"/>
  <c r="BY289" i="20"/>
  <c r="BG289" i="20"/>
  <c r="AK289" i="20"/>
  <c r="M289" i="20"/>
  <c r="BI254" i="20"/>
  <c r="AU252" i="20"/>
  <c r="BA242" i="20"/>
  <c r="CC236" i="20"/>
  <c r="Q236" i="20"/>
  <c r="CC227" i="20"/>
  <c r="BN218" i="20"/>
  <c r="BY213" i="20"/>
  <c r="AB213" i="20"/>
  <c r="AP211" i="20"/>
  <c r="M206" i="20"/>
  <c r="AL203" i="20"/>
  <c r="BI191" i="20"/>
  <c r="S191" i="20"/>
  <c r="D191" i="20" s="1"/>
  <c r="BW169" i="20"/>
  <c r="AV169" i="20"/>
  <c r="S169" i="20"/>
  <c r="D169" i="20" s="1"/>
  <c r="AG139" i="20"/>
  <c r="BX136" i="20"/>
  <c r="AP124" i="20"/>
  <c r="Z123" i="20"/>
  <c r="BG121" i="20"/>
  <c r="AU117" i="20"/>
  <c r="AZ107" i="20"/>
  <c r="AX97" i="20"/>
  <c r="BF91" i="20"/>
  <c r="AC91" i="20"/>
  <c r="CB85" i="20"/>
  <c r="BG85" i="20"/>
  <c r="AK85" i="20"/>
  <c r="BU83" i="20"/>
  <c r="AD83" i="20"/>
  <c r="Z81" i="20"/>
  <c r="AO52" i="20"/>
  <c r="BI43" i="20"/>
  <c r="CB35" i="20"/>
  <c r="BT33" i="20"/>
  <c r="BF26" i="20"/>
  <c r="BJ14" i="20"/>
  <c r="D518" i="28"/>
  <c r="D314" i="28"/>
  <c r="D300" i="28"/>
  <c r="D293" i="28"/>
  <c r="D246" i="28"/>
  <c r="D213" i="28"/>
  <c r="D187" i="28"/>
  <c r="F80" i="28"/>
  <c r="G80" i="28" s="1"/>
  <c r="H80" i="28" s="1"/>
  <c r="I80" i="28" s="1"/>
  <c r="J80" i="28" s="1"/>
  <c r="K80" i="28" s="1"/>
  <c r="L80" i="28" s="1"/>
  <c r="M80" i="28" s="1"/>
  <c r="N80" i="28" s="1"/>
  <c r="O80" i="28" s="1"/>
  <c r="F77" i="28"/>
  <c r="G77" i="28" s="1"/>
  <c r="H77" i="28" s="1"/>
  <c r="I77" i="28" s="1"/>
  <c r="J77" i="28" s="1"/>
  <c r="K77" i="28" s="1"/>
  <c r="L77" i="28" s="1"/>
  <c r="M77" i="28" s="1"/>
  <c r="N77" i="28" s="1"/>
  <c r="O77" i="28" s="1"/>
  <c r="F39" i="28"/>
  <c r="G39" i="28" s="1"/>
  <c r="H39" i="28" s="1"/>
  <c r="I39" i="28" s="1"/>
  <c r="J39" i="28" s="1"/>
  <c r="K39" i="28" s="1"/>
  <c r="L39" i="28" s="1"/>
  <c r="M39" i="28" s="1"/>
  <c r="N39" i="28" s="1"/>
  <c r="O39" i="28" s="1"/>
  <c r="F281" i="28"/>
  <c r="G281" i="28" s="1"/>
  <c r="H281" i="28" s="1"/>
  <c r="I281" i="28" s="1"/>
  <c r="J281" i="28" s="1"/>
  <c r="K281" i="28" s="1"/>
  <c r="L281" i="28" s="1"/>
  <c r="M281" i="28" s="1"/>
  <c r="N281" i="28" s="1"/>
  <c r="O281" i="28" s="1"/>
  <c r="D267" i="28"/>
  <c r="D205" i="28"/>
  <c r="D183" i="28"/>
  <c r="D550" i="28"/>
  <c r="D468" i="28"/>
  <c r="F357" i="28"/>
  <c r="G357" i="28" s="1"/>
  <c r="H357" i="28" s="1"/>
  <c r="I357" i="28" s="1"/>
  <c r="J357" i="28" s="1"/>
  <c r="K357" i="28" s="1"/>
  <c r="L357" i="28" s="1"/>
  <c r="M357" i="28" s="1"/>
  <c r="N357" i="28" s="1"/>
  <c r="O357" i="28" s="1"/>
  <c r="F193" i="28"/>
  <c r="G193" i="28" s="1"/>
  <c r="H193" i="28" s="1"/>
  <c r="I193" i="28" s="1"/>
  <c r="J193" i="28" s="1"/>
  <c r="K193" i="28" s="1"/>
  <c r="L193" i="28" s="1"/>
  <c r="M193" i="28" s="1"/>
  <c r="N193" i="28" s="1"/>
  <c r="O193" i="28" s="1"/>
  <c r="F189" i="28"/>
  <c r="G189" i="28" s="1"/>
  <c r="H189" i="28" s="1"/>
  <c r="I189" i="28" s="1"/>
  <c r="J189" i="28" s="1"/>
  <c r="K189" i="28" s="1"/>
  <c r="L189" i="28" s="1"/>
  <c r="M189" i="28" s="1"/>
  <c r="N189" i="28" s="1"/>
  <c r="O189" i="28" s="1"/>
  <c r="F154" i="28"/>
  <c r="G154" i="28" s="1"/>
  <c r="H154" i="28" s="1"/>
  <c r="I154" i="28" s="1"/>
  <c r="J154" i="28" s="1"/>
  <c r="K154" i="28" s="1"/>
  <c r="L154" i="28" s="1"/>
  <c r="M154" i="28" s="1"/>
  <c r="N154" i="28" s="1"/>
  <c r="O154" i="28" s="1"/>
  <c r="AV382" i="20"/>
  <c r="BH371" i="20"/>
  <c r="BQ328" i="20"/>
  <c r="BI327" i="20"/>
  <c r="AH317" i="20"/>
  <c r="BL315" i="20"/>
  <c r="AR310" i="20"/>
  <c r="R309" i="20"/>
  <c r="BP303" i="20"/>
  <c r="Y303" i="20"/>
  <c r="BQ296" i="20"/>
  <c r="AG296" i="20"/>
  <c r="BV295" i="20"/>
  <c r="BQ293" i="20"/>
  <c r="AE254" i="20"/>
  <c r="CA252" i="20"/>
  <c r="AE252" i="20"/>
  <c r="BI250" i="20"/>
  <c r="Y242" i="20"/>
  <c r="AL218" i="20"/>
  <c r="BQ217" i="20"/>
  <c r="BL213" i="20"/>
  <c r="AP213" i="20"/>
  <c r="M213" i="20"/>
  <c r="BM212" i="20"/>
  <c r="AC183" i="20"/>
  <c r="BY155" i="20"/>
  <c r="U153" i="20"/>
  <c r="AB149" i="20"/>
  <c r="F149" i="20"/>
  <c r="M139" i="20"/>
  <c r="BQ134" i="20"/>
  <c r="AZ111" i="20"/>
  <c r="AV98" i="20"/>
  <c r="BV97" i="20"/>
  <c r="AP97" i="20"/>
  <c r="BZ83" i="20"/>
  <c r="BE83" i="20"/>
  <c r="AI83" i="20"/>
  <c r="M83" i="20"/>
  <c r="BY54" i="20"/>
  <c r="BC44" i="20"/>
  <c r="AY42" i="20"/>
  <c r="AI39" i="20"/>
  <c r="AH26" i="20"/>
  <c r="BW22" i="20"/>
  <c r="BX296" i="20"/>
  <c r="AO296" i="20"/>
  <c r="CC212" i="20"/>
  <c r="BQ393" i="20"/>
  <c r="AR388" i="20"/>
  <c r="I382" i="20"/>
  <c r="BW377" i="20"/>
  <c r="BA375" i="20"/>
  <c r="AG371" i="20"/>
  <c r="BF363" i="20"/>
  <c r="AN363" i="20"/>
  <c r="R363" i="20"/>
  <c r="BJ354" i="20"/>
  <c r="I330" i="20"/>
  <c r="AS327" i="20"/>
  <c r="BJ322" i="20"/>
  <c r="BY317" i="20"/>
  <c r="T317" i="20"/>
  <c r="AJ315" i="20"/>
  <c r="AV303" i="20"/>
  <c r="N303" i="20"/>
  <c r="AV297" i="20"/>
  <c r="BJ296" i="20"/>
  <c r="T296" i="20"/>
  <c r="AK295" i="20"/>
  <c r="Z293" i="20"/>
  <c r="Z287" i="20"/>
  <c r="BP284" i="20"/>
  <c r="AS264" i="20"/>
  <c r="BQ257" i="20"/>
  <c r="BW254" i="20"/>
  <c r="S254" i="20"/>
  <c r="BM252" i="20"/>
  <c r="I252" i="20"/>
  <c r="BA250" i="20"/>
  <c r="BK242" i="20"/>
  <c r="I242" i="20"/>
  <c r="BC230" i="20"/>
  <c r="CC218" i="20"/>
  <c r="X218" i="20"/>
  <c r="BI213" i="20"/>
  <c r="AG213" i="20"/>
  <c r="F213" i="20"/>
  <c r="AW212" i="20"/>
  <c r="AS208" i="20"/>
  <c r="AW206" i="20"/>
  <c r="CB205" i="20"/>
  <c r="BE202" i="20"/>
  <c r="BQ191" i="20"/>
  <c r="Y190" i="20"/>
  <c r="BV183" i="20"/>
  <c r="CD156" i="20"/>
  <c r="AH111" i="20"/>
  <c r="AR98" i="20"/>
  <c r="BQ97" i="20"/>
  <c r="Z97" i="20"/>
  <c r="BW93" i="20"/>
  <c r="AU54" i="20"/>
  <c r="BO22" i="20"/>
  <c r="BT111" i="20"/>
  <c r="BX98" i="20"/>
  <c r="AA398" i="20"/>
  <c r="BQ386" i="20"/>
  <c r="AB379" i="20"/>
  <c r="AQ377" i="20"/>
  <c r="AF354" i="20"/>
  <c r="AV340" i="20"/>
  <c r="AC327" i="20"/>
  <c r="AV324" i="20"/>
  <c r="AJ322" i="20"/>
  <c r="AV296" i="20"/>
  <c r="L296" i="20"/>
  <c r="AI244" i="20"/>
  <c r="BQ232" i="20"/>
  <c r="AU225" i="20"/>
  <c r="U212" i="20"/>
  <c r="BA210" i="20"/>
  <c r="CE210" i="20" s="1"/>
  <c r="AW205" i="20"/>
  <c r="AS198" i="20"/>
  <c r="AP149" i="20"/>
  <c r="BQ120" i="20"/>
  <c r="AH117" i="20"/>
  <c r="CB111" i="20"/>
  <c r="BA97" i="20"/>
  <c r="AV93" i="20"/>
  <c r="BO83" i="20"/>
  <c r="AT83" i="20"/>
  <c r="Y83" i="20"/>
  <c r="AW75" i="20"/>
  <c r="AB45" i="20"/>
  <c r="CD26" i="20"/>
  <c r="P350" i="20"/>
  <c r="I350" i="20"/>
  <c r="BJ350" i="20"/>
  <c r="Z350" i="20"/>
  <c r="CB350" i="20"/>
  <c r="BA320" i="20"/>
  <c r="F306" i="20"/>
  <c r="N306" i="20"/>
  <c r="AP306" i="20"/>
  <c r="T290" i="20"/>
  <c r="J290" i="20"/>
  <c r="AP290" i="20"/>
  <c r="BQ290" i="20"/>
  <c r="Z290" i="20"/>
  <c r="AV290" i="20"/>
  <c r="BU290" i="20"/>
  <c r="J118" i="20"/>
  <c r="AR118" i="20"/>
  <c r="R118" i="20"/>
  <c r="BF118" i="20"/>
  <c r="BJ106" i="20"/>
  <c r="BV106" i="20"/>
  <c r="M92" i="20"/>
  <c r="Q92" i="20"/>
  <c r="I395" i="20"/>
  <c r="AG395" i="20"/>
  <c r="BV382" i="20"/>
  <c r="AO382" i="20"/>
  <c r="F374" i="20"/>
  <c r="AB374" i="20"/>
  <c r="BI374" i="20"/>
  <c r="AG374" i="20"/>
  <c r="BR374" i="20"/>
  <c r="AV320" i="20"/>
  <c r="BA290" i="20"/>
  <c r="CE290" i="20" s="1"/>
  <c r="AV286" i="20"/>
  <c r="BG286" i="20"/>
  <c r="S250" i="20"/>
  <c r="AM250" i="20"/>
  <c r="BK250" i="20"/>
  <c r="U250" i="20"/>
  <c r="AU250" i="20"/>
  <c r="BW250" i="20"/>
  <c r="AK247" i="20"/>
  <c r="U247" i="20"/>
  <c r="BI247" i="20"/>
  <c r="U219" i="20"/>
  <c r="BE219" i="20"/>
  <c r="AE215" i="20"/>
  <c r="BA215" i="20"/>
  <c r="CE215" i="20" s="1"/>
  <c r="BY211" i="20"/>
  <c r="M193" i="20"/>
  <c r="U193" i="20"/>
  <c r="BI193" i="20"/>
  <c r="AF193" i="20"/>
  <c r="BQ193" i="20"/>
  <c r="I79" i="20"/>
  <c r="H79" i="20"/>
  <c r="T79" i="20"/>
  <c r="AC79" i="20"/>
  <c r="AJ79" i="20"/>
  <c r="AP79" i="20"/>
  <c r="AX79" i="20"/>
  <c r="BE79" i="20"/>
  <c r="BL79" i="20"/>
  <c r="BT79" i="20"/>
  <c r="BZ79" i="20"/>
  <c r="N79" i="20"/>
  <c r="Z79" i="20"/>
  <c r="AK79" i="20"/>
  <c r="AT79" i="20"/>
  <c r="BD79" i="20"/>
  <c r="BN79" i="20"/>
  <c r="BV79" i="20"/>
  <c r="P79" i="20"/>
  <c r="AD79" i="20"/>
  <c r="AN79" i="20"/>
  <c r="AV79" i="20"/>
  <c r="BF79" i="20"/>
  <c r="BP79" i="20"/>
  <c r="BY79" i="20"/>
  <c r="AS75" i="20"/>
  <c r="K49" i="20"/>
  <c r="P49" i="20"/>
  <c r="BL49" i="20"/>
  <c r="BQ49" i="20"/>
  <c r="Q25" i="20"/>
  <c r="AU25" i="20"/>
  <c r="AC25" i="20"/>
  <c r="BM25" i="20"/>
  <c r="AO16" i="20"/>
  <c r="BA16" i="20"/>
  <c r="BP16" i="20"/>
  <c r="AW397" i="20"/>
  <c r="BA397" i="20"/>
  <c r="CE397" i="20" s="1"/>
  <c r="F384" i="20"/>
  <c r="L384" i="20"/>
  <c r="AA384" i="20"/>
  <c r="AO384" i="20"/>
  <c r="BC384" i="20"/>
  <c r="BQ384" i="20"/>
  <c r="Q384" i="20"/>
  <c r="AF384" i="20"/>
  <c r="AU384" i="20"/>
  <c r="BH384" i="20"/>
  <c r="BW384" i="20"/>
  <c r="BM382" i="20"/>
  <c r="BD374" i="20"/>
  <c r="BA350" i="20"/>
  <c r="CE350" i="20" s="1"/>
  <c r="P349" i="20"/>
  <c r="M349" i="20"/>
  <c r="BD349" i="20"/>
  <c r="CC320" i="20"/>
  <c r="Y319" i="20"/>
  <c r="AR319" i="20"/>
  <c r="BJ319" i="20"/>
  <c r="F310" i="20"/>
  <c r="I310" i="20"/>
  <c r="BB310" i="20"/>
  <c r="AD310" i="20"/>
  <c r="BF310" i="20"/>
  <c r="BJ306" i="20"/>
  <c r="AF290" i="20"/>
  <c r="K288" i="20"/>
  <c r="O288" i="20"/>
  <c r="BD288" i="20"/>
  <c r="O270" i="20"/>
  <c r="AK270" i="20"/>
  <c r="AK250" i="20"/>
  <c r="V230" i="20"/>
  <c r="AP230" i="20"/>
  <c r="AV230" i="20"/>
  <c r="AW193" i="20"/>
  <c r="M185" i="20"/>
  <c r="AT185" i="20"/>
  <c r="G183" i="20"/>
  <c r="R183" i="20"/>
  <c r="AK183" i="20"/>
  <c r="BF183" i="20"/>
  <c r="BT183" i="20"/>
  <c r="H183" i="20"/>
  <c r="AF183" i="20"/>
  <c r="BI183" i="20"/>
  <c r="CB183" i="20"/>
  <c r="P183" i="20"/>
  <c r="AP183" i="20"/>
  <c r="BL183" i="20"/>
  <c r="CD183" i="20"/>
  <c r="BH128" i="20"/>
  <c r="AF128" i="20"/>
  <c r="Q121" i="20"/>
  <c r="K121" i="20"/>
  <c r="BB121" i="20"/>
  <c r="Z121" i="20"/>
  <c r="BQ121" i="20"/>
  <c r="AG121" i="20"/>
  <c r="CC121" i="20"/>
  <c r="Q110" i="20"/>
  <c r="AP110" i="20"/>
  <c r="CC110" i="20"/>
  <c r="J96" i="20"/>
  <c r="AT96" i="20"/>
  <c r="CC96" i="20"/>
  <c r="AH96" i="20"/>
  <c r="BB96" i="20"/>
  <c r="I82" i="20"/>
  <c r="AW82" i="20"/>
  <c r="CD79" i="20"/>
  <c r="BJ79" i="20"/>
  <c r="AS79" i="20"/>
  <c r="X79" i="20"/>
  <c r="BN75" i="20"/>
  <c r="I18" i="20"/>
  <c r="AJ18" i="20"/>
  <c r="BY18" i="20"/>
  <c r="BJ18" i="20"/>
  <c r="BR18" i="20"/>
  <c r="T320" i="20"/>
  <c r="J320" i="20"/>
  <c r="AG320" i="20"/>
  <c r="BJ320" i="20"/>
  <c r="N320" i="20"/>
  <c r="AP320" i="20"/>
  <c r="BP320" i="20"/>
  <c r="BJ290" i="20"/>
  <c r="I235" i="20"/>
  <c r="BU235" i="20"/>
  <c r="K161" i="20"/>
  <c r="AV161" i="20"/>
  <c r="H75" i="20"/>
  <c r="I75" i="20"/>
  <c r="AB75" i="20"/>
  <c r="AP75" i="20"/>
  <c r="BD75" i="20"/>
  <c r="BR75" i="20"/>
  <c r="O75" i="20"/>
  <c r="AH75" i="20"/>
  <c r="BA75" i="20"/>
  <c r="BV75" i="20"/>
  <c r="T75" i="20"/>
  <c r="AL75" i="20"/>
  <c r="BH75" i="20"/>
  <c r="BY75" i="20"/>
  <c r="Q69" i="20"/>
  <c r="AD69" i="20"/>
  <c r="BQ69" i="20"/>
  <c r="I69" i="20"/>
  <c r="BI69" i="20"/>
  <c r="U69" i="20"/>
  <c r="BZ69" i="20"/>
  <c r="F382" i="20"/>
  <c r="N382" i="20"/>
  <c r="AJ382" i="20"/>
  <c r="AZ382" i="20"/>
  <c r="BN382" i="20"/>
  <c r="CD382" i="20"/>
  <c r="T382" i="20"/>
  <c r="AK382" i="20"/>
  <c r="BE382" i="20"/>
  <c r="BU382" i="20"/>
  <c r="P361" i="20"/>
  <c r="AK361" i="20"/>
  <c r="BB361" i="20"/>
  <c r="H359" i="20"/>
  <c r="M359" i="20"/>
  <c r="BQ359" i="20"/>
  <c r="AI359" i="20"/>
  <c r="J346" i="20"/>
  <c r="CB346" i="20"/>
  <c r="T221" i="20"/>
  <c r="BJ221" i="20"/>
  <c r="AF221" i="20"/>
  <c r="BQ221" i="20"/>
  <c r="U211" i="20"/>
  <c r="BF211" i="20"/>
  <c r="Z211" i="20"/>
  <c r="BI211" i="20"/>
  <c r="H197" i="20"/>
  <c r="BI197" i="20"/>
  <c r="CB193" i="20"/>
  <c r="I177" i="20"/>
  <c r="AJ177" i="20"/>
  <c r="BP177" i="20"/>
  <c r="O164" i="20"/>
  <c r="CA164" i="20"/>
  <c r="BQ79" i="20"/>
  <c r="AZ79" i="20"/>
  <c r="AF79" i="20"/>
  <c r="CC75" i="20"/>
  <c r="G46" i="20"/>
  <c r="K46" i="20"/>
  <c r="AL46" i="20"/>
  <c r="BQ46" i="20"/>
  <c r="Q46" i="20"/>
  <c r="BB46" i="20"/>
  <c r="Z46" i="20"/>
  <c r="BG46" i="20"/>
  <c r="F392" i="20"/>
  <c r="P392" i="20"/>
  <c r="BA392" i="20"/>
  <c r="CC384" i="20"/>
  <c r="BA384" i="20"/>
  <c r="Y384" i="20"/>
  <c r="BI382" i="20"/>
  <c r="Y382" i="20"/>
  <c r="AP374" i="20"/>
  <c r="AK368" i="20"/>
  <c r="BD368" i="20"/>
  <c r="BU368" i="20"/>
  <c r="BU361" i="20"/>
  <c r="BK359" i="20"/>
  <c r="AK350" i="20"/>
  <c r="P328" i="20"/>
  <c r="Z328" i="20"/>
  <c r="AV328" i="20"/>
  <c r="BR320" i="20"/>
  <c r="Y320" i="20"/>
  <c r="J312" i="20"/>
  <c r="V312" i="20"/>
  <c r="BR312" i="20"/>
  <c r="AP312" i="20"/>
  <c r="BU312" i="20"/>
  <c r="BP310" i="20"/>
  <c r="BE306" i="20"/>
  <c r="F301" i="20"/>
  <c r="Z301" i="20"/>
  <c r="BD301" i="20"/>
  <c r="AD301" i="20"/>
  <c r="BL301" i="20"/>
  <c r="AD290" i="20"/>
  <c r="AU272" i="20"/>
  <c r="G258" i="20"/>
  <c r="AA258" i="20"/>
  <c r="BQ258" i="20"/>
  <c r="AI258" i="20"/>
  <c r="BY258" i="20"/>
  <c r="CA250" i="20"/>
  <c r="AA250" i="20"/>
  <c r="W248" i="20"/>
  <c r="AU248" i="20"/>
  <c r="BT230" i="20"/>
  <c r="AZ221" i="20"/>
  <c r="J217" i="20"/>
  <c r="AL217" i="20"/>
  <c r="BB217" i="20"/>
  <c r="AS211" i="20"/>
  <c r="AN193" i="20"/>
  <c r="AV183" i="20"/>
  <c r="AV179" i="20"/>
  <c r="BY179" i="20"/>
  <c r="O152" i="20"/>
  <c r="AU152" i="20"/>
  <c r="F141" i="20"/>
  <c r="BL141" i="20"/>
  <c r="BX118" i="20"/>
  <c r="Q107" i="20"/>
  <c r="AC107" i="20"/>
  <c r="BQ107" i="20"/>
  <c r="I107" i="20"/>
  <c r="BI107" i="20"/>
  <c r="AB107" i="20"/>
  <c r="BX96" i="20"/>
  <c r="CB79" i="20"/>
  <c r="BI79" i="20"/>
  <c r="AO79" i="20"/>
  <c r="U79" i="20"/>
  <c r="BL75" i="20"/>
  <c r="X75" i="20"/>
  <c r="AL69" i="20"/>
  <c r="AU46" i="20"/>
  <c r="F43" i="20"/>
  <c r="M43" i="20"/>
  <c r="AG43" i="20"/>
  <c r="BA43" i="20"/>
  <c r="CF43" i="20" s="1"/>
  <c r="BY43" i="20"/>
  <c r="Q43" i="20"/>
  <c r="AS43" i="20"/>
  <c r="BQ43" i="20"/>
  <c r="U43" i="20"/>
  <c r="AW43" i="20"/>
  <c r="CC43" i="20"/>
  <c r="L20" i="20"/>
  <c r="M20" i="20"/>
  <c r="AA20" i="20"/>
  <c r="AL20" i="20"/>
  <c r="AW20" i="20"/>
  <c r="BG20" i="20"/>
  <c r="BR20" i="20"/>
  <c r="CC20" i="20"/>
  <c r="K20" i="20"/>
  <c r="AD20" i="20"/>
  <c r="AQ20" i="20"/>
  <c r="BE20" i="20"/>
  <c r="BU20" i="20"/>
  <c r="S20" i="20"/>
  <c r="D20" i="20" s="1"/>
  <c r="AG20" i="20"/>
  <c r="AT20" i="20"/>
  <c r="BJ20" i="20"/>
  <c r="BW20" i="20"/>
  <c r="BW165" i="20"/>
  <c r="U165" i="20"/>
  <c r="AL151" i="20"/>
  <c r="V151" i="20"/>
  <c r="I149" i="20"/>
  <c r="N149" i="20"/>
  <c r="Z149" i="20"/>
  <c r="AL149" i="20"/>
  <c r="BA149" i="20"/>
  <c r="CE149" i="20" s="1"/>
  <c r="BL149" i="20"/>
  <c r="BX149" i="20"/>
  <c r="F139" i="20"/>
  <c r="U139" i="20"/>
  <c r="BI139" i="20"/>
  <c r="U133" i="20"/>
  <c r="BM133" i="20"/>
  <c r="N127" i="20"/>
  <c r="AG127" i="20"/>
  <c r="X111" i="20"/>
  <c r="BJ111" i="20"/>
  <c r="AV58" i="20"/>
  <c r="BG58" i="20"/>
  <c r="O56" i="20"/>
  <c r="BE56" i="20"/>
  <c r="CC56" i="20"/>
  <c r="CB354" i="20"/>
  <c r="BA327" i="20"/>
  <c r="CE327" i="20" s="1"/>
  <c r="BE303" i="20"/>
  <c r="Z303" i="20"/>
  <c r="BK284" i="20"/>
  <c r="BQ242" i="20"/>
  <c r="BX213" i="20"/>
  <c r="BD213" i="20"/>
  <c r="AH213" i="20"/>
  <c r="R213" i="20"/>
  <c r="K191" i="20"/>
  <c r="L191" i="20"/>
  <c r="AN191" i="20"/>
  <c r="AF167" i="20"/>
  <c r="AA167" i="20"/>
  <c r="Z156" i="20"/>
  <c r="K156" i="20"/>
  <c r="BP149" i="20"/>
  <c r="AV149" i="20"/>
  <c r="AG149" i="20"/>
  <c r="Q149" i="20"/>
  <c r="AK147" i="20"/>
  <c r="AU147" i="20"/>
  <c r="CD139" i="20"/>
  <c r="AP139" i="20"/>
  <c r="BY133" i="20"/>
  <c r="AP111" i="20"/>
  <c r="F98" i="20"/>
  <c r="L98" i="20"/>
  <c r="BQ98" i="20"/>
  <c r="F97" i="20"/>
  <c r="AH97" i="20"/>
  <c r="BN97" i="20"/>
  <c r="AU56" i="20"/>
  <c r="AH54" i="20"/>
  <c r="BJ54" i="20"/>
  <c r="AK47" i="20"/>
  <c r="BY47" i="20"/>
  <c r="AR22" i="20"/>
  <c r="BE22" i="20"/>
  <c r="D542" i="28"/>
  <c r="D510" i="28"/>
  <c r="D494" i="28"/>
  <c r="F318" i="28"/>
  <c r="G318" i="28" s="1"/>
  <c r="H318" i="28" s="1"/>
  <c r="I318" i="28" s="1"/>
  <c r="J318" i="28" s="1"/>
  <c r="K318" i="28" s="1"/>
  <c r="L318" i="28" s="1"/>
  <c r="M318" i="28" s="1"/>
  <c r="N318" i="28" s="1"/>
  <c r="O318" i="28" s="1"/>
  <c r="D316" i="28"/>
  <c r="F308" i="28"/>
  <c r="G308" i="28" s="1"/>
  <c r="H308" i="28" s="1"/>
  <c r="I308" i="28" s="1"/>
  <c r="J308" i="28" s="1"/>
  <c r="K308" i="28" s="1"/>
  <c r="L308" i="28" s="1"/>
  <c r="M308" i="28" s="1"/>
  <c r="N308" i="28" s="1"/>
  <c r="O308" i="28" s="1"/>
  <c r="F301" i="28"/>
  <c r="G301" i="28" s="1"/>
  <c r="H301" i="28" s="1"/>
  <c r="I301" i="28" s="1"/>
  <c r="J301" i="28" s="1"/>
  <c r="K301" i="28" s="1"/>
  <c r="L301" i="28" s="1"/>
  <c r="M301" i="28" s="1"/>
  <c r="N301" i="28" s="1"/>
  <c r="O301" i="28" s="1"/>
  <c r="F288" i="28"/>
  <c r="G288" i="28" s="1"/>
  <c r="H288" i="28" s="1"/>
  <c r="I288" i="28" s="1"/>
  <c r="J288" i="28" s="1"/>
  <c r="K288" i="28" s="1"/>
  <c r="L288" i="28" s="1"/>
  <c r="M288" i="28" s="1"/>
  <c r="N288" i="28" s="1"/>
  <c r="O288" i="28" s="1"/>
  <c r="F286" i="28"/>
  <c r="G286" i="28" s="1"/>
  <c r="H286" i="28" s="1"/>
  <c r="I286" i="28" s="1"/>
  <c r="J286" i="28" s="1"/>
  <c r="K286" i="28" s="1"/>
  <c r="L286" i="28" s="1"/>
  <c r="M286" i="28" s="1"/>
  <c r="N286" i="28" s="1"/>
  <c r="O286" i="28" s="1"/>
  <c r="D284" i="28"/>
  <c r="F273" i="28"/>
  <c r="G273" i="28" s="1"/>
  <c r="H273" i="28" s="1"/>
  <c r="I273" i="28" s="1"/>
  <c r="J273" i="28" s="1"/>
  <c r="K273" i="28" s="1"/>
  <c r="L273" i="28" s="1"/>
  <c r="M273" i="28" s="1"/>
  <c r="N273" i="28" s="1"/>
  <c r="O273" i="28" s="1"/>
  <c r="D271" i="28"/>
  <c r="D217" i="28"/>
  <c r="D201" i="28"/>
  <c r="F142" i="28"/>
  <c r="G142" i="28" s="1"/>
  <c r="H142" i="28" s="1"/>
  <c r="I142" i="28" s="1"/>
  <c r="J142" i="28" s="1"/>
  <c r="K142" i="28" s="1"/>
  <c r="L142" i="28" s="1"/>
  <c r="M142" i="28" s="1"/>
  <c r="N142" i="28" s="1"/>
  <c r="O142" i="28" s="1"/>
  <c r="F139" i="28"/>
  <c r="G139" i="28" s="1"/>
  <c r="H139" i="28" s="1"/>
  <c r="I139" i="28" s="1"/>
  <c r="J139" i="28" s="1"/>
  <c r="K139" i="28" s="1"/>
  <c r="L139" i="28" s="1"/>
  <c r="M139" i="28" s="1"/>
  <c r="N139" i="28" s="1"/>
  <c r="O139" i="28" s="1"/>
  <c r="F92" i="28"/>
  <c r="G92" i="28" s="1"/>
  <c r="H92" i="28" s="1"/>
  <c r="I92" i="28" s="1"/>
  <c r="J92" i="28" s="1"/>
  <c r="K92" i="28" s="1"/>
  <c r="L92" i="28" s="1"/>
  <c r="M92" i="28" s="1"/>
  <c r="N92" i="28" s="1"/>
  <c r="O92" i="28" s="1"/>
  <c r="D86" i="28"/>
  <c r="D76" i="28"/>
  <c r="F73" i="28"/>
  <c r="G73" i="28" s="1"/>
  <c r="H73" i="28" s="1"/>
  <c r="I73" i="28" s="1"/>
  <c r="J73" i="28" s="1"/>
  <c r="K73" i="28" s="1"/>
  <c r="L73" i="28" s="1"/>
  <c r="M73" i="28" s="1"/>
  <c r="N73" i="28" s="1"/>
  <c r="O73" i="28" s="1"/>
  <c r="D69" i="28"/>
  <c r="F60" i="28"/>
  <c r="G60" i="28" s="1"/>
  <c r="H60" i="28" s="1"/>
  <c r="I60" i="28" s="1"/>
  <c r="J60" i="28" s="1"/>
  <c r="K60" i="28" s="1"/>
  <c r="L60" i="28" s="1"/>
  <c r="M60" i="28" s="1"/>
  <c r="N60" i="28" s="1"/>
  <c r="O60" i="28" s="1"/>
  <c r="F58" i="28"/>
  <c r="G58" i="28" s="1"/>
  <c r="H58" i="28" s="1"/>
  <c r="I58" i="28" s="1"/>
  <c r="J58" i="28" s="1"/>
  <c r="K58" i="28" s="1"/>
  <c r="L58" i="28" s="1"/>
  <c r="M58" i="28" s="1"/>
  <c r="N58" i="28" s="1"/>
  <c r="O58" i="28" s="1"/>
  <c r="F51" i="28"/>
  <c r="G51" i="28" s="1"/>
  <c r="H51" i="28" s="1"/>
  <c r="I51" i="28" s="1"/>
  <c r="J51" i="28" s="1"/>
  <c r="K51" i="28" s="1"/>
  <c r="L51" i="28" s="1"/>
  <c r="M51" i="28" s="1"/>
  <c r="N51" i="28" s="1"/>
  <c r="O51" i="28" s="1"/>
  <c r="F35" i="28"/>
  <c r="G35" i="28" s="1"/>
  <c r="H35" i="28" s="1"/>
  <c r="I35" i="28" s="1"/>
  <c r="J35" i="28" s="1"/>
  <c r="K35" i="28" s="1"/>
  <c r="L35" i="28" s="1"/>
  <c r="M35" i="28" s="1"/>
  <c r="N35" i="28" s="1"/>
  <c r="O35" i="28" s="1"/>
  <c r="D526" i="28"/>
  <c r="D458" i="28"/>
  <c r="D456" i="28"/>
  <c r="D454" i="28"/>
  <c r="F309" i="28"/>
  <c r="G309" i="28" s="1"/>
  <c r="H309" i="28" s="1"/>
  <c r="I309" i="28" s="1"/>
  <c r="J309" i="28" s="1"/>
  <c r="K309" i="28" s="1"/>
  <c r="L309" i="28" s="1"/>
  <c r="M309" i="28" s="1"/>
  <c r="N309" i="28" s="1"/>
  <c r="O309" i="28" s="1"/>
  <c r="F289" i="28"/>
  <c r="G289" i="28" s="1"/>
  <c r="H289" i="28" s="1"/>
  <c r="I289" i="28" s="1"/>
  <c r="J289" i="28" s="1"/>
  <c r="K289" i="28" s="1"/>
  <c r="L289" i="28" s="1"/>
  <c r="M289" i="28" s="1"/>
  <c r="N289" i="28" s="1"/>
  <c r="O289" i="28" s="1"/>
  <c r="F287" i="28"/>
  <c r="G287" i="28" s="1"/>
  <c r="H287" i="28" s="1"/>
  <c r="I287" i="28" s="1"/>
  <c r="J287" i="28" s="1"/>
  <c r="K287" i="28" s="1"/>
  <c r="L287" i="28" s="1"/>
  <c r="M287" i="28" s="1"/>
  <c r="N287" i="28" s="1"/>
  <c r="O287" i="28" s="1"/>
  <c r="D254" i="28"/>
  <c r="D229" i="28"/>
  <c r="D209" i="28"/>
  <c r="D185" i="28"/>
  <c r="F174" i="28"/>
  <c r="G174" i="28" s="1"/>
  <c r="H174" i="28" s="1"/>
  <c r="I174" i="28" s="1"/>
  <c r="J174" i="28" s="1"/>
  <c r="K174" i="28" s="1"/>
  <c r="L174" i="28" s="1"/>
  <c r="M174" i="28" s="1"/>
  <c r="N174" i="28" s="1"/>
  <c r="O174" i="28" s="1"/>
  <c r="F84" i="28"/>
  <c r="G84" i="28" s="1"/>
  <c r="H84" i="28" s="1"/>
  <c r="I84" i="28" s="1"/>
  <c r="J84" i="28" s="1"/>
  <c r="K84" i="28" s="1"/>
  <c r="L84" i="28" s="1"/>
  <c r="M84" i="28" s="1"/>
  <c r="N84" i="28" s="1"/>
  <c r="O84" i="28" s="1"/>
  <c r="F74" i="28"/>
  <c r="G74" i="28" s="1"/>
  <c r="H74" i="28" s="1"/>
  <c r="I74" i="28" s="1"/>
  <c r="J74" i="28" s="1"/>
  <c r="K74" i="28" s="1"/>
  <c r="L74" i="28" s="1"/>
  <c r="M74" i="28" s="1"/>
  <c r="N74" i="28" s="1"/>
  <c r="O74" i="28" s="1"/>
  <c r="F72" i="28"/>
  <c r="G72" i="28" s="1"/>
  <c r="H72" i="28" s="1"/>
  <c r="I72" i="28" s="1"/>
  <c r="J72" i="28" s="1"/>
  <c r="K72" i="28" s="1"/>
  <c r="L72" i="28" s="1"/>
  <c r="M72" i="28" s="1"/>
  <c r="N72" i="28" s="1"/>
  <c r="O72" i="28" s="1"/>
  <c r="F43" i="28"/>
  <c r="G43" i="28" s="1"/>
  <c r="H43" i="28" s="1"/>
  <c r="I43" i="28" s="1"/>
  <c r="J43" i="28" s="1"/>
  <c r="K43" i="28" s="1"/>
  <c r="L43" i="28" s="1"/>
  <c r="M43" i="28" s="1"/>
  <c r="N43" i="28" s="1"/>
  <c r="O43" i="28" s="1"/>
  <c r="AW404" i="20"/>
  <c r="BA401" i="20"/>
  <c r="CE401" i="20" s="1"/>
  <c r="AV398" i="20"/>
  <c r="CC395" i="20"/>
  <c r="M395" i="20"/>
  <c r="AK393" i="20"/>
  <c r="CB392" i="20"/>
  <c r="BQ392" i="20"/>
  <c r="BH392" i="20"/>
  <c r="AY392" i="20"/>
  <c r="AN392" i="20"/>
  <c r="AF392" i="20"/>
  <c r="W392" i="20"/>
  <c r="L392" i="20"/>
  <c r="CC388" i="20"/>
  <c r="BH388" i="20"/>
  <c r="AM388" i="20"/>
  <c r="M388" i="20"/>
  <c r="AO386" i="20"/>
  <c r="AW379" i="20"/>
  <c r="BX377" i="20"/>
  <c r="AF377" i="20"/>
  <c r="CC371" i="20"/>
  <c r="BC371" i="20"/>
  <c r="AB371" i="20"/>
  <c r="BV361" i="20"/>
  <c r="AR361" i="20"/>
  <c r="I361" i="20"/>
  <c r="AV357" i="20"/>
  <c r="BQ354" i="20"/>
  <c r="U354" i="20"/>
  <c r="U346" i="20"/>
  <c r="BV338" i="20"/>
  <c r="BI333" i="20"/>
  <c r="AZ330" i="20"/>
  <c r="CB328" i="20"/>
  <c r="AK328" i="20"/>
  <c r="BQ327" i="20"/>
  <c r="BU322" i="20"/>
  <c r="Z322" i="20"/>
  <c r="BV317" i="20"/>
  <c r="BI317" i="20"/>
  <c r="AT317" i="20"/>
  <c r="AF317" i="20"/>
  <c r="R317" i="20"/>
  <c r="BF315" i="20"/>
  <c r="AF315" i="20"/>
  <c r="BZ314" i="20"/>
  <c r="BU310" i="20"/>
  <c r="AT310" i="20"/>
  <c r="T310" i="20"/>
  <c r="BV309" i="20"/>
  <c r="AV309" i="20"/>
  <c r="Y309" i="20"/>
  <c r="AL308" i="20"/>
  <c r="AB306" i="20"/>
  <c r="CC304" i="20"/>
  <c r="CB303" i="20"/>
  <c r="BF303" i="20"/>
  <c r="AK303" i="20"/>
  <c r="P303" i="20"/>
  <c r="AR302" i="20"/>
  <c r="BQ301" i="20"/>
  <c r="AP301" i="20"/>
  <c r="P301" i="20"/>
  <c r="AA299" i="20"/>
  <c r="CB297" i="20"/>
  <c r="AV295" i="20"/>
  <c r="J295" i="20"/>
  <c r="BK293" i="20"/>
  <c r="BV290" i="20"/>
  <c r="BF290" i="20"/>
  <c r="AO290" i="20"/>
  <c r="G274" i="20"/>
  <c r="AU274" i="20"/>
  <c r="K272" i="20"/>
  <c r="Y272" i="20"/>
  <c r="BU272" i="20"/>
  <c r="BA272" i="20"/>
  <c r="BQ265" i="20"/>
  <c r="BA265" i="20"/>
  <c r="CE265" i="20" s="1"/>
  <c r="BY248" i="20"/>
  <c r="M244" i="20"/>
  <c r="BQ244" i="20"/>
  <c r="AW244" i="20"/>
  <c r="U221" i="20"/>
  <c r="AV221" i="20"/>
  <c r="BL221" i="20"/>
  <c r="P221" i="20"/>
  <c r="AK221" i="20"/>
  <c r="BA221" i="20"/>
  <c r="BV221" i="20"/>
  <c r="AF404" i="20"/>
  <c r="BY396" i="20"/>
  <c r="BX392" i="20"/>
  <c r="BO392" i="20"/>
  <c r="BG392" i="20"/>
  <c r="AV392" i="20"/>
  <c r="AM392" i="20"/>
  <c r="AC392" i="20"/>
  <c r="S392" i="20"/>
  <c r="D392" i="20" s="1"/>
  <c r="K392" i="20"/>
  <c r="BX371" i="20"/>
  <c r="AW371" i="20"/>
  <c r="Q371" i="20"/>
  <c r="BR362" i="20"/>
  <c r="AG357" i="20"/>
  <c r="BJ342" i="20"/>
  <c r="BF338" i="20"/>
  <c r="BQ317" i="20"/>
  <c r="BD317" i="20"/>
  <c r="AO317" i="20"/>
  <c r="Z317" i="20"/>
  <c r="M317" i="20"/>
  <c r="BZ315" i="20"/>
  <c r="AV315" i="20"/>
  <c r="U315" i="20"/>
  <c r="BJ314" i="20"/>
  <c r="I276" i="20"/>
  <c r="AE276" i="20"/>
  <c r="G273" i="20"/>
  <c r="BQ273" i="20"/>
  <c r="M268" i="20"/>
  <c r="BQ268" i="20"/>
  <c r="AS263" i="20"/>
  <c r="BQ263" i="20"/>
  <c r="M263" i="20"/>
  <c r="AC260" i="20"/>
  <c r="BQ260" i="20"/>
  <c r="BW404" i="20"/>
  <c r="AR396" i="20"/>
  <c r="BI395" i="20"/>
  <c r="BW392" i="20"/>
  <c r="BM392" i="20"/>
  <c r="BC392" i="20"/>
  <c r="AS392" i="20"/>
  <c r="AK392" i="20"/>
  <c r="AA392" i="20"/>
  <c r="Q392" i="20"/>
  <c r="H392" i="20"/>
  <c r="BS388" i="20"/>
  <c r="AW388" i="20"/>
  <c r="AA388" i="20"/>
  <c r="BA377" i="20"/>
  <c r="CE377" i="20" s="1"/>
  <c r="BS371" i="20"/>
  <c r="AM371" i="20"/>
  <c r="L371" i="20"/>
  <c r="AO362" i="20"/>
  <c r="BH361" i="20"/>
  <c r="Y361" i="20"/>
  <c r="CC357" i="20"/>
  <c r="Y357" i="20"/>
  <c r="AO354" i="20"/>
  <c r="AV353" i="20"/>
  <c r="AF342" i="20"/>
  <c r="AO338" i="20"/>
  <c r="AT322" i="20"/>
  <c r="BP321" i="20"/>
  <c r="CD317" i="20"/>
  <c r="BP317" i="20"/>
  <c r="BA317" i="20"/>
  <c r="AN317" i="20"/>
  <c r="Y317" i="20"/>
  <c r="J317" i="20"/>
  <c r="BV315" i="20"/>
  <c r="AT315" i="20"/>
  <c r="P315" i="20"/>
  <c r="U314" i="20"/>
  <c r="BJ309" i="20"/>
  <c r="AH309" i="20"/>
  <c r="J309" i="20"/>
  <c r="BY298" i="20"/>
  <c r="AK297" i="20"/>
  <c r="BQ295" i="20"/>
  <c r="AF295" i="20"/>
  <c r="U291" i="20"/>
  <c r="G290" i="20"/>
  <c r="I290" i="20"/>
  <c r="U290" i="20"/>
  <c r="AK290" i="20"/>
  <c r="AZ290" i="20"/>
  <c r="BL290" i="20"/>
  <c r="CB290" i="20"/>
  <c r="P290" i="20"/>
  <c r="M282" i="20"/>
  <c r="AE282" i="20"/>
  <c r="BQ241" i="20"/>
  <c r="U238" i="20"/>
  <c r="AY238" i="20"/>
  <c r="CB220" i="20"/>
  <c r="Z220" i="20"/>
  <c r="CC302" i="20"/>
  <c r="BF295" i="20"/>
  <c r="P295" i="20"/>
  <c r="F293" i="20"/>
  <c r="AU293" i="20"/>
  <c r="BY263" i="20"/>
  <c r="AC248" i="20"/>
  <c r="AK248" i="20"/>
  <c r="CA248" i="20"/>
  <c r="G248" i="20"/>
  <c r="BE248" i="20"/>
  <c r="U237" i="20"/>
  <c r="BQ237" i="20"/>
  <c r="U223" i="20"/>
  <c r="BY223" i="20"/>
  <c r="BK252" i="20"/>
  <c r="W252" i="20"/>
  <c r="AS247" i="20"/>
  <c r="BQ230" i="20"/>
  <c r="BL218" i="20"/>
  <c r="AH218" i="20"/>
  <c r="CD217" i="20"/>
  <c r="BG217" i="20"/>
  <c r="Z217" i="20"/>
  <c r="CD213" i="20"/>
  <c r="BQ213" i="20"/>
  <c r="BB213" i="20"/>
  <c r="AN213" i="20"/>
  <c r="Z213" i="20"/>
  <c r="L213" i="20"/>
  <c r="BX212" i="20"/>
  <c r="AK212" i="20"/>
  <c r="BY206" i="20"/>
  <c r="BC205" i="20"/>
  <c r="BQ197" i="20"/>
  <c r="AN197" i="20"/>
  <c r="L197" i="20"/>
  <c r="BQ194" i="20"/>
  <c r="BU193" i="20"/>
  <c r="BA193" i="20"/>
  <c r="AK193" i="20"/>
  <c r="Q193" i="20"/>
  <c r="BW191" i="20"/>
  <c r="BH191" i="20"/>
  <c r="AS191" i="20"/>
  <c r="AF191" i="20"/>
  <c r="Q191" i="20"/>
  <c r="AV187" i="20"/>
  <c r="BI185" i="20"/>
  <c r="BA183" i="20"/>
  <c r="AN183" i="20"/>
  <c r="Z183" i="20"/>
  <c r="J183" i="20"/>
  <c r="BQ181" i="20"/>
  <c r="I181" i="20"/>
  <c r="AV159" i="20"/>
  <c r="CD146" i="20"/>
  <c r="CB144" i="20"/>
  <c r="AV141" i="20"/>
  <c r="BR139" i="20"/>
  <c r="BD139" i="20"/>
  <c r="AH139" i="20"/>
  <c r="R139" i="20"/>
  <c r="BI136" i="20"/>
  <c r="AK131" i="20"/>
  <c r="BU127" i="20"/>
  <c r="AT127" i="20"/>
  <c r="I127" i="20"/>
  <c r="AV126" i="20"/>
  <c r="BL124" i="20"/>
  <c r="BW121" i="20"/>
  <c r="AU121" i="20"/>
  <c r="CC118" i="20"/>
  <c r="AL118" i="20"/>
  <c r="CA117" i="20"/>
  <c r="BN117" i="20"/>
  <c r="AX117" i="20"/>
  <c r="AK117" i="20"/>
  <c r="W117" i="20"/>
  <c r="G117" i="20"/>
  <c r="J111" i="20"/>
  <c r="I111" i="20"/>
  <c r="AC111" i="20"/>
  <c r="AV111" i="20"/>
  <c r="BN111" i="20"/>
  <c r="T111" i="20"/>
  <c r="AK111" i="20"/>
  <c r="BE111" i="20"/>
  <c r="BY111" i="20"/>
  <c r="T87" i="20"/>
  <c r="AV87" i="20"/>
  <c r="F85" i="20"/>
  <c r="G85" i="20"/>
  <c r="L85" i="20"/>
  <c r="Q85" i="20"/>
  <c r="W85" i="20"/>
  <c r="AB85" i="20"/>
  <c r="AG85" i="20"/>
  <c r="AM85" i="20"/>
  <c r="AR85" i="20"/>
  <c r="AW85" i="20"/>
  <c r="BC85" i="20"/>
  <c r="BH85" i="20"/>
  <c r="BM85" i="20"/>
  <c r="BS85" i="20"/>
  <c r="BX85" i="20"/>
  <c r="CC85" i="20"/>
  <c r="H85" i="20"/>
  <c r="M85" i="20"/>
  <c r="S85" i="20"/>
  <c r="D85" i="20" s="1"/>
  <c r="X85" i="20"/>
  <c r="AC85" i="20"/>
  <c r="AI85" i="20"/>
  <c r="AN85" i="20"/>
  <c r="AS85" i="20"/>
  <c r="AY85" i="20"/>
  <c r="BD85" i="20"/>
  <c r="BI85" i="20"/>
  <c r="BO85" i="20"/>
  <c r="BT85" i="20"/>
  <c r="BY85" i="20"/>
  <c r="I85" i="20"/>
  <c r="O85" i="20"/>
  <c r="T85" i="20"/>
  <c r="Y85" i="20"/>
  <c r="AE85" i="20"/>
  <c r="AJ85" i="20"/>
  <c r="AO85" i="20"/>
  <c r="AU85" i="20"/>
  <c r="AZ85" i="20"/>
  <c r="BE85" i="20"/>
  <c r="BK85" i="20"/>
  <c r="BP85" i="20"/>
  <c r="BU85" i="20"/>
  <c r="CA85" i="20"/>
  <c r="BU150" i="20"/>
  <c r="N109" i="20"/>
  <c r="AG109" i="20"/>
  <c r="H103" i="20"/>
  <c r="AJ103" i="20"/>
  <c r="AZ288" i="20"/>
  <c r="CB284" i="20"/>
  <c r="AA284" i="20"/>
  <c r="BI264" i="20"/>
  <c r="AU262" i="20"/>
  <c r="BY218" i="20"/>
  <c r="AW218" i="20"/>
  <c r="U218" i="20"/>
  <c r="BR217" i="20"/>
  <c r="AP217" i="20"/>
  <c r="AZ212" i="20"/>
  <c r="T212" i="20"/>
  <c r="AG205" i="20"/>
  <c r="BC197" i="20"/>
  <c r="AA197" i="20"/>
  <c r="CC193" i="20"/>
  <c r="BL193" i="20"/>
  <c r="AV193" i="20"/>
  <c r="Y193" i="20"/>
  <c r="H193" i="20"/>
  <c r="CC191" i="20"/>
  <c r="BO191" i="20"/>
  <c r="BA191" i="20"/>
  <c r="CE191" i="20" s="1"/>
  <c r="AM191" i="20"/>
  <c r="X191" i="20"/>
  <c r="AO181" i="20"/>
  <c r="AM156" i="20"/>
  <c r="BW153" i="20"/>
  <c r="BQ152" i="20"/>
  <c r="AV143" i="20"/>
  <c r="BX141" i="20"/>
  <c r="U141" i="20"/>
  <c r="BY139" i="20"/>
  <c r="BL139" i="20"/>
  <c r="AV139" i="20"/>
  <c r="AB139" i="20"/>
  <c r="R136" i="20"/>
  <c r="BB134" i="20"/>
  <c r="BE127" i="20"/>
  <c r="AD127" i="20"/>
  <c r="CB126" i="20"/>
  <c r="Z126" i="20"/>
  <c r="BS117" i="20"/>
  <c r="BF117" i="20"/>
  <c r="AS117" i="20"/>
  <c r="AC117" i="20"/>
  <c r="O117" i="20"/>
  <c r="BI116" i="20"/>
  <c r="CB105" i="20"/>
  <c r="Y105" i="20"/>
  <c r="H99" i="20"/>
  <c r="AG99" i="20"/>
  <c r="I84" i="20"/>
  <c r="Q84" i="20"/>
  <c r="BI84" i="20"/>
  <c r="AC84" i="20"/>
  <c r="BQ84" i="20"/>
  <c r="AK84" i="20"/>
  <c r="CC84" i="20"/>
  <c r="BX197" i="20"/>
  <c r="AV197" i="20"/>
  <c r="S197" i="20"/>
  <c r="D197" i="20" s="1"/>
  <c r="BL187" i="20"/>
  <c r="Y181" i="20"/>
  <c r="BY127" i="20"/>
  <c r="BA127" i="20"/>
  <c r="CE127" i="20" s="1"/>
  <c r="V127" i="20"/>
  <c r="CD117" i="20"/>
  <c r="BQ117" i="20"/>
  <c r="BC117" i="20"/>
  <c r="AM117" i="20"/>
  <c r="Z117" i="20"/>
  <c r="M117" i="20"/>
  <c r="Q93" i="20"/>
  <c r="CD83" i="20"/>
  <c r="BY83" i="20"/>
  <c r="BS83" i="20"/>
  <c r="BN83" i="20"/>
  <c r="BI83" i="20"/>
  <c r="BC83" i="20"/>
  <c r="AX83" i="20"/>
  <c r="AS83" i="20"/>
  <c r="AM83" i="20"/>
  <c r="AH83" i="20"/>
  <c r="AC83" i="20"/>
  <c r="W83" i="20"/>
  <c r="R83" i="20"/>
  <c r="J83" i="20"/>
  <c r="CC82" i="20"/>
  <c r="AO82" i="20"/>
  <c r="BQ81" i="20"/>
  <c r="BQ71" i="20"/>
  <c r="CC69" i="20"/>
  <c r="BJ69" i="20"/>
  <c r="AT69" i="20"/>
  <c r="Y69" i="20"/>
  <c r="F69" i="20"/>
  <c r="CB58" i="20"/>
  <c r="P58" i="20"/>
  <c r="AG52" i="20"/>
  <c r="AK49" i="20"/>
  <c r="CA46" i="20"/>
  <c r="BM46" i="20"/>
  <c r="AW46" i="20"/>
  <c r="AK46" i="20"/>
  <c r="V46" i="20"/>
  <c r="F46" i="20"/>
  <c r="AU44" i="20"/>
  <c r="BY42" i="20"/>
  <c r="AN42" i="20"/>
  <c r="BK41" i="20"/>
  <c r="I35" i="20"/>
  <c r="CB29" i="20"/>
  <c r="BY26" i="20"/>
  <c r="BA26" i="20"/>
  <c r="CE26" i="20" s="1"/>
  <c r="Y26" i="20"/>
  <c r="AZ25" i="20"/>
  <c r="F25" i="20"/>
  <c r="CD20" i="20"/>
  <c r="BY20" i="20"/>
  <c r="BS20" i="20"/>
  <c r="BN20" i="20"/>
  <c r="BI20" i="20"/>
  <c r="BC20" i="20"/>
  <c r="AX20" i="20"/>
  <c r="AS20" i="20"/>
  <c r="AM20" i="20"/>
  <c r="AH20" i="20"/>
  <c r="AC20" i="20"/>
  <c r="W20" i="20"/>
  <c r="Q20" i="20"/>
  <c r="G20" i="20"/>
  <c r="Y11" i="20"/>
  <c r="M8" i="20"/>
  <c r="CC83" i="20"/>
  <c r="BW83" i="20"/>
  <c r="BR83" i="20"/>
  <c r="BM83" i="20"/>
  <c r="BG83" i="20"/>
  <c r="BB83" i="20"/>
  <c r="AW83" i="20"/>
  <c r="AQ83" i="20"/>
  <c r="AL83" i="20"/>
  <c r="AG83" i="20"/>
  <c r="AA83" i="20"/>
  <c r="V83" i="20"/>
  <c r="O83" i="20"/>
  <c r="I83" i="20"/>
  <c r="BU82" i="20"/>
  <c r="AG82" i="20"/>
  <c r="AQ65" i="20"/>
  <c r="AV55" i="20"/>
  <c r="BV44" i="20"/>
  <c r="Z44" i="20"/>
  <c r="BM42" i="20"/>
  <c r="AC42" i="20"/>
  <c r="BI29" i="20"/>
  <c r="BU26" i="20"/>
  <c r="AS26" i="20"/>
  <c r="S26" i="20"/>
  <c r="BH93" i="20"/>
  <c r="BU92" i="20"/>
  <c r="CA83" i="20"/>
  <c r="BV83" i="20"/>
  <c r="BQ83" i="20"/>
  <c r="BK83" i="20"/>
  <c r="BF83" i="20"/>
  <c r="BA83" i="20"/>
  <c r="CE83" i="20" s="1"/>
  <c r="AU83" i="20"/>
  <c r="AP83" i="20"/>
  <c r="AK83" i="20"/>
  <c r="AE83" i="20"/>
  <c r="Z83" i="20"/>
  <c r="U83" i="20"/>
  <c r="N83" i="20"/>
  <c r="G83" i="20"/>
  <c r="BM82" i="20"/>
  <c r="Q82" i="20"/>
  <c r="BU69" i="20"/>
  <c r="BA69" i="20"/>
  <c r="CF69" i="20" s="1"/>
  <c r="AK69" i="20"/>
  <c r="Z65" i="20"/>
  <c r="AK55" i="20"/>
  <c r="BQ52" i="20"/>
  <c r="AI51" i="20"/>
  <c r="BR46" i="20"/>
  <c r="BF46" i="20"/>
  <c r="AQ46" i="20"/>
  <c r="AA46" i="20"/>
  <c r="O46" i="20"/>
  <c r="BS44" i="20"/>
  <c r="W44" i="20"/>
  <c r="BI42" i="20"/>
  <c r="X42" i="20"/>
  <c r="AP34" i="20"/>
  <c r="AQ29" i="20"/>
  <c r="BJ26" i="20"/>
  <c r="AM26" i="20"/>
  <c r="O26" i="20"/>
  <c r="BO25" i="20"/>
  <c r="AJ25" i="20"/>
  <c r="CA20" i="20"/>
  <c r="BV20" i="20"/>
  <c r="BQ20" i="20"/>
  <c r="BK20" i="20"/>
  <c r="BF20" i="20"/>
  <c r="BA20" i="20"/>
  <c r="CE20" i="20" s="1"/>
  <c r="AU20" i="20"/>
  <c r="AP20" i="20"/>
  <c r="AK20" i="20"/>
  <c r="AE20" i="20"/>
  <c r="Z20" i="20"/>
  <c r="U20" i="20"/>
  <c r="BQ11" i="20"/>
  <c r="BE11" i="20"/>
  <c r="F400" i="20"/>
  <c r="M400" i="20"/>
  <c r="AY400" i="20"/>
  <c r="W400" i="20"/>
  <c r="BM400" i="20"/>
  <c r="F404" i="20"/>
  <c r="L404" i="20"/>
  <c r="X404" i="20"/>
  <c r="AI404" i="20"/>
  <c r="AR404" i="20"/>
  <c r="BA404" i="20"/>
  <c r="CE404" i="20" s="1"/>
  <c r="BL404" i="20"/>
  <c r="BT404" i="20"/>
  <c r="CC404" i="20"/>
  <c r="M404" i="20"/>
  <c r="AB404" i="20"/>
  <c r="AK404" i="20"/>
  <c r="I403" i="20"/>
  <c r="AC403" i="20"/>
  <c r="BQ403" i="20"/>
  <c r="AK403" i="20"/>
  <c r="CC403" i="20"/>
  <c r="F402" i="20"/>
  <c r="X402" i="20"/>
  <c r="BY402" i="20"/>
  <c r="AK402" i="20"/>
  <c r="CB402" i="20"/>
  <c r="BT400" i="20"/>
  <c r="H394" i="20"/>
  <c r="BE394" i="20"/>
  <c r="I325" i="20"/>
  <c r="AK325" i="20"/>
  <c r="AV325" i="20"/>
  <c r="CB325" i="20"/>
  <c r="I311" i="20"/>
  <c r="R311" i="20"/>
  <c r="BX311" i="20"/>
  <c r="AG311" i="20"/>
  <c r="CB311" i="20"/>
  <c r="AV311" i="20"/>
  <c r="M256" i="20"/>
  <c r="AI256" i="20"/>
  <c r="BI256" i="20"/>
  <c r="Q256" i="20"/>
  <c r="AS256" i="20"/>
  <c r="BQ256" i="20"/>
  <c r="AA256" i="20"/>
  <c r="AW256" i="20"/>
  <c r="BU256" i="20"/>
  <c r="W234" i="20"/>
  <c r="BQ234" i="20"/>
  <c r="U234" i="20"/>
  <c r="AM234" i="20"/>
  <c r="AU234" i="20"/>
  <c r="BA229" i="20"/>
  <c r="AG222" i="20"/>
  <c r="AP222" i="20"/>
  <c r="BY219" i="20"/>
  <c r="AI219" i="20"/>
  <c r="H373" i="20"/>
  <c r="BL373" i="20"/>
  <c r="AA345" i="20"/>
  <c r="K345" i="20"/>
  <c r="AU345" i="20"/>
  <c r="CA345" i="20"/>
  <c r="T345" i="20"/>
  <c r="BE345" i="20"/>
  <c r="AF345" i="20"/>
  <c r="BK345" i="20"/>
  <c r="J334" i="20"/>
  <c r="T334" i="20"/>
  <c r="BF334" i="20"/>
  <c r="Z334" i="20"/>
  <c r="BJ334" i="20"/>
  <c r="AO334" i="20"/>
  <c r="BV334" i="20"/>
  <c r="H292" i="20"/>
  <c r="BY292" i="20"/>
  <c r="M246" i="20"/>
  <c r="Y246" i="20"/>
  <c r="AK246" i="20"/>
  <c r="AU246" i="20"/>
  <c r="BE246" i="20"/>
  <c r="BQ246" i="20"/>
  <c r="CA246" i="20"/>
  <c r="I246" i="20"/>
  <c r="AC246" i="20"/>
  <c r="AO246" i="20"/>
  <c r="BC246" i="20"/>
  <c r="BS246" i="20"/>
  <c r="Q246" i="20"/>
  <c r="AE246" i="20"/>
  <c r="AS246" i="20"/>
  <c r="BI246" i="20"/>
  <c r="BU246" i="20"/>
  <c r="U246" i="20"/>
  <c r="AG246" i="20"/>
  <c r="AW246" i="20"/>
  <c r="BK246" i="20"/>
  <c r="BY246" i="20"/>
  <c r="BS404" i="20"/>
  <c r="AS404" i="20"/>
  <c r="CB404" i="20"/>
  <c r="BO404" i="20"/>
  <c r="BD404" i="20"/>
  <c r="AQ404" i="20"/>
  <c r="W404" i="20"/>
  <c r="BI403" i="20"/>
  <c r="BO402" i="20"/>
  <c r="AR400" i="20"/>
  <c r="I389" i="20"/>
  <c r="AG389" i="20"/>
  <c r="J368" i="20"/>
  <c r="I368" i="20"/>
  <c r="Y368" i="20"/>
  <c r="AS368" i="20"/>
  <c r="BI368" i="20"/>
  <c r="BV368" i="20"/>
  <c r="M368" i="20"/>
  <c r="AF368" i="20"/>
  <c r="AT368" i="20"/>
  <c r="BJ368" i="20"/>
  <c r="CD368" i="20"/>
  <c r="R368" i="20"/>
  <c r="AH368" i="20"/>
  <c r="AZ368" i="20"/>
  <c r="BQ368" i="20"/>
  <c r="BP345" i="20"/>
  <c r="BI335" i="20"/>
  <c r="BQ335" i="20"/>
  <c r="BY335" i="20"/>
  <c r="F304" i="20"/>
  <c r="J304" i="20"/>
  <c r="AG304" i="20"/>
  <c r="BJ304" i="20"/>
  <c r="Q304" i="20"/>
  <c r="AT304" i="20"/>
  <c r="BP304" i="20"/>
  <c r="Y304" i="20"/>
  <c r="BV304" i="20"/>
  <c r="AV304" i="20"/>
  <c r="U269" i="20"/>
  <c r="BQ269" i="20"/>
  <c r="M257" i="20"/>
  <c r="AW257" i="20"/>
  <c r="BY257" i="20"/>
  <c r="Q257" i="20"/>
  <c r="BI257" i="20"/>
  <c r="CC257" i="20"/>
  <c r="AG257" i="20"/>
  <c r="BM257" i="20"/>
  <c r="AM246" i="20"/>
  <c r="BO219" i="20"/>
  <c r="U160" i="20"/>
  <c r="AU160" i="20"/>
  <c r="CB400" i="20"/>
  <c r="I370" i="20"/>
  <c r="P370" i="20"/>
  <c r="BJ370" i="20"/>
  <c r="AD370" i="20"/>
  <c r="AT370" i="20"/>
  <c r="Y337" i="20"/>
  <c r="I337" i="20"/>
  <c r="AV337" i="20"/>
  <c r="Q337" i="20"/>
  <c r="BI337" i="20"/>
  <c r="AF337" i="20"/>
  <c r="BQ337" i="20"/>
  <c r="BJ326" i="20"/>
  <c r="CB326" i="20"/>
  <c r="I318" i="20"/>
  <c r="Z318" i="20"/>
  <c r="BF318" i="20"/>
  <c r="AD318" i="20"/>
  <c r="BM318" i="20"/>
  <c r="BX318" i="20"/>
  <c r="AR318" i="20"/>
  <c r="BM246" i="20"/>
  <c r="F228" i="20"/>
  <c r="M228" i="20"/>
  <c r="BY228" i="20"/>
  <c r="AH228" i="20"/>
  <c r="AV228" i="20"/>
  <c r="BD228" i="20"/>
  <c r="Q178" i="20"/>
  <c r="AU178" i="20"/>
  <c r="Z178" i="20"/>
  <c r="BG404" i="20"/>
  <c r="AC404" i="20"/>
  <c r="I385" i="20"/>
  <c r="BQ385" i="20"/>
  <c r="BY404" i="20"/>
  <c r="BM404" i="20"/>
  <c r="AY404" i="20"/>
  <c r="AM404" i="20"/>
  <c r="S404" i="20"/>
  <c r="D404" i="20" s="1"/>
  <c r="AW403" i="20"/>
  <c r="AZ402" i="20"/>
  <c r="AK400" i="20"/>
  <c r="I397" i="20"/>
  <c r="Q397" i="20"/>
  <c r="CC397" i="20"/>
  <c r="AK397" i="20"/>
  <c r="BF370" i="20"/>
  <c r="F364" i="20"/>
  <c r="AP364" i="20"/>
  <c r="AZ364" i="20"/>
  <c r="AO345" i="20"/>
  <c r="AN337" i="20"/>
  <c r="AP334" i="20"/>
  <c r="AT318" i="20"/>
  <c r="J316" i="20"/>
  <c r="BA316" i="20"/>
  <c r="G281" i="20"/>
  <c r="U281" i="20"/>
  <c r="BI281" i="20"/>
  <c r="Y281" i="20"/>
  <c r="BQ281" i="20"/>
  <c r="AO281" i="20"/>
  <c r="BE256" i="20"/>
  <c r="CC246" i="20"/>
  <c r="W246" i="20"/>
  <c r="Q231" i="20"/>
  <c r="AW231" i="20"/>
  <c r="Q229" i="20"/>
  <c r="AH229" i="20"/>
  <c r="BB229" i="20"/>
  <c r="BV229" i="20"/>
  <c r="F229" i="20"/>
  <c r="AG229" i="20"/>
  <c r="BI229" i="20"/>
  <c r="CD229" i="20"/>
  <c r="M229" i="20"/>
  <c r="AP229" i="20"/>
  <c r="BK229" i="20"/>
  <c r="W229" i="20"/>
  <c r="AS229" i="20"/>
  <c r="BR229" i="20"/>
  <c r="I219" i="20"/>
  <c r="G219" i="20"/>
  <c r="S219" i="20"/>
  <c r="D219" i="20" s="1"/>
  <c r="AC219" i="20"/>
  <c r="AM219" i="20"/>
  <c r="AU219" i="20"/>
  <c r="BC219" i="20"/>
  <c r="BK219" i="20"/>
  <c r="BS219" i="20"/>
  <c r="CA219" i="20"/>
  <c r="K219" i="20"/>
  <c r="W219" i="20"/>
  <c r="AK219" i="20"/>
  <c r="AW219" i="20"/>
  <c r="BG219" i="20"/>
  <c r="BQ219" i="20"/>
  <c r="CC219" i="20"/>
  <c r="M219" i="20"/>
  <c r="AA219" i="20"/>
  <c r="AO219" i="20"/>
  <c r="AY219" i="20"/>
  <c r="BI219" i="20"/>
  <c r="BU219" i="20"/>
  <c r="O219" i="20"/>
  <c r="AE219" i="20"/>
  <c r="AQ219" i="20"/>
  <c r="BA219" i="20"/>
  <c r="CE219" i="20" s="1"/>
  <c r="BM219" i="20"/>
  <c r="BW219" i="20"/>
  <c r="I201" i="20"/>
  <c r="AF201" i="20"/>
  <c r="BI201" i="20"/>
  <c r="AJ312" i="20"/>
  <c r="U312" i="20"/>
  <c r="Q310" i="20"/>
  <c r="AO284" i="20"/>
  <c r="Y284" i="20"/>
  <c r="G236" i="20"/>
  <c r="I236" i="20"/>
  <c r="AC236" i="20"/>
  <c r="AW236" i="20"/>
  <c r="BM236" i="20"/>
  <c r="F220" i="20"/>
  <c r="P220" i="20"/>
  <c r="BF220" i="20"/>
  <c r="G217" i="20"/>
  <c r="F217" i="20"/>
  <c r="R217" i="20"/>
  <c r="AG217" i="20"/>
  <c r="AS217" i="20"/>
  <c r="BC217" i="20"/>
  <c r="BN217" i="20"/>
  <c r="BW217" i="20"/>
  <c r="K207" i="20"/>
  <c r="BK207" i="20"/>
  <c r="AF207" i="20"/>
  <c r="H189" i="20"/>
  <c r="Z189" i="20"/>
  <c r="BA189" i="20"/>
  <c r="CB189" i="20"/>
  <c r="P189" i="20"/>
  <c r="AV189" i="20"/>
  <c r="BV189" i="20"/>
  <c r="J189" i="20"/>
  <c r="BQ189" i="20"/>
  <c r="AF189" i="20"/>
  <c r="U182" i="20"/>
  <c r="BQ182" i="20"/>
  <c r="AK182" i="20"/>
  <c r="U170" i="20"/>
  <c r="BK170" i="20"/>
  <c r="O170" i="20"/>
  <c r="AU170" i="20"/>
  <c r="AK170" i="20"/>
  <c r="AP170" i="20"/>
  <c r="I145" i="20"/>
  <c r="Z145" i="20"/>
  <c r="BQ145" i="20"/>
  <c r="AV145" i="20"/>
  <c r="CB398" i="20"/>
  <c r="AV330" i="20"/>
  <c r="BK299" i="20"/>
  <c r="BG398" i="20"/>
  <c r="AS395" i="20"/>
  <c r="BY392" i="20"/>
  <c r="BS392" i="20"/>
  <c r="BL392" i="20"/>
  <c r="BD392" i="20"/>
  <c r="AW392" i="20"/>
  <c r="AQ392" i="20"/>
  <c r="AI392" i="20"/>
  <c r="AB392" i="20"/>
  <c r="U392" i="20"/>
  <c r="M392" i="20"/>
  <c r="G392" i="20"/>
  <c r="BF380" i="20"/>
  <c r="BC377" i="20"/>
  <c r="Q377" i="20"/>
  <c r="AA367" i="20"/>
  <c r="CB363" i="20"/>
  <c r="BM363" i="20"/>
  <c r="AX363" i="20"/>
  <c r="AK363" i="20"/>
  <c r="V363" i="20"/>
  <c r="H363" i="20"/>
  <c r="BQ361" i="20"/>
  <c r="AZ361" i="20"/>
  <c r="AG361" i="20"/>
  <c r="Q361" i="20"/>
  <c r="BD359" i="20"/>
  <c r="AA359" i="20"/>
  <c r="CB358" i="20"/>
  <c r="BD357" i="20"/>
  <c r="M357" i="20"/>
  <c r="AZ354" i="20"/>
  <c r="J354" i="20"/>
  <c r="AK349" i="20"/>
  <c r="BA343" i="20"/>
  <c r="CE343" i="20" s="1"/>
  <c r="T338" i="20"/>
  <c r="CB330" i="20"/>
  <c r="AF330" i="20"/>
  <c r="BL329" i="20"/>
  <c r="BE322" i="20"/>
  <c r="AW314" i="20"/>
  <c r="BQ312" i="20"/>
  <c r="AW312" i="20"/>
  <c r="AG312" i="20"/>
  <c r="P312" i="20"/>
  <c r="BX310" i="20"/>
  <c r="BM310" i="20"/>
  <c r="BA310" i="20"/>
  <c r="AL310" i="20"/>
  <c r="Z310" i="20"/>
  <c r="P310" i="20"/>
  <c r="BD299" i="20"/>
  <c r="BA291" i="20"/>
  <c r="BN288" i="20"/>
  <c r="AQ288" i="20"/>
  <c r="BQ287" i="20"/>
  <c r="CA284" i="20"/>
  <c r="BE284" i="20"/>
  <c r="AK284" i="20"/>
  <c r="T284" i="20"/>
  <c r="BO258" i="20"/>
  <c r="AS258" i="20"/>
  <c r="W258" i="20"/>
  <c r="BY252" i="20"/>
  <c r="BE252" i="20"/>
  <c r="AK252" i="20"/>
  <c r="U252" i="20"/>
  <c r="AA244" i="20"/>
  <c r="Q244" i="20"/>
  <c r="BG244" i="20"/>
  <c r="I241" i="20"/>
  <c r="BI241" i="20"/>
  <c r="BW236" i="20"/>
  <c r="AY236" i="20"/>
  <c r="U236" i="20"/>
  <c r="I233" i="20"/>
  <c r="AC233" i="20"/>
  <c r="N230" i="20"/>
  <c r="I230" i="20"/>
  <c r="AK230" i="20"/>
  <c r="BG230" i="20"/>
  <c r="BX230" i="20"/>
  <c r="BU227" i="20"/>
  <c r="F226" i="20"/>
  <c r="Z226" i="20"/>
  <c r="BQ226" i="20"/>
  <c r="AV220" i="20"/>
  <c r="BY217" i="20"/>
  <c r="BK217" i="20"/>
  <c r="BA217" i="20"/>
  <c r="CE217" i="20" s="1"/>
  <c r="AH217" i="20"/>
  <c r="Q217" i="20"/>
  <c r="G211" i="20"/>
  <c r="R211" i="20"/>
  <c r="AH211" i="20"/>
  <c r="J211" i="20"/>
  <c r="AC211" i="20"/>
  <c r="AX211" i="20"/>
  <c r="BN211" i="20"/>
  <c r="CD211" i="20"/>
  <c r="M211" i="20"/>
  <c r="AK211" i="20"/>
  <c r="BA211" i="20"/>
  <c r="CE211" i="20" s="1"/>
  <c r="BQ211" i="20"/>
  <c r="M209" i="20"/>
  <c r="BR209" i="20"/>
  <c r="BX205" i="20"/>
  <c r="F150" i="20"/>
  <c r="AB150" i="20"/>
  <c r="BJ150" i="20"/>
  <c r="V150" i="20"/>
  <c r="BB150" i="20"/>
  <c r="AJ150" i="20"/>
  <c r="AV150" i="20"/>
  <c r="BL381" i="20"/>
  <c r="CC361" i="20"/>
  <c r="BJ361" i="20"/>
  <c r="AT361" i="20"/>
  <c r="AF361" i="20"/>
  <c r="L361" i="20"/>
  <c r="BY359" i="20"/>
  <c r="AV359" i="20"/>
  <c r="T359" i="20"/>
  <c r="CB349" i="20"/>
  <c r="Y349" i="20"/>
  <c r="BQ330" i="20"/>
  <c r="U330" i="20"/>
  <c r="AG314" i="20"/>
  <c r="CB312" i="20"/>
  <c r="BJ312" i="20"/>
  <c r="AR312" i="20"/>
  <c r="AD312" i="20"/>
  <c r="L312" i="20"/>
  <c r="BV310" i="20"/>
  <c r="BJ310" i="20"/>
  <c r="AV310" i="20"/>
  <c r="AK310" i="20"/>
  <c r="Y310" i="20"/>
  <c r="J310" i="20"/>
  <c r="BY309" i="20"/>
  <c r="BI309" i="20"/>
  <c r="AN309" i="20"/>
  <c r="T309" i="20"/>
  <c r="CC308" i="20"/>
  <c r="BQ307" i="20"/>
  <c r="AJ307" i="20"/>
  <c r="BR306" i="20"/>
  <c r="AG306" i="20"/>
  <c r="AI299" i="20"/>
  <c r="BB296" i="20"/>
  <c r="Z296" i="20"/>
  <c r="CB295" i="20"/>
  <c r="BA295" i="20"/>
  <c r="Z295" i="20"/>
  <c r="AP293" i="20"/>
  <c r="AK291" i="20"/>
  <c r="BZ290" i="20"/>
  <c r="BP290" i="20"/>
  <c r="BE290" i="20"/>
  <c r="AT290" i="20"/>
  <c r="AJ290" i="20"/>
  <c r="Y290" i="20"/>
  <c r="N290" i="20"/>
  <c r="BO289" i="20"/>
  <c r="AY289" i="20"/>
  <c r="AI289" i="20"/>
  <c r="S289" i="20"/>
  <c r="D289" i="20" s="1"/>
  <c r="CC288" i="20"/>
  <c r="BJ288" i="20"/>
  <c r="W288" i="20"/>
  <c r="AU287" i="20"/>
  <c r="BQ284" i="20"/>
  <c r="AZ284" i="20"/>
  <c r="AJ284" i="20"/>
  <c r="O284" i="20"/>
  <c r="BI282" i="20"/>
  <c r="CA258" i="20"/>
  <c r="BG258" i="20"/>
  <c r="AK258" i="20"/>
  <c r="O258" i="20"/>
  <c r="BU252" i="20"/>
  <c r="BA252" i="20"/>
  <c r="AG252" i="20"/>
  <c r="O252" i="20"/>
  <c r="BI248" i="20"/>
  <c r="CC244" i="20"/>
  <c r="AK244" i="20"/>
  <c r="O242" i="20"/>
  <c r="U242" i="20"/>
  <c r="AU242" i="20"/>
  <c r="BU242" i="20"/>
  <c r="BU236" i="20"/>
  <c r="AQ236" i="20"/>
  <c r="S236" i="20"/>
  <c r="BI230" i="20"/>
  <c r="AB230" i="20"/>
  <c r="AO227" i="20"/>
  <c r="AV226" i="20"/>
  <c r="F221" i="20"/>
  <c r="I221" i="20"/>
  <c r="AD221" i="20"/>
  <c r="AP221" i="20"/>
  <c r="BF221" i="20"/>
  <c r="BU221" i="20"/>
  <c r="AK220" i="20"/>
  <c r="BV217" i="20"/>
  <c r="BI217" i="20"/>
  <c r="AU217" i="20"/>
  <c r="AA217" i="20"/>
  <c r="M217" i="20"/>
  <c r="K205" i="20"/>
  <c r="G205" i="20"/>
  <c r="AA205" i="20"/>
  <c r="AV205" i="20"/>
  <c r="BM205" i="20"/>
  <c r="CC205" i="20"/>
  <c r="L205" i="20"/>
  <c r="AK205" i="20"/>
  <c r="BH205" i="20"/>
  <c r="Q205" i="20"/>
  <c r="AM205" i="20"/>
  <c r="BQ205" i="20"/>
  <c r="BF189" i="20"/>
  <c r="G187" i="20"/>
  <c r="P187" i="20"/>
  <c r="AK187" i="20"/>
  <c r="BF187" i="20"/>
  <c r="CB187" i="20"/>
  <c r="J187" i="20"/>
  <c r="AF187" i="20"/>
  <c r="BA187" i="20"/>
  <c r="CF187" i="20" s="1"/>
  <c r="BV187" i="20"/>
  <c r="Z187" i="20"/>
  <c r="BQ187" i="20"/>
  <c r="AP187" i="20"/>
  <c r="G179" i="20"/>
  <c r="AI179" i="20"/>
  <c r="BQ179" i="20"/>
  <c r="T179" i="20"/>
  <c r="BK179" i="20"/>
  <c r="M179" i="20"/>
  <c r="AO179" i="20"/>
  <c r="M174" i="20"/>
  <c r="AU174" i="20"/>
  <c r="CA170" i="20"/>
  <c r="AH166" i="20"/>
  <c r="BJ166" i="20"/>
  <c r="W166" i="20"/>
  <c r="BS166" i="20"/>
  <c r="G163" i="20"/>
  <c r="BK163" i="20"/>
  <c r="AI163" i="20"/>
  <c r="CB150" i="20"/>
  <c r="AD203" i="20"/>
  <c r="I203" i="20"/>
  <c r="BI203" i="20"/>
  <c r="I202" i="20"/>
  <c r="AK202" i="20"/>
  <c r="U198" i="20"/>
  <c r="AG198" i="20"/>
  <c r="M190" i="20"/>
  <c r="BQ190" i="20"/>
  <c r="AS190" i="20"/>
  <c r="M188" i="20"/>
  <c r="BQ188" i="20"/>
  <c r="AW188" i="20"/>
  <c r="L167" i="20"/>
  <c r="Q167" i="20"/>
  <c r="AV167" i="20"/>
  <c r="BW167" i="20"/>
  <c r="K167" i="20"/>
  <c r="AM167" i="20"/>
  <c r="BQ167" i="20"/>
  <c r="T148" i="20"/>
  <c r="AO148" i="20"/>
  <c r="U148" i="20"/>
  <c r="I147" i="20"/>
  <c r="Z147" i="20"/>
  <c r="BQ147" i="20"/>
  <c r="O147" i="20"/>
  <c r="BF147" i="20"/>
  <c r="I100" i="20"/>
  <c r="AJ100" i="20"/>
  <c r="H73" i="20"/>
  <c r="J73" i="20"/>
  <c r="Z73" i="20"/>
  <c r="AV73" i="20"/>
  <c r="BP73" i="20"/>
  <c r="M73" i="20"/>
  <c r="AN73" i="20"/>
  <c r="BJ73" i="20"/>
  <c r="T73" i="20"/>
  <c r="AO73" i="20"/>
  <c r="BQ73" i="20"/>
  <c r="Y73" i="20"/>
  <c r="BA73" i="20"/>
  <c r="BY73" i="20"/>
  <c r="CD73" i="20"/>
  <c r="AH73" i="20"/>
  <c r="BD73" i="20"/>
  <c r="BI212" i="20"/>
  <c r="AG212" i="20"/>
  <c r="U210" i="20"/>
  <c r="BU210" i="20"/>
  <c r="AG206" i="20"/>
  <c r="BQ206" i="20"/>
  <c r="BA203" i="20"/>
  <c r="BQ202" i="20"/>
  <c r="S199" i="20"/>
  <c r="D199" i="20" s="1"/>
  <c r="BI199" i="20"/>
  <c r="F191" i="20"/>
  <c r="H191" i="20"/>
  <c r="P191" i="20"/>
  <c r="W191" i="20"/>
  <c r="AC191" i="20"/>
  <c r="AK191" i="20"/>
  <c r="AR191" i="20"/>
  <c r="AY191" i="20"/>
  <c r="BG191" i="20"/>
  <c r="BM191" i="20"/>
  <c r="BT191" i="20"/>
  <c r="CB191" i="20"/>
  <c r="G191" i="20"/>
  <c r="M191" i="20"/>
  <c r="U191" i="20"/>
  <c r="AB191" i="20"/>
  <c r="AI191" i="20"/>
  <c r="AQ191" i="20"/>
  <c r="AW191" i="20"/>
  <c r="BD191" i="20"/>
  <c r="BL191" i="20"/>
  <c r="BS191" i="20"/>
  <c r="BY191" i="20"/>
  <c r="AC186" i="20"/>
  <c r="AW186" i="20"/>
  <c r="M186" i="20"/>
  <c r="BA167" i="20"/>
  <c r="G164" i="20"/>
  <c r="AU164" i="20"/>
  <c r="AK164" i="20"/>
  <c r="CA147" i="20"/>
  <c r="BT193" i="20"/>
  <c r="BE193" i="20"/>
  <c r="AO193" i="20"/>
  <c r="AC193" i="20"/>
  <c r="P193" i="20"/>
  <c r="BY183" i="20"/>
  <c r="BN183" i="20"/>
  <c r="BD183" i="20"/>
  <c r="AS183" i="20"/>
  <c r="AH183" i="20"/>
  <c r="X183" i="20"/>
  <c r="M183" i="20"/>
  <c r="BZ149" i="20"/>
  <c r="BQ149" i="20"/>
  <c r="BH149" i="20"/>
  <c r="AW149" i="20"/>
  <c r="AO149" i="20"/>
  <c r="AF149" i="20"/>
  <c r="U149" i="20"/>
  <c r="L149" i="20"/>
  <c r="O135" i="20"/>
  <c r="AK135" i="20"/>
  <c r="P132" i="20"/>
  <c r="AV132" i="20"/>
  <c r="P130" i="20"/>
  <c r="Z130" i="20"/>
  <c r="F128" i="20"/>
  <c r="Q128" i="20"/>
  <c r="BV128" i="20"/>
  <c r="AV128" i="20"/>
  <c r="J121" i="20"/>
  <c r="F121" i="20"/>
  <c r="V121" i="20"/>
  <c r="AK121" i="20"/>
  <c r="AW121" i="20"/>
  <c r="BM121" i="20"/>
  <c r="CA121" i="20"/>
  <c r="O121" i="20"/>
  <c r="AA121" i="20"/>
  <c r="AQ121" i="20"/>
  <c r="BF121" i="20"/>
  <c r="BR121" i="20"/>
  <c r="U120" i="20"/>
  <c r="M120" i="20"/>
  <c r="BM120" i="20"/>
  <c r="AN120" i="20"/>
  <c r="BX120" i="20"/>
  <c r="I102" i="20"/>
  <c r="AD102" i="20"/>
  <c r="BF102" i="20"/>
  <c r="BA76" i="20"/>
  <c r="U76" i="20"/>
  <c r="AK76" i="20"/>
  <c r="BI76" i="20"/>
  <c r="F134" i="20"/>
  <c r="M134" i="20"/>
  <c r="AP134" i="20"/>
  <c r="CB134" i="20"/>
  <c r="AC134" i="20"/>
  <c r="BL134" i="20"/>
  <c r="BA129" i="20"/>
  <c r="AK129" i="20"/>
  <c r="AZ108" i="20"/>
  <c r="BB108" i="20"/>
  <c r="L136" i="20"/>
  <c r="F136" i="20"/>
  <c r="AH136" i="20"/>
  <c r="BL136" i="20"/>
  <c r="U136" i="20"/>
  <c r="AW136" i="20"/>
  <c r="BY136" i="20"/>
  <c r="AN134" i="20"/>
  <c r="I131" i="20"/>
  <c r="AS131" i="20"/>
  <c r="M131" i="20"/>
  <c r="BY131" i="20"/>
  <c r="Z125" i="20"/>
  <c r="AT125" i="20"/>
  <c r="P105" i="20"/>
  <c r="H105" i="20"/>
  <c r="AK105" i="20"/>
  <c r="BI105" i="20"/>
  <c r="CC105" i="20"/>
  <c r="Q105" i="20"/>
  <c r="AN105" i="20"/>
  <c r="BL105" i="20"/>
  <c r="U105" i="20"/>
  <c r="AV105" i="20"/>
  <c r="BU105" i="20"/>
  <c r="M90" i="20"/>
  <c r="AS90" i="20"/>
  <c r="BQ76" i="20"/>
  <c r="BZ127" i="20"/>
  <c r="BJ127" i="20"/>
  <c r="AS127" i="20"/>
  <c r="BV117" i="20"/>
  <c r="BK117" i="20"/>
  <c r="BA117" i="20"/>
  <c r="CE117" i="20" s="1"/>
  <c r="AP117" i="20"/>
  <c r="AE117" i="20"/>
  <c r="U117" i="20"/>
  <c r="BU111" i="20"/>
  <c r="BL111" i="20"/>
  <c r="BD111" i="20"/>
  <c r="AS111" i="20"/>
  <c r="AJ111" i="20"/>
  <c r="Z111" i="20"/>
  <c r="P111" i="20"/>
  <c r="H111" i="20"/>
  <c r="V109" i="20"/>
  <c r="BU107" i="20"/>
  <c r="AW107" i="20"/>
  <c r="T107" i="20"/>
  <c r="T106" i="20"/>
  <c r="BZ104" i="20"/>
  <c r="AS101" i="20"/>
  <c r="BX99" i="20"/>
  <c r="T99" i="20"/>
  <c r="BM98" i="20"/>
  <c r="V98" i="20"/>
  <c r="BH96" i="20"/>
  <c r="Z96" i="20"/>
  <c r="AF93" i="20"/>
  <c r="BH92" i="20"/>
  <c r="BX91" i="20"/>
  <c r="BJ91" i="20"/>
  <c r="AV91" i="20"/>
  <c r="AG91" i="20"/>
  <c r="J91" i="20"/>
  <c r="AK89" i="20"/>
  <c r="BE82" i="20"/>
  <c r="Y82" i="20"/>
  <c r="AU81" i="20"/>
  <c r="F79" i="20"/>
  <c r="J79" i="20"/>
  <c r="R79" i="20"/>
  <c r="Y79" i="20"/>
  <c r="CD75" i="20"/>
  <c r="BX75" i="20"/>
  <c r="BQ75" i="20"/>
  <c r="BI75" i="20"/>
  <c r="BB75" i="20"/>
  <c r="AV75" i="20"/>
  <c r="AN75" i="20"/>
  <c r="AG75" i="20"/>
  <c r="Z75" i="20"/>
  <c r="P75" i="20"/>
  <c r="AF62" i="20"/>
  <c r="K62" i="20"/>
  <c r="BL62" i="20"/>
  <c r="BQ62" i="20"/>
  <c r="K22" i="20"/>
  <c r="O22" i="20"/>
  <c r="AG22" i="20"/>
  <c r="AV22" i="20"/>
  <c r="BH22" i="20"/>
  <c r="BQ22" i="20"/>
  <c r="BY22" i="20"/>
  <c r="T22" i="20"/>
  <c r="AK22" i="20"/>
  <c r="AY22" i="20"/>
  <c r="BK22" i="20"/>
  <c r="BS22" i="20"/>
  <c r="CA22" i="20"/>
  <c r="Y22" i="20"/>
  <c r="AN22" i="20"/>
  <c r="BC22" i="20"/>
  <c r="BM22" i="20"/>
  <c r="BU22" i="20"/>
  <c r="CC22" i="20"/>
  <c r="K75" i="20"/>
  <c r="S75" i="20"/>
  <c r="D75" i="20" s="1"/>
  <c r="Y75" i="20"/>
  <c r="AD75" i="20"/>
  <c r="AJ75" i="20"/>
  <c r="AO75" i="20"/>
  <c r="AT75" i="20"/>
  <c r="AZ75" i="20"/>
  <c r="BE75" i="20"/>
  <c r="BJ75" i="20"/>
  <c r="BP75" i="20"/>
  <c r="BU75" i="20"/>
  <c r="BZ75" i="20"/>
  <c r="I59" i="20"/>
  <c r="U59" i="20"/>
  <c r="BZ59" i="20"/>
  <c r="AP59" i="20"/>
  <c r="CC59" i="20"/>
  <c r="BJ59" i="20"/>
  <c r="R40" i="20"/>
  <c r="AG40" i="20"/>
  <c r="BI40" i="20"/>
  <c r="J32" i="20"/>
  <c r="U32" i="20"/>
  <c r="BK32" i="20"/>
  <c r="AH32" i="20"/>
  <c r="BV32" i="20"/>
  <c r="AT32" i="20"/>
  <c r="Z19" i="20"/>
  <c r="BY19" i="20"/>
  <c r="L16" i="20"/>
  <c r="G16" i="20"/>
  <c r="AB16" i="20"/>
  <c r="AR16" i="20"/>
  <c r="BE16" i="20"/>
  <c r="BU16" i="20"/>
  <c r="P16" i="20"/>
  <c r="AG16" i="20"/>
  <c r="AS16" i="20"/>
  <c r="BI16" i="20"/>
  <c r="BX16" i="20"/>
  <c r="Q16" i="20"/>
  <c r="AJ16" i="20"/>
  <c r="AZ16" i="20"/>
  <c r="BM16" i="20"/>
  <c r="BY16" i="20"/>
  <c r="BZ111" i="20"/>
  <c r="BQ111" i="20"/>
  <c r="BF111" i="20"/>
  <c r="AX111" i="20"/>
  <c r="AO111" i="20"/>
  <c r="AD111" i="20"/>
  <c r="U111" i="20"/>
  <c r="M111" i="20"/>
  <c r="AZ109" i="20"/>
  <c r="AW99" i="20"/>
  <c r="BQ91" i="20"/>
  <c r="BB91" i="20"/>
  <c r="AO91" i="20"/>
  <c r="W91" i="20"/>
  <c r="CB75" i="20"/>
  <c r="BT75" i="20"/>
  <c r="BM75" i="20"/>
  <c r="BF75" i="20"/>
  <c r="AX75" i="20"/>
  <c r="AR75" i="20"/>
  <c r="AK75" i="20"/>
  <c r="AC75" i="20"/>
  <c r="U75" i="20"/>
  <c r="M75" i="20"/>
  <c r="G51" i="20"/>
  <c r="K51" i="20"/>
  <c r="AV51" i="20"/>
  <c r="U51" i="20"/>
  <c r="BE51" i="20"/>
  <c r="AF51" i="20"/>
  <c r="BI51" i="20"/>
  <c r="AC37" i="20"/>
  <c r="AS37" i="20"/>
  <c r="BH37" i="20"/>
  <c r="BW37" i="20"/>
  <c r="P33" i="20"/>
  <c r="AK33" i="20"/>
  <c r="BH33" i="20"/>
  <c r="CB33" i="20"/>
  <c r="S33" i="20"/>
  <c r="AS33" i="20"/>
  <c r="BO33" i="20"/>
  <c r="CC33" i="20"/>
  <c r="X33" i="20"/>
  <c r="AY33" i="20"/>
  <c r="BS33" i="20"/>
  <c r="M31" i="20"/>
  <c r="AA31" i="20"/>
  <c r="AS31" i="20"/>
  <c r="BK31" i="20"/>
  <c r="F23" i="20"/>
  <c r="X23" i="20"/>
  <c r="AS23" i="20"/>
  <c r="BL23" i="20"/>
  <c r="V21" i="20"/>
  <c r="N21" i="20"/>
  <c r="BF21" i="20"/>
  <c r="AD21" i="20"/>
  <c r="BM21" i="20"/>
  <c r="AK21" i="20"/>
  <c r="BU21" i="20"/>
  <c r="CD61" i="20"/>
  <c r="BJ52" i="20"/>
  <c r="Z52" i="20"/>
  <c r="BQ47" i="20"/>
  <c r="BK44" i="20"/>
  <c r="AM44" i="20"/>
  <c r="R44" i="20"/>
  <c r="BE18" i="20"/>
  <c r="AC18" i="20"/>
  <c r="AP61" i="20"/>
  <c r="BB52" i="20"/>
  <c r="K52" i="20"/>
  <c r="AK50" i="20"/>
  <c r="AQ49" i="20"/>
  <c r="M47" i="20"/>
  <c r="BY44" i="20"/>
  <c r="BI44" i="20"/>
  <c r="AK44" i="20"/>
  <c r="G44" i="20"/>
  <c r="BU43" i="20"/>
  <c r="BE43" i="20"/>
  <c r="AO43" i="20"/>
  <c r="Y43" i="20"/>
  <c r="I43" i="20"/>
  <c r="BQ42" i="20"/>
  <c r="AS42" i="20"/>
  <c r="S42" i="20"/>
  <c r="W29" i="20"/>
  <c r="BO26" i="20"/>
  <c r="AU26" i="20"/>
  <c r="AD26" i="20"/>
  <c r="J26" i="20"/>
  <c r="BX25" i="20"/>
  <c r="BI25" i="20"/>
  <c r="AR25" i="20"/>
  <c r="Y25" i="20"/>
  <c r="BU18" i="20"/>
  <c r="AZ18" i="20"/>
  <c r="M18" i="20"/>
  <c r="AO15" i="20"/>
  <c r="AU14" i="20"/>
  <c r="I11" i="20"/>
  <c r="BJ8" i="20"/>
  <c r="BW34" i="20"/>
  <c r="BU25" i="20"/>
  <c r="BC25" i="20"/>
  <c r="AM25" i="20"/>
  <c r="S25" i="20"/>
  <c r="D25" i="20" s="1"/>
  <c r="AX8" i="20"/>
  <c r="D490" i="28"/>
  <c r="D442" i="28"/>
  <c r="D440" i="28"/>
  <c r="D353" i="28"/>
  <c r="D349" i="28"/>
  <c r="D345" i="28"/>
  <c r="D341" i="28"/>
  <c r="D337" i="28"/>
  <c r="D333" i="28"/>
  <c r="D329" i="28"/>
  <c r="D325" i="28"/>
  <c r="F319" i="28"/>
  <c r="G319" i="28" s="1"/>
  <c r="H319" i="28" s="1"/>
  <c r="I319" i="28" s="1"/>
  <c r="J319" i="28" s="1"/>
  <c r="K319" i="28" s="1"/>
  <c r="L319" i="28" s="1"/>
  <c r="M319" i="28" s="1"/>
  <c r="N319" i="28" s="1"/>
  <c r="O319" i="28" s="1"/>
  <c r="F313" i="28"/>
  <c r="G313" i="28" s="1"/>
  <c r="H313" i="28" s="1"/>
  <c r="I313" i="28" s="1"/>
  <c r="J313" i="28" s="1"/>
  <c r="K313" i="28" s="1"/>
  <c r="L313" i="28" s="1"/>
  <c r="M313" i="28" s="1"/>
  <c r="N313" i="28" s="1"/>
  <c r="O313" i="28" s="1"/>
  <c r="F312" i="28"/>
  <c r="G312" i="28" s="1"/>
  <c r="H312" i="28" s="1"/>
  <c r="I312" i="28" s="1"/>
  <c r="J312" i="28" s="1"/>
  <c r="K312" i="28" s="1"/>
  <c r="L312" i="28" s="1"/>
  <c r="M312" i="28" s="1"/>
  <c r="N312" i="28" s="1"/>
  <c r="O312" i="28" s="1"/>
  <c r="F311" i="28"/>
  <c r="G311" i="28" s="1"/>
  <c r="H311" i="28" s="1"/>
  <c r="I311" i="28" s="1"/>
  <c r="J311" i="28" s="1"/>
  <c r="K311" i="28" s="1"/>
  <c r="L311" i="28" s="1"/>
  <c r="M311" i="28" s="1"/>
  <c r="N311" i="28" s="1"/>
  <c r="O311" i="28" s="1"/>
  <c r="F310" i="28"/>
  <c r="G310" i="28" s="1"/>
  <c r="H310" i="28" s="1"/>
  <c r="I310" i="28" s="1"/>
  <c r="J310" i="28" s="1"/>
  <c r="K310" i="28" s="1"/>
  <c r="L310" i="28" s="1"/>
  <c r="M310" i="28" s="1"/>
  <c r="N310" i="28" s="1"/>
  <c r="O310" i="28" s="1"/>
  <c r="D304" i="28"/>
  <c r="D302" i="28"/>
  <c r="F299" i="28"/>
  <c r="G299" i="28" s="1"/>
  <c r="H299" i="28" s="1"/>
  <c r="I299" i="28" s="1"/>
  <c r="J299" i="28" s="1"/>
  <c r="K299" i="28" s="1"/>
  <c r="L299" i="28" s="1"/>
  <c r="M299" i="28" s="1"/>
  <c r="N299" i="28" s="1"/>
  <c r="O299" i="28" s="1"/>
  <c r="F291" i="28"/>
  <c r="G291" i="28" s="1"/>
  <c r="H291" i="28" s="1"/>
  <c r="I291" i="28" s="1"/>
  <c r="J291" i="28" s="1"/>
  <c r="K291" i="28" s="1"/>
  <c r="L291" i="28" s="1"/>
  <c r="M291" i="28" s="1"/>
  <c r="N291" i="28" s="1"/>
  <c r="O291" i="28" s="1"/>
  <c r="F290" i="28"/>
  <c r="G290" i="28" s="1"/>
  <c r="H290" i="28" s="1"/>
  <c r="I290" i="28" s="1"/>
  <c r="J290" i="28" s="1"/>
  <c r="K290" i="28" s="1"/>
  <c r="L290" i="28" s="1"/>
  <c r="M290" i="28" s="1"/>
  <c r="N290" i="28" s="1"/>
  <c r="O290" i="28" s="1"/>
  <c r="D283" i="28"/>
  <c r="D282" i="28"/>
  <c r="F269" i="28"/>
  <c r="G269" i="28" s="1"/>
  <c r="H269" i="28" s="1"/>
  <c r="I269" i="28" s="1"/>
  <c r="J269" i="28" s="1"/>
  <c r="K269" i="28" s="1"/>
  <c r="L269" i="28" s="1"/>
  <c r="M269" i="28" s="1"/>
  <c r="N269" i="28" s="1"/>
  <c r="O269" i="28" s="1"/>
  <c r="D252" i="28"/>
  <c r="D241" i="28"/>
  <c r="D235" i="28"/>
  <c r="D219" i="28"/>
  <c r="D211" i="28"/>
  <c r="D203" i="28"/>
  <c r="D195" i="28"/>
  <c r="D191" i="28"/>
  <c r="F186" i="28"/>
  <c r="G186" i="28" s="1"/>
  <c r="H186" i="28" s="1"/>
  <c r="I186" i="28" s="1"/>
  <c r="J186" i="28" s="1"/>
  <c r="K186" i="28" s="1"/>
  <c r="L186" i="28" s="1"/>
  <c r="M186" i="28" s="1"/>
  <c r="N186" i="28" s="1"/>
  <c r="O186" i="28" s="1"/>
  <c r="F184" i="28"/>
  <c r="G184" i="28" s="1"/>
  <c r="H184" i="28" s="1"/>
  <c r="I184" i="28" s="1"/>
  <c r="J184" i="28" s="1"/>
  <c r="K184" i="28" s="1"/>
  <c r="L184" i="28" s="1"/>
  <c r="M184" i="28" s="1"/>
  <c r="N184" i="28" s="1"/>
  <c r="O184" i="28" s="1"/>
  <c r="D180" i="28"/>
  <c r="D178" i="28"/>
  <c r="F150" i="28"/>
  <c r="G150" i="28" s="1"/>
  <c r="H150" i="28" s="1"/>
  <c r="I150" i="28" s="1"/>
  <c r="J150" i="28" s="1"/>
  <c r="K150" i="28" s="1"/>
  <c r="L150" i="28" s="1"/>
  <c r="M150" i="28" s="1"/>
  <c r="N150" i="28" s="1"/>
  <c r="O150" i="28" s="1"/>
  <c r="F134" i="28"/>
  <c r="G134" i="28" s="1"/>
  <c r="H134" i="28" s="1"/>
  <c r="I134" i="28" s="1"/>
  <c r="J134" i="28" s="1"/>
  <c r="K134" i="28" s="1"/>
  <c r="L134" i="28" s="1"/>
  <c r="M134" i="28" s="1"/>
  <c r="N134" i="28" s="1"/>
  <c r="O134" i="28" s="1"/>
  <c r="F107" i="28"/>
  <c r="G107" i="28" s="1"/>
  <c r="H107" i="28" s="1"/>
  <c r="I107" i="28" s="1"/>
  <c r="J107" i="28" s="1"/>
  <c r="K107" i="28" s="1"/>
  <c r="L107" i="28" s="1"/>
  <c r="M107" i="28" s="1"/>
  <c r="N107" i="28" s="1"/>
  <c r="O107" i="28" s="1"/>
  <c r="F105" i="28"/>
  <c r="G105" i="28" s="1"/>
  <c r="H105" i="28" s="1"/>
  <c r="I105" i="28" s="1"/>
  <c r="J105" i="28" s="1"/>
  <c r="K105" i="28" s="1"/>
  <c r="L105" i="28" s="1"/>
  <c r="M105" i="28" s="1"/>
  <c r="N105" i="28" s="1"/>
  <c r="O105" i="28" s="1"/>
  <c r="F103" i="28"/>
  <c r="G103" i="28" s="1"/>
  <c r="H103" i="28" s="1"/>
  <c r="I103" i="28" s="1"/>
  <c r="J103" i="28" s="1"/>
  <c r="K103" i="28" s="1"/>
  <c r="L103" i="28" s="1"/>
  <c r="M103" i="28" s="1"/>
  <c r="N103" i="28" s="1"/>
  <c r="O103" i="28" s="1"/>
  <c r="F94" i="28"/>
  <c r="G94" i="28" s="1"/>
  <c r="H94" i="28" s="1"/>
  <c r="I94" i="28" s="1"/>
  <c r="J94" i="28" s="1"/>
  <c r="K94" i="28" s="1"/>
  <c r="L94" i="28" s="1"/>
  <c r="M94" i="28" s="1"/>
  <c r="N94" i="28" s="1"/>
  <c r="O94" i="28" s="1"/>
  <c r="F90" i="28"/>
  <c r="G90" i="28" s="1"/>
  <c r="H90" i="28" s="1"/>
  <c r="I90" i="28" s="1"/>
  <c r="J90" i="28" s="1"/>
  <c r="K90" i="28" s="1"/>
  <c r="L90" i="28" s="1"/>
  <c r="M90" i="28" s="1"/>
  <c r="N90" i="28" s="1"/>
  <c r="O90" i="28" s="1"/>
  <c r="F85" i="28"/>
  <c r="G85" i="28" s="1"/>
  <c r="H85" i="28" s="1"/>
  <c r="I85" i="28" s="1"/>
  <c r="J85" i="28" s="1"/>
  <c r="K85" i="28" s="1"/>
  <c r="L85" i="28" s="1"/>
  <c r="M85" i="28" s="1"/>
  <c r="N85" i="28" s="1"/>
  <c r="O85" i="28" s="1"/>
  <c r="F75" i="28"/>
  <c r="G75" i="28" s="1"/>
  <c r="H75" i="28" s="1"/>
  <c r="I75" i="28" s="1"/>
  <c r="J75" i="28" s="1"/>
  <c r="K75" i="28" s="1"/>
  <c r="L75" i="28" s="1"/>
  <c r="M75" i="28" s="1"/>
  <c r="N75" i="28" s="1"/>
  <c r="O75" i="28" s="1"/>
  <c r="F59" i="28"/>
  <c r="G59" i="28" s="1"/>
  <c r="H59" i="28" s="1"/>
  <c r="I59" i="28" s="1"/>
  <c r="J59" i="28" s="1"/>
  <c r="K59" i="28" s="1"/>
  <c r="L59" i="28" s="1"/>
  <c r="M59" i="28" s="1"/>
  <c r="N59" i="28" s="1"/>
  <c r="O59" i="28" s="1"/>
  <c r="F56" i="28"/>
  <c r="G56" i="28" s="1"/>
  <c r="H56" i="28" s="1"/>
  <c r="I56" i="28" s="1"/>
  <c r="J56" i="28" s="1"/>
  <c r="K56" i="28" s="1"/>
  <c r="L56" i="28" s="1"/>
  <c r="M56" i="28" s="1"/>
  <c r="N56" i="28" s="1"/>
  <c r="O56" i="28" s="1"/>
  <c r="F54" i="28"/>
  <c r="G54" i="28" s="1"/>
  <c r="H54" i="28" s="1"/>
  <c r="I54" i="28" s="1"/>
  <c r="J54" i="28" s="1"/>
  <c r="K54" i="28" s="1"/>
  <c r="L54" i="28" s="1"/>
  <c r="M54" i="28" s="1"/>
  <c r="N54" i="28" s="1"/>
  <c r="O54" i="28" s="1"/>
  <c r="F49" i="28"/>
  <c r="G49" i="28" s="1"/>
  <c r="H49" i="28" s="1"/>
  <c r="I49" i="28" s="1"/>
  <c r="J49" i="28" s="1"/>
  <c r="K49" i="28" s="1"/>
  <c r="L49" i="28" s="1"/>
  <c r="M49" i="28" s="1"/>
  <c r="N49" i="28" s="1"/>
  <c r="O49" i="28" s="1"/>
  <c r="F41" i="28"/>
  <c r="G41" i="28" s="1"/>
  <c r="H41" i="28" s="1"/>
  <c r="I41" i="28" s="1"/>
  <c r="J41" i="28" s="1"/>
  <c r="K41" i="28" s="1"/>
  <c r="L41" i="28" s="1"/>
  <c r="M41" i="28" s="1"/>
  <c r="N41" i="28" s="1"/>
  <c r="O41" i="28" s="1"/>
  <c r="D506" i="28"/>
  <c r="D476" i="28"/>
  <c r="D474" i="28"/>
  <c r="D472" i="28"/>
  <c r="D470" i="28"/>
  <c r="D452" i="28"/>
  <c r="F355" i="28"/>
  <c r="G355" i="28" s="1"/>
  <c r="H355" i="28" s="1"/>
  <c r="I355" i="28" s="1"/>
  <c r="J355" i="28" s="1"/>
  <c r="K355" i="28" s="1"/>
  <c r="L355" i="28" s="1"/>
  <c r="M355" i="28" s="1"/>
  <c r="N355" i="28" s="1"/>
  <c r="O355" i="28" s="1"/>
  <c r="F351" i="28"/>
  <c r="G351" i="28" s="1"/>
  <c r="H351" i="28" s="1"/>
  <c r="I351" i="28" s="1"/>
  <c r="J351" i="28" s="1"/>
  <c r="K351" i="28" s="1"/>
  <c r="L351" i="28" s="1"/>
  <c r="M351" i="28" s="1"/>
  <c r="N351" i="28" s="1"/>
  <c r="O351" i="28" s="1"/>
  <c r="F347" i="28"/>
  <c r="G347" i="28" s="1"/>
  <c r="H347" i="28" s="1"/>
  <c r="I347" i="28" s="1"/>
  <c r="J347" i="28" s="1"/>
  <c r="K347" i="28" s="1"/>
  <c r="L347" i="28" s="1"/>
  <c r="M347" i="28" s="1"/>
  <c r="N347" i="28" s="1"/>
  <c r="O347" i="28" s="1"/>
  <c r="F343" i="28"/>
  <c r="G343" i="28" s="1"/>
  <c r="H343" i="28" s="1"/>
  <c r="I343" i="28" s="1"/>
  <c r="J343" i="28" s="1"/>
  <c r="K343" i="28" s="1"/>
  <c r="L343" i="28" s="1"/>
  <c r="M343" i="28" s="1"/>
  <c r="N343" i="28" s="1"/>
  <c r="O343" i="28" s="1"/>
  <c r="F339" i="28"/>
  <c r="G339" i="28" s="1"/>
  <c r="H339" i="28" s="1"/>
  <c r="I339" i="28" s="1"/>
  <c r="J339" i="28" s="1"/>
  <c r="K339" i="28" s="1"/>
  <c r="L339" i="28" s="1"/>
  <c r="M339" i="28" s="1"/>
  <c r="N339" i="28" s="1"/>
  <c r="O339" i="28" s="1"/>
  <c r="F335" i="28"/>
  <c r="G335" i="28" s="1"/>
  <c r="H335" i="28" s="1"/>
  <c r="I335" i="28" s="1"/>
  <c r="J335" i="28" s="1"/>
  <c r="K335" i="28" s="1"/>
  <c r="L335" i="28" s="1"/>
  <c r="M335" i="28" s="1"/>
  <c r="N335" i="28" s="1"/>
  <c r="O335" i="28" s="1"/>
  <c r="F331" i="28"/>
  <c r="G331" i="28" s="1"/>
  <c r="H331" i="28" s="1"/>
  <c r="I331" i="28" s="1"/>
  <c r="J331" i="28" s="1"/>
  <c r="K331" i="28" s="1"/>
  <c r="L331" i="28" s="1"/>
  <c r="M331" i="28" s="1"/>
  <c r="N331" i="28" s="1"/>
  <c r="O331" i="28" s="1"/>
  <c r="F327" i="28"/>
  <c r="G327" i="28" s="1"/>
  <c r="H327" i="28" s="1"/>
  <c r="I327" i="28" s="1"/>
  <c r="J327" i="28" s="1"/>
  <c r="K327" i="28" s="1"/>
  <c r="L327" i="28" s="1"/>
  <c r="M327" i="28" s="1"/>
  <c r="N327" i="28" s="1"/>
  <c r="O327" i="28" s="1"/>
  <c r="F320" i="28"/>
  <c r="G320" i="28" s="1"/>
  <c r="H320" i="28" s="1"/>
  <c r="I320" i="28" s="1"/>
  <c r="J320" i="28" s="1"/>
  <c r="K320" i="28" s="1"/>
  <c r="L320" i="28" s="1"/>
  <c r="M320" i="28" s="1"/>
  <c r="N320" i="28" s="1"/>
  <c r="O320" i="28" s="1"/>
  <c r="D305" i="28"/>
  <c r="D303" i="28"/>
  <c r="F298" i="28"/>
  <c r="G298" i="28" s="1"/>
  <c r="H298" i="28" s="1"/>
  <c r="I298" i="28" s="1"/>
  <c r="J298" i="28" s="1"/>
  <c r="K298" i="28" s="1"/>
  <c r="L298" i="28" s="1"/>
  <c r="M298" i="28" s="1"/>
  <c r="N298" i="28" s="1"/>
  <c r="O298" i="28" s="1"/>
  <c r="F278" i="28"/>
  <c r="G278" i="28" s="1"/>
  <c r="H278" i="28" s="1"/>
  <c r="I278" i="28" s="1"/>
  <c r="J278" i="28" s="1"/>
  <c r="K278" i="28" s="1"/>
  <c r="L278" i="28" s="1"/>
  <c r="M278" i="28" s="1"/>
  <c r="N278" i="28" s="1"/>
  <c r="O278" i="28" s="1"/>
  <c r="D276" i="28"/>
  <c r="F268" i="28"/>
  <c r="G268" i="28" s="1"/>
  <c r="H268" i="28" s="1"/>
  <c r="I268" i="28" s="1"/>
  <c r="J268" i="28" s="1"/>
  <c r="K268" i="28" s="1"/>
  <c r="L268" i="28" s="1"/>
  <c r="M268" i="28" s="1"/>
  <c r="N268" i="28" s="1"/>
  <c r="O268" i="28" s="1"/>
  <c r="D260" i="28"/>
  <c r="D244" i="28"/>
  <c r="D242" i="28"/>
  <c r="D227" i="28"/>
  <c r="D215" i="28"/>
  <c r="D207" i="28"/>
  <c r="D199" i="28"/>
  <c r="D181" i="28"/>
  <c r="D179" i="28"/>
  <c r="D177" i="28"/>
  <c r="F166" i="28"/>
  <c r="G166" i="28" s="1"/>
  <c r="H166" i="28" s="1"/>
  <c r="I166" i="28" s="1"/>
  <c r="J166" i="28" s="1"/>
  <c r="K166" i="28" s="1"/>
  <c r="L166" i="28" s="1"/>
  <c r="M166" i="28" s="1"/>
  <c r="N166" i="28" s="1"/>
  <c r="O166" i="28" s="1"/>
  <c r="F95" i="28"/>
  <c r="G95" i="28" s="1"/>
  <c r="H95" i="28" s="1"/>
  <c r="I95" i="28" s="1"/>
  <c r="J95" i="28" s="1"/>
  <c r="K95" i="28" s="1"/>
  <c r="L95" i="28" s="1"/>
  <c r="M95" i="28" s="1"/>
  <c r="N95" i="28" s="1"/>
  <c r="O95" i="28" s="1"/>
  <c r="F93" i="28"/>
  <c r="G93" i="28" s="1"/>
  <c r="H93" i="28" s="1"/>
  <c r="I93" i="28" s="1"/>
  <c r="J93" i="28" s="1"/>
  <c r="K93" i="28" s="1"/>
  <c r="L93" i="28" s="1"/>
  <c r="M93" i="28" s="1"/>
  <c r="N93" i="28" s="1"/>
  <c r="O93" i="28" s="1"/>
  <c r="F82" i="28"/>
  <c r="G82" i="28" s="1"/>
  <c r="H82" i="28" s="1"/>
  <c r="I82" i="28" s="1"/>
  <c r="J82" i="28" s="1"/>
  <c r="K82" i="28" s="1"/>
  <c r="L82" i="28" s="1"/>
  <c r="M82" i="28" s="1"/>
  <c r="N82" i="28" s="1"/>
  <c r="O82" i="28" s="1"/>
  <c r="F67" i="28"/>
  <c r="G67" i="28" s="1"/>
  <c r="H67" i="28" s="1"/>
  <c r="I67" i="28" s="1"/>
  <c r="J67" i="28" s="1"/>
  <c r="K67" i="28" s="1"/>
  <c r="L67" i="28" s="1"/>
  <c r="M67" i="28" s="1"/>
  <c r="N67" i="28" s="1"/>
  <c r="O67" i="28" s="1"/>
  <c r="F57" i="28"/>
  <c r="G57" i="28" s="1"/>
  <c r="H57" i="28" s="1"/>
  <c r="I57" i="28" s="1"/>
  <c r="J57" i="28" s="1"/>
  <c r="K57" i="28" s="1"/>
  <c r="L57" i="28" s="1"/>
  <c r="M57" i="28" s="1"/>
  <c r="N57" i="28" s="1"/>
  <c r="O57" i="28" s="1"/>
  <c r="F53" i="28"/>
  <c r="G53" i="28" s="1"/>
  <c r="H53" i="28" s="1"/>
  <c r="I53" i="28" s="1"/>
  <c r="J53" i="28" s="1"/>
  <c r="K53" i="28" s="1"/>
  <c r="L53" i="28" s="1"/>
  <c r="M53" i="28" s="1"/>
  <c r="N53" i="28" s="1"/>
  <c r="O53" i="28" s="1"/>
  <c r="F45" i="28"/>
  <c r="G45" i="28" s="1"/>
  <c r="H45" i="28" s="1"/>
  <c r="I45" i="28" s="1"/>
  <c r="J45" i="28" s="1"/>
  <c r="K45" i="28" s="1"/>
  <c r="L45" i="28" s="1"/>
  <c r="M45" i="28" s="1"/>
  <c r="N45" i="28" s="1"/>
  <c r="O45" i="28" s="1"/>
  <c r="F37" i="28"/>
  <c r="G37" i="28" s="1"/>
  <c r="H37" i="28" s="1"/>
  <c r="I37" i="28" s="1"/>
  <c r="J37" i="28" s="1"/>
  <c r="K37" i="28" s="1"/>
  <c r="L37" i="28" s="1"/>
  <c r="M37" i="28" s="1"/>
  <c r="N37" i="28" s="1"/>
  <c r="O37" i="28" s="1"/>
  <c r="BU402" i="20"/>
  <c r="BG402" i="20"/>
  <c r="AS402" i="20"/>
  <c r="AE402" i="20"/>
  <c r="P402" i="20"/>
  <c r="BQ398" i="20"/>
  <c r="AQ398" i="20"/>
  <c r="BI396" i="20"/>
  <c r="X396" i="20"/>
  <c r="BY395" i="20"/>
  <c r="BA395" i="20"/>
  <c r="AC395" i="20"/>
  <c r="CA394" i="20"/>
  <c r="AJ394" i="20"/>
  <c r="BE390" i="20"/>
  <c r="BQ389" i="20"/>
  <c r="AK385" i="20"/>
  <c r="CB384" i="20"/>
  <c r="BU384" i="20"/>
  <c r="BM384" i="20"/>
  <c r="BG384" i="20"/>
  <c r="AZ384" i="20"/>
  <c r="AR384" i="20"/>
  <c r="AK384" i="20"/>
  <c r="AE384" i="20"/>
  <c r="W384" i="20"/>
  <c r="P384" i="20"/>
  <c r="I384" i="20"/>
  <c r="AQ381" i="20"/>
  <c r="BF373" i="20"/>
  <c r="CB364" i="20"/>
  <c r="AG364" i="20"/>
  <c r="BM362" i="20"/>
  <c r="AD362" i="20"/>
  <c r="AP358" i="20"/>
  <c r="BV350" i="20"/>
  <c r="AV350" i="20"/>
  <c r="U350" i="20"/>
  <c r="BJ346" i="20"/>
  <c r="AG329" i="20"/>
  <c r="AP326" i="20"/>
  <c r="BQ325" i="20"/>
  <c r="Y325" i="20"/>
  <c r="BE321" i="20"/>
  <c r="BU318" i="20"/>
  <c r="BB318" i="20"/>
  <c r="AL318" i="20"/>
  <c r="Q318" i="20"/>
  <c r="CB317" i="20"/>
  <c r="BU317" i="20"/>
  <c r="BN317" i="20"/>
  <c r="BF317" i="20"/>
  <c r="AZ317" i="20"/>
  <c r="AS317" i="20"/>
  <c r="AK317" i="20"/>
  <c r="AD317" i="20"/>
  <c r="X317" i="20"/>
  <c r="P317" i="20"/>
  <c r="I317" i="20"/>
  <c r="BQ315" i="20"/>
  <c r="BE315" i="20"/>
  <c r="AP315" i="20"/>
  <c r="Z315" i="20"/>
  <c r="N315" i="20"/>
  <c r="BX314" i="20"/>
  <c r="AV314" i="20"/>
  <c r="T314" i="20"/>
  <c r="BT311" i="20"/>
  <c r="BF311" i="20"/>
  <c r="AR311" i="20"/>
  <c r="AC311" i="20"/>
  <c r="P311" i="20"/>
  <c r="BV303" i="20"/>
  <c r="BL303" i="20"/>
  <c r="BA303" i="20"/>
  <c r="CF303" i="20" s="1"/>
  <c r="AP303" i="20"/>
  <c r="AF303" i="20"/>
  <c r="U303" i="20"/>
  <c r="J303" i="20"/>
  <c r="BU301" i="20"/>
  <c r="BJ301" i="20"/>
  <c r="AX301" i="20"/>
  <c r="AJ301" i="20"/>
  <c r="X301" i="20"/>
  <c r="M301" i="20"/>
  <c r="BY299" i="20"/>
  <c r="AV299" i="20"/>
  <c r="T299" i="20"/>
  <c r="AV298" i="20"/>
  <c r="BQ297" i="20"/>
  <c r="AA297" i="20"/>
  <c r="CA293" i="20"/>
  <c r="BF293" i="20"/>
  <c r="AK293" i="20"/>
  <c r="O293" i="20"/>
  <c r="BL292" i="20"/>
  <c r="CC291" i="20"/>
  <c r="BM291" i="20"/>
  <c r="AW291" i="20"/>
  <c r="AG291" i="20"/>
  <c r="Q291" i="20"/>
  <c r="CD290" i="20"/>
  <c r="BY290" i="20"/>
  <c r="BT290" i="20"/>
  <c r="BN290" i="20"/>
  <c r="BI290" i="20"/>
  <c r="BD290" i="20"/>
  <c r="AX290" i="20"/>
  <c r="AS290" i="20"/>
  <c r="AN290" i="20"/>
  <c r="AH290" i="20"/>
  <c r="AC290" i="20"/>
  <c r="X290" i="20"/>
  <c r="R290" i="20"/>
  <c r="M290" i="20"/>
  <c r="H290" i="20"/>
  <c r="CC289" i="20"/>
  <c r="BU289" i="20"/>
  <c r="BM289" i="20"/>
  <c r="BE289" i="20"/>
  <c r="AW289" i="20"/>
  <c r="AO289" i="20"/>
  <c r="AG289" i="20"/>
  <c r="Y289" i="20"/>
  <c r="Q289" i="20"/>
  <c r="I289" i="20"/>
  <c r="BN287" i="20"/>
  <c r="AS287" i="20"/>
  <c r="W287" i="20"/>
  <c r="BA282" i="20"/>
  <c r="CE282" i="20" s="1"/>
  <c r="AA282" i="20"/>
  <c r="BY281" i="20"/>
  <c r="BE281" i="20"/>
  <c r="AK281" i="20"/>
  <c r="M281" i="20"/>
  <c r="BA276" i="20"/>
  <c r="AA276" i="20"/>
  <c r="AK274" i="20"/>
  <c r="BK272" i="20"/>
  <c r="AO272" i="20"/>
  <c r="U272" i="20"/>
  <c r="AK264" i="20"/>
  <c r="BW258" i="20"/>
  <c r="BK258" i="20"/>
  <c r="BA258" i="20"/>
  <c r="AQ258" i="20"/>
  <c r="AE258" i="20"/>
  <c r="U258" i="20"/>
  <c r="K258" i="20"/>
  <c r="U257" i="20"/>
  <c r="AS257" i="20"/>
  <c r="K256" i="20"/>
  <c r="I256" i="20"/>
  <c r="Y256" i="20"/>
  <c r="AK256" i="20"/>
  <c r="AY256" i="20"/>
  <c r="BO256" i="20"/>
  <c r="CC256" i="20"/>
  <c r="BE253" i="20"/>
  <c r="Q243" i="20"/>
  <c r="AW243" i="20"/>
  <c r="BY240" i="20"/>
  <c r="AQ238" i="20"/>
  <c r="BA235" i="20"/>
  <c r="U232" i="20"/>
  <c r="AK232" i="20"/>
  <c r="AQ232" i="20"/>
  <c r="I231" i="20"/>
  <c r="AG231" i="20"/>
  <c r="BQ231" i="20"/>
  <c r="AK231" i="20"/>
  <c r="CC231" i="20"/>
  <c r="H229" i="20"/>
  <c r="J229" i="20"/>
  <c r="R229" i="20"/>
  <c r="AA229" i="20"/>
  <c r="AL229" i="20"/>
  <c r="AU229" i="20"/>
  <c r="BC229" i="20"/>
  <c r="BN229" i="20"/>
  <c r="BW229" i="20"/>
  <c r="K229" i="20"/>
  <c r="U229" i="20"/>
  <c r="AE229" i="20"/>
  <c r="AM229" i="20"/>
  <c r="AW229" i="20"/>
  <c r="BG229" i="20"/>
  <c r="BQ229" i="20"/>
  <c r="BY229" i="20"/>
  <c r="Y227" i="20"/>
  <c r="BE227" i="20"/>
  <c r="AG227" i="20"/>
  <c r="BM227" i="20"/>
  <c r="BI223" i="20"/>
  <c r="BK402" i="20"/>
  <c r="AV402" i="20"/>
  <c r="T402" i="20"/>
  <c r="BQ402" i="20"/>
  <c r="BD402" i="20"/>
  <c r="AO402" i="20"/>
  <c r="AA402" i="20"/>
  <c r="M402" i="20"/>
  <c r="BG400" i="20"/>
  <c r="AC400" i="20"/>
  <c r="BQ399" i="20"/>
  <c r="BL398" i="20"/>
  <c r="AK398" i="20"/>
  <c r="BA396" i="20"/>
  <c r="P396" i="20"/>
  <c r="BQ395" i="20"/>
  <c r="AW395" i="20"/>
  <c r="U395" i="20"/>
  <c r="BP394" i="20"/>
  <c r="U394" i="20"/>
  <c r="CA392" i="20"/>
  <c r="BU392" i="20"/>
  <c r="BP392" i="20"/>
  <c r="BK392" i="20"/>
  <c r="BE392" i="20"/>
  <c r="AZ392" i="20"/>
  <c r="AU392" i="20"/>
  <c r="AO392" i="20"/>
  <c r="AJ392" i="20"/>
  <c r="AE392" i="20"/>
  <c r="Y392" i="20"/>
  <c r="T392" i="20"/>
  <c r="O392" i="20"/>
  <c r="I392" i="20"/>
  <c r="BQ391" i="20"/>
  <c r="AQ390" i="20"/>
  <c r="BA389" i="20"/>
  <c r="U385" i="20"/>
  <c r="CA384" i="20"/>
  <c r="BS384" i="20"/>
  <c r="BL384" i="20"/>
  <c r="BE384" i="20"/>
  <c r="AW384" i="20"/>
  <c r="AQ384" i="20"/>
  <c r="AJ384" i="20"/>
  <c r="AB384" i="20"/>
  <c r="U384" i="20"/>
  <c r="O384" i="20"/>
  <c r="G384" i="20"/>
  <c r="CC382" i="20"/>
  <c r="BQ382" i="20"/>
  <c r="BF382" i="20"/>
  <c r="AT382" i="20"/>
  <c r="AD382" i="20"/>
  <c r="P382" i="20"/>
  <c r="CB381" i="20"/>
  <c r="AK381" i="20"/>
  <c r="BS379" i="20"/>
  <c r="AV378" i="20"/>
  <c r="BL377" i="20"/>
  <c r="AG377" i="20"/>
  <c r="CB376" i="20"/>
  <c r="AP373" i="20"/>
  <c r="BM371" i="20"/>
  <c r="AR371" i="20"/>
  <c r="W371" i="20"/>
  <c r="BU370" i="20"/>
  <c r="AJ370" i="20"/>
  <c r="BI369" i="20"/>
  <c r="CB368" i="20"/>
  <c r="BN368" i="20"/>
  <c r="BA368" i="20"/>
  <c r="AO368" i="20"/>
  <c r="Z368" i="20"/>
  <c r="P368" i="20"/>
  <c r="BQ367" i="20"/>
  <c r="BR364" i="20"/>
  <c r="N364" i="20"/>
  <c r="BE362" i="20"/>
  <c r="V362" i="20"/>
  <c r="CB361" i="20"/>
  <c r="BM361" i="20"/>
  <c r="BA361" i="20"/>
  <c r="CE361" i="20" s="1"/>
  <c r="AO361" i="20"/>
  <c r="Z361" i="20"/>
  <c r="U358" i="20"/>
  <c r="BI357" i="20"/>
  <c r="BI351" i="20"/>
  <c r="BL350" i="20"/>
  <c r="AO350" i="20"/>
  <c r="T350" i="20"/>
  <c r="BQ349" i="20"/>
  <c r="AG349" i="20"/>
  <c r="AO346" i="20"/>
  <c r="BU345" i="20"/>
  <c r="AZ345" i="20"/>
  <c r="BQ344" i="20"/>
  <c r="BL342" i="20"/>
  <c r="BI339" i="20"/>
  <c r="AP338" i="20"/>
  <c r="CC337" i="20"/>
  <c r="BA337" i="20"/>
  <c r="CE337" i="20" s="1"/>
  <c r="BJ330" i="20"/>
  <c r="Z330" i="20"/>
  <c r="BY329" i="20"/>
  <c r="U329" i="20"/>
  <c r="U326" i="20"/>
  <c r="BE325" i="20"/>
  <c r="P325" i="20"/>
  <c r="AJ321" i="20"/>
  <c r="BX320" i="20"/>
  <c r="BE320" i="20"/>
  <c r="AL320" i="20"/>
  <c r="BP318" i="20"/>
  <c r="BA318" i="20"/>
  <c r="AG318" i="20"/>
  <c r="P318" i="20"/>
  <c r="BZ317" i="20"/>
  <c r="BT317" i="20"/>
  <c r="BL317" i="20"/>
  <c r="BE317" i="20"/>
  <c r="AX317" i="20"/>
  <c r="AP317" i="20"/>
  <c r="AJ317" i="20"/>
  <c r="AC317" i="20"/>
  <c r="U317" i="20"/>
  <c r="N317" i="20"/>
  <c r="H317" i="20"/>
  <c r="CB315" i="20"/>
  <c r="BP315" i="20"/>
  <c r="BA315" i="20"/>
  <c r="AK315" i="20"/>
  <c r="Y315" i="20"/>
  <c r="J315" i="20"/>
  <c r="BL314" i="20"/>
  <c r="AJ314" i="20"/>
  <c r="BZ312" i="20"/>
  <c r="BL312" i="20"/>
  <c r="AZ312" i="20"/>
  <c r="AO312" i="20"/>
  <c r="Z312" i="20"/>
  <c r="N312" i="20"/>
  <c r="CD311" i="20"/>
  <c r="BQ311" i="20"/>
  <c r="BB311" i="20"/>
  <c r="AN311" i="20"/>
  <c r="Z311" i="20"/>
  <c r="L311" i="20"/>
  <c r="CB310" i="20"/>
  <c r="BQ310" i="20"/>
  <c r="BH310" i="20"/>
  <c r="AZ310" i="20"/>
  <c r="AO310" i="20"/>
  <c r="AF310" i="20"/>
  <c r="V310" i="20"/>
  <c r="L310" i="20"/>
  <c r="BX304" i="20"/>
  <c r="BH304" i="20"/>
  <c r="AL304" i="20"/>
  <c r="T304" i="20"/>
  <c r="BU303" i="20"/>
  <c r="BJ303" i="20"/>
  <c r="AZ303" i="20"/>
  <c r="AO303" i="20"/>
  <c r="AD303" i="20"/>
  <c r="T303" i="20"/>
  <c r="I303" i="20"/>
  <c r="BT301" i="20"/>
  <c r="BF301" i="20"/>
  <c r="AS301" i="20"/>
  <c r="AH301" i="20"/>
  <c r="U301" i="20"/>
  <c r="H301" i="20"/>
  <c r="BQ299" i="20"/>
  <c r="AO299" i="20"/>
  <c r="M299" i="20"/>
  <c r="AH298" i="20"/>
  <c r="BG297" i="20"/>
  <c r="P297" i="20"/>
  <c r="BL295" i="20"/>
  <c r="AP295" i="20"/>
  <c r="U295" i="20"/>
  <c r="BI294" i="20"/>
  <c r="BV293" i="20"/>
  <c r="BA293" i="20"/>
  <c r="AE293" i="20"/>
  <c r="J293" i="20"/>
  <c r="AV292" i="20"/>
  <c r="BY291" i="20"/>
  <c r="BI291" i="20"/>
  <c r="AS291" i="20"/>
  <c r="AC291" i="20"/>
  <c r="M291" i="20"/>
  <c r="CC290" i="20"/>
  <c r="BX290" i="20"/>
  <c r="BR290" i="20"/>
  <c r="BM290" i="20"/>
  <c r="BH290" i="20"/>
  <c r="BB290" i="20"/>
  <c r="AW290" i="20"/>
  <c r="AR290" i="20"/>
  <c r="AL290" i="20"/>
  <c r="AG290" i="20"/>
  <c r="AB290" i="20"/>
  <c r="V290" i="20"/>
  <c r="Q290" i="20"/>
  <c r="L290" i="20"/>
  <c r="F290" i="20"/>
  <c r="CA289" i="20"/>
  <c r="BS289" i="20"/>
  <c r="BK289" i="20"/>
  <c r="BC289" i="20"/>
  <c r="AU289" i="20"/>
  <c r="AM289" i="20"/>
  <c r="AE289" i="20"/>
  <c r="W289" i="20"/>
  <c r="O289" i="20"/>
  <c r="G289" i="20"/>
  <c r="BU288" i="20"/>
  <c r="BH288" i="20"/>
  <c r="AG288" i="20"/>
  <c r="CA287" i="20"/>
  <c r="BF287" i="20"/>
  <c r="AK287" i="20"/>
  <c r="O287" i="20"/>
  <c r="BU284" i="20"/>
  <c r="BG284" i="20"/>
  <c r="AU284" i="20"/>
  <c r="AE284" i="20"/>
  <c r="P284" i="20"/>
  <c r="BY283" i="20"/>
  <c r="BW282" i="20"/>
  <c r="AU282" i="20"/>
  <c r="S282" i="20"/>
  <c r="BU281" i="20"/>
  <c r="BA281" i="20"/>
  <c r="AC281" i="20"/>
  <c r="I281" i="20"/>
  <c r="BW278" i="20"/>
  <c r="BW276" i="20"/>
  <c r="AU276" i="20"/>
  <c r="S276" i="20"/>
  <c r="CA274" i="20"/>
  <c r="O274" i="20"/>
  <c r="CA272" i="20"/>
  <c r="BE272" i="20"/>
  <c r="AK272" i="20"/>
  <c r="O272" i="20"/>
  <c r="CA270" i="20"/>
  <c r="BY264" i="20"/>
  <c r="M264" i="20"/>
  <c r="BS258" i="20"/>
  <c r="BI258" i="20"/>
  <c r="AY258" i="20"/>
  <c r="AM258" i="20"/>
  <c r="AC258" i="20"/>
  <c r="S258" i="20"/>
  <c r="BU257" i="20"/>
  <c r="BA257" i="20"/>
  <c r="AC257" i="20"/>
  <c r="BY256" i="20"/>
  <c r="BG256" i="20"/>
  <c r="AO256" i="20"/>
  <c r="S256" i="20"/>
  <c r="D256" i="20" s="1"/>
  <c r="AC253" i="20"/>
  <c r="K250" i="20"/>
  <c r="AE250" i="20"/>
  <c r="AY250" i="20"/>
  <c r="BQ250" i="20"/>
  <c r="O248" i="20"/>
  <c r="Q248" i="20"/>
  <c r="AS248" i="20"/>
  <c r="BM248" i="20"/>
  <c r="BG240" i="20"/>
  <c r="BQ238" i="20"/>
  <c r="AA238" i="20"/>
  <c r="M234" i="20"/>
  <c r="G234" i="20"/>
  <c r="AE234" i="20"/>
  <c r="BA234" i="20"/>
  <c r="BS234" i="20"/>
  <c r="O234" i="20"/>
  <c r="AK234" i="20"/>
  <c r="BC234" i="20"/>
  <c r="CA234" i="20"/>
  <c r="BW232" i="20"/>
  <c r="BM231" i="20"/>
  <c r="AQ223" i="20"/>
  <c r="AC390" i="20"/>
  <c r="AZ376" i="20"/>
  <c r="CB373" i="20"/>
  <c r="AK373" i="20"/>
  <c r="AG369" i="20"/>
  <c r="BG365" i="20"/>
  <c r="BZ362" i="20"/>
  <c r="AW362" i="20"/>
  <c r="N362" i="20"/>
  <c r="BY321" i="20"/>
  <c r="BM311" i="20"/>
  <c r="AX311" i="20"/>
  <c r="AK311" i="20"/>
  <c r="V311" i="20"/>
  <c r="H311" i="20"/>
  <c r="CB305" i="20"/>
  <c r="AK294" i="20"/>
  <c r="AH292" i="20"/>
  <c r="BU291" i="20"/>
  <c r="BE291" i="20"/>
  <c r="AO291" i="20"/>
  <c r="Y291" i="20"/>
  <c r="I291" i="20"/>
  <c r="BY287" i="20"/>
  <c r="BC287" i="20"/>
  <c r="AH287" i="20"/>
  <c r="M287" i="20"/>
  <c r="AK283" i="20"/>
  <c r="BQ282" i="20"/>
  <c r="AM282" i="20"/>
  <c r="K282" i="20"/>
  <c r="AE278" i="20"/>
  <c r="BQ276" i="20"/>
  <c r="AM276" i="20"/>
  <c r="K276" i="20"/>
  <c r="AE272" i="20"/>
  <c r="I272" i="20"/>
  <c r="BO238" i="20"/>
  <c r="Y235" i="20"/>
  <c r="AG235" i="20"/>
  <c r="AW235" i="20"/>
  <c r="AI402" i="20"/>
  <c r="BS396" i="20"/>
  <c r="AG396" i="20"/>
  <c r="AU394" i="20"/>
  <c r="BA385" i="20"/>
  <c r="M249" i="20"/>
  <c r="AS249" i="20"/>
  <c r="AA240" i="20"/>
  <c r="AK240" i="20"/>
  <c r="AS240" i="20"/>
  <c r="G238" i="20"/>
  <c r="K238" i="20"/>
  <c r="AI238" i="20"/>
  <c r="BA238" i="20"/>
  <c r="BW238" i="20"/>
  <c r="S238" i="20"/>
  <c r="AK238" i="20"/>
  <c r="BG238" i="20"/>
  <c r="H223" i="20"/>
  <c r="G223" i="20"/>
  <c r="AB223" i="20"/>
  <c r="AV223" i="20"/>
  <c r="BL223" i="20"/>
  <c r="M223" i="20"/>
  <c r="AG223" i="20"/>
  <c r="AW223" i="20"/>
  <c r="BS223" i="20"/>
  <c r="S223" i="20"/>
  <c r="AI223" i="20"/>
  <c r="BD223" i="20"/>
  <c r="BX223" i="20"/>
  <c r="CB226" i="20"/>
  <c r="BF226" i="20"/>
  <c r="AK226" i="20"/>
  <c r="P226" i="20"/>
  <c r="BV218" i="20"/>
  <c r="BH218" i="20"/>
  <c r="AS218" i="20"/>
  <c r="AF218" i="20"/>
  <c r="P218" i="20"/>
  <c r="BU212" i="20"/>
  <c r="BH212" i="20"/>
  <c r="AR212" i="20"/>
  <c r="AC212" i="20"/>
  <c r="Q212" i="20"/>
  <c r="CC211" i="20"/>
  <c r="BU211" i="20"/>
  <c r="BM211" i="20"/>
  <c r="BE211" i="20"/>
  <c r="AW211" i="20"/>
  <c r="AO211" i="20"/>
  <c r="AG211" i="20"/>
  <c r="Y211" i="20"/>
  <c r="Q211" i="20"/>
  <c r="I211" i="20"/>
  <c r="BQ210" i="20"/>
  <c r="Y210" i="20"/>
  <c r="AX209" i="20"/>
  <c r="AV199" i="20"/>
  <c r="BM198" i="20"/>
  <c r="AC198" i="20"/>
  <c r="BI195" i="20"/>
  <c r="BE194" i="20"/>
  <c r="BM188" i="20"/>
  <c r="AO188" i="20"/>
  <c r="U188" i="20"/>
  <c r="BZ187" i="20"/>
  <c r="BU187" i="20"/>
  <c r="BP187" i="20"/>
  <c r="BJ187" i="20"/>
  <c r="BE187" i="20"/>
  <c r="AZ187" i="20"/>
  <c r="AT187" i="20"/>
  <c r="AO187" i="20"/>
  <c r="AJ187" i="20"/>
  <c r="AD187" i="20"/>
  <c r="Y187" i="20"/>
  <c r="T187" i="20"/>
  <c r="N187" i="20"/>
  <c r="I187" i="20"/>
  <c r="AG185" i="20"/>
  <c r="BE177" i="20"/>
  <c r="AA177" i="20"/>
  <c r="K170" i="20"/>
  <c r="J170" i="20"/>
  <c r="AE170" i="20"/>
  <c r="BA170" i="20"/>
  <c r="CF170" i="20" s="1"/>
  <c r="BV170" i="20"/>
  <c r="BT169" i="20"/>
  <c r="BG169" i="20"/>
  <c r="AQ169" i="20"/>
  <c r="AC169" i="20"/>
  <c r="P169" i="20"/>
  <c r="AP166" i="20"/>
  <c r="BQ156" i="20"/>
  <c r="AG156" i="20"/>
  <c r="M155" i="20"/>
  <c r="T155" i="20"/>
  <c r="BO155" i="20"/>
  <c r="BG153" i="20"/>
  <c r="R151" i="20"/>
  <c r="AK151" i="20"/>
  <c r="BB151" i="20"/>
  <c r="BY151" i="20"/>
  <c r="F151" i="20"/>
  <c r="Z151" i="20"/>
  <c r="AT151" i="20"/>
  <c r="BN151" i="20"/>
  <c r="CD151" i="20"/>
  <c r="M151" i="20"/>
  <c r="AH151" i="20"/>
  <c r="AX151" i="20"/>
  <c r="BQ151" i="20"/>
  <c r="BW244" i="20"/>
  <c r="BE244" i="20"/>
  <c r="BU226" i="20"/>
  <c r="AZ226" i="20"/>
  <c r="AD226" i="20"/>
  <c r="I226" i="20"/>
  <c r="Z224" i="20"/>
  <c r="BR218" i="20"/>
  <c r="BD218" i="20"/>
  <c r="AP218" i="20"/>
  <c r="AB218" i="20"/>
  <c r="I218" i="20"/>
  <c r="CA217" i="20"/>
  <c r="BS217" i="20"/>
  <c r="BM217" i="20"/>
  <c r="BF217" i="20"/>
  <c r="AW217" i="20"/>
  <c r="AM217" i="20"/>
  <c r="AE217" i="20"/>
  <c r="U217" i="20"/>
  <c r="K217" i="20"/>
  <c r="BQ216" i="20"/>
  <c r="BQ212" i="20"/>
  <c r="BA212" i="20"/>
  <c r="CE212" i="20" s="1"/>
  <c r="AO212" i="20"/>
  <c r="AB212" i="20"/>
  <c r="I212" i="20"/>
  <c r="BZ211" i="20"/>
  <c r="BR211" i="20"/>
  <c r="BJ211" i="20"/>
  <c r="BB211" i="20"/>
  <c r="AT211" i="20"/>
  <c r="AL211" i="20"/>
  <c r="AD211" i="20"/>
  <c r="V211" i="20"/>
  <c r="N211" i="20"/>
  <c r="F211" i="20"/>
  <c r="BE210" i="20"/>
  <c r="AG209" i="20"/>
  <c r="CB207" i="20"/>
  <c r="BS205" i="20"/>
  <c r="BG205" i="20"/>
  <c r="AR205" i="20"/>
  <c r="AB205" i="20"/>
  <c r="P205" i="20"/>
  <c r="BQ204" i="20"/>
  <c r="BQ203" i="20"/>
  <c r="BA198" i="20"/>
  <c r="M198" i="20"/>
  <c r="Y194" i="20"/>
  <c r="BY193" i="20"/>
  <c r="BM193" i="20"/>
  <c r="BD193" i="20"/>
  <c r="AS193" i="20"/>
  <c r="AG193" i="20"/>
  <c r="X193" i="20"/>
  <c r="CA191" i="20"/>
  <c r="BU191" i="20"/>
  <c r="BP191" i="20"/>
  <c r="BK191" i="20"/>
  <c r="BE191" i="20"/>
  <c r="AZ191" i="20"/>
  <c r="AU191" i="20"/>
  <c r="AO191" i="20"/>
  <c r="AJ191" i="20"/>
  <c r="AE191" i="20"/>
  <c r="Y191" i="20"/>
  <c r="T191" i="20"/>
  <c r="O191" i="20"/>
  <c r="I191" i="20"/>
  <c r="BL189" i="20"/>
  <c r="AP189" i="20"/>
  <c r="U189" i="20"/>
  <c r="CC188" i="20"/>
  <c r="BE188" i="20"/>
  <c r="AK188" i="20"/>
  <c r="Q188" i="20"/>
  <c r="CD187" i="20"/>
  <c r="BY187" i="20"/>
  <c r="BT187" i="20"/>
  <c r="BN187" i="20"/>
  <c r="BI187" i="20"/>
  <c r="BD187" i="20"/>
  <c r="AX187" i="20"/>
  <c r="AS187" i="20"/>
  <c r="AN187" i="20"/>
  <c r="AH187" i="20"/>
  <c r="AC187" i="20"/>
  <c r="X187" i="20"/>
  <c r="R187" i="20"/>
  <c r="M187" i="20"/>
  <c r="H187" i="20"/>
  <c r="BA186" i="20"/>
  <c r="CF186" i="20" s="1"/>
  <c r="BY185" i="20"/>
  <c r="Q185" i="20"/>
  <c r="BU181" i="20"/>
  <c r="AK181" i="20"/>
  <c r="BD179" i="20"/>
  <c r="AA179" i="20"/>
  <c r="BQ178" i="20"/>
  <c r="CA177" i="20"/>
  <c r="AV177" i="20"/>
  <c r="Y177" i="20"/>
  <c r="BF170" i="20"/>
  <c r="Z170" i="20"/>
  <c r="BQ169" i="20"/>
  <c r="BA169" i="20"/>
  <c r="AN169" i="20"/>
  <c r="AA169" i="20"/>
  <c r="K169" i="20"/>
  <c r="CA166" i="20"/>
  <c r="F158" i="20"/>
  <c r="AH158" i="20"/>
  <c r="BI156" i="20"/>
  <c r="BE155" i="20"/>
  <c r="AU154" i="20"/>
  <c r="BI151" i="20"/>
  <c r="Y216" i="20"/>
  <c r="AC204" i="20"/>
  <c r="AW196" i="20"/>
  <c r="BU188" i="20"/>
  <c r="BA188" i="20"/>
  <c r="CF188" i="20" s="1"/>
  <c r="AG188" i="20"/>
  <c r="I188" i="20"/>
  <c r="CC187" i="20"/>
  <c r="BX187" i="20"/>
  <c r="BR187" i="20"/>
  <c r="BM187" i="20"/>
  <c r="BH187" i="20"/>
  <c r="BB187" i="20"/>
  <c r="AW187" i="20"/>
  <c r="AR187" i="20"/>
  <c r="AL187" i="20"/>
  <c r="AG187" i="20"/>
  <c r="AB187" i="20"/>
  <c r="V187" i="20"/>
  <c r="Q187" i="20"/>
  <c r="L187" i="20"/>
  <c r="F187" i="20"/>
  <c r="BQ177" i="20"/>
  <c r="AU177" i="20"/>
  <c r="O177" i="20"/>
  <c r="AV175" i="20"/>
  <c r="AK173" i="20"/>
  <c r="I169" i="20"/>
  <c r="M169" i="20"/>
  <c r="X169" i="20"/>
  <c r="AI169" i="20"/>
  <c r="AS169" i="20"/>
  <c r="BD169" i="20"/>
  <c r="BO169" i="20"/>
  <c r="BY169" i="20"/>
  <c r="F166" i="20"/>
  <c r="N166" i="20"/>
  <c r="AY166" i="20"/>
  <c r="P165" i="20"/>
  <c r="BL165" i="20"/>
  <c r="I156" i="20"/>
  <c r="R156" i="20"/>
  <c r="AU156" i="20"/>
  <c r="BW156" i="20"/>
  <c r="Q153" i="20"/>
  <c r="AB153" i="20"/>
  <c r="BH153" i="20"/>
  <c r="G153" i="20"/>
  <c r="AV153" i="20"/>
  <c r="CB153" i="20"/>
  <c r="AP144" i="20"/>
  <c r="BL143" i="20"/>
  <c r="AA143" i="20"/>
  <c r="BQ141" i="20"/>
  <c r="BB141" i="20"/>
  <c r="AP141" i="20"/>
  <c r="Z141" i="20"/>
  <c r="L141" i="20"/>
  <c r="BP140" i="20"/>
  <c r="BR136" i="20"/>
  <c r="BD136" i="20"/>
  <c r="AP136" i="20"/>
  <c r="AB136" i="20"/>
  <c r="M136" i="20"/>
  <c r="CA135" i="20"/>
  <c r="BS133" i="20"/>
  <c r="BB133" i="20"/>
  <c r="AK133" i="20"/>
  <c r="N133" i="20"/>
  <c r="BI131" i="20"/>
  <c r="AC131" i="20"/>
  <c r="BQ130" i="20"/>
  <c r="BQ129" i="20"/>
  <c r="F127" i="20"/>
  <c r="M127" i="20"/>
  <c r="Y127" i="20"/>
  <c r="AO127" i="20"/>
  <c r="P124" i="20"/>
  <c r="AK124" i="20"/>
  <c r="BF124" i="20"/>
  <c r="CB124" i="20"/>
  <c r="BF152" i="20"/>
  <c r="BM150" i="20"/>
  <c r="AP150" i="20"/>
  <c r="P150" i="20"/>
  <c r="CB149" i="20"/>
  <c r="BU149" i="20"/>
  <c r="BM149" i="20"/>
  <c r="BF149" i="20"/>
  <c r="AZ149" i="20"/>
  <c r="AR149" i="20"/>
  <c r="AK149" i="20"/>
  <c r="AD149" i="20"/>
  <c r="V149" i="20"/>
  <c r="P149" i="20"/>
  <c r="CB145" i="20"/>
  <c r="AK145" i="20"/>
  <c r="AB144" i="20"/>
  <c r="BG143" i="20"/>
  <c r="U143" i="20"/>
  <c r="CB141" i="20"/>
  <c r="BM141" i="20"/>
  <c r="BA141" i="20"/>
  <c r="CE141" i="20" s="1"/>
  <c r="AK141" i="20"/>
  <c r="V141" i="20"/>
  <c r="J141" i="20"/>
  <c r="BD140" i="20"/>
  <c r="CD136" i="20"/>
  <c r="BQ136" i="20"/>
  <c r="BB136" i="20"/>
  <c r="AN136" i="20"/>
  <c r="Z136" i="20"/>
  <c r="AU135" i="20"/>
  <c r="BY134" i="20"/>
  <c r="AX134" i="20"/>
  <c r="Z134" i="20"/>
  <c r="CD133" i="20"/>
  <c r="BN133" i="20"/>
  <c r="BA133" i="20"/>
  <c r="AD133" i="20"/>
  <c r="F133" i="20"/>
  <c r="BA131" i="20"/>
  <c r="U131" i="20"/>
  <c r="AV130" i="20"/>
  <c r="BQ127" i="20"/>
  <c r="BB127" i="20"/>
  <c r="AK127" i="20"/>
  <c r="U127" i="20"/>
  <c r="BA124" i="20"/>
  <c r="CE124" i="20" s="1"/>
  <c r="Z124" i="20"/>
  <c r="BR123" i="20"/>
  <c r="R122" i="20"/>
  <c r="AG122" i="20"/>
  <c r="CD120" i="20"/>
  <c r="BD120" i="20"/>
  <c r="S119" i="20"/>
  <c r="D119" i="20" s="1"/>
  <c r="AG119" i="20"/>
  <c r="BJ119" i="20"/>
  <c r="BF145" i="20"/>
  <c r="P145" i="20"/>
  <c r="CB143" i="20"/>
  <c r="AK143" i="20"/>
  <c r="BV141" i="20"/>
  <c r="BF141" i="20"/>
  <c r="AR141" i="20"/>
  <c r="AF141" i="20"/>
  <c r="P141" i="20"/>
  <c r="CD140" i="20"/>
  <c r="BW133" i="20"/>
  <c r="BI133" i="20"/>
  <c r="AL133" i="20"/>
  <c r="L120" i="20"/>
  <c r="J120" i="20"/>
  <c r="AB120" i="20"/>
  <c r="AP120" i="20"/>
  <c r="BH120" i="20"/>
  <c r="BV120" i="20"/>
  <c r="R120" i="20"/>
  <c r="AG120" i="20"/>
  <c r="BA120" i="20"/>
  <c r="CE120" i="20" s="1"/>
  <c r="BN120" i="20"/>
  <c r="CB120" i="20"/>
  <c r="U71" i="20"/>
  <c r="AQ62" i="20"/>
  <c r="BA61" i="20"/>
  <c r="CE61" i="20" s="1"/>
  <c r="CB60" i="20"/>
  <c r="BK59" i="20"/>
  <c r="AU59" i="20"/>
  <c r="AD59" i="20"/>
  <c r="BA48" i="20"/>
  <c r="CE48" i="20" s="1"/>
  <c r="BQ45" i="20"/>
  <c r="AV116" i="20"/>
  <c r="BL114" i="20"/>
  <c r="BQ112" i="20"/>
  <c r="BR110" i="20"/>
  <c r="AG110" i="20"/>
  <c r="CB109" i="20"/>
  <c r="AW109" i="20"/>
  <c r="L109" i="20"/>
  <c r="AJ108" i="20"/>
  <c r="BE103" i="20"/>
  <c r="AB103" i="20"/>
  <c r="CB102" i="20"/>
  <c r="Z102" i="20"/>
  <c r="X101" i="20"/>
  <c r="BS93" i="20"/>
  <c r="BG93" i="20"/>
  <c r="AQ93" i="20"/>
  <c r="AB93" i="20"/>
  <c r="P93" i="20"/>
  <c r="AJ90" i="20"/>
  <c r="BX87" i="20"/>
  <c r="AG87" i="20"/>
  <c r="BM86" i="20"/>
  <c r="BY84" i="20"/>
  <c r="BA84" i="20"/>
  <c r="AG84" i="20"/>
  <c r="M84" i="20"/>
  <c r="BY82" i="20"/>
  <c r="BI82" i="20"/>
  <c r="AS82" i="20"/>
  <c r="AC82" i="20"/>
  <c r="M82" i="20"/>
  <c r="AW81" i="20"/>
  <c r="F81" i="20"/>
  <c r="N59" i="20"/>
  <c r="J59" i="20"/>
  <c r="Z59" i="20"/>
  <c r="AO59" i="20"/>
  <c r="BA59" i="20"/>
  <c r="CE59" i="20" s="1"/>
  <c r="BQ59" i="20"/>
  <c r="CA59" i="20"/>
  <c r="BJ110" i="20"/>
  <c r="Y110" i="20"/>
  <c r="BY103" i="20"/>
  <c r="AW103" i="20"/>
  <c r="Y103" i="20"/>
  <c r="U97" i="20"/>
  <c r="CC93" i="20"/>
  <c r="BQ93" i="20"/>
  <c r="BA93" i="20"/>
  <c r="CE93" i="20" s="1"/>
  <c r="AM93" i="20"/>
  <c r="AA93" i="20"/>
  <c r="K93" i="20"/>
  <c r="BQ90" i="20"/>
  <c r="AF90" i="20"/>
  <c r="BK87" i="20"/>
  <c r="AA87" i="20"/>
  <c r="BI86" i="20"/>
  <c r="BA71" i="20"/>
  <c r="CF71" i="20" s="1"/>
  <c r="H69" i="20"/>
  <c r="M69" i="20"/>
  <c r="V69" i="20"/>
  <c r="AG69" i="20"/>
  <c r="AS69" i="20"/>
  <c r="BB69" i="20"/>
  <c r="BM69" i="20"/>
  <c r="BY69" i="20"/>
  <c r="K65" i="20"/>
  <c r="BG65" i="20"/>
  <c r="BF59" i="20"/>
  <c r="AK59" i="20"/>
  <c r="S59" i="20"/>
  <c r="J48" i="20"/>
  <c r="O48" i="20"/>
  <c r="BF48" i="20"/>
  <c r="AU48" i="20"/>
  <c r="BI118" i="20"/>
  <c r="X118" i="20"/>
  <c r="BK115" i="20"/>
  <c r="O113" i="20"/>
  <c r="BA110" i="20"/>
  <c r="CE110" i="20" s="1"/>
  <c r="N110" i="20"/>
  <c r="BJ109" i="20"/>
  <c r="AD109" i="20"/>
  <c r="BU108" i="20"/>
  <c r="CC107" i="20"/>
  <c r="BH107" i="20"/>
  <c r="AK107" i="20"/>
  <c r="BQ103" i="20"/>
  <c r="AS103" i="20"/>
  <c r="M103" i="20"/>
  <c r="AZ102" i="20"/>
  <c r="BQ101" i="20"/>
  <c r="BL100" i="20"/>
  <c r="BB98" i="20"/>
  <c r="Z98" i="20"/>
  <c r="CD97" i="20"/>
  <c r="BF97" i="20"/>
  <c r="AK97" i="20"/>
  <c r="R97" i="20"/>
  <c r="CB93" i="20"/>
  <c r="BL93" i="20"/>
  <c r="AW93" i="20"/>
  <c r="AK93" i="20"/>
  <c r="U93" i="20"/>
  <c r="AO92" i="20"/>
  <c r="O91" i="20"/>
  <c r="BL90" i="20"/>
  <c r="BC87" i="20"/>
  <c r="BM84" i="20"/>
  <c r="AS84" i="20"/>
  <c r="U84" i="20"/>
  <c r="BQ82" i="20"/>
  <c r="BA82" i="20"/>
  <c r="CE82" i="20" s="1"/>
  <c r="AK82" i="20"/>
  <c r="U82" i="20"/>
  <c r="BR81" i="20"/>
  <c r="BV73" i="20"/>
  <c r="BI73" i="20"/>
  <c r="AT73" i="20"/>
  <c r="AF73" i="20"/>
  <c r="R73" i="20"/>
  <c r="CC72" i="20"/>
  <c r="AK71" i="20"/>
  <c r="BA70" i="20"/>
  <c r="U70" i="20"/>
  <c r="BR69" i="20"/>
  <c r="BE69" i="20"/>
  <c r="AO69" i="20"/>
  <c r="AC69" i="20"/>
  <c r="N69" i="20"/>
  <c r="AU65" i="20"/>
  <c r="G61" i="20"/>
  <c r="N61" i="20"/>
  <c r="BJ61" i="20"/>
  <c r="AV60" i="20"/>
  <c r="AK60" i="20"/>
  <c r="BU59" i="20"/>
  <c r="AY59" i="20"/>
  <c r="AE59" i="20"/>
  <c r="O59" i="20"/>
  <c r="I58" i="20"/>
  <c r="AA58" i="20"/>
  <c r="BQ58" i="20"/>
  <c r="Y56" i="20"/>
  <c r="N56" i="20"/>
  <c r="AK56" i="20"/>
  <c r="BP56" i="20"/>
  <c r="CA48" i="20"/>
  <c r="H45" i="20"/>
  <c r="L45" i="20"/>
  <c r="BA45" i="20"/>
  <c r="CF45" i="20" s="1"/>
  <c r="AG45" i="20"/>
  <c r="BX45" i="20"/>
  <c r="BW52" i="20"/>
  <c r="AU52" i="20"/>
  <c r="BQ51" i="20"/>
  <c r="AQ51" i="20"/>
  <c r="T51" i="20"/>
  <c r="AP50" i="20"/>
  <c r="BV46" i="20"/>
  <c r="BK46" i="20"/>
  <c r="BA46" i="20"/>
  <c r="CE46" i="20" s="1"/>
  <c r="AP46" i="20"/>
  <c r="AE46" i="20"/>
  <c r="U46" i="20"/>
  <c r="J46" i="20"/>
  <c r="CD44" i="20"/>
  <c r="BN44" i="20"/>
  <c r="AX44" i="20"/>
  <c r="AH44" i="20"/>
  <c r="M44" i="20"/>
  <c r="BQ41" i="20"/>
  <c r="T41" i="20"/>
  <c r="BQ40" i="20"/>
  <c r="AM40" i="20"/>
  <c r="K40" i="20"/>
  <c r="AG36" i="20"/>
  <c r="BE34" i="20"/>
  <c r="BL29" i="20"/>
  <c r="AR29" i="20"/>
  <c r="AA29" i="20"/>
  <c r="G29" i="20"/>
  <c r="BV26" i="20"/>
  <c r="BN26" i="20"/>
  <c r="BC26" i="20"/>
  <c r="AT26" i="20"/>
  <c r="AK26" i="20"/>
  <c r="Z26" i="20"/>
  <c r="R26" i="20"/>
  <c r="I26" i="20"/>
  <c r="BY23" i="20"/>
  <c r="BF23" i="20"/>
  <c r="AK23" i="20"/>
  <c r="U23" i="20"/>
  <c r="CD22" i="20"/>
  <c r="BZ22" i="20"/>
  <c r="BV22" i="20"/>
  <c r="BR22" i="20"/>
  <c r="BN22" i="20"/>
  <c r="BI22" i="20"/>
  <c r="BD22" i="20"/>
  <c r="AW22" i="20"/>
  <c r="AQ22" i="20"/>
  <c r="AI22" i="20"/>
  <c r="AA22" i="20"/>
  <c r="Q22" i="20"/>
  <c r="G22" i="20"/>
  <c r="BV23" i="20"/>
  <c r="BA23" i="20"/>
  <c r="CE23" i="20" s="1"/>
  <c r="AH23" i="20"/>
  <c r="P23" i="20"/>
  <c r="BY8" i="20"/>
  <c r="AO8" i="20"/>
  <c r="BQ6" i="20"/>
  <c r="AO41" i="20"/>
  <c r="CD40" i="20"/>
  <c r="BB40" i="20"/>
  <c r="Z40" i="20"/>
  <c r="BT29" i="20"/>
  <c r="BC29" i="20"/>
  <c r="AI29" i="20"/>
  <c r="P29" i="20"/>
  <c r="CA26" i="20"/>
  <c r="BQ26" i="20"/>
  <c r="BI26" i="20"/>
  <c r="AY26" i="20"/>
  <c r="AO26" i="20"/>
  <c r="AE26" i="20"/>
  <c r="W26" i="20"/>
  <c r="M26" i="20"/>
  <c r="BT25" i="20"/>
  <c r="BE25" i="20"/>
  <c r="AS25" i="20"/>
  <c r="AG25" i="20"/>
  <c r="BN23" i="20"/>
  <c r="AV23" i="20"/>
  <c r="AF23" i="20"/>
  <c r="J23" i="20"/>
  <c r="CB22" i="20"/>
  <c r="BX22" i="20"/>
  <c r="BT22" i="20"/>
  <c r="BP22" i="20"/>
  <c r="BL22" i="20"/>
  <c r="BG22" i="20"/>
  <c r="BA22" i="20"/>
  <c r="CE22" i="20" s="1"/>
  <c r="AS22" i="20"/>
  <c r="AM22" i="20"/>
  <c r="AF22" i="20"/>
  <c r="U22" i="20"/>
  <c r="L22" i="20"/>
  <c r="CB21" i="20"/>
  <c r="AZ21" i="20"/>
  <c r="CC18" i="20"/>
  <c r="BN18" i="20"/>
  <c r="AT18" i="20"/>
  <c r="U18" i="20"/>
  <c r="CC16" i="20"/>
  <c r="BQ16" i="20"/>
  <c r="BH16" i="20"/>
  <c r="AW16" i="20"/>
  <c r="AK16" i="20"/>
  <c r="AA16" i="20"/>
  <c r="BJ15" i="20"/>
  <c r="AO11" i="20"/>
  <c r="J10" i="20"/>
  <c r="BW8" i="20"/>
  <c r="U8" i="20"/>
  <c r="BG7" i="20"/>
  <c r="AK6" i="20"/>
  <c r="BW41" i="20"/>
  <c r="AF41" i="20"/>
  <c r="BW40" i="20"/>
  <c r="AU40" i="20"/>
  <c r="BS29" i="20"/>
  <c r="AY29" i="20"/>
  <c r="AG29" i="20"/>
  <c r="Z360" i="20"/>
  <c r="BJ360" i="20"/>
  <c r="J358" i="20"/>
  <c r="Z358" i="20"/>
  <c r="AO358" i="20"/>
  <c r="BA358" i="20"/>
  <c r="BQ358" i="20"/>
  <c r="H341" i="20"/>
  <c r="AC341" i="20"/>
  <c r="BE341" i="20"/>
  <c r="P341" i="20"/>
  <c r="AS341" i="20"/>
  <c r="BT341" i="20"/>
  <c r="H333" i="20"/>
  <c r="U333" i="20"/>
  <c r="AK333" i="20"/>
  <c r="AW333" i="20"/>
  <c r="BL333" i="20"/>
  <c r="CB333" i="20"/>
  <c r="P333" i="20"/>
  <c r="AC333" i="20"/>
  <c r="AO333" i="20"/>
  <c r="BE333" i="20"/>
  <c r="BT333" i="20"/>
  <c r="F319" i="20"/>
  <c r="I319" i="20"/>
  <c r="Q319" i="20"/>
  <c r="Z319" i="20"/>
  <c r="AK319" i="20"/>
  <c r="AT319" i="20"/>
  <c r="BB319" i="20"/>
  <c r="BM319" i="20"/>
  <c r="BV319" i="20"/>
  <c r="L319" i="20"/>
  <c r="V319" i="20"/>
  <c r="AF319" i="20"/>
  <c r="AO319" i="20"/>
  <c r="AZ319" i="20"/>
  <c r="BH319" i="20"/>
  <c r="BQ319" i="20"/>
  <c r="CB319" i="20"/>
  <c r="BY403" i="20"/>
  <c r="BA403" i="20"/>
  <c r="AG403" i="20"/>
  <c r="M403" i="20"/>
  <c r="CA402" i="20"/>
  <c r="BT402" i="20"/>
  <c r="BL402" i="20"/>
  <c r="BE402" i="20"/>
  <c r="AY402" i="20"/>
  <c r="AQ402" i="20"/>
  <c r="AJ402" i="20"/>
  <c r="AC402" i="20"/>
  <c r="U402" i="20"/>
  <c r="O402" i="20"/>
  <c r="H402" i="20"/>
  <c r="AW401" i="20"/>
  <c r="BX396" i="20"/>
  <c r="BQ396" i="20"/>
  <c r="BH396" i="20"/>
  <c r="AY396" i="20"/>
  <c r="AN396" i="20"/>
  <c r="AF396" i="20"/>
  <c r="W396" i="20"/>
  <c r="L396" i="20"/>
  <c r="BO394" i="20"/>
  <c r="AS394" i="20"/>
  <c r="T394" i="20"/>
  <c r="BM393" i="20"/>
  <c r="AG393" i="20"/>
  <c r="BM389" i="20"/>
  <c r="U389" i="20"/>
  <c r="CB388" i="20"/>
  <c r="BW388" i="20"/>
  <c r="BQ388" i="20"/>
  <c r="BL388" i="20"/>
  <c r="BG388" i="20"/>
  <c r="BA388" i="20"/>
  <c r="AV388" i="20"/>
  <c r="AQ388" i="20"/>
  <c r="AK388" i="20"/>
  <c r="AF388" i="20"/>
  <c r="Y388" i="20"/>
  <c r="S388" i="20"/>
  <c r="D388" i="20" s="1"/>
  <c r="K388" i="20"/>
  <c r="BQ387" i="20"/>
  <c r="BL386" i="20"/>
  <c r="AJ386" i="20"/>
  <c r="CC385" i="20"/>
  <c r="AW385" i="20"/>
  <c r="Q385" i="20"/>
  <c r="BQ379" i="20"/>
  <c r="AV379" i="20"/>
  <c r="AA379" i="20"/>
  <c r="CB378" i="20"/>
  <c r="AK378" i="20"/>
  <c r="AP376" i="20"/>
  <c r="AE375" i="20"/>
  <c r="BW371" i="20"/>
  <c r="BL371" i="20"/>
  <c r="BA371" i="20"/>
  <c r="AQ371" i="20"/>
  <c r="AF371" i="20"/>
  <c r="U371" i="20"/>
  <c r="G371" i="20"/>
  <c r="BC369" i="20"/>
  <c r="AA369" i="20"/>
  <c r="BL367" i="20"/>
  <c r="AQ367" i="20"/>
  <c r="U367" i="20"/>
  <c r="BA365" i="20"/>
  <c r="CE365" i="20" s="1"/>
  <c r="BY363" i="20"/>
  <c r="BR363" i="20"/>
  <c r="BL363" i="20"/>
  <c r="BD363" i="20"/>
  <c r="AW363" i="20"/>
  <c r="AP363" i="20"/>
  <c r="AH363" i="20"/>
  <c r="AB363" i="20"/>
  <c r="U363" i="20"/>
  <c r="M363" i="20"/>
  <c r="F363" i="20"/>
  <c r="BX362" i="20"/>
  <c r="BJ362" i="20"/>
  <c r="AP362" i="20"/>
  <c r="AB362" i="20"/>
  <c r="BB360" i="20"/>
  <c r="BV358" i="20"/>
  <c r="BF358" i="20"/>
  <c r="AK358" i="20"/>
  <c r="T358" i="20"/>
  <c r="H357" i="20"/>
  <c r="Q357" i="20"/>
  <c r="AN357" i="20"/>
  <c r="BE357" i="20"/>
  <c r="BY357" i="20"/>
  <c r="AK355" i="20"/>
  <c r="BI355" i="20"/>
  <c r="BL354" i="20"/>
  <c r="AV354" i="20"/>
  <c r="Z354" i="20"/>
  <c r="AZ346" i="20"/>
  <c r="AV341" i="20"/>
  <c r="BQ336" i="20"/>
  <c r="AV336" i="20"/>
  <c r="CC333" i="20"/>
  <c r="BA333" i="20"/>
  <c r="CE333" i="20" s="1"/>
  <c r="Y333" i="20"/>
  <c r="BU325" i="20"/>
  <c r="BA325" i="20"/>
  <c r="AF325" i="20"/>
  <c r="BX319" i="20"/>
  <c r="BF319" i="20"/>
  <c r="AL319" i="20"/>
  <c r="T319" i="20"/>
  <c r="U401" i="20"/>
  <c r="CC396" i="20"/>
  <c r="BW396" i="20"/>
  <c r="BO396" i="20"/>
  <c r="BG396" i="20"/>
  <c r="AV396" i="20"/>
  <c r="AM396" i="20"/>
  <c r="AC396" i="20"/>
  <c r="S396" i="20"/>
  <c r="D396" i="20" s="1"/>
  <c r="K396" i="20"/>
  <c r="BA393" i="20"/>
  <c r="CE393" i="20" s="1"/>
  <c r="U393" i="20"/>
  <c r="CA388" i="20"/>
  <c r="BU388" i="20"/>
  <c r="BP388" i="20"/>
  <c r="BK388" i="20"/>
  <c r="BE388" i="20"/>
  <c r="AZ388" i="20"/>
  <c r="AU388" i="20"/>
  <c r="AO388" i="20"/>
  <c r="AJ388" i="20"/>
  <c r="AE388" i="20"/>
  <c r="X388" i="20"/>
  <c r="P388" i="20"/>
  <c r="I388" i="20"/>
  <c r="BD386" i="20"/>
  <c r="AA386" i="20"/>
  <c r="BQ383" i="20"/>
  <c r="CC379" i="20"/>
  <c r="BH379" i="20"/>
  <c r="AM379" i="20"/>
  <c r="Q379" i="20"/>
  <c r="BQ378" i="20"/>
  <c r="Z378" i="20"/>
  <c r="BX369" i="20"/>
  <c r="AV369" i="20"/>
  <c r="S369" i="20"/>
  <c r="D369" i="20" s="1"/>
  <c r="CB367" i="20"/>
  <c r="BG367" i="20"/>
  <c r="AK367" i="20"/>
  <c r="P367" i="20"/>
  <c r="CB365" i="20"/>
  <c r="AK365" i="20"/>
  <c r="F362" i="20"/>
  <c r="I362" i="20"/>
  <c r="U362" i="20"/>
  <c r="AG362" i="20"/>
  <c r="AV362" i="20"/>
  <c r="BF362" i="20"/>
  <c r="AV360" i="20"/>
  <c r="BU358" i="20"/>
  <c r="AZ358" i="20"/>
  <c r="AF358" i="20"/>
  <c r="P358" i="20"/>
  <c r="P354" i="20"/>
  <c r="AD354" i="20"/>
  <c r="AP354" i="20"/>
  <c r="BF354" i="20"/>
  <c r="BU354" i="20"/>
  <c r="H353" i="20"/>
  <c r="Q353" i="20"/>
  <c r="BY353" i="20"/>
  <c r="P346" i="20"/>
  <c r="T346" i="20"/>
  <c r="AK346" i="20"/>
  <c r="BA346" i="20"/>
  <c r="CE346" i="20" s="1"/>
  <c r="BV346" i="20"/>
  <c r="I346" i="20"/>
  <c r="Z346" i="20"/>
  <c r="AV346" i="20"/>
  <c r="BL346" i="20"/>
  <c r="J344" i="20"/>
  <c r="BF344" i="20"/>
  <c r="AK344" i="20"/>
  <c r="CB344" i="20"/>
  <c r="L343" i="20"/>
  <c r="AS343" i="20"/>
  <c r="BY343" i="20"/>
  <c r="AC343" i="20"/>
  <c r="BI343" i="20"/>
  <c r="AG341" i="20"/>
  <c r="BU333" i="20"/>
  <c r="AV333" i="20"/>
  <c r="Q333" i="20"/>
  <c r="AV332" i="20"/>
  <c r="BQ332" i="20"/>
  <c r="H325" i="20"/>
  <c r="Q325" i="20"/>
  <c r="AC325" i="20"/>
  <c r="AN325" i="20"/>
  <c r="AW325" i="20"/>
  <c r="BI325" i="20"/>
  <c r="BT325" i="20"/>
  <c r="CC325" i="20"/>
  <c r="M325" i="20"/>
  <c r="X325" i="20"/>
  <c r="AG325" i="20"/>
  <c r="AS325" i="20"/>
  <c r="BD325" i="20"/>
  <c r="BM325" i="20"/>
  <c r="BY325" i="20"/>
  <c r="P324" i="20"/>
  <c r="BF324" i="20"/>
  <c r="AK324" i="20"/>
  <c r="CB324" i="20"/>
  <c r="I321" i="20"/>
  <c r="Q321" i="20"/>
  <c r="AK321" i="20"/>
  <c r="BH321" i="20"/>
  <c r="CC321" i="20"/>
  <c r="AB321" i="20"/>
  <c r="AW321" i="20"/>
  <c r="BQ321" i="20"/>
  <c r="BU319" i="20"/>
  <c r="BA319" i="20"/>
  <c r="AG319" i="20"/>
  <c r="P319" i="20"/>
  <c r="BM403" i="20"/>
  <c r="AS403" i="20"/>
  <c r="U403" i="20"/>
  <c r="BW402" i="20"/>
  <c r="BP402" i="20"/>
  <c r="BI402" i="20"/>
  <c r="BA402" i="20"/>
  <c r="CE402" i="20" s="1"/>
  <c r="AU402" i="20"/>
  <c r="AN402" i="20"/>
  <c r="AF402" i="20"/>
  <c r="Y402" i="20"/>
  <c r="S402" i="20"/>
  <c r="D402" i="20" s="1"/>
  <c r="K402" i="20"/>
  <c r="CC401" i="20"/>
  <c r="Q401" i="20"/>
  <c r="BW398" i="20"/>
  <c r="BA398" i="20"/>
  <c r="CE398" i="20" s="1"/>
  <c r="AF398" i="20"/>
  <c r="BQ397" i="20"/>
  <c r="U397" i="20"/>
  <c r="CB396" i="20"/>
  <c r="BT396" i="20"/>
  <c r="BM396" i="20"/>
  <c r="BC396" i="20"/>
  <c r="AS396" i="20"/>
  <c r="AK396" i="20"/>
  <c r="AA396" i="20"/>
  <c r="Q396" i="20"/>
  <c r="H396" i="20"/>
  <c r="BU395" i="20"/>
  <c r="BE395" i="20"/>
  <c r="AK395" i="20"/>
  <c r="Q395" i="20"/>
  <c r="BY394" i="20"/>
  <c r="BD394" i="20"/>
  <c r="AI394" i="20"/>
  <c r="CC393" i="20"/>
  <c r="AW393" i="20"/>
  <c r="Q393" i="20"/>
  <c r="AK389" i="20"/>
  <c r="BY388" i="20"/>
  <c r="BT388" i="20"/>
  <c r="BO388" i="20"/>
  <c r="BI388" i="20"/>
  <c r="BD388" i="20"/>
  <c r="AY388" i="20"/>
  <c r="AS388" i="20"/>
  <c r="AN388" i="20"/>
  <c r="AI388" i="20"/>
  <c r="AC388" i="20"/>
  <c r="U388" i="20"/>
  <c r="O388" i="20"/>
  <c r="H388" i="20"/>
  <c r="CA386" i="20"/>
  <c r="AY386" i="20"/>
  <c r="U386" i="20"/>
  <c r="BM385" i="20"/>
  <c r="AG385" i="20"/>
  <c r="BY384" i="20"/>
  <c r="BT384" i="20"/>
  <c r="BO384" i="20"/>
  <c r="BI384" i="20"/>
  <c r="BD384" i="20"/>
  <c r="AY384" i="20"/>
  <c r="AS384" i="20"/>
  <c r="AN384" i="20"/>
  <c r="AI384" i="20"/>
  <c r="AC384" i="20"/>
  <c r="X384" i="20"/>
  <c r="S384" i="20"/>
  <c r="D384" i="20" s="1"/>
  <c r="M384" i="20"/>
  <c r="H384" i="20"/>
  <c r="AW383" i="20"/>
  <c r="BZ382" i="20"/>
  <c r="BR382" i="20"/>
  <c r="BJ382" i="20"/>
  <c r="BA382" i="20"/>
  <c r="AP382" i="20"/>
  <c r="AF382" i="20"/>
  <c r="U382" i="20"/>
  <c r="J382" i="20"/>
  <c r="CB379" i="20"/>
  <c r="BG379" i="20"/>
  <c r="AK379" i="20"/>
  <c r="P379" i="20"/>
  <c r="BF378" i="20"/>
  <c r="P378" i="20"/>
  <c r="BM377" i="20"/>
  <c r="AR377" i="20"/>
  <c r="W377" i="20"/>
  <c r="BJ376" i="20"/>
  <c r="BV375" i="20"/>
  <c r="BX374" i="20"/>
  <c r="AV374" i="20"/>
  <c r="R374" i="20"/>
  <c r="CB371" i="20"/>
  <c r="BQ371" i="20"/>
  <c r="BG371" i="20"/>
  <c r="AV371" i="20"/>
  <c r="AK371" i="20"/>
  <c r="AA371" i="20"/>
  <c r="BZ370" i="20"/>
  <c r="AV370" i="20"/>
  <c r="T370" i="20"/>
  <c r="BQ369" i="20"/>
  <c r="AN369" i="20"/>
  <c r="L369" i="20"/>
  <c r="BY368" i="20"/>
  <c r="BP368" i="20"/>
  <c r="BF368" i="20"/>
  <c r="AV368" i="20"/>
  <c r="AN368" i="20"/>
  <c r="AD368" i="20"/>
  <c r="T368" i="20"/>
  <c r="BW367" i="20"/>
  <c r="BA367" i="20"/>
  <c r="AF367" i="20"/>
  <c r="K367" i="20"/>
  <c r="BW365" i="20"/>
  <c r="AF365" i="20"/>
  <c r="BJ364" i="20"/>
  <c r="V364" i="20"/>
  <c r="CC363" i="20"/>
  <c r="BV363" i="20"/>
  <c r="BN363" i="20"/>
  <c r="BH363" i="20"/>
  <c r="BA363" i="20"/>
  <c r="CE363" i="20" s="1"/>
  <c r="AS363" i="20"/>
  <c r="AL363" i="20"/>
  <c r="AF363" i="20"/>
  <c r="X363" i="20"/>
  <c r="Q363" i="20"/>
  <c r="CB362" i="20"/>
  <c r="BQ362" i="20"/>
  <c r="AZ362" i="20"/>
  <c r="AK362" i="20"/>
  <c r="T362" i="20"/>
  <c r="F361" i="20"/>
  <c r="J361" i="20"/>
  <c r="T361" i="20"/>
  <c r="AD361" i="20"/>
  <c r="AL361" i="20"/>
  <c r="AV361" i="20"/>
  <c r="BF361" i="20"/>
  <c r="BP361" i="20"/>
  <c r="BX361" i="20"/>
  <c r="AG360" i="20"/>
  <c r="BL358" i="20"/>
  <c r="AV358" i="20"/>
  <c r="AD358" i="20"/>
  <c r="I358" i="20"/>
  <c r="BQ357" i="20"/>
  <c r="AS357" i="20"/>
  <c r="P357" i="20"/>
  <c r="BQ356" i="20"/>
  <c r="CB356" i="20"/>
  <c r="BV354" i="20"/>
  <c r="BA354" i="20"/>
  <c r="CE354" i="20" s="1"/>
  <c r="AK354" i="20"/>
  <c r="T354" i="20"/>
  <c r="BI353" i="20"/>
  <c r="BQ346" i="20"/>
  <c r="AF346" i="20"/>
  <c r="I345" i="20"/>
  <c r="U345" i="20"/>
  <c r="AK345" i="20"/>
  <c r="AV345" i="20"/>
  <c r="BG345" i="20"/>
  <c r="BQ345" i="20"/>
  <c r="CB345" i="20"/>
  <c r="P345" i="20"/>
  <c r="AE345" i="20"/>
  <c r="AQ345" i="20"/>
  <c r="BA345" i="20"/>
  <c r="BL345" i="20"/>
  <c r="BW345" i="20"/>
  <c r="BQ343" i="20"/>
  <c r="BY341" i="20"/>
  <c r="Q341" i="20"/>
  <c r="J340" i="20"/>
  <c r="AK340" i="20"/>
  <c r="CB340" i="20"/>
  <c r="BF340" i="20"/>
  <c r="P337" i="20"/>
  <c r="AC337" i="20"/>
  <c r="AO337" i="20"/>
  <c r="BE337" i="20"/>
  <c r="BT337" i="20"/>
  <c r="H337" i="20"/>
  <c r="U337" i="20"/>
  <c r="AK337" i="20"/>
  <c r="AW337" i="20"/>
  <c r="BL337" i="20"/>
  <c r="CB337" i="20"/>
  <c r="BQ333" i="20"/>
  <c r="AN333" i="20"/>
  <c r="I333" i="20"/>
  <c r="AK331" i="20"/>
  <c r="BQ331" i="20"/>
  <c r="I329" i="20"/>
  <c r="AF329" i="20"/>
  <c r="BE329" i="20"/>
  <c r="P329" i="20"/>
  <c r="AS329" i="20"/>
  <c r="BU329" i="20"/>
  <c r="I326" i="20"/>
  <c r="AK326" i="20"/>
  <c r="BV326" i="20"/>
  <c r="T326" i="20"/>
  <c r="BF326" i="20"/>
  <c r="BL325" i="20"/>
  <c r="AO325" i="20"/>
  <c r="U325" i="20"/>
  <c r="BQ324" i="20"/>
  <c r="BQ323" i="20"/>
  <c r="BI323" i="20"/>
  <c r="I322" i="20"/>
  <c r="T322" i="20"/>
  <c r="AO322" i="20"/>
  <c r="BF322" i="20"/>
  <c r="BZ322" i="20"/>
  <c r="N322" i="20"/>
  <c r="AD322" i="20"/>
  <c r="AV322" i="20"/>
  <c r="BQ322" i="20"/>
  <c r="AS321" i="20"/>
  <c r="L320" i="20"/>
  <c r="U320" i="20"/>
  <c r="AF320" i="20"/>
  <c r="AO320" i="20"/>
  <c r="AW320" i="20"/>
  <c r="BH320" i="20"/>
  <c r="BQ320" i="20"/>
  <c r="BZ320" i="20"/>
  <c r="F320" i="20"/>
  <c r="Q320" i="20"/>
  <c r="Z320" i="20"/>
  <c r="AJ320" i="20"/>
  <c r="AT320" i="20"/>
  <c r="BB320" i="20"/>
  <c r="BL320" i="20"/>
  <c r="BV320" i="20"/>
  <c r="CD320" i="20"/>
  <c r="BP319" i="20"/>
  <c r="AV319" i="20"/>
  <c r="AD319" i="20"/>
  <c r="J319" i="20"/>
  <c r="BQ350" i="20"/>
  <c r="AZ350" i="20"/>
  <c r="AF350" i="20"/>
  <c r="J350" i="20"/>
  <c r="BY349" i="20"/>
  <c r="AV349" i="20"/>
  <c r="AK342" i="20"/>
  <c r="BQ339" i="20"/>
  <c r="BJ338" i="20"/>
  <c r="Z338" i="20"/>
  <c r="BL330" i="20"/>
  <c r="AO330" i="20"/>
  <c r="J330" i="20"/>
  <c r="BX312" i="20"/>
  <c r="BM312" i="20"/>
  <c r="BE312" i="20"/>
  <c r="AV312" i="20"/>
  <c r="AK312" i="20"/>
  <c r="AB312" i="20"/>
  <c r="T312" i="20"/>
  <c r="I312" i="20"/>
  <c r="CC311" i="20"/>
  <c r="BV311" i="20"/>
  <c r="BN311" i="20"/>
  <c r="BH311" i="20"/>
  <c r="BA311" i="20"/>
  <c r="AS311" i="20"/>
  <c r="AL311" i="20"/>
  <c r="AF311" i="20"/>
  <c r="X311" i="20"/>
  <c r="Q311" i="20"/>
  <c r="J311" i="20"/>
  <c r="BQ309" i="20"/>
  <c r="BD309" i="20"/>
  <c r="AO309" i="20"/>
  <c r="Z309" i="20"/>
  <c r="M309" i="20"/>
  <c r="BA308" i="20"/>
  <c r="BZ307" i="20"/>
  <c r="BE307" i="20"/>
  <c r="AK307" i="20"/>
  <c r="U307" i="20"/>
  <c r="BX306" i="20"/>
  <c r="AV306" i="20"/>
  <c r="T306" i="20"/>
  <c r="BQ304" i="20"/>
  <c r="BB304" i="20"/>
  <c r="AO304" i="20"/>
  <c r="Z304" i="20"/>
  <c r="L304" i="20"/>
  <c r="BA302" i="20"/>
  <c r="P302" i="20"/>
  <c r="BY301" i="20"/>
  <c r="BN301" i="20"/>
  <c r="BE301" i="20"/>
  <c r="AV301" i="20"/>
  <c r="AK301" i="20"/>
  <c r="AC301" i="20"/>
  <c r="T301" i="20"/>
  <c r="I301" i="20"/>
  <c r="AL300" i="20"/>
  <c r="BU297" i="20"/>
  <c r="BK297" i="20"/>
  <c r="AZ297" i="20"/>
  <c r="AO297" i="20"/>
  <c r="AE297" i="20"/>
  <c r="T297" i="20"/>
  <c r="I297" i="20"/>
  <c r="BZ296" i="20"/>
  <c r="BR296" i="20"/>
  <c r="BL296" i="20"/>
  <c r="BE296" i="20"/>
  <c r="AW296" i="20"/>
  <c r="AP296" i="20"/>
  <c r="AJ296" i="20"/>
  <c r="AB296" i="20"/>
  <c r="U296" i="20"/>
  <c r="N296" i="20"/>
  <c r="F296" i="20"/>
  <c r="CC295" i="20"/>
  <c r="BX295" i="20"/>
  <c r="BR295" i="20"/>
  <c r="BM295" i="20"/>
  <c r="BH295" i="20"/>
  <c r="BB295" i="20"/>
  <c r="AW295" i="20"/>
  <c r="AR295" i="20"/>
  <c r="AL295" i="20"/>
  <c r="AG295" i="20"/>
  <c r="AB295" i="20"/>
  <c r="V295" i="20"/>
  <c r="Q295" i="20"/>
  <c r="L295" i="20"/>
  <c r="F295" i="20"/>
  <c r="BQ294" i="20"/>
  <c r="AN294" i="20"/>
  <c r="P294" i="20"/>
  <c r="CC293" i="20"/>
  <c r="BW293" i="20"/>
  <c r="BR293" i="20"/>
  <c r="BM293" i="20"/>
  <c r="BG293" i="20"/>
  <c r="BB293" i="20"/>
  <c r="AW293" i="20"/>
  <c r="AQ293" i="20"/>
  <c r="AL293" i="20"/>
  <c r="AG293" i="20"/>
  <c r="AA293" i="20"/>
  <c r="V293" i="20"/>
  <c r="Q293" i="20"/>
  <c r="K293" i="20"/>
  <c r="BN292" i="20"/>
  <c r="AK292" i="20"/>
  <c r="CD291" i="20"/>
  <c r="BZ291" i="20"/>
  <c r="BV291" i="20"/>
  <c r="BR291" i="20"/>
  <c r="BN291" i="20"/>
  <c r="BJ291" i="20"/>
  <c r="BF291" i="20"/>
  <c r="BB291" i="20"/>
  <c r="AX291" i="20"/>
  <c r="AT291" i="20"/>
  <c r="AP291" i="20"/>
  <c r="AL291" i="20"/>
  <c r="AH291" i="20"/>
  <c r="AD291" i="20"/>
  <c r="Z291" i="20"/>
  <c r="V291" i="20"/>
  <c r="R291" i="20"/>
  <c r="N291" i="20"/>
  <c r="J291" i="20"/>
  <c r="F291" i="20"/>
  <c r="CB289" i="20"/>
  <c r="BX289" i="20"/>
  <c r="BT289" i="20"/>
  <c r="BP289" i="20"/>
  <c r="BL289" i="20"/>
  <c r="BH289" i="20"/>
  <c r="BD289" i="20"/>
  <c r="AZ289" i="20"/>
  <c r="AV289" i="20"/>
  <c r="AR289" i="20"/>
  <c r="AN289" i="20"/>
  <c r="AJ289" i="20"/>
  <c r="AF289" i="20"/>
  <c r="AB289" i="20"/>
  <c r="X289" i="20"/>
  <c r="T289" i="20"/>
  <c r="P289" i="20"/>
  <c r="L289" i="20"/>
  <c r="H289" i="20"/>
  <c r="CD288" i="20"/>
  <c r="BX288" i="20"/>
  <c r="BP288" i="20"/>
  <c r="BI288" i="20"/>
  <c r="BB288" i="20"/>
  <c r="AR288" i="20"/>
  <c r="AJ288" i="20"/>
  <c r="AA288" i="20"/>
  <c r="P288" i="20"/>
  <c r="G288" i="20"/>
  <c r="AK285" i="20"/>
  <c r="BW284" i="20"/>
  <c r="BL284" i="20"/>
  <c r="BA284" i="20"/>
  <c r="CE284" i="20" s="1"/>
  <c r="AQ284" i="20"/>
  <c r="AF284" i="20"/>
  <c r="U284" i="20"/>
  <c r="K284" i="20"/>
  <c r="AS283" i="20"/>
  <c r="CA282" i="20"/>
  <c r="BK282" i="20"/>
  <c r="AY282" i="20"/>
  <c r="AK282" i="20"/>
  <c r="U282" i="20"/>
  <c r="G282" i="20"/>
  <c r="AA278" i="20"/>
  <c r="CA276" i="20"/>
  <c r="BK276" i="20"/>
  <c r="AY276" i="20"/>
  <c r="AK276" i="20"/>
  <c r="U276" i="20"/>
  <c r="G276" i="20"/>
  <c r="BQ274" i="20"/>
  <c r="AA274" i="20"/>
  <c r="BA273" i="20"/>
  <c r="CC272" i="20"/>
  <c r="BS272" i="20"/>
  <c r="BI272" i="20"/>
  <c r="AW272" i="20"/>
  <c r="AM272" i="20"/>
  <c r="AC272" i="20"/>
  <c r="Q272" i="20"/>
  <c r="G272" i="20"/>
  <c r="AU270" i="20"/>
  <c r="BQ264" i="20"/>
  <c r="BA260" i="20"/>
  <c r="CE260" i="20" s="1"/>
  <c r="G257" i="20"/>
  <c r="I257" i="20"/>
  <c r="Y257" i="20"/>
  <c r="AO257" i="20"/>
  <c r="BE257" i="20"/>
  <c r="BW256" i="20"/>
  <c r="BM256" i="20"/>
  <c r="BA256" i="20"/>
  <c r="AQ256" i="20"/>
  <c r="AG256" i="20"/>
  <c r="U256" i="20"/>
  <c r="BQ253" i="20"/>
  <c r="AK253" i="20"/>
  <c r="M250" i="20"/>
  <c r="O250" i="20"/>
  <c r="AC250" i="20"/>
  <c r="AQ250" i="20"/>
  <c r="BG250" i="20"/>
  <c r="BS250" i="20"/>
  <c r="BA249" i="20"/>
  <c r="BS248" i="20"/>
  <c r="AW248" i="20"/>
  <c r="AG248" i="20"/>
  <c r="G246" i="20"/>
  <c r="O246" i="20"/>
  <c r="K246" i="20"/>
  <c r="S246" i="20"/>
  <c r="AA246" i="20"/>
  <c r="AI246" i="20"/>
  <c r="AQ246" i="20"/>
  <c r="AY246" i="20"/>
  <c r="BG246" i="20"/>
  <c r="BO246" i="20"/>
  <c r="BW246" i="20"/>
  <c r="CC243" i="20"/>
  <c r="AK243" i="20"/>
  <c r="CA242" i="20"/>
  <c r="BE242" i="20"/>
  <c r="AK242" i="20"/>
  <c r="BQ240" i="20"/>
  <c r="CB230" i="20"/>
  <c r="BM230" i="20"/>
  <c r="AY230" i="20"/>
  <c r="AG230" i="20"/>
  <c r="I227" i="20"/>
  <c r="U227" i="20"/>
  <c r="AK227" i="20"/>
  <c r="BA227" i="20"/>
  <c r="BQ227" i="20"/>
  <c r="M227" i="20"/>
  <c r="AC227" i="20"/>
  <c r="AS227" i="20"/>
  <c r="BI227" i="20"/>
  <c r="BY227" i="20"/>
  <c r="AG219" i="20"/>
  <c r="Y219" i="20"/>
  <c r="Q219" i="20"/>
  <c r="AW280" i="20"/>
  <c r="AK273" i="20"/>
  <c r="BQ266" i="20"/>
  <c r="U253" i="20"/>
  <c r="AO253" i="20"/>
  <c r="BI253" i="20"/>
  <c r="I249" i="20"/>
  <c r="AK249" i="20"/>
  <c r="BE249" i="20"/>
  <c r="BY249" i="20"/>
  <c r="BQ243" i="20"/>
  <c r="Y243" i="20"/>
  <c r="BY311" i="20"/>
  <c r="BR311" i="20"/>
  <c r="BL311" i="20"/>
  <c r="BD311" i="20"/>
  <c r="AW311" i="20"/>
  <c r="AP311" i="20"/>
  <c r="AH311" i="20"/>
  <c r="AB311" i="20"/>
  <c r="U311" i="20"/>
  <c r="M311" i="20"/>
  <c r="F311" i="20"/>
  <c r="BP307" i="20"/>
  <c r="AV307" i="20"/>
  <c r="Z307" i="20"/>
  <c r="J307" i="20"/>
  <c r="BU302" i="20"/>
  <c r="AG302" i="20"/>
  <c r="CA297" i="20"/>
  <c r="BP297" i="20"/>
  <c r="BE297" i="20"/>
  <c r="AU297" i="20"/>
  <c r="AJ297" i="20"/>
  <c r="Y297" i="20"/>
  <c r="O297" i="20"/>
  <c r="CC296" i="20"/>
  <c r="BV296" i="20"/>
  <c r="BP296" i="20"/>
  <c r="BH296" i="20"/>
  <c r="BA296" i="20"/>
  <c r="AT296" i="20"/>
  <c r="AL296" i="20"/>
  <c r="AF296" i="20"/>
  <c r="Y296" i="20"/>
  <c r="Q296" i="20"/>
  <c r="J296" i="20"/>
  <c r="BZ295" i="20"/>
  <c r="BU295" i="20"/>
  <c r="BP295" i="20"/>
  <c r="BJ295" i="20"/>
  <c r="BE295" i="20"/>
  <c r="AZ295" i="20"/>
  <c r="AT295" i="20"/>
  <c r="AO295" i="20"/>
  <c r="AJ295" i="20"/>
  <c r="AD295" i="20"/>
  <c r="Y295" i="20"/>
  <c r="T295" i="20"/>
  <c r="N295" i="20"/>
  <c r="I295" i="20"/>
  <c r="CD294" i="20"/>
  <c r="BF294" i="20"/>
  <c r="Z294" i="20"/>
  <c r="BZ293" i="20"/>
  <c r="BU293" i="20"/>
  <c r="BO293" i="20"/>
  <c r="BJ293" i="20"/>
  <c r="BE293" i="20"/>
  <c r="AY293" i="20"/>
  <c r="AT293" i="20"/>
  <c r="AO293" i="20"/>
  <c r="AI293" i="20"/>
  <c r="AD293" i="20"/>
  <c r="Y293" i="20"/>
  <c r="S293" i="20"/>
  <c r="D293" i="20" s="1"/>
  <c r="N293" i="20"/>
  <c r="I293" i="20"/>
  <c r="CB292" i="20"/>
  <c r="BA292" i="20"/>
  <c r="U292" i="20"/>
  <c r="CB291" i="20"/>
  <c r="BX291" i="20"/>
  <c r="BT291" i="20"/>
  <c r="BP291" i="20"/>
  <c r="BL291" i="20"/>
  <c r="BH291" i="20"/>
  <c r="BD291" i="20"/>
  <c r="AZ291" i="20"/>
  <c r="AV291" i="20"/>
  <c r="AR291" i="20"/>
  <c r="AN291" i="20"/>
  <c r="AJ291" i="20"/>
  <c r="AF291" i="20"/>
  <c r="AB291" i="20"/>
  <c r="X291" i="20"/>
  <c r="T291" i="20"/>
  <c r="P291" i="20"/>
  <c r="L291" i="20"/>
  <c r="H291" i="20"/>
  <c r="CD289" i="20"/>
  <c r="BZ289" i="20"/>
  <c r="BV289" i="20"/>
  <c r="BR289" i="20"/>
  <c r="BN289" i="20"/>
  <c r="BJ289" i="20"/>
  <c r="BF289" i="20"/>
  <c r="BB289" i="20"/>
  <c r="AX289" i="20"/>
  <c r="AT289" i="20"/>
  <c r="AP289" i="20"/>
  <c r="AL289" i="20"/>
  <c r="AH289" i="20"/>
  <c r="AD289" i="20"/>
  <c r="Z289" i="20"/>
  <c r="V289" i="20"/>
  <c r="R289" i="20"/>
  <c r="N289" i="20"/>
  <c r="J289" i="20"/>
  <c r="BZ288" i="20"/>
  <c r="BT288" i="20"/>
  <c r="BM288" i="20"/>
  <c r="BE288" i="20"/>
  <c r="AW288" i="20"/>
  <c r="AO288" i="20"/>
  <c r="AE288" i="20"/>
  <c r="U288" i="20"/>
  <c r="L288" i="20"/>
  <c r="BS282" i="20"/>
  <c r="BG282" i="20"/>
  <c r="AQ282" i="20"/>
  <c r="AC282" i="20"/>
  <c r="O282" i="20"/>
  <c r="Q280" i="20"/>
  <c r="BQ278" i="20"/>
  <c r="BA277" i="20"/>
  <c r="BS276" i="20"/>
  <c r="BG276" i="20"/>
  <c r="AQ276" i="20"/>
  <c r="AC276" i="20"/>
  <c r="O276" i="20"/>
  <c r="U273" i="20"/>
  <c r="BY272" i="20"/>
  <c r="BM272" i="20"/>
  <c r="BC272" i="20"/>
  <c r="AS272" i="20"/>
  <c r="AG272" i="20"/>
  <c r="W272" i="20"/>
  <c r="M272" i="20"/>
  <c r="AU266" i="20"/>
  <c r="G256" i="20"/>
  <c r="O256" i="20"/>
  <c r="W256" i="20"/>
  <c r="AE256" i="20"/>
  <c r="AM256" i="20"/>
  <c r="AU256" i="20"/>
  <c r="BC256" i="20"/>
  <c r="BK256" i="20"/>
  <c r="BS256" i="20"/>
  <c r="CA256" i="20"/>
  <c r="BY253" i="20"/>
  <c r="BA253" i="20"/>
  <c r="Y253" i="20"/>
  <c r="BQ249" i="20"/>
  <c r="AO249" i="20"/>
  <c r="M248" i="20"/>
  <c r="Y248" i="20"/>
  <c r="AM248" i="20"/>
  <c r="BC248" i="20"/>
  <c r="BQ248" i="20"/>
  <c r="CC248" i="20"/>
  <c r="U245" i="20"/>
  <c r="AK245" i="20"/>
  <c r="BQ245" i="20"/>
  <c r="BE243" i="20"/>
  <c r="K242" i="20"/>
  <c r="M242" i="20"/>
  <c r="W242" i="20"/>
  <c r="AG242" i="20"/>
  <c r="AS242" i="20"/>
  <c r="BC242" i="20"/>
  <c r="BM242" i="20"/>
  <c r="BY242" i="20"/>
  <c r="G242" i="20"/>
  <c r="Q242" i="20"/>
  <c r="AC242" i="20"/>
  <c r="AM242" i="20"/>
  <c r="AW242" i="20"/>
  <c r="BI242" i="20"/>
  <c r="BS242" i="20"/>
  <c r="CC242" i="20"/>
  <c r="G240" i="20"/>
  <c r="U240" i="20"/>
  <c r="AQ240" i="20"/>
  <c r="BI240" i="20"/>
  <c r="K240" i="20"/>
  <c r="AC240" i="20"/>
  <c r="BA240" i="20"/>
  <c r="BW240" i="20"/>
  <c r="H230" i="20"/>
  <c r="L230" i="20"/>
  <c r="U230" i="20"/>
  <c r="AD230" i="20"/>
  <c r="AO230" i="20"/>
  <c r="AW230" i="20"/>
  <c r="BD230" i="20"/>
  <c r="BL230" i="20"/>
  <c r="BS230" i="20"/>
  <c r="BY230" i="20"/>
  <c r="F230" i="20"/>
  <c r="P230" i="20"/>
  <c r="Z230" i="20"/>
  <c r="AJ230" i="20"/>
  <c r="AR230" i="20"/>
  <c r="BA230" i="20"/>
  <c r="CE230" i="20" s="1"/>
  <c r="BH230" i="20"/>
  <c r="BO230" i="20"/>
  <c r="BW230" i="20"/>
  <c r="CC230" i="20"/>
  <c r="H219" i="20"/>
  <c r="L219" i="20"/>
  <c r="P219" i="20"/>
  <c r="T219" i="20"/>
  <c r="X219" i="20"/>
  <c r="AB219" i="20"/>
  <c r="AF219" i="20"/>
  <c r="AJ219" i="20"/>
  <c r="AN219" i="20"/>
  <c r="AR219" i="20"/>
  <c r="AV219" i="20"/>
  <c r="AZ219" i="20"/>
  <c r="BD219" i="20"/>
  <c r="BH219" i="20"/>
  <c r="BL219" i="20"/>
  <c r="BP219" i="20"/>
  <c r="BT219" i="20"/>
  <c r="BX219" i="20"/>
  <c r="CB219" i="20"/>
  <c r="F219" i="20"/>
  <c r="J219" i="20"/>
  <c r="N219" i="20"/>
  <c r="R219" i="20"/>
  <c r="V219" i="20"/>
  <c r="Z219" i="20"/>
  <c r="AD219" i="20"/>
  <c r="AH219" i="20"/>
  <c r="AL219" i="20"/>
  <c r="AP219" i="20"/>
  <c r="AT219" i="20"/>
  <c r="AX219" i="20"/>
  <c r="BB219" i="20"/>
  <c r="BF219" i="20"/>
  <c r="BJ219" i="20"/>
  <c r="BN219" i="20"/>
  <c r="BR219" i="20"/>
  <c r="BV219" i="20"/>
  <c r="BZ219" i="20"/>
  <c r="CD219" i="20"/>
  <c r="BJ302" i="20"/>
  <c r="Y302" i="20"/>
  <c r="BP300" i="20"/>
  <c r="BW297" i="20"/>
  <c r="BL297" i="20"/>
  <c r="BA297" i="20"/>
  <c r="AQ297" i="20"/>
  <c r="AF297" i="20"/>
  <c r="U297" i="20"/>
  <c r="CB296" i="20"/>
  <c r="BU296" i="20"/>
  <c r="BM296" i="20"/>
  <c r="BF296" i="20"/>
  <c r="AZ296" i="20"/>
  <c r="AR296" i="20"/>
  <c r="AK296" i="20"/>
  <c r="AD296" i="20"/>
  <c r="V296" i="20"/>
  <c r="P296" i="20"/>
  <c r="CD295" i="20"/>
  <c r="BY295" i="20"/>
  <c r="BT295" i="20"/>
  <c r="BN295" i="20"/>
  <c r="BI295" i="20"/>
  <c r="BD295" i="20"/>
  <c r="AX295" i="20"/>
  <c r="AS295" i="20"/>
  <c r="AN295" i="20"/>
  <c r="AH295" i="20"/>
  <c r="AC295" i="20"/>
  <c r="X295" i="20"/>
  <c r="R295" i="20"/>
  <c r="M295" i="20"/>
  <c r="H295" i="20"/>
  <c r="CB294" i="20"/>
  <c r="AV294" i="20"/>
  <c r="R294" i="20"/>
  <c r="CD293" i="20"/>
  <c r="BY293" i="20"/>
  <c r="BS293" i="20"/>
  <c r="BN293" i="20"/>
  <c r="BI293" i="20"/>
  <c r="BC293" i="20"/>
  <c r="AX293" i="20"/>
  <c r="AS293" i="20"/>
  <c r="AM293" i="20"/>
  <c r="AH293" i="20"/>
  <c r="AC293" i="20"/>
  <c r="W293" i="20"/>
  <c r="R293" i="20"/>
  <c r="M293" i="20"/>
  <c r="G293" i="20"/>
  <c r="CA291" i="20"/>
  <c r="BW291" i="20"/>
  <c r="BS291" i="20"/>
  <c r="BO291" i="20"/>
  <c r="BK291" i="20"/>
  <c r="BG291" i="20"/>
  <c r="BC291" i="20"/>
  <c r="AY291" i="20"/>
  <c r="AU291" i="20"/>
  <c r="AQ291" i="20"/>
  <c r="AM291" i="20"/>
  <c r="AI291" i="20"/>
  <c r="AE291" i="20"/>
  <c r="AA291" i="20"/>
  <c r="W291" i="20"/>
  <c r="S291" i="20"/>
  <c r="D291" i="20" s="1"/>
  <c r="O291" i="20"/>
  <c r="K291" i="20"/>
  <c r="AV288" i="20"/>
  <c r="AK288" i="20"/>
  <c r="AB288" i="20"/>
  <c r="T288" i="20"/>
  <c r="I288" i="20"/>
  <c r="BK285" i="20"/>
  <c r="BU253" i="20"/>
  <c r="AS253" i="20"/>
  <c r="M253" i="20"/>
  <c r="BI249" i="20"/>
  <c r="U249" i="20"/>
  <c r="I243" i="20"/>
  <c r="AG243" i="20"/>
  <c r="BA243" i="20"/>
  <c r="BU243" i="20"/>
  <c r="U243" i="20"/>
  <c r="AO243" i="20"/>
  <c r="BM243" i="20"/>
  <c r="AG239" i="20"/>
  <c r="BQ239" i="20"/>
  <c r="AK241" i="20"/>
  <c r="BY238" i="20"/>
  <c r="BI238" i="20"/>
  <c r="AS238" i="20"/>
  <c r="AC238" i="20"/>
  <c r="M238" i="20"/>
  <c r="BQ236" i="20"/>
  <c r="BA236" i="20"/>
  <c r="AO236" i="20"/>
  <c r="AA236" i="20"/>
  <c r="K236" i="20"/>
  <c r="BQ235" i="20"/>
  <c r="BY234" i="20"/>
  <c r="BI234" i="20"/>
  <c r="AS234" i="20"/>
  <c r="AC234" i="20"/>
  <c r="AK233" i="20"/>
  <c r="BA231" i="20"/>
  <c r="U231" i="20"/>
  <c r="CA229" i="20"/>
  <c r="BS229" i="20"/>
  <c r="BM229" i="20"/>
  <c r="BF229" i="20"/>
  <c r="AX229" i="20"/>
  <c r="AQ229" i="20"/>
  <c r="AK229" i="20"/>
  <c r="AC229" i="20"/>
  <c r="V229" i="20"/>
  <c r="O229" i="20"/>
  <c r="G229" i="20"/>
  <c r="BQ228" i="20"/>
  <c r="Z228" i="20"/>
  <c r="BQ223" i="20"/>
  <c r="BC223" i="20"/>
  <c r="AN223" i="20"/>
  <c r="AA223" i="20"/>
  <c r="L223" i="20"/>
  <c r="Z221" i="20"/>
  <c r="J221" i="20"/>
  <c r="CB218" i="20"/>
  <c r="BT218" i="20"/>
  <c r="BM218" i="20"/>
  <c r="BF218" i="20"/>
  <c r="AX218" i="20"/>
  <c r="AR218" i="20"/>
  <c r="AK218" i="20"/>
  <c r="AC218" i="20"/>
  <c r="V218" i="20"/>
  <c r="M218" i="20"/>
  <c r="BI214" i="20"/>
  <c r="L212" i="20"/>
  <c r="BY209" i="20"/>
  <c r="BC209" i="20"/>
  <c r="AH209" i="20"/>
  <c r="BL207" i="20"/>
  <c r="AO207" i="20"/>
  <c r="F203" i="20"/>
  <c r="U203" i="20"/>
  <c r="AK203" i="20"/>
  <c r="AW203" i="20"/>
  <c r="BJ203" i="20"/>
  <c r="BZ203" i="20"/>
  <c r="N203" i="20"/>
  <c r="AC203" i="20"/>
  <c r="AO203" i="20"/>
  <c r="BE203" i="20"/>
  <c r="BR203" i="20"/>
  <c r="BQ201" i="20"/>
  <c r="AN201" i="20"/>
  <c r="G199" i="20"/>
  <c r="L199" i="20"/>
  <c r="AN199" i="20"/>
  <c r="BQ199" i="20"/>
  <c r="AA199" i="20"/>
  <c r="BC199" i="20"/>
  <c r="BT197" i="20"/>
  <c r="BG197" i="20"/>
  <c r="AR197" i="20"/>
  <c r="AC197" i="20"/>
  <c r="P197" i="20"/>
  <c r="BQ196" i="20"/>
  <c r="BY189" i="20"/>
  <c r="BN189" i="20"/>
  <c r="BD189" i="20"/>
  <c r="AS189" i="20"/>
  <c r="AH189" i="20"/>
  <c r="X189" i="20"/>
  <c r="M189" i="20"/>
  <c r="CC185" i="20"/>
  <c r="BB185" i="20"/>
  <c r="Y185" i="20"/>
  <c r="F209" i="20"/>
  <c r="Z209" i="20"/>
  <c r="AQ209" i="20"/>
  <c r="BF209" i="20"/>
  <c r="BS209" i="20"/>
  <c r="P207" i="20"/>
  <c r="AE207" i="20"/>
  <c r="AQ207" i="20"/>
  <c r="BG207" i="20"/>
  <c r="BU207" i="20"/>
  <c r="I207" i="20"/>
  <c r="U207" i="20"/>
  <c r="AK207" i="20"/>
  <c r="AZ207" i="20"/>
  <c r="H201" i="20"/>
  <c r="U201" i="20"/>
  <c r="AK201" i="20"/>
  <c r="AW201" i="20"/>
  <c r="BL201" i="20"/>
  <c r="CB201" i="20"/>
  <c r="P201" i="20"/>
  <c r="AC201" i="20"/>
  <c r="AO201" i="20"/>
  <c r="BE201" i="20"/>
  <c r="BT201" i="20"/>
  <c r="CD218" i="20"/>
  <c r="BX218" i="20"/>
  <c r="BQ218" i="20"/>
  <c r="BI218" i="20"/>
  <c r="BB218" i="20"/>
  <c r="AV218" i="20"/>
  <c r="AN218" i="20"/>
  <c r="AG218" i="20"/>
  <c r="Z218" i="20"/>
  <c r="Q218" i="20"/>
  <c r="H218" i="20"/>
  <c r="AX217" i="20"/>
  <c r="AQ217" i="20"/>
  <c r="AK217" i="20"/>
  <c r="AC217" i="20"/>
  <c r="V217" i="20"/>
  <c r="O217" i="20"/>
  <c r="J215" i="20"/>
  <c r="H210" i="20"/>
  <c r="I210" i="20"/>
  <c r="AO210" i="20"/>
  <c r="BM209" i="20"/>
  <c r="AW209" i="20"/>
  <c r="V209" i="20"/>
  <c r="BH208" i="20"/>
  <c r="BW207" i="20"/>
  <c r="BA207" i="20"/>
  <c r="AA207" i="20"/>
  <c r="BU203" i="20"/>
  <c r="AT203" i="20"/>
  <c r="Q203" i="20"/>
  <c r="CC201" i="20"/>
  <c r="BA201" i="20"/>
  <c r="Y201" i="20"/>
  <c r="AG199" i="20"/>
  <c r="CB197" i="20"/>
  <c r="BM197" i="20"/>
  <c r="AY197" i="20"/>
  <c r="AK197" i="20"/>
  <c r="W197" i="20"/>
  <c r="F195" i="20"/>
  <c r="AT195" i="20"/>
  <c r="Q195" i="20"/>
  <c r="BU195" i="20"/>
  <c r="CD189" i="20"/>
  <c r="BT189" i="20"/>
  <c r="BI189" i="20"/>
  <c r="AX189" i="20"/>
  <c r="AN189" i="20"/>
  <c r="AC189" i="20"/>
  <c r="R189" i="20"/>
  <c r="BQ185" i="20"/>
  <c r="AL185" i="20"/>
  <c r="CA209" i="20"/>
  <c r="BK209" i="20"/>
  <c r="AP209" i="20"/>
  <c r="O209" i="20"/>
  <c r="BQ207" i="20"/>
  <c r="AV207" i="20"/>
  <c r="T207" i="20"/>
  <c r="BU201" i="20"/>
  <c r="AV201" i="20"/>
  <c r="Q201" i="20"/>
  <c r="G197" i="20"/>
  <c r="M197" i="20"/>
  <c r="U197" i="20"/>
  <c r="AB197" i="20"/>
  <c r="AI197" i="20"/>
  <c r="AQ197" i="20"/>
  <c r="AW197" i="20"/>
  <c r="BD197" i="20"/>
  <c r="BL197" i="20"/>
  <c r="BS197" i="20"/>
  <c r="BY197" i="20"/>
  <c r="K197" i="20"/>
  <c r="Q197" i="20"/>
  <c r="X197" i="20"/>
  <c r="AF197" i="20"/>
  <c r="AM197" i="20"/>
  <c r="AS197" i="20"/>
  <c r="BA197" i="20"/>
  <c r="BH197" i="20"/>
  <c r="BO197" i="20"/>
  <c r="BW197" i="20"/>
  <c r="CC197" i="20"/>
  <c r="M196" i="20"/>
  <c r="BA196" i="20"/>
  <c r="AG196" i="20"/>
  <c r="BY196" i="20"/>
  <c r="G189" i="20"/>
  <c r="I189" i="20"/>
  <c r="N189" i="20"/>
  <c r="T189" i="20"/>
  <c r="Y189" i="20"/>
  <c r="AD189" i="20"/>
  <c r="AJ189" i="20"/>
  <c r="AO189" i="20"/>
  <c r="AT189" i="20"/>
  <c r="AZ189" i="20"/>
  <c r="BE189" i="20"/>
  <c r="BJ189" i="20"/>
  <c r="BP189" i="20"/>
  <c r="BU189" i="20"/>
  <c r="BZ189" i="20"/>
  <c r="F189" i="20"/>
  <c r="L189" i="20"/>
  <c r="Q189" i="20"/>
  <c r="V189" i="20"/>
  <c r="AB189" i="20"/>
  <c r="AG189" i="20"/>
  <c r="AL189" i="20"/>
  <c r="AR189" i="20"/>
  <c r="AW189" i="20"/>
  <c r="BB189" i="20"/>
  <c r="BH189" i="20"/>
  <c r="BM189" i="20"/>
  <c r="BR189" i="20"/>
  <c r="BX189" i="20"/>
  <c r="CC189" i="20"/>
  <c r="I185" i="20"/>
  <c r="N185" i="20"/>
  <c r="AC185" i="20"/>
  <c r="AS185" i="20"/>
  <c r="BE185" i="20"/>
  <c r="BR185" i="20"/>
  <c r="F185" i="20"/>
  <c r="V185" i="20"/>
  <c r="AK185" i="20"/>
  <c r="AW185" i="20"/>
  <c r="BM185" i="20"/>
  <c r="BZ185" i="20"/>
  <c r="BY198" i="20"/>
  <c r="AW198" i="20"/>
  <c r="AK194" i="20"/>
  <c r="AK190" i="20"/>
  <c r="CC183" i="20"/>
  <c r="BX183" i="20"/>
  <c r="BR183" i="20"/>
  <c r="BM183" i="20"/>
  <c r="BH183" i="20"/>
  <c r="BB183" i="20"/>
  <c r="AW183" i="20"/>
  <c r="AR183" i="20"/>
  <c r="AL183" i="20"/>
  <c r="AG183" i="20"/>
  <c r="AB183" i="20"/>
  <c r="V183" i="20"/>
  <c r="Q183" i="20"/>
  <c r="L183" i="20"/>
  <c r="F183" i="20"/>
  <c r="BA181" i="20"/>
  <c r="CB179" i="20"/>
  <c r="BO179" i="20"/>
  <c r="AZ179" i="20"/>
  <c r="AK179" i="20"/>
  <c r="X179" i="20"/>
  <c r="I179" i="20"/>
  <c r="BF178" i="20"/>
  <c r="O178" i="20"/>
  <c r="CB175" i="20"/>
  <c r="AK175" i="20"/>
  <c r="BY174" i="20"/>
  <c r="AO174" i="20"/>
  <c r="BL173" i="20"/>
  <c r="BK171" i="20"/>
  <c r="CC170" i="20"/>
  <c r="BR170" i="20"/>
  <c r="BG170" i="20"/>
  <c r="AW170" i="20"/>
  <c r="AL170" i="20"/>
  <c r="AA170" i="20"/>
  <c r="Q170" i="20"/>
  <c r="F170" i="20"/>
  <c r="CC169" i="20"/>
  <c r="BX169" i="20"/>
  <c r="BS169" i="20"/>
  <c r="BM169" i="20"/>
  <c r="BH169" i="20"/>
  <c r="BC169" i="20"/>
  <c r="AW169" i="20"/>
  <c r="AR169" i="20"/>
  <c r="AM169" i="20"/>
  <c r="AG169" i="20"/>
  <c r="AB169" i="20"/>
  <c r="W169" i="20"/>
  <c r="Q169" i="20"/>
  <c r="L169" i="20"/>
  <c r="G169" i="20"/>
  <c r="CB167" i="20"/>
  <c r="BL167" i="20"/>
  <c r="AW167" i="20"/>
  <c r="AK167" i="20"/>
  <c r="U167" i="20"/>
  <c r="G167" i="20"/>
  <c r="BD163" i="20"/>
  <c r="AA163" i="20"/>
  <c r="AQ161" i="20"/>
  <c r="CA160" i="20"/>
  <c r="AK160" i="20"/>
  <c r="CB159" i="20"/>
  <c r="AK159" i="20"/>
  <c r="BY158" i="20"/>
  <c r="S158" i="20"/>
  <c r="CC156" i="20"/>
  <c r="BV156" i="20"/>
  <c r="BN156" i="20"/>
  <c r="BG156" i="20"/>
  <c r="BA156" i="20"/>
  <c r="AS156" i="20"/>
  <c r="AL156" i="20"/>
  <c r="AE156" i="20"/>
  <c r="W156" i="20"/>
  <c r="Q156" i="20"/>
  <c r="J156" i="20"/>
  <c r="CB155" i="20"/>
  <c r="BK155" i="20"/>
  <c r="AK155" i="20"/>
  <c r="BL153" i="20"/>
  <c r="AQ153" i="20"/>
  <c r="BD148" i="20"/>
  <c r="BZ147" i="20"/>
  <c r="BO147" i="20"/>
  <c r="BE147" i="20"/>
  <c r="AT147" i="20"/>
  <c r="AI147" i="20"/>
  <c r="Y147" i="20"/>
  <c r="N147" i="20"/>
  <c r="BZ145" i="20"/>
  <c r="BP145" i="20"/>
  <c r="BE145" i="20"/>
  <c r="AT145" i="20"/>
  <c r="AJ145" i="20"/>
  <c r="Y145" i="20"/>
  <c r="N145" i="20"/>
  <c r="BQ175" i="20"/>
  <c r="AA175" i="20"/>
  <c r="BQ174" i="20"/>
  <c r="AH174" i="20"/>
  <c r="BD171" i="20"/>
  <c r="BY163" i="20"/>
  <c r="AV163" i="20"/>
  <c r="T163" i="20"/>
  <c r="BQ161" i="20"/>
  <c r="AA161" i="20"/>
  <c r="BQ160" i="20"/>
  <c r="Z160" i="20"/>
  <c r="BQ159" i="20"/>
  <c r="AA159" i="20"/>
  <c r="CA156" i="20"/>
  <c r="BS156" i="20"/>
  <c r="BM156" i="20"/>
  <c r="BF156" i="20"/>
  <c r="AX156" i="20"/>
  <c r="AQ156" i="20"/>
  <c r="AK156" i="20"/>
  <c r="AC156" i="20"/>
  <c r="V156" i="20"/>
  <c r="O156" i="20"/>
  <c r="G156" i="20"/>
  <c r="I155" i="20"/>
  <c r="X155" i="20"/>
  <c r="AQ155" i="20"/>
  <c r="O154" i="20"/>
  <c r="Q154" i="20"/>
  <c r="CA154" i="20"/>
  <c r="H148" i="20"/>
  <c r="Z148" i="20"/>
  <c r="AV148" i="20"/>
  <c r="BL148" i="20"/>
  <c r="M148" i="20"/>
  <c r="AH148" i="20"/>
  <c r="AX148" i="20"/>
  <c r="BQ148" i="20"/>
  <c r="BV147" i="20"/>
  <c r="BK147" i="20"/>
  <c r="BA147" i="20"/>
  <c r="CE147" i="20" s="1"/>
  <c r="AP147" i="20"/>
  <c r="AE147" i="20"/>
  <c r="U147" i="20"/>
  <c r="J147" i="20"/>
  <c r="BV145" i="20"/>
  <c r="BL145" i="20"/>
  <c r="BA145" i="20"/>
  <c r="CE145" i="20" s="1"/>
  <c r="AP145" i="20"/>
  <c r="AF145" i="20"/>
  <c r="U145" i="20"/>
  <c r="J145" i="20"/>
  <c r="BW205" i="20"/>
  <c r="BL205" i="20"/>
  <c r="BA205" i="20"/>
  <c r="AQ205" i="20"/>
  <c r="AF205" i="20"/>
  <c r="U205" i="20"/>
  <c r="AW204" i="20"/>
  <c r="BZ183" i="20"/>
  <c r="BU183" i="20"/>
  <c r="BP183" i="20"/>
  <c r="BJ183" i="20"/>
  <c r="BE183" i="20"/>
  <c r="AZ183" i="20"/>
  <c r="AT183" i="20"/>
  <c r="AO183" i="20"/>
  <c r="AJ183" i="20"/>
  <c r="AD183" i="20"/>
  <c r="Y183" i="20"/>
  <c r="T183" i="20"/>
  <c r="N183" i="20"/>
  <c r="I183" i="20"/>
  <c r="BU179" i="20"/>
  <c r="BG179" i="20"/>
  <c r="AS179" i="20"/>
  <c r="AE179" i="20"/>
  <c r="P179" i="20"/>
  <c r="CA178" i="20"/>
  <c r="AK178" i="20"/>
  <c r="AE176" i="20"/>
  <c r="BG175" i="20"/>
  <c r="BJ174" i="20"/>
  <c r="AA171" i="20"/>
  <c r="BW170" i="20"/>
  <c r="BM170" i="20"/>
  <c r="BB170" i="20"/>
  <c r="AQ170" i="20"/>
  <c r="AG170" i="20"/>
  <c r="V170" i="20"/>
  <c r="CA169" i="20"/>
  <c r="BU169" i="20"/>
  <c r="BP169" i="20"/>
  <c r="BK169" i="20"/>
  <c r="BE169" i="20"/>
  <c r="AZ169" i="20"/>
  <c r="AU169" i="20"/>
  <c r="AO169" i="20"/>
  <c r="AJ169" i="20"/>
  <c r="AE169" i="20"/>
  <c r="Y169" i="20"/>
  <c r="T169" i="20"/>
  <c r="O169" i="20"/>
  <c r="BS167" i="20"/>
  <c r="BG167" i="20"/>
  <c r="AQ167" i="20"/>
  <c r="AB167" i="20"/>
  <c r="P167" i="20"/>
  <c r="AQ165" i="20"/>
  <c r="BQ164" i="20"/>
  <c r="Z164" i="20"/>
  <c r="BQ163" i="20"/>
  <c r="AO163" i="20"/>
  <c r="M163" i="20"/>
  <c r="BL161" i="20"/>
  <c r="U161" i="20"/>
  <c r="BF160" i="20"/>
  <c r="O160" i="20"/>
  <c r="BG159" i="20"/>
  <c r="P159" i="20"/>
  <c r="AU158" i="20"/>
  <c r="BY156" i="20"/>
  <c r="BR156" i="20"/>
  <c r="BK156" i="20"/>
  <c r="BC156" i="20"/>
  <c r="AW156" i="20"/>
  <c r="AP156" i="20"/>
  <c r="AH156" i="20"/>
  <c r="AA156" i="20"/>
  <c r="U156" i="20"/>
  <c r="M156" i="20"/>
  <c r="F156" i="20"/>
  <c r="BT155" i="20"/>
  <c r="AZ155" i="20"/>
  <c r="AC155" i="20"/>
  <c r="BG154" i="20"/>
  <c r="P153" i="20"/>
  <c r="AF153" i="20"/>
  <c r="AW153" i="20"/>
  <c r="BS153" i="20"/>
  <c r="N151" i="20"/>
  <c r="AC151" i="20"/>
  <c r="AS151" i="20"/>
  <c r="BF151" i="20"/>
  <c r="BR151" i="20"/>
  <c r="BY148" i="20"/>
  <c r="AJ148" i="20"/>
  <c r="BU147" i="20"/>
  <c r="BJ147" i="20"/>
  <c r="AY147" i="20"/>
  <c r="AO147" i="20"/>
  <c r="AD147" i="20"/>
  <c r="S147" i="20"/>
  <c r="D147" i="20" s="1"/>
  <c r="Z146" i="20"/>
  <c r="AV146" i="20"/>
  <c r="BI146" i="20"/>
  <c r="BU145" i="20"/>
  <c r="BJ145" i="20"/>
  <c r="AZ145" i="20"/>
  <c r="AO145" i="20"/>
  <c r="AD145" i="20"/>
  <c r="T145" i="20"/>
  <c r="L138" i="20"/>
  <c r="AN138" i="20"/>
  <c r="BI138" i="20"/>
  <c r="F147" i="20"/>
  <c r="K147" i="20"/>
  <c r="Q147" i="20"/>
  <c r="V147" i="20"/>
  <c r="AA147" i="20"/>
  <c r="AG147" i="20"/>
  <c r="AL147" i="20"/>
  <c r="AQ147" i="20"/>
  <c r="AW147" i="20"/>
  <c r="BB147" i="20"/>
  <c r="BG147" i="20"/>
  <c r="BM147" i="20"/>
  <c r="BR147" i="20"/>
  <c r="BW147" i="20"/>
  <c r="CC147" i="20"/>
  <c r="G147" i="20"/>
  <c r="M147" i="20"/>
  <c r="R147" i="20"/>
  <c r="W147" i="20"/>
  <c r="AC147" i="20"/>
  <c r="AH147" i="20"/>
  <c r="AM147" i="20"/>
  <c r="AS147" i="20"/>
  <c r="AX147" i="20"/>
  <c r="BC147" i="20"/>
  <c r="BI147" i="20"/>
  <c r="BN147" i="20"/>
  <c r="BS147" i="20"/>
  <c r="BY147" i="20"/>
  <c r="CD147" i="20"/>
  <c r="F145" i="20"/>
  <c r="L145" i="20"/>
  <c r="Q145" i="20"/>
  <c r="V145" i="20"/>
  <c r="AB145" i="20"/>
  <c r="AG145" i="20"/>
  <c r="AL145" i="20"/>
  <c r="AR145" i="20"/>
  <c r="AW145" i="20"/>
  <c r="BB145" i="20"/>
  <c r="BH145" i="20"/>
  <c r="BM145" i="20"/>
  <c r="BR145" i="20"/>
  <c r="BX145" i="20"/>
  <c r="CC145" i="20"/>
  <c r="H145" i="20"/>
  <c r="M145" i="20"/>
  <c r="R145" i="20"/>
  <c r="X145" i="20"/>
  <c r="AC145" i="20"/>
  <c r="AH145" i="20"/>
  <c r="AN145" i="20"/>
  <c r="AS145" i="20"/>
  <c r="AX145" i="20"/>
  <c r="BD145" i="20"/>
  <c r="BI145" i="20"/>
  <c r="BN145" i="20"/>
  <c r="BT145" i="20"/>
  <c r="BY145" i="20"/>
  <c r="CD145" i="20"/>
  <c r="AC140" i="20"/>
  <c r="J139" i="20"/>
  <c r="L139" i="20"/>
  <c r="Z139" i="20"/>
  <c r="AN139" i="20"/>
  <c r="BB139" i="20"/>
  <c r="BT134" i="20"/>
  <c r="BI134" i="20"/>
  <c r="AW134" i="20"/>
  <c r="AH134" i="20"/>
  <c r="V134" i="20"/>
  <c r="L134" i="20"/>
  <c r="M133" i="20"/>
  <c r="AC133" i="20"/>
  <c r="AS133" i="20"/>
  <c r="BG133" i="20"/>
  <c r="BR133" i="20"/>
  <c r="CC133" i="20"/>
  <c r="AK132" i="20"/>
  <c r="M129" i="20"/>
  <c r="U129" i="20"/>
  <c r="BR128" i="20"/>
  <c r="BF128" i="20"/>
  <c r="AP128" i="20"/>
  <c r="AB128" i="20"/>
  <c r="P128" i="20"/>
  <c r="CC127" i="20"/>
  <c r="BR127" i="20"/>
  <c r="BI127" i="20"/>
  <c r="AW127" i="20"/>
  <c r="AL127" i="20"/>
  <c r="AC127" i="20"/>
  <c r="Q127" i="20"/>
  <c r="BF126" i="20"/>
  <c r="L124" i="20"/>
  <c r="V124" i="20"/>
  <c r="AG124" i="20"/>
  <c r="AR124" i="20"/>
  <c r="BB124" i="20"/>
  <c r="BM124" i="20"/>
  <c r="BX124" i="20"/>
  <c r="F124" i="20"/>
  <c r="Q124" i="20"/>
  <c r="AB124" i="20"/>
  <c r="AL124" i="20"/>
  <c r="AW124" i="20"/>
  <c r="BH124" i="20"/>
  <c r="BR124" i="20"/>
  <c r="CC124" i="20"/>
  <c r="J123" i="20"/>
  <c r="AL123" i="20"/>
  <c r="CC123" i="20"/>
  <c r="Q123" i="20"/>
  <c r="BF123" i="20"/>
  <c r="BW119" i="20"/>
  <c r="BT118" i="20"/>
  <c r="BA118" i="20"/>
  <c r="CE118" i="20" s="1"/>
  <c r="AG118" i="20"/>
  <c r="P118" i="20"/>
  <c r="F117" i="20"/>
  <c r="K117" i="20"/>
  <c r="Q117" i="20"/>
  <c r="V117" i="20"/>
  <c r="AA117" i="20"/>
  <c r="AG117" i="20"/>
  <c r="AL117" i="20"/>
  <c r="AQ117" i="20"/>
  <c r="AW117" i="20"/>
  <c r="BB117" i="20"/>
  <c r="BG117" i="20"/>
  <c r="BM117" i="20"/>
  <c r="BR117" i="20"/>
  <c r="BW117" i="20"/>
  <c r="CC117" i="20"/>
  <c r="I117" i="20"/>
  <c r="N117" i="20"/>
  <c r="S117" i="20"/>
  <c r="Y117" i="20"/>
  <c r="AD117" i="20"/>
  <c r="AI117" i="20"/>
  <c r="AO117" i="20"/>
  <c r="AT117" i="20"/>
  <c r="AY117" i="20"/>
  <c r="BE117" i="20"/>
  <c r="BJ117" i="20"/>
  <c r="BO117" i="20"/>
  <c r="BU117" i="20"/>
  <c r="BZ117" i="20"/>
  <c r="AG116" i="20"/>
  <c r="AW114" i="20"/>
  <c r="BB112" i="20"/>
  <c r="Z137" i="20"/>
  <c r="AU137" i="20"/>
  <c r="CD134" i="20"/>
  <c r="BR134" i="20"/>
  <c r="BF134" i="20"/>
  <c r="AR134" i="20"/>
  <c r="AG134" i="20"/>
  <c r="U134" i="20"/>
  <c r="CB132" i="20"/>
  <c r="CC128" i="20"/>
  <c r="BQ128" i="20"/>
  <c r="BA128" i="20"/>
  <c r="CE128" i="20" s="1"/>
  <c r="AL128" i="20"/>
  <c r="Z128" i="20"/>
  <c r="J128" i="20"/>
  <c r="J127" i="20"/>
  <c r="R127" i="20"/>
  <c r="Z127" i="20"/>
  <c r="AH127" i="20"/>
  <c r="AP127" i="20"/>
  <c r="AX127" i="20"/>
  <c r="BF127" i="20"/>
  <c r="BN127" i="20"/>
  <c r="BV127" i="20"/>
  <c r="CD127" i="20"/>
  <c r="F126" i="20"/>
  <c r="AB126" i="20"/>
  <c r="AW126" i="20"/>
  <c r="BR126" i="20"/>
  <c r="Q126" i="20"/>
  <c r="AL126" i="20"/>
  <c r="BH126" i="20"/>
  <c r="CC126" i="20"/>
  <c r="J125" i="20"/>
  <c r="N125" i="20"/>
  <c r="BF125" i="20"/>
  <c r="AK125" i="20"/>
  <c r="BZ125" i="20"/>
  <c r="F119" i="20"/>
  <c r="Z119" i="20"/>
  <c r="BB119" i="20"/>
  <c r="K119" i="20"/>
  <c r="AO119" i="20"/>
  <c r="BQ119" i="20"/>
  <c r="BN118" i="20"/>
  <c r="AV118" i="20"/>
  <c r="AC118" i="20"/>
  <c r="BX116" i="20"/>
  <c r="J115" i="20"/>
  <c r="AU115" i="20"/>
  <c r="U115" i="20"/>
  <c r="BZ115" i="20"/>
  <c r="AN114" i="20"/>
  <c r="AK112" i="20"/>
  <c r="H134" i="20"/>
  <c r="R134" i="20"/>
  <c r="AB134" i="20"/>
  <c r="AK134" i="20"/>
  <c r="AV134" i="20"/>
  <c r="BD134" i="20"/>
  <c r="BM134" i="20"/>
  <c r="BX134" i="20"/>
  <c r="J132" i="20"/>
  <c r="Z132" i="20"/>
  <c r="BQ132" i="20"/>
  <c r="CB128" i="20"/>
  <c r="BL128" i="20"/>
  <c r="AW128" i="20"/>
  <c r="AK128" i="20"/>
  <c r="U128" i="20"/>
  <c r="F118" i="20"/>
  <c r="H118" i="20"/>
  <c r="Q118" i="20"/>
  <c r="Z118" i="20"/>
  <c r="AK118" i="20"/>
  <c r="AS118" i="20"/>
  <c r="BB118" i="20"/>
  <c r="BM118" i="20"/>
  <c r="BV118" i="20"/>
  <c r="CD118" i="20"/>
  <c r="L118" i="20"/>
  <c r="V118" i="20"/>
  <c r="AF118" i="20"/>
  <c r="AN118" i="20"/>
  <c r="AX118" i="20"/>
  <c r="BH118" i="20"/>
  <c r="BQ118" i="20"/>
  <c r="CB118" i="20"/>
  <c r="J116" i="20"/>
  <c r="AL116" i="20"/>
  <c r="BN116" i="20"/>
  <c r="X116" i="20"/>
  <c r="BA116" i="20"/>
  <c r="CE116" i="20" s="1"/>
  <c r="CC116" i="20"/>
  <c r="BY114" i="20"/>
  <c r="CB112" i="20"/>
  <c r="L128" i="20"/>
  <c r="V128" i="20"/>
  <c r="AG128" i="20"/>
  <c r="AR128" i="20"/>
  <c r="BB128" i="20"/>
  <c r="BM128" i="20"/>
  <c r="BX128" i="20"/>
  <c r="R114" i="20"/>
  <c r="F114" i="20"/>
  <c r="AG114" i="20"/>
  <c r="BI114" i="20"/>
  <c r="CD114" i="20"/>
  <c r="L114" i="20"/>
  <c r="U114" i="20"/>
  <c r="AV114" i="20"/>
  <c r="BQ114" i="20"/>
  <c r="P112" i="20"/>
  <c r="I112" i="20"/>
  <c r="Y112" i="20"/>
  <c r="AR112" i="20"/>
  <c r="BF112" i="20"/>
  <c r="BR112" i="20"/>
  <c r="J112" i="20"/>
  <c r="AD112" i="20"/>
  <c r="AT112" i="20"/>
  <c r="BI112" i="20"/>
  <c r="BX112" i="20"/>
  <c r="Q112" i="20"/>
  <c r="AG112" i="20"/>
  <c r="AV112" i="20"/>
  <c r="BM112" i="20"/>
  <c r="BY112" i="20"/>
  <c r="J89" i="20"/>
  <c r="AF89" i="20"/>
  <c r="BA89" i="20"/>
  <c r="CE89" i="20" s="1"/>
  <c r="BV89" i="20"/>
  <c r="F77" i="20"/>
  <c r="P77" i="20"/>
  <c r="BF77" i="20"/>
  <c r="Z77" i="20"/>
  <c r="BQ77" i="20"/>
  <c r="AK77" i="20"/>
  <c r="CB77" i="20"/>
  <c r="H39" i="20"/>
  <c r="G39" i="20"/>
  <c r="P39" i="20"/>
  <c r="W39" i="20"/>
  <c r="AC39" i="20"/>
  <c r="AK39" i="20"/>
  <c r="AR39" i="20"/>
  <c r="AY39" i="20"/>
  <c r="BG39" i="20"/>
  <c r="BM39" i="20"/>
  <c r="BT39" i="20"/>
  <c r="CB39" i="20"/>
  <c r="K39" i="20"/>
  <c r="Q39" i="20"/>
  <c r="X39" i="20"/>
  <c r="AF39" i="20"/>
  <c r="AM39" i="20"/>
  <c r="AS39" i="20"/>
  <c r="BA39" i="20"/>
  <c r="CE39" i="20" s="1"/>
  <c r="BH39" i="20"/>
  <c r="BO39" i="20"/>
  <c r="BW39" i="20"/>
  <c r="CC39" i="20"/>
  <c r="L39" i="20"/>
  <c r="S39" i="20"/>
  <c r="D39" i="20" s="1"/>
  <c r="AA39" i="20"/>
  <c r="AG39" i="20"/>
  <c r="AN39" i="20"/>
  <c r="AV39" i="20"/>
  <c r="BC39" i="20"/>
  <c r="BI39" i="20"/>
  <c r="BQ39" i="20"/>
  <c r="BX39" i="20"/>
  <c r="M39" i="20"/>
  <c r="AQ39" i="20"/>
  <c r="BS39" i="20"/>
  <c r="U39" i="20"/>
  <c r="AW39" i="20"/>
  <c r="BY39" i="20"/>
  <c r="AB39" i="20"/>
  <c r="BD39" i="20"/>
  <c r="AA30" i="20"/>
  <c r="BF30" i="20"/>
  <c r="L9" i="20"/>
  <c r="Q9" i="20"/>
  <c r="BS9" i="20"/>
  <c r="AF9" i="20"/>
  <c r="CC9" i="20"/>
  <c r="AV9" i="20"/>
  <c r="BH9" i="20"/>
  <c r="BV121" i="20"/>
  <c r="BK121" i="20"/>
  <c r="BA121" i="20"/>
  <c r="CE121" i="20" s="1"/>
  <c r="AP121" i="20"/>
  <c r="AE121" i="20"/>
  <c r="U121" i="20"/>
  <c r="CC120" i="20"/>
  <c r="BT120" i="20"/>
  <c r="BI120" i="20"/>
  <c r="AW120" i="20"/>
  <c r="AL120" i="20"/>
  <c r="X120" i="20"/>
  <c r="AU113" i="20"/>
  <c r="BL110" i="20"/>
  <c r="AT110" i="20"/>
  <c r="Z110" i="20"/>
  <c r="F110" i="20"/>
  <c r="BQ109" i="20"/>
  <c r="AP109" i="20"/>
  <c r="BR108" i="20"/>
  <c r="AF108" i="20"/>
  <c r="BQ105" i="20"/>
  <c r="AW105" i="20"/>
  <c r="AF105" i="20"/>
  <c r="I105" i="20"/>
  <c r="BL104" i="20"/>
  <c r="CC103" i="20"/>
  <c r="BH103" i="20"/>
  <c r="AK103" i="20"/>
  <c r="Q103" i="20"/>
  <c r="BI101" i="20"/>
  <c r="AN101" i="20"/>
  <c r="U101" i="20"/>
  <c r="BZ100" i="20"/>
  <c r="U100" i="20"/>
  <c r="BU99" i="20"/>
  <c r="BH99" i="20"/>
  <c r="AR99" i="20"/>
  <c r="AC99" i="20"/>
  <c r="Q99" i="20"/>
  <c r="CB98" i="20"/>
  <c r="BF98" i="20"/>
  <c r="AK98" i="20"/>
  <c r="P98" i="20"/>
  <c r="BY97" i="20"/>
  <c r="BI97" i="20"/>
  <c r="AS97" i="20"/>
  <c r="AC97" i="20"/>
  <c r="M97" i="20"/>
  <c r="CB96" i="20"/>
  <c r="BM96" i="20"/>
  <c r="AV96" i="20"/>
  <c r="AF96" i="20"/>
  <c r="M96" i="20"/>
  <c r="L93" i="20"/>
  <c r="W93" i="20"/>
  <c r="AG93" i="20"/>
  <c r="AR93" i="20"/>
  <c r="BC93" i="20"/>
  <c r="BM93" i="20"/>
  <c r="BX93" i="20"/>
  <c r="AW92" i="20"/>
  <c r="BZ91" i="20"/>
  <c r="BR91" i="20"/>
  <c r="BL91" i="20"/>
  <c r="BE91" i="20"/>
  <c r="AW91" i="20"/>
  <c r="AP91" i="20"/>
  <c r="AJ91" i="20"/>
  <c r="Z91" i="20"/>
  <c r="Q91" i="20"/>
  <c r="P90" i="20"/>
  <c r="BD90" i="20"/>
  <c r="BF89" i="20"/>
  <c r="Z89" i="20"/>
  <c r="L87" i="20"/>
  <c r="AO87" i="20"/>
  <c r="BQ87" i="20"/>
  <c r="Q86" i="20"/>
  <c r="AK86" i="20"/>
  <c r="AJ104" i="20"/>
  <c r="BY101" i="20"/>
  <c r="BD101" i="20"/>
  <c r="AK101" i="20"/>
  <c r="M101" i="20"/>
  <c r="BQ99" i="20"/>
  <c r="BA99" i="20"/>
  <c r="CE99" i="20" s="1"/>
  <c r="AO99" i="20"/>
  <c r="AB99" i="20"/>
  <c r="L99" i="20"/>
  <c r="N94" i="20"/>
  <c r="AH94" i="20"/>
  <c r="AB92" i="20"/>
  <c r="AD92" i="20"/>
  <c r="BB92" i="20"/>
  <c r="BX92" i="20"/>
  <c r="F91" i="20"/>
  <c r="M91" i="20"/>
  <c r="U91" i="20"/>
  <c r="AA91" i="20"/>
  <c r="AH91" i="20"/>
  <c r="AN91" i="20"/>
  <c r="AS91" i="20"/>
  <c r="AX91" i="20"/>
  <c r="BD91" i="20"/>
  <c r="BI91" i="20"/>
  <c r="BN91" i="20"/>
  <c r="BT91" i="20"/>
  <c r="BY91" i="20"/>
  <c r="CD91" i="20"/>
  <c r="CB89" i="20"/>
  <c r="AV89" i="20"/>
  <c r="U89" i="20"/>
  <c r="I78" i="20"/>
  <c r="BQ78" i="20"/>
  <c r="Y78" i="20"/>
  <c r="AW78" i="20"/>
  <c r="T66" i="20"/>
  <c r="I66" i="20"/>
  <c r="AI66" i="20"/>
  <c r="BD66" i="20"/>
  <c r="BU66" i="20"/>
  <c r="P66" i="20"/>
  <c r="AO66" i="20"/>
  <c r="BG66" i="20"/>
  <c r="BY66" i="20"/>
  <c r="X66" i="20"/>
  <c r="BK66" i="20"/>
  <c r="AE66" i="20"/>
  <c r="BQ66" i="20"/>
  <c r="AS66" i="20"/>
  <c r="BV110" i="20"/>
  <c r="BB110" i="20"/>
  <c r="AJ110" i="20"/>
  <c r="BT101" i="20"/>
  <c r="BA101" i="20"/>
  <c r="CE101" i="20" s="1"/>
  <c r="AC101" i="20"/>
  <c r="AV100" i="20"/>
  <c r="CC99" i="20"/>
  <c r="BM99" i="20"/>
  <c r="AZ99" i="20"/>
  <c r="AK99" i="20"/>
  <c r="U99" i="20"/>
  <c r="I99" i="20"/>
  <c r="BR96" i="20"/>
  <c r="BF96" i="20"/>
  <c r="AO96" i="20"/>
  <c r="T96" i="20"/>
  <c r="AA95" i="20"/>
  <c r="BR92" i="20"/>
  <c r="AG92" i="20"/>
  <c r="CC91" i="20"/>
  <c r="BV91" i="20"/>
  <c r="BP91" i="20"/>
  <c r="BH91" i="20"/>
  <c r="BA91" i="20"/>
  <c r="CE91" i="20" s="1"/>
  <c r="AT91" i="20"/>
  <c r="AL91" i="20"/>
  <c r="AE91" i="20"/>
  <c r="V91" i="20"/>
  <c r="K91" i="20"/>
  <c r="BQ89" i="20"/>
  <c r="AP89" i="20"/>
  <c r="P89" i="20"/>
  <c r="AV77" i="20"/>
  <c r="Q68" i="20"/>
  <c r="I68" i="20"/>
  <c r="AO68" i="20"/>
  <c r="BU68" i="20"/>
  <c r="U68" i="20"/>
  <c r="BA68" i="20"/>
  <c r="CF68" i="20" s="1"/>
  <c r="Y68" i="20"/>
  <c r="AK68" i="20"/>
  <c r="BE68" i="20"/>
  <c r="CD85" i="20"/>
  <c r="BZ85" i="20"/>
  <c r="BV85" i="20"/>
  <c r="BR85" i="20"/>
  <c r="BN85" i="20"/>
  <c r="BJ85" i="20"/>
  <c r="BF85" i="20"/>
  <c r="BB85" i="20"/>
  <c r="AX85" i="20"/>
  <c r="AT85" i="20"/>
  <c r="AP85" i="20"/>
  <c r="AL85" i="20"/>
  <c r="AH85" i="20"/>
  <c r="AD85" i="20"/>
  <c r="Z85" i="20"/>
  <c r="V85" i="20"/>
  <c r="R85" i="20"/>
  <c r="N85" i="20"/>
  <c r="J85" i="20"/>
  <c r="BU84" i="20"/>
  <c r="BE84" i="20"/>
  <c r="AO84" i="20"/>
  <c r="Y84" i="20"/>
  <c r="Q83" i="20"/>
  <c r="K83" i="20"/>
  <c r="F83" i="20"/>
  <c r="CB73" i="20"/>
  <c r="BU73" i="20"/>
  <c r="BN73" i="20"/>
  <c r="BF73" i="20"/>
  <c r="AZ73" i="20"/>
  <c r="AS73" i="20"/>
  <c r="AK73" i="20"/>
  <c r="AD73" i="20"/>
  <c r="X73" i="20"/>
  <c r="P73" i="20"/>
  <c r="I73" i="20"/>
  <c r="O65" i="20"/>
  <c r="AG65" i="20"/>
  <c r="BB65" i="20"/>
  <c r="BR65" i="20"/>
  <c r="Q65" i="20"/>
  <c r="AL65" i="20"/>
  <c r="BF65" i="20"/>
  <c r="BW65" i="20"/>
  <c r="F40" i="20"/>
  <c r="M40" i="20"/>
  <c r="U40" i="20"/>
  <c r="AA40" i="20"/>
  <c r="AH40" i="20"/>
  <c r="AP40" i="20"/>
  <c r="AW40" i="20"/>
  <c r="BC40" i="20"/>
  <c r="BK40" i="20"/>
  <c r="BR40" i="20"/>
  <c r="BY40" i="20"/>
  <c r="G40" i="20"/>
  <c r="O40" i="20"/>
  <c r="V40" i="20"/>
  <c r="AC40" i="20"/>
  <c r="AK40" i="20"/>
  <c r="AQ40" i="20"/>
  <c r="AX40" i="20"/>
  <c r="BF40" i="20"/>
  <c r="BM40" i="20"/>
  <c r="BS40" i="20"/>
  <c r="CA40" i="20"/>
  <c r="J40" i="20"/>
  <c r="Q40" i="20"/>
  <c r="W40" i="20"/>
  <c r="AE40" i="20"/>
  <c r="AL40" i="20"/>
  <c r="AS40" i="20"/>
  <c r="BA40" i="20"/>
  <c r="BG40" i="20"/>
  <c r="BN40" i="20"/>
  <c r="BV40" i="20"/>
  <c r="CC40" i="20"/>
  <c r="BO37" i="20"/>
  <c r="G36" i="20"/>
  <c r="R36" i="20"/>
  <c r="AL36" i="20"/>
  <c r="BF36" i="20"/>
  <c r="BW36" i="20"/>
  <c r="M36" i="20"/>
  <c r="AQ36" i="20"/>
  <c r="BN36" i="20"/>
  <c r="W36" i="20"/>
  <c r="AU36" i="20"/>
  <c r="BS36" i="20"/>
  <c r="AC36" i="20"/>
  <c r="BA36" i="20"/>
  <c r="CF36" i="20" s="1"/>
  <c r="CC36" i="20"/>
  <c r="I76" i="20"/>
  <c r="AC76" i="20"/>
  <c r="F75" i="20"/>
  <c r="G75" i="20"/>
  <c r="L75" i="20"/>
  <c r="Q75" i="20"/>
  <c r="W75" i="20"/>
  <c r="AA75" i="20"/>
  <c r="AE75" i="20"/>
  <c r="AI75" i="20"/>
  <c r="AM75" i="20"/>
  <c r="AQ75" i="20"/>
  <c r="AU75" i="20"/>
  <c r="AY75" i="20"/>
  <c r="BC75" i="20"/>
  <c r="BG75" i="20"/>
  <c r="BK75" i="20"/>
  <c r="BO75" i="20"/>
  <c r="BS75" i="20"/>
  <c r="BW75" i="20"/>
  <c r="CA75" i="20"/>
  <c r="BZ73" i="20"/>
  <c r="BT73" i="20"/>
  <c r="BL73" i="20"/>
  <c r="BE73" i="20"/>
  <c r="AX73" i="20"/>
  <c r="AP73" i="20"/>
  <c r="AJ73" i="20"/>
  <c r="AC73" i="20"/>
  <c r="U73" i="20"/>
  <c r="N73" i="20"/>
  <c r="BQ65" i="20"/>
  <c r="AA65" i="20"/>
  <c r="AA64" i="20"/>
  <c r="AV64" i="20"/>
  <c r="BQ64" i="20"/>
  <c r="U62" i="20"/>
  <c r="AV62" i="20"/>
  <c r="BW62" i="20"/>
  <c r="AA62" i="20"/>
  <c r="BA62" i="20"/>
  <c r="CE62" i="20" s="1"/>
  <c r="F54" i="20"/>
  <c r="J54" i="20"/>
  <c r="Y54" i="20"/>
  <c r="AM54" i="20"/>
  <c r="BA54" i="20"/>
  <c r="CE54" i="20" s="1"/>
  <c r="BO54" i="20"/>
  <c r="CD54" i="20"/>
  <c r="M54" i="20"/>
  <c r="Z54" i="20"/>
  <c r="AO54" i="20"/>
  <c r="BC54" i="20"/>
  <c r="BQ54" i="20"/>
  <c r="R54" i="20"/>
  <c r="AE54" i="20"/>
  <c r="AT54" i="20"/>
  <c r="BI54" i="20"/>
  <c r="BV54" i="20"/>
  <c r="G52" i="20"/>
  <c r="F52" i="20"/>
  <c r="N52" i="20"/>
  <c r="U52" i="20"/>
  <c r="AA52" i="20"/>
  <c r="AI52" i="20"/>
  <c r="AP52" i="20"/>
  <c r="AW52" i="20"/>
  <c r="BE52" i="20"/>
  <c r="BK52" i="20"/>
  <c r="BR52" i="20"/>
  <c r="BZ52" i="20"/>
  <c r="I52" i="20"/>
  <c r="O52" i="20"/>
  <c r="V52" i="20"/>
  <c r="AD52" i="20"/>
  <c r="AK52" i="20"/>
  <c r="AQ52" i="20"/>
  <c r="AY52" i="20"/>
  <c r="BF52" i="20"/>
  <c r="BM52" i="20"/>
  <c r="BU52" i="20"/>
  <c r="CA52" i="20"/>
  <c r="J52" i="20"/>
  <c r="Q52" i="20"/>
  <c r="Y52" i="20"/>
  <c r="AE52" i="20"/>
  <c r="AL52" i="20"/>
  <c r="AT52" i="20"/>
  <c r="BA52" i="20"/>
  <c r="CE52" i="20" s="1"/>
  <c r="BG52" i="20"/>
  <c r="BO52" i="20"/>
  <c r="BV52" i="20"/>
  <c r="CC52" i="20"/>
  <c r="K37" i="20"/>
  <c r="AG37" i="20"/>
  <c r="AV37" i="20"/>
  <c r="BC37" i="20"/>
  <c r="BI37" i="20"/>
  <c r="BQ37" i="20"/>
  <c r="BX37" i="20"/>
  <c r="P37" i="20"/>
  <c r="AO37" i="20"/>
  <c r="AW37" i="20"/>
  <c r="BD37" i="20"/>
  <c r="BL37" i="20"/>
  <c r="BS37" i="20"/>
  <c r="BY37" i="20"/>
  <c r="Y37" i="20"/>
  <c r="AR37" i="20"/>
  <c r="AY37" i="20"/>
  <c r="BG37" i="20"/>
  <c r="BM37" i="20"/>
  <c r="BT37" i="20"/>
  <c r="CB37" i="20"/>
  <c r="O28" i="20"/>
  <c r="CA28" i="20"/>
  <c r="AI28" i="20"/>
  <c r="BJ28" i="20"/>
  <c r="G73" i="20"/>
  <c r="F73" i="20"/>
  <c r="L73" i="20"/>
  <c r="Q73" i="20"/>
  <c r="V73" i="20"/>
  <c r="AB73" i="20"/>
  <c r="AG73" i="20"/>
  <c r="AL73" i="20"/>
  <c r="AR73" i="20"/>
  <c r="AW73" i="20"/>
  <c r="BB73" i="20"/>
  <c r="BH73" i="20"/>
  <c r="BM73" i="20"/>
  <c r="BR73" i="20"/>
  <c r="BX73" i="20"/>
  <c r="CC73" i="20"/>
  <c r="AJ53" i="20"/>
  <c r="T53" i="20"/>
  <c r="BA53" i="20"/>
  <c r="CE53" i="20" s="1"/>
  <c r="BL53" i="20"/>
  <c r="CC37" i="20"/>
  <c r="BA37" i="20"/>
  <c r="CE37" i="20" s="1"/>
  <c r="H35" i="20"/>
  <c r="T35" i="20"/>
  <c r="AV35" i="20"/>
  <c r="BY35" i="20"/>
  <c r="K29" i="20"/>
  <c r="Q29" i="20"/>
  <c r="X29" i="20"/>
  <c r="AF29" i="20"/>
  <c r="AM29" i="20"/>
  <c r="AS29" i="20"/>
  <c r="BA29" i="20"/>
  <c r="CE29" i="20" s="1"/>
  <c r="BH29" i="20"/>
  <c r="BO29" i="20"/>
  <c r="BW29" i="20"/>
  <c r="CC29" i="20"/>
  <c r="F19" i="20"/>
  <c r="I19" i="20"/>
  <c r="V19" i="20"/>
  <c r="AK19" i="20"/>
  <c r="AZ19" i="20"/>
  <c r="BM19" i="20"/>
  <c r="BW19" i="20"/>
  <c r="L19" i="20"/>
  <c r="AD19" i="20"/>
  <c r="AV19" i="20"/>
  <c r="BP19" i="20"/>
  <c r="CA19" i="20"/>
  <c r="P19" i="20"/>
  <c r="AG19" i="20"/>
  <c r="BB19" i="20"/>
  <c r="BS19" i="20"/>
  <c r="CC19" i="20"/>
  <c r="T19" i="20"/>
  <c r="AO19" i="20"/>
  <c r="BF19" i="20"/>
  <c r="BU19" i="20"/>
  <c r="P17" i="20"/>
  <c r="AP17" i="20"/>
  <c r="BV17" i="20"/>
  <c r="BN17" i="20"/>
  <c r="CA51" i="20"/>
  <c r="BP51" i="20"/>
  <c r="BA51" i="20"/>
  <c r="CE51" i="20" s="1"/>
  <c r="AO51" i="20"/>
  <c r="AC51" i="20"/>
  <c r="O51" i="20"/>
  <c r="BG49" i="20"/>
  <c r="AA49" i="20"/>
  <c r="AS47" i="20"/>
  <c r="BZ46" i="20"/>
  <c r="BU46" i="20"/>
  <c r="BO46" i="20"/>
  <c r="BJ46" i="20"/>
  <c r="BE46" i="20"/>
  <c r="AY46" i="20"/>
  <c r="AT46" i="20"/>
  <c r="AO46" i="20"/>
  <c r="AI46" i="20"/>
  <c r="AD46" i="20"/>
  <c r="Y46" i="20"/>
  <c r="S46" i="20"/>
  <c r="N46" i="20"/>
  <c r="I46" i="20"/>
  <c r="BM45" i="20"/>
  <c r="AR45" i="20"/>
  <c r="U45" i="20"/>
  <c r="AV41" i="20"/>
  <c r="K41" i="20"/>
  <c r="BO35" i="20"/>
  <c r="AI35" i="20"/>
  <c r="I34" i="20"/>
  <c r="S34" i="20"/>
  <c r="BM34" i="20"/>
  <c r="BY29" i="20"/>
  <c r="BQ29" i="20"/>
  <c r="BG29" i="20"/>
  <c r="AW29" i="20"/>
  <c r="AN29" i="20"/>
  <c r="AC29" i="20"/>
  <c r="U29" i="20"/>
  <c r="L29" i="20"/>
  <c r="BZ26" i="20"/>
  <c r="BS26" i="20"/>
  <c r="BK26" i="20"/>
  <c r="BE26" i="20"/>
  <c r="AX26" i="20"/>
  <c r="AP26" i="20"/>
  <c r="AI26" i="20"/>
  <c r="AC26" i="20"/>
  <c r="U26" i="20"/>
  <c r="N26" i="20"/>
  <c r="H25" i="20"/>
  <c r="J25" i="20"/>
  <c r="W25" i="20"/>
  <c r="AE25" i="20"/>
  <c r="AN25" i="20"/>
  <c r="AY25" i="20"/>
  <c r="BH25" i="20"/>
  <c r="BP25" i="20"/>
  <c r="CA25" i="20"/>
  <c r="N25" i="20"/>
  <c r="X25" i="20"/>
  <c r="G21" i="20"/>
  <c r="J21" i="20"/>
  <c r="R21" i="20"/>
  <c r="X21" i="20"/>
  <c r="AC21" i="20"/>
  <c r="AH21" i="20"/>
  <c r="AN21" i="20"/>
  <c r="AS21" i="20"/>
  <c r="AX21" i="20"/>
  <c r="BD21" i="20"/>
  <c r="BI21" i="20"/>
  <c r="BN21" i="20"/>
  <c r="BT21" i="20"/>
  <c r="BY21" i="20"/>
  <c r="CD21" i="20"/>
  <c r="H21" i="20"/>
  <c r="P21" i="20"/>
  <c r="Y21" i="20"/>
  <c r="AF21" i="20"/>
  <c r="AL21" i="20"/>
  <c r="AT21" i="20"/>
  <c r="BA21" i="20"/>
  <c r="CE21" i="20" s="1"/>
  <c r="BH21" i="20"/>
  <c r="BP21" i="20"/>
  <c r="BV21" i="20"/>
  <c r="CC21" i="20"/>
  <c r="I21" i="20"/>
  <c r="T21" i="20"/>
  <c r="Z21" i="20"/>
  <c r="AG21" i="20"/>
  <c r="AO21" i="20"/>
  <c r="AV21" i="20"/>
  <c r="BB21" i="20"/>
  <c r="BJ21" i="20"/>
  <c r="BQ21" i="20"/>
  <c r="BX21" i="20"/>
  <c r="M21" i="20"/>
  <c r="U21" i="20"/>
  <c r="AB21" i="20"/>
  <c r="AJ21" i="20"/>
  <c r="AP21" i="20"/>
  <c r="AW21" i="20"/>
  <c r="BE21" i="20"/>
  <c r="BL21" i="20"/>
  <c r="BR21" i="20"/>
  <c r="BZ21" i="20"/>
  <c r="BJ19" i="20"/>
  <c r="CD69" i="20"/>
  <c r="BV69" i="20"/>
  <c r="BN69" i="20"/>
  <c r="BF69" i="20"/>
  <c r="AX69" i="20"/>
  <c r="AP69" i="20"/>
  <c r="AH69" i="20"/>
  <c r="Z69" i="20"/>
  <c r="R69" i="20"/>
  <c r="J69" i="20"/>
  <c r="BS61" i="20"/>
  <c r="AH61" i="20"/>
  <c r="CB56" i="20"/>
  <c r="BO56" i="20"/>
  <c r="AT56" i="20"/>
  <c r="BY51" i="20"/>
  <c r="BK51" i="20"/>
  <c r="AY51" i="20"/>
  <c r="AN51" i="20"/>
  <c r="Y51" i="20"/>
  <c r="M51" i="20"/>
  <c r="BQ50" i="20"/>
  <c r="CB49" i="20"/>
  <c r="AV49" i="20"/>
  <c r="U49" i="20"/>
  <c r="BV48" i="20"/>
  <c r="AE48" i="20"/>
  <c r="CD46" i="20"/>
  <c r="BY46" i="20"/>
  <c r="BS46" i="20"/>
  <c r="BN46" i="20"/>
  <c r="BI46" i="20"/>
  <c r="BC46" i="20"/>
  <c r="AX46" i="20"/>
  <c r="AS46" i="20"/>
  <c r="AM46" i="20"/>
  <c r="AH46" i="20"/>
  <c r="AC46" i="20"/>
  <c r="W46" i="20"/>
  <c r="R46" i="20"/>
  <c r="M46" i="20"/>
  <c r="CC45" i="20"/>
  <c r="BH45" i="20"/>
  <c r="AK45" i="20"/>
  <c r="Q45" i="20"/>
  <c r="CA44" i="20"/>
  <c r="BQ44" i="20"/>
  <c r="BF44" i="20"/>
  <c r="AS44" i="20"/>
  <c r="AC44" i="20"/>
  <c r="O44" i="20"/>
  <c r="BK35" i="20"/>
  <c r="X35" i="20"/>
  <c r="BX29" i="20"/>
  <c r="BM29" i="20"/>
  <c r="BD29" i="20"/>
  <c r="AV29" i="20"/>
  <c r="AK29" i="20"/>
  <c r="AB29" i="20"/>
  <c r="S29" i="20"/>
  <c r="H29" i="20"/>
  <c r="F26" i="20"/>
  <c r="K26" i="20"/>
  <c r="Q26" i="20"/>
  <c r="V26" i="20"/>
  <c r="AA26" i="20"/>
  <c r="AG26" i="20"/>
  <c r="AL26" i="20"/>
  <c r="AQ26" i="20"/>
  <c r="AW26" i="20"/>
  <c r="BB26" i="20"/>
  <c r="BG26" i="20"/>
  <c r="BM26" i="20"/>
  <c r="BR26" i="20"/>
  <c r="BW26" i="20"/>
  <c r="CC26" i="20"/>
  <c r="AR19" i="20"/>
  <c r="F22" i="20"/>
  <c r="H22" i="20"/>
  <c r="M22" i="20"/>
  <c r="S22" i="20"/>
  <c r="D22" i="20" s="1"/>
  <c r="X22" i="20"/>
  <c r="AC22" i="20"/>
  <c r="AH22" i="20"/>
  <c r="AL22" i="20"/>
  <c r="AP22" i="20"/>
  <c r="AT22" i="20"/>
  <c r="AX22" i="20"/>
  <c r="BB22" i="20"/>
  <c r="BF22" i="20"/>
  <c r="BJ22" i="20"/>
  <c r="F20" i="20"/>
  <c r="I20" i="20"/>
  <c r="O20" i="20"/>
  <c r="T20" i="20"/>
  <c r="X20" i="20"/>
  <c r="AB20" i="20"/>
  <c r="AF20" i="20"/>
  <c r="AJ20" i="20"/>
  <c r="AN20" i="20"/>
  <c r="AR20" i="20"/>
  <c r="AV20" i="20"/>
  <c r="AZ20" i="20"/>
  <c r="BD20" i="20"/>
  <c r="BH20" i="20"/>
  <c r="BL20" i="20"/>
  <c r="BP20" i="20"/>
  <c r="BT20" i="20"/>
  <c r="BX20" i="20"/>
  <c r="CB20" i="20"/>
  <c r="CD18" i="20"/>
  <c r="BX18" i="20"/>
  <c r="BP18" i="20"/>
  <c r="BH18" i="20"/>
  <c r="AW18" i="20"/>
  <c r="AL18" i="20"/>
  <c r="Y18" i="20"/>
  <c r="I14" i="20"/>
  <c r="Y14" i="20"/>
  <c r="AK14" i="20"/>
  <c r="AY14" i="20"/>
  <c r="BO14" i="20"/>
  <c r="CA14" i="20"/>
  <c r="N14" i="20"/>
  <c r="Z14" i="20"/>
  <c r="AO14" i="20"/>
  <c r="BE14" i="20"/>
  <c r="BQ14" i="20"/>
  <c r="O14" i="20"/>
  <c r="AD14" i="20"/>
  <c r="AT14" i="20"/>
  <c r="BF14" i="20"/>
  <c r="BU14" i="20"/>
  <c r="F18" i="20"/>
  <c r="N18" i="20"/>
  <c r="V18" i="20"/>
  <c r="AD18" i="20"/>
  <c r="AK18" i="20"/>
  <c r="AP18" i="20"/>
  <c r="AV18" i="20"/>
  <c r="BA18" i="20"/>
  <c r="CE18" i="20" s="1"/>
  <c r="BF18" i="20"/>
  <c r="BL18" i="20"/>
  <c r="BQ18" i="20"/>
  <c r="BV18" i="20"/>
  <c r="CB18" i="20"/>
  <c r="J18" i="20"/>
  <c r="R18" i="20"/>
  <c r="Z18" i="20"/>
  <c r="AH18" i="20"/>
  <c r="AN18" i="20"/>
  <c r="AS18" i="20"/>
  <c r="AX18" i="20"/>
  <c r="BD18" i="20"/>
  <c r="BI18" i="20"/>
  <c r="BQ23" i="20"/>
  <c r="BD23" i="20"/>
  <c r="AP23" i="20"/>
  <c r="Z23" i="20"/>
  <c r="M23" i="20"/>
  <c r="AZ22" i="20"/>
  <c r="AU22" i="20"/>
  <c r="AO22" i="20"/>
  <c r="AJ22" i="20"/>
  <c r="AE22" i="20"/>
  <c r="W22" i="20"/>
  <c r="P22" i="20"/>
  <c r="I22" i="20"/>
  <c r="P20" i="20"/>
  <c r="H20" i="20"/>
  <c r="BZ18" i="20"/>
  <c r="BT18" i="20"/>
  <c r="BM18" i="20"/>
  <c r="BB18" i="20"/>
  <c r="AR18" i="20"/>
  <c r="AG18" i="20"/>
  <c r="Q18" i="20"/>
  <c r="BU15" i="20"/>
  <c r="AJ15" i="20"/>
  <c r="BI6" i="20"/>
  <c r="AC6" i="20"/>
  <c r="BA6" i="20"/>
  <c r="U6" i="20"/>
  <c r="AZ15" i="20"/>
  <c r="BK12" i="20"/>
  <c r="BU11" i="20"/>
  <c r="AK11" i="20"/>
  <c r="BW10" i="20"/>
  <c r="BQ8" i="20"/>
  <c r="AH8" i="20"/>
  <c r="BY6" i="20"/>
  <c r="AS6" i="20"/>
  <c r="M6" i="20"/>
  <c r="F218" i="28"/>
  <c r="G218" i="28" s="1"/>
  <c r="H218" i="28" s="1"/>
  <c r="I218" i="28" s="1"/>
  <c r="J218" i="28" s="1"/>
  <c r="K218" i="28" s="1"/>
  <c r="L218" i="28" s="1"/>
  <c r="M218" i="28" s="1"/>
  <c r="N218" i="28" s="1"/>
  <c r="O218" i="28" s="1"/>
  <c r="D218" i="28"/>
  <c r="F210" i="28"/>
  <c r="G210" i="28" s="1"/>
  <c r="H210" i="28" s="1"/>
  <c r="I210" i="28" s="1"/>
  <c r="J210" i="28" s="1"/>
  <c r="K210" i="28" s="1"/>
  <c r="L210" i="28" s="1"/>
  <c r="M210" i="28" s="1"/>
  <c r="N210" i="28" s="1"/>
  <c r="O210" i="28" s="1"/>
  <c r="D210" i="28"/>
  <c r="F202" i="28"/>
  <c r="G202" i="28" s="1"/>
  <c r="H202" i="28" s="1"/>
  <c r="I202" i="28" s="1"/>
  <c r="J202" i="28" s="1"/>
  <c r="K202" i="28" s="1"/>
  <c r="L202" i="28" s="1"/>
  <c r="M202" i="28" s="1"/>
  <c r="N202" i="28" s="1"/>
  <c r="O202" i="28" s="1"/>
  <c r="D202" i="28"/>
  <c r="F194" i="28"/>
  <c r="G194" i="28" s="1"/>
  <c r="H194" i="28" s="1"/>
  <c r="I194" i="28" s="1"/>
  <c r="J194" i="28" s="1"/>
  <c r="K194" i="28" s="1"/>
  <c r="L194" i="28" s="1"/>
  <c r="M194" i="28" s="1"/>
  <c r="N194" i="28" s="1"/>
  <c r="O194" i="28" s="1"/>
  <c r="D194" i="28"/>
  <c r="D138" i="28"/>
  <c r="F138" i="28"/>
  <c r="G138" i="28" s="1"/>
  <c r="H138" i="28" s="1"/>
  <c r="I138" i="28" s="1"/>
  <c r="J138" i="28" s="1"/>
  <c r="K138" i="28" s="1"/>
  <c r="L138" i="28" s="1"/>
  <c r="M138" i="28" s="1"/>
  <c r="N138" i="28" s="1"/>
  <c r="O138" i="28" s="1"/>
  <c r="F62" i="28"/>
  <c r="G62" i="28" s="1"/>
  <c r="H62" i="28" s="1"/>
  <c r="I62" i="28" s="1"/>
  <c r="J62" i="28" s="1"/>
  <c r="K62" i="28" s="1"/>
  <c r="L62" i="28" s="1"/>
  <c r="M62" i="28" s="1"/>
  <c r="N62" i="28" s="1"/>
  <c r="O62" i="28" s="1"/>
  <c r="D62" i="28"/>
  <c r="D52" i="28"/>
  <c r="F52" i="28"/>
  <c r="G52" i="28" s="1"/>
  <c r="H52" i="28" s="1"/>
  <c r="I52" i="28" s="1"/>
  <c r="J52" i="28" s="1"/>
  <c r="K52" i="28" s="1"/>
  <c r="L52" i="28" s="1"/>
  <c r="M52" i="28" s="1"/>
  <c r="N52" i="28" s="1"/>
  <c r="O52" i="28" s="1"/>
  <c r="D44" i="28"/>
  <c r="F44" i="28"/>
  <c r="G44" i="28" s="1"/>
  <c r="H44" i="28" s="1"/>
  <c r="I44" i="28" s="1"/>
  <c r="J44" i="28" s="1"/>
  <c r="K44" i="28" s="1"/>
  <c r="L44" i="28" s="1"/>
  <c r="M44" i="28" s="1"/>
  <c r="N44" i="28" s="1"/>
  <c r="O44" i="28" s="1"/>
  <c r="D36" i="28"/>
  <c r="F36" i="28"/>
  <c r="G36" i="28" s="1"/>
  <c r="H36" i="28" s="1"/>
  <c r="I36" i="28" s="1"/>
  <c r="J36" i="28" s="1"/>
  <c r="K36" i="28" s="1"/>
  <c r="L36" i="28" s="1"/>
  <c r="M36" i="28" s="1"/>
  <c r="N36" i="28" s="1"/>
  <c r="O36" i="28" s="1"/>
  <c r="D466" i="28"/>
  <c r="D464" i="28"/>
  <c r="D462" i="28"/>
  <c r="D450" i="28"/>
  <c r="D448" i="28"/>
  <c r="D446" i="28"/>
  <c r="D361" i="28"/>
  <c r="D359" i="28"/>
  <c r="D321" i="28"/>
  <c r="D307" i="28"/>
  <c r="D306" i="28"/>
  <c r="D297" i="28"/>
  <c r="D296" i="28"/>
  <c r="D295" i="28"/>
  <c r="D294" i="28"/>
  <c r="D285" i="28"/>
  <c r="D277" i="28"/>
  <c r="D274" i="28"/>
  <c r="D264" i="28"/>
  <c r="D256" i="28"/>
  <c r="D248" i="28"/>
  <c r="D239" i="28"/>
  <c r="F236" i="28"/>
  <c r="G236" i="28" s="1"/>
  <c r="H236" i="28" s="1"/>
  <c r="I236" i="28" s="1"/>
  <c r="J236" i="28" s="1"/>
  <c r="K236" i="28" s="1"/>
  <c r="L236" i="28" s="1"/>
  <c r="M236" i="28" s="1"/>
  <c r="N236" i="28" s="1"/>
  <c r="O236" i="28" s="1"/>
  <c r="D236" i="28"/>
  <c r="D231" i="28"/>
  <c r="F228" i="28"/>
  <c r="G228" i="28" s="1"/>
  <c r="H228" i="28" s="1"/>
  <c r="I228" i="28" s="1"/>
  <c r="J228" i="28" s="1"/>
  <c r="K228" i="28" s="1"/>
  <c r="L228" i="28" s="1"/>
  <c r="M228" i="28" s="1"/>
  <c r="N228" i="28" s="1"/>
  <c r="O228" i="28" s="1"/>
  <c r="D228" i="28"/>
  <c r="D223" i="28"/>
  <c r="F220" i="28"/>
  <c r="G220" i="28" s="1"/>
  <c r="H220" i="28" s="1"/>
  <c r="I220" i="28" s="1"/>
  <c r="J220" i="28" s="1"/>
  <c r="K220" i="28" s="1"/>
  <c r="L220" i="28" s="1"/>
  <c r="M220" i="28" s="1"/>
  <c r="N220" i="28" s="1"/>
  <c r="O220" i="28" s="1"/>
  <c r="D220" i="28"/>
  <c r="F212" i="28"/>
  <c r="G212" i="28" s="1"/>
  <c r="H212" i="28" s="1"/>
  <c r="I212" i="28" s="1"/>
  <c r="J212" i="28" s="1"/>
  <c r="K212" i="28" s="1"/>
  <c r="L212" i="28" s="1"/>
  <c r="M212" i="28" s="1"/>
  <c r="N212" i="28" s="1"/>
  <c r="O212" i="28" s="1"/>
  <c r="D212" i="28"/>
  <c r="F204" i="28"/>
  <c r="G204" i="28" s="1"/>
  <c r="H204" i="28" s="1"/>
  <c r="I204" i="28" s="1"/>
  <c r="J204" i="28" s="1"/>
  <c r="K204" i="28" s="1"/>
  <c r="L204" i="28" s="1"/>
  <c r="M204" i="28" s="1"/>
  <c r="N204" i="28" s="1"/>
  <c r="O204" i="28" s="1"/>
  <c r="D204" i="28"/>
  <c r="F196" i="28"/>
  <c r="G196" i="28" s="1"/>
  <c r="H196" i="28" s="1"/>
  <c r="I196" i="28" s="1"/>
  <c r="J196" i="28" s="1"/>
  <c r="K196" i="28" s="1"/>
  <c r="L196" i="28" s="1"/>
  <c r="M196" i="28" s="1"/>
  <c r="N196" i="28" s="1"/>
  <c r="O196" i="28" s="1"/>
  <c r="D196" i="28"/>
  <c r="D170" i="28"/>
  <c r="F170" i="28"/>
  <c r="G170" i="28" s="1"/>
  <c r="H170" i="28" s="1"/>
  <c r="I170" i="28" s="1"/>
  <c r="J170" i="28" s="1"/>
  <c r="K170" i="28" s="1"/>
  <c r="L170" i="28" s="1"/>
  <c r="M170" i="28" s="1"/>
  <c r="N170" i="28" s="1"/>
  <c r="O170" i="28" s="1"/>
  <c r="D99" i="28"/>
  <c r="F71" i="28"/>
  <c r="G71" i="28" s="1"/>
  <c r="H71" i="28" s="1"/>
  <c r="I71" i="28" s="1"/>
  <c r="J71" i="28" s="1"/>
  <c r="K71" i="28" s="1"/>
  <c r="L71" i="28" s="1"/>
  <c r="M71" i="28" s="1"/>
  <c r="N71" i="28" s="1"/>
  <c r="O71" i="28" s="1"/>
  <c r="D71" i="28"/>
  <c r="D46" i="28"/>
  <c r="F46" i="28"/>
  <c r="G46" i="28" s="1"/>
  <c r="H46" i="28" s="1"/>
  <c r="I46" i="28" s="1"/>
  <c r="J46" i="28" s="1"/>
  <c r="K46" i="28" s="1"/>
  <c r="L46" i="28" s="1"/>
  <c r="M46" i="28" s="1"/>
  <c r="N46" i="28" s="1"/>
  <c r="O46" i="28" s="1"/>
  <c r="D38" i="28"/>
  <c r="F38" i="28"/>
  <c r="G38" i="28" s="1"/>
  <c r="H38" i="28" s="1"/>
  <c r="I38" i="28" s="1"/>
  <c r="J38" i="28" s="1"/>
  <c r="K38" i="28" s="1"/>
  <c r="L38" i="28" s="1"/>
  <c r="M38" i="28" s="1"/>
  <c r="N38" i="28" s="1"/>
  <c r="O38" i="28" s="1"/>
  <c r="F226" i="28"/>
  <c r="G226" i="28" s="1"/>
  <c r="H226" i="28" s="1"/>
  <c r="I226" i="28" s="1"/>
  <c r="J226" i="28" s="1"/>
  <c r="K226" i="28" s="1"/>
  <c r="L226" i="28" s="1"/>
  <c r="M226" i="28" s="1"/>
  <c r="N226" i="28" s="1"/>
  <c r="O226" i="28" s="1"/>
  <c r="D226" i="28"/>
  <c r="F78" i="28"/>
  <c r="G78" i="28" s="1"/>
  <c r="H78" i="28" s="1"/>
  <c r="I78" i="28" s="1"/>
  <c r="J78" i="28" s="1"/>
  <c r="K78" i="28" s="1"/>
  <c r="L78" i="28" s="1"/>
  <c r="M78" i="28" s="1"/>
  <c r="N78" i="28" s="1"/>
  <c r="O78" i="28" s="1"/>
  <c r="D78" i="28"/>
  <c r="D548" i="28"/>
  <c r="D546" i="28"/>
  <c r="D544" i="28"/>
  <c r="D540" i="28"/>
  <c r="D538" i="28"/>
  <c r="D536" i="28"/>
  <c r="D532" i="28"/>
  <c r="D530" i="28"/>
  <c r="D528" i="28"/>
  <c r="D524" i="28"/>
  <c r="D522" i="28"/>
  <c r="D520" i="28"/>
  <c r="D516" i="28"/>
  <c r="D514" i="28"/>
  <c r="D512" i="28"/>
  <c r="D508" i="28"/>
  <c r="D504" i="28"/>
  <c r="D502" i="28"/>
  <c r="D500" i="28"/>
  <c r="D498" i="28"/>
  <c r="D496" i="28"/>
  <c r="D492" i="28"/>
  <c r="D488" i="28"/>
  <c r="D486" i="28"/>
  <c r="D484" i="28"/>
  <c r="D482" i="28"/>
  <c r="D480" i="28"/>
  <c r="D478" i="28"/>
  <c r="D460" i="28"/>
  <c r="D444" i="28"/>
  <c r="F279" i="28"/>
  <c r="G279" i="28" s="1"/>
  <c r="H279" i="28" s="1"/>
  <c r="I279" i="28" s="1"/>
  <c r="J279" i="28" s="1"/>
  <c r="K279" i="28" s="1"/>
  <c r="L279" i="28" s="1"/>
  <c r="M279" i="28" s="1"/>
  <c r="N279" i="28" s="1"/>
  <c r="O279" i="28" s="1"/>
  <c r="D275" i="28"/>
  <c r="D266" i="28"/>
  <c r="D258" i="28"/>
  <c r="D250" i="28"/>
  <c r="F238" i="28"/>
  <c r="G238" i="28" s="1"/>
  <c r="H238" i="28" s="1"/>
  <c r="I238" i="28" s="1"/>
  <c r="J238" i="28" s="1"/>
  <c r="K238" i="28" s="1"/>
  <c r="L238" i="28" s="1"/>
  <c r="M238" i="28" s="1"/>
  <c r="N238" i="28" s="1"/>
  <c r="O238" i="28" s="1"/>
  <c r="D238" i="28"/>
  <c r="D233" i="28"/>
  <c r="F230" i="28"/>
  <c r="G230" i="28" s="1"/>
  <c r="H230" i="28" s="1"/>
  <c r="I230" i="28" s="1"/>
  <c r="J230" i="28" s="1"/>
  <c r="K230" i="28" s="1"/>
  <c r="L230" i="28" s="1"/>
  <c r="M230" i="28" s="1"/>
  <c r="N230" i="28" s="1"/>
  <c r="O230" i="28" s="1"/>
  <c r="D230" i="28"/>
  <c r="D225" i="28"/>
  <c r="F222" i="28"/>
  <c r="G222" i="28" s="1"/>
  <c r="H222" i="28" s="1"/>
  <c r="I222" i="28" s="1"/>
  <c r="J222" i="28" s="1"/>
  <c r="K222" i="28" s="1"/>
  <c r="L222" i="28" s="1"/>
  <c r="M222" i="28" s="1"/>
  <c r="N222" i="28" s="1"/>
  <c r="O222" i="28" s="1"/>
  <c r="D222" i="28"/>
  <c r="F214" i="28"/>
  <c r="G214" i="28" s="1"/>
  <c r="H214" i="28" s="1"/>
  <c r="I214" i="28" s="1"/>
  <c r="J214" i="28" s="1"/>
  <c r="K214" i="28" s="1"/>
  <c r="L214" i="28" s="1"/>
  <c r="M214" i="28" s="1"/>
  <c r="N214" i="28" s="1"/>
  <c r="O214" i="28" s="1"/>
  <c r="D214" i="28"/>
  <c r="F206" i="28"/>
  <c r="G206" i="28" s="1"/>
  <c r="H206" i="28" s="1"/>
  <c r="I206" i="28" s="1"/>
  <c r="J206" i="28" s="1"/>
  <c r="K206" i="28" s="1"/>
  <c r="L206" i="28" s="1"/>
  <c r="M206" i="28" s="1"/>
  <c r="N206" i="28" s="1"/>
  <c r="O206" i="28" s="1"/>
  <c r="D206" i="28"/>
  <c r="F198" i="28"/>
  <c r="G198" i="28" s="1"/>
  <c r="H198" i="28" s="1"/>
  <c r="I198" i="28" s="1"/>
  <c r="J198" i="28" s="1"/>
  <c r="K198" i="28" s="1"/>
  <c r="L198" i="28" s="1"/>
  <c r="M198" i="28" s="1"/>
  <c r="N198" i="28" s="1"/>
  <c r="O198" i="28" s="1"/>
  <c r="D198" i="28"/>
  <c r="D182" i="28"/>
  <c r="D146" i="28"/>
  <c r="F146" i="28"/>
  <c r="G146" i="28" s="1"/>
  <c r="H146" i="28" s="1"/>
  <c r="I146" i="28" s="1"/>
  <c r="J146" i="28" s="1"/>
  <c r="K146" i="28" s="1"/>
  <c r="L146" i="28" s="1"/>
  <c r="M146" i="28" s="1"/>
  <c r="N146" i="28" s="1"/>
  <c r="O146" i="28" s="1"/>
  <c r="D101" i="28"/>
  <c r="D88" i="28"/>
  <c r="F70" i="28"/>
  <c r="G70" i="28" s="1"/>
  <c r="H70" i="28" s="1"/>
  <c r="I70" i="28" s="1"/>
  <c r="J70" i="28" s="1"/>
  <c r="K70" i="28" s="1"/>
  <c r="L70" i="28" s="1"/>
  <c r="M70" i="28" s="1"/>
  <c r="N70" i="28" s="1"/>
  <c r="O70" i="28" s="1"/>
  <c r="D70" i="28"/>
  <c r="D55" i="28"/>
  <c r="F55" i="28"/>
  <c r="G55" i="28" s="1"/>
  <c r="H55" i="28" s="1"/>
  <c r="I55" i="28" s="1"/>
  <c r="J55" i="28" s="1"/>
  <c r="K55" i="28" s="1"/>
  <c r="L55" i="28" s="1"/>
  <c r="M55" i="28" s="1"/>
  <c r="N55" i="28" s="1"/>
  <c r="O55" i="28" s="1"/>
  <c r="D48" i="28"/>
  <c r="F48" i="28"/>
  <c r="G48" i="28" s="1"/>
  <c r="H48" i="28" s="1"/>
  <c r="I48" i="28" s="1"/>
  <c r="J48" i="28" s="1"/>
  <c r="K48" i="28" s="1"/>
  <c r="L48" i="28" s="1"/>
  <c r="M48" i="28" s="1"/>
  <c r="N48" i="28" s="1"/>
  <c r="O48" i="28" s="1"/>
  <c r="D40" i="28"/>
  <c r="F40" i="28"/>
  <c r="G40" i="28" s="1"/>
  <c r="H40" i="28" s="1"/>
  <c r="I40" i="28" s="1"/>
  <c r="J40" i="28" s="1"/>
  <c r="K40" i="28" s="1"/>
  <c r="L40" i="28" s="1"/>
  <c r="M40" i="28" s="1"/>
  <c r="N40" i="28" s="1"/>
  <c r="O40" i="28" s="1"/>
  <c r="F243" i="28"/>
  <c r="G243" i="28" s="1"/>
  <c r="H243" i="28" s="1"/>
  <c r="I243" i="28" s="1"/>
  <c r="J243" i="28" s="1"/>
  <c r="K243" i="28" s="1"/>
  <c r="L243" i="28" s="1"/>
  <c r="M243" i="28" s="1"/>
  <c r="N243" i="28" s="1"/>
  <c r="O243" i="28" s="1"/>
  <c r="D243" i="28"/>
  <c r="F234" i="28"/>
  <c r="G234" i="28" s="1"/>
  <c r="H234" i="28" s="1"/>
  <c r="I234" i="28" s="1"/>
  <c r="J234" i="28" s="1"/>
  <c r="K234" i="28" s="1"/>
  <c r="L234" i="28" s="1"/>
  <c r="M234" i="28" s="1"/>
  <c r="N234" i="28" s="1"/>
  <c r="O234" i="28" s="1"/>
  <c r="D234" i="28"/>
  <c r="F280" i="28"/>
  <c r="G280" i="28" s="1"/>
  <c r="H280" i="28" s="1"/>
  <c r="I280" i="28" s="1"/>
  <c r="J280" i="28" s="1"/>
  <c r="K280" i="28" s="1"/>
  <c r="L280" i="28" s="1"/>
  <c r="M280" i="28" s="1"/>
  <c r="N280" i="28" s="1"/>
  <c r="O280" i="28" s="1"/>
  <c r="F240" i="28"/>
  <c r="G240" i="28" s="1"/>
  <c r="H240" i="28" s="1"/>
  <c r="I240" i="28" s="1"/>
  <c r="J240" i="28" s="1"/>
  <c r="K240" i="28" s="1"/>
  <c r="L240" i="28" s="1"/>
  <c r="M240" i="28" s="1"/>
  <c r="N240" i="28" s="1"/>
  <c r="O240" i="28" s="1"/>
  <c r="D240" i="28"/>
  <c r="F232" i="28"/>
  <c r="G232" i="28" s="1"/>
  <c r="H232" i="28" s="1"/>
  <c r="I232" i="28" s="1"/>
  <c r="J232" i="28" s="1"/>
  <c r="K232" i="28" s="1"/>
  <c r="L232" i="28" s="1"/>
  <c r="M232" i="28" s="1"/>
  <c r="N232" i="28" s="1"/>
  <c r="O232" i="28" s="1"/>
  <c r="D232" i="28"/>
  <c r="F224" i="28"/>
  <c r="G224" i="28" s="1"/>
  <c r="H224" i="28" s="1"/>
  <c r="I224" i="28" s="1"/>
  <c r="J224" i="28" s="1"/>
  <c r="K224" i="28" s="1"/>
  <c r="L224" i="28" s="1"/>
  <c r="M224" i="28" s="1"/>
  <c r="N224" i="28" s="1"/>
  <c r="O224" i="28" s="1"/>
  <c r="D224" i="28"/>
  <c r="F216" i="28"/>
  <c r="G216" i="28" s="1"/>
  <c r="H216" i="28" s="1"/>
  <c r="I216" i="28" s="1"/>
  <c r="J216" i="28" s="1"/>
  <c r="K216" i="28" s="1"/>
  <c r="L216" i="28" s="1"/>
  <c r="M216" i="28" s="1"/>
  <c r="N216" i="28" s="1"/>
  <c r="O216" i="28" s="1"/>
  <c r="D216" i="28"/>
  <c r="F208" i="28"/>
  <c r="G208" i="28" s="1"/>
  <c r="H208" i="28" s="1"/>
  <c r="I208" i="28" s="1"/>
  <c r="J208" i="28" s="1"/>
  <c r="K208" i="28" s="1"/>
  <c r="L208" i="28" s="1"/>
  <c r="M208" i="28" s="1"/>
  <c r="N208" i="28" s="1"/>
  <c r="O208" i="28" s="1"/>
  <c r="D208" i="28"/>
  <c r="F200" i="28"/>
  <c r="G200" i="28" s="1"/>
  <c r="H200" i="28" s="1"/>
  <c r="I200" i="28" s="1"/>
  <c r="J200" i="28" s="1"/>
  <c r="K200" i="28" s="1"/>
  <c r="L200" i="28" s="1"/>
  <c r="M200" i="28" s="1"/>
  <c r="N200" i="28" s="1"/>
  <c r="O200" i="28" s="1"/>
  <c r="D200" i="28"/>
  <c r="D162" i="28"/>
  <c r="F162" i="28"/>
  <c r="G162" i="28" s="1"/>
  <c r="H162" i="28" s="1"/>
  <c r="I162" i="28" s="1"/>
  <c r="J162" i="28" s="1"/>
  <c r="K162" i="28" s="1"/>
  <c r="L162" i="28" s="1"/>
  <c r="M162" i="28" s="1"/>
  <c r="N162" i="28" s="1"/>
  <c r="O162" i="28" s="1"/>
  <c r="F158" i="28"/>
  <c r="G158" i="28" s="1"/>
  <c r="H158" i="28" s="1"/>
  <c r="I158" i="28" s="1"/>
  <c r="J158" i="28" s="1"/>
  <c r="K158" i="28" s="1"/>
  <c r="L158" i="28" s="1"/>
  <c r="M158" i="28" s="1"/>
  <c r="N158" i="28" s="1"/>
  <c r="O158" i="28" s="1"/>
  <c r="D135" i="28"/>
  <c r="F135" i="28"/>
  <c r="G135" i="28" s="1"/>
  <c r="H135" i="28" s="1"/>
  <c r="I135" i="28" s="1"/>
  <c r="J135" i="28" s="1"/>
  <c r="K135" i="28" s="1"/>
  <c r="L135" i="28" s="1"/>
  <c r="M135" i="28" s="1"/>
  <c r="N135" i="28" s="1"/>
  <c r="O135" i="28" s="1"/>
  <c r="F97" i="28"/>
  <c r="G97" i="28" s="1"/>
  <c r="H97" i="28" s="1"/>
  <c r="I97" i="28" s="1"/>
  <c r="J97" i="28" s="1"/>
  <c r="K97" i="28" s="1"/>
  <c r="L97" i="28" s="1"/>
  <c r="M97" i="28" s="1"/>
  <c r="N97" i="28" s="1"/>
  <c r="O97" i="28" s="1"/>
  <c r="F91" i="28"/>
  <c r="G91" i="28" s="1"/>
  <c r="H91" i="28" s="1"/>
  <c r="I91" i="28" s="1"/>
  <c r="J91" i="28" s="1"/>
  <c r="K91" i="28" s="1"/>
  <c r="L91" i="28" s="1"/>
  <c r="M91" i="28" s="1"/>
  <c r="N91" i="28" s="1"/>
  <c r="O91" i="28" s="1"/>
  <c r="F83" i="28"/>
  <c r="G83" i="28" s="1"/>
  <c r="H83" i="28" s="1"/>
  <c r="I83" i="28" s="1"/>
  <c r="J83" i="28" s="1"/>
  <c r="K83" i="28" s="1"/>
  <c r="L83" i="28" s="1"/>
  <c r="M83" i="28" s="1"/>
  <c r="N83" i="28" s="1"/>
  <c r="O83" i="28" s="1"/>
  <c r="F81" i="28"/>
  <c r="G81" i="28" s="1"/>
  <c r="H81" i="28" s="1"/>
  <c r="I81" i="28" s="1"/>
  <c r="J81" i="28" s="1"/>
  <c r="K81" i="28" s="1"/>
  <c r="L81" i="28" s="1"/>
  <c r="M81" i="28" s="1"/>
  <c r="N81" i="28" s="1"/>
  <c r="O81" i="28" s="1"/>
  <c r="F79" i="28"/>
  <c r="G79" i="28" s="1"/>
  <c r="H79" i="28" s="1"/>
  <c r="I79" i="28" s="1"/>
  <c r="J79" i="28" s="1"/>
  <c r="K79" i="28" s="1"/>
  <c r="L79" i="28" s="1"/>
  <c r="M79" i="28" s="1"/>
  <c r="N79" i="28" s="1"/>
  <c r="O79" i="28" s="1"/>
  <c r="D79" i="28"/>
  <c r="F63" i="28"/>
  <c r="G63" i="28" s="1"/>
  <c r="H63" i="28" s="1"/>
  <c r="I63" i="28" s="1"/>
  <c r="J63" i="28" s="1"/>
  <c r="K63" i="28" s="1"/>
  <c r="L63" i="28" s="1"/>
  <c r="M63" i="28" s="1"/>
  <c r="N63" i="28" s="1"/>
  <c r="O63" i="28" s="1"/>
  <c r="D63" i="28"/>
  <c r="D50" i="28"/>
  <c r="F50" i="28"/>
  <c r="G50" i="28" s="1"/>
  <c r="H50" i="28" s="1"/>
  <c r="I50" i="28" s="1"/>
  <c r="J50" i="28" s="1"/>
  <c r="K50" i="28" s="1"/>
  <c r="L50" i="28" s="1"/>
  <c r="M50" i="28" s="1"/>
  <c r="N50" i="28" s="1"/>
  <c r="O50" i="28" s="1"/>
  <c r="D42" i="28"/>
  <c r="F42" i="28"/>
  <c r="G42" i="28" s="1"/>
  <c r="H42" i="28" s="1"/>
  <c r="I42" i="28" s="1"/>
  <c r="J42" i="28" s="1"/>
  <c r="K42" i="28" s="1"/>
  <c r="L42" i="28" s="1"/>
  <c r="M42" i="28" s="1"/>
  <c r="N42" i="28" s="1"/>
  <c r="O42" i="28" s="1"/>
  <c r="BA405" i="20"/>
  <c r="U398" i="20"/>
  <c r="P398" i="20"/>
  <c r="K398" i="20"/>
  <c r="AW405" i="20"/>
  <c r="BX404" i="20"/>
  <c r="BQ404" i="20"/>
  <c r="BI404" i="20"/>
  <c r="BC404" i="20"/>
  <c r="AV404" i="20"/>
  <c r="AN404" i="20"/>
  <c r="AG404" i="20"/>
  <c r="AA404" i="20"/>
  <c r="Q404" i="20"/>
  <c r="G404" i="20"/>
  <c r="BU403" i="20"/>
  <c r="BE403" i="20"/>
  <c r="AO403" i="20"/>
  <c r="Y403" i="20"/>
  <c r="CC402" i="20"/>
  <c r="BX402" i="20"/>
  <c r="BS402" i="20"/>
  <c r="BM402" i="20"/>
  <c r="BH402" i="20"/>
  <c r="BC402" i="20"/>
  <c r="AW402" i="20"/>
  <c r="AR402" i="20"/>
  <c r="AM402" i="20"/>
  <c r="AG402" i="20"/>
  <c r="AB402" i="20"/>
  <c r="W402" i="20"/>
  <c r="Q402" i="20"/>
  <c r="L402" i="20"/>
  <c r="G402" i="20"/>
  <c r="BY400" i="20"/>
  <c r="BS400" i="20"/>
  <c r="BL400" i="20"/>
  <c r="BD400" i="20"/>
  <c r="AW400" i="20"/>
  <c r="AQ400" i="20"/>
  <c r="AI400" i="20"/>
  <c r="AB400" i="20"/>
  <c r="U400" i="20"/>
  <c r="L400" i="20"/>
  <c r="CC399" i="20"/>
  <c r="BM399" i="20"/>
  <c r="AW399" i="20"/>
  <c r="AG399" i="20"/>
  <c r="Q399" i="20"/>
  <c r="CA398" i="20"/>
  <c r="BU398" i="20"/>
  <c r="BP398" i="20"/>
  <c r="BK398" i="20"/>
  <c r="BE398" i="20"/>
  <c r="AZ398" i="20"/>
  <c r="AU398" i="20"/>
  <c r="AO398" i="20"/>
  <c r="AJ398" i="20"/>
  <c r="AE398" i="20"/>
  <c r="Y398" i="20"/>
  <c r="T398" i="20"/>
  <c r="O398" i="20"/>
  <c r="I398" i="20"/>
  <c r="BL396" i="20"/>
  <c r="BD396" i="20"/>
  <c r="AW396" i="20"/>
  <c r="AQ396" i="20"/>
  <c r="AI396" i="20"/>
  <c r="AB396" i="20"/>
  <c r="U396" i="20"/>
  <c r="M396" i="20"/>
  <c r="G396" i="20"/>
  <c r="AO395" i="20"/>
  <c r="Y395" i="20"/>
  <c r="BU394" i="20"/>
  <c r="BK394" i="20"/>
  <c r="AZ394" i="20"/>
  <c r="AO394" i="20"/>
  <c r="AC394" i="20"/>
  <c r="O394" i="20"/>
  <c r="BQ390" i="20"/>
  <c r="BD390" i="20"/>
  <c r="AO390" i="20"/>
  <c r="U390" i="20"/>
  <c r="CC389" i="20"/>
  <c r="AW389" i="20"/>
  <c r="Q389" i="20"/>
  <c r="AB388" i="20"/>
  <c r="W388" i="20"/>
  <c r="Q388" i="20"/>
  <c r="L388" i="20"/>
  <c r="G388" i="20"/>
  <c r="AW387" i="20"/>
  <c r="BY386" i="20"/>
  <c r="BK386" i="20"/>
  <c r="AV386" i="20"/>
  <c r="AI386" i="20"/>
  <c r="O386" i="20"/>
  <c r="CB382" i="20"/>
  <c r="BX382" i="20"/>
  <c r="BT382" i="20"/>
  <c r="BP382" i="20"/>
  <c r="BL382" i="20"/>
  <c r="BH382" i="20"/>
  <c r="BD382" i="20"/>
  <c r="AX382" i="20"/>
  <c r="AS382" i="20"/>
  <c r="AN382" i="20"/>
  <c r="AH382" i="20"/>
  <c r="AC382" i="20"/>
  <c r="X382" i="20"/>
  <c r="R382" i="20"/>
  <c r="M382" i="20"/>
  <c r="H382" i="20"/>
  <c r="BW381" i="20"/>
  <c r="BA381" i="20"/>
  <c r="AF381" i="20"/>
  <c r="U380" i="20"/>
  <c r="BX379" i="20"/>
  <c r="BM379" i="20"/>
  <c r="BC379" i="20"/>
  <c r="AR379" i="20"/>
  <c r="AG379" i="20"/>
  <c r="W379" i="20"/>
  <c r="L379" i="20"/>
  <c r="BZ378" i="20"/>
  <c r="BP378" i="20"/>
  <c r="BE378" i="20"/>
  <c r="AT378" i="20"/>
  <c r="AJ378" i="20"/>
  <c r="Y378" i="20"/>
  <c r="N378" i="20"/>
  <c r="CC377" i="20"/>
  <c r="BS377" i="20"/>
  <c r="BH377" i="20"/>
  <c r="AW377" i="20"/>
  <c r="AM377" i="20"/>
  <c r="AB377" i="20"/>
  <c r="L377" i="20"/>
  <c r="BT376" i="20"/>
  <c r="AH376" i="20"/>
  <c r="BQ375" i="20"/>
  <c r="AU375" i="20"/>
  <c r="Z375" i="20"/>
  <c r="CD374" i="20"/>
  <c r="BQ374" i="20"/>
  <c r="BB374" i="20"/>
  <c r="AN374" i="20"/>
  <c r="Z374" i="20"/>
  <c r="L374" i="20"/>
  <c r="BV373" i="20"/>
  <c r="BA373" i="20"/>
  <c r="AF373" i="20"/>
  <c r="BL372" i="20"/>
  <c r="BQ370" i="20"/>
  <c r="BE370" i="20"/>
  <c r="AO370" i="20"/>
  <c r="Z370" i="20"/>
  <c r="N370" i="20"/>
  <c r="CC369" i="20"/>
  <c r="BW369" i="20"/>
  <c r="BO369" i="20"/>
  <c r="BH369" i="20"/>
  <c r="BA369" i="20"/>
  <c r="CE369" i="20" s="1"/>
  <c r="AS369" i="20"/>
  <c r="AM369" i="20"/>
  <c r="AF369" i="20"/>
  <c r="X369" i="20"/>
  <c r="Q369" i="20"/>
  <c r="K369" i="20"/>
  <c r="CA367" i="20"/>
  <c r="BU367" i="20"/>
  <c r="BP367" i="20"/>
  <c r="BK367" i="20"/>
  <c r="BE367" i="20"/>
  <c r="AZ367" i="20"/>
  <c r="AU367" i="20"/>
  <c r="AO367" i="20"/>
  <c r="AJ367" i="20"/>
  <c r="AE367" i="20"/>
  <c r="Y367" i="20"/>
  <c r="T367" i="20"/>
  <c r="O367" i="20"/>
  <c r="I367" i="20"/>
  <c r="BQ365" i="20"/>
  <c r="AV365" i="20"/>
  <c r="AA365" i="20"/>
  <c r="BZ364" i="20"/>
  <c r="BQ364" i="20"/>
  <c r="BF364" i="20"/>
  <c r="AW364" i="20"/>
  <c r="AO364" i="20"/>
  <c r="AD364" i="20"/>
  <c r="U364" i="20"/>
  <c r="L364" i="20"/>
  <c r="BU362" i="20"/>
  <c r="BL362" i="20"/>
  <c r="BB362" i="20"/>
  <c r="AR362" i="20"/>
  <c r="AJ362" i="20"/>
  <c r="Z362" i="20"/>
  <c r="P362" i="20"/>
  <c r="BZ361" i="20"/>
  <c r="BR361" i="20"/>
  <c r="BL361" i="20"/>
  <c r="BE361" i="20"/>
  <c r="AW361" i="20"/>
  <c r="AP361" i="20"/>
  <c r="AJ361" i="20"/>
  <c r="AB361" i="20"/>
  <c r="U361" i="20"/>
  <c r="N361" i="20"/>
  <c r="I360" i="20"/>
  <c r="AO360" i="20"/>
  <c r="BQ360" i="20"/>
  <c r="BW359" i="20"/>
  <c r="BP359" i="20"/>
  <c r="BI359" i="20"/>
  <c r="BA359" i="20"/>
  <c r="AU359" i="20"/>
  <c r="AN359" i="20"/>
  <c r="AF359" i="20"/>
  <c r="Y359" i="20"/>
  <c r="S359" i="20"/>
  <c r="D359" i="20" s="1"/>
  <c r="K359" i="20"/>
  <c r="CB357" i="20"/>
  <c r="BM357" i="20"/>
  <c r="AW357" i="20"/>
  <c r="AK357" i="20"/>
  <c r="X357" i="20"/>
  <c r="AV356" i="20"/>
  <c r="BA355" i="20"/>
  <c r="CE355" i="20" s="1"/>
  <c r="BT353" i="20"/>
  <c r="BE353" i="20"/>
  <c r="AS353" i="20"/>
  <c r="AC353" i="20"/>
  <c r="P353" i="20"/>
  <c r="I351" i="20"/>
  <c r="AS351" i="20"/>
  <c r="BY351" i="20"/>
  <c r="I349" i="20"/>
  <c r="U349" i="20"/>
  <c r="AF349" i="20"/>
  <c r="AO349" i="20"/>
  <c r="BA349" i="20"/>
  <c r="CE349" i="20" s="1"/>
  <c r="BL349" i="20"/>
  <c r="BU349" i="20"/>
  <c r="H349" i="20"/>
  <c r="Q349" i="20"/>
  <c r="AC349" i="20"/>
  <c r="AN349" i="20"/>
  <c r="AW349" i="20"/>
  <c r="BI349" i="20"/>
  <c r="BT349" i="20"/>
  <c r="CC349" i="20"/>
  <c r="BI347" i="20"/>
  <c r="F345" i="20"/>
  <c r="H345" i="20"/>
  <c r="M345" i="20"/>
  <c r="S345" i="20"/>
  <c r="D345" i="20" s="1"/>
  <c r="X345" i="20"/>
  <c r="AC345" i="20"/>
  <c r="AI345" i="20"/>
  <c r="AN345" i="20"/>
  <c r="AS345" i="20"/>
  <c r="AY345" i="20"/>
  <c r="BD345" i="20"/>
  <c r="BI345" i="20"/>
  <c r="BO345" i="20"/>
  <c r="BT345" i="20"/>
  <c r="BY345" i="20"/>
  <c r="G345" i="20"/>
  <c r="L345" i="20"/>
  <c r="Q345" i="20"/>
  <c r="W345" i="20"/>
  <c r="AB345" i="20"/>
  <c r="AG345" i="20"/>
  <c r="AM345" i="20"/>
  <c r="AR345" i="20"/>
  <c r="AW345" i="20"/>
  <c r="BC345" i="20"/>
  <c r="BH345" i="20"/>
  <c r="BM345" i="20"/>
  <c r="BS345" i="20"/>
  <c r="BX345" i="20"/>
  <c r="CC345" i="20"/>
  <c r="CB342" i="20"/>
  <c r="AZ342" i="20"/>
  <c r="U342" i="20"/>
  <c r="BA399" i="20"/>
  <c r="CE399" i="20" s="1"/>
  <c r="AK399" i="20"/>
  <c r="U399" i="20"/>
  <c r="CC405" i="20"/>
  <c r="U405" i="20"/>
  <c r="BX400" i="20"/>
  <c r="BQ400" i="20"/>
  <c r="BI400" i="20"/>
  <c r="BC400" i="20"/>
  <c r="AV400" i="20"/>
  <c r="AN400" i="20"/>
  <c r="AG400" i="20"/>
  <c r="AA400" i="20"/>
  <c r="S400" i="20"/>
  <c r="D400" i="20" s="1"/>
  <c r="H400" i="20"/>
  <c r="BY399" i="20"/>
  <c r="BI399" i="20"/>
  <c r="AS399" i="20"/>
  <c r="AC399" i="20"/>
  <c r="M399" i="20"/>
  <c r="BY398" i="20"/>
  <c r="BT398" i="20"/>
  <c r="BO398" i="20"/>
  <c r="BI398" i="20"/>
  <c r="BD398" i="20"/>
  <c r="AY398" i="20"/>
  <c r="AS398" i="20"/>
  <c r="AN398" i="20"/>
  <c r="AI398" i="20"/>
  <c r="AC398" i="20"/>
  <c r="X398" i="20"/>
  <c r="S398" i="20"/>
  <c r="D398" i="20" s="1"/>
  <c r="M398" i="20"/>
  <c r="H398" i="20"/>
  <c r="BT394" i="20"/>
  <c r="BI394" i="20"/>
  <c r="AY394" i="20"/>
  <c r="AN394" i="20"/>
  <c r="AA394" i="20"/>
  <c r="CA390" i="20"/>
  <c r="BL390" i="20"/>
  <c r="AY390" i="20"/>
  <c r="AJ390" i="20"/>
  <c r="O390" i="20"/>
  <c r="AC387" i="20"/>
  <c r="BT386" i="20"/>
  <c r="BE386" i="20"/>
  <c r="AQ386" i="20"/>
  <c r="AC386" i="20"/>
  <c r="CA382" i="20"/>
  <c r="BW382" i="20"/>
  <c r="BS382" i="20"/>
  <c r="BO382" i="20"/>
  <c r="BK382" i="20"/>
  <c r="BG382" i="20"/>
  <c r="BB382" i="20"/>
  <c r="AW382" i="20"/>
  <c r="AR382" i="20"/>
  <c r="AL382" i="20"/>
  <c r="AG382" i="20"/>
  <c r="AB382" i="20"/>
  <c r="V382" i="20"/>
  <c r="Q382" i="20"/>
  <c r="L382" i="20"/>
  <c r="BQ381" i="20"/>
  <c r="AV381" i="20"/>
  <c r="AA381" i="20"/>
  <c r="BW379" i="20"/>
  <c r="BL379" i="20"/>
  <c r="BA379" i="20"/>
  <c r="CE379" i="20" s="1"/>
  <c r="AQ379" i="20"/>
  <c r="AF379" i="20"/>
  <c r="U379" i="20"/>
  <c r="BV378" i="20"/>
  <c r="BL378" i="20"/>
  <c r="BA378" i="20"/>
  <c r="CE378" i="20" s="1"/>
  <c r="AP378" i="20"/>
  <c r="AF378" i="20"/>
  <c r="U378" i="20"/>
  <c r="J378" i="20"/>
  <c r="CB377" i="20"/>
  <c r="BQ377" i="20"/>
  <c r="BG377" i="20"/>
  <c r="AV377" i="20"/>
  <c r="AK377" i="20"/>
  <c r="AA377" i="20"/>
  <c r="BK375" i="20"/>
  <c r="AP375" i="20"/>
  <c r="U375" i="20"/>
  <c r="BY374" i="20"/>
  <c r="BL374" i="20"/>
  <c r="AW374" i="20"/>
  <c r="AH374" i="20"/>
  <c r="U374" i="20"/>
  <c r="BQ373" i="20"/>
  <c r="AV373" i="20"/>
  <c r="Z373" i="20"/>
  <c r="AP372" i="20"/>
  <c r="CB370" i="20"/>
  <c r="BP370" i="20"/>
  <c r="AZ370" i="20"/>
  <c r="AK370" i="20"/>
  <c r="Y370" i="20"/>
  <c r="CB369" i="20"/>
  <c r="BT369" i="20"/>
  <c r="BM369" i="20"/>
  <c r="BG369" i="20"/>
  <c r="AY369" i="20"/>
  <c r="AR369" i="20"/>
  <c r="AK369" i="20"/>
  <c r="AC369" i="20"/>
  <c r="W369" i="20"/>
  <c r="P369" i="20"/>
  <c r="H369" i="20"/>
  <c r="BY367" i="20"/>
  <c r="BT367" i="20"/>
  <c r="BO367" i="20"/>
  <c r="BI367" i="20"/>
  <c r="BD367" i="20"/>
  <c r="AY367" i="20"/>
  <c r="AS367" i="20"/>
  <c r="AN367" i="20"/>
  <c r="AI367" i="20"/>
  <c r="AC367" i="20"/>
  <c r="X367" i="20"/>
  <c r="S367" i="20"/>
  <c r="D367" i="20" s="1"/>
  <c r="CE367" i="20" s="1"/>
  <c r="M367" i="20"/>
  <c r="H367" i="20"/>
  <c r="BL365" i="20"/>
  <c r="AQ365" i="20"/>
  <c r="U365" i="20"/>
  <c r="BX364" i="20"/>
  <c r="BM364" i="20"/>
  <c r="BE364" i="20"/>
  <c r="AV364" i="20"/>
  <c r="AK364" i="20"/>
  <c r="AB364" i="20"/>
  <c r="T364" i="20"/>
  <c r="I364" i="20"/>
  <c r="J362" i="20"/>
  <c r="Q362" i="20"/>
  <c r="Y362" i="20"/>
  <c r="AF362" i="20"/>
  <c r="AL362" i="20"/>
  <c r="AT362" i="20"/>
  <c r="BA362" i="20"/>
  <c r="CE362" i="20" s="1"/>
  <c r="BH362" i="20"/>
  <c r="BP362" i="20"/>
  <c r="BV362" i="20"/>
  <c r="CC362" i="20"/>
  <c r="H361" i="20"/>
  <c r="M361" i="20"/>
  <c r="R361" i="20"/>
  <c r="X361" i="20"/>
  <c r="AC361" i="20"/>
  <c r="AH361" i="20"/>
  <c r="AN361" i="20"/>
  <c r="AS361" i="20"/>
  <c r="AX361" i="20"/>
  <c r="BD361" i="20"/>
  <c r="BI361" i="20"/>
  <c r="BN361" i="20"/>
  <c r="BT361" i="20"/>
  <c r="BY361" i="20"/>
  <c r="CD361" i="20"/>
  <c r="CB359" i="20"/>
  <c r="BU359" i="20"/>
  <c r="BO359" i="20"/>
  <c r="BG359" i="20"/>
  <c r="AZ359" i="20"/>
  <c r="AS359" i="20"/>
  <c r="AK359" i="20"/>
  <c r="AE359" i="20"/>
  <c r="X359" i="20"/>
  <c r="P359" i="20"/>
  <c r="I359" i="20"/>
  <c r="I357" i="20"/>
  <c r="U357" i="20"/>
  <c r="AF357" i="20"/>
  <c r="AO357" i="20"/>
  <c r="BA357" i="20"/>
  <c r="CE357" i="20" s="1"/>
  <c r="BL357" i="20"/>
  <c r="BU357" i="20"/>
  <c r="CC353" i="20"/>
  <c r="BQ353" i="20"/>
  <c r="BD353" i="20"/>
  <c r="AN353" i="20"/>
  <c r="Y353" i="20"/>
  <c r="M353" i="20"/>
  <c r="BQ351" i="20"/>
  <c r="BM349" i="20"/>
  <c r="AS349" i="20"/>
  <c r="X349" i="20"/>
  <c r="CB348" i="20"/>
  <c r="AJ345" i="20"/>
  <c r="Y345" i="20"/>
  <c r="O345" i="20"/>
  <c r="BV342" i="20"/>
  <c r="AV342" i="20"/>
  <c r="T342" i="20"/>
  <c r="BQ405" i="20"/>
  <c r="Q405" i="20"/>
  <c r="CC400" i="20"/>
  <c r="BW400" i="20"/>
  <c r="BO400" i="20"/>
  <c r="BH400" i="20"/>
  <c r="BA400" i="20"/>
  <c r="CE400" i="20" s="1"/>
  <c r="AS400" i="20"/>
  <c r="AM400" i="20"/>
  <c r="AF400" i="20"/>
  <c r="X400" i="20"/>
  <c r="Q400" i="20"/>
  <c r="G400" i="20"/>
  <c r="BU399" i="20"/>
  <c r="BE399" i="20"/>
  <c r="AO399" i="20"/>
  <c r="Y399" i="20"/>
  <c r="CC398" i="20"/>
  <c r="BX398" i="20"/>
  <c r="BS398" i="20"/>
  <c r="BM398" i="20"/>
  <c r="BH398" i="20"/>
  <c r="BC398" i="20"/>
  <c r="AW398" i="20"/>
  <c r="AR398" i="20"/>
  <c r="AM398" i="20"/>
  <c r="AG398" i="20"/>
  <c r="AB398" i="20"/>
  <c r="W398" i="20"/>
  <c r="Q398" i="20"/>
  <c r="L398" i="20"/>
  <c r="G398" i="20"/>
  <c r="BY390" i="20"/>
  <c r="BK390" i="20"/>
  <c r="AV390" i="20"/>
  <c r="AI390" i="20"/>
  <c r="BU378" i="20"/>
  <c r="BJ378" i="20"/>
  <c r="AZ378" i="20"/>
  <c r="AO378" i="20"/>
  <c r="AD378" i="20"/>
  <c r="T378" i="20"/>
  <c r="I378" i="20"/>
  <c r="CA375" i="20"/>
  <c r="BF375" i="20"/>
  <c r="AK375" i="20"/>
  <c r="BY369" i="20"/>
  <c r="BS369" i="20"/>
  <c r="BL369" i="20"/>
  <c r="BD369" i="20"/>
  <c r="AW369" i="20"/>
  <c r="AQ369" i="20"/>
  <c r="AI369" i="20"/>
  <c r="AB369" i="20"/>
  <c r="U369" i="20"/>
  <c r="M369" i="20"/>
  <c r="CC367" i="20"/>
  <c r="BX367" i="20"/>
  <c r="BS367" i="20"/>
  <c r="BM367" i="20"/>
  <c r="BH367" i="20"/>
  <c r="BC367" i="20"/>
  <c r="AW367" i="20"/>
  <c r="AR367" i="20"/>
  <c r="AM367" i="20"/>
  <c r="AG367" i="20"/>
  <c r="AB367" i="20"/>
  <c r="W367" i="20"/>
  <c r="Q367" i="20"/>
  <c r="L367" i="20"/>
  <c r="BU364" i="20"/>
  <c r="BL364" i="20"/>
  <c r="BB364" i="20"/>
  <c r="AR364" i="20"/>
  <c r="AJ364" i="20"/>
  <c r="Z364" i="20"/>
  <c r="P364" i="20"/>
  <c r="CA359" i="20"/>
  <c r="BT359" i="20"/>
  <c r="BL359" i="20"/>
  <c r="BE359" i="20"/>
  <c r="AY359" i="20"/>
  <c r="AQ359" i="20"/>
  <c r="AJ359" i="20"/>
  <c r="AC359" i="20"/>
  <c r="U359" i="20"/>
  <c r="O359" i="20"/>
  <c r="M355" i="20"/>
  <c r="AS355" i="20"/>
  <c r="BY355" i="20"/>
  <c r="CB353" i="20"/>
  <c r="BM353" i="20"/>
  <c r="AW353" i="20"/>
  <c r="AK353" i="20"/>
  <c r="X353" i="20"/>
  <c r="I347" i="20"/>
  <c r="AS347" i="20"/>
  <c r="BY347" i="20"/>
  <c r="AK347" i="20"/>
  <c r="BQ347" i="20"/>
  <c r="F359" i="20"/>
  <c r="G359" i="20"/>
  <c r="L359" i="20"/>
  <c r="Q359" i="20"/>
  <c r="W359" i="20"/>
  <c r="AB359" i="20"/>
  <c r="AG359" i="20"/>
  <c r="AM359" i="20"/>
  <c r="AR359" i="20"/>
  <c r="AW359" i="20"/>
  <c r="BC359" i="20"/>
  <c r="BH359" i="20"/>
  <c r="BM359" i="20"/>
  <c r="BS359" i="20"/>
  <c r="BX359" i="20"/>
  <c r="CC359" i="20"/>
  <c r="I353" i="20"/>
  <c r="U353" i="20"/>
  <c r="AF353" i="20"/>
  <c r="AO353" i="20"/>
  <c r="BA353" i="20"/>
  <c r="CE353" i="20" s="1"/>
  <c r="BL353" i="20"/>
  <c r="BU353" i="20"/>
  <c r="J348" i="20"/>
  <c r="BQ348" i="20"/>
  <c r="BF348" i="20"/>
  <c r="P342" i="20"/>
  <c r="AD342" i="20"/>
  <c r="AP342" i="20"/>
  <c r="BF342" i="20"/>
  <c r="BU342" i="20"/>
  <c r="J342" i="20"/>
  <c r="Z342" i="20"/>
  <c r="AO342" i="20"/>
  <c r="BA342" i="20"/>
  <c r="CE342" i="20" s="1"/>
  <c r="BQ342" i="20"/>
  <c r="BU350" i="20"/>
  <c r="BF350" i="20"/>
  <c r="AP350" i="20"/>
  <c r="AD350" i="20"/>
  <c r="BU346" i="20"/>
  <c r="BF346" i="20"/>
  <c r="AP346" i="20"/>
  <c r="AD346" i="20"/>
  <c r="CB341" i="20"/>
  <c r="BM341" i="20"/>
  <c r="AW341" i="20"/>
  <c r="AK341" i="20"/>
  <c r="X341" i="20"/>
  <c r="BY339" i="20"/>
  <c r="BQ338" i="20"/>
  <c r="AV338" i="20"/>
  <c r="AD338" i="20"/>
  <c r="M337" i="20"/>
  <c r="X337" i="20"/>
  <c r="AG337" i="20"/>
  <c r="AS337" i="20"/>
  <c r="BD337" i="20"/>
  <c r="BM337" i="20"/>
  <c r="BY337" i="20"/>
  <c r="AK336" i="20"/>
  <c r="CB336" i="20"/>
  <c r="AS335" i="20"/>
  <c r="BQ334" i="20"/>
  <c r="AV334" i="20"/>
  <c r="AD334" i="20"/>
  <c r="M333" i="20"/>
  <c r="X333" i="20"/>
  <c r="AG333" i="20"/>
  <c r="AS333" i="20"/>
  <c r="BD333" i="20"/>
  <c r="BM333" i="20"/>
  <c r="BY333" i="20"/>
  <c r="J332" i="20"/>
  <c r="AK332" i="20"/>
  <c r="CB332" i="20"/>
  <c r="AS331" i="20"/>
  <c r="BV330" i="20"/>
  <c r="BA330" i="20"/>
  <c r="CE330" i="20" s="1"/>
  <c r="AK330" i="20"/>
  <c r="CB329" i="20"/>
  <c r="BM329" i="20"/>
  <c r="BA329" i="20"/>
  <c r="CE329" i="20" s="1"/>
  <c r="AK329" i="20"/>
  <c r="X329" i="20"/>
  <c r="BL326" i="20"/>
  <c r="AV326" i="20"/>
  <c r="AD326" i="20"/>
  <c r="BY323" i="20"/>
  <c r="CB322" i="20"/>
  <c r="BP322" i="20"/>
  <c r="AZ322" i="20"/>
  <c r="AK322" i="20"/>
  <c r="Y322" i="20"/>
  <c r="BX321" i="20"/>
  <c r="BM321" i="20"/>
  <c r="BA321" i="20"/>
  <c r="AR321" i="20"/>
  <c r="AG321" i="20"/>
  <c r="U321" i="20"/>
  <c r="L321" i="20"/>
  <c r="I320" i="20"/>
  <c r="P320" i="20"/>
  <c r="V320" i="20"/>
  <c r="AD320" i="20"/>
  <c r="AK320" i="20"/>
  <c r="AR320" i="20"/>
  <c r="AZ320" i="20"/>
  <c r="BF320" i="20"/>
  <c r="BM320" i="20"/>
  <c r="BU320" i="20"/>
  <c r="CB320" i="20"/>
  <c r="BZ319" i="20"/>
  <c r="BR319" i="20"/>
  <c r="BL319" i="20"/>
  <c r="BE319" i="20"/>
  <c r="AW319" i="20"/>
  <c r="AP319" i="20"/>
  <c r="AJ319" i="20"/>
  <c r="AB319" i="20"/>
  <c r="U319" i="20"/>
  <c r="N319" i="20"/>
  <c r="BV318" i="20"/>
  <c r="BJ318" i="20"/>
  <c r="AV318" i="20"/>
  <c r="AK318" i="20"/>
  <c r="Y318" i="20"/>
  <c r="J318" i="20"/>
  <c r="BX316" i="20"/>
  <c r="AL316" i="20"/>
  <c r="L314" i="20"/>
  <c r="Z314" i="20"/>
  <c r="AO314" i="20"/>
  <c r="BB314" i="20"/>
  <c r="BQ314" i="20"/>
  <c r="N314" i="20"/>
  <c r="AB314" i="20"/>
  <c r="AP314" i="20"/>
  <c r="BE314" i="20"/>
  <c r="BR314" i="20"/>
  <c r="I341" i="20"/>
  <c r="U341" i="20"/>
  <c r="AF341" i="20"/>
  <c r="AO341" i="20"/>
  <c r="BA341" i="20"/>
  <c r="CE341" i="20" s="1"/>
  <c r="BL341" i="20"/>
  <c r="BU341" i="20"/>
  <c r="M339" i="20"/>
  <c r="BA339" i="20"/>
  <c r="CE339" i="20" s="1"/>
  <c r="I338" i="20"/>
  <c r="U338" i="20"/>
  <c r="AK338" i="20"/>
  <c r="AZ338" i="20"/>
  <c r="BL338" i="20"/>
  <c r="CB338" i="20"/>
  <c r="I334" i="20"/>
  <c r="U334" i="20"/>
  <c r="AK334" i="20"/>
  <c r="AZ334" i="20"/>
  <c r="BL334" i="20"/>
  <c r="CB334" i="20"/>
  <c r="BY331" i="20"/>
  <c r="H329" i="20"/>
  <c r="Q329" i="20"/>
  <c r="AC329" i="20"/>
  <c r="AN329" i="20"/>
  <c r="AW329" i="20"/>
  <c r="BI329" i="20"/>
  <c r="BT329" i="20"/>
  <c r="CC329" i="20"/>
  <c r="J326" i="20"/>
  <c r="Z326" i="20"/>
  <c r="AO326" i="20"/>
  <c r="BA326" i="20"/>
  <c r="BQ326" i="20"/>
  <c r="J322" i="20"/>
  <c r="U322" i="20"/>
  <c r="AF322" i="20"/>
  <c r="AP322" i="20"/>
  <c r="BA322" i="20"/>
  <c r="BL322" i="20"/>
  <c r="BV322" i="20"/>
  <c r="BU321" i="20"/>
  <c r="BI321" i="20"/>
  <c r="AZ321" i="20"/>
  <c r="AO321" i="20"/>
  <c r="AC321" i="20"/>
  <c r="T321" i="20"/>
  <c r="H319" i="20"/>
  <c r="M319" i="20"/>
  <c r="R319" i="20"/>
  <c r="X319" i="20"/>
  <c r="AC319" i="20"/>
  <c r="AH319" i="20"/>
  <c r="AN319" i="20"/>
  <c r="AS319" i="20"/>
  <c r="AX319" i="20"/>
  <c r="BD319" i="20"/>
  <c r="BI319" i="20"/>
  <c r="BN319" i="20"/>
  <c r="BT319" i="20"/>
  <c r="BY319" i="20"/>
  <c r="CD319" i="20"/>
  <c r="T318" i="20"/>
  <c r="BP316" i="20"/>
  <c r="I331" i="20"/>
  <c r="AC331" i="20"/>
  <c r="BI331" i="20"/>
  <c r="H321" i="20"/>
  <c r="P321" i="20"/>
  <c r="X321" i="20"/>
  <c r="AF321" i="20"/>
  <c r="AN321" i="20"/>
  <c r="AV321" i="20"/>
  <c r="BD321" i="20"/>
  <c r="BL321" i="20"/>
  <c r="BT321" i="20"/>
  <c r="CB321" i="20"/>
  <c r="F318" i="20"/>
  <c r="L318" i="20"/>
  <c r="V318" i="20"/>
  <c r="AF318" i="20"/>
  <c r="AO318" i="20"/>
  <c r="AZ318" i="20"/>
  <c r="BH318" i="20"/>
  <c r="BQ318" i="20"/>
  <c r="CB318" i="20"/>
  <c r="Q316" i="20"/>
  <c r="Y316" i="20"/>
  <c r="BJ316" i="20"/>
  <c r="CC341" i="20"/>
  <c r="BQ341" i="20"/>
  <c r="BD341" i="20"/>
  <c r="AN341" i="20"/>
  <c r="Y341" i="20"/>
  <c r="M341" i="20"/>
  <c r="AS339" i="20"/>
  <c r="BU338" i="20"/>
  <c r="BA338" i="20"/>
  <c r="CE338" i="20" s="1"/>
  <c r="AF338" i="20"/>
  <c r="P338" i="20"/>
  <c r="BA335" i="20"/>
  <c r="CE335" i="20" s="1"/>
  <c r="BU334" i="20"/>
  <c r="BA334" i="20"/>
  <c r="CE334" i="20" s="1"/>
  <c r="AF334" i="20"/>
  <c r="P334" i="20"/>
  <c r="BA331" i="20"/>
  <c r="CE331" i="20" s="1"/>
  <c r="P330" i="20"/>
  <c r="AD330" i="20"/>
  <c r="AP330" i="20"/>
  <c r="BF330" i="20"/>
  <c r="BU330" i="20"/>
  <c r="BQ329" i="20"/>
  <c r="BD329" i="20"/>
  <c r="AO329" i="20"/>
  <c r="Y329" i="20"/>
  <c r="M329" i="20"/>
  <c r="BU326" i="20"/>
  <c r="AZ326" i="20"/>
  <c r="AF326" i="20"/>
  <c r="P326" i="20"/>
  <c r="M323" i="20"/>
  <c r="BA323" i="20"/>
  <c r="M321" i="20"/>
  <c r="CC316" i="20"/>
  <c r="AV316" i="20"/>
  <c r="BQ254" i="20"/>
  <c r="BA254" i="20"/>
  <c r="AM254" i="20"/>
  <c r="AA254" i="20"/>
  <c r="K254" i="20"/>
  <c r="Q247" i="20"/>
  <c r="I247" i="20"/>
  <c r="AC247" i="20"/>
  <c r="BA247" i="20"/>
  <c r="BU247" i="20"/>
  <c r="G244" i="20"/>
  <c r="I244" i="20"/>
  <c r="S244" i="20"/>
  <c r="D244" i="20" s="1"/>
  <c r="AC244" i="20"/>
  <c r="AO244" i="20"/>
  <c r="AY244" i="20"/>
  <c r="BI244" i="20"/>
  <c r="BU244" i="20"/>
  <c r="K244" i="20"/>
  <c r="U244" i="20"/>
  <c r="AG244" i="20"/>
  <c r="AQ244" i="20"/>
  <c r="BA244" i="20"/>
  <c r="CF244" i="20" s="1"/>
  <c r="AK239" i="20"/>
  <c r="BG232" i="20"/>
  <c r="AA232" i="20"/>
  <c r="CB309" i="20"/>
  <c r="BU309" i="20"/>
  <c r="BN309" i="20"/>
  <c r="BF309" i="20"/>
  <c r="AZ309" i="20"/>
  <c r="AS309" i="20"/>
  <c r="AK309" i="20"/>
  <c r="AD309" i="20"/>
  <c r="X309" i="20"/>
  <c r="P309" i="20"/>
  <c r="I309" i="20"/>
  <c r="BX308" i="20"/>
  <c r="Y308" i="20"/>
  <c r="BQ306" i="20"/>
  <c r="BB306" i="20"/>
  <c r="AO306" i="20"/>
  <c r="Z306" i="20"/>
  <c r="L306" i="20"/>
  <c r="BQ305" i="20"/>
  <c r="CB304" i="20"/>
  <c r="BU304" i="20"/>
  <c r="BM304" i="20"/>
  <c r="BF304" i="20"/>
  <c r="AZ304" i="20"/>
  <c r="AR304" i="20"/>
  <c r="AK304" i="20"/>
  <c r="AD304" i="20"/>
  <c r="V304" i="20"/>
  <c r="P304" i="20"/>
  <c r="I304" i="20"/>
  <c r="CD303" i="20"/>
  <c r="BY303" i="20"/>
  <c r="BT303" i="20"/>
  <c r="BN303" i="20"/>
  <c r="BI303" i="20"/>
  <c r="BD303" i="20"/>
  <c r="AX303" i="20"/>
  <c r="AS303" i="20"/>
  <c r="AN303" i="20"/>
  <c r="AH303" i="20"/>
  <c r="AC303" i="20"/>
  <c r="X303" i="20"/>
  <c r="R303" i="20"/>
  <c r="M303" i="20"/>
  <c r="H303" i="20"/>
  <c r="CB302" i="20"/>
  <c r="BQ302" i="20"/>
  <c r="BH302" i="20"/>
  <c r="AZ302" i="20"/>
  <c r="AO302" i="20"/>
  <c r="AF302" i="20"/>
  <c r="V302" i="20"/>
  <c r="L302" i="20"/>
  <c r="BJ300" i="20"/>
  <c r="AG300" i="20"/>
  <c r="BW299" i="20"/>
  <c r="BP299" i="20"/>
  <c r="BI299" i="20"/>
  <c r="BA299" i="20"/>
  <c r="CF299" i="20" s="1"/>
  <c r="AU299" i="20"/>
  <c r="AN299" i="20"/>
  <c r="AF299" i="20"/>
  <c r="Y299" i="20"/>
  <c r="S299" i="20"/>
  <c r="D299" i="20" s="1"/>
  <c r="K299" i="20"/>
  <c r="BV292" i="20"/>
  <c r="BF292" i="20"/>
  <c r="AS292" i="20"/>
  <c r="AF292" i="20"/>
  <c r="P292" i="20"/>
  <c r="BV287" i="20"/>
  <c r="BK287" i="20"/>
  <c r="BA287" i="20"/>
  <c r="AP287" i="20"/>
  <c r="AE287" i="20"/>
  <c r="U287" i="20"/>
  <c r="J287" i="20"/>
  <c r="BF285" i="20"/>
  <c r="Z285" i="20"/>
  <c r="BY284" i="20"/>
  <c r="BT284" i="20"/>
  <c r="BO284" i="20"/>
  <c r="BI284" i="20"/>
  <c r="BD284" i="20"/>
  <c r="AY284" i="20"/>
  <c r="AS284" i="20"/>
  <c r="AN284" i="20"/>
  <c r="AI284" i="20"/>
  <c r="AC284" i="20"/>
  <c r="X284" i="20"/>
  <c r="S284" i="20"/>
  <c r="D284" i="20" s="1"/>
  <c r="M284" i="20"/>
  <c r="H284" i="20"/>
  <c r="BQ283" i="20"/>
  <c r="AC283" i="20"/>
  <c r="AK277" i="20"/>
  <c r="BY274" i="20"/>
  <c r="BO274" i="20"/>
  <c r="BC274" i="20"/>
  <c r="AS274" i="20"/>
  <c r="AI274" i="20"/>
  <c r="W274" i="20"/>
  <c r="M274" i="20"/>
  <c r="CC273" i="20"/>
  <c r="BM273" i="20"/>
  <c r="AW273" i="20"/>
  <c r="AG273" i="20"/>
  <c r="Q273" i="20"/>
  <c r="BQ270" i="20"/>
  <c r="AA270" i="20"/>
  <c r="BA269" i="20"/>
  <c r="AS268" i="20"/>
  <c r="AK266" i="20"/>
  <c r="AK260" i="20"/>
  <c r="CA254" i="20"/>
  <c r="BK254" i="20"/>
  <c r="AY254" i="20"/>
  <c r="AK254" i="20"/>
  <c r="U254" i="20"/>
  <c r="G253" i="20"/>
  <c r="Q253" i="20"/>
  <c r="AG253" i="20"/>
  <c r="AW253" i="20"/>
  <c r="BM253" i="20"/>
  <c r="CC253" i="20"/>
  <c r="BQ252" i="20"/>
  <c r="BC252" i="20"/>
  <c r="AO252" i="20"/>
  <c r="Y252" i="20"/>
  <c r="I248" i="20"/>
  <c r="U248" i="20"/>
  <c r="AE248" i="20"/>
  <c r="AO248" i="20"/>
  <c r="BA248" i="20"/>
  <c r="BK248" i="20"/>
  <c r="BU248" i="20"/>
  <c r="BE247" i="20"/>
  <c r="Y247" i="20"/>
  <c r="BY244" i="20"/>
  <c r="BM244" i="20"/>
  <c r="AS244" i="20"/>
  <c r="Y244" i="20"/>
  <c r="Q235" i="20"/>
  <c r="AK235" i="20"/>
  <c r="BE235" i="20"/>
  <c r="CC235" i="20"/>
  <c r="U235" i="20"/>
  <c r="AO235" i="20"/>
  <c r="BM235" i="20"/>
  <c r="I234" i="20"/>
  <c r="Q234" i="20"/>
  <c r="Y234" i="20"/>
  <c r="AG234" i="20"/>
  <c r="AO234" i="20"/>
  <c r="AW234" i="20"/>
  <c r="BE234" i="20"/>
  <c r="BM234" i="20"/>
  <c r="BU234" i="20"/>
  <c r="CC234" i="20"/>
  <c r="K234" i="20"/>
  <c r="S234" i="20"/>
  <c r="AA234" i="20"/>
  <c r="AI234" i="20"/>
  <c r="AQ234" i="20"/>
  <c r="AY234" i="20"/>
  <c r="BG234" i="20"/>
  <c r="BO234" i="20"/>
  <c r="BW234" i="20"/>
  <c r="BA232" i="20"/>
  <c r="F227" i="20"/>
  <c r="J227" i="20"/>
  <c r="N227" i="20"/>
  <c r="R227" i="20"/>
  <c r="V227" i="20"/>
  <c r="Z227" i="20"/>
  <c r="AD227" i="20"/>
  <c r="AH227" i="20"/>
  <c r="AL227" i="20"/>
  <c r="AP227" i="20"/>
  <c r="AT227" i="20"/>
  <c r="AX227" i="20"/>
  <c r="BB227" i="20"/>
  <c r="BF227" i="20"/>
  <c r="BJ227" i="20"/>
  <c r="BN227" i="20"/>
  <c r="BR227" i="20"/>
  <c r="BV227" i="20"/>
  <c r="BZ227" i="20"/>
  <c r="CD227" i="20"/>
  <c r="G227" i="20"/>
  <c r="K227" i="20"/>
  <c r="O227" i="20"/>
  <c r="S227" i="20"/>
  <c r="D227" i="20" s="1"/>
  <c r="W227" i="20"/>
  <c r="AA227" i="20"/>
  <c r="AE227" i="20"/>
  <c r="AI227" i="20"/>
  <c r="AM227" i="20"/>
  <c r="AQ227" i="20"/>
  <c r="AU227" i="20"/>
  <c r="AY227" i="20"/>
  <c r="BC227" i="20"/>
  <c r="BG227" i="20"/>
  <c r="BK227" i="20"/>
  <c r="BO227" i="20"/>
  <c r="BS227" i="20"/>
  <c r="BW227" i="20"/>
  <c r="CA227" i="20"/>
  <c r="H227" i="20"/>
  <c r="L227" i="20"/>
  <c r="P227" i="20"/>
  <c r="T227" i="20"/>
  <c r="X227" i="20"/>
  <c r="AB227" i="20"/>
  <c r="AF227" i="20"/>
  <c r="AJ227" i="20"/>
  <c r="AN227" i="20"/>
  <c r="AR227" i="20"/>
  <c r="AV227" i="20"/>
  <c r="AZ227" i="20"/>
  <c r="BD227" i="20"/>
  <c r="BH227" i="20"/>
  <c r="BL227" i="20"/>
  <c r="BP227" i="20"/>
  <c r="BT227" i="20"/>
  <c r="BX227" i="20"/>
  <c r="CB227" i="20"/>
  <c r="CC312" i="20"/>
  <c r="BV312" i="20"/>
  <c r="BP312" i="20"/>
  <c r="BH312" i="20"/>
  <c r="BA312" i="20"/>
  <c r="AT312" i="20"/>
  <c r="AL312" i="20"/>
  <c r="AF312" i="20"/>
  <c r="Y312" i="20"/>
  <c r="Q312" i="20"/>
  <c r="BZ311" i="20"/>
  <c r="BU311" i="20"/>
  <c r="BP311" i="20"/>
  <c r="BJ311" i="20"/>
  <c r="BE311" i="20"/>
  <c r="AZ311" i="20"/>
  <c r="AT311" i="20"/>
  <c r="AO311" i="20"/>
  <c r="AJ311" i="20"/>
  <c r="AD311" i="20"/>
  <c r="Y311" i="20"/>
  <c r="T311" i="20"/>
  <c r="N311" i="20"/>
  <c r="BZ309" i="20"/>
  <c r="BT309" i="20"/>
  <c r="BL309" i="20"/>
  <c r="BE309" i="20"/>
  <c r="AX309" i="20"/>
  <c r="AP309" i="20"/>
  <c r="AJ309" i="20"/>
  <c r="AC309" i="20"/>
  <c r="U309" i="20"/>
  <c r="N309" i="20"/>
  <c r="H309" i="20"/>
  <c r="BP308" i="20"/>
  <c r="BV307" i="20"/>
  <c r="BF307" i="20"/>
  <c r="AT307" i="20"/>
  <c r="AF307" i="20"/>
  <c r="P307" i="20"/>
  <c r="BZ306" i="20"/>
  <c r="BL306" i="20"/>
  <c r="AW306" i="20"/>
  <c r="AJ306" i="20"/>
  <c r="U306" i="20"/>
  <c r="BZ304" i="20"/>
  <c r="BR304" i="20"/>
  <c r="BL304" i="20"/>
  <c r="BE304" i="20"/>
  <c r="AW304" i="20"/>
  <c r="AP304" i="20"/>
  <c r="AJ304" i="20"/>
  <c r="AB304" i="20"/>
  <c r="U304" i="20"/>
  <c r="N304" i="20"/>
  <c r="CC303" i="20"/>
  <c r="BX303" i="20"/>
  <c r="BR303" i="20"/>
  <c r="BM303" i="20"/>
  <c r="BH303" i="20"/>
  <c r="BB303" i="20"/>
  <c r="AW303" i="20"/>
  <c r="AR303" i="20"/>
  <c r="AL303" i="20"/>
  <c r="AG303" i="20"/>
  <c r="AB303" i="20"/>
  <c r="V303" i="20"/>
  <c r="Q303" i="20"/>
  <c r="L303" i="20"/>
  <c r="BX302" i="20"/>
  <c r="BP302" i="20"/>
  <c r="BF302" i="20"/>
  <c r="AV302" i="20"/>
  <c r="AL302" i="20"/>
  <c r="AD302" i="20"/>
  <c r="T302" i="20"/>
  <c r="J302" i="20"/>
  <c r="CD301" i="20"/>
  <c r="BV301" i="20"/>
  <c r="BP301" i="20"/>
  <c r="BI301" i="20"/>
  <c r="BA301" i="20"/>
  <c r="CF301" i="20" s="1"/>
  <c r="AT301" i="20"/>
  <c r="AN301" i="20"/>
  <c r="AF301" i="20"/>
  <c r="Y301" i="20"/>
  <c r="R301" i="20"/>
  <c r="J301" i="20"/>
  <c r="CC300" i="20"/>
  <c r="BA300" i="20"/>
  <c r="Y300" i="20"/>
  <c r="CB299" i="20"/>
  <c r="BU299" i="20"/>
  <c r="BO299" i="20"/>
  <c r="BG299" i="20"/>
  <c r="AZ299" i="20"/>
  <c r="AS299" i="20"/>
  <c r="AK299" i="20"/>
  <c r="AE299" i="20"/>
  <c r="X299" i="20"/>
  <c r="P299" i="20"/>
  <c r="I299" i="20"/>
  <c r="CB293" i="20"/>
  <c r="BX293" i="20"/>
  <c r="BT293" i="20"/>
  <c r="BP293" i="20"/>
  <c r="BL293" i="20"/>
  <c r="BH293" i="20"/>
  <c r="BD293" i="20"/>
  <c r="AZ293" i="20"/>
  <c r="AV293" i="20"/>
  <c r="AR293" i="20"/>
  <c r="AN293" i="20"/>
  <c r="AJ293" i="20"/>
  <c r="AF293" i="20"/>
  <c r="AB293" i="20"/>
  <c r="X293" i="20"/>
  <c r="T293" i="20"/>
  <c r="P293" i="20"/>
  <c r="L293" i="20"/>
  <c r="H293" i="20"/>
  <c r="BQ292" i="20"/>
  <c r="BD292" i="20"/>
  <c r="AP292" i="20"/>
  <c r="Z292" i="20"/>
  <c r="M292" i="20"/>
  <c r="CB288" i="20"/>
  <c r="BV288" i="20"/>
  <c r="BQ288" i="20"/>
  <c r="BL288" i="20"/>
  <c r="BF288" i="20"/>
  <c r="BA288" i="20"/>
  <c r="CE288" i="20" s="1"/>
  <c r="AU288" i="20"/>
  <c r="AM288" i="20"/>
  <c r="AF288" i="20"/>
  <c r="Y288" i="20"/>
  <c r="Q288" i="20"/>
  <c r="CD287" i="20"/>
  <c r="BS287" i="20"/>
  <c r="BI287" i="20"/>
  <c r="AX287" i="20"/>
  <c r="AM287" i="20"/>
  <c r="AC287" i="20"/>
  <c r="R287" i="20"/>
  <c r="CA285" i="20"/>
  <c r="AU285" i="20"/>
  <c r="U285" i="20"/>
  <c r="CC284" i="20"/>
  <c r="BX284" i="20"/>
  <c r="BS284" i="20"/>
  <c r="BM284" i="20"/>
  <c r="BH284" i="20"/>
  <c r="BC284" i="20"/>
  <c r="AW284" i="20"/>
  <c r="AR284" i="20"/>
  <c r="AM284" i="20"/>
  <c r="AG284" i="20"/>
  <c r="AB284" i="20"/>
  <c r="W284" i="20"/>
  <c r="Q284" i="20"/>
  <c r="L284" i="20"/>
  <c r="BI283" i="20"/>
  <c r="M283" i="20"/>
  <c r="BY282" i="20"/>
  <c r="BO282" i="20"/>
  <c r="BC282" i="20"/>
  <c r="AS282" i="20"/>
  <c r="AI282" i="20"/>
  <c r="W282" i="20"/>
  <c r="CC281" i="20"/>
  <c r="BM281" i="20"/>
  <c r="AW281" i="20"/>
  <c r="AG281" i="20"/>
  <c r="Q281" i="20"/>
  <c r="CC280" i="20"/>
  <c r="AK279" i="20"/>
  <c r="AU278" i="20"/>
  <c r="BQ277" i="20"/>
  <c r="AC277" i="20"/>
  <c r="BY276" i="20"/>
  <c r="BO276" i="20"/>
  <c r="BC276" i="20"/>
  <c r="AS276" i="20"/>
  <c r="AI276" i="20"/>
  <c r="W276" i="20"/>
  <c r="M276" i="20"/>
  <c r="BQ275" i="20"/>
  <c r="BW274" i="20"/>
  <c r="BK274" i="20"/>
  <c r="BA274" i="20"/>
  <c r="AQ274" i="20"/>
  <c r="AE274" i="20"/>
  <c r="U274" i="20"/>
  <c r="K274" i="20"/>
  <c r="BY273" i="20"/>
  <c r="BI273" i="20"/>
  <c r="AS273" i="20"/>
  <c r="AC273" i="20"/>
  <c r="M273" i="20"/>
  <c r="BG270" i="20"/>
  <c r="AK269" i="20"/>
  <c r="AK268" i="20"/>
  <c r="CA266" i="20"/>
  <c r="AA266" i="20"/>
  <c r="U264" i="20"/>
  <c r="BA264" i="20"/>
  <c r="CE264" i="20" s="1"/>
  <c r="M254" i="20"/>
  <c r="W254" i="20"/>
  <c r="AI254" i="20"/>
  <c r="AS254" i="20"/>
  <c r="BC254" i="20"/>
  <c r="BO254" i="20"/>
  <c r="BY254" i="20"/>
  <c r="I239" i="20"/>
  <c r="Q239" i="20"/>
  <c r="AW239" i="20"/>
  <c r="CC239" i="20"/>
  <c r="U239" i="20"/>
  <c r="BA239" i="20"/>
  <c r="BV302" i="20"/>
  <c r="BM302" i="20"/>
  <c r="BB302" i="20"/>
  <c r="AT302" i="20"/>
  <c r="AK302" i="20"/>
  <c r="Z302" i="20"/>
  <c r="Q302" i="20"/>
  <c r="I302" i="20"/>
  <c r="BX300" i="20"/>
  <c r="AV300" i="20"/>
  <c r="CA299" i="20"/>
  <c r="BT299" i="20"/>
  <c r="BL299" i="20"/>
  <c r="BE299" i="20"/>
  <c r="AY299" i="20"/>
  <c r="AQ299" i="20"/>
  <c r="AJ299" i="20"/>
  <c r="AC299" i="20"/>
  <c r="U299" i="20"/>
  <c r="O299" i="20"/>
  <c r="H299" i="20"/>
  <c r="X292" i="20"/>
  <c r="J292" i="20"/>
  <c r="BQ285" i="20"/>
  <c r="AP285" i="20"/>
  <c r="O285" i="20"/>
  <c r="BI277" i="20"/>
  <c r="U277" i="20"/>
  <c r="BS274" i="20"/>
  <c r="BI274" i="20"/>
  <c r="AY274" i="20"/>
  <c r="AM274" i="20"/>
  <c r="AC274" i="20"/>
  <c r="S274" i="20"/>
  <c r="BU273" i="20"/>
  <c r="BE273" i="20"/>
  <c r="AO273" i="20"/>
  <c r="Y273" i="20"/>
  <c r="I273" i="20"/>
  <c r="M260" i="20"/>
  <c r="U260" i="20"/>
  <c r="BI260" i="20"/>
  <c r="BS254" i="20"/>
  <c r="BG254" i="20"/>
  <c r="AQ254" i="20"/>
  <c r="AC254" i="20"/>
  <c r="O254" i="20"/>
  <c r="K252" i="20"/>
  <c r="G252" i="20"/>
  <c r="Q252" i="20"/>
  <c r="AC252" i="20"/>
  <c r="AM252" i="20"/>
  <c r="AW252" i="20"/>
  <c r="BI252" i="20"/>
  <c r="BS252" i="20"/>
  <c r="CC252" i="20"/>
  <c r="BQ247" i="20"/>
  <c r="AO247" i="20"/>
  <c r="M247" i="20"/>
  <c r="BM239" i="20"/>
  <c r="G232" i="20"/>
  <c r="M232" i="20"/>
  <c r="AC232" i="20"/>
  <c r="AS232" i="20"/>
  <c r="BI232" i="20"/>
  <c r="BY232" i="20"/>
  <c r="S232" i="20"/>
  <c r="D232" i="20" s="1"/>
  <c r="CE232" i="20" s="1"/>
  <c r="AI232" i="20"/>
  <c r="AY232" i="20"/>
  <c r="BO232" i="20"/>
  <c r="BY220" i="20"/>
  <c r="BN220" i="20"/>
  <c r="BD220" i="20"/>
  <c r="AS220" i="20"/>
  <c r="AH220" i="20"/>
  <c r="X220" i="20"/>
  <c r="M220" i="20"/>
  <c r="AS214" i="20"/>
  <c r="J209" i="20"/>
  <c r="Q209" i="20"/>
  <c r="W209" i="20"/>
  <c r="AE209" i="20"/>
  <c r="AL209" i="20"/>
  <c r="L208" i="20"/>
  <c r="U208" i="20"/>
  <c r="AV208" i="20"/>
  <c r="BY208" i="20"/>
  <c r="F205" i="20"/>
  <c r="J205" i="20"/>
  <c r="N205" i="20"/>
  <c r="R205" i="20"/>
  <c r="V205" i="20"/>
  <c r="Z205" i="20"/>
  <c r="AD205" i="20"/>
  <c r="AH205" i="20"/>
  <c r="AL205" i="20"/>
  <c r="AP205" i="20"/>
  <c r="AT205" i="20"/>
  <c r="AX205" i="20"/>
  <c r="BB205" i="20"/>
  <c r="BF205" i="20"/>
  <c r="BJ205" i="20"/>
  <c r="BN205" i="20"/>
  <c r="BR205" i="20"/>
  <c r="BV205" i="20"/>
  <c r="BZ205" i="20"/>
  <c r="CD205" i="20"/>
  <c r="BM204" i="20"/>
  <c r="AS204" i="20"/>
  <c r="U204" i="20"/>
  <c r="CC199" i="20"/>
  <c r="BW199" i="20"/>
  <c r="BO199" i="20"/>
  <c r="BH199" i="20"/>
  <c r="BA199" i="20"/>
  <c r="CE199" i="20" s="1"/>
  <c r="AS199" i="20"/>
  <c r="AM199" i="20"/>
  <c r="AF199" i="20"/>
  <c r="X199" i="20"/>
  <c r="Q199" i="20"/>
  <c r="K199" i="20"/>
  <c r="I196" i="20"/>
  <c r="Y196" i="20"/>
  <c r="AO196" i="20"/>
  <c r="BE196" i="20"/>
  <c r="BU196" i="20"/>
  <c r="BR195" i="20"/>
  <c r="BE195" i="20"/>
  <c r="AO195" i="20"/>
  <c r="AC195" i="20"/>
  <c r="N195" i="20"/>
  <c r="F181" i="20"/>
  <c r="J181" i="20"/>
  <c r="N181" i="20"/>
  <c r="R181" i="20"/>
  <c r="V181" i="20"/>
  <c r="Z181" i="20"/>
  <c r="AD181" i="20"/>
  <c r="AH181" i="20"/>
  <c r="AL181" i="20"/>
  <c r="AP181" i="20"/>
  <c r="AT181" i="20"/>
  <c r="AX181" i="20"/>
  <c r="BB181" i="20"/>
  <c r="BF181" i="20"/>
  <c r="BJ181" i="20"/>
  <c r="BN181" i="20"/>
  <c r="BR181" i="20"/>
  <c r="BV181" i="20"/>
  <c r="BZ181" i="20"/>
  <c r="CD181" i="20"/>
  <c r="G181" i="20"/>
  <c r="K181" i="20"/>
  <c r="O181" i="20"/>
  <c r="S181" i="20"/>
  <c r="D181" i="20" s="1"/>
  <c r="W181" i="20"/>
  <c r="AA181" i="20"/>
  <c r="AE181" i="20"/>
  <c r="AI181" i="20"/>
  <c r="AM181" i="20"/>
  <c r="AQ181" i="20"/>
  <c r="AU181" i="20"/>
  <c r="AY181" i="20"/>
  <c r="BC181" i="20"/>
  <c r="BG181" i="20"/>
  <c r="BK181" i="20"/>
  <c r="BO181" i="20"/>
  <c r="BS181" i="20"/>
  <c r="BW181" i="20"/>
  <c r="CA181" i="20"/>
  <c r="H181" i="20"/>
  <c r="L181" i="20"/>
  <c r="P181" i="20"/>
  <c r="T181" i="20"/>
  <c r="X181" i="20"/>
  <c r="AB181" i="20"/>
  <c r="AF181" i="20"/>
  <c r="AJ181" i="20"/>
  <c r="AN181" i="20"/>
  <c r="AR181" i="20"/>
  <c r="AV181" i="20"/>
  <c r="AZ181" i="20"/>
  <c r="BD181" i="20"/>
  <c r="BH181" i="20"/>
  <c r="BL181" i="20"/>
  <c r="BP181" i="20"/>
  <c r="BT181" i="20"/>
  <c r="BX181" i="20"/>
  <c r="CB181" i="20"/>
  <c r="F174" i="20"/>
  <c r="G174" i="20"/>
  <c r="N174" i="20"/>
  <c r="U174" i="20"/>
  <c r="AC174" i="20"/>
  <c r="AI174" i="20"/>
  <c r="AP174" i="20"/>
  <c r="AX174" i="20"/>
  <c r="BE174" i="20"/>
  <c r="BK174" i="20"/>
  <c r="BS174" i="20"/>
  <c r="BZ174" i="20"/>
  <c r="I174" i="20"/>
  <c r="O174" i="20"/>
  <c r="W174" i="20"/>
  <c r="AD174" i="20"/>
  <c r="AK174" i="20"/>
  <c r="AS174" i="20"/>
  <c r="AY174" i="20"/>
  <c r="BF174" i="20"/>
  <c r="BN174" i="20"/>
  <c r="BU174" i="20"/>
  <c r="CA174" i="20"/>
  <c r="J174" i="20"/>
  <c r="R174" i="20"/>
  <c r="Y174" i="20"/>
  <c r="AE174" i="20"/>
  <c r="AM174" i="20"/>
  <c r="AT174" i="20"/>
  <c r="BA174" i="20"/>
  <c r="CF174" i="20" s="1"/>
  <c r="BI174" i="20"/>
  <c r="BO174" i="20"/>
  <c r="BV174" i="20"/>
  <c r="CD174" i="20"/>
  <c r="BN228" i="20"/>
  <c r="AS228" i="20"/>
  <c r="X228" i="20"/>
  <c r="BZ226" i="20"/>
  <c r="BP226" i="20"/>
  <c r="BE226" i="20"/>
  <c r="AT226" i="20"/>
  <c r="AJ226" i="20"/>
  <c r="Y226" i="20"/>
  <c r="N226" i="20"/>
  <c r="CC223" i="20"/>
  <c r="BW223" i="20"/>
  <c r="BO223" i="20"/>
  <c r="BH223" i="20"/>
  <c r="BA223" i="20"/>
  <c r="AS223" i="20"/>
  <c r="AM223" i="20"/>
  <c r="AF223" i="20"/>
  <c r="X223" i="20"/>
  <c r="Q223" i="20"/>
  <c r="K223" i="20"/>
  <c r="CB222" i="20"/>
  <c r="BV220" i="20"/>
  <c r="BL220" i="20"/>
  <c r="BA220" i="20"/>
  <c r="AP220" i="20"/>
  <c r="AF220" i="20"/>
  <c r="U220" i="20"/>
  <c r="J220" i="20"/>
  <c r="AC214" i="20"/>
  <c r="CC213" i="20"/>
  <c r="BV213" i="20"/>
  <c r="BN213" i="20"/>
  <c r="BH213" i="20"/>
  <c r="BA213" i="20"/>
  <c r="CE213" i="20" s="1"/>
  <c r="AS213" i="20"/>
  <c r="AL213" i="20"/>
  <c r="AF213" i="20"/>
  <c r="X213" i="20"/>
  <c r="Q213" i="20"/>
  <c r="J213" i="20"/>
  <c r="CB211" i="20"/>
  <c r="BX211" i="20"/>
  <c r="BT211" i="20"/>
  <c r="BP211" i="20"/>
  <c r="BL211" i="20"/>
  <c r="BH211" i="20"/>
  <c r="BD211" i="20"/>
  <c r="AZ211" i="20"/>
  <c r="AV211" i="20"/>
  <c r="AR211" i="20"/>
  <c r="AN211" i="20"/>
  <c r="AJ211" i="20"/>
  <c r="AF211" i="20"/>
  <c r="AB211" i="20"/>
  <c r="X211" i="20"/>
  <c r="T211" i="20"/>
  <c r="P211" i="20"/>
  <c r="L211" i="20"/>
  <c r="H211" i="20"/>
  <c r="CC210" i="20"/>
  <c r="BM210" i="20"/>
  <c r="AW210" i="20"/>
  <c r="AG210" i="20"/>
  <c r="Q210" i="20"/>
  <c r="CD209" i="20"/>
  <c r="BW209" i="20"/>
  <c r="BQ209" i="20"/>
  <c r="BI209" i="20"/>
  <c r="BB209" i="20"/>
  <c r="AU209" i="20"/>
  <c r="AM209" i="20"/>
  <c r="AC209" i="20"/>
  <c r="U209" i="20"/>
  <c r="K209" i="20"/>
  <c r="BX208" i="20"/>
  <c r="AJ208" i="20"/>
  <c r="Q206" i="20"/>
  <c r="AK206" i="20"/>
  <c r="BI206" i="20"/>
  <c r="CC206" i="20"/>
  <c r="CA205" i="20"/>
  <c r="BU205" i="20"/>
  <c r="BP205" i="20"/>
  <c r="BK205" i="20"/>
  <c r="BE205" i="20"/>
  <c r="AZ205" i="20"/>
  <c r="AU205" i="20"/>
  <c r="AO205" i="20"/>
  <c r="AJ205" i="20"/>
  <c r="AE205" i="20"/>
  <c r="Y205" i="20"/>
  <c r="T205" i="20"/>
  <c r="O205" i="20"/>
  <c r="I205" i="20"/>
  <c r="CC204" i="20"/>
  <c r="BI204" i="20"/>
  <c r="AK204" i="20"/>
  <c r="Q204" i="20"/>
  <c r="L201" i="20"/>
  <c r="T201" i="20"/>
  <c r="AB201" i="20"/>
  <c r="AJ201" i="20"/>
  <c r="AR201" i="20"/>
  <c r="AZ201" i="20"/>
  <c r="BH201" i="20"/>
  <c r="BP201" i="20"/>
  <c r="BX201" i="20"/>
  <c r="CB199" i="20"/>
  <c r="BT199" i="20"/>
  <c r="BM199" i="20"/>
  <c r="BG199" i="20"/>
  <c r="AY199" i="20"/>
  <c r="AR199" i="20"/>
  <c r="AK199" i="20"/>
  <c r="AC199" i="20"/>
  <c r="W199" i="20"/>
  <c r="P199" i="20"/>
  <c r="H199" i="20"/>
  <c r="F197" i="20"/>
  <c r="J197" i="20"/>
  <c r="N197" i="20"/>
  <c r="R197" i="20"/>
  <c r="V197" i="20"/>
  <c r="Z197" i="20"/>
  <c r="AD197" i="20"/>
  <c r="AH197" i="20"/>
  <c r="AL197" i="20"/>
  <c r="AP197" i="20"/>
  <c r="AT197" i="20"/>
  <c r="AX197" i="20"/>
  <c r="BB197" i="20"/>
  <c r="BF197" i="20"/>
  <c r="BJ197" i="20"/>
  <c r="BN197" i="20"/>
  <c r="BR197" i="20"/>
  <c r="BV197" i="20"/>
  <c r="BZ197" i="20"/>
  <c r="CD197" i="20"/>
  <c r="BM196" i="20"/>
  <c r="AS196" i="20"/>
  <c r="U196" i="20"/>
  <c r="CC195" i="20"/>
  <c r="BQ195" i="20"/>
  <c r="BA195" i="20"/>
  <c r="CE195" i="20" s="1"/>
  <c r="AL195" i="20"/>
  <c r="Y195" i="20"/>
  <c r="I195" i="20"/>
  <c r="BE190" i="20"/>
  <c r="CC181" i="20"/>
  <c r="BM181" i="20"/>
  <c r="AW181" i="20"/>
  <c r="AG181" i="20"/>
  <c r="Q181" i="20"/>
  <c r="G175" i="20"/>
  <c r="Q175" i="20"/>
  <c r="AB175" i="20"/>
  <c r="AM175" i="20"/>
  <c r="AW175" i="20"/>
  <c r="BH175" i="20"/>
  <c r="BS175" i="20"/>
  <c r="CC175" i="20"/>
  <c r="K175" i="20"/>
  <c r="U175" i="20"/>
  <c r="AF175" i="20"/>
  <c r="AQ175" i="20"/>
  <c r="BA175" i="20"/>
  <c r="BL175" i="20"/>
  <c r="BW175" i="20"/>
  <c r="L175" i="20"/>
  <c r="W175" i="20"/>
  <c r="AG175" i="20"/>
  <c r="AR175" i="20"/>
  <c r="BC175" i="20"/>
  <c r="BM175" i="20"/>
  <c r="BX175" i="20"/>
  <c r="BC174" i="20"/>
  <c r="Z174" i="20"/>
  <c r="BW242" i="20"/>
  <c r="BO242" i="20"/>
  <c r="BG242" i="20"/>
  <c r="AY242" i="20"/>
  <c r="AQ242" i="20"/>
  <c r="AI242" i="20"/>
  <c r="AA242" i="20"/>
  <c r="S242" i="20"/>
  <c r="D242" i="20" s="1"/>
  <c r="BO240" i="20"/>
  <c r="AY240" i="20"/>
  <c r="AI240" i="20"/>
  <c r="S240" i="20"/>
  <c r="D240" i="20" s="1"/>
  <c r="BY236" i="20"/>
  <c r="BO236" i="20"/>
  <c r="BE236" i="20"/>
  <c r="AS236" i="20"/>
  <c r="AI236" i="20"/>
  <c r="Y236" i="20"/>
  <c r="M236" i="20"/>
  <c r="BI233" i="20"/>
  <c r="CA230" i="20"/>
  <c r="BU230" i="20"/>
  <c r="BP230" i="20"/>
  <c r="BK230" i="20"/>
  <c r="BE230" i="20"/>
  <c r="AZ230" i="20"/>
  <c r="AT230" i="20"/>
  <c r="AL230" i="20"/>
  <c r="AF230" i="20"/>
  <c r="Y230" i="20"/>
  <c r="Q230" i="20"/>
  <c r="J230" i="20"/>
  <c r="BZ229" i="20"/>
  <c r="BU229" i="20"/>
  <c r="BO229" i="20"/>
  <c r="BJ229" i="20"/>
  <c r="BE229" i="20"/>
  <c r="AY229" i="20"/>
  <c r="AT229" i="20"/>
  <c r="AO229" i="20"/>
  <c r="AI229" i="20"/>
  <c r="AD229" i="20"/>
  <c r="Y229" i="20"/>
  <c r="S229" i="20"/>
  <c r="D229" i="20" s="1"/>
  <c r="N229" i="20"/>
  <c r="I229" i="20"/>
  <c r="CB228" i="20"/>
  <c r="BF228" i="20"/>
  <c r="AK228" i="20"/>
  <c r="P228" i="20"/>
  <c r="BV226" i="20"/>
  <c r="BL226" i="20"/>
  <c r="BA226" i="20"/>
  <c r="AP226" i="20"/>
  <c r="AF226" i="20"/>
  <c r="U226" i="20"/>
  <c r="J226" i="20"/>
  <c r="CB223" i="20"/>
  <c r="BT223" i="20"/>
  <c r="BM223" i="20"/>
  <c r="BG223" i="20"/>
  <c r="AY223" i="20"/>
  <c r="AR223" i="20"/>
  <c r="AK223" i="20"/>
  <c r="AC223" i="20"/>
  <c r="W223" i="20"/>
  <c r="P223" i="20"/>
  <c r="BR222" i="20"/>
  <c r="BZ221" i="20"/>
  <c r="BP221" i="20"/>
  <c r="BE221" i="20"/>
  <c r="AT221" i="20"/>
  <c r="AJ221" i="20"/>
  <c r="Y221" i="20"/>
  <c r="N221" i="20"/>
  <c r="CD220" i="20"/>
  <c r="BT220" i="20"/>
  <c r="BI220" i="20"/>
  <c r="AX220" i="20"/>
  <c r="AN220" i="20"/>
  <c r="AC220" i="20"/>
  <c r="R220" i="20"/>
  <c r="H220" i="20"/>
  <c r="BZ218" i="20"/>
  <c r="BU218" i="20"/>
  <c r="BP218" i="20"/>
  <c r="BJ218" i="20"/>
  <c r="BE218" i="20"/>
  <c r="AZ218" i="20"/>
  <c r="AT218" i="20"/>
  <c r="AO218" i="20"/>
  <c r="AJ218" i="20"/>
  <c r="AD218" i="20"/>
  <c r="Y218" i="20"/>
  <c r="T218" i="20"/>
  <c r="BQ214" i="20"/>
  <c r="CB213" i="20"/>
  <c r="BT213" i="20"/>
  <c r="BM213" i="20"/>
  <c r="BF213" i="20"/>
  <c r="AX213" i="20"/>
  <c r="AR213" i="20"/>
  <c r="AK213" i="20"/>
  <c r="AC213" i="20"/>
  <c r="V213" i="20"/>
  <c r="P213" i="20"/>
  <c r="BY212" i="20"/>
  <c r="BP212" i="20"/>
  <c r="BE212" i="20"/>
  <c r="AS212" i="20"/>
  <c r="AJ212" i="20"/>
  <c r="Y212" i="20"/>
  <c r="CA211" i="20"/>
  <c r="BW211" i="20"/>
  <c r="BS211" i="20"/>
  <c r="BO211" i="20"/>
  <c r="BK211" i="20"/>
  <c r="BG211" i="20"/>
  <c r="BC211" i="20"/>
  <c r="AY211" i="20"/>
  <c r="AU211" i="20"/>
  <c r="AQ211" i="20"/>
  <c r="AM211" i="20"/>
  <c r="AI211" i="20"/>
  <c r="AE211" i="20"/>
  <c r="AA211" i="20"/>
  <c r="W211" i="20"/>
  <c r="S211" i="20"/>
  <c r="D211" i="20" s="1"/>
  <c r="O211" i="20"/>
  <c r="K211" i="20"/>
  <c r="BY210" i="20"/>
  <c r="BI210" i="20"/>
  <c r="AS210" i="20"/>
  <c r="AC210" i="20"/>
  <c r="M210" i="20"/>
  <c r="CC209" i="20"/>
  <c r="BV209" i="20"/>
  <c r="BN209" i="20"/>
  <c r="BG209" i="20"/>
  <c r="BA209" i="20"/>
  <c r="CE209" i="20" s="1"/>
  <c r="AS209" i="20"/>
  <c r="AK209" i="20"/>
  <c r="AA209" i="20"/>
  <c r="R209" i="20"/>
  <c r="G209" i="20"/>
  <c r="BL208" i="20"/>
  <c r="AF208" i="20"/>
  <c r="G207" i="20"/>
  <c r="O207" i="20"/>
  <c r="Y207" i="20"/>
  <c r="AJ207" i="20"/>
  <c r="AU207" i="20"/>
  <c r="BE207" i="20"/>
  <c r="BP207" i="20"/>
  <c r="CA207" i="20"/>
  <c r="BA206" i="20"/>
  <c r="AC206" i="20"/>
  <c r="BY205" i="20"/>
  <c r="BT205" i="20"/>
  <c r="BO205" i="20"/>
  <c r="BI205" i="20"/>
  <c r="BD205" i="20"/>
  <c r="AY205" i="20"/>
  <c r="AS205" i="20"/>
  <c r="AN205" i="20"/>
  <c r="AI205" i="20"/>
  <c r="AC205" i="20"/>
  <c r="X205" i="20"/>
  <c r="S205" i="20"/>
  <c r="D205" i="20" s="1"/>
  <c r="M205" i="20"/>
  <c r="H205" i="20"/>
  <c r="BY204" i="20"/>
  <c r="BA204" i="20"/>
  <c r="AG204" i="20"/>
  <c r="M203" i="20"/>
  <c r="V203" i="20"/>
  <c r="AG203" i="20"/>
  <c r="AS203" i="20"/>
  <c r="BB203" i="20"/>
  <c r="BM203" i="20"/>
  <c r="BY203" i="20"/>
  <c r="BY201" i="20"/>
  <c r="BM201" i="20"/>
  <c r="BD201" i="20"/>
  <c r="AS201" i="20"/>
  <c r="AG201" i="20"/>
  <c r="X201" i="20"/>
  <c r="M201" i="20"/>
  <c r="BY199" i="20"/>
  <c r="BS199" i="20"/>
  <c r="BL199" i="20"/>
  <c r="BD199" i="20"/>
  <c r="AW199" i="20"/>
  <c r="AQ199" i="20"/>
  <c r="AI199" i="20"/>
  <c r="AB199" i="20"/>
  <c r="U199" i="20"/>
  <c r="M199" i="20"/>
  <c r="I198" i="20"/>
  <c r="Q198" i="20"/>
  <c r="AK198" i="20"/>
  <c r="BI198" i="20"/>
  <c r="CC198" i="20"/>
  <c r="CA197" i="20"/>
  <c r="BU197" i="20"/>
  <c r="BP197" i="20"/>
  <c r="BK197" i="20"/>
  <c r="BE197" i="20"/>
  <c r="AZ197" i="20"/>
  <c r="AU197" i="20"/>
  <c r="AO197" i="20"/>
  <c r="AJ197" i="20"/>
  <c r="AE197" i="20"/>
  <c r="Y197" i="20"/>
  <c r="T197" i="20"/>
  <c r="O197" i="20"/>
  <c r="I197" i="20"/>
  <c r="CC196" i="20"/>
  <c r="BI196" i="20"/>
  <c r="AK196" i="20"/>
  <c r="Q196" i="20"/>
  <c r="BZ195" i="20"/>
  <c r="BJ195" i="20"/>
  <c r="AW195" i="20"/>
  <c r="AK195" i="20"/>
  <c r="U195" i="20"/>
  <c r="L193" i="20"/>
  <c r="T193" i="20"/>
  <c r="AB193" i="20"/>
  <c r="AJ193" i="20"/>
  <c r="AR193" i="20"/>
  <c r="AZ193" i="20"/>
  <c r="BH193" i="20"/>
  <c r="BP193" i="20"/>
  <c r="BX193" i="20"/>
  <c r="U190" i="20"/>
  <c r="AO190" i="20"/>
  <c r="BI190" i="20"/>
  <c r="I190" i="20"/>
  <c r="AC190" i="20"/>
  <c r="BA190" i="20"/>
  <c r="BU190" i="20"/>
  <c r="BY181" i="20"/>
  <c r="BI181" i="20"/>
  <c r="AS181" i="20"/>
  <c r="AC181" i="20"/>
  <c r="M181" i="20"/>
  <c r="S174" i="20"/>
  <c r="D174" i="20" s="1"/>
  <c r="I204" i="20"/>
  <c r="Y204" i="20"/>
  <c r="AO204" i="20"/>
  <c r="BE204" i="20"/>
  <c r="BU204" i="20"/>
  <c r="F199" i="20"/>
  <c r="I199" i="20"/>
  <c r="O199" i="20"/>
  <c r="T199" i="20"/>
  <c r="Y199" i="20"/>
  <c r="AE199" i="20"/>
  <c r="AJ199" i="20"/>
  <c r="AO199" i="20"/>
  <c r="AU199" i="20"/>
  <c r="AZ199" i="20"/>
  <c r="BE199" i="20"/>
  <c r="BK199" i="20"/>
  <c r="BP199" i="20"/>
  <c r="BU199" i="20"/>
  <c r="CA199" i="20"/>
  <c r="M195" i="20"/>
  <c r="V195" i="20"/>
  <c r="AG195" i="20"/>
  <c r="AS195" i="20"/>
  <c r="BB195" i="20"/>
  <c r="BM195" i="20"/>
  <c r="BY195" i="20"/>
  <c r="AK192" i="20"/>
  <c r="BQ192" i="20"/>
  <c r="CA179" i="20"/>
  <c r="BT179" i="20"/>
  <c r="BL179" i="20"/>
  <c r="BE179" i="20"/>
  <c r="AY179" i="20"/>
  <c r="AQ179" i="20"/>
  <c r="AJ179" i="20"/>
  <c r="AC179" i="20"/>
  <c r="U179" i="20"/>
  <c r="O179" i="20"/>
  <c r="H179" i="20"/>
  <c r="BR178" i="20"/>
  <c r="AW178" i="20"/>
  <c r="AA178" i="20"/>
  <c r="F178" i="20"/>
  <c r="Z176" i="20"/>
  <c r="BQ173" i="20"/>
  <c r="P173" i="20"/>
  <c r="BZ166" i="20"/>
  <c r="BQ166" i="20"/>
  <c r="BF166" i="20"/>
  <c r="AX166" i="20"/>
  <c r="AO166" i="20"/>
  <c r="AD166" i="20"/>
  <c r="U166" i="20"/>
  <c r="M166" i="20"/>
  <c r="AV165" i="20"/>
  <c r="K165" i="20"/>
  <c r="BW164" i="20"/>
  <c r="BM164" i="20"/>
  <c r="BB164" i="20"/>
  <c r="AQ164" i="20"/>
  <c r="AG164" i="20"/>
  <c r="V164" i="20"/>
  <c r="K164" i="20"/>
  <c r="CA163" i="20"/>
  <c r="BL163" i="20"/>
  <c r="AY163" i="20"/>
  <c r="AJ163" i="20"/>
  <c r="U163" i="20"/>
  <c r="H163" i="20"/>
  <c r="BV160" i="20"/>
  <c r="BA160" i="20"/>
  <c r="AE160" i="20"/>
  <c r="J160" i="20"/>
  <c r="BS159" i="20"/>
  <c r="AW159" i="20"/>
  <c r="AB159" i="20"/>
  <c r="G159" i="20"/>
  <c r="BS158" i="20"/>
  <c r="BE158" i="20"/>
  <c r="AP158" i="20"/>
  <c r="AC158" i="20"/>
  <c r="N158" i="20"/>
  <c r="AV157" i="20"/>
  <c r="CA155" i="20"/>
  <c r="BQ155" i="20"/>
  <c r="BG155" i="20"/>
  <c r="AY155" i="20"/>
  <c r="AO155" i="20"/>
  <c r="AE155" i="20"/>
  <c r="U155" i="20"/>
  <c r="BQ154" i="20"/>
  <c r="AL154" i="20"/>
  <c r="H153" i="20"/>
  <c r="L153" i="20"/>
  <c r="W153" i="20"/>
  <c r="AG153" i="20"/>
  <c r="AR153" i="20"/>
  <c r="BC153" i="20"/>
  <c r="BM153" i="20"/>
  <c r="BX153" i="20"/>
  <c r="G151" i="20"/>
  <c r="I151" i="20"/>
  <c r="Q151" i="20"/>
  <c r="Y151" i="20"/>
  <c r="AG151" i="20"/>
  <c r="AO151" i="20"/>
  <c r="AW151" i="20"/>
  <c r="BE151" i="20"/>
  <c r="BM151" i="20"/>
  <c r="BU151" i="20"/>
  <c r="CC151" i="20"/>
  <c r="BR150" i="20"/>
  <c r="BE150" i="20"/>
  <c r="AR150" i="20"/>
  <c r="AG150" i="20"/>
  <c r="T150" i="20"/>
  <c r="G149" i="20"/>
  <c r="K149" i="20"/>
  <c r="O149" i="20"/>
  <c r="S149" i="20"/>
  <c r="D149" i="20" s="1"/>
  <c r="CF149" i="20" s="1"/>
  <c r="W149" i="20"/>
  <c r="AA149" i="20"/>
  <c r="AE149" i="20"/>
  <c r="AI149" i="20"/>
  <c r="AM149" i="20"/>
  <c r="AQ149" i="20"/>
  <c r="AU149" i="20"/>
  <c r="AY149" i="20"/>
  <c r="BC149" i="20"/>
  <c r="BG149" i="20"/>
  <c r="BK149" i="20"/>
  <c r="BO149" i="20"/>
  <c r="BS149" i="20"/>
  <c r="BW149" i="20"/>
  <c r="CA149" i="20"/>
  <c r="BX146" i="20"/>
  <c r="BQ135" i="20"/>
  <c r="Z135" i="20"/>
  <c r="BY166" i="20"/>
  <c r="BN166" i="20"/>
  <c r="BE166" i="20"/>
  <c r="AU166" i="20"/>
  <c r="AK166" i="20"/>
  <c r="AC166" i="20"/>
  <c r="S166" i="20"/>
  <c r="D166" i="20" s="1"/>
  <c r="I166" i="20"/>
  <c r="BV164" i="20"/>
  <c r="BK164" i="20"/>
  <c r="BA164" i="20"/>
  <c r="CF164" i="20" s="1"/>
  <c r="AP164" i="20"/>
  <c r="AE164" i="20"/>
  <c r="U164" i="20"/>
  <c r="J164" i="20"/>
  <c r="BQ158" i="20"/>
  <c r="BC158" i="20"/>
  <c r="AO158" i="20"/>
  <c r="Z158" i="20"/>
  <c r="M158" i="20"/>
  <c r="G155" i="20"/>
  <c r="H155" i="20"/>
  <c r="P155" i="20"/>
  <c r="J154" i="20"/>
  <c r="F154" i="20"/>
  <c r="AA154" i="20"/>
  <c r="AW154" i="20"/>
  <c r="BR154" i="20"/>
  <c r="J150" i="20"/>
  <c r="L150" i="20"/>
  <c r="U150" i="20"/>
  <c r="AD150" i="20"/>
  <c r="AO150" i="20"/>
  <c r="AW150" i="20"/>
  <c r="BF150" i="20"/>
  <c r="BQ150" i="20"/>
  <c r="BZ150" i="20"/>
  <c r="L146" i="20"/>
  <c r="R146" i="20"/>
  <c r="BB146" i="20"/>
  <c r="J140" i="20"/>
  <c r="Y140" i="20"/>
  <c r="AJ140" i="20"/>
  <c r="AV140" i="20"/>
  <c r="BJ140" i="20"/>
  <c r="BV140" i="20"/>
  <c r="N140" i="20"/>
  <c r="Z140" i="20"/>
  <c r="AN140" i="20"/>
  <c r="BA140" i="20"/>
  <c r="CE140" i="20" s="1"/>
  <c r="BL140" i="20"/>
  <c r="BY140" i="20"/>
  <c r="H140" i="20"/>
  <c r="T140" i="20"/>
  <c r="AH140" i="20"/>
  <c r="AT140" i="20"/>
  <c r="BE140" i="20"/>
  <c r="BT140" i="20"/>
  <c r="BF135" i="20"/>
  <c r="CA189" i="20"/>
  <c r="BW189" i="20"/>
  <c r="BS189" i="20"/>
  <c r="BO189" i="20"/>
  <c r="BK189" i="20"/>
  <c r="BG189" i="20"/>
  <c r="BC189" i="20"/>
  <c r="AY189" i="20"/>
  <c r="AU189" i="20"/>
  <c r="AQ189" i="20"/>
  <c r="AM189" i="20"/>
  <c r="AI189" i="20"/>
  <c r="AE189" i="20"/>
  <c r="AA189" i="20"/>
  <c r="W189" i="20"/>
  <c r="S189" i="20"/>
  <c r="D189" i="20" s="1"/>
  <c r="CF189" i="20" s="1"/>
  <c r="O189" i="20"/>
  <c r="K189" i="20"/>
  <c r="BY188" i="20"/>
  <c r="BI188" i="20"/>
  <c r="AS188" i="20"/>
  <c r="AC188" i="20"/>
  <c r="CA187" i="20"/>
  <c r="BW187" i="20"/>
  <c r="BS187" i="20"/>
  <c r="BO187" i="20"/>
  <c r="BK187" i="20"/>
  <c r="BG187" i="20"/>
  <c r="BC187" i="20"/>
  <c r="AY187" i="20"/>
  <c r="AU187" i="20"/>
  <c r="AQ187" i="20"/>
  <c r="AM187" i="20"/>
  <c r="AI187" i="20"/>
  <c r="AE187" i="20"/>
  <c r="AA187" i="20"/>
  <c r="W187" i="20"/>
  <c r="S187" i="20"/>
  <c r="D187" i="20" s="1"/>
  <c r="O187" i="20"/>
  <c r="K187" i="20"/>
  <c r="BU185" i="20"/>
  <c r="BJ185" i="20"/>
  <c r="BA185" i="20"/>
  <c r="AO185" i="20"/>
  <c r="AD185" i="20"/>
  <c r="U185" i="20"/>
  <c r="CA183" i="20"/>
  <c r="BW183" i="20"/>
  <c r="BS183" i="20"/>
  <c r="BO183" i="20"/>
  <c r="BK183" i="20"/>
  <c r="BG183" i="20"/>
  <c r="BC183" i="20"/>
  <c r="AY183" i="20"/>
  <c r="AU183" i="20"/>
  <c r="AQ183" i="20"/>
  <c r="AM183" i="20"/>
  <c r="AI183" i="20"/>
  <c r="AE183" i="20"/>
  <c r="AA183" i="20"/>
  <c r="W183" i="20"/>
  <c r="S183" i="20"/>
  <c r="D183" i="20" s="1"/>
  <c r="O183" i="20"/>
  <c r="K183" i="20"/>
  <c r="BA182" i="20"/>
  <c r="CD179" i="20"/>
  <c r="BW179" i="20"/>
  <c r="BP179" i="20"/>
  <c r="BI179" i="20"/>
  <c r="BA179" i="20"/>
  <c r="AU179" i="20"/>
  <c r="AN179" i="20"/>
  <c r="AF179" i="20"/>
  <c r="Y179" i="20"/>
  <c r="S179" i="20"/>
  <c r="D179" i="20" s="1"/>
  <c r="K179" i="20"/>
  <c r="CC178" i="20"/>
  <c r="BG178" i="20"/>
  <c r="AL178" i="20"/>
  <c r="CB177" i="20"/>
  <c r="BG177" i="20"/>
  <c r="AK177" i="20"/>
  <c r="P177" i="20"/>
  <c r="AQ173" i="20"/>
  <c r="AI171" i="20"/>
  <c r="BU166" i="20"/>
  <c r="BK166" i="20"/>
  <c r="BC166" i="20"/>
  <c r="AS166" i="20"/>
  <c r="AI166" i="20"/>
  <c r="Z166" i="20"/>
  <c r="O166" i="20"/>
  <c r="G166" i="20"/>
  <c r="BQ165" i="20"/>
  <c r="AF165" i="20"/>
  <c r="CC164" i="20"/>
  <c r="BR164" i="20"/>
  <c r="BG164" i="20"/>
  <c r="AW164" i="20"/>
  <c r="AL164" i="20"/>
  <c r="AA164" i="20"/>
  <c r="Q164" i="20"/>
  <c r="F164" i="20"/>
  <c r="BT163" i="20"/>
  <c r="BE163" i="20"/>
  <c r="AQ163" i="20"/>
  <c r="AC163" i="20"/>
  <c r="O163" i="20"/>
  <c r="BK160" i="20"/>
  <c r="AP160" i="20"/>
  <c r="CC159" i="20"/>
  <c r="BH159" i="20"/>
  <c r="AM159" i="20"/>
  <c r="Q159" i="20"/>
  <c r="BZ158" i="20"/>
  <c r="BK158" i="20"/>
  <c r="AX158" i="20"/>
  <c r="AI158" i="20"/>
  <c r="U158" i="20"/>
  <c r="G158" i="20"/>
  <c r="BU155" i="20"/>
  <c r="BL155" i="20"/>
  <c r="BD155" i="20"/>
  <c r="AS155" i="20"/>
  <c r="AJ155" i="20"/>
  <c r="AA155" i="20"/>
  <c r="O155" i="20"/>
  <c r="CC154" i="20"/>
  <c r="BF154" i="20"/>
  <c r="Z154" i="20"/>
  <c r="CC153" i="20"/>
  <c r="BQ153" i="20"/>
  <c r="BA153" i="20"/>
  <c r="CE153" i="20" s="1"/>
  <c r="AM153" i="20"/>
  <c r="AA153" i="20"/>
  <c r="K153" i="20"/>
  <c r="J152" i="20"/>
  <c r="Z152" i="20"/>
  <c r="BV151" i="20"/>
  <c r="BJ151" i="20"/>
  <c r="BA151" i="20"/>
  <c r="AP151" i="20"/>
  <c r="AD151" i="20"/>
  <c r="U151" i="20"/>
  <c r="J151" i="20"/>
  <c r="BX150" i="20"/>
  <c r="BL150" i="20"/>
  <c r="AZ150" i="20"/>
  <c r="AK150" i="20"/>
  <c r="Z150" i="20"/>
  <c r="N150" i="20"/>
  <c r="CD149" i="20"/>
  <c r="BY149" i="20"/>
  <c r="BT149" i="20"/>
  <c r="BN149" i="20"/>
  <c r="BI149" i="20"/>
  <c r="BD149" i="20"/>
  <c r="AX149" i="20"/>
  <c r="AS149" i="20"/>
  <c r="AN149" i="20"/>
  <c r="AH149" i="20"/>
  <c r="AC149" i="20"/>
  <c r="X149" i="20"/>
  <c r="R149" i="20"/>
  <c r="M149" i="20"/>
  <c r="H149" i="20"/>
  <c r="U144" i="20"/>
  <c r="BH144" i="20"/>
  <c r="F144" i="20"/>
  <c r="AV144" i="20"/>
  <c r="AP140" i="20"/>
  <c r="J135" i="20"/>
  <c r="U135" i="20"/>
  <c r="AE135" i="20"/>
  <c r="AP135" i="20"/>
  <c r="BA135" i="20"/>
  <c r="CE135" i="20" s="1"/>
  <c r="BK135" i="20"/>
  <c r="BV135" i="20"/>
  <c r="K135" i="20"/>
  <c r="V135" i="20"/>
  <c r="AG135" i="20"/>
  <c r="AQ135" i="20"/>
  <c r="BB135" i="20"/>
  <c r="BM135" i="20"/>
  <c r="BW135" i="20"/>
  <c r="F135" i="20"/>
  <c r="Q135" i="20"/>
  <c r="AA135" i="20"/>
  <c r="AL135" i="20"/>
  <c r="AW135" i="20"/>
  <c r="BG135" i="20"/>
  <c r="BR135" i="20"/>
  <c r="CC135" i="20"/>
  <c r="CB139" i="20"/>
  <c r="BT139" i="20"/>
  <c r="BM139" i="20"/>
  <c r="BF139" i="20"/>
  <c r="AX139" i="20"/>
  <c r="AR139" i="20"/>
  <c r="AK139" i="20"/>
  <c r="AC139" i="20"/>
  <c r="V139" i="20"/>
  <c r="P139" i="20"/>
  <c r="H139" i="20"/>
  <c r="CC132" i="20"/>
  <c r="BR132" i="20"/>
  <c r="BH132" i="20"/>
  <c r="AW132" i="20"/>
  <c r="AL132" i="20"/>
  <c r="AB132" i="20"/>
  <c r="Q132" i="20"/>
  <c r="F132" i="20"/>
  <c r="BZ131" i="20"/>
  <c r="BR131" i="20"/>
  <c r="BJ131" i="20"/>
  <c r="BB131" i="20"/>
  <c r="AT131" i="20"/>
  <c r="AL131" i="20"/>
  <c r="AD131" i="20"/>
  <c r="V131" i="20"/>
  <c r="N131" i="20"/>
  <c r="F131" i="20"/>
  <c r="BR130" i="20"/>
  <c r="AW130" i="20"/>
  <c r="AB130" i="20"/>
  <c r="F130" i="20"/>
  <c r="BR129" i="20"/>
  <c r="BB129" i="20"/>
  <c r="AL129" i="20"/>
  <c r="V129" i="20"/>
  <c r="F129" i="20"/>
  <c r="CD125" i="20"/>
  <c r="BR125" i="20"/>
  <c r="BI125" i="20"/>
  <c r="AX125" i="20"/>
  <c r="AL125" i="20"/>
  <c r="AC125" i="20"/>
  <c r="R125" i="20"/>
  <c r="F125" i="20"/>
  <c r="CD123" i="20"/>
  <c r="BU123" i="20"/>
  <c r="BJ123" i="20"/>
  <c r="AX123" i="20"/>
  <c r="AO123" i="20"/>
  <c r="AD123" i="20"/>
  <c r="R123" i="20"/>
  <c r="I123" i="20"/>
  <c r="BL122" i="20"/>
  <c r="AH122" i="20"/>
  <c r="F122" i="20"/>
  <c r="H120" i="20"/>
  <c r="P120" i="20"/>
  <c r="V120" i="20"/>
  <c r="AC120" i="20"/>
  <c r="AK120" i="20"/>
  <c r="AR120" i="20"/>
  <c r="AX120" i="20"/>
  <c r="BF120" i="20"/>
  <c r="BZ119" i="20"/>
  <c r="BR119" i="20"/>
  <c r="BK119" i="20"/>
  <c r="BE119" i="20"/>
  <c r="AW119" i="20"/>
  <c r="AP119" i="20"/>
  <c r="AI119" i="20"/>
  <c r="AA119" i="20"/>
  <c r="U119" i="20"/>
  <c r="N119" i="20"/>
  <c r="CA115" i="20"/>
  <c r="BO115" i="20"/>
  <c r="BA115" i="20"/>
  <c r="AK115" i="20"/>
  <c r="Y115" i="20"/>
  <c r="J108" i="20"/>
  <c r="Y108" i="20"/>
  <c r="AK108" i="20"/>
  <c r="AV108" i="20"/>
  <c r="BE108" i="20"/>
  <c r="BM108" i="20"/>
  <c r="BX108" i="20"/>
  <c r="N108" i="20"/>
  <c r="Z108" i="20"/>
  <c r="AO108" i="20"/>
  <c r="AW108" i="20"/>
  <c r="BF108" i="20"/>
  <c r="BQ108" i="20"/>
  <c r="BZ108" i="20"/>
  <c r="G119" i="20"/>
  <c r="M119" i="20"/>
  <c r="R119" i="20"/>
  <c r="W119" i="20"/>
  <c r="AC119" i="20"/>
  <c r="AH119" i="20"/>
  <c r="AM119" i="20"/>
  <c r="AS119" i="20"/>
  <c r="AX119" i="20"/>
  <c r="BC119" i="20"/>
  <c r="BI119" i="20"/>
  <c r="BN119" i="20"/>
  <c r="BS119" i="20"/>
  <c r="BY119" i="20"/>
  <c r="CD119" i="20"/>
  <c r="I115" i="20"/>
  <c r="S115" i="20"/>
  <c r="D115" i="20" s="1"/>
  <c r="CF115" i="20" s="1"/>
  <c r="AD115" i="20"/>
  <c r="AO115" i="20"/>
  <c r="AY115" i="20"/>
  <c r="BJ115" i="20"/>
  <c r="BU115" i="20"/>
  <c r="BX132" i="20"/>
  <c r="BM132" i="20"/>
  <c r="BB132" i="20"/>
  <c r="AR132" i="20"/>
  <c r="AG132" i="20"/>
  <c r="V132" i="20"/>
  <c r="L132" i="20"/>
  <c r="CD131" i="20"/>
  <c r="BV131" i="20"/>
  <c r="BN131" i="20"/>
  <c r="BF131" i="20"/>
  <c r="AX131" i="20"/>
  <c r="AP131" i="20"/>
  <c r="AH131" i="20"/>
  <c r="Z131" i="20"/>
  <c r="R131" i="20"/>
  <c r="J131" i="20"/>
  <c r="CC130" i="20"/>
  <c r="BH130" i="20"/>
  <c r="AL130" i="20"/>
  <c r="Q130" i="20"/>
  <c r="BZ129" i="20"/>
  <c r="BJ129" i="20"/>
  <c r="AT129" i="20"/>
  <c r="AD129" i="20"/>
  <c r="N129" i="20"/>
  <c r="BY125" i="20"/>
  <c r="BN125" i="20"/>
  <c r="BB125" i="20"/>
  <c r="AS125" i="20"/>
  <c r="AH125" i="20"/>
  <c r="V125" i="20"/>
  <c r="M125" i="20"/>
  <c r="BZ123" i="20"/>
  <c r="BN123" i="20"/>
  <c r="BE123" i="20"/>
  <c r="AT123" i="20"/>
  <c r="AH123" i="20"/>
  <c r="Y123" i="20"/>
  <c r="N123" i="20"/>
  <c r="BY122" i="20"/>
  <c r="AW122" i="20"/>
  <c r="U122" i="20"/>
  <c r="CC119" i="20"/>
  <c r="BV119" i="20"/>
  <c r="BO119" i="20"/>
  <c r="BG119" i="20"/>
  <c r="BA119" i="20"/>
  <c r="CE119" i="20" s="1"/>
  <c r="AT119" i="20"/>
  <c r="AL119" i="20"/>
  <c r="AE119" i="20"/>
  <c r="Y119" i="20"/>
  <c r="Q119" i="20"/>
  <c r="J119" i="20"/>
  <c r="BV115" i="20"/>
  <c r="BF115" i="20"/>
  <c r="AT115" i="20"/>
  <c r="AE115" i="20"/>
  <c r="O115" i="20"/>
  <c r="F109" i="20"/>
  <c r="P109" i="20"/>
  <c r="Z109" i="20"/>
  <c r="AJ109" i="20"/>
  <c r="AR109" i="20"/>
  <c r="BB109" i="20"/>
  <c r="BL109" i="20"/>
  <c r="BU109" i="20"/>
  <c r="I109" i="20"/>
  <c r="T109" i="20"/>
  <c r="AB109" i="20"/>
  <c r="AK109" i="20"/>
  <c r="AV109" i="20"/>
  <c r="BE109" i="20"/>
  <c r="BM109" i="20"/>
  <c r="BX109" i="20"/>
  <c r="BL108" i="20"/>
  <c r="AR108" i="20"/>
  <c r="U108" i="20"/>
  <c r="BQ143" i="20"/>
  <c r="AQ143" i="20"/>
  <c r="P143" i="20"/>
  <c r="CC141" i="20"/>
  <c r="BR141" i="20"/>
  <c r="BH141" i="20"/>
  <c r="AW141" i="20"/>
  <c r="AL141" i="20"/>
  <c r="AB141" i="20"/>
  <c r="Q141" i="20"/>
  <c r="CC139" i="20"/>
  <c r="BV139" i="20"/>
  <c r="BN139" i="20"/>
  <c r="BH139" i="20"/>
  <c r="BA139" i="20"/>
  <c r="CE139" i="20" s="1"/>
  <c r="AS139" i="20"/>
  <c r="AL139" i="20"/>
  <c r="AF139" i="20"/>
  <c r="X139" i="20"/>
  <c r="Q139" i="20"/>
  <c r="BQ138" i="20"/>
  <c r="BV132" i="20"/>
  <c r="BL132" i="20"/>
  <c r="BA132" i="20"/>
  <c r="CE132" i="20" s="1"/>
  <c r="AP132" i="20"/>
  <c r="AF132" i="20"/>
  <c r="U132" i="20"/>
  <c r="CC131" i="20"/>
  <c r="BU131" i="20"/>
  <c r="BM131" i="20"/>
  <c r="BE131" i="20"/>
  <c r="AW131" i="20"/>
  <c r="AO131" i="20"/>
  <c r="AG131" i="20"/>
  <c r="Y131" i="20"/>
  <c r="Q131" i="20"/>
  <c r="CB130" i="20"/>
  <c r="BF130" i="20"/>
  <c r="AK130" i="20"/>
  <c r="BY129" i="20"/>
  <c r="BI129" i="20"/>
  <c r="AS129" i="20"/>
  <c r="AC129" i="20"/>
  <c r="BV125" i="20"/>
  <c r="BJ125" i="20"/>
  <c r="BA125" i="20"/>
  <c r="CE125" i="20" s="1"/>
  <c r="AP125" i="20"/>
  <c r="AD125" i="20"/>
  <c r="U125" i="20"/>
  <c r="BV123" i="20"/>
  <c r="BM123" i="20"/>
  <c r="BB123" i="20"/>
  <c r="AP123" i="20"/>
  <c r="AG123" i="20"/>
  <c r="V123" i="20"/>
  <c r="BX122" i="20"/>
  <c r="AV122" i="20"/>
  <c r="BY120" i="20"/>
  <c r="BR120" i="20"/>
  <c r="BL120" i="20"/>
  <c r="BB120" i="20"/>
  <c r="AS120" i="20"/>
  <c r="AH120" i="20"/>
  <c r="Z120" i="20"/>
  <c r="Q120" i="20"/>
  <c r="F120" i="20"/>
  <c r="CA119" i="20"/>
  <c r="BU119" i="20"/>
  <c r="BM119" i="20"/>
  <c r="BF119" i="20"/>
  <c r="AY119" i="20"/>
  <c r="AQ119" i="20"/>
  <c r="AK119" i="20"/>
  <c r="AD119" i="20"/>
  <c r="V119" i="20"/>
  <c r="O119" i="20"/>
  <c r="I119" i="20"/>
  <c r="BQ115" i="20"/>
  <c r="BE115" i="20"/>
  <c r="AP115" i="20"/>
  <c r="Z115" i="20"/>
  <c r="N115" i="20"/>
  <c r="BZ109" i="20"/>
  <c r="BF109" i="20"/>
  <c r="AO109" i="20"/>
  <c r="U109" i="20"/>
  <c r="CB108" i="20"/>
  <c r="BJ108" i="20"/>
  <c r="AP108" i="20"/>
  <c r="P108" i="20"/>
  <c r="G89" i="20"/>
  <c r="K89" i="20"/>
  <c r="O89" i="20"/>
  <c r="S89" i="20"/>
  <c r="D89" i="20" s="1"/>
  <c r="CF89" i="20" s="1"/>
  <c r="W89" i="20"/>
  <c r="AA89" i="20"/>
  <c r="AE89" i="20"/>
  <c r="AI89" i="20"/>
  <c r="AM89" i="20"/>
  <c r="AQ89" i="20"/>
  <c r="AU89" i="20"/>
  <c r="AY89" i="20"/>
  <c r="BC89" i="20"/>
  <c r="BG89" i="20"/>
  <c r="BK89" i="20"/>
  <c r="BO89" i="20"/>
  <c r="BS89" i="20"/>
  <c r="BW89" i="20"/>
  <c r="CA89" i="20"/>
  <c r="AK88" i="20"/>
  <c r="BQ88" i="20"/>
  <c r="F87" i="20"/>
  <c r="H87" i="20"/>
  <c r="M87" i="20"/>
  <c r="S87" i="20"/>
  <c r="D87" i="20" s="1"/>
  <c r="X87" i="20"/>
  <c r="AC87" i="20"/>
  <c r="AI87" i="20"/>
  <c r="AN87" i="20"/>
  <c r="AS87" i="20"/>
  <c r="AY87" i="20"/>
  <c r="BD87" i="20"/>
  <c r="BI87" i="20"/>
  <c r="BO87" i="20"/>
  <c r="BT87" i="20"/>
  <c r="BY87" i="20"/>
  <c r="BX103" i="20"/>
  <c r="BM103" i="20"/>
  <c r="BA103" i="20"/>
  <c r="AR103" i="20"/>
  <c r="AG103" i="20"/>
  <c r="U103" i="20"/>
  <c r="L103" i="20"/>
  <c r="BU102" i="20"/>
  <c r="AV102" i="20"/>
  <c r="P102" i="20"/>
  <c r="BV100" i="20"/>
  <c r="BF100" i="20"/>
  <c r="AT100" i="20"/>
  <c r="AF100" i="20"/>
  <c r="P100" i="20"/>
  <c r="BV98" i="20"/>
  <c r="BL98" i="20"/>
  <c r="BA98" i="20"/>
  <c r="AP98" i="20"/>
  <c r="AF98" i="20"/>
  <c r="U98" i="20"/>
  <c r="J98" i="20"/>
  <c r="CC97" i="20"/>
  <c r="BU97" i="20"/>
  <c r="BM97" i="20"/>
  <c r="BE97" i="20"/>
  <c r="AW97" i="20"/>
  <c r="AO97" i="20"/>
  <c r="AG97" i="20"/>
  <c r="Y97" i="20"/>
  <c r="Q97" i="20"/>
  <c r="I97" i="20"/>
  <c r="BE94" i="20"/>
  <c r="AC94" i="20"/>
  <c r="H91" i="20"/>
  <c r="L91" i="20"/>
  <c r="P91" i="20"/>
  <c r="T91" i="20"/>
  <c r="X91" i="20"/>
  <c r="AB91" i="20"/>
  <c r="AF91" i="20"/>
  <c r="L90" i="20"/>
  <c r="U90" i="20"/>
  <c r="AR90" i="20"/>
  <c r="BH90" i="20"/>
  <c r="BY90" i="20"/>
  <c r="BZ89" i="20"/>
  <c r="BU89" i="20"/>
  <c r="BP89" i="20"/>
  <c r="BJ89" i="20"/>
  <c r="BE89" i="20"/>
  <c r="AZ89" i="20"/>
  <c r="AT89" i="20"/>
  <c r="AO89" i="20"/>
  <c r="AJ89" i="20"/>
  <c r="AD89" i="20"/>
  <c r="Y89" i="20"/>
  <c r="T89" i="20"/>
  <c r="N89" i="20"/>
  <c r="I89" i="20"/>
  <c r="BY88" i="20"/>
  <c r="CC87" i="20"/>
  <c r="BW87" i="20"/>
  <c r="BP87" i="20"/>
  <c r="BH87" i="20"/>
  <c r="BA87" i="20"/>
  <c r="CE87" i="20" s="1"/>
  <c r="AU87" i="20"/>
  <c r="AM87" i="20"/>
  <c r="AF87" i="20"/>
  <c r="Y87" i="20"/>
  <c r="Q87" i="20"/>
  <c r="K87" i="20"/>
  <c r="CC86" i="20"/>
  <c r="AW86" i="20"/>
  <c r="U86" i="20"/>
  <c r="BX114" i="20"/>
  <c r="BB114" i="20"/>
  <c r="AH114" i="20"/>
  <c r="CD112" i="20"/>
  <c r="BT112" i="20"/>
  <c r="BL112" i="20"/>
  <c r="BA112" i="20"/>
  <c r="AL112" i="20"/>
  <c r="Z112" i="20"/>
  <c r="CD111" i="20"/>
  <c r="BV111" i="20"/>
  <c r="BP111" i="20"/>
  <c r="BI111" i="20"/>
  <c r="BA111" i="20"/>
  <c r="AT111" i="20"/>
  <c r="AN111" i="20"/>
  <c r="AF111" i="20"/>
  <c r="Y111" i="20"/>
  <c r="R111" i="20"/>
  <c r="BT105" i="20"/>
  <c r="BE105" i="20"/>
  <c r="AO105" i="20"/>
  <c r="AC105" i="20"/>
  <c r="BU103" i="20"/>
  <c r="BI103" i="20"/>
  <c r="AZ103" i="20"/>
  <c r="AO103" i="20"/>
  <c r="AC103" i="20"/>
  <c r="T103" i="20"/>
  <c r="I103" i="20"/>
  <c r="BQ102" i="20"/>
  <c r="AK102" i="20"/>
  <c r="BQ100" i="20"/>
  <c r="BE100" i="20"/>
  <c r="AP100" i="20"/>
  <c r="Z100" i="20"/>
  <c r="N100" i="20"/>
  <c r="BY99" i="20"/>
  <c r="BP99" i="20"/>
  <c r="BE99" i="20"/>
  <c r="AS99" i="20"/>
  <c r="AJ99" i="20"/>
  <c r="Y99" i="20"/>
  <c r="M99" i="20"/>
  <c r="CC98" i="20"/>
  <c r="BR98" i="20"/>
  <c r="BH98" i="20"/>
  <c r="AW98" i="20"/>
  <c r="AL98" i="20"/>
  <c r="AB98" i="20"/>
  <c r="Q98" i="20"/>
  <c r="BZ97" i="20"/>
  <c r="BR97" i="20"/>
  <c r="BJ97" i="20"/>
  <c r="BB97" i="20"/>
  <c r="AT97" i="20"/>
  <c r="AL97" i="20"/>
  <c r="AD97" i="20"/>
  <c r="V97" i="20"/>
  <c r="N97" i="20"/>
  <c r="BY94" i="20"/>
  <c r="AV94" i="20"/>
  <c r="T94" i="20"/>
  <c r="BJ92" i="20"/>
  <c r="AR92" i="20"/>
  <c r="CA91" i="20"/>
  <c r="BW91" i="20"/>
  <c r="BS91" i="20"/>
  <c r="BO91" i="20"/>
  <c r="BK91" i="20"/>
  <c r="BG91" i="20"/>
  <c r="BC91" i="20"/>
  <c r="AY91" i="20"/>
  <c r="AU91" i="20"/>
  <c r="AQ91" i="20"/>
  <c r="AM91" i="20"/>
  <c r="AI91" i="20"/>
  <c r="AD91" i="20"/>
  <c r="Y91" i="20"/>
  <c r="S91" i="20"/>
  <c r="D91" i="20" s="1"/>
  <c r="N91" i="20"/>
  <c r="I91" i="20"/>
  <c r="BX90" i="20"/>
  <c r="AV90" i="20"/>
  <c r="AB90" i="20"/>
  <c r="CD89" i="20"/>
  <c r="BY89" i="20"/>
  <c r="BT89" i="20"/>
  <c r="BN89" i="20"/>
  <c r="BI89" i="20"/>
  <c r="BD89" i="20"/>
  <c r="AX89" i="20"/>
  <c r="AS89" i="20"/>
  <c r="AN89" i="20"/>
  <c r="AH89" i="20"/>
  <c r="AC89" i="20"/>
  <c r="X89" i="20"/>
  <c r="R89" i="20"/>
  <c r="M89" i="20"/>
  <c r="H89" i="20"/>
  <c r="AS88" i="20"/>
  <c r="CB87" i="20"/>
  <c r="BU87" i="20"/>
  <c r="BM87" i="20"/>
  <c r="BG87" i="20"/>
  <c r="AZ87" i="20"/>
  <c r="AR87" i="20"/>
  <c r="AK87" i="20"/>
  <c r="AE87" i="20"/>
  <c r="W87" i="20"/>
  <c r="P87" i="20"/>
  <c r="I87" i="20"/>
  <c r="BQ86" i="20"/>
  <c r="AS86" i="20"/>
  <c r="CB100" i="20"/>
  <c r="BP100" i="20"/>
  <c r="BA100" i="20"/>
  <c r="CE100" i="20" s="1"/>
  <c r="AK100" i="20"/>
  <c r="Y100" i="20"/>
  <c r="J100" i="20"/>
  <c r="BT94" i="20"/>
  <c r="AP94" i="20"/>
  <c r="CC89" i="20"/>
  <c r="BX89" i="20"/>
  <c r="BR89" i="20"/>
  <c r="BM89" i="20"/>
  <c r="BH89" i="20"/>
  <c r="BB89" i="20"/>
  <c r="AW89" i="20"/>
  <c r="AR89" i="20"/>
  <c r="AL89" i="20"/>
  <c r="AG89" i="20"/>
  <c r="AB89" i="20"/>
  <c r="V89" i="20"/>
  <c r="Q89" i="20"/>
  <c r="L89" i="20"/>
  <c r="F89" i="20"/>
  <c r="M88" i="20"/>
  <c r="CA87" i="20"/>
  <c r="BS87" i="20"/>
  <c r="BL87" i="20"/>
  <c r="BE87" i="20"/>
  <c r="AW87" i="20"/>
  <c r="AQ87" i="20"/>
  <c r="AJ87" i="20"/>
  <c r="AB87" i="20"/>
  <c r="U87" i="20"/>
  <c r="O87" i="20"/>
  <c r="G87" i="20"/>
  <c r="I86" i="20"/>
  <c r="M86" i="20"/>
  <c r="AG86" i="20"/>
  <c r="BA86" i="20"/>
  <c r="CE86" i="20" s="1"/>
  <c r="BY86" i="20"/>
  <c r="K81" i="20"/>
  <c r="V81" i="20"/>
  <c r="AG81" i="20"/>
  <c r="AQ81" i="20"/>
  <c r="BB81" i="20"/>
  <c r="BM81" i="20"/>
  <c r="BW81" i="20"/>
  <c r="J81" i="20"/>
  <c r="U81" i="20"/>
  <c r="AE81" i="20"/>
  <c r="AP81" i="20"/>
  <c r="BA81" i="20"/>
  <c r="CE81" i="20" s="1"/>
  <c r="BK81" i="20"/>
  <c r="BV81" i="20"/>
  <c r="BX77" i="20"/>
  <c r="BM77" i="20"/>
  <c r="BB77" i="20"/>
  <c r="AR77" i="20"/>
  <c r="AG77" i="20"/>
  <c r="V77" i="20"/>
  <c r="L77" i="20"/>
  <c r="CC81" i="20"/>
  <c r="BG81" i="20"/>
  <c r="AL81" i="20"/>
  <c r="Q81" i="20"/>
  <c r="U78" i="20"/>
  <c r="AO78" i="20"/>
  <c r="BM78" i="20"/>
  <c r="Q78" i="20"/>
  <c r="AK78" i="20"/>
  <c r="BE78" i="20"/>
  <c r="CC78" i="20"/>
  <c r="BV77" i="20"/>
  <c r="BL77" i="20"/>
  <c r="BA77" i="20"/>
  <c r="CF77" i="20" s="1"/>
  <c r="AP77" i="20"/>
  <c r="AF77" i="20"/>
  <c r="U77" i="20"/>
  <c r="J77" i="20"/>
  <c r="CB83" i="20"/>
  <c r="BX83" i="20"/>
  <c r="BT83" i="20"/>
  <c r="BP83" i="20"/>
  <c r="BL83" i="20"/>
  <c r="BH83" i="20"/>
  <c r="BD83" i="20"/>
  <c r="AZ83" i="20"/>
  <c r="AV83" i="20"/>
  <c r="AR83" i="20"/>
  <c r="AN83" i="20"/>
  <c r="AJ83" i="20"/>
  <c r="AF83" i="20"/>
  <c r="AB83" i="20"/>
  <c r="X83" i="20"/>
  <c r="T83" i="20"/>
  <c r="P83" i="20"/>
  <c r="L83" i="20"/>
  <c r="CA81" i="20"/>
  <c r="BF81" i="20"/>
  <c r="AK81" i="20"/>
  <c r="O81" i="20"/>
  <c r="BU78" i="20"/>
  <c r="AG78" i="20"/>
  <c r="CC77" i="20"/>
  <c r="BR77" i="20"/>
  <c r="BH77" i="20"/>
  <c r="AW77" i="20"/>
  <c r="AL77" i="20"/>
  <c r="AB77" i="20"/>
  <c r="Q77" i="20"/>
  <c r="I77" i="20"/>
  <c r="N77" i="20"/>
  <c r="T77" i="20"/>
  <c r="Y77" i="20"/>
  <c r="AD77" i="20"/>
  <c r="AJ77" i="20"/>
  <c r="AO77" i="20"/>
  <c r="AT77" i="20"/>
  <c r="AZ77" i="20"/>
  <c r="BE77" i="20"/>
  <c r="BJ77" i="20"/>
  <c r="BP77" i="20"/>
  <c r="BU77" i="20"/>
  <c r="BZ77" i="20"/>
  <c r="H77" i="20"/>
  <c r="M77" i="20"/>
  <c r="R77" i="20"/>
  <c r="X77" i="20"/>
  <c r="AC77" i="20"/>
  <c r="AH77" i="20"/>
  <c r="AN77" i="20"/>
  <c r="AS77" i="20"/>
  <c r="AX77" i="20"/>
  <c r="BD77" i="20"/>
  <c r="BI77" i="20"/>
  <c r="BN77" i="20"/>
  <c r="BT77" i="20"/>
  <c r="BY77" i="20"/>
  <c r="CD77" i="20"/>
  <c r="AW74" i="20"/>
  <c r="BE74" i="20"/>
  <c r="Q74" i="20"/>
  <c r="Q72" i="20"/>
  <c r="BS71" i="20"/>
  <c r="BC71" i="20"/>
  <c r="AM71" i="20"/>
  <c r="W71" i="20"/>
  <c r="G71" i="20"/>
  <c r="AK70" i="20"/>
  <c r="CA69" i="20"/>
  <c r="BW69" i="20"/>
  <c r="BS69" i="20"/>
  <c r="BO69" i="20"/>
  <c r="BK69" i="20"/>
  <c r="BG69" i="20"/>
  <c r="BC69" i="20"/>
  <c r="AY69" i="20"/>
  <c r="AU69" i="20"/>
  <c r="AQ69" i="20"/>
  <c r="AM69" i="20"/>
  <c r="AI69" i="20"/>
  <c r="AE69" i="20"/>
  <c r="AA69" i="20"/>
  <c r="W69" i="20"/>
  <c r="S69" i="20"/>
  <c r="D69" i="20" s="1"/>
  <c r="CE69" i="20" s="1"/>
  <c r="O69" i="20"/>
  <c r="K69" i="20"/>
  <c r="G69" i="20"/>
  <c r="BY68" i="20"/>
  <c r="BI68" i="20"/>
  <c r="AS68" i="20"/>
  <c r="AC68" i="20"/>
  <c r="M68" i="20"/>
  <c r="CB66" i="20"/>
  <c r="BO66" i="20"/>
  <c r="AZ66" i="20"/>
  <c r="AK66" i="20"/>
  <c r="J65" i="20"/>
  <c r="F65" i="20"/>
  <c r="V65" i="20"/>
  <c r="AK65" i="20"/>
  <c r="AW65" i="20"/>
  <c r="BM65" i="20"/>
  <c r="CA65" i="20"/>
  <c r="L62" i="20"/>
  <c r="P62" i="20"/>
  <c r="AK62" i="20"/>
  <c r="BG62" i="20"/>
  <c r="CB62" i="20"/>
  <c r="BV61" i="20"/>
  <c r="BK61" i="20"/>
  <c r="BC61" i="20"/>
  <c r="AT61" i="20"/>
  <c r="AI61" i="20"/>
  <c r="Z61" i="20"/>
  <c r="R61" i="20"/>
  <c r="BW59" i="20"/>
  <c r="BO59" i="20"/>
  <c r="BE59" i="20"/>
  <c r="AT59" i="20"/>
  <c r="AI59" i="20"/>
  <c r="Y59" i="20"/>
  <c r="BU58" i="20"/>
  <c r="BK58" i="20"/>
  <c r="AZ58" i="20"/>
  <c r="AO58" i="20"/>
  <c r="AE58" i="20"/>
  <c r="T58" i="20"/>
  <c r="F56" i="20"/>
  <c r="I56" i="20"/>
  <c r="S56" i="20"/>
  <c r="D56" i="20" s="1"/>
  <c r="AD56" i="20"/>
  <c r="AO56" i="20"/>
  <c r="AY56" i="20"/>
  <c r="BJ56" i="20"/>
  <c r="BS56" i="20"/>
  <c r="BY56" i="20"/>
  <c r="J56" i="20"/>
  <c r="U56" i="20"/>
  <c r="AE56" i="20"/>
  <c r="AP56" i="20"/>
  <c r="BA56" i="20"/>
  <c r="CE56" i="20" s="1"/>
  <c r="BK56" i="20"/>
  <c r="BT56" i="20"/>
  <c r="CA56" i="20"/>
  <c r="U55" i="20"/>
  <c r="P55" i="20"/>
  <c r="BG55" i="20"/>
  <c r="AA55" i="20"/>
  <c r="BQ55" i="20"/>
  <c r="BU53" i="20"/>
  <c r="F61" i="20"/>
  <c r="I61" i="20"/>
  <c r="O61" i="20"/>
  <c r="W61" i="20"/>
  <c r="AD61" i="20"/>
  <c r="AK61" i="20"/>
  <c r="AS61" i="20"/>
  <c r="AY61" i="20"/>
  <c r="BF61" i="20"/>
  <c r="BN61" i="20"/>
  <c r="BU61" i="20"/>
  <c r="CA61" i="20"/>
  <c r="F58" i="20"/>
  <c r="G58" i="20"/>
  <c r="L58" i="20"/>
  <c r="Q58" i="20"/>
  <c r="W58" i="20"/>
  <c r="AB58" i="20"/>
  <c r="AG58" i="20"/>
  <c r="AM58" i="20"/>
  <c r="AR58" i="20"/>
  <c r="AW58" i="20"/>
  <c r="BC58" i="20"/>
  <c r="BH58" i="20"/>
  <c r="BM58" i="20"/>
  <c r="BS58" i="20"/>
  <c r="BX58" i="20"/>
  <c r="CC58" i="20"/>
  <c r="H58" i="20"/>
  <c r="M58" i="20"/>
  <c r="S58" i="20"/>
  <c r="D58" i="20" s="1"/>
  <c r="X58" i="20"/>
  <c r="AC58" i="20"/>
  <c r="AI58" i="20"/>
  <c r="AN58" i="20"/>
  <c r="AS58" i="20"/>
  <c r="AY58" i="20"/>
  <c r="BD58" i="20"/>
  <c r="BI58" i="20"/>
  <c r="BO58" i="20"/>
  <c r="BT58" i="20"/>
  <c r="BY58" i="20"/>
  <c r="BE72" i="20"/>
  <c r="CA71" i="20"/>
  <c r="BK71" i="20"/>
  <c r="AU71" i="20"/>
  <c r="AE71" i="20"/>
  <c r="O71" i="20"/>
  <c r="BZ61" i="20"/>
  <c r="BQ61" i="20"/>
  <c r="BI61" i="20"/>
  <c r="AX61" i="20"/>
  <c r="AO61" i="20"/>
  <c r="AE61" i="20"/>
  <c r="U61" i="20"/>
  <c r="M61" i="20"/>
  <c r="CA58" i="20"/>
  <c r="BP58" i="20"/>
  <c r="BE58" i="20"/>
  <c r="AU58" i="20"/>
  <c r="AJ58" i="20"/>
  <c r="Y58" i="20"/>
  <c r="O58" i="20"/>
  <c r="G53" i="20"/>
  <c r="I53" i="20"/>
  <c r="Y53" i="20"/>
  <c r="AK53" i="20"/>
  <c r="AU53" i="20"/>
  <c r="BE53" i="20"/>
  <c r="BM53" i="20"/>
  <c r="BW53" i="20"/>
  <c r="O53" i="20"/>
  <c r="AA53" i="20"/>
  <c r="AM53" i="20"/>
  <c r="AW53" i="20"/>
  <c r="BG53" i="20"/>
  <c r="BP53" i="20"/>
  <c r="CA53" i="20"/>
  <c r="P53" i="20"/>
  <c r="AE53" i="20"/>
  <c r="AQ53" i="20"/>
  <c r="AZ53" i="20"/>
  <c r="BH53" i="20"/>
  <c r="BS53" i="20"/>
  <c r="CB53" i="20"/>
  <c r="BY76" i="20"/>
  <c r="AS76" i="20"/>
  <c r="M76" i="20"/>
  <c r="V75" i="20"/>
  <c r="R75" i="20"/>
  <c r="N75" i="20"/>
  <c r="J75" i="20"/>
  <c r="BY71" i="20"/>
  <c r="BI71" i="20"/>
  <c r="AS71" i="20"/>
  <c r="AC71" i="20"/>
  <c r="CB69" i="20"/>
  <c r="BX69" i="20"/>
  <c r="BT69" i="20"/>
  <c r="BP69" i="20"/>
  <c r="BL69" i="20"/>
  <c r="BH69" i="20"/>
  <c r="BD69" i="20"/>
  <c r="AZ69" i="20"/>
  <c r="AV69" i="20"/>
  <c r="AR69" i="20"/>
  <c r="AN69" i="20"/>
  <c r="AJ69" i="20"/>
  <c r="AF69" i="20"/>
  <c r="AB69" i="20"/>
  <c r="X69" i="20"/>
  <c r="T69" i="20"/>
  <c r="P69" i="20"/>
  <c r="L69" i="20"/>
  <c r="CC68" i="20"/>
  <c r="BM68" i="20"/>
  <c r="AW68" i="20"/>
  <c r="AG68" i="20"/>
  <c r="G66" i="20"/>
  <c r="M66" i="20"/>
  <c r="AA66" i="20"/>
  <c r="BY61" i="20"/>
  <c r="BO61" i="20"/>
  <c r="BE61" i="20"/>
  <c r="AU61" i="20"/>
  <c r="AM61" i="20"/>
  <c r="AC61" i="20"/>
  <c r="S61" i="20"/>
  <c r="D61" i="20" s="1"/>
  <c r="J61" i="20"/>
  <c r="K60" i="20"/>
  <c r="AA60" i="20"/>
  <c r="BQ60" i="20"/>
  <c r="F59" i="20"/>
  <c r="K59" i="20"/>
  <c r="Q59" i="20"/>
  <c r="V59" i="20"/>
  <c r="AA59" i="20"/>
  <c r="AG59" i="20"/>
  <c r="AL59" i="20"/>
  <c r="AQ59" i="20"/>
  <c r="AW59" i="20"/>
  <c r="BB59" i="20"/>
  <c r="BG59" i="20"/>
  <c r="BM59" i="20"/>
  <c r="BR59" i="20"/>
  <c r="G59" i="20"/>
  <c r="M59" i="20"/>
  <c r="R59" i="20"/>
  <c r="W59" i="20"/>
  <c r="AC59" i="20"/>
  <c r="AH59" i="20"/>
  <c r="AM59" i="20"/>
  <c r="AS59" i="20"/>
  <c r="AX59" i="20"/>
  <c r="BC59" i="20"/>
  <c r="BI59" i="20"/>
  <c r="BN59" i="20"/>
  <c r="BS59" i="20"/>
  <c r="BY59" i="20"/>
  <c r="CD59" i="20"/>
  <c r="BW58" i="20"/>
  <c r="BL58" i="20"/>
  <c r="BA58" i="20"/>
  <c r="AQ58" i="20"/>
  <c r="AF58" i="20"/>
  <c r="U58" i="20"/>
  <c r="K58" i="20"/>
  <c r="CC53" i="20"/>
  <c r="AR53" i="20"/>
  <c r="CA54" i="20"/>
  <c r="BU54" i="20"/>
  <c r="BN54" i="20"/>
  <c r="BF54" i="20"/>
  <c r="AY54" i="20"/>
  <c r="AS54" i="20"/>
  <c r="AK54" i="20"/>
  <c r="AD54" i="20"/>
  <c r="W54" i="20"/>
  <c r="O54" i="20"/>
  <c r="I54" i="20"/>
  <c r="BW51" i="20"/>
  <c r="BL51" i="20"/>
  <c r="BD51" i="20"/>
  <c r="AU51" i="20"/>
  <c r="AJ51" i="20"/>
  <c r="AA51" i="20"/>
  <c r="S51" i="20"/>
  <c r="H51" i="20"/>
  <c r="BK50" i="20"/>
  <c r="Z50" i="20"/>
  <c r="BW49" i="20"/>
  <c r="BA49" i="20"/>
  <c r="CE49" i="20" s="1"/>
  <c r="AF49" i="20"/>
  <c r="BQ48" i="20"/>
  <c r="AK48" i="20"/>
  <c r="BA44" i="20"/>
  <c r="CF44" i="20" s="1"/>
  <c r="AP44" i="20"/>
  <c r="AE44" i="20"/>
  <c r="U44" i="20"/>
  <c r="J44" i="20"/>
  <c r="BU34" i="20"/>
  <c r="BK34" i="20"/>
  <c r="AY34" i="20"/>
  <c r="AO34" i="20"/>
  <c r="AA34" i="20"/>
  <c r="N34" i="20"/>
  <c r="CC32" i="20"/>
  <c r="BR32" i="20"/>
  <c r="BJ32" i="20"/>
  <c r="BA32" i="20"/>
  <c r="AP32" i="20"/>
  <c r="AD32" i="20"/>
  <c r="R32" i="20"/>
  <c r="BY31" i="20"/>
  <c r="BG31" i="20"/>
  <c r="AO31" i="20"/>
  <c r="T31" i="20"/>
  <c r="BZ28" i="20"/>
  <c r="BF28" i="20"/>
  <c r="AD28" i="20"/>
  <c r="BZ54" i="20"/>
  <c r="BS54" i="20"/>
  <c r="BK54" i="20"/>
  <c r="BE54" i="20"/>
  <c r="AX54" i="20"/>
  <c r="AP54" i="20"/>
  <c r="AI54" i="20"/>
  <c r="AC54" i="20"/>
  <c r="U54" i="20"/>
  <c r="N54" i="20"/>
  <c r="G54" i="20"/>
  <c r="BF50" i="20"/>
  <c r="O50" i="20"/>
  <c r="BU35" i="20"/>
  <c r="BG35" i="20"/>
  <c r="AS35" i="20"/>
  <c r="AE35" i="20"/>
  <c r="P35" i="20"/>
  <c r="CA34" i="20"/>
  <c r="BR34" i="20"/>
  <c r="BJ34" i="20"/>
  <c r="AW34" i="20"/>
  <c r="AK34" i="20"/>
  <c r="V34" i="20"/>
  <c r="K34" i="20"/>
  <c r="BZ32" i="20"/>
  <c r="BQ32" i="20"/>
  <c r="BG32" i="20"/>
  <c r="AW32" i="20"/>
  <c r="AO32" i="20"/>
  <c r="AC32" i="20"/>
  <c r="K32" i="20"/>
  <c r="BU31" i="20"/>
  <c r="BD31" i="20"/>
  <c r="AI31" i="20"/>
  <c r="P31" i="20"/>
  <c r="BU28" i="20"/>
  <c r="AU28" i="20"/>
  <c r="S28" i="20"/>
  <c r="BA41" i="20"/>
  <c r="CE41" i="20" s="1"/>
  <c r="AA41" i="20"/>
  <c r="BQ35" i="20"/>
  <c r="BD35" i="20"/>
  <c r="AO35" i="20"/>
  <c r="AA35" i="20"/>
  <c r="M35" i="20"/>
  <c r="BZ34" i="20"/>
  <c r="BQ34" i="20"/>
  <c r="BF34" i="20"/>
  <c r="AU34" i="20"/>
  <c r="AG34" i="20"/>
  <c r="U34" i="20"/>
  <c r="M33" i="20"/>
  <c r="H33" i="20"/>
  <c r="AC33" i="20"/>
  <c r="AV33" i="20"/>
  <c r="BL33" i="20"/>
  <c r="BY33" i="20"/>
  <c r="BW32" i="20"/>
  <c r="BO32" i="20"/>
  <c r="BE32" i="20"/>
  <c r="AU32" i="20"/>
  <c r="AK32" i="20"/>
  <c r="W32" i="20"/>
  <c r="BQ31" i="20"/>
  <c r="AV31" i="20"/>
  <c r="AE31" i="20"/>
  <c r="BO28" i="20"/>
  <c r="AT28" i="20"/>
  <c r="F34" i="20"/>
  <c r="O34" i="20"/>
  <c r="Z34" i="20"/>
  <c r="AI34" i="20"/>
  <c r="AQ34" i="20"/>
  <c r="BB34" i="20"/>
  <c r="M32" i="20"/>
  <c r="Z32" i="20"/>
  <c r="AI32" i="20"/>
  <c r="AQ32" i="20"/>
  <c r="AY32" i="20"/>
  <c r="BF32" i="20"/>
  <c r="BM32" i="20"/>
  <c r="BU32" i="20"/>
  <c r="CA32" i="20"/>
  <c r="H31" i="20"/>
  <c r="I31" i="20"/>
  <c r="X31" i="20"/>
  <c r="AK31" i="20"/>
  <c r="AZ31" i="20"/>
  <c r="BO31" i="20"/>
  <c r="CB31" i="20"/>
  <c r="F28" i="20"/>
  <c r="I28" i="20"/>
  <c r="Y28" i="20"/>
  <c r="AK28" i="20"/>
  <c r="AY28" i="20"/>
  <c r="N28" i="20"/>
  <c r="Z28" i="20"/>
  <c r="AO28" i="20"/>
  <c r="BE28" i="20"/>
  <c r="BQ28" i="20"/>
  <c r="BY25" i="20"/>
  <c r="BS25" i="20"/>
  <c r="BK25" i="20"/>
  <c r="BD25" i="20"/>
  <c r="AW25" i="20"/>
  <c r="AO25" i="20"/>
  <c r="AI25" i="20"/>
  <c r="AB25" i="20"/>
  <c r="T25" i="20"/>
  <c r="L25" i="20"/>
  <c r="BQ24" i="20"/>
  <c r="CD23" i="20"/>
  <c r="BT23" i="20"/>
  <c r="BI23" i="20"/>
  <c r="AX23" i="20"/>
  <c r="AN23" i="20"/>
  <c r="AC23" i="20"/>
  <c r="R23" i="20"/>
  <c r="H23" i="20"/>
  <c r="AD22" i="20"/>
  <c r="Z22" i="20"/>
  <c r="V22" i="20"/>
  <c r="R22" i="20"/>
  <c r="N22" i="20"/>
  <c r="J22" i="20"/>
  <c r="Q21" i="20"/>
  <c r="L21" i="20"/>
  <c r="F21" i="20"/>
  <c r="R20" i="20"/>
  <c r="N20" i="20"/>
  <c r="J20" i="20"/>
  <c r="M15" i="20"/>
  <c r="BU12" i="20"/>
  <c r="AZ12" i="20"/>
  <c r="AA12" i="20"/>
  <c r="BX9" i="20"/>
  <c r="BO9" i="20"/>
  <c r="BA9" i="20"/>
  <c r="CE9" i="20" s="1"/>
  <c r="AM9" i="20"/>
  <c r="AA9" i="20"/>
  <c r="K9" i="20"/>
  <c r="P7" i="20"/>
  <c r="CC6" i="20"/>
  <c r="BU6" i="20"/>
  <c r="BM6" i="20"/>
  <c r="BE6" i="20"/>
  <c r="AW6" i="20"/>
  <c r="AO6" i="20"/>
  <c r="AG6" i="20"/>
  <c r="Y6" i="20"/>
  <c r="Q6" i="20"/>
  <c r="I6" i="20"/>
  <c r="AK24" i="20"/>
  <c r="AO13" i="20"/>
  <c r="BP12" i="20"/>
  <c r="AU12" i="20"/>
  <c r="P12" i="20"/>
  <c r="BW9" i="20"/>
  <c r="BL9" i="20"/>
  <c r="AW9" i="20"/>
  <c r="AK9" i="20"/>
  <c r="U9" i="20"/>
  <c r="G9" i="20"/>
  <c r="BC8" i="20"/>
  <c r="AI8" i="20"/>
  <c r="S8" i="20"/>
  <c r="D8" i="20" s="1"/>
  <c r="BZ6" i="20"/>
  <c r="BR6" i="20"/>
  <c r="BJ6" i="20"/>
  <c r="BB6" i="20"/>
  <c r="AT6" i="20"/>
  <c r="AL6" i="20"/>
  <c r="AD6" i="20"/>
  <c r="V6" i="20"/>
  <c r="N6" i="20"/>
  <c r="F6" i="20"/>
  <c r="AH17" i="20"/>
  <c r="BE15" i="20"/>
  <c r="AC15" i="20"/>
  <c r="CA12" i="20"/>
  <c r="BE12" i="20"/>
  <c r="AJ12" i="20"/>
  <c r="BA11" i="20"/>
  <c r="CF11" i="20" s="1"/>
  <c r="BY9" i="20"/>
  <c r="BQ9" i="20"/>
  <c r="BG9" i="20"/>
  <c r="AQ9" i="20"/>
  <c r="AB9" i="20"/>
  <c r="P9" i="20"/>
  <c r="CC8" i="20"/>
  <c r="BK8" i="20"/>
  <c r="AU8" i="20"/>
  <c r="Z8" i="20"/>
  <c r="CD6" i="20"/>
  <c r="BV6" i="20"/>
  <c r="BN6" i="20"/>
  <c r="BF6" i="20"/>
  <c r="AX6" i="20"/>
  <c r="AP6" i="20"/>
  <c r="AH6" i="20"/>
  <c r="Z6" i="20"/>
  <c r="R6" i="20"/>
  <c r="J6" i="20"/>
  <c r="X376" i="20"/>
  <c r="J373" i="20"/>
  <c r="G366" i="20"/>
  <c r="F366" i="20"/>
  <c r="L366" i="20"/>
  <c r="Q366" i="20"/>
  <c r="V366" i="20"/>
  <c r="AB366" i="20"/>
  <c r="AG366" i="20"/>
  <c r="AL366" i="20"/>
  <c r="AR366" i="20"/>
  <c r="AW366" i="20"/>
  <c r="BB366" i="20"/>
  <c r="BH366" i="20"/>
  <c r="BM366" i="20"/>
  <c r="BR366" i="20"/>
  <c r="BX366" i="20"/>
  <c r="CC366" i="20"/>
  <c r="AC355" i="20"/>
  <c r="G352" i="20"/>
  <c r="F352" i="20"/>
  <c r="L352" i="20"/>
  <c r="Q352" i="20"/>
  <c r="V352" i="20"/>
  <c r="AB352" i="20"/>
  <c r="AG352" i="20"/>
  <c r="AL352" i="20"/>
  <c r="AR352" i="20"/>
  <c r="AW352" i="20"/>
  <c r="BB352" i="20"/>
  <c r="BH352" i="20"/>
  <c r="BM352" i="20"/>
  <c r="BR352" i="20"/>
  <c r="BX352" i="20"/>
  <c r="CC352" i="20"/>
  <c r="H352" i="20"/>
  <c r="M352" i="20"/>
  <c r="R352" i="20"/>
  <c r="X352" i="20"/>
  <c r="AC352" i="20"/>
  <c r="AH352" i="20"/>
  <c r="AN352" i="20"/>
  <c r="AS352" i="20"/>
  <c r="AX352" i="20"/>
  <c r="BD352" i="20"/>
  <c r="BI352" i="20"/>
  <c r="BN352" i="20"/>
  <c r="BT352" i="20"/>
  <c r="BY352" i="20"/>
  <c r="CD352" i="20"/>
  <c r="AK351" i="20"/>
  <c r="M351" i="20"/>
  <c r="M347" i="20"/>
  <c r="P340" i="20"/>
  <c r="AC339" i="20"/>
  <c r="P332" i="20"/>
  <c r="AK323" i="20"/>
  <c r="G313" i="20"/>
  <c r="K313" i="20"/>
  <c r="O313" i="20"/>
  <c r="S313" i="20"/>
  <c r="D313" i="20" s="1"/>
  <c r="W313" i="20"/>
  <c r="AA313" i="20"/>
  <c r="AE313" i="20"/>
  <c r="AI313" i="20"/>
  <c r="AM313" i="20"/>
  <c r="AQ313" i="20"/>
  <c r="AU313" i="20"/>
  <c r="AY313" i="20"/>
  <c r="BC313" i="20"/>
  <c r="BG313" i="20"/>
  <c r="BK313" i="20"/>
  <c r="BO313" i="20"/>
  <c r="BS313" i="20"/>
  <c r="BW313" i="20"/>
  <c r="CA313" i="20"/>
  <c r="H313" i="20"/>
  <c r="M313" i="20"/>
  <c r="R313" i="20"/>
  <c r="X313" i="20"/>
  <c r="AC313" i="20"/>
  <c r="AH313" i="20"/>
  <c r="AN313" i="20"/>
  <c r="AS313" i="20"/>
  <c r="AX313" i="20"/>
  <c r="BD313" i="20"/>
  <c r="BI313" i="20"/>
  <c r="BN313" i="20"/>
  <c r="BT313" i="20"/>
  <c r="BY313" i="20"/>
  <c r="CD313" i="20"/>
  <c r="I313" i="20"/>
  <c r="N313" i="20"/>
  <c r="T313" i="20"/>
  <c r="Y313" i="20"/>
  <c r="AD313" i="20"/>
  <c r="AJ313" i="20"/>
  <c r="AO313" i="20"/>
  <c r="AT313" i="20"/>
  <c r="AZ313" i="20"/>
  <c r="BE313" i="20"/>
  <c r="BJ313" i="20"/>
  <c r="BP313" i="20"/>
  <c r="BU313" i="20"/>
  <c r="BZ313" i="20"/>
  <c r="I391" i="20"/>
  <c r="Y391" i="20"/>
  <c r="AO391" i="20"/>
  <c r="BE391" i="20"/>
  <c r="BU391" i="20"/>
  <c r="AC383" i="20"/>
  <c r="F381" i="20"/>
  <c r="J381" i="20"/>
  <c r="N381" i="20"/>
  <c r="R381" i="20"/>
  <c r="V381" i="20"/>
  <c r="Z381" i="20"/>
  <c r="AD381" i="20"/>
  <c r="AH381" i="20"/>
  <c r="AL381" i="20"/>
  <c r="AP381" i="20"/>
  <c r="AT381" i="20"/>
  <c r="AX381" i="20"/>
  <c r="BB381" i="20"/>
  <c r="BF381" i="20"/>
  <c r="BJ381" i="20"/>
  <c r="BN381" i="20"/>
  <c r="BR381" i="20"/>
  <c r="BV381" i="20"/>
  <c r="BZ381" i="20"/>
  <c r="CD381" i="20"/>
  <c r="F376" i="20"/>
  <c r="J376" i="20"/>
  <c r="R376" i="20"/>
  <c r="Y376" i="20"/>
  <c r="AF376" i="20"/>
  <c r="AN376" i="20"/>
  <c r="AT376" i="20"/>
  <c r="BA376" i="20"/>
  <c r="BI376" i="20"/>
  <c r="BP376" i="20"/>
  <c r="BV376" i="20"/>
  <c r="CD376" i="20"/>
  <c r="H375" i="20"/>
  <c r="L375" i="20"/>
  <c r="P375" i="20"/>
  <c r="T375" i="20"/>
  <c r="X375" i="20"/>
  <c r="AB375" i="20"/>
  <c r="AF375" i="20"/>
  <c r="AJ375" i="20"/>
  <c r="AN375" i="20"/>
  <c r="AR375" i="20"/>
  <c r="AV375" i="20"/>
  <c r="AZ375" i="20"/>
  <c r="BD375" i="20"/>
  <c r="BH375" i="20"/>
  <c r="BL375" i="20"/>
  <c r="BP375" i="20"/>
  <c r="BT375" i="20"/>
  <c r="BX375" i="20"/>
  <c r="CB375" i="20"/>
  <c r="U373" i="20"/>
  <c r="P373" i="20"/>
  <c r="BY366" i="20"/>
  <c r="BJ366" i="20"/>
  <c r="AO366" i="20"/>
  <c r="AH366" i="20"/>
  <c r="T366" i="20"/>
  <c r="P365" i="20"/>
  <c r="K365" i="20"/>
  <c r="T360" i="20"/>
  <c r="L360" i="20"/>
  <c r="G356" i="20"/>
  <c r="F356" i="20"/>
  <c r="L356" i="20"/>
  <c r="Q356" i="20"/>
  <c r="V356" i="20"/>
  <c r="AB356" i="20"/>
  <c r="AG356" i="20"/>
  <c r="AL356" i="20"/>
  <c r="AR356" i="20"/>
  <c r="AW356" i="20"/>
  <c r="BB356" i="20"/>
  <c r="BH356" i="20"/>
  <c r="BM356" i="20"/>
  <c r="BR356" i="20"/>
  <c r="BX356" i="20"/>
  <c r="CC356" i="20"/>
  <c r="H356" i="20"/>
  <c r="M356" i="20"/>
  <c r="R356" i="20"/>
  <c r="X356" i="20"/>
  <c r="AC356" i="20"/>
  <c r="AH356" i="20"/>
  <c r="AN356" i="20"/>
  <c r="AS356" i="20"/>
  <c r="AX356" i="20"/>
  <c r="BD356" i="20"/>
  <c r="BI356" i="20"/>
  <c r="BN356" i="20"/>
  <c r="BT356" i="20"/>
  <c r="BY356" i="20"/>
  <c r="CD356" i="20"/>
  <c r="F355" i="20"/>
  <c r="J355" i="20"/>
  <c r="N355" i="20"/>
  <c r="R355" i="20"/>
  <c r="V355" i="20"/>
  <c r="Z355" i="20"/>
  <c r="AD355" i="20"/>
  <c r="AH355" i="20"/>
  <c r="AL355" i="20"/>
  <c r="AP355" i="20"/>
  <c r="AT355" i="20"/>
  <c r="AX355" i="20"/>
  <c r="BB355" i="20"/>
  <c r="BF355" i="20"/>
  <c r="BJ355" i="20"/>
  <c r="BN355" i="20"/>
  <c r="BR355" i="20"/>
  <c r="BV355" i="20"/>
  <c r="BZ355" i="20"/>
  <c r="CD355" i="20"/>
  <c r="G355" i="20"/>
  <c r="K355" i="20"/>
  <c r="O355" i="20"/>
  <c r="S355" i="20"/>
  <c r="D355" i="20" s="1"/>
  <c r="W355" i="20"/>
  <c r="AA355" i="20"/>
  <c r="AE355" i="20"/>
  <c r="AI355" i="20"/>
  <c r="AM355" i="20"/>
  <c r="AQ355" i="20"/>
  <c r="AU355" i="20"/>
  <c r="AY355" i="20"/>
  <c r="BC355" i="20"/>
  <c r="BG355" i="20"/>
  <c r="BK355" i="20"/>
  <c r="BO355" i="20"/>
  <c r="BS355" i="20"/>
  <c r="BW355" i="20"/>
  <c r="CA355" i="20"/>
  <c r="CB352" i="20"/>
  <c r="BF352" i="20"/>
  <c r="AK352" i="20"/>
  <c r="P352" i="20"/>
  <c r="AC351" i="20"/>
  <c r="U351" i="20"/>
  <c r="AK348" i="20"/>
  <c r="Z348" i="20"/>
  <c r="P348" i="20"/>
  <c r="AC347" i="20"/>
  <c r="U347" i="20"/>
  <c r="Z344" i="20"/>
  <c r="P344" i="20"/>
  <c r="F343" i="20"/>
  <c r="J343" i="20"/>
  <c r="N343" i="20"/>
  <c r="R343" i="20"/>
  <c r="V343" i="20"/>
  <c r="Z343" i="20"/>
  <c r="AD343" i="20"/>
  <c r="AH343" i="20"/>
  <c r="AL343" i="20"/>
  <c r="AP343" i="20"/>
  <c r="AT343" i="20"/>
  <c r="AX343" i="20"/>
  <c r="BB343" i="20"/>
  <c r="BF343" i="20"/>
  <c r="BJ343" i="20"/>
  <c r="BN343" i="20"/>
  <c r="BR343" i="20"/>
  <c r="BV343" i="20"/>
  <c r="BZ343" i="20"/>
  <c r="CD343" i="20"/>
  <c r="G343" i="20"/>
  <c r="K343" i="20"/>
  <c r="O343" i="20"/>
  <c r="S343" i="20"/>
  <c r="D343" i="20" s="1"/>
  <c r="W343" i="20"/>
  <c r="AA343" i="20"/>
  <c r="AE343" i="20"/>
  <c r="AI343" i="20"/>
  <c r="AM343" i="20"/>
  <c r="AQ343" i="20"/>
  <c r="AU343" i="20"/>
  <c r="AY343" i="20"/>
  <c r="BC343" i="20"/>
  <c r="BG343" i="20"/>
  <c r="BK343" i="20"/>
  <c r="BO343" i="20"/>
  <c r="BS343" i="20"/>
  <c r="BW343" i="20"/>
  <c r="CA343" i="20"/>
  <c r="Z340" i="20"/>
  <c r="F339" i="20"/>
  <c r="J339" i="20"/>
  <c r="N339" i="20"/>
  <c r="R339" i="20"/>
  <c r="V339" i="20"/>
  <c r="Z339" i="20"/>
  <c r="AD339" i="20"/>
  <c r="AH339" i="20"/>
  <c r="AL339" i="20"/>
  <c r="AP339" i="20"/>
  <c r="AT339" i="20"/>
  <c r="AX339" i="20"/>
  <c r="BB339" i="20"/>
  <c r="BF339" i="20"/>
  <c r="BJ339" i="20"/>
  <c r="BN339" i="20"/>
  <c r="BR339" i="20"/>
  <c r="BV339" i="20"/>
  <c r="BZ339" i="20"/>
  <c r="CD339" i="20"/>
  <c r="G339" i="20"/>
  <c r="K339" i="20"/>
  <c r="O339" i="20"/>
  <c r="S339" i="20"/>
  <c r="D339" i="20" s="1"/>
  <c r="W339" i="20"/>
  <c r="AA339" i="20"/>
  <c r="AE339" i="20"/>
  <c r="AI339" i="20"/>
  <c r="AM339" i="20"/>
  <c r="AQ339" i="20"/>
  <c r="AU339" i="20"/>
  <c r="AY339" i="20"/>
  <c r="BC339" i="20"/>
  <c r="BG339" i="20"/>
  <c r="BK339" i="20"/>
  <c r="BO339" i="20"/>
  <c r="BS339" i="20"/>
  <c r="BW339" i="20"/>
  <c r="CA339" i="20"/>
  <c r="G336" i="20"/>
  <c r="F336" i="20"/>
  <c r="L336" i="20"/>
  <c r="Q336" i="20"/>
  <c r="V336" i="20"/>
  <c r="AB336" i="20"/>
  <c r="AG336" i="20"/>
  <c r="AL336" i="20"/>
  <c r="AR336" i="20"/>
  <c r="AW336" i="20"/>
  <c r="BB336" i="20"/>
  <c r="BH336" i="20"/>
  <c r="BM336" i="20"/>
  <c r="BR336" i="20"/>
  <c r="BX336" i="20"/>
  <c r="CC336" i="20"/>
  <c r="H336" i="20"/>
  <c r="M336" i="20"/>
  <c r="R336" i="20"/>
  <c r="X336" i="20"/>
  <c r="AC336" i="20"/>
  <c r="AH336" i="20"/>
  <c r="AN336" i="20"/>
  <c r="AS336" i="20"/>
  <c r="AX336" i="20"/>
  <c r="BD336" i="20"/>
  <c r="BI336" i="20"/>
  <c r="BN336" i="20"/>
  <c r="BT336" i="20"/>
  <c r="BY336" i="20"/>
  <c r="CD336" i="20"/>
  <c r="F335" i="20"/>
  <c r="J335" i="20"/>
  <c r="N335" i="20"/>
  <c r="R335" i="20"/>
  <c r="V335" i="20"/>
  <c r="Z335" i="20"/>
  <c r="AD335" i="20"/>
  <c r="AH335" i="20"/>
  <c r="AL335" i="20"/>
  <c r="AP335" i="20"/>
  <c r="AT335" i="20"/>
  <c r="AX335" i="20"/>
  <c r="BB335" i="20"/>
  <c r="BF335" i="20"/>
  <c r="BJ335" i="20"/>
  <c r="BN335" i="20"/>
  <c r="BR335" i="20"/>
  <c r="BV335" i="20"/>
  <c r="BZ335" i="20"/>
  <c r="CD335" i="20"/>
  <c r="G335" i="20"/>
  <c r="K335" i="20"/>
  <c r="O335" i="20"/>
  <c r="S335" i="20"/>
  <c r="W335" i="20"/>
  <c r="AA335" i="20"/>
  <c r="AE335" i="20"/>
  <c r="AI335" i="20"/>
  <c r="AM335" i="20"/>
  <c r="AQ335" i="20"/>
  <c r="AU335" i="20"/>
  <c r="AY335" i="20"/>
  <c r="BC335" i="20"/>
  <c r="BG335" i="20"/>
  <c r="BK335" i="20"/>
  <c r="BO335" i="20"/>
  <c r="BS335" i="20"/>
  <c r="BW335" i="20"/>
  <c r="CA335" i="20"/>
  <c r="Z332" i="20"/>
  <c r="U331" i="20"/>
  <c r="M331" i="20"/>
  <c r="G328" i="20"/>
  <c r="F328" i="20"/>
  <c r="L328" i="20"/>
  <c r="Q328" i="20"/>
  <c r="V328" i="20"/>
  <c r="AB328" i="20"/>
  <c r="AG328" i="20"/>
  <c r="AL328" i="20"/>
  <c r="AR328" i="20"/>
  <c r="AW328" i="20"/>
  <c r="BB328" i="20"/>
  <c r="BH328" i="20"/>
  <c r="BM328" i="20"/>
  <c r="BR328" i="20"/>
  <c r="BX328" i="20"/>
  <c r="CC328" i="20"/>
  <c r="H328" i="20"/>
  <c r="M328" i="20"/>
  <c r="R328" i="20"/>
  <c r="X328" i="20"/>
  <c r="AC328" i="20"/>
  <c r="AH328" i="20"/>
  <c r="AN328" i="20"/>
  <c r="AS328" i="20"/>
  <c r="AX328" i="20"/>
  <c r="BD328" i="20"/>
  <c r="BI328" i="20"/>
  <c r="BN328" i="20"/>
  <c r="BT328" i="20"/>
  <c r="BY328" i="20"/>
  <c r="CD328" i="20"/>
  <c r="F327" i="20"/>
  <c r="J327" i="20"/>
  <c r="N327" i="20"/>
  <c r="R327" i="20"/>
  <c r="V327" i="20"/>
  <c r="Z327" i="20"/>
  <c r="AD327" i="20"/>
  <c r="AH327" i="20"/>
  <c r="AL327" i="20"/>
  <c r="AP327" i="20"/>
  <c r="AT327" i="20"/>
  <c r="AX327" i="20"/>
  <c r="BB327" i="20"/>
  <c r="BF327" i="20"/>
  <c r="BJ327" i="20"/>
  <c r="BN327" i="20"/>
  <c r="BR327" i="20"/>
  <c r="BV327" i="20"/>
  <c r="BZ327" i="20"/>
  <c r="CD327" i="20"/>
  <c r="G327" i="20"/>
  <c r="K327" i="20"/>
  <c r="O327" i="20"/>
  <c r="S327" i="20"/>
  <c r="D327" i="20" s="1"/>
  <c r="W327" i="20"/>
  <c r="AA327" i="20"/>
  <c r="AE327" i="20"/>
  <c r="AI327" i="20"/>
  <c r="AM327" i="20"/>
  <c r="AQ327" i="20"/>
  <c r="AU327" i="20"/>
  <c r="AY327" i="20"/>
  <c r="BC327" i="20"/>
  <c r="BG327" i="20"/>
  <c r="BK327" i="20"/>
  <c r="BO327" i="20"/>
  <c r="BS327" i="20"/>
  <c r="BW327" i="20"/>
  <c r="CA327" i="20"/>
  <c r="G324" i="20"/>
  <c r="F324" i="20"/>
  <c r="L324" i="20"/>
  <c r="Q324" i="20"/>
  <c r="V324" i="20"/>
  <c r="AB324" i="20"/>
  <c r="AG324" i="20"/>
  <c r="AL324" i="20"/>
  <c r="AR324" i="20"/>
  <c r="AW324" i="20"/>
  <c r="BB324" i="20"/>
  <c r="BH324" i="20"/>
  <c r="BM324" i="20"/>
  <c r="BR324" i="20"/>
  <c r="BX324" i="20"/>
  <c r="CC324" i="20"/>
  <c r="H324" i="20"/>
  <c r="M324" i="20"/>
  <c r="R324" i="20"/>
  <c r="X324" i="20"/>
  <c r="AC324" i="20"/>
  <c r="AH324" i="20"/>
  <c r="AN324" i="20"/>
  <c r="AS324" i="20"/>
  <c r="AX324" i="20"/>
  <c r="BD324" i="20"/>
  <c r="BI324" i="20"/>
  <c r="BN324" i="20"/>
  <c r="BT324" i="20"/>
  <c r="BY324" i="20"/>
  <c r="CD324" i="20"/>
  <c r="F323" i="20"/>
  <c r="J323" i="20"/>
  <c r="N323" i="20"/>
  <c r="R323" i="20"/>
  <c r="V323" i="20"/>
  <c r="Z323" i="20"/>
  <c r="AD323" i="20"/>
  <c r="AH323" i="20"/>
  <c r="AL323" i="20"/>
  <c r="AP323" i="20"/>
  <c r="AT323" i="20"/>
  <c r="AX323" i="20"/>
  <c r="BB323" i="20"/>
  <c r="BF323" i="20"/>
  <c r="BJ323" i="20"/>
  <c r="BN323" i="20"/>
  <c r="BR323" i="20"/>
  <c r="BV323" i="20"/>
  <c r="BZ323" i="20"/>
  <c r="CD323" i="20"/>
  <c r="G323" i="20"/>
  <c r="K323" i="20"/>
  <c r="O323" i="20"/>
  <c r="S323" i="20"/>
  <c r="D323" i="20" s="1"/>
  <c r="W323" i="20"/>
  <c r="AA323" i="20"/>
  <c r="AE323" i="20"/>
  <c r="AI323" i="20"/>
  <c r="AM323" i="20"/>
  <c r="AQ323" i="20"/>
  <c r="AU323" i="20"/>
  <c r="AY323" i="20"/>
  <c r="BC323" i="20"/>
  <c r="BG323" i="20"/>
  <c r="BK323" i="20"/>
  <c r="BO323" i="20"/>
  <c r="BS323" i="20"/>
  <c r="BW323" i="20"/>
  <c r="CA323" i="20"/>
  <c r="BQ313" i="20"/>
  <c r="AV313" i="20"/>
  <c r="P313" i="20"/>
  <c r="G305" i="20"/>
  <c r="K305" i="20"/>
  <c r="O305" i="20"/>
  <c r="S305" i="20"/>
  <c r="D305" i="20" s="1"/>
  <c r="W305" i="20"/>
  <c r="AA305" i="20"/>
  <c r="AE305" i="20"/>
  <c r="AI305" i="20"/>
  <c r="AM305" i="20"/>
  <c r="AQ305" i="20"/>
  <c r="AU305" i="20"/>
  <c r="AY305" i="20"/>
  <c r="BC305" i="20"/>
  <c r="BG305" i="20"/>
  <c r="BK305" i="20"/>
  <c r="BO305" i="20"/>
  <c r="BS305" i="20"/>
  <c r="BW305" i="20"/>
  <c r="CA305" i="20"/>
  <c r="H305" i="20"/>
  <c r="M305" i="20"/>
  <c r="R305" i="20"/>
  <c r="X305" i="20"/>
  <c r="AC305" i="20"/>
  <c r="AH305" i="20"/>
  <c r="AN305" i="20"/>
  <c r="AS305" i="20"/>
  <c r="AX305" i="20"/>
  <c r="BD305" i="20"/>
  <c r="BI305" i="20"/>
  <c r="BN305" i="20"/>
  <c r="BT305" i="20"/>
  <c r="BY305" i="20"/>
  <c r="CD305" i="20"/>
  <c r="I305" i="20"/>
  <c r="N305" i="20"/>
  <c r="T305" i="20"/>
  <c r="Y305" i="20"/>
  <c r="AD305" i="20"/>
  <c r="AJ305" i="20"/>
  <c r="AO305" i="20"/>
  <c r="AT305" i="20"/>
  <c r="AZ305" i="20"/>
  <c r="BE305" i="20"/>
  <c r="BJ305" i="20"/>
  <c r="BP305" i="20"/>
  <c r="BU305" i="20"/>
  <c r="BZ305" i="20"/>
  <c r="G298" i="20"/>
  <c r="F298" i="20"/>
  <c r="L298" i="20"/>
  <c r="Q298" i="20"/>
  <c r="V298" i="20"/>
  <c r="AB298" i="20"/>
  <c r="AG298" i="20"/>
  <c r="AL298" i="20"/>
  <c r="AR298" i="20"/>
  <c r="AW298" i="20"/>
  <c r="BB298" i="20"/>
  <c r="BH298" i="20"/>
  <c r="BM298" i="20"/>
  <c r="BR298" i="20"/>
  <c r="BX298" i="20"/>
  <c r="CC298" i="20"/>
  <c r="H298" i="20"/>
  <c r="N298" i="20"/>
  <c r="U298" i="20"/>
  <c r="AC298" i="20"/>
  <c r="AJ298" i="20"/>
  <c r="AP298" i="20"/>
  <c r="AX298" i="20"/>
  <c r="BE298" i="20"/>
  <c r="BL298" i="20"/>
  <c r="BT298" i="20"/>
  <c r="BZ298" i="20"/>
  <c r="I298" i="20"/>
  <c r="P298" i="20"/>
  <c r="X298" i="20"/>
  <c r="AD298" i="20"/>
  <c r="AK298" i="20"/>
  <c r="AS298" i="20"/>
  <c r="AZ298" i="20"/>
  <c r="BF298" i="20"/>
  <c r="BN298" i="20"/>
  <c r="BU298" i="20"/>
  <c r="CB298" i="20"/>
  <c r="I200" i="20"/>
  <c r="Y200" i="20"/>
  <c r="AO200" i="20"/>
  <c r="BE200" i="20"/>
  <c r="BU200" i="20"/>
  <c r="M200" i="20"/>
  <c r="AC200" i="20"/>
  <c r="AS200" i="20"/>
  <c r="BI200" i="20"/>
  <c r="BY200" i="20"/>
  <c r="Q200" i="20"/>
  <c r="AW200" i="20"/>
  <c r="CC200" i="20"/>
  <c r="U200" i="20"/>
  <c r="BA200" i="20"/>
  <c r="AG200" i="20"/>
  <c r="BM200" i="20"/>
  <c r="BQ200" i="20"/>
  <c r="F394" i="20"/>
  <c r="G394" i="20"/>
  <c r="L394" i="20"/>
  <c r="Q394" i="20"/>
  <c r="W394" i="20"/>
  <c r="AB394" i="20"/>
  <c r="AG394" i="20"/>
  <c r="AS391" i="20"/>
  <c r="F390" i="20"/>
  <c r="G390" i="20"/>
  <c r="L390" i="20"/>
  <c r="Q390" i="20"/>
  <c r="W390" i="20"/>
  <c r="AB390" i="20"/>
  <c r="AG390" i="20"/>
  <c r="AM390" i="20"/>
  <c r="AR390" i="20"/>
  <c r="AW390" i="20"/>
  <c r="BC390" i="20"/>
  <c r="BH390" i="20"/>
  <c r="BM390" i="20"/>
  <c r="BS390" i="20"/>
  <c r="BX390" i="20"/>
  <c r="CC390" i="20"/>
  <c r="AS387" i="20"/>
  <c r="F386" i="20"/>
  <c r="G386" i="20"/>
  <c r="L386" i="20"/>
  <c r="Q386" i="20"/>
  <c r="W386" i="20"/>
  <c r="AB386" i="20"/>
  <c r="AG386" i="20"/>
  <c r="AM386" i="20"/>
  <c r="AR386" i="20"/>
  <c r="AW386" i="20"/>
  <c r="BC386" i="20"/>
  <c r="BH386" i="20"/>
  <c r="BM386" i="20"/>
  <c r="BS386" i="20"/>
  <c r="BX386" i="20"/>
  <c r="CC386" i="20"/>
  <c r="BM383" i="20"/>
  <c r="U383" i="20"/>
  <c r="CA381" i="20"/>
  <c r="BP381" i="20"/>
  <c r="BE381" i="20"/>
  <c r="AU381" i="20"/>
  <c r="AJ381" i="20"/>
  <c r="AE381" i="20"/>
  <c r="T381" i="20"/>
  <c r="I381" i="20"/>
  <c r="AV380" i="20"/>
  <c r="F379" i="20"/>
  <c r="J379" i="20"/>
  <c r="N379" i="20"/>
  <c r="R379" i="20"/>
  <c r="V379" i="20"/>
  <c r="Z379" i="20"/>
  <c r="AD379" i="20"/>
  <c r="AH379" i="20"/>
  <c r="AL379" i="20"/>
  <c r="AP379" i="20"/>
  <c r="AT379" i="20"/>
  <c r="AX379" i="20"/>
  <c r="BB379" i="20"/>
  <c r="BF379" i="20"/>
  <c r="BJ379" i="20"/>
  <c r="BN379" i="20"/>
  <c r="BR379" i="20"/>
  <c r="BV379" i="20"/>
  <c r="BZ379" i="20"/>
  <c r="CD379" i="20"/>
  <c r="U377" i="20"/>
  <c r="P377" i="20"/>
  <c r="K377" i="20"/>
  <c r="BZ376" i="20"/>
  <c r="BF376" i="20"/>
  <c r="AO376" i="20"/>
  <c r="U376" i="20"/>
  <c r="BU375" i="20"/>
  <c r="BJ375" i="20"/>
  <c r="BE375" i="20"/>
  <c r="AT375" i="20"/>
  <c r="AI375" i="20"/>
  <c r="Y375" i="20"/>
  <c r="N375" i="20"/>
  <c r="I375" i="20"/>
  <c r="I374" i="20"/>
  <c r="N374" i="20"/>
  <c r="T374" i="20"/>
  <c r="Y374" i="20"/>
  <c r="AD374" i="20"/>
  <c r="AJ374" i="20"/>
  <c r="AO374" i="20"/>
  <c r="AT374" i="20"/>
  <c r="AZ374" i="20"/>
  <c r="BE374" i="20"/>
  <c r="BJ374" i="20"/>
  <c r="BP374" i="20"/>
  <c r="BU374" i="20"/>
  <c r="BZ374" i="20"/>
  <c r="BZ373" i="20"/>
  <c r="BU373" i="20"/>
  <c r="BP373" i="20"/>
  <c r="BJ373" i="20"/>
  <c r="BE373" i="20"/>
  <c r="AZ373" i="20"/>
  <c r="AT373" i="20"/>
  <c r="AO373" i="20"/>
  <c r="AJ373" i="20"/>
  <c r="AD373" i="20"/>
  <c r="Y373" i="20"/>
  <c r="T373" i="20"/>
  <c r="N373" i="20"/>
  <c r="I373" i="20"/>
  <c r="F371" i="20"/>
  <c r="J371" i="20"/>
  <c r="N371" i="20"/>
  <c r="R371" i="20"/>
  <c r="V371" i="20"/>
  <c r="Z371" i="20"/>
  <c r="AD371" i="20"/>
  <c r="AH371" i="20"/>
  <c r="AL371" i="20"/>
  <c r="AP371" i="20"/>
  <c r="AT371" i="20"/>
  <c r="AX371" i="20"/>
  <c r="BB371" i="20"/>
  <c r="BF371" i="20"/>
  <c r="BJ371" i="20"/>
  <c r="BN371" i="20"/>
  <c r="BR371" i="20"/>
  <c r="BV371" i="20"/>
  <c r="BZ371" i="20"/>
  <c r="CD371" i="20"/>
  <c r="BV366" i="20"/>
  <c r="BI366" i="20"/>
  <c r="AT366" i="20"/>
  <c r="AF366" i="20"/>
  <c r="R366" i="20"/>
  <c r="BU365" i="20"/>
  <c r="BK365" i="20"/>
  <c r="AZ365" i="20"/>
  <c r="AO365" i="20"/>
  <c r="AE365" i="20"/>
  <c r="Y365" i="20"/>
  <c r="O365" i="20"/>
  <c r="I365" i="20"/>
  <c r="BV360" i="20"/>
  <c r="BH360" i="20"/>
  <c r="AT360" i="20"/>
  <c r="AF360" i="20"/>
  <c r="Q360" i="20"/>
  <c r="BZ356" i="20"/>
  <c r="BE356" i="20"/>
  <c r="AJ356" i="20"/>
  <c r="N356" i="20"/>
  <c r="BX355" i="20"/>
  <c r="BH355" i="20"/>
  <c r="AR355" i="20"/>
  <c r="AB355" i="20"/>
  <c r="L355" i="20"/>
  <c r="BZ352" i="20"/>
  <c r="BP352" i="20"/>
  <c r="AT352" i="20"/>
  <c r="Y352" i="20"/>
  <c r="BH351" i="20"/>
  <c r="AR351" i="20"/>
  <c r="AB351" i="20"/>
  <c r="L351" i="20"/>
  <c r="BZ348" i="20"/>
  <c r="BE348" i="20"/>
  <c r="AT348" i="20"/>
  <c r="Y348" i="20"/>
  <c r="BP347" i="20"/>
  <c r="AZ347" i="20"/>
  <c r="AJ347" i="20"/>
  <c r="T347" i="20"/>
  <c r="BP344" i="20"/>
  <c r="AT344" i="20"/>
  <c r="Y344" i="20"/>
  <c r="BP343" i="20"/>
  <c r="AZ343" i="20"/>
  <c r="AJ343" i="20"/>
  <c r="T343" i="20"/>
  <c r="BZ340" i="20"/>
  <c r="BE340" i="20"/>
  <c r="AJ340" i="20"/>
  <c r="N340" i="20"/>
  <c r="BX339" i="20"/>
  <c r="BH339" i="20"/>
  <c r="AR339" i="20"/>
  <c r="AB339" i="20"/>
  <c r="L339" i="20"/>
  <c r="BP336" i="20"/>
  <c r="AT336" i="20"/>
  <c r="Y336" i="20"/>
  <c r="BP335" i="20"/>
  <c r="AZ335" i="20"/>
  <c r="AJ335" i="20"/>
  <c r="T335" i="20"/>
  <c r="BZ332" i="20"/>
  <c r="BE332" i="20"/>
  <c r="AJ332" i="20"/>
  <c r="N332" i="20"/>
  <c r="BX331" i="20"/>
  <c r="BH331" i="20"/>
  <c r="AR331" i="20"/>
  <c r="AB331" i="20"/>
  <c r="L331" i="20"/>
  <c r="BZ328" i="20"/>
  <c r="BE328" i="20"/>
  <c r="AT328" i="20"/>
  <c r="Y328" i="20"/>
  <c r="BP327" i="20"/>
  <c r="AZ327" i="20"/>
  <c r="AJ327" i="20"/>
  <c r="T327" i="20"/>
  <c r="BP324" i="20"/>
  <c r="AT324" i="20"/>
  <c r="Y324" i="20"/>
  <c r="BP323" i="20"/>
  <c r="AZ323" i="20"/>
  <c r="AJ323" i="20"/>
  <c r="T323" i="20"/>
  <c r="L323" i="20"/>
  <c r="AG316" i="20"/>
  <c r="T316" i="20"/>
  <c r="BM313" i="20"/>
  <c r="AR313" i="20"/>
  <c r="V313" i="20"/>
  <c r="G308" i="20"/>
  <c r="H308" i="20"/>
  <c r="M308" i="20"/>
  <c r="R308" i="20"/>
  <c r="X308" i="20"/>
  <c r="AC308" i="20"/>
  <c r="AH308" i="20"/>
  <c r="AN308" i="20"/>
  <c r="AS308" i="20"/>
  <c r="AX308" i="20"/>
  <c r="BD308" i="20"/>
  <c r="BI308" i="20"/>
  <c r="BN308" i="20"/>
  <c r="BT308" i="20"/>
  <c r="BY308" i="20"/>
  <c r="CD308" i="20"/>
  <c r="F308" i="20"/>
  <c r="N308" i="20"/>
  <c r="U308" i="20"/>
  <c r="AB308" i="20"/>
  <c r="AJ308" i="20"/>
  <c r="AP308" i="20"/>
  <c r="AW308" i="20"/>
  <c r="BE308" i="20"/>
  <c r="BL308" i="20"/>
  <c r="BR308" i="20"/>
  <c r="BZ308" i="20"/>
  <c r="I308" i="20"/>
  <c r="P308" i="20"/>
  <c r="V308" i="20"/>
  <c r="AD308" i="20"/>
  <c r="AK308" i="20"/>
  <c r="AR308" i="20"/>
  <c r="AZ308" i="20"/>
  <c r="BF308" i="20"/>
  <c r="BM308" i="20"/>
  <c r="BU308" i="20"/>
  <c r="CB308" i="20"/>
  <c r="BM305" i="20"/>
  <c r="AR305" i="20"/>
  <c r="V305" i="20"/>
  <c r="G300" i="20"/>
  <c r="H300" i="20"/>
  <c r="M300" i="20"/>
  <c r="R300" i="20"/>
  <c r="X300" i="20"/>
  <c r="AC300" i="20"/>
  <c r="AH300" i="20"/>
  <c r="AN300" i="20"/>
  <c r="AS300" i="20"/>
  <c r="AX300" i="20"/>
  <c r="BD300" i="20"/>
  <c r="BI300" i="20"/>
  <c r="BN300" i="20"/>
  <c r="BT300" i="20"/>
  <c r="BY300" i="20"/>
  <c r="CD300" i="20"/>
  <c r="F300" i="20"/>
  <c r="N300" i="20"/>
  <c r="U300" i="20"/>
  <c r="AB300" i="20"/>
  <c r="AJ300" i="20"/>
  <c r="AP300" i="20"/>
  <c r="AW300" i="20"/>
  <c r="BE300" i="20"/>
  <c r="BL300" i="20"/>
  <c r="BR300" i="20"/>
  <c r="BZ300" i="20"/>
  <c r="I300" i="20"/>
  <c r="P300" i="20"/>
  <c r="V300" i="20"/>
  <c r="AD300" i="20"/>
  <c r="AK300" i="20"/>
  <c r="AR300" i="20"/>
  <c r="AZ300" i="20"/>
  <c r="BF300" i="20"/>
  <c r="BM300" i="20"/>
  <c r="BU300" i="20"/>
  <c r="CB300" i="20"/>
  <c r="BV298" i="20"/>
  <c r="AT298" i="20"/>
  <c r="R298" i="20"/>
  <c r="BQ280" i="20"/>
  <c r="AK280" i="20"/>
  <c r="BV225" i="20"/>
  <c r="AU215" i="20"/>
  <c r="F172" i="20"/>
  <c r="K172" i="20"/>
  <c r="Q172" i="20"/>
  <c r="V172" i="20"/>
  <c r="AA172" i="20"/>
  <c r="AG172" i="20"/>
  <c r="AL172" i="20"/>
  <c r="AQ172" i="20"/>
  <c r="AW172" i="20"/>
  <c r="BB172" i="20"/>
  <c r="BG172" i="20"/>
  <c r="BM172" i="20"/>
  <c r="BR172" i="20"/>
  <c r="BW172" i="20"/>
  <c r="CC172" i="20"/>
  <c r="G172" i="20"/>
  <c r="M172" i="20"/>
  <c r="R172" i="20"/>
  <c r="W172" i="20"/>
  <c r="AC172" i="20"/>
  <c r="AH172" i="20"/>
  <c r="AM172" i="20"/>
  <c r="AS172" i="20"/>
  <c r="AX172" i="20"/>
  <c r="BC172" i="20"/>
  <c r="BI172" i="20"/>
  <c r="BN172" i="20"/>
  <c r="BS172" i="20"/>
  <c r="BY172" i="20"/>
  <c r="CD172" i="20"/>
  <c r="I172" i="20"/>
  <c r="N172" i="20"/>
  <c r="S172" i="20"/>
  <c r="D172" i="20" s="1"/>
  <c r="Y172" i="20"/>
  <c r="AD172" i="20"/>
  <c r="AI172" i="20"/>
  <c r="AO172" i="20"/>
  <c r="AT172" i="20"/>
  <c r="AY172" i="20"/>
  <c r="BE172" i="20"/>
  <c r="BJ172" i="20"/>
  <c r="BO172" i="20"/>
  <c r="BU172" i="20"/>
  <c r="BZ172" i="20"/>
  <c r="J172" i="20"/>
  <c r="AE172" i="20"/>
  <c r="BA172" i="20"/>
  <c r="CF172" i="20" s="1"/>
  <c r="BV172" i="20"/>
  <c r="O172" i="20"/>
  <c r="AK172" i="20"/>
  <c r="BF172" i="20"/>
  <c r="CA172" i="20"/>
  <c r="U172" i="20"/>
  <c r="AP172" i="20"/>
  <c r="BK172" i="20"/>
  <c r="AU172" i="20"/>
  <c r="BQ172" i="20"/>
  <c r="AK405" i="20"/>
  <c r="CC394" i="20"/>
  <c r="BX394" i="20"/>
  <c r="BS394" i="20"/>
  <c r="BM394" i="20"/>
  <c r="BH394" i="20"/>
  <c r="BC394" i="20"/>
  <c r="AW394" i="20"/>
  <c r="AR394" i="20"/>
  <c r="AM394" i="20"/>
  <c r="AF394" i="20"/>
  <c r="Y394" i="20"/>
  <c r="S394" i="20"/>
  <c r="D394" i="20" s="1"/>
  <c r="K394" i="20"/>
  <c r="CC391" i="20"/>
  <c r="BI391" i="20"/>
  <c r="AK391" i="20"/>
  <c r="Q391" i="20"/>
  <c r="BW390" i="20"/>
  <c r="BP390" i="20"/>
  <c r="BI390" i="20"/>
  <c r="BA390" i="20"/>
  <c r="AU390" i="20"/>
  <c r="AN390" i="20"/>
  <c r="AF390" i="20"/>
  <c r="Y390" i="20"/>
  <c r="S390" i="20"/>
  <c r="D390" i="20" s="1"/>
  <c r="K390" i="20"/>
  <c r="CC387" i="20"/>
  <c r="BI387" i="20"/>
  <c r="AK387" i="20"/>
  <c r="BW386" i="20"/>
  <c r="BP386" i="20"/>
  <c r="BI386" i="20"/>
  <c r="BA386" i="20"/>
  <c r="AU386" i="20"/>
  <c r="AN386" i="20"/>
  <c r="AF386" i="20"/>
  <c r="Y386" i="20"/>
  <c r="S386" i="20"/>
  <c r="D386" i="20" s="1"/>
  <c r="K386" i="20"/>
  <c r="CC383" i="20"/>
  <c r="BI383" i="20"/>
  <c r="AK383" i="20"/>
  <c r="BY381" i="20"/>
  <c r="BT381" i="20"/>
  <c r="BO381" i="20"/>
  <c r="BI381" i="20"/>
  <c r="BD381" i="20"/>
  <c r="AY381" i="20"/>
  <c r="AS381" i="20"/>
  <c r="AN381" i="20"/>
  <c r="AI381" i="20"/>
  <c r="AC381" i="20"/>
  <c r="X381" i="20"/>
  <c r="S381" i="20"/>
  <c r="D381" i="20" s="1"/>
  <c r="CE381" i="20" s="1"/>
  <c r="M381" i="20"/>
  <c r="H381" i="20"/>
  <c r="CB380" i="20"/>
  <c r="CA379" i="20"/>
  <c r="BU379" i="20"/>
  <c r="BP379" i="20"/>
  <c r="BK379" i="20"/>
  <c r="BE379" i="20"/>
  <c r="AZ379" i="20"/>
  <c r="AU379" i="20"/>
  <c r="AO379" i="20"/>
  <c r="AJ379" i="20"/>
  <c r="AE379" i="20"/>
  <c r="Y379" i="20"/>
  <c r="T379" i="20"/>
  <c r="O379" i="20"/>
  <c r="I379" i="20"/>
  <c r="CA377" i="20"/>
  <c r="BU377" i="20"/>
  <c r="BP377" i="20"/>
  <c r="BK377" i="20"/>
  <c r="BE377" i="20"/>
  <c r="AZ377" i="20"/>
  <c r="AU377" i="20"/>
  <c r="AO377" i="20"/>
  <c r="AJ377" i="20"/>
  <c r="AE377" i="20"/>
  <c r="Y377" i="20"/>
  <c r="T377" i="20"/>
  <c r="O377" i="20"/>
  <c r="I377" i="20"/>
  <c r="BY376" i="20"/>
  <c r="BN376" i="20"/>
  <c r="BE376" i="20"/>
  <c r="AV376" i="20"/>
  <c r="AK376" i="20"/>
  <c r="AC376" i="20"/>
  <c r="T376" i="20"/>
  <c r="I376" i="20"/>
  <c r="CD375" i="20"/>
  <c r="BY375" i="20"/>
  <c r="BS375" i="20"/>
  <c r="BN375" i="20"/>
  <c r="BI375" i="20"/>
  <c r="BC375" i="20"/>
  <c r="AX375" i="20"/>
  <c r="AS375" i="20"/>
  <c r="AM375" i="20"/>
  <c r="AH375" i="20"/>
  <c r="AC375" i="20"/>
  <c r="W375" i="20"/>
  <c r="R375" i="20"/>
  <c r="M375" i="20"/>
  <c r="G375" i="20"/>
  <c r="CC374" i="20"/>
  <c r="BV374" i="20"/>
  <c r="BN374" i="20"/>
  <c r="BH374" i="20"/>
  <c r="BA374" i="20"/>
  <c r="AS374" i="20"/>
  <c r="AL374" i="20"/>
  <c r="AF374" i="20"/>
  <c r="X374" i="20"/>
  <c r="Q374" i="20"/>
  <c r="J374" i="20"/>
  <c r="CD373" i="20"/>
  <c r="BY373" i="20"/>
  <c r="BT373" i="20"/>
  <c r="BN373" i="20"/>
  <c r="BI373" i="20"/>
  <c r="BD373" i="20"/>
  <c r="AX373" i="20"/>
  <c r="AS373" i="20"/>
  <c r="AN373" i="20"/>
  <c r="AH373" i="20"/>
  <c r="AC373" i="20"/>
  <c r="X373" i="20"/>
  <c r="R373" i="20"/>
  <c r="M373" i="20"/>
  <c r="J372" i="20"/>
  <c r="Z372" i="20"/>
  <c r="BQ372" i="20"/>
  <c r="CA371" i="20"/>
  <c r="BU371" i="20"/>
  <c r="BP371" i="20"/>
  <c r="BK371" i="20"/>
  <c r="BE371" i="20"/>
  <c r="AZ371" i="20"/>
  <c r="AU371" i="20"/>
  <c r="AO371" i="20"/>
  <c r="AJ371" i="20"/>
  <c r="AE371" i="20"/>
  <c r="Y371" i="20"/>
  <c r="T371" i="20"/>
  <c r="O371" i="20"/>
  <c r="I371" i="20"/>
  <c r="F369" i="20"/>
  <c r="J369" i="20"/>
  <c r="N369" i="20"/>
  <c r="R369" i="20"/>
  <c r="V369" i="20"/>
  <c r="Z369" i="20"/>
  <c r="AD369" i="20"/>
  <c r="AH369" i="20"/>
  <c r="AL369" i="20"/>
  <c r="AP369" i="20"/>
  <c r="AT369" i="20"/>
  <c r="AX369" i="20"/>
  <c r="BB369" i="20"/>
  <c r="BF369" i="20"/>
  <c r="BJ369" i="20"/>
  <c r="BN369" i="20"/>
  <c r="BR369" i="20"/>
  <c r="BV369" i="20"/>
  <c r="BZ369" i="20"/>
  <c r="CD369" i="20"/>
  <c r="CB366" i="20"/>
  <c r="BU366" i="20"/>
  <c r="BN366" i="20"/>
  <c r="BF366" i="20"/>
  <c r="AZ366" i="20"/>
  <c r="AS366" i="20"/>
  <c r="AK366" i="20"/>
  <c r="AD366" i="20"/>
  <c r="X366" i="20"/>
  <c r="P366" i="20"/>
  <c r="I366" i="20"/>
  <c r="BY365" i="20"/>
  <c r="BT365" i="20"/>
  <c r="BO365" i="20"/>
  <c r="BI365" i="20"/>
  <c r="BD365" i="20"/>
  <c r="AY365" i="20"/>
  <c r="AS365" i="20"/>
  <c r="AN365" i="20"/>
  <c r="AI365" i="20"/>
  <c r="AC365" i="20"/>
  <c r="X365" i="20"/>
  <c r="S365" i="20"/>
  <c r="D365" i="20" s="1"/>
  <c r="CF365" i="20" s="1"/>
  <c r="M365" i="20"/>
  <c r="G364" i="20"/>
  <c r="H364" i="20"/>
  <c r="M364" i="20"/>
  <c r="R364" i="20"/>
  <c r="X364" i="20"/>
  <c r="AC364" i="20"/>
  <c r="AH364" i="20"/>
  <c r="AN364" i="20"/>
  <c r="AS364" i="20"/>
  <c r="AX364" i="20"/>
  <c r="BD364" i="20"/>
  <c r="BI364" i="20"/>
  <c r="BN364" i="20"/>
  <c r="BT364" i="20"/>
  <c r="BY364" i="20"/>
  <c r="CD364" i="20"/>
  <c r="G363" i="20"/>
  <c r="K363" i="20"/>
  <c r="O363" i="20"/>
  <c r="S363" i="20"/>
  <c r="D363" i="20" s="1"/>
  <c r="CF363" i="20" s="1"/>
  <c r="W363" i="20"/>
  <c r="AA363" i="20"/>
  <c r="AE363" i="20"/>
  <c r="AI363" i="20"/>
  <c r="AM363" i="20"/>
  <c r="AQ363" i="20"/>
  <c r="AU363" i="20"/>
  <c r="AY363" i="20"/>
  <c r="BC363" i="20"/>
  <c r="BG363" i="20"/>
  <c r="BK363" i="20"/>
  <c r="BO363" i="20"/>
  <c r="BS363" i="20"/>
  <c r="BW363" i="20"/>
  <c r="CA363" i="20"/>
  <c r="CB360" i="20"/>
  <c r="BU360" i="20"/>
  <c r="BM360" i="20"/>
  <c r="BF360" i="20"/>
  <c r="AZ360" i="20"/>
  <c r="AR360" i="20"/>
  <c r="AK360" i="20"/>
  <c r="AD360" i="20"/>
  <c r="V360" i="20"/>
  <c r="P360" i="20"/>
  <c r="G358" i="20"/>
  <c r="F358" i="20"/>
  <c r="L358" i="20"/>
  <c r="Q358" i="20"/>
  <c r="V358" i="20"/>
  <c r="AB358" i="20"/>
  <c r="AG358" i="20"/>
  <c r="AL358" i="20"/>
  <c r="AR358" i="20"/>
  <c r="AW358" i="20"/>
  <c r="BB358" i="20"/>
  <c r="BH358" i="20"/>
  <c r="BM358" i="20"/>
  <c r="BR358" i="20"/>
  <c r="BX358" i="20"/>
  <c r="CC358" i="20"/>
  <c r="H358" i="20"/>
  <c r="M358" i="20"/>
  <c r="R358" i="20"/>
  <c r="X358" i="20"/>
  <c r="AC358" i="20"/>
  <c r="AH358" i="20"/>
  <c r="AN358" i="20"/>
  <c r="AS358" i="20"/>
  <c r="AX358" i="20"/>
  <c r="BD358" i="20"/>
  <c r="BI358" i="20"/>
  <c r="BN358" i="20"/>
  <c r="BT358" i="20"/>
  <c r="BY358" i="20"/>
  <c r="CD358" i="20"/>
  <c r="F357" i="20"/>
  <c r="J357" i="20"/>
  <c r="N357" i="20"/>
  <c r="R357" i="20"/>
  <c r="V357" i="20"/>
  <c r="Z357" i="20"/>
  <c r="AD357" i="20"/>
  <c r="AH357" i="20"/>
  <c r="AL357" i="20"/>
  <c r="AP357" i="20"/>
  <c r="AT357" i="20"/>
  <c r="AX357" i="20"/>
  <c r="BB357" i="20"/>
  <c r="BF357" i="20"/>
  <c r="BJ357" i="20"/>
  <c r="BN357" i="20"/>
  <c r="BR357" i="20"/>
  <c r="BV357" i="20"/>
  <c r="BZ357" i="20"/>
  <c r="CD357" i="20"/>
  <c r="G357" i="20"/>
  <c r="K357" i="20"/>
  <c r="O357" i="20"/>
  <c r="S357" i="20"/>
  <c r="D357" i="20" s="1"/>
  <c r="W357" i="20"/>
  <c r="AA357" i="20"/>
  <c r="AE357" i="20"/>
  <c r="AI357" i="20"/>
  <c r="AM357" i="20"/>
  <c r="AQ357" i="20"/>
  <c r="AU357" i="20"/>
  <c r="AY357" i="20"/>
  <c r="BC357" i="20"/>
  <c r="BG357" i="20"/>
  <c r="BK357" i="20"/>
  <c r="BO357" i="20"/>
  <c r="BS357" i="20"/>
  <c r="BW357" i="20"/>
  <c r="CA357" i="20"/>
  <c r="BV356" i="20"/>
  <c r="BL356" i="20"/>
  <c r="BA356" i="20"/>
  <c r="CE356" i="20" s="1"/>
  <c r="AP356" i="20"/>
  <c r="AF356" i="20"/>
  <c r="U356" i="20"/>
  <c r="J356" i="20"/>
  <c r="CC355" i="20"/>
  <c r="BU355" i="20"/>
  <c r="BM355" i="20"/>
  <c r="BE355" i="20"/>
  <c r="AW355" i="20"/>
  <c r="AO355" i="20"/>
  <c r="AG355" i="20"/>
  <c r="Y355" i="20"/>
  <c r="Q355" i="20"/>
  <c r="I355" i="20"/>
  <c r="G354" i="20"/>
  <c r="F354" i="20"/>
  <c r="L354" i="20"/>
  <c r="Q354" i="20"/>
  <c r="V354" i="20"/>
  <c r="AB354" i="20"/>
  <c r="AG354" i="20"/>
  <c r="AL354" i="20"/>
  <c r="AR354" i="20"/>
  <c r="AW354" i="20"/>
  <c r="BB354" i="20"/>
  <c r="BH354" i="20"/>
  <c r="BM354" i="20"/>
  <c r="BR354" i="20"/>
  <c r="BX354" i="20"/>
  <c r="CC354" i="20"/>
  <c r="H354" i="20"/>
  <c r="M354" i="20"/>
  <c r="R354" i="20"/>
  <c r="X354" i="20"/>
  <c r="AC354" i="20"/>
  <c r="AH354" i="20"/>
  <c r="AN354" i="20"/>
  <c r="AS354" i="20"/>
  <c r="AX354" i="20"/>
  <c r="BD354" i="20"/>
  <c r="BI354" i="20"/>
  <c r="BN354" i="20"/>
  <c r="BT354" i="20"/>
  <c r="BY354" i="20"/>
  <c r="CD354" i="20"/>
  <c r="F353" i="20"/>
  <c r="J353" i="20"/>
  <c r="N353" i="20"/>
  <c r="R353" i="20"/>
  <c r="V353" i="20"/>
  <c r="Z353" i="20"/>
  <c r="AD353" i="20"/>
  <c r="AH353" i="20"/>
  <c r="AL353" i="20"/>
  <c r="AP353" i="20"/>
  <c r="AT353" i="20"/>
  <c r="AX353" i="20"/>
  <c r="BB353" i="20"/>
  <c r="BF353" i="20"/>
  <c r="BJ353" i="20"/>
  <c r="BN353" i="20"/>
  <c r="BR353" i="20"/>
  <c r="BV353" i="20"/>
  <c r="BZ353" i="20"/>
  <c r="CD353" i="20"/>
  <c r="G353" i="20"/>
  <c r="K353" i="20"/>
  <c r="O353" i="20"/>
  <c r="S353" i="20"/>
  <c r="D353" i="20" s="1"/>
  <c r="W353" i="20"/>
  <c r="AA353" i="20"/>
  <c r="AE353" i="20"/>
  <c r="AI353" i="20"/>
  <c r="AM353" i="20"/>
  <c r="AQ353" i="20"/>
  <c r="AU353" i="20"/>
  <c r="AY353" i="20"/>
  <c r="BC353" i="20"/>
  <c r="BG353" i="20"/>
  <c r="BK353" i="20"/>
  <c r="BO353" i="20"/>
  <c r="BS353" i="20"/>
  <c r="BW353" i="20"/>
  <c r="CA353" i="20"/>
  <c r="BV352" i="20"/>
  <c r="BL352" i="20"/>
  <c r="BA352" i="20"/>
  <c r="CE352" i="20" s="1"/>
  <c r="AP352" i="20"/>
  <c r="AF352" i="20"/>
  <c r="U352" i="20"/>
  <c r="J352" i="20"/>
  <c r="CC351" i="20"/>
  <c r="BU351" i="20"/>
  <c r="BM351" i="20"/>
  <c r="BE351" i="20"/>
  <c r="AW351" i="20"/>
  <c r="AO351" i="20"/>
  <c r="AG351" i="20"/>
  <c r="Y351" i="20"/>
  <c r="Q351" i="20"/>
  <c r="G350" i="20"/>
  <c r="F350" i="20"/>
  <c r="L350" i="20"/>
  <c r="Q350" i="20"/>
  <c r="V350" i="20"/>
  <c r="AB350" i="20"/>
  <c r="AG350" i="20"/>
  <c r="AL350" i="20"/>
  <c r="AR350" i="20"/>
  <c r="AW350" i="20"/>
  <c r="BB350" i="20"/>
  <c r="BH350" i="20"/>
  <c r="BM350" i="20"/>
  <c r="BR350" i="20"/>
  <c r="BX350" i="20"/>
  <c r="CC350" i="20"/>
  <c r="H350" i="20"/>
  <c r="M350" i="20"/>
  <c r="R350" i="20"/>
  <c r="X350" i="20"/>
  <c r="AC350" i="20"/>
  <c r="AH350" i="20"/>
  <c r="AN350" i="20"/>
  <c r="AS350" i="20"/>
  <c r="AX350" i="20"/>
  <c r="BD350" i="20"/>
  <c r="BI350" i="20"/>
  <c r="BN350" i="20"/>
  <c r="BT350" i="20"/>
  <c r="BY350" i="20"/>
  <c r="CD350" i="20"/>
  <c r="F349" i="20"/>
  <c r="J349" i="20"/>
  <c r="N349" i="20"/>
  <c r="R349" i="20"/>
  <c r="V349" i="20"/>
  <c r="Z349" i="20"/>
  <c r="AD349" i="20"/>
  <c r="AH349" i="20"/>
  <c r="AL349" i="20"/>
  <c r="AP349" i="20"/>
  <c r="AT349" i="20"/>
  <c r="AX349" i="20"/>
  <c r="BB349" i="20"/>
  <c r="BF349" i="20"/>
  <c r="BJ349" i="20"/>
  <c r="BN349" i="20"/>
  <c r="BR349" i="20"/>
  <c r="BV349" i="20"/>
  <c r="BZ349" i="20"/>
  <c r="CD349" i="20"/>
  <c r="G349" i="20"/>
  <c r="K349" i="20"/>
  <c r="O349" i="20"/>
  <c r="S349" i="20"/>
  <c r="D349" i="20" s="1"/>
  <c r="W349" i="20"/>
  <c r="AA349" i="20"/>
  <c r="AE349" i="20"/>
  <c r="AI349" i="20"/>
  <c r="AM349" i="20"/>
  <c r="AQ349" i="20"/>
  <c r="AU349" i="20"/>
  <c r="AY349" i="20"/>
  <c r="BC349" i="20"/>
  <c r="BG349" i="20"/>
  <c r="BK349" i="20"/>
  <c r="BO349" i="20"/>
  <c r="BS349" i="20"/>
  <c r="BW349" i="20"/>
  <c r="CA349" i="20"/>
  <c r="BV348" i="20"/>
  <c r="BL348" i="20"/>
  <c r="BA348" i="20"/>
  <c r="CE348" i="20" s="1"/>
  <c r="AP348" i="20"/>
  <c r="AF348" i="20"/>
  <c r="U348" i="20"/>
  <c r="CC347" i="20"/>
  <c r="BU347" i="20"/>
  <c r="BM347" i="20"/>
  <c r="BE347" i="20"/>
  <c r="AW347" i="20"/>
  <c r="AO347" i="20"/>
  <c r="AG347" i="20"/>
  <c r="Y347" i="20"/>
  <c r="Q347" i="20"/>
  <c r="G346" i="20"/>
  <c r="F346" i="20"/>
  <c r="L346" i="20"/>
  <c r="Q346" i="20"/>
  <c r="V346" i="20"/>
  <c r="AB346" i="20"/>
  <c r="AG346" i="20"/>
  <c r="AL346" i="20"/>
  <c r="AR346" i="20"/>
  <c r="AW346" i="20"/>
  <c r="BB346" i="20"/>
  <c r="BH346" i="20"/>
  <c r="BM346" i="20"/>
  <c r="BR346" i="20"/>
  <c r="BX346" i="20"/>
  <c r="CC346" i="20"/>
  <c r="H346" i="20"/>
  <c r="M346" i="20"/>
  <c r="R346" i="20"/>
  <c r="X346" i="20"/>
  <c r="AC346" i="20"/>
  <c r="AH346" i="20"/>
  <c r="AN346" i="20"/>
  <c r="AS346" i="20"/>
  <c r="AX346" i="20"/>
  <c r="BD346" i="20"/>
  <c r="BI346" i="20"/>
  <c r="BN346" i="20"/>
  <c r="BT346" i="20"/>
  <c r="BY346" i="20"/>
  <c r="CD346" i="20"/>
  <c r="BV344" i="20"/>
  <c r="BL344" i="20"/>
  <c r="BA344" i="20"/>
  <c r="AP344" i="20"/>
  <c r="AF344" i="20"/>
  <c r="U344" i="20"/>
  <c r="CC343" i="20"/>
  <c r="BU343" i="20"/>
  <c r="BM343" i="20"/>
  <c r="BE343" i="20"/>
  <c r="AW343" i="20"/>
  <c r="AO343" i="20"/>
  <c r="AG343" i="20"/>
  <c r="Y343" i="20"/>
  <c r="Q343" i="20"/>
  <c r="I343" i="20"/>
  <c r="G342" i="20"/>
  <c r="F342" i="20"/>
  <c r="L342" i="20"/>
  <c r="Q342" i="20"/>
  <c r="V342" i="20"/>
  <c r="AB342" i="20"/>
  <c r="AG342" i="20"/>
  <c r="AL342" i="20"/>
  <c r="AR342" i="20"/>
  <c r="AW342" i="20"/>
  <c r="BB342" i="20"/>
  <c r="BH342" i="20"/>
  <c r="BM342" i="20"/>
  <c r="BR342" i="20"/>
  <c r="BX342" i="20"/>
  <c r="CC342" i="20"/>
  <c r="H342" i="20"/>
  <c r="M342" i="20"/>
  <c r="R342" i="20"/>
  <c r="X342" i="20"/>
  <c r="AC342" i="20"/>
  <c r="AH342" i="20"/>
  <c r="AN342" i="20"/>
  <c r="AS342" i="20"/>
  <c r="AX342" i="20"/>
  <c r="BD342" i="20"/>
  <c r="BI342" i="20"/>
  <c r="BN342" i="20"/>
  <c r="BT342" i="20"/>
  <c r="BY342" i="20"/>
  <c r="CD342" i="20"/>
  <c r="F341" i="20"/>
  <c r="J341" i="20"/>
  <c r="N341" i="20"/>
  <c r="R341" i="20"/>
  <c r="V341" i="20"/>
  <c r="Z341" i="20"/>
  <c r="AD341" i="20"/>
  <c r="AH341" i="20"/>
  <c r="AL341" i="20"/>
  <c r="AP341" i="20"/>
  <c r="AT341" i="20"/>
  <c r="AX341" i="20"/>
  <c r="BB341" i="20"/>
  <c r="BF341" i="20"/>
  <c r="BJ341" i="20"/>
  <c r="BN341" i="20"/>
  <c r="BR341" i="20"/>
  <c r="BV341" i="20"/>
  <c r="BZ341" i="20"/>
  <c r="CD341" i="20"/>
  <c r="G341" i="20"/>
  <c r="K341" i="20"/>
  <c r="O341" i="20"/>
  <c r="S341" i="20"/>
  <c r="D341" i="20" s="1"/>
  <c r="W341" i="20"/>
  <c r="AA341" i="20"/>
  <c r="AE341" i="20"/>
  <c r="AI341" i="20"/>
  <c r="AM341" i="20"/>
  <c r="AQ341" i="20"/>
  <c r="AU341" i="20"/>
  <c r="AY341" i="20"/>
  <c r="BC341" i="20"/>
  <c r="BG341" i="20"/>
  <c r="BK341" i="20"/>
  <c r="BO341" i="20"/>
  <c r="BS341" i="20"/>
  <c r="BW341" i="20"/>
  <c r="CA341" i="20"/>
  <c r="BV340" i="20"/>
  <c r="BL340" i="20"/>
  <c r="BA340" i="20"/>
  <c r="CE340" i="20" s="1"/>
  <c r="AP340" i="20"/>
  <c r="AF340" i="20"/>
  <c r="U340" i="20"/>
  <c r="CC339" i="20"/>
  <c r="BU339" i="20"/>
  <c r="BM339" i="20"/>
  <c r="BE339" i="20"/>
  <c r="AW339" i="20"/>
  <c r="AO339" i="20"/>
  <c r="AG339" i="20"/>
  <c r="Y339" i="20"/>
  <c r="Q339" i="20"/>
  <c r="I339" i="20"/>
  <c r="G338" i="20"/>
  <c r="F338" i="20"/>
  <c r="L338" i="20"/>
  <c r="Q338" i="20"/>
  <c r="V338" i="20"/>
  <c r="AB338" i="20"/>
  <c r="AG338" i="20"/>
  <c r="AL338" i="20"/>
  <c r="AR338" i="20"/>
  <c r="AW338" i="20"/>
  <c r="BB338" i="20"/>
  <c r="BH338" i="20"/>
  <c r="BM338" i="20"/>
  <c r="BR338" i="20"/>
  <c r="BX338" i="20"/>
  <c r="CC338" i="20"/>
  <c r="H338" i="20"/>
  <c r="M338" i="20"/>
  <c r="R338" i="20"/>
  <c r="X338" i="20"/>
  <c r="AC338" i="20"/>
  <c r="AH338" i="20"/>
  <c r="AN338" i="20"/>
  <c r="AS338" i="20"/>
  <c r="AX338" i="20"/>
  <c r="BD338" i="20"/>
  <c r="BI338" i="20"/>
  <c r="BN338" i="20"/>
  <c r="BT338" i="20"/>
  <c r="BY338" i="20"/>
  <c r="CD338" i="20"/>
  <c r="F337" i="20"/>
  <c r="J337" i="20"/>
  <c r="N337" i="20"/>
  <c r="R337" i="20"/>
  <c r="V337" i="20"/>
  <c r="Z337" i="20"/>
  <c r="AD337" i="20"/>
  <c r="AH337" i="20"/>
  <c r="AL337" i="20"/>
  <c r="AP337" i="20"/>
  <c r="AT337" i="20"/>
  <c r="AX337" i="20"/>
  <c r="BB337" i="20"/>
  <c r="BF337" i="20"/>
  <c r="BJ337" i="20"/>
  <c r="BN337" i="20"/>
  <c r="BR337" i="20"/>
  <c r="BV337" i="20"/>
  <c r="BZ337" i="20"/>
  <c r="CD337" i="20"/>
  <c r="G337" i="20"/>
  <c r="K337" i="20"/>
  <c r="O337" i="20"/>
  <c r="S337" i="20"/>
  <c r="D337" i="20" s="1"/>
  <c r="CF337" i="20" s="1"/>
  <c r="W337" i="20"/>
  <c r="AA337" i="20"/>
  <c r="AE337" i="20"/>
  <c r="AI337" i="20"/>
  <c r="AM337" i="20"/>
  <c r="AQ337" i="20"/>
  <c r="AU337" i="20"/>
  <c r="AY337" i="20"/>
  <c r="BC337" i="20"/>
  <c r="BG337" i="20"/>
  <c r="BK337" i="20"/>
  <c r="BO337" i="20"/>
  <c r="BS337" i="20"/>
  <c r="BW337" i="20"/>
  <c r="CA337" i="20"/>
  <c r="BV336" i="20"/>
  <c r="BL336" i="20"/>
  <c r="BA336" i="20"/>
  <c r="CE336" i="20" s="1"/>
  <c r="AP336" i="20"/>
  <c r="AF336" i="20"/>
  <c r="U336" i="20"/>
  <c r="J336" i="20"/>
  <c r="CC335" i="20"/>
  <c r="BU335" i="20"/>
  <c r="BM335" i="20"/>
  <c r="BE335" i="20"/>
  <c r="AW335" i="20"/>
  <c r="AO335" i="20"/>
  <c r="AG335" i="20"/>
  <c r="Y335" i="20"/>
  <c r="Q335" i="20"/>
  <c r="I335" i="20"/>
  <c r="G334" i="20"/>
  <c r="F334" i="20"/>
  <c r="L334" i="20"/>
  <c r="Q334" i="20"/>
  <c r="V334" i="20"/>
  <c r="AB334" i="20"/>
  <c r="AG334" i="20"/>
  <c r="AL334" i="20"/>
  <c r="AR334" i="20"/>
  <c r="AW334" i="20"/>
  <c r="BB334" i="20"/>
  <c r="BH334" i="20"/>
  <c r="BM334" i="20"/>
  <c r="BR334" i="20"/>
  <c r="BX334" i="20"/>
  <c r="CC334" i="20"/>
  <c r="H334" i="20"/>
  <c r="M334" i="20"/>
  <c r="R334" i="20"/>
  <c r="X334" i="20"/>
  <c r="AC334" i="20"/>
  <c r="AH334" i="20"/>
  <c r="AN334" i="20"/>
  <c r="AS334" i="20"/>
  <c r="AX334" i="20"/>
  <c r="BD334" i="20"/>
  <c r="BI334" i="20"/>
  <c r="BN334" i="20"/>
  <c r="BT334" i="20"/>
  <c r="BY334" i="20"/>
  <c r="CD334" i="20"/>
  <c r="F333" i="20"/>
  <c r="J333" i="20"/>
  <c r="N333" i="20"/>
  <c r="R333" i="20"/>
  <c r="V333" i="20"/>
  <c r="Z333" i="20"/>
  <c r="AD333" i="20"/>
  <c r="AH333" i="20"/>
  <c r="AL333" i="20"/>
  <c r="AP333" i="20"/>
  <c r="AT333" i="20"/>
  <c r="AX333" i="20"/>
  <c r="BB333" i="20"/>
  <c r="BF333" i="20"/>
  <c r="BJ333" i="20"/>
  <c r="BN333" i="20"/>
  <c r="BR333" i="20"/>
  <c r="BV333" i="20"/>
  <c r="BZ333" i="20"/>
  <c r="CD333" i="20"/>
  <c r="G333" i="20"/>
  <c r="K333" i="20"/>
  <c r="O333" i="20"/>
  <c r="S333" i="20"/>
  <c r="D333" i="20" s="1"/>
  <c r="CF333" i="20" s="1"/>
  <c r="W333" i="20"/>
  <c r="AA333" i="20"/>
  <c r="AE333" i="20"/>
  <c r="AI333" i="20"/>
  <c r="AM333" i="20"/>
  <c r="AQ333" i="20"/>
  <c r="AU333" i="20"/>
  <c r="AY333" i="20"/>
  <c r="BC333" i="20"/>
  <c r="BG333" i="20"/>
  <c r="BK333" i="20"/>
  <c r="BO333" i="20"/>
  <c r="BS333" i="20"/>
  <c r="BW333" i="20"/>
  <c r="CA333" i="20"/>
  <c r="BV332" i="20"/>
  <c r="BL332" i="20"/>
  <c r="BA332" i="20"/>
  <c r="CE332" i="20" s="1"/>
  <c r="AP332" i="20"/>
  <c r="AF332" i="20"/>
  <c r="U332" i="20"/>
  <c r="CC331" i="20"/>
  <c r="BU331" i="20"/>
  <c r="BM331" i="20"/>
  <c r="BE331" i="20"/>
  <c r="AW331" i="20"/>
  <c r="AO331" i="20"/>
  <c r="AG331" i="20"/>
  <c r="Y331" i="20"/>
  <c r="Q331" i="20"/>
  <c r="G330" i="20"/>
  <c r="F330" i="20"/>
  <c r="L330" i="20"/>
  <c r="Q330" i="20"/>
  <c r="V330" i="20"/>
  <c r="AB330" i="20"/>
  <c r="AG330" i="20"/>
  <c r="AL330" i="20"/>
  <c r="AR330" i="20"/>
  <c r="AW330" i="20"/>
  <c r="BB330" i="20"/>
  <c r="BH330" i="20"/>
  <c r="BM330" i="20"/>
  <c r="BR330" i="20"/>
  <c r="BX330" i="20"/>
  <c r="CC330" i="20"/>
  <c r="H330" i="20"/>
  <c r="M330" i="20"/>
  <c r="R330" i="20"/>
  <c r="X330" i="20"/>
  <c r="AC330" i="20"/>
  <c r="AH330" i="20"/>
  <c r="AN330" i="20"/>
  <c r="AS330" i="20"/>
  <c r="AX330" i="20"/>
  <c r="BD330" i="20"/>
  <c r="BI330" i="20"/>
  <c r="BN330" i="20"/>
  <c r="BT330" i="20"/>
  <c r="BY330" i="20"/>
  <c r="CD330" i="20"/>
  <c r="F329" i="20"/>
  <c r="J329" i="20"/>
  <c r="N329" i="20"/>
  <c r="R329" i="20"/>
  <c r="V329" i="20"/>
  <c r="Z329" i="20"/>
  <c r="AD329" i="20"/>
  <c r="AH329" i="20"/>
  <c r="AL329" i="20"/>
  <c r="AP329" i="20"/>
  <c r="AT329" i="20"/>
  <c r="AX329" i="20"/>
  <c r="BB329" i="20"/>
  <c r="BF329" i="20"/>
  <c r="BJ329" i="20"/>
  <c r="BN329" i="20"/>
  <c r="BR329" i="20"/>
  <c r="BV329" i="20"/>
  <c r="BZ329" i="20"/>
  <c r="CD329" i="20"/>
  <c r="G329" i="20"/>
  <c r="K329" i="20"/>
  <c r="O329" i="20"/>
  <c r="S329" i="20"/>
  <c r="D329" i="20" s="1"/>
  <c r="W329" i="20"/>
  <c r="AA329" i="20"/>
  <c r="AE329" i="20"/>
  <c r="AI329" i="20"/>
  <c r="AM329" i="20"/>
  <c r="AQ329" i="20"/>
  <c r="AU329" i="20"/>
  <c r="AY329" i="20"/>
  <c r="BC329" i="20"/>
  <c r="BG329" i="20"/>
  <c r="BK329" i="20"/>
  <c r="BO329" i="20"/>
  <c r="BS329" i="20"/>
  <c r="BW329" i="20"/>
  <c r="CA329" i="20"/>
  <c r="BV328" i="20"/>
  <c r="BL328" i="20"/>
  <c r="BA328" i="20"/>
  <c r="AP328" i="20"/>
  <c r="AF328" i="20"/>
  <c r="U328" i="20"/>
  <c r="J328" i="20"/>
  <c r="CC327" i="20"/>
  <c r="BU327" i="20"/>
  <c r="BM327" i="20"/>
  <c r="BE327" i="20"/>
  <c r="AW327" i="20"/>
  <c r="AO327" i="20"/>
  <c r="AG327" i="20"/>
  <c r="Y327" i="20"/>
  <c r="Q327" i="20"/>
  <c r="I327" i="20"/>
  <c r="G326" i="20"/>
  <c r="F326" i="20"/>
  <c r="L326" i="20"/>
  <c r="Q326" i="20"/>
  <c r="V326" i="20"/>
  <c r="AB326" i="20"/>
  <c r="AG326" i="20"/>
  <c r="AL326" i="20"/>
  <c r="AR326" i="20"/>
  <c r="AW326" i="20"/>
  <c r="BB326" i="20"/>
  <c r="BH326" i="20"/>
  <c r="BM326" i="20"/>
  <c r="BR326" i="20"/>
  <c r="BX326" i="20"/>
  <c r="CC326" i="20"/>
  <c r="H326" i="20"/>
  <c r="M326" i="20"/>
  <c r="R326" i="20"/>
  <c r="X326" i="20"/>
  <c r="AC326" i="20"/>
  <c r="AH326" i="20"/>
  <c r="AN326" i="20"/>
  <c r="AS326" i="20"/>
  <c r="AX326" i="20"/>
  <c r="BD326" i="20"/>
  <c r="BI326" i="20"/>
  <c r="BN326" i="20"/>
  <c r="BT326" i="20"/>
  <c r="BY326" i="20"/>
  <c r="CD326" i="20"/>
  <c r="F325" i="20"/>
  <c r="J325" i="20"/>
  <c r="N325" i="20"/>
  <c r="R325" i="20"/>
  <c r="V325" i="20"/>
  <c r="Z325" i="20"/>
  <c r="AD325" i="20"/>
  <c r="AH325" i="20"/>
  <c r="AL325" i="20"/>
  <c r="AP325" i="20"/>
  <c r="AT325" i="20"/>
  <c r="AX325" i="20"/>
  <c r="BB325" i="20"/>
  <c r="BF325" i="20"/>
  <c r="BJ325" i="20"/>
  <c r="BN325" i="20"/>
  <c r="BR325" i="20"/>
  <c r="BV325" i="20"/>
  <c r="BZ325" i="20"/>
  <c r="CD325" i="20"/>
  <c r="G325" i="20"/>
  <c r="K325" i="20"/>
  <c r="O325" i="20"/>
  <c r="S325" i="20"/>
  <c r="D325" i="20" s="1"/>
  <c r="W325" i="20"/>
  <c r="AA325" i="20"/>
  <c r="AE325" i="20"/>
  <c r="AI325" i="20"/>
  <c r="AM325" i="20"/>
  <c r="AQ325" i="20"/>
  <c r="AU325" i="20"/>
  <c r="AY325" i="20"/>
  <c r="BC325" i="20"/>
  <c r="BG325" i="20"/>
  <c r="BK325" i="20"/>
  <c r="BO325" i="20"/>
  <c r="BS325" i="20"/>
  <c r="BW325" i="20"/>
  <c r="CA325" i="20"/>
  <c r="BV324" i="20"/>
  <c r="BL324" i="20"/>
  <c r="BA324" i="20"/>
  <c r="CE324" i="20" s="1"/>
  <c r="AP324" i="20"/>
  <c r="AF324" i="20"/>
  <c r="U324" i="20"/>
  <c r="J324" i="20"/>
  <c r="CC323" i="20"/>
  <c r="BU323" i="20"/>
  <c r="BM323" i="20"/>
  <c r="BE323" i="20"/>
  <c r="AW323" i="20"/>
  <c r="AO323" i="20"/>
  <c r="AG323" i="20"/>
  <c r="Y323" i="20"/>
  <c r="Q323" i="20"/>
  <c r="I323" i="20"/>
  <c r="G322" i="20"/>
  <c r="F322" i="20"/>
  <c r="L322" i="20"/>
  <c r="Q322" i="20"/>
  <c r="V322" i="20"/>
  <c r="AB322" i="20"/>
  <c r="AG322" i="20"/>
  <c r="AL322" i="20"/>
  <c r="AR322" i="20"/>
  <c r="AW322" i="20"/>
  <c r="BB322" i="20"/>
  <c r="BH322" i="20"/>
  <c r="BM322" i="20"/>
  <c r="BR322" i="20"/>
  <c r="BX322" i="20"/>
  <c r="CC322" i="20"/>
  <c r="H322" i="20"/>
  <c r="M322" i="20"/>
  <c r="R322" i="20"/>
  <c r="X322" i="20"/>
  <c r="AC322" i="20"/>
  <c r="AH322" i="20"/>
  <c r="AN322" i="20"/>
  <c r="AS322" i="20"/>
  <c r="AX322" i="20"/>
  <c r="BD322" i="20"/>
  <c r="BI322" i="20"/>
  <c r="BN322" i="20"/>
  <c r="BT322" i="20"/>
  <c r="BY322" i="20"/>
  <c r="CD322" i="20"/>
  <c r="F321" i="20"/>
  <c r="J321" i="20"/>
  <c r="N321" i="20"/>
  <c r="R321" i="20"/>
  <c r="V321" i="20"/>
  <c r="Z321" i="20"/>
  <c r="AD321" i="20"/>
  <c r="AH321" i="20"/>
  <c r="AL321" i="20"/>
  <c r="AP321" i="20"/>
  <c r="AT321" i="20"/>
  <c r="AX321" i="20"/>
  <c r="BB321" i="20"/>
  <c r="BF321" i="20"/>
  <c r="BJ321" i="20"/>
  <c r="BN321" i="20"/>
  <c r="BR321" i="20"/>
  <c r="BV321" i="20"/>
  <c r="BZ321" i="20"/>
  <c r="CD321" i="20"/>
  <c r="G321" i="20"/>
  <c r="K321" i="20"/>
  <c r="O321" i="20"/>
  <c r="S321" i="20"/>
  <c r="D321" i="20" s="1"/>
  <c r="W321" i="20"/>
  <c r="AA321" i="20"/>
  <c r="AE321" i="20"/>
  <c r="AI321" i="20"/>
  <c r="AM321" i="20"/>
  <c r="AQ321" i="20"/>
  <c r="AU321" i="20"/>
  <c r="AY321" i="20"/>
  <c r="BC321" i="20"/>
  <c r="BG321" i="20"/>
  <c r="BK321" i="20"/>
  <c r="BO321" i="20"/>
  <c r="BS321" i="20"/>
  <c r="BW321" i="20"/>
  <c r="CA321" i="20"/>
  <c r="BV316" i="20"/>
  <c r="BH316" i="20"/>
  <c r="AT316" i="20"/>
  <c r="AF316" i="20"/>
  <c r="BU315" i="20"/>
  <c r="BJ315" i="20"/>
  <c r="AZ315" i="20"/>
  <c r="AO315" i="20"/>
  <c r="AD315" i="20"/>
  <c r="T315" i="20"/>
  <c r="G314" i="20"/>
  <c r="H314" i="20"/>
  <c r="M314" i="20"/>
  <c r="R314" i="20"/>
  <c r="X314" i="20"/>
  <c r="AC314" i="20"/>
  <c r="AH314" i="20"/>
  <c r="AN314" i="20"/>
  <c r="AS314" i="20"/>
  <c r="AX314" i="20"/>
  <c r="BD314" i="20"/>
  <c r="BI314" i="20"/>
  <c r="BN314" i="20"/>
  <c r="BT314" i="20"/>
  <c r="BY314" i="20"/>
  <c r="CD314" i="20"/>
  <c r="I314" i="20"/>
  <c r="P314" i="20"/>
  <c r="V314" i="20"/>
  <c r="AD314" i="20"/>
  <c r="AK314" i="20"/>
  <c r="AR314" i="20"/>
  <c r="AZ314" i="20"/>
  <c r="BF314" i="20"/>
  <c r="BM314" i="20"/>
  <c r="BU314" i="20"/>
  <c r="CB314" i="20"/>
  <c r="J314" i="20"/>
  <c r="Q314" i="20"/>
  <c r="Y314" i="20"/>
  <c r="AF314" i="20"/>
  <c r="AL314" i="20"/>
  <c r="AT314" i="20"/>
  <c r="BA314" i="20"/>
  <c r="BH314" i="20"/>
  <c r="BP314" i="20"/>
  <c r="BV314" i="20"/>
  <c r="CC314" i="20"/>
  <c r="BV313" i="20"/>
  <c r="BL313" i="20"/>
  <c r="BA313" i="20"/>
  <c r="AP313" i="20"/>
  <c r="AF313" i="20"/>
  <c r="U313" i="20"/>
  <c r="J313" i="20"/>
  <c r="BV308" i="20"/>
  <c r="BH308" i="20"/>
  <c r="AT308" i="20"/>
  <c r="AF308" i="20"/>
  <c r="Q308" i="20"/>
  <c r="BU307" i="20"/>
  <c r="BJ307" i="20"/>
  <c r="AZ307" i="20"/>
  <c r="AO307" i="20"/>
  <c r="AD307" i="20"/>
  <c r="T307" i="20"/>
  <c r="G306" i="20"/>
  <c r="H306" i="20"/>
  <c r="M306" i="20"/>
  <c r="R306" i="20"/>
  <c r="X306" i="20"/>
  <c r="AC306" i="20"/>
  <c r="AH306" i="20"/>
  <c r="AN306" i="20"/>
  <c r="AS306" i="20"/>
  <c r="AX306" i="20"/>
  <c r="BD306" i="20"/>
  <c r="BI306" i="20"/>
  <c r="BN306" i="20"/>
  <c r="BT306" i="20"/>
  <c r="BY306" i="20"/>
  <c r="CD306" i="20"/>
  <c r="I306" i="20"/>
  <c r="P306" i="20"/>
  <c r="V306" i="20"/>
  <c r="AD306" i="20"/>
  <c r="AK306" i="20"/>
  <c r="AR306" i="20"/>
  <c r="AZ306" i="20"/>
  <c r="BF306" i="20"/>
  <c r="BM306" i="20"/>
  <c r="BU306" i="20"/>
  <c r="CB306" i="20"/>
  <c r="J306" i="20"/>
  <c r="Q306" i="20"/>
  <c r="Y306" i="20"/>
  <c r="AF306" i="20"/>
  <c r="AL306" i="20"/>
  <c r="AT306" i="20"/>
  <c r="BA306" i="20"/>
  <c r="BH306" i="20"/>
  <c r="BP306" i="20"/>
  <c r="BV306" i="20"/>
  <c r="CC306" i="20"/>
  <c r="BV305" i="20"/>
  <c r="BL305" i="20"/>
  <c r="BA305" i="20"/>
  <c r="AP305" i="20"/>
  <c r="AF305" i="20"/>
  <c r="U305" i="20"/>
  <c r="J305" i="20"/>
  <c r="BV300" i="20"/>
  <c r="BH300" i="20"/>
  <c r="AT300" i="20"/>
  <c r="AF300" i="20"/>
  <c r="Q300" i="20"/>
  <c r="BQ298" i="20"/>
  <c r="BD298" i="20"/>
  <c r="AO298" i="20"/>
  <c r="Z298" i="20"/>
  <c r="M298" i="20"/>
  <c r="F297" i="20"/>
  <c r="J297" i="20"/>
  <c r="N297" i="20"/>
  <c r="R297" i="20"/>
  <c r="V297" i="20"/>
  <c r="Z297" i="20"/>
  <c r="AD297" i="20"/>
  <c r="AH297" i="20"/>
  <c r="AL297" i="20"/>
  <c r="AP297" i="20"/>
  <c r="AT297" i="20"/>
  <c r="AX297" i="20"/>
  <c r="BB297" i="20"/>
  <c r="BF297" i="20"/>
  <c r="BJ297" i="20"/>
  <c r="BN297" i="20"/>
  <c r="BR297" i="20"/>
  <c r="BV297" i="20"/>
  <c r="BZ297" i="20"/>
  <c r="CD297" i="20"/>
  <c r="G297" i="20"/>
  <c r="L297" i="20"/>
  <c r="Q297" i="20"/>
  <c r="W297" i="20"/>
  <c r="AB297" i="20"/>
  <c r="AG297" i="20"/>
  <c r="AM297" i="20"/>
  <c r="AR297" i="20"/>
  <c r="AW297" i="20"/>
  <c r="BC297" i="20"/>
  <c r="BH297" i="20"/>
  <c r="BM297" i="20"/>
  <c r="BS297" i="20"/>
  <c r="BX297" i="20"/>
  <c r="CC297" i="20"/>
  <c r="H297" i="20"/>
  <c r="M297" i="20"/>
  <c r="S297" i="20"/>
  <c r="D297" i="20" s="1"/>
  <c r="CE297" i="20" s="1"/>
  <c r="X297" i="20"/>
  <c r="AC297" i="20"/>
  <c r="AI297" i="20"/>
  <c r="AN297" i="20"/>
  <c r="AS297" i="20"/>
  <c r="AY297" i="20"/>
  <c r="BD297" i="20"/>
  <c r="BI297" i="20"/>
  <c r="BO297" i="20"/>
  <c r="BT297" i="20"/>
  <c r="BY297" i="20"/>
  <c r="BT294" i="20"/>
  <c r="AX294" i="20"/>
  <c r="AC294" i="20"/>
  <c r="BM280" i="20"/>
  <c r="BA278" i="20"/>
  <c r="BY268" i="20"/>
  <c r="G265" i="20"/>
  <c r="I265" i="20"/>
  <c r="Y265" i="20"/>
  <c r="AO265" i="20"/>
  <c r="BE265" i="20"/>
  <c r="BU265" i="20"/>
  <c r="M265" i="20"/>
  <c r="AC265" i="20"/>
  <c r="AS265" i="20"/>
  <c r="BI265" i="20"/>
  <c r="BY265" i="20"/>
  <c r="Q265" i="20"/>
  <c r="AG265" i="20"/>
  <c r="AW265" i="20"/>
  <c r="BM265" i="20"/>
  <c r="CC265" i="20"/>
  <c r="U265" i="20"/>
  <c r="AK265" i="20"/>
  <c r="G262" i="20"/>
  <c r="S262" i="20"/>
  <c r="D262" i="20" s="1"/>
  <c r="AC262" i="20"/>
  <c r="AM262" i="20"/>
  <c r="AY262" i="20"/>
  <c r="BI262" i="20"/>
  <c r="BS262" i="20"/>
  <c r="K262" i="20"/>
  <c r="U262" i="20"/>
  <c r="AE262" i="20"/>
  <c r="AQ262" i="20"/>
  <c r="BA262" i="20"/>
  <c r="CE262" i="20" s="1"/>
  <c r="BK262" i="20"/>
  <c r="BW262" i="20"/>
  <c r="M262" i="20"/>
  <c r="W262" i="20"/>
  <c r="AI262" i="20"/>
  <c r="AS262" i="20"/>
  <c r="BC262" i="20"/>
  <c r="BO262" i="20"/>
  <c r="BY262" i="20"/>
  <c r="O262" i="20"/>
  <c r="BG262" i="20"/>
  <c r="AA262" i="20"/>
  <c r="BQ262" i="20"/>
  <c r="M259" i="20"/>
  <c r="BA259" i="20"/>
  <c r="U259" i="20"/>
  <c r="BQ259" i="20"/>
  <c r="AK259" i="20"/>
  <c r="BY259" i="20"/>
  <c r="BQ225" i="20"/>
  <c r="BV215" i="20"/>
  <c r="AC391" i="20"/>
  <c r="I387" i="20"/>
  <c r="Y387" i="20"/>
  <c r="AO387" i="20"/>
  <c r="BE387" i="20"/>
  <c r="BU387" i="20"/>
  <c r="I383" i="20"/>
  <c r="Y383" i="20"/>
  <c r="AO383" i="20"/>
  <c r="BE383" i="20"/>
  <c r="BU383" i="20"/>
  <c r="P381" i="20"/>
  <c r="K381" i="20"/>
  <c r="J375" i="20"/>
  <c r="G373" i="20"/>
  <c r="K373" i="20"/>
  <c r="O373" i="20"/>
  <c r="S373" i="20"/>
  <c r="D373" i="20" s="1"/>
  <c r="W373" i="20"/>
  <c r="AA373" i="20"/>
  <c r="AE373" i="20"/>
  <c r="AI373" i="20"/>
  <c r="AM373" i="20"/>
  <c r="AQ373" i="20"/>
  <c r="AU373" i="20"/>
  <c r="AY373" i="20"/>
  <c r="BC373" i="20"/>
  <c r="BG373" i="20"/>
  <c r="BK373" i="20"/>
  <c r="BO373" i="20"/>
  <c r="BS373" i="20"/>
  <c r="BW373" i="20"/>
  <c r="CA373" i="20"/>
  <c r="BQ366" i="20"/>
  <c r="BD366" i="20"/>
  <c r="AV366" i="20"/>
  <c r="Z366" i="20"/>
  <c r="M366" i="20"/>
  <c r="F365" i="20"/>
  <c r="J365" i="20"/>
  <c r="N365" i="20"/>
  <c r="R365" i="20"/>
  <c r="V365" i="20"/>
  <c r="Z365" i="20"/>
  <c r="AD365" i="20"/>
  <c r="AH365" i="20"/>
  <c r="AL365" i="20"/>
  <c r="AP365" i="20"/>
  <c r="AT365" i="20"/>
  <c r="AX365" i="20"/>
  <c r="BB365" i="20"/>
  <c r="BF365" i="20"/>
  <c r="BJ365" i="20"/>
  <c r="BN365" i="20"/>
  <c r="BR365" i="20"/>
  <c r="BV365" i="20"/>
  <c r="BZ365" i="20"/>
  <c r="CD365" i="20"/>
  <c r="G360" i="20"/>
  <c r="H360" i="20"/>
  <c r="M360" i="20"/>
  <c r="R360" i="20"/>
  <c r="X360" i="20"/>
  <c r="AC360" i="20"/>
  <c r="AH360" i="20"/>
  <c r="AN360" i="20"/>
  <c r="AS360" i="20"/>
  <c r="AX360" i="20"/>
  <c r="BD360" i="20"/>
  <c r="BI360" i="20"/>
  <c r="BN360" i="20"/>
  <c r="BT360" i="20"/>
  <c r="BY360" i="20"/>
  <c r="CD360" i="20"/>
  <c r="AK356" i="20"/>
  <c r="Z356" i="20"/>
  <c r="P356" i="20"/>
  <c r="U355" i="20"/>
  <c r="BQ352" i="20"/>
  <c r="AV352" i="20"/>
  <c r="Z352" i="20"/>
  <c r="F351" i="20"/>
  <c r="J351" i="20"/>
  <c r="N351" i="20"/>
  <c r="R351" i="20"/>
  <c r="V351" i="20"/>
  <c r="Z351" i="20"/>
  <c r="AD351" i="20"/>
  <c r="AH351" i="20"/>
  <c r="AL351" i="20"/>
  <c r="AP351" i="20"/>
  <c r="AT351" i="20"/>
  <c r="AX351" i="20"/>
  <c r="BB351" i="20"/>
  <c r="BF351" i="20"/>
  <c r="BJ351" i="20"/>
  <c r="BN351" i="20"/>
  <c r="BR351" i="20"/>
  <c r="BV351" i="20"/>
  <c r="BZ351" i="20"/>
  <c r="CD351" i="20"/>
  <c r="G351" i="20"/>
  <c r="K351" i="20"/>
  <c r="O351" i="20"/>
  <c r="S351" i="20"/>
  <c r="D351" i="20" s="1"/>
  <c r="CF351" i="20" s="1"/>
  <c r="W351" i="20"/>
  <c r="AA351" i="20"/>
  <c r="AE351" i="20"/>
  <c r="AI351" i="20"/>
  <c r="AM351" i="20"/>
  <c r="AQ351" i="20"/>
  <c r="AU351" i="20"/>
  <c r="AY351" i="20"/>
  <c r="BC351" i="20"/>
  <c r="BG351" i="20"/>
  <c r="BK351" i="20"/>
  <c r="BO351" i="20"/>
  <c r="BS351" i="20"/>
  <c r="BW351" i="20"/>
  <c r="CA351" i="20"/>
  <c r="G348" i="20"/>
  <c r="F348" i="20"/>
  <c r="L348" i="20"/>
  <c r="Q348" i="20"/>
  <c r="V348" i="20"/>
  <c r="AB348" i="20"/>
  <c r="AG348" i="20"/>
  <c r="AL348" i="20"/>
  <c r="AR348" i="20"/>
  <c r="AW348" i="20"/>
  <c r="BB348" i="20"/>
  <c r="BH348" i="20"/>
  <c r="BM348" i="20"/>
  <c r="BR348" i="20"/>
  <c r="BX348" i="20"/>
  <c r="CC348" i="20"/>
  <c r="H348" i="20"/>
  <c r="M348" i="20"/>
  <c r="R348" i="20"/>
  <c r="X348" i="20"/>
  <c r="AC348" i="20"/>
  <c r="AH348" i="20"/>
  <c r="AN348" i="20"/>
  <c r="AS348" i="20"/>
  <c r="AX348" i="20"/>
  <c r="BD348" i="20"/>
  <c r="BI348" i="20"/>
  <c r="BN348" i="20"/>
  <c r="BT348" i="20"/>
  <c r="BY348" i="20"/>
  <c r="CD348" i="20"/>
  <c r="F347" i="20"/>
  <c r="J347" i="20"/>
  <c r="N347" i="20"/>
  <c r="R347" i="20"/>
  <c r="V347" i="20"/>
  <c r="Z347" i="20"/>
  <c r="AD347" i="20"/>
  <c r="AH347" i="20"/>
  <c r="AL347" i="20"/>
  <c r="AP347" i="20"/>
  <c r="AT347" i="20"/>
  <c r="AX347" i="20"/>
  <c r="BB347" i="20"/>
  <c r="BF347" i="20"/>
  <c r="BJ347" i="20"/>
  <c r="BN347" i="20"/>
  <c r="BR347" i="20"/>
  <c r="BV347" i="20"/>
  <c r="BZ347" i="20"/>
  <c r="CD347" i="20"/>
  <c r="G347" i="20"/>
  <c r="K347" i="20"/>
  <c r="O347" i="20"/>
  <c r="S347" i="20"/>
  <c r="D347" i="20" s="1"/>
  <c r="CF347" i="20" s="1"/>
  <c r="W347" i="20"/>
  <c r="AA347" i="20"/>
  <c r="AE347" i="20"/>
  <c r="AI347" i="20"/>
  <c r="AM347" i="20"/>
  <c r="AQ347" i="20"/>
  <c r="AU347" i="20"/>
  <c r="AY347" i="20"/>
  <c r="BC347" i="20"/>
  <c r="BG347" i="20"/>
  <c r="BK347" i="20"/>
  <c r="BO347" i="20"/>
  <c r="BS347" i="20"/>
  <c r="BW347" i="20"/>
  <c r="CA347" i="20"/>
  <c r="G344" i="20"/>
  <c r="F344" i="20"/>
  <c r="L344" i="20"/>
  <c r="Q344" i="20"/>
  <c r="V344" i="20"/>
  <c r="AB344" i="20"/>
  <c r="AG344" i="20"/>
  <c r="AL344" i="20"/>
  <c r="AR344" i="20"/>
  <c r="AW344" i="20"/>
  <c r="BB344" i="20"/>
  <c r="BH344" i="20"/>
  <c r="BM344" i="20"/>
  <c r="BR344" i="20"/>
  <c r="BX344" i="20"/>
  <c r="CC344" i="20"/>
  <c r="H344" i="20"/>
  <c r="M344" i="20"/>
  <c r="R344" i="20"/>
  <c r="X344" i="20"/>
  <c r="AC344" i="20"/>
  <c r="AH344" i="20"/>
  <c r="AN344" i="20"/>
  <c r="AS344" i="20"/>
  <c r="AX344" i="20"/>
  <c r="BD344" i="20"/>
  <c r="BI344" i="20"/>
  <c r="BN344" i="20"/>
  <c r="BT344" i="20"/>
  <c r="BY344" i="20"/>
  <c r="CD344" i="20"/>
  <c r="U343" i="20"/>
  <c r="M343" i="20"/>
  <c r="G340" i="20"/>
  <c r="F340" i="20"/>
  <c r="L340" i="20"/>
  <c r="Q340" i="20"/>
  <c r="V340" i="20"/>
  <c r="AB340" i="20"/>
  <c r="AG340" i="20"/>
  <c r="AL340" i="20"/>
  <c r="AR340" i="20"/>
  <c r="AW340" i="20"/>
  <c r="BB340" i="20"/>
  <c r="BH340" i="20"/>
  <c r="BM340" i="20"/>
  <c r="BR340" i="20"/>
  <c r="BX340" i="20"/>
  <c r="CC340" i="20"/>
  <c r="H340" i="20"/>
  <c r="M340" i="20"/>
  <c r="R340" i="20"/>
  <c r="X340" i="20"/>
  <c r="AC340" i="20"/>
  <c r="AH340" i="20"/>
  <c r="AN340" i="20"/>
  <c r="AS340" i="20"/>
  <c r="AX340" i="20"/>
  <c r="BD340" i="20"/>
  <c r="BI340" i="20"/>
  <c r="BN340" i="20"/>
  <c r="BT340" i="20"/>
  <c r="BY340" i="20"/>
  <c r="CD340" i="20"/>
  <c r="U339" i="20"/>
  <c r="Z336" i="20"/>
  <c r="P336" i="20"/>
  <c r="AK335" i="20"/>
  <c r="AC335" i="20"/>
  <c r="U335" i="20"/>
  <c r="M335" i="20"/>
  <c r="G332" i="20"/>
  <c r="F332" i="20"/>
  <c r="L332" i="20"/>
  <c r="Q332" i="20"/>
  <c r="V332" i="20"/>
  <c r="AB332" i="20"/>
  <c r="AG332" i="20"/>
  <c r="AL332" i="20"/>
  <c r="AR332" i="20"/>
  <c r="AW332" i="20"/>
  <c r="BB332" i="20"/>
  <c r="BH332" i="20"/>
  <c r="BM332" i="20"/>
  <c r="BR332" i="20"/>
  <c r="BX332" i="20"/>
  <c r="CC332" i="20"/>
  <c r="H332" i="20"/>
  <c r="M332" i="20"/>
  <c r="R332" i="20"/>
  <c r="X332" i="20"/>
  <c r="AC332" i="20"/>
  <c r="AH332" i="20"/>
  <c r="AN332" i="20"/>
  <c r="AS332" i="20"/>
  <c r="AX332" i="20"/>
  <c r="BD332" i="20"/>
  <c r="BI332" i="20"/>
  <c r="BN332" i="20"/>
  <c r="BT332" i="20"/>
  <c r="BY332" i="20"/>
  <c r="CD332" i="20"/>
  <c r="F331" i="20"/>
  <c r="J331" i="20"/>
  <c r="N331" i="20"/>
  <c r="R331" i="20"/>
  <c r="V331" i="20"/>
  <c r="Z331" i="20"/>
  <c r="AD331" i="20"/>
  <c r="AH331" i="20"/>
  <c r="AL331" i="20"/>
  <c r="AP331" i="20"/>
  <c r="AT331" i="20"/>
  <c r="AX331" i="20"/>
  <c r="BB331" i="20"/>
  <c r="BF331" i="20"/>
  <c r="BJ331" i="20"/>
  <c r="BN331" i="20"/>
  <c r="BR331" i="20"/>
  <c r="BV331" i="20"/>
  <c r="BZ331" i="20"/>
  <c r="CD331" i="20"/>
  <c r="G331" i="20"/>
  <c r="K331" i="20"/>
  <c r="O331" i="20"/>
  <c r="S331" i="20"/>
  <c r="D331" i="20" s="1"/>
  <c r="W331" i="20"/>
  <c r="AA331" i="20"/>
  <c r="AE331" i="20"/>
  <c r="AI331" i="20"/>
  <c r="AM331" i="20"/>
  <c r="AQ331" i="20"/>
  <c r="AU331" i="20"/>
  <c r="AY331" i="20"/>
  <c r="BC331" i="20"/>
  <c r="BG331" i="20"/>
  <c r="BK331" i="20"/>
  <c r="BO331" i="20"/>
  <c r="BS331" i="20"/>
  <c r="BW331" i="20"/>
  <c r="CA331" i="20"/>
  <c r="U327" i="20"/>
  <c r="M327" i="20"/>
  <c r="AS323" i="20"/>
  <c r="AC323" i="20"/>
  <c r="U323" i="20"/>
  <c r="CB313" i="20"/>
  <c r="BF313" i="20"/>
  <c r="AK313" i="20"/>
  <c r="Z313" i="20"/>
  <c r="BF305" i="20"/>
  <c r="AV305" i="20"/>
  <c r="Z305" i="20"/>
  <c r="P305" i="20"/>
  <c r="T298" i="20"/>
  <c r="H225" i="20"/>
  <c r="L225" i="20"/>
  <c r="P225" i="20"/>
  <c r="T225" i="20"/>
  <c r="X225" i="20"/>
  <c r="AB225" i="20"/>
  <c r="AF225" i="20"/>
  <c r="AJ225" i="20"/>
  <c r="AN225" i="20"/>
  <c r="AR225" i="20"/>
  <c r="AV225" i="20"/>
  <c r="AZ225" i="20"/>
  <c r="BD225" i="20"/>
  <c r="BH225" i="20"/>
  <c r="BL225" i="20"/>
  <c r="BP225" i="20"/>
  <c r="BT225" i="20"/>
  <c r="BX225" i="20"/>
  <c r="CB225" i="20"/>
  <c r="F225" i="20"/>
  <c r="K225" i="20"/>
  <c r="Q225" i="20"/>
  <c r="V225" i="20"/>
  <c r="AA225" i="20"/>
  <c r="AG225" i="20"/>
  <c r="AL225" i="20"/>
  <c r="AQ225" i="20"/>
  <c r="AW225" i="20"/>
  <c r="BB225" i="20"/>
  <c r="BG225" i="20"/>
  <c r="BM225" i="20"/>
  <c r="BR225" i="20"/>
  <c r="BW225" i="20"/>
  <c r="CC225" i="20"/>
  <c r="G225" i="20"/>
  <c r="M225" i="20"/>
  <c r="R225" i="20"/>
  <c r="W225" i="20"/>
  <c r="AC225" i="20"/>
  <c r="AH225" i="20"/>
  <c r="AM225" i="20"/>
  <c r="AS225" i="20"/>
  <c r="AX225" i="20"/>
  <c r="BC225" i="20"/>
  <c r="BI225" i="20"/>
  <c r="BN225" i="20"/>
  <c r="BS225" i="20"/>
  <c r="BY225" i="20"/>
  <c r="CD225" i="20"/>
  <c r="I225" i="20"/>
  <c r="N225" i="20"/>
  <c r="S225" i="20"/>
  <c r="D225" i="20" s="1"/>
  <c r="Y225" i="20"/>
  <c r="AD225" i="20"/>
  <c r="AI225" i="20"/>
  <c r="AO225" i="20"/>
  <c r="AT225" i="20"/>
  <c r="AY225" i="20"/>
  <c r="BE225" i="20"/>
  <c r="BJ225" i="20"/>
  <c r="BO225" i="20"/>
  <c r="BU225" i="20"/>
  <c r="BZ225" i="20"/>
  <c r="O225" i="20"/>
  <c r="AK225" i="20"/>
  <c r="BF225" i="20"/>
  <c r="CA225" i="20"/>
  <c r="U225" i="20"/>
  <c r="AP225" i="20"/>
  <c r="BK225" i="20"/>
  <c r="M394" i="20"/>
  <c r="BM391" i="20"/>
  <c r="U391" i="20"/>
  <c r="AA390" i="20"/>
  <c r="T390" i="20"/>
  <c r="M390" i="20"/>
  <c r="BM387" i="20"/>
  <c r="U387" i="20"/>
  <c r="T386" i="20"/>
  <c r="M386" i="20"/>
  <c r="AS383" i="20"/>
  <c r="BU381" i="20"/>
  <c r="BK381" i="20"/>
  <c r="AZ381" i="20"/>
  <c r="AO381" i="20"/>
  <c r="Y381" i="20"/>
  <c r="O381" i="20"/>
  <c r="J380" i="20"/>
  <c r="P380" i="20"/>
  <c r="AP380" i="20"/>
  <c r="BQ380" i="20"/>
  <c r="K379" i="20"/>
  <c r="F377" i="20"/>
  <c r="J377" i="20"/>
  <c r="N377" i="20"/>
  <c r="R377" i="20"/>
  <c r="V377" i="20"/>
  <c r="Z377" i="20"/>
  <c r="AD377" i="20"/>
  <c r="AH377" i="20"/>
  <c r="AL377" i="20"/>
  <c r="AP377" i="20"/>
  <c r="AT377" i="20"/>
  <c r="AX377" i="20"/>
  <c r="BB377" i="20"/>
  <c r="BF377" i="20"/>
  <c r="BJ377" i="20"/>
  <c r="BN377" i="20"/>
  <c r="BR377" i="20"/>
  <c r="BV377" i="20"/>
  <c r="BZ377" i="20"/>
  <c r="CD377" i="20"/>
  <c r="BQ376" i="20"/>
  <c r="AX376" i="20"/>
  <c r="AD376" i="20"/>
  <c r="M376" i="20"/>
  <c r="BZ375" i="20"/>
  <c r="BO375" i="20"/>
  <c r="AY375" i="20"/>
  <c r="AO375" i="20"/>
  <c r="AD375" i="20"/>
  <c r="S375" i="20"/>
  <c r="D375" i="20" s="1"/>
  <c r="K371" i="20"/>
  <c r="CD366" i="20"/>
  <c r="BP366" i="20"/>
  <c r="BA366" i="20"/>
  <c r="CE366" i="20" s="1"/>
  <c r="AN366" i="20"/>
  <c r="Y366" i="20"/>
  <c r="J366" i="20"/>
  <c r="CA365" i="20"/>
  <c r="BP365" i="20"/>
  <c r="BE365" i="20"/>
  <c r="AU365" i="20"/>
  <c r="AJ365" i="20"/>
  <c r="T365" i="20"/>
  <c r="CC360" i="20"/>
  <c r="BP360" i="20"/>
  <c r="BA360" i="20"/>
  <c r="CE360" i="20" s="1"/>
  <c r="AL360" i="20"/>
  <c r="Y360" i="20"/>
  <c r="J360" i="20"/>
  <c r="BP356" i="20"/>
  <c r="AT356" i="20"/>
  <c r="Y356" i="20"/>
  <c r="BP355" i="20"/>
  <c r="AZ355" i="20"/>
  <c r="AJ355" i="20"/>
  <c r="T355" i="20"/>
  <c r="BE352" i="20"/>
  <c r="AJ352" i="20"/>
  <c r="N352" i="20"/>
  <c r="BX351" i="20"/>
  <c r="BP351" i="20"/>
  <c r="AZ351" i="20"/>
  <c r="AJ351" i="20"/>
  <c r="T351" i="20"/>
  <c r="BP348" i="20"/>
  <c r="AJ348" i="20"/>
  <c r="N348" i="20"/>
  <c r="BX347" i="20"/>
  <c r="BH347" i="20"/>
  <c r="AR347" i="20"/>
  <c r="AB347" i="20"/>
  <c r="L347" i="20"/>
  <c r="BZ344" i="20"/>
  <c r="BE344" i="20"/>
  <c r="AJ344" i="20"/>
  <c r="N344" i="20"/>
  <c r="BX343" i="20"/>
  <c r="BH343" i="20"/>
  <c r="AR343" i="20"/>
  <c r="AB343" i="20"/>
  <c r="BP340" i="20"/>
  <c r="AT340" i="20"/>
  <c r="Y340" i="20"/>
  <c r="BP339" i="20"/>
  <c r="AZ339" i="20"/>
  <c r="AJ339" i="20"/>
  <c r="T339" i="20"/>
  <c r="BZ336" i="20"/>
  <c r="BE336" i="20"/>
  <c r="AJ336" i="20"/>
  <c r="N336" i="20"/>
  <c r="BX335" i="20"/>
  <c r="BH335" i="20"/>
  <c r="AR335" i="20"/>
  <c r="AB335" i="20"/>
  <c r="L335" i="20"/>
  <c r="D335" i="20"/>
  <c r="BP332" i="20"/>
  <c r="AT332" i="20"/>
  <c r="Y332" i="20"/>
  <c r="BP331" i="20"/>
  <c r="AZ331" i="20"/>
  <c r="AJ331" i="20"/>
  <c r="T331" i="20"/>
  <c r="BP328" i="20"/>
  <c r="AJ328" i="20"/>
  <c r="N328" i="20"/>
  <c r="BX327" i="20"/>
  <c r="BH327" i="20"/>
  <c r="AR327" i="20"/>
  <c r="AB327" i="20"/>
  <c r="L327" i="20"/>
  <c r="BZ324" i="20"/>
  <c r="BE324" i="20"/>
  <c r="AJ324" i="20"/>
  <c r="N324" i="20"/>
  <c r="BX323" i="20"/>
  <c r="BH323" i="20"/>
  <c r="AR323" i="20"/>
  <c r="AB323" i="20"/>
  <c r="G316" i="20"/>
  <c r="H316" i="20"/>
  <c r="M316" i="20"/>
  <c r="R316" i="20"/>
  <c r="X316" i="20"/>
  <c r="AC316" i="20"/>
  <c r="AH316" i="20"/>
  <c r="AN316" i="20"/>
  <c r="AS316" i="20"/>
  <c r="AX316" i="20"/>
  <c r="BD316" i="20"/>
  <c r="BI316" i="20"/>
  <c r="BN316" i="20"/>
  <c r="BT316" i="20"/>
  <c r="BY316" i="20"/>
  <c r="CD316" i="20"/>
  <c r="F316" i="20"/>
  <c r="N316" i="20"/>
  <c r="U316" i="20"/>
  <c r="AB316" i="20"/>
  <c r="AJ316" i="20"/>
  <c r="AP316" i="20"/>
  <c r="AW316" i="20"/>
  <c r="BE316" i="20"/>
  <c r="BL316" i="20"/>
  <c r="BR316" i="20"/>
  <c r="BZ316" i="20"/>
  <c r="I316" i="20"/>
  <c r="P316" i="20"/>
  <c r="V316" i="20"/>
  <c r="AD316" i="20"/>
  <c r="AK316" i="20"/>
  <c r="AR316" i="20"/>
  <c r="AZ316" i="20"/>
  <c r="BF316" i="20"/>
  <c r="BM316" i="20"/>
  <c r="BU316" i="20"/>
  <c r="CB316" i="20"/>
  <c r="BX313" i="20"/>
  <c r="BB313" i="20"/>
  <c r="AG313" i="20"/>
  <c r="L313" i="20"/>
  <c r="BJ308" i="20"/>
  <c r="AV308" i="20"/>
  <c r="AG308" i="20"/>
  <c r="T308" i="20"/>
  <c r="BX305" i="20"/>
  <c r="BB305" i="20"/>
  <c r="AG305" i="20"/>
  <c r="L305" i="20"/>
  <c r="T300" i="20"/>
  <c r="BI298" i="20"/>
  <c r="AF298" i="20"/>
  <c r="G280" i="20"/>
  <c r="O280" i="20"/>
  <c r="W280" i="20"/>
  <c r="AE280" i="20"/>
  <c r="AM280" i="20"/>
  <c r="AU280" i="20"/>
  <c r="BC280" i="20"/>
  <c r="BK280" i="20"/>
  <c r="BS280" i="20"/>
  <c r="CA280" i="20"/>
  <c r="K280" i="20"/>
  <c r="S280" i="20"/>
  <c r="AA280" i="20"/>
  <c r="AI280" i="20"/>
  <c r="AQ280" i="20"/>
  <c r="AY280" i="20"/>
  <c r="BG280" i="20"/>
  <c r="BO280" i="20"/>
  <c r="BW280" i="20"/>
  <c r="I280" i="20"/>
  <c r="Y280" i="20"/>
  <c r="AO280" i="20"/>
  <c r="BE280" i="20"/>
  <c r="BU280" i="20"/>
  <c r="M280" i="20"/>
  <c r="AC280" i="20"/>
  <c r="AS280" i="20"/>
  <c r="BI280" i="20"/>
  <c r="BY280" i="20"/>
  <c r="G261" i="20"/>
  <c r="I261" i="20"/>
  <c r="Y261" i="20"/>
  <c r="AO261" i="20"/>
  <c r="BE261" i="20"/>
  <c r="BU261" i="20"/>
  <c r="M261" i="20"/>
  <c r="AC261" i="20"/>
  <c r="AS261" i="20"/>
  <c r="BI261" i="20"/>
  <c r="BY261" i="20"/>
  <c r="Q261" i="20"/>
  <c r="AG261" i="20"/>
  <c r="AW261" i="20"/>
  <c r="BM261" i="20"/>
  <c r="CC261" i="20"/>
  <c r="AK261" i="20"/>
  <c r="BA261" i="20"/>
  <c r="CE261" i="20" s="1"/>
  <c r="M255" i="20"/>
  <c r="AS255" i="20"/>
  <c r="BY255" i="20"/>
  <c r="U255" i="20"/>
  <c r="BA255" i="20"/>
  <c r="AC255" i="20"/>
  <c r="BI255" i="20"/>
  <c r="BQ255" i="20"/>
  <c r="AK251" i="20"/>
  <c r="BQ251" i="20"/>
  <c r="AE225" i="20"/>
  <c r="H215" i="20"/>
  <c r="L215" i="20"/>
  <c r="P215" i="20"/>
  <c r="T215" i="20"/>
  <c r="X215" i="20"/>
  <c r="AB215" i="20"/>
  <c r="AF215" i="20"/>
  <c r="AJ215" i="20"/>
  <c r="AN215" i="20"/>
  <c r="AR215" i="20"/>
  <c r="AV215" i="20"/>
  <c r="AZ215" i="20"/>
  <c r="BD215" i="20"/>
  <c r="BH215" i="20"/>
  <c r="BL215" i="20"/>
  <c r="BP215" i="20"/>
  <c r="BT215" i="20"/>
  <c r="BX215" i="20"/>
  <c r="CB215" i="20"/>
  <c r="F215" i="20"/>
  <c r="K215" i="20"/>
  <c r="Q215" i="20"/>
  <c r="V215" i="20"/>
  <c r="AA215" i="20"/>
  <c r="AG215" i="20"/>
  <c r="AL215" i="20"/>
  <c r="AQ215" i="20"/>
  <c r="AW215" i="20"/>
  <c r="BB215" i="20"/>
  <c r="BG215" i="20"/>
  <c r="BM215" i="20"/>
  <c r="BR215" i="20"/>
  <c r="BW215" i="20"/>
  <c r="CC215" i="20"/>
  <c r="G215" i="20"/>
  <c r="M215" i="20"/>
  <c r="R215" i="20"/>
  <c r="W215" i="20"/>
  <c r="AC215" i="20"/>
  <c r="AH215" i="20"/>
  <c r="AM215" i="20"/>
  <c r="AS215" i="20"/>
  <c r="AX215" i="20"/>
  <c r="BC215" i="20"/>
  <c r="BI215" i="20"/>
  <c r="BN215" i="20"/>
  <c r="BS215" i="20"/>
  <c r="BY215" i="20"/>
  <c r="CD215" i="20"/>
  <c r="I215" i="20"/>
  <c r="N215" i="20"/>
  <c r="S215" i="20"/>
  <c r="D215" i="20" s="1"/>
  <c r="CF215" i="20" s="1"/>
  <c r="Y215" i="20"/>
  <c r="AD215" i="20"/>
  <c r="AI215" i="20"/>
  <c r="AO215" i="20"/>
  <c r="AT215" i="20"/>
  <c r="AY215" i="20"/>
  <c r="BE215" i="20"/>
  <c r="BJ215" i="20"/>
  <c r="BO215" i="20"/>
  <c r="BU215" i="20"/>
  <c r="BZ215" i="20"/>
  <c r="O215" i="20"/>
  <c r="AK215" i="20"/>
  <c r="BF215" i="20"/>
  <c r="CA215" i="20"/>
  <c r="U215" i="20"/>
  <c r="AP215" i="20"/>
  <c r="BK215" i="20"/>
  <c r="F162" i="20"/>
  <c r="Q162" i="20"/>
  <c r="AA162" i="20"/>
  <c r="AL162" i="20"/>
  <c r="AW162" i="20"/>
  <c r="BG162" i="20"/>
  <c r="BR162" i="20"/>
  <c r="CC162" i="20"/>
  <c r="J162" i="20"/>
  <c r="U162" i="20"/>
  <c r="AE162" i="20"/>
  <c r="AP162" i="20"/>
  <c r="BA162" i="20"/>
  <c r="BK162" i="20"/>
  <c r="BV162" i="20"/>
  <c r="K162" i="20"/>
  <c r="V162" i="20"/>
  <c r="AG162" i="20"/>
  <c r="AQ162" i="20"/>
  <c r="BB162" i="20"/>
  <c r="BM162" i="20"/>
  <c r="BW162" i="20"/>
  <c r="O162" i="20"/>
  <c r="BF162" i="20"/>
  <c r="Z162" i="20"/>
  <c r="BQ162" i="20"/>
  <c r="AK162" i="20"/>
  <c r="CA162" i="20"/>
  <c r="U404" i="20"/>
  <c r="P404" i="20"/>
  <c r="K404" i="20"/>
  <c r="BQ401" i="20"/>
  <c r="AK401" i="20"/>
  <c r="P400" i="20"/>
  <c r="K400" i="20"/>
  <c r="BM405" i="20"/>
  <c r="AG405" i="20"/>
  <c r="CA404" i="20"/>
  <c r="BU404" i="20"/>
  <c r="BP404" i="20"/>
  <c r="BK404" i="20"/>
  <c r="BE404" i="20"/>
  <c r="AZ404" i="20"/>
  <c r="AU404" i="20"/>
  <c r="AO404" i="20"/>
  <c r="AJ404" i="20"/>
  <c r="AE404" i="20"/>
  <c r="Y404" i="20"/>
  <c r="T404" i="20"/>
  <c r="O404" i="20"/>
  <c r="I404" i="20"/>
  <c r="BM401" i="20"/>
  <c r="AG401" i="20"/>
  <c r="CA400" i="20"/>
  <c r="BU400" i="20"/>
  <c r="BP400" i="20"/>
  <c r="BK400" i="20"/>
  <c r="BE400" i="20"/>
  <c r="AZ400" i="20"/>
  <c r="AU400" i="20"/>
  <c r="AO400" i="20"/>
  <c r="AJ400" i="20"/>
  <c r="AE400" i="20"/>
  <c r="Y400" i="20"/>
  <c r="T400" i="20"/>
  <c r="O400" i="20"/>
  <c r="I400" i="20"/>
  <c r="BM397" i="20"/>
  <c r="AG397" i="20"/>
  <c r="CA396" i="20"/>
  <c r="BU396" i="20"/>
  <c r="BP396" i="20"/>
  <c r="BK396" i="20"/>
  <c r="BE396" i="20"/>
  <c r="AZ396" i="20"/>
  <c r="AU396" i="20"/>
  <c r="AO396" i="20"/>
  <c r="AJ396" i="20"/>
  <c r="AE396" i="20"/>
  <c r="Y396" i="20"/>
  <c r="T396" i="20"/>
  <c r="O396" i="20"/>
  <c r="I396" i="20"/>
  <c r="CB394" i="20"/>
  <c r="BW394" i="20"/>
  <c r="BQ394" i="20"/>
  <c r="BL394" i="20"/>
  <c r="BG394" i="20"/>
  <c r="BA394" i="20"/>
  <c r="AV394" i="20"/>
  <c r="AQ394" i="20"/>
  <c r="AK394" i="20"/>
  <c r="AE394" i="20"/>
  <c r="X394" i="20"/>
  <c r="P394" i="20"/>
  <c r="I394" i="20"/>
  <c r="BY391" i="20"/>
  <c r="BA391" i="20"/>
  <c r="CE391" i="20" s="1"/>
  <c r="AG391" i="20"/>
  <c r="M391" i="20"/>
  <c r="CB390" i="20"/>
  <c r="BU390" i="20"/>
  <c r="BO390" i="20"/>
  <c r="BG390" i="20"/>
  <c r="AZ390" i="20"/>
  <c r="AS390" i="20"/>
  <c r="AK390" i="20"/>
  <c r="AE390" i="20"/>
  <c r="X390" i="20"/>
  <c r="P390" i="20"/>
  <c r="I390" i="20"/>
  <c r="BY387" i="20"/>
  <c r="BA387" i="20"/>
  <c r="AG387" i="20"/>
  <c r="M387" i="20"/>
  <c r="CB386" i="20"/>
  <c r="BU386" i="20"/>
  <c r="BO386" i="20"/>
  <c r="BG386" i="20"/>
  <c r="AZ386" i="20"/>
  <c r="AS386" i="20"/>
  <c r="AK386" i="20"/>
  <c r="AE386" i="20"/>
  <c r="X386" i="20"/>
  <c r="P386" i="20"/>
  <c r="I386" i="20"/>
  <c r="BY383" i="20"/>
  <c r="BA383" i="20"/>
  <c r="CE383" i="20" s="1"/>
  <c r="AG383" i="20"/>
  <c r="M383" i="20"/>
  <c r="CC381" i="20"/>
  <c r="BX381" i="20"/>
  <c r="BS381" i="20"/>
  <c r="BM381" i="20"/>
  <c r="BH381" i="20"/>
  <c r="BC381" i="20"/>
  <c r="AW381" i="20"/>
  <c r="AR381" i="20"/>
  <c r="AM381" i="20"/>
  <c r="AG381" i="20"/>
  <c r="AB381" i="20"/>
  <c r="W381" i="20"/>
  <c r="Q381" i="20"/>
  <c r="L381" i="20"/>
  <c r="G381" i="20"/>
  <c r="BL380" i="20"/>
  <c r="Z380" i="20"/>
  <c r="BY379" i="20"/>
  <c r="BT379" i="20"/>
  <c r="BO379" i="20"/>
  <c r="BI379" i="20"/>
  <c r="BD379" i="20"/>
  <c r="AY379" i="20"/>
  <c r="AS379" i="20"/>
  <c r="AN379" i="20"/>
  <c r="AI379" i="20"/>
  <c r="AC379" i="20"/>
  <c r="X379" i="20"/>
  <c r="S379" i="20"/>
  <c r="D379" i="20" s="1"/>
  <c r="M379" i="20"/>
  <c r="H379" i="20"/>
  <c r="BY377" i="20"/>
  <c r="BT377" i="20"/>
  <c r="BO377" i="20"/>
  <c r="BI377" i="20"/>
  <c r="BD377" i="20"/>
  <c r="AY377" i="20"/>
  <c r="AS377" i="20"/>
  <c r="AN377" i="20"/>
  <c r="AI377" i="20"/>
  <c r="AC377" i="20"/>
  <c r="X377" i="20"/>
  <c r="S377" i="20"/>
  <c r="D377" i="20" s="1"/>
  <c r="M377" i="20"/>
  <c r="H377" i="20"/>
  <c r="BU376" i="20"/>
  <c r="BL376" i="20"/>
  <c r="BD376" i="20"/>
  <c r="AS376" i="20"/>
  <c r="AJ376" i="20"/>
  <c r="Z376" i="20"/>
  <c r="P376" i="20"/>
  <c r="H376" i="20"/>
  <c r="CC375" i="20"/>
  <c r="BW375" i="20"/>
  <c r="BR375" i="20"/>
  <c r="BM375" i="20"/>
  <c r="BG375" i="20"/>
  <c r="BB375" i="20"/>
  <c r="AW375" i="20"/>
  <c r="AQ375" i="20"/>
  <c r="AL375" i="20"/>
  <c r="AG375" i="20"/>
  <c r="AA375" i="20"/>
  <c r="V375" i="20"/>
  <c r="Q375" i="20"/>
  <c r="K375" i="20"/>
  <c r="F375" i="20"/>
  <c r="CB374" i="20"/>
  <c r="BT374" i="20"/>
  <c r="BM374" i="20"/>
  <c r="BF374" i="20"/>
  <c r="AX374" i="20"/>
  <c r="AR374" i="20"/>
  <c r="AK374" i="20"/>
  <c r="AC374" i="20"/>
  <c r="V374" i="20"/>
  <c r="P374" i="20"/>
  <c r="H374" i="20"/>
  <c r="CC373" i="20"/>
  <c r="BX373" i="20"/>
  <c r="BR373" i="20"/>
  <c r="BM373" i="20"/>
  <c r="BH373" i="20"/>
  <c r="BB373" i="20"/>
  <c r="AW373" i="20"/>
  <c r="AR373" i="20"/>
  <c r="AL373" i="20"/>
  <c r="AG373" i="20"/>
  <c r="AB373" i="20"/>
  <c r="V373" i="20"/>
  <c r="Q373" i="20"/>
  <c r="L373" i="20"/>
  <c r="F373" i="20"/>
  <c r="AV372" i="20"/>
  <c r="BY371" i="20"/>
  <c r="BT371" i="20"/>
  <c r="BO371" i="20"/>
  <c r="BI371" i="20"/>
  <c r="BD371" i="20"/>
  <c r="AY371" i="20"/>
  <c r="AS371" i="20"/>
  <c r="AN371" i="20"/>
  <c r="AI371" i="20"/>
  <c r="AC371" i="20"/>
  <c r="X371" i="20"/>
  <c r="S371" i="20"/>
  <c r="D371" i="20" s="1"/>
  <c r="M371" i="20"/>
  <c r="H371" i="20"/>
  <c r="F370" i="20"/>
  <c r="J370" i="20"/>
  <c r="U370" i="20"/>
  <c r="AF370" i="20"/>
  <c r="AP370" i="20"/>
  <c r="BA370" i="20"/>
  <c r="BL370" i="20"/>
  <c r="BV370" i="20"/>
  <c r="CA369" i="20"/>
  <c r="BU369" i="20"/>
  <c r="BP369" i="20"/>
  <c r="BK369" i="20"/>
  <c r="BE369" i="20"/>
  <c r="AZ369" i="20"/>
  <c r="AU369" i="20"/>
  <c r="AO369" i="20"/>
  <c r="AJ369" i="20"/>
  <c r="AE369" i="20"/>
  <c r="Y369" i="20"/>
  <c r="T369" i="20"/>
  <c r="O369" i="20"/>
  <c r="I369" i="20"/>
  <c r="F368" i="20"/>
  <c r="H368" i="20"/>
  <c r="N368" i="20"/>
  <c r="U368" i="20"/>
  <c r="AC368" i="20"/>
  <c r="AJ368" i="20"/>
  <c r="AP368" i="20"/>
  <c r="AX368" i="20"/>
  <c r="BE368" i="20"/>
  <c r="BL368" i="20"/>
  <c r="BT368" i="20"/>
  <c r="BZ368" i="20"/>
  <c r="F367" i="20"/>
  <c r="J367" i="20"/>
  <c r="N367" i="20"/>
  <c r="R367" i="20"/>
  <c r="V367" i="20"/>
  <c r="Z367" i="20"/>
  <c r="AD367" i="20"/>
  <c r="AH367" i="20"/>
  <c r="AL367" i="20"/>
  <c r="AP367" i="20"/>
  <c r="AT367" i="20"/>
  <c r="AX367" i="20"/>
  <c r="BB367" i="20"/>
  <c r="BF367" i="20"/>
  <c r="BJ367" i="20"/>
  <c r="BN367" i="20"/>
  <c r="BR367" i="20"/>
  <c r="BV367" i="20"/>
  <c r="BZ367" i="20"/>
  <c r="CD367" i="20"/>
  <c r="BZ366" i="20"/>
  <c r="BT366" i="20"/>
  <c r="BL366" i="20"/>
  <c r="BE366" i="20"/>
  <c r="AX366" i="20"/>
  <c r="AP366" i="20"/>
  <c r="AJ366" i="20"/>
  <c r="AC366" i="20"/>
  <c r="U366" i="20"/>
  <c r="N366" i="20"/>
  <c r="H366" i="20"/>
  <c r="CC365" i="20"/>
  <c r="BX365" i="20"/>
  <c r="BS365" i="20"/>
  <c r="BM365" i="20"/>
  <c r="BH365" i="20"/>
  <c r="BC365" i="20"/>
  <c r="AW365" i="20"/>
  <c r="AR365" i="20"/>
  <c r="AM365" i="20"/>
  <c r="AG365" i="20"/>
  <c r="AB365" i="20"/>
  <c r="W365" i="20"/>
  <c r="Q365" i="20"/>
  <c r="L365" i="20"/>
  <c r="G365" i="20"/>
  <c r="CC364" i="20"/>
  <c r="BV364" i="20"/>
  <c r="BP364" i="20"/>
  <c r="BH364" i="20"/>
  <c r="BA364" i="20"/>
  <c r="AT364" i="20"/>
  <c r="AL364" i="20"/>
  <c r="AF364" i="20"/>
  <c r="Y364" i="20"/>
  <c r="Q364" i="20"/>
  <c r="J364" i="20"/>
  <c r="BZ363" i="20"/>
  <c r="BU363" i="20"/>
  <c r="BP363" i="20"/>
  <c r="BJ363" i="20"/>
  <c r="BE363" i="20"/>
  <c r="AZ363" i="20"/>
  <c r="AT363" i="20"/>
  <c r="AO363" i="20"/>
  <c r="AJ363" i="20"/>
  <c r="AD363" i="20"/>
  <c r="Y363" i="20"/>
  <c r="T363" i="20"/>
  <c r="N363" i="20"/>
  <c r="I363" i="20"/>
  <c r="G362" i="20"/>
  <c r="H362" i="20"/>
  <c r="M362" i="20"/>
  <c r="R362" i="20"/>
  <c r="X362" i="20"/>
  <c r="AC362" i="20"/>
  <c r="AH362" i="20"/>
  <c r="AN362" i="20"/>
  <c r="AS362" i="20"/>
  <c r="AX362" i="20"/>
  <c r="BD362" i="20"/>
  <c r="BI362" i="20"/>
  <c r="BN362" i="20"/>
  <c r="BT362" i="20"/>
  <c r="BY362" i="20"/>
  <c r="CD362" i="20"/>
  <c r="G361" i="20"/>
  <c r="K361" i="20"/>
  <c r="O361" i="20"/>
  <c r="S361" i="20"/>
  <c r="D361" i="20" s="1"/>
  <c r="W361" i="20"/>
  <c r="AA361" i="20"/>
  <c r="AE361" i="20"/>
  <c r="AI361" i="20"/>
  <c r="AM361" i="20"/>
  <c r="AQ361" i="20"/>
  <c r="AU361" i="20"/>
  <c r="AY361" i="20"/>
  <c r="BC361" i="20"/>
  <c r="BG361" i="20"/>
  <c r="BK361" i="20"/>
  <c r="BO361" i="20"/>
  <c r="BS361" i="20"/>
  <c r="BW361" i="20"/>
  <c r="CA361" i="20"/>
  <c r="BZ360" i="20"/>
  <c r="BR360" i="20"/>
  <c r="BL360" i="20"/>
  <c r="BE360" i="20"/>
  <c r="AW360" i="20"/>
  <c r="AP360" i="20"/>
  <c r="AJ360" i="20"/>
  <c r="AB360" i="20"/>
  <c r="U360" i="20"/>
  <c r="N360" i="20"/>
  <c r="F360" i="20"/>
  <c r="BZ358" i="20"/>
  <c r="BP358" i="20"/>
  <c r="BE358" i="20"/>
  <c r="AT358" i="20"/>
  <c r="AJ358" i="20"/>
  <c r="Y358" i="20"/>
  <c r="N358" i="20"/>
  <c r="BX357" i="20"/>
  <c r="BP357" i="20"/>
  <c r="BH357" i="20"/>
  <c r="AZ357" i="20"/>
  <c r="AR357" i="20"/>
  <c r="AJ357" i="20"/>
  <c r="AB357" i="20"/>
  <c r="T357" i="20"/>
  <c r="L357" i="20"/>
  <c r="BU356" i="20"/>
  <c r="BJ356" i="20"/>
  <c r="AZ356" i="20"/>
  <c r="AO356" i="20"/>
  <c r="AD356" i="20"/>
  <c r="T356" i="20"/>
  <c r="I356" i="20"/>
  <c r="CB355" i="20"/>
  <c r="BT355" i="20"/>
  <c r="BL355" i="20"/>
  <c r="BD355" i="20"/>
  <c r="AV355" i="20"/>
  <c r="AN355" i="20"/>
  <c r="AF355" i="20"/>
  <c r="X355" i="20"/>
  <c r="P355" i="20"/>
  <c r="H355" i="20"/>
  <c r="BZ354" i="20"/>
  <c r="BP354" i="20"/>
  <c r="BE354" i="20"/>
  <c r="AT354" i="20"/>
  <c r="AJ354" i="20"/>
  <c r="Y354" i="20"/>
  <c r="N354" i="20"/>
  <c r="BX353" i="20"/>
  <c r="BP353" i="20"/>
  <c r="BH353" i="20"/>
  <c r="AZ353" i="20"/>
  <c r="AR353" i="20"/>
  <c r="AJ353" i="20"/>
  <c r="AB353" i="20"/>
  <c r="T353" i="20"/>
  <c r="L353" i="20"/>
  <c r="BU352" i="20"/>
  <c r="BJ352" i="20"/>
  <c r="AZ352" i="20"/>
  <c r="AO352" i="20"/>
  <c r="AD352" i="20"/>
  <c r="T352" i="20"/>
  <c r="I352" i="20"/>
  <c r="CB351" i="20"/>
  <c r="BT351" i="20"/>
  <c r="BL351" i="20"/>
  <c r="BD351" i="20"/>
  <c r="AV351" i="20"/>
  <c r="AN351" i="20"/>
  <c r="AF351" i="20"/>
  <c r="X351" i="20"/>
  <c r="P351" i="20"/>
  <c r="H351" i="20"/>
  <c r="BZ350" i="20"/>
  <c r="BP350" i="20"/>
  <c r="BE350" i="20"/>
  <c r="AT350" i="20"/>
  <c r="AJ350" i="20"/>
  <c r="Y350" i="20"/>
  <c r="N350" i="20"/>
  <c r="BX349" i="20"/>
  <c r="BP349" i="20"/>
  <c r="BH349" i="20"/>
  <c r="AZ349" i="20"/>
  <c r="AR349" i="20"/>
  <c r="AJ349" i="20"/>
  <c r="AB349" i="20"/>
  <c r="T349" i="20"/>
  <c r="L349" i="20"/>
  <c r="BU348" i="20"/>
  <c r="BJ348" i="20"/>
  <c r="AZ348" i="20"/>
  <c r="AO348" i="20"/>
  <c r="AD348" i="20"/>
  <c r="T348" i="20"/>
  <c r="I348" i="20"/>
  <c r="CB347" i="20"/>
  <c r="BT347" i="20"/>
  <c r="BL347" i="20"/>
  <c r="BD347" i="20"/>
  <c r="AV347" i="20"/>
  <c r="AN347" i="20"/>
  <c r="AF347" i="20"/>
  <c r="X347" i="20"/>
  <c r="P347" i="20"/>
  <c r="H347" i="20"/>
  <c r="BZ346" i="20"/>
  <c r="BP346" i="20"/>
  <c r="BE346" i="20"/>
  <c r="AT346" i="20"/>
  <c r="AJ346" i="20"/>
  <c r="Y346" i="20"/>
  <c r="N346" i="20"/>
  <c r="BU344" i="20"/>
  <c r="BJ344" i="20"/>
  <c r="AZ344" i="20"/>
  <c r="AO344" i="20"/>
  <c r="AD344" i="20"/>
  <c r="T344" i="20"/>
  <c r="I344" i="20"/>
  <c r="CB343" i="20"/>
  <c r="BT343" i="20"/>
  <c r="BL343" i="20"/>
  <c r="BD343" i="20"/>
  <c r="AV343" i="20"/>
  <c r="AN343" i="20"/>
  <c r="AF343" i="20"/>
  <c r="X343" i="20"/>
  <c r="P343" i="20"/>
  <c r="H343" i="20"/>
  <c r="BZ342" i="20"/>
  <c r="BP342" i="20"/>
  <c r="BE342" i="20"/>
  <c r="AT342" i="20"/>
  <c r="AJ342" i="20"/>
  <c r="Y342" i="20"/>
  <c r="N342" i="20"/>
  <c r="BX341" i="20"/>
  <c r="BP341" i="20"/>
  <c r="BH341" i="20"/>
  <c r="AZ341" i="20"/>
  <c r="AR341" i="20"/>
  <c r="AJ341" i="20"/>
  <c r="AB341" i="20"/>
  <c r="T341" i="20"/>
  <c r="L341" i="20"/>
  <c r="BU340" i="20"/>
  <c r="BJ340" i="20"/>
  <c r="AZ340" i="20"/>
  <c r="AO340" i="20"/>
  <c r="AD340" i="20"/>
  <c r="T340" i="20"/>
  <c r="I340" i="20"/>
  <c r="CB339" i="20"/>
  <c r="BT339" i="20"/>
  <c r="BL339" i="20"/>
  <c r="BD339" i="20"/>
  <c r="AV339" i="20"/>
  <c r="AN339" i="20"/>
  <c r="AF339" i="20"/>
  <c r="X339" i="20"/>
  <c r="P339" i="20"/>
  <c r="H339" i="20"/>
  <c r="BZ338" i="20"/>
  <c r="BP338" i="20"/>
  <c r="BE338" i="20"/>
  <c r="AT338" i="20"/>
  <c r="AJ338" i="20"/>
  <c r="Y338" i="20"/>
  <c r="N338" i="20"/>
  <c r="BX337" i="20"/>
  <c r="BP337" i="20"/>
  <c r="BH337" i="20"/>
  <c r="AZ337" i="20"/>
  <c r="AR337" i="20"/>
  <c r="AJ337" i="20"/>
  <c r="AB337" i="20"/>
  <c r="T337" i="20"/>
  <c r="L337" i="20"/>
  <c r="BU336" i="20"/>
  <c r="BJ336" i="20"/>
  <c r="AZ336" i="20"/>
  <c r="AO336" i="20"/>
  <c r="AD336" i="20"/>
  <c r="T336" i="20"/>
  <c r="I336" i="20"/>
  <c r="CB335" i="20"/>
  <c r="BT335" i="20"/>
  <c r="BL335" i="20"/>
  <c r="BD335" i="20"/>
  <c r="AV335" i="20"/>
  <c r="AN335" i="20"/>
  <c r="AF335" i="20"/>
  <c r="X335" i="20"/>
  <c r="P335" i="20"/>
  <c r="H335" i="20"/>
  <c r="BZ334" i="20"/>
  <c r="BP334" i="20"/>
  <c r="BE334" i="20"/>
  <c r="AT334" i="20"/>
  <c r="AJ334" i="20"/>
  <c r="Y334" i="20"/>
  <c r="N334" i="20"/>
  <c r="BX333" i="20"/>
  <c r="BP333" i="20"/>
  <c r="BH333" i="20"/>
  <c r="AZ333" i="20"/>
  <c r="AR333" i="20"/>
  <c r="AJ333" i="20"/>
  <c r="AB333" i="20"/>
  <c r="T333" i="20"/>
  <c r="L333" i="20"/>
  <c r="BU332" i="20"/>
  <c r="BJ332" i="20"/>
  <c r="AZ332" i="20"/>
  <c r="AO332" i="20"/>
  <c r="AD332" i="20"/>
  <c r="T332" i="20"/>
  <c r="I332" i="20"/>
  <c r="CB331" i="20"/>
  <c r="BT331" i="20"/>
  <c r="BL331" i="20"/>
  <c r="BD331" i="20"/>
  <c r="AV331" i="20"/>
  <c r="AN331" i="20"/>
  <c r="AF331" i="20"/>
  <c r="X331" i="20"/>
  <c r="P331" i="20"/>
  <c r="H331" i="20"/>
  <c r="BZ330" i="20"/>
  <c r="BP330" i="20"/>
  <c r="BE330" i="20"/>
  <c r="AT330" i="20"/>
  <c r="AJ330" i="20"/>
  <c r="Y330" i="20"/>
  <c r="N330" i="20"/>
  <c r="BX329" i="20"/>
  <c r="BP329" i="20"/>
  <c r="BH329" i="20"/>
  <c r="AZ329" i="20"/>
  <c r="AR329" i="20"/>
  <c r="AJ329" i="20"/>
  <c r="AB329" i="20"/>
  <c r="T329" i="20"/>
  <c r="L329" i="20"/>
  <c r="BU328" i="20"/>
  <c r="BJ328" i="20"/>
  <c r="AZ328" i="20"/>
  <c r="AO328" i="20"/>
  <c r="AD328" i="20"/>
  <c r="T328" i="20"/>
  <c r="I328" i="20"/>
  <c r="CB327" i="20"/>
  <c r="BT327" i="20"/>
  <c r="BL327" i="20"/>
  <c r="BD327" i="20"/>
  <c r="AV327" i="20"/>
  <c r="AN327" i="20"/>
  <c r="AF327" i="20"/>
  <c r="X327" i="20"/>
  <c r="P327" i="20"/>
  <c r="H327" i="20"/>
  <c r="BZ326" i="20"/>
  <c r="BP326" i="20"/>
  <c r="BE326" i="20"/>
  <c r="AT326" i="20"/>
  <c r="AJ326" i="20"/>
  <c r="Y326" i="20"/>
  <c r="N326" i="20"/>
  <c r="BX325" i="20"/>
  <c r="BP325" i="20"/>
  <c r="BH325" i="20"/>
  <c r="AZ325" i="20"/>
  <c r="AR325" i="20"/>
  <c r="AJ325" i="20"/>
  <c r="AB325" i="20"/>
  <c r="T325" i="20"/>
  <c r="L325" i="20"/>
  <c r="BU324" i="20"/>
  <c r="BJ324" i="20"/>
  <c r="AZ324" i="20"/>
  <c r="AO324" i="20"/>
  <c r="AD324" i="20"/>
  <c r="T324" i="20"/>
  <c r="I324" i="20"/>
  <c r="CB323" i="20"/>
  <c r="BT323" i="20"/>
  <c r="BL323" i="20"/>
  <c r="BD323" i="20"/>
  <c r="AV323" i="20"/>
  <c r="AN323" i="20"/>
  <c r="AF323" i="20"/>
  <c r="X323" i="20"/>
  <c r="P323" i="20"/>
  <c r="H323" i="20"/>
  <c r="BQ316" i="20"/>
  <c r="BB316" i="20"/>
  <c r="AO316" i="20"/>
  <c r="Z316" i="20"/>
  <c r="L316" i="20"/>
  <c r="G315" i="20"/>
  <c r="K315" i="20"/>
  <c r="O315" i="20"/>
  <c r="S315" i="20"/>
  <c r="D315" i="20" s="1"/>
  <c r="W315" i="20"/>
  <c r="AA315" i="20"/>
  <c r="AE315" i="20"/>
  <c r="AI315" i="20"/>
  <c r="AM315" i="20"/>
  <c r="AQ315" i="20"/>
  <c r="AU315" i="20"/>
  <c r="AY315" i="20"/>
  <c r="BC315" i="20"/>
  <c r="BG315" i="20"/>
  <c r="BK315" i="20"/>
  <c r="BO315" i="20"/>
  <c r="BS315" i="20"/>
  <c r="BW315" i="20"/>
  <c r="CA315" i="20"/>
  <c r="F315" i="20"/>
  <c r="L315" i="20"/>
  <c r="Q315" i="20"/>
  <c r="V315" i="20"/>
  <c r="AB315" i="20"/>
  <c r="AG315" i="20"/>
  <c r="AL315" i="20"/>
  <c r="AR315" i="20"/>
  <c r="AW315" i="20"/>
  <c r="BB315" i="20"/>
  <c r="BH315" i="20"/>
  <c r="BM315" i="20"/>
  <c r="BR315" i="20"/>
  <c r="BX315" i="20"/>
  <c r="CC315" i="20"/>
  <c r="H315" i="20"/>
  <c r="M315" i="20"/>
  <c r="R315" i="20"/>
  <c r="X315" i="20"/>
  <c r="AC315" i="20"/>
  <c r="AH315" i="20"/>
  <c r="AN315" i="20"/>
  <c r="AS315" i="20"/>
  <c r="AX315" i="20"/>
  <c r="BD315" i="20"/>
  <c r="BI315" i="20"/>
  <c r="BN315" i="20"/>
  <c r="BT315" i="20"/>
  <c r="BY315" i="20"/>
  <c r="CD315" i="20"/>
  <c r="CC313" i="20"/>
  <c r="BR313" i="20"/>
  <c r="BH313" i="20"/>
  <c r="AW313" i="20"/>
  <c r="AL313" i="20"/>
  <c r="AB313" i="20"/>
  <c r="Q313" i="20"/>
  <c r="F313" i="20"/>
  <c r="BQ308" i="20"/>
  <c r="BB308" i="20"/>
  <c r="AO308" i="20"/>
  <c r="Z308" i="20"/>
  <c r="L308" i="20"/>
  <c r="G307" i="20"/>
  <c r="K307" i="20"/>
  <c r="O307" i="20"/>
  <c r="S307" i="20"/>
  <c r="D307" i="20" s="1"/>
  <c r="CF307" i="20" s="1"/>
  <c r="W307" i="20"/>
  <c r="AA307" i="20"/>
  <c r="AE307" i="20"/>
  <c r="AI307" i="20"/>
  <c r="AM307" i="20"/>
  <c r="AQ307" i="20"/>
  <c r="AU307" i="20"/>
  <c r="AY307" i="20"/>
  <c r="BC307" i="20"/>
  <c r="BG307" i="20"/>
  <c r="BK307" i="20"/>
  <c r="BO307" i="20"/>
  <c r="BS307" i="20"/>
  <c r="BW307" i="20"/>
  <c r="CA307" i="20"/>
  <c r="F307" i="20"/>
  <c r="L307" i="20"/>
  <c r="Q307" i="20"/>
  <c r="V307" i="20"/>
  <c r="AB307" i="20"/>
  <c r="AG307" i="20"/>
  <c r="AL307" i="20"/>
  <c r="AR307" i="20"/>
  <c r="AW307" i="20"/>
  <c r="BB307" i="20"/>
  <c r="BH307" i="20"/>
  <c r="BM307" i="20"/>
  <c r="BR307" i="20"/>
  <c r="BX307" i="20"/>
  <c r="CC307" i="20"/>
  <c r="H307" i="20"/>
  <c r="M307" i="20"/>
  <c r="R307" i="20"/>
  <c r="X307" i="20"/>
  <c r="AC307" i="20"/>
  <c r="AH307" i="20"/>
  <c r="AN307" i="20"/>
  <c r="AS307" i="20"/>
  <c r="AX307" i="20"/>
  <c r="BD307" i="20"/>
  <c r="BI307" i="20"/>
  <c r="BN307" i="20"/>
  <c r="BT307" i="20"/>
  <c r="BY307" i="20"/>
  <c r="CD307" i="20"/>
  <c r="CC305" i="20"/>
  <c r="BR305" i="20"/>
  <c r="BH305" i="20"/>
  <c r="AW305" i="20"/>
  <c r="AL305" i="20"/>
  <c r="AB305" i="20"/>
  <c r="Q305" i="20"/>
  <c r="F305" i="20"/>
  <c r="BQ300" i="20"/>
  <c r="BB300" i="20"/>
  <c r="AO300" i="20"/>
  <c r="Z300" i="20"/>
  <c r="L300" i="20"/>
  <c r="CD298" i="20"/>
  <c r="BP298" i="20"/>
  <c r="BA298" i="20"/>
  <c r="AN298" i="20"/>
  <c r="Y298" i="20"/>
  <c r="J298" i="20"/>
  <c r="G294" i="20"/>
  <c r="I294" i="20"/>
  <c r="N294" i="20"/>
  <c r="T294" i="20"/>
  <c r="Y294" i="20"/>
  <c r="AD294" i="20"/>
  <c r="AJ294" i="20"/>
  <c r="AO294" i="20"/>
  <c r="AT294" i="20"/>
  <c r="AZ294" i="20"/>
  <c r="BE294" i="20"/>
  <c r="BJ294" i="20"/>
  <c r="BP294" i="20"/>
  <c r="BU294" i="20"/>
  <c r="BZ294" i="20"/>
  <c r="F294" i="20"/>
  <c r="L294" i="20"/>
  <c r="Q294" i="20"/>
  <c r="V294" i="20"/>
  <c r="AB294" i="20"/>
  <c r="AG294" i="20"/>
  <c r="AL294" i="20"/>
  <c r="AR294" i="20"/>
  <c r="AW294" i="20"/>
  <c r="BB294" i="20"/>
  <c r="BH294" i="20"/>
  <c r="BM294" i="20"/>
  <c r="BR294" i="20"/>
  <c r="BX294" i="20"/>
  <c r="CC294" i="20"/>
  <c r="J294" i="20"/>
  <c r="U294" i="20"/>
  <c r="AF294" i="20"/>
  <c r="AP294" i="20"/>
  <c r="BA294" i="20"/>
  <c r="BL294" i="20"/>
  <c r="BV294" i="20"/>
  <c r="M294" i="20"/>
  <c r="X294" i="20"/>
  <c r="AH294" i="20"/>
  <c r="AS294" i="20"/>
  <c r="BD294" i="20"/>
  <c r="BN294" i="20"/>
  <c r="BY294" i="20"/>
  <c r="K286" i="20"/>
  <c r="AK286" i="20"/>
  <c r="BQ286" i="20"/>
  <c r="AA286" i="20"/>
  <c r="BA286" i="20"/>
  <c r="CB286" i="20"/>
  <c r="P286" i="20"/>
  <c r="BW286" i="20"/>
  <c r="AF286" i="20"/>
  <c r="BA280" i="20"/>
  <c r="U280" i="20"/>
  <c r="G278" i="20"/>
  <c r="S278" i="20"/>
  <c r="D278" i="20" s="1"/>
  <c r="AC278" i="20"/>
  <c r="AM278" i="20"/>
  <c r="AY278" i="20"/>
  <c r="BI278" i="20"/>
  <c r="BS278" i="20"/>
  <c r="M278" i="20"/>
  <c r="W278" i="20"/>
  <c r="AI278" i="20"/>
  <c r="AS278" i="20"/>
  <c r="BC278" i="20"/>
  <c r="BO278" i="20"/>
  <c r="BY278" i="20"/>
  <c r="O278" i="20"/>
  <c r="AK278" i="20"/>
  <c r="BG278" i="20"/>
  <c r="CA278" i="20"/>
  <c r="U278" i="20"/>
  <c r="AQ278" i="20"/>
  <c r="BK278" i="20"/>
  <c r="G268" i="20"/>
  <c r="O268" i="20"/>
  <c r="W268" i="20"/>
  <c r="AE268" i="20"/>
  <c r="AM268" i="20"/>
  <c r="AU268" i="20"/>
  <c r="BC268" i="20"/>
  <c r="BK268" i="20"/>
  <c r="BS268" i="20"/>
  <c r="CA268" i="20"/>
  <c r="I268" i="20"/>
  <c r="Q268" i="20"/>
  <c r="Y268" i="20"/>
  <c r="AG268" i="20"/>
  <c r="AO268" i="20"/>
  <c r="AW268" i="20"/>
  <c r="BE268" i="20"/>
  <c r="BM268" i="20"/>
  <c r="BU268" i="20"/>
  <c r="CC268" i="20"/>
  <c r="K268" i="20"/>
  <c r="S268" i="20"/>
  <c r="D268" i="20" s="1"/>
  <c r="AA268" i="20"/>
  <c r="AI268" i="20"/>
  <c r="AQ268" i="20"/>
  <c r="AY268" i="20"/>
  <c r="BG268" i="20"/>
  <c r="BO268" i="20"/>
  <c r="BW268" i="20"/>
  <c r="U268" i="20"/>
  <c r="BA268" i="20"/>
  <c r="CE268" i="20" s="1"/>
  <c r="AC268" i="20"/>
  <c r="BI268" i="20"/>
  <c r="BQ261" i="20"/>
  <c r="BA225" i="20"/>
  <c r="J225" i="20"/>
  <c r="H222" i="20"/>
  <c r="J222" i="20"/>
  <c r="Q222" i="20"/>
  <c r="Y222" i="20"/>
  <c r="AF222" i="20"/>
  <c r="AL222" i="20"/>
  <c r="AT222" i="20"/>
  <c r="BA222" i="20"/>
  <c r="BH222" i="20"/>
  <c r="BP222" i="20"/>
  <c r="BV222" i="20"/>
  <c r="CC222" i="20"/>
  <c r="F222" i="20"/>
  <c r="P222" i="20"/>
  <c r="Z222" i="20"/>
  <c r="AJ222" i="20"/>
  <c r="AR222" i="20"/>
  <c r="BB222" i="20"/>
  <c r="BL222" i="20"/>
  <c r="BU222" i="20"/>
  <c r="I222" i="20"/>
  <c r="T222" i="20"/>
  <c r="AB222" i="20"/>
  <c r="AK222" i="20"/>
  <c r="AV222" i="20"/>
  <c r="BE222" i="20"/>
  <c r="BM222" i="20"/>
  <c r="BX222" i="20"/>
  <c r="L222" i="20"/>
  <c r="U222" i="20"/>
  <c r="AD222" i="20"/>
  <c r="AO222" i="20"/>
  <c r="AW222" i="20"/>
  <c r="BF222" i="20"/>
  <c r="BQ222" i="20"/>
  <c r="BZ222" i="20"/>
  <c r="N222" i="20"/>
  <c r="AZ222" i="20"/>
  <c r="V222" i="20"/>
  <c r="BJ222" i="20"/>
  <c r="BQ215" i="20"/>
  <c r="Z215" i="20"/>
  <c r="AK200" i="20"/>
  <c r="CD359" i="20"/>
  <c r="BZ359" i="20"/>
  <c r="BV359" i="20"/>
  <c r="BR359" i="20"/>
  <c r="BN359" i="20"/>
  <c r="BJ359" i="20"/>
  <c r="BF359" i="20"/>
  <c r="BB359" i="20"/>
  <c r="AX359" i="20"/>
  <c r="AT359" i="20"/>
  <c r="AP359" i="20"/>
  <c r="AL359" i="20"/>
  <c r="AH359" i="20"/>
  <c r="AD359" i="20"/>
  <c r="Z359" i="20"/>
  <c r="V359" i="20"/>
  <c r="R359" i="20"/>
  <c r="N359" i="20"/>
  <c r="J359" i="20"/>
  <c r="CD345" i="20"/>
  <c r="BZ345" i="20"/>
  <c r="BV345" i="20"/>
  <c r="BR345" i="20"/>
  <c r="BN345" i="20"/>
  <c r="BJ345" i="20"/>
  <c r="BF345" i="20"/>
  <c r="BB345" i="20"/>
  <c r="AX345" i="20"/>
  <c r="AT345" i="20"/>
  <c r="AP345" i="20"/>
  <c r="AL345" i="20"/>
  <c r="AH345" i="20"/>
  <c r="AD345" i="20"/>
  <c r="Z345" i="20"/>
  <c r="V345" i="20"/>
  <c r="R345" i="20"/>
  <c r="N345" i="20"/>
  <c r="J345" i="20"/>
  <c r="G320" i="20"/>
  <c r="H320" i="20"/>
  <c r="M320" i="20"/>
  <c r="R320" i="20"/>
  <c r="X320" i="20"/>
  <c r="AC320" i="20"/>
  <c r="AH320" i="20"/>
  <c r="AN320" i="20"/>
  <c r="AS320" i="20"/>
  <c r="AX320" i="20"/>
  <c r="BD320" i="20"/>
  <c r="BI320" i="20"/>
  <c r="BN320" i="20"/>
  <c r="BT320" i="20"/>
  <c r="BY320" i="20"/>
  <c r="G319" i="20"/>
  <c r="K319" i="20"/>
  <c r="O319" i="20"/>
  <c r="S319" i="20"/>
  <c r="D319" i="20" s="1"/>
  <c r="W319" i="20"/>
  <c r="AA319" i="20"/>
  <c r="AE319" i="20"/>
  <c r="AI319" i="20"/>
  <c r="AM319" i="20"/>
  <c r="AQ319" i="20"/>
  <c r="AU319" i="20"/>
  <c r="AY319" i="20"/>
  <c r="BC319" i="20"/>
  <c r="BG319" i="20"/>
  <c r="BK319" i="20"/>
  <c r="BO319" i="20"/>
  <c r="BS319" i="20"/>
  <c r="BW319" i="20"/>
  <c r="CA319" i="20"/>
  <c r="BZ318" i="20"/>
  <c r="BR318" i="20"/>
  <c r="BL318" i="20"/>
  <c r="BE318" i="20"/>
  <c r="AW318" i="20"/>
  <c r="AP318" i="20"/>
  <c r="AJ318" i="20"/>
  <c r="AB318" i="20"/>
  <c r="U318" i="20"/>
  <c r="N318" i="20"/>
  <c r="CC317" i="20"/>
  <c r="BX317" i="20"/>
  <c r="BR317" i="20"/>
  <c r="BM317" i="20"/>
  <c r="BH317" i="20"/>
  <c r="BB317" i="20"/>
  <c r="AW317" i="20"/>
  <c r="AR317" i="20"/>
  <c r="AL317" i="20"/>
  <c r="AG317" i="20"/>
  <c r="AB317" i="20"/>
  <c r="V317" i="20"/>
  <c r="Q317" i="20"/>
  <c r="L317" i="20"/>
  <c r="G312" i="20"/>
  <c r="H312" i="20"/>
  <c r="M312" i="20"/>
  <c r="R312" i="20"/>
  <c r="X312" i="20"/>
  <c r="AC312" i="20"/>
  <c r="AH312" i="20"/>
  <c r="AN312" i="20"/>
  <c r="AS312" i="20"/>
  <c r="AX312" i="20"/>
  <c r="BD312" i="20"/>
  <c r="BI312" i="20"/>
  <c r="BN312" i="20"/>
  <c r="BT312" i="20"/>
  <c r="BY312" i="20"/>
  <c r="CD312" i="20"/>
  <c r="G311" i="20"/>
  <c r="K311" i="20"/>
  <c r="O311" i="20"/>
  <c r="S311" i="20"/>
  <c r="D311" i="20" s="1"/>
  <c r="W311" i="20"/>
  <c r="AA311" i="20"/>
  <c r="AE311" i="20"/>
  <c r="AI311" i="20"/>
  <c r="AM311" i="20"/>
  <c r="AQ311" i="20"/>
  <c r="AU311" i="20"/>
  <c r="AY311" i="20"/>
  <c r="BC311" i="20"/>
  <c r="BG311" i="20"/>
  <c r="BK311" i="20"/>
  <c r="BO311" i="20"/>
  <c r="BS311" i="20"/>
  <c r="BW311" i="20"/>
  <c r="CA311" i="20"/>
  <c r="BZ310" i="20"/>
  <c r="BR310" i="20"/>
  <c r="BL310" i="20"/>
  <c r="BE310" i="20"/>
  <c r="AW310" i="20"/>
  <c r="AP310" i="20"/>
  <c r="AJ310" i="20"/>
  <c r="AB310" i="20"/>
  <c r="U310" i="20"/>
  <c r="N310" i="20"/>
  <c r="CC309" i="20"/>
  <c r="BX309" i="20"/>
  <c r="BR309" i="20"/>
  <c r="BM309" i="20"/>
  <c r="BH309" i="20"/>
  <c r="BB309" i="20"/>
  <c r="AW309" i="20"/>
  <c r="AR309" i="20"/>
  <c r="AL309" i="20"/>
  <c r="AG309" i="20"/>
  <c r="AB309" i="20"/>
  <c r="V309" i="20"/>
  <c r="Q309" i="20"/>
  <c r="L309" i="20"/>
  <c r="G304" i="20"/>
  <c r="H304" i="20"/>
  <c r="M304" i="20"/>
  <c r="R304" i="20"/>
  <c r="X304" i="20"/>
  <c r="AC304" i="20"/>
  <c r="AH304" i="20"/>
  <c r="AN304" i="20"/>
  <c r="AS304" i="20"/>
  <c r="AX304" i="20"/>
  <c r="BD304" i="20"/>
  <c r="BI304" i="20"/>
  <c r="BN304" i="20"/>
  <c r="BT304" i="20"/>
  <c r="BY304" i="20"/>
  <c r="CD304" i="20"/>
  <c r="G303" i="20"/>
  <c r="K303" i="20"/>
  <c r="O303" i="20"/>
  <c r="S303" i="20"/>
  <c r="D303" i="20" s="1"/>
  <c r="CE303" i="20" s="1"/>
  <c r="W303" i="20"/>
  <c r="AA303" i="20"/>
  <c r="AE303" i="20"/>
  <c r="AI303" i="20"/>
  <c r="AM303" i="20"/>
  <c r="AQ303" i="20"/>
  <c r="AU303" i="20"/>
  <c r="AY303" i="20"/>
  <c r="BC303" i="20"/>
  <c r="BG303" i="20"/>
  <c r="BK303" i="20"/>
  <c r="BO303" i="20"/>
  <c r="BS303" i="20"/>
  <c r="BW303" i="20"/>
  <c r="CA303" i="20"/>
  <c r="BZ302" i="20"/>
  <c r="BR302" i="20"/>
  <c r="BL302" i="20"/>
  <c r="BE302" i="20"/>
  <c r="AW302" i="20"/>
  <c r="AP302" i="20"/>
  <c r="AJ302" i="20"/>
  <c r="AB302" i="20"/>
  <c r="U302" i="20"/>
  <c r="N302" i="20"/>
  <c r="CC301" i="20"/>
  <c r="BX301" i="20"/>
  <c r="BR301" i="20"/>
  <c r="BM301" i="20"/>
  <c r="BH301" i="20"/>
  <c r="BB301" i="20"/>
  <c r="AW301" i="20"/>
  <c r="AR301" i="20"/>
  <c r="AL301" i="20"/>
  <c r="AG301" i="20"/>
  <c r="AB301" i="20"/>
  <c r="V301" i="20"/>
  <c r="Q301" i="20"/>
  <c r="L301" i="20"/>
  <c r="CC299" i="20"/>
  <c r="BX299" i="20"/>
  <c r="BS299" i="20"/>
  <c r="BM299" i="20"/>
  <c r="BH299" i="20"/>
  <c r="BC299" i="20"/>
  <c r="AW299" i="20"/>
  <c r="AR299" i="20"/>
  <c r="AM299" i="20"/>
  <c r="AG299" i="20"/>
  <c r="AB299" i="20"/>
  <c r="W299" i="20"/>
  <c r="Q299" i="20"/>
  <c r="L299" i="20"/>
  <c r="G296" i="20"/>
  <c r="H296" i="20"/>
  <c r="M296" i="20"/>
  <c r="R296" i="20"/>
  <c r="X296" i="20"/>
  <c r="AC296" i="20"/>
  <c r="AH296" i="20"/>
  <c r="AN296" i="20"/>
  <c r="AS296" i="20"/>
  <c r="AX296" i="20"/>
  <c r="BD296" i="20"/>
  <c r="BI296" i="20"/>
  <c r="BN296" i="20"/>
  <c r="BT296" i="20"/>
  <c r="BY296" i="20"/>
  <c r="CD296" i="20"/>
  <c r="CD292" i="20"/>
  <c r="BT292" i="20"/>
  <c r="BI292" i="20"/>
  <c r="AX292" i="20"/>
  <c r="AN292" i="20"/>
  <c r="AC292" i="20"/>
  <c r="R292" i="20"/>
  <c r="CE291" i="20"/>
  <c r="F287" i="20"/>
  <c r="K287" i="20"/>
  <c r="Q287" i="20"/>
  <c r="V287" i="20"/>
  <c r="AA287" i="20"/>
  <c r="AG287" i="20"/>
  <c r="AL287" i="20"/>
  <c r="AQ287" i="20"/>
  <c r="AW287" i="20"/>
  <c r="BB287" i="20"/>
  <c r="BG287" i="20"/>
  <c r="BM287" i="20"/>
  <c r="BR287" i="20"/>
  <c r="BW287" i="20"/>
  <c r="CC287" i="20"/>
  <c r="I287" i="20"/>
  <c r="N287" i="20"/>
  <c r="S287" i="20"/>
  <c r="Y287" i="20"/>
  <c r="AD287" i="20"/>
  <c r="AI287" i="20"/>
  <c r="AO287" i="20"/>
  <c r="AT287" i="20"/>
  <c r="AY287" i="20"/>
  <c r="BE287" i="20"/>
  <c r="BJ287" i="20"/>
  <c r="BO287" i="20"/>
  <c r="BU287" i="20"/>
  <c r="BZ287" i="20"/>
  <c r="BV285" i="20"/>
  <c r="BA285" i="20"/>
  <c r="CE285" i="20" s="1"/>
  <c r="AE285" i="20"/>
  <c r="BY277" i="20"/>
  <c r="AS277" i="20"/>
  <c r="G270" i="20"/>
  <c r="S270" i="20"/>
  <c r="D270" i="20" s="1"/>
  <c r="AC270" i="20"/>
  <c r="AM270" i="20"/>
  <c r="AY270" i="20"/>
  <c r="BI270" i="20"/>
  <c r="BS270" i="20"/>
  <c r="K270" i="20"/>
  <c r="U270" i="20"/>
  <c r="AE270" i="20"/>
  <c r="AQ270" i="20"/>
  <c r="BA270" i="20"/>
  <c r="BK270" i="20"/>
  <c r="BW270" i="20"/>
  <c r="M270" i="20"/>
  <c r="W270" i="20"/>
  <c r="AI270" i="20"/>
  <c r="AS270" i="20"/>
  <c r="BC270" i="20"/>
  <c r="BO270" i="20"/>
  <c r="BY270" i="20"/>
  <c r="BG266" i="20"/>
  <c r="G264" i="20"/>
  <c r="O264" i="20"/>
  <c r="W264" i="20"/>
  <c r="AE264" i="20"/>
  <c r="AM264" i="20"/>
  <c r="AU264" i="20"/>
  <c r="BC264" i="20"/>
  <c r="BK264" i="20"/>
  <c r="BS264" i="20"/>
  <c r="CA264" i="20"/>
  <c r="I264" i="20"/>
  <c r="Q264" i="20"/>
  <c r="Y264" i="20"/>
  <c r="AG264" i="20"/>
  <c r="AO264" i="20"/>
  <c r="AW264" i="20"/>
  <c r="BE264" i="20"/>
  <c r="BM264" i="20"/>
  <c r="BU264" i="20"/>
  <c r="CC264" i="20"/>
  <c r="K264" i="20"/>
  <c r="S264" i="20"/>
  <c r="AA264" i="20"/>
  <c r="AI264" i="20"/>
  <c r="AQ264" i="20"/>
  <c r="AY264" i="20"/>
  <c r="BG264" i="20"/>
  <c r="BO264" i="20"/>
  <c r="BW264" i="20"/>
  <c r="BY260" i="20"/>
  <c r="AS260" i="20"/>
  <c r="H216" i="20"/>
  <c r="Q216" i="20"/>
  <c r="AG216" i="20"/>
  <c r="AW216" i="20"/>
  <c r="BM216" i="20"/>
  <c r="CC216" i="20"/>
  <c r="I216" i="20"/>
  <c r="AC216" i="20"/>
  <c r="BA216" i="20"/>
  <c r="CE216" i="20" s="1"/>
  <c r="BU216" i="20"/>
  <c r="M216" i="20"/>
  <c r="AK216" i="20"/>
  <c r="BE216" i="20"/>
  <c r="BY216" i="20"/>
  <c r="U216" i="20"/>
  <c r="AO216" i="20"/>
  <c r="BI216" i="20"/>
  <c r="G318" i="20"/>
  <c r="H318" i="20"/>
  <c r="M318" i="20"/>
  <c r="R318" i="20"/>
  <c r="X318" i="20"/>
  <c r="AC318" i="20"/>
  <c r="AH318" i="20"/>
  <c r="AN318" i="20"/>
  <c r="AS318" i="20"/>
  <c r="AX318" i="20"/>
  <c r="BD318" i="20"/>
  <c r="BI318" i="20"/>
  <c r="BN318" i="20"/>
  <c r="BT318" i="20"/>
  <c r="BY318" i="20"/>
  <c r="CD318" i="20"/>
  <c r="G317" i="20"/>
  <c r="K317" i="20"/>
  <c r="O317" i="20"/>
  <c r="S317" i="20"/>
  <c r="D317" i="20" s="1"/>
  <c r="W317" i="20"/>
  <c r="AA317" i="20"/>
  <c r="AE317" i="20"/>
  <c r="AI317" i="20"/>
  <c r="AM317" i="20"/>
  <c r="AQ317" i="20"/>
  <c r="AU317" i="20"/>
  <c r="AY317" i="20"/>
  <c r="BC317" i="20"/>
  <c r="BG317" i="20"/>
  <c r="BK317" i="20"/>
  <c r="BO317" i="20"/>
  <c r="BS317" i="20"/>
  <c r="BW317" i="20"/>
  <c r="CA317" i="20"/>
  <c r="G310" i="20"/>
  <c r="H310" i="20"/>
  <c r="M310" i="20"/>
  <c r="R310" i="20"/>
  <c r="X310" i="20"/>
  <c r="AC310" i="20"/>
  <c r="AH310" i="20"/>
  <c r="AN310" i="20"/>
  <c r="AS310" i="20"/>
  <c r="AX310" i="20"/>
  <c r="BD310" i="20"/>
  <c r="BI310" i="20"/>
  <c r="BN310" i="20"/>
  <c r="BT310" i="20"/>
  <c r="BY310" i="20"/>
  <c r="CD310" i="20"/>
  <c r="G309" i="20"/>
  <c r="K309" i="20"/>
  <c r="O309" i="20"/>
  <c r="S309" i="20"/>
  <c r="D309" i="20" s="1"/>
  <c r="CE309" i="20" s="1"/>
  <c r="W309" i="20"/>
  <c r="AA309" i="20"/>
  <c r="AE309" i="20"/>
  <c r="AI309" i="20"/>
  <c r="AM309" i="20"/>
  <c r="AQ309" i="20"/>
  <c r="AU309" i="20"/>
  <c r="AY309" i="20"/>
  <c r="BC309" i="20"/>
  <c r="BG309" i="20"/>
  <c r="BK309" i="20"/>
  <c r="BO309" i="20"/>
  <c r="BS309" i="20"/>
  <c r="BW309" i="20"/>
  <c r="CA309" i="20"/>
  <c r="G302" i="20"/>
  <c r="H302" i="20"/>
  <c r="M302" i="20"/>
  <c r="R302" i="20"/>
  <c r="X302" i="20"/>
  <c r="AC302" i="20"/>
  <c r="AH302" i="20"/>
  <c r="AN302" i="20"/>
  <c r="AS302" i="20"/>
  <c r="AX302" i="20"/>
  <c r="BD302" i="20"/>
  <c r="BI302" i="20"/>
  <c r="BN302" i="20"/>
  <c r="BT302" i="20"/>
  <c r="BY302" i="20"/>
  <c r="CD302" i="20"/>
  <c r="G301" i="20"/>
  <c r="K301" i="20"/>
  <c r="O301" i="20"/>
  <c r="S301" i="20"/>
  <c r="D301" i="20" s="1"/>
  <c r="W301" i="20"/>
  <c r="AA301" i="20"/>
  <c r="AE301" i="20"/>
  <c r="AI301" i="20"/>
  <c r="AM301" i="20"/>
  <c r="AQ301" i="20"/>
  <c r="AU301" i="20"/>
  <c r="AY301" i="20"/>
  <c r="BC301" i="20"/>
  <c r="BG301" i="20"/>
  <c r="BK301" i="20"/>
  <c r="BO301" i="20"/>
  <c r="BS301" i="20"/>
  <c r="BW301" i="20"/>
  <c r="CA301" i="20"/>
  <c r="F299" i="20"/>
  <c r="J299" i="20"/>
  <c r="N299" i="20"/>
  <c r="R299" i="20"/>
  <c r="V299" i="20"/>
  <c r="Z299" i="20"/>
  <c r="AD299" i="20"/>
  <c r="AH299" i="20"/>
  <c r="AL299" i="20"/>
  <c r="AP299" i="20"/>
  <c r="AT299" i="20"/>
  <c r="AX299" i="20"/>
  <c r="BB299" i="20"/>
  <c r="BF299" i="20"/>
  <c r="BJ299" i="20"/>
  <c r="BN299" i="20"/>
  <c r="BR299" i="20"/>
  <c r="BV299" i="20"/>
  <c r="BZ299" i="20"/>
  <c r="CD299" i="20"/>
  <c r="G292" i="20"/>
  <c r="I292" i="20"/>
  <c r="N292" i="20"/>
  <c r="T292" i="20"/>
  <c r="Y292" i="20"/>
  <c r="AD292" i="20"/>
  <c r="AJ292" i="20"/>
  <c r="AO292" i="20"/>
  <c r="AT292" i="20"/>
  <c r="AZ292" i="20"/>
  <c r="BE292" i="20"/>
  <c r="BJ292" i="20"/>
  <c r="BP292" i="20"/>
  <c r="BU292" i="20"/>
  <c r="BZ292" i="20"/>
  <c r="F292" i="20"/>
  <c r="L292" i="20"/>
  <c r="Q292" i="20"/>
  <c r="V292" i="20"/>
  <c r="AB292" i="20"/>
  <c r="AG292" i="20"/>
  <c r="AL292" i="20"/>
  <c r="AR292" i="20"/>
  <c r="AW292" i="20"/>
  <c r="BB292" i="20"/>
  <c r="BH292" i="20"/>
  <c r="BM292" i="20"/>
  <c r="BR292" i="20"/>
  <c r="BX292" i="20"/>
  <c r="CC292" i="20"/>
  <c r="F285" i="20"/>
  <c r="M285" i="20"/>
  <c r="W285" i="20"/>
  <c r="AH285" i="20"/>
  <c r="AS285" i="20"/>
  <c r="BC285" i="20"/>
  <c r="BN285" i="20"/>
  <c r="BY285" i="20"/>
  <c r="G285" i="20"/>
  <c r="R285" i="20"/>
  <c r="AC285" i="20"/>
  <c r="AM285" i="20"/>
  <c r="AX285" i="20"/>
  <c r="BI285" i="20"/>
  <c r="BS285" i="20"/>
  <c r="CD285" i="20"/>
  <c r="G277" i="20"/>
  <c r="I277" i="20"/>
  <c r="Y277" i="20"/>
  <c r="AO277" i="20"/>
  <c r="BE277" i="20"/>
  <c r="BU277" i="20"/>
  <c r="Q277" i="20"/>
  <c r="AG277" i="20"/>
  <c r="AW277" i="20"/>
  <c r="BM277" i="20"/>
  <c r="CC277" i="20"/>
  <c r="G269" i="20"/>
  <c r="I269" i="20"/>
  <c r="Y269" i="20"/>
  <c r="AO269" i="20"/>
  <c r="BE269" i="20"/>
  <c r="BU269" i="20"/>
  <c r="M269" i="20"/>
  <c r="AC269" i="20"/>
  <c r="AS269" i="20"/>
  <c r="BI269" i="20"/>
  <c r="BY269" i="20"/>
  <c r="Q269" i="20"/>
  <c r="AG269" i="20"/>
  <c r="AW269" i="20"/>
  <c r="BM269" i="20"/>
  <c r="CC269" i="20"/>
  <c r="G266" i="20"/>
  <c r="S266" i="20"/>
  <c r="D266" i="20" s="1"/>
  <c r="AC266" i="20"/>
  <c r="AM266" i="20"/>
  <c r="AY266" i="20"/>
  <c r="BI266" i="20"/>
  <c r="BS266" i="20"/>
  <c r="K266" i="20"/>
  <c r="U266" i="20"/>
  <c r="AE266" i="20"/>
  <c r="AQ266" i="20"/>
  <c r="BA266" i="20"/>
  <c r="CE266" i="20" s="1"/>
  <c r="BK266" i="20"/>
  <c r="BW266" i="20"/>
  <c r="M266" i="20"/>
  <c r="W266" i="20"/>
  <c r="AI266" i="20"/>
  <c r="AS266" i="20"/>
  <c r="BC266" i="20"/>
  <c r="BO266" i="20"/>
  <c r="BY266" i="20"/>
  <c r="G260" i="20"/>
  <c r="O260" i="20"/>
  <c r="W260" i="20"/>
  <c r="AE260" i="20"/>
  <c r="AM260" i="20"/>
  <c r="AU260" i="20"/>
  <c r="BC260" i="20"/>
  <c r="BK260" i="20"/>
  <c r="BS260" i="20"/>
  <c r="CA260" i="20"/>
  <c r="I260" i="20"/>
  <c r="Q260" i="20"/>
  <c r="Y260" i="20"/>
  <c r="AG260" i="20"/>
  <c r="AO260" i="20"/>
  <c r="AW260" i="20"/>
  <c r="BE260" i="20"/>
  <c r="BM260" i="20"/>
  <c r="BU260" i="20"/>
  <c r="CC260" i="20"/>
  <c r="K260" i="20"/>
  <c r="S260" i="20"/>
  <c r="D260" i="20" s="1"/>
  <c r="AA260" i="20"/>
  <c r="AI260" i="20"/>
  <c r="AQ260" i="20"/>
  <c r="AY260" i="20"/>
  <c r="BG260" i="20"/>
  <c r="BO260" i="20"/>
  <c r="BW260" i="20"/>
  <c r="I192" i="20"/>
  <c r="Y192" i="20"/>
  <c r="AO192" i="20"/>
  <c r="BE192" i="20"/>
  <c r="BU192" i="20"/>
  <c r="M192" i="20"/>
  <c r="AC192" i="20"/>
  <c r="AS192" i="20"/>
  <c r="BI192" i="20"/>
  <c r="BY192" i="20"/>
  <c r="Q192" i="20"/>
  <c r="AW192" i="20"/>
  <c r="CC192" i="20"/>
  <c r="U192" i="20"/>
  <c r="BA192" i="20"/>
  <c r="CE192" i="20" s="1"/>
  <c r="AG192" i="20"/>
  <c r="BM192" i="20"/>
  <c r="H137" i="20"/>
  <c r="L137" i="20"/>
  <c r="P137" i="20"/>
  <c r="T137" i="20"/>
  <c r="X137" i="20"/>
  <c r="AB137" i="20"/>
  <c r="AF137" i="20"/>
  <c r="AJ137" i="20"/>
  <c r="AN137" i="20"/>
  <c r="AR137" i="20"/>
  <c r="AV137" i="20"/>
  <c r="AZ137" i="20"/>
  <c r="BD137" i="20"/>
  <c r="BH137" i="20"/>
  <c r="BL137" i="20"/>
  <c r="BP137" i="20"/>
  <c r="BT137" i="20"/>
  <c r="BX137" i="20"/>
  <c r="CB137" i="20"/>
  <c r="F137" i="20"/>
  <c r="K137" i="20"/>
  <c r="Q137" i="20"/>
  <c r="V137" i="20"/>
  <c r="AA137" i="20"/>
  <c r="AG137" i="20"/>
  <c r="AL137" i="20"/>
  <c r="AQ137" i="20"/>
  <c r="AW137" i="20"/>
  <c r="BB137" i="20"/>
  <c r="BG137" i="20"/>
  <c r="BM137" i="20"/>
  <c r="BR137" i="20"/>
  <c r="BW137" i="20"/>
  <c r="CC137" i="20"/>
  <c r="G137" i="20"/>
  <c r="M137" i="20"/>
  <c r="R137" i="20"/>
  <c r="W137" i="20"/>
  <c r="AC137" i="20"/>
  <c r="AH137" i="20"/>
  <c r="AM137" i="20"/>
  <c r="AS137" i="20"/>
  <c r="AX137" i="20"/>
  <c r="BC137" i="20"/>
  <c r="BI137" i="20"/>
  <c r="BN137" i="20"/>
  <c r="BS137" i="20"/>
  <c r="BY137" i="20"/>
  <c r="CD137" i="20"/>
  <c r="I137" i="20"/>
  <c r="N137" i="20"/>
  <c r="S137" i="20"/>
  <c r="D137" i="20" s="1"/>
  <c r="Y137" i="20"/>
  <c r="AD137" i="20"/>
  <c r="AI137" i="20"/>
  <c r="AO137" i="20"/>
  <c r="AT137" i="20"/>
  <c r="AY137" i="20"/>
  <c r="BE137" i="20"/>
  <c r="BJ137" i="20"/>
  <c r="BO137" i="20"/>
  <c r="BU137" i="20"/>
  <c r="BZ137" i="20"/>
  <c r="I67" i="20"/>
  <c r="N67" i="20"/>
  <c r="S67" i="20"/>
  <c r="Y67" i="20"/>
  <c r="AD67" i="20"/>
  <c r="AI67" i="20"/>
  <c r="AO67" i="20"/>
  <c r="AT67" i="20"/>
  <c r="AY67" i="20"/>
  <c r="BD67" i="20"/>
  <c r="BH67" i="20"/>
  <c r="BL67" i="20"/>
  <c r="BP67" i="20"/>
  <c r="BT67" i="20"/>
  <c r="BX67" i="20"/>
  <c r="CB67" i="20"/>
  <c r="F67" i="20"/>
  <c r="K67" i="20"/>
  <c r="Q67" i="20"/>
  <c r="V67" i="20"/>
  <c r="AA67" i="20"/>
  <c r="AG67" i="20"/>
  <c r="AL67" i="20"/>
  <c r="AQ67" i="20"/>
  <c r="AW67" i="20"/>
  <c r="BB67" i="20"/>
  <c r="BF67" i="20"/>
  <c r="BJ67" i="20"/>
  <c r="BN67" i="20"/>
  <c r="BR67" i="20"/>
  <c r="BV67" i="20"/>
  <c r="BZ67" i="20"/>
  <c r="CD67" i="20"/>
  <c r="G67" i="20"/>
  <c r="R67" i="20"/>
  <c r="AC67" i="20"/>
  <c r="AM67" i="20"/>
  <c r="AX67" i="20"/>
  <c r="BG67" i="20"/>
  <c r="BO67" i="20"/>
  <c r="BW67" i="20"/>
  <c r="J67" i="20"/>
  <c r="U67" i="20"/>
  <c r="AE67" i="20"/>
  <c r="AP67" i="20"/>
  <c r="BA67" i="20"/>
  <c r="CF67" i="20" s="1"/>
  <c r="BI67" i="20"/>
  <c r="BQ67" i="20"/>
  <c r="BY67" i="20"/>
  <c r="M67" i="20"/>
  <c r="W67" i="20"/>
  <c r="AH67" i="20"/>
  <c r="AS67" i="20"/>
  <c r="BC67" i="20"/>
  <c r="BK67" i="20"/>
  <c r="BS67" i="20"/>
  <c r="CA67" i="20"/>
  <c r="Z67" i="20"/>
  <c r="BM67" i="20"/>
  <c r="AK67" i="20"/>
  <c r="BU67" i="20"/>
  <c r="O67" i="20"/>
  <c r="AU67" i="20"/>
  <c r="BE67" i="20"/>
  <c r="CC67" i="20"/>
  <c r="J38" i="20"/>
  <c r="U38" i="20"/>
  <c r="AU38" i="20"/>
  <c r="CA38" i="20"/>
  <c r="O38" i="20"/>
  <c r="BF38" i="20"/>
  <c r="AK38" i="20"/>
  <c r="BQ38" i="20"/>
  <c r="Z38" i="20"/>
  <c r="AP38" i="20"/>
  <c r="BK38" i="20"/>
  <c r="BA283" i="20"/>
  <c r="CC276" i="20"/>
  <c r="BU276" i="20"/>
  <c r="BM276" i="20"/>
  <c r="BE276" i="20"/>
  <c r="AW276" i="20"/>
  <c r="AO276" i="20"/>
  <c r="AG276" i="20"/>
  <c r="Y276" i="20"/>
  <c r="Q276" i="20"/>
  <c r="CA244" i="20"/>
  <c r="BS244" i="20"/>
  <c r="BK244" i="20"/>
  <c r="BC244" i="20"/>
  <c r="AU244" i="20"/>
  <c r="AM244" i="20"/>
  <c r="AE244" i="20"/>
  <c r="W244" i="20"/>
  <c r="O244" i="20"/>
  <c r="BA241" i="20"/>
  <c r="U241" i="20"/>
  <c r="CC240" i="20"/>
  <c r="BU240" i="20"/>
  <c r="BM240" i="20"/>
  <c r="BE240" i="20"/>
  <c r="AW240" i="20"/>
  <c r="AO240" i="20"/>
  <c r="AG240" i="20"/>
  <c r="Y240" i="20"/>
  <c r="Q240" i="20"/>
  <c r="I240" i="20"/>
  <c r="BY239" i="20"/>
  <c r="BI239" i="20"/>
  <c r="AS239" i="20"/>
  <c r="AC239" i="20"/>
  <c r="M239" i="20"/>
  <c r="CC238" i="20"/>
  <c r="BU238" i="20"/>
  <c r="BM238" i="20"/>
  <c r="BE238" i="20"/>
  <c r="AW238" i="20"/>
  <c r="AO238" i="20"/>
  <c r="AG238" i="20"/>
  <c r="Y238" i="20"/>
  <c r="Q238" i="20"/>
  <c r="I238" i="20"/>
  <c r="AK237" i="20"/>
  <c r="CA236" i="20"/>
  <c r="BS236" i="20"/>
  <c r="BK236" i="20"/>
  <c r="BC236" i="20"/>
  <c r="AU236" i="20"/>
  <c r="AM236" i="20"/>
  <c r="AE236" i="20"/>
  <c r="W236" i="20"/>
  <c r="O236" i="20"/>
  <c r="BA233" i="20"/>
  <c r="CE233" i="20" s="1"/>
  <c r="U233" i="20"/>
  <c r="CC232" i="20"/>
  <c r="BU232" i="20"/>
  <c r="BM232" i="20"/>
  <c r="BE232" i="20"/>
  <c r="AW232" i="20"/>
  <c r="AO232" i="20"/>
  <c r="AG232" i="20"/>
  <c r="Y232" i="20"/>
  <c r="Q232" i="20"/>
  <c r="I232" i="20"/>
  <c r="BY231" i="20"/>
  <c r="BI231" i="20"/>
  <c r="AS231" i="20"/>
  <c r="AC231" i="20"/>
  <c r="M231" i="20"/>
  <c r="BV228" i="20"/>
  <c r="BL228" i="20"/>
  <c r="BA228" i="20"/>
  <c r="AP228" i="20"/>
  <c r="AF228" i="20"/>
  <c r="U228" i="20"/>
  <c r="J228" i="20"/>
  <c r="CD226" i="20"/>
  <c r="BY226" i="20"/>
  <c r="BT226" i="20"/>
  <c r="BN226" i="20"/>
  <c r="BI226" i="20"/>
  <c r="BD226" i="20"/>
  <c r="AX226" i="20"/>
  <c r="AS226" i="20"/>
  <c r="AN226" i="20"/>
  <c r="AH226" i="20"/>
  <c r="AC226" i="20"/>
  <c r="X226" i="20"/>
  <c r="R226" i="20"/>
  <c r="M226" i="20"/>
  <c r="H226" i="20"/>
  <c r="F223" i="20"/>
  <c r="J223" i="20"/>
  <c r="N223" i="20"/>
  <c r="R223" i="20"/>
  <c r="V223" i="20"/>
  <c r="Z223" i="20"/>
  <c r="AD223" i="20"/>
  <c r="AH223" i="20"/>
  <c r="AL223" i="20"/>
  <c r="AP223" i="20"/>
  <c r="AT223" i="20"/>
  <c r="AX223" i="20"/>
  <c r="BB223" i="20"/>
  <c r="BF223" i="20"/>
  <c r="BJ223" i="20"/>
  <c r="BN223" i="20"/>
  <c r="BR223" i="20"/>
  <c r="BV223" i="20"/>
  <c r="BZ223" i="20"/>
  <c r="CD223" i="20"/>
  <c r="CD221" i="20"/>
  <c r="BY221" i="20"/>
  <c r="BT221" i="20"/>
  <c r="BN221" i="20"/>
  <c r="BI221" i="20"/>
  <c r="BD221" i="20"/>
  <c r="AX221" i="20"/>
  <c r="AS221" i="20"/>
  <c r="AN221" i="20"/>
  <c r="AH221" i="20"/>
  <c r="AC221" i="20"/>
  <c r="X221" i="20"/>
  <c r="R221" i="20"/>
  <c r="M221" i="20"/>
  <c r="H221" i="20"/>
  <c r="H217" i="20"/>
  <c r="L217" i="20"/>
  <c r="P217" i="20"/>
  <c r="T217" i="20"/>
  <c r="X217" i="20"/>
  <c r="AB217" i="20"/>
  <c r="AF217" i="20"/>
  <c r="AJ217" i="20"/>
  <c r="AN217" i="20"/>
  <c r="AR217" i="20"/>
  <c r="AV217" i="20"/>
  <c r="AZ217" i="20"/>
  <c r="BD217" i="20"/>
  <c r="BH217" i="20"/>
  <c r="BL217" i="20"/>
  <c r="BP217" i="20"/>
  <c r="BT217" i="20"/>
  <c r="BX217" i="20"/>
  <c r="CB217" i="20"/>
  <c r="G213" i="20"/>
  <c r="K213" i="20"/>
  <c r="O213" i="20"/>
  <c r="S213" i="20"/>
  <c r="D213" i="20" s="1"/>
  <c r="CF213" i="20" s="1"/>
  <c r="W213" i="20"/>
  <c r="AA213" i="20"/>
  <c r="AE213" i="20"/>
  <c r="AI213" i="20"/>
  <c r="AM213" i="20"/>
  <c r="AQ213" i="20"/>
  <c r="AU213" i="20"/>
  <c r="AY213" i="20"/>
  <c r="BC213" i="20"/>
  <c r="BG213" i="20"/>
  <c r="BK213" i="20"/>
  <c r="BO213" i="20"/>
  <c r="BS213" i="20"/>
  <c r="BW213" i="20"/>
  <c r="CA213" i="20"/>
  <c r="H209" i="20"/>
  <c r="L209" i="20"/>
  <c r="P209" i="20"/>
  <c r="T209" i="20"/>
  <c r="X209" i="20"/>
  <c r="AB209" i="20"/>
  <c r="AF209" i="20"/>
  <c r="AJ209" i="20"/>
  <c r="AN209" i="20"/>
  <c r="AR209" i="20"/>
  <c r="AV209" i="20"/>
  <c r="AZ209" i="20"/>
  <c r="BD209" i="20"/>
  <c r="BH209" i="20"/>
  <c r="BL209" i="20"/>
  <c r="BP209" i="20"/>
  <c r="BT209" i="20"/>
  <c r="BX209" i="20"/>
  <c r="CB209" i="20"/>
  <c r="BQ208" i="20"/>
  <c r="BD208" i="20"/>
  <c r="AR208" i="20"/>
  <c r="AB208" i="20"/>
  <c r="M208" i="20"/>
  <c r="BY207" i="20"/>
  <c r="BT207" i="20"/>
  <c r="BO207" i="20"/>
  <c r="BI207" i="20"/>
  <c r="BD207" i="20"/>
  <c r="AY207" i="20"/>
  <c r="AS207" i="20"/>
  <c r="AN207" i="20"/>
  <c r="AI207" i="20"/>
  <c r="AC207" i="20"/>
  <c r="X207" i="20"/>
  <c r="S207" i="20"/>
  <c r="D207" i="20" s="1"/>
  <c r="M207" i="20"/>
  <c r="H207" i="20"/>
  <c r="G203" i="20"/>
  <c r="K203" i="20"/>
  <c r="O203" i="20"/>
  <c r="S203" i="20"/>
  <c r="D203" i="20" s="1"/>
  <c r="W203" i="20"/>
  <c r="AA203" i="20"/>
  <c r="AE203" i="20"/>
  <c r="AI203" i="20"/>
  <c r="AM203" i="20"/>
  <c r="AQ203" i="20"/>
  <c r="AU203" i="20"/>
  <c r="AY203" i="20"/>
  <c r="BC203" i="20"/>
  <c r="BG203" i="20"/>
  <c r="BK203" i="20"/>
  <c r="BO203" i="20"/>
  <c r="BS203" i="20"/>
  <c r="BW203" i="20"/>
  <c r="CA203" i="20"/>
  <c r="H203" i="20"/>
  <c r="L203" i="20"/>
  <c r="P203" i="20"/>
  <c r="T203" i="20"/>
  <c r="X203" i="20"/>
  <c r="AB203" i="20"/>
  <c r="AF203" i="20"/>
  <c r="AJ203" i="20"/>
  <c r="AN203" i="20"/>
  <c r="AR203" i="20"/>
  <c r="AV203" i="20"/>
  <c r="AZ203" i="20"/>
  <c r="BD203" i="20"/>
  <c r="BH203" i="20"/>
  <c r="BL203" i="20"/>
  <c r="BP203" i="20"/>
  <c r="BT203" i="20"/>
  <c r="BX203" i="20"/>
  <c r="CB203" i="20"/>
  <c r="BA202" i="20"/>
  <c r="U202" i="20"/>
  <c r="G195" i="20"/>
  <c r="K195" i="20"/>
  <c r="O195" i="20"/>
  <c r="S195" i="20"/>
  <c r="D195" i="20" s="1"/>
  <c r="W195" i="20"/>
  <c r="AA195" i="20"/>
  <c r="AE195" i="20"/>
  <c r="AI195" i="20"/>
  <c r="AM195" i="20"/>
  <c r="AQ195" i="20"/>
  <c r="AU195" i="20"/>
  <c r="AY195" i="20"/>
  <c r="BC195" i="20"/>
  <c r="BG195" i="20"/>
  <c r="BK195" i="20"/>
  <c r="BO195" i="20"/>
  <c r="BS195" i="20"/>
  <c r="BW195" i="20"/>
  <c r="CA195" i="20"/>
  <c r="H195" i="20"/>
  <c r="L195" i="20"/>
  <c r="P195" i="20"/>
  <c r="T195" i="20"/>
  <c r="X195" i="20"/>
  <c r="AB195" i="20"/>
  <c r="AF195" i="20"/>
  <c r="AJ195" i="20"/>
  <c r="AN195" i="20"/>
  <c r="AR195" i="20"/>
  <c r="AV195" i="20"/>
  <c r="AZ195" i="20"/>
  <c r="BD195" i="20"/>
  <c r="BH195" i="20"/>
  <c r="BL195" i="20"/>
  <c r="BP195" i="20"/>
  <c r="BT195" i="20"/>
  <c r="BX195" i="20"/>
  <c r="CB195" i="20"/>
  <c r="BA194" i="20"/>
  <c r="CE194" i="20" s="1"/>
  <c r="U194" i="20"/>
  <c r="I186" i="20"/>
  <c r="Q186" i="20"/>
  <c r="AK186" i="20"/>
  <c r="BI186" i="20"/>
  <c r="CC186" i="20"/>
  <c r="U186" i="20"/>
  <c r="AS186" i="20"/>
  <c r="BM186" i="20"/>
  <c r="CF185" i="20"/>
  <c r="G185" i="20"/>
  <c r="K185" i="20"/>
  <c r="O185" i="20"/>
  <c r="S185" i="20"/>
  <c r="D185" i="20" s="1"/>
  <c r="CE185" i="20" s="1"/>
  <c r="W185" i="20"/>
  <c r="AA185" i="20"/>
  <c r="AE185" i="20"/>
  <c r="AI185" i="20"/>
  <c r="AM185" i="20"/>
  <c r="AQ185" i="20"/>
  <c r="AU185" i="20"/>
  <c r="AY185" i="20"/>
  <c r="BC185" i="20"/>
  <c r="BG185" i="20"/>
  <c r="BK185" i="20"/>
  <c r="BO185" i="20"/>
  <c r="BS185" i="20"/>
  <c r="BW185" i="20"/>
  <c r="CA185" i="20"/>
  <c r="H185" i="20"/>
  <c r="L185" i="20"/>
  <c r="P185" i="20"/>
  <c r="T185" i="20"/>
  <c r="X185" i="20"/>
  <c r="AB185" i="20"/>
  <c r="AF185" i="20"/>
  <c r="AJ185" i="20"/>
  <c r="AN185" i="20"/>
  <c r="AR185" i="20"/>
  <c r="AV185" i="20"/>
  <c r="AZ185" i="20"/>
  <c r="BD185" i="20"/>
  <c r="BH185" i="20"/>
  <c r="BL185" i="20"/>
  <c r="BP185" i="20"/>
  <c r="BT185" i="20"/>
  <c r="BX185" i="20"/>
  <c r="CB185" i="20"/>
  <c r="BW177" i="20"/>
  <c r="BL177" i="20"/>
  <c r="BA177" i="20"/>
  <c r="AQ177" i="20"/>
  <c r="AF177" i="20"/>
  <c r="U177" i="20"/>
  <c r="K177" i="20"/>
  <c r="O176" i="20"/>
  <c r="J176" i="20"/>
  <c r="AP176" i="20"/>
  <c r="BQ176" i="20"/>
  <c r="U176" i="20"/>
  <c r="AU176" i="20"/>
  <c r="BV176" i="20"/>
  <c r="BY171" i="20"/>
  <c r="AV171" i="20"/>
  <c r="T171" i="20"/>
  <c r="CB161" i="20"/>
  <c r="BG161" i="20"/>
  <c r="AK161" i="20"/>
  <c r="P161" i="20"/>
  <c r="I138" i="20"/>
  <c r="N138" i="20"/>
  <c r="T138" i="20"/>
  <c r="Y138" i="20"/>
  <c r="AD138" i="20"/>
  <c r="AJ138" i="20"/>
  <c r="AO138" i="20"/>
  <c r="AT138" i="20"/>
  <c r="AZ138" i="20"/>
  <c r="BE138" i="20"/>
  <c r="BJ138" i="20"/>
  <c r="BP138" i="20"/>
  <c r="BU138" i="20"/>
  <c r="BZ138" i="20"/>
  <c r="F138" i="20"/>
  <c r="M138" i="20"/>
  <c r="U138" i="20"/>
  <c r="AB138" i="20"/>
  <c r="AH138" i="20"/>
  <c r="AP138" i="20"/>
  <c r="AW138" i="20"/>
  <c r="BD138" i="20"/>
  <c r="BL138" i="20"/>
  <c r="BR138" i="20"/>
  <c r="BY138" i="20"/>
  <c r="H138" i="20"/>
  <c r="P138" i="20"/>
  <c r="V138" i="20"/>
  <c r="AC138" i="20"/>
  <c r="AK138" i="20"/>
  <c r="AR138" i="20"/>
  <c r="AX138" i="20"/>
  <c r="BF138" i="20"/>
  <c r="BM138" i="20"/>
  <c r="BT138" i="20"/>
  <c r="CB138" i="20"/>
  <c r="J138" i="20"/>
  <c r="Q138" i="20"/>
  <c r="X138" i="20"/>
  <c r="AF138" i="20"/>
  <c r="AL138" i="20"/>
  <c r="AS138" i="20"/>
  <c r="BA138" i="20"/>
  <c r="BH138" i="20"/>
  <c r="BN138" i="20"/>
  <c r="BV138" i="20"/>
  <c r="CC138" i="20"/>
  <c r="BK137" i="20"/>
  <c r="AP137" i="20"/>
  <c r="U137" i="20"/>
  <c r="H113" i="20"/>
  <c r="L113" i="20"/>
  <c r="P113" i="20"/>
  <c r="T113" i="20"/>
  <c r="X113" i="20"/>
  <c r="AB113" i="20"/>
  <c r="AF113" i="20"/>
  <c r="AJ113" i="20"/>
  <c r="AN113" i="20"/>
  <c r="AR113" i="20"/>
  <c r="AV113" i="20"/>
  <c r="AZ113" i="20"/>
  <c r="BD113" i="20"/>
  <c r="BH113" i="20"/>
  <c r="BL113" i="20"/>
  <c r="BP113" i="20"/>
  <c r="BT113" i="20"/>
  <c r="BX113" i="20"/>
  <c r="CB113" i="20"/>
  <c r="G113" i="20"/>
  <c r="M113" i="20"/>
  <c r="R113" i="20"/>
  <c r="W113" i="20"/>
  <c r="AC113" i="20"/>
  <c r="AH113" i="20"/>
  <c r="AM113" i="20"/>
  <c r="AS113" i="20"/>
  <c r="AX113" i="20"/>
  <c r="BC113" i="20"/>
  <c r="BI113" i="20"/>
  <c r="BN113" i="20"/>
  <c r="BS113" i="20"/>
  <c r="BY113" i="20"/>
  <c r="CD113" i="20"/>
  <c r="I113" i="20"/>
  <c r="N113" i="20"/>
  <c r="S113" i="20"/>
  <c r="D113" i="20" s="1"/>
  <c r="Y113" i="20"/>
  <c r="AD113" i="20"/>
  <c r="AI113" i="20"/>
  <c r="AO113" i="20"/>
  <c r="AT113" i="20"/>
  <c r="AY113" i="20"/>
  <c r="BE113" i="20"/>
  <c r="BJ113" i="20"/>
  <c r="BO113" i="20"/>
  <c r="BU113" i="20"/>
  <c r="BZ113" i="20"/>
  <c r="F113" i="20"/>
  <c r="Q113" i="20"/>
  <c r="AA113" i="20"/>
  <c r="AL113" i="20"/>
  <c r="AW113" i="20"/>
  <c r="BG113" i="20"/>
  <c r="BR113" i="20"/>
  <c r="CC113" i="20"/>
  <c r="J113" i="20"/>
  <c r="U113" i="20"/>
  <c r="AE113" i="20"/>
  <c r="AP113" i="20"/>
  <c r="BA113" i="20"/>
  <c r="BK113" i="20"/>
  <c r="BV113" i="20"/>
  <c r="K113" i="20"/>
  <c r="V113" i="20"/>
  <c r="AG113" i="20"/>
  <c r="AQ113" i="20"/>
  <c r="BB113" i="20"/>
  <c r="BM113" i="20"/>
  <c r="BW113" i="20"/>
  <c r="BW272" i="20"/>
  <c r="BO272" i="20"/>
  <c r="BG272" i="20"/>
  <c r="AY272" i="20"/>
  <c r="AQ272" i="20"/>
  <c r="AI272" i="20"/>
  <c r="AA272" i="20"/>
  <c r="S272" i="20"/>
  <c r="D272" i="20" s="1"/>
  <c r="CE272" i="20" s="1"/>
  <c r="BW252" i="20"/>
  <c r="BO252" i="20"/>
  <c r="BG252" i="20"/>
  <c r="AY252" i="20"/>
  <c r="AQ252" i="20"/>
  <c r="AI252" i="20"/>
  <c r="AA252" i="20"/>
  <c r="S252" i="20"/>
  <c r="D252" i="20" s="1"/>
  <c r="BY250" i="20"/>
  <c r="BO250" i="20"/>
  <c r="BC250" i="20"/>
  <c r="AS250" i="20"/>
  <c r="AI250" i="20"/>
  <c r="W250" i="20"/>
  <c r="CC249" i="20"/>
  <c r="BM249" i="20"/>
  <c r="AW249" i="20"/>
  <c r="AC249" i="20"/>
  <c r="BW248" i="20"/>
  <c r="BO248" i="20"/>
  <c r="BG248" i="20"/>
  <c r="AY248" i="20"/>
  <c r="AQ248" i="20"/>
  <c r="AI248" i="20"/>
  <c r="AA248" i="20"/>
  <c r="S248" i="20"/>
  <c r="D248" i="20" s="1"/>
  <c r="K248" i="20"/>
  <c r="CC247" i="20"/>
  <c r="BM247" i="20"/>
  <c r="AW247" i="20"/>
  <c r="AG247" i="20"/>
  <c r="BY241" i="20"/>
  <c r="AS241" i="20"/>
  <c r="M241" i="20"/>
  <c r="CA240" i="20"/>
  <c r="BS240" i="20"/>
  <c r="BK240" i="20"/>
  <c r="BC240" i="20"/>
  <c r="AU240" i="20"/>
  <c r="AM240" i="20"/>
  <c r="AE240" i="20"/>
  <c r="W240" i="20"/>
  <c r="O240" i="20"/>
  <c r="BU239" i="20"/>
  <c r="BE239" i="20"/>
  <c r="AO239" i="20"/>
  <c r="Y239" i="20"/>
  <c r="CA238" i="20"/>
  <c r="BS238" i="20"/>
  <c r="BK238" i="20"/>
  <c r="BC238" i="20"/>
  <c r="AU238" i="20"/>
  <c r="AM238" i="20"/>
  <c r="AE238" i="20"/>
  <c r="W238" i="20"/>
  <c r="O238" i="20"/>
  <c r="D236" i="20"/>
  <c r="BY233" i="20"/>
  <c r="AS233" i="20"/>
  <c r="M233" i="20"/>
  <c r="CA232" i="20"/>
  <c r="BS232" i="20"/>
  <c r="BK232" i="20"/>
  <c r="BC232" i="20"/>
  <c r="AU232" i="20"/>
  <c r="AM232" i="20"/>
  <c r="AE232" i="20"/>
  <c r="W232" i="20"/>
  <c r="O232" i="20"/>
  <c r="BU231" i="20"/>
  <c r="BE231" i="20"/>
  <c r="AO231" i="20"/>
  <c r="Y231" i="20"/>
  <c r="CB229" i="20"/>
  <c r="BX229" i="20"/>
  <c r="BT229" i="20"/>
  <c r="BP229" i="20"/>
  <c r="BL229" i="20"/>
  <c r="BH229" i="20"/>
  <c r="BD229" i="20"/>
  <c r="AZ229" i="20"/>
  <c r="AV229" i="20"/>
  <c r="AR229" i="20"/>
  <c r="AN229" i="20"/>
  <c r="AJ229" i="20"/>
  <c r="AF229" i="20"/>
  <c r="AB229" i="20"/>
  <c r="X229" i="20"/>
  <c r="T229" i="20"/>
  <c r="P229" i="20"/>
  <c r="L229" i="20"/>
  <c r="CD228" i="20"/>
  <c r="BT228" i="20"/>
  <c r="BI228" i="20"/>
  <c r="AX228" i="20"/>
  <c r="AN228" i="20"/>
  <c r="AC228" i="20"/>
  <c r="R228" i="20"/>
  <c r="H228" i="20"/>
  <c r="CC226" i="20"/>
  <c r="BX226" i="20"/>
  <c r="BR226" i="20"/>
  <c r="BM226" i="20"/>
  <c r="BH226" i="20"/>
  <c r="BB226" i="20"/>
  <c r="AW226" i="20"/>
  <c r="AR226" i="20"/>
  <c r="AL226" i="20"/>
  <c r="AG226" i="20"/>
  <c r="AB226" i="20"/>
  <c r="V226" i="20"/>
  <c r="Q226" i="20"/>
  <c r="L226" i="20"/>
  <c r="CA223" i="20"/>
  <c r="BU223" i="20"/>
  <c r="BP223" i="20"/>
  <c r="BK223" i="20"/>
  <c r="BE223" i="20"/>
  <c r="AZ223" i="20"/>
  <c r="AU223" i="20"/>
  <c r="AO223" i="20"/>
  <c r="AJ223" i="20"/>
  <c r="AE223" i="20"/>
  <c r="Y223" i="20"/>
  <c r="T223" i="20"/>
  <c r="O223" i="20"/>
  <c r="I223" i="20"/>
  <c r="D223" i="20"/>
  <c r="CC221" i="20"/>
  <c r="BX221" i="20"/>
  <c r="BR221" i="20"/>
  <c r="BM221" i="20"/>
  <c r="BH221" i="20"/>
  <c r="BB221" i="20"/>
  <c r="AW221" i="20"/>
  <c r="AR221" i="20"/>
  <c r="AL221" i="20"/>
  <c r="AG221" i="20"/>
  <c r="AB221" i="20"/>
  <c r="V221" i="20"/>
  <c r="Q221" i="20"/>
  <c r="L221" i="20"/>
  <c r="BZ217" i="20"/>
  <c r="BU217" i="20"/>
  <c r="BO217" i="20"/>
  <c r="BJ217" i="20"/>
  <c r="BE217" i="20"/>
  <c r="AY217" i="20"/>
  <c r="AT217" i="20"/>
  <c r="AO217" i="20"/>
  <c r="AI217" i="20"/>
  <c r="AD217" i="20"/>
  <c r="Y217" i="20"/>
  <c r="S217" i="20"/>
  <c r="D217" i="20" s="1"/>
  <c r="N217" i="20"/>
  <c r="I217" i="20"/>
  <c r="AK214" i="20"/>
  <c r="BY214" i="20"/>
  <c r="BZ213" i="20"/>
  <c r="BU213" i="20"/>
  <c r="BP213" i="20"/>
  <c r="BJ213" i="20"/>
  <c r="BE213" i="20"/>
  <c r="AZ213" i="20"/>
  <c r="AT213" i="20"/>
  <c r="AO213" i="20"/>
  <c r="AJ213" i="20"/>
  <c r="AD213" i="20"/>
  <c r="Y213" i="20"/>
  <c r="T213" i="20"/>
  <c r="N213" i="20"/>
  <c r="I213" i="20"/>
  <c r="H212" i="20"/>
  <c r="P212" i="20"/>
  <c r="X212" i="20"/>
  <c r="AF212" i="20"/>
  <c r="AN212" i="20"/>
  <c r="AV212" i="20"/>
  <c r="BD212" i="20"/>
  <c r="BL212" i="20"/>
  <c r="BT212" i="20"/>
  <c r="CB212" i="20"/>
  <c r="BZ209" i="20"/>
  <c r="BU209" i="20"/>
  <c r="BO209" i="20"/>
  <c r="BJ209" i="20"/>
  <c r="BE209" i="20"/>
  <c r="AY209" i="20"/>
  <c r="AT209" i="20"/>
  <c r="AO209" i="20"/>
  <c r="AI209" i="20"/>
  <c r="AD209" i="20"/>
  <c r="Y209" i="20"/>
  <c r="S209" i="20"/>
  <c r="D209" i="20" s="1"/>
  <c r="N209" i="20"/>
  <c r="I209" i="20"/>
  <c r="CB208" i="20"/>
  <c r="BP208" i="20"/>
  <c r="BA208" i="20"/>
  <c r="AK208" i="20"/>
  <c r="X208" i="20"/>
  <c r="CC207" i="20"/>
  <c r="BX207" i="20"/>
  <c r="BS207" i="20"/>
  <c r="BM207" i="20"/>
  <c r="BH207" i="20"/>
  <c r="BC207" i="20"/>
  <c r="AW207" i="20"/>
  <c r="AR207" i="20"/>
  <c r="AM207" i="20"/>
  <c r="AG207" i="20"/>
  <c r="AB207" i="20"/>
  <c r="W207" i="20"/>
  <c r="Q207" i="20"/>
  <c r="L207" i="20"/>
  <c r="I206" i="20"/>
  <c r="Y206" i="20"/>
  <c r="AO206" i="20"/>
  <c r="BE206" i="20"/>
  <c r="BU206" i="20"/>
  <c r="CD203" i="20"/>
  <c r="BV203" i="20"/>
  <c r="BN203" i="20"/>
  <c r="BF203" i="20"/>
  <c r="AX203" i="20"/>
  <c r="AP203" i="20"/>
  <c r="AH203" i="20"/>
  <c r="Z203" i="20"/>
  <c r="R203" i="20"/>
  <c r="J203" i="20"/>
  <c r="BU202" i="20"/>
  <c r="AO202" i="20"/>
  <c r="F201" i="20"/>
  <c r="J201" i="20"/>
  <c r="N201" i="20"/>
  <c r="R201" i="20"/>
  <c r="V201" i="20"/>
  <c r="Z201" i="20"/>
  <c r="AD201" i="20"/>
  <c r="AH201" i="20"/>
  <c r="AL201" i="20"/>
  <c r="AP201" i="20"/>
  <c r="AT201" i="20"/>
  <c r="AX201" i="20"/>
  <c r="BB201" i="20"/>
  <c r="BF201" i="20"/>
  <c r="BJ201" i="20"/>
  <c r="BN201" i="20"/>
  <c r="BR201" i="20"/>
  <c r="BV201" i="20"/>
  <c r="BZ201" i="20"/>
  <c r="CD201" i="20"/>
  <c r="G201" i="20"/>
  <c r="K201" i="20"/>
  <c r="O201" i="20"/>
  <c r="S201" i="20"/>
  <c r="D201" i="20" s="1"/>
  <c r="CF201" i="20" s="1"/>
  <c r="W201" i="20"/>
  <c r="AA201" i="20"/>
  <c r="AE201" i="20"/>
  <c r="AI201" i="20"/>
  <c r="AM201" i="20"/>
  <c r="AQ201" i="20"/>
  <c r="AU201" i="20"/>
  <c r="AY201" i="20"/>
  <c r="BC201" i="20"/>
  <c r="BG201" i="20"/>
  <c r="BK201" i="20"/>
  <c r="BO201" i="20"/>
  <c r="BS201" i="20"/>
  <c r="BW201" i="20"/>
  <c r="CA201" i="20"/>
  <c r="CD195" i="20"/>
  <c r="BV195" i="20"/>
  <c r="BN195" i="20"/>
  <c r="BF195" i="20"/>
  <c r="AX195" i="20"/>
  <c r="AP195" i="20"/>
  <c r="AH195" i="20"/>
  <c r="Z195" i="20"/>
  <c r="R195" i="20"/>
  <c r="J195" i="20"/>
  <c r="BU194" i="20"/>
  <c r="AO194" i="20"/>
  <c r="F193" i="20"/>
  <c r="J193" i="20"/>
  <c r="N193" i="20"/>
  <c r="R193" i="20"/>
  <c r="V193" i="20"/>
  <c r="Z193" i="20"/>
  <c r="AD193" i="20"/>
  <c r="AH193" i="20"/>
  <c r="AL193" i="20"/>
  <c r="AP193" i="20"/>
  <c r="AT193" i="20"/>
  <c r="AX193" i="20"/>
  <c r="BB193" i="20"/>
  <c r="BF193" i="20"/>
  <c r="BJ193" i="20"/>
  <c r="BN193" i="20"/>
  <c r="BR193" i="20"/>
  <c r="BV193" i="20"/>
  <c r="BZ193" i="20"/>
  <c r="CD193" i="20"/>
  <c r="G193" i="20"/>
  <c r="K193" i="20"/>
  <c r="O193" i="20"/>
  <c r="S193" i="20"/>
  <c r="D193" i="20" s="1"/>
  <c r="CF193" i="20" s="1"/>
  <c r="W193" i="20"/>
  <c r="AA193" i="20"/>
  <c r="AE193" i="20"/>
  <c r="AI193" i="20"/>
  <c r="AM193" i="20"/>
  <c r="AQ193" i="20"/>
  <c r="AU193" i="20"/>
  <c r="AY193" i="20"/>
  <c r="BC193" i="20"/>
  <c r="BG193" i="20"/>
  <c r="BK193" i="20"/>
  <c r="BO193" i="20"/>
  <c r="BS193" i="20"/>
  <c r="BW193" i="20"/>
  <c r="CA193" i="20"/>
  <c r="BY186" i="20"/>
  <c r="AG186" i="20"/>
  <c r="CD185" i="20"/>
  <c r="BV185" i="20"/>
  <c r="BN185" i="20"/>
  <c r="BF185" i="20"/>
  <c r="AX185" i="20"/>
  <c r="AP185" i="20"/>
  <c r="AH185" i="20"/>
  <c r="Z185" i="20"/>
  <c r="R185" i="20"/>
  <c r="J185" i="20"/>
  <c r="U180" i="20"/>
  <c r="BQ180" i="20"/>
  <c r="J178" i="20"/>
  <c r="U178" i="20"/>
  <c r="AE178" i="20"/>
  <c r="AP178" i="20"/>
  <c r="BA178" i="20"/>
  <c r="BK178" i="20"/>
  <c r="BV178" i="20"/>
  <c r="K178" i="20"/>
  <c r="V178" i="20"/>
  <c r="AG178" i="20"/>
  <c r="AQ178" i="20"/>
  <c r="BB178" i="20"/>
  <c r="BM178" i="20"/>
  <c r="BW178" i="20"/>
  <c r="BU177" i="20"/>
  <c r="BK177" i="20"/>
  <c r="AZ177" i="20"/>
  <c r="AO177" i="20"/>
  <c r="AE177" i="20"/>
  <c r="T177" i="20"/>
  <c r="BA176" i="20"/>
  <c r="BQ171" i="20"/>
  <c r="AO171" i="20"/>
  <c r="BW161" i="20"/>
  <c r="BA161" i="20"/>
  <c r="AF161" i="20"/>
  <c r="BQ146" i="20"/>
  <c r="AN146" i="20"/>
  <c r="BW143" i="20"/>
  <c r="BA143" i="20"/>
  <c r="CE143" i="20" s="1"/>
  <c r="AF143" i="20"/>
  <c r="CD138" i="20"/>
  <c r="BB138" i="20"/>
  <c r="Z138" i="20"/>
  <c r="CA137" i="20"/>
  <c r="BF137" i="20"/>
  <c r="AK137" i="20"/>
  <c r="O137" i="20"/>
  <c r="CA113" i="20"/>
  <c r="AK113" i="20"/>
  <c r="CA295" i="20"/>
  <c r="BW295" i="20"/>
  <c r="BS295" i="20"/>
  <c r="BO295" i="20"/>
  <c r="BK295" i="20"/>
  <c r="BG295" i="20"/>
  <c r="BC295" i="20"/>
  <c r="AY295" i="20"/>
  <c r="AU295" i="20"/>
  <c r="AQ295" i="20"/>
  <c r="AM295" i="20"/>
  <c r="AI295" i="20"/>
  <c r="AE295" i="20"/>
  <c r="AA295" i="20"/>
  <c r="W295" i="20"/>
  <c r="S295" i="20"/>
  <c r="D295" i="20" s="1"/>
  <c r="CE295" i="20" s="1"/>
  <c r="O295" i="20"/>
  <c r="K295" i="20"/>
  <c r="G221" i="20"/>
  <c r="K221" i="20"/>
  <c r="O221" i="20"/>
  <c r="S221" i="20"/>
  <c r="D221" i="20" s="1"/>
  <c r="CE221" i="20" s="1"/>
  <c r="W221" i="20"/>
  <c r="AA221" i="20"/>
  <c r="AE221" i="20"/>
  <c r="AI221" i="20"/>
  <c r="AM221" i="20"/>
  <c r="AQ221" i="20"/>
  <c r="AU221" i="20"/>
  <c r="AY221" i="20"/>
  <c r="BC221" i="20"/>
  <c r="BG221" i="20"/>
  <c r="BK221" i="20"/>
  <c r="BO221" i="20"/>
  <c r="BS221" i="20"/>
  <c r="BW221" i="20"/>
  <c r="CA221" i="20"/>
  <c r="I208" i="20"/>
  <c r="H208" i="20"/>
  <c r="T208" i="20"/>
  <c r="AC208" i="20"/>
  <c r="AN208" i="20"/>
  <c r="AZ208" i="20"/>
  <c r="BI208" i="20"/>
  <c r="BT208" i="20"/>
  <c r="F207" i="20"/>
  <c r="J207" i="20"/>
  <c r="N207" i="20"/>
  <c r="R207" i="20"/>
  <c r="V207" i="20"/>
  <c r="Z207" i="20"/>
  <c r="AD207" i="20"/>
  <c r="AH207" i="20"/>
  <c r="AL207" i="20"/>
  <c r="AP207" i="20"/>
  <c r="AT207" i="20"/>
  <c r="AX207" i="20"/>
  <c r="BB207" i="20"/>
  <c r="BF207" i="20"/>
  <c r="BJ207" i="20"/>
  <c r="BN207" i="20"/>
  <c r="BR207" i="20"/>
  <c r="BV207" i="20"/>
  <c r="BZ207" i="20"/>
  <c r="CD207" i="20"/>
  <c r="M202" i="20"/>
  <c r="AC202" i="20"/>
  <c r="AS202" i="20"/>
  <c r="BI202" i="20"/>
  <c r="BY202" i="20"/>
  <c r="Q202" i="20"/>
  <c r="AG202" i="20"/>
  <c r="AW202" i="20"/>
  <c r="BM202" i="20"/>
  <c r="CC202" i="20"/>
  <c r="M194" i="20"/>
  <c r="AC194" i="20"/>
  <c r="AS194" i="20"/>
  <c r="BI194" i="20"/>
  <c r="BY194" i="20"/>
  <c r="Q194" i="20"/>
  <c r="AG194" i="20"/>
  <c r="AW194" i="20"/>
  <c r="BM194" i="20"/>
  <c r="CC194" i="20"/>
  <c r="G177" i="20"/>
  <c r="L177" i="20"/>
  <c r="Q177" i="20"/>
  <c r="W177" i="20"/>
  <c r="AB177" i="20"/>
  <c r="AG177" i="20"/>
  <c r="AM177" i="20"/>
  <c r="AR177" i="20"/>
  <c r="AW177" i="20"/>
  <c r="BC177" i="20"/>
  <c r="BH177" i="20"/>
  <c r="BM177" i="20"/>
  <c r="BS177" i="20"/>
  <c r="BX177" i="20"/>
  <c r="CC177" i="20"/>
  <c r="H177" i="20"/>
  <c r="M177" i="20"/>
  <c r="S177" i="20"/>
  <c r="D177" i="20" s="1"/>
  <c r="X177" i="20"/>
  <c r="AC177" i="20"/>
  <c r="AI177" i="20"/>
  <c r="AN177" i="20"/>
  <c r="AS177" i="20"/>
  <c r="AY177" i="20"/>
  <c r="BD177" i="20"/>
  <c r="BI177" i="20"/>
  <c r="BO177" i="20"/>
  <c r="BT177" i="20"/>
  <c r="BY177" i="20"/>
  <c r="G171" i="20"/>
  <c r="H171" i="20"/>
  <c r="O171" i="20"/>
  <c r="U171" i="20"/>
  <c r="AC171" i="20"/>
  <c r="AJ171" i="20"/>
  <c r="AQ171" i="20"/>
  <c r="AY171" i="20"/>
  <c r="BE171" i="20"/>
  <c r="BL171" i="20"/>
  <c r="BT171" i="20"/>
  <c r="CA171" i="20"/>
  <c r="I171" i="20"/>
  <c r="P171" i="20"/>
  <c r="X171" i="20"/>
  <c r="AE171" i="20"/>
  <c r="AK171" i="20"/>
  <c r="AS171" i="20"/>
  <c r="AZ171" i="20"/>
  <c r="BG171" i="20"/>
  <c r="BO171" i="20"/>
  <c r="BU171" i="20"/>
  <c r="CB171" i="20"/>
  <c r="K171" i="20"/>
  <c r="S171" i="20"/>
  <c r="D171" i="20" s="1"/>
  <c r="Y171" i="20"/>
  <c r="AF171" i="20"/>
  <c r="AN171" i="20"/>
  <c r="AU171" i="20"/>
  <c r="BA171" i="20"/>
  <c r="CF171" i="20" s="1"/>
  <c r="BI171" i="20"/>
  <c r="BP171" i="20"/>
  <c r="BW171" i="20"/>
  <c r="G161" i="20"/>
  <c r="L161" i="20"/>
  <c r="Q161" i="20"/>
  <c r="W161" i="20"/>
  <c r="AB161" i="20"/>
  <c r="AG161" i="20"/>
  <c r="AM161" i="20"/>
  <c r="AR161" i="20"/>
  <c r="AW161" i="20"/>
  <c r="BC161" i="20"/>
  <c r="BH161" i="20"/>
  <c r="BM161" i="20"/>
  <c r="BS161" i="20"/>
  <c r="BX161" i="20"/>
  <c r="CC161" i="20"/>
  <c r="H161" i="20"/>
  <c r="M161" i="20"/>
  <c r="S161" i="20"/>
  <c r="D161" i="20" s="1"/>
  <c r="X161" i="20"/>
  <c r="AC161" i="20"/>
  <c r="AI161" i="20"/>
  <c r="AN161" i="20"/>
  <c r="AS161" i="20"/>
  <c r="AY161" i="20"/>
  <c r="BD161" i="20"/>
  <c r="BI161" i="20"/>
  <c r="BO161" i="20"/>
  <c r="BT161" i="20"/>
  <c r="BY161" i="20"/>
  <c r="I161" i="20"/>
  <c r="O161" i="20"/>
  <c r="T161" i="20"/>
  <c r="Y161" i="20"/>
  <c r="AE161" i="20"/>
  <c r="AJ161" i="20"/>
  <c r="AO161" i="20"/>
  <c r="AU161" i="20"/>
  <c r="AZ161" i="20"/>
  <c r="BE161" i="20"/>
  <c r="BK161" i="20"/>
  <c r="BP161" i="20"/>
  <c r="BU161" i="20"/>
  <c r="CA161" i="20"/>
  <c r="I146" i="20"/>
  <c r="N146" i="20"/>
  <c r="T146" i="20"/>
  <c r="Y146" i="20"/>
  <c r="AD146" i="20"/>
  <c r="AJ146" i="20"/>
  <c r="AO146" i="20"/>
  <c r="AT146" i="20"/>
  <c r="AZ146" i="20"/>
  <c r="BE146" i="20"/>
  <c r="BJ146" i="20"/>
  <c r="BP146" i="20"/>
  <c r="BU146" i="20"/>
  <c r="BZ146" i="20"/>
  <c r="F146" i="20"/>
  <c r="M146" i="20"/>
  <c r="U146" i="20"/>
  <c r="AB146" i="20"/>
  <c r="AH146" i="20"/>
  <c r="AP146" i="20"/>
  <c r="AW146" i="20"/>
  <c r="BD146" i="20"/>
  <c r="BL146" i="20"/>
  <c r="BR146" i="20"/>
  <c r="BY146" i="20"/>
  <c r="H146" i="20"/>
  <c r="P146" i="20"/>
  <c r="V146" i="20"/>
  <c r="AC146" i="20"/>
  <c r="AK146" i="20"/>
  <c r="AR146" i="20"/>
  <c r="AX146" i="20"/>
  <c r="BF146" i="20"/>
  <c r="BM146" i="20"/>
  <c r="BT146" i="20"/>
  <c r="CB146" i="20"/>
  <c r="J146" i="20"/>
  <c r="Q146" i="20"/>
  <c r="X146" i="20"/>
  <c r="AF146" i="20"/>
  <c r="AL146" i="20"/>
  <c r="AS146" i="20"/>
  <c r="BA146" i="20"/>
  <c r="CE146" i="20" s="1"/>
  <c r="BH146" i="20"/>
  <c r="BN146" i="20"/>
  <c r="BV146" i="20"/>
  <c r="CC146" i="20"/>
  <c r="F143" i="20"/>
  <c r="J143" i="20"/>
  <c r="N143" i="20"/>
  <c r="R143" i="20"/>
  <c r="V143" i="20"/>
  <c r="Z143" i="20"/>
  <c r="AD143" i="20"/>
  <c r="AH143" i="20"/>
  <c r="AL143" i="20"/>
  <c r="AP143" i="20"/>
  <c r="AT143" i="20"/>
  <c r="AX143" i="20"/>
  <c r="BB143" i="20"/>
  <c r="BF143" i="20"/>
  <c r="BJ143" i="20"/>
  <c r="BN143" i="20"/>
  <c r="BR143" i="20"/>
  <c r="BV143" i="20"/>
  <c r="BZ143" i="20"/>
  <c r="CD143" i="20"/>
  <c r="G143" i="20"/>
  <c r="L143" i="20"/>
  <c r="Q143" i="20"/>
  <c r="W143" i="20"/>
  <c r="AB143" i="20"/>
  <c r="AG143" i="20"/>
  <c r="AM143" i="20"/>
  <c r="AR143" i="20"/>
  <c r="AW143" i="20"/>
  <c r="BC143" i="20"/>
  <c r="BH143" i="20"/>
  <c r="BM143" i="20"/>
  <c r="BS143" i="20"/>
  <c r="BX143" i="20"/>
  <c r="CC143" i="20"/>
  <c r="H143" i="20"/>
  <c r="M143" i="20"/>
  <c r="S143" i="20"/>
  <c r="D143" i="20" s="1"/>
  <c r="X143" i="20"/>
  <c r="AC143" i="20"/>
  <c r="AI143" i="20"/>
  <c r="AN143" i="20"/>
  <c r="AS143" i="20"/>
  <c r="AY143" i="20"/>
  <c r="BD143" i="20"/>
  <c r="BI143" i="20"/>
  <c r="BO143" i="20"/>
  <c r="BT143" i="20"/>
  <c r="BY143" i="20"/>
  <c r="I143" i="20"/>
  <c r="O143" i="20"/>
  <c r="T143" i="20"/>
  <c r="Y143" i="20"/>
  <c r="AE143" i="20"/>
  <c r="AJ143" i="20"/>
  <c r="AO143" i="20"/>
  <c r="AU143" i="20"/>
  <c r="AZ143" i="20"/>
  <c r="BE143" i="20"/>
  <c r="BK143" i="20"/>
  <c r="BP143" i="20"/>
  <c r="BU143" i="20"/>
  <c r="CA143" i="20"/>
  <c r="BX138" i="20"/>
  <c r="AV138" i="20"/>
  <c r="R138" i="20"/>
  <c r="BV137" i="20"/>
  <c r="BA137" i="20"/>
  <c r="AE137" i="20"/>
  <c r="J137" i="20"/>
  <c r="BQ113" i="20"/>
  <c r="Z113" i="20"/>
  <c r="J144" i="20"/>
  <c r="Z144" i="20"/>
  <c r="AL144" i="20"/>
  <c r="BA144" i="20"/>
  <c r="CE144" i="20" s="1"/>
  <c r="BQ144" i="20"/>
  <c r="CC144" i="20"/>
  <c r="G141" i="20"/>
  <c r="K141" i="20"/>
  <c r="O141" i="20"/>
  <c r="S141" i="20"/>
  <c r="D141" i="20" s="1"/>
  <c r="CF141" i="20" s="1"/>
  <c r="W141" i="20"/>
  <c r="AA141" i="20"/>
  <c r="AE141" i="20"/>
  <c r="AI141" i="20"/>
  <c r="AM141" i="20"/>
  <c r="AQ141" i="20"/>
  <c r="AU141" i="20"/>
  <c r="AY141" i="20"/>
  <c r="BC141" i="20"/>
  <c r="BG141" i="20"/>
  <c r="BK141" i="20"/>
  <c r="BO141" i="20"/>
  <c r="BS141" i="20"/>
  <c r="BW141" i="20"/>
  <c r="CA141" i="20"/>
  <c r="G136" i="20"/>
  <c r="I136" i="20"/>
  <c r="N136" i="20"/>
  <c r="T136" i="20"/>
  <c r="Y136" i="20"/>
  <c r="AD136" i="20"/>
  <c r="AJ136" i="20"/>
  <c r="AO136" i="20"/>
  <c r="AT136" i="20"/>
  <c r="AZ136" i="20"/>
  <c r="BE136" i="20"/>
  <c r="BJ136" i="20"/>
  <c r="BP136" i="20"/>
  <c r="BU136" i="20"/>
  <c r="BZ136" i="20"/>
  <c r="H135" i="20"/>
  <c r="L135" i="20"/>
  <c r="P135" i="20"/>
  <c r="T135" i="20"/>
  <c r="X135" i="20"/>
  <c r="AB135" i="20"/>
  <c r="AF135" i="20"/>
  <c r="AJ135" i="20"/>
  <c r="AN135" i="20"/>
  <c r="AR135" i="20"/>
  <c r="AV135" i="20"/>
  <c r="AZ135" i="20"/>
  <c r="BD135" i="20"/>
  <c r="BH135" i="20"/>
  <c r="BL135" i="20"/>
  <c r="BP135" i="20"/>
  <c r="BT135" i="20"/>
  <c r="BX135" i="20"/>
  <c r="CB135" i="20"/>
  <c r="G133" i="20"/>
  <c r="K133" i="20"/>
  <c r="O133" i="20"/>
  <c r="S133" i="20"/>
  <c r="D133" i="20" s="1"/>
  <c r="W133" i="20"/>
  <c r="AA133" i="20"/>
  <c r="AE133" i="20"/>
  <c r="AI133" i="20"/>
  <c r="AM133" i="20"/>
  <c r="AQ133" i="20"/>
  <c r="AU133" i="20"/>
  <c r="AY133" i="20"/>
  <c r="BC133" i="20"/>
  <c r="H133" i="20"/>
  <c r="L133" i="20"/>
  <c r="P133" i="20"/>
  <c r="T133" i="20"/>
  <c r="X133" i="20"/>
  <c r="AB133" i="20"/>
  <c r="AF133" i="20"/>
  <c r="AJ133" i="20"/>
  <c r="AN133" i="20"/>
  <c r="AR133" i="20"/>
  <c r="AV133" i="20"/>
  <c r="AZ133" i="20"/>
  <c r="BD133" i="20"/>
  <c r="BH133" i="20"/>
  <c r="BL133" i="20"/>
  <c r="BP133" i="20"/>
  <c r="BT133" i="20"/>
  <c r="BX133" i="20"/>
  <c r="CB133" i="20"/>
  <c r="G130" i="20"/>
  <c r="H130" i="20"/>
  <c r="M130" i="20"/>
  <c r="R130" i="20"/>
  <c r="X130" i="20"/>
  <c r="AC130" i="20"/>
  <c r="AH130" i="20"/>
  <c r="AN130" i="20"/>
  <c r="AS130" i="20"/>
  <c r="AX130" i="20"/>
  <c r="BD130" i="20"/>
  <c r="BI130" i="20"/>
  <c r="BN130" i="20"/>
  <c r="BT130" i="20"/>
  <c r="BY130" i="20"/>
  <c r="CD130" i="20"/>
  <c r="I130" i="20"/>
  <c r="N130" i="20"/>
  <c r="T130" i="20"/>
  <c r="Y130" i="20"/>
  <c r="AD130" i="20"/>
  <c r="AJ130" i="20"/>
  <c r="AO130" i="20"/>
  <c r="AT130" i="20"/>
  <c r="AZ130" i="20"/>
  <c r="BE130" i="20"/>
  <c r="BJ130" i="20"/>
  <c r="BP130" i="20"/>
  <c r="BU130" i="20"/>
  <c r="BZ130" i="20"/>
  <c r="CE129" i="20"/>
  <c r="G129" i="20"/>
  <c r="K129" i="20"/>
  <c r="O129" i="20"/>
  <c r="S129" i="20"/>
  <c r="W129" i="20"/>
  <c r="AA129" i="20"/>
  <c r="AE129" i="20"/>
  <c r="AI129" i="20"/>
  <c r="AM129" i="20"/>
  <c r="AQ129" i="20"/>
  <c r="AU129" i="20"/>
  <c r="AY129" i="20"/>
  <c r="BC129" i="20"/>
  <c r="BG129" i="20"/>
  <c r="BK129" i="20"/>
  <c r="BO129" i="20"/>
  <c r="BS129" i="20"/>
  <c r="BW129" i="20"/>
  <c r="CA129" i="20"/>
  <c r="D129" i="20"/>
  <c r="CF129" i="20" s="1"/>
  <c r="H129" i="20"/>
  <c r="L129" i="20"/>
  <c r="P129" i="20"/>
  <c r="T129" i="20"/>
  <c r="X129" i="20"/>
  <c r="AB129" i="20"/>
  <c r="AF129" i="20"/>
  <c r="AJ129" i="20"/>
  <c r="AN129" i="20"/>
  <c r="AR129" i="20"/>
  <c r="AV129" i="20"/>
  <c r="AZ129" i="20"/>
  <c r="BD129" i="20"/>
  <c r="BH129" i="20"/>
  <c r="BL129" i="20"/>
  <c r="BP129" i="20"/>
  <c r="BT129" i="20"/>
  <c r="BX129" i="20"/>
  <c r="CB129" i="20"/>
  <c r="G126" i="20"/>
  <c r="H126" i="20"/>
  <c r="M126" i="20"/>
  <c r="R126" i="20"/>
  <c r="X126" i="20"/>
  <c r="AC126" i="20"/>
  <c r="AH126" i="20"/>
  <c r="AN126" i="20"/>
  <c r="AS126" i="20"/>
  <c r="AX126" i="20"/>
  <c r="BD126" i="20"/>
  <c r="BI126" i="20"/>
  <c r="BN126" i="20"/>
  <c r="BT126" i="20"/>
  <c r="BY126" i="20"/>
  <c r="CD126" i="20"/>
  <c r="I126" i="20"/>
  <c r="N126" i="20"/>
  <c r="T126" i="20"/>
  <c r="Y126" i="20"/>
  <c r="AD126" i="20"/>
  <c r="AJ126" i="20"/>
  <c r="AO126" i="20"/>
  <c r="AT126" i="20"/>
  <c r="AZ126" i="20"/>
  <c r="BE126" i="20"/>
  <c r="BJ126" i="20"/>
  <c r="BP126" i="20"/>
  <c r="BU126" i="20"/>
  <c r="BZ126" i="20"/>
  <c r="G125" i="20"/>
  <c r="K125" i="20"/>
  <c r="O125" i="20"/>
  <c r="S125" i="20"/>
  <c r="W125" i="20"/>
  <c r="AA125" i="20"/>
  <c r="AE125" i="20"/>
  <c r="AI125" i="20"/>
  <c r="AM125" i="20"/>
  <c r="AQ125" i="20"/>
  <c r="AU125" i="20"/>
  <c r="AY125" i="20"/>
  <c r="BC125" i="20"/>
  <c r="BG125" i="20"/>
  <c r="BK125" i="20"/>
  <c r="BO125" i="20"/>
  <c r="BS125" i="20"/>
  <c r="BW125" i="20"/>
  <c r="CA125" i="20"/>
  <c r="D125" i="20"/>
  <c r="H125" i="20"/>
  <c r="L125" i="20"/>
  <c r="P125" i="20"/>
  <c r="T125" i="20"/>
  <c r="X125" i="20"/>
  <c r="AB125" i="20"/>
  <c r="AF125" i="20"/>
  <c r="AJ125" i="20"/>
  <c r="AN125" i="20"/>
  <c r="AR125" i="20"/>
  <c r="AV125" i="20"/>
  <c r="AZ125" i="20"/>
  <c r="BD125" i="20"/>
  <c r="BH125" i="20"/>
  <c r="BL125" i="20"/>
  <c r="BP125" i="20"/>
  <c r="BT125" i="20"/>
  <c r="BX125" i="20"/>
  <c r="CB125" i="20"/>
  <c r="G122" i="20"/>
  <c r="I122" i="20"/>
  <c r="N122" i="20"/>
  <c r="T122" i="20"/>
  <c r="Y122" i="20"/>
  <c r="AD122" i="20"/>
  <c r="AJ122" i="20"/>
  <c r="AO122" i="20"/>
  <c r="AT122" i="20"/>
  <c r="AZ122" i="20"/>
  <c r="BE122" i="20"/>
  <c r="BJ122" i="20"/>
  <c r="BP122" i="20"/>
  <c r="BU122" i="20"/>
  <c r="BZ122" i="20"/>
  <c r="H122" i="20"/>
  <c r="P122" i="20"/>
  <c r="V122" i="20"/>
  <c r="AC122" i="20"/>
  <c r="AK122" i="20"/>
  <c r="AR122" i="20"/>
  <c r="AX122" i="20"/>
  <c r="BF122" i="20"/>
  <c r="BM122" i="20"/>
  <c r="BT122" i="20"/>
  <c r="CB122" i="20"/>
  <c r="J122" i="20"/>
  <c r="Q122" i="20"/>
  <c r="X122" i="20"/>
  <c r="AF122" i="20"/>
  <c r="AL122" i="20"/>
  <c r="AS122" i="20"/>
  <c r="BA122" i="20"/>
  <c r="CE122" i="20" s="1"/>
  <c r="BH122" i="20"/>
  <c r="BN122" i="20"/>
  <c r="BV122" i="20"/>
  <c r="CC122" i="20"/>
  <c r="G116" i="20"/>
  <c r="I116" i="20"/>
  <c r="N116" i="20"/>
  <c r="T116" i="20"/>
  <c r="Y116" i="20"/>
  <c r="AD116" i="20"/>
  <c r="AJ116" i="20"/>
  <c r="AO116" i="20"/>
  <c r="AT116" i="20"/>
  <c r="AZ116" i="20"/>
  <c r="BE116" i="20"/>
  <c r="BJ116" i="20"/>
  <c r="BP116" i="20"/>
  <c r="BU116" i="20"/>
  <c r="BZ116" i="20"/>
  <c r="F116" i="20"/>
  <c r="M116" i="20"/>
  <c r="U116" i="20"/>
  <c r="AB116" i="20"/>
  <c r="AH116" i="20"/>
  <c r="AP116" i="20"/>
  <c r="AW116" i="20"/>
  <c r="BD116" i="20"/>
  <c r="BL116" i="20"/>
  <c r="BR116" i="20"/>
  <c r="BY116" i="20"/>
  <c r="H116" i="20"/>
  <c r="P116" i="20"/>
  <c r="V116" i="20"/>
  <c r="AC116" i="20"/>
  <c r="AK116" i="20"/>
  <c r="AR116" i="20"/>
  <c r="AX116" i="20"/>
  <c r="BF116" i="20"/>
  <c r="BM116" i="20"/>
  <c r="BT116" i="20"/>
  <c r="CB116" i="20"/>
  <c r="G106" i="20"/>
  <c r="F106" i="20"/>
  <c r="L106" i="20"/>
  <c r="Q106" i="20"/>
  <c r="V106" i="20"/>
  <c r="AB106" i="20"/>
  <c r="AG106" i="20"/>
  <c r="AL106" i="20"/>
  <c r="AR106" i="20"/>
  <c r="AW106" i="20"/>
  <c r="BB106" i="20"/>
  <c r="BH106" i="20"/>
  <c r="BM106" i="20"/>
  <c r="BR106" i="20"/>
  <c r="BX106" i="20"/>
  <c r="CC106" i="20"/>
  <c r="H106" i="20"/>
  <c r="M106" i="20"/>
  <c r="R106" i="20"/>
  <c r="X106" i="20"/>
  <c r="AC106" i="20"/>
  <c r="AH106" i="20"/>
  <c r="AN106" i="20"/>
  <c r="AS106" i="20"/>
  <c r="AX106" i="20"/>
  <c r="BD106" i="20"/>
  <c r="BI106" i="20"/>
  <c r="BN106" i="20"/>
  <c r="BT106" i="20"/>
  <c r="BY106" i="20"/>
  <c r="CD106" i="20"/>
  <c r="N106" i="20"/>
  <c r="Y106" i="20"/>
  <c r="AJ106" i="20"/>
  <c r="AT106" i="20"/>
  <c r="BE106" i="20"/>
  <c r="BP106" i="20"/>
  <c r="BZ106" i="20"/>
  <c r="I106" i="20"/>
  <c r="U106" i="20"/>
  <c r="AK106" i="20"/>
  <c r="AZ106" i="20"/>
  <c r="BL106" i="20"/>
  <c r="CB106" i="20"/>
  <c r="J106" i="20"/>
  <c r="Z106" i="20"/>
  <c r="AO106" i="20"/>
  <c r="BA106" i="20"/>
  <c r="CE106" i="20" s="1"/>
  <c r="BQ106" i="20"/>
  <c r="P106" i="20"/>
  <c r="AD106" i="20"/>
  <c r="AP106" i="20"/>
  <c r="BF106" i="20"/>
  <c r="BU106" i="20"/>
  <c r="CE103" i="20"/>
  <c r="CD199" i="20"/>
  <c r="BZ199" i="20"/>
  <c r="BV199" i="20"/>
  <c r="BR199" i="20"/>
  <c r="BN199" i="20"/>
  <c r="BJ199" i="20"/>
  <c r="BF199" i="20"/>
  <c r="BB199" i="20"/>
  <c r="AX199" i="20"/>
  <c r="AT199" i="20"/>
  <c r="AP199" i="20"/>
  <c r="AL199" i="20"/>
  <c r="AH199" i="20"/>
  <c r="AD199" i="20"/>
  <c r="Z199" i="20"/>
  <c r="V199" i="20"/>
  <c r="R199" i="20"/>
  <c r="N199" i="20"/>
  <c r="J199" i="20"/>
  <c r="BU198" i="20"/>
  <c r="BE198" i="20"/>
  <c r="AO198" i="20"/>
  <c r="Y198" i="20"/>
  <c r="CD191" i="20"/>
  <c r="BZ191" i="20"/>
  <c r="BV191" i="20"/>
  <c r="BR191" i="20"/>
  <c r="BN191" i="20"/>
  <c r="BJ191" i="20"/>
  <c r="BF191" i="20"/>
  <c r="BB191" i="20"/>
  <c r="AX191" i="20"/>
  <c r="AT191" i="20"/>
  <c r="AP191" i="20"/>
  <c r="AL191" i="20"/>
  <c r="AH191" i="20"/>
  <c r="AD191" i="20"/>
  <c r="Z191" i="20"/>
  <c r="V191" i="20"/>
  <c r="R191" i="20"/>
  <c r="N191" i="20"/>
  <c r="J191" i="20"/>
  <c r="BG173" i="20"/>
  <c r="AA173" i="20"/>
  <c r="BZ164" i="20"/>
  <c r="BU164" i="20"/>
  <c r="BO164" i="20"/>
  <c r="BJ164" i="20"/>
  <c r="BE164" i="20"/>
  <c r="AY164" i="20"/>
  <c r="AT164" i="20"/>
  <c r="AO164" i="20"/>
  <c r="AI164" i="20"/>
  <c r="AD164" i="20"/>
  <c r="Y164" i="20"/>
  <c r="S164" i="20"/>
  <c r="D164" i="20" s="1"/>
  <c r="CE164" i="20" s="1"/>
  <c r="N164" i="20"/>
  <c r="I164" i="20"/>
  <c r="BW163" i="20"/>
  <c r="BP163" i="20"/>
  <c r="BI163" i="20"/>
  <c r="BA163" i="20"/>
  <c r="AU163" i="20"/>
  <c r="AN163" i="20"/>
  <c r="AF163" i="20"/>
  <c r="Y163" i="20"/>
  <c r="S163" i="20"/>
  <c r="D163" i="20" s="1"/>
  <c r="K163" i="20"/>
  <c r="BX159" i="20"/>
  <c r="BM159" i="20"/>
  <c r="BC159" i="20"/>
  <c r="AR159" i="20"/>
  <c r="AG159" i="20"/>
  <c r="W159" i="20"/>
  <c r="L159" i="20"/>
  <c r="CD158" i="20"/>
  <c r="BV158" i="20"/>
  <c r="BO158" i="20"/>
  <c r="BI158" i="20"/>
  <c r="BA158" i="20"/>
  <c r="AT158" i="20"/>
  <c r="AM158" i="20"/>
  <c r="AE158" i="20"/>
  <c r="Y158" i="20"/>
  <c r="R158" i="20"/>
  <c r="J158" i="20"/>
  <c r="BW154" i="20"/>
  <c r="BM154" i="20"/>
  <c r="BB154" i="20"/>
  <c r="AQ154" i="20"/>
  <c r="AG154" i="20"/>
  <c r="V154" i="20"/>
  <c r="K154" i="20"/>
  <c r="CA153" i="20"/>
  <c r="BU153" i="20"/>
  <c r="BP153" i="20"/>
  <c r="BK153" i="20"/>
  <c r="BE153" i="20"/>
  <c r="AZ153" i="20"/>
  <c r="AU153" i="20"/>
  <c r="AO153" i="20"/>
  <c r="AJ153" i="20"/>
  <c r="AE153" i="20"/>
  <c r="Y153" i="20"/>
  <c r="T153" i="20"/>
  <c r="O153" i="20"/>
  <c r="I153" i="20"/>
  <c r="CB151" i="20"/>
  <c r="BX151" i="20"/>
  <c r="BT151" i="20"/>
  <c r="BP151" i="20"/>
  <c r="BL151" i="20"/>
  <c r="BH151" i="20"/>
  <c r="BD151" i="20"/>
  <c r="AZ151" i="20"/>
  <c r="AV151" i="20"/>
  <c r="AR151" i="20"/>
  <c r="AN151" i="20"/>
  <c r="AJ151" i="20"/>
  <c r="AF151" i="20"/>
  <c r="AB151" i="20"/>
  <c r="X151" i="20"/>
  <c r="T151" i="20"/>
  <c r="P151" i="20"/>
  <c r="L151" i="20"/>
  <c r="H151" i="20"/>
  <c r="BV144" i="20"/>
  <c r="BF144" i="20"/>
  <c r="AK144" i="20"/>
  <c r="Q144" i="20"/>
  <c r="BZ141" i="20"/>
  <c r="BU141" i="20"/>
  <c r="BP141" i="20"/>
  <c r="BJ141" i="20"/>
  <c r="BE141" i="20"/>
  <c r="AZ141" i="20"/>
  <c r="AT141" i="20"/>
  <c r="AO141" i="20"/>
  <c r="AJ141" i="20"/>
  <c r="AD141" i="20"/>
  <c r="Y141" i="20"/>
  <c r="T141" i="20"/>
  <c r="N141" i="20"/>
  <c r="I141" i="20"/>
  <c r="F140" i="20"/>
  <c r="I140" i="20"/>
  <c r="P140" i="20"/>
  <c r="X140" i="20"/>
  <c r="AD140" i="20"/>
  <c r="AK140" i="20"/>
  <c r="AS140" i="20"/>
  <c r="AZ140" i="20"/>
  <c r="BF140" i="20"/>
  <c r="BN140" i="20"/>
  <c r="BU140" i="20"/>
  <c r="CB140" i="20"/>
  <c r="G139" i="20"/>
  <c r="K139" i="20"/>
  <c r="O139" i="20"/>
  <c r="S139" i="20"/>
  <c r="D139" i="20" s="1"/>
  <c r="CF139" i="20" s="1"/>
  <c r="W139" i="20"/>
  <c r="AA139" i="20"/>
  <c r="AE139" i="20"/>
  <c r="AI139" i="20"/>
  <c r="AM139" i="20"/>
  <c r="AQ139" i="20"/>
  <c r="AU139" i="20"/>
  <c r="AY139" i="20"/>
  <c r="BC139" i="20"/>
  <c r="BG139" i="20"/>
  <c r="BK139" i="20"/>
  <c r="BO139" i="20"/>
  <c r="BS139" i="20"/>
  <c r="BW139" i="20"/>
  <c r="CA139" i="20"/>
  <c r="CC136" i="20"/>
  <c r="BV136" i="20"/>
  <c r="BN136" i="20"/>
  <c r="BH136" i="20"/>
  <c r="BA136" i="20"/>
  <c r="CE136" i="20" s="1"/>
  <c r="AS136" i="20"/>
  <c r="AL136" i="20"/>
  <c r="AF136" i="20"/>
  <c r="X136" i="20"/>
  <c r="Q136" i="20"/>
  <c r="J136" i="20"/>
  <c r="BZ135" i="20"/>
  <c r="BU135" i="20"/>
  <c r="BO135" i="20"/>
  <c r="BJ135" i="20"/>
  <c r="BE135" i="20"/>
  <c r="AY135" i="20"/>
  <c r="AT135" i="20"/>
  <c r="AO135" i="20"/>
  <c r="AI135" i="20"/>
  <c r="AD135" i="20"/>
  <c r="Y135" i="20"/>
  <c r="S135" i="20"/>
  <c r="D135" i="20" s="1"/>
  <c r="N135" i="20"/>
  <c r="I135" i="20"/>
  <c r="G134" i="20"/>
  <c r="I134" i="20"/>
  <c r="N134" i="20"/>
  <c r="T134" i="20"/>
  <c r="Y134" i="20"/>
  <c r="AD134" i="20"/>
  <c r="AJ134" i="20"/>
  <c r="AO134" i="20"/>
  <c r="AT134" i="20"/>
  <c r="AZ134" i="20"/>
  <c r="BE134" i="20"/>
  <c r="BJ134" i="20"/>
  <c r="BP134" i="20"/>
  <c r="BU134" i="20"/>
  <c r="BZ134" i="20"/>
  <c r="CA133" i="20"/>
  <c r="BV133" i="20"/>
  <c r="BQ133" i="20"/>
  <c r="BK133" i="20"/>
  <c r="BF133" i="20"/>
  <c r="AX133" i="20"/>
  <c r="AP133" i="20"/>
  <c r="AH133" i="20"/>
  <c r="Z133" i="20"/>
  <c r="R133" i="20"/>
  <c r="J133" i="20"/>
  <c r="BX130" i="20"/>
  <c r="BM130" i="20"/>
  <c r="BB130" i="20"/>
  <c r="AR130" i="20"/>
  <c r="AG130" i="20"/>
  <c r="V130" i="20"/>
  <c r="L130" i="20"/>
  <c r="CD129" i="20"/>
  <c r="BV129" i="20"/>
  <c r="BN129" i="20"/>
  <c r="BF129" i="20"/>
  <c r="AX129" i="20"/>
  <c r="AP129" i="20"/>
  <c r="AH129" i="20"/>
  <c r="Z129" i="20"/>
  <c r="R129" i="20"/>
  <c r="J129" i="20"/>
  <c r="BX126" i="20"/>
  <c r="BM126" i="20"/>
  <c r="BB126" i="20"/>
  <c r="AR126" i="20"/>
  <c r="AG126" i="20"/>
  <c r="V126" i="20"/>
  <c r="L126" i="20"/>
  <c r="H123" i="20"/>
  <c r="F123" i="20"/>
  <c r="K123" i="20"/>
  <c r="O123" i="20"/>
  <c r="S123" i="20"/>
  <c r="D123" i="20" s="1"/>
  <c r="W123" i="20"/>
  <c r="AA123" i="20"/>
  <c r="AE123" i="20"/>
  <c r="AI123" i="20"/>
  <c r="AM123" i="20"/>
  <c r="AQ123" i="20"/>
  <c r="AU123" i="20"/>
  <c r="AY123" i="20"/>
  <c r="BC123" i="20"/>
  <c r="BG123" i="20"/>
  <c r="BK123" i="20"/>
  <c r="BO123" i="20"/>
  <c r="BS123" i="20"/>
  <c r="BW123" i="20"/>
  <c r="CA123" i="20"/>
  <c r="G123" i="20"/>
  <c r="L123" i="20"/>
  <c r="P123" i="20"/>
  <c r="T123" i="20"/>
  <c r="X123" i="20"/>
  <c r="AB123" i="20"/>
  <c r="AF123" i="20"/>
  <c r="AJ123" i="20"/>
  <c r="AN123" i="20"/>
  <c r="AR123" i="20"/>
  <c r="AV123" i="20"/>
  <c r="AZ123" i="20"/>
  <c r="BD123" i="20"/>
  <c r="BH123" i="20"/>
  <c r="BL123" i="20"/>
  <c r="BP123" i="20"/>
  <c r="BT123" i="20"/>
  <c r="BX123" i="20"/>
  <c r="CB123" i="20"/>
  <c r="BR122" i="20"/>
  <c r="BD122" i="20"/>
  <c r="AP122" i="20"/>
  <c r="AB122" i="20"/>
  <c r="M122" i="20"/>
  <c r="BV116" i="20"/>
  <c r="BH116" i="20"/>
  <c r="AS116" i="20"/>
  <c r="AF116" i="20"/>
  <c r="Q116" i="20"/>
  <c r="CE115" i="20"/>
  <c r="G114" i="20"/>
  <c r="I114" i="20"/>
  <c r="N114" i="20"/>
  <c r="T114" i="20"/>
  <c r="Y114" i="20"/>
  <c r="AD114" i="20"/>
  <c r="AJ114" i="20"/>
  <c r="AO114" i="20"/>
  <c r="AT114" i="20"/>
  <c r="AZ114" i="20"/>
  <c r="BE114" i="20"/>
  <c r="BJ114" i="20"/>
  <c r="BP114" i="20"/>
  <c r="BU114" i="20"/>
  <c r="BZ114" i="20"/>
  <c r="H114" i="20"/>
  <c r="P114" i="20"/>
  <c r="V114" i="20"/>
  <c r="AC114" i="20"/>
  <c r="AK114" i="20"/>
  <c r="AR114" i="20"/>
  <c r="AX114" i="20"/>
  <c r="BF114" i="20"/>
  <c r="BM114" i="20"/>
  <c r="BT114" i="20"/>
  <c r="CB114" i="20"/>
  <c r="J114" i="20"/>
  <c r="Q114" i="20"/>
  <c r="X114" i="20"/>
  <c r="AF114" i="20"/>
  <c r="AL114" i="20"/>
  <c r="AS114" i="20"/>
  <c r="BA114" i="20"/>
  <c r="CE114" i="20" s="1"/>
  <c r="BH114" i="20"/>
  <c r="BN114" i="20"/>
  <c r="BV114" i="20"/>
  <c r="CC114" i="20"/>
  <c r="AV106" i="20"/>
  <c r="CE105" i="20"/>
  <c r="G104" i="20"/>
  <c r="F104" i="20"/>
  <c r="L104" i="20"/>
  <c r="Q104" i="20"/>
  <c r="V104" i="20"/>
  <c r="AB104" i="20"/>
  <c r="AG104" i="20"/>
  <c r="AL104" i="20"/>
  <c r="AR104" i="20"/>
  <c r="AW104" i="20"/>
  <c r="BB104" i="20"/>
  <c r="BH104" i="20"/>
  <c r="BM104" i="20"/>
  <c r="BR104" i="20"/>
  <c r="BX104" i="20"/>
  <c r="CC104" i="20"/>
  <c r="H104" i="20"/>
  <c r="M104" i="20"/>
  <c r="R104" i="20"/>
  <c r="X104" i="20"/>
  <c r="AC104" i="20"/>
  <c r="AH104" i="20"/>
  <c r="AN104" i="20"/>
  <c r="AS104" i="20"/>
  <c r="AX104" i="20"/>
  <c r="BD104" i="20"/>
  <c r="BI104" i="20"/>
  <c r="BN104" i="20"/>
  <c r="BT104" i="20"/>
  <c r="BY104" i="20"/>
  <c r="CD104" i="20"/>
  <c r="I104" i="20"/>
  <c r="T104" i="20"/>
  <c r="AD104" i="20"/>
  <c r="AO104" i="20"/>
  <c r="AZ104" i="20"/>
  <c r="BJ104" i="20"/>
  <c r="BU104" i="20"/>
  <c r="J104" i="20"/>
  <c r="Y104" i="20"/>
  <c r="AK104" i="20"/>
  <c r="BA104" i="20"/>
  <c r="CE104" i="20" s="1"/>
  <c r="BP104" i="20"/>
  <c r="CB104" i="20"/>
  <c r="N104" i="20"/>
  <c r="Z104" i="20"/>
  <c r="AP104" i="20"/>
  <c r="BE104" i="20"/>
  <c r="BQ104" i="20"/>
  <c r="P104" i="20"/>
  <c r="AF104" i="20"/>
  <c r="AT104" i="20"/>
  <c r="BF104" i="20"/>
  <c r="BV104" i="20"/>
  <c r="F95" i="20"/>
  <c r="J95" i="20"/>
  <c r="N95" i="20"/>
  <c r="R95" i="20"/>
  <c r="V95" i="20"/>
  <c r="Z95" i="20"/>
  <c r="AD95" i="20"/>
  <c r="AH95" i="20"/>
  <c r="AL95" i="20"/>
  <c r="AP95" i="20"/>
  <c r="AT95" i="20"/>
  <c r="AX95" i="20"/>
  <c r="BB95" i="20"/>
  <c r="BF95" i="20"/>
  <c r="BJ95" i="20"/>
  <c r="BN95" i="20"/>
  <c r="BR95" i="20"/>
  <c r="BV95" i="20"/>
  <c r="BZ95" i="20"/>
  <c r="CD95" i="20"/>
  <c r="G95" i="20"/>
  <c r="L95" i="20"/>
  <c r="Q95" i="20"/>
  <c r="W95" i="20"/>
  <c r="AB95" i="20"/>
  <c r="AG95" i="20"/>
  <c r="AM95" i="20"/>
  <c r="AR95" i="20"/>
  <c r="AW95" i="20"/>
  <c r="BC95" i="20"/>
  <c r="BH95" i="20"/>
  <c r="BM95" i="20"/>
  <c r="BS95" i="20"/>
  <c r="BX95" i="20"/>
  <c r="CC95" i="20"/>
  <c r="H95" i="20"/>
  <c r="M95" i="20"/>
  <c r="S95" i="20"/>
  <c r="D95" i="20" s="1"/>
  <c r="X95" i="20"/>
  <c r="AC95" i="20"/>
  <c r="AI95" i="20"/>
  <c r="AN95" i="20"/>
  <c r="AS95" i="20"/>
  <c r="AY95" i="20"/>
  <c r="BD95" i="20"/>
  <c r="BI95" i="20"/>
  <c r="BO95" i="20"/>
  <c r="BT95" i="20"/>
  <c r="BY95" i="20"/>
  <c r="K95" i="20"/>
  <c r="U95" i="20"/>
  <c r="AF95" i="20"/>
  <c r="AQ95" i="20"/>
  <c r="BA95" i="20"/>
  <c r="BL95" i="20"/>
  <c r="BW95" i="20"/>
  <c r="O95" i="20"/>
  <c r="Y95" i="20"/>
  <c r="AJ95" i="20"/>
  <c r="AU95" i="20"/>
  <c r="BE95" i="20"/>
  <c r="BP95" i="20"/>
  <c r="CA95" i="20"/>
  <c r="I95" i="20"/>
  <c r="AE95" i="20"/>
  <c r="AZ95" i="20"/>
  <c r="BU95" i="20"/>
  <c r="P95" i="20"/>
  <c r="AK95" i="20"/>
  <c r="BG95" i="20"/>
  <c r="CB95" i="20"/>
  <c r="T95" i="20"/>
  <c r="AO95" i="20"/>
  <c r="BK95" i="20"/>
  <c r="CB173" i="20"/>
  <c r="AV173" i="20"/>
  <c r="U173" i="20"/>
  <c r="BX167" i="20"/>
  <c r="BM167" i="20"/>
  <c r="BC167" i="20"/>
  <c r="AR167" i="20"/>
  <c r="AG167" i="20"/>
  <c r="W167" i="20"/>
  <c r="CD166" i="20"/>
  <c r="BV166" i="20"/>
  <c r="BO166" i="20"/>
  <c r="BI166" i="20"/>
  <c r="BA166" i="20"/>
  <c r="CF166" i="20" s="1"/>
  <c r="AT166" i="20"/>
  <c r="AM166" i="20"/>
  <c r="AE166" i="20"/>
  <c r="Y166" i="20"/>
  <c r="R166" i="20"/>
  <c r="J166" i="20"/>
  <c r="BA165" i="20"/>
  <c r="CF165" i="20" s="1"/>
  <c r="AA165" i="20"/>
  <c r="CD164" i="20"/>
  <c r="BY164" i="20"/>
  <c r="BS164" i="20"/>
  <c r="BN164" i="20"/>
  <c r="BI164" i="20"/>
  <c r="BC164" i="20"/>
  <c r="AX164" i="20"/>
  <c r="AS164" i="20"/>
  <c r="AM164" i="20"/>
  <c r="AH164" i="20"/>
  <c r="AC164" i="20"/>
  <c r="W164" i="20"/>
  <c r="R164" i="20"/>
  <c r="M164" i="20"/>
  <c r="CB163" i="20"/>
  <c r="BU163" i="20"/>
  <c r="BO163" i="20"/>
  <c r="BG163" i="20"/>
  <c r="AZ163" i="20"/>
  <c r="AS163" i="20"/>
  <c r="AK163" i="20"/>
  <c r="AE163" i="20"/>
  <c r="X163" i="20"/>
  <c r="P163" i="20"/>
  <c r="I163" i="20"/>
  <c r="BW159" i="20"/>
  <c r="BL159" i="20"/>
  <c r="BA159" i="20"/>
  <c r="AQ159" i="20"/>
  <c r="AF159" i="20"/>
  <c r="U159" i="20"/>
  <c r="CA158" i="20"/>
  <c r="BU158" i="20"/>
  <c r="BN158" i="20"/>
  <c r="BF158" i="20"/>
  <c r="AY158" i="20"/>
  <c r="AS158" i="20"/>
  <c r="AK158" i="20"/>
  <c r="AD158" i="20"/>
  <c r="W158" i="20"/>
  <c r="O158" i="20"/>
  <c r="I158" i="20"/>
  <c r="BZ156" i="20"/>
  <c r="BU156" i="20"/>
  <c r="BO156" i="20"/>
  <c r="BJ156" i="20"/>
  <c r="BE156" i="20"/>
  <c r="AY156" i="20"/>
  <c r="AT156" i="20"/>
  <c r="AO156" i="20"/>
  <c r="AI156" i="20"/>
  <c r="AD156" i="20"/>
  <c r="Y156" i="20"/>
  <c r="S156" i="20"/>
  <c r="D156" i="20" s="1"/>
  <c r="N156" i="20"/>
  <c r="BW155" i="20"/>
  <c r="BP155" i="20"/>
  <c r="BI155" i="20"/>
  <c r="BA155" i="20"/>
  <c r="AU155" i="20"/>
  <c r="AN155" i="20"/>
  <c r="AF155" i="20"/>
  <c r="Y155" i="20"/>
  <c r="S155" i="20"/>
  <c r="D155" i="20" s="1"/>
  <c r="K155" i="20"/>
  <c r="BV154" i="20"/>
  <c r="BK154" i="20"/>
  <c r="BA154" i="20"/>
  <c r="AP154" i="20"/>
  <c r="AE154" i="20"/>
  <c r="U154" i="20"/>
  <c r="BY153" i="20"/>
  <c r="BT153" i="20"/>
  <c r="BO153" i="20"/>
  <c r="BI153" i="20"/>
  <c r="BD153" i="20"/>
  <c r="AY153" i="20"/>
  <c r="AS153" i="20"/>
  <c r="AN153" i="20"/>
  <c r="AI153" i="20"/>
  <c r="AC153" i="20"/>
  <c r="X153" i="20"/>
  <c r="S153" i="20"/>
  <c r="D153" i="20" s="1"/>
  <c r="M153" i="20"/>
  <c r="CA152" i="20"/>
  <c r="AK152" i="20"/>
  <c r="CA151" i="20"/>
  <c r="BW151" i="20"/>
  <c r="BS151" i="20"/>
  <c r="BO151" i="20"/>
  <c r="BK151" i="20"/>
  <c r="BG151" i="20"/>
  <c r="BC151" i="20"/>
  <c r="AY151" i="20"/>
  <c r="AU151" i="20"/>
  <c r="AQ151" i="20"/>
  <c r="AM151" i="20"/>
  <c r="AI151" i="20"/>
  <c r="AE151" i="20"/>
  <c r="AA151" i="20"/>
  <c r="W151" i="20"/>
  <c r="S151" i="20"/>
  <c r="D151" i="20" s="1"/>
  <c r="O151" i="20"/>
  <c r="K151" i="20"/>
  <c r="CC150" i="20"/>
  <c r="BV150" i="20"/>
  <c r="BP150" i="20"/>
  <c r="BH150" i="20"/>
  <c r="BA150" i="20"/>
  <c r="AT150" i="20"/>
  <c r="AL150" i="20"/>
  <c r="AF150" i="20"/>
  <c r="Y150" i="20"/>
  <c r="Q150" i="20"/>
  <c r="N148" i="20"/>
  <c r="AC148" i="20"/>
  <c r="AP148" i="20"/>
  <c r="BE148" i="20"/>
  <c r="BT148" i="20"/>
  <c r="H147" i="20"/>
  <c r="L147" i="20"/>
  <c r="P147" i="20"/>
  <c r="T147" i="20"/>
  <c r="X147" i="20"/>
  <c r="AB147" i="20"/>
  <c r="AF147" i="20"/>
  <c r="AJ147" i="20"/>
  <c r="AN147" i="20"/>
  <c r="AR147" i="20"/>
  <c r="AV147" i="20"/>
  <c r="AZ147" i="20"/>
  <c r="BD147" i="20"/>
  <c r="BH147" i="20"/>
  <c r="BL147" i="20"/>
  <c r="BP147" i="20"/>
  <c r="BT147" i="20"/>
  <c r="BX147" i="20"/>
  <c r="CB147" i="20"/>
  <c r="G145" i="20"/>
  <c r="K145" i="20"/>
  <c r="O145" i="20"/>
  <c r="S145" i="20"/>
  <c r="D145" i="20" s="1"/>
  <c r="CF145" i="20" s="1"/>
  <c r="W145" i="20"/>
  <c r="AA145" i="20"/>
  <c r="AE145" i="20"/>
  <c r="AI145" i="20"/>
  <c r="AM145" i="20"/>
  <c r="AQ145" i="20"/>
  <c r="AU145" i="20"/>
  <c r="AY145" i="20"/>
  <c r="BC145" i="20"/>
  <c r="BG145" i="20"/>
  <c r="BK145" i="20"/>
  <c r="BO145" i="20"/>
  <c r="BS145" i="20"/>
  <c r="BW145" i="20"/>
  <c r="CA145" i="20"/>
  <c r="BR144" i="20"/>
  <c r="AW144" i="20"/>
  <c r="AF144" i="20"/>
  <c r="P144" i="20"/>
  <c r="CD141" i="20"/>
  <c r="BY141" i="20"/>
  <c r="BT141" i="20"/>
  <c r="BN141" i="20"/>
  <c r="BI141" i="20"/>
  <c r="BD141" i="20"/>
  <c r="AX141" i="20"/>
  <c r="AS141" i="20"/>
  <c r="AN141" i="20"/>
  <c r="AH141" i="20"/>
  <c r="AC141" i="20"/>
  <c r="X141" i="20"/>
  <c r="R141" i="20"/>
  <c r="M141" i="20"/>
  <c r="H141" i="20"/>
  <c r="BZ140" i="20"/>
  <c r="BQ140" i="20"/>
  <c r="BI140" i="20"/>
  <c r="AX140" i="20"/>
  <c r="AO140" i="20"/>
  <c r="AF140" i="20"/>
  <c r="U140" i="20"/>
  <c r="M140" i="20"/>
  <c r="BZ139" i="20"/>
  <c r="BU139" i="20"/>
  <c r="BP139" i="20"/>
  <c r="BJ139" i="20"/>
  <c r="BE139" i="20"/>
  <c r="AZ139" i="20"/>
  <c r="AT139" i="20"/>
  <c r="AO139" i="20"/>
  <c r="AJ139" i="20"/>
  <c r="AD139" i="20"/>
  <c r="Y139" i="20"/>
  <c r="T139" i="20"/>
  <c r="N139" i="20"/>
  <c r="I139" i="20"/>
  <c r="CB136" i="20"/>
  <c r="BT136" i="20"/>
  <c r="BM136" i="20"/>
  <c r="BF136" i="20"/>
  <c r="AX136" i="20"/>
  <c r="AR136" i="20"/>
  <c r="AK136" i="20"/>
  <c r="AC136" i="20"/>
  <c r="V136" i="20"/>
  <c r="P136" i="20"/>
  <c r="H136" i="20"/>
  <c r="CD135" i="20"/>
  <c r="BY135" i="20"/>
  <c r="BS135" i="20"/>
  <c r="BN135" i="20"/>
  <c r="BI135" i="20"/>
  <c r="BC135" i="20"/>
  <c r="AX135" i="20"/>
  <c r="AS135" i="20"/>
  <c r="AM135" i="20"/>
  <c r="AH135" i="20"/>
  <c r="AC135" i="20"/>
  <c r="W135" i="20"/>
  <c r="R135" i="20"/>
  <c r="M135" i="20"/>
  <c r="G135" i="20"/>
  <c r="CC134" i="20"/>
  <c r="BV134" i="20"/>
  <c r="BN134" i="20"/>
  <c r="BH134" i="20"/>
  <c r="BA134" i="20"/>
  <c r="CE134" i="20" s="1"/>
  <c r="AS134" i="20"/>
  <c r="AL134" i="20"/>
  <c r="AF134" i="20"/>
  <c r="X134" i="20"/>
  <c r="Q134" i="20"/>
  <c r="J134" i="20"/>
  <c r="CE133" i="20"/>
  <c r="BZ133" i="20"/>
  <c r="BU133" i="20"/>
  <c r="BO133" i="20"/>
  <c r="BJ133" i="20"/>
  <c r="BE133" i="20"/>
  <c r="AW133" i="20"/>
  <c r="AO133" i="20"/>
  <c r="AG133" i="20"/>
  <c r="Y133" i="20"/>
  <c r="Q133" i="20"/>
  <c r="I133" i="20"/>
  <c r="G132" i="20"/>
  <c r="H132" i="20"/>
  <c r="M132" i="20"/>
  <c r="R132" i="20"/>
  <c r="X132" i="20"/>
  <c r="AC132" i="20"/>
  <c r="AH132" i="20"/>
  <c r="AN132" i="20"/>
  <c r="AS132" i="20"/>
  <c r="AX132" i="20"/>
  <c r="BD132" i="20"/>
  <c r="BI132" i="20"/>
  <c r="BN132" i="20"/>
  <c r="BT132" i="20"/>
  <c r="BY132" i="20"/>
  <c r="CD132" i="20"/>
  <c r="I132" i="20"/>
  <c r="N132" i="20"/>
  <c r="T132" i="20"/>
  <c r="Y132" i="20"/>
  <c r="AD132" i="20"/>
  <c r="AJ132" i="20"/>
  <c r="AO132" i="20"/>
  <c r="AT132" i="20"/>
  <c r="AZ132" i="20"/>
  <c r="BE132" i="20"/>
  <c r="BJ132" i="20"/>
  <c r="BP132" i="20"/>
  <c r="BU132" i="20"/>
  <c r="BZ132" i="20"/>
  <c r="CE131" i="20"/>
  <c r="G131" i="20"/>
  <c r="K131" i="20"/>
  <c r="O131" i="20"/>
  <c r="S131" i="20"/>
  <c r="W131" i="20"/>
  <c r="AA131" i="20"/>
  <c r="AE131" i="20"/>
  <c r="AI131" i="20"/>
  <c r="AM131" i="20"/>
  <c r="AQ131" i="20"/>
  <c r="AU131" i="20"/>
  <c r="AY131" i="20"/>
  <c r="BC131" i="20"/>
  <c r="BG131" i="20"/>
  <c r="BK131" i="20"/>
  <c r="BO131" i="20"/>
  <c r="BS131" i="20"/>
  <c r="BW131" i="20"/>
  <c r="CA131" i="20"/>
  <c r="D131" i="20"/>
  <c r="CF131" i="20" s="1"/>
  <c r="H131" i="20"/>
  <c r="L131" i="20"/>
  <c r="P131" i="20"/>
  <c r="T131" i="20"/>
  <c r="X131" i="20"/>
  <c r="AB131" i="20"/>
  <c r="AF131" i="20"/>
  <c r="AJ131" i="20"/>
  <c r="AN131" i="20"/>
  <c r="AR131" i="20"/>
  <c r="AV131" i="20"/>
  <c r="AZ131" i="20"/>
  <c r="BD131" i="20"/>
  <c r="BH131" i="20"/>
  <c r="BL131" i="20"/>
  <c r="BP131" i="20"/>
  <c r="BT131" i="20"/>
  <c r="BX131" i="20"/>
  <c r="CB131" i="20"/>
  <c r="BV130" i="20"/>
  <c r="BL130" i="20"/>
  <c r="BA130" i="20"/>
  <c r="CE130" i="20" s="1"/>
  <c r="AP130" i="20"/>
  <c r="AF130" i="20"/>
  <c r="U130" i="20"/>
  <c r="J130" i="20"/>
  <c r="CC129" i="20"/>
  <c r="BU129" i="20"/>
  <c r="BM129" i="20"/>
  <c r="BE129" i="20"/>
  <c r="AW129" i="20"/>
  <c r="AO129" i="20"/>
  <c r="AG129" i="20"/>
  <c r="Y129" i="20"/>
  <c r="Q129" i="20"/>
  <c r="I129" i="20"/>
  <c r="G128" i="20"/>
  <c r="H128" i="20"/>
  <c r="M128" i="20"/>
  <c r="R128" i="20"/>
  <c r="X128" i="20"/>
  <c r="AC128" i="20"/>
  <c r="AH128" i="20"/>
  <c r="AN128" i="20"/>
  <c r="AS128" i="20"/>
  <c r="AX128" i="20"/>
  <c r="BD128" i="20"/>
  <c r="BI128" i="20"/>
  <c r="BN128" i="20"/>
  <c r="BT128" i="20"/>
  <c r="BY128" i="20"/>
  <c r="CD128" i="20"/>
  <c r="I128" i="20"/>
  <c r="N128" i="20"/>
  <c r="T128" i="20"/>
  <c r="Y128" i="20"/>
  <c r="AD128" i="20"/>
  <c r="AJ128" i="20"/>
  <c r="AO128" i="20"/>
  <c r="AT128" i="20"/>
  <c r="AZ128" i="20"/>
  <c r="BE128" i="20"/>
  <c r="BJ128" i="20"/>
  <c r="BP128" i="20"/>
  <c r="BU128" i="20"/>
  <c r="BZ128" i="20"/>
  <c r="G127" i="20"/>
  <c r="K127" i="20"/>
  <c r="O127" i="20"/>
  <c r="S127" i="20"/>
  <c r="W127" i="20"/>
  <c r="AA127" i="20"/>
  <c r="AE127" i="20"/>
  <c r="AI127" i="20"/>
  <c r="AM127" i="20"/>
  <c r="AQ127" i="20"/>
  <c r="AU127" i="20"/>
  <c r="AY127" i="20"/>
  <c r="BC127" i="20"/>
  <c r="BG127" i="20"/>
  <c r="BK127" i="20"/>
  <c r="BO127" i="20"/>
  <c r="BS127" i="20"/>
  <c r="BW127" i="20"/>
  <c r="CA127" i="20"/>
  <c r="D127" i="20"/>
  <c r="H127" i="20"/>
  <c r="L127" i="20"/>
  <c r="P127" i="20"/>
  <c r="T127" i="20"/>
  <c r="X127" i="20"/>
  <c r="AB127" i="20"/>
  <c r="AF127" i="20"/>
  <c r="AJ127" i="20"/>
  <c r="AN127" i="20"/>
  <c r="AR127" i="20"/>
  <c r="AV127" i="20"/>
  <c r="AZ127" i="20"/>
  <c r="BD127" i="20"/>
  <c r="BH127" i="20"/>
  <c r="BL127" i="20"/>
  <c r="BP127" i="20"/>
  <c r="BT127" i="20"/>
  <c r="BX127" i="20"/>
  <c r="CB127" i="20"/>
  <c r="BV126" i="20"/>
  <c r="BL126" i="20"/>
  <c r="BA126" i="20"/>
  <c r="CE126" i="20" s="1"/>
  <c r="AP126" i="20"/>
  <c r="AF126" i="20"/>
  <c r="U126" i="20"/>
  <c r="J126" i="20"/>
  <c r="CC125" i="20"/>
  <c r="BU125" i="20"/>
  <c r="BM125" i="20"/>
  <c r="BE125" i="20"/>
  <c r="AW125" i="20"/>
  <c r="AO125" i="20"/>
  <c r="AG125" i="20"/>
  <c r="Y125" i="20"/>
  <c r="Q125" i="20"/>
  <c r="I125" i="20"/>
  <c r="G124" i="20"/>
  <c r="H124" i="20"/>
  <c r="M124" i="20"/>
  <c r="R124" i="20"/>
  <c r="X124" i="20"/>
  <c r="AC124" i="20"/>
  <c r="AH124" i="20"/>
  <c r="AN124" i="20"/>
  <c r="AS124" i="20"/>
  <c r="AX124" i="20"/>
  <c r="BD124" i="20"/>
  <c r="BI124" i="20"/>
  <c r="BN124" i="20"/>
  <c r="BT124" i="20"/>
  <c r="BY124" i="20"/>
  <c r="CD124" i="20"/>
  <c r="I124" i="20"/>
  <c r="N124" i="20"/>
  <c r="T124" i="20"/>
  <c r="Y124" i="20"/>
  <c r="AD124" i="20"/>
  <c r="AJ124" i="20"/>
  <c r="AO124" i="20"/>
  <c r="AT124" i="20"/>
  <c r="AZ124" i="20"/>
  <c r="BE124" i="20"/>
  <c r="BJ124" i="20"/>
  <c r="BP124" i="20"/>
  <c r="BU124" i="20"/>
  <c r="BZ124" i="20"/>
  <c r="BY123" i="20"/>
  <c r="BQ123" i="20"/>
  <c r="BI123" i="20"/>
  <c r="BA123" i="20"/>
  <c r="AS123" i="20"/>
  <c r="AK123" i="20"/>
  <c r="AC123" i="20"/>
  <c r="U123" i="20"/>
  <c r="M123" i="20"/>
  <c r="CD122" i="20"/>
  <c r="BQ122" i="20"/>
  <c r="BB122" i="20"/>
  <c r="AN122" i="20"/>
  <c r="Z122" i="20"/>
  <c r="L122" i="20"/>
  <c r="H121" i="20"/>
  <c r="L121" i="20"/>
  <c r="P121" i="20"/>
  <c r="T121" i="20"/>
  <c r="X121" i="20"/>
  <c r="AB121" i="20"/>
  <c r="AF121" i="20"/>
  <c r="AJ121" i="20"/>
  <c r="AN121" i="20"/>
  <c r="AR121" i="20"/>
  <c r="AV121" i="20"/>
  <c r="AZ121" i="20"/>
  <c r="BD121" i="20"/>
  <c r="BH121" i="20"/>
  <c r="BL121" i="20"/>
  <c r="BP121" i="20"/>
  <c r="BT121" i="20"/>
  <c r="BX121" i="20"/>
  <c r="CB121" i="20"/>
  <c r="G121" i="20"/>
  <c r="M121" i="20"/>
  <c r="R121" i="20"/>
  <c r="W121" i="20"/>
  <c r="AC121" i="20"/>
  <c r="AH121" i="20"/>
  <c r="AM121" i="20"/>
  <c r="AS121" i="20"/>
  <c r="AX121" i="20"/>
  <c r="BC121" i="20"/>
  <c r="BI121" i="20"/>
  <c r="BN121" i="20"/>
  <c r="BS121" i="20"/>
  <c r="BY121" i="20"/>
  <c r="CD121" i="20"/>
  <c r="I121" i="20"/>
  <c r="N121" i="20"/>
  <c r="S121" i="20"/>
  <c r="D121" i="20" s="1"/>
  <c r="Y121" i="20"/>
  <c r="AD121" i="20"/>
  <c r="AI121" i="20"/>
  <c r="AO121" i="20"/>
  <c r="AT121" i="20"/>
  <c r="AY121" i="20"/>
  <c r="BE121" i="20"/>
  <c r="BJ121" i="20"/>
  <c r="BO121" i="20"/>
  <c r="BU121" i="20"/>
  <c r="BZ121" i="20"/>
  <c r="CD116" i="20"/>
  <c r="BQ116" i="20"/>
  <c r="BB116" i="20"/>
  <c r="AN116" i="20"/>
  <c r="Z116" i="20"/>
  <c r="L116" i="20"/>
  <c r="H115" i="20"/>
  <c r="L115" i="20"/>
  <c r="P115" i="20"/>
  <c r="T115" i="20"/>
  <c r="X115" i="20"/>
  <c r="AB115" i="20"/>
  <c r="AF115" i="20"/>
  <c r="AJ115" i="20"/>
  <c r="AN115" i="20"/>
  <c r="AR115" i="20"/>
  <c r="AV115" i="20"/>
  <c r="AZ115" i="20"/>
  <c r="BD115" i="20"/>
  <c r="BH115" i="20"/>
  <c r="BL115" i="20"/>
  <c r="BP115" i="20"/>
  <c r="BT115" i="20"/>
  <c r="BX115" i="20"/>
  <c r="CB115" i="20"/>
  <c r="F115" i="20"/>
  <c r="K115" i="20"/>
  <c r="Q115" i="20"/>
  <c r="V115" i="20"/>
  <c r="AA115" i="20"/>
  <c r="AG115" i="20"/>
  <c r="AL115" i="20"/>
  <c r="AQ115" i="20"/>
  <c r="AW115" i="20"/>
  <c r="BB115" i="20"/>
  <c r="BG115" i="20"/>
  <c r="BM115" i="20"/>
  <c r="BR115" i="20"/>
  <c r="BW115" i="20"/>
  <c r="CC115" i="20"/>
  <c r="G115" i="20"/>
  <c r="M115" i="20"/>
  <c r="R115" i="20"/>
  <c r="W115" i="20"/>
  <c r="AC115" i="20"/>
  <c r="AH115" i="20"/>
  <c r="AM115" i="20"/>
  <c r="AS115" i="20"/>
  <c r="AX115" i="20"/>
  <c r="BC115" i="20"/>
  <c r="BI115" i="20"/>
  <c r="BN115" i="20"/>
  <c r="BS115" i="20"/>
  <c r="BY115" i="20"/>
  <c r="CD115" i="20"/>
  <c r="BR114" i="20"/>
  <c r="BD114" i="20"/>
  <c r="AP114" i="20"/>
  <c r="AB114" i="20"/>
  <c r="M114" i="20"/>
  <c r="AF106" i="20"/>
  <c r="AV104" i="20"/>
  <c r="BQ95" i="20"/>
  <c r="G110" i="20"/>
  <c r="H110" i="20"/>
  <c r="M110" i="20"/>
  <c r="R110" i="20"/>
  <c r="X110" i="20"/>
  <c r="AC110" i="20"/>
  <c r="AH110" i="20"/>
  <c r="AN110" i="20"/>
  <c r="AS110" i="20"/>
  <c r="AX110" i="20"/>
  <c r="BD110" i="20"/>
  <c r="BI110" i="20"/>
  <c r="BN110" i="20"/>
  <c r="BT110" i="20"/>
  <c r="BY110" i="20"/>
  <c r="CD110" i="20"/>
  <c r="I110" i="20"/>
  <c r="P110" i="20"/>
  <c r="V110" i="20"/>
  <c r="AD110" i="20"/>
  <c r="AK110" i="20"/>
  <c r="AR110" i="20"/>
  <c r="AZ110" i="20"/>
  <c r="BF110" i="20"/>
  <c r="BM110" i="20"/>
  <c r="BU110" i="20"/>
  <c r="CB110" i="20"/>
  <c r="F107" i="20"/>
  <c r="J107" i="20"/>
  <c r="N107" i="20"/>
  <c r="R107" i="20"/>
  <c r="V107" i="20"/>
  <c r="Z107" i="20"/>
  <c r="AD107" i="20"/>
  <c r="AH107" i="20"/>
  <c r="AL107" i="20"/>
  <c r="AP107" i="20"/>
  <c r="AT107" i="20"/>
  <c r="AX107" i="20"/>
  <c r="BB107" i="20"/>
  <c r="BF107" i="20"/>
  <c r="BJ107" i="20"/>
  <c r="BN107" i="20"/>
  <c r="BR107" i="20"/>
  <c r="BV107" i="20"/>
  <c r="BZ107" i="20"/>
  <c r="CD107" i="20"/>
  <c r="G107" i="20"/>
  <c r="K107" i="20"/>
  <c r="O107" i="20"/>
  <c r="S107" i="20"/>
  <c r="D107" i="20" s="1"/>
  <c r="W107" i="20"/>
  <c r="AA107" i="20"/>
  <c r="AE107" i="20"/>
  <c r="AI107" i="20"/>
  <c r="AM107" i="20"/>
  <c r="AQ107" i="20"/>
  <c r="AU107" i="20"/>
  <c r="AY107" i="20"/>
  <c r="BC107" i="20"/>
  <c r="BG107" i="20"/>
  <c r="BK107" i="20"/>
  <c r="BO107" i="20"/>
  <c r="BS107" i="20"/>
  <c r="BW107" i="20"/>
  <c r="CA107" i="20"/>
  <c r="H107" i="20"/>
  <c r="P107" i="20"/>
  <c r="X107" i="20"/>
  <c r="AF107" i="20"/>
  <c r="AN107" i="20"/>
  <c r="AV107" i="20"/>
  <c r="BD107" i="20"/>
  <c r="BL107" i="20"/>
  <c r="BT107" i="20"/>
  <c r="CB107" i="20"/>
  <c r="G120" i="20"/>
  <c r="I120" i="20"/>
  <c r="N120" i="20"/>
  <c r="T120" i="20"/>
  <c r="Y120" i="20"/>
  <c r="AD120" i="20"/>
  <c r="AJ120" i="20"/>
  <c r="AO120" i="20"/>
  <c r="AT120" i="20"/>
  <c r="AZ120" i="20"/>
  <c r="BE120" i="20"/>
  <c r="BJ120" i="20"/>
  <c r="BP120" i="20"/>
  <c r="BU120" i="20"/>
  <c r="BZ120" i="20"/>
  <c r="H119" i="20"/>
  <c r="L119" i="20"/>
  <c r="P119" i="20"/>
  <c r="T119" i="20"/>
  <c r="X119" i="20"/>
  <c r="AB119" i="20"/>
  <c r="AF119" i="20"/>
  <c r="AJ119" i="20"/>
  <c r="AN119" i="20"/>
  <c r="AR119" i="20"/>
  <c r="AV119" i="20"/>
  <c r="AZ119" i="20"/>
  <c r="BD119" i="20"/>
  <c r="BH119" i="20"/>
  <c r="BL119" i="20"/>
  <c r="BP119" i="20"/>
  <c r="BT119" i="20"/>
  <c r="BX119" i="20"/>
  <c r="CB119" i="20"/>
  <c r="BY118" i="20"/>
  <c r="BR118" i="20"/>
  <c r="BL118" i="20"/>
  <c r="BD118" i="20"/>
  <c r="AW118" i="20"/>
  <c r="AP118" i="20"/>
  <c r="AH118" i="20"/>
  <c r="AB118" i="20"/>
  <c r="U118" i="20"/>
  <c r="M118" i="20"/>
  <c r="G112" i="20"/>
  <c r="H112" i="20"/>
  <c r="M112" i="20"/>
  <c r="R112" i="20"/>
  <c r="X112" i="20"/>
  <c r="AC112" i="20"/>
  <c r="AH112" i="20"/>
  <c r="AN112" i="20"/>
  <c r="AS112" i="20"/>
  <c r="AX112" i="20"/>
  <c r="BD112" i="20"/>
  <c r="F112" i="20"/>
  <c r="N112" i="20"/>
  <c r="U112" i="20"/>
  <c r="AB112" i="20"/>
  <c r="AJ112" i="20"/>
  <c r="AP112" i="20"/>
  <c r="AW112" i="20"/>
  <c r="BE112" i="20"/>
  <c r="BJ112" i="20"/>
  <c r="BP112" i="20"/>
  <c r="BU112" i="20"/>
  <c r="BZ112" i="20"/>
  <c r="BZ110" i="20"/>
  <c r="BQ110" i="20"/>
  <c r="BH110" i="20"/>
  <c r="AW110" i="20"/>
  <c r="AO110" i="20"/>
  <c r="AF110" i="20"/>
  <c r="U110" i="20"/>
  <c r="L110" i="20"/>
  <c r="G109" i="20"/>
  <c r="K109" i="20"/>
  <c r="O109" i="20"/>
  <c r="S109" i="20"/>
  <c r="D109" i="20" s="1"/>
  <c r="W109" i="20"/>
  <c r="AA109" i="20"/>
  <c r="AE109" i="20"/>
  <c r="AI109" i="20"/>
  <c r="AM109" i="20"/>
  <c r="AQ109" i="20"/>
  <c r="AU109" i="20"/>
  <c r="AY109" i="20"/>
  <c r="BC109" i="20"/>
  <c r="BG109" i="20"/>
  <c r="BK109" i="20"/>
  <c r="BO109" i="20"/>
  <c r="BS109" i="20"/>
  <c r="BW109" i="20"/>
  <c r="CA109" i="20"/>
  <c r="H109" i="20"/>
  <c r="M109" i="20"/>
  <c r="R109" i="20"/>
  <c r="X109" i="20"/>
  <c r="AC109" i="20"/>
  <c r="AH109" i="20"/>
  <c r="AN109" i="20"/>
  <c r="AS109" i="20"/>
  <c r="AX109" i="20"/>
  <c r="BD109" i="20"/>
  <c r="BI109" i="20"/>
  <c r="BN109" i="20"/>
  <c r="BT109" i="20"/>
  <c r="BY109" i="20"/>
  <c r="CD109" i="20"/>
  <c r="BY107" i="20"/>
  <c r="BP107" i="20"/>
  <c r="BE107" i="20"/>
  <c r="AS107" i="20"/>
  <c r="AJ107" i="20"/>
  <c r="Y107" i="20"/>
  <c r="M107" i="20"/>
  <c r="F105" i="20"/>
  <c r="J105" i="20"/>
  <c r="N105" i="20"/>
  <c r="R105" i="20"/>
  <c r="V105" i="20"/>
  <c r="Z105" i="20"/>
  <c r="AD105" i="20"/>
  <c r="AH105" i="20"/>
  <c r="AL105" i="20"/>
  <c r="AP105" i="20"/>
  <c r="AT105" i="20"/>
  <c r="AX105" i="20"/>
  <c r="BB105" i="20"/>
  <c r="BF105" i="20"/>
  <c r="BJ105" i="20"/>
  <c r="BN105" i="20"/>
  <c r="BR105" i="20"/>
  <c r="BV105" i="20"/>
  <c r="BZ105" i="20"/>
  <c r="CD105" i="20"/>
  <c r="G105" i="20"/>
  <c r="K105" i="20"/>
  <c r="O105" i="20"/>
  <c r="S105" i="20"/>
  <c r="W105" i="20"/>
  <c r="AA105" i="20"/>
  <c r="AE105" i="20"/>
  <c r="AI105" i="20"/>
  <c r="AM105" i="20"/>
  <c r="AQ105" i="20"/>
  <c r="AU105" i="20"/>
  <c r="AY105" i="20"/>
  <c r="BC105" i="20"/>
  <c r="BG105" i="20"/>
  <c r="BK105" i="20"/>
  <c r="BO105" i="20"/>
  <c r="BS105" i="20"/>
  <c r="BW105" i="20"/>
  <c r="CA105" i="20"/>
  <c r="D105" i="20"/>
  <c r="CF105" i="20" s="1"/>
  <c r="L105" i="20"/>
  <c r="T105" i="20"/>
  <c r="AB105" i="20"/>
  <c r="AJ105" i="20"/>
  <c r="AR105" i="20"/>
  <c r="AZ105" i="20"/>
  <c r="BH105" i="20"/>
  <c r="BP105" i="20"/>
  <c r="BX105" i="20"/>
  <c r="G102" i="20"/>
  <c r="F102" i="20"/>
  <c r="L102" i="20"/>
  <c r="Q102" i="20"/>
  <c r="V102" i="20"/>
  <c r="AB102" i="20"/>
  <c r="AG102" i="20"/>
  <c r="AL102" i="20"/>
  <c r="AR102" i="20"/>
  <c r="AW102" i="20"/>
  <c r="BB102" i="20"/>
  <c r="BH102" i="20"/>
  <c r="BM102" i="20"/>
  <c r="BR102" i="20"/>
  <c r="BX102" i="20"/>
  <c r="CC102" i="20"/>
  <c r="H102" i="20"/>
  <c r="M102" i="20"/>
  <c r="R102" i="20"/>
  <c r="X102" i="20"/>
  <c r="AC102" i="20"/>
  <c r="AH102" i="20"/>
  <c r="AN102" i="20"/>
  <c r="AS102" i="20"/>
  <c r="AX102" i="20"/>
  <c r="BD102" i="20"/>
  <c r="BI102" i="20"/>
  <c r="BN102" i="20"/>
  <c r="BT102" i="20"/>
  <c r="BY102" i="20"/>
  <c r="CD102" i="20"/>
  <c r="J102" i="20"/>
  <c r="U102" i="20"/>
  <c r="AF102" i="20"/>
  <c r="AP102" i="20"/>
  <c r="BA102" i="20"/>
  <c r="CE102" i="20" s="1"/>
  <c r="BL102" i="20"/>
  <c r="BV102" i="20"/>
  <c r="N102" i="20"/>
  <c r="Y102" i="20"/>
  <c r="AJ102" i="20"/>
  <c r="AT102" i="20"/>
  <c r="BE102" i="20"/>
  <c r="BP102" i="20"/>
  <c r="BZ102" i="20"/>
  <c r="F101" i="20"/>
  <c r="J101" i="20"/>
  <c r="N101" i="20"/>
  <c r="R101" i="20"/>
  <c r="V101" i="20"/>
  <c r="Z101" i="20"/>
  <c r="AD101" i="20"/>
  <c r="AH101" i="20"/>
  <c r="AL101" i="20"/>
  <c r="AP101" i="20"/>
  <c r="AT101" i="20"/>
  <c r="AX101" i="20"/>
  <c r="BB101" i="20"/>
  <c r="BF101" i="20"/>
  <c r="BJ101" i="20"/>
  <c r="BN101" i="20"/>
  <c r="BR101" i="20"/>
  <c r="BV101" i="20"/>
  <c r="BZ101" i="20"/>
  <c r="CD101" i="20"/>
  <c r="G101" i="20"/>
  <c r="K101" i="20"/>
  <c r="O101" i="20"/>
  <c r="S101" i="20"/>
  <c r="D101" i="20" s="1"/>
  <c r="W101" i="20"/>
  <c r="AA101" i="20"/>
  <c r="AE101" i="20"/>
  <c r="AI101" i="20"/>
  <c r="AM101" i="20"/>
  <c r="AQ101" i="20"/>
  <c r="AU101" i="20"/>
  <c r="AY101" i="20"/>
  <c r="BC101" i="20"/>
  <c r="BG101" i="20"/>
  <c r="BK101" i="20"/>
  <c r="BO101" i="20"/>
  <c r="BS101" i="20"/>
  <c r="BW101" i="20"/>
  <c r="CA101" i="20"/>
  <c r="I101" i="20"/>
  <c r="Q101" i="20"/>
  <c r="Y101" i="20"/>
  <c r="AG101" i="20"/>
  <c r="AO101" i="20"/>
  <c r="AW101" i="20"/>
  <c r="BE101" i="20"/>
  <c r="BM101" i="20"/>
  <c r="BU101" i="20"/>
  <c r="CC101" i="20"/>
  <c r="L101" i="20"/>
  <c r="T101" i="20"/>
  <c r="AB101" i="20"/>
  <c r="AJ101" i="20"/>
  <c r="AR101" i="20"/>
  <c r="AZ101" i="20"/>
  <c r="BH101" i="20"/>
  <c r="BP101" i="20"/>
  <c r="BX101" i="20"/>
  <c r="Q80" i="20"/>
  <c r="AG80" i="20"/>
  <c r="AW80" i="20"/>
  <c r="BM80" i="20"/>
  <c r="CC80" i="20"/>
  <c r="I80" i="20"/>
  <c r="AC80" i="20"/>
  <c r="BA80" i="20"/>
  <c r="CE80" i="20" s="1"/>
  <c r="BU80" i="20"/>
  <c r="M80" i="20"/>
  <c r="AK80" i="20"/>
  <c r="BE80" i="20"/>
  <c r="BY80" i="20"/>
  <c r="U80" i="20"/>
  <c r="AO80" i="20"/>
  <c r="BI80" i="20"/>
  <c r="AS80" i="20"/>
  <c r="BQ80" i="20"/>
  <c r="Y80" i="20"/>
  <c r="G118" i="20"/>
  <c r="I118" i="20"/>
  <c r="N118" i="20"/>
  <c r="T118" i="20"/>
  <c r="Y118" i="20"/>
  <c r="AD118" i="20"/>
  <c r="AJ118" i="20"/>
  <c r="AO118" i="20"/>
  <c r="AT118" i="20"/>
  <c r="AZ118" i="20"/>
  <c r="BE118" i="20"/>
  <c r="BJ118" i="20"/>
  <c r="BP118" i="20"/>
  <c r="BU118" i="20"/>
  <c r="BZ118" i="20"/>
  <c r="D117" i="20"/>
  <c r="H117" i="20"/>
  <c r="L117" i="20"/>
  <c r="P117" i="20"/>
  <c r="T117" i="20"/>
  <c r="X117" i="20"/>
  <c r="AB117" i="20"/>
  <c r="AF117" i="20"/>
  <c r="AJ117" i="20"/>
  <c r="AN117" i="20"/>
  <c r="AR117" i="20"/>
  <c r="AV117" i="20"/>
  <c r="AZ117" i="20"/>
  <c r="BD117" i="20"/>
  <c r="BH117" i="20"/>
  <c r="BL117" i="20"/>
  <c r="BP117" i="20"/>
  <c r="BT117" i="20"/>
  <c r="BX117" i="20"/>
  <c r="CB117" i="20"/>
  <c r="CC112" i="20"/>
  <c r="BV112" i="20"/>
  <c r="BN112" i="20"/>
  <c r="BH112" i="20"/>
  <c r="AZ112" i="20"/>
  <c r="AO112" i="20"/>
  <c r="AF112" i="20"/>
  <c r="V112" i="20"/>
  <c r="L112" i="20"/>
  <c r="G111" i="20"/>
  <c r="K111" i="20"/>
  <c r="O111" i="20"/>
  <c r="S111" i="20"/>
  <c r="D111" i="20" s="1"/>
  <c r="CE111" i="20" s="1"/>
  <c r="W111" i="20"/>
  <c r="AA111" i="20"/>
  <c r="AE111" i="20"/>
  <c r="AI111" i="20"/>
  <c r="AM111" i="20"/>
  <c r="AQ111" i="20"/>
  <c r="AU111" i="20"/>
  <c r="AY111" i="20"/>
  <c r="BC111" i="20"/>
  <c r="BG111" i="20"/>
  <c r="BK111" i="20"/>
  <c r="BO111" i="20"/>
  <c r="BS111" i="20"/>
  <c r="BW111" i="20"/>
  <c r="CA111" i="20"/>
  <c r="F111" i="20"/>
  <c r="L111" i="20"/>
  <c r="Q111" i="20"/>
  <c r="V111" i="20"/>
  <c r="AB111" i="20"/>
  <c r="AG111" i="20"/>
  <c r="AL111" i="20"/>
  <c r="AR111" i="20"/>
  <c r="AW111" i="20"/>
  <c r="BB111" i="20"/>
  <c r="BH111" i="20"/>
  <c r="BM111" i="20"/>
  <c r="BR111" i="20"/>
  <c r="BX111" i="20"/>
  <c r="CC111" i="20"/>
  <c r="BX110" i="20"/>
  <c r="BP110" i="20"/>
  <c r="BE110" i="20"/>
  <c r="AV110" i="20"/>
  <c r="AL110" i="20"/>
  <c r="AB110" i="20"/>
  <c r="T110" i="20"/>
  <c r="J110" i="20"/>
  <c r="CC109" i="20"/>
  <c r="BV109" i="20"/>
  <c r="BP109" i="20"/>
  <c r="BH109" i="20"/>
  <c r="BA109" i="20"/>
  <c r="AT109" i="20"/>
  <c r="AL109" i="20"/>
  <c r="AF109" i="20"/>
  <c r="Y109" i="20"/>
  <c r="Q109" i="20"/>
  <c r="J109" i="20"/>
  <c r="G108" i="20"/>
  <c r="F108" i="20"/>
  <c r="L108" i="20"/>
  <c r="Q108" i="20"/>
  <c r="V108" i="20"/>
  <c r="AB108" i="20"/>
  <c r="AG108" i="20"/>
  <c r="H108" i="20"/>
  <c r="M108" i="20"/>
  <c r="R108" i="20"/>
  <c r="X108" i="20"/>
  <c r="AC108" i="20"/>
  <c r="AH108" i="20"/>
  <c r="AN108" i="20"/>
  <c r="AS108" i="20"/>
  <c r="AX108" i="20"/>
  <c r="BD108" i="20"/>
  <c r="BI108" i="20"/>
  <c r="BN108" i="20"/>
  <c r="BT108" i="20"/>
  <c r="BY108" i="20"/>
  <c r="CD108" i="20"/>
  <c r="I108" i="20"/>
  <c r="T108" i="20"/>
  <c r="AD108" i="20"/>
  <c r="AL108" i="20"/>
  <c r="AT108" i="20"/>
  <c r="BA108" i="20"/>
  <c r="CE108" i="20" s="1"/>
  <c r="BH108" i="20"/>
  <c r="BP108" i="20"/>
  <c r="BV108" i="20"/>
  <c r="CC108" i="20"/>
  <c r="BX107" i="20"/>
  <c r="BM107" i="20"/>
  <c r="BA107" i="20"/>
  <c r="AR107" i="20"/>
  <c r="AG107" i="20"/>
  <c r="U107" i="20"/>
  <c r="L107" i="20"/>
  <c r="BY105" i="20"/>
  <c r="BM105" i="20"/>
  <c r="BD105" i="20"/>
  <c r="AS105" i="20"/>
  <c r="AG105" i="20"/>
  <c r="X105" i="20"/>
  <c r="M105" i="20"/>
  <c r="BJ102" i="20"/>
  <c r="AO102" i="20"/>
  <c r="T102" i="20"/>
  <c r="CB101" i="20"/>
  <c r="BL101" i="20"/>
  <c r="AV101" i="20"/>
  <c r="AF101" i="20"/>
  <c r="P101" i="20"/>
  <c r="G94" i="20"/>
  <c r="F94" i="20"/>
  <c r="L94" i="20"/>
  <c r="Q94" i="20"/>
  <c r="V94" i="20"/>
  <c r="AB94" i="20"/>
  <c r="AG94" i="20"/>
  <c r="AL94" i="20"/>
  <c r="AR94" i="20"/>
  <c r="AW94" i="20"/>
  <c r="BB94" i="20"/>
  <c r="BH94" i="20"/>
  <c r="BM94" i="20"/>
  <c r="BR94" i="20"/>
  <c r="BX94" i="20"/>
  <c r="CC94" i="20"/>
  <c r="I94" i="20"/>
  <c r="P94" i="20"/>
  <c r="X94" i="20"/>
  <c r="AD94" i="20"/>
  <c r="AK94" i="20"/>
  <c r="AS94" i="20"/>
  <c r="AZ94" i="20"/>
  <c r="BF94" i="20"/>
  <c r="BN94" i="20"/>
  <c r="BU94" i="20"/>
  <c r="CB94" i="20"/>
  <c r="J94" i="20"/>
  <c r="R94" i="20"/>
  <c r="Y94" i="20"/>
  <c r="AF94" i="20"/>
  <c r="AN94" i="20"/>
  <c r="AT94" i="20"/>
  <c r="BA94" i="20"/>
  <c r="CE94" i="20" s="1"/>
  <c r="BI94" i="20"/>
  <c r="BP94" i="20"/>
  <c r="BV94" i="20"/>
  <c r="CD94" i="20"/>
  <c r="H94" i="20"/>
  <c r="U94" i="20"/>
  <c r="AJ94" i="20"/>
  <c r="AX94" i="20"/>
  <c r="BL94" i="20"/>
  <c r="BZ94" i="20"/>
  <c r="M94" i="20"/>
  <c r="Z94" i="20"/>
  <c r="AO94" i="20"/>
  <c r="BD94" i="20"/>
  <c r="BQ94" i="20"/>
  <c r="CB103" i="20"/>
  <c r="BT103" i="20"/>
  <c r="BL103" i="20"/>
  <c r="BD103" i="20"/>
  <c r="AV103" i="20"/>
  <c r="AN103" i="20"/>
  <c r="AF103" i="20"/>
  <c r="X103" i="20"/>
  <c r="P103" i="20"/>
  <c r="BU100" i="20"/>
  <c r="BJ100" i="20"/>
  <c r="AZ100" i="20"/>
  <c r="AO100" i="20"/>
  <c r="AD100" i="20"/>
  <c r="T100" i="20"/>
  <c r="CB99" i="20"/>
  <c r="BT99" i="20"/>
  <c r="BL99" i="20"/>
  <c r="BD99" i="20"/>
  <c r="AV99" i="20"/>
  <c r="AN99" i="20"/>
  <c r="AF99" i="20"/>
  <c r="X99" i="20"/>
  <c r="P99" i="20"/>
  <c r="G98" i="20"/>
  <c r="H98" i="20"/>
  <c r="M98" i="20"/>
  <c r="R98" i="20"/>
  <c r="X98" i="20"/>
  <c r="AC98" i="20"/>
  <c r="AH98" i="20"/>
  <c r="AN98" i="20"/>
  <c r="AS98" i="20"/>
  <c r="AX98" i="20"/>
  <c r="BD98" i="20"/>
  <c r="BI98" i="20"/>
  <c r="BN98" i="20"/>
  <c r="BT98" i="20"/>
  <c r="BY98" i="20"/>
  <c r="CD98" i="20"/>
  <c r="I98" i="20"/>
  <c r="N98" i="20"/>
  <c r="T98" i="20"/>
  <c r="Y98" i="20"/>
  <c r="AD98" i="20"/>
  <c r="AJ98" i="20"/>
  <c r="AO98" i="20"/>
  <c r="AT98" i="20"/>
  <c r="AZ98" i="20"/>
  <c r="BE98" i="20"/>
  <c r="BJ98" i="20"/>
  <c r="BP98" i="20"/>
  <c r="BU98" i="20"/>
  <c r="BZ98" i="20"/>
  <c r="CE97" i="20"/>
  <c r="G97" i="20"/>
  <c r="K97" i="20"/>
  <c r="O97" i="20"/>
  <c r="S97" i="20"/>
  <c r="W97" i="20"/>
  <c r="AA97" i="20"/>
  <c r="AE97" i="20"/>
  <c r="AI97" i="20"/>
  <c r="AM97" i="20"/>
  <c r="AQ97" i="20"/>
  <c r="AU97" i="20"/>
  <c r="AY97" i="20"/>
  <c r="BC97" i="20"/>
  <c r="BG97" i="20"/>
  <c r="BK97" i="20"/>
  <c r="BO97" i="20"/>
  <c r="BS97" i="20"/>
  <c r="BW97" i="20"/>
  <c r="CA97" i="20"/>
  <c r="D97" i="20"/>
  <c r="CF97" i="20" s="1"/>
  <c r="H97" i="20"/>
  <c r="L97" i="20"/>
  <c r="P97" i="20"/>
  <c r="T97" i="20"/>
  <c r="X97" i="20"/>
  <c r="AB97" i="20"/>
  <c r="AF97" i="20"/>
  <c r="AJ97" i="20"/>
  <c r="AN97" i="20"/>
  <c r="AR97" i="20"/>
  <c r="AV97" i="20"/>
  <c r="AZ97" i="20"/>
  <c r="BD97" i="20"/>
  <c r="BH97" i="20"/>
  <c r="BL97" i="20"/>
  <c r="BP97" i="20"/>
  <c r="BT97" i="20"/>
  <c r="BX97" i="20"/>
  <c r="CB97" i="20"/>
  <c r="BV96" i="20"/>
  <c r="BL96" i="20"/>
  <c r="BA96" i="20"/>
  <c r="CE96" i="20" s="1"/>
  <c r="AN96" i="20"/>
  <c r="Y96" i="20"/>
  <c r="F93" i="20"/>
  <c r="J93" i="20"/>
  <c r="N93" i="20"/>
  <c r="R93" i="20"/>
  <c r="V93" i="20"/>
  <c r="Z93" i="20"/>
  <c r="AD93" i="20"/>
  <c r="AH93" i="20"/>
  <c r="AL93" i="20"/>
  <c r="AP93" i="20"/>
  <c r="AT93" i="20"/>
  <c r="AX93" i="20"/>
  <c r="BB93" i="20"/>
  <c r="BF93" i="20"/>
  <c r="BJ93" i="20"/>
  <c r="BN93" i="20"/>
  <c r="BR93" i="20"/>
  <c r="BV93" i="20"/>
  <c r="BZ93" i="20"/>
  <c r="CD93" i="20"/>
  <c r="H93" i="20"/>
  <c r="M93" i="20"/>
  <c r="S93" i="20"/>
  <c r="D93" i="20" s="1"/>
  <c r="X93" i="20"/>
  <c r="AC93" i="20"/>
  <c r="AI93" i="20"/>
  <c r="AN93" i="20"/>
  <c r="AS93" i="20"/>
  <c r="AY93" i="20"/>
  <c r="BD93" i="20"/>
  <c r="BI93" i="20"/>
  <c r="BO93" i="20"/>
  <c r="BT93" i="20"/>
  <c r="BY93" i="20"/>
  <c r="I93" i="20"/>
  <c r="O93" i="20"/>
  <c r="T93" i="20"/>
  <c r="Y93" i="20"/>
  <c r="AE93" i="20"/>
  <c r="AJ93" i="20"/>
  <c r="AO93" i="20"/>
  <c r="AU93" i="20"/>
  <c r="AZ93" i="20"/>
  <c r="BE93" i="20"/>
  <c r="BK93" i="20"/>
  <c r="BP93" i="20"/>
  <c r="BU93" i="20"/>
  <c r="CA93" i="20"/>
  <c r="F103" i="20"/>
  <c r="J103" i="20"/>
  <c r="N103" i="20"/>
  <c r="R103" i="20"/>
  <c r="V103" i="20"/>
  <c r="Z103" i="20"/>
  <c r="AD103" i="20"/>
  <c r="AH103" i="20"/>
  <c r="AL103" i="20"/>
  <c r="AP103" i="20"/>
  <c r="AT103" i="20"/>
  <c r="AX103" i="20"/>
  <c r="BB103" i="20"/>
  <c r="BF103" i="20"/>
  <c r="BJ103" i="20"/>
  <c r="BN103" i="20"/>
  <c r="BR103" i="20"/>
  <c r="BV103" i="20"/>
  <c r="BZ103" i="20"/>
  <c r="CD103" i="20"/>
  <c r="G103" i="20"/>
  <c r="K103" i="20"/>
  <c r="O103" i="20"/>
  <c r="S103" i="20"/>
  <c r="D103" i="20" s="1"/>
  <c r="W103" i="20"/>
  <c r="AA103" i="20"/>
  <c r="AE103" i="20"/>
  <c r="AI103" i="20"/>
  <c r="AM103" i="20"/>
  <c r="AQ103" i="20"/>
  <c r="AU103" i="20"/>
  <c r="AY103" i="20"/>
  <c r="BC103" i="20"/>
  <c r="BG103" i="20"/>
  <c r="BK103" i="20"/>
  <c r="BO103" i="20"/>
  <c r="BS103" i="20"/>
  <c r="BW103" i="20"/>
  <c r="CA103" i="20"/>
  <c r="G100" i="20"/>
  <c r="F100" i="20"/>
  <c r="L100" i="20"/>
  <c r="Q100" i="20"/>
  <c r="V100" i="20"/>
  <c r="AB100" i="20"/>
  <c r="AG100" i="20"/>
  <c r="AL100" i="20"/>
  <c r="AR100" i="20"/>
  <c r="AW100" i="20"/>
  <c r="BB100" i="20"/>
  <c r="BH100" i="20"/>
  <c r="BM100" i="20"/>
  <c r="BR100" i="20"/>
  <c r="BX100" i="20"/>
  <c r="CC100" i="20"/>
  <c r="H100" i="20"/>
  <c r="M100" i="20"/>
  <c r="R100" i="20"/>
  <c r="X100" i="20"/>
  <c r="AC100" i="20"/>
  <c r="AH100" i="20"/>
  <c r="AN100" i="20"/>
  <c r="AS100" i="20"/>
  <c r="AX100" i="20"/>
  <c r="BD100" i="20"/>
  <c r="BI100" i="20"/>
  <c r="BN100" i="20"/>
  <c r="BT100" i="20"/>
  <c r="BY100" i="20"/>
  <c r="CD100" i="20"/>
  <c r="F99" i="20"/>
  <c r="J99" i="20"/>
  <c r="N99" i="20"/>
  <c r="R99" i="20"/>
  <c r="V99" i="20"/>
  <c r="Z99" i="20"/>
  <c r="AD99" i="20"/>
  <c r="AH99" i="20"/>
  <c r="AL99" i="20"/>
  <c r="AP99" i="20"/>
  <c r="AT99" i="20"/>
  <c r="AX99" i="20"/>
  <c r="BB99" i="20"/>
  <c r="BF99" i="20"/>
  <c r="BJ99" i="20"/>
  <c r="BN99" i="20"/>
  <c r="BR99" i="20"/>
  <c r="BV99" i="20"/>
  <c r="BZ99" i="20"/>
  <c r="CD99" i="20"/>
  <c r="G99" i="20"/>
  <c r="K99" i="20"/>
  <c r="O99" i="20"/>
  <c r="S99" i="20"/>
  <c r="D99" i="20" s="1"/>
  <c r="W99" i="20"/>
  <c r="AA99" i="20"/>
  <c r="AE99" i="20"/>
  <c r="AI99" i="20"/>
  <c r="AM99" i="20"/>
  <c r="AQ99" i="20"/>
  <c r="AU99" i="20"/>
  <c r="AY99" i="20"/>
  <c r="BC99" i="20"/>
  <c r="BG99" i="20"/>
  <c r="BK99" i="20"/>
  <c r="BO99" i="20"/>
  <c r="BS99" i="20"/>
  <c r="BW99" i="20"/>
  <c r="CA99" i="20"/>
  <c r="G96" i="20"/>
  <c r="F96" i="20"/>
  <c r="L96" i="20"/>
  <c r="Q96" i="20"/>
  <c r="V96" i="20"/>
  <c r="AB96" i="20"/>
  <c r="AG96" i="20"/>
  <c r="AL96" i="20"/>
  <c r="AR96" i="20"/>
  <c r="AW96" i="20"/>
  <c r="H96" i="20"/>
  <c r="N96" i="20"/>
  <c r="U96" i="20"/>
  <c r="AC96" i="20"/>
  <c r="AJ96" i="20"/>
  <c r="AP96" i="20"/>
  <c r="AX96" i="20"/>
  <c r="BD96" i="20"/>
  <c r="BI96" i="20"/>
  <c r="BN96" i="20"/>
  <c r="BT96" i="20"/>
  <c r="BY96" i="20"/>
  <c r="CD96" i="20"/>
  <c r="I96" i="20"/>
  <c r="P96" i="20"/>
  <c r="X96" i="20"/>
  <c r="AD96" i="20"/>
  <c r="AK96" i="20"/>
  <c r="AS96" i="20"/>
  <c r="AZ96" i="20"/>
  <c r="BE96" i="20"/>
  <c r="BJ96" i="20"/>
  <c r="BP96" i="20"/>
  <c r="BU96" i="20"/>
  <c r="BZ96" i="20"/>
  <c r="O63" i="20"/>
  <c r="J63" i="20"/>
  <c r="AP63" i="20"/>
  <c r="BQ63" i="20"/>
  <c r="U63" i="20"/>
  <c r="AU63" i="20"/>
  <c r="BV63" i="20"/>
  <c r="Z63" i="20"/>
  <c r="BA63" i="20"/>
  <c r="CE63" i="20" s="1"/>
  <c r="AE63" i="20"/>
  <c r="BK63" i="20"/>
  <c r="H92" i="20"/>
  <c r="I92" i="20"/>
  <c r="Y92" i="20"/>
  <c r="AJ92" i="20"/>
  <c r="AT92" i="20"/>
  <c r="BE92" i="20"/>
  <c r="BP92" i="20"/>
  <c r="BZ92" i="20"/>
  <c r="CB90" i="20"/>
  <c r="BP90" i="20"/>
  <c r="BA90" i="20"/>
  <c r="CE90" i="20" s="1"/>
  <c r="AK90" i="20"/>
  <c r="X90" i="20"/>
  <c r="G64" i="20"/>
  <c r="L64" i="20"/>
  <c r="Q64" i="20"/>
  <c r="W64" i="20"/>
  <c r="AB64" i="20"/>
  <c r="AG64" i="20"/>
  <c r="AM64" i="20"/>
  <c r="AR64" i="20"/>
  <c r="AW64" i="20"/>
  <c r="BC64" i="20"/>
  <c r="BH64" i="20"/>
  <c r="BM64" i="20"/>
  <c r="BS64" i="20"/>
  <c r="BX64" i="20"/>
  <c r="CC64" i="20"/>
  <c r="H64" i="20"/>
  <c r="M64" i="20"/>
  <c r="S64" i="20"/>
  <c r="D64" i="20" s="1"/>
  <c r="X64" i="20"/>
  <c r="AC64" i="20"/>
  <c r="AI64" i="20"/>
  <c r="AN64" i="20"/>
  <c r="AS64" i="20"/>
  <c r="AY64" i="20"/>
  <c r="BD64" i="20"/>
  <c r="BI64" i="20"/>
  <c r="BO64" i="20"/>
  <c r="BT64" i="20"/>
  <c r="BY64" i="20"/>
  <c r="I64" i="20"/>
  <c r="O64" i="20"/>
  <c r="T64" i="20"/>
  <c r="Y64" i="20"/>
  <c r="AE64" i="20"/>
  <c r="AJ64" i="20"/>
  <c r="AO64" i="20"/>
  <c r="AU64" i="20"/>
  <c r="AZ64" i="20"/>
  <c r="BE64" i="20"/>
  <c r="BK64" i="20"/>
  <c r="BP64" i="20"/>
  <c r="BU64" i="20"/>
  <c r="CA64" i="20"/>
  <c r="K64" i="20"/>
  <c r="AF64" i="20"/>
  <c r="BA64" i="20"/>
  <c r="CE64" i="20" s="1"/>
  <c r="BW64" i="20"/>
  <c r="P64" i="20"/>
  <c r="AK64" i="20"/>
  <c r="BG64" i="20"/>
  <c r="CB64" i="20"/>
  <c r="U64" i="20"/>
  <c r="AQ64" i="20"/>
  <c r="BL64" i="20"/>
  <c r="CC92" i="20"/>
  <c r="BM92" i="20"/>
  <c r="AZ92" i="20"/>
  <c r="AL92" i="20"/>
  <c r="U92" i="20"/>
  <c r="I90" i="20"/>
  <c r="H90" i="20"/>
  <c r="T90" i="20"/>
  <c r="AC90" i="20"/>
  <c r="AN90" i="20"/>
  <c r="AZ90" i="20"/>
  <c r="BI90" i="20"/>
  <c r="BT90" i="20"/>
  <c r="H81" i="20"/>
  <c r="L81" i="20"/>
  <c r="P81" i="20"/>
  <c r="T81" i="20"/>
  <c r="X81" i="20"/>
  <c r="AB81" i="20"/>
  <c r="AF81" i="20"/>
  <c r="AJ81" i="20"/>
  <c r="AN81" i="20"/>
  <c r="AR81" i="20"/>
  <c r="AV81" i="20"/>
  <c r="AZ81" i="20"/>
  <c r="BD81" i="20"/>
  <c r="BH81" i="20"/>
  <c r="BL81" i="20"/>
  <c r="BP81" i="20"/>
  <c r="BT81" i="20"/>
  <c r="BX81" i="20"/>
  <c r="CB81" i="20"/>
  <c r="M74" i="20"/>
  <c r="U74" i="20"/>
  <c r="AO74" i="20"/>
  <c r="BM74" i="20"/>
  <c r="I74" i="20"/>
  <c r="AG74" i="20"/>
  <c r="BA74" i="20"/>
  <c r="M72" i="20"/>
  <c r="U72" i="20"/>
  <c r="AO72" i="20"/>
  <c r="BI72" i="20"/>
  <c r="BY72" i="20"/>
  <c r="I72" i="20"/>
  <c r="AG72" i="20"/>
  <c r="BA72" i="20"/>
  <c r="CF72" i="20" s="1"/>
  <c r="BQ72" i="20"/>
  <c r="H71" i="20"/>
  <c r="L71" i="20"/>
  <c r="P71" i="20"/>
  <c r="T71" i="20"/>
  <c r="X71" i="20"/>
  <c r="AB71" i="20"/>
  <c r="AF71" i="20"/>
  <c r="AJ71" i="20"/>
  <c r="AN71" i="20"/>
  <c r="AR71" i="20"/>
  <c r="AV71" i="20"/>
  <c r="AZ71" i="20"/>
  <c r="BD71" i="20"/>
  <c r="BH71" i="20"/>
  <c r="BL71" i="20"/>
  <c r="BP71" i="20"/>
  <c r="BT71" i="20"/>
  <c r="BX71" i="20"/>
  <c r="CB71" i="20"/>
  <c r="F71" i="20"/>
  <c r="J71" i="20"/>
  <c r="N71" i="20"/>
  <c r="R71" i="20"/>
  <c r="V71" i="20"/>
  <c r="Z71" i="20"/>
  <c r="AD71" i="20"/>
  <c r="AH71" i="20"/>
  <c r="AL71" i="20"/>
  <c r="AP71" i="20"/>
  <c r="AT71" i="20"/>
  <c r="AX71" i="20"/>
  <c r="BB71" i="20"/>
  <c r="BF71" i="20"/>
  <c r="BJ71" i="20"/>
  <c r="BN71" i="20"/>
  <c r="BR71" i="20"/>
  <c r="BV71" i="20"/>
  <c r="BZ71" i="20"/>
  <c r="CD71" i="20"/>
  <c r="F48" i="20"/>
  <c r="K48" i="20"/>
  <c r="Q48" i="20"/>
  <c r="V48" i="20"/>
  <c r="AA48" i="20"/>
  <c r="AG48" i="20"/>
  <c r="AL48" i="20"/>
  <c r="AQ48" i="20"/>
  <c r="AW48" i="20"/>
  <c r="BB48" i="20"/>
  <c r="BG48" i="20"/>
  <c r="BM48" i="20"/>
  <c r="BR48" i="20"/>
  <c r="BW48" i="20"/>
  <c r="CC48" i="20"/>
  <c r="G48" i="20"/>
  <c r="M48" i="20"/>
  <c r="R48" i="20"/>
  <c r="W48" i="20"/>
  <c r="AC48" i="20"/>
  <c r="AH48" i="20"/>
  <c r="AM48" i="20"/>
  <c r="AS48" i="20"/>
  <c r="AX48" i="20"/>
  <c r="BC48" i="20"/>
  <c r="BI48" i="20"/>
  <c r="BN48" i="20"/>
  <c r="BS48" i="20"/>
  <c r="BY48" i="20"/>
  <c r="CD48" i="20"/>
  <c r="I48" i="20"/>
  <c r="N48" i="20"/>
  <c r="S48" i="20"/>
  <c r="D48" i="20" s="1"/>
  <c r="CF48" i="20" s="1"/>
  <c r="Y48" i="20"/>
  <c r="AD48" i="20"/>
  <c r="AI48" i="20"/>
  <c r="AO48" i="20"/>
  <c r="AT48" i="20"/>
  <c r="AY48" i="20"/>
  <c r="BE48" i="20"/>
  <c r="BJ48" i="20"/>
  <c r="BO48" i="20"/>
  <c r="BU48" i="20"/>
  <c r="BZ48" i="20"/>
  <c r="BU42" i="20"/>
  <c r="BD42" i="20"/>
  <c r="AI42" i="20"/>
  <c r="CD87" i="20"/>
  <c r="BZ87" i="20"/>
  <c r="BV87" i="20"/>
  <c r="BR87" i="20"/>
  <c r="BN87" i="20"/>
  <c r="BJ87" i="20"/>
  <c r="BF87" i="20"/>
  <c r="BB87" i="20"/>
  <c r="AX87" i="20"/>
  <c r="AT87" i="20"/>
  <c r="AP87" i="20"/>
  <c r="AL87" i="20"/>
  <c r="AH87" i="20"/>
  <c r="AD87" i="20"/>
  <c r="Z87" i="20"/>
  <c r="V87" i="20"/>
  <c r="R87" i="20"/>
  <c r="N87" i="20"/>
  <c r="J87" i="20"/>
  <c r="BU86" i="20"/>
  <c r="BE86" i="20"/>
  <c r="AO86" i="20"/>
  <c r="Y86" i="20"/>
  <c r="BZ81" i="20"/>
  <c r="BU81" i="20"/>
  <c r="BO81" i="20"/>
  <c r="BJ81" i="20"/>
  <c r="BE81" i="20"/>
  <c r="AY81" i="20"/>
  <c r="AT81" i="20"/>
  <c r="AO81" i="20"/>
  <c r="AI81" i="20"/>
  <c r="AD81" i="20"/>
  <c r="Y81" i="20"/>
  <c r="S81" i="20"/>
  <c r="D81" i="20" s="1"/>
  <c r="N81" i="20"/>
  <c r="I81" i="20"/>
  <c r="CC79" i="20"/>
  <c r="BX79" i="20"/>
  <c r="BR79" i="20"/>
  <c r="BM79" i="20"/>
  <c r="BH79" i="20"/>
  <c r="BB79" i="20"/>
  <c r="AW79" i="20"/>
  <c r="AR79" i="20"/>
  <c r="AL79" i="20"/>
  <c r="AG79" i="20"/>
  <c r="AB79" i="20"/>
  <c r="V79" i="20"/>
  <c r="Q79" i="20"/>
  <c r="L79" i="20"/>
  <c r="M78" i="20"/>
  <c r="AC78" i="20"/>
  <c r="AS78" i="20"/>
  <c r="BI78" i="20"/>
  <c r="BY78" i="20"/>
  <c r="G77" i="20"/>
  <c r="K77" i="20"/>
  <c r="O77" i="20"/>
  <c r="S77" i="20"/>
  <c r="D77" i="20" s="1"/>
  <c r="W77" i="20"/>
  <c r="AA77" i="20"/>
  <c r="AE77" i="20"/>
  <c r="AI77" i="20"/>
  <c r="AM77" i="20"/>
  <c r="AQ77" i="20"/>
  <c r="AU77" i="20"/>
  <c r="AY77" i="20"/>
  <c r="BC77" i="20"/>
  <c r="BG77" i="20"/>
  <c r="BK77" i="20"/>
  <c r="BO77" i="20"/>
  <c r="BS77" i="20"/>
  <c r="BW77" i="20"/>
  <c r="CA77" i="20"/>
  <c r="BU74" i="20"/>
  <c r="AK74" i="20"/>
  <c r="BU72" i="20"/>
  <c r="AK72" i="20"/>
  <c r="BW71" i="20"/>
  <c r="BO71" i="20"/>
  <c r="BG71" i="20"/>
  <c r="AY71" i="20"/>
  <c r="AQ71" i="20"/>
  <c r="AI71" i="20"/>
  <c r="AA71" i="20"/>
  <c r="S71" i="20"/>
  <c r="D71" i="20" s="1"/>
  <c r="CE71" i="20" s="1"/>
  <c r="K71" i="20"/>
  <c r="G49" i="20"/>
  <c r="L49" i="20"/>
  <c r="Q49" i="20"/>
  <c r="W49" i="20"/>
  <c r="AB49" i="20"/>
  <c r="AG49" i="20"/>
  <c r="AM49" i="20"/>
  <c r="AR49" i="20"/>
  <c r="AW49" i="20"/>
  <c r="BC49" i="20"/>
  <c r="BH49" i="20"/>
  <c r="BM49" i="20"/>
  <c r="BS49" i="20"/>
  <c r="BX49" i="20"/>
  <c r="CC49" i="20"/>
  <c r="H49" i="20"/>
  <c r="M49" i="20"/>
  <c r="S49" i="20"/>
  <c r="D49" i="20" s="1"/>
  <c r="X49" i="20"/>
  <c r="AC49" i="20"/>
  <c r="AI49" i="20"/>
  <c r="AN49" i="20"/>
  <c r="AS49" i="20"/>
  <c r="AY49" i="20"/>
  <c r="BD49" i="20"/>
  <c r="BI49" i="20"/>
  <c r="BO49" i="20"/>
  <c r="BT49" i="20"/>
  <c r="BY49" i="20"/>
  <c r="I49" i="20"/>
  <c r="O49" i="20"/>
  <c r="T49" i="20"/>
  <c r="Y49" i="20"/>
  <c r="AE49" i="20"/>
  <c r="AJ49" i="20"/>
  <c r="AO49" i="20"/>
  <c r="AU49" i="20"/>
  <c r="AZ49" i="20"/>
  <c r="BE49" i="20"/>
  <c r="BK49" i="20"/>
  <c r="BP49" i="20"/>
  <c r="BU49" i="20"/>
  <c r="CA49" i="20"/>
  <c r="BK48" i="20"/>
  <c r="AP48" i="20"/>
  <c r="U48" i="20"/>
  <c r="G42" i="20"/>
  <c r="M42" i="20"/>
  <c r="R42" i="20"/>
  <c r="V42" i="20"/>
  <c r="Z42" i="20"/>
  <c r="AD42" i="20"/>
  <c r="AH42" i="20"/>
  <c r="AL42" i="20"/>
  <c r="AP42" i="20"/>
  <c r="AT42" i="20"/>
  <c r="AX42" i="20"/>
  <c r="BB42" i="20"/>
  <c r="BF42" i="20"/>
  <c r="F42" i="20"/>
  <c r="N42" i="20"/>
  <c r="T42" i="20"/>
  <c r="Y42" i="20"/>
  <c r="AE42" i="20"/>
  <c r="AJ42" i="20"/>
  <c r="AO42" i="20"/>
  <c r="AU42" i="20"/>
  <c r="AZ42" i="20"/>
  <c r="BE42" i="20"/>
  <c r="BJ42" i="20"/>
  <c r="BN42" i="20"/>
  <c r="BR42" i="20"/>
  <c r="BV42" i="20"/>
  <c r="BZ42" i="20"/>
  <c r="CD42" i="20"/>
  <c r="I42" i="20"/>
  <c r="O42" i="20"/>
  <c r="U42" i="20"/>
  <c r="AA42" i="20"/>
  <c r="AF42" i="20"/>
  <c r="AK42" i="20"/>
  <c r="AQ42" i="20"/>
  <c r="AV42" i="20"/>
  <c r="BA42" i="20"/>
  <c r="CF42" i="20" s="1"/>
  <c r="BG42" i="20"/>
  <c r="BK42" i="20"/>
  <c r="BO42" i="20"/>
  <c r="BS42" i="20"/>
  <c r="BW42" i="20"/>
  <c r="CA42" i="20"/>
  <c r="J42" i="20"/>
  <c r="Q42" i="20"/>
  <c r="W42" i="20"/>
  <c r="AB42" i="20"/>
  <c r="AG42" i="20"/>
  <c r="AM42" i="20"/>
  <c r="AR42" i="20"/>
  <c r="AW42" i="20"/>
  <c r="BC42" i="20"/>
  <c r="BH42" i="20"/>
  <c r="BL42" i="20"/>
  <c r="BP42" i="20"/>
  <c r="BT42" i="20"/>
  <c r="BX42" i="20"/>
  <c r="CB42" i="20"/>
  <c r="CD81" i="20"/>
  <c r="BY81" i="20"/>
  <c r="BS81" i="20"/>
  <c r="BN81" i="20"/>
  <c r="BI81" i="20"/>
  <c r="BC81" i="20"/>
  <c r="AX81" i="20"/>
  <c r="AS81" i="20"/>
  <c r="AM81" i="20"/>
  <c r="AH81" i="20"/>
  <c r="AC81" i="20"/>
  <c r="W81" i="20"/>
  <c r="R81" i="20"/>
  <c r="M81" i="20"/>
  <c r="G81" i="20"/>
  <c r="G79" i="20"/>
  <c r="K79" i="20"/>
  <c r="O79" i="20"/>
  <c r="S79" i="20"/>
  <c r="D79" i="20" s="1"/>
  <c r="CF79" i="20" s="1"/>
  <c r="W79" i="20"/>
  <c r="AA79" i="20"/>
  <c r="AE79" i="20"/>
  <c r="AI79" i="20"/>
  <c r="AM79" i="20"/>
  <c r="AQ79" i="20"/>
  <c r="AU79" i="20"/>
  <c r="AY79" i="20"/>
  <c r="BC79" i="20"/>
  <c r="BG79" i="20"/>
  <c r="BK79" i="20"/>
  <c r="BO79" i="20"/>
  <c r="BS79" i="20"/>
  <c r="BW79" i="20"/>
  <c r="CA79" i="20"/>
  <c r="BQ74" i="20"/>
  <c r="Y74" i="20"/>
  <c r="BM72" i="20"/>
  <c r="Y72" i="20"/>
  <c r="CC71" i="20"/>
  <c r="BU71" i="20"/>
  <c r="BM71" i="20"/>
  <c r="BE71" i="20"/>
  <c r="AW71" i="20"/>
  <c r="AO71" i="20"/>
  <c r="AG71" i="20"/>
  <c r="Y71" i="20"/>
  <c r="Q71" i="20"/>
  <c r="I71" i="20"/>
  <c r="CA66" i="20"/>
  <c r="BT66" i="20"/>
  <c r="BL66" i="20"/>
  <c r="BE66" i="20"/>
  <c r="AY66" i="20"/>
  <c r="AQ66" i="20"/>
  <c r="AJ66" i="20"/>
  <c r="AC66" i="20"/>
  <c r="U66" i="20"/>
  <c r="O66" i="20"/>
  <c r="H66" i="20"/>
  <c r="CC62" i="20"/>
  <c r="BS62" i="20"/>
  <c r="BH62" i="20"/>
  <c r="AW62" i="20"/>
  <c r="AM62" i="20"/>
  <c r="AB62" i="20"/>
  <c r="Q62" i="20"/>
  <c r="G62" i="20"/>
  <c r="BW55" i="20"/>
  <c r="BA55" i="20"/>
  <c r="CE55" i="20" s="1"/>
  <c r="AF55" i="20"/>
  <c r="K55" i="20"/>
  <c r="BU45" i="20"/>
  <c r="BI45" i="20"/>
  <c r="AZ45" i="20"/>
  <c r="AO45" i="20"/>
  <c r="AC45" i="20"/>
  <c r="T45" i="20"/>
  <c r="I45" i="20"/>
  <c r="CC44" i="20"/>
  <c r="BW44" i="20"/>
  <c r="BR44" i="20"/>
  <c r="BM44" i="20"/>
  <c r="BG44" i="20"/>
  <c r="BB44" i="20"/>
  <c r="AW44" i="20"/>
  <c r="AQ44" i="20"/>
  <c r="AL44" i="20"/>
  <c r="AG44" i="20"/>
  <c r="AA44" i="20"/>
  <c r="V44" i="20"/>
  <c r="Q44" i="20"/>
  <c r="K44" i="20"/>
  <c r="CB43" i="20"/>
  <c r="BT43" i="20"/>
  <c r="BL43" i="20"/>
  <c r="BD43" i="20"/>
  <c r="AV43" i="20"/>
  <c r="AN43" i="20"/>
  <c r="AF43" i="20"/>
  <c r="X43" i="20"/>
  <c r="P43" i="20"/>
  <c r="H43" i="20"/>
  <c r="CB41" i="20"/>
  <c r="BL41" i="20"/>
  <c r="AZ41" i="20"/>
  <c r="AK41" i="20"/>
  <c r="U41" i="20"/>
  <c r="G41" i="20"/>
  <c r="O41" i="20"/>
  <c r="Y41" i="20"/>
  <c r="AJ41" i="20"/>
  <c r="AU41" i="20"/>
  <c r="BE41" i="20"/>
  <c r="BP41" i="20"/>
  <c r="CA41" i="20"/>
  <c r="Q30" i="20"/>
  <c r="AL30" i="20"/>
  <c r="BG30" i="20"/>
  <c r="CC30" i="20"/>
  <c r="F30" i="20"/>
  <c r="AK30" i="20"/>
  <c r="BQ30" i="20"/>
  <c r="O30" i="20"/>
  <c r="AU30" i="20"/>
  <c r="BR30" i="20"/>
  <c r="Z30" i="20"/>
  <c r="AW30" i="20"/>
  <c r="CA30" i="20"/>
  <c r="F24" i="20"/>
  <c r="J24" i="20"/>
  <c r="N24" i="20"/>
  <c r="R24" i="20"/>
  <c r="V24" i="20"/>
  <c r="Z24" i="20"/>
  <c r="AD24" i="20"/>
  <c r="AH24" i="20"/>
  <c r="AL24" i="20"/>
  <c r="AP24" i="20"/>
  <c r="AT24" i="20"/>
  <c r="AX24" i="20"/>
  <c r="BB24" i="20"/>
  <c r="BF24" i="20"/>
  <c r="BJ24" i="20"/>
  <c r="BN24" i="20"/>
  <c r="BR24" i="20"/>
  <c r="BV24" i="20"/>
  <c r="BZ24" i="20"/>
  <c r="CD24" i="20"/>
  <c r="G24" i="20"/>
  <c r="K24" i="20"/>
  <c r="O24" i="20"/>
  <c r="S24" i="20"/>
  <c r="D24" i="20" s="1"/>
  <c r="W24" i="20"/>
  <c r="AA24" i="20"/>
  <c r="AE24" i="20"/>
  <c r="AI24" i="20"/>
  <c r="AM24" i="20"/>
  <c r="AQ24" i="20"/>
  <c r="AU24" i="20"/>
  <c r="AY24" i="20"/>
  <c r="BC24" i="20"/>
  <c r="BG24" i="20"/>
  <c r="BK24" i="20"/>
  <c r="BO24" i="20"/>
  <c r="BS24" i="20"/>
  <c r="BW24" i="20"/>
  <c r="CA24" i="20"/>
  <c r="H24" i="20"/>
  <c r="L24" i="20"/>
  <c r="P24" i="20"/>
  <c r="T24" i="20"/>
  <c r="X24" i="20"/>
  <c r="AB24" i="20"/>
  <c r="AF24" i="20"/>
  <c r="AJ24" i="20"/>
  <c r="AN24" i="20"/>
  <c r="AR24" i="20"/>
  <c r="AV24" i="20"/>
  <c r="AZ24" i="20"/>
  <c r="BD24" i="20"/>
  <c r="BH24" i="20"/>
  <c r="BL24" i="20"/>
  <c r="BP24" i="20"/>
  <c r="BT24" i="20"/>
  <c r="BX24" i="20"/>
  <c r="CB24" i="20"/>
  <c r="I24" i="20"/>
  <c r="Y24" i="20"/>
  <c r="AO24" i="20"/>
  <c r="BE24" i="20"/>
  <c r="BU24" i="20"/>
  <c r="M24" i="20"/>
  <c r="AC24" i="20"/>
  <c r="AS24" i="20"/>
  <c r="BI24" i="20"/>
  <c r="BY24" i="20"/>
  <c r="Q24" i="20"/>
  <c r="AG24" i="20"/>
  <c r="AW24" i="20"/>
  <c r="BM24" i="20"/>
  <c r="CC24" i="20"/>
  <c r="CA73" i="20"/>
  <c r="BW73" i="20"/>
  <c r="BS73" i="20"/>
  <c r="BO73" i="20"/>
  <c r="BK73" i="20"/>
  <c r="BG73" i="20"/>
  <c r="BC73" i="20"/>
  <c r="AY73" i="20"/>
  <c r="AU73" i="20"/>
  <c r="AQ73" i="20"/>
  <c r="AM73" i="20"/>
  <c r="AI73" i="20"/>
  <c r="AE73" i="20"/>
  <c r="AA73" i="20"/>
  <c r="W73" i="20"/>
  <c r="S73" i="20"/>
  <c r="D73" i="20" s="1"/>
  <c r="CF73" i="20" s="1"/>
  <c r="O73" i="20"/>
  <c r="K73" i="20"/>
  <c r="BW66" i="20"/>
  <c r="BP66" i="20"/>
  <c r="BI66" i="20"/>
  <c r="BA66" i="20"/>
  <c r="AU66" i="20"/>
  <c r="AN66" i="20"/>
  <c r="AF66" i="20"/>
  <c r="Y66" i="20"/>
  <c r="S66" i="20"/>
  <c r="D66" i="20" s="1"/>
  <c r="K66" i="20"/>
  <c r="BV65" i="20"/>
  <c r="BK65" i="20"/>
  <c r="BA65" i="20"/>
  <c r="AP65" i="20"/>
  <c r="AE65" i="20"/>
  <c r="U65" i="20"/>
  <c r="BX62" i="20"/>
  <c r="BM62" i="20"/>
  <c r="BC62" i="20"/>
  <c r="AR62" i="20"/>
  <c r="AG62" i="20"/>
  <c r="W62" i="20"/>
  <c r="BL55" i="20"/>
  <c r="AQ55" i="20"/>
  <c r="BX53" i="20"/>
  <c r="BQ53" i="20"/>
  <c r="BK53" i="20"/>
  <c r="BC53" i="20"/>
  <c r="AV53" i="20"/>
  <c r="AO53" i="20"/>
  <c r="AF53" i="20"/>
  <c r="U53" i="20"/>
  <c r="K53" i="20"/>
  <c r="CD52" i="20"/>
  <c r="BY52" i="20"/>
  <c r="BS52" i="20"/>
  <c r="BN52" i="20"/>
  <c r="BI52" i="20"/>
  <c r="BC52" i="20"/>
  <c r="AX52" i="20"/>
  <c r="AS52" i="20"/>
  <c r="AM52" i="20"/>
  <c r="AH52" i="20"/>
  <c r="AC52" i="20"/>
  <c r="W52" i="20"/>
  <c r="R52" i="20"/>
  <c r="M52" i="20"/>
  <c r="CB51" i="20"/>
  <c r="BU51" i="20"/>
  <c r="BO51" i="20"/>
  <c r="BG51" i="20"/>
  <c r="AZ51" i="20"/>
  <c r="AS51" i="20"/>
  <c r="AK51" i="20"/>
  <c r="AE51" i="20"/>
  <c r="X51" i="20"/>
  <c r="P51" i="20"/>
  <c r="I51" i="20"/>
  <c r="CA50" i="20"/>
  <c r="AU50" i="20"/>
  <c r="U50" i="20"/>
  <c r="BY45" i="20"/>
  <c r="BP45" i="20"/>
  <c r="BE45" i="20"/>
  <c r="AS45" i="20"/>
  <c r="AJ45" i="20"/>
  <c r="Y45" i="20"/>
  <c r="M45" i="20"/>
  <c r="BZ44" i="20"/>
  <c r="BU44" i="20"/>
  <c r="BO44" i="20"/>
  <c r="BJ44" i="20"/>
  <c r="BE44" i="20"/>
  <c r="AY44" i="20"/>
  <c r="AT44" i="20"/>
  <c r="AO44" i="20"/>
  <c r="AI44" i="20"/>
  <c r="AD44" i="20"/>
  <c r="Y44" i="20"/>
  <c r="S44" i="20"/>
  <c r="D44" i="20" s="1"/>
  <c r="N44" i="20"/>
  <c r="I44" i="20"/>
  <c r="BX43" i="20"/>
  <c r="BP43" i="20"/>
  <c r="BH43" i="20"/>
  <c r="AZ43" i="20"/>
  <c r="AR43" i="20"/>
  <c r="AJ43" i="20"/>
  <c r="AB43" i="20"/>
  <c r="T43" i="20"/>
  <c r="L43" i="20"/>
  <c r="BU41" i="20"/>
  <c r="BG41" i="20"/>
  <c r="AQ41" i="20"/>
  <c r="AE41" i="20"/>
  <c r="P41" i="20"/>
  <c r="BA24" i="20"/>
  <c r="CE24" i="20" s="1"/>
  <c r="CA39" i="20"/>
  <c r="BU39" i="20"/>
  <c r="BP39" i="20"/>
  <c r="BK39" i="20"/>
  <c r="BE39" i="20"/>
  <c r="AZ39" i="20"/>
  <c r="AU39" i="20"/>
  <c r="AO39" i="20"/>
  <c r="AJ39" i="20"/>
  <c r="AE39" i="20"/>
  <c r="Y39" i="20"/>
  <c r="T39" i="20"/>
  <c r="O39" i="20"/>
  <c r="I39" i="20"/>
  <c r="CA36" i="20"/>
  <c r="BQ36" i="20"/>
  <c r="BG36" i="20"/>
  <c r="AX36" i="20"/>
  <c r="AM36" i="20"/>
  <c r="AE36" i="20"/>
  <c r="V36" i="20"/>
  <c r="CA35" i="20"/>
  <c r="BT35" i="20"/>
  <c r="BL35" i="20"/>
  <c r="BE35" i="20"/>
  <c r="AY35" i="20"/>
  <c r="AQ35" i="20"/>
  <c r="AJ35" i="20"/>
  <c r="AC35" i="20"/>
  <c r="U35" i="20"/>
  <c r="O35" i="20"/>
  <c r="J34" i="20"/>
  <c r="Q34" i="20"/>
  <c r="Y34" i="20"/>
  <c r="AE34" i="20"/>
  <c r="AL34" i="20"/>
  <c r="AT34" i="20"/>
  <c r="BA34" i="20"/>
  <c r="CE34" i="20" s="1"/>
  <c r="BG34" i="20"/>
  <c r="BO34" i="20"/>
  <c r="BV34" i="20"/>
  <c r="CC34" i="20"/>
  <c r="BW33" i="20"/>
  <c r="BM33" i="20"/>
  <c r="BD33" i="20"/>
  <c r="AN33" i="20"/>
  <c r="AA33" i="20"/>
  <c r="F32" i="20"/>
  <c r="Q32" i="20"/>
  <c r="Y32" i="20"/>
  <c r="AE32" i="20"/>
  <c r="AM32" i="20"/>
  <c r="AS32" i="20"/>
  <c r="AX32" i="20"/>
  <c r="BC32" i="20"/>
  <c r="BI32" i="20"/>
  <c r="BN32" i="20"/>
  <c r="BS32" i="20"/>
  <c r="BY32" i="20"/>
  <c r="CD32" i="20"/>
  <c r="CA31" i="20"/>
  <c r="BT31" i="20"/>
  <c r="BL31" i="20"/>
  <c r="BE31" i="20"/>
  <c r="AY31" i="20"/>
  <c r="AQ31" i="20"/>
  <c r="AJ31" i="20"/>
  <c r="AC31" i="20"/>
  <c r="U31" i="20"/>
  <c r="O31" i="20"/>
  <c r="BF17" i="20"/>
  <c r="Z17" i="20"/>
  <c r="F36" i="20"/>
  <c r="J36" i="20"/>
  <c r="U36" i="20"/>
  <c r="AA36" i="20"/>
  <c r="AH36" i="20"/>
  <c r="AP36" i="20"/>
  <c r="AW36" i="20"/>
  <c r="BC36" i="20"/>
  <c r="BK36" i="20"/>
  <c r="BR36" i="20"/>
  <c r="BY36" i="20"/>
  <c r="G35" i="20"/>
  <c r="L35" i="20"/>
  <c r="Q35" i="20"/>
  <c r="W35" i="20"/>
  <c r="AB35" i="20"/>
  <c r="AG35" i="20"/>
  <c r="AM35" i="20"/>
  <c r="AR35" i="20"/>
  <c r="AW35" i="20"/>
  <c r="BC35" i="20"/>
  <c r="BH35" i="20"/>
  <c r="BM35" i="20"/>
  <c r="BS35" i="20"/>
  <c r="BX35" i="20"/>
  <c r="CC35" i="20"/>
  <c r="G31" i="20"/>
  <c r="L31" i="20"/>
  <c r="Q31" i="20"/>
  <c r="W31" i="20"/>
  <c r="AB31" i="20"/>
  <c r="AG31" i="20"/>
  <c r="AM31" i="20"/>
  <c r="AR31" i="20"/>
  <c r="AW31" i="20"/>
  <c r="BC31" i="20"/>
  <c r="BH31" i="20"/>
  <c r="BM31" i="20"/>
  <c r="BS31" i="20"/>
  <c r="BX31" i="20"/>
  <c r="CC31" i="20"/>
  <c r="CD17" i="20"/>
  <c r="AX17" i="20"/>
  <c r="CE16" i="20"/>
  <c r="CD36" i="20"/>
  <c r="BV36" i="20"/>
  <c r="BM36" i="20"/>
  <c r="BB36" i="20"/>
  <c r="AS36" i="20"/>
  <c r="AK36" i="20"/>
  <c r="Z36" i="20"/>
  <c r="O36" i="20"/>
  <c r="BW35" i="20"/>
  <c r="BP35" i="20"/>
  <c r="BI35" i="20"/>
  <c r="BA35" i="20"/>
  <c r="CF35" i="20" s="1"/>
  <c r="AU35" i="20"/>
  <c r="AN35" i="20"/>
  <c r="AF35" i="20"/>
  <c r="Y35" i="20"/>
  <c r="S35" i="20"/>
  <c r="D35" i="20" s="1"/>
  <c r="K35" i="20"/>
  <c r="G33" i="20"/>
  <c r="K33" i="20"/>
  <c r="U33" i="20"/>
  <c r="AF33" i="20"/>
  <c r="AQ33" i="20"/>
  <c r="BA33" i="20"/>
  <c r="CE33" i="20" s="1"/>
  <c r="BI33" i="20"/>
  <c r="BQ33" i="20"/>
  <c r="BX33" i="20"/>
  <c r="BW31" i="20"/>
  <c r="BP31" i="20"/>
  <c r="BI31" i="20"/>
  <c r="BA31" i="20"/>
  <c r="AU31" i="20"/>
  <c r="AN31" i="20"/>
  <c r="AF31" i="20"/>
  <c r="Y31" i="20"/>
  <c r="S31" i="20"/>
  <c r="D31" i="20" s="1"/>
  <c r="K31" i="20"/>
  <c r="G17" i="20"/>
  <c r="F17" i="20"/>
  <c r="L17" i="20"/>
  <c r="Q17" i="20"/>
  <c r="V17" i="20"/>
  <c r="AA17" i="20"/>
  <c r="AE17" i="20"/>
  <c r="AI17" i="20"/>
  <c r="AM17" i="20"/>
  <c r="AQ17" i="20"/>
  <c r="AU17" i="20"/>
  <c r="AY17" i="20"/>
  <c r="BC17" i="20"/>
  <c r="BG17" i="20"/>
  <c r="BK17" i="20"/>
  <c r="BO17" i="20"/>
  <c r="BS17" i="20"/>
  <c r="BW17" i="20"/>
  <c r="CA17" i="20"/>
  <c r="H17" i="20"/>
  <c r="M17" i="20"/>
  <c r="R17" i="20"/>
  <c r="X17" i="20"/>
  <c r="AB17" i="20"/>
  <c r="AF17" i="20"/>
  <c r="AJ17" i="20"/>
  <c r="AN17" i="20"/>
  <c r="AR17" i="20"/>
  <c r="AV17" i="20"/>
  <c r="AZ17" i="20"/>
  <c r="BD17" i="20"/>
  <c r="BH17" i="20"/>
  <c r="BL17" i="20"/>
  <c r="BP17" i="20"/>
  <c r="BT17" i="20"/>
  <c r="BX17" i="20"/>
  <c r="CB17" i="20"/>
  <c r="I17" i="20"/>
  <c r="T17" i="20"/>
  <c r="AC17" i="20"/>
  <c r="AK17" i="20"/>
  <c r="AS17" i="20"/>
  <c r="BA17" i="20"/>
  <c r="CE17" i="20" s="1"/>
  <c r="BI17" i="20"/>
  <c r="BQ17" i="20"/>
  <c r="BY17" i="20"/>
  <c r="J17" i="20"/>
  <c r="U17" i="20"/>
  <c r="AD17" i="20"/>
  <c r="AL17" i="20"/>
  <c r="AT17" i="20"/>
  <c r="BB17" i="20"/>
  <c r="BJ17" i="20"/>
  <c r="BR17" i="20"/>
  <c r="BZ17" i="20"/>
  <c r="N17" i="20"/>
  <c r="Y17" i="20"/>
  <c r="AG17" i="20"/>
  <c r="AO17" i="20"/>
  <c r="AW17" i="20"/>
  <c r="BE17" i="20"/>
  <c r="BM17" i="20"/>
  <c r="BU17" i="20"/>
  <c r="CC17" i="20"/>
  <c r="CD19" i="20"/>
  <c r="BZ19" i="20"/>
  <c r="BV19" i="20"/>
  <c r="BQ19" i="20"/>
  <c r="BL19" i="20"/>
  <c r="BE19" i="20"/>
  <c r="AW19" i="20"/>
  <c r="AP19" i="20"/>
  <c r="AJ19" i="20"/>
  <c r="AB19" i="20"/>
  <c r="U19" i="20"/>
  <c r="N19" i="20"/>
  <c r="F16" i="20"/>
  <c r="J16" i="20"/>
  <c r="N16" i="20"/>
  <c r="R16" i="20"/>
  <c r="V16" i="20"/>
  <c r="Z16" i="20"/>
  <c r="AD16" i="20"/>
  <c r="H16" i="20"/>
  <c r="M16" i="20"/>
  <c r="S16" i="20"/>
  <c r="X16" i="20"/>
  <c r="AC16" i="20"/>
  <c r="AH16" i="20"/>
  <c r="AL16" i="20"/>
  <c r="AP16" i="20"/>
  <c r="AT16" i="20"/>
  <c r="AX16" i="20"/>
  <c r="BB16" i="20"/>
  <c r="BF16" i="20"/>
  <c r="BJ16" i="20"/>
  <c r="BN16" i="20"/>
  <c r="BR16" i="20"/>
  <c r="BV16" i="20"/>
  <c r="BZ16" i="20"/>
  <c r="CD16" i="20"/>
  <c r="D16" i="20"/>
  <c r="CF16" i="20" s="1"/>
  <c r="I16" i="20"/>
  <c r="O16" i="20"/>
  <c r="T16" i="20"/>
  <c r="Y16" i="20"/>
  <c r="AE16" i="20"/>
  <c r="AI16" i="20"/>
  <c r="AM16" i="20"/>
  <c r="AQ16" i="20"/>
  <c r="AU16" i="20"/>
  <c r="AY16" i="20"/>
  <c r="BC16" i="20"/>
  <c r="BG16" i="20"/>
  <c r="BK16" i="20"/>
  <c r="BO16" i="20"/>
  <c r="BS16" i="20"/>
  <c r="BW16" i="20"/>
  <c r="CA16" i="20"/>
  <c r="H14" i="20"/>
  <c r="L14" i="20"/>
  <c r="P14" i="20"/>
  <c r="T14" i="20"/>
  <c r="X14" i="20"/>
  <c r="AB14" i="20"/>
  <c r="AF14" i="20"/>
  <c r="AJ14" i="20"/>
  <c r="AN14" i="20"/>
  <c r="AR14" i="20"/>
  <c r="AV14" i="20"/>
  <c r="AZ14" i="20"/>
  <c r="BD14" i="20"/>
  <c r="BH14" i="20"/>
  <c r="BL14" i="20"/>
  <c r="BP14" i="20"/>
  <c r="BT14" i="20"/>
  <c r="BX14" i="20"/>
  <c r="CB14" i="20"/>
  <c r="F14" i="20"/>
  <c r="K14" i="20"/>
  <c r="Q14" i="20"/>
  <c r="V14" i="20"/>
  <c r="AA14" i="20"/>
  <c r="AG14" i="20"/>
  <c r="AL14" i="20"/>
  <c r="AQ14" i="20"/>
  <c r="AW14" i="20"/>
  <c r="BB14" i="20"/>
  <c r="BG14" i="20"/>
  <c r="BM14" i="20"/>
  <c r="BR14" i="20"/>
  <c r="BW14" i="20"/>
  <c r="CC14" i="20"/>
  <c r="G14" i="20"/>
  <c r="M14" i="20"/>
  <c r="R14" i="20"/>
  <c r="W14" i="20"/>
  <c r="AC14" i="20"/>
  <c r="AH14" i="20"/>
  <c r="AM14" i="20"/>
  <c r="AS14" i="20"/>
  <c r="AX14" i="20"/>
  <c r="BC14" i="20"/>
  <c r="BI14" i="20"/>
  <c r="BN14" i="20"/>
  <c r="BS14" i="20"/>
  <c r="BY14" i="20"/>
  <c r="CD14" i="20"/>
  <c r="BW12" i="20"/>
  <c r="BL12" i="20"/>
  <c r="BA12" i="20"/>
  <c r="CE12" i="20" s="1"/>
  <c r="AQ12" i="20"/>
  <c r="AF12" i="20"/>
  <c r="F7" i="20"/>
  <c r="G7" i="20"/>
  <c r="L7" i="20"/>
  <c r="Q7" i="20"/>
  <c r="W7" i="20"/>
  <c r="AB7" i="20"/>
  <c r="AG7" i="20"/>
  <c r="AM7" i="20"/>
  <c r="AR7" i="20"/>
  <c r="AW7" i="20"/>
  <c r="BC7" i="20"/>
  <c r="BH7" i="20"/>
  <c r="BM7" i="20"/>
  <c r="BS7" i="20"/>
  <c r="BX7" i="20"/>
  <c r="CC7" i="20"/>
  <c r="H7" i="20"/>
  <c r="M7" i="20"/>
  <c r="S7" i="20"/>
  <c r="D7" i="20" s="1"/>
  <c r="X7" i="20"/>
  <c r="AC7" i="20"/>
  <c r="AI7" i="20"/>
  <c r="AN7" i="20"/>
  <c r="AS7" i="20"/>
  <c r="AY7" i="20"/>
  <c r="BD7" i="20"/>
  <c r="BI7" i="20"/>
  <c r="BO7" i="20"/>
  <c r="BT7" i="20"/>
  <c r="BY7" i="20"/>
  <c r="I7" i="20"/>
  <c r="T7" i="20"/>
  <c r="AE7" i="20"/>
  <c r="AO7" i="20"/>
  <c r="AZ7" i="20"/>
  <c r="BK7" i="20"/>
  <c r="BU7" i="20"/>
  <c r="K7" i="20"/>
  <c r="U7" i="20"/>
  <c r="AF7" i="20"/>
  <c r="AQ7" i="20"/>
  <c r="BA7" i="20"/>
  <c r="BL7" i="20"/>
  <c r="BW7" i="20"/>
  <c r="O7" i="20"/>
  <c r="Y7" i="20"/>
  <c r="AJ7" i="20"/>
  <c r="AU7" i="20"/>
  <c r="BE7" i="20"/>
  <c r="BP7" i="20"/>
  <c r="CA7" i="20"/>
  <c r="G19" i="20"/>
  <c r="H19" i="20"/>
  <c r="M19" i="20"/>
  <c r="R19" i="20"/>
  <c r="X19" i="20"/>
  <c r="AC19" i="20"/>
  <c r="AH19" i="20"/>
  <c r="AN19" i="20"/>
  <c r="AS19" i="20"/>
  <c r="AX19" i="20"/>
  <c r="BD19" i="20"/>
  <c r="BI19" i="20"/>
  <c r="BN19" i="20"/>
  <c r="BR19" i="20"/>
  <c r="U13" i="20"/>
  <c r="BA13" i="20"/>
  <c r="CE13" i="20" s="1"/>
  <c r="Y13" i="20"/>
  <c r="BQ13" i="20"/>
  <c r="AK13" i="20"/>
  <c r="BU13" i="20"/>
  <c r="F12" i="20"/>
  <c r="J12" i="20"/>
  <c r="N12" i="20"/>
  <c r="R12" i="20"/>
  <c r="V12" i="20"/>
  <c r="Z12" i="20"/>
  <c r="AD12" i="20"/>
  <c r="AH12" i="20"/>
  <c r="AL12" i="20"/>
  <c r="AP12" i="20"/>
  <c r="AT12" i="20"/>
  <c r="AX12" i="20"/>
  <c r="BB12" i="20"/>
  <c r="BF12" i="20"/>
  <c r="BJ12" i="20"/>
  <c r="BN12" i="20"/>
  <c r="BR12" i="20"/>
  <c r="BV12" i="20"/>
  <c r="BZ12" i="20"/>
  <c r="CD12" i="20"/>
  <c r="G12" i="20"/>
  <c r="L12" i="20"/>
  <c r="Q12" i="20"/>
  <c r="W12" i="20"/>
  <c r="AB12" i="20"/>
  <c r="AG12" i="20"/>
  <c r="AM12" i="20"/>
  <c r="AR12" i="20"/>
  <c r="AW12" i="20"/>
  <c r="BC12" i="20"/>
  <c r="BH12" i="20"/>
  <c r="BM12" i="20"/>
  <c r="BS12" i="20"/>
  <c r="BX12" i="20"/>
  <c r="CC12" i="20"/>
  <c r="H12" i="20"/>
  <c r="M12" i="20"/>
  <c r="S12" i="20"/>
  <c r="D12" i="20" s="1"/>
  <c r="X12" i="20"/>
  <c r="AC12" i="20"/>
  <c r="AI12" i="20"/>
  <c r="AN12" i="20"/>
  <c r="AS12" i="20"/>
  <c r="AY12" i="20"/>
  <c r="BD12" i="20"/>
  <c r="BI12" i="20"/>
  <c r="BO12" i="20"/>
  <c r="BT12" i="20"/>
  <c r="BY12" i="20"/>
  <c r="I12" i="20"/>
  <c r="O12" i="20"/>
  <c r="T12" i="20"/>
  <c r="Y12" i="20"/>
  <c r="AE12" i="20"/>
  <c r="CB7" i="20"/>
  <c r="AK7" i="20"/>
  <c r="BV28" i="20"/>
  <c r="BK28" i="20"/>
  <c r="BA28" i="20"/>
  <c r="CE28" i="20" s="1"/>
  <c r="AP28" i="20"/>
  <c r="AE28" i="20"/>
  <c r="U28" i="20"/>
  <c r="J28" i="20"/>
  <c r="CB25" i="20"/>
  <c r="BW25" i="20"/>
  <c r="BQ25" i="20"/>
  <c r="BL25" i="20"/>
  <c r="BG25" i="20"/>
  <c r="BA25" i="20"/>
  <c r="AV25" i="20"/>
  <c r="AQ25" i="20"/>
  <c r="AK25" i="20"/>
  <c r="AF25" i="20"/>
  <c r="AA25" i="20"/>
  <c r="U25" i="20"/>
  <c r="P25" i="20"/>
  <c r="I25" i="20"/>
  <c r="CB19" i="20"/>
  <c r="BX19" i="20"/>
  <c r="BT19" i="20"/>
  <c r="BO19" i="20"/>
  <c r="BH19" i="20"/>
  <c r="BA19" i="20"/>
  <c r="CE19" i="20" s="1"/>
  <c r="AT19" i="20"/>
  <c r="AL19" i="20"/>
  <c r="AF19" i="20"/>
  <c r="Y19" i="20"/>
  <c r="Q19" i="20"/>
  <c r="J19" i="20"/>
  <c r="G18" i="20"/>
  <c r="K18" i="20"/>
  <c r="O18" i="20"/>
  <c r="S18" i="20"/>
  <c r="W18" i="20"/>
  <c r="AA18" i="20"/>
  <c r="AE18" i="20"/>
  <c r="AI18" i="20"/>
  <c r="AM18" i="20"/>
  <c r="AQ18" i="20"/>
  <c r="AU18" i="20"/>
  <c r="AY18" i="20"/>
  <c r="BC18" i="20"/>
  <c r="BG18" i="20"/>
  <c r="BK18" i="20"/>
  <c r="BO18" i="20"/>
  <c r="BS18" i="20"/>
  <c r="BW18" i="20"/>
  <c r="CA18" i="20"/>
  <c r="D18" i="20"/>
  <c r="H18" i="20"/>
  <c r="L18" i="20"/>
  <c r="P18" i="20"/>
  <c r="T18" i="20"/>
  <c r="X18" i="20"/>
  <c r="AB18" i="20"/>
  <c r="AF18" i="20"/>
  <c r="CB16" i="20"/>
  <c r="BT16" i="20"/>
  <c r="BL16" i="20"/>
  <c r="BD16" i="20"/>
  <c r="AV16" i="20"/>
  <c r="AN16" i="20"/>
  <c r="AF16" i="20"/>
  <c r="U16" i="20"/>
  <c r="K16" i="20"/>
  <c r="BV14" i="20"/>
  <c r="BK14" i="20"/>
  <c r="BA14" i="20"/>
  <c r="CE14" i="20" s="1"/>
  <c r="AP14" i="20"/>
  <c r="AE14" i="20"/>
  <c r="U14" i="20"/>
  <c r="J14" i="20"/>
  <c r="BE13" i="20"/>
  <c r="CB12" i="20"/>
  <c r="BQ12" i="20"/>
  <c r="BG12" i="20"/>
  <c r="AV12" i="20"/>
  <c r="AK12" i="20"/>
  <c r="U12" i="20"/>
  <c r="BQ7" i="20"/>
  <c r="AA7" i="20"/>
  <c r="W10" i="20"/>
  <c r="BC10" i="20"/>
  <c r="AA10" i="20"/>
  <c r="BG10" i="20"/>
  <c r="AQ10" i="20"/>
  <c r="F8" i="20"/>
  <c r="I8" i="20"/>
  <c r="O8" i="20"/>
  <c r="W8" i="20"/>
  <c r="AD8" i="20"/>
  <c r="AK8" i="20"/>
  <c r="AS8" i="20"/>
  <c r="AY8" i="20"/>
  <c r="BF8" i="20"/>
  <c r="BN8" i="20"/>
  <c r="BU8" i="20"/>
  <c r="BZ8" i="20"/>
  <c r="J8" i="20"/>
  <c r="R8" i="20"/>
  <c r="Y8" i="20"/>
  <c r="AE8" i="20"/>
  <c r="AM8" i="20"/>
  <c r="AT8" i="20"/>
  <c r="BA8" i="20"/>
  <c r="CE8" i="20" s="1"/>
  <c r="BI8" i="20"/>
  <c r="BO8" i="20"/>
  <c r="BV8" i="20"/>
  <c r="CA8" i="20"/>
  <c r="AM10" i="20"/>
  <c r="CD8" i="20"/>
  <c r="BS8" i="20"/>
  <c r="BE8" i="20"/>
  <c r="AP8" i="20"/>
  <c r="AC8" i="20"/>
  <c r="N8" i="20"/>
  <c r="CB9" i="20"/>
  <c r="BT9" i="20"/>
  <c r="BM9" i="20"/>
  <c r="BC9" i="20"/>
  <c r="AR9" i="20"/>
  <c r="AG9" i="20"/>
  <c r="W9" i="20"/>
  <c r="F501" i="28"/>
  <c r="G501" i="28" s="1"/>
  <c r="H501" i="28" s="1"/>
  <c r="I501" i="28" s="1"/>
  <c r="J501" i="28" s="1"/>
  <c r="K501" i="28" s="1"/>
  <c r="L501" i="28" s="1"/>
  <c r="M501" i="28" s="1"/>
  <c r="N501" i="28" s="1"/>
  <c r="O501" i="28" s="1"/>
  <c r="D501" i="28"/>
  <c r="D1004" i="28"/>
  <c r="D1003" i="28"/>
  <c r="D1002" i="28"/>
  <c r="D1001" i="28"/>
  <c r="D1000" i="28"/>
  <c r="D999" i="28"/>
  <c r="D998" i="28"/>
  <c r="D997" i="28"/>
  <c r="F994" i="28"/>
  <c r="G994" i="28" s="1"/>
  <c r="H994" i="28" s="1"/>
  <c r="I994" i="28" s="1"/>
  <c r="J994" i="28" s="1"/>
  <c r="K994" i="28" s="1"/>
  <c r="L994" i="28" s="1"/>
  <c r="M994" i="28" s="1"/>
  <c r="N994" i="28" s="1"/>
  <c r="O994" i="28" s="1"/>
  <c r="F990" i="28"/>
  <c r="G990" i="28" s="1"/>
  <c r="H990" i="28" s="1"/>
  <c r="I990" i="28" s="1"/>
  <c r="J990" i="28" s="1"/>
  <c r="K990" i="28" s="1"/>
  <c r="L990" i="28" s="1"/>
  <c r="M990" i="28" s="1"/>
  <c r="N990" i="28" s="1"/>
  <c r="O990" i="28" s="1"/>
  <c r="F986" i="28"/>
  <c r="G986" i="28" s="1"/>
  <c r="H986" i="28" s="1"/>
  <c r="I986" i="28" s="1"/>
  <c r="J986" i="28" s="1"/>
  <c r="K986" i="28" s="1"/>
  <c r="L986" i="28" s="1"/>
  <c r="M986" i="28" s="1"/>
  <c r="N986" i="28" s="1"/>
  <c r="O986" i="28" s="1"/>
  <c r="F982" i="28"/>
  <c r="G982" i="28" s="1"/>
  <c r="H982" i="28" s="1"/>
  <c r="I982" i="28" s="1"/>
  <c r="J982" i="28" s="1"/>
  <c r="K982" i="28" s="1"/>
  <c r="L982" i="28" s="1"/>
  <c r="M982" i="28" s="1"/>
  <c r="N982" i="28" s="1"/>
  <c r="O982" i="28" s="1"/>
  <c r="F978" i="28"/>
  <c r="G978" i="28" s="1"/>
  <c r="H978" i="28" s="1"/>
  <c r="I978" i="28" s="1"/>
  <c r="J978" i="28" s="1"/>
  <c r="K978" i="28" s="1"/>
  <c r="L978" i="28" s="1"/>
  <c r="M978" i="28" s="1"/>
  <c r="N978" i="28" s="1"/>
  <c r="O978" i="28" s="1"/>
  <c r="F974" i="28"/>
  <c r="G974" i="28" s="1"/>
  <c r="H974" i="28" s="1"/>
  <c r="I974" i="28" s="1"/>
  <c r="J974" i="28" s="1"/>
  <c r="K974" i="28" s="1"/>
  <c r="L974" i="28" s="1"/>
  <c r="M974" i="28" s="1"/>
  <c r="N974" i="28" s="1"/>
  <c r="O974" i="28" s="1"/>
  <c r="F970" i="28"/>
  <c r="G970" i="28" s="1"/>
  <c r="H970" i="28" s="1"/>
  <c r="I970" i="28" s="1"/>
  <c r="J970" i="28" s="1"/>
  <c r="K970" i="28" s="1"/>
  <c r="L970" i="28" s="1"/>
  <c r="M970" i="28" s="1"/>
  <c r="N970" i="28" s="1"/>
  <c r="O970" i="28" s="1"/>
  <c r="F966" i="28"/>
  <c r="G966" i="28" s="1"/>
  <c r="H966" i="28" s="1"/>
  <c r="I966" i="28" s="1"/>
  <c r="J966" i="28" s="1"/>
  <c r="K966" i="28" s="1"/>
  <c r="L966" i="28" s="1"/>
  <c r="M966" i="28" s="1"/>
  <c r="N966" i="28" s="1"/>
  <c r="O966" i="28" s="1"/>
  <c r="F962" i="28"/>
  <c r="G962" i="28" s="1"/>
  <c r="H962" i="28" s="1"/>
  <c r="I962" i="28" s="1"/>
  <c r="J962" i="28" s="1"/>
  <c r="K962" i="28" s="1"/>
  <c r="L962" i="28" s="1"/>
  <c r="M962" i="28" s="1"/>
  <c r="N962" i="28" s="1"/>
  <c r="O962" i="28" s="1"/>
  <c r="F958" i="28"/>
  <c r="G958" i="28" s="1"/>
  <c r="H958" i="28" s="1"/>
  <c r="I958" i="28" s="1"/>
  <c r="J958" i="28" s="1"/>
  <c r="K958" i="28" s="1"/>
  <c r="L958" i="28" s="1"/>
  <c r="M958" i="28" s="1"/>
  <c r="N958" i="28" s="1"/>
  <c r="O958" i="28" s="1"/>
  <c r="F954" i="28"/>
  <c r="G954" i="28" s="1"/>
  <c r="H954" i="28" s="1"/>
  <c r="I954" i="28" s="1"/>
  <c r="J954" i="28" s="1"/>
  <c r="K954" i="28" s="1"/>
  <c r="L954" i="28" s="1"/>
  <c r="M954" i="28" s="1"/>
  <c r="N954" i="28" s="1"/>
  <c r="O954" i="28" s="1"/>
  <c r="D608" i="28"/>
  <c r="F608" i="28"/>
  <c r="G608" i="28" s="1"/>
  <c r="H608" i="28" s="1"/>
  <c r="I608" i="28" s="1"/>
  <c r="J608" i="28" s="1"/>
  <c r="K608" i="28" s="1"/>
  <c r="L608" i="28" s="1"/>
  <c r="M608" i="28" s="1"/>
  <c r="N608" i="28" s="1"/>
  <c r="O608" i="28" s="1"/>
  <c r="D604" i="28"/>
  <c r="F604" i="28"/>
  <c r="G604" i="28" s="1"/>
  <c r="H604" i="28" s="1"/>
  <c r="I604" i="28" s="1"/>
  <c r="J604" i="28" s="1"/>
  <c r="K604" i="28" s="1"/>
  <c r="L604" i="28" s="1"/>
  <c r="M604" i="28" s="1"/>
  <c r="N604" i="28" s="1"/>
  <c r="O604" i="28" s="1"/>
  <c r="D600" i="28"/>
  <c r="F600" i="28"/>
  <c r="G600" i="28" s="1"/>
  <c r="H600" i="28" s="1"/>
  <c r="I600" i="28" s="1"/>
  <c r="J600" i="28" s="1"/>
  <c r="K600" i="28" s="1"/>
  <c r="L600" i="28" s="1"/>
  <c r="M600" i="28" s="1"/>
  <c r="N600" i="28" s="1"/>
  <c r="O600" i="28" s="1"/>
  <c r="D596" i="28"/>
  <c r="F596" i="28"/>
  <c r="G596" i="28" s="1"/>
  <c r="H596" i="28" s="1"/>
  <c r="I596" i="28" s="1"/>
  <c r="J596" i="28" s="1"/>
  <c r="K596" i="28" s="1"/>
  <c r="L596" i="28" s="1"/>
  <c r="M596" i="28" s="1"/>
  <c r="N596" i="28" s="1"/>
  <c r="O596" i="28" s="1"/>
  <c r="D592" i="28"/>
  <c r="F592" i="28"/>
  <c r="G592" i="28" s="1"/>
  <c r="H592" i="28" s="1"/>
  <c r="I592" i="28" s="1"/>
  <c r="J592" i="28" s="1"/>
  <c r="K592" i="28" s="1"/>
  <c r="L592" i="28" s="1"/>
  <c r="M592" i="28" s="1"/>
  <c r="N592" i="28" s="1"/>
  <c r="O592" i="28" s="1"/>
  <c r="D588" i="28"/>
  <c r="F588" i="28"/>
  <c r="G588" i="28" s="1"/>
  <c r="H588" i="28" s="1"/>
  <c r="I588" i="28" s="1"/>
  <c r="J588" i="28" s="1"/>
  <c r="K588" i="28" s="1"/>
  <c r="L588" i="28" s="1"/>
  <c r="M588" i="28" s="1"/>
  <c r="N588" i="28" s="1"/>
  <c r="O588" i="28" s="1"/>
  <c r="D584" i="28"/>
  <c r="F584" i="28"/>
  <c r="G584" i="28" s="1"/>
  <c r="H584" i="28" s="1"/>
  <c r="I584" i="28" s="1"/>
  <c r="J584" i="28" s="1"/>
  <c r="K584" i="28" s="1"/>
  <c r="L584" i="28" s="1"/>
  <c r="M584" i="28" s="1"/>
  <c r="N584" i="28" s="1"/>
  <c r="O584" i="28" s="1"/>
  <c r="D580" i="28"/>
  <c r="F580" i="28"/>
  <c r="G580" i="28" s="1"/>
  <c r="H580" i="28" s="1"/>
  <c r="I580" i="28" s="1"/>
  <c r="J580" i="28" s="1"/>
  <c r="K580" i="28" s="1"/>
  <c r="L580" i="28" s="1"/>
  <c r="M580" i="28" s="1"/>
  <c r="N580" i="28" s="1"/>
  <c r="O580" i="28" s="1"/>
  <c r="D576" i="28"/>
  <c r="F576" i="28"/>
  <c r="G576" i="28" s="1"/>
  <c r="H576" i="28" s="1"/>
  <c r="I576" i="28" s="1"/>
  <c r="J576" i="28" s="1"/>
  <c r="K576" i="28" s="1"/>
  <c r="L576" i="28" s="1"/>
  <c r="M576" i="28" s="1"/>
  <c r="N576" i="28" s="1"/>
  <c r="O576" i="28" s="1"/>
  <c r="D572" i="28"/>
  <c r="F572" i="28"/>
  <c r="G572" i="28" s="1"/>
  <c r="H572" i="28" s="1"/>
  <c r="I572" i="28" s="1"/>
  <c r="J572" i="28" s="1"/>
  <c r="K572" i="28" s="1"/>
  <c r="L572" i="28" s="1"/>
  <c r="M572" i="28" s="1"/>
  <c r="N572" i="28" s="1"/>
  <c r="O572" i="28" s="1"/>
  <c r="D568" i="28"/>
  <c r="F568" i="28"/>
  <c r="G568" i="28" s="1"/>
  <c r="H568" i="28" s="1"/>
  <c r="I568" i="28" s="1"/>
  <c r="J568" i="28" s="1"/>
  <c r="K568" i="28" s="1"/>
  <c r="L568" i="28" s="1"/>
  <c r="M568" i="28" s="1"/>
  <c r="N568" i="28" s="1"/>
  <c r="O568" i="28" s="1"/>
  <c r="F613" i="28"/>
  <c r="G613" i="28" s="1"/>
  <c r="H613" i="28" s="1"/>
  <c r="I613" i="28" s="1"/>
  <c r="J613" i="28" s="1"/>
  <c r="K613" i="28" s="1"/>
  <c r="L613" i="28" s="1"/>
  <c r="M613" i="28" s="1"/>
  <c r="N613" i="28" s="1"/>
  <c r="O613" i="28" s="1"/>
  <c r="D613" i="28"/>
  <c r="F475" i="28"/>
  <c r="G475" i="28" s="1"/>
  <c r="H475" i="28" s="1"/>
  <c r="I475" i="28" s="1"/>
  <c r="J475" i="28" s="1"/>
  <c r="K475" i="28" s="1"/>
  <c r="L475" i="28" s="1"/>
  <c r="M475" i="28" s="1"/>
  <c r="N475" i="28" s="1"/>
  <c r="O475" i="28" s="1"/>
  <c r="D475" i="28"/>
  <c r="F996" i="28"/>
  <c r="G996" i="28" s="1"/>
  <c r="H996" i="28" s="1"/>
  <c r="I996" i="28" s="1"/>
  <c r="J996" i="28" s="1"/>
  <c r="K996" i="28" s="1"/>
  <c r="L996" i="28" s="1"/>
  <c r="M996" i="28" s="1"/>
  <c r="N996" i="28" s="1"/>
  <c r="O996" i="28" s="1"/>
  <c r="F992" i="28"/>
  <c r="G992" i="28" s="1"/>
  <c r="H992" i="28" s="1"/>
  <c r="I992" i="28" s="1"/>
  <c r="J992" i="28" s="1"/>
  <c r="K992" i="28" s="1"/>
  <c r="L992" i="28" s="1"/>
  <c r="M992" i="28" s="1"/>
  <c r="N992" i="28" s="1"/>
  <c r="O992" i="28" s="1"/>
  <c r="F988" i="28"/>
  <c r="G988" i="28" s="1"/>
  <c r="H988" i="28" s="1"/>
  <c r="I988" i="28" s="1"/>
  <c r="J988" i="28" s="1"/>
  <c r="K988" i="28" s="1"/>
  <c r="L988" i="28" s="1"/>
  <c r="M988" i="28" s="1"/>
  <c r="N988" i="28" s="1"/>
  <c r="O988" i="28" s="1"/>
  <c r="F984" i="28"/>
  <c r="G984" i="28" s="1"/>
  <c r="H984" i="28" s="1"/>
  <c r="I984" i="28" s="1"/>
  <c r="J984" i="28" s="1"/>
  <c r="K984" i="28" s="1"/>
  <c r="L984" i="28" s="1"/>
  <c r="M984" i="28" s="1"/>
  <c r="N984" i="28" s="1"/>
  <c r="O984" i="28" s="1"/>
  <c r="F980" i="28"/>
  <c r="G980" i="28" s="1"/>
  <c r="H980" i="28" s="1"/>
  <c r="I980" i="28" s="1"/>
  <c r="J980" i="28" s="1"/>
  <c r="K980" i="28" s="1"/>
  <c r="L980" i="28" s="1"/>
  <c r="M980" i="28" s="1"/>
  <c r="N980" i="28" s="1"/>
  <c r="O980" i="28" s="1"/>
  <c r="F976" i="28"/>
  <c r="G976" i="28" s="1"/>
  <c r="H976" i="28" s="1"/>
  <c r="I976" i="28" s="1"/>
  <c r="J976" i="28" s="1"/>
  <c r="K976" i="28" s="1"/>
  <c r="L976" i="28" s="1"/>
  <c r="M976" i="28" s="1"/>
  <c r="N976" i="28" s="1"/>
  <c r="O976" i="28" s="1"/>
  <c r="F972" i="28"/>
  <c r="G972" i="28" s="1"/>
  <c r="H972" i="28" s="1"/>
  <c r="I972" i="28" s="1"/>
  <c r="J972" i="28" s="1"/>
  <c r="K972" i="28" s="1"/>
  <c r="L972" i="28" s="1"/>
  <c r="M972" i="28" s="1"/>
  <c r="N972" i="28" s="1"/>
  <c r="O972" i="28" s="1"/>
  <c r="F968" i="28"/>
  <c r="G968" i="28" s="1"/>
  <c r="H968" i="28" s="1"/>
  <c r="I968" i="28" s="1"/>
  <c r="J968" i="28" s="1"/>
  <c r="K968" i="28" s="1"/>
  <c r="L968" i="28" s="1"/>
  <c r="M968" i="28" s="1"/>
  <c r="N968" i="28" s="1"/>
  <c r="O968" i="28" s="1"/>
  <c r="F964" i="28"/>
  <c r="G964" i="28" s="1"/>
  <c r="H964" i="28" s="1"/>
  <c r="I964" i="28" s="1"/>
  <c r="J964" i="28" s="1"/>
  <c r="K964" i="28" s="1"/>
  <c r="L964" i="28" s="1"/>
  <c r="M964" i="28" s="1"/>
  <c r="N964" i="28" s="1"/>
  <c r="O964" i="28" s="1"/>
  <c r="F960" i="28"/>
  <c r="G960" i="28" s="1"/>
  <c r="H960" i="28" s="1"/>
  <c r="I960" i="28" s="1"/>
  <c r="J960" i="28" s="1"/>
  <c r="K960" i="28" s="1"/>
  <c r="L960" i="28" s="1"/>
  <c r="M960" i="28" s="1"/>
  <c r="N960" i="28" s="1"/>
  <c r="O960" i="28" s="1"/>
  <c r="F956" i="28"/>
  <c r="G956" i="28" s="1"/>
  <c r="H956" i="28" s="1"/>
  <c r="I956" i="28" s="1"/>
  <c r="J956" i="28" s="1"/>
  <c r="K956" i="28" s="1"/>
  <c r="L956" i="28" s="1"/>
  <c r="M956" i="28" s="1"/>
  <c r="N956" i="28" s="1"/>
  <c r="O956" i="28" s="1"/>
  <c r="D606" i="28"/>
  <c r="F606" i="28"/>
  <c r="G606" i="28" s="1"/>
  <c r="H606" i="28" s="1"/>
  <c r="I606" i="28" s="1"/>
  <c r="J606" i="28" s="1"/>
  <c r="K606" i="28" s="1"/>
  <c r="L606" i="28" s="1"/>
  <c r="M606" i="28" s="1"/>
  <c r="N606" i="28" s="1"/>
  <c r="O606" i="28" s="1"/>
  <c r="D602" i="28"/>
  <c r="F602" i="28"/>
  <c r="G602" i="28" s="1"/>
  <c r="H602" i="28" s="1"/>
  <c r="I602" i="28" s="1"/>
  <c r="J602" i="28" s="1"/>
  <c r="K602" i="28" s="1"/>
  <c r="L602" i="28" s="1"/>
  <c r="M602" i="28" s="1"/>
  <c r="N602" i="28" s="1"/>
  <c r="O602" i="28" s="1"/>
  <c r="D598" i="28"/>
  <c r="F598" i="28"/>
  <c r="G598" i="28" s="1"/>
  <c r="H598" i="28" s="1"/>
  <c r="I598" i="28" s="1"/>
  <c r="J598" i="28" s="1"/>
  <c r="K598" i="28" s="1"/>
  <c r="L598" i="28" s="1"/>
  <c r="M598" i="28" s="1"/>
  <c r="N598" i="28" s="1"/>
  <c r="O598" i="28" s="1"/>
  <c r="D594" i="28"/>
  <c r="F594" i="28"/>
  <c r="G594" i="28" s="1"/>
  <c r="H594" i="28" s="1"/>
  <c r="I594" i="28" s="1"/>
  <c r="J594" i="28" s="1"/>
  <c r="K594" i="28" s="1"/>
  <c r="L594" i="28" s="1"/>
  <c r="M594" i="28" s="1"/>
  <c r="N594" i="28" s="1"/>
  <c r="O594" i="28" s="1"/>
  <c r="D590" i="28"/>
  <c r="F590" i="28"/>
  <c r="G590" i="28" s="1"/>
  <c r="H590" i="28" s="1"/>
  <c r="I590" i="28" s="1"/>
  <c r="J590" i="28" s="1"/>
  <c r="K590" i="28" s="1"/>
  <c r="L590" i="28" s="1"/>
  <c r="M590" i="28" s="1"/>
  <c r="N590" i="28" s="1"/>
  <c r="O590" i="28" s="1"/>
  <c r="D586" i="28"/>
  <c r="F586" i="28"/>
  <c r="G586" i="28" s="1"/>
  <c r="H586" i="28" s="1"/>
  <c r="I586" i="28" s="1"/>
  <c r="J586" i="28" s="1"/>
  <c r="K586" i="28" s="1"/>
  <c r="L586" i="28" s="1"/>
  <c r="M586" i="28" s="1"/>
  <c r="N586" i="28" s="1"/>
  <c r="O586" i="28" s="1"/>
  <c r="D582" i="28"/>
  <c r="F582" i="28"/>
  <c r="G582" i="28" s="1"/>
  <c r="H582" i="28" s="1"/>
  <c r="I582" i="28" s="1"/>
  <c r="J582" i="28" s="1"/>
  <c r="K582" i="28" s="1"/>
  <c r="L582" i="28" s="1"/>
  <c r="M582" i="28" s="1"/>
  <c r="N582" i="28" s="1"/>
  <c r="O582" i="28" s="1"/>
  <c r="D578" i="28"/>
  <c r="F578" i="28"/>
  <c r="G578" i="28" s="1"/>
  <c r="H578" i="28" s="1"/>
  <c r="I578" i="28" s="1"/>
  <c r="J578" i="28" s="1"/>
  <c r="K578" i="28" s="1"/>
  <c r="L578" i="28" s="1"/>
  <c r="M578" i="28" s="1"/>
  <c r="N578" i="28" s="1"/>
  <c r="O578" i="28" s="1"/>
  <c r="D574" i="28"/>
  <c r="F574" i="28"/>
  <c r="G574" i="28" s="1"/>
  <c r="H574" i="28" s="1"/>
  <c r="I574" i="28" s="1"/>
  <c r="J574" i="28" s="1"/>
  <c r="K574" i="28" s="1"/>
  <c r="L574" i="28" s="1"/>
  <c r="M574" i="28" s="1"/>
  <c r="N574" i="28" s="1"/>
  <c r="O574" i="28" s="1"/>
  <c r="D570" i="28"/>
  <c r="F570" i="28"/>
  <c r="G570" i="28" s="1"/>
  <c r="H570" i="28" s="1"/>
  <c r="I570" i="28" s="1"/>
  <c r="J570" i="28" s="1"/>
  <c r="K570" i="28" s="1"/>
  <c r="L570" i="28" s="1"/>
  <c r="M570" i="28" s="1"/>
  <c r="N570" i="28" s="1"/>
  <c r="O570" i="28" s="1"/>
  <c r="F609" i="28"/>
  <c r="G609" i="28" s="1"/>
  <c r="H609" i="28" s="1"/>
  <c r="I609" i="28" s="1"/>
  <c r="J609" i="28" s="1"/>
  <c r="K609" i="28" s="1"/>
  <c r="L609" i="28" s="1"/>
  <c r="M609" i="28" s="1"/>
  <c r="N609" i="28" s="1"/>
  <c r="O609" i="28" s="1"/>
  <c r="D609" i="28"/>
  <c r="F485" i="28"/>
  <c r="G485" i="28" s="1"/>
  <c r="H485" i="28" s="1"/>
  <c r="I485" i="28" s="1"/>
  <c r="J485" i="28" s="1"/>
  <c r="K485" i="28" s="1"/>
  <c r="L485" i="28" s="1"/>
  <c r="M485" i="28" s="1"/>
  <c r="N485" i="28" s="1"/>
  <c r="O485" i="28" s="1"/>
  <c r="D485" i="28"/>
  <c r="F483" i="28"/>
  <c r="G483" i="28" s="1"/>
  <c r="H483" i="28" s="1"/>
  <c r="I483" i="28" s="1"/>
  <c r="J483" i="28" s="1"/>
  <c r="K483" i="28" s="1"/>
  <c r="L483" i="28" s="1"/>
  <c r="M483" i="28" s="1"/>
  <c r="N483" i="28" s="1"/>
  <c r="O483" i="28" s="1"/>
  <c r="D483" i="28"/>
  <c r="F547" i="28"/>
  <c r="G547" i="28" s="1"/>
  <c r="H547" i="28" s="1"/>
  <c r="I547" i="28" s="1"/>
  <c r="J547" i="28" s="1"/>
  <c r="K547" i="28" s="1"/>
  <c r="L547" i="28" s="1"/>
  <c r="M547" i="28" s="1"/>
  <c r="N547" i="28" s="1"/>
  <c r="O547" i="28" s="1"/>
  <c r="D547" i="28"/>
  <c r="F539" i="28"/>
  <c r="G539" i="28" s="1"/>
  <c r="H539" i="28" s="1"/>
  <c r="I539" i="28" s="1"/>
  <c r="J539" i="28" s="1"/>
  <c r="K539" i="28" s="1"/>
  <c r="L539" i="28" s="1"/>
  <c r="M539" i="28" s="1"/>
  <c r="N539" i="28" s="1"/>
  <c r="O539" i="28" s="1"/>
  <c r="D539" i="28"/>
  <c r="F531" i="28"/>
  <c r="G531" i="28" s="1"/>
  <c r="H531" i="28" s="1"/>
  <c r="I531" i="28" s="1"/>
  <c r="J531" i="28" s="1"/>
  <c r="K531" i="28" s="1"/>
  <c r="L531" i="28" s="1"/>
  <c r="M531" i="28" s="1"/>
  <c r="N531" i="28" s="1"/>
  <c r="O531" i="28" s="1"/>
  <c r="D531" i="28"/>
  <c r="F523" i="28"/>
  <c r="G523" i="28" s="1"/>
  <c r="H523" i="28" s="1"/>
  <c r="I523" i="28" s="1"/>
  <c r="J523" i="28" s="1"/>
  <c r="K523" i="28" s="1"/>
  <c r="L523" i="28" s="1"/>
  <c r="M523" i="28" s="1"/>
  <c r="N523" i="28" s="1"/>
  <c r="O523" i="28" s="1"/>
  <c r="D523" i="28"/>
  <c r="F515" i="28"/>
  <c r="G515" i="28" s="1"/>
  <c r="H515" i="28" s="1"/>
  <c r="I515" i="28" s="1"/>
  <c r="J515" i="28" s="1"/>
  <c r="K515" i="28" s="1"/>
  <c r="L515" i="28" s="1"/>
  <c r="M515" i="28" s="1"/>
  <c r="N515" i="28" s="1"/>
  <c r="O515" i="28" s="1"/>
  <c r="D515" i="28"/>
  <c r="F505" i="28"/>
  <c r="G505" i="28" s="1"/>
  <c r="H505" i="28" s="1"/>
  <c r="I505" i="28" s="1"/>
  <c r="J505" i="28" s="1"/>
  <c r="K505" i="28" s="1"/>
  <c r="L505" i="28" s="1"/>
  <c r="M505" i="28" s="1"/>
  <c r="N505" i="28" s="1"/>
  <c r="O505" i="28" s="1"/>
  <c r="D505" i="28"/>
  <c r="F489" i="28"/>
  <c r="G489" i="28" s="1"/>
  <c r="H489" i="28" s="1"/>
  <c r="I489" i="28" s="1"/>
  <c r="J489" i="28" s="1"/>
  <c r="K489" i="28" s="1"/>
  <c r="L489" i="28" s="1"/>
  <c r="M489" i="28" s="1"/>
  <c r="N489" i="28" s="1"/>
  <c r="O489" i="28" s="1"/>
  <c r="D489" i="28"/>
  <c r="D612" i="28"/>
  <c r="D607" i="28"/>
  <c r="F607" i="28"/>
  <c r="G607" i="28" s="1"/>
  <c r="H607" i="28" s="1"/>
  <c r="I607" i="28" s="1"/>
  <c r="J607" i="28" s="1"/>
  <c r="K607" i="28" s="1"/>
  <c r="L607" i="28" s="1"/>
  <c r="M607" i="28" s="1"/>
  <c r="N607" i="28" s="1"/>
  <c r="O607" i="28" s="1"/>
  <c r="D605" i="28"/>
  <c r="F605" i="28"/>
  <c r="G605" i="28" s="1"/>
  <c r="H605" i="28" s="1"/>
  <c r="I605" i="28" s="1"/>
  <c r="J605" i="28" s="1"/>
  <c r="K605" i="28" s="1"/>
  <c r="L605" i="28" s="1"/>
  <c r="M605" i="28" s="1"/>
  <c r="N605" i="28" s="1"/>
  <c r="O605" i="28" s="1"/>
  <c r="D603" i="28"/>
  <c r="F603" i="28"/>
  <c r="G603" i="28" s="1"/>
  <c r="H603" i="28" s="1"/>
  <c r="I603" i="28" s="1"/>
  <c r="J603" i="28" s="1"/>
  <c r="K603" i="28" s="1"/>
  <c r="L603" i="28" s="1"/>
  <c r="M603" i="28" s="1"/>
  <c r="N603" i="28" s="1"/>
  <c r="O603" i="28" s="1"/>
  <c r="D601" i="28"/>
  <c r="F601" i="28"/>
  <c r="G601" i="28" s="1"/>
  <c r="H601" i="28" s="1"/>
  <c r="I601" i="28" s="1"/>
  <c r="J601" i="28" s="1"/>
  <c r="K601" i="28" s="1"/>
  <c r="L601" i="28" s="1"/>
  <c r="M601" i="28" s="1"/>
  <c r="N601" i="28" s="1"/>
  <c r="O601" i="28" s="1"/>
  <c r="D599" i="28"/>
  <c r="F599" i="28"/>
  <c r="G599" i="28" s="1"/>
  <c r="H599" i="28" s="1"/>
  <c r="I599" i="28" s="1"/>
  <c r="J599" i="28" s="1"/>
  <c r="K599" i="28" s="1"/>
  <c r="L599" i="28" s="1"/>
  <c r="M599" i="28" s="1"/>
  <c r="N599" i="28" s="1"/>
  <c r="O599" i="28" s="1"/>
  <c r="D597" i="28"/>
  <c r="F597" i="28"/>
  <c r="G597" i="28" s="1"/>
  <c r="H597" i="28" s="1"/>
  <c r="I597" i="28" s="1"/>
  <c r="J597" i="28" s="1"/>
  <c r="K597" i="28" s="1"/>
  <c r="L597" i="28" s="1"/>
  <c r="M597" i="28" s="1"/>
  <c r="N597" i="28" s="1"/>
  <c r="O597" i="28" s="1"/>
  <c r="D595" i="28"/>
  <c r="F595" i="28"/>
  <c r="G595" i="28" s="1"/>
  <c r="H595" i="28" s="1"/>
  <c r="I595" i="28" s="1"/>
  <c r="J595" i="28" s="1"/>
  <c r="K595" i="28" s="1"/>
  <c r="L595" i="28" s="1"/>
  <c r="M595" i="28" s="1"/>
  <c r="N595" i="28" s="1"/>
  <c r="O595" i="28" s="1"/>
  <c r="D593" i="28"/>
  <c r="F593" i="28"/>
  <c r="G593" i="28" s="1"/>
  <c r="H593" i="28" s="1"/>
  <c r="I593" i="28" s="1"/>
  <c r="J593" i="28" s="1"/>
  <c r="K593" i="28" s="1"/>
  <c r="L593" i="28" s="1"/>
  <c r="M593" i="28" s="1"/>
  <c r="N593" i="28" s="1"/>
  <c r="O593" i="28" s="1"/>
  <c r="D591" i="28"/>
  <c r="F591" i="28"/>
  <c r="G591" i="28" s="1"/>
  <c r="H591" i="28" s="1"/>
  <c r="I591" i="28" s="1"/>
  <c r="J591" i="28" s="1"/>
  <c r="K591" i="28" s="1"/>
  <c r="L591" i="28" s="1"/>
  <c r="M591" i="28" s="1"/>
  <c r="N591" i="28" s="1"/>
  <c r="O591" i="28" s="1"/>
  <c r="D589" i="28"/>
  <c r="F589" i="28"/>
  <c r="G589" i="28" s="1"/>
  <c r="H589" i="28" s="1"/>
  <c r="I589" i="28" s="1"/>
  <c r="J589" i="28" s="1"/>
  <c r="K589" i="28" s="1"/>
  <c r="L589" i="28" s="1"/>
  <c r="M589" i="28" s="1"/>
  <c r="N589" i="28" s="1"/>
  <c r="O589" i="28" s="1"/>
  <c r="D587" i="28"/>
  <c r="F587" i="28"/>
  <c r="G587" i="28" s="1"/>
  <c r="H587" i="28" s="1"/>
  <c r="I587" i="28" s="1"/>
  <c r="J587" i="28" s="1"/>
  <c r="K587" i="28" s="1"/>
  <c r="L587" i="28" s="1"/>
  <c r="M587" i="28" s="1"/>
  <c r="N587" i="28" s="1"/>
  <c r="O587" i="28" s="1"/>
  <c r="D585" i="28"/>
  <c r="F585" i="28"/>
  <c r="G585" i="28" s="1"/>
  <c r="H585" i="28" s="1"/>
  <c r="I585" i="28" s="1"/>
  <c r="J585" i="28" s="1"/>
  <c r="K585" i="28" s="1"/>
  <c r="L585" i="28" s="1"/>
  <c r="M585" i="28" s="1"/>
  <c r="N585" i="28" s="1"/>
  <c r="O585" i="28" s="1"/>
  <c r="D583" i="28"/>
  <c r="F583" i="28"/>
  <c r="G583" i="28" s="1"/>
  <c r="H583" i="28" s="1"/>
  <c r="I583" i="28" s="1"/>
  <c r="J583" i="28" s="1"/>
  <c r="K583" i="28" s="1"/>
  <c r="L583" i="28" s="1"/>
  <c r="M583" i="28" s="1"/>
  <c r="N583" i="28" s="1"/>
  <c r="O583" i="28" s="1"/>
  <c r="D581" i="28"/>
  <c r="F581" i="28"/>
  <c r="G581" i="28" s="1"/>
  <c r="H581" i="28" s="1"/>
  <c r="I581" i="28" s="1"/>
  <c r="J581" i="28" s="1"/>
  <c r="K581" i="28" s="1"/>
  <c r="L581" i="28" s="1"/>
  <c r="M581" i="28" s="1"/>
  <c r="N581" i="28" s="1"/>
  <c r="O581" i="28" s="1"/>
  <c r="D579" i="28"/>
  <c r="F579" i="28"/>
  <c r="G579" i="28" s="1"/>
  <c r="H579" i="28" s="1"/>
  <c r="I579" i="28" s="1"/>
  <c r="J579" i="28" s="1"/>
  <c r="K579" i="28" s="1"/>
  <c r="L579" i="28" s="1"/>
  <c r="M579" i="28" s="1"/>
  <c r="N579" i="28" s="1"/>
  <c r="O579" i="28" s="1"/>
  <c r="D577" i="28"/>
  <c r="F577" i="28"/>
  <c r="G577" i="28" s="1"/>
  <c r="H577" i="28" s="1"/>
  <c r="I577" i="28" s="1"/>
  <c r="J577" i="28" s="1"/>
  <c r="K577" i="28" s="1"/>
  <c r="L577" i="28" s="1"/>
  <c r="M577" i="28" s="1"/>
  <c r="N577" i="28" s="1"/>
  <c r="O577" i="28" s="1"/>
  <c r="D575" i="28"/>
  <c r="F575" i="28"/>
  <c r="G575" i="28" s="1"/>
  <c r="H575" i="28" s="1"/>
  <c r="I575" i="28" s="1"/>
  <c r="J575" i="28" s="1"/>
  <c r="K575" i="28" s="1"/>
  <c r="L575" i="28" s="1"/>
  <c r="M575" i="28" s="1"/>
  <c r="N575" i="28" s="1"/>
  <c r="O575" i="28" s="1"/>
  <c r="D573" i="28"/>
  <c r="F573" i="28"/>
  <c r="G573" i="28" s="1"/>
  <c r="H573" i="28" s="1"/>
  <c r="I573" i="28" s="1"/>
  <c r="J573" i="28" s="1"/>
  <c r="K573" i="28" s="1"/>
  <c r="L573" i="28" s="1"/>
  <c r="M573" i="28" s="1"/>
  <c r="N573" i="28" s="1"/>
  <c r="O573" i="28" s="1"/>
  <c r="D571" i="28"/>
  <c r="F571" i="28"/>
  <c r="G571" i="28" s="1"/>
  <c r="H571" i="28" s="1"/>
  <c r="I571" i="28" s="1"/>
  <c r="J571" i="28" s="1"/>
  <c r="K571" i="28" s="1"/>
  <c r="L571" i="28" s="1"/>
  <c r="M571" i="28" s="1"/>
  <c r="N571" i="28" s="1"/>
  <c r="O571" i="28" s="1"/>
  <c r="D569" i="28"/>
  <c r="F569" i="28"/>
  <c r="G569" i="28" s="1"/>
  <c r="H569" i="28" s="1"/>
  <c r="I569" i="28" s="1"/>
  <c r="J569" i="28" s="1"/>
  <c r="K569" i="28" s="1"/>
  <c r="L569" i="28" s="1"/>
  <c r="M569" i="28" s="1"/>
  <c r="N569" i="28" s="1"/>
  <c r="O569" i="28" s="1"/>
  <c r="F509" i="28"/>
  <c r="G509" i="28" s="1"/>
  <c r="H509" i="28" s="1"/>
  <c r="I509" i="28" s="1"/>
  <c r="J509" i="28" s="1"/>
  <c r="K509" i="28" s="1"/>
  <c r="L509" i="28" s="1"/>
  <c r="M509" i="28" s="1"/>
  <c r="N509" i="28" s="1"/>
  <c r="O509" i="28" s="1"/>
  <c r="D509" i="28"/>
  <c r="F493" i="28"/>
  <c r="G493" i="28" s="1"/>
  <c r="H493" i="28" s="1"/>
  <c r="I493" i="28" s="1"/>
  <c r="J493" i="28" s="1"/>
  <c r="K493" i="28" s="1"/>
  <c r="L493" i="28" s="1"/>
  <c r="M493" i="28" s="1"/>
  <c r="N493" i="28" s="1"/>
  <c r="O493" i="28" s="1"/>
  <c r="D493" i="28"/>
  <c r="F479" i="28"/>
  <c r="G479" i="28" s="1"/>
  <c r="H479" i="28" s="1"/>
  <c r="I479" i="28" s="1"/>
  <c r="J479" i="28" s="1"/>
  <c r="K479" i="28" s="1"/>
  <c r="L479" i="28" s="1"/>
  <c r="M479" i="28" s="1"/>
  <c r="N479" i="28" s="1"/>
  <c r="O479" i="28" s="1"/>
  <c r="D479" i="28"/>
  <c r="F471" i="28"/>
  <c r="G471" i="28" s="1"/>
  <c r="H471" i="28" s="1"/>
  <c r="I471" i="28" s="1"/>
  <c r="J471" i="28" s="1"/>
  <c r="K471" i="28" s="1"/>
  <c r="L471" i="28" s="1"/>
  <c r="M471" i="28" s="1"/>
  <c r="N471" i="28" s="1"/>
  <c r="O471" i="28" s="1"/>
  <c r="D471" i="28"/>
  <c r="F543" i="28"/>
  <c r="G543" i="28" s="1"/>
  <c r="H543" i="28" s="1"/>
  <c r="I543" i="28" s="1"/>
  <c r="J543" i="28" s="1"/>
  <c r="K543" i="28" s="1"/>
  <c r="L543" i="28" s="1"/>
  <c r="M543" i="28" s="1"/>
  <c r="N543" i="28" s="1"/>
  <c r="O543" i="28" s="1"/>
  <c r="D543" i="28"/>
  <c r="F535" i="28"/>
  <c r="G535" i="28" s="1"/>
  <c r="H535" i="28" s="1"/>
  <c r="I535" i="28" s="1"/>
  <c r="J535" i="28" s="1"/>
  <c r="K535" i="28" s="1"/>
  <c r="L535" i="28" s="1"/>
  <c r="M535" i="28" s="1"/>
  <c r="N535" i="28" s="1"/>
  <c r="O535" i="28" s="1"/>
  <c r="D535" i="28"/>
  <c r="F527" i="28"/>
  <c r="G527" i="28" s="1"/>
  <c r="H527" i="28" s="1"/>
  <c r="I527" i="28" s="1"/>
  <c r="J527" i="28" s="1"/>
  <c r="K527" i="28" s="1"/>
  <c r="L527" i="28" s="1"/>
  <c r="M527" i="28" s="1"/>
  <c r="N527" i="28" s="1"/>
  <c r="O527" i="28" s="1"/>
  <c r="D527" i="28"/>
  <c r="F519" i="28"/>
  <c r="G519" i="28" s="1"/>
  <c r="H519" i="28" s="1"/>
  <c r="I519" i="28" s="1"/>
  <c r="J519" i="28" s="1"/>
  <c r="K519" i="28" s="1"/>
  <c r="L519" i="28" s="1"/>
  <c r="M519" i="28" s="1"/>
  <c r="N519" i="28" s="1"/>
  <c r="O519" i="28" s="1"/>
  <c r="D519" i="28"/>
  <c r="F513" i="28"/>
  <c r="G513" i="28" s="1"/>
  <c r="H513" i="28" s="1"/>
  <c r="I513" i="28" s="1"/>
  <c r="J513" i="28" s="1"/>
  <c r="K513" i="28" s="1"/>
  <c r="L513" i="28" s="1"/>
  <c r="M513" i="28" s="1"/>
  <c r="N513" i="28" s="1"/>
  <c r="O513" i="28" s="1"/>
  <c r="D513" i="28"/>
  <c r="F497" i="28"/>
  <c r="G497" i="28" s="1"/>
  <c r="H497" i="28" s="1"/>
  <c r="I497" i="28" s="1"/>
  <c r="J497" i="28" s="1"/>
  <c r="K497" i="28" s="1"/>
  <c r="L497" i="28" s="1"/>
  <c r="M497" i="28" s="1"/>
  <c r="N497" i="28" s="1"/>
  <c r="O497" i="28" s="1"/>
  <c r="D497" i="28"/>
  <c r="F567" i="28"/>
  <c r="G567" i="28" s="1"/>
  <c r="H567" i="28" s="1"/>
  <c r="I567" i="28" s="1"/>
  <c r="J567" i="28" s="1"/>
  <c r="K567" i="28" s="1"/>
  <c r="L567" i="28" s="1"/>
  <c r="M567" i="28" s="1"/>
  <c r="N567" i="28" s="1"/>
  <c r="O567" i="28" s="1"/>
  <c r="F566" i="28"/>
  <c r="G566" i="28" s="1"/>
  <c r="H566" i="28" s="1"/>
  <c r="I566" i="28" s="1"/>
  <c r="J566" i="28" s="1"/>
  <c r="K566" i="28" s="1"/>
  <c r="L566" i="28" s="1"/>
  <c r="M566" i="28" s="1"/>
  <c r="N566" i="28" s="1"/>
  <c r="O566" i="28" s="1"/>
  <c r="F565" i="28"/>
  <c r="G565" i="28" s="1"/>
  <c r="H565" i="28" s="1"/>
  <c r="I565" i="28" s="1"/>
  <c r="J565" i="28" s="1"/>
  <c r="K565" i="28" s="1"/>
  <c r="L565" i="28" s="1"/>
  <c r="M565" i="28" s="1"/>
  <c r="N565" i="28" s="1"/>
  <c r="O565" i="28" s="1"/>
  <c r="F564" i="28"/>
  <c r="G564" i="28" s="1"/>
  <c r="H564" i="28" s="1"/>
  <c r="I564" i="28" s="1"/>
  <c r="J564" i="28" s="1"/>
  <c r="K564" i="28" s="1"/>
  <c r="L564" i="28" s="1"/>
  <c r="M564" i="28" s="1"/>
  <c r="N564" i="28" s="1"/>
  <c r="O564" i="28" s="1"/>
  <c r="F563" i="28"/>
  <c r="G563" i="28" s="1"/>
  <c r="H563" i="28" s="1"/>
  <c r="I563" i="28" s="1"/>
  <c r="J563" i="28" s="1"/>
  <c r="K563" i="28" s="1"/>
  <c r="L563" i="28" s="1"/>
  <c r="M563" i="28" s="1"/>
  <c r="N563" i="28" s="1"/>
  <c r="O563" i="28" s="1"/>
  <c r="F562" i="28"/>
  <c r="G562" i="28" s="1"/>
  <c r="H562" i="28" s="1"/>
  <c r="I562" i="28" s="1"/>
  <c r="J562" i="28" s="1"/>
  <c r="K562" i="28" s="1"/>
  <c r="L562" i="28" s="1"/>
  <c r="M562" i="28" s="1"/>
  <c r="N562" i="28" s="1"/>
  <c r="O562" i="28" s="1"/>
  <c r="F561" i="28"/>
  <c r="G561" i="28" s="1"/>
  <c r="H561" i="28" s="1"/>
  <c r="I561" i="28" s="1"/>
  <c r="J561" i="28" s="1"/>
  <c r="K561" i="28" s="1"/>
  <c r="L561" i="28" s="1"/>
  <c r="M561" i="28" s="1"/>
  <c r="N561" i="28" s="1"/>
  <c r="O561" i="28" s="1"/>
  <c r="F560" i="28"/>
  <c r="G560" i="28" s="1"/>
  <c r="H560" i="28" s="1"/>
  <c r="I560" i="28" s="1"/>
  <c r="J560" i="28" s="1"/>
  <c r="K560" i="28" s="1"/>
  <c r="L560" i="28" s="1"/>
  <c r="M560" i="28" s="1"/>
  <c r="N560" i="28" s="1"/>
  <c r="O560" i="28" s="1"/>
  <c r="F559" i="28"/>
  <c r="G559" i="28" s="1"/>
  <c r="H559" i="28" s="1"/>
  <c r="I559" i="28" s="1"/>
  <c r="J559" i="28" s="1"/>
  <c r="K559" i="28" s="1"/>
  <c r="L559" i="28" s="1"/>
  <c r="M559" i="28" s="1"/>
  <c r="N559" i="28" s="1"/>
  <c r="O559" i="28" s="1"/>
  <c r="F558" i="28"/>
  <c r="G558" i="28" s="1"/>
  <c r="H558" i="28" s="1"/>
  <c r="I558" i="28" s="1"/>
  <c r="J558" i="28" s="1"/>
  <c r="K558" i="28" s="1"/>
  <c r="L558" i="28" s="1"/>
  <c r="M558" i="28" s="1"/>
  <c r="N558" i="28" s="1"/>
  <c r="O558" i="28" s="1"/>
  <c r="F557" i="28"/>
  <c r="G557" i="28" s="1"/>
  <c r="H557" i="28" s="1"/>
  <c r="I557" i="28" s="1"/>
  <c r="J557" i="28" s="1"/>
  <c r="K557" i="28" s="1"/>
  <c r="L557" i="28" s="1"/>
  <c r="M557" i="28" s="1"/>
  <c r="N557" i="28" s="1"/>
  <c r="O557" i="28" s="1"/>
  <c r="F556" i="28"/>
  <c r="G556" i="28" s="1"/>
  <c r="H556" i="28" s="1"/>
  <c r="I556" i="28" s="1"/>
  <c r="J556" i="28" s="1"/>
  <c r="K556" i="28" s="1"/>
  <c r="L556" i="28" s="1"/>
  <c r="M556" i="28" s="1"/>
  <c r="N556" i="28" s="1"/>
  <c r="O556" i="28" s="1"/>
  <c r="F555" i="28"/>
  <c r="G555" i="28" s="1"/>
  <c r="H555" i="28" s="1"/>
  <c r="I555" i="28" s="1"/>
  <c r="J555" i="28" s="1"/>
  <c r="K555" i="28" s="1"/>
  <c r="L555" i="28" s="1"/>
  <c r="M555" i="28" s="1"/>
  <c r="N555" i="28" s="1"/>
  <c r="O555" i="28" s="1"/>
  <c r="F554" i="28"/>
  <c r="G554" i="28" s="1"/>
  <c r="H554" i="28" s="1"/>
  <c r="I554" i="28" s="1"/>
  <c r="J554" i="28" s="1"/>
  <c r="K554" i="28" s="1"/>
  <c r="L554" i="28" s="1"/>
  <c r="M554" i="28" s="1"/>
  <c r="N554" i="28" s="1"/>
  <c r="O554" i="28" s="1"/>
  <c r="F553" i="28"/>
  <c r="G553" i="28" s="1"/>
  <c r="H553" i="28" s="1"/>
  <c r="I553" i="28" s="1"/>
  <c r="J553" i="28" s="1"/>
  <c r="K553" i="28" s="1"/>
  <c r="L553" i="28" s="1"/>
  <c r="M553" i="28" s="1"/>
  <c r="N553" i="28" s="1"/>
  <c r="O553" i="28" s="1"/>
  <c r="F552" i="28"/>
  <c r="G552" i="28" s="1"/>
  <c r="H552" i="28" s="1"/>
  <c r="I552" i="28" s="1"/>
  <c r="J552" i="28" s="1"/>
  <c r="K552" i="28" s="1"/>
  <c r="L552" i="28" s="1"/>
  <c r="M552" i="28" s="1"/>
  <c r="N552" i="28" s="1"/>
  <c r="O552" i="28" s="1"/>
  <c r="F551" i="28"/>
  <c r="G551" i="28" s="1"/>
  <c r="H551" i="28" s="1"/>
  <c r="I551" i="28" s="1"/>
  <c r="J551" i="28" s="1"/>
  <c r="K551" i="28" s="1"/>
  <c r="L551" i="28" s="1"/>
  <c r="M551" i="28" s="1"/>
  <c r="N551" i="28" s="1"/>
  <c r="O551" i="28" s="1"/>
  <c r="F465" i="28"/>
  <c r="G465" i="28" s="1"/>
  <c r="H465" i="28" s="1"/>
  <c r="I465" i="28" s="1"/>
  <c r="J465" i="28" s="1"/>
  <c r="K465" i="28" s="1"/>
  <c r="L465" i="28" s="1"/>
  <c r="M465" i="28" s="1"/>
  <c r="N465" i="28" s="1"/>
  <c r="O465" i="28" s="1"/>
  <c r="D465" i="28"/>
  <c r="F457" i="28"/>
  <c r="G457" i="28" s="1"/>
  <c r="H457" i="28" s="1"/>
  <c r="I457" i="28" s="1"/>
  <c r="J457" i="28" s="1"/>
  <c r="K457" i="28" s="1"/>
  <c r="L457" i="28" s="1"/>
  <c r="M457" i="28" s="1"/>
  <c r="N457" i="28" s="1"/>
  <c r="O457" i="28" s="1"/>
  <c r="D457" i="28"/>
  <c r="F449" i="28"/>
  <c r="G449" i="28" s="1"/>
  <c r="H449" i="28" s="1"/>
  <c r="I449" i="28" s="1"/>
  <c r="J449" i="28" s="1"/>
  <c r="K449" i="28" s="1"/>
  <c r="L449" i="28" s="1"/>
  <c r="M449" i="28" s="1"/>
  <c r="N449" i="28" s="1"/>
  <c r="O449" i="28" s="1"/>
  <c r="D449" i="28"/>
  <c r="F441" i="28"/>
  <c r="G441" i="28" s="1"/>
  <c r="H441" i="28" s="1"/>
  <c r="I441" i="28" s="1"/>
  <c r="J441" i="28" s="1"/>
  <c r="K441" i="28" s="1"/>
  <c r="L441" i="28" s="1"/>
  <c r="M441" i="28" s="1"/>
  <c r="N441" i="28" s="1"/>
  <c r="O441" i="28" s="1"/>
  <c r="D441" i="28"/>
  <c r="D437" i="28"/>
  <c r="F437" i="28"/>
  <c r="G437" i="28" s="1"/>
  <c r="H437" i="28" s="1"/>
  <c r="I437" i="28" s="1"/>
  <c r="J437" i="28" s="1"/>
  <c r="K437" i="28" s="1"/>
  <c r="L437" i="28" s="1"/>
  <c r="M437" i="28" s="1"/>
  <c r="N437" i="28" s="1"/>
  <c r="O437" i="28" s="1"/>
  <c r="D435" i="28"/>
  <c r="F435" i="28"/>
  <c r="G435" i="28" s="1"/>
  <c r="H435" i="28" s="1"/>
  <c r="I435" i="28" s="1"/>
  <c r="J435" i="28" s="1"/>
  <c r="K435" i="28" s="1"/>
  <c r="L435" i="28" s="1"/>
  <c r="M435" i="28" s="1"/>
  <c r="N435" i="28" s="1"/>
  <c r="O435" i="28" s="1"/>
  <c r="D433" i="28"/>
  <c r="F433" i="28"/>
  <c r="G433" i="28" s="1"/>
  <c r="H433" i="28" s="1"/>
  <c r="I433" i="28" s="1"/>
  <c r="J433" i="28" s="1"/>
  <c r="K433" i="28" s="1"/>
  <c r="L433" i="28" s="1"/>
  <c r="M433" i="28" s="1"/>
  <c r="N433" i="28" s="1"/>
  <c r="O433" i="28" s="1"/>
  <c r="D431" i="28"/>
  <c r="F431" i="28"/>
  <c r="G431" i="28" s="1"/>
  <c r="H431" i="28" s="1"/>
  <c r="I431" i="28" s="1"/>
  <c r="J431" i="28" s="1"/>
  <c r="K431" i="28" s="1"/>
  <c r="L431" i="28" s="1"/>
  <c r="M431" i="28" s="1"/>
  <c r="N431" i="28" s="1"/>
  <c r="O431" i="28" s="1"/>
  <c r="D429" i="28"/>
  <c r="F429" i="28"/>
  <c r="G429" i="28" s="1"/>
  <c r="H429" i="28" s="1"/>
  <c r="I429" i="28" s="1"/>
  <c r="J429" i="28" s="1"/>
  <c r="K429" i="28" s="1"/>
  <c r="L429" i="28" s="1"/>
  <c r="M429" i="28" s="1"/>
  <c r="N429" i="28" s="1"/>
  <c r="O429" i="28" s="1"/>
  <c r="D427" i="28"/>
  <c r="F427" i="28"/>
  <c r="G427" i="28" s="1"/>
  <c r="H427" i="28" s="1"/>
  <c r="I427" i="28" s="1"/>
  <c r="J427" i="28" s="1"/>
  <c r="K427" i="28" s="1"/>
  <c r="L427" i="28" s="1"/>
  <c r="M427" i="28" s="1"/>
  <c r="N427" i="28" s="1"/>
  <c r="O427" i="28" s="1"/>
  <c r="D425" i="28"/>
  <c r="F425" i="28"/>
  <c r="G425" i="28" s="1"/>
  <c r="H425" i="28" s="1"/>
  <c r="I425" i="28" s="1"/>
  <c r="J425" i="28" s="1"/>
  <c r="K425" i="28" s="1"/>
  <c r="L425" i="28" s="1"/>
  <c r="M425" i="28" s="1"/>
  <c r="N425" i="28" s="1"/>
  <c r="O425" i="28" s="1"/>
  <c r="D423" i="28"/>
  <c r="F423" i="28"/>
  <c r="G423" i="28" s="1"/>
  <c r="H423" i="28" s="1"/>
  <c r="I423" i="28" s="1"/>
  <c r="J423" i="28" s="1"/>
  <c r="K423" i="28" s="1"/>
  <c r="L423" i="28" s="1"/>
  <c r="M423" i="28" s="1"/>
  <c r="N423" i="28" s="1"/>
  <c r="O423" i="28" s="1"/>
  <c r="D421" i="28"/>
  <c r="F421" i="28"/>
  <c r="G421" i="28" s="1"/>
  <c r="H421" i="28" s="1"/>
  <c r="I421" i="28" s="1"/>
  <c r="J421" i="28" s="1"/>
  <c r="K421" i="28" s="1"/>
  <c r="L421" i="28" s="1"/>
  <c r="M421" i="28" s="1"/>
  <c r="N421" i="28" s="1"/>
  <c r="O421" i="28" s="1"/>
  <c r="D419" i="28"/>
  <c r="F419" i="28"/>
  <c r="G419" i="28" s="1"/>
  <c r="H419" i="28" s="1"/>
  <c r="I419" i="28" s="1"/>
  <c r="J419" i="28" s="1"/>
  <c r="K419" i="28" s="1"/>
  <c r="L419" i="28" s="1"/>
  <c r="M419" i="28" s="1"/>
  <c r="N419" i="28" s="1"/>
  <c r="O419" i="28" s="1"/>
  <c r="D417" i="28"/>
  <c r="F417" i="28"/>
  <c r="G417" i="28" s="1"/>
  <c r="H417" i="28" s="1"/>
  <c r="I417" i="28" s="1"/>
  <c r="J417" i="28" s="1"/>
  <c r="K417" i="28" s="1"/>
  <c r="L417" i="28" s="1"/>
  <c r="M417" i="28" s="1"/>
  <c r="N417" i="28" s="1"/>
  <c r="O417" i="28" s="1"/>
  <c r="D415" i="28"/>
  <c r="F415" i="28"/>
  <c r="G415" i="28" s="1"/>
  <c r="H415" i="28" s="1"/>
  <c r="I415" i="28" s="1"/>
  <c r="J415" i="28" s="1"/>
  <c r="K415" i="28" s="1"/>
  <c r="L415" i="28" s="1"/>
  <c r="M415" i="28" s="1"/>
  <c r="N415" i="28" s="1"/>
  <c r="O415" i="28" s="1"/>
  <c r="D413" i="28"/>
  <c r="F413" i="28"/>
  <c r="G413" i="28" s="1"/>
  <c r="H413" i="28" s="1"/>
  <c r="I413" i="28" s="1"/>
  <c r="J413" i="28" s="1"/>
  <c r="K413" i="28" s="1"/>
  <c r="L413" i="28" s="1"/>
  <c r="M413" i="28" s="1"/>
  <c r="N413" i="28" s="1"/>
  <c r="O413" i="28" s="1"/>
  <c r="D411" i="28"/>
  <c r="F411" i="28"/>
  <c r="G411" i="28" s="1"/>
  <c r="H411" i="28" s="1"/>
  <c r="I411" i="28" s="1"/>
  <c r="J411" i="28" s="1"/>
  <c r="K411" i="28" s="1"/>
  <c r="L411" i="28" s="1"/>
  <c r="M411" i="28" s="1"/>
  <c r="N411" i="28" s="1"/>
  <c r="O411" i="28" s="1"/>
  <c r="D409" i="28"/>
  <c r="F409" i="28"/>
  <c r="G409" i="28" s="1"/>
  <c r="H409" i="28" s="1"/>
  <c r="I409" i="28" s="1"/>
  <c r="J409" i="28" s="1"/>
  <c r="K409" i="28" s="1"/>
  <c r="L409" i="28" s="1"/>
  <c r="M409" i="28" s="1"/>
  <c r="N409" i="28" s="1"/>
  <c r="O409" i="28" s="1"/>
  <c r="D407" i="28"/>
  <c r="F407" i="28"/>
  <c r="G407" i="28" s="1"/>
  <c r="H407" i="28" s="1"/>
  <c r="I407" i="28" s="1"/>
  <c r="J407" i="28" s="1"/>
  <c r="K407" i="28" s="1"/>
  <c r="L407" i="28" s="1"/>
  <c r="M407" i="28" s="1"/>
  <c r="N407" i="28" s="1"/>
  <c r="O407" i="28" s="1"/>
  <c r="D405" i="28"/>
  <c r="F405" i="28"/>
  <c r="G405" i="28" s="1"/>
  <c r="H405" i="28" s="1"/>
  <c r="I405" i="28" s="1"/>
  <c r="J405" i="28" s="1"/>
  <c r="K405" i="28" s="1"/>
  <c r="L405" i="28" s="1"/>
  <c r="M405" i="28" s="1"/>
  <c r="N405" i="28" s="1"/>
  <c r="O405" i="28" s="1"/>
  <c r="D403" i="28"/>
  <c r="F403" i="28"/>
  <c r="G403" i="28" s="1"/>
  <c r="H403" i="28" s="1"/>
  <c r="I403" i="28" s="1"/>
  <c r="J403" i="28" s="1"/>
  <c r="K403" i="28" s="1"/>
  <c r="L403" i="28" s="1"/>
  <c r="M403" i="28" s="1"/>
  <c r="N403" i="28" s="1"/>
  <c r="O403" i="28" s="1"/>
  <c r="D401" i="28"/>
  <c r="F401" i="28"/>
  <c r="G401" i="28" s="1"/>
  <c r="H401" i="28" s="1"/>
  <c r="I401" i="28" s="1"/>
  <c r="J401" i="28" s="1"/>
  <c r="K401" i="28" s="1"/>
  <c r="L401" i="28" s="1"/>
  <c r="M401" i="28" s="1"/>
  <c r="N401" i="28" s="1"/>
  <c r="O401" i="28" s="1"/>
  <c r="D399" i="28"/>
  <c r="F399" i="28"/>
  <c r="G399" i="28" s="1"/>
  <c r="H399" i="28" s="1"/>
  <c r="I399" i="28" s="1"/>
  <c r="J399" i="28" s="1"/>
  <c r="K399" i="28" s="1"/>
  <c r="L399" i="28" s="1"/>
  <c r="M399" i="28" s="1"/>
  <c r="N399" i="28" s="1"/>
  <c r="O399" i="28" s="1"/>
  <c r="F511" i="28"/>
  <c r="G511" i="28" s="1"/>
  <c r="H511" i="28" s="1"/>
  <c r="I511" i="28" s="1"/>
  <c r="J511" i="28" s="1"/>
  <c r="K511" i="28" s="1"/>
  <c r="L511" i="28" s="1"/>
  <c r="M511" i="28" s="1"/>
  <c r="N511" i="28" s="1"/>
  <c r="O511" i="28" s="1"/>
  <c r="D511" i="28"/>
  <c r="F507" i="28"/>
  <c r="G507" i="28" s="1"/>
  <c r="H507" i="28" s="1"/>
  <c r="I507" i="28" s="1"/>
  <c r="J507" i="28" s="1"/>
  <c r="K507" i="28" s="1"/>
  <c r="L507" i="28" s="1"/>
  <c r="M507" i="28" s="1"/>
  <c r="N507" i="28" s="1"/>
  <c r="O507" i="28" s="1"/>
  <c r="D507" i="28"/>
  <c r="F503" i="28"/>
  <c r="G503" i="28" s="1"/>
  <c r="H503" i="28" s="1"/>
  <c r="I503" i="28" s="1"/>
  <c r="J503" i="28" s="1"/>
  <c r="K503" i="28" s="1"/>
  <c r="L503" i="28" s="1"/>
  <c r="M503" i="28" s="1"/>
  <c r="N503" i="28" s="1"/>
  <c r="O503" i="28" s="1"/>
  <c r="D503" i="28"/>
  <c r="F499" i="28"/>
  <c r="G499" i="28" s="1"/>
  <c r="H499" i="28" s="1"/>
  <c r="I499" i="28" s="1"/>
  <c r="J499" i="28" s="1"/>
  <c r="K499" i="28" s="1"/>
  <c r="L499" i="28" s="1"/>
  <c r="M499" i="28" s="1"/>
  <c r="N499" i="28" s="1"/>
  <c r="O499" i="28" s="1"/>
  <c r="D499" i="28"/>
  <c r="F495" i="28"/>
  <c r="G495" i="28" s="1"/>
  <c r="H495" i="28" s="1"/>
  <c r="I495" i="28" s="1"/>
  <c r="J495" i="28" s="1"/>
  <c r="K495" i="28" s="1"/>
  <c r="L495" i="28" s="1"/>
  <c r="M495" i="28" s="1"/>
  <c r="N495" i="28" s="1"/>
  <c r="O495" i="28" s="1"/>
  <c r="D495" i="28"/>
  <c r="F491" i="28"/>
  <c r="G491" i="28" s="1"/>
  <c r="H491" i="28" s="1"/>
  <c r="I491" i="28" s="1"/>
  <c r="J491" i="28" s="1"/>
  <c r="K491" i="28" s="1"/>
  <c r="L491" i="28" s="1"/>
  <c r="M491" i="28" s="1"/>
  <c r="N491" i="28" s="1"/>
  <c r="O491" i="28" s="1"/>
  <c r="D491" i="28"/>
  <c r="F487" i="28"/>
  <c r="G487" i="28" s="1"/>
  <c r="H487" i="28" s="1"/>
  <c r="I487" i="28" s="1"/>
  <c r="J487" i="28" s="1"/>
  <c r="K487" i="28" s="1"/>
  <c r="L487" i="28" s="1"/>
  <c r="M487" i="28" s="1"/>
  <c r="N487" i="28" s="1"/>
  <c r="O487" i="28" s="1"/>
  <c r="D487" i="28"/>
  <c r="F481" i="28"/>
  <c r="G481" i="28" s="1"/>
  <c r="H481" i="28" s="1"/>
  <c r="I481" i="28" s="1"/>
  <c r="J481" i="28" s="1"/>
  <c r="K481" i="28" s="1"/>
  <c r="L481" i="28" s="1"/>
  <c r="M481" i="28" s="1"/>
  <c r="N481" i="28" s="1"/>
  <c r="O481" i="28" s="1"/>
  <c r="D481" i="28"/>
  <c r="F477" i="28"/>
  <c r="G477" i="28" s="1"/>
  <c r="H477" i="28" s="1"/>
  <c r="I477" i="28" s="1"/>
  <c r="J477" i="28" s="1"/>
  <c r="K477" i="28" s="1"/>
  <c r="L477" i="28" s="1"/>
  <c r="M477" i="28" s="1"/>
  <c r="N477" i="28" s="1"/>
  <c r="O477" i="28" s="1"/>
  <c r="D477" i="28"/>
  <c r="F473" i="28"/>
  <c r="G473" i="28" s="1"/>
  <c r="H473" i="28" s="1"/>
  <c r="I473" i="28" s="1"/>
  <c r="J473" i="28" s="1"/>
  <c r="K473" i="28" s="1"/>
  <c r="L473" i="28" s="1"/>
  <c r="M473" i="28" s="1"/>
  <c r="N473" i="28" s="1"/>
  <c r="O473" i="28" s="1"/>
  <c r="D473" i="28"/>
  <c r="D549" i="28"/>
  <c r="D545" i="28"/>
  <c r="D541" i="28"/>
  <c r="D537" i="28"/>
  <c r="D533" i="28"/>
  <c r="D529" i="28"/>
  <c r="D525" i="28"/>
  <c r="D521" i="28"/>
  <c r="D517" i="28"/>
  <c r="F469" i="28"/>
  <c r="G469" i="28" s="1"/>
  <c r="H469" i="28" s="1"/>
  <c r="I469" i="28" s="1"/>
  <c r="J469" i="28" s="1"/>
  <c r="K469" i="28" s="1"/>
  <c r="L469" i="28" s="1"/>
  <c r="M469" i="28" s="1"/>
  <c r="N469" i="28" s="1"/>
  <c r="O469" i="28" s="1"/>
  <c r="D469" i="28"/>
  <c r="F461" i="28"/>
  <c r="G461" i="28" s="1"/>
  <c r="H461" i="28" s="1"/>
  <c r="I461" i="28" s="1"/>
  <c r="J461" i="28" s="1"/>
  <c r="K461" i="28" s="1"/>
  <c r="L461" i="28" s="1"/>
  <c r="M461" i="28" s="1"/>
  <c r="N461" i="28" s="1"/>
  <c r="O461" i="28" s="1"/>
  <c r="D461" i="28"/>
  <c r="F453" i="28"/>
  <c r="G453" i="28" s="1"/>
  <c r="H453" i="28" s="1"/>
  <c r="I453" i="28" s="1"/>
  <c r="J453" i="28" s="1"/>
  <c r="K453" i="28" s="1"/>
  <c r="L453" i="28" s="1"/>
  <c r="M453" i="28" s="1"/>
  <c r="N453" i="28" s="1"/>
  <c r="O453" i="28" s="1"/>
  <c r="D453" i="28"/>
  <c r="F445" i="28"/>
  <c r="G445" i="28" s="1"/>
  <c r="H445" i="28" s="1"/>
  <c r="I445" i="28" s="1"/>
  <c r="J445" i="28" s="1"/>
  <c r="K445" i="28" s="1"/>
  <c r="L445" i="28" s="1"/>
  <c r="M445" i="28" s="1"/>
  <c r="N445" i="28" s="1"/>
  <c r="O445" i="28" s="1"/>
  <c r="D445" i="28"/>
  <c r="D467" i="28"/>
  <c r="D463" i="28"/>
  <c r="D459" i="28"/>
  <c r="D455" i="28"/>
  <c r="D451" i="28"/>
  <c r="D447" i="28"/>
  <c r="D443" i="28"/>
  <c r="D439" i="28"/>
  <c r="D360" i="28"/>
  <c r="F360" i="28"/>
  <c r="G360" i="28" s="1"/>
  <c r="H360" i="28" s="1"/>
  <c r="I360" i="28" s="1"/>
  <c r="J360" i="28" s="1"/>
  <c r="K360" i="28" s="1"/>
  <c r="L360" i="28" s="1"/>
  <c r="M360" i="28" s="1"/>
  <c r="N360" i="28" s="1"/>
  <c r="O360" i="28" s="1"/>
  <c r="D356" i="28"/>
  <c r="F356" i="28"/>
  <c r="G356" i="28" s="1"/>
  <c r="H356" i="28" s="1"/>
  <c r="I356" i="28" s="1"/>
  <c r="J356" i="28" s="1"/>
  <c r="K356" i="28" s="1"/>
  <c r="L356" i="28" s="1"/>
  <c r="M356" i="28" s="1"/>
  <c r="N356" i="28" s="1"/>
  <c r="O356" i="28" s="1"/>
  <c r="D352" i="28"/>
  <c r="F352" i="28"/>
  <c r="G352" i="28" s="1"/>
  <c r="H352" i="28" s="1"/>
  <c r="I352" i="28" s="1"/>
  <c r="J352" i="28" s="1"/>
  <c r="K352" i="28" s="1"/>
  <c r="L352" i="28" s="1"/>
  <c r="M352" i="28" s="1"/>
  <c r="N352" i="28" s="1"/>
  <c r="O352" i="28" s="1"/>
  <c r="D348" i="28"/>
  <c r="F348" i="28"/>
  <c r="G348" i="28" s="1"/>
  <c r="H348" i="28" s="1"/>
  <c r="I348" i="28" s="1"/>
  <c r="J348" i="28" s="1"/>
  <c r="K348" i="28" s="1"/>
  <c r="L348" i="28" s="1"/>
  <c r="M348" i="28" s="1"/>
  <c r="N348" i="28" s="1"/>
  <c r="O348" i="28" s="1"/>
  <c r="D344" i="28"/>
  <c r="F344" i="28"/>
  <c r="G344" i="28" s="1"/>
  <c r="H344" i="28" s="1"/>
  <c r="I344" i="28" s="1"/>
  <c r="J344" i="28" s="1"/>
  <c r="K344" i="28" s="1"/>
  <c r="L344" i="28" s="1"/>
  <c r="M344" i="28" s="1"/>
  <c r="N344" i="28" s="1"/>
  <c r="O344" i="28" s="1"/>
  <c r="D340" i="28"/>
  <c r="F340" i="28"/>
  <c r="G340" i="28" s="1"/>
  <c r="H340" i="28" s="1"/>
  <c r="I340" i="28" s="1"/>
  <c r="J340" i="28" s="1"/>
  <c r="K340" i="28" s="1"/>
  <c r="L340" i="28" s="1"/>
  <c r="M340" i="28" s="1"/>
  <c r="N340" i="28" s="1"/>
  <c r="O340" i="28" s="1"/>
  <c r="D336" i="28"/>
  <c r="F336" i="28"/>
  <c r="G336" i="28" s="1"/>
  <c r="H336" i="28" s="1"/>
  <c r="I336" i="28" s="1"/>
  <c r="J336" i="28" s="1"/>
  <c r="K336" i="28" s="1"/>
  <c r="L336" i="28" s="1"/>
  <c r="M336" i="28" s="1"/>
  <c r="N336" i="28" s="1"/>
  <c r="O336" i="28" s="1"/>
  <c r="D332" i="28"/>
  <c r="F332" i="28"/>
  <c r="G332" i="28" s="1"/>
  <c r="H332" i="28" s="1"/>
  <c r="I332" i="28" s="1"/>
  <c r="J332" i="28" s="1"/>
  <c r="K332" i="28" s="1"/>
  <c r="L332" i="28" s="1"/>
  <c r="M332" i="28" s="1"/>
  <c r="N332" i="28" s="1"/>
  <c r="O332" i="28" s="1"/>
  <c r="D328" i="28"/>
  <c r="F328" i="28"/>
  <c r="G328" i="28" s="1"/>
  <c r="H328" i="28" s="1"/>
  <c r="I328" i="28" s="1"/>
  <c r="J328" i="28" s="1"/>
  <c r="K328" i="28" s="1"/>
  <c r="L328" i="28" s="1"/>
  <c r="M328" i="28" s="1"/>
  <c r="N328" i="28" s="1"/>
  <c r="O328" i="28" s="1"/>
  <c r="D324" i="28"/>
  <c r="F324" i="28"/>
  <c r="G324" i="28" s="1"/>
  <c r="H324" i="28" s="1"/>
  <c r="I324" i="28" s="1"/>
  <c r="J324" i="28" s="1"/>
  <c r="K324" i="28" s="1"/>
  <c r="L324" i="28" s="1"/>
  <c r="M324" i="28" s="1"/>
  <c r="N324" i="28" s="1"/>
  <c r="O324" i="28" s="1"/>
  <c r="D397" i="28"/>
  <c r="F397" i="28"/>
  <c r="G397" i="28" s="1"/>
  <c r="H397" i="28" s="1"/>
  <c r="I397" i="28" s="1"/>
  <c r="J397" i="28" s="1"/>
  <c r="K397" i="28" s="1"/>
  <c r="L397" i="28" s="1"/>
  <c r="M397" i="28" s="1"/>
  <c r="N397" i="28" s="1"/>
  <c r="O397" i="28" s="1"/>
  <c r="D395" i="28"/>
  <c r="F395" i="28"/>
  <c r="G395" i="28" s="1"/>
  <c r="H395" i="28" s="1"/>
  <c r="I395" i="28" s="1"/>
  <c r="J395" i="28" s="1"/>
  <c r="K395" i="28" s="1"/>
  <c r="L395" i="28" s="1"/>
  <c r="M395" i="28" s="1"/>
  <c r="N395" i="28" s="1"/>
  <c r="O395" i="28" s="1"/>
  <c r="D393" i="28"/>
  <c r="F393" i="28"/>
  <c r="G393" i="28" s="1"/>
  <c r="H393" i="28" s="1"/>
  <c r="I393" i="28" s="1"/>
  <c r="J393" i="28" s="1"/>
  <c r="K393" i="28" s="1"/>
  <c r="L393" i="28" s="1"/>
  <c r="M393" i="28" s="1"/>
  <c r="N393" i="28" s="1"/>
  <c r="O393" i="28" s="1"/>
  <c r="D391" i="28"/>
  <c r="F391" i="28"/>
  <c r="G391" i="28" s="1"/>
  <c r="H391" i="28" s="1"/>
  <c r="I391" i="28" s="1"/>
  <c r="J391" i="28" s="1"/>
  <c r="K391" i="28" s="1"/>
  <c r="L391" i="28" s="1"/>
  <c r="M391" i="28" s="1"/>
  <c r="N391" i="28" s="1"/>
  <c r="O391" i="28" s="1"/>
  <c r="D389" i="28"/>
  <c r="F389" i="28"/>
  <c r="G389" i="28" s="1"/>
  <c r="H389" i="28" s="1"/>
  <c r="I389" i="28" s="1"/>
  <c r="J389" i="28" s="1"/>
  <c r="K389" i="28" s="1"/>
  <c r="L389" i="28" s="1"/>
  <c r="M389" i="28" s="1"/>
  <c r="N389" i="28" s="1"/>
  <c r="O389" i="28" s="1"/>
  <c r="D387" i="28"/>
  <c r="F387" i="28"/>
  <c r="G387" i="28" s="1"/>
  <c r="H387" i="28" s="1"/>
  <c r="I387" i="28" s="1"/>
  <c r="J387" i="28" s="1"/>
  <c r="K387" i="28" s="1"/>
  <c r="L387" i="28" s="1"/>
  <c r="M387" i="28" s="1"/>
  <c r="N387" i="28" s="1"/>
  <c r="O387" i="28" s="1"/>
  <c r="D385" i="28"/>
  <c r="F385" i="28"/>
  <c r="G385" i="28" s="1"/>
  <c r="H385" i="28" s="1"/>
  <c r="I385" i="28" s="1"/>
  <c r="J385" i="28" s="1"/>
  <c r="K385" i="28" s="1"/>
  <c r="L385" i="28" s="1"/>
  <c r="M385" i="28" s="1"/>
  <c r="N385" i="28" s="1"/>
  <c r="O385" i="28" s="1"/>
  <c r="D383" i="28"/>
  <c r="F383" i="28"/>
  <c r="G383" i="28" s="1"/>
  <c r="H383" i="28" s="1"/>
  <c r="I383" i="28" s="1"/>
  <c r="J383" i="28" s="1"/>
  <c r="K383" i="28" s="1"/>
  <c r="L383" i="28" s="1"/>
  <c r="M383" i="28" s="1"/>
  <c r="N383" i="28" s="1"/>
  <c r="O383" i="28" s="1"/>
  <c r="D381" i="28"/>
  <c r="F381" i="28"/>
  <c r="G381" i="28" s="1"/>
  <c r="H381" i="28" s="1"/>
  <c r="I381" i="28" s="1"/>
  <c r="J381" i="28" s="1"/>
  <c r="K381" i="28" s="1"/>
  <c r="L381" i="28" s="1"/>
  <c r="M381" i="28" s="1"/>
  <c r="N381" i="28" s="1"/>
  <c r="O381" i="28" s="1"/>
  <c r="D379" i="28"/>
  <c r="F379" i="28"/>
  <c r="G379" i="28" s="1"/>
  <c r="H379" i="28" s="1"/>
  <c r="I379" i="28" s="1"/>
  <c r="J379" i="28" s="1"/>
  <c r="K379" i="28" s="1"/>
  <c r="L379" i="28" s="1"/>
  <c r="M379" i="28" s="1"/>
  <c r="N379" i="28" s="1"/>
  <c r="O379" i="28" s="1"/>
  <c r="D377" i="28"/>
  <c r="F377" i="28"/>
  <c r="G377" i="28" s="1"/>
  <c r="H377" i="28" s="1"/>
  <c r="I377" i="28" s="1"/>
  <c r="J377" i="28" s="1"/>
  <c r="K377" i="28" s="1"/>
  <c r="L377" i="28" s="1"/>
  <c r="M377" i="28" s="1"/>
  <c r="N377" i="28" s="1"/>
  <c r="O377" i="28" s="1"/>
  <c r="D375" i="28"/>
  <c r="F375" i="28"/>
  <c r="G375" i="28" s="1"/>
  <c r="H375" i="28" s="1"/>
  <c r="I375" i="28" s="1"/>
  <c r="J375" i="28" s="1"/>
  <c r="K375" i="28" s="1"/>
  <c r="L375" i="28" s="1"/>
  <c r="M375" i="28" s="1"/>
  <c r="N375" i="28" s="1"/>
  <c r="O375" i="28" s="1"/>
  <c r="D373" i="28"/>
  <c r="F373" i="28"/>
  <c r="G373" i="28" s="1"/>
  <c r="H373" i="28" s="1"/>
  <c r="I373" i="28" s="1"/>
  <c r="J373" i="28" s="1"/>
  <c r="K373" i="28" s="1"/>
  <c r="L373" i="28" s="1"/>
  <c r="M373" i="28" s="1"/>
  <c r="N373" i="28" s="1"/>
  <c r="O373" i="28" s="1"/>
  <c r="D371" i="28"/>
  <c r="F371" i="28"/>
  <c r="G371" i="28" s="1"/>
  <c r="H371" i="28" s="1"/>
  <c r="I371" i="28" s="1"/>
  <c r="J371" i="28" s="1"/>
  <c r="K371" i="28" s="1"/>
  <c r="L371" i="28" s="1"/>
  <c r="M371" i="28" s="1"/>
  <c r="N371" i="28" s="1"/>
  <c r="O371" i="28" s="1"/>
  <c r="D369" i="28"/>
  <c r="F369" i="28"/>
  <c r="G369" i="28" s="1"/>
  <c r="H369" i="28" s="1"/>
  <c r="I369" i="28" s="1"/>
  <c r="J369" i="28" s="1"/>
  <c r="K369" i="28" s="1"/>
  <c r="L369" i="28" s="1"/>
  <c r="M369" i="28" s="1"/>
  <c r="N369" i="28" s="1"/>
  <c r="O369" i="28" s="1"/>
  <c r="D367" i="28"/>
  <c r="F367" i="28"/>
  <c r="G367" i="28" s="1"/>
  <c r="H367" i="28" s="1"/>
  <c r="I367" i="28" s="1"/>
  <c r="J367" i="28" s="1"/>
  <c r="K367" i="28" s="1"/>
  <c r="L367" i="28" s="1"/>
  <c r="M367" i="28" s="1"/>
  <c r="N367" i="28" s="1"/>
  <c r="O367" i="28" s="1"/>
  <c r="D365" i="28"/>
  <c r="F365" i="28"/>
  <c r="G365" i="28" s="1"/>
  <c r="H365" i="28" s="1"/>
  <c r="I365" i="28" s="1"/>
  <c r="J365" i="28" s="1"/>
  <c r="K365" i="28" s="1"/>
  <c r="L365" i="28" s="1"/>
  <c r="M365" i="28" s="1"/>
  <c r="N365" i="28" s="1"/>
  <c r="O365" i="28" s="1"/>
  <c r="D363" i="28"/>
  <c r="F363" i="28"/>
  <c r="G363" i="28" s="1"/>
  <c r="H363" i="28" s="1"/>
  <c r="I363" i="28" s="1"/>
  <c r="J363" i="28" s="1"/>
  <c r="K363" i="28" s="1"/>
  <c r="L363" i="28" s="1"/>
  <c r="M363" i="28" s="1"/>
  <c r="N363" i="28" s="1"/>
  <c r="O363" i="28" s="1"/>
  <c r="F362" i="28"/>
  <c r="G362" i="28" s="1"/>
  <c r="H362" i="28" s="1"/>
  <c r="I362" i="28" s="1"/>
  <c r="J362" i="28" s="1"/>
  <c r="K362" i="28" s="1"/>
  <c r="L362" i="28" s="1"/>
  <c r="M362" i="28" s="1"/>
  <c r="N362" i="28" s="1"/>
  <c r="O362" i="28" s="1"/>
  <c r="D362" i="28"/>
  <c r="F358" i="28"/>
  <c r="G358" i="28" s="1"/>
  <c r="H358" i="28" s="1"/>
  <c r="I358" i="28" s="1"/>
  <c r="J358" i="28" s="1"/>
  <c r="K358" i="28" s="1"/>
  <c r="L358" i="28" s="1"/>
  <c r="M358" i="28" s="1"/>
  <c r="N358" i="28" s="1"/>
  <c r="O358" i="28" s="1"/>
  <c r="D358" i="28"/>
  <c r="F354" i="28"/>
  <c r="G354" i="28" s="1"/>
  <c r="H354" i="28" s="1"/>
  <c r="I354" i="28" s="1"/>
  <c r="J354" i="28" s="1"/>
  <c r="K354" i="28" s="1"/>
  <c r="L354" i="28" s="1"/>
  <c r="M354" i="28" s="1"/>
  <c r="N354" i="28" s="1"/>
  <c r="O354" i="28" s="1"/>
  <c r="D354" i="28"/>
  <c r="F350" i="28"/>
  <c r="G350" i="28" s="1"/>
  <c r="H350" i="28" s="1"/>
  <c r="I350" i="28" s="1"/>
  <c r="J350" i="28" s="1"/>
  <c r="K350" i="28" s="1"/>
  <c r="L350" i="28" s="1"/>
  <c r="M350" i="28" s="1"/>
  <c r="N350" i="28" s="1"/>
  <c r="O350" i="28" s="1"/>
  <c r="D350" i="28"/>
  <c r="F346" i="28"/>
  <c r="G346" i="28" s="1"/>
  <c r="H346" i="28" s="1"/>
  <c r="I346" i="28" s="1"/>
  <c r="J346" i="28" s="1"/>
  <c r="K346" i="28" s="1"/>
  <c r="L346" i="28" s="1"/>
  <c r="M346" i="28" s="1"/>
  <c r="N346" i="28" s="1"/>
  <c r="O346" i="28" s="1"/>
  <c r="D346" i="28"/>
  <c r="F342" i="28"/>
  <c r="G342" i="28" s="1"/>
  <c r="H342" i="28" s="1"/>
  <c r="I342" i="28" s="1"/>
  <c r="J342" i="28" s="1"/>
  <c r="K342" i="28" s="1"/>
  <c r="L342" i="28" s="1"/>
  <c r="M342" i="28" s="1"/>
  <c r="N342" i="28" s="1"/>
  <c r="O342" i="28" s="1"/>
  <c r="D342" i="28"/>
  <c r="F338" i="28"/>
  <c r="G338" i="28" s="1"/>
  <c r="H338" i="28" s="1"/>
  <c r="I338" i="28" s="1"/>
  <c r="J338" i="28" s="1"/>
  <c r="K338" i="28" s="1"/>
  <c r="L338" i="28" s="1"/>
  <c r="M338" i="28" s="1"/>
  <c r="N338" i="28" s="1"/>
  <c r="O338" i="28" s="1"/>
  <c r="D338" i="28"/>
  <c r="F334" i="28"/>
  <c r="G334" i="28" s="1"/>
  <c r="H334" i="28" s="1"/>
  <c r="I334" i="28" s="1"/>
  <c r="J334" i="28" s="1"/>
  <c r="K334" i="28" s="1"/>
  <c r="L334" i="28" s="1"/>
  <c r="M334" i="28" s="1"/>
  <c r="N334" i="28" s="1"/>
  <c r="O334" i="28" s="1"/>
  <c r="D334" i="28"/>
  <c r="F330" i="28"/>
  <c r="G330" i="28" s="1"/>
  <c r="H330" i="28" s="1"/>
  <c r="I330" i="28" s="1"/>
  <c r="J330" i="28" s="1"/>
  <c r="K330" i="28" s="1"/>
  <c r="L330" i="28" s="1"/>
  <c r="M330" i="28" s="1"/>
  <c r="N330" i="28" s="1"/>
  <c r="O330" i="28" s="1"/>
  <c r="D330" i="28"/>
  <c r="F326" i="28"/>
  <c r="G326" i="28" s="1"/>
  <c r="H326" i="28" s="1"/>
  <c r="I326" i="28" s="1"/>
  <c r="J326" i="28" s="1"/>
  <c r="K326" i="28" s="1"/>
  <c r="L326" i="28" s="1"/>
  <c r="M326" i="28" s="1"/>
  <c r="N326" i="28" s="1"/>
  <c r="O326" i="28" s="1"/>
  <c r="D326" i="28"/>
  <c r="F322" i="28"/>
  <c r="G322" i="28" s="1"/>
  <c r="H322" i="28" s="1"/>
  <c r="I322" i="28" s="1"/>
  <c r="J322" i="28" s="1"/>
  <c r="K322" i="28" s="1"/>
  <c r="L322" i="28" s="1"/>
  <c r="M322" i="28" s="1"/>
  <c r="N322" i="28" s="1"/>
  <c r="O322" i="28" s="1"/>
  <c r="D322" i="28"/>
  <c r="D438" i="28"/>
  <c r="F438" i="28"/>
  <c r="G438" i="28" s="1"/>
  <c r="H438" i="28" s="1"/>
  <c r="I438" i="28" s="1"/>
  <c r="J438" i="28" s="1"/>
  <c r="K438" i="28" s="1"/>
  <c r="L438" i="28" s="1"/>
  <c r="M438" i="28" s="1"/>
  <c r="N438" i="28" s="1"/>
  <c r="O438" i="28" s="1"/>
  <c r="D436" i="28"/>
  <c r="F436" i="28"/>
  <c r="G436" i="28" s="1"/>
  <c r="H436" i="28" s="1"/>
  <c r="I436" i="28" s="1"/>
  <c r="J436" i="28" s="1"/>
  <c r="K436" i="28" s="1"/>
  <c r="L436" i="28" s="1"/>
  <c r="M436" i="28" s="1"/>
  <c r="N436" i="28" s="1"/>
  <c r="O436" i="28" s="1"/>
  <c r="D434" i="28"/>
  <c r="F434" i="28"/>
  <c r="G434" i="28" s="1"/>
  <c r="H434" i="28" s="1"/>
  <c r="I434" i="28" s="1"/>
  <c r="J434" i="28" s="1"/>
  <c r="K434" i="28" s="1"/>
  <c r="L434" i="28" s="1"/>
  <c r="M434" i="28" s="1"/>
  <c r="N434" i="28" s="1"/>
  <c r="O434" i="28" s="1"/>
  <c r="D432" i="28"/>
  <c r="F432" i="28"/>
  <c r="G432" i="28" s="1"/>
  <c r="H432" i="28" s="1"/>
  <c r="I432" i="28" s="1"/>
  <c r="J432" i="28" s="1"/>
  <c r="K432" i="28" s="1"/>
  <c r="L432" i="28" s="1"/>
  <c r="M432" i="28" s="1"/>
  <c r="N432" i="28" s="1"/>
  <c r="O432" i="28" s="1"/>
  <c r="D430" i="28"/>
  <c r="F430" i="28"/>
  <c r="G430" i="28" s="1"/>
  <c r="H430" i="28" s="1"/>
  <c r="I430" i="28" s="1"/>
  <c r="J430" i="28" s="1"/>
  <c r="K430" i="28" s="1"/>
  <c r="L430" i="28" s="1"/>
  <c r="M430" i="28" s="1"/>
  <c r="N430" i="28" s="1"/>
  <c r="O430" i="28" s="1"/>
  <c r="D428" i="28"/>
  <c r="F428" i="28"/>
  <c r="G428" i="28" s="1"/>
  <c r="H428" i="28" s="1"/>
  <c r="I428" i="28" s="1"/>
  <c r="J428" i="28" s="1"/>
  <c r="K428" i="28" s="1"/>
  <c r="L428" i="28" s="1"/>
  <c r="M428" i="28" s="1"/>
  <c r="N428" i="28" s="1"/>
  <c r="O428" i="28" s="1"/>
  <c r="D426" i="28"/>
  <c r="F426" i="28"/>
  <c r="G426" i="28" s="1"/>
  <c r="H426" i="28" s="1"/>
  <c r="I426" i="28" s="1"/>
  <c r="J426" i="28" s="1"/>
  <c r="K426" i="28" s="1"/>
  <c r="L426" i="28" s="1"/>
  <c r="M426" i="28" s="1"/>
  <c r="N426" i="28" s="1"/>
  <c r="O426" i="28" s="1"/>
  <c r="D424" i="28"/>
  <c r="F424" i="28"/>
  <c r="G424" i="28" s="1"/>
  <c r="H424" i="28" s="1"/>
  <c r="I424" i="28" s="1"/>
  <c r="J424" i="28" s="1"/>
  <c r="K424" i="28" s="1"/>
  <c r="L424" i="28" s="1"/>
  <c r="M424" i="28" s="1"/>
  <c r="N424" i="28" s="1"/>
  <c r="O424" i="28" s="1"/>
  <c r="D422" i="28"/>
  <c r="F422" i="28"/>
  <c r="G422" i="28" s="1"/>
  <c r="H422" i="28" s="1"/>
  <c r="I422" i="28" s="1"/>
  <c r="J422" i="28" s="1"/>
  <c r="K422" i="28" s="1"/>
  <c r="L422" i="28" s="1"/>
  <c r="M422" i="28" s="1"/>
  <c r="N422" i="28" s="1"/>
  <c r="O422" i="28" s="1"/>
  <c r="D420" i="28"/>
  <c r="F420" i="28"/>
  <c r="G420" i="28" s="1"/>
  <c r="H420" i="28" s="1"/>
  <c r="I420" i="28" s="1"/>
  <c r="J420" i="28" s="1"/>
  <c r="K420" i="28" s="1"/>
  <c r="L420" i="28" s="1"/>
  <c r="M420" i="28" s="1"/>
  <c r="N420" i="28" s="1"/>
  <c r="O420" i="28" s="1"/>
  <c r="D418" i="28"/>
  <c r="F418" i="28"/>
  <c r="G418" i="28" s="1"/>
  <c r="H418" i="28" s="1"/>
  <c r="I418" i="28" s="1"/>
  <c r="J418" i="28" s="1"/>
  <c r="K418" i="28" s="1"/>
  <c r="L418" i="28" s="1"/>
  <c r="M418" i="28" s="1"/>
  <c r="N418" i="28" s="1"/>
  <c r="O418" i="28" s="1"/>
  <c r="D416" i="28"/>
  <c r="F416" i="28"/>
  <c r="G416" i="28" s="1"/>
  <c r="H416" i="28" s="1"/>
  <c r="I416" i="28" s="1"/>
  <c r="J416" i="28" s="1"/>
  <c r="K416" i="28" s="1"/>
  <c r="L416" i="28" s="1"/>
  <c r="M416" i="28" s="1"/>
  <c r="N416" i="28" s="1"/>
  <c r="O416" i="28" s="1"/>
  <c r="D414" i="28"/>
  <c r="F414" i="28"/>
  <c r="G414" i="28" s="1"/>
  <c r="H414" i="28" s="1"/>
  <c r="I414" i="28" s="1"/>
  <c r="J414" i="28" s="1"/>
  <c r="K414" i="28" s="1"/>
  <c r="L414" i="28" s="1"/>
  <c r="M414" i="28" s="1"/>
  <c r="N414" i="28" s="1"/>
  <c r="O414" i="28" s="1"/>
  <c r="D412" i="28"/>
  <c r="F412" i="28"/>
  <c r="G412" i="28" s="1"/>
  <c r="H412" i="28" s="1"/>
  <c r="I412" i="28" s="1"/>
  <c r="J412" i="28" s="1"/>
  <c r="K412" i="28" s="1"/>
  <c r="L412" i="28" s="1"/>
  <c r="M412" i="28" s="1"/>
  <c r="N412" i="28" s="1"/>
  <c r="O412" i="28" s="1"/>
  <c r="D410" i="28"/>
  <c r="F410" i="28"/>
  <c r="G410" i="28" s="1"/>
  <c r="H410" i="28" s="1"/>
  <c r="I410" i="28" s="1"/>
  <c r="J410" i="28" s="1"/>
  <c r="K410" i="28" s="1"/>
  <c r="L410" i="28" s="1"/>
  <c r="M410" i="28" s="1"/>
  <c r="N410" i="28" s="1"/>
  <c r="O410" i="28" s="1"/>
  <c r="D408" i="28"/>
  <c r="F408" i="28"/>
  <c r="G408" i="28" s="1"/>
  <c r="H408" i="28" s="1"/>
  <c r="I408" i="28" s="1"/>
  <c r="J408" i="28" s="1"/>
  <c r="K408" i="28" s="1"/>
  <c r="L408" i="28" s="1"/>
  <c r="M408" i="28" s="1"/>
  <c r="N408" i="28" s="1"/>
  <c r="O408" i="28" s="1"/>
  <c r="D406" i="28"/>
  <c r="F406" i="28"/>
  <c r="G406" i="28" s="1"/>
  <c r="H406" i="28" s="1"/>
  <c r="I406" i="28" s="1"/>
  <c r="J406" i="28" s="1"/>
  <c r="K406" i="28" s="1"/>
  <c r="L406" i="28" s="1"/>
  <c r="M406" i="28" s="1"/>
  <c r="N406" i="28" s="1"/>
  <c r="O406" i="28" s="1"/>
  <c r="D404" i="28"/>
  <c r="F404" i="28"/>
  <c r="G404" i="28" s="1"/>
  <c r="H404" i="28" s="1"/>
  <c r="I404" i="28" s="1"/>
  <c r="J404" i="28" s="1"/>
  <c r="K404" i="28" s="1"/>
  <c r="L404" i="28" s="1"/>
  <c r="M404" i="28" s="1"/>
  <c r="N404" i="28" s="1"/>
  <c r="O404" i="28" s="1"/>
  <c r="D402" i="28"/>
  <c r="F402" i="28"/>
  <c r="G402" i="28" s="1"/>
  <c r="H402" i="28" s="1"/>
  <c r="I402" i="28" s="1"/>
  <c r="J402" i="28" s="1"/>
  <c r="K402" i="28" s="1"/>
  <c r="L402" i="28" s="1"/>
  <c r="M402" i="28" s="1"/>
  <c r="N402" i="28" s="1"/>
  <c r="O402" i="28" s="1"/>
  <c r="D400" i="28"/>
  <c r="F400" i="28"/>
  <c r="G400" i="28" s="1"/>
  <c r="H400" i="28" s="1"/>
  <c r="I400" i="28" s="1"/>
  <c r="J400" i="28" s="1"/>
  <c r="K400" i="28" s="1"/>
  <c r="L400" i="28" s="1"/>
  <c r="M400" i="28" s="1"/>
  <c r="N400" i="28" s="1"/>
  <c r="O400" i="28" s="1"/>
  <c r="D398" i="28"/>
  <c r="F398" i="28"/>
  <c r="G398" i="28" s="1"/>
  <c r="H398" i="28" s="1"/>
  <c r="I398" i="28" s="1"/>
  <c r="J398" i="28" s="1"/>
  <c r="K398" i="28" s="1"/>
  <c r="L398" i="28" s="1"/>
  <c r="M398" i="28" s="1"/>
  <c r="N398" i="28" s="1"/>
  <c r="O398" i="28" s="1"/>
  <c r="D396" i="28"/>
  <c r="F396" i="28"/>
  <c r="G396" i="28" s="1"/>
  <c r="H396" i="28" s="1"/>
  <c r="I396" i="28" s="1"/>
  <c r="J396" i="28" s="1"/>
  <c r="K396" i="28" s="1"/>
  <c r="L396" i="28" s="1"/>
  <c r="M396" i="28" s="1"/>
  <c r="N396" i="28" s="1"/>
  <c r="O396" i="28" s="1"/>
  <c r="D394" i="28"/>
  <c r="F394" i="28"/>
  <c r="G394" i="28" s="1"/>
  <c r="H394" i="28" s="1"/>
  <c r="I394" i="28" s="1"/>
  <c r="J394" i="28" s="1"/>
  <c r="K394" i="28" s="1"/>
  <c r="L394" i="28" s="1"/>
  <c r="M394" i="28" s="1"/>
  <c r="N394" i="28" s="1"/>
  <c r="O394" i="28" s="1"/>
  <c r="D392" i="28"/>
  <c r="F392" i="28"/>
  <c r="G392" i="28" s="1"/>
  <c r="H392" i="28" s="1"/>
  <c r="I392" i="28" s="1"/>
  <c r="J392" i="28" s="1"/>
  <c r="K392" i="28" s="1"/>
  <c r="L392" i="28" s="1"/>
  <c r="M392" i="28" s="1"/>
  <c r="N392" i="28" s="1"/>
  <c r="O392" i="28" s="1"/>
  <c r="D390" i="28"/>
  <c r="F390" i="28"/>
  <c r="G390" i="28" s="1"/>
  <c r="H390" i="28" s="1"/>
  <c r="I390" i="28" s="1"/>
  <c r="J390" i="28" s="1"/>
  <c r="K390" i="28" s="1"/>
  <c r="L390" i="28" s="1"/>
  <c r="M390" i="28" s="1"/>
  <c r="N390" i="28" s="1"/>
  <c r="O390" i="28" s="1"/>
  <c r="D388" i="28"/>
  <c r="F388" i="28"/>
  <c r="G388" i="28" s="1"/>
  <c r="H388" i="28" s="1"/>
  <c r="I388" i="28" s="1"/>
  <c r="J388" i="28" s="1"/>
  <c r="K388" i="28" s="1"/>
  <c r="L388" i="28" s="1"/>
  <c r="M388" i="28" s="1"/>
  <c r="N388" i="28" s="1"/>
  <c r="O388" i="28" s="1"/>
  <c r="D386" i="28"/>
  <c r="F386" i="28"/>
  <c r="G386" i="28" s="1"/>
  <c r="H386" i="28" s="1"/>
  <c r="I386" i="28" s="1"/>
  <c r="J386" i="28" s="1"/>
  <c r="K386" i="28" s="1"/>
  <c r="L386" i="28" s="1"/>
  <c r="M386" i="28" s="1"/>
  <c r="N386" i="28" s="1"/>
  <c r="O386" i="28" s="1"/>
  <c r="D384" i="28"/>
  <c r="F384" i="28"/>
  <c r="G384" i="28" s="1"/>
  <c r="H384" i="28" s="1"/>
  <c r="I384" i="28" s="1"/>
  <c r="J384" i="28" s="1"/>
  <c r="K384" i="28" s="1"/>
  <c r="L384" i="28" s="1"/>
  <c r="M384" i="28" s="1"/>
  <c r="N384" i="28" s="1"/>
  <c r="O384" i="28" s="1"/>
  <c r="D382" i="28"/>
  <c r="F382" i="28"/>
  <c r="G382" i="28" s="1"/>
  <c r="H382" i="28" s="1"/>
  <c r="I382" i="28" s="1"/>
  <c r="J382" i="28" s="1"/>
  <c r="K382" i="28" s="1"/>
  <c r="L382" i="28" s="1"/>
  <c r="M382" i="28" s="1"/>
  <c r="N382" i="28" s="1"/>
  <c r="O382" i="28" s="1"/>
  <c r="D380" i="28"/>
  <c r="F380" i="28"/>
  <c r="G380" i="28" s="1"/>
  <c r="H380" i="28" s="1"/>
  <c r="I380" i="28" s="1"/>
  <c r="J380" i="28" s="1"/>
  <c r="K380" i="28" s="1"/>
  <c r="L380" i="28" s="1"/>
  <c r="M380" i="28" s="1"/>
  <c r="N380" i="28" s="1"/>
  <c r="O380" i="28" s="1"/>
  <c r="D378" i="28"/>
  <c r="F378" i="28"/>
  <c r="G378" i="28" s="1"/>
  <c r="H378" i="28" s="1"/>
  <c r="I378" i="28" s="1"/>
  <c r="J378" i="28" s="1"/>
  <c r="K378" i="28" s="1"/>
  <c r="L378" i="28" s="1"/>
  <c r="M378" i="28" s="1"/>
  <c r="N378" i="28" s="1"/>
  <c r="O378" i="28" s="1"/>
  <c r="D376" i="28"/>
  <c r="F376" i="28"/>
  <c r="G376" i="28" s="1"/>
  <c r="H376" i="28" s="1"/>
  <c r="I376" i="28" s="1"/>
  <c r="J376" i="28" s="1"/>
  <c r="K376" i="28" s="1"/>
  <c r="L376" i="28" s="1"/>
  <c r="M376" i="28" s="1"/>
  <c r="N376" i="28" s="1"/>
  <c r="O376" i="28" s="1"/>
  <c r="D374" i="28"/>
  <c r="F374" i="28"/>
  <c r="G374" i="28" s="1"/>
  <c r="H374" i="28" s="1"/>
  <c r="I374" i="28" s="1"/>
  <c r="J374" i="28" s="1"/>
  <c r="K374" i="28" s="1"/>
  <c r="L374" i="28" s="1"/>
  <c r="M374" i="28" s="1"/>
  <c r="N374" i="28" s="1"/>
  <c r="O374" i="28" s="1"/>
  <c r="D372" i="28"/>
  <c r="F372" i="28"/>
  <c r="G372" i="28" s="1"/>
  <c r="H372" i="28" s="1"/>
  <c r="I372" i="28" s="1"/>
  <c r="J372" i="28" s="1"/>
  <c r="K372" i="28" s="1"/>
  <c r="L372" i="28" s="1"/>
  <c r="M372" i="28" s="1"/>
  <c r="N372" i="28" s="1"/>
  <c r="O372" i="28" s="1"/>
  <c r="D370" i="28"/>
  <c r="F370" i="28"/>
  <c r="G370" i="28" s="1"/>
  <c r="H370" i="28" s="1"/>
  <c r="I370" i="28" s="1"/>
  <c r="J370" i="28" s="1"/>
  <c r="K370" i="28" s="1"/>
  <c r="L370" i="28" s="1"/>
  <c r="M370" i="28" s="1"/>
  <c r="N370" i="28" s="1"/>
  <c r="O370" i="28" s="1"/>
  <c r="D368" i="28"/>
  <c r="F368" i="28"/>
  <c r="G368" i="28" s="1"/>
  <c r="H368" i="28" s="1"/>
  <c r="I368" i="28" s="1"/>
  <c r="J368" i="28" s="1"/>
  <c r="K368" i="28" s="1"/>
  <c r="L368" i="28" s="1"/>
  <c r="M368" i="28" s="1"/>
  <c r="N368" i="28" s="1"/>
  <c r="O368" i="28" s="1"/>
  <c r="D366" i="28"/>
  <c r="F366" i="28"/>
  <c r="G366" i="28" s="1"/>
  <c r="H366" i="28" s="1"/>
  <c r="I366" i="28" s="1"/>
  <c r="J366" i="28" s="1"/>
  <c r="K366" i="28" s="1"/>
  <c r="L366" i="28" s="1"/>
  <c r="M366" i="28" s="1"/>
  <c r="N366" i="28" s="1"/>
  <c r="O366" i="28" s="1"/>
  <c r="D364" i="28"/>
  <c r="F364" i="28"/>
  <c r="G364" i="28" s="1"/>
  <c r="H364" i="28" s="1"/>
  <c r="I364" i="28" s="1"/>
  <c r="J364" i="28" s="1"/>
  <c r="K364" i="28" s="1"/>
  <c r="L364" i="28" s="1"/>
  <c r="M364" i="28" s="1"/>
  <c r="N364" i="28" s="1"/>
  <c r="O364" i="28" s="1"/>
  <c r="D263" i="28"/>
  <c r="D259" i="28"/>
  <c r="D255" i="28"/>
  <c r="D251" i="28"/>
  <c r="D247" i="28"/>
  <c r="D265" i="28"/>
  <c r="D261" i="28"/>
  <c r="D257" i="28"/>
  <c r="D253" i="28"/>
  <c r="D249" i="28"/>
  <c r="D245" i="28"/>
  <c r="D175" i="28"/>
  <c r="F175" i="28"/>
  <c r="G175" i="28" s="1"/>
  <c r="H175" i="28" s="1"/>
  <c r="I175" i="28" s="1"/>
  <c r="J175" i="28" s="1"/>
  <c r="K175" i="28" s="1"/>
  <c r="L175" i="28" s="1"/>
  <c r="M175" i="28" s="1"/>
  <c r="N175" i="28" s="1"/>
  <c r="O175" i="28" s="1"/>
  <c r="D171" i="28"/>
  <c r="F171" i="28"/>
  <c r="G171" i="28" s="1"/>
  <c r="H171" i="28" s="1"/>
  <c r="I171" i="28" s="1"/>
  <c r="J171" i="28" s="1"/>
  <c r="K171" i="28" s="1"/>
  <c r="L171" i="28" s="1"/>
  <c r="M171" i="28" s="1"/>
  <c r="N171" i="28" s="1"/>
  <c r="O171" i="28" s="1"/>
  <c r="D167" i="28"/>
  <c r="F167" i="28"/>
  <c r="G167" i="28" s="1"/>
  <c r="H167" i="28" s="1"/>
  <c r="I167" i="28" s="1"/>
  <c r="J167" i="28" s="1"/>
  <c r="K167" i="28" s="1"/>
  <c r="L167" i="28" s="1"/>
  <c r="M167" i="28" s="1"/>
  <c r="N167" i="28" s="1"/>
  <c r="O167" i="28" s="1"/>
  <c r="D163" i="28"/>
  <c r="F163" i="28"/>
  <c r="G163" i="28" s="1"/>
  <c r="H163" i="28" s="1"/>
  <c r="I163" i="28" s="1"/>
  <c r="J163" i="28" s="1"/>
  <c r="K163" i="28" s="1"/>
  <c r="L163" i="28" s="1"/>
  <c r="M163" i="28" s="1"/>
  <c r="N163" i="28" s="1"/>
  <c r="O163" i="28" s="1"/>
  <c r="F173" i="28"/>
  <c r="G173" i="28" s="1"/>
  <c r="H173" i="28" s="1"/>
  <c r="I173" i="28" s="1"/>
  <c r="J173" i="28" s="1"/>
  <c r="K173" i="28" s="1"/>
  <c r="L173" i="28" s="1"/>
  <c r="M173" i="28" s="1"/>
  <c r="N173" i="28" s="1"/>
  <c r="O173" i="28" s="1"/>
  <c r="F169" i="28"/>
  <c r="G169" i="28" s="1"/>
  <c r="H169" i="28" s="1"/>
  <c r="I169" i="28" s="1"/>
  <c r="J169" i="28" s="1"/>
  <c r="K169" i="28" s="1"/>
  <c r="L169" i="28" s="1"/>
  <c r="M169" i="28" s="1"/>
  <c r="N169" i="28" s="1"/>
  <c r="O169" i="28" s="1"/>
  <c r="F165" i="28"/>
  <c r="G165" i="28" s="1"/>
  <c r="H165" i="28" s="1"/>
  <c r="I165" i="28" s="1"/>
  <c r="J165" i="28" s="1"/>
  <c r="K165" i="28" s="1"/>
  <c r="L165" i="28" s="1"/>
  <c r="M165" i="28" s="1"/>
  <c r="N165" i="28" s="1"/>
  <c r="O165" i="28" s="1"/>
  <c r="F161" i="28"/>
  <c r="G161" i="28" s="1"/>
  <c r="H161" i="28" s="1"/>
  <c r="I161" i="28" s="1"/>
  <c r="J161" i="28" s="1"/>
  <c r="K161" i="28" s="1"/>
  <c r="L161" i="28" s="1"/>
  <c r="M161" i="28" s="1"/>
  <c r="N161" i="28" s="1"/>
  <c r="O161" i="28" s="1"/>
  <c r="F157" i="28"/>
  <c r="G157" i="28" s="1"/>
  <c r="H157" i="28" s="1"/>
  <c r="I157" i="28" s="1"/>
  <c r="J157" i="28" s="1"/>
  <c r="K157" i="28" s="1"/>
  <c r="L157" i="28" s="1"/>
  <c r="M157" i="28" s="1"/>
  <c r="N157" i="28" s="1"/>
  <c r="O157" i="28" s="1"/>
  <c r="F153" i="28"/>
  <c r="G153" i="28" s="1"/>
  <c r="H153" i="28" s="1"/>
  <c r="I153" i="28" s="1"/>
  <c r="J153" i="28" s="1"/>
  <c r="K153" i="28" s="1"/>
  <c r="L153" i="28" s="1"/>
  <c r="M153" i="28" s="1"/>
  <c r="N153" i="28" s="1"/>
  <c r="O153" i="28" s="1"/>
  <c r="F149" i="28"/>
  <c r="G149" i="28" s="1"/>
  <c r="H149" i="28" s="1"/>
  <c r="I149" i="28" s="1"/>
  <c r="J149" i="28" s="1"/>
  <c r="K149" i="28" s="1"/>
  <c r="L149" i="28" s="1"/>
  <c r="M149" i="28" s="1"/>
  <c r="N149" i="28" s="1"/>
  <c r="O149" i="28" s="1"/>
  <c r="F145" i="28"/>
  <c r="G145" i="28" s="1"/>
  <c r="H145" i="28" s="1"/>
  <c r="I145" i="28" s="1"/>
  <c r="J145" i="28" s="1"/>
  <c r="K145" i="28" s="1"/>
  <c r="L145" i="28" s="1"/>
  <c r="M145" i="28" s="1"/>
  <c r="N145" i="28" s="1"/>
  <c r="O145" i="28" s="1"/>
  <c r="F176" i="28"/>
  <c r="G176" i="28" s="1"/>
  <c r="H176" i="28" s="1"/>
  <c r="I176" i="28" s="1"/>
  <c r="J176" i="28" s="1"/>
  <c r="K176" i="28" s="1"/>
  <c r="L176" i="28" s="1"/>
  <c r="M176" i="28" s="1"/>
  <c r="N176" i="28" s="1"/>
  <c r="O176" i="28" s="1"/>
  <c r="F172" i="28"/>
  <c r="G172" i="28" s="1"/>
  <c r="H172" i="28" s="1"/>
  <c r="I172" i="28" s="1"/>
  <c r="J172" i="28" s="1"/>
  <c r="K172" i="28" s="1"/>
  <c r="L172" i="28" s="1"/>
  <c r="M172" i="28" s="1"/>
  <c r="N172" i="28" s="1"/>
  <c r="O172" i="28" s="1"/>
  <c r="F168" i="28"/>
  <c r="G168" i="28" s="1"/>
  <c r="H168" i="28" s="1"/>
  <c r="I168" i="28" s="1"/>
  <c r="J168" i="28" s="1"/>
  <c r="K168" i="28" s="1"/>
  <c r="L168" i="28" s="1"/>
  <c r="M168" i="28" s="1"/>
  <c r="N168" i="28" s="1"/>
  <c r="O168" i="28" s="1"/>
  <c r="F164" i="28"/>
  <c r="G164" i="28" s="1"/>
  <c r="H164" i="28" s="1"/>
  <c r="I164" i="28" s="1"/>
  <c r="J164" i="28" s="1"/>
  <c r="K164" i="28" s="1"/>
  <c r="L164" i="28" s="1"/>
  <c r="M164" i="28" s="1"/>
  <c r="N164" i="28" s="1"/>
  <c r="O164" i="28" s="1"/>
  <c r="F160" i="28"/>
  <c r="G160" i="28" s="1"/>
  <c r="H160" i="28" s="1"/>
  <c r="I160" i="28" s="1"/>
  <c r="J160" i="28" s="1"/>
  <c r="K160" i="28" s="1"/>
  <c r="L160" i="28" s="1"/>
  <c r="M160" i="28" s="1"/>
  <c r="N160" i="28" s="1"/>
  <c r="O160" i="28" s="1"/>
  <c r="F156" i="28"/>
  <c r="G156" i="28" s="1"/>
  <c r="H156" i="28" s="1"/>
  <c r="I156" i="28" s="1"/>
  <c r="J156" i="28" s="1"/>
  <c r="K156" i="28" s="1"/>
  <c r="L156" i="28" s="1"/>
  <c r="M156" i="28" s="1"/>
  <c r="N156" i="28" s="1"/>
  <c r="O156" i="28" s="1"/>
  <c r="F152" i="28"/>
  <c r="G152" i="28" s="1"/>
  <c r="H152" i="28" s="1"/>
  <c r="I152" i="28" s="1"/>
  <c r="J152" i="28" s="1"/>
  <c r="K152" i="28" s="1"/>
  <c r="L152" i="28" s="1"/>
  <c r="M152" i="28" s="1"/>
  <c r="N152" i="28" s="1"/>
  <c r="O152" i="28" s="1"/>
  <c r="F148" i="28"/>
  <c r="G148" i="28" s="1"/>
  <c r="H148" i="28" s="1"/>
  <c r="I148" i="28" s="1"/>
  <c r="J148" i="28" s="1"/>
  <c r="K148" i="28" s="1"/>
  <c r="L148" i="28" s="1"/>
  <c r="M148" i="28" s="1"/>
  <c r="N148" i="28" s="1"/>
  <c r="O148" i="28" s="1"/>
  <c r="F144" i="28"/>
  <c r="G144" i="28" s="1"/>
  <c r="H144" i="28" s="1"/>
  <c r="I144" i="28" s="1"/>
  <c r="J144" i="28" s="1"/>
  <c r="K144" i="28" s="1"/>
  <c r="L144" i="28" s="1"/>
  <c r="M144" i="28" s="1"/>
  <c r="N144" i="28" s="1"/>
  <c r="O144" i="28" s="1"/>
  <c r="D140" i="28"/>
  <c r="F140" i="28"/>
  <c r="G140" i="28" s="1"/>
  <c r="H140" i="28" s="1"/>
  <c r="I140" i="28" s="1"/>
  <c r="J140" i="28" s="1"/>
  <c r="K140" i="28" s="1"/>
  <c r="L140" i="28" s="1"/>
  <c r="M140" i="28" s="1"/>
  <c r="N140" i="28" s="1"/>
  <c r="O140" i="28" s="1"/>
  <c r="F159" i="28"/>
  <c r="G159" i="28" s="1"/>
  <c r="H159" i="28" s="1"/>
  <c r="I159" i="28" s="1"/>
  <c r="J159" i="28" s="1"/>
  <c r="K159" i="28" s="1"/>
  <c r="L159" i="28" s="1"/>
  <c r="M159" i="28" s="1"/>
  <c r="N159" i="28" s="1"/>
  <c r="O159" i="28" s="1"/>
  <c r="F155" i="28"/>
  <c r="G155" i="28" s="1"/>
  <c r="H155" i="28" s="1"/>
  <c r="I155" i="28" s="1"/>
  <c r="J155" i="28" s="1"/>
  <c r="K155" i="28" s="1"/>
  <c r="L155" i="28" s="1"/>
  <c r="M155" i="28" s="1"/>
  <c r="N155" i="28" s="1"/>
  <c r="O155" i="28" s="1"/>
  <c r="F151" i="28"/>
  <c r="G151" i="28" s="1"/>
  <c r="H151" i="28" s="1"/>
  <c r="I151" i="28" s="1"/>
  <c r="J151" i="28" s="1"/>
  <c r="K151" i="28" s="1"/>
  <c r="L151" i="28" s="1"/>
  <c r="M151" i="28" s="1"/>
  <c r="N151" i="28" s="1"/>
  <c r="O151" i="28" s="1"/>
  <c r="F147" i="28"/>
  <c r="G147" i="28" s="1"/>
  <c r="H147" i="28" s="1"/>
  <c r="I147" i="28" s="1"/>
  <c r="J147" i="28" s="1"/>
  <c r="K147" i="28" s="1"/>
  <c r="L147" i="28" s="1"/>
  <c r="M147" i="28" s="1"/>
  <c r="N147" i="28" s="1"/>
  <c r="O147" i="28" s="1"/>
  <c r="F143" i="28"/>
  <c r="G143" i="28" s="1"/>
  <c r="H143" i="28" s="1"/>
  <c r="I143" i="28" s="1"/>
  <c r="J143" i="28" s="1"/>
  <c r="K143" i="28" s="1"/>
  <c r="L143" i="28" s="1"/>
  <c r="M143" i="28" s="1"/>
  <c r="N143" i="28" s="1"/>
  <c r="O143" i="28" s="1"/>
  <c r="F141" i="28"/>
  <c r="G141" i="28" s="1"/>
  <c r="H141" i="28" s="1"/>
  <c r="I141" i="28" s="1"/>
  <c r="J141" i="28" s="1"/>
  <c r="K141" i="28" s="1"/>
  <c r="L141" i="28" s="1"/>
  <c r="M141" i="28" s="1"/>
  <c r="N141" i="28" s="1"/>
  <c r="O141" i="28" s="1"/>
  <c r="F137" i="28"/>
  <c r="G137" i="28" s="1"/>
  <c r="H137" i="28" s="1"/>
  <c r="I137" i="28" s="1"/>
  <c r="J137" i="28" s="1"/>
  <c r="K137" i="28" s="1"/>
  <c r="L137" i="28" s="1"/>
  <c r="M137" i="28" s="1"/>
  <c r="N137" i="28" s="1"/>
  <c r="O137" i="28" s="1"/>
  <c r="F133" i="28"/>
  <c r="G133" i="28" s="1"/>
  <c r="H133" i="28" s="1"/>
  <c r="I133" i="28" s="1"/>
  <c r="J133" i="28" s="1"/>
  <c r="K133" i="28" s="1"/>
  <c r="L133" i="28" s="1"/>
  <c r="M133" i="28" s="1"/>
  <c r="N133" i="28" s="1"/>
  <c r="O133" i="28" s="1"/>
  <c r="D130" i="28"/>
  <c r="F130" i="28"/>
  <c r="G130" i="28" s="1"/>
  <c r="H130" i="28" s="1"/>
  <c r="I130" i="28" s="1"/>
  <c r="J130" i="28" s="1"/>
  <c r="K130" i="28" s="1"/>
  <c r="L130" i="28" s="1"/>
  <c r="M130" i="28" s="1"/>
  <c r="N130" i="28" s="1"/>
  <c r="O130" i="28" s="1"/>
  <c r="D128" i="28"/>
  <c r="F128" i="28"/>
  <c r="G128" i="28" s="1"/>
  <c r="H128" i="28" s="1"/>
  <c r="I128" i="28" s="1"/>
  <c r="J128" i="28" s="1"/>
  <c r="K128" i="28" s="1"/>
  <c r="L128" i="28" s="1"/>
  <c r="M128" i="28" s="1"/>
  <c r="N128" i="28" s="1"/>
  <c r="O128" i="28" s="1"/>
  <c r="D126" i="28"/>
  <c r="F126" i="28"/>
  <c r="G126" i="28" s="1"/>
  <c r="H126" i="28" s="1"/>
  <c r="I126" i="28" s="1"/>
  <c r="J126" i="28" s="1"/>
  <c r="K126" i="28" s="1"/>
  <c r="L126" i="28" s="1"/>
  <c r="M126" i="28" s="1"/>
  <c r="N126" i="28" s="1"/>
  <c r="O126" i="28" s="1"/>
  <c r="D124" i="28"/>
  <c r="F124" i="28"/>
  <c r="G124" i="28" s="1"/>
  <c r="H124" i="28" s="1"/>
  <c r="I124" i="28" s="1"/>
  <c r="J124" i="28" s="1"/>
  <c r="K124" i="28" s="1"/>
  <c r="L124" i="28" s="1"/>
  <c r="M124" i="28" s="1"/>
  <c r="N124" i="28" s="1"/>
  <c r="O124" i="28" s="1"/>
  <c r="D122" i="28"/>
  <c r="F122" i="28"/>
  <c r="G122" i="28" s="1"/>
  <c r="H122" i="28" s="1"/>
  <c r="I122" i="28" s="1"/>
  <c r="J122" i="28" s="1"/>
  <c r="K122" i="28" s="1"/>
  <c r="L122" i="28" s="1"/>
  <c r="M122" i="28" s="1"/>
  <c r="N122" i="28" s="1"/>
  <c r="O122" i="28" s="1"/>
  <c r="D120" i="28"/>
  <c r="F120" i="28"/>
  <c r="G120" i="28" s="1"/>
  <c r="H120" i="28" s="1"/>
  <c r="I120" i="28" s="1"/>
  <c r="J120" i="28" s="1"/>
  <c r="K120" i="28" s="1"/>
  <c r="L120" i="28" s="1"/>
  <c r="M120" i="28" s="1"/>
  <c r="N120" i="28" s="1"/>
  <c r="O120" i="28" s="1"/>
  <c r="D118" i="28"/>
  <c r="F118" i="28"/>
  <c r="G118" i="28" s="1"/>
  <c r="H118" i="28" s="1"/>
  <c r="I118" i="28" s="1"/>
  <c r="J118" i="28" s="1"/>
  <c r="K118" i="28" s="1"/>
  <c r="L118" i="28" s="1"/>
  <c r="M118" i="28" s="1"/>
  <c r="N118" i="28" s="1"/>
  <c r="O118" i="28" s="1"/>
  <c r="D116" i="28"/>
  <c r="F116" i="28"/>
  <c r="G116" i="28" s="1"/>
  <c r="H116" i="28" s="1"/>
  <c r="I116" i="28" s="1"/>
  <c r="J116" i="28" s="1"/>
  <c r="K116" i="28" s="1"/>
  <c r="L116" i="28" s="1"/>
  <c r="M116" i="28" s="1"/>
  <c r="N116" i="28" s="1"/>
  <c r="O116" i="28" s="1"/>
  <c r="D114" i="28"/>
  <c r="F114" i="28"/>
  <c r="G114" i="28" s="1"/>
  <c r="H114" i="28" s="1"/>
  <c r="I114" i="28" s="1"/>
  <c r="J114" i="28" s="1"/>
  <c r="K114" i="28" s="1"/>
  <c r="L114" i="28" s="1"/>
  <c r="M114" i="28" s="1"/>
  <c r="N114" i="28" s="1"/>
  <c r="O114" i="28" s="1"/>
  <c r="D112" i="28"/>
  <c r="F112" i="28"/>
  <c r="G112" i="28" s="1"/>
  <c r="H112" i="28" s="1"/>
  <c r="I112" i="28" s="1"/>
  <c r="J112" i="28" s="1"/>
  <c r="K112" i="28" s="1"/>
  <c r="L112" i="28" s="1"/>
  <c r="M112" i="28" s="1"/>
  <c r="N112" i="28" s="1"/>
  <c r="O112" i="28" s="1"/>
  <c r="D110" i="28"/>
  <c r="F110" i="28"/>
  <c r="G110" i="28" s="1"/>
  <c r="H110" i="28" s="1"/>
  <c r="I110" i="28" s="1"/>
  <c r="J110" i="28" s="1"/>
  <c r="K110" i="28" s="1"/>
  <c r="L110" i="28" s="1"/>
  <c r="M110" i="28" s="1"/>
  <c r="N110" i="28" s="1"/>
  <c r="O110" i="28" s="1"/>
  <c r="D108" i="28"/>
  <c r="F108" i="28"/>
  <c r="G108" i="28" s="1"/>
  <c r="H108" i="28" s="1"/>
  <c r="I108" i="28" s="1"/>
  <c r="J108" i="28" s="1"/>
  <c r="K108" i="28" s="1"/>
  <c r="L108" i="28" s="1"/>
  <c r="M108" i="28" s="1"/>
  <c r="N108" i="28" s="1"/>
  <c r="O108" i="28" s="1"/>
  <c r="F136" i="28"/>
  <c r="G136" i="28" s="1"/>
  <c r="H136" i="28" s="1"/>
  <c r="I136" i="28" s="1"/>
  <c r="J136" i="28" s="1"/>
  <c r="K136" i="28" s="1"/>
  <c r="L136" i="28" s="1"/>
  <c r="M136" i="28" s="1"/>
  <c r="N136" i="28" s="1"/>
  <c r="O136" i="28" s="1"/>
  <c r="F132" i="28"/>
  <c r="G132" i="28" s="1"/>
  <c r="H132" i="28" s="1"/>
  <c r="I132" i="28" s="1"/>
  <c r="J132" i="28" s="1"/>
  <c r="K132" i="28" s="1"/>
  <c r="L132" i="28" s="1"/>
  <c r="M132" i="28" s="1"/>
  <c r="N132" i="28" s="1"/>
  <c r="O132" i="28" s="1"/>
  <c r="F104" i="28"/>
  <c r="G104" i="28" s="1"/>
  <c r="H104" i="28" s="1"/>
  <c r="I104" i="28" s="1"/>
  <c r="J104" i="28" s="1"/>
  <c r="K104" i="28" s="1"/>
  <c r="L104" i="28" s="1"/>
  <c r="M104" i="28" s="1"/>
  <c r="N104" i="28" s="1"/>
  <c r="O104" i="28" s="1"/>
  <c r="D104" i="28"/>
  <c r="F100" i="28"/>
  <c r="G100" i="28" s="1"/>
  <c r="H100" i="28" s="1"/>
  <c r="I100" i="28" s="1"/>
  <c r="J100" i="28" s="1"/>
  <c r="K100" i="28" s="1"/>
  <c r="L100" i="28" s="1"/>
  <c r="M100" i="28" s="1"/>
  <c r="N100" i="28" s="1"/>
  <c r="O100" i="28" s="1"/>
  <c r="D100" i="28"/>
  <c r="F96" i="28"/>
  <c r="G96" i="28" s="1"/>
  <c r="H96" i="28" s="1"/>
  <c r="I96" i="28" s="1"/>
  <c r="J96" i="28" s="1"/>
  <c r="K96" i="28" s="1"/>
  <c r="L96" i="28" s="1"/>
  <c r="M96" i="28" s="1"/>
  <c r="N96" i="28" s="1"/>
  <c r="O96" i="28" s="1"/>
  <c r="D96" i="28"/>
  <c r="D131" i="28"/>
  <c r="F131" i="28"/>
  <c r="G131" i="28" s="1"/>
  <c r="H131" i="28" s="1"/>
  <c r="I131" i="28" s="1"/>
  <c r="J131" i="28" s="1"/>
  <c r="K131" i="28" s="1"/>
  <c r="L131" i="28" s="1"/>
  <c r="M131" i="28" s="1"/>
  <c r="N131" i="28" s="1"/>
  <c r="O131" i="28" s="1"/>
  <c r="D129" i="28"/>
  <c r="F129" i="28"/>
  <c r="G129" i="28" s="1"/>
  <c r="H129" i="28" s="1"/>
  <c r="I129" i="28" s="1"/>
  <c r="J129" i="28" s="1"/>
  <c r="K129" i="28" s="1"/>
  <c r="L129" i="28" s="1"/>
  <c r="M129" i="28" s="1"/>
  <c r="N129" i="28" s="1"/>
  <c r="O129" i="28" s="1"/>
  <c r="D127" i="28"/>
  <c r="F127" i="28"/>
  <c r="G127" i="28" s="1"/>
  <c r="H127" i="28" s="1"/>
  <c r="I127" i="28" s="1"/>
  <c r="J127" i="28" s="1"/>
  <c r="K127" i="28" s="1"/>
  <c r="L127" i="28" s="1"/>
  <c r="M127" i="28" s="1"/>
  <c r="N127" i="28" s="1"/>
  <c r="O127" i="28" s="1"/>
  <c r="D125" i="28"/>
  <c r="F125" i="28"/>
  <c r="G125" i="28" s="1"/>
  <c r="H125" i="28" s="1"/>
  <c r="I125" i="28" s="1"/>
  <c r="J125" i="28" s="1"/>
  <c r="K125" i="28" s="1"/>
  <c r="L125" i="28" s="1"/>
  <c r="M125" i="28" s="1"/>
  <c r="N125" i="28" s="1"/>
  <c r="O125" i="28" s="1"/>
  <c r="D123" i="28"/>
  <c r="F123" i="28"/>
  <c r="G123" i="28" s="1"/>
  <c r="H123" i="28" s="1"/>
  <c r="I123" i="28" s="1"/>
  <c r="J123" i="28" s="1"/>
  <c r="K123" i="28" s="1"/>
  <c r="L123" i="28" s="1"/>
  <c r="M123" i="28" s="1"/>
  <c r="N123" i="28" s="1"/>
  <c r="O123" i="28" s="1"/>
  <c r="D121" i="28"/>
  <c r="F121" i="28"/>
  <c r="G121" i="28" s="1"/>
  <c r="H121" i="28" s="1"/>
  <c r="I121" i="28" s="1"/>
  <c r="J121" i="28" s="1"/>
  <c r="K121" i="28" s="1"/>
  <c r="L121" i="28" s="1"/>
  <c r="M121" i="28" s="1"/>
  <c r="N121" i="28" s="1"/>
  <c r="O121" i="28" s="1"/>
  <c r="D119" i="28"/>
  <c r="F119" i="28"/>
  <c r="G119" i="28" s="1"/>
  <c r="H119" i="28" s="1"/>
  <c r="I119" i="28" s="1"/>
  <c r="J119" i="28" s="1"/>
  <c r="K119" i="28" s="1"/>
  <c r="L119" i="28" s="1"/>
  <c r="M119" i="28" s="1"/>
  <c r="N119" i="28" s="1"/>
  <c r="O119" i="28" s="1"/>
  <c r="D117" i="28"/>
  <c r="F117" i="28"/>
  <c r="G117" i="28" s="1"/>
  <c r="H117" i="28" s="1"/>
  <c r="I117" i="28" s="1"/>
  <c r="J117" i="28" s="1"/>
  <c r="K117" i="28" s="1"/>
  <c r="L117" i="28" s="1"/>
  <c r="M117" i="28" s="1"/>
  <c r="N117" i="28" s="1"/>
  <c r="O117" i="28" s="1"/>
  <c r="D115" i="28"/>
  <c r="F115" i="28"/>
  <c r="G115" i="28" s="1"/>
  <c r="H115" i="28" s="1"/>
  <c r="I115" i="28" s="1"/>
  <c r="J115" i="28" s="1"/>
  <c r="K115" i="28" s="1"/>
  <c r="L115" i="28" s="1"/>
  <c r="M115" i="28" s="1"/>
  <c r="N115" i="28" s="1"/>
  <c r="O115" i="28" s="1"/>
  <c r="D113" i="28"/>
  <c r="F113" i="28"/>
  <c r="G113" i="28" s="1"/>
  <c r="H113" i="28" s="1"/>
  <c r="I113" i="28" s="1"/>
  <c r="J113" i="28" s="1"/>
  <c r="K113" i="28" s="1"/>
  <c r="L113" i="28" s="1"/>
  <c r="M113" i="28" s="1"/>
  <c r="N113" i="28" s="1"/>
  <c r="O113" i="28" s="1"/>
  <c r="D111" i="28"/>
  <c r="F111" i="28"/>
  <c r="G111" i="28" s="1"/>
  <c r="H111" i="28" s="1"/>
  <c r="I111" i="28" s="1"/>
  <c r="J111" i="28" s="1"/>
  <c r="K111" i="28" s="1"/>
  <c r="L111" i="28" s="1"/>
  <c r="M111" i="28" s="1"/>
  <c r="N111" i="28" s="1"/>
  <c r="O111" i="28" s="1"/>
  <c r="D109" i="28"/>
  <c r="F109" i="28"/>
  <c r="G109" i="28" s="1"/>
  <c r="H109" i="28" s="1"/>
  <c r="I109" i="28" s="1"/>
  <c r="J109" i="28" s="1"/>
  <c r="K109" i="28" s="1"/>
  <c r="L109" i="28" s="1"/>
  <c r="M109" i="28" s="1"/>
  <c r="N109" i="28" s="1"/>
  <c r="O109" i="28" s="1"/>
  <c r="D106" i="28"/>
  <c r="F106" i="28"/>
  <c r="G106" i="28" s="1"/>
  <c r="H106" i="28" s="1"/>
  <c r="I106" i="28" s="1"/>
  <c r="J106" i="28" s="1"/>
  <c r="K106" i="28" s="1"/>
  <c r="L106" i="28" s="1"/>
  <c r="M106" i="28" s="1"/>
  <c r="N106" i="28" s="1"/>
  <c r="O106" i="28" s="1"/>
  <c r="D102" i="28"/>
  <c r="F102" i="28"/>
  <c r="G102" i="28" s="1"/>
  <c r="H102" i="28" s="1"/>
  <c r="I102" i="28" s="1"/>
  <c r="J102" i="28" s="1"/>
  <c r="K102" i="28" s="1"/>
  <c r="L102" i="28" s="1"/>
  <c r="M102" i="28" s="1"/>
  <c r="N102" i="28" s="1"/>
  <c r="O102" i="28" s="1"/>
  <c r="D98" i="28"/>
  <c r="F98" i="28"/>
  <c r="G98" i="28" s="1"/>
  <c r="H98" i="28" s="1"/>
  <c r="I98" i="28" s="1"/>
  <c r="J98" i="28" s="1"/>
  <c r="K98" i="28" s="1"/>
  <c r="L98" i="28" s="1"/>
  <c r="M98" i="28" s="1"/>
  <c r="N98" i="28" s="1"/>
  <c r="O98" i="28" s="1"/>
  <c r="D31" i="28"/>
  <c r="F31" i="28"/>
  <c r="G31" i="28" s="1"/>
  <c r="H31" i="28" s="1"/>
  <c r="I31" i="28" s="1"/>
  <c r="J31" i="28" s="1"/>
  <c r="K31" i="28" s="1"/>
  <c r="L31" i="28" s="1"/>
  <c r="M31" i="28" s="1"/>
  <c r="N31" i="28" s="1"/>
  <c r="O31" i="28" s="1"/>
  <c r="D27" i="28"/>
  <c r="F27" i="28"/>
  <c r="G27" i="28" s="1"/>
  <c r="H27" i="28" s="1"/>
  <c r="I27" i="28" s="1"/>
  <c r="J27" i="28" s="1"/>
  <c r="K27" i="28" s="1"/>
  <c r="L27" i="28" s="1"/>
  <c r="M27" i="28" s="1"/>
  <c r="N27" i="28" s="1"/>
  <c r="O27" i="28" s="1"/>
  <c r="D23" i="28"/>
  <c r="F23" i="28"/>
  <c r="G23" i="28" s="1"/>
  <c r="H23" i="28" s="1"/>
  <c r="I23" i="28" s="1"/>
  <c r="J23" i="28" s="1"/>
  <c r="K23" i="28" s="1"/>
  <c r="L23" i="28" s="1"/>
  <c r="M23" i="28" s="1"/>
  <c r="N23" i="28" s="1"/>
  <c r="O23" i="28" s="1"/>
  <c r="D19" i="28"/>
  <c r="F19" i="28"/>
  <c r="G19" i="28" s="1"/>
  <c r="H19" i="28" s="1"/>
  <c r="I19" i="28" s="1"/>
  <c r="J19" i="28" s="1"/>
  <c r="K19" i="28" s="1"/>
  <c r="L19" i="28" s="1"/>
  <c r="M19" i="28" s="1"/>
  <c r="N19" i="28" s="1"/>
  <c r="O19" i="28" s="1"/>
  <c r="D15" i="28"/>
  <c r="F15" i="28"/>
  <c r="G15" i="28" s="1"/>
  <c r="H15" i="28" s="1"/>
  <c r="I15" i="28" s="1"/>
  <c r="J15" i="28" s="1"/>
  <c r="K15" i="28" s="1"/>
  <c r="L15" i="28" s="1"/>
  <c r="M15" i="28" s="1"/>
  <c r="N15" i="28" s="1"/>
  <c r="O15" i="28" s="1"/>
  <c r="D33" i="28"/>
  <c r="F33" i="28"/>
  <c r="G33" i="28" s="1"/>
  <c r="H33" i="28" s="1"/>
  <c r="I33" i="28" s="1"/>
  <c r="J33" i="28" s="1"/>
  <c r="K33" i="28" s="1"/>
  <c r="L33" i="28" s="1"/>
  <c r="M33" i="28" s="1"/>
  <c r="N33" i="28" s="1"/>
  <c r="O33" i="28" s="1"/>
  <c r="D28" i="28"/>
  <c r="F28" i="28"/>
  <c r="G28" i="28" s="1"/>
  <c r="H28" i="28" s="1"/>
  <c r="I28" i="28" s="1"/>
  <c r="J28" i="28" s="1"/>
  <c r="K28" i="28" s="1"/>
  <c r="L28" i="28" s="1"/>
  <c r="M28" i="28" s="1"/>
  <c r="N28" i="28" s="1"/>
  <c r="O28" i="28" s="1"/>
  <c r="D24" i="28"/>
  <c r="F24" i="28"/>
  <c r="G24" i="28" s="1"/>
  <c r="H24" i="28" s="1"/>
  <c r="I24" i="28" s="1"/>
  <c r="J24" i="28" s="1"/>
  <c r="K24" i="28" s="1"/>
  <c r="L24" i="28" s="1"/>
  <c r="M24" i="28" s="1"/>
  <c r="N24" i="28" s="1"/>
  <c r="O24" i="28" s="1"/>
  <c r="D20" i="28"/>
  <c r="F20" i="28"/>
  <c r="G20" i="28" s="1"/>
  <c r="H20" i="28" s="1"/>
  <c r="I20" i="28" s="1"/>
  <c r="J20" i="28" s="1"/>
  <c r="K20" i="28" s="1"/>
  <c r="L20" i="28" s="1"/>
  <c r="M20" i="28" s="1"/>
  <c r="N20" i="28" s="1"/>
  <c r="O20" i="28" s="1"/>
  <c r="D16" i="28"/>
  <c r="F16" i="28"/>
  <c r="G16" i="28" s="1"/>
  <c r="H16" i="28" s="1"/>
  <c r="I16" i="28" s="1"/>
  <c r="J16" i="28" s="1"/>
  <c r="K16" i="28" s="1"/>
  <c r="L16" i="28" s="1"/>
  <c r="M16" i="28" s="1"/>
  <c r="N16" i="28" s="1"/>
  <c r="O16" i="28" s="1"/>
  <c r="D29" i="28"/>
  <c r="F29" i="28"/>
  <c r="G29" i="28" s="1"/>
  <c r="H29" i="28" s="1"/>
  <c r="I29" i="28" s="1"/>
  <c r="J29" i="28" s="1"/>
  <c r="K29" i="28" s="1"/>
  <c r="L29" i="28" s="1"/>
  <c r="M29" i="28" s="1"/>
  <c r="N29" i="28" s="1"/>
  <c r="O29" i="28" s="1"/>
  <c r="D25" i="28"/>
  <c r="F25" i="28"/>
  <c r="G25" i="28" s="1"/>
  <c r="H25" i="28" s="1"/>
  <c r="I25" i="28" s="1"/>
  <c r="J25" i="28" s="1"/>
  <c r="K25" i="28" s="1"/>
  <c r="L25" i="28" s="1"/>
  <c r="M25" i="28" s="1"/>
  <c r="N25" i="28" s="1"/>
  <c r="O25" i="28" s="1"/>
  <c r="D21" i="28"/>
  <c r="F21" i="28"/>
  <c r="G21" i="28" s="1"/>
  <c r="H21" i="28" s="1"/>
  <c r="I21" i="28" s="1"/>
  <c r="J21" i="28" s="1"/>
  <c r="K21" i="28" s="1"/>
  <c r="L21" i="28" s="1"/>
  <c r="M21" i="28" s="1"/>
  <c r="N21" i="28" s="1"/>
  <c r="O21" i="28" s="1"/>
  <c r="D17" i="28"/>
  <c r="F17" i="28"/>
  <c r="G17" i="28" s="1"/>
  <c r="H17" i="28" s="1"/>
  <c r="I17" i="28" s="1"/>
  <c r="J17" i="28" s="1"/>
  <c r="K17" i="28" s="1"/>
  <c r="L17" i="28" s="1"/>
  <c r="M17" i="28" s="1"/>
  <c r="N17" i="28" s="1"/>
  <c r="O17" i="28" s="1"/>
  <c r="D34" i="28"/>
  <c r="F34" i="28"/>
  <c r="G34" i="28" s="1"/>
  <c r="H34" i="28" s="1"/>
  <c r="I34" i="28" s="1"/>
  <c r="J34" i="28" s="1"/>
  <c r="K34" i="28" s="1"/>
  <c r="L34" i="28" s="1"/>
  <c r="M34" i="28" s="1"/>
  <c r="N34" i="28" s="1"/>
  <c r="O34" i="28" s="1"/>
  <c r="D32" i="28"/>
  <c r="F32" i="28"/>
  <c r="G32" i="28" s="1"/>
  <c r="H32" i="28" s="1"/>
  <c r="I32" i="28" s="1"/>
  <c r="J32" i="28" s="1"/>
  <c r="K32" i="28" s="1"/>
  <c r="L32" i="28" s="1"/>
  <c r="M32" i="28" s="1"/>
  <c r="N32" i="28" s="1"/>
  <c r="O32" i="28" s="1"/>
  <c r="D30" i="28"/>
  <c r="F30" i="28"/>
  <c r="G30" i="28" s="1"/>
  <c r="H30" i="28" s="1"/>
  <c r="I30" i="28" s="1"/>
  <c r="J30" i="28" s="1"/>
  <c r="K30" i="28" s="1"/>
  <c r="L30" i="28" s="1"/>
  <c r="M30" i="28" s="1"/>
  <c r="N30" i="28" s="1"/>
  <c r="O30" i="28" s="1"/>
  <c r="D26" i="28"/>
  <c r="F26" i="28"/>
  <c r="G26" i="28" s="1"/>
  <c r="H26" i="28" s="1"/>
  <c r="I26" i="28" s="1"/>
  <c r="J26" i="28" s="1"/>
  <c r="K26" i="28" s="1"/>
  <c r="L26" i="28" s="1"/>
  <c r="M26" i="28" s="1"/>
  <c r="N26" i="28" s="1"/>
  <c r="O26" i="28" s="1"/>
  <c r="D22" i="28"/>
  <c r="F22" i="28"/>
  <c r="G22" i="28" s="1"/>
  <c r="H22" i="28" s="1"/>
  <c r="I22" i="28" s="1"/>
  <c r="J22" i="28" s="1"/>
  <c r="K22" i="28" s="1"/>
  <c r="L22" i="28" s="1"/>
  <c r="M22" i="28" s="1"/>
  <c r="N22" i="28" s="1"/>
  <c r="O22" i="28" s="1"/>
  <c r="D18" i="28"/>
  <c r="F18" i="28"/>
  <c r="G18" i="28" s="1"/>
  <c r="H18" i="28" s="1"/>
  <c r="I18" i="28" s="1"/>
  <c r="J18" i="28" s="1"/>
  <c r="K18" i="28" s="1"/>
  <c r="L18" i="28" s="1"/>
  <c r="M18" i="28" s="1"/>
  <c r="N18" i="28" s="1"/>
  <c r="O18" i="28" s="1"/>
  <c r="F14" i="28"/>
  <c r="G14" i="28" s="1"/>
  <c r="H14" i="28" s="1"/>
  <c r="I14" i="28" s="1"/>
  <c r="J14" i="28" s="1"/>
  <c r="K14" i="28" s="1"/>
  <c r="L14" i="28" s="1"/>
  <c r="M14" i="28" s="1"/>
  <c r="N14" i="28" s="1"/>
  <c r="O14" i="28" s="1"/>
  <c r="F13" i="28"/>
  <c r="G13" i="28" s="1"/>
  <c r="H13" i="28" s="1"/>
  <c r="I13" i="28" s="1"/>
  <c r="J13" i="28" s="1"/>
  <c r="K13" i="28" s="1"/>
  <c r="L13" i="28" s="1"/>
  <c r="M13" i="28" s="1"/>
  <c r="N13" i="28" s="1"/>
  <c r="O13" i="28" s="1"/>
  <c r="F12" i="28"/>
  <c r="G12" i="28" s="1"/>
  <c r="H12" i="28" s="1"/>
  <c r="I12" i="28" s="1"/>
  <c r="J12" i="28" s="1"/>
  <c r="K12" i="28" s="1"/>
  <c r="L12" i="28" s="1"/>
  <c r="M12" i="28" s="1"/>
  <c r="N12" i="28" s="1"/>
  <c r="O12" i="28" s="1"/>
  <c r="F11" i="28"/>
  <c r="G11" i="28" s="1"/>
  <c r="H11" i="28" s="1"/>
  <c r="I11" i="28" s="1"/>
  <c r="J11" i="28" s="1"/>
  <c r="K11" i="28" s="1"/>
  <c r="L11" i="28" s="1"/>
  <c r="M11" i="28" s="1"/>
  <c r="N11" i="28" s="1"/>
  <c r="O11" i="28" s="1"/>
  <c r="F10" i="28"/>
  <c r="G10" i="28" s="1"/>
  <c r="H10" i="28" s="1"/>
  <c r="I10" i="28" s="1"/>
  <c r="J10" i="28" s="1"/>
  <c r="K10" i="28" s="1"/>
  <c r="L10" i="28" s="1"/>
  <c r="M10" i="28" s="1"/>
  <c r="N10" i="28" s="1"/>
  <c r="O10" i="28" s="1"/>
  <c r="F9" i="28"/>
  <c r="G9" i="28" s="1"/>
  <c r="H9" i="28" s="1"/>
  <c r="I9" i="28" s="1"/>
  <c r="J9" i="28" s="1"/>
  <c r="K9" i="28" s="1"/>
  <c r="L9" i="28" s="1"/>
  <c r="M9" i="28" s="1"/>
  <c r="N9" i="28" s="1"/>
  <c r="O9" i="28" s="1"/>
  <c r="F8" i="28"/>
  <c r="G8" i="28" s="1"/>
  <c r="H8" i="28" s="1"/>
  <c r="I8" i="28" s="1"/>
  <c r="J8" i="28" s="1"/>
  <c r="K8" i="28" s="1"/>
  <c r="L8" i="28" s="1"/>
  <c r="M8" i="28" s="1"/>
  <c r="N8" i="28" s="1"/>
  <c r="O8" i="28" s="1"/>
  <c r="F7" i="28"/>
  <c r="G7" i="28" s="1"/>
  <c r="H7" i="28" s="1"/>
  <c r="I7" i="28" s="1"/>
  <c r="J7" i="28" s="1"/>
  <c r="K7" i="28" s="1"/>
  <c r="L7" i="28" s="1"/>
  <c r="M7" i="28" s="1"/>
  <c r="N7" i="28" s="1"/>
  <c r="O7" i="28" s="1"/>
  <c r="F6" i="28"/>
  <c r="G6" i="28" s="1"/>
  <c r="H6" i="28" s="1"/>
  <c r="I6" i="28" s="1"/>
  <c r="J6" i="28" s="1"/>
  <c r="K6" i="28" s="1"/>
  <c r="L6" i="28" s="1"/>
  <c r="M6" i="28" s="1"/>
  <c r="N6" i="28" s="1"/>
  <c r="O6" i="28" s="1"/>
  <c r="F504" i="20"/>
  <c r="J504" i="20"/>
  <c r="N504" i="20"/>
  <c r="R504" i="20"/>
  <c r="V504" i="20"/>
  <c r="Z504" i="20"/>
  <c r="AD504" i="20"/>
  <c r="AH504" i="20"/>
  <c r="AL504" i="20"/>
  <c r="AP504" i="20"/>
  <c r="AT504" i="20"/>
  <c r="AX504" i="20"/>
  <c r="BB504" i="20"/>
  <c r="BF504" i="20"/>
  <c r="BJ504" i="20"/>
  <c r="BN504" i="20"/>
  <c r="BR504" i="20"/>
  <c r="BV504" i="20"/>
  <c r="BZ504" i="20"/>
  <c r="CD504" i="20"/>
  <c r="CA504" i="20"/>
  <c r="BU504" i="20"/>
  <c r="BP504" i="20"/>
  <c r="BK504" i="20"/>
  <c r="BE504" i="20"/>
  <c r="AZ504" i="20"/>
  <c r="AU504" i="20"/>
  <c r="AO504" i="20"/>
  <c r="AJ504" i="20"/>
  <c r="AE504" i="20"/>
  <c r="Y504" i="20"/>
  <c r="T504" i="20"/>
  <c r="O504" i="20"/>
  <c r="I504" i="20"/>
  <c r="D504" i="20"/>
  <c r="CF504" i="20" s="1"/>
  <c r="CC503" i="20"/>
  <c r="BW503" i="20"/>
  <c r="BR503" i="20"/>
  <c r="BM503" i="20"/>
  <c r="BG503" i="20"/>
  <c r="BB503" i="20"/>
  <c r="AW503" i="20"/>
  <c r="AQ503" i="20"/>
  <c r="AL503" i="20"/>
  <c r="AG503" i="20"/>
  <c r="Y503" i="20"/>
  <c r="Q503" i="20"/>
  <c r="I503" i="20"/>
  <c r="BY501" i="20"/>
  <c r="BI501" i="20"/>
  <c r="AS501" i="20"/>
  <c r="AC501" i="20"/>
  <c r="M501" i="20"/>
  <c r="CE499" i="20"/>
  <c r="F499" i="20"/>
  <c r="J499" i="20"/>
  <c r="N499" i="20"/>
  <c r="R499" i="20"/>
  <c r="V499" i="20"/>
  <c r="Z499" i="20"/>
  <c r="AD499" i="20"/>
  <c r="AH499" i="20"/>
  <c r="AL499" i="20"/>
  <c r="AP499" i="20"/>
  <c r="AT499" i="20"/>
  <c r="AX499" i="20"/>
  <c r="BB499" i="20"/>
  <c r="BF499" i="20"/>
  <c r="BJ499" i="20"/>
  <c r="BN499" i="20"/>
  <c r="BR499" i="20"/>
  <c r="BV499" i="20"/>
  <c r="BZ499" i="20"/>
  <c r="CD499" i="20"/>
  <c r="G499" i="20"/>
  <c r="K499" i="20"/>
  <c r="O499" i="20"/>
  <c r="S499" i="20"/>
  <c r="W499" i="20"/>
  <c r="AA499" i="20"/>
  <c r="AE499" i="20"/>
  <c r="AI499" i="20"/>
  <c r="AM499" i="20"/>
  <c r="AQ499" i="20"/>
  <c r="AU499" i="20"/>
  <c r="AY499" i="20"/>
  <c r="BC499" i="20"/>
  <c r="BG499" i="20"/>
  <c r="BK499" i="20"/>
  <c r="BO499" i="20"/>
  <c r="BS499" i="20"/>
  <c r="BW499" i="20"/>
  <c r="CA499" i="20"/>
  <c r="D499" i="20"/>
  <c r="CF499" i="20" s="1"/>
  <c r="H499" i="20"/>
  <c r="L499" i="20"/>
  <c r="P499" i="20"/>
  <c r="T499" i="20"/>
  <c r="X499" i="20"/>
  <c r="AB499" i="20"/>
  <c r="AF499" i="20"/>
  <c r="AJ499" i="20"/>
  <c r="AN499" i="20"/>
  <c r="AR499" i="20"/>
  <c r="AV499" i="20"/>
  <c r="AZ499" i="20"/>
  <c r="BD499" i="20"/>
  <c r="BH499" i="20"/>
  <c r="BL499" i="20"/>
  <c r="BP499" i="20"/>
  <c r="BT499" i="20"/>
  <c r="BX499" i="20"/>
  <c r="CB499" i="20"/>
  <c r="BY497" i="20"/>
  <c r="BI497" i="20"/>
  <c r="AS497" i="20"/>
  <c r="AC497" i="20"/>
  <c r="M497" i="20"/>
  <c r="CE495" i="20"/>
  <c r="F495" i="20"/>
  <c r="J495" i="20"/>
  <c r="N495" i="20"/>
  <c r="R495" i="20"/>
  <c r="V495" i="20"/>
  <c r="Z495" i="20"/>
  <c r="AD495" i="20"/>
  <c r="AH495" i="20"/>
  <c r="AL495" i="20"/>
  <c r="AP495" i="20"/>
  <c r="AT495" i="20"/>
  <c r="AX495" i="20"/>
  <c r="BB495" i="20"/>
  <c r="BF495" i="20"/>
  <c r="BJ495" i="20"/>
  <c r="BN495" i="20"/>
  <c r="BR495" i="20"/>
  <c r="BV495" i="20"/>
  <c r="BZ495" i="20"/>
  <c r="CD495" i="20"/>
  <c r="G495" i="20"/>
  <c r="K495" i="20"/>
  <c r="O495" i="20"/>
  <c r="S495" i="20"/>
  <c r="W495" i="20"/>
  <c r="AA495" i="20"/>
  <c r="AE495" i="20"/>
  <c r="AI495" i="20"/>
  <c r="AM495" i="20"/>
  <c r="AQ495" i="20"/>
  <c r="AU495" i="20"/>
  <c r="AY495" i="20"/>
  <c r="BC495" i="20"/>
  <c r="BG495" i="20"/>
  <c r="BK495" i="20"/>
  <c r="BO495" i="20"/>
  <c r="BS495" i="20"/>
  <c r="BW495" i="20"/>
  <c r="CA495" i="20"/>
  <c r="D495" i="20"/>
  <c r="CF495" i="20" s="1"/>
  <c r="H495" i="20"/>
  <c r="L495" i="20"/>
  <c r="P495" i="20"/>
  <c r="T495" i="20"/>
  <c r="X495" i="20"/>
  <c r="AB495" i="20"/>
  <c r="AF495" i="20"/>
  <c r="AJ495" i="20"/>
  <c r="AN495" i="20"/>
  <c r="AR495" i="20"/>
  <c r="AV495" i="20"/>
  <c r="AZ495" i="20"/>
  <c r="BD495" i="20"/>
  <c r="BH495" i="20"/>
  <c r="BL495" i="20"/>
  <c r="BP495" i="20"/>
  <c r="BT495" i="20"/>
  <c r="BX495" i="20"/>
  <c r="CB495" i="20"/>
  <c r="BY493" i="20"/>
  <c r="BI493" i="20"/>
  <c r="AS493" i="20"/>
  <c r="AC493" i="20"/>
  <c r="M493" i="20"/>
  <c r="CE491" i="20"/>
  <c r="F491" i="20"/>
  <c r="J491" i="20"/>
  <c r="N491" i="20"/>
  <c r="R491" i="20"/>
  <c r="V491" i="20"/>
  <c r="Z491" i="20"/>
  <c r="AD491" i="20"/>
  <c r="AH491" i="20"/>
  <c r="AL491" i="20"/>
  <c r="AP491" i="20"/>
  <c r="AT491" i="20"/>
  <c r="AX491" i="20"/>
  <c r="BB491" i="20"/>
  <c r="BF491" i="20"/>
  <c r="BJ491" i="20"/>
  <c r="BN491" i="20"/>
  <c r="BR491" i="20"/>
  <c r="BV491" i="20"/>
  <c r="BZ491" i="20"/>
  <c r="CD491" i="20"/>
  <c r="G491" i="20"/>
  <c r="K491" i="20"/>
  <c r="O491" i="20"/>
  <c r="S491" i="20"/>
  <c r="W491" i="20"/>
  <c r="AA491" i="20"/>
  <c r="AE491" i="20"/>
  <c r="AI491" i="20"/>
  <c r="AM491" i="20"/>
  <c r="AQ491" i="20"/>
  <c r="AU491" i="20"/>
  <c r="AY491" i="20"/>
  <c r="BC491" i="20"/>
  <c r="BG491" i="20"/>
  <c r="BK491" i="20"/>
  <c r="BO491" i="20"/>
  <c r="BS491" i="20"/>
  <c r="BW491" i="20"/>
  <c r="CA491" i="20"/>
  <c r="D491" i="20"/>
  <c r="CF491" i="20" s="1"/>
  <c r="H491" i="20"/>
  <c r="L491" i="20"/>
  <c r="P491" i="20"/>
  <c r="T491" i="20"/>
  <c r="X491" i="20"/>
  <c r="AB491" i="20"/>
  <c r="AF491" i="20"/>
  <c r="AJ491" i="20"/>
  <c r="AN491" i="20"/>
  <c r="AR491" i="20"/>
  <c r="AV491" i="20"/>
  <c r="AZ491" i="20"/>
  <c r="BD491" i="20"/>
  <c r="BH491" i="20"/>
  <c r="BL491" i="20"/>
  <c r="BP491" i="20"/>
  <c r="BT491" i="20"/>
  <c r="BX491" i="20"/>
  <c r="CB491" i="20"/>
  <c r="BY489" i="20"/>
  <c r="BI489" i="20"/>
  <c r="AS489" i="20"/>
  <c r="AC489" i="20"/>
  <c r="M489" i="20"/>
  <c r="CE487" i="20"/>
  <c r="F487" i="20"/>
  <c r="J487" i="20"/>
  <c r="N487" i="20"/>
  <c r="R487" i="20"/>
  <c r="V487" i="20"/>
  <c r="Z487" i="20"/>
  <c r="AD487" i="20"/>
  <c r="AH487" i="20"/>
  <c r="AL487" i="20"/>
  <c r="AP487" i="20"/>
  <c r="AT487" i="20"/>
  <c r="AX487" i="20"/>
  <c r="BB487" i="20"/>
  <c r="BF487" i="20"/>
  <c r="BJ487" i="20"/>
  <c r="BN487" i="20"/>
  <c r="BR487" i="20"/>
  <c r="BV487" i="20"/>
  <c r="BZ487" i="20"/>
  <c r="CD487" i="20"/>
  <c r="G487" i="20"/>
  <c r="K487" i="20"/>
  <c r="O487" i="20"/>
  <c r="S487" i="20"/>
  <c r="W487" i="20"/>
  <c r="AA487" i="20"/>
  <c r="AE487" i="20"/>
  <c r="AI487" i="20"/>
  <c r="AM487" i="20"/>
  <c r="AQ487" i="20"/>
  <c r="AU487" i="20"/>
  <c r="AY487" i="20"/>
  <c r="BC487" i="20"/>
  <c r="BG487" i="20"/>
  <c r="BK487" i="20"/>
  <c r="BO487" i="20"/>
  <c r="BS487" i="20"/>
  <c r="BW487" i="20"/>
  <c r="CA487" i="20"/>
  <c r="D487" i="20"/>
  <c r="CF487" i="20" s="1"/>
  <c r="H487" i="20"/>
  <c r="L487" i="20"/>
  <c r="P487" i="20"/>
  <c r="T487" i="20"/>
  <c r="X487" i="20"/>
  <c r="AB487" i="20"/>
  <c r="AF487" i="20"/>
  <c r="AJ487" i="20"/>
  <c r="AN487" i="20"/>
  <c r="AR487" i="20"/>
  <c r="AV487" i="20"/>
  <c r="AZ487" i="20"/>
  <c r="BD487" i="20"/>
  <c r="BH487" i="20"/>
  <c r="BL487" i="20"/>
  <c r="BP487" i="20"/>
  <c r="BT487" i="20"/>
  <c r="BX487" i="20"/>
  <c r="CB487" i="20"/>
  <c r="BY485" i="20"/>
  <c r="BI485" i="20"/>
  <c r="AS485" i="20"/>
  <c r="AC485" i="20"/>
  <c r="M485" i="20"/>
  <c r="CE483" i="20"/>
  <c r="F483" i="20"/>
  <c r="J483" i="20"/>
  <c r="N483" i="20"/>
  <c r="R483" i="20"/>
  <c r="V483" i="20"/>
  <c r="Z483" i="20"/>
  <c r="AD483" i="20"/>
  <c r="AH483" i="20"/>
  <c r="AL483" i="20"/>
  <c r="AP483" i="20"/>
  <c r="AT483" i="20"/>
  <c r="AX483" i="20"/>
  <c r="BB483" i="20"/>
  <c r="BF483" i="20"/>
  <c r="BJ483" i="20"/>
  <c r="BN483" i="20"/>
  <c r="BR483" i="20"/>
  <c r="BV483" i="20"/>
  <c r="BZ483" i="20"/>
  <c r="CD483" i="20"/>
  <c r="G483" i="20"/>
  <c r="K483" i="20"/>
  <c r="O483" i="20"/>
  <c r="S483" i="20"/>
  <c r="W483" i="20"/>
  <c r="AA483" i="20"/>
  <c r="AE483" i="20"/>
  <c r="AI483" i="20"/>
  <c r="AM483" i="20"/>
  <c r="AQ483" i="20"/>
  <c r="AU483" i="20"/>
  <c r="AY483" i="20"/>
  <c r="BC483" i="20"/>
  <c r="BG483" i="20"/>
  <c r="BK483" i="20"/>
  <c r="BO483" i="20"/>
  <c r="BS483" i="20"/>
  <c r="BW483" i="20"/>
  <c r="CA483" i="20"/>
  <c r="D483" i="20"/>
  <c r="CF483" i="20" s="1"/>
  <c r="H483" i="20"/>
  <c r="L483" i="20"/>
  <c r="P483" i="20"/>
  <c r="T483" i="20"/>
  <c r="X483" i="20"/>
  <c r="AB483" i="20"/>
  <c r="AF483" i="20"/>
  <c r="AJ483" i="20"/>
  <c r="AN483" i="20"/>
  <c r="AR483" i="20"/>
  <c r="AV483" i="20"/>
  <c r="AZ483" i="20"/>
  <c r="BD483" i="20"/>
  <c r="BH483" i="20"/>
  <c r="BL483" i="20"/>
  <c r="BP483" i="20"/>
  <c r="BT483" i="20"/>
  <c r="BX483" i="20"/>
  <c r="CB483" i="20"/>
  <c r="BY481" i="20"/>
  <c r="BI481" i="20"/>
  <c r="AS481" i="20"/>
  <c r="AC481" i="20"/>
  <c r="M481" i="20"/>
  <c r="CE479" i="20"/>
  <c r="F479" i="20"/>
  <c r="J479" i="20"/>
  <c r="N479" i="20"/>
  <c r="R479" i="20"/>
  <c r="V479" i="20"/>
  <c r="Z479" i="20"/>
  <c r="AD479" i="20"/>
  <c r="AH479" i="20"/>
  <c r="AL479" i="20"/>
  <c r="AP479" i="20"/>
  <c r="AT479" i="20"/>
  <c r="AX479" i="20"/>
  <c r="BB479" i="20"/>
  <c r="BF479" i="20"/>
  <c r="BJ479" i="20"/>
  <c r="BN479" i="20"/>
  <c r="BR479" i="20"/>
  <c r="BV479" i="20"/>
  <c r="BZ479" i="20"/>
  <c r="CD479" i="20"/>
  <c r="G479" i="20"/>
  <c r="K479" i="20"/>
  <c r="O479" i="20"/>
  <c r="S479" i="20"/>
  <c r="W479" i="20"/>
  <c r="AA479" i="20"/>
  <c r="AE479" i="20"/>
  <c r="AI479" i="20"/>
  <c r="AM479" i="20"/>
  <c r="AQ479" i="20"/>
  <c r="AU479" i="20"/>
  <c r="AY479" i="20"/>
  <c r="BC479" i="20"/>
  <c r="BG479" i="20"/>
  <c r="BK479" i="20"/>
  <c r="BO479" i="20"/>
  <c r="BS479" i="20"/>
  <c r="BW479" i="20"/>
  <c r="CA479" i="20"/>
  <c r="D479" i="20"/>
  <c r="CF479" i="20" s="1"/>
  <c r="H479" i="20"/>
  <c r="L479" i="20"/>
  <c r="P479" i="20"/>
  <c r="T479" i="20"/>
  <c r="X479" i="20"/>
  <c r="AB479" i="20"/>
  <c r="AF479" i="20"/>
  <c r="AJ479" i="20"/>
  <c r="AN479" i="20"/>
  <c r="AR479" i="20"/>
  <c r="AV479" i="20"/>
  <c r="AZ479" i="20"/>
  <c r="BD479" i="20"/>
  <c r="BH479" i="20"/>
  <c r="BL479" i="20"/>
  <c r="BP479" i="20"/>
  <c r="BT479" i="20"/>
  <c r="BX479" i="20"/>
  <c r="CB479" i="20"/>
  <c r="BY477" i="20"/>
  <c r="BI477" i="20"/>
  <c r="AS477" i="20"/>
  <c r="AC477" i="20"/>
  <c r="M477" i="20"/>
  <c r="CE475" i="20"/>
  <c r="F475" i="20"/>
  <c r="J475" i="20"/>
  <c r="N475" i="20"/>
  <c r="R475" i="20"/>
  <c r="V475" i="20"/>
  <c r="Z475" i="20"/>
  <c r="AD475" i="20"/>
  <c r="AH475" i="20"/>
  <c r="AL475" i="20"/>
  <c r="AP475" i="20"/>
  <c r="AT475" i="20"/>
  <c r="AX475" i="20"/>
  <c r="BB475" i="20"/>
  <c r="BF475" i="20"/>
  <c r="BJ475" i="20"/>
  <c r="BN475" i="20"/>
  <c r="BR475" i="20"/>
  <c r="BV475" i="20"/>
  <c r="BZ475" i="20"/>
  <c r="CD475" i="20"/>
  <c r="G475" i="20"/>
  <c r="K475" i="20"/>
  <c r="O475" i="20"/>
  <c r="S475" i="20"/>
  <c r="W475" i="20"/>
  <c r="AA475" i="20"/>
  <c r="AE475" i="20"/>
  <c r="AI475" i="20"/>
  <c r="AM475" i="20"/>
  <c r="AQ475" i="20"/>
  <c r="AU475" i="20"/>
  <c r="AY475" i="20"/>
  <c r="BC475" i="20"/>
  <c r="BG475" i="20"/>
  <c r="BK475" i="20"/>
  <c r="BO475" i="20"/>
  <c r="BS475" i="20"/>
  <c r="BW475" i="20"/>
  <c r="CA475" i="20"/>
  <c r="D475" i="20"/>
  <c r="CF475" i="20" s="1"/>
  <c r="H475" i="20"/>
  <c r="L475" i="20"/>
  <c r="P475" i="20"/>
  <c r="T475" i="20"/>
  <c r="X475" i="20"/>
  <c r="AB475" i="20"/>
  <c r="AF475" i="20"/>
  <c r="AJ475" i="20"/>
  <c r="AN475" i="20"/>
  <c r="AR475" i="20"/>
  <c r="AV475" i="20"/>
  <c r="AZ475" i="20"/>
  <c r="BD475" i="20"/>
  <c r="BH475" i="20"/>
  <c r="BL475" i="20"/>
  <c r="BP475" i="20"/>
  <c r="BT475" i="20"/>
  <c r="BX475" i="20"/>
  <c r="CB475" i="20"/>
  <c r="BY473" i="20"/>
  <c r="BI473" i="20"/>
  <c r="AS473" i="20"/>
  <c r="AC473" i="20"/>
  <c r="M473" i="20"/>
  <c r="CE471" i="20"/>
  <c r="F471" i="20"/>
  <c r="J471" i="20"/>
  <c r="N471" i="20"/>
  <c r="R471" i="20"/>
  <c r="V471" i="20"/>
  <c r="Z471" i="20"/>
  <c r="AD471" i="20"/>
  <c r="AH471" i="20"/>
  <c r="AL471" i="20"/>
  <c r="AP471" i="20"/>
  <c r="AT471" i="20"/>
  <c r="AX471" i="20"/>
  <c r="BB471" i="20"/>
  <c r="BF471" i="20"/>
  <c r="BJ471" i="20"/>
  <c r="BN471" i="20"/>
  <c r="BR471" i="20"/>
  <c r="BV471" i="20"/>
  <c r="BZ471" i="20"/>
  <c r="CD471" i="20"/>
  <c r="G471" i="20"/>
  <c r="K471" i="20"/>
  <c r="O471" i="20"/>
  <c r="S471" i="20"/>
  <c r="W471" i="20"/>
  <c r="AA471" i="20"/>
  <c r="AE471" i="20"/>
  <c r="AI471" i="20"/>
  <c r="AM471" i="20"/>
  <c r="AQ471" i="20"/>
  <c r="AU471" i="20"/>
  <c r="AY471" i="20"/>
  <c r="BC471" i="20"/>
  <c r="BG471" i="20"/>
  <c r="BK471" i="20"/>
  <c r="BO471" i="20"/>
  <c r="BS471" i="20"/>
  <c r="BW471" i="20"/>
  <c r="CA471" i="20"/>
  <c r="D471" i="20"/>
  <c r="CF471" i="20" s="1"/>
  <c r="H471" i="20"/>
  <c r="L471" i="20"/>
  <c r="P471" i="20"/>
  <c r="T471" i="20"/>
  <c r="X471" i="20"/>
  <c r="AB471" i="20"/>
  <c r="AF471" i="20"/>
  <c r="AJ471" i="20"/>
  <c r="AN471" i="20"/>
  <c r="AR471" i="20"/>
  <c r="AV471" i="20"/>
  <c r="AZ471" i="20"/>
  <c r="BD471" i="20"/>
  <c r="BH471" i="20"/>
  <c r="BL471" i="20"/>
  <c r="BP471" i="20"/>
  <c r="BT471" i="20"/>
  <c r="BX471" i="20"/>
  <c r="CB471" i="20"/>
  <c r="BY469" i="20"/>
  <c r="BI469" i="20"/>
  <c r="AS469" i="20"/>
  <c r="AC469" i="20"/>
  <c r="M469" i="20"/>
  <c r="CE467" i="20"/>
  <c r="F467" i="20"/>
  <c r="J467" i="20"/>
  <c r="N467" i="20"/>
  <c r="R467" i="20"/>
  <c r="V467" i="20"/>
  <c r="Z467" i="20"/>
  <c r="AD467" i="20"/>
  <c r="AH467" i="20"/>
  <c r="AL467" i="20"/>
  <c r="AP467" i="20"/>
  <c r="AT467" i="20"/>
  <c r="AX467" i="20"/>
  <c r="BB467" i="20"/>
  <c r="BF467" i="20"/>
  <c r="BJ467" i="20"/>
  <c r="BN467" i="20"/>
  <c r="BR467" i="20"/>
  <c r="BV467" i="20"/>
  <c r="BZ467" i="20"/>
  <c r="CD467" i="20"/>
  <c r="G467" i="20"/>
  <c r="K467" i="20"/>
  <c r="O467" i="20"/>
  <c r="S467" i="20"/>
  <c r="W467" i="20"/>
  <c r="AA467" i="20"/>
  <c r="AE467" i="20"/>
  <c r="AI467" i="20"/>
  <c r="AM467" i="20"/>
  <c r="AQ467" i="20"/>
  <c r="AU467" i="20"/>
  <c r="AY467" i="20"/>
  <c r="BC467" i="20"/>
  <c r="BG467" i="20"/>
  <c r="BK467" i="20"/>
  <c r="BO467" i="20"/>
  <c r="BS467" i="20"/>
  <c r="BW467" i="20"/>
  <c r="CA467" i="20"/>
  <c r="D467" i="20"/>
  <c r="CF467" i="20" s="1"/>
  <c r="H467" i="20"/>
  <c r="L467" i="20"/>
  <c r="P467" i="20"/>
  <c r="T467" i="20"/>
  <c r="X467" i="20"/>
  <c r="AB467" i="20"/>
  <c r="AF467" i="20"/>
  <c r="AJ467" i="20"/>
  <c r="AN467" i="20"/>
  <c r="AR467" i="20"/>
  <c r="AV467" i="20"/>
  <c r="AZ467" i="20"/>
  <c r="BD467" i="20"/>
  <c r="BH467" i="20"/>
  <c r="BL467" i="20"/>
  <c r="BP467" i="20"/>
  <c r="BT467" i="20"/>
  <c r="BX467" i="20"/>
  <c r="CB467" i="20"/>
  <c r="BY465" i="20"/>
  <c r="BI465" i="20"/>
  <c r="AS465" i="20"/>
  <c r="AC465" i="20"/>
  <c r="M465" i="20"/>
  <c r="CE463" i="20"/>
  <c r="F463" i="20"/>
  <c r="J463" i="20"/>
  <c r="N463" i="20"/>
  <c r="R463" i="20"/>
  <c r="V463" i="20"/>
  <c r="Z463" i="20"/>
  <c r="AD463" i="20"/>
  <c r="AH463" i="20"/>
  <c r="AL463" i="20"/>
  <c r="AP463" i="20"/>
  <c r="AT463" i="20"/>
  <c r="AX463" i="20"/>
  <c r="BB463" i="20"/>
  <c r="BF463" i="20"/>
  <c r="BJ463" i="20"/>
  <c r="BN463" i="20"/>
  <c r="BR463" i="20"/>
  <c r="BV463" i="20"/>
  <c r="BZ463" i="20"/>
  <c r="CD463" i="20"/>
  <c r="G463" i="20"/>
  <c r="K463" i="20"/>
  <c r="O463" i="20"/>
  <c r="S463" i="20"/>
  <c r="W463" i="20"/>
  <c r="AA463" i="20"/>
  <c r="AE463" i="20"/>
  <c r="AI463" i="20"/>
  <c r="AM463" i="20"/>
  <c r="AQ463" i="20"/>
  <c r="AU463" i="20"/>
  <c r="AY463" i="20"/>
  <c r="BC463" i="20"/>
  <c r="BG463" i="20"/>
  <c r="BK463" i="20"/>
  <c r="BO463" i="20"/>
  <c r="BS463" i="20"/>
  <c r="BW463" i="20"/>
  <c r="CA463" i="20"/>
  <c r="D463" i="20"/>
  <c r="CF463" i="20" s="1"/>
  <c r="H463" i="20"/>
  <c r="L463" i="20"/>
  <c r="P463" i="20"/>
  <c r="T463" i="20"/>
  <c r="X463" i="20"/>
  <c r="AB463" i="20"/>
  <c r="AF463" i="20"/>
  <c r="AJ463" i="20"/>
  <c r="AN463" i="20"/>
  <c r="AR463" i="20"/>
  <c r="AV463" i="20"/>
  <c r="AZ463" i="20"/>
  <c r="BD463" i="20"/>
  <c r="BH463" i="20"/>
  <c r="BL463" i="20"/>
  <c r="BP463" i="20"/>
  <c r="BT463" i="20"/>
  <c r="BX463" i="20"/>
  <c r="CB463" i="20"/>
  <c r="BY461" i="20"/>
  <c r="BI461" i="20"/>
  <c r="AS461" i="20"/>
  <c r="AC461" i="20"/>
  <c r="M461" i="20"/>
  <c r="CE459" i="20"/>
  <c r="F459" i="20"/>
  <c r="J459" i="20"/>
  <c r="N459" i="20"/>
  <c r="R459" i="20"/>
  <c r="V459" i="20"/>
  <c r="Z459" i="20"/>
  <c r="AD459" i="20"/>
  <c r="AH459" i="20"/>
  <c r="AL459" i="20"/>
  <c r="AP459" i="20"/>
  <c r="AT459" i="20"/>
  <c r="AX459" i="20"/>
  <c r="BB459" i="20"/>
  <c r="BF459" i="20"/>
  <c r="BJ459" i="20"/>
  <c r="BN459" i="20"/>
  <c r="BR459" i="20"/>
  <c r="BV459" i="20"/>
  <c r="BZ459" i="20"/>
  <c r="CD459" i="20"/>
  <c r="G459" i="20"/>
  <c r="K459" i="20"/>
  <c r="O459" i="20"/>
  <c r="S459" i="20"/>
  <c r="W459" i="20"/>
  <c r="AA459" i="20"/>
  <c r="AE459" i="20"/>
  <c r="AI459" i="20"/>
  <c r="AM459" i="20"/>
  <c r="AQ459" i="20"/>
  <c r="AU459" i="20"/>
  <c r="AY459" i="20"/>
  <c r="BC459" i="20"/>
  <c r="BG459" i="20"/>
  <c r="BK459" i="20"/>
  <c r="BO459" i="20"/>
  <c r="BS459" i="20"/>
  <c r="BW459" i="20"/>
  <c r="CA459" i="20"/>
  <c r="D459" i="20"/>
  <c r="CF459" i="20" s="1"/>
  <c r="H459" i="20"/>
  <c r="L459" i="20"/>
  <c r="P459" i="20"/>
  <c r="T459" i="20"/>
  <c r="X459" i="20"/>
  <c r="AB459" i="20"/>
  <c r="AF459" i="20"/>
  <c r="AJ459" i="20"/>
  <c r="AN459" i="20"/>
  <c r="AR459" i="20"/>
  <c r="AV459" i="20"/>
  <c r="AZ459" i="20"/>
  <c r="BD459" i="20"/>
  <c r="BH459" i="20"/>
  <c r="BL459" i="20"/>
  <c r="BP459" i="20"/>
  <c r="BT459" i="20"/>
  <c r="BX459" i="20"/>
  <c r="CB459" i="20"/>
  <c r="BY457" i="20"/>
  <c r="BI457" i="20"/>
  <c r="AS457" i="20"/>
  <c r="AC457" i="20"/>
  <c r="M457" i="20"/>
  <c r="CE455" i="20"/>
  <c r="F455" i="20"/>
  <c r="J455" i="20"/>
  <c r="N455" i="20"/>
  <c r="R455" i="20"/>
  <c r="V455" i="20"/>
  <c r="Z455" i="20"/>
  <c r="AD455" i="20"/>
  <c r="AH455" i="20"/>
  <c r="AL455" i="20"/>
  <c r="AP455" i="20"/>
  <c r="AT455" i="20"/>
  <c r="AX455" i="20"/>
  <c r="BB455" i="20"/>
  <c r="BF455" i="20"/>
  <c r="BJ455" i="20"/>
  <c r="BN455" i="20"/>
  <c r="BR455" i="20"/>
  <c r="BV455" i="20"/>
  <c r="BZ455" i="20"/>
  <c r="CD455" i="20"/>
  <c r="G455" i="20"/>
  <c r="K455" i="20"/>
  <c r="O455" i="20"/>
  <c r="S455" i="20"/>
  <c r="W455" i="20"/>
  <c r="AA455" i="20"/>
  <c r="AE455" i="20"/>
  <c r="AI455" i="20"/>
  <c r="AM455" i="20"/>
  <c r="AQ455" i="20"/>
  <c r="AU455" i="20"/>
  <c r="AY455" i="20"/>
  <c r="BC455" i="20"/>
  <c r="BG455" i="20"/>
  <c r="BK455" i="20"/>
  <c r="BO455" i="20"/>
  <c r="BS455" i="20"/>
  <c r="BW455" i="20"/>
  <c r="CA455" i="20"/>
  <c r="D455" i="20"/>
  <c r="CF455" i="20" s="1"/>
  <c r="H455" i="20"/>
  <c r="L455" i="20"/>
  <c r="P455" i="20"/>
  <c r="T455" i="20"/>
  <c r="X455" i="20"/>
  <c r="AB455" i="20"/>
  <c r="AF455" i="20"/>
  <c r="AJ455" i="20"/>
  <c r="AN455" i="20"/>
  <c r="AR455" i="20"/>
  <c r="AV455" i="20"/>
  <c r="AZ455" i="20"/>
  <c r="BD455" i="20"/>
  <c r="BH455" i="20"/>
  <c r="BL455" i="20"/>
  <c r="BP455" i="20"/>
  <c r="BT455" i="20"/>
  <c r="BX455" i="20"/>
  <c r="CB455" i="20"/>
  <c r="BY453" i="20"/>
  <c r="BI453" i="20"/>
  <c r="AS453" i="20"/>
  <c r="AC453" i="20"/>
  <c r="M453" i="20"/>
  <c r="CE451" i="20"/>
  <c r="F451" i="20"/>
  <c r="J451" i="20"/>
  <c r="N451" i="20"/>
  <c r="R451" i="20"/>
  <c r="V451" i="20"/>
  <c r="Z451" i="20"/>
  <c r="AD451" i="20"/>
  <c r="AH451" i="20"/>
  <c r="AL451" i="20"/>
  <c r="AP451" i="20"/>
  <c r="AT451" i="20"/>
  <c r="AX451" i="20"/>
  <c r="BB451" i="20"/>
  <c r="BF451" i="20"/>
  <c r="BJ451" i="20"/>
  <c r="BN451" i="20"/>
  <c r="BR451" i="20"/>
  <c r="BV451" i="20"/>
  <c r="BZ451" i="20"/>
  <c r="CD451" i="20"/>
  <c r="G451" i="20"/>
  <c r="K451" i="20"/>
  <c r="O451" i="20"/>
  <c r="S451" i="20"/>
  <c r="W451" i="20"/>
  <c r="AA451" i="20"/>
  <c r="AE451" i="20"/>
  <c r="AI451" i="20"/>
  <c r="AM451" i="20"/>
  <c r="AQ451" i="20"/>
  <c r="AU451" i="20"/>
  <c r="AY451" i="20"/>
  <c r="BC451" i="20"/>
  <c r="BG451" i="20"/>
  <c r="BK451" i="20"/>
  <c r="BO451" i="20"/>
  <c r="BS451" i="20"/>
  <c r="BW451" i="20"/>
  <c r="CA451" i="20"/>
  <c r="D451" i="20"/>
  <c r="CF451" i="20" s="1"/>
  <c r="H451" i="20"/>
  <c r="L451" i="20"/>
  <c r="P451" i="20"/>
  <c r="T451" i="20"/>
  <c r="X451" i="20"/>
  <c r="AB451" i="20"/>
  <c r="AF451" i="20"/>
  <c r="AJ451" i="20"/>
  <c r="AN451" i="20"/>
  <c r="AR451" i="20"/>
  <c r="AV451" i="20"/>
  <c r="AZ451" i="20"/>
  <c r="BD451" i="20"/>
  <c r="BH451" i="20"/>
  <c r="BL451" i="20"/>
  <c r="BP451" i="20"/>
  <c r="BT451" i="20"/>
  <c r="BX451" i="20"/>
  <c r="CB451" i="20"/>
  <c r="BY449" i="20"/>
  <c r="BI449" i="20"/>
  <c r="AS449" i="20"/>
  <c r="AC449" i="20"/>
  <c r="M449" i="20"/>
  <c r="CE447" i="20"/>
  <c r="F447" i="20"/>
  <c r="J447" i="20"/>
  <c r="N447" i="20"/>
  <c r="R447" i="20"/>
  <c r="V447" i="20"/>
  <c r="Z447" i="20"/>
  <c r="AD447" i="20"/>
  <c r="AH447" i="20"/>
  <c r="AL447" i="20"/>
  <c r="AP447" i="20"/>
  <c r="AT447" i="20"/>
  <c r="AX447" i="20"/>
  <c r="BB447" i="20"/>
  <c r="BF447" i="20"/>
  <c r="BJ447" i="20"/>
  <c r="BN447" i="20"/>
  <c r="BR447" i="20"/>
  <c r="BV447" i="20"/>
  <c r="BZ447" i="20"/>
  <c r="CD447" i="20"/>
  <c r="G447" i="20"/>
  <c r="K447" i="20"/>
  <c r="O447" i="20"/>
  <c r="S447" i="20"/>
  <c r="W447" i="20"/>
  <c r="AA447" i="20"/>
  <c r="AE447" i="20"/>
  <c r="AI447" i="20"/>
  <c r="AM447" i="20"/>
  <c r="AQ447" i="20"/>
  <c r="AU447" i="20"/>
  <c r="AY447" i="20"/>
  <c r="BC447" i="20"/>
  <c r="BG447" i="20"/>
  <c r="BK447" i="20"/>
  <c r="BO447" i="20"/>
  <c r="BS447" i="20"/>
  <c r="BW447" i="20"/>
  <c r="CA447" i="20"/>
  <c r="D447" i="20"/>
  <c r="CF447" i="20" s="1"/>
  <c r="H447" i="20"/>
  <c r="L447" i="20"/>
  <c r="P447" i="20"/>
  <c r="T447" i="20"/>
  <c r="X447" i="20"/>
  <c r="AB447" i="20"/>
  <c r="AF447" i="20"/>
  <c r="AJ447" i="20"/>
  <c r="AN447" i="20"/>
  <c r="AR447" i="20"/>
  <c r="AV447" i="20"/>
  <c r="AZ447" i="20"/>
  <c r="BD447" i="20"/>
  <c r="BH447" i="20"/>
  <c r="BL447" i="20"/>
  <c r="BP447" i="20"/>
  <c r="BT447" i="20"/>
  <c r="BX447" i="20"/>
  <c r="CB447" i="20"/>
  <c r="BY445" i="20"/>
  <c r="BI445" i="20"/>
  <c r="AS445" i="20"/>
  <c r="AC445" i="20"/>
  <c r="M445" i="20"/>
  <c r="CE443" i="20"/>
  <c r="F443" i="20"/>
  <c r="J443" i="20"/>
  <c r="N443" i="20"/>
  <c r="R443" i="20"/>
  <c r="V443" i="20"/>
  <c r="Z443" i="20"/>
  <c r="AD443" i="20"/>
  <c r="AH443" i="20"/>
  <c r="AL443" i="20"/>
  <c r="AP443" i="20"/>
  <c r="AT443" i="20"/>
  <c r="AX443" i="20"/>
  <c r="BB443" i="20"/>
  <c r="BF443" i="20"/>
  <c r="BJ443" i="20"/>
  <c r="BN443" i="20"/>
  <c r="BR443" i="20"/>
  <c r="BV443" i="20"/>
  <c r="BZ443" i="20"/>
  <c r="CD443" i="20"/>
  <c r="G443" i="20"/>
  <c r="K443" i="20"/>
  <c r="O443" i="20"/>
  <c r="S443" i="20"/>
  <c r="W443" i="20"/>
  <c r="AA443" i="20"/>
  <c r="AE443" i="20"/>
  <c r="AI443" i="20"/>
  <c r="AM443" i="20"/>
  <c r="AQ443" i="20"/>
  <c r="AU443" i="20"/>
  <c r="AY443" i="20"/>
  <c r="BC443" i="20"/>
  <c r="BG443" i="20"/>
  <c r="BK443" i="20"/>
  <c r="BO443" i="20"/>
  <c r="BS443" i="20"/>
  <c r="BW443" i="20"/>
  <c r="CA443" i="20"/>
  <c r="D443" i="20"/>
  <c r="CF443" i="20" s="1"/>
  <c r="H443" i="20"/>
  <c r="L443" i="20"/>
  <c r="P443" i="20"/>
  <c r="T443" i="20"/>
  <c r="X443" i="20"/>
  <c r="AB443" i="20"/>
  <c r="AF443" i="20"/>
  <c r="AJ443" i="20"/>
  <c r="AN443" i="20"/>
  <c r="AR443" i="20"/>
  <c r="AV443" i="20"/>
  <c r="AZ443" i="20"/>
  <c r="BD443" i="20"/>
  <c r="BH443" i="20"/>
  <c r="BL443" i="20"/>
  <c r="BP443" i="20"/>
  <c r="BT443" i="20"/>
  <c r="BX443" i="20"/>
  <c r="CB443" i="20"/>
  <c r="BY441" i="20"/>
  <c r="BI441" i="20"/>
  <c r="AS441" i="20"/>
  <c r="AC441" i="20"/>
  <c r="M441" i="20"/>
  <c r="CE439" i="20"/>
  <c r="F439" i="20"/>
  <c r="J439" i="20"/>
  <c r="N439" i="20"/>
  <c r="R439" i="20"/>
  <c r="V439" i="20"/>
  <c r="Z439" i="20"/>
  <c r="AD439" i="20"/>
  <c r="AH439" i="20"/>
  <c r="AL439" i="20"/>
  <c r="AP439" i="20"/>
  <c r="AT439" i="20"/>
  <c r="AX439" i="20"/>
  <c r="BB439" i="20"/>
  <c r="BF439" i="20"/>
  <c r="BJ439" i="20"/>
  <c r="BN439" i="20"/>
  <c r="BR439" i="20"/>
  <c r="BV439" i="20"/>
  <c r="BZ439" i="20"/>
  <c r="CD439" i="20"/>
  <c r="G439" i="20"/>
  <c r="K439" i="20"/>
  <c r="O439" i="20"/>
  <c r="S439" i="20"/>
  <c r="W439" i="20"/>
  <c r="AA439" i="20"/>
  <c r="AE439" i="20"/>
  <c r="AI439" i="20"/>
  <c r="AM439" i="20"/>
  <c r="AQ439" i="20"/>
  <c r="AU439" i="20"/>
  <c r="AY439" i="20"/>
  <c r="BC439" i="20"/>
  <c r="BG439" i="20"/>
  <c r="BK439" i="20"/>
  <c r="BO439" i="20"/>
  <c r="BS439" i="20"/>
  <c r="BW439" i="20"/>
  <c r="CA439" i="20"/>
  <c r="D439" i="20"/>
  <c r="CF439" i="20" s="1"/>
  <c r="H439" i="20"/>
  <c r="L439" i="20"/>
  <c r="P439" i="20"/>
  <c r="T439" i="20"/>
  <c r="X439" i="20"/>
  <c r="AB439" i="20"/>
  <c r="AF439" i="20"/>
  <c r="AJ439" i="20"/>
  <c r="AN439" i="20"/>
  <c r="AR439" i="20"/>
  <c r="AV439" i="20"/>
  <c r="AZ439" i="20"/>
  <c r="BD439" i="20"/>
  <c r="BH439" i="20"/>
  <c r="BL439" i="20"/>
  <c r="BP439" i="20"/>
  <c r="BT439" i="20"/>
  <c r="BX439" i="20"/>
  <c r="CB439" i="20"/>
  <c r="BY437" i="20"/>
  <c r="BI437" i="20"/>
  <c r="AS437" i="20"/>
  <c r="AC437" i="20"/>
  <c r="M437" i="20"/>
  <c r="CE435" i="20"/>
  <c r="F435" i="20"/>
  <c r="J435" i="20"/>
  <c r="N435" i="20"/>
  <c r="R435" i="20"/>
  <c r="V435" i="20"/>
  <c r="Z435" i="20"/>
  <c r="AD435" i="20"/>
  <c r="AH435" i="20"/>
  <c r="AL435" i="20"/>
  <c r="AP435" i="20"/>
  <c r="AT435" i="20"/>
  <c r="AX435" i="20"/>
  <c r="BB435" i="20"/>
  <c r="BF435" i="20"/>
  <c r="BJ435" i="20"/>
  <c r="BN435" i="20"/>
  <c r="BR435" i="20"/>
  <c r="BV435" i="20"/>
  <c r="BZ435" i="20"/>
  <c r="CD435" i="20"/>
  <c r="G435" i="20"/>
  <c r="K435" i="20"/>
  <c r="O435" i="20"/>
  <c r="S435" i="20"/>
  <c r="W435" i="20"/>
  <c r="AA435" i="20"/>
  <c r="AE435" i="20"/>
  <c r="AI435" i="20"/>
  <c r="AM435" i="20"/>
  <c r="AQ435" i="20"/>
  <c r="AU435" i="20"/>
  <c r="AY435" i="20"/>
  <c r="BC435" i="20"/>
  <c r="BG435" i="20"/>
  <c r="BK435" i="20"/>
  <c r="BO435" i="20"/>
  <c r="BS435" i="20"/>
  <c r="BW435" i="20"/>
  <c r="CA435" i="20"/>
  <c r="D435" i="20"/>
  <c r="CF435" i="20" s="1"/>
  <c r="H435" i="20"/>
  <c r="L435" i="20"/>
  <c r="P435" i="20"/>
  <c r="T435" i="20"/>
  <c r="X435" i="20"/>
  <c r="AB435" i="20"/>
  <c r="AF435" i="20"/>
  <c r="AJ435" i="20"/>
  <c r="AN435" i="20"/>
  <c r="AR435" i="20"/>
  <c r="AV435" i="20"/>
  <c r="AZ435" i="20"/>
  <c r="BD435" i="20"/>
  <c r="BH435" i="20"/>
  <c r="BL435" i="20"/>
  <c r="BP435" i="20"/>
  <c r="BT435" i="20"/>
  <c r="BX435" i="20"/>
  <c r="CB435" i="20"/>
  <c r="BY433" i="20"/>
  <c r="BI433" i="20"/>
  <c r="AS433" i="20"/>
  <c r="AC433" i="20"/>
  <c r="M433" i="20"/>
  <c r="CE431" i="20"/>
  <c r="F431" i="20"/>
  <c r="J431" i="20"/>
  <c r="N431" i="20"/>
  <c r="R431" i="20"/>
  <c r="V431" i="20"/>
  <c r="Z431" i="20"/>
  <c r="AD431" i="20"/>
  <c r="AH431" i="20"/>
  <c r="AL431" i="20"/>
  <c r="AP431" i="20"/>
  <c r="AT431" i="20"/>
  <c r="AX431" i="20"/>
  <c r="BB431" i="20"/>
  <c r="BF431" i="20"/>
  <c r="BJ431" i="20"/>
  <c r="BN431" i="20"/>
  <c r="BR431" i="20"/>
  <c r="BV431" i="20"/>
  <c r="BZ431" i="20"/>
  <c r="CD431" i="20"/>
  <c r="G431" i="20"/>
  <c r="K431" i="20"/>
  <c r="O431" i="20"/>
  <c r="S431" i="20"/>
  <c r="W431" i="20"/>
  <c r="AA431" i="20"/>
  <c r="AE431" i="20"/>
  <c r="AI431" i="20"/>
  <c r="AM431" i="20"/>
  <c r="AQ431" i="20"/>
  <c r="AU431" i="20"/>
  <c r="AY431" i="20"/>
  <c r="BC431" i="20"/>
  <c r="BG431" i="20"/>
  <c r="BK431" i="20"/>
  <c r="BO431" i="20"/>
  <c r="BS431" i="20"/>
  <c r="BW431" i="20"/>
  <c r="CA431" i="20"/>
  <c r="D431" i="20"/>
  <c r="CF431" i="20" s="1"/>
  <c r="H431" i="20"/>
  <c r="L431" i="20"/>
  <c r="P431" i="20"/>
  <c r="T431" i="20"/>
  <c r="X431" i="20"/>
  <c r="AB431" i="20"/>
  <c r="AF431" i="20"/>
  <c r="AJ431" i="20"/>
  <c r="AN431" i="20"/>
  <c r="AR431" i="20"/>
  <c r="AV431" i="20"/>
  <c r="AZ431" i="20"/>
  <c r="BD431" i="20"/>
  <c r="BH431" i="20"/>
  <c r="BL431" i="20"/>
  <c r="BP431" i="20"/>
  <c r="BT431" i="20"/>
  <c r="BX431" i="20"/>
  <c r="CB431" i="20"/>
  <c r="BY429" i="20"/>
  <c r="BI429" i="20"/>
  <c r="AS429" i="20"/>
  <c r="AC429" i="20"/>
  <c r="M429" i="20"/>
  <c r="CE427" i="20"/>
  <c r="F427" i="20"/>
  <c r="J427" i="20"/>
  <c r="N427" i="20"/>
  <c r="R427" i="20"/>
  <c r="V427" i="20"/>
  <c r="Z427" i="20"/>
  <c r="AD427" i="20"/>
  <c r="AH427" i="20"/>
  <c r="AL427" i="20"/>
  <c r="AP427" i="20"/>
  <c r="AT427" i="20"/>
  <c r="AX427" i="20"/>
  <c r="BB427" i="20"/>
  <c r="BF427" i="20"/>
  <c r="BJ427" i="20"/>
  <c r="BN427" i="20"/>
  <c r="BR427" i="20"/>
  <c r="BV427" i="20"/>
  <c r="BZ427" i="20"/>
  <c r="CD427" i="20"/>
  <c r="G427" i="20"/>
  <c r="K427" i="20"/>
  <c r="O427" i="20"/>
  <c r="S427" i="20"/>
  <c r="W427" i="20"/>
  <c r="AA427" i="20"/>
  <c r="AE427" i="20"/>
  <c r="AI427" i="20"/>
  <c r="AM427" i="20"/>
  <c r="AQ427" i="20"/>
  <c r="AU427" i="20"/>
  <c r="AY427" i="20"/>
  <c r="BC427" i="20"/>
  <c r="BG427" i="20"/>
  <c r="BK427" i="20"/>
  <c r="BO427" i="20"/>
  <c r="BS427" i="20"/>
  <c r="BW427" i="20"/>
  <c r="CA427" i="20"/>
  <c r="D427" i="20"/>
  <c r="CF427" i="20" s="1"/>
  <c r="H427" i="20"/>
  <c r="L427" i="20"/>
  <c r="P427" i="20"/>
  <c r="T427" i="20"/>
  <c r="X427" i="20"/>
  <c r="AB427" i="20"/>
  <c r="AF427" i="20"/>
  <c r="AJ427" i="20"/>
  <c r="AN427" i="20"/>
  <c r="AR427" i="20"/>
  <c r="AV427" i="20"/>
  <c r="AZ427" i="20"/>
  <c r="BD427" i="20"/>
  <c r="BH427" i="20"/>
  <c r="BL427" i="20"/>
  <c r="BP427" i="20"/>
  <c r="BT427" i="20"/>
  <c r="BX427" i="20"/>
  <c r="CB427" i="20"/>
  <c r="BY425" i="20"/>
  <c r="BI425" i="20"/>
  <c r="AS425" i="20"/>
  <c r="AC425" i="20"/>
  <c r="M425" i="20"/>
  <c r="CE423" i="20"/>
  <c r="F423" i="20"/>
  <c r="J423" i="20"/>
  <c r="N423" i="20"/>
  <c r="R423" i="20"/>
  <c r="V423" i="20"/>
  <c r="Z423" i="20"/>
  <c r="AD423" i="20"/>
  <c r="AH423" i="20"/>
  <c r="AL423" i="20"/>
  <c r="AP423" i="20"/>
  <c r="AT423" i="20"/>
  <c r="AX423" i="20"/>
  <c r="BB423" i="20"/>
  <c r="BF423" i="20"/>
  <c r="BJ423" i="20"/>
  <c r="BN423" i="20"/>
  <c r="BR423" i="20"/>
  <c r="BV423" i="20"/>
  <c r="BZ423" i="20"/>
  <c r="CD423" i="20"/>
  <c r="G423" i="20"/>
  <c r="K423" i="20"/>
  <c r="O423" i="20"/>
  <c r="S423" i="20"/>
  <c r="W423" i="20"/>
  <c r="AA423" i="20"/>
  <c r="AE423" i="20"/>
  <c r="AI423" i="20"/>
  <c r="AM423" i="20"/>
  <c r="AQ423" i="20"/>
  <c r="AU423" i="20"/>
  <c r="AY423" i="20"/>
  <c r="BC423" i="20"/>
  <c r="BG423" i="20"/>
  <c r="BK423" i="20"/>
  <c r="BO423" i="20"/>
  <c r="BS423" i="20"/>
  <c r="BW423" i="20"/>
  <c r="CA423" i="20"/>
  <c r="D423" i="20"/>
  <c r="CF423" i="20" s="1"/>
  <c r="H423" i="20"/>
  <c r="L423" i="20"/>
  <c r="P423" i="20"/>
  <c r="T423" i="20"/>
  <c r="X423" i="20"/>
  <c r="AB423" i="20"/>
  <c r="AF423" i="20"/>
  <c r="AJ423" i="20"/>
  <c r="AN423" i="20"/>
  <c r="AR423" i="20"/>
  <c r="AV423" i="20"/>
  <c r="AZ423" i="20"/>
  <c r="BD423" i="20"/>
  <c r="BH423" i="20"/>
  <c r="BL423" i="20"/>
  <c r="BP423" i="20"/>
  <c r="BT423" i="20"/>
  <c r="BX423" i="20"/>
  <c r="CB423" i="20"/>
  <c r="BY421" i="20"/>
  <c r="BI421" i="20"/>
  <c r="AS421" i="20"/>
  <c r="AC421" i="20"/>
  <c r="M421" i="20"/>
  <c r="CE419" i="20"/>
  <c r="F419" i="20"/>
  <c r="J419" i="20"/>
  <c r="N419" i="20"/>
  <c r="R419" i="20"/>
  <c r="V419" i="20"/>
  <c r="Z419" i="20"/>
  <c r="AD419" i="20"/>
  <c r="AH419" i="20"/>
  <c r="AL419" i="20"/>
  <c r="AP419" i="20"/>
  <c r="AT419" i="20"/>
  <c r="AX419" i="20"/>
  <c r="BB419" i="20"/>
  <c r="BF419" i="20"/>
  <c r="BJ419" i="20"/>
  <c r="BN419" i="20"/>
  <c r="BR419" i="20"/>
  <c r="BV419" i="20"/>
  <c r="BZ419" i="20"/>
  <c r="CD419" i="20"/>
  <c r="G419" i="20"/>
  <c r="K419" i="20"/>
  <c r="O419" i="20"/>
  <c r="S419" i="20"/>
  <c r="W419" i="20"/>
  <c r="AA419" i="20"/>
  <c r="AE419" i="20"/>
  <c r="AI419" i="20"/>
  <c r="AM419" i="20"/>
  <c r="AQ419" i="20"/>
  <c r="AU419" i="20"/>
  <c r="AY419" i="20"/>
  <c r="BC419" i="20"/>
  <c r="BG419" i="20"/>
  <c r="BK419" i="20"/>
  <c r="BO419" i="20"/>
  <c r="BS419" i="20"/>
  <c r="BW419" i="20"/>
  <c r="CA419" i="20"/>
  <c r="D419" i="20"/>
  <c r="CF419" i="20" s="1"/>
  <c r="H419" i="20"/>
  <c r="L419" i="20"/>
  <c r="P419" i="20"/>
  <c r="T419" i="20"/>
  <c r="X419" i="20"/>
  <c r="AB419" i="20"/>
  <c r="AF419" i="20"/>
  <c r="AJ419" i="20"/>
  <c r="AN419" i="20"/>
  <c r="AR419" i="20"/>
  <c r="AV419" i="20"/>
  <c r="AZ419" i="20"/>
  <c r="BD419" i="20"/>
  <c r="BH419" i="20"/>
  <c r="BL419" i="20"/>
  <c r="BP419" i="20"/>
  <c r="BT419" i="20"/>
  <c r="BX419" i="20"/>
  <c r="CB419" i="20"/>
  <c r="BY417" i="20"/>
  <c r="BI417" i="20"/>
  <c r="AS417" i="20"/>
  <c r="AC417" i="20"/>
  <c r="M417" i="20"/>
  <c r="CE415" i="20"/>
  <c r="F415" i="20"/>
  <c r="J415" i="20"/>
  <c r="N415" i="20"/>
  <c r="R415" i="20"/>
  <c r="V415" i="20"/>
  <c r="Z415" i="20"/>
  <c r="AD415" i="20"/>
  <c r="AH415" i="20"/>
  <c r="AL415" i="20"/>
  <c r="AP415" i="20"/>
  <c r="AT415" i="20"/>
  <c r="AX415" i="20"/>
  <c r="BB415" i="20"/>
  <c r="BF415" i="20"/>
  <c r="BJ415" i="20"/>
  <c r="BN415" i="20"/>
  <c r="BR415" i="20"/>
  <c r="BV415" i="20"/>
  <c r="BZ415" i="20"/>
  <c r="CD415" i="20"/>
  <c r="G415" i="20"/>
  <c r="K415" i="20"/>
  <c r="O415" i="20"/>
  <c r="S415" i="20"/>
  <c r="W415" i="20"/>
  <c r="AA415" i="20"/>
  <c r="AE415" i="20"/>
  <c r="AI415" i="20"/>
  <c r="AM415" i="20"/>
  <c r="AQ415" i="20"/>
  <c r="AU415" i="20"/>
  <c r="AY415" i="20"/>
  <c r="BC415" i="20"/>
  <c r="BG415" i="20"/>
  <c r="BK415" i="20"/>
  <c r="BO415" i="20"/>
  <c r="BS415" i="20"/>
  <c r="BW415" i="20"/>
  <c r="CA415" i="20"/>
  <c r="D415" i="20"/>
  <c r="CF415" i="20" s="1"/>
  <c r="H415" i="20"/>
  <c r="L415" i="20"/>
  <c r="P415" i="20"/>
  <c r="T415" i="20"/>
  <c r="X415" i="20"/>
  <c r="AB415" i="20"/>
  <c r="AF415" i="20"/>
  <c r="AJ415" i="20"/>
  <c r="AN415" i="20"/>
  <c r="AR415" i="20"/>
  <c r="AV415" i="20"/>
  <c r="AZ415" i="20"/>
  <c r="BD415" i="20"/>
  <c r="BH415" i="20"/>
  <c r="BL415" i="20"/>
  <c r="BP415" i="20"/>
  <c r="BT415" i="20"/>
  <c r="BX415" i="20"/>
  <c r="CB415" i="20"/>
  <c r="BY413" i="20"/>
  <c r="BI413" i="20"/>
  <c r="AS413" i="20"/>
  <c r="AC413" i="20"/>
  <c r="M413" i="20"/>
  <c r="CE411" i="20"/>
  <c r="F411" i="20"/>
  <c r="J411" i="20"/>
  <c r="N411" i="20"/>
  <c r="R411" i="20"/>
  <c r="V411" i="20"/>
  <c r="Z411" i="20"/>
  <c r="AD411" i="20"/>
  <c r="AH411" i="20"/>
  <c r="AL411" i="20"/>
  <c r="AP411" i="20"/>
  <c r="AT411" i="20"/>
  <c r="AX411" i="20"/>
  <c r="BB411" i="20"/>
  <c r="BF411" i="20"/>
  <c r="BJ411" i="20"/>
  <c r="BN411" i="20"/>
  <c r="BR411" i="20"/>
  <c r="BV411" i="20"/>
  <c r="BZ411" i="20"/>
  <c r="CD411" i="20"/>
  <c r="G411" i="20"/>
  <c r="K411" i="20"/>
  <c r="O411" i="20"/>
  <c r="S411" i="20"/>
  <c r="W411" i="20"/>
  <c r="AA411" i="20"/>
  <c r="AE411" i="20"/>
  <c r="AI411" i="20"/>
  <c r="AM411" i="20"/>
  <c r="AQ411" i="20"/>
  <c r="AU411" i="20"/>
  <c r="AY411" i="20"/>
  <c r="BC411" i="20"/>
  <c r="BG411" i="20"/>
  <c r="BK411" i="20"/>
  <c r="BO411" i="20"/>
  <c r="BS411" i="20"/>
  <c r="BW411" i="20"/>
  <c r="CA411" i="20"/>
  <c r="D411" i="20"/>
  <c r="CF411" i="20" s="1"/>
  <c r="H411" i="20"/>
  <c r="L411" i="20"/>
  <c r="P411" i="20"/>
  <c r="T411" i="20"/>
  <c r="X411" i="20"/>
  <c r="AB411" i="20"/>
  <c r="AF411" i="20"/>
  <c r="AJ411" i="20"/>
  <c r="AN411" i="20"/>
  <c r="AR411" i="20"/>
  <c r="AV411" i="20"/>
  <c r="AZ411" i="20"/>
  <c r="BD411" i="20"/>
  <c r="BH411" i="20"/>
  <c r="BL411" i="20"/>
  <c r="BP411" i="20"/>
  <c r="BT411" i="20"/>
  <c r="BX411" i="20"/>
  <c r="CB411" i="20"/>
  <c r="BY409" i="20"/>
  <c r="BI409" i="20"/>
  <c r="AS409" i="20"/>
  <c r="AC409" i="20"/>
  <c r="M409" i="20"/>
  <c r="CE407" i="20"/>
  <c r="F407" i="20"/>
  <c r="J407" i="20"/>
  <c r="N407" i="20"/>
  <c r="R407" i="20"/>
  <c r="V407" i="20"/>
  <c r="Z407" i="20"/>
  <c r="AD407" i="20"/>
  <c r="AH407" i="20"/>
  <c r="AL407" i="20"/>
  <c r="AP407" i="20"/>
  <c r="AT407" i="20"/>
  <c r="AX407" i="20"/>
  <c r="BB407" i="20"/>
  <c r="BF407" i="20"/>
  <c r="BJ407" i="20"/>
  <c r="BN407" i="20"/>
  <c r="BR407" i="20"/>
  <c r="BV407" i="20"/>
  <c r="BZ407" i="20"/>
  <c r="CD407" i="20"/>
  <c r="G407" i="20"/>
  <c r="K407" i="20"/>
  <c r="O407" i="20"/>
  <c r="S407" i="20"/>
  <c r="W407" i="20"/>
  <c r="AA407" i="20"/>
  <c r="AE407" i="20"/>
  <c r="AI407" i="20"/>
  <c r="AM407" i="20"/>
  <c r="AQ407" i="20"/>
  <c r="AU407" i="20"/>
  <c r="AY407" i="20"/>
  <c r="BC407" i="20"/>
  <c r="BG407" i="20"/>
  <c r="BK407" i="20"/>
  <c r="BO407" i="20"/>
  <c r="BS407" i="20"/>
  <c r="BW407" i="20"/>
  <c r="CA407" i="20"/>
  <c r="D407" i="20"/>
  <c r="CF407" i="20" s="1"/>
  <c r="H407" i="20"/>
  <c r="L407" i="20"/>
  <c r="P407" i="20"/>
  <c r="T407" i="20"/>
  <c r="X407" i="20"/>
  <c r="AB407" i="20"/>
  <c r="AF407" i="20"/>
  <c r="AJ407" i="20"/>
  <c r="AN407" i="20"/>
  <c r="AR407" i="20"/>
  <c r="AV407" i="20"/>
  <c r="AZ407" i="20"/>
  <c r="BD407" i="20"/>
  <c r="BH407" i="20"/>
  <c r="BL407" i="20"/>
  <c r="BP407" i="20"/>
  <c r="BT407" i="20"/>
  <c r="BX407" i="20"/>
  <c r="CB407" i="20"/>
  <c r="BY405" i="20"/>
  <c r="BI405" i="20"/>
  <c r="AS405" i="20"/>
  <c r="AC405" i="20"/>
  <c r="M405" i="20"/>
  <c r="CE403" i="20"/>
  <c r="F403" i="20"/>
  <c r="J403" i="20"/>
  <c r="N403" i="20"/>
  <c r="R403" i="20"/>
  <c r="V403" i="20"/>
  <c r="Z403" i="20"/>
  <c r="AD403" i="20"/>
  <c r="AH403" i="20"/>
  <c r="AL403" i="20"/>
  <c r="AP403" i="20"/>
  <c r="AT403" i="20"/>
  <c r="AX403" i="20"/>
  <c r="BB403" i="20"/>
  <c r="BF403" i="20"/>
  <c r="BJ403" i="20"/>
  <c r="BN403" i="20"/>
  <c r="BR403" i="20"/>
  <c r="BV403" i="20"/>
  <c r="BZ403" i="20"/>
  <c r="CD403" i="20"/>
  <c r="G403" i="20"/>
  <c r="K403" i="20"/>
  <c r="O403" i="20"/>
  <c r="S403" i="20"/>
  <c r="W403" i="20"/>
  <c r="AA403" i="20"/>
  <c r="AE403" i="20"/>
  <c r="AI403" i="20"/>
  <c r="AM403" i="20"/>
  <c r="AQ403" i="20"/>
  <c r="AU403" i="20"/>
  <c r="AY403" i="20"/>
  <c r="BC403" i="20"/>
  <c r="BG403" i="20"/>
  <c r="BK403" i="20"/>
  <c r="BO403" i="20"/>
  <c r="BS403" i="20"/>
  <c r="BW403" i="20"/>
  <c r="CA403" i="20"/>
  <c r="D403" i="20"/>
  <c r="CF403" i="20" s="1"/>
  <c r="H403" i="20"/>
  <c r="L403" i="20"/>
  <c r="P403" i="20"/>
  <c r="T403" i="20"/>
  <c r="X403" i="20"/>
  <c r="AB403" i="20"/>
  <c r="AF403" i="20"/>
  <c r="AJ403" i="20"/>
  <c r="AN403" i="20"/>
  <c r="AR403" i="20"/>
  <c r="AV403" i="20"/>
  <c r="AZ403" i="20"/>
  <c r="BD403" i="20"/>
  <c r="BH403" i="20"/>
  <c r="BL403" i="20"/>
  <c r="BP403" i="20"/>
  <c r="BT403" i="20"/>
  <c r="BX403" i="20"/>
  <c r="CB403" i="20"/>
  <c r="BY401" i="20"/>
  <c r="BI401" i="20"/>
  <c r="AS401" i="20"/>
  <c r="AC401" i="20"/>
  <c r="M401" i="20"/>
  <c r="F399" i="20"/>
  <c r="J399" i="20"/>
  <c r="N399" i="20"/>
  <c r="R399" i="20"/>
  <c r="V399" i="20"/>
  <c r="Z399" i="20"/>
  <c r="AD399" i="20"/>
  <c r="AH399" i="20"/>
  <c r="AL399" i="20"/>
  <c r="AP399" i="20"/>
  <c r="AT399" i="20"/>
  <c r="AX399" i="20"/>
  <c r="BB399" i="20"/>
  <c r="BF399" i="20"/>
  <c r="BJ399" i="20"/>
  <c r="BN399" i="20"/>
  <c r="BR399" i="20"/>
  <c r="BV399" i="20"/>
  <c r="BZ399" i="20"/>
  <c r="CD399" i="20"/>
  <c r="G399" i="20"/>
  <c r="K399" i="20"/>
  <c r="O399" i="20"/>
  <c r="S399" i="20"/>
  <c r="W399" i="20"/>
  <c r="AA399" i="20"/>
  <c r="AE399" i="20"/>
  <c r="AI399" i="20"/>
  <c r="AM399" i="20"/>
  <c r="AQ399" i="20"/>
  <c r="AU399" i="20"/>
  <c r="AY399" i="20"/>
  <c r="BC399" i="20"/>
  <c r="BG399" i="20"/>
  <c r="BK399" i="20"/>
  <c r="BO399" i="20"/>
  <c r="BS399" i="20"/>
  <c r="BW399" i="20"/>
  <c r="CA399" i="20"/>
  <c r="D399" i="20"/>
  <c r="H399" i="20"/>
  <c r="L399" i="20"/>
  <c r="P399" i="20"/>
  <c r="T399" i="20"/>
  <c r="X399" i="20"/>
  <c r="AB399" i="20"/>
  <c r="AF399" i="20"/>
  <c r="AJ399" i="20"/>
  <c r="AN399" i="20"/>
  <c r="AR399" i="20"/>
  <c r="AV399" i="20"/>
  <c r="AZ399" i="20"/>
  <c r="BD399" i="20"/>
  <c r="BH399" i="20"/>
  <c r="BL399" i="20"/>
  <c r="BP399" i="20"/>
  <c r="BT399" i="20"/>
  <c r="BX399" i="20"/>
  <c r="CB399" i="20"/>
  <c r="BY397" i="20"/>
  <c r="BI397" i="20"/>
  <c r="AS397" i="20"/>
  <c r="AC397" i="20"/>
  <c r="M397" i="20"/>
  <c r="CE395" i="20"/>
  <c r="F395" i="20"/>
  <c r="J395" i="20"/>
  <c r="N395" i="20"/>
  <c r="R395" i="20"/>
  <c r="V395" i="20"/>
  <c r="Z395" i="20"/>
  <c r="AD395" i="20"/>
  <c r="AH395" i="20"/>
  <c r="AL395" i="20"/>
  <c r="AP395" i="20"/>
  <c r="AT395" i="20"/>
  <c r="AX395" i="20"/>
  <c r="BB395" i="20"/>
  <c r="BF395" i="20"/>
  <c r="BJ395" i="20"/>
  <c r="BN395" i="20"/>
  <c r="BR395" i="20"/>
  <c r="BV395" i="20"/>
  <c r="BZ395" i="20"/>
  <c r="CD395" i="20"/>
  <c r="G395" i="20"/>
  <c r="K395" i="20"/>
  <c r="O395" i="20"/>
  <c r="S395" i="20"/>
  <c r="W395" i="20"/>
  <c r="AA395" i="20"/>
  <c r="AE395" i="20"/>
  <c r="AI395" i="20"/>
  <c r="AM395" i="20"/>
  <c r="AQ395" i="20"/>
  <c r="AU395" i="20"/>
  <c r="AY395" i="20"/>
  <c r="BC395" i="20"/>
  <c r="BG395" i="20"/>
  <c r="BK395" i="20"/>
  <c r="BO395" i="20"/>
  <c r="BS395" i="20"/>
  <c r="BW395" i="20"/>
  <c r="CA395" i="20"/>
  <c r="D395" i="20"/>
  <c r="CF395" i="20" s="1"/>
  <c r="H395" i="20"/>
  <c r="L395" i="20"/>
  <c r="P395" i="20"/>
  <c r="T395" i="20"/>
  <c r="X395" i="20"/>
  <c r="AB395" i="20"/>
  <c r="AF395" i="20"/>
  <c r="AJ395" i="20"/>
  <c r="AN395" i="20"/>
  <c r="AR395" i="20"/>
  <c r="AV395" i="20"/>
  <c r="AZ395" i="20"/>
  <c r="BD395" i="20"/>
  <c r="BH395" i="20"/>
  <c r="BL395" i="20"/>
  <c r="BP395" i="20"/>
  <c r="BT395" i="20"/>
  <c r="BX395" i="20"/>
  <c r="CB395" i="20"/>
  <c r="BY393" i="20"/>
  <c r="BI393" i="20"/>
  <c r="AS393" i="20"/>
  <c r="AC393" i="20"/>
  <c r="M393" i="20"/>
  <c r="F391" i="20"/>
  <c r="J391" i="20"/>
  <c r="N391" i="20"/>
  <c r="R391" i="20"/>
  <c r="V391" i="20"/>
  <c r="Z391" i="20"/>
  <c r="AD391" i="20"/>
  <c r="AH391" i="20"/>
  <c r="AL391" i="20"/>
  <c r="AP391" i="20"/>
  <c r="AT391" i="20"/>
  <c r="AX391" i="20"/>
  <c r="BB391" i="20"/>
  <c r="BF391" i="20"/>
  <c r="BJ391" i="20"/>
  <c r="BN391" i="20"/>
  <c r="BR391" i="20"/>
  <c r="BV391" i="20"/>
  <c r="BZ391" i="20"/>
  <c r="CD391" i="20"/>
  <c r="G391" i="20"/>
  <c r="K391" i="20"/>
  <c r="O391" i="20"/>
  <c r="S391" i="20"/>
  <c r="W391" i="20"/>
  <c r="AA391" i="20"/>
  <c r="AE391" i="20"/>
  <c r="AI391" i="20"/>
  <c r="AM391" i="20"/>
  <c r="AQ391" i="20"/>
  <c r="AU391" i="20"/>
  <c r="AY391" i="20"/>
  <c r="BC391" i="20"/>
  <c r="BG391" i="20"/>
  <c r="BK391" i="20"/>
  <c r="BO391" i="20"/>
  <c r="BS391" i="20"/>
  <c r="BW391" i="20"/>
  <c r="CA391" i="20"/>
  <c r="D391" i="20"/>
  <c r="H391" i="20"/>
  <c r="L391" i="20"/>
  <c r="P391" i="20"/>
  <c r="T391" i="20"/>
  <c r="X391" i="20"/>
  <c r="AB391" i="20"/>
  <c r="AF391" i="20"/>
  <c r="AJ391" i="20"/>
  <c r="AN391" i="20"/>
  <c r="AR391" i="20"/>
  <c r="AV391" i="20"/>
  <c r="AZ391" i="20"/>
  <c r="BD391" i="20"/>
  <c r="BH391" i="20"/>
  <c r="BL391" i="20"/>
  <c r="BP391" i="20"/>
  <c r="BT391" i="20"/>
  <c r="BX391" i="20"/>
  <c r="CB391" i="20"/>
  <c r="BY389" i="20"/>
  <c r="BI389" i="20"/>
  <c r="AS389" i="20"/>
  <c r="AC389" i="20"/>
  <c r="M389" i="20"/>
  <c r="F387" i="20"/>
  <c r="J387" i="20"/>
  <c r="N387" i="20"/>
  <c r="R387" i="20"/>
  <c r="V387" i="20"/>
  <c r="Z387" i="20"/>
  <c r="AD387" i="20"/>
  <c r="AH387" i="20"/>
  <c r="AL387" i="20"/>
  <c r="AP387" i="20"/>
  <c r="AT387" i="20"/>
  <c r="AX387" i="20"/>
  <c r="BB387" i="20"/>
  <c r="BF387" i="20"/>
  <c r="BJ387" i="20"/>
  <c r="BN387" i="20"/>
  <c r="BR387" i="20"/>
  <c r="BV387" i="20"/>
  <c r="BZ387" i="20"/>
  <c r="CD387" i="20"/>
  <c r="G387" i="20"/>
  <c r="K387" i="20"/>
  <c r="O387" i="20"/>
  <c r="S387" i="20"/>
  <c r="W387" i="20"/>
  <c r="AA387" i="20"/>
  <c r="AE387" i="20"/>
  <c r="AI387" i="20"/>
  <c r="AM387" i="20"/>
  <c r="AQ387" i="20"/>
  <c r="AU387" i="20"/>
  <c r="AY387" i="20"/>
  <c r="BC387" i="20"/>
  <c r="BG387" i="20"/>
  <c r="BK387" i="20"/>
  <c r="BO387" i="20"/>
  <c r="BS387" i="20"/>
  <c r="BW387" i="20"/>
  <c r="CA387" i="20"/>
  <c r="D387" i="20"/>
  <c r="CF387" i="20" s="1"/>
  <c r="H387" i="20"/>
  <c r="L387" i="20"/>
  <c r="P387" i="20"/>
  <c r="T387" i="20"/>
  <c r="X387" i="20"/>
  <c r="AB387" i="20"/>
  <c r="AF387" i="20"/>
  <c r="AJ387" i="20"/>
  <c r="AN387" i="20"/>
  <c r="AR387" i="20"/>
  <c r="AV387" i="20"/>
  <c r="AZ387" i="20"/>
  <c r="BD387" i="20"/>
  <c r="BH387" i="20"/>
  <c r="BL387" i="20"/>
  <c r="BP387" i="20"/>
  <c r="BT387" i="20"/>
  <c r="BX387" i="20"/>
  <c r="CB387" i="20"/>
  <c r="BY385" i="20"/>
  <c r="BI385" i="20"/>
  <c r="AS385" i="20"/>
  <c r="AC385" i="20"/>
  <c r="M385" i="20"/>
  <c r="F383" i="20"/>
  <c r="J383" i="20"/>
  <c r="N383" i="20"/>
  <c r="R383" i="20"/>
  <c r="V383" i="20"/>
  <c r="Z383" i="20"/>
  <c r="AD383" i="20"/>
  <c r="AH383" i="20"/>
  <c r="AL383" i="20"/>
  <c r="AP383" i="20"/>
  <c r="AT383" i="20"/>
  <c r="AX383" i="20"/>
  <c r="BB383" i="20"/>
  <c r="BF383" i="20"/>
  <c r="BJ383" i="20"/>
  <c r="BN383" i="20"/>
  <c r="BR383" i="20"/>
  <c r="BV383" i="20"/>
  <c r="BZ383" i="20"/>
  <c r="CD383" i="20"/>
  <c r="G383" i="20"/>
  <c r="K383" i="20"/>
  <c r="O383" i="20"/>
  <c r="S383" i="20"/>
  <c r="W383" i="20"/>
  <c r="AA383" i="20"/>
  <c r="AE383" i="20"/>
  <c r="AI383" i="20"/>
  <c r="AM383" i="20"/>
  <c r="AQ383" i="20"/>
  <c r="AU383" i="20"/>
  <c r="AY383" i="20"/>
  <c r="BC383" i="20"/>
  <c r="BG383" i="20"/>
  <c r="BK383" i="20"/>
  <c r="BO383" i="20"/>
  <c r="BS383" i="20"/>
  <c r="BW383" i="20"/>
  <c r="CA383" i="20"/>
  <c r="D383" i="20"/>
  <c r="H383" i="20"/>
  <c r="L383" i="20"/>
  <c r="P383" i="20"/>
  <c r="T383" i="20"/>
  <c r="X383" i="20"/>
  <c r="AB383" i="20"/>
  <c r="AF383" i="20"/>
  <c r="AJ383" i="20"/>
  <c r="AN383" i="20"/>
  <c r="AR383" i="20"/>
  <c r="AV383" i="20"/>
  <c r="AZ383" i="20"/>
  <c r="BD383" i="20"/>
  <c r="BH383" i="20"/>
  <c r="BL383" i="20"/>
  <c r="BP383" i="20"/>
  <c r="BT383" i="20"/>
  <c r="BX383" i="20"/>
  <c r="CB383" i="20"/>
  <c r="BV380" i="20"/>
  <c r="BA380" i="20"/>
  <c r="AF380" i="20"/>
  <c r="CB372" i="20"/>
  <c r="BF372" i="20"/>
  <c r="AK372" i="20"/>
  <c r="P372" i="20"/>
  <c r="F271" i="20"/>
  <c r="J271" i="20"/>
  <c r="N271" i="20"/>
  <c r="R271" i="20"/>
  <c r="V271" i="20"/>
  <c r="Z271" i="20"/>
  <c r="AD271" i="20"/>
  <c r="AH271" i="20"/>
  <c r="AL271" i="20"/>
  <c r="AP271" i="20"/>
  <c r="AT271" i="20"/>
  <c r="AX271" i="20"/>
  <c r="BB271" i="20"/>
  <c r="BF271" i="20"/>
  <c r="BJ271" i="20"/>
  <c r="BN271" i="20"/>
  <c r="BR271" i="20"/>
  <c r="BV271" i="20"/>
  <c r="BZ271" i="20"/>
  <c r="CD271" i="20"/>
  <c r="H271" i="20"/>
  <c r="L271" i="20"/>
  <c r="P271" i="20"/>
  <c r="T271" i="20"/>
  <c r="X271" i="20"/>
  <c r="AB271" i="20"/>
  <c r="AF271" i="20"/>
  <c r="AJ271" i="20"/>
  <c r="AN271" i="20"/>
  <c r="AR271" i="20"/>
  <c r="AV271" i="20"/>
  <c r="AZ271" i="20"/>
  <c r="BD271" i="20"/>
  <c r="BH271" i="20"/>
  <c r="BL271" i="20"/>
  <c r="BP271" i="20"/>
  <c r="BT271" i="20"/>
  <c r="BX271" i="20"/>
  <c r="CB271" i="20"/>
  <c r="G271" i="20"/>
  <c r="O271" i="20"/>
  <c r="W271" i="20"/>
  <c r="AE271" i="20"/>
  <c r="AM271" i="20"/>
  <c r="AU271" i="20"/>
  <c r="BC271" i="20"/>
  <c r="BK271" i="20"/>
  <c r="BS271" i="20"/>
  <c r="CA271" i="20"/>
  <c r="I271" i="20"/>
  <c r="Q271" i="20"/>
  <c r="Y271" i="20"/>
  <c r="AG271" i="20"/>
  <c r="AO271" i="20"/>
  <c r="AW271" i="20"/>
  <c r="BE271" i="20"/>
  <c r="BM271" i="20"/>
  <c r="BU271" i="20"/>
  <c r="CC271" i="20"/>
  <c r="K271" i="20"/>
  <c r="S271" i="20"/>
  <c r="D271" i="20" s="1"/>
  <c r="AA271" i="20"/>
  <c r="AI271" i="20"/>
  <c r="AQ271" i="20"/>
  <c r="AY271" i="20"/>
  <c r="BG271" i="20"/>
  <c r="BO271" i="20"/>
  <c r="BW271" i="20"/>
  <c r="M271" i="20"/>
  <c r="AS271" i="20"/>
  <c r="BY271" i="20"/>
  <c r="U271" i="20"/>
  <c r="BA271" i="20"/>
  <c r="AC271" i="20"/>
  <c r="BI271" i="20"/>
  <c r="F267" i="20"/>
  <c r="J267" i="20"/>
  <c r="N267" i="20"/>
  <c r="R267" i="20"/>
  <c r="V267" i="20"/>
  <c r="Z267" i="20"/>
  <c r="AD267" i="20"/>
  <c r="AH267" i="20"/>
  <c r="AL267" i="20"/>
  <c r="AP267" i="20"/>
  <c r="AT267" i="20"/>
  <c r="AX267" i="20"/>
  <c r="BB267" i="20"/>
  <c r="BF267" i="20"/>
  <c r="BJ267" i="20"/>
  <c r="BN267" i="20"/>
  <c r="BR267" i="20"/>
  <c r="BV267" i="20"/>
  <c r="BZ267" i="20"/>
  <c r="CD267" i="20"/>
  <c r="H267" i="20"/>
  <c r="L267" i="20"/>
  <c r="P267" i="20"/>
  <c r="T267" i="20"/>
  <c r="X267" i="20"/>
  <c r="AB267" i="20"/>
  <c r="AF267" i="20"/>
  <c r="AJ267" i="20"/>
  <c r="AN267" i="20"/>
  <c r="AR267" i="20"/>
  <c r="AV267" i="20"/>
  <c r="AZ267" i="20"/>
  <c r="BD267" i="20"/>
  <c r="BH267" i="20"/>
  <c r="BL267" i="20"/>
  <c r="BP267" i="20"/>
  <c r="BT267" i="20"/>
  <c r="BX267" i="20"/>
  <c r="CB267" i="20"/>
  <c r="G267" i="20"/>
  <c r="O267" i="20"/>
  <c r="W267" i="20"/>
  <c r="AE267" i="20"/>
  <c r="AM267" i="20"/>
  <c r="AU267" i="20"/>
  <c r="BC267" i="20"/>
  <c r="BK267" i="20"/>
  <c r="BS267" i="20"/>
  <c r="CA267" i="20"/>
  <c r="I267" i="20"/>
  <c r="Q267" i="20"/>
  <c r="Y267" i="20"/>
  <c r="AG267" i="20"/>
  <c r="AO267" i="20"/>
  <c r="AW267" i="20"/>
  <c r="BE267" i="20"/>
  <c r="BM267" i="20"/>
  <c r="BU267" i="20"/>
  <c r="CC267" i="20"/>
  <c r="K267" i="20"/>
  <c r="S267" i="20"/>
  <c r="D267" i="20" s="1"/>
  <c r="AA267" i="20"/>
  <c r="AI267" i="20"/>
  <c r="AQ267" i="20"/>
  <c r="AY267" i="20"/>
  <c r="BG267" i="20"/>
  <c r="BO267" i="20"/>
  <c r="BW267" i="20"/>
  <c r="M267" i="20"/>
  <c r="AS267" i="20"/>
  <c r="BY267" i="20"/>
  <c r="U267" i="20"/>
  <c r="BA267" i="20"/>
  <c r="AC267" i="20"/>
  <c r="BI267" i="20"/>
  <c r="BY504" i="20"/>
  <c r="BT504" i="20"/>
  <c r="BO504" i="20"/>
  <c r="BI504" i="20"/>
  <c r="BD504" i="20"/>
  <c r="AY504" i="20"/>
  <c r="AS504" i="20"/>
  <c r="AN504" i="20"/>
  <c r="AI504" i="20"/>
  <c r="AC504" i="20"/>
  <c r="X504" i="20"/>
  <c r="S504" i="20"/>
  <c r="M504" i="20"/>
  <c r="H504" i="20"/>
  <c r="CA503" i="20"/>
  <c r="BV503" i="20"/>
  <c r="BQ503" i="20"/>
  <c r="BK503" i="20"/>
  <c r="BF503" i="20"/>
  <c r="BA503" i="20"/>
  <c r="AU503" i="20"/>
  <c r="AP503" i="20"/>
  <c r="AK503" i="20"/>
  <c r="AD503" i="20"/>
  <c r="V503" i="20"/>
  <c r="N503" i="20"/>
  <c r="CD501" i="20"/>
  <c r="BU501" i="20"/>
  <c r="BE501" i="20"/>
  <c r="AO501" i="20"/>
  <c r="Y501" i="20"/>
  <c r="BM499" i="20"/>
  <c r="AW499" i="20"/>
  <c r="AG499" i="20"/>
  <c r="Q499" i="20"/>
  <c r="BU497" i="20"/>
  <c r="BE497" i="20"/>
  <c r="AO497" i="20"/>
  <c r="Y497" i="20"/>
  <c r="AG495" i="20"/>
  <c r="Q495" i="20"/>
  <c r="BU493" i="20"/>
  <c r="BE493" i="20"/>
  <c r="AO493" i="20"/>
  <c r="Y493" i="20"/>
  <c r="BU489" i="20"/>
  <c r="BE489" i="20"/>
  <c r="AO489" i="20"/>
  <c r="Y489" i="20"/>
  <c r="BU485" i="20"/>
  <c r="BE485" i="20"/>
  <c r="AO485" i="20"/>
  <c r="Y485" i="20"/>
  <c r="BU481" i="20"/>
  <c r="BE481" i="20"/>
  <c r="AO481" i="20"/>
  <c r="Y481" i="20"/>
  <c r="BU477" i="20"/>
  <c r="BE477" i="20"/>
  <c r="AO477" i="20"/>
  <c r="Y477" i="20"/>
  <c r="BU473" i="20"/>
  <c r="BE473" i="20"/>
  <c r="AO473" i="20"/>
  <c r="Y473" i="20"/>
  <c r="BU469" i="20"/>
  <c r="BE469" i="20"/>
  <c r="AO469" i="20"/>
  <c r="Y469" i="20"/>
  <c r="BU465" i="20"/>
  <c r="BE465" i="20"/>
  <c r="AO465" i="20"/>
  <c r="Y465" i="20"/>
  <c r="BU461" i="20"/>
  <c r="BE461" i="20"/>
  <c r="AO461" i="20"/>
  <c r="Y461" i="20"/>
  <c r="BU457" i="20"/>
  <c r="BE457" i="20"/>
  <c r="AO457" i="20"/>
  <c r="Y457" i="20"/>
  <c r="BU453" i="20"/>
  <c r="BE453" i="20"/>
  <c r="AO453" i="20"/>
  <c r="Y453" i="20"/>
  <c r="BU449" i="20"/>
  <c r="BE449" i="20"/>
  <c r="AO449" i="20"/>
  <c r="Y449" i="20"/>
  <c r="BU445" i="20"/>
  <c r="BE445" i="20"/>
  <c r="AO445" i="20"/>
  <c r="Y445" i="20"/>
  <c r="BU441" i="20"/>
  <c r="BE441" i="20"/>
  <c r="AO441" i="20"/>
  <c r="Y441" i="20"/>
  <c r="BU437" i="20"/>
  <c r="BE437" i="20"/>
  <c r="AO437" i="20"/>
  <c r="Y437" i="20"/>
  <c r="BU433" i="20"/>
  <c r="BE433" i="20"/>
  <c r="AO433" i="20"/>
  <c r="Y433" i="20"/>
  <c r="BU429" i="20"/>
  <c r="BE429" i="20"/>
  <c r="AO429" i="20"/>
  <c r="Y429" i="20"/>
  <c r="BU425" i="20"/>
  <c r="BE425" i="20"/>
  <c r="AO425" i="20"/>
  <c r="Y425" i="20"/>
  <c r="BU421" i="20"/>
  <c r="BE421" i="20"/>
  <c r="AO421" i="20"/>
  <c r="Y421" i="20"/>
  <c r="BU417" i="20"/>
  <c r="BE417" i="20"/>
  <c r="AO417" i="20"/>
  <c r="Y417" i="20"/>
  <c r="BU413" i="20"/>
  <c r="BE413" i="20"/>
  <c r="AO413" i="20"/>
  <c r="Y413" i="20"/>
  <c r="BU409" i="20"/>
  <c r="BE409" i="20"/>
  <c r="AO409" i="20"/>
  <c r="Y409" i="20"/>
  <c r="BU405" i="20"/>
  <c r="BE405" i="20"/>
  <c r="AO405" i="20"/>
  <c r="Y405" i="20"/>
  <c r="BU401" i="20"/>
  <c r="BE401" i="20"/>
  <c r="AO401" i="20"/>
  <c r="Y401" i="20"/>
  <c r="BU397" i="20"/>
  <c r="BE397" i="20"/>
  <c r="AO397" i="20"/>
  <c r="Y397" i="20"/>
  <c r="BU393" i="20"/>
  <c r="BE393" i="20"/>
  <c r="AO393" i="20"/>
  <c r="Y393" i="20"/>
  <c r="BU389" i="20"/>
  <c r="BE389" i="20"/>
  <c r="AO389" i="20"/>
  <c r="Y389" i="20"/>
  <c r="BU385" i="20"/>
  <c r="BE385" i="20"/>
  <c r="AO385" i="20"/>
  <c r="Y385" i="20"/>
  <c r="G380" i="20"/>
  <c r="K380" i="20"/>
  <c r="O380" i="20"/>
  <c r="S380" i="20"/>
  <c r="D380" i="20" s="1"/>
  <c r="W380" i="20"/>
  <c r="AA380" i="20"/>
  <c r="AE380" i="20"/>
  <c r="AI380" i="20"/>
  <c r="AM380" i="20"/>
  <c r="AQ380" i="20"/>
  <c r="AU380" i="20"/>
  <c r="AY380" i="20"/>
  <c r="BC380" i="20"/>
  <c r="BG380" i="20"/>
  <c r="BK380" i="20"/>
  <c r="BO380" i="20"/>
  <c r="BS380" i="20"/>
  <c r="BW380" i="20"/>
  <c r="CA380" i="20"/>
  <c r="F380" i="20"/>
  <c r="L380" i="20"/>
  <c r="Q380" i="20"/>
  <c r="V380" i="20"/>
  <c r="AB380" i="20"/>
  <c r="AG380" i="20"/>
  <c r="AL380" i="20"/>
  <c r="AR380" i="20"/>
  <c r="AW380" i="20"/>
  <c r="BB380" i="20"/>
  <c r="BH380" i="20"/>
  <c r="BM380" i="20"/>
  <c r="BR380" i="20"/>
  <c r="BX380" i="20"/>
  <c r="CC380" i="20"/>
  <c r="H380" i="20"/>
  <c r="M380" i="20"/>
  <c r="R380" i="20"/>
  <c r="X380" i="20"/>
  <c r="AC380" i="20"/>
  <c r="AH380" i="20"/>
  <c r="AN380" i="20"/>
  <c r="AS380" i="20"/>
  <c r="AX380" i="20"/>
  <c r="BD380" i="20"/>
  <c r="BI380" i="20"/>
  <c r="BN380" i="20"/>
  <c r="BT380" i="20"/>
  <c r="BY380" i="20"/>
  <c r="CD380" i="20"/>
  <c r="I380" i="20"/>
  <c r="N380" i="20"/>
  <c r="T380" i="20"/>
  <c r="Y380" i="20"/>
  <c r="AD380" i="20"/>
  <c r="AJ380" i="20"/>
  <c r="AO380" i="20"/>
  <c r="AT380" i="20"/>
  <c r="AZ380" i="20"/>
  <c r="BE380" i="20"/>
  <c r="BJ380" i="20"/>
  <c r="BP380" i="20"/>
  <c r="BU380" i="20"/>
  <c r="BZ380" i="20"/>
  <c r="BV372" i="20"/>
  <c r="BA372" i="20"/>
  <c r="AF372" i="20"/>
  <c r="F275" i="20"/>
  <c r="J275" i="20"/>
  <c r="N275" i="20"/>
  <c r="R275" i="20"/>
  <c r="V275" i="20"/>
  <c r="Z275" i="20"/>
  <c r="AD275" i="20"/>
  <c r="AH275" i="20"/>
  <c r="AL275" i="20"/>
  <c r="AP275" i="20"/>
  <c r="AT275" i="20"/>
  <c r="AX275" i="20"/>
  <c r="BB275" i="20"/>
  <c r="BF275" i="20"/>
  <c r="BJ275" i="20"/>
  <c r="BN275" i="20"/>
  <c r="BR275" i="20"/>
  <c r="BV275" i="20"/>
  <c r="BZ275" i="20"/>
  <c r="CD275" i="20"/>
  <c r="H275" i="20"/>
  <c r="L275" i="20"/>
  <c r="P275" i="20"/>
  <c r="T275" i="20"/>
  <c r="X275" i="20"/>
  <c r="AB275" i="20"/>
  <c r="AF275" i="20"/>
  <c r="AJ275" i="20"/>
  <c r="AN275" i="20"/>
  <c r="AR275" i="20"/>
  <c r="AV275" i="20"/>
  <c r="AZ275" i="20"/>
  <c r="BD275" i="20"/>
  <c r="BH275" i="20"/>
  <c r="BL275" i="20"/>
  <c r="BP275" i="20"/>
  <c r="BT275" i="20"/>
  <c r="BX275" i="20"/>
  <c r="CB275" i="20"/>
  <c r="G275" i="20"/>
  <c r="O275" i="20"/>
  <c r="W275" i="20"/>
  <c r="AE275" i="20"/>
  <c r="AM275" i="20"/>
  <c r="AU275" i="20"/>
  <c r="BC275" i="20"/>
  <c r="BK275" i="20"/>
  <c r="BS275" i="20"/>
  <c r="CA275" i="20"/>
  <c r="I275" i="20"/>
  <c r="Q275" i="20"/>
  <c r="Y275" i="20"/>
  <c r="AG275" i="20"/>
  <c r="AO275" i="20"/>
  <c r="AW275" i="20"/>
  <c r="BE275" i="20"/>
  <c r="BM275" i="20"/>
  <c r="BU275" i="20"/>
  <c r="CC275" i="20"/>
  <c r="K275" i="20"/>
  <c r="S275" i="20"/>
  <c r="D275" i="20" s="1"/>
  <c r="AA275" i="20"/>
  <c r="AI275" i="20"/>
  <c r="AQ275" i="20"/>
  <c r="AY275" i="20"/>
  <c r="BG275" i="20"/>
  <c r="BO275" i="20"/>
  <c r="BW275" i="20"/>
  <c r="M275" i="20"/>
  <c r="AS275" i="20"/>
  <c r="BY275" i="20"/>
  <c r="U275" i="20"/>
  <c r="BA275" i="20"/>
  <c r="AC275" i="20"/>
  <c r="BI275" i="20"/>
  <c r="K504" i="20"/>
  <c r="CC504" i="20"/>
  <c r="BX504" i="20"/>
  <c r="BS504" i="20"/>
  <c r="BM504" i="20"/>
  <c r="BH504" i="20"/>
  <c r="BC504" i="20"/>
  <c r="AW504" i="20"/>
  <c r="AR504" i="20"/>
  <c r="AM504" i="20"/>
  <c r="AG504" i="20"/>
  <c r="AB504" i="20"/>
  <c r="W504" i="20"/>
  <c r="Q504" i="20"/>
  <c r="L504" i="20"/>
  <c r="G504" i="20"/>
  <c r="G503" i="20"/>
  <c r="K503" i="20"/>
  <c r="O503" i="20"/>
  <c r="S503" i="20"/>
  <c r="W503" i="20"/>
  <c r="AA503" i="20"/>
  <c r="AE503" i="20"/>
  <c r="D503" i="20"/>
  <c r="H503" i="20"/>
  <c r="L503" i="20"/>
  <c r="P503" i="20"/>
  <c r="T503" i="20"/>
  <c r="X503" i="20"/>
  <c r="AB503" i="20"/>
  <c r="AF503" i="20"/>
  <c r="AJ503" i="20"/>
  <c r="AN503" i="20"/>
  <c r="AR503" i="20"/>
  <c r="AV503" i="20"/>
  <c r="AZ503" i="20"/>
  <c r="BD503" i="20"/>
  <c r="BH503" i="20"/>
  <c r="BL503" i="20"/>
  <c r="BP503" i="20"/>
  <c r="BT503" i="20"/>
  <c r="BX503" i="20"/>
  <c r="CB503" i="20"/>
  <c r="CE501" i="20"/>
  <c r="F501" i="20"/>
  <c r="J501" i="20"/>
  <c r="N501" i="20"/>
  <c r="R501" i="20"/>
  <c r="V501" i="20"/>
  <c r="Z501" i="20"/>
  <c r="AD501" i="20"/>
  <c r="AH501" i="20"/>
  <c r="AL501" i="20"/>
  <c r="AP501" i="20"/>
  <c r="AT501" i="20"/>
  <c r="AX501" i="20"/>
  <c r="BB501" i="20"/>
  <c r="BF501" i="20"/>
  <c r="BJ501" i="20"/>
  <c r="BN501" i="20"/>
  <c r="BR501" i="20"/>
  <c r="BV501" i="20"/>
  <c r="G501" i="20"/>
  <c r="K501" i="20"/>
  <c r="O501" i="20"/>
  <c r="S501" i="20"/>
  <c r="W501" i="20"/>
  <c r="AA501" i="20"/>
  <c r="AE501" i="20"/>
  <c r="AI501" i="20"/>
  <c r="AM501" i="20"/>
  <c r="AQ501" i="20"/>
  <c r="AU501" i="20"/>
  <c r="AY501" i="20"/>
  <c r="BC501" i="20"/>
  <c r="BG501" i="20"/>
  <c r="BK501" i="20"/>
  <c r="BO501" i="20"/>
  <c r="BS501" i="20"/>
  <c r="BW501" i="20"/>
  <c r="CA501" i="20"/>
  <c r="D501" i="20"/>
  <c r="CF501" i="20" s="1"/>
  <c r="H501" i="20"/>
  <c r="L501" i="20"/>
  <c r="P501" i="20"/>
  <c r="T501" i="20"/>
  <c r="X501" i="20"/>
  <c r="AB501" i="20"/>
  <c r="AF501" i="20"/>
  <c r="AJ501" i="20"/>
  <c r="AN501" i="20"/>
  <c r="AR501" i="20"/>
  <c r="AV501" i="20"/>
  <c r="AZ501" i="20"/>
  <c r="BD501" i="20"/>
  <c r="BH501" i="20"/>
  <c r="BL501" i="20"/>
  <c r="BP501" i="20"/>
  <c r="BT501" i="20"/>
  <c r="BX501" i="20"/>
  <c r="CB501" i="20"/>
  <c r="CE497" i="20"/>
  <c r="F497" i="20"/>
  <c r="J497" i="20"/>
  <c r="N497" i="20"/>
  <c r="R497" i="20"/>
  <c r="V497" i="20"/>
  <c r="Z497" i="20"/>
  <c r="AD497" i="20"/>
  <c r="AH497" i="20"/>
  <c r="AL497" i="20"/>
  <c r="AP497" i="20"/>
  <c r="AT497" i="20"/>
  <c r="AX497" i="20"/>
  <c r="BB497" i="20"/>
  <c r="BF497" i="20"/>
  <c r="BJ497" i="20"/>
  <c r="BN497" i="20"/>
  <c r="BR497" i="20"/>
  <c r="BV497" i="20"/>
  <c r="BZ497" i="20"/>
  <c r="CD497" i="20"/>
  <c r="G497" i="20"/>
  <c r="K497" i="20"/>
  <c r="O497" i="20"/>
  <c r="S497" i="20"/>
  <c r="W497" i="20"/>
  <c r="AA497" i="20"/>
  <c r="AE497" i="20"/>
  <c r="AI497" i="20"/>
  <c r="AM497" i="20"/>
  <c r="AQ497" i="20"/>
  <c r="AU497" i="20"/>
  <c r="AY497" i="20"/>
  <c r="BC497" i="20"/>
  <c r="BG497" i="20"/>
  <c r="BK497" i="20"/>
  <c r="BO497" i="20"/>
  <c r="BS497" i="20"/>
  <c r="BW497" i="20"/>
  <c r="CA497" i="20"/>
  <c r="D497" i="20"/>
  <c r="CF497" i="20" s="1"/>
  <c r="H497" i="20"/>
  <c r="L497" i="20"/>
  <c r="P497" i="20"/>
  <c r="T497" i="20"/>
  <c r="X497" i="20"/>
  <c r="AB497" i="20"/>
  <c r="AF497" i="20"/>
  <c r="AJ497" i="20"/>
  <c r="AN497" i="20"/>
  <c r="AR497" i="20"/>
  <c r="AV497" i="20"/>
  <c r="AZ497" i="20"/>
  <c r="BD497" i="20"/>
  <c r="BH497" i="20"/>
  <c r="BL497" i="20"/>
  <c r="BP497" i="20"/>
  <c r="BT497" i="20"/>
  <c r="BX497" i="20"/>
  <c r="CB497" i="20"/>
  <c r="CE493" i="20"/>
  <c r="F493" i="20"/>
  <c r="J493" i="20"/>
  <c r="N493" i="20"/>
  <c r="R493" i="20"/>
  <c r="V493" i="20"/>
  <c r="Z493" i="20"/>
  <c r="AD493" i="20"/>
  <c r="AH493" i="20"/>
  <c r="AL493" i="20"/>
  <c r="AP493" i="20"/>
  <c r="AT493" i="20"/>
  <c r="AX493" i="20"/>
  <c r="BB493" i="20"/>
  <c r="BF493" i="20"/>
  <c r="BJ493" i="20"/>
  <c r="BN493" i="20"/>
  <c r="BR493" i="20"/>
  <c r="BV493" i="20"/>
  <c r="BZ493" i="20"/>
  <c r="CD493" i="20"/>
  <c r="G493" i="20"/>
  <c r="K493" i="20"/>
  <c r="O493" i="20"/>
  <c r="S493" i="20"/>
  <c r="W493" i="20"/>
  <c r="AA493" i="20"/>
  <c r="AE493" i="20"/>
  <c r="AI493" i="20"/>
  <c r="AM493" i="20"/>
  <c r="AQ493" i="20"/>
  <c r="AU493" i="20"/>
  <c r="AY493" i="20"/>
  <c r="BC493" i="20"/>
  <c r="BG493" i="20"/>
  <c r="BK493" i="20"/>
  <c r="BO493" i="20"/>
  <c r="BS493" i="20"/>
  <c r="BW493" i="20"/>
  <c r="CA493" i="20"/>
  <c r="D493" i="20"/>
  <c r="CF493" i="20" s="1"/>
  <c r="H493" i="20"/>
  <c r="L493" i="20"/>
  <c r="P493" i="20"/>
  <c r="T493" i="20"/>
  <c r="X493" i="20"/>
  <c r="AB493" i="20"/>
  <c r="AF493" i="20"/>
  <c r="AJ493" i="20"/>
  <c r="AN493" i="20"/>
  <c r="AR493" i="20"/>
  <c r="AV493" i="20"/>
  <c r="AZ493" i="20"/>
  <c r="BD493" i="20"/>
  <c r="BH493" i="20"/>
  <c r="BL493" i="20"/>
  <c r="BP493" i="20"/>
  <c r="BT493" i="20"/>
  <c r="BX493" i="20"/>
  <c r="CB493" i="20"/>
  <c r="CE489" i="20"/>
  <c r="F489" i="20"/>
  <c r="J489" i="20"/>
  <c r="N489" i="20"/>
  <c r="R489" i="20"/>
  <c r="V489" i="20"/>
  <c r="Z489" i="20"/>
  <c r="AD489" i="20"/>
  <c r="AH489" i="20"/>
  <c r="AL489" i="20"/>
  <c r="AP489" i="20"/>
  <c r="AT489" i="20"/>
  <c r="AX489" i="20"/>
  <c r="BB489" i="20"/>
  <c r="BF489" i="20"/>
  <c r="BJ489" i="20"/>
  <c r="BN489" i="20"/>
  <c r="BR489" i="20"/>
  <c r="BV489" i="20"/>
  <c r="BZ489" i="20"/>
  <c r="CD489" i="20"/>
  <c r="G489" i="20"/>
  <c r="K489" i="20"/>
  <c r="O489" i="20"/>
  <c r="S489" i="20"/>
  <c r="W489" i="20"/>
  <c r="AA489" i="20"/>
  <c r="AE489" i="20"/>
  <c r="AI489" i="20"/>
  <c r="AM489" i="20"/>
  <c r="AQ489" i="20"/>
  <c r="AU489" i="20"/>
  <c r="AY489" i="20"/>
  <c r="BC489" i="20"/>
  <c r="BG489" i="20"/>
  <c r="BK489" i="20"/>
  <c r="BO489" i="20"/>
  <c r="BS489" i="20"/>
  <c r="BW489" i="20"/>
  <c r="CA489" i="20"/>
  <c r="D489" i="20"/>
  <c r="CF489" i="20" s="1"/>
  <c r="H489" i="20"/>
  <c r="L489" i="20"/>
  <c r="P489" i="20"/>
  <c r="T489" i="20"/>
  <c r="X489" i="20"/>
  <c r="AB489" i="20"/>
  <c r="AF489" i="20"/>
  <c r="AJ489" i="20"/>
  <c r="AN489" i="20"/>
  <c r="AR489" i="20"/>
  <c r="AV489" i="20"/>
  <c r="AZ489" i="20"/>
  <c r="BD489" i="20"/>
  <c r="BH489" i="20"/>
  <c r="BL489" i="20"/>
  <c r="BP489" i="20"/>
  <c r="BT489" i="20"/>
  <c r="BX489" i="20"/>
  <c r="CB489" i="20"/>
  <c r="CE485" i="20"/>
  <c r="F485" i="20"/>
  <c r="J485" i="20"/>
  <c r="N485" i="20"/>
  <c r="R485" i="20"/>
  <c r="V485" i="20"/>
  <c r="Z485" i="20"/>
  <c r="AD485" i="20"/>
  <c r="AH485" i="20"/>
  <c r="AL485" i="20"/>
  <c r="AP485" i="20"/>
  <c r="AT485" i="20"/>
  <c r="AX485" i="20"/>
  <c r="BB485" i="20"/>
  <c r="BF485" i="20"/>
  <c r="BJ485" i="20"/>
  <c r="BN485" i="20"/>
  <c r="BR485" i="20"/>
  <c r="BV485" i="20"/>
  <c r="BZ485" i="20"/>
  <c r="CD485" i="20"/>
  <c r="G485" i="20"/>
  <c r="K485" i="20"/>
  <c r="O485" i="20"/>
  <c r="S485" i="20"/>
  <c r="W485" i="20"/>
  <c r="AA485" i="20"/>
  <c r="AE485" i="20"/>
  <c r="AI485" i="20"/>
  <c r="AM485" i="20"/>
  <c r="AQ485" i="20"/>
  <c r="AU485" i="20"/>
  <c r="AY485" i="20"/>
  <c r="BC485" i="20"/>
  <c r="BG485" i="20"/>
  <c r="BK485" i="20"/>
  <c r="BO485" i="20"/>
  <c r="BS485" i="20"/>
  <c r="BW485" i="20"/>
  <c r="CA485" i="20"/>
  <c r="D485" i="20"/>
  <c r="CF485" i="20" s="1"/>
  <c r="H485" i="20"/>
  <c r="L485" i="20"/>
  <c r="P485" i="20"/>
  <c r="T485" i="20"/>
  <c r="X485" i="20"/>
  <c r="AB485" i="20"/>
  <c r="AF485" i="20"/>
  <c r="AJ485" i="20"/>
  <c r="AN485" i="20"/>
  <c r="AR485" i="20"/>
  <c r="AV485" i="20"/>
  <c r="AZ485" i="20"/>
  <c r="BD485" i="20"/>
  <c r="BH485" i="20"/>
  <c r="BL485" i="20"/>
  <c r="BP485" i="20"/>
  <c r="BT485" i="20"/>
  <c r="BX485" i="20"/>
  <c r="CB485" i="20"/>
  <c r="CE481" i="20"/>
  <c r="F481" i="20"/>
  <c r="J481" i="20"/>
  <c r="N481" i="20"/>
  <c r="R481" i="20"/>
  <c r="V481" i="20"/>
  <c r="Z481" i="20"/>
  <c r="AD481" i="20"/>
  <c r="AH481" i="20"/>
  <c r="AL481" i="20"/>
  <c r="AP481" i="20"/>
  <c r="AT481" i="20"/>
  <c r="AX481" i="20"/>
  <c r="BB481" i="20"/>
  <c r="BF481" i="20"/>
  <c r="BJ481" i="20"/>
  <c r="BN481" i="20"/>
  <c r="BR481" i="20"/>
  <c r="BV481" i="20"/>
  <c r="BZ481" i="20"/>
  <c r="CD481" i="20"/>
  <c r="G481" i="20"/>
  <c r="K481" i="20"/>
  <c r="O481" i="20"/>
  <c r="S481" i="20"/>
  <c r="W481" i="20"/>
  <c r="AA481" i="20"/>
  <c r="AE481" i="20"/>
  <c r="AI481" i="20"/>
  <c r="AM481" i="20"/>
  <c r="AQ481" i="20"/>
  <c r="AU481" i="20"/>
  <c r="AY481" i="20"/>
  <c r="BC481" i="20"/>
  <c r="BG481" i="20"/>
  <c r="BK481" i="20"/>
  <c r="BO481" i="20"/>
  <c r="BS481" i="20"/>
  <c r="BW481" i="20"/>
  <c r="CA481" i="20"/>
  <c r="D481" i="20"/>
  <c r="CF481" i="20" s="1"/>
  <c r="H481" i="20"/>
  <c r="L481" i="20"/>
  <c r="P481" i="20"/>
  <c r="T481" i="20"/>
  <c r="X481" i="20"/>
  <c r="AB481" i="20"/>
  <c r="AF481" i="20"/>
  <c r="AJ481" i="20"/>
  <c r="AN481" i="20"/>
  <c r="AR481" i="20"/>
  <c r="AV481" i="20"/>
  <c r="AZ481" i="20"/>
  <c r="BD481" i="20"/>
  <c r="BH481" i="20"/>
  <c r="BL481" i="20"/>
  <c r="BP481" i="20"/>
  <c r="BT481" i="20"/>
  <c r="BX481" i="20"/>
  <c r="CB481" i="20"/>
  <c r="CE477" i="20"/>
  <c r="F477" i="20"/>
  <c r="J477" i="20"/>
  <c r="N477" i="20"/>
  <c r="R477" i="20"/>
  <c r="V477" i="20"/>
  <c r="Z477" i="20"/>
  <c r="AD477" i="20"/>
  <c r="AH477" i="20"/>
  <c r="AL477" i="20"/>
  <c r="AP477" i="20"/>
  <c r="AT477" i="20"/>
  <c r="AX477" i="20"/>
  <c r="BB477" i="20"/>
  <c r="BF477" i="20"/>
  <c r="BJ477" i="20"/>
  <c r="BN477" i="20"/>
  <c r="BR477" i="20"/>
  <c r="BV477" i="20"/>
  <c r="BZ477" i="20"/>
  <c r="CD477" i="20"/>
  <c r="G477" i="20"/>
  <c r="K477" i="20"/>
  <c r="O477" i="20"/>
  <c r="S477" i="20"/>
  <c r="W477" i="20"/>
  <c r="AA477" i="20"/>
  <c r="AE477" i="20"/>
  <c r="AI477" i="20"/>
  <c r="AM477" i="20"/>
  <c r="AQ477" i="20"/>
  <c r="AU477" i="20"/>
  <c r="AY477" i="20"/>
  <c r="BC477" i="20"/>
  <c r="BG477" i="20"/>
  <c r="BK477" i="20"/>
  <c r="BO477" i="20"/>
  <c r="BS477" i="20"/>
  <c r="BW477" i="20"/>
  <c r="CA477" i="20"/>
  <c r="D477" i="20"/>
  <c r="CF477" i="20" s="1"/>
  <c r="H477" i="20"/>
  <c r="L477" i="20"/>
  <c r="P477" i="20"/>
  <c r="T477" i="20"/>
  <c r="X477" i="20"/>
  <c r="AB477" i="20"/>
  <c r="AF477" i="20"/>
  <c r="AJ477" i="20"/>
  <c r="AN477" i="20"/>
  <c r="AR477" i="20"/>
  <c r="AV477" i="20"/>
  <c r="AZ477" i="20"/>
  <c r="BD477" i="20"/>
  <c r="BH477" i="20"/>
  <c r="BL477" i="20"/>
  <c r="BP477" i="20"/>
  <c r="BT477" i="20"/>
  <c r="BX477" i="20"/>
  <c r="CB477" i="20"/>
  <c r="CE473" i="20"/>
  <c r="F473" i="20"/>
  <c r="J473" i="20"/>
  <c r="N473" i="20"/>
  <c r="R473" i="20"/>
  <c r="V473" i="20"/>
  <c r="Z473" i="20"/>
  <c r="AD473" i="20"/>
  <c r="AH473" i="20"/>
  <c r="AL473" i="20"/>
  <c r="AP473" i="20"/>
  <c r="AT473" i="20"/>
  <c r="AX473" i="20"/>
  <c r="BB473" i="20"/>
  <c r="BF473" i="20"/>
  <c r="BJ473" i="20"/>
  <c r="BN473" i="20"/>
  <c r="BR473" i="20"/>
  <c r="BV473" i="20"/>
  <c r="BZ473" i="20"/>
  <c r="CD473" i="20"/>
  <c r="G473" i="20"/>
  <c r="K473" i="20"/>
  <c r="O473" i="20"/>
  <c r="S473" i="20"/>
  <c r="W473" i="20"/>
  <c r="AA473" i="20"/>
  <c r="AE473" i="20"/>
  <c r="AI473" i="20"/>
  <c r="AM473" i="20"/>
  <c r="AQ473" i="20"/>
  <c r="AU473" i="20"/>
  <c r="AY473" i="20"/>
  <c r="BC473" i="20"/>
  <c r="BG473" i="20"/>
  <c r="BK473" i="20"/>
  <c r="BO473" i="20"/>
  <c r="BS473" i="20"/>
  <c r="BW473" i="20"/>
  <c r="CA473" i="20"/>
  <c r="D473" i="20"/>
  <c r="CF473" i="20" s="1"/>
  <c r="H473" i="20"/>
  <c r="L473" i="20"/>
  <c r="P473" i="20"/>
  <c r="T473" i="20"/>
  <c r="X473" i="20"/>
  <c r="AB473" i="20"/>
  <c r="AF473" i="20"/>
  <c r="AJ473" i="20"/>
  <c r="AN473" i="20"/>
  <c r="AR473" i="20"/>
  <c r="AV473" i="20"/>
  <c r="AZ473" i="20"/>
  <c r="BD473" i="20"/>
  <c r="BH473" i="20"/>
  <c r="BL473" i="20"/>
  <c r="BP473" i="20"/>
  <c r="BT473" i="20"/>
  <c r="BX473" i="20"/>
  <c r="CB473" i="20"/>
  <c r="CE469" i="20"/>
  <c r="F469" i="20"/>
  <c r="J469" i="20"/>
  <c r="N469" i="20"/>
  <c r="R469" i="20"/>
  <c r="V469" i="20"/>
  <c r="Z469" i="20"/>
  <c r="AD469" i="20"/>
  <c r="AH469" i="20"/>
  <c r="AL469" i="20"/>
  <c r="AP469" i="20"/>
  <c r="AT469" i="20"/>
  <c r="AX469" i="20"/>
  <c r="BB469" i="20"/>
  <c r="BF469" i="20"/>
  <c r="BJ469" i="20"/>
  <c r="BN469" i="20"/>
  <c r="BR469" i="20"/>
  <c r="BV469" i="20"/>
  <c r="BZ469" i="20"/>
  <c r="CD469" i="20"/>
  <c r="G469" i="20"/>
  <c r="K469" i="20"/>
  <c r="O469" i="20"/>
  <c r="S469" i="20"/>
  <c r="W469" i="20"/>
  <c r="AA469" i="20"/>
  <c r="AE469" i="20"/>
  <c r="AI469" i="20"/>
  <c r="AM469" i="20"/>
  <c r="AQ469" i="20"/>
  <c r="AU469" i="20"/>
  <c r="AY469" i="20"/>
  <c r="BC469" i="20"/>
  <c r="BG469" i="20"/>
  <c r="BK469" i="20"/>
  <c r="BO469" i="20"/>
  <c r="BS469" i="20"/>
  <c r="BW469" i="20"/>
  <c r="CA469" i="20"/>
  <c r="D469" i="20"/>
  <c r="CF469" i="20" s="1"/>
  <c r="H469" i="20"/>
  <c r="L469" i="20"/>
  <c r="P469" i="20"/>
  <c r="T469" i="20"/>
  <c r="X469" i="20"/>
  <c r="AB469" i="20"/>
  <c r="AF469" i="20"/>
  <c r="AJ469" i="20"/>
  <c r="AN469" i="20"/>
  <c r="AR469" i="20"/>
  <c r="AV469" i="20"/>
  <c r="AZ469" i="20"/>
  <c r="BD469" i="20"/>
  <c r="BH469" i="20"/>
  <c r="BL469" i="20"/>
  <c r="BP469" i="20"/>
  <c r="BT469" i="20"/>
  <c r="BX469" i="20"/>
  <c r="CB469" i="20"/>
  <c r="CE465" i="20"/>
  <c r="F465" i="20"/>
  <c r="J465" i="20"/>
  <c r="N465" i="20"/>
  <c r="R465" i="20"/>
  <c r="V465" i="20"/>
  <c r="Z465" i="20"/>
  <c r="AD465" i="20"/>
  <c r="AH465" i="20"/>
  <c r="AL465" i="20"/>
  <c r="AP465" i="20"/>
  <c r="AT465" i="20"/>
  <c r="AX465" i="20"/>
  <c r="BB465" i="20"/>
  <c r="BF465" i="20"/>
  <c r="BJ465" i="20"/>
  <c r="BN465" i="20"/>
  <c r="BR465" i="20"/>
  <c r="BV465" i="20"/>
  <c r="BZ465" i="20"/>
  <c r="CD465" i="20"/>
  <c r="G465" i="20"/>
  <c r="K465" i="20"/>
  <c r="O465" i="20"/>
  <c r="S465" i="20"/>
  <c r="W465" i="20"/>
  <c r="AA465" i="20"/>
  <c r="AE465" i="20"/>
  <c r="AI465" i="20"/>
  <c r="AM465" i="20"/>
  <c r="AQ465" i="20"/>
  <c r="AU465" i="20"/>
  <c r="AY465" i="20"/>
  <c r="BC465" i="20"/>
  <c r="BG465" i="20"/>
  <c r="BK465" i="20"/>
  <c r="BO465" i="20"/>
  <c r="BS465" i="20"/>
  <c r="BW465" i="20"/>
  <c r="CA465" i="20"/>
  <c r="D465" i="20"/>
  <c r="CF465" i="20" s="1"/>
  <c r="H465" i="20"/>
  <c r="L465" i="20"/>
  <c r="P465" i="20"/>
  <c r="T465" i="20"/>
  <c r="X465" i="20"/>
  <c r="AB465" i="20"/>
  <c r="AF465" i="20"/>
  <c r="AJ465" i="20"/>
  <c r="AN465" i="20"/>
  <c r="AR465" i="20"/>
  <c r="AV465" i="20"/>
  <c r="AZ465" i="20"/>
  <c r="BD465" i="20"/>
  <c r="BH465" i="20"/>
  <c r="BL465" i="20"/>
  <c r="BP465" i="20"/>
  <c r="BT465" i="20"/>
  <c r="BX465" i="20"/>
  <c r="CB465" i="20"/>
  <c r="CE461" i="20"/>
  <c r="F461" i="20"/>
  <c r="J461" i="20"/>
  <c r="N461" i="20"/>
  <c r="R461" i="20"/>
  <c r="V461" i="20"/>
  <c r="Z461" i="20"/>
  <c r="AD461" i="20"/>
  <c r="AH461" i="20"/>
  <c r="AL461" i="20"/>
  <c r="AP461" i="20"/>
  <c r="AT461" i="20"/>
  <c r="AX461" i="20"/>
  <c r="BB461" i="20"/>
  <c r="BF461" i="20"/>
  <c r="BJ461" i="20"/>
  <c r="BN461" i="20"/>
  <c r="BR461" i="20"/>
  <c r="BV461" i="20"/>
  <c r="BZ461" i="20"/>
  <c r="CD461" i="20"/>
  <c r="G461" i="20"/>
  <c r="K461" i="20"/>
  <c r="O461" i="20"/>
  <c r="S461" i="20"/>
  <c r="W461" i="20"/>
  <c r="AA461" i="20"/>
  <c r="AE461" i="20"/>
  <c r="AI461" i="20"/>
  <c r="AM461" i="20"/>
  <c r="AQ461" i="20"/>
  <c r="AU461" i="20"/>
  <c r="AY461" i="20"/>
  <c r="BC461" i="20"/>
  <c r="BG461" i="20"/>
  <c r="BK461" i="20"/>
  <c r="BO461" i="20"/>
  <c r="BS461" i="20"/>
  <c r="BW461" i="20"/>
  <c r="CA461" i="20"/>
  <c r="D461" i="20"/>
  <c r="CF461" i="20" s="1"/>
  <c r="H461" i="20"/>
  <c r="L461" i="20"/>
  <c r="P461" i="20"/>
  <c r="T461" i="20"/>
  <c r="X461" i="20"/>
  <c r="AB461" i="20"/>
  <c r="AF461" i="20"/>
  <c r="AJ461" i="20"/>
  <c r="AN461" i="20"/>
  <c r="AR461" i="20"/>
  <c r="AV461" i="20"/>
  <c r="AZ461" i="20"/>
  <c r="BD461" i="20"/>
  <c r="BH461" i="20"/>
  <c r="BL461" i="20"/>
  <c r="BP461" i="20"/>
  <c r="BT461" i="20"/>
  <c r="BX461" i="20"/>
  <c r="CB461" i="20"/>
  <c r="CE457" i="20"/>
  <c r="F457" i="20"/>
  <c r="J457" i="20"/>
  <c r="N457" i="20"/>
  <c r="R457" i="20"/>
  <c r="V457" i="20"/>
  <c r="Z457" i="20"/>
  <c r="AD457" i="20"/>
  <c r="AH457" i="20"/>
  <c r="AL457" i="20"/>
  <c r="AP457" i="20"/>
  <c r="AT457" i="20"/>
  <c r="AX457" i="20"/>
  <c r="BB457" i="20"/>
  <c r="BF457" i="20"/>
  <c r="BJ457" i="20"/>
  <c r="BN457" i="20"/>
  <c r="BR457" i="20"/>
  <c r="BV457" i="20"/>
  <c r="BZ457" i="20"/>
  <c r="CD457" i="20"/>
  <c r="G457" i="20"/>
  <c r="K457" i="20"/>
  <c r="O457" i="20"/>
  <c r="S457" i="20"/>
  <c r="W457" i="20"/>
  <c r="AA457" i="20"/>
  <c r="AE457" i="20"/>
  <c r="AI457" i="20"/>
  <c r="AM457" i="20"/>
  <c r="AQ457" i="20"/>
  <c r="AU457" i="20"/>
  <c r="AY457" i="20"/>
  <c r="BC457" i="20"/>
  <c r="BG457" i="20"/>
  <c r="BK457" i="20"/>
  <c r="BO457" i="20"/>
  <c r="BS457" i="20"/>
  <c r="BW457" i="20"/>
  <c r="CA457" i="20"/>
  <c r="D457" i="20"/>
  <c r="CF457" i="20" s="1"/>
  <c r="H457" i="20"/>
  <c r="L457" i="20"/>
  <c r="P457" i="20"/>
  <c r="T457" i="20"/>
  <c r="X457" i="20"/>
  <c r="AB457" i="20"/>
  <c r="AF457" i="20"/>
  <c r="AJ457" i="20"/>
  <c r="AN457" i="20"/>
  <c r="AR457" i="20"/>
  <c r="AV457" i="20"/>
  <c r="AZ457" i="20"/>
  <c r="BD457" i="20"/>
  <c r="BH457" i="20"/>
  <c r="BL457" i="20"/>
  <c r="BP457" i="20"/>
  <c r="BT457" i="20"/>
  <c r="BX457" i="20"/>
  <c r="CB457" i="20"/>
  <c r="CE453" i="20"/>
  <c r="F453" i="20"/>
  <c r="J453" i="20"/>
  <c r="N453" i="20"/>
  <c r="R453" i="20"/>
  <c r="V453" i="20"/>
  <c r="Z453" i="20"/>
  <c r="AD453" i="20"/>
  <c r="AH453" i="20"/>
  <c r="AL453" i="20"/>
  <c r="AP453" i="20"/>
  <c r="AT453" i="20"/>
  <c r="AX453" i="20"/>
  <c r="BB453" i="20"/>
  <c r="BF453" i="20"/>
  <c r="BJ453" i="20"/>
  <c r="BN453" i="20"/>
  <c r="BR453" i="20"/>
  <c r="BV453" i="20"/>
  <c r="BZ453" i="20"/>
  <c r="CD453" i="20"/>
  <c r="G453" i="20"/>
  <c r="K453" i="20"/>
  <c r="O453" i="20"/>
  <c r="S453" i="20"/>
  <c r="W453" i="20"/>
  <c r="AA453" i="20"/>
  <c r="AE453" i="20"/>
  <c r="AI453" i="20"/>
  <c r="AM453" i="20"/>
  <c r="AQ453" i="20"/>
  <c r="AU453" i="20"/>
  <c r="AY453" i="20"/>
  <c r="BC453" i="20"/>
  <c r="BG453" i="20"/>
  <c r="BK453" i="20"/>
  <c r="BO453" i="20"/>
  <c r="BS453" i="20"/>
  <c r="BW453" i="20"/>
  <c r="CA453" i="20"/>
  <c r="D453" i="20"/>
  <c r="CF453" i="20" s="1"/>
  <c r="H453" i="20"/>
  <c r="L453" i="20"/>
  <c r="P453" i="20"/>
  <c r="T453" i="20"/>
  <c r="X453" i="20"/>
  <c r="AB453" i="20"/>
  <c r="AF453" i="20"/>
  <c r="AJ453" i="20"/>
  <c r="AN453" i="20"/>
  <c r="AR453" i="20"/>
  <c r="AV453" i="20"/>
  <c r="AZ453" i="20"/>
  <c r="BD453" i="20"/>
  <c r="BH453" i="20"/>
  <c r="BL453" i="20"/>
  <c r="BP453" i="20"/>
  <c r="BT453" i="20"/>
  <c r="BX453" i="20"/>
  <c r="CB453" i="20"/>
  <c r="CE449" i="20"/>
  <c r="F449" i="20"/>
  <c r="J449" i="20"/>
  <c r="N449" i="20"/>
  <c r="R449" i="20"/>
  <c r="V449" i="20"/>
  <c r="Z449" i="20"/>
  <c r="AD449" i="20"/>
  <c r="AH449" i="20"/>
  <c r="AL449" i="20"/>
  <c r="AP449" i="20"/>
  <c r="AT449" i="20"/>
  <c r="AX449" i="20"/>
  <c r="BB449" i="20"/>
  <c r="BF449" i="20"/>
  <c r="BJ449" i="20"/>
  <c r="BN449" i="20"/>
  <c r="BR449" i="20"/>
  <c r="BV449" i="20"/>
  <c r="BZ449" i="20"/>
  <c r="CD449" i="20"/>
  <c r="G449" i="20"/>
  <c r="K449" i="20"/>
  <c r="O449" i="20"/>
  <c r="S449" i="20"/>
  <c r="W449" i="20"/>
  <c r="AA449" i="20"/>
  <c r="AE449" i="20"/>
  <c r="AI449" i="20"/>
  <c r="AM449" i="20"/>
  <c r="AQ449" i="20"/>
  <c r="AU449" i="20"/>
  <c r="AY449" i="20"/>
  <c r="BC449" i="20"/>
  <c r="BG449" i="20"/>
  <c r="BK449" i="20"/>
  <c r="BO449" i="20"/>
  <c r="BS449" i="20"/>
  <c r="BW449" i="20"/>
  <c r="CA449" i="20"/>
  <c r="D449" i="20"/>
  <c r="CF449" i="20" s="1"/>
  <c r="H449" i="20"/>
  <c r="L449" i="20"/>
  <c r="P449" i="20"/>
  <c r="T449" i="20"/>
  <c r="X449" i="20"/>
  <c r="AB449" i="20"/>
  <c r="AF449" i="20"/>
  <c r="AJ449" i="20"/>
  <c r="AN449" i="20"/>
  <c r="AR449" i="20"/>
  <c r="AV449" i="20"/>
  <c r="AZ449" i="20"/>
  <c r="BD449" i="20"/>
  <c r="BH449" i="20"/>
  <c r="BL449" i="20"/>
  <c r="BP449" i="20"/>
  <c r="BT449" i="20"/>
  <c r="BX449" i="20"/>
  <c r="CB449" i="20"/>
  <c r="CE445" i="20"/>
  <c r="F445" i="20"/>
  <c r="J445" i="20"/>
  <c r="N445" i="20"/>
  <c r="R445" i="20"/>
  <c r="V445" i="20"/>
  <c r="Z445" i="20"/>
  <c r="AD445" i="20"/>
  <c r="AH445" i="20"/>
  <c r="AL445" i="20"/>
  <c r="AP445" i="20"/>
  <c r="AT445" i="20"/>
  <c r="AX445" i="20"/>
  <c r="BB445" i="20"/>
  <c r="BF445" i="20"/>
  <c r="BJ445" i="20"/>
  <c r="BN445" i="20"/>
  <c r="BR445" i="20"/>
  <c r="BV445" i="20"/>
  <c r="BZ445" i="20"/>
  <c r="CD445" i="20"/>
  <c r="G445" i="20"/>
  <c r="K445" i="20"/>
  <c r="O445" i="20"/>
  <c r="S445" i="20"/>
  <c r="W445" i="20"/>
  <c r="AA445" i="20"/>
  <c r="AE445" i="20"/>
  <c r="AI445" i="20"/>
  <c r="AM445" i="20"/>
  <c r="AQ445" i="20"/>
  <c r="AU445" i="20"/>
  <c r="AY445" i="20"/>
  <c r="BC445" i="20"/>
  <c r="BG445" i="20"/>
  <c r="BK445" i="20"/>
  <c r="BO445" i="20"/>
  <c r="BS445" i="20"/>
  <c r="BW445" i="20"/>
  <c r="CA445" i="20"/>
  <c r="D445" i="20"/>
  <c r="CF445" i="20" s="1"/>
  <c r="H445" i="20"/>
  <c r="L445" i="20"/>
  <c r="P445" i="20"/>
  <c r="T445" i="20"/>
  <c r="X445" i="20"/>
  <c r="AB445" i="20"/>
  <c r="AF445" i="20"/>
  <c r="AJ445" i="20"/>
  <c r="AN445" i="20"/>
  <c r="AR445" i="20"/>
  <c r="AV445" i="20"/>
  <c r="AZ445" i="20"/>
  <c r="BD445" i="20"/>
  <c r="BH445" i="20"/>
  <c r="BL445" i="20"/>
  <c r="BP445" i="20"/>
  <c r="BT445" i="20"/>
  <c r="BX445" i="20"/>
  <c r="CB445" i="20"/>
  <c r="CE441" i="20"/>
  <c r="F441" i="20"/>
  <c r="J441" i="20"/>
  <c r="N441" i="20"/>
  <c r="R441" i="20"/>
  <c r="V441" i="20"/>
  <c r="Z441" i="20"/>
  <c r="AD441" i="20"/>
  <c r="AH441" i="20"/>
  <c r="AL441" i="20"/>
  <c r="AP441" i="20"/>
  <c r="AT441" i="20"/>
  <c r="AX441" i="20"/>
  <c r="BB441" i="20"/>
  <c r="BF441" i="20"/>
  <c r="BJ441" i="20"/>
  <c r="BN441" i="20"/>
  <c r="BR441" i="20"/>
  <c r="BV441" i="20"/>
  <c r="BZ441" i="20"/>
  <c r="CD441" i="20"/>
  <c r="G441" i="20"/>
  <c r="K441" i="20"/>
  <c r="O441" i="20"/>
  <c r="S441" i="20"/>
  <c r="W441" i="20"/>
  <c r="AA441" i="20"/>
  <c r="AE441" i="20"/>
  <c r="AI441" i="20"/>
  <c r="AM441" i="20"/>
  <c r="AQ441" i="20"/>
  <c r="AU441" i="20"/>
  <c r="AY441" i="20"/>
  <c r="BC441" i="20"/>
  <c r="BG441" i="20"/>
  <c r="BK441" i="20"/>
  <c r="BO441" i="20"/>
  <c r="BS441" i="20"/>
  <c r="BW441" i="20"/>
  <c r="CA441" i="20"/>
  <c r="D441" i="20"/>
  <c r="CF441" i="20" s="1"/>
  <c r="H441" i="20"/>
  <c r="L441" i="20"/>
  <c r="P441" i="20"/>
  <c r="T441" i="20"/>
  <c r="X441" i="20"/>
  <c r="AB441" i="20"/>
  <c r="AF441" i="20"/>
  <c r="AJ441" i="20"/>
  <c r="AN441" i="20"/>
  <c r="AR441" i="20"/>
  <c r="AV441" i="20"/>
  <c r="AZ441" i="20"/>
  <c r="BD441" i="20"/>
  <c r="BH441" i="20"/>
  <c r="BL441" i="20"/>
  <c r="BP441" i="20"/>
  <c r="BT441" i="20"/>
  <c r="BX441" i="20"/>
  <c r="CB441" i="20"/>
  <c r="CE437" i="20"/>
  <c r="F437" i="20"/>
  <c r="J437" i="20"/>
  <c r="N437" i="20"/>
  <c r="R437" i="20"/>
  <c r="V437" i="20"/>
  <c r="Z437" i="20"/>
  <c r="AD437" i="20"/>
  <c r="AH437" i="20"/>
  <c r="AL437" i="20"/>
  <c r="AP437" i="20"/>
  <c r="AT437" i="20"/>
  <c r="AX437" i="20"/>
  <c r="BB437" i="20"/>
  <c r="BF437" i="20"/>
  <c r="BJ437" i="20"/>
  <c r="BN437" i="20"/>
  <c r="BR437" i="20"/>
  <c r="BV437" i="20"/>
  <c r="BZ437" i="20"/>
  <c r="CD437" i="20"/>
  <c r="G437" i="20"/>
  <c r="K437" i="20"/>
  <c r="O437" i="20"/>
  <c r="S437" i="20"/>
  <c r="W437" i="20"/>
  <c r="AA437" i="20"/>
  <c r="AE437" i="20"/>
  <c r="AI437" i="20"/>
  <c r="AM437" i="20"/>
  <c r="AQ437" i="20"/>
  <c r="AU437" i="20"/>
  <c r="AY437" i="20"/>
  <c r="BC437" i="20"/>
  <c r="BG437" i="20"/>
  <c r="BK437" i="20"/>
  <c r="BO437" i="20"/>
  <c r="BS437" i="20"/>
  <c r="BW437" i="20"/>
  <c r="CA437" i="20"/>
  <c r="D437" i="20"/>
  <c r="CF437" i="20" s="1"/>
  <c r="H437" i="20"/>
  <c r="L437" i="20"/>
  <c r="P437" i="20"/>
  <c r="T437" i="20"/>
  <c r="X437" i="20"/>
  <c r="AB437" i="20"/>
  <c r="AF437" i="20"/>
  <c r="AJ437" i="20"/>
  <c r="AN437" i="20"/>
  <c r="AR437" i="20"/>
  <c r="AV437" i="20"/>
  <c r="AZ437" i="20"/>
  <c r="BD437" i="20"/>
  <c r="BH437" i="20"/>
  <c r="BL437" i="20"/>
  <c r="BP437" i="20"/>
  <c r="BT437" i="20"/>
  <c r="BX437" i="20"/>
  <c r="CB437" i="20"/>
  <c r="CE433" i="20"/>
  <c r="F433" i="20"/>
  <c r="J433" i="20"/>
  <c r="N433" i="20"/>
  <c r="R433" i="20"/>
  <c r="V433" i="20"/>
  <c r="Z433" i="20"/>
  <c r="AD433" i="20"/>
  <c r="AH433" i="20"/>
  <c r="AL433" i="20"/>
  <c r="AP433" i="20"/>
  <c r="AT433" i="20"/>
  <c r="AX433" i="20"/>
  <c r="BB433" i="20"/>
  <c r="BF433" i="20"/>
  <c r="BJ433" i="20"/>
  <c r="BN433" i="20"/>
  <c r="BR433" i="20"/>
  <c r="BV433" i="20"/>
  <c r="BZ433" i="20"/>
  <c r="CD433" i="20"/>
  <c r="G433" i="20"/>
  <c r="K433" i="20"/>
  <c r="O433" i="20"/>
  <c r="S433" i="20"/>
  <c r="W433" i="20"/>
  <c r="AA433" i="20"/>
  <c r="AE433" i="20"/>
  <c r="AI433" i="20"/>
  <c r="AM433" i="20"/>
  <c r="AQ433" i="20"/>
  <c r="AU433" i="20"/>
  <c r="AY433" i="20"/>
  <c r="BC433" i="20"/>
  <c r="BG433" i="20"/>
  <c r="BK433" i="20"/>
  <c r="BO433" i="20"/>
  <c r="BS433" i="20"/>
  <c r="BW433" i="20"/>
  <c r="CA433" i="20"/>
  <c r="D433" i="20"/>
  <c r="CF433" i="20" s="1"/>
  <c r="H433" i="20"/>
  <c r="L433" i="20"/>
  <c r="P433" i="20"/>
  <c r="T433" i="20"/>
  <c r="X433" i="20"/>
  <c r="AB433" i="20"/>
  <c r="AF433" i="20"/>
  <c r="AJ433" i="20"/>
  <c r="AN433" i="20"/>
  <c r="AR433" i="20"/>
  <c r="AV433" i="20"/>
  <c r="AZ433" i="20"/>
  <c r="BD433" i="20"/>
  <c r="BH433" i="20"/>
  <c r="BL433" i="20"/>
  <c r="BP433" i="20"/>
  <c r="BT433" i="20"/>
  <c r="BX433" i="20"/>
  <c r="CB433" i="20"/>
  <c r="CE429" i="20"/>
  <c r="F429" i="20"/>
  <c r="J429" i="20"/>
  <c r="N429" i="20"/>
  <c r="R429" i="20"/>
  <c r="V429" i="20"/>
  <c r="Z429" i="20"/>
  <c r="AD429" i="20"/>
  <c r="AH429" i="20"/>
  <c r="AL429" i="20"/>
  <c r="AP429" i="20"/>
  <c r="AT429" i="20"/>
  <c r="AX429" i="20"/>
  <c r="BB429" i="20"/>
  <c r="BF429" i="20"/>
  <c r="BJ429" i="20"/>
  <c r="BN429" i="20"/>
  <c r="BR429" i="20"/>
  <c r="BV429" i="20"/>
  <c r="BZ429" i="20"/>
  <c r="CD429" i="20"/>
  <c r="G429" i="20"/>
  <c r="K429" i="20"/>
  <c r="O429" i="20"/>
  <c r="S429" i="20"/>
  <c r="W429" i="20"/>
  <c r="AA429" i="20"/>
  <c r="AE429" i="20"/>
  <c r="AI429" i="20"/>
  <c r="AM429" i="20"/>
  <c r="AQ429" i="20"/>
  <c r="AU429" i="20"/>
  <c r="AY429" i="20"/>
  <c r="BC429" i="20"/>
  <c r="BG429" i="20"/>
  <c r="BK429" i="20"/>
  <c r="BO429" i="20"/>
  <c r="BS429" i="20"/>
  <c r="BW429" i="20"/>
  <c r="CA429" i="20"/>
  <c r="D429" i="20"/>
  <c r="CF429" i="20" s="1"/>
  <c r="H429" i="20"/>
  <c r="L429" i="20"/>
  <c r="P429" i="20"/>
  <c r="T429" i="20"/>
  <c r="X429" i="20"/>
  <c r="AB429" i="20"/>
  <c r="AF429" i="20"/>
  <c r="AJ429" i="20"/>
  <c r="AN429" i="20"/>
  <c r="AR429" i="20"/>
  <c r="AV429" i="20"/>
  <c r="AZ429" i="20"/>
  <c r="BD429" i="20"/>
  <c r="BH429" i="20"/>
  <c r="BL429" i="20"/>
  <c r="BP429" i="20"/>
  <c r="BT429" i="20"/>
  <c r="BX429" i="20"/>
  <c r="CB429" i="20"/>
  <c r="CE425" i="20"/>
  <c r="F425" i="20"/>
  <c r="J425" i="20"/>
  <c r="N425" i="20"/>
  <c r="R425" i="20"/>
  <c r="V425" i="20"/>
  <c r="Z425" i="20"/>
  <c r="AD425" i="20"/>
  <c r="AH425" i="20"/>
  <c r="AL425" i="20"/>
  <c r="AP425" i="20"/>
  <c r="AT425" i="20"/>
  <c r="AX425" i="20"/>
  <c r="BB425" i="20"/>
  <c r="BF425" i="20"/>
  <c r="BJ425" i="20"/>
  <c r="BN425" i="20"/>
  <c r="BR425" i="20"/>
  <c r="BV425" i="20"/>
  <c r="BZ425" i="20"/>
  <c r="CD425" i="20"/>
  <c r="G425" i="20"/>
  <c r="K425" i="20"/>
  <c r="O425" i="20"/>
  <c r="S425" i="20"/>
  <c r="W425" i="20"/>
  <c r="AA425" i="20"/>
  <c r="AE425" i="20"/>
  <c r="AI425" i="20"/>
  <c r="AM425" i="20"/>
  <c r="AQ425" i="20"/>
  <c r="AU425" i="20"/>
  <c r="AY425" i="20"/>
  <c r="BC425" i="20"/>
  <c r="BG425" i="20"/>
  <c r="BK425" i="20"/>
  <c r="BO425" i="20"/>
  <c r="BS425" i="20"/>
  <c r="BW425" i="20"/>
  <c r="CA425" i="20"/>
  <c r="D425" i="20"/>
  <c r="CF425" i="20" s="1"/>
  <c r="H425" i="20"/>
  <c r="L425" i="20"/>
  <c r="P425" i="20"/>
  <c r="T425" i="20"/>
  <c r="X425" i="20"/>
  <c r="AB425" i="20"/>
  <c r="AF425" i="20"/>
  <c r="AJ425" i="20"/>
  <c r="AN425" i="20"/>
  <c r="AR425" i="20"/>
  <c r="AV425" i="20"/>
  <c r="AZ425" i="20"/>
  <c r="BD425" i="20"/>
  <c r="BH425" i="20"/>
  <c r="BL425" i="20"/>
  <c r="BP425" i="20"/>
  <c r="BT425" i="20"/>
  <c r="BX425" i="20"/>
  <c r="CB425" i="20"/>
  <c r="CE421" i="20"/>
  <c r="F421" i="20"/>
  <c r="J421" i="20"/>
  <c r="N421" i="20"/>
  <c r="R421" i="20"/>
  <c r="V421" i="20"/>
  <c r="Z421" i="20"/>
  <c r="AD421" i="20"/>
  <c r="AH421" i="20"/>
  <c r="AL421" i="20"/>
  <c r="AP421" i="20"/>
  <c r="AT421" i="20"/>
  <c r="AX421" i="20"/>
  <c r="BB421" i="20"/>
  <c r="BF421" i="20"/>
  <c r="BJ421" i="20"/>
  <c r="BN421" i="20"/>
  <c r="BR421" i="20"/>
  <c r="BV421" i="20"/>
  <c r="BZ421" i="20"/>
  <c r="CD421" i="20"/>
  <c r="G421" i="20"/>
  <c r="K421" i="20"/>
  <c r="O421" i="20"/>
  <c r="S421" i="20"/>
  <c r="W421" i="20"/>
  <c r="AA421" i="20"/>
  <c r="AE421" i="20"/>
  <c r="AI421" i="20"/>
  <c r="AM421" i="20"/>
  <c r="AQ421" i="20"/>
  <c r="AU421" i="20"/>
  <c r="AY421" i="20"/>
  <c r="BC421" i="20"/>
  <c r="BG421" i="20"/>
  <c r="BK421" i="20"/>
  <c r="BO421" i="20"/>
  <c r="BS421" i="20"/>
  <c r="BW421" i="20"/>
  <c r="CA421" i="20"/>
  <c r="D421" i="20"/>
  <c r="CF421" i="20" s="1"/>
  <c r="H421" i="20"/>
  <c r="L421" i="20"/>
  <c r="P421" i="20"/>
  <c r="T421" i="20"/>
  <c r="X421" i="20"/>
  <c r="AB421" i="20"/>
  <c r="AF421" i="20"/>
  <c r="AJ421" i="20"/>
  <c r="AN421" i="20"/>
  <c r="AR421" i="20"/>
  <c r="AV421" i="20"/>
  <c r="AZ421" i="20"/>
  <c r="BD421" i="20"/>
  <c r="BH421" i="20"/>
  <c r="BL421" i="20"/>
  <c r="BP421" i="20"/>
  <c r="BT421" i="20"/>
  <c r="BX421" i="20"/>
  <c r="CB421" i="20"/>
  <c r="CE417" i="20"/>
  <c r="F417" i="20"/>
  <c r="J417" i="20"/>
  <c r="N417" i="20"/>
  <c r="R417" i="20"/>
  <c r="V417" i="20"/>
  <c r="Z417" i="20"/>
  <c r="AD417" i="20"/>
  <c r="AH417" i="20"/>
  <c r="AL417" i="20"/>
  <c r="AP417" i="20"/>
  <c r="AT417" i="20"/>
  <c r="AX417" i="20"/>
  <c r="BB417" i="20"/>
  <c r="BF417" i="20"/>
  <c r="BJ417" i="20"/>
  <c r="BN417" i="20"/>
  <c r="BR417" i="20"/>
  <c r="BV417" i="20"/>
  <c r="BZ417" i="20"/>
  <c r="CD417" i="20"/>
  <c r="G417" i="20"/>
  <c r="K417" i="20"/>
  <c r="O417" i="20"/>
  <c r="S417" i="20"/>
  <c r="W417" i="20"/>
  <c r="AA417" i="20"/>
  <c r="AE417" i="20"/>
  <c r="AI417" i="20"/>
  <c r="AM417" i="20"/>
  <c r="AQ417" i="20"/>
  <c r="AU417" i="20"/>
  <c r="AY417" i="20"/>
  <c r="BC417" i="20"/>
  <c r="BG417" i="20"/>
  <c r="BK417" i="20"/>
  <c r="BO417" i="20"/>
  <c r="BS417" i="20"/>
  <c r="BW417" i="20"/>
  <c r="CA417" i="20"/>
  <c r="D417" i="20"/>
  <c r="CF417" i="20" s="1"/>
  <c r="H417" i="20"/>
  <c r="L417" i="20"/>
  <c r="P417" i="20"/>
  <c r="T417" i="20"/>
  <c r="X417" i="20"/>
  <c r="AB417" i="20"/>
  <c r="AF417" i="20"/>
  <c r="AJ417" i="20"/>
  <c r="AN417" i="20"/>
  <c r="AR417" i="20"/>
  <c r="AV417" i="20"/>
  <c r="AZ417" i="20"/>
  <c r="BD417" i="20"/>
  <c r="BH417" i="20"/>
  <c r="BL417" i="20"/>
  <c r="BP417" i="20"/>
  <c r="BT417" i="20"/>
  <c r="BX417" i="20"/>
  <c r="CB417" i="20"/>
  <c r="CE413" i="20"/>
  <c r="F413" i="20"/>
  <c r="J413" i="20"/>
  <c r="N413" i="20"/>
  <c r="R413" i="20"/>
  <c r="V413" i="20"/>
  <c r="Z413" i="20"/>
  <c r="AD413" i="20"/>
  <c r="AH413" i="20"/>
  <c r="AL413" i="20"/>
  <c r="AP413" i="20"/>
  <c r="AT413" i="20"/>
  <c r="AX413" i="20"/>
  <c r="BB413" i="20"/>
  <c r="BF413" i="20"/>
  <c r="BJ413" i="20"/>
  <c r="BN413" i="20"/>
  <c r="BR413" i="20"/>
  <c r="BV413" i="20"/>
  <c r="BZ413" i="20"/>
  <c r="CD413" i="20"/>
  <c r="G413" i="20"/>
  <c r="K413" i="20"/>
  <c r="O413" i="20"/>
  <c r="S413" i="20"/>
  <c r="W413" i="20"/>
  <c r="AA413" i="20"/>
  <c r="AE413" i="20"/>
  <c r="AI413" i="20"/>
  <c r="AM413" i="20"/>
  <c r="AQ413" i="20"/>
  <c r="AU413" i="20"/>
  <c r="AY413" i="20"/>
  <c r="BC413" i="20"/>
  <c r="BG413" i="20"/>
  <c r="BK413" i="20"/>
  <c r="BO413" i="20"/>
  <c r="BS413" i="20"/>
  <c r="BW413" i="20"/>
  <c r="CA413" i="20"/>
  <c r="D413" i="20"/>
  <c r="CF413" i="20" s="1"/>
  <c r="H413" i="20"/>
  <c r="L413" i="20"/>
  <c r="P413" i="20"/>
  <c r="T413" i="20"/>
  <c r="X413" i="20"/>
  <c r="AB413" i="20"/>
  <c r="AF413" i="20"/>
  <c r="AJ413" i="20"/>
  <c r="AN413" i="20"/>
  <c r="AR413" i="20"/>
  <c r="AV413" i="20"/>
  <c r="AZ413" i="20"/>
  <c r="BD413" i="20"/>
  <c r="BH413" i="20"/>
  <c r="BL413" i="20"/>
  <c r="BP413" i="20"/>
  <c r="BT413" i="20"/>
  <c r="BX413" i="20"/>
  <c r="CB413" i="20"/>
  <c r="CE409" i="20"/>
  <c r="F409" i="20"/>
  <c r="J409" i="20"/>
  <c r="N409" i="20"/>
  <c r="R409" i="20"/>
  <c r="V409" i="20"/>
  <c r="Z409" i="20"/>
  <c r="AD409" i="20"/>
  <c r="AH409" i="20"/>
  <c r="AL409" i="20"/>
  <c r="AP409" i="20"/>
  <c r="AT409" i="20"/>
  <c r="AX409" i="20"/>
  <c r="BB409" i="20"/>
  <c r="BF409" i="20"/>
  <c r="BJ409" i="20"/>
  <c r="BN409" i="20"/>
  <c r="BR409" i="20"/>
  <c r="BV409" i="20"/>
  <c r="BZ409" i="20"/>
  <c r="CD409" i="20"/>
  <c r="G409" i="20"/>
  <c r="K409" i="20"/>
  <c r="O409" i="20"/>
  <c r="S409" i="20"/>
  <c r="W409" i="20"/>
  <c r="AA409" i="20"/>
  <c r="AE409" i="20"/>
  <c r="AI409" i="20"/>
  <c r="AM409" i="20"/>
  <c r="AQ409" i="20"/>
  <c r="AU409" i="20"/>
  <c r="AY409" i="20"/>
  <c r="BC409" i="20"/>
  <c r="BG409" i="20"/>
  <c r="BK409" i="20"/>
  <c r="BO409" i="20"/>
  <c r="BS409" i="20"/>
  <c r="BW409" i="20"/>
  <c r="CA409" i="20"/>
  <c r="D409" i="20"/>
  <c r="CF409" i="20" s="1"/>
  <c r="H409" i="20"/>
  <c r="L409" i="20"/>
  <c r="P409" i="20"/>
  <c r="T409" i="20"/>
  <c r="X409" i="20"/>
  <c r="AB409" i="20"/>
  <c r="AF409" i="20"/>
  <c r="AJ409" i="20"/>
  <c r="AN409" i="20"/>
  <c r="AR409" i="20"/>
  <c r="AV409" i="20"/>
  <c r="AZ409" i="20"/>
  <c r="BD409" i="20"/>
  <c r="BH409" i="20"/>
  <c r="BL409" i="20"/>
  <c r="BP409" i="20"/>
  <c r="BT409" i="20"/>
  <c r="BX409" i="20"/>
  <c r="CB409" i="20"/>
  <c r="F405" i="20"/>
  <c r="J405" i="20"/>
  <c r="N405" i="20"/>
  <c r="R405" i="20"/>
  <c r="V405" i="20"/>
  <c r="Z405" i="20"/>
  <c r="AD405" i="20"/>
  <c r="AH405" i="20"/>
  <c r="AL405" i="20"/>
  <c r="AP405" i="20"/>
  <c r="AT405" i="20"/>
  <c r="AX405" i="20"/>
  <c r="BB405" i="20"/>
  <c r="BF405" i="20"/>
  <c r="BJ405" i="20"/>
  <c r="BN405" i="20"/>
  <c r="BR405" i="20"/>
  <c r="BV405" i="20"/>
  <c r="BZ405" i="20"/>
  <c r="CD405" i="20"/>
  <c r="G405" i="20"/>
  <c r="K405" i="20"/>
  <c r="O405" i="20"/>
  <c r="S405" i="20"/>
  <c r="W405" i="20"/>
  <c r="AA405" i="20"/>
  <c r="AE405" i="20"/>
  <c r="AI405" i="20"/>
  <c r="AM405" i="20"/>
  <c r="AQ405" i="20"/>
  <c r="AU405" i="20"/>
  <c r="AY405" i="20"/>
  <c r="BC405" i="20"/>
  <c r="BG405" i="20"/>
  <c r="BK405" i="20"/>
  <c r="BO405" i="20"/>
  <c r="BS405" i="20"/>
  <c r="BW405" i="20"/>
  <c r="CA405" i="20"/>
  <c r="D405" i="20"/>
  <c r="H405" i="20"/>
  <c r="L405" i="20"/>
  <c r="P405" i="20"/>
  <c r="T405" i="20"/>
  <c r="X405" i="20"/>
  <c r="AB405" i="20"/>
  <c r="AF405" i="20"/>
  <c r="AJ405" i="20"/>
  <c r="AN405" i="20"/>
  <c r="AR405" i="20"/>
  <c r="AV405" i="20"/>
  <c r="AZ405" i="20"/>
  <c r="BD405" i="20"/>
  <c r="BH405" i="20"/>
  <c r="BL405" i="20"/>
  <c r="BP405" i="20"/>
  <c r="BT405" i="20"/>
  <c r="BX405" i="20"/>
  <c r="CB405" i="20"/>
  <c r="F401" i="20"/>
  <c r="J401" i="20"/>
  <c r="N401" i="20"/>
  <c r="R401" i="20"/>
  <c r="V401" i="20"/>
  <c r="Z401" i="20"/>
  <c r="AD401" i="20"/>
  <c r="AH401" i="20"/>
  <c r="AL401" i="20"/>
  <c r="AP401" i="20"/>
  <c r="AT401" i="20"/>
  <c r="AX401" i="20"/>
  <c r="BB401" i="20"/>
  <c r="BF401" i="20"/>
  <c r="BJ401" i="20"/>
  <c r="BN401" i="20"/>
  <c r="BR401" i="20"/>
  <c r="BV401" i="20"/>
  <c r="BZ401" i="20"/>
  <c r="CD401" i="20"/>
  <c r="G401" i="20"/>
  <c r="K401" i="20"/>
  <c r="O401" i="20"/>
  <c r="S401" i="20"/>
  <c r="W401" i="20"/>
  <c r="AA401" i="20"/>
  <c r="AE401" i="20"/>
  <c r="AI401" i="20"/>
  <c r="AM401" i="20"/>
  <c r="AQ401" i="20"/>
  <c r="AU401" i="20"/>
  <c r="AY401" i="20"/>
  <c r="BC401" i="20"/>
  <c r="BG401" i="20"/>
  <c r="BK401" i="20"/>
  <c r="BO401" i="20"/>
  <c r="BS401" i="20"/>
  <c r="BW401" i="20"/>
  <c r="CA401" i="20"/>
  <c r="D401" i="20"/>
  <c r="H401" i="20"/>
  <c r="L401" i="20"/>
  <c r="P401" i="20"/>
  <c r="T401" i="20"/>
  <c r="X401" i="20"/>
  <c r="AB401" i="20"/>
  <c r="AF401" i="20"/>
  <c r="AJ401" i="20"/>
  <c r="AN401" i="20"/>
  <c r="AR401" i="20"/>
  <c r="AV401" i="20"/>
  <c r="AZ401" i="20"/>
  <c r="BD401" i="20"/>
  <c r="BH401" i="20"/>
  <c r="BL401" i="20"/>
  <c r="BP401" i="20"/>
  <c r="BT401" i="20"/>
  <c r="BX401" i="20"/>
  <c r="CB401" i="20"/>
  <c r="F397" i="20"/>
  <c r="J397" i="20"/>
  <c r="N397" i="20"/>
  <c r="R397" i="20"/>
  <c r="V397" i="20"/>
  <c r="Z397" i="20"/>
  <c r="AD397" i="20"/>
  <c r="AH397" i="20"/>
  <c r="AL397" i="20"/>
  <c r="AP397" i="20"/>
  <c r="AT397" i="20"/>
  <c r="AX397" i="20"/>
  <c r="BB397" i="20"/>
  <c r="BF397" i="20"/>
  <c r="BJ397" i="20"/>
  <c r="BN397" i="20"/>
  <c r="BR397" i="20"/>
  <c r="BV397" i="20"/>
  <c r="BZ397" i="20"/>
  <c r="CD397" i="20"/>
  <c r="G397" i="20"/>
  <c r="K397" i="20"/>
  <c r="O397" i="20"/>
  <c r="S397" i="20"/>
  <c r="W397" i="20"/>
  <c r="AA397" i="20"/>
  <c r="AE397" i="20"/>
  <c r="AI397" i="20"/>
  <c r="AM397" i="20"/>
  <c r="AQ397" i="20"/>
  <c r="AU397" i="20"/>
  <c r="AY397" i="20"/>
  <c r="BC397" i="20"/>
  <c r="BG397" i="20"/>
  <c r="BK397" i="20"/>
  <c r="BO397" i="20"/>
  <c r="BS397" i="20"/>
  <c r="BW397" i="20"/>
  <c r="CA397" i="20"/>
  <c r="D397" i="20"/>
  <c r="H397" i="20"/>
  <c r="L397" i="20"/>
  <c r="P397" i="20"/>
  <c r="T397" i="20"/>
  <c r="X397" i="20"/>
  <c r="AB397" i="20"/>
  <c r="AF397" i="20"/>
  <c r="AJ397" i="20"/>
  <c r="AN397" i="20"/>
  <c r="AR397" i="20"/>
  <c r="AV397" i="20"/>
  <c r="AZ397" i="20"/>
  <c r="BD397" i="20"/>
  <c r="BH397" i="20"/>
  <c r="BL397" i="20"/>
  <c r="BP397" i="20"/>
  <c r="BT397" i="20"/>
  <c r="BX397" i="20"/>
  <c r="CB397" i="20"/>
  <c r="F393" i="20"/>
  <c r="J393" i="20"/>
  <c r="N393" i="20"/>
  <c r="R393" i="20"/>
  <c r="V393" i="20"/>
  <c r="Z393" i="20"/>
  <c r="AD393" i="20"/>
  <c r="AH393" i="20"/>
  <c r="AL393" i="20"/>
  <c r="AP393" i="20"/>
  <c r="AT393" i="20"/>
  <c r="AX393" i="20"/>
  <c r="BB393" i="20"/>
  <c r="BF393" i="20"/>
  <c r="BJ393" i="20"/>
  <c r="BN393" i="20"/>
  <c r="BR393" i="20"/>
  <c r="BV393" i="20"/>
  <c r="BZ393" i="20"/>
  <c r="CD393" i="20"/>
  <c r="G393" i="20"/>
  <c r="K393" i="20"/>
  <c r="O393" i="20"/>
  <c r="S393" i="20"/>
  <c r="W393" i="20"/>
  <c r="AA393" i="20"/>
  <c r="AE393" i="20"/>
  <c r="AI393" i="20"/>
  <c r="AM393" i="20"/>
  <c r="AQ393" i="20"/>
  <c r="AU393" i="20"/>
  <c r="AY393" i="20"/>
  <c r="BC393" i="20"/>
  <c r="BG393" i="20"/>
  <c r="BK393" i="20"/>
  <c r="BO393" i="20"/>
  <c r="BS393" i="20"/>
  <c r="BW393" i="20"/>
  <c r="CA393" i="20"/>
  <c r="D393" i="20"/>
  <c r="H393" i="20"/>
  <c r="L393" i="20"/>
  <c r="P393" i="20"/>
  <c r="T393" i="20"/>
  <c r="X393" i="20"/>
  <c r="AB393" i="20"/>
  <c r="AF393" i="20"/>
  <c r="AJ393" i="20"/>
  <c r="AN393" i="20"/>
  <c r="AR393" i="20"/>
  <c r="AV393" i="20"/>
  <c r="AZ393" i="20"/>
  <c r="BD393" i="20"/>
  <c r="BH393" i="20"/>
  <c r="BL393" i="20"/>
  <c r="BP393" i="20"/>
  <c r="BT393" i="20"/>
  <c r="BX393" i="20"/>
  <c r="CB393" i="20"/>
  <c r="F389" i="20"/>
  <c r="J389" i="20"/>
  <c r="N389" i="20"/>
  <c r="R389" i="20"/>
  <c r="V389" i="20"/>
  <c r="Z389" i="20"/>
  <c r="AD389" i="20"/>
  <c r="AH389" i="20"/>
  <c r="AL389" i="20"/>
  <c r="AP389" i="20"/>
  <c r="AT389" i="20"/>
  <c r="AX389" i="20"/>
  <c r="BB389" i="20"/>
  <c r="BF389" i="20"/>
  <c r="BJ389" i="20"/>
  <c r="BN389" i="20"/>
  <c r="BR389" i="20"/>
  <c r="BV389" i="20"/>
  <c r="BZ389" i="20"/>
  <c r="CD389" i="20"/>
  <c r="G389" i="20"/>
  <c r="K389" i="20"/>
  <c r="O389" i="20"/>
  <c r="S389" i="20"/>
  <c r="W389" i="20"/>
  <c r="AA389" i="20"/>
  <c r="AE389" i="20"/>
  <c r="AI389" i="20"/>
  <c r="AM389" i="20"/>
  <c r="AQ389" i="20"/>
  <c r="AU389" i="20"/>
  <c r="AY389" i="20"/>
  <c r="BC389" i="20"/>
  <c r="BG389" i="20"/>
  <c r="BK389" i="20"/>
  <c r="BO389" i="20"/>
  <c r="BS389" i="20"/>
  <c r="BW389" i="20"/>
  <c r="CA389" i="20"/>
  <c r="D389" i="20"/>
  <c r="CF389" i="20" s="1"/>
  <c r="H389" i="20"/>
  <c r="L389" i="20"/>
  <c r="P389" i="20"/>
  <c r="T389" i="20"/>
  <c r="X389" i="20"/>
  <c r="AB389" i="20"/>
  <c r="AF389" i="20"/>
  <c r="AJ389" i="20"/>
  <c r="AN389" i="20"/>
  <c r="AR389" i="20"/>
  <c r="AV389" i="20"/>
  <c r="AZ389" i="20"/>
  <c r="BD389" i="20"/>
  <c r="BH389" i="20"/>
  <c r="BL389" i="20"/>
  <c r="BP389" i="20"/>
  <c r="BT389" i="20"/>
  <c r="BX389" i="20"/>
  <c r="CB389" i="20"/>
  <c r="F385" i="20"/>
  <c r="J385" i="20"/>
  <c r="N385" i="20"/>
  <c r="R385" i="20"/>
  <c r="V385" i="20"/>
  <c r="Z385" i="20"/>
  <c r="AD385" i="20"/>
  <c r="AH385" i="20"/>
  <c r="AL385" i="20"/>
  <c r="AP385" i="20"/>
  <c r="AT385" i="20"/>
  <c r="AX385" i="20"/>
  <c r="BB385" i="20"/>
  <c r="BF385" i="20"/>
  <c r="BJ385" i="20"/>
  <c r="BN385" i="20"/>
  <c r="BR385" i="20"/>
  <c r="BV385" i="20"/>
  <c r="BZ385" i="20"/>
  <c r="CD385" i="20"/>
  <c r="G385" i="20"/>
  <c r="K385" i="20"/>
  <c r="O385" i="20"/>
  <c r="S385" i="20"/>
  <c r="W385" i="20"/>
  <c r="AA385" i="20"/>
  <c r="AE385" i="20"/>
  <c r="AI385" i="20"/>
  <c r="AM385" i="20"/>
  <c r="AQ385" i="20"/>
  <c r="AU385" i="20"/>
  <c r="AY385" i="20"/>
  <c r="BC385" i="20"/>
  <c r="BG385" i="20"/>
  <c r="BK385" i="20"/>
  <c r="BO385" i="20"/>
  <c r="BS385" i="20"/>
  <c r="BW385" i="20"/>
  <c r="CA385" i="20"/>
  <c r="D385" i="20"/>
  <c r="CF385" i="20" s="1"/>
  <c r="H385" i="20"/>
  <c r="L385" i="20"/>
  <c r="P385" i="20"/>
  <c r="T385" i="20"/>
  <c r="X385" i="20"/>
  <c r="AB385" i="20"/>
  <c r="AF385" i="20"/>
  <c r="AJ385" i="20"/>
  <c r="AN385" i="20"/>
  <c r="AR385" i="20"/>
  <c r="AV385" i="20"/>
  <c r="AZ385" i="20"/>
  <c r="BD385" i="20"/>
  <c r="BH385" i="20"/>
  <c r="BL385" i="20"/>
  <c r="BP385" i="20"/>
  <c r="BT385" i="20"/>
  <c r="BX385" i="20"/>
  <c r="CB385" i="20"/>
  <c r="G372" i="20"/>
  <c r="K372" i="20"/>
  <c r="O372" i="20"/>
  <c r="S372" i="20"/>
  <c r="D372" i="20" s="1"/>
  <c r="W372" i="20"/>
  <c r="AA372" i="20"/>
  <c r="AE372" i="20"/>
  <c r="AI372" i="20"/>
  <c r="AM372" i="20"/>
  <c r="AQ372" i="20"/>
  <c r="AU372" i="20"/>
  <c r="AY372" i="20"/>
  <c r="BC372" i="20"/>
  <c r="BG372" i="20"/>
  <c r="BK372" i="20"/>
  <c r="BO372" i="20"/>
  <c r="BS372" i="20"/>
  <c r="BW372" i="20"/>
  <c r="CA372" i="20"/>
  <c r="F372" i="20"/>
  <c r="L372" i="20"/>
  <c r="Q372" i="20"/>
  <c r="V372" i="20"/>
  <c r="AB372" i="20"/>
  <c r="AG372" i="20"/>
  <c r="AL372" i="20"/>
  <c r="AR372" i="20"/>
  <c r="AW372" i="20"/>
  <c r="BB372" i="20"/>
  <c r="BH372" i="20"/>
  <c r="BM372" i="20"/>
  <c r="BR372" i="20"/>
  <c r="BX372" i="20"/>
  <c r="CC372" i="20"/>
  <c r="H372" i="20"/>
  <c r="M372" i="20"/>
  <c r="R372" i="20"/>
  <c r="X372" i="20"/>
  <c r="AC372" i="20"/>
  <c r="AH372" i="20"/>
  <c r="AN372" i="20"/>
  <c r="AS372" i="20"/>
  <c r="AX372" i="20"/>
  <c r="BD372" i="20"/>
  <c r="BI372" i="20"/>
  <c r="BN372" i="20"/>
  <c r="BT372" i="20"/>
  <c r="BY372" i="20"/>
  <c r="CD372" i="20"/>
  <c r="I372" i="20"/>
  <c r="N372" i="20"/>
  <c r="T372" i="20"/>
  <c r="Y372" i="20"/>
  <c r="AD372" i="20"/>
  <c r="AJ372" i="20"/>
  <c r="AO372" i="20"/>
  <c r="AT372" i="20"/>
  <c r="AZ372" i="20"/>
  <c r="BE372" i="20"/>
  <c r="BJ372" i="20"/>
  <c r="BP372" i="20"/>
  <c r="BU372" i="20"/>
  <c r="BZ372" i="20"/>
  <c r="F279" i="20"/>
  <c r="J279" i="20"/>
  <c r="N279" i="20"/>
  <c r="R279" i="20"/>
  <c r="V279" i="20"/>
  <c r="Z279" i="20"/>
  <c r="AD279" i="20"/>
  <c r="AH279" i="20"/>
  <c r="AL279" i="20"/>
  <c r="AP279" i="20"/>
  <c r="AT279" i="20"/>
  <c r="AX279" i="20"/>
  <c r="BB279" i="20"/>
  <c r="BF279" i="20"/>
  <c r="BJ279" i="20"/>
  <c r="BN279" i="20"/>
  <c r="BR279" i="20"/>
  <c r="BV279" i="20"/>
  <c r="BZ279" i="20"/>
  <c r="CD279" i="20"/>
  <c r="H279" i="20"/>
  <c r="L279" i="20"/>
  <c r="P279" i="20"/>
  <c r="T279" i="20"/>
  <c r="X279" i="20"/>
  <c r="AB279" i="20"/>
  <c r="AF279" i="20"/>
  <c r="AJ279" i="20"/>
  <c r="AN279" i="20"/>
  <c r="AR279" i="20"/>
  <c r="AV279" i="20"/>
  <c r="AZ279" i="20"/>
  <c r="BD279" i="20"/>
  <c r="BH279" i="20"/>
  <c r="BL279" i="20"/>
  <c r="BP279" i="20"/>
  <c r="BT279" i="20"/>
  <c r="BX279" i="20"/>
  <c r="CB279" i="20"/>
  <c r="G279" i="20"/>
  <c r="O279" i="20"/>
  <c r="W279" i="20"/>
  <c r="AE279" i="20"/>
  <c r="AM279" i="20"/>
  <c r="AU279" i="20"/>
  <c r="BC279" i="20"/>
  <c r="BK279" i="20"/>
  <c r="BS279" i="20"/>
  <c r="CA279" i="20"/>
  <c r="I279" i="20"/>
  <c r="Q279" i="20"/>
  <c r="Y279" i="20"/>
  <c r="AG279" i="20"/>
  <c r="AO279" i="20"/>
  <c r="AW279" i="20"/>
  <c r="BE279" i="20"/>
  <c r="BM279" i="20"/>
  <c r="BU279" i="20"/>
  <c r="CC279" i="20"/>
  <c r="K279" i="20"/>
  <c r="S279" i="20"/>
  <c r="D279" i="20" s="1"/>
  <c r="AA279" i="20"/>
  <c r="AI279" i="20"/>
  <c r="AQ279" i="20"/>
  <c r="AY279" i="20"/>
  <c r="BG279" i="20"/>
  <c r="BO279" i="20"/>
  <c r="BW279" i="20"/>
  <c r="M279" i="20"/>
  <c r="AS279" i="20"/>
  <c r="BY279" i="20"/>
  <c r="U279" i="20"/>
  <c r="BA279" i="20"/>
  <c r="AC279" i="20"/>
  <c r="BI279" i="20"/>
  <c r="BQ271" i="20"/>
  <c r="BQ267" i="20"/>
  <c r="CE259" i="20"/>
  <c r="F251" i="20"/>
  <c r="J251" i="20"/>
  <c r="N251" i="20"/>
  <c r="R251" i="20"/>
  <c r="V251" i="20"/>
  <c r="Z251" i="20"/>
  <c r="AD251" i="20"/>
  <c r="AH251" i="20"/>
  <c r="AL251" i="20"/>
  <c r="AP251" i="20"/>
  <c r="AT251" i="20"/>
  <c r="AX251" i="20"/>
  <c r="BB251" i="20"/>
  <c r="BF251" i="20"/>
  <c r="BJ251" i="20"/>
  <c r="BN251" i="20"/>
  <c r="BR251" i="20"/>
  <c r="BV251" i="20"/>
  <c r="BZ251" i="20"/>
  <c r="CD251" i="20"/>
  <c r="H251" i="20"/>
  <c r="L251" i="20"/>
  <c r="P251" i="20"/>
  <c r="T251" i="20"/>
  <c r="X251" i="20"/>
  <c r="AB251" i="20"/>
  <c r="AF251" i="20"/>
  <c r="AJ251" i="20"/>
  <c r="AN251" i="20"/>
  <c r="AR251" i="20"/>
  <c r="AV251" i="20"/>
  <c r="AZ251" i="20"/>
  <c r="BD251" i="20"/>
  <c r="BH251" i="20"/>
  <c r="BL251" i="20"/>
  <c r="BP251" i="20"/>
  <c r="BT251" i="20"/>
  <c r="BX251" i="20"/>
  <c r="CB251" i="20"/>
  <c r="G251" i="20"/>
  <c r="O251" i="20"/>
  <c r="W251" i="20"/>
  <c r="AE251" i="20"/>
  <c r="AM251" i="20"/>
  <c r="AU251" i="20"/>
  <c r="BC251" i="20"/>
  <c r="BK251" i="20"/>
  <c r="BS251" i="20"/>
  <c r="CA251" i="20"/>
  <c r="I251" i="20"/>
  <c r="Q251" i="20"/>
  <c r="Y251" i="20"/>
  <c r="AG251" i="20"/>
  <c r="AO251" i="20"/>
  <c r="AW251" i="20"/>
  <c r="BE251" i="20"/>
  <c r="BM251" i="20"/>
  <c r="BU251" i="20"/>
  <c r="CC251" i="20"/>
  <c r="K251" i="20"/>
  <c r="S251" i="20"/>
  <c r="D251" i="20" s="1"/>
  <c r="AA251" i="20"/>
  <c r="AI251" i="20"/>
  <c r="AQ251" i="20"/>
  <c r="AY251" i="20"/>
  <c r="BG251" i="20"/>
  <c r="BO251" i="20"/>
  <c r="BW251" i="20"/>
  <c r="H168" i="20"/>
  <c r="L168" i="20"/>
  <c r="P168" i="20"/>
  <c r="T168" i="20"/>
  <c r="X168" i="20"/>
  <c r="AB168" i="20"/>
  <c r="AF168" i="20"/>
  <c r="AJ168" i="20"/>
  <c r="AN168" i="20"/>
  <c r="AR168" i="20"/>
  <c r="AV168" i="20"/>
  <c r="AZ168" i="20"/>
  <c r="BD168" i="20"/>
  <c r="BH168" i="20"/>
  <c r="BL168" i="20"/>
  <c r="BP168" i="20"/>
  <c r="BT168" i="20"/>
  <c r="BX168" i="20"/>
  <c r="CB168" i="20"/>
  <c r="F168" i="20"/>
  <c r="K168" i="20"/>
  <c r="Q168" i="20"/>
  <c r="V168" i="20"/>
  <c r="AA168" i="20"/>
  <c r="AG168" i="20"/>
  <c r="AL168" i="20"/>
  <c r="AQ168" i="20"/>
  <c r="AW168" i="20"/>
  <c r="BB168" i="20"/>
  <c r="BG168" i="20"/>
  <c r="BM168" i="20"/>
  <c r="BR168" i="20"/>
  <c r="BW168" i="20"/>
  <c r="CC168" i="20"/>
  <c r="G168" i="20"/>
  <c r="M168" i="20"/>
  <c r="R168" i="20"/>
  <c r="W168" i="20"/>
  <c r="AC168" i="20"/>
  <c r="AH168" i="20"/>
  <c r="AM168" i="20"/>
  <c r="AS168" i="20"/>
  <c r="AX168" i="20"/>
  <c r="BC168" i="20"/>
  <c r="BI168" i="20"/>
  <c r="BN168" i="20"/>
  <c r="BS168" i="20"/>
  <c r="BY168" i="20"/>
  <c r="CD168" i="20"/>
  <c r="I168" i="20"/>
  <c r="N168" i="20"/>
  <c r="S168" i="20"/>
  <c r="D168" i="20" s="1"/>
  <c r="Y168" i="20"/>
  <c r="AD168" i="20"/>
  <c r="AI168" i="20"/>
  <c r="AO168" i="20"/>
  <c r="AT168" i="20"/>
  <c r="AY168" i="20"/>
  <c r="BE168" i="20"/>
  <c r="BJ168" i="20"/>
  <c r="BO168" i="20"/>
  <c r="BU168" i="20"/>
  <c r="BZ168" i="20"/>
  <c r="J168" i="20"/>
  <c r="AE168" i="20"/>
  <c r="BA168" i="20"/>
  <c r="BV168" i="20"/>
  <c r="O168" i="20"/>
  <c r="AK168" i="20"/>
  <c r="BF168" i="20"/>
  <c r="CA168" i="20"/>
  <c r="U168" i="20"/>
  <c r="AP168" i="20"/>
  <c r="BK168" i="20"/>
  <c r="Z168" i="20"/>
  <c r="AU168" i="20"/>
  <c r="BQ168" i="20"/>
  <c r="G142" i="20"/>
  <c r="K142" i="20"/>
  <c r="O142" i="20"/>
  <c r="S142" i="20"/>
  <c r="W142" i="20"/>
  <c r="AA142" i="20"/>
  <c r="AE142" i="20"/>
  <c r="AI142" i="20"/>
  <c r="AM142" i="20"/>
  <c r="AQ142" i="20"/>
  <c r="AU142" i="20"/>
  <c r="AY142" i="20"/>
  <c r="BC142" i="20"/>
  <c r="BG142" i="20"/>
  <c r="BK142" i="20"/>
  <c r="BO142" i="20"/>
  <c r="BS142" i="20"/>
  <c r="BW142" i="20"/>
  <c r="CA142" i="20"/>
  <c r="F142" i="20"/>
  <c r="L142" i="20"/>
  <c r="Q142" i="20"/>
  <c r="V142" i="20"/>
  <c r="AB142" i="20"/>
  <c r="AG142" i="20"/>
  <c r="AL142" i="20"/>
  <c r="AR142" i="20"/>
  <c r="AW142" i="20"/>
  <c r="BB142" i="20"/>
  <c r="BH142" i="20"/>
  <c r="BM142" i="20"/>
  <c r="BR142" i="20"/>
  <c r="BX142" i="20"/>
  <c r="CC142" i="20"/>
  <c r="H142" i="20"/>
  <c r="M142" i="20"/>
  <c r="R142" i="20"/>
  <c r="X142" i="20"/>
  <c r="AC142" i="20"/>
  <c r="AH142" i="20"/>
  <c r="AN142" i="20"/>
  <c r="AS142" i="20"/>
  <c r="AX142" i="20"/>
  <c r="BD142" i="20"/>
  <c r="BI142" i="20"/>
  <c r="BN142" i="20"/>
  <c r="BT142" i="20"/>
  <c r="BY142" i="20"/>
  <c r="CD142" i="20"/>
  <c r="I142" i="20"/>
  <c r="T142" i="20"/>
  <c r="AD142" i="20"/>
  <c r="AO142" i="20"/>
  <c r="AZ142" i="20"/>
  <c r="BJ142" i="20"/>
  <c r="BU142" i="20"/>
  <c r="J142" i="20"/>
  <c r="U142" i="20"/>
  <c r="AF142" i="20"/>
  <c r="AP142" i="20"/>
  <c r="BA142" i="20"/>
  <c r="BL142" i="20"/>
  <c r="BV142" i="20"/>
  <c r="D142" i="20"/>
  <c r="N142" i="20"/>
  <c r="Y142" i="20"/>
  <c r="AJ142" i="20"/>
  <c r="AT142" i="20"/>
  <c r="BE142" i="20"/>
  <c r="BP142" i="20"/>
  <c r="BZ142" i="20"/>
  <c r="P142" i="20"/>
  <c r="BF142" i="20"/>
  <c r="Z142" i="20"/>
  <c r="BQ142" i="20"/>
  <c r="AK142" i="20"/>
  <c r="CB142" i="20"/>
  <c r="AV142" i="20"/>
  <c r="CF70" i="20"/>
  <c r="F27" i="20"/>
  <c r="J27" i="20"/>
  <c r="N27" i="20"/>
  <c r="R27" i="20"/>
  <c r="V27" i="20"/>
  <c r="Z27" i="20"/>
  <c r="AD27" i="20"/>
  <c r="AH27" i="20"/>
  <c r="AL27" i="20"/>
  <c r="AP27" i="20"/>
  <c r="AT27" i="20"/>
  <c r="AX27" i="20"/>
  <c r="BB27" i="20"/>
  <c r="BF27" i="20"/>
  <c r="BJ27" i="20"/>
  <c r="BN27" i="20"/>
  <c r="BR27" i="20"/>
  <c r="BV27" i="20"/>
  <c r="BZ27" i="20"/>
  <c r="CD27" i="20"/>
  <c r="G27" i="20"/>
  <c r="L27" i="20"/>
  <c r="Q27" i="20"/>
  <c r="W27" i="20"/>
  <c r="AB27" i="20"/>
  <c r="AG27" i="20"/>
  <c r="AM27" i="20"/>
  <c r="AR27" i="20"/>
  <c r="AW27" i="20"/>
  <c r="BC27" i="20"/>
  <c r="BH27" i="20"/>
  <c r="BM27" i="20"/>
  <c r="BS27" i="20"/>
  <c r="BX27" i="20"/>
  <c r="CC27" i="20"/>
  <c r="H27" i="20"/>
  <c r="M27" i="20"/>
  <c r="S27" i="20"/>
  <c r="D27" i="20" s="1"/>
  <c r="X27" i="20"/>
  <c r="AC27" i="20"/>
  <c r="AI27" i="20"/>
  <c r="AN27" i="20"/>
  <c r="AS27" i="20"/>
  <c r="AY27" i="20"/>
  <c r="BD27" i="20"/>
  <c r="BI27" i="20"/>
  <c r="BO27" i="20"/>
  <c r="BT27" i="20"/>
  <c r="BY27" i="20"/>
  <c r="I27" i="20"/>
  <c r="O27" i="20"/>
  <c r="T27" i="20"/>
  <c r="Y27" i="20"/>
  <c r="AE27" i="20"/>
  <c r="AJ27" i="20"/>
  <c r="AO27" i="20"/>
  <c r="AU27" i="20"/>
  <c r="AZ27" i="20"/>
  <c r="BE27" i="20"/>
  <c r="BK27" i="20"/>
  <c r="BP27" i="20"/>
  <c r="BU27" i="20"/>
  <c r="CA27" i="20"/>
  <c r="K27" i="20"/>
  <c r="AF27" i="20"/>
  <c r="BA27" i="20"/>
  <c r="BW27" i="20"/>
  <c r="P27" i="20"/>
  <c r="AK27" i="20"/>
  <c r="BG27" i="20"/>
  <c r="CB27" i="20"/>
  <c r="U27" i="20"/>
  <c r="AQ27" i="20"/>
  <c r="BL27" i="20"/>
  <c r="AA27" i="20"/>
  <c r="AV27" i="20"/>
  <c r="BQ27" i="20"/>
  <c r="CE7" i="20"/>
  <c r="CD502" i="20"/>
  <c r="BZ502" i="20"/>
  <c r="BV502" i="20"/>
  <c r="BR502" i="20"/>
  <c r="BN502" i="20"/>
  <c r="BJ502" i="20"/>
  <c r="BF502" i="20"/>
  <c r="BB502" i="20"/>
  <c r="AX502" i="20"/>
  <c r="AT502" i="20"/>
  <c r="AP502" i="20"/>
  <c r="AL502" i="20"/>
  <c r="AH502" i="20"/>
  <c r="AD502" i="20"/>
  <c r="Z502" i="20"/>
  <c r="V502" i="20"/>
  <c r="R502" i="20"/>
  <c r="N502" i="20"/>
  <c r="J502" i="20"/>
  <c r="CD500" i="20"/>
  <c r="BZ500" i="20"/>
  <c r="BV500" i="20"/>
  <c r="BR500" i="20"/>
  <c r="BN500" i="20"/>
  <c r="BJ500" i="20"/>
  <c r="BF500" i="20"/>
  <c r="BB500" i="20"/>
  <c r="AX500" i="20"/>
  <c r="AT500" i="20"/>
  <c r="AP500" i="20"/>
  <c r="AL500" i="20"/>
  <c r="AH500" i="20"/>
  <c r="AD500" i="20"/>
  <c r="Z500" i="20"/>
  <c r="V500" i="20"/>
  <c r="R500" i="20"/>
  <c r="N500" i="20"/>
  <c r="J500" i="20"/>
  <c r="CD498" i="20"/>
  <c r="BZ498" i="20"/>
  <c r="BV498" i="20"/>
  <c r="BR498" i="20"/>
  <c r="BN498" i="20"/>
  <c r="BJ498" i="20"/>
  <c r="BF498" i="20"/>
  <c r="BB498" i="20"/>
  <c r="AX498" i="20"/>
  <c r="AT498" i="20"/>
  <c r="AP498" i="20"/>
  <c r="AL498" i="20"/>
  <c r="AH498" i="20"/>
  <c r="AD498" i="20"/>
  <c r="Z498" i="20"/>
  <c r="V498" i="20"/>
  <c r="R498" i="20"/>
  <c r="N498" i="20"/>
  <c r="J498" i="20"/>
  <c r="CD496" i="20"/>
  <c r="BZ496" i="20"/>
  <c r="BV496" i="20"/>
  <c r="BR496" i="20"/>
  <c r="BN496" i="20"/>
  <c r="BJ496" i="20"/>
  <c r="BF496" i="20"/>
  <c r="BB496" i="20"/>
  <c r="AX496" i="20"/>
  <c r="AT496" i="20"/>
  <c r="AP496" i="20"/>
  <c r="AL496" i="20"/>
  <c r="AH496" i="20"/>
  <c r="AD496" i="20"/>
  <c r="Z496" i="20"/>
  <c r="V496" i="20"/>
  <c r="R496" i="20"/>
  <c r="N496" i="20"/>
  <c r="J496" i="20"/>
  <c r="CD494" i="20"/>
  <c r="BZ494" i="20"/>
  <c r="BV494" i="20"/>
  <c r="BR494" i="20"/>
  <c r="BN494" i="20"/>
  <c r="BJ494" i="20"/>
  <c r="BF494" i="20"/>
  <c r="BB494" i="20"/>
  <c r="AX494" i="20"/>
  <c r="AT494" i="20"/>
  <c r="AP494" i="20"/>
  <c r="AL494" i="20"/>
  <c r="AH494" i="20"/>
  <c r="AD494" i="20"/>
  <c r="Z494" i="20"/>
  <c r="V494" i="20"/>
  <c r="R494" i="20"/>
  <c r="N494" i="20"/>
  <c r="J494" i="20"/>
  <c r="CD492" i="20"/>
  <c r="BZ492" i="20"/>
  <c r="BV492" i="20"/>
  <c r="BR492" i="20"/>
  <c r="BN492" i="20"/>
  <c r="BJ492" i="20"/>
  <c r="BF492" i="20"/>
  <c r="BB492" i="20"/>
  <c r="AX492" i="20"/>
  <c r="AT492" i="20"/>
  <c r="AP492" i="20"/>
  <c r="AL492" i="20"/>
  <c r="AH492" i="20"/>
  <c r="AD492" i="20"/>
  <c r="Z492" i="20"/>
  <c r="V492" i="20"/>
  <c r="R492" i="20"/>
  <c r="N492" i="20"/>
  <c r="J492" i="20"/>
  <c r="CD490" i="20"/>
  <c r="BZ490" i="20"/>
  <c r="BV490" i="20"/>
  <c r="BR490" i="20"/>
  <c r="BN490" i="20"/>
  <c r="BJ490" i="20"/>
  <c r="BF490" i="20"/>
  <c r="BB490" i="20"/>
  <c r="AX490" i="20"/>
  <c r="AT490" i="20"/>
  <c r="AP490" i="20"/>
  <c r="AL490" i="20"/>
  <c r="AH490" i="20"/>
  <c r="AD490" i="20"/>
  <c r="Z490" i="20"/>
  <c r="V490" i="20"/>
  <c r="R490" i="20"/>
  <c r="N490" i="20"/>
  <c r="J490" i="20"/>
  <c r="CD488" i="20"/>
  <c r="BZ488" i="20"/>
  <c r="BV488" i="20"/>
  <c r="BR488" i="20"/>
  <c r="BN488" i="20"/>
  <c r="BJ488" i="20"/>
  <c r="BF488" i="20"/>
  <c r="BB488" i="20"/>
  <c r="AX488" i="20"/>
  <c r="AT488" i="20"/>
  <c r="AP488" i="20"/>
  <c r="AL488" i="20"/>
  <c r="AH488" i="20"/>
  <c r="AD488" i="20"/>
  <c r="Z488" i="20"/>
  <c r="V488" i="20"/>
  <c r="R488" i="20"/>
  <c r="N488" i="20"/>
  <c r="J488" i="20"/>
  <c r="CD486" i="20"/>
  <c r="BZ486" i="20"/>
  <c r="BV486" i="20"/>
  <c r="BR486" i="20"/>
  <c r="BN486" i="20"/>
  <c r="BJ486" i="20"/>
  <c r="BF486" i="20"/>
  <c r="BB486" i="20"/>
  <c r="AX486" i="20"/>
  <c r="AT486" i="20"/>
  <c r="AP486" i="20"/>
  <c r="AL486" i="20"/>
  <c r="AH486" i="20"/>
  <c r="AD486" i="20"/>
  <c r="Z486" i="20"/>
  <c r="V486" i="20"/>
  <c r="R486" i="20"/>
  <c r="N486" i="20"/>
  <c r="J486" i="20"/>
  <c r="CD484" i="20"/>
  <c r="BZ484" i="20"/>
  <c r="BV484" i="20"/>
  <c r="BR484" i="20"/>
  <c r="BN484" i="20"/>
  <c r="BJ484" i="20"/>
  <c r="BF484" i="20"/>
  <c r="BB484" i="20"/>
  <c r="AX484" i="20"/>
  <c r="AT484" i="20"/>
  <c r="AP484" i="20"/>
  <c r="AL484" i="20"/>
  <c r="AH484" i="20"/>
  <c r="AD484" i="20"/>
  <c r="Z484" i="20"/>
  <c r="V484" i="20"/>
  <c r="R484" i="20"/>
  <c r="N484" i="20"/>
  <c r="J484" i="20"/>
  <c r="CD482" i="20"/>
  <c r="BZ482" i="20"/>
  <c r="BV482" i="20"/>
  <c r="BR482" i="20"/>
  <c r="BN482" i="20"/>
  <c r="BJ482" i="20"/>
  <c r="BF482" i="20"/>
  <c r="BB482" i="20"/>
  <c r="AX482" i="20"/>
  <c r="AT482" i="20"/>
  <c r="AP482" i="20"/>
  <c r="AL482" i="20"/>
  <c r="AH482" i="20"/>
  <c r="AD482" i="20"/>
  <c r="Z482" i="20"/>
  <c r="V482" i="20"/>
  <c r="R482" i="20"/>
  <c r="N482" i="20"/>
  <c r="J482" i="20"/>
  <c r="CD480" i="20"/>
  <c r="BZ480" i="20"/>
  <c r="BV480" i="20"/>
  <c r="BR480" i="20"/>
  <c r="BN480" i="20"/>
  <c r="BJ480" i="20"/>
  <c r="BF480" i="20"/>
  <c r="BB480" i="20"/>
  <c r="AX480" i="20"/>
  <c r="AT480" i="20"/>
  <c r="AP480" i="20"/>
  <c r="AL480" i="20"/>
  <c r="AH480" i="20"/>
  <c r="AD480" i="20"/>
  <c r="Z480" i="20"/>
  <c r="V480" i="20"/>
  <c r="R480" i="20"/>
  <c r="N480" i="20"/>
  <c r="J480" i="20"/>
  <c r="CD478" i="20"/>
  <c r="BZ478" i="20"/>
  <c r="BV478" i="20"/>
  <c r="BR478" i="20"/>
  <c r="BN478" i="20"/>
  <c r="BJ478" i="20"/>
  <c r="BF478" i="20"/>
  <c r="BB478" i="20"/>
  <c r="AX478" i="20"/>
  <c r="AT478" i="20"/>
  <c r="AP478" i="20"/>
  <c r="AL478" i="20"/>
  <c r="AH478" i="20"/>
  <c r="AD478" i="20"/>
  <c r="Z478" i="20"/>
  <c r="V478" i="20"/>
  <c r="R478" i="20"/>
  <c r="N478" i="20"/>
  <c r="J478" i="20"/>
  <c r="CD476" i="20"/>
  <c r="BZ476" i="20"/>
  <c r="BV476" i="20"/>
  <c r="BR476" i="20"/>
  <c r="BN476" i="20"/>
  <c r="BJ476" i="20"/>
  <c r="BF476" i="20"/>
  <c r="BB476" i="20"/>
  <c r="AX476" i="20"/>
  <c r="AT476" i="20"/>
  <c r="AP476" i="20"/>
  <c r="AL476" i="20"/>
  <c r="AH476" i="20"/>
  <c r="AD476" i="20"/>
  <c r="Z476" i="20"/>
  <c r="V476" i="20"/>
  <c r="R476" i="20"/>
  <c r="N476" i="20"/>
  <c r="J476" i="20"/>
  <c r="CD474" i="20"/>
  <c r="BZ474" i="20"/>
  <c r="BV474" i="20"/>
  <c r="BR474" i="20"/>
  <c r="BN474" i="20"/>
  <c r="BJ474" i="20"/>
  <c r="BF474" i="20"/>
  <c r="BB474" i="20"/>
  <c r="AX474" i="20"/>
  <c r="AT474" i="20"/>
  <c r="AP474" i="20"/>
  <c r="AL474" i="20"/>
  <c r="AH474" i="20"/>
  <c r="AD474" i="20"/>
  <c r="Z474" i="20"/>
  <c r="V474" i="20"/>
  <c r="R474" i="20"/>
  <c r="N474" i="20"/>
  <c r="J474" i="20"/>
  <c r="CD472" i="20"/>
  <c r="BZ472" i="20"/>
  <c r="BV472" i="20"/>
  <c r="BR472" i="20"/>
  <c r="BN472" i="20"/>
  <c r="BJ472" i="20"/>
  <c r="BF472" i="20"/>
  <c r="BB472" i="20"/>
  <c r="AX472" i="20"/>
  <c r="AT472" i="20"/>
  <c r="AP472" i="20"/>
  <c r="AL472" i="20"/>
  <c r="AH472" i="20"/>
  <c r="AD472" i="20"/>
  <c r="Z472" i="20"/>
  <c r="V472" i="20"/>
  <c r="R472" i="20"/>
  <c r="N472" i="20"/>
  <c r="J472" i="20"/>
  <c r="CD470" i="20"/>
  <c r="BZ470" i="20"/>
  <c r="BV470" i="20"/>
  <c r="BR470" i="20"/>
  <c r="BN470" i="20"/>
  <c r="BJ470" i="20"/>
  <c r="BF470" i="20"/>
  <c r="BB470" i="20"/>
  <c r="AX470" i="20"/>
  <c r="AT470" i="20"/>
  <c r="AP470" i="20"/>
  <c r="AL470" i="20"/>
  <c r="AH470" i="20"/>
  <c r="AD470" i="20"/>
  <c r="Z470" i="20"/>
  <c r="V470" i="20"/>
  <c r="R470" i="20"/>
  <c r="N470" i="20"/>
  <c r="J470" i="20"/>
  <c r="CD468" i="20"/>
  <c r="BZ468" i="20"/>
  <c r="BV468" i="20"/>
  <c r="BR468" i="20"/>
  <c r="BN468" i="20"/>
  <c r="BJ468" i="20"/>
  <c r="BF468" i="20"/>
  <c r="BB468" i="20"/>
  <c r="AX468" i="20"/>
  <c r="AT468" i="20"/>
  <c r="AP468" i="20"/>
  <c r="AL468" i="20"/>
  <c r="AH468" i="20"/>
  <c r="AD468" i="20"/>
  <c r="Z468" i="20"/>
  <c r="V468" i="20"/>
  <c r="R468" i="20"/>
  <c r="N468" i="20"/>
  <c r="J468" i="20"/>
  <c r="CD466" i="20"/>
  <c r="BZ466" i="20"/>
  <c r="BV466" i="20"/>
  <c r="BR466" i="20"/>
  <c r="BN466" i="20"/>
  <c r="BJ466" i="20"/>
  <c r="BF466" i="20"/>
  <c r="BB466" i="20"/>
  <c r="AX466" i="20"/>
  <c r="AT466" i="20"/>
  <c r="AP466" i="20"/>
  <c r="AL466" i="20"/>
  <c r="AH466" i="20"/>
  <c r="AD466" i="20"/>
  <c r="Z466" i="20"/>
  <c r="V466" i="20"/>
  <c r="R466" i="20"/>
  <c r="N466" i="20"/>
  <c r="J466" i="20"/>
  <c r="CD464" i="20"/>
  <c r="BZ464" i="20"/>
  <c r="BV464" i="20"/>
  <c r="BR464" i="20"/>
  <c r="BN464" i="20"/>
  <c r="BJ464" i="20"/>
  <c r="BF464" i="20"/>
  <c r="BB464" i="20"/>
  <c r="AX464" i="20"/>
  <c r="AT464" i="20"/>
  <c r="AP464" i="20"/>
  <c r="AL464" i="20"/>
  <c r="AH464" i="20"/>
  <c r="AD464" i="20"/>
  <c r="Z464" i="20"/>
  <c r="V464" i="20"/>
  <c r="R464" i="20"/>
  <c r="N464" i="20"/>
  <c r="J464" i="20"/>
  <c r="CD462" i="20"/>
  <c r="BZ462" i="20"/>
  <c r="BV462" i="20"/>
  <c r="BR462" i="20"/>
  <c r="BN462" i="20"/>
  <c r="BJ462" i="20"/>
  <c r="BF462" i="20"/>
  <c r="BB462" i="20"/>
  <c r="AX462" i="20"/>
  <c r="AT462" i="20"/>
  <c r="AP462" i="20"/>
  <c r="AL462" i="20"/>
  <c r="AH462" i="20"/>
  <c r="AD462" i="20"/>
  <c r="Z462" i="20"/>
  <c r="V462" i="20"/>
  <c r="R462" i="20"/>
  <c r="N462" i="20"/>
  <c r="J462" i="20"/>
  <c r="CD460" i="20"/>
  <c r="BZ460" i="20"/>
  <c r="BV460" i="20"/>
  <c r="BR460" i="20"/>
  <c r="BN460" i="20"/>
  <c r="BJ460" i="20"/>
  <c r="BF460" i="20"/>
  <c r="BB460" i="20"/>
  <c r="AX460" i="20"/>
  <c r="AT460" i="20"/>
  <c r="AP460" i="20"/>
  <c r="AL460" i="20"/>
  <c r="AH460" i="20"/>
  <c r="AD460" i="20"/>
  <c r="Z460" i="20"/>
  <c r="V460" i="20"/>
  <c r="R460" i="20"/>
  <c r="N460" i="20"/>
  <c r="J460" i="20"/>
  <c r="CD458" i="20"/>
  <c r="BZ458" i="20"/>
  <c r="BV458" i="20"/>
  <c r="BR458" i="20"/>
  <c r="BN458" i="20"/>
  <c r="BJ458" i="20"/>
  <c r="BF458" i="20"/>
  <c r="BB458" i="20"/>
  <c r="AX458" i="20"/>
  <c r="AT458" i="20"/>
  <c r="AP458" i="20"/>
  <c r="AL458" i="20"/>
  <c r="AH458" i="20"/>
  <c r="AD458" i="20"/>
  <c r="Z458" i="20"/>
  <c r="V458" i="20"/>
  <c r="R458" i="20"/>
  <c r="N458" i="20"/>
  <c r="J458" i="20"/>
  <c r="CD456" i="20"/>
  <c r="BZ456" i="20"/>
  <c r="BV456" i="20"/>
  <c r="BR456" i="20"/>
  <c r="BN456" i="20"/>
  <c r="BJ456" i="20"/>
  <c r="BF456" i="20"/>
  <c r="BB456" i="20"/>
  <c r="AX456" i="20"/>
  <c r="AT456" i="20"/>
  <c r="AP456" i="20"/>
  <c r="AL456" i="20"/>
  <c r="AH456" i="20"/>
  <c r="AD456" i="20"/>
  <c r="Z456" i="20"/>
  <c r="V456" i="20"/>
  <c r="R456" i="20"/>
  <c r="N456" i="20"/>
  <c r="J456" i="20"/>
  <c r="CD454" i="20"/>
  <c r="BZ454" i="20"/>
  <c r="BV454" i="20"/>
  <c r="BR454" i="20"/>
  <c r="BN454" i="20"/>
  <c r="BJ454" i="20"/>
  <c r="BF454" i="20"/>
  <c r="BB454" i="20"/>
  <c r="AX454" i="20"/>
  <c r="AT454" i="20"/>
  <c r="AP454" i="20"/>
  <c r="AL454" i="20"/>
  <c r="AH454" i="20"/>
  <c r="AD454" i="20"/>
  <c r="Z454" i="20"/>
  <c r="V454" i="20"/>
  <c r="R454" i="20"/>
  <c r="N454" i="20"/>
  <c r="J454" i="20"/>
  <c r="CD452" i="20"/>
  <c r="BZ452" i="20"/>
  <c r="BV452" i="20"/>
  <c r="BR452" i="20"/>
  <c r="BN452" i="20"/>
  <c r="BJ452" i="20"/>
  <c r="BF452" i="20"/>
  <c r="BB452" i="20"/>
  <c r="AX452" i="20"/>
  <c r="AT452" i="20"/>
  <c r="AP452" i="20"/>
  <c r="AL452" i="20"/>
  <c r="AH452" i="20"/>
  <c r="AD452" i="20"/>
  <c r="Z452" i="20"/>
  <c r="V452" i="20"/>
  <c r="R452" i="20"/>
  <c r="N452" i="20"/>
  <c r="J452" i="20"/>
  <c r="CD450" i="20"/>
  <c r="BZ450" i="20"/>
  <c r="BV450" i="20"/>
  <c r="BR450" i="20"/>
  <c r="BN450" i="20"/>
  <c r="BJ450" i="20"/>
  <c r="BF450" i="20"/>
  <c r="BB450" i="20"/>
  <c r="AX450" i="20"/>
  <c r="AT450" i="20"/>
  <c r="AP450" i="20"/>
  <c r="AL450" i="20"/>
  <c r="AH450" i="20"/>
  <c r="AD450" i="20"/>
  <c r="Z450" i="20"/>
  <c r="V450" i="20"/>
  <c r="R450" i="20"/>
  <c r="N450" i="20"/>
  <c r="J450" i="20"/>
  <c r="CD448" i="20"/>
  <c r="BZ448" i="20"/>
  <c r="BV448" i="20"/>
  <c r="BR448" i="20"/>
  <c r="BN448" i="20"/>
  <c r="BJ448" i="20"/>
  <c r="BF448" i="20"/>
  <c r="BB448" i="20"/>
  <c r="AX448" i="20"/>
  <c r="AT448" i="20"/>
  <c r="AP448" i="20"/>
  <c r="AL448" i="20"/>
  <c r="AH448" i="20"/>
  <c r="AD448" i="20"/>
  <c r="Z448" i="20"/>
  <c r="V448" i="20"/>
  <c r="R448" i="20"/>
  <c r="N448" i="20"/>
  <c r="J448" i="20"/>
  <c r="CD446" i="20"/>
  <c r="BZ446" i="20"/>
  <c r="BV446" i="20"/>
  <c r="BR446" i="20"/>
  <c r="BN446" i="20"/>
  <c r="BJ446" i="20"/>
  <c r="BF446" i="20"/>
  <c r="BB446" i="20"/>
  <c r="AX446" i="20"/>
  <c r="AT446" i="20"/>
  <c r="AP446" i="20"/>
  <c r="AL446" i="20"/>
  <c r="AH446" i="20"/>
  <c r="AD446" i="20"/>
  <c r="Z446" i="20"/>
  <c r="V446" i="20"/>
  <c r="R446" i="20"/>
  <c r="N446" i="20"/>
  <c r="J446" i="20"/>
  <c r="CD444" i="20"/>
  <c r="BZ444" i="20"/>
  <c r="BV444" i="20"/>
  <c r="BR444" i="20"/>
  <c r="BN444" i="20"/>
  <c r="BJ444" i="20"/>
  <c r="BF444" i="20"/>
  <c r="BB444" i="20"/>
  <c r="AX444" i="20"/>
  <c r="AT444" i="20"/>
  <c r="AP444" i="20"/>
  <c r="AL444" i="20"/>
  <c r="AH444" i="20"/>
  <c r="AD444" i="20"/>
  <c r="Z444" i="20"/>
  <c r="V444" i="20"/>
  <c r="R444" i="20"/>
  <c r="N444" i="20"/>
  <c r="J444" i="20"/>
  <c r="CD442" i="20"/>
  <c r="BZ442" i="20"/>
  <c r="BV442" i="20"/>
  <c r="BR442" i="20"/>
  <c r="BN442" i="20"/>
  <c r="BJ442" i="20"/>
  <c r="BF442" i="20"/>
  <c r="BB442" i="20"/>
  <c r="AX442" i="20"/>
  <c r="AT442" i="20"/>
  <c r="AP442" i="20"/>
  <c r="AL442" i="20"/>
  <c r="AH442" i="20"/>
  <c r="AD442" i="20"/>
  <c r="Z442" i="20"/>
  <c r="V442" i="20"/>
  <c r="R442" i="20"/>
  <c r="N442" i="20"/>
  <c r="J442" i="20"/>
  <c r="CD440" i="20"/>
  <c r="BZ440" i="20"/>
  <c r="BV440" i="20"/>
  <c r="BR440" i="20"/>
  <c r="BN440" i="20"/>
  <c r="BJ440" i="20"/>
  <c r="BF440" i="20"/>
  <c r="BB440" i="20"/>
  <c r="AX440" i="20"/>
  <c r="AT440" i="20"/>
  <c r="AP440" i="20"/>
  <c r="AL440" i="20"/>
  <c r="AH440" i="20"/>
  <c r="AD440" i="20"/>
  <c r="Z440" i="20"/>
  <c r="V440" i="20"/>
  <c r="R440" i="20"/>
  <c r="N440" i="20"/>
  <c r="J440" i="20"/>
  <c r="CD438" i="20"/>
  <c r="BZ438" i="20"/>
  <c r="BV438" i="20"/>
  <c r="BR438" i="20"/>
  <c r="BN438" i="20"/>
  <c r="BJ438" i="20"/>
  <c r="BF438" i="20"/>
  <c r="BB438" i="20"/>
  <c r="AX438" i="20"/>
  <c r="AT438" i="20"/>
  <c r="AP438" i="20"/>
  <c r="AL438" i="20"/>
  <c r="AH438" i="20"/>
  <c r="AD438" i="20"/>
  <c r="Z438" i="20"/>
  <c r="V438" i="20"/>
  <c r="R438" i="20"/>
  <c r="N438" i="20"/>
  <c r="J438" i="20"/>
  <c r="CD436" i="20"/>
  <c r="BZ436" i="20"/>
  <c r="BV436" i="20"/>
  <c r="BR436" i="20"/>
  <c r="BN436" i="20"/>
  <c r="BJ436" i="20"/>
  <c r="BF436" i="20"/>
  <c r="BB436" i="20"/>
  <c r="AX436" i="20"/>
  <c r="AT436" i="20"/>
  <c r="AP436" i="20"/>
  <c r="AL436" i="20"/>
  <c r="AH436" i="20"/>
  <c r="AD436" i="20"/>
  <c r="Z436" i="20"/>
  <c r="V436" i="20"/>
  <c r="R436" i="20"/>
  <c r="N436" i="20"/>
  <c r="J436" i="20"/>
  <c r="CD434" i="20"/>
  <c r="BZ434" i="20"/>
  <c r="BV434" i="20"/>
  <c r="BR434" i="20"/>
  <c r="BN434" i="20"/>
  <c r="BJ434" i="20"/>
  <c r="BF434" i="20"/>
  <c r="BB434" i="20"/>
  <c r="AX434" i="20"/>
  <c r="AT434" i="20"/>
  <c r="AP434" i="20"/>
  <c r="AL434" i="20"/>
  <c r="AH434" i="20"/>
  <c r="AD434" i="20"/>
  <c r="Z434" i="20"/>
  <c r="V434" i="20"/>
  <c r="R434" i="20"/>
  <c r="N434" i="20"/>
  <c r="J434" i="20"/>
  <c r="CD432" i="20"/>
  <c r="BZ432" i="20"/>
  <c r="BV432" i="20"/>
  <c r="BR432" i="20"/>
  <c r="BN432" i="20"/>
  <c r="BJ432" i="20"/>
  <c r="BF432" i="20"/>
  <c r="BB432" i="20"/>
  <c r="AX432" i="20"/>
  <c r="AT432" i="20"/>
  <c r="AP432" i="20"/>
  <c r="AL432" i="20"/>
  <c r="AH432" i="20"/>
  <c r="AD432" i="20"/>
  <c r="Z432" i="20"/>
  <c r="V432" i="20"/>
  <c r="R432" i="20"/>
  <c r="N432" i="20"/>
  <c r="J432" i="20"/>
  <c r="CD430" i="20"/>
  <c r="BZ430" i="20"/>
  <c r="BV430" i="20"/>
  <c r="BR430" i="20"/>
  <c r="BN430" i="20"/>
  <c r="BJ430" i="20"/>
  <c r="BF430" i="20"/>
  <c r="BB430" i="20"/>
  <c r="AX430" i="20"/>
  <c r="AT430" i="20"/>
  <c r="AP430" i="20"/>
  <c r="AL430" i="20"/>
  <c r="AH430" i="20"/>
  <c r="AD430" i="20"/>
  <c r="Z430" i="20"/>
  <c r="V430" i="20"/>
  <c r="R430" i="20"/>
  <c r="N430" i="20"/>
  <c r="J430" i="20"/>
  <c r="CD428" i="20"/>
  <c r="BZ428" i="20"/>
  <c r="BV428" i="20"/>
  <c r="BR428" i="20"/>
  <c r="BN428" i="20"/>
  <c r="BJ428" i="20"/>
  <c r="BF428" i="20"/>
  <c r="BB428" i="20"/>
  <c r="AX428" i="20"/>
  <c r="AT428" i="20"/>
  <c r="AP428" i="20"/>
  <c r="AL428" i="20"/>
  <c r="AH428" i="20"/>
  <c r="AD428" i="20"/>
  <c r="Z428" i="20"/>
  <c r="V428" i="20"/>
  <c r="R428" i="20"/>
  <c r="N428" i="20"/>
  <c r="J428" i="20"/>
  <c r="CD426" i="20"/>
  <c r="BZ426" i="20"/>
  <c r="BV426" i="20"/>
  <c r="BR426" i="20"/>
  <c r="BN426" i="20"/>
  <c r="BJ426" i="20"/>
  <c r="BF426" i="20"/>
  <c r="BB426" i="20"/>
  <c r="AX426" i="20"/>
  <c r="AT426" i="20"/>
  <c r="AP426" i="20"/>
  <c r="AL426" i="20"/>
  <c r="AH426" i="20"/>
  <c r="AD426" i="20"/>
  <c r="Z426" i="20"/>
  <c r="V426" i="20"/>
  <c r="R426" i="20"/>
  <c r="N426" i="20"/>
  <c r="J426" i="20"/>
  <c r="CD424" i="20"/>
  <c r="BZ424" i="20"/>
  <c r="BV424" i="20"/>
  <c r="BR424" i="20"/>
  <c r="BN424" i="20"/>
  <c r="BJ424" i="20"/>
  <c r="BF424" i="20"/>
  <c r="BB424" i="20"/>
  <c r="AX424" i="20"/>
  <c r="AT424" i="20"/>
  <c r="AP424" i="20"/>
  <c r="AL424" i="20"/>
  <c r="AH424" i="20"/>
  <c r="AD424" i="20"/>
  <c r="Z424" i="20"/>
  <c r="V424" i="20"/>
  <c r="R424" i="20"/>
  <c r="N424" i="20"/>
  <c r="J424" i="20"/>
  <c r="CD422" i="20"/>
  <c r="BZ422" i="20"/>
  <c r="BV422" i="20"/>
  <c r="BR422" i="20"/>
  <c r="BN422" i="20"/>
  <c r="BJ422" i="20"/>
  <c r="BF422" i="20"/>
  <c r="BB422" i="20"/>
  <c r="AX422" i="20"/>
  <c r="AT422" i="20"/>
  <c r="AP422" i="20"/>
  <c r="AL422" i="20"/>
  <c r="AH422" i="20"/>
  <c r="AD422" i="20"/>
  <c r="Z422" i="20"/>
  <c r="V422" i="20"/>
  <c r="R422" i="20"/>
  <c r="N422" i="20"/>
  <c r="J422" i="20"/>
  <c r="CD420" i="20"/>
  <c r="BZ420" i="20"/>
  <c r="BV420" i="20"/>
  <c r="BR420" i="20"/>
  <c r="BN420" i="20"/>
  <c r="BJ420" i="20"/>
  <c r="BF420" i="20"/>
  <c r="BB420" i="20"/>
  <c r="AX420" i="20"/>
  <c r="AT420" i="20"/>
  <c r="AP420" i="20"/>
  <c r="AL420" i="20"/>
  <c r="AH420" i="20"/>
  <c r="AD420" i="20"/>
  <c r="Z420" i="20"/>
  <c r="V420" i="20"/>
  <c r="R420" i="20"/>
  <c r="N420" i="20"/>
  <c r="J420" i="20"/>
  <c r="CD418" i="20"/>
  <c r="BZ418" i="20"/>
  <c r="BV418" i="20"/>
  <c r="BR418" i="20"/>
  <c r="BN418" i="20"/>
  <c r="BJ418" i="20"/>
  <c r="BF418" i="20"/>
  <c r="BB418" i="20"/>
  <c r="AX418" i="20"/>
  <c r="AT418" i="20"/>
  <c r="AP418" i="20"/>
  <c r="AL418" i="20"/>
  <c r="AH418" i="20"/>
  <c r="AD418" i="20"/>
  <c r="Z418" i="20"/>
  <c r="V418" i="20"/>
  <c r="R418" i="20"/>
  <c r="N418" i="20"/>
  <c r="J418" i="20"/>
  <c r="CD416" i="20"/>
  <c r="BZ416" i="20"/>
  <c r="BV416" i="20"/>
  <c r="BR416" i="20"/>
  <c r="BN416" i="20"/>
  <c r="BJ416" i="20"/>
  <c r="BF416" i="20"/>
  <c r="BB416" i="20"/>
  <c r="AX416" i="20"/>
  <c r="AT416" i="20"/>
  <c r="AP416" i="20"/>
  <c r="AL416" i="20"/>
  <c r="AH416" i="20"/>
  <c r="AD416" i="20"/>
  <c r="Z416" i="20"/>
  <c r="V416" i="20"/>
  <c r="R416" i="20"/>
  <c r="N416" i="20"/>
  <c r="J416" i="20"/>
  <c r="CD414" i="20"/>
  <c r="BZ414" i="20"/>
  <c r="BV414" i="20"/>
  <c r="BR414" i="20"/>
  <c r="BN414" i="20"/>
  <c r="BJ414" i="20"/>
  <c r="BF414" i="20"/>
  <c r="BB414" i="20"/>
  <c r="AX414" i="20"/>
  <c r="AT414" i="20"/>
  <c r="AP414" i="20"/>
  <c r="AL414" i="20"/>
  <c r="AH414" i="20"/>
  <c r="AD414" i="20"/>
  <c r="Z414" i="20"/>
  <c r="V414" i="20"/>
  <c r="R414" i="20"/>
  <c r="N414" i="20"/>
  <c r="J414" i="20"/>
  <c r="CD412" i="20"/>
  <c r="BZ412" i="20"/>
  <c r="BV412" i="20"/>
  <c r="BR412" i="20"/>
  <c r="BN412" i="20"/>
  <c r="BJ412" i="20"/>
  <c r="BF412" i="20"/>
  <c r="BB412" i="20"/>
  <c r="AX412" i="20"/>
  <c r="AT412" i="20"/>
  <c r="AP412" i="20"/>
  <c r="AL412" i="20"/>
  <c r="AH412" i="20"/>
  <c r="AD412" i="20"/>
  <c r="Z412" i="20"/>
  <c r="V412" i="20"/>
  <c r="R412" i="20"/>
  <c r="N412" i="20"/>
  <c r="J412" i="20"/>
  <c r="CD410" i="20"/>
  <c r="BZ410" i="20"/>
  <c r="BV410" i="20"/>
  <c r="BR410" i="20"/>
  <c r="BN410" i="20"/>
  <c r="BJ410" i="20"/>
  <c r="BF410" i="20"/>
  <c r="BB410" i="20"/>
  <c r="AX410" i="20"/>
  <c r="AT410" i="20"/>
  <c r="AP410" i="20"/>
  <c r="AL410" i="20"/>
  <c r="AH410" i="20"/>
  <c r="AD410" i="20"/>
  <c r="Z410" i="20"/>
  <c r="V410" i="20"/>
  <c r="R410" i="20"/>
  <c r="N410" i="20"/>
  <c r="J410" i="20"/>
  <c r="CD408" i="20"/>
  <c r="BZ408" i="20"/>
  <c r="BV408" i="20"/>
  <c r="BR408" i="20"/>
  <c r="BN408" i="20"/>
  <c r="BJ408" i="20"/>
  <c r="BF408" i="20"/>
  <c r="BB408" i="20"/>
  <c r="AX408" i="20"/>
  <c r="AT408" i="20"/>
  <c r="AP408" i="20"/>
  <c r="AL408" i="20"/>
  <c r="AH408" i="20"/>
  <c r="AD408" i="20"/>
  <c r="Z408" i="20"/>
  <c r="V408" i="20"/>
  <c r="R408" i="20"/>
  <c r="N408" i="20"/>
  <c r="J408" i="20"/>
  <c r="CD406" i="20"/>
  <c r="BZ406" i="20"/>
  <c r="BV406" i="20"/>
  <c r="BR406" i="20"/>
  <c r="BN406" i="20"/>
  <c r="BJ406" i="20"/>
  <c r="BF406" i="20"/>
  <c r="BB406" i="20"/>
  <c r="AX406" i="20"/>
  <c r="AT406" i="20"/>
  <c r="AP406" i="20"/>
  <c r="AL406" i="20"/>
  <c r="AH406" i="20"/>
  <c r="AD406" i="20"/>
  <c r="Z406" i="20"/>
  <c r="V406" i="20"/>
  <c r="R406" i="20"/>
  <c r="N406" i="20"/>
  <c r="J406" i="20"/>
  <c r="CD404" i="20"/>
  <c r="BZ404" i="20"/>
  <c r="BV404" i="20"/>
  <c r="BR404" i="20"/>
  <c r="BN404" i="20"/>
  <c r="BJ404" i="20"/>
  <c r="BF404" i="20"/>
  <c r="BB404" i="20"/>
  <c r="AX404" i="20"/>
  <c r="AT404" i="20"/>
  <c r="AP404" i="20"/>
  <c r="AL404" i="20"/>
  <c r="AH404" i="20"/>
  <c r="AD404" i="20"/>
  <c r="Z404" i="20"/>
  <c r="V404" i="20"/>
  <c r="R404" i="20"/>
  <c r="N404" i="20"/>
  <c r="J404" i="20"/>
  <c r="CD402" i="20"/>
  <c r="BZ402" i="20"/>
  <c r="BV402" i="20"/>
  <c r="BR402" i="20"/>
  <c r="BN402" i="20"/>
  <c r="BJ402" i="20"/>
  <c r="BF402" i="20"/>
  <c r="BB402" i="20"/>
  <c r="AX402" i="20"/>
  <c r="AT402" i="20"/>
  <c r="AP402" i="20"/>
  <c r="AL402" i="20"/>
  <c r="AH402" i="20"/>
  <c r="AD402" i="20"/>
  <c r="Z402" i="20"/>
  <c r="V402" i="20"/>
  <c r="R402" i="20"/>
  <c r="N402" i="20"/>
  <c r="J402" i="20"/>
  <c r="CD400" i="20"/>
  <c r="BZ400" i="20"/>
  <c r="BV400" i="20"/>
  <c r="BR400" i="20"/>
  <c r="BN400" i="20"/>
  <c r="BJ400" i="20"/>
  <c r="BF400" i="20"/>
  <c r="BB400" i="20"/>
  <c r="AX400" i="20"/>
  <c r="AT400" i="20"/>
  <c r="AP400" i="20"/>
  <c r="AL400" i="20"/>
  <c r="AH400" i="20"/>
  <c r="AD400" i="20"/>
  <c r="Z400" i="20"/>
  <c r="V400" i="20"/>
  <c r="R400" i="20"/>
  <c r="N400" i="20"/>
  <c r="J400" i="20"/>
  <c r="CD398" i="20"/>
  <c r="BZ398" i="20"/>
  <c r="BV398" i="20"/>
  <c r="BR398" i="20"/>
  <c r="BN398" i="20"/>
  <c r="BJ398" i="20"/>
  <c r="BF398" i="20"/>
  <c r="BB398" i="20"/>
  <c r="AX398" i="20"/>
  <c r="AT398" i="20"/>
  <c r="AP398" i="20"/>
  <c r="AL398" i="20"/>
  <c r="AH398" i="20"/>
  <c r="AD398" i="20"/>
  <c r="Z398" i="20"/>
  <c r="V398" i="20"/>
  <c r="R398" i="20"/>
  <c r="N398" i="20"/>
  <c r="J398" i="20"/>
  <c r="CD396" i="20"/>
  <c r="BZ396" i="20"/>
  <c r="BV396" i="20"/>
  <c r="BR396" i="20"/>
  <c r="BN396" i="20"/>
  <c r="BJ396" i="20"/>
  <c r="BF396" i="20"/>
  <c r="BB396" i="20"/>
  <c r="AX396" i="20"/>
  <c r="AT396" i="20"/>
  <c r="AP396" i="20"/>
  <c r="AL396" i="20"/>
  <c r="AH396" i="20"/>
  <c r="AD396" i="20"/>
  <c r="Z396" i="20"/>
  <c r="V396" i="20"/>
  <c r="R396" i="20"/>
  <c r="N396" i="20"/>
  <c r="J396" i="20"/>
  <c r="CD394" i="20"/>
  <c r="BZ394" i="20"/>
  <c r="BV394" i="20"/>
  <c r="BR394" i="20"/>
  <c r="BN394" i="20"/>
  <c r="BJ394" i="20"/>
  <c r="BF394" i="20"/>
  <c r="BB394" i="20"/>
  <c r="AX394" i="20"/>
  <c r="AT394" i="20"/>
  <c r="AP394" i="20"/>
  <c r="AL394" i="20"/>
  <c r="AH394" i="20"/>
  <c r="AD394" i="20"/>
  <c r="Z394" i="20"/>
  <c r="V394" i="20"/>
  <c r="R394" i="20"/>
  <c r="N394" i="20"/>
  <c r="J394" i="20"/>
  <c r="CD392" i="20"/>
  <c r="BZ392" i="20"/>
  <c r="BV392" i="20"/>
  <c r="BR392" i="20"/>
  <c r="BN392" i="20"/>
  <c r="BJ392" i="20"/>
  <c r="BF392" i="20"/>
  <c r="BB392" i="20"/>
  <c r="AX392" i="20"/>
  <c r="AT392" i="20"/>
  <c r="AP392" i="20"/>
  <c r="AL392" i="20"/>
  <c r="AH392" i="20"/>
  <c r="AD392" i="20"/>
  <c r="Z392" i="20"/>
  <c r="V392" i="20"/>
  <c r="R392" i="20"/>
  <c r="N392" i="20"/>
  <c r="J392" i="20"/>
  <c r="CD390" i="20"/>
  <c r="BZ390" i="20"/>
  <c r="BV390" i="20"/>
  <c r="BR390" i="20"/>
  <c r="BN390" i="20"/>
  <c r="BJ390" i="20"/>
  <c r="BF390" i="20"/>
  <c r="BB390" i="20"/>
  <c r="AX390" i="20"/>
  <c r="AT390" i="20"/>
  <c r="AP390" i="20"/>
  <c r="AL390" i="20"/>
  <c r="AH390" i="20"/>
  <c r="AD390" i="20"/>
  <c r="Z390" i="20"/>
  <c r="V390" i="20"/>
  <c r="R390" i="20"/>
  <c r="N390" i="20"/>
  <c r="J390" i="20"/>
  <c r="CD388" i="20"/>
  <c r="BZ388" i="20"/>
  <c r="BV388" i="20"/>
  <c r="BR388" i="20"/>
  <c r="BN388" i="20"/>
  <c r="BJ388" i="20"/>
  <c r="BF388" i="20"/>
  <c r="BB388" i="20"/>
  <c r="AX388" i="20"/>
  <c r="AT388" i="20"/>
  <c r="AP388" i="20"/>
  <c r="AL388" i="20"/>
  <c r="AH388" i="20"/>
  <c r="AD388" i="20"/>
  <c r="Z388" i="20"/>
  <c r="V388" i="20"/>
  <c r="R388" i="20"/>
  <c r="N388" i="20"/>
  <c r="J388" i="20"/>
  <c r="CD386" i="20"/>
  <c r="BZ386" i="20"/>
  <c r="BV386" i="20"/>
  <c r="BR386" i="20"/>
  <c r="BN386" i="20"/>
  <c r="BJ386" i="20"/>
  <c r="BF386" i="20"/>
  <c r="BB386" i="20"/>
  <c r="AX386" i="20"/>
  <c r="AT386" i="20"/>
  <c r="AP386" i="20"/>
  <c r="AL386" i="20"/>
  <c r="AH386" i="20"/>
  <c r="AD386" i="20"/>
  <c r="Z386" i="20"/>
  <c r="V386" i="20"/>
  <c r="R386" i="20"/>
  <c r="N386" i="20"/>
  <c r="J386" i="20"/>
  <c r="CD384" i="20"/>
  <c r="BZ384" i="20"/>
  <c r="BV384" i="20"/>
  <c r="BR384" i="20"/>
  <c r="BN384" i="20"/>
  <c r="BJ384" i="20"/>
  <c r="BF384" i="20"/>
  <c r="BB384" i="20"/>
  <c r="AX384" i="20"/>
  <c r="AT384" i="20"/>
  <c r="AP384" i="20"/>
  <c r="AL384" i="20"/>
  <c r="AH384" i="20"/>
  <c r="AD384" i="20"/>
  <c r="Z384" i="20"/>
  <c r="V384" i="20"/>
  <c r="R384" i="20"/>
  <c r="N384" i="20"/>
  <c r="J384" i="20"/>
  <c r="G382" i="20"/>
  <c r="K382" i="20"/>
  <c r="O382" i="20"/>
  <c r="S382" i="20"/>
  <c r="D382" i="20" s="1"/>
  <c r="CE382" i="20" s="1"/>
  <c r="W382" i="20"/>
  <c r="AA382" i="20"/>
  <c r="AE382" i="20"/>
  <c r="AI382" i="20"/>
  <c r="AM382" i="20"/>
  <c r="AQ382" i="20"/>
  <c r="AU382" i="20"/>
  <c r="AY382" i="20"/>
  <c r="BC382" i="20"/>
  <c r="CD378" i="20"/>
  <c r="BY378" i="20"/>
  <c r="BT378" i="20"/>
  <c r="BN378" i="20"/>
  <c r="BI378" i="20"/>
  <c r="BD378" i="20"/>
  <c r="AX378" i="20"/>
  <c r="AS378" i="20"/>
  <c r="AN378" i="20"/>
  <c r="AH378" i="20"/>
  <c r="AC378" i="20"/>
  <c r="X378" i="20"/>
  <c r="R378" i="20"/>
  <c r="M378" i="20"/>
  <c r="H378" i="20"/>
  <c r="CC376" i="20"/>
  <c r="BX376" i="20"/>
  <c r="BR376" i="20"/>
  <c r="BM376" i="20"/>
  <c r="BH376" i="20"/>
  <c r="BB376" i="20"/>
  <c r="AW376" i="20"/>
  <c r="AR376" i="20"/>
  <c r="AL376" i="20"/>
  <c r="AG376" i="20"/>
  <c r="AB376" i="20"/>
  <c r="V376" i="20"/>
  <c r="Q376" i="20"/>
  <c r="L376" i="20"/>
  <c r="G374" i="20"/>
  <c r="K374" i="20"/>
  <c r="O374" i="20"/>
  <c r="S374" i="20"/>
  <c r="D374" i="20" s="1"/>
  <c r="W374" i="20"/>
  <c r="AA374" i="20"/>
  <c r="AE374" i="20"/>
  <c r="AI374" i="20"/>
  <c r="AM374" i="20"/>
  <c r="AQ374" i="20"/>
  <c r="AU374" i="20"/>
  <c r="AY374" i="20"/>
  <c r="BC374" i="20"/>
  <c r="BG374" i="20"/>
  <c r="BK374" i="20"/>
  <c r="BO374" i="20"/>
  <c r="BS374" i="20"/>
  <c r="BW374" i="20"/>
  <c r="CA374" i="20"/>
  <c r="CD370" i="20"/>
  <c r="BY370" i="20"/>
  <c r="BT370" i="20"/>
  <c r="BN370" i="20"/>
  <c r="BI370" i="20"/>
  <c r="BD370" i="20"/>
  <c r="AX370" i="20"/>
  <c r="AS370" i="20"/>
  <c r="AN370" i="20"/>
  <c r="AH370" i="20"/>
  <c r="AC370" i="20"/>
  <c r="X370" i="20"/>
  <c r="R370" i="20"/>
  <c r="M370" i="20"/>
  <c r="H370" i="20"/>
  <c r="CC368" i="20"/>
  <c r="BX368" i="20"/>
  <c r="BR368" i="20"/>
  <c r="BM368" i="20"/>
  <c r="BH368" i="20"/>
  <c r="BB368" i="20"/>
  <c r="AW368" i="20"/>
  <c r="AR368" i="20"/>
  <c r="AL368" i="20"/>
  <c r="AG368" i="20"/>
  <c r="AB368" i="20"/>
  <c r="V368" i="20"/>
  <c r="Q368" i="20"/>
  <c r="L368" i="20"/>
  <c r="F263" i="20"/>
  <c r="J263" i="20"/>
  <c r="N263" i="20"/>
  <c r="R263" i="20"/>
  <c r="V263" i="20"/>
  <c r="Z263" i="20"/>
  <c r="AD263" i="20"/>
  <c r="AH263" i="20"/>
  <c r="AL263" i="20"/>
  <c r="AP263" i="20"/>
  <c r="AT263" i="20"/>
  <c r="AX263" i="20"/>
  <c r="BB263" i="20"/>
  <c r="BF263" i="20"/>
  <c r="BJ263" i="20"/>
  <c r="BN263" i="20"/>
  <c r="BR263" i="20"/>
  <c r="BV263" i="20"/>
  <c r="BZ263" i="20"/>
  <c r="CD263" i="20"/>
  <c r="H263" i="20"/>
  <c r="L263" i="20"/>
  <c r="P263" i="20"/>
  <c r="T263" i="20"/>
  <c r="X263" i="20"/>
  <c r="AB263" i="20"/>
  <c r="AF263" i="20"/>
  <c r="AJ263" i="20"/>
  <c r="AN263" i="20"/>
  <c r="AR263" i="20"/>
  <c r="AV263" i="20"/>
  <c r="AZ263" i="20"/>
  <c r="BD263" i="20"/>
  <c r="BH263" i="20"/>
  <c r="BL263" i="20"/>
  <c r="BP263" i="20"/>
  <c r="BT263" i="20"/>
  <c r="BX263" i="20"/>
  <c r="CB263" i="20"/>
  <c r="G263" i="20"/>
  <c r="O263" i="20"/>
  <c r="W263" i="20"/>
  <c r="AE263" i="20"/>
  <c r="AM263" i="20"/>
  <c r="AU263" i="20"/>
  <c r="BC263" i="20"/>
  <c r="BK263" i="20"/>
  <c r="BS263" i="20"/>
  <c r="CA263" i="20"/>
  <c r="I263" i="20"/>
  <c r="Q263" i="20"/>
  <c r="Y263" i="20"/>
  <c r="AG263" i="20"/>
  <c r="AO263" i="20"/>
  <c r="AW263" i="20"/>
  <c r="BE263" i="20"/>
  <c r="BM263" i="20"/>
  <c r="BU263" i="20"/>
  <c r="CC263" i="20"/>
  <c r="K263" i="20"/>
  <c r="S263" i="20"/>
  <c r="D263" i="20" s="1"/>
  <c r="AA263" i="20"/>
  <c r="AI263" i="20"/>
  <c r="AQ263" i="20"/>
  <c r="AY263" i="20"/>
  <c r="BG263" i="20"/>
  <c r="BO263" i="20"/>
  <c r="BW263" i="20"/>
  <c r="CE255" i="20"/>
  <c r="BI251" i="20"/>
  <c r="AC251" i="20"/>
  <c r="CC378" i="20"/>
  <c r="BX378" i="20"/>
  <c r="BR378" i="20"/>
  <c r="BM378" i="20"/>
  <c r="BH378" i="20"/>
  <c r="BB378" i="20"/>
  <c r="AW378" i="20"/>
  <c r="AR378" i="20"/>
  <c r="AL378" i="20"/>
  <c r="AG378" i="20"/>
  <c r="AB378" i="20"/>
  <c r="V378" i="20"/>
  <c r="Q378" i="20"/>
  <c r="L378" i="20"/>
  <c r="G376" i="20"/>
  <c r="K376" i="20"/>
  <c r="O376" i="20"/>
  <c r="S376" i="20"/>
  <c r="D376" i="20" s="1"/>
  <c r="W376" i="20"/>
  <c r="AA376" i="20"/>
  <c r="AE376" i="20"/>
  <c r="AI376" i="20"/>
  <c r="AM376" i="20"/>
  <c r="AQ376" i="20"/>
  <c r="AU376" i="20"/>
  <c r="AY376" i="20"/>
  <c r="BC376" i="20"/>
  <c r="BG376" i="20"/>
  <c r="BK376" i="20"/>
  <c r="BO376" i="20"/>
  <c r="BS376" i="20"/>
  <c r="BW376" i="20"/>
  <c r="CA376" i="20"/>
  <c r="CC370" i="20"/>
  <c r="BX370" i="20"/>
  <c r="BR370" i="20"/>
  <c r="BM370" i="20"/>
  <c r="BH370" i="20"/>
  <c r="BB370" i="20"/>
  <c r="AW370" i="20"/>
  <c r="AR370" i="20"/>
  <c r="AL370" i="20"/>
  <c r="AG370" i="20"/>
  <c r="AB370" i="20"/>
  <c r="V370" i="20"/>
  <c r="Q370" i="20"/>
  <c r="L370" i="20"/>
  <c r="G368" i="20"/>
  <c r="K368" i="20"/>
  <c r="O368" i="20"/>
  <c r="S368" i="20"/>
  <c r="D368" i="20" s="1"/>
  <c r="CF368" i="20" s="1"/>
  <c r="W368" i="20"/>
  <c r="AA368" i="20"/>
  <c r="AE368" i="20"/>
  <c r="AI368" i="20"/>
  <c r="AM368" i="20"/>
  <c r="AQ368" i="20"/>
  <c r="AU368" i="20"/>
  <c r="AY368" i="20"/>
  <c r="BC368" i="20"/>
  <c r="BG368" i="20"/>
  <c r="BK368" i="20"/>
  <c r="BO368" i="20"/>
  <c r="BS368" i="20"/>
  <c r="BW368" i="20"/>
  <c r="CA368" i="20"/>
  <c r="F286" i="20"/>
  <c r="J286" i="20"/>
  <c r="N286" i="20"/>
  <c r="R286" i="20"/>
  <c r="V286" i="20"/>
  <c r="Z286" i="20"/>
  <c r="AD286" i="20"/>
  <c r="AH286" i="20"/>
  <c r="AL286" i="20"/>
  <c r="AP286" i="20"/>
  <c r="AT286" i="20"/>
  <c r="AX286" i="20"/>
  <c r="BB286" i="20"/>
  <c r="BF286" i="20"/>
  <c r="BJ286" i="20"/>
  <c r="BN286" i="20"/>
  <c r="BR286" i="20"/>
  <c r="BV286" i="20"/>
  <c r="BZ286" i="20"/>
  <c r="CD286" i="20"/>
  <c r="G286" i="20"/>
  <c r="L286" i="20"/>
  <c r="Q286" i="20"/>
  <c r="W286" i="20"/>
  <c r="AB286" i="20"/>
  <c r="AG286" i="20"/>
  <c r="AM286" i="20"/>
  <c r="AR286" i="20"/>
  <c r="AW286" i="20"/>
  <c r="BC286" i="20"/>
  <c r="BH286" i="20"/>
  <c r="BM286" i="20"/>
  <c r="BS286" i="20"/>
  <c r="BX286" i="20"/>
  <c r="CC286" i="20"/>
  <c r="H286" i="20"/>
  <c r="M286" i="20"/>
  <c r="S286" i="20"/>
  <c r="X286" i="20"/>
  <c r="AC286" i="20"/>
  <c r="AI286" i="20"/>
  <c r="AN286" i="20"/>
  <c r="AS286" i="20"/>
  <c r="AY286" i="20"/>
  <c r="BD286" i="20"/>
  <c r="BI286" i="20"/>
  <c r="BO286" i="20"/>
  <c r="BT286" i="20"/>
  <c r="BY286" i="20"/>
  <c r="D286" i="20"/>
  <c r="I286" i="20"/>
  <c r="O286" i="20"/>
  <c r="T286" i="20"/>
  <c r="Y286" i="20"/>
  <c r="AE286" i="20"/>
  <c r="AJ286" i="20"/>
  <c r="AO286" i="20"/>
  <c r="AU286" i="20"/>
  <c r="AZ286" i="20"/>
  <c r="BE286" i="20"/>
  <c r="BK286" i="20"/>
  <c r="BP286" i="20"/>
  <c r="BU286" i="20"/>
  <c r="CA286" i="20"/>
  <c r="BI263" i="20"/>
  <c r="AC263" i="20"/>
  <c r="F259" i="20"/>
  <c r="J259" i="20"/>
  <c r="N259" i="20"/>
  <c r="R259" i="20"/>
  <c r="V259" i="20"/>
  <c r="Z259" i="20"/>
  <c r="AD259" i="20"/>
  <c r="AH259" i="20"/>
  <c r="AL259" i="20"/>
  <c r="AP259" i="20"/>
  <c r="AT259" i="20"/>
  <c r="AX259" i="20"/>
  <c r="BB259" i="20"/>
  <c r="BF259" i="20"/>
  <c r="BJ259" i="20"/>
  <c r="BN259" i="20"/>
  <c r="BR259" i="20"/>
  <c r="BV259" i="20"/>
  <c r="BZ259" i="20"/>
  <c r="CD259" i="20"/>
  <c r="H259" i="20"/>
  <c r="L259" i="20"/>
  <c r="P259" i="20"/>
  <c r="T259" i="20"/>
  <c r="X259" i="20"/>
  <c r="AB259" i="20"/>
  <c r="AF259" i="20"/>
  <c r="AJ259" i="20"/>
  <c r="AN259" i="20"/>
  <c r="AR259" i="20"/>
  <c r="AV259" i="20"/>
  <c r="AZ259" i="20"/>
  <c r="BD259" i="20"/>
  <c r="BH259" i="20"/>
  <c r="BL259" i="20"/>
  <c r="BP259" i="20"/>
  <c r="BT259" i="20"/>
  <c r="BX259" i="20"/>
  <c r="CB259" i="20"/>
  <c r="G259" i="20"/>
  <c r="O259" i="20"/>
  <c r="W259" i="20"/>
  <c r="AE259" i="20"/>
  <c r="AM259" i="20"/>
  <c r="AU259" i="20"/>
  <c r="BC259" i="20"/>
  <c r="BK259" i="20"/>
  <c r="BS259" i="20"/>
  <c r="CA259" i="20"/>
  <c r="I259" i="20"/>
  <c r="Q259" i="20"/>
  <c r="Y259" i="20"/>
  <c r="AG259" i="20"/>
  <c r="AO259" i="20"/>
  <c r="AW259" i="20"/>
  <c r="BE259" i="20"/>
  <c r="BM259" i="20"/>
  <c r="BU259" i="20"/>
  <c r="CC259" i="20"/>
  <c r="K259" i="20"/>
  <c r="S259" i="20"/>
  <c r="D259" i="20" s="1"/>
  <c r="CF259" i="20" s="1"/>
  <c r="AA259" i="20"/>
  <c r="AI259" i="20"/>
  <c r="AQ259" i="20"/>
  <c r="AY259" i="20"/>
  <c r="BG259" i="20"/>
  <c r="BO259" i="20"/>
  <c r="BW259" i="20"/>
  <c r="BA251" i="20"/>
  <c r="U251" i="20"/>
  <c r="F237" i="20"/>
  <c r="J237" i="20"/>
  <c r="N237" i="20"/>
  <c r="R237" i="20"/>
  <c r="V237" i="20"/>
  <c r="Z237" i="20"/>
  <c r="AD237" i="20"/>
  <c r="AH237" i="20"/>
  <c r="AL237" i="20"/>
  <c r="AP237" i="20"/>
  <c r="AT237" i="20"/>
  <c r="AX237" i="20"/>
  <c r="BB237" i="20"/>
  <c r="BF237" i="20"/>
  <c r="BJ237" i="20"/>
  <c r="BN237" i="20"/>
  <c r="BR237" i="20"/>
  <c r="BV237" i="20"/>
  <c r="BZ237" i="20"/>
  <c r="CD237" i="20"/>
  <c r="G237" i="20"/>
  <c r="K237" i="20"/>
  <c r="O237" i="20"/>
  <c r="S237" i="20"/>
  <c r="W237" i="20"/>
  <c r="AA237" i="20"/>
  <c r="AE237" i="20"/>
  <c r="AI237" i="20"/>
  <c r="AM237" i="20"/>
  <c r="AQ237" i="20"/>
  <c r="AU237" i="20"/>
  <c r="AY237" i="20"/>
  <c r="BC237" i="20"/>
  <c r="BG237" i="20"/>
  <c r="BK237" i="20"/>
  <c r="BO237" i="20"/>
  <c r="BS237" i="20"/>
  <c r="BW237" i="20"/>
  <c r="CA237" i="20"/>
  <c r="D237" i="20"/>
  <c r="H237" i="20"/>
  <c r="L237" i="20"/>
  <c r="P237" i="20"/>
  <c r="T237" i="20"/>
  <c r="X237" i="20"/>
  <c r="AB237" i="20"/>
  <c r="AF237" i="20"/>
  <c r="AJ237" i="20"/>
  <c r="AN237" i="20"/>
  <c r="AR237" i="20"/>
  <c r="AV237" i="20"/>
  <c r="AZ237" i="20"/>
  <c r="BD237" i="20"/>
  <c r="BH237" i="20"/>
  <c r="BL237" i="20"/>
  <c r="BP237" i="20"/>
  <c r="BT237" i="20"/>
  <c r="BX237" i="20"/>
  <c r="CB237" i="20"/>
  <c r="I237" i="20"/>
  <c r="Y237" i="20"/>
  <c r="AO237" i="20"/>
  <c r="BE237" i="20"/>
  <c r="BU237" i="20"/>
  <c r="M237" i="20"/>
  <c r="AC237" i="20"/>
  <c r="AS237" i="20"/>
  <c r="BI237" i="20"/>
  <c r="BY237" i="20"/>
  <c r="Q237" i="20"/>
  <c r="AG237" i="20"/>
  <c r="AW237" i="20"/>
  <c r="BM237" i="20"/>
  <c r="CC237" i="20"/>
  <c r="G224" i="20"/>
  <c r="K224" i="20"/>
  <c r="O224" i="20"/>
  <c r="S224" i="20"/>
  <c r="D224" i="20" s="1"/>
  <c r="W224" i="20"/>
  <c r="AA224" i="20"/>
  <c r="AE224" i="20"/>
  <c r="AI224" i="20"/>
  <c r="AM224" i="20"/>
  <c r="AQ224" i="20"/>
  <c r="AU224" i="20"/>
  <c r="AY224" i="20"/>
  <c r="BC224" i="20"/>
  <c r="BG224" i="20"/>
  <c r="BK224" i="20"/>
  <c r="BO224" i="20"/>
  <c r="BS224" i="20"/>
  <c r="BW224" i="20"/>
  <c r="CA224" i="20"/>
  <c r="F224" i="20"/>
  <c r="L224" i="20"/>
  <c r="Q224" i="20"/>
  <c r="V224" i="20"/>
  <c r="AB224" i="20"/>
  <c r="AG224" i="20"/>
  <c r="AL224" i="20"/>
  <c r="AR224" i="20"/>
  <c r="AW224" i="20"/>
  <c r="BB224" i="20"/>
  <c r="BH224" i="20"/>
  <c r="BM224" i="20"/>
  <c r="BR224" i="20"/>
  <c r="BX224" i="20"/>
  <c r="CC224" i="20"/>
  <c r="H224" i="20"/>
  <c r="M224" i="20"/>
  <c r="R224" i="20"/>
  <c r="X224" i="20"/>
  <c r="AC224" i="20"/>
  <c r="AH224" i="20"/>
  <c r="AN224" i="20"/>
  <c r="AS224" i="20"/>
  <c r="AX224" i="20"/>
  <c r="BD224" i="20"/>
  <c r="BI224" i="20"/>
  <c r="BN224" i="20"/>
  <c r="BT224" i="20"/>
  <c r="BY224" i="20"/>
  <c r="CD224" i="20"/>
  <c r="I224" i="20"/>
  <c r="N224" i="20"/>
  <c r="T224" i="20"/>
  <c r="Y224" i="20"/>
  <c r="AD224" i="20"/>
  <c r="AJ224" i="20"/>
  <c r="AO224" i="20"/>
  <c r="AT224" i="20"/>
  <c r="AZ224" i="20"/>
  <c r="BE224" i="20"/>
  <c r="BJ224" i="20"/>
  <c r="BP224" i="20"/>
  <c r="BU224" i="20"/>
  <c r="BZ224" i="20"/>
  <c r="J224" i="20"/>
  <c r="AF224" i="20"/>
  <c r="BA224" i="20"/>
  <c r="BV224" i="20"/>
  <c r="P224" i="20"/>
  <c r="AK224" i="20"/>
  <c r="BF224" i="20"/>
  <c r="CB224" i="20"/>
  <c r="U224" i="20"/>
  <c r="AP224" i="20"/>
  <c r="BL224" i="20"/>
  <c r="F184" i="20"/>
  <c r="J184" i="20"/>
  <c r="N184" i="20"/>
  <c r="R184" i="20"/>
  <c r="V184" i="20"/>
  <c r="Z184" i="20"/>
  <c r="AD184" i="20"/>
  <c r="AH184" i="20"/>
  <c r="AL184" i="20"/>
  <c r="AP184" i="20"/>
  <c r="AT184" i="20"/>
  <c r="AX184" i="20"/>
  <c r="BB184" i="20"/>
  <c r="BF184" i="20"/>
  <c r="BJ184" i="20"/>
  <c r="BN184" i="20"/>
  <c r="BR184" i="20"/>
  <c r="BV184" i="20"/>
  <c r="BZ184" i="20"/>
  <c r="CD184" i="20"/>
  <c r="G184" i="20"/>
  <c r="K184" i="20"/>
  <c r="O184" i="20"/>
  <c r="S184" i="20"/>
  <c r="W184" i="20"/>
  <c r="AA184" i="20"/>
  <c r="AE184" i="20"/>
  <c r="AI184" i="20"/>
  <c r="AM184" i="20"/>
  <c r="AQ184" i="20"/>
  <c r="AU184" i="20"/>
  <c r="AY184" i="20"/>
  <c r="BC184" i="20"/>
  <c r="BG184" i="20"/>
  <c r="BK184" i="20"/>
  <c r="BO184" i="20"/>
  <c r="BS184" i="20"/>
  <c r="BW184" i="20"/>
  <c r="CA184" i="20"/>
  <c r="D184" i="20"/>
  <c r="H184" i="20"/>
  <c r="L184" i="20"/>
  <c r="P184" i="20"/>
  <c r="T184" i="20"/>
  <c r="X184" i="20"/>
  <c r="AB184" i="20"/>
  <c r="AF184" i="20"/>
  <c r="AJ184" i="20"/>
  <c r="AN184" i="20"/>
  <c r="AR184" i="20"/>
  <c r="AV184" i="20"/>
  <c r="AZ184" i="20"/>
  <c r="BD184" i="20"/>
  <c r="BH184" i="20"/>
  <c r="BL184" i="20"/>
  <c r="BP184" i="20"/>
  <c r="BT184" i="20"/>
  <c r="BX184" i="20"/>
  <c r="CB184" i="20"/>
  <c r="I184" i="20"/>
  <c r="Y184" i="20"/>
  <c r="AO184" i="20"/>
  <c r="BE184" i="20"/>
  <c r="BU184" i="20"/>
  <c r="M184" i="20"/>
  <c r="AC184" i="20"/>
  <c r="AS184" i="20"/>
  <c r="BI184" i="20"/>
  <c r="BY184" i="20"/>
  <c r="Q184" i="20"/>
  <c r="AG184" i="20"/>
  <c r="AW184" i="20"/>
  <c r="BM184" i="20"/>
  <c r="CC184" i="20"/>
  <c r="U184" i="20"/>
  <c r="AK184" i="20"/>
  <c r="BA184" i="20"/>
  <c r="G378" i="20"/>
  <c r="K378" i="20"/>
  <c r="O378" i="20"/>
  <c r="S378" i="20"/>
  <c r="D378" i="20" s="1"/>
  <c r="CF378" i="20" s="1"/>
  <c r="W378" i="20"/>
  <c r="AA378" i="20"/>
  <c r="AE378" i="20"/>
  <c r="AI378" i="20"/>
  <c r="AM378" i="20"/>
  <c r="AQ378" i="20"/>
  <c r="AU378" i="20"/>
  <c r="AY378" i="20"/>
  <c r="BC378" i="20"/>
  <c r="BG378" i="20"/>
  <c r="BK378" i="20"/>
  <c r="BO378" i="20"/>
  <c r="BS378" i="20"/>
  <c r="BW378" i="20"/>
  <c r="CA378" i="20"/>
  <c r="G370" i="20"/>
  <c r="K370" i="20"/>
  <c r="O370" i="20"/>
  <c r="S370" i="20"/>
  <c r="D370" i="20" s="1"/>
  <c r="W370" i="20"/>
  <c r="AA370" i="20"/>
  <c r="AE370" i="20"/>
  <c r="AI370" i="20"/>
  <c r="AM370" i="20"/>
  <c r="AQ370" i="20"/>
  <c r="AU370" i="20"/>
  <c r="AY370" i="20"/>
  <c r="BC370" i="20"/>
  <c r="BG370" i="20"/>
  <c r="BK370" i="20"/>
  <c r="BO370" i="20"/>
  <c r="BS370" i="20"/>
  <c r="BW370" i="20"/>
  <c r="CA370" i="20"/>
  <c r="BL286" i="20"/>
  <c r="AQ286" i="20"/>
  <c r="U286" i="20"/>
  <c r="F283" i="20"/>
  <c r="J283" i="20"/>
  <c r="N283" i="20"/>
  <c r="R283" i="20"/>
  <c r="V283" i="20"/>
  <c r="Z283" i="20"/>
  <c r="AD283" i="20"/>
  <c r="AH283" i="20"/>
  <c r="AL283" i="20"/>
  <c r="AP283" i="20"/>
  <c r="AT283" i="20"/>
  <c r="AX283" i="20"/>
  <c r="BB283" i="20"/>
  <c r="BF283" i="20"/>
  <c r="BJ283" i="20"/>
  <c r="BN283" i="20"/>
  <c r="BR283" i="20"/>
  <c r="BV283" i="20"/>
  <c r="BZ283" i="20"/>
  <c r="CD283" i="20"/>
  <c r="H283" i="20"/>
  <c r="L283" i="20"/>
  <c r="P283" i="20"/>
  <c r="T283" i="20"/>
  <c r="X283" i="20"/>
  <c r="AB283" i="20"/>
  <c r="AF283" i="20"/>
  <c r="AJ283" i="20"/>
  <c r="AN283" i="20"/>
  <c r="AR283" i="20"/>
  <c r="AV283" i="20"/>
  <c r="AZ283" i="20"/>
  <c r="BD283" i="20"/>
  <c r="BH283" i="20"/>
  <c r="BL283" i="20"/>
  <c r="BP283" i="20"/>
  <c r="BT283" i="20"/>
  <c r="BX283" i="20"/>
  <c r="CB283" i="20"/>
  <c r="G283" i="20"/>
  <c r="O283" i="20"/>
  <c r="W283" i="20"/>
  <c r="AE283" i="20"/>
  <c r="AM283" i="20"/>
  <c r="AU283" i="20"/>
  <c r="BC283" i="20"/>
  <c r="BK283" i="20"/>
  <c r="BS283" i="20"/>
  <c r="CA283" i="20"/>
  <c r="I283" i="20"/>
  <c r="Q283" i="20"/>
  <c r="Y283" i="20"/>
  <c r="AG283" i="20"/>
  <c r="AO283" i="20"/>
  <c r="AW283" i="20"/>
  <c r="BE283" i="20"/>
  <c r="BM283" i="20"/>
  <c r="BU283" i="20"/>
  <c r="CC283" i="20"/>
  <c r="K283" i="20"/>
  <c r="S283" i="20"/>
  <c r="D283" i="20" s="1"/>
  <c r="AA283" i="20"/>
  <c r="AI283" i="20"/>
  <c r="AQ283" i="20"/>
  <c r="AY283" i="20"/>
  <c r="BG283" i="20"/>
  <c r="BO283" i="20"/>
  <c r="BW283" i="20"/>
  <c r="BA263" i="20"/>
  <c r="U263" i="20"/>
  <c r="BI259" i="20"/>
  <c r="AC259" i="20"/>
  <c r="F255" i="20"/>
  <c r="J255" i="20"/>
  <c r="N255" i="20"/>
  <c r="R255" i="20"/>
  <c r="V255" i="20"/>
  <c r="Z255" i="20"/>
  <c r="AD255" i="20"/>
  <c r="AH255" i="20"/>
  <c r="AL255" i="20"/>
  <c r="AP255" i="20"/>
  <c r="AT255" i="20"/>
  <c r="AX255" i="20"/>
  <c r="BB255" i="20"/>
  <c r="BF255" i="20"/>
  <c r="BJ255" i="20"/>
  <c r="BN255" i="20"/>
  <c r="BR255" i="20"/>
  <c r="BV255" i="20"/>
  <c r="BZ255" i="20"/>
  <c r="CD255" i="20"/>
  <c r="H255" i="20"/>
  <c r="L255" i="20"/>
  <c r="P255" i="20"/>
  <c r="T255" i="20"/>
  <c r="X255" i="20"/>
  <c r="AB255" i="20"/>
  <c r="AF255" i="20"/>
  <c r="AJ255" i="20"/>
  <c r="AN255" i="20"/>
  <c r="AR255" i="20"/>
  <c r="AV255" i="20"/>
  <c r="AZ255" i="20"/>
  <c r="BD255" i="20"/>
  <c r="BH255" i="20"/>
  <c r="BL255" i="20"/>
  <c r="BP255" i="20"/>
  <c r="BT255" i="20"/>
  <c r="BX255" i="20"/>
  <c r="CB255" i="20"/>
  <c r="G255" i="20"/>
  <c r="O255" i="20"/>
  <c r="W255" i="20"/>
  <c r="AE255" i="20"/>
  <c r="AM255" i="20"/>
  <c r="AU255" i="20"/>
  <c r="BC255" i="20"/>
  <c r="BK255" i="20"/>
  <c r="BS255" i="20"/>
  <c r="CA255" i="20"/>
  <c r="I255" i="20"/>
  <c r="Q255" i="20"/>
  <c r="Y255" i="20"/>
  <c r="AG255" i="20"/>
  <c r="AO255" i="20"/>
  <c r="AW255" i="20"/>
  <c r="BE255" i="20"/>
  <c r="BM255" i="20"/>
  <c r="BU255" i="20"/>
  <c r="CC255" i="20"/>
  <c r="K255" i="20"/>
  <c r="S255" i="20"/>
  <c r="D255" i="20" s="1"/>
  <c r="CF255" i="20" s="1"/>
  <c r="AA255" i="20"/>
  <c r="AI255" i="20"/>
  <c r="AQ255" i="20"/>
  <c r="AY255" i="20"/>
  <c r="BG255" i="20"/>
  <c r="BO255" i="20"/>
  <c r="BW255" i="20"/>
  <c r="BY251" i="20"/>
  <c r="AS251" i="20"/>
  <c r="M251" i="20"/>
  <c r="F245" i="20"/>
  <c r="J245" i="20"/>
  <c r="N245" i="20"/>
  <c r="R245" i="20"/>
  <c r="V245" i="20"/>
  <c r="Z245" i="20"/>
  <c r="AD245" i="20"/>
  <c r="AH245" i="20"/>
  <c r="AL245" i="20"/>
  <c r="AP245" i="20"/>
  <c r="AT245" i="20"/>
  <c r="AX245" i="20"/>
  <c r="BB245" i="20"/>
  <c r="BF245" i="20"/>
  <c r="BJ245" i="20"/>
  <c r="BN245" i="20"/>
  <c r="BR245" i="20"/>
  <c r="BV245" i="20"/>
  <c r="BZ245" i="20"/>
  <c r="CD245" i="20"/>
  <c r="G245" i="20"/>
  <c r="K245" i="20"/>
  <c r="O245" i="20"/>
  <c r="S245" i="20"/>
  <c r="W245" i="20"/>
  <c r="AA245" i="20"/>
  <c r="AE245" i="20"/>
  <c r="AI245" i="20"/>
  <c r="AM245" i="20"/>
  <c r="AQ245" i="20"/>
  <c r="AU245" i="20"/>
  <c r="AY245" i="20"/>
  <c r="BC245" i="20"/>
  <c r="BG245" i="20"/>
  <c r="BK245" i="20"/>
  <c r="BO245" i="20"/>
  <c r="BS245" i="20"/>
  <c r="BW245" i="20"/>
  <c r="CA245" i="20"/>
  <c r="D245" i="20"/>
  <c r="CF245" i="20" s="1"/>
  <c r="H245" i="20"/>
  <c r="L245" i="20"/>
  <c r="P245" i="20"/>
  <c r="T245" i="20"/>
  <c r="X245" i="20"/>
  <c r="AB245" i="20"/>
  <c r="AF245" i="20"/>
  <c r="AJ245" i="20"/>
  <c r="AN245" i="20"/>
  <c r="AR245" i="20"/>
  <c r="AV245" i="20"/>
  <c r="AZ245" i="20"/>
  <c r="BD245" i="20"/>
  <c r="BH245" i="20"/>
  <c r="BL245" i="20"/>
  <c r="BP245" i="20"/>
  <c r="BT245" i="20"/>
  <c r="BX245" i="20"/>
  <c r="CB245" i="20"/>
  <c r="I245" i="20"/>
  <c r="Y245" i="20"/>
  <c r="AO245" i="20"/>
  <c r="BE245" i="20"/>
  <c r="BU245" i="20"/>
  <c r="M245" i="20"/>
  <c r="AC245" i="20"/>
  <c r="AS245" i="20"/>
  <c r="BI245" i="20"/>
  <c r="BY245" i="20"/>
  <c r="Q245" i="20"/>
  <c r="AG245" i="20"/>
  <c r="AW245" i="20"/>
  <c r="BM245" i="20"/>
  <c r="CC245" i="20"/>
  <c r="BA237" i="20"/>
  <c r="BQ224" i="20"/>
  <c r="F288" i="20"/>
  <c r="J288" i="20"/>
  <c r="N288" i="20"/>
  <c r="R288" i="20"/>
  <c r="V288" i="20"/>
  <c r="Z288" i="20"/>
  <c r="AD288" i="20"/>
  <c r="AH288" i="20"/>
  <c r="AL288" i="20"/>
  <c r="AP288" i="20"/>
  <c r="AT288" i="20"/>
  <c r="AX288" i="20"/>
  <c r="CC285" i="20"/>
  <c r="BW285" i="20"/>
  <c r="BR285" i="20"/>
  <c r="BM285" i="20"/>
  <c r="BG285" i="20"/>
  <c r="BB285" i="20"/>
  <c r="AW285" i="20"/>
  <c r="AQ285" i="20"/>
  <c r="AL285" i="20"/>
  <c r="AG285" i="20"/>
  <c r="AA285" i="20"/>
  <c r="V285" i="20"/>
  <c r="Q285" i="20"/>
  <c r="K285" i="20"/>
  <c r="D282" i="20"/>
  <c r="H282" i="20"/>
  <c r="L282" i="20"/>
  <c r="P282" i="20"/>
  <c r="T282" i="20"/>
  <c r="X282" i="20"/>
  <c r="AB282" i="20"/>
  <c r="AF282" i="20"/>
  <c r="AJ282" i="20"/>
  <c r="AN282" i="20"/>
  <c r="AR282" i="20"/>
  <c r="AV282" i="20"/>
  <c r="AZ282" i="20"/>
  <c r="BD282" i="20"/>
  <c r="BH282" i="20"/>
  <c r="BL282" i="20"/>
  <c r="BP282" i="20"/>
  <c r="BT282" i="20"/>
  <c r="BX282" i="20"/>
  <c r="CB282" i="20"/>
  <c r="F282" i="20"/>
  <c r="J282" i="20"/>
  <c r="N282" i="20"/>
  <c r="R282" i="20"/>
  <c r="V282" i="20"/>
  <c r="Z282" i="20"/>
  <c r="AD282" i="20"/>
  <c r="AH282" i="20"/>
  <c r="AL282" i="20"/>
  <c r="AP282" i="20"/>
  <c r="AT282" i="20"/>
  <c r="AX282" i="20"/>
  <c r="BB282" i="20"/>
  <c r="BF282" i="20"/>
  <c r="BJ282" i="20"/>
  <c r="BN282" i="20"/>
  <c r="BR282" i="20"/>
  <c r="BV282" i="20"/>
  <c r="BZ282" i="20"/>
  <c r="CD282" i="20"/>
  <c r="CA281" i="20"/>
  <c r="BS281" i="20"/>
  <c r="BK281" i="20"/>
  <c r="BC281" i="20"/>
  <c r="AU281" i="20"/>
  <c r="AM281" i="20"/>
  <c r="AE281" i="20"/>
  <c r="W281" i="20"/>
  <c r="O281" i="20"/>
  <c r="H278" i="20"/>
  <c r="L278" i="20"/>
  <c r="P278" i="20"/>
  <c r="T278" i="20"/>
  <c r="X278" i="20"/>
  <c r="AB278" i="20"/>
  <c r="AF278" i="20"/>
  <c r="AJ278" i="20"/>
  <c r="AN278" i="20"/>
  <c r="AR278" i="20"/>
  <c r="AV278" i="20"/>
  <c r="AZ278" i="20"/>
  <c r="BD278" i="20"/>
  <c r="BH278" i="20"/>
  <c r="BL278" i="20"/>
  <c r="BP278" i="20"/>
  <c r="BT278" i="20"/>
  <c r="BX278" i="20"/>
  <c r="CB278" i="20"/>
  <c r="F278" i="20"/>
  <c r="J278" i="20"/>
  <c r="N278" i="20"/>
  <c r="R278" i="20"/>
  <c r="V278" i="20"/>
  <c r="Z278" i="20"/>
  <c r="AD278" i="20"/>
  <c r="AH278" i="20"/>
  <c r="AL278" i="20"/>
  <c r="AP278" i="20"/>
  <c r="AT278" i="20"/>
  <c r="AX278" i="20"/>
  <c r="BB278" i="20"/>
  <c r="BF278" i="20"/>
  <c r="BJ278" i="20"/>
  <c r="BN278" i="20"/>
  <c r="BR278" i="20"/>
  <c r="BV278" i="20"/>
  <c r="BZ278" i="20"/>
  <c r="CD278" i="20"/>
  <c r="CA277" i="20"/>
  <c r="BS277" i="20"/>
  <c r="BK277" i="20"/>
  <c r="BC277" i="20"/>
  <c r="AU277" i="20"/>
  <c r="AM277" i="20"/>
  <c r="AE277" i="20"/>
  <c r="W277" i="20"/>
  <c r="O277" i="20"/>
  <c r="D274" i="20"/>
  <c r="H274" i="20"/>
  <c r="L274" i="20"/>
  <c r="P274" i="20"/>
  <c r="T274" i="20"/>
  <c r="X274" i="20"/>
  <c r="AB274" i="20"/>
  <c r="AF274" i="20"/>
  <c r="AJ274" i="20"/>
  <c r="AN274" i="20"/>
  <c r="AR274" i="20"/>
  <c r="AV274" i="20"/>
  <c r="AZ274" i="20"/>
  <c r="BD274" i="20"/>
  <c r="BH274" i="20"/>
  <c r="BL274" i="20"/>
  <c r="BP274" i="20"/>
  <c r="BT274" i="20"/>
  <c r="BX274" i="20"/>
  <c r="CB274" i="20"/>
  <c r="F274" i="20"/>
  <c r="J274" i="20"/>
  <c r="N274" i="20"/>
  <c r="R274" i="20"/>
  <c r="V274" i="20"/>
  <c r="Z274" i="20"/>
  <c r="AD274" i="20"/>
  <c r="AH274" i="20"/>
  <c r="AL274" i="20"/>
  <c r="AP274" i="20"/>
  <c r="AT274" i="20"/>
  <c r="AX274" i="20"/>
  <c r="BB274" i="20"/>
  <c r="BF274" i="20"/>
  <c r="BJ274" i="20"/>
  <c r="BN274" i="20"/>
  <c r="BR274" i="20"/>
  <c r="BV274" i="20"/>
  <c r="BZ274" i="20"/>
  <c r="CD274" i="20"/>
  <c r="CA273" i="20"/>
  <c r="BS273" i="20"/>
  <c r="BK273" i="20"/>
  <c r="BC273" i="20"/>
  <c r="AU273" i="20"/>
  <c r="AM273" i="20"/>
  <c r="AE273" i="20"/>
  <c r="W273" i="20"/>
  <c r="O273" i="20"/>
  <c r="H270" i="20"/>
  <c r="L270" i="20"/>
  <c r="P270" i="20"/>
  <c r="T270" i="20"/>
  <c r="X270" i="20"/>
  <c r="AB270" i="20"/>
  <c r="AF270" i="20"/>
  <c r="AJ270" i="20"/>
  <c r="AN270" i="20"/>
  <c r="AR270" i="20"/>
  <c r="AV270" i="20"/>
  <c r="AZ270" i="20"/>
  <c r="BD270" i="20"/>
  <c r="BH270" i="20"/>
  <c r="BL270" i="20"/>
  <c r="BP270" i="20"/>
  <c r="BT270" i="20"/>
  <c r="BX270" i="20"/>
  <c r="CB270" i="20"/>
  <c r="F270" i="20"/>
  <c r="J270" i="20"/>
  <c r="N270" i="20"/>
  <c r="R270" i="20"/>
  <c r="V270" i="20"/>
  <c r="Z270" i="20"/>
  <c r="AD270" i="20"/>
  <c r="AH270" i="20"/>
  <c r="AL270" i="20"/>
  <c r="AP270" i="20"/>
  <c r="AT270" i="20"/>
  <c r="AX270" i="20"/>
  <c r="BB270" i="20"/>
  <c r="BF270" i="20"/>
  <c r="BJ270" i="20"/>
  <c r="BN270" i="20"/>
  <c r="BR270" i="20"/>
  <c r="BV270" i="20"/>
  <c r="BZ270" i="20"/>
  <c r="CD270" i="20"/>
  <c r="CA269" i="20"/>
  <c r="BS269" i="20"/>
  <c r="BK269" i="20"/>
  <c r="BC269" i="20"/>
  <c r="AU269" i="20"/>
  <c r="AM269" i="20"/>
  <c r="AE269" i="20"/>
  <c r="W269" i="20"/>
  <c r="O269" i="20"/>
  <c r="H266" i="20"/>
  <c r="L266" i="20"/>
  <c r="P266" i="20"/>
  <c r="T266" i="20"/>
  <c r="X266" i="20"/>
  <c r="AB266" i="20"/>
  <c r="AF266" i="20"/>
  <c r="AJ266" i="20"/>
  <c r="AN266" i="20"/>
  <c r="AR266" i="20"/>
  <c r="AV266" i="20"/>
  <c r="AZ266" i="20"/>
  <c r="BD266" i="20"/>
  <c r="BH266" i="20"/>
  <c r="BL266" i="20"/>
  <c r="BP266" i="20"/>
  <c r="BT266" i="20"/>
  <c r="BX266" i="20"/>
  <c r="CB266" i="20"/>
  <c r="F266" i="20"/>
  <c r="J266" i="20"/>
  <c r="N266" i="20"/>
  <c r="R266" i="20"/>
  <c r="V266" i="20"/>
  <c r="Z266" i="20"/>
  <c r="AD266" i="20"/>
  <c r="AH266" i="20"/>
  <c r="AL266" i="20"/>
  <c r="AP266" i="20"/>
  <c r="AT266" i="20"/>
  <c r="AX266" i="20"/>
  <c r="BB266" i="20"/>
  <c r="BF266" i="20"/>
  <c r="BJ266" i="20"/>
  <c r="BN266" i="20"/>
  <c r="BR266" i="20"/>
  <c r="BV266" i="20"/>
  <c r="BZ266" i="20"/>
  <c r="CD266" i="20"/>
  <c r="CA265" i="20"/>
  <c r="BS265" i="20"/>
  <c r="BK265" i="20"/>
  <c r="BC265" i="20"/>
  <c r="AU265" i="20"/>
  <c r="AM265" i="20"/>
  <c r="AE265" i="20"/>
  <c r="W265" i="20"/>
  <c r="O265" i="20"/>
  <c r="H262" i="20"/>
  <c r="L262" i="20"/>
  <c r="P262" i="20"/>
  <c r="T262" i="20"/>
  <c r="X262" i="20"/>
  <c r="AB262" i="20"/>
  <c r="AF262" i="20"/>
  <c r="AJ262" i="20"/>
  <c r="AN262" i="20"/>
  <c r="AR262" i="20"/>
  <c r="AV262" i="20"/>
  <c r="AZ262" i="20"/>
  <c r="BD262" i="20"/>
  <c r="BH262" i="20"/>
  <c r="BL262" i="20"/>
  <c r="BP262" i="20"/>
  <c r="BT262" i="20"/>
  <c r="BX262" i="20"/>
  <c r="CB262" i="20"/>
  <c r="F262" i="20"/>
  <c r="J262" i="20"/>
  <c r="N262" i="20"/>
  <c r="R262" i="20"/>
  <c r="V262" i="20"/>
  <c r="Z262" i="20"/>
  <c r="AD262" i="20"/>
  <c r="AH262" i="20"/>
  <c r="AL262" i="20"/>
  <c r="AP262" i="20"/>
  <c r="AT262" i="20"/>
  <c r="AX262" i="20"/>
  <c r="BB262" i="20"/>
  <c r="BF262" i="20"/>
  <c r="BJ262" i="20"/>
  <c r="BN262" i="20"/>
  <c r="BR262" i="20"/>
  <c r="BV262" i="20"/>
  <c r="BZ262" i="20"/>
  <c r="CD262" i="20"/>
  <c r="CA261" i="20"/>
  <c r="BS261" i="20"/>
  <c r="BK261" i="20"/>
  <c r="BC261" i="20"/>
  <c r="AU261" i="20"/>
  <c r="AM261" i="20"/>
  <c r="AE261" i="20"/>
  <c r="W261" i="20"/>
  <c r="O261" i="20"/>
  <c r="D258" i="20"/>
  <c r="H258" i="20"/>
  <c r="L258" i="20"/>
  <c r="P258" i="20"/>
  <c r="T258" i="20"/>
  <c r="X258" i="20"/>
  <c r="AB258" i="20"/>
  <c r="AF258" i="20"/>
  <c r="AJ258" i="20"/>
  <c r="AN258" i="20"/>
  <c r="AR258" i="20"/>
  <c r="AV258" i="20"/>
  <c r="AZ258" i="20"/>
  <c r="BD258" i="20"/>
  <c r="BH258" i="20"/>
  <c r="BL258" i="20"/>
  <c r="BP258" i="20"/>
  <c r="BT258" i="20"/>
  <c r="BX258" i="20"/>
  <c r="CB258" i="20"/>
  <c r="F258" i="20"/>
  <c r="J258" i="20"/>
  <c r="N258" i="20"/>
  <c r="R258" i="20"/>
  <c r="V258" i="20"/>
  <c r="Z258" i="20"/>
  <c r="AD258" i="20"/>
  <c r="AH258" i="20"/>
  <c r="AL258" i="20"/>
  <c r="AP258" i="20"/>
  <c r="AT258" i="20"/>
  <c r="AX258" i="20"/>
  <c r="BB258" i="20"/>
  <c r="BF258" i="20"/>
  <c r="BJ258" i="20"/>
  <c r="BN258" i="20"/>
  <c r="BR258" i="20"/>
  <c r="BV258" i="20"/>
  <c r="BZ258" i="20"/>
  <c r="CD258" i="20"/>
  <c r="CA257" i="20"/>
  <c r="BS257" i="20"/>
  <c r="BK257" i="20"/>
  <c r="BC257" i="20"/>
  <c r="AU257" i="20"/>
  <c r="AM257" i="20"/>
  <c r="AE257" i="20"/>
  <c r="W257" i="20"/>
  <c r="O257" i="20"/>
  <c r="D254" i="20"/>
  <c r="CF254" i="20" s="1"/>
  <c r="H254" i="20"/>
  <c r="L254" i="20"/>
  <c r="P254" i="20"/>
  <c r="T254" i="20"/>
  <c r="X254" i="20"/>
  <c r="AB254" i="20"/>
  <c r="AF254" i="20"/>
  <c r="AJ254" i="20"/>
  <c r="AN254" i="20"/>
  <c r="AR254" i="20"/>
  <c r="AV254" i="20"/>
  <c r="AZ254" i="20"/>
  <c r="BD254" i="20"/>
  <c r="BH254" i="20"/>
  <c r="BL254" i="20"/>
  <c r="BP254" i="20"/>
  <c r="BT254" i="20"/>
  <c r="BX254" i="20"/>
  <c r="CB254" i="20"/>
  <c r="F254" i="20"/>
  <c r="J254" i="20"/>
  <c r="N254" i="20"/>
  <c r="R254" i="20"/>
  <c r="V254" i="20"/>
  <c r="Z254" i="20"/>
  <c r="AD254" i="20"/>
  <c r="AH254" i="20"/>
  <c r="AL254" i="20"/>
  <c r="AP254" i="20"/>
  <c r="AT254" i="20"/>
  <c r="AX254" i="20"/>
  <c r="BB254" i="20"/>
  <c r="BF254" i="20"/>
  <c r="BJ254" i="20"/>
  <c r="BN254" i="20"/>
  <c r="BR254" i="20"/>
  <c r="BV254" i="20"/>
  <c r="BZ254" i="20"/>
  <c r="CD254" i="20"/>
  <c r="CA253" i="20"/>
  <c r="BS253" i="20"/>
  <c r="BK253" i="20"/>
  <c r="BC253" i="20"/>
  <c r="AU253" i="20"/>
  <c r="AM253" i="20"/>
  <c r="AE253" i="20"/>
  <c r="W253" i="20"/>
  <c r="O253" i="20"/>
  <c r="D250" i="20"/>
  <c r="CE250" i="20" s="1"/>
  <c r="H250" i="20"/>
  <c r="L250" i="20"/>
  <c r="P250" i="20"/>
  <c r="T250" i="20"/>
  <c r="X250" i="20"/>
  <c r="AB250" i="20"/>
  <c r="AF250" i="20"/>
  <c r="AJ250" i="20"/>
  <c r="AN250" i="20"/>
  <c r="AR250" i="20"/>
  <c r="AV250" i="20"/>
  <c r="AZ250" i="20"/>
  <c r="BD250" i="20"/>
  <c r="BH250" i="20"/>
  <c r="BL250" i="20"/>
  <c r="BP250" i="20"/>
  <c r="BT250" i="20"/>
  <c r="BX250" i="20"/>
  <c r="CB250" i="20"/>
  <c r="F250" i="20"/>
  <c r="J250" i="20"/>
  <c r="N250" i="20"/>
  <c r="R250" i="20"/>
  <c r="V250" i="20"/>
  <c r="Z250" i="20"/>
  <c r="AD250" i="20"/>
  <c r="AH250" i="20"/>
  <c r="AL250" i="20"/>
  <c r="AP250" i="20"/>
  <c r="AT250" i="20"/>
  <c r="AX250" i="20"/>
  <c r="BB250" i="20"/>
  <c r="BF250" i="20"/>
  <c r="BJ250" i="20"/>
  <c r="BN250" i="20"/>
  <c r="BR250" i="20"/>
  <c r="BV250" i="20"/>
  <c r="BZ250" i="20"/>
  <c r="CD250" i="20"/>
  <c r="CA249" i="20"/>
  <c r="BS249" i="20"/>
  <c r="BK249" i="20"/>
  <c r="BC249" i="20"/>
  <c r="AU249" i="20"/>
  <c r="AM249" i="20"/>
  <c r="Y249" i="20"/>
  <c r="F243" i="20"/>
  <c r="J243" i="20"/>
  <c r="N243" i="20"/>
  <c r="R243" i="20"/>
  <c r="V243" i="20"/>
  <c r="Z243" i="20"/>
  <c r="AD243" i="20"/>
  <c r="AH243" i="20"/>
  <c r="AL243" i="20"/>
  <c r="AP243" i="20"/>
  <c r="AT243" i="20"/>
  <c r="AX243" i="20"/>
  <c r="BB243" i="20"/>
  <c r="BF243" i="20"/>
  <c r="BJ243" i="20"/>
  <c r="BN243" i="20"/>
  <c r="BR243" i="20"/>
  <c r="BV243" i="20"/>
  <c r="BZ243" i="20"/>
  <c r="CD243" i="20"/>
  <c r="G243" i="20"/>
  <c r="K243" i="20"/>
  <c r="O243" i="20"/>
  <c r="S243" i="20"/>
  <c r="W243" i="20"/>
  <c r="AA243" i="20"/>
  <c r="AE243" i="20"/>
  <c r="AI243" i="20"/>
  <c r="AM243" i="20"/>
  <c r="AQ243" i="20"/>
  <c r="AU243" i="20"/>
  <c r="AY243" i="20"/>
  <c r="BC243" i="20"/>
  <c r="BG243" i="20"/>
  <c r="BK243" i="20"/>
  <c r="BO243" i="20"/>
  <c r="BS243" i="20"/>
  <c r="BW243" i="20"/>
  <c r="CA243" i="20"/>
  <c r="D243" i="20"/>
  <c r="CF243" i="20" s="1"/>
  <c r="H243" i="20"/>
  <c r="L243" i="20"/>
  <c r="P243" i="20"/>
  <c r="T243" i="20"/>
  <c r="X243" i="20"/>
  <c r="AB243" i="20"/>
  <c r="AF243" i="20"/>
  <c r="AJ243" i="20"/>
  <c r="AN243" i="20"/>
  <c r="AR243" i="20"/>
  <c r="AV243" i="20"/>
  <c r="AZ243" i="20"/>
  <c r="BD243" i="20"/>
  <c r="BH243" i="20"/>
  <c r="BL243" i="20"/>
  <c r="BP243" i="20"/>
  <c r="BT243" i="20"/>
  <c r="BX243" i="20"/>
  <c r="CB243" i="20"/>
  <c r="CF242" i="20"/>
  <c r="BU241" i="20"/>
  <c r="BE241" i="20"/>
  <c r="AO241" i="20"/>
  <c r="Y241" i="20"/>
  <c r="F235" i="20"/>
  <c r="J235" i="20"/>
  <c r="N235" i="20"/>
  <c r="R235" i="20"/>
  <c r="V235" i="20"/>
  <c r="Z235" i="20"/>
  <c r="AD235" i="20"/>
  <c r="AH235" i="20"/>
  <c r="AL235" i="20"/>
  <c r="AP235" i="20"/>
  <c r="AT235" i="20"/>
  <c r="AX235" i="20"/>
  <c r="BB235" i="20"/>
  <c r="BF235" i="20"/>
  <c r="BJ235" i="20"/>
  <c r="BN235" i="20"/>
  <c r="BR235" i="20"/>
  <c r="BV235" i="20"/>
  <c r="BZ235" i="20"/>
  <c r="CD235" i="20"/>
  <c r="G235" i="20"/>
  <c r="K235" i="20"/>
  <c r="O235" i="20"/>
  <c r="S235" i="20"/>
  <c r="W235" i="20"/>
  <c r="AA235" i="20"/>
  <c r="AE235" i="20"/>
  <c r="AI235" i="20"/>
  <c r="AM235" i="20"/>
  <c r="AQ235" i="20"/>
  <c r="AU235" i="20"/>
  <c r="AY235" i="20"/>
  <c r="BC235" i="20"/>
  <c r="BG235" i="20"/>
  <c r="BK235" i="20"/>
  <c r="BO235" i="20"/>
  <c r="BS235" i="20"/>
  <c r="BW235" i="20"/>
  <c r="CA235" i="20"/>
  <c r="D235" i="20"/>
  <c r="CF235" i="20" s="1"/>
  <c r="H235" i="20"/>
  <c r="L235" i="20"/>
  <c r="P235" i="20"/>
  <c r="T235" i="20"/>
  <c r="X235" i="20"/>
  <c r="AB235" i="20"/>
  <c r="AF235" i="20"/>
  <c r="AJ235" i="20"/>
  <c r="AN235" i="20"/>
  <c r="AR235" i="20"/>
  <c r="AV235" i="20"/>
  <c r="AZ235" i="20"/>
  <c r="BD235" i="20"/>
  <c r="BH235" i="20"/>
  <c r="BL235" i="20"/>
  <c r="BP235" i="20"/>
  <c r="BT235" i="20"/>
  <c r="BX235" i="20"/>
  <c r="CB235" i="20"/>
  <c r="D234" i="20"/>
  <c r="CF234" i="20" s="1"/>
  <c r="BU233" i="20"/>
  <c r="BE233" i="20"/>
  <c r="AO233" i="20"/>
  <c r="Y233" i="20"/>
  <c r="F214" i="20"/>
  <c r="J214" i="20"/>
  <c r="N214" i="20"/>
  <c r="R214" i="20"/>
  <c r="V214" i="20"/>
  <c r="Z214" i="20"/>
  <c r="AD214" i="20"/>
  <c r="AH214" i="20"/>
  <c r="AL214" i="20"/>
  <c r="AP214" i="20"/>
  <c r="AT214" i="20"/>
  <c r="AX214" i="20"/>
  <c r="BB214" i="20"/>
  <c r="BF214" i="20"/>
  <c r="BJ214" i="20"/>
  <c r="BN214" i="20"/>
  <c r="BR214" i="20"/>
  <c r="BV214" i="20"/>
  <c r="BZ214" i="20"/>
  <c r="CD214" i="20"/>
  <c r="G214" i="20"/>
  <c r="K214" i="20"/>
  <c r="O214" i="20"/>
  <c r="S214" i="20"/>
  <c r="W214" i="20"/>
  <c r="AA214" i="20"/>
  <c r="AE214" i="20"/>
  <c r="AI214" i="20"/>
  <c r="AM214" i="20"/>
  <c r="AQ214" i="20"/>
  <c r="AU214" i="20"/>
  <c r="AY214" i="20"/>
  <c r="BC214" i="20"/>
  <c r="BG214" i="20"/>
  <c r="BK214" i="20"/>
  <c r="BO214" i="20"/>
  <c r="BS214" i="20"/>
  <c r="BW214" i="20"/>
  <c r="CA214" i="20"/>
  <c r="H214" i="20"/>
  <c r="P214" i="20"/>
  <c r="X214" i="20"/>
  <c r="AF214" i="20"/>
  <c r="AN214" i="20"/>
  <c r="AV214" i="20"/>
  <c r="BD214" i="20"/>
  <c r="BL214" i="20"/>
  <c r="BT214" i="20"/>
  <c r="CB214" i="20"/>
  <c r="I214" i="20"/>
  <c r="Q214" i="20"/>
  <c r="Y214" i="20"/>
  <c r="AG214" i="20"/>
  <c r="AO214" i="20"/>
  <c r="AW214" i="20"/>
  <c r="BE214" i="20"/>
  <c r="BM214" i="20"/>
  <c r="BU214" i="20"/>
  <c r="CC214" i="20"/>
  <c r="D214" i="20"/>
  <c r="L214" i="20"/>
  <c r="T214" i="20"/>
  <c r="AB214" i="20"/>
  <c r="AJ214" i="20"/>
  <c r="AR214" i="20"/>
  <c r="AZ214" i="20"/>
  <c r="BH214" i="20"/>
  <c r="BP214" i="20"/>
  <c r="BX214" i="20"/>
  <c r="F182" i="20"/>
  <c r="J182" i="20"/>
  <c r="N182" i="20"/>
  <c r="R182" i="20"/>
  <c r="V182" i="20"/>
  <c r="Z182" i="20"/>
  <c r="AD182" i="20"/>
  <c r="AH182" i="20"/>
  <c r="AL182" i="20"/>
  <c r="AP182" i="20"/>
  <c r="AT182" i="20"/>
  <c r="AX182" i="20"/>
  <c r="BB182" i="20"/>
  <c r="BF182" i="20"/>
  <c r="BJ182" i="20"/>
  <c r="BN182" i="20"/>
  <c r="BR182" i="20"/>
  <c r="BV182" i="20"/>
  <c r="BZ182" i="20"/>
  <c r="CD182" i="20"/>
  <c r="G182" i="20"/>
  <c r="K182" i="20"/>
  <c r="O182" i="20"/>
  <c r="S182" i="20"/>
  <c r="W182" i="20"/>
  <c r="AA182" i="20"/>
  <c r="AE182" i="20"/>
  <c r="AI182" i="20"/>
  <c r="AM182" i="20"/>
  <c r="AQ182" i="20"/>
  <c r="AU182" i="20"/>
  <c r="AY182" i="20"/>
  <c r="BC182" i="20"/>
  <c r="BG182" i="20"/>
  <c r="BK182" i="20"/>
  <c r="BO182" i="20"/>
  <c r="BS182" i="20"/>
  <c r="BW182" i="20"/>
  <c r="CA182" i="20"/>
  <c r="D182" i="20"/>
  <c r="H182" i="20"/>
  <c r="L182" i="20"/>
  <c r="P182" i="20"/>
  <c r="T182" i="20"/>
  <c r="X182" i="20"/>
  <c r="AB182" i="20"/>
  <c r="AF182" i="20"/>
  <c r="AJ182" i="20"/>
  <c r="AN182" i="20"/>
  <c r="AR182" i="20"/>
  <c r="AV182" i="20"/>
  <c r="AZ182" i="20"/>
  <c r="BD182" i="20"/>
  <c r="BH182" i="20"/>
  <c r="BL182" i="20"/>
  <c r="BP182" i="20"/>
  <c r="BT182" i="20"/>
  <c r="BX182" i="20"/>
  <c r="CB182" i="20"/>
  <c r="I182" i="20"/>
  <c r="Y182" i="20"/>
  <c r="AO182" i="20"/>
  <c r="BE182" i="20"/>
  <c r="BU182" i="20"/>
  <c r="M182" i="20"/>
  <c r="AC182" i="20"/>
  <c r="AS182" i="20"/>
  <c r="BI182" i="20"/>
  <c r="BY182" i="20"/>
  <c r="Q182" i="20"/>
  <c r="AG182" i="20"/>
  <c r="AW182" i="20"/>
  <c r="BM182" i="20"/>
  <c r="CC182" i="20"/>
  <c r="H285" i="20"/>
  <c r="L285" i="20"/>
  <c r="P285" i="20"/>
  <c r="T285" i="20"/>
  <c r="X285" i="20"/>
  <c r="AB285" i="20"/>
  <c r="AF285" i="20"/>
  <c r="AJ285" i="20"/>
  <c r="AN285" i="20"/>
  <c r="AR285" i="20"/>
  <c r="AV285" i="20"/>
  <c r="AZ285" i="20"/>
  <c r="BD285" i="20"/>
  <c r="BH285" i="20"/>
  <c r="BL285" i="20"/>
  <c r="BP285" i="20"/>
  <c r="BT285" i="20"/>
  <c r="BX285" i="20"/>
  <c r="CB285" i="20"/>
  <c r="F281" i="20"/>
  <c r="J281" i="20"/>
  <c r="N281" i="20"/>
  <c r="R281" i="20"/>
  <c r="V281" i="20"/>
  <c r="Z281" i="20"/>
  <c r="AD281" i="20"/>
  <c r="AH281" i="20"/>
  <c r="AL281" i="20"/>
  <c r="AP281" i="20"/>
  <c r="AT281" i="20"/>
  <c r="AX281" i="20"/>
  <c r="BB281" i="20"/>
  <c r="BF281" i="20"/>
  <c r="BJ281" i="20"/>
  <c r="BN281" i="20"/>
  <c r="BR281" i="20"/>
  <c r="BV281" i="20"/>
  <c r="BZ281" i="20"/>
  <c r="CD281" i="20"/>
  <c r="H281" i="20"/>
  <c r="L281" i="20"/>
  <c r="P281" i="20"/>
  <c r="T281" i="20"/>
  <c r="X281" i="20"/>
  <c r="AB281" i="20"/>
  <c r="AF281" i="20"/>
  <c r="AJ281" i="20"/>
  <c r="AN281" i="20"/>
  <c r="AR281" i="20"/>
  <c r="AV281" i="20"/>
  <c r="AZ281" i="20"/>
  <c r="BD281" i="20"/>
  <c r="BH281" i="20"/>
  <c r="BL281" i="20"/>
  <c r="BP281" i="20"/>
  <c r="BT281" i="20"/>
  <c r="BX281" i="20"/>
  <c r="CB281" i="20"/>
  <c r="F277" i="20"/>
  <c r="J277" i="20"/>
  <c r="N277" i="20"/>
  <c r="R277" i="20"/>
  <c r="V277" i="20"/>
  <c r="Z277" i="20"/>
  <c r="AD277" i="20"/>
  <c r="AH277" i="20"/>
  <c r="AL277" i="20"/>
  <c r="AP277" i="20"/>
  <c r="AT277" i="20"/>
  <c r="AX277" i="20"/>
  <c r="BB277" i="20"/>
  <c r="BF277" i="20"/>
  <c r="BJ277" i="20"/>
  <c r="BN277" i="20"/>
  <c r="BR277" i="20"/>
  <c r="BV277" i="20"/>
  <c r="BZ277" i="20"/>
  <c r="CD277" i="20"/>
  <c r="H277" i="20"/>
  <c r="L277" i="20"/>
  <c r="P277" i="20"/>
  <c r="T277" i="20"/>
  <c r="X277" i="20"/>
  <c r="AB277" i="20"/>
  <c r="AF277" i="20"/>
  <c r="AJ277" i="20"/>
  <c r="AN277" i="20"/>
  <c r="AR277" i="20"/>
  <c r="AV277" i="20"/>
  <c r="AZ277" i="20"/>
  <c r="BD277" i="20"/>
  <c r="BH277" i="20"/>
  <c r="BL277" i="20"/>
  <c r="BP277" i="20"/>
  <c r="BT277" i="20"/>
  <c r="BX277" i="20"/>
  <c r="CB277" i="20"/>
  <c r="F273" i="20"/>
  <c r="J273" i="20"/>
  <c r="N273" i="20"/>
  <c r="R273" i="20"/>
  <c r="V273" i="20"/>
  <c r="Z273" i="20"/>
  <c r="AD273" i="20"/>
  <c r="AH273" i="20"/>
  <c r="AL273" i="20"/>
  <c r="AP273" i="20"/>
  <c r="AT273" i="20"/>
  <c r="AX273" i="20"/>
  <c r="BB273" i="20"/>
  <c r="BF273" i="20"/>
  <c r="BJ273" i="20"/>
  <c r="BN273" i="20"/>
  <c r="BR273" i="20"/>
  <c r="BV273" i="20"/>
  <c r="BZ273" i="20"/>
  <c r="CD273" i="20"/>
  <c r="H273" i="20"/>
  <c r="L273" i="20"/>
  <c r="P273" i="20"/>
  <c r="T273" i="20"/>
  <c r="X273" i="20"/>
  <c r="AB273" i="20"/>
  <c r="AF273" i="20"/>
  <c r="AJ273" i="20"/>
  <c r="AN273" i="20"/>
  <c r="AR273" i="20"/>
  <c r="AV273" i="20"/>
  <c r="AZ273" i="20"/>
  <c r="BD273" i="20"/>
  <c r="BH273" i="20"/>
  <c r="BL273" i="20"/>
  <c r="BP273" i="20"/>
  <c r="BT273" i="20"/>
  <c r="BX273" i="20"/>
  <c r="CB273" i="20"/>
  <c r="F269" i="20"/>
  <c r="J269" i="20"/>
  <c r="N269" i="20"/>
  <c r="R269" i="20"/>
  <c r="V269" i="20"/>
  <c r="Z269" i="20"/>
  <c r="AD269" i="20"/>
  <c r="AH269" i="20"/>
  <c r="AL269" i="20"/>
  <c r="AP269" i="20"/>
  <c r="AT269" i="20"/>
  <c r="AX269" i="20"/>
  <c r="BB269" i="20"/>
  <c r="BF269" i="20"/>
  <c r="BJ269" i="20"/>
  <c r="BN269" i="20"/>
  <c r="BR269" i="20"/>
  <c r="BV269" i="20"/>
  <c r="BZ269" i="20"/>
  <c r="CD269" i="20"/>
  <c r="H269" i="20"/>
  <c r="L269" i="20"/>
  <c r="P269" i="20"/>
  <c r="T269" i="20"/>
  <c r="X269" i="20"/>
  <c r="AB269" i="20"/>
  <c r="AF269" i="20"/>
  <c r="AJ269" i="20"/>
  <c r="AN269" i="20"/>
  <c r="AR269" i="20"/>
  <c r="AV269" i="20"/>
  <c r="AZ269" i="20"/>
  <c r="BD269" i="20"/>
  <c r="BH269" i="20"/>
  <c r="BL269" i="20"/>
  <c r="BP269" i="20"/>
  <c r="BT269" i="20"/>
  <c r="BX269" i="20"/>
  <c r="CB269" i="20"/>
  <c r="F265" i="20"/>
  <c r="J265" i="20"/>
  <c r="N265" i="20"/>
  <c r="R265" i="20"/>
  <c r="V265" i="20"/>
  <c r="Z265" i="20"/>
  <c r="AD265" i="20"/>
  <c r="AH265" i="20"/>
  <c r="AL265" i="20"/>
  <c r="AP265" i="20"/>
  <c r="AT265" i="20"/>
  <c r="AX265" i="20"/>
  <c r="BB265" i="20"/>
  <c r="BF265" i="20"/>
  <c r="BJ265" i="20"/>
  <c r="BN265" i="20"/>
  <c r="BR265" i="20"/>
  <c r="BV265" i="20"/>
  <c r="BZ265" i="20"/>
  <c r="CD265" i="20"/>
  <c r="H265" i="20"/>
  <c r="L265" i="20"/>
  <c r="P265" i="20"/>
  <c r="T265" i="20"/>
  <c r="X265" i="20"/>
  <c r="AB265" i="20"/>
  <c r="AF265" i="20"/>
  <c r="AJ265" i="20"/>
  <c r="AN265" i="20"/>
  <c r="AR265" i="20"/>
  <c r="AV265" i="20"/>
  <c r="AZ265" i="20"/>
  <c r="BD265" i="20"/>
  <c r="BH265" i="20"/>
  <c r="BL265" i="20"/>
  <c r="BP265" i="20"/>
  <c r="BT265" i="20"/>
  <c r="BX265" i="20"/>
  <c r="CB265" i="20"/>
  <c r="F261" i="20"/>
  <c r="J261" i="20"/>
  <c r="N261" i="20"/>
  <c r="R261" i="20"/>
  <c r="V261" i="20"/>
  <c r="Z261" i="20"/>
  <c r="AD261" i="20"/>
  <c r="AH261" i="20"/>
  <c r="AL261" i="20"/>
  <c r="AP261" i="20"/>
  <c r="AT261" i="20"/>
  <c r="AX261" i="20"/>
  <c r="BB261" i="20"/>
  <c r="BF261" i="20"/>
  <c r="BJ261" i="20"/>
  <c r="BN261" i="20"/>
  <c r="BR261" i="20"/>
  <c r="BV261" i="20"/>
  <c r="BZ261" i="20"/>
  <c r="CD261" i="20"/>
  <c r="H261" i="20"/>
  <c r="L261" i="20"/>
  <c r="P261" i="20"/>
  <c r="T261" i="20"/>
  <c r="X261" i="20"/>
  <c r="AB261" i="20"/>
  <c r="AF261" i="20"/>
  <c r="AJ261" i="20"/>
  <c r="AN261" i="20"/>
  <c r="AR261" i="20"/>
  <c r="AV261" i="20"/>
  <c r="AZ261" i="20"/>
  <c r="BD261" i="20"/>
  <c r="BH261" i="20"/>
  <c r="BL261" i="20"/>
  <c r="BP261" i="20"/>
  <c r="BT261" i="20"/>
  <c r="BX261" i="20"/>
  <c r="CB261" i="20"/>
  <c r="F257" i="20"/>
  <c r="J257" i="20"/>
  <c r="N257" i="20"/>
  <c r="R257" i="20"/>
  <c r="V257" i="20"/>
  <c r="Z257" i="20"/>
  <c r="AD257" i="20"/>
  <c r="AH257" i="20"/>
  <c r="AL257" i="20"/>
  <c r="AP257" i="20"/>
  <c r="AT257" i="20"/>
  <c r="AX257" i="20"/>
  <c r="BB257" i="20"/>
  <c r="BF257" i="20"/>
  <c r="BJ257" i="20"/>
  <c r="BN257" i="20"/>
  <c r="BR257" i="20"/>
  <c r="BV257" i="20"/>
  <c r="BZ257" i="20"/>
  <c r="CD257" i="20"/>
  <c r="H257" i="20"/>
  <c r="L257" i="20"/>
  <c r="P257" i="20"/>
  <c r="T257" i="20"/>
  <c r="X257" i="20"/>
  <c r="AB257" i="20"/>
  <c r="AF257" i="20"/>
  <c r="AJ257" i="20"/>
  <c r="AN257" i="20"/>
  <c r="AR257" i="20"/>
  <c r="AV257" i="20"/>
  <c r="AZ257" i="20"/>
  <c r="BD257" i="20"/>
  <c r="BH257" i="20"/>
  <c r="BL257" i="20"/>
  <c r="BP257" i="20"/>
  <c r="BT257" i="20"/>
  <c r="BX257" i="20"/>
  <c r="CB257" i="20"/>
  <c r="F253" i="20"/>
  <c r="J253" i="20"/>
  <c r="N253" i="20"/>
  <c r="R253" i="20"/>
  <c r="V253" i="20"/>
  <c r="Z253" i="20"/>
  <c r="AD253" i="20"/>
  <c r="AH253" i="20"/>
  <c r="AL253" i="20"/>
  <c r="AP253" i="20"/>
  <c r="AT253" i="20"/>
  <c r="AX253" i="20"/>
  <c r="BB253" i="20"/>
  <c r="BF253" i="20"/>
  <c r="BJ253" i="20"/>
  <c r="BN253" i="20"/>
  <c r="BR253" i="20"/>
  <c r="BV253" i="20"/>
  <c r="BZ253" i="20"/>
  <c r="CD253" i="20"/>
  <c r="H253" i="20"/>
  <c r="L253" i="20"/>
  <c r="P253" i="20"/>
  <c r="T253" i="20"/>
  <c r="X253" i="20"/>
  <c r="AB253" i="20"/>
  <c r="AF253" i="20"/>
  <c r="AJ253" i="20"/>
  <c r="AN253" i="20"/>
  <c r="AR253" i="20"/>
  <c r="AV253" i="20"/>
  <c r="AZ253" i="20"/>
  <c r="BD253" i="20"/>
  <c r="BH253" i="20"/>
  <c r="BL253" i="20"/>
  <c r="BP253" i="20"/>
  <c r="BT253" i="20"/>
  <c r="BX253" i="20"/>
  <c r="CB253" i="20"/>
  <c r="F249" i="20"/>
  <c r="J249" i="20"/>
  <c r="N249" i="20"/>
  <c r="R249" i="20"/>
  <c r="V249" i="20"/>
  <c r="Z249" i="20"/>
  <c r="AD249" i="20"/>
  <c r="AH249" i="20"/>
  <c r="AL249" i="20"/>
  <c r="AP249" i="20"/>
  <c r="AT249" i="20"/>
  <c r="AX249" i="20"/>
  <c r="BB249" i="20"/>
  <c r="BF249" i="20"/>
  <c r="BJ249" i="20"/>
  <c r="BN249" i="20"/>
  <c r="BR249" i="20"/>
  <c r="BV249" i="20"/>
  <c r="BZ249" i="20"/>
  <c r="CD249" i="20"/>
  <c r="G249" i="20"/>
  <c r="K249" i="20"/>
  <c r="O249" i="20"/>
  <c r="S249" i="20"/>
  <c r="D249" i="20" s="1"/>
  <c r="CF249" i="20" s="1"/>
  <c r="W249" i="20"/>
  <c r="AA249" i="20"/>
  <c r="AE249" i="20"/>
  <c r="AI249" i="20"/>
  <c r="H249" i="20"/>
  <c r="L249" i="20"/>
  <c r="P249" i="20"/>
  <c r="T249" i="20"/>
  <c r="X249" i="20"/>
  <c r="AB249" i="20"/>
  <c r="AF249" i="20"/>
  <c r="AJ249" i="20"/>
  <c r="AN249" i="20"/>
  <c r="AR249" i="20"/>
  <c r="AV249" i="20"/>
  <c r="AZ249" i="20"/>
  <c r="BD249" i="20"/>
  <c r="BH249" i="20"/>
  <c r="BL249" i="20"/>
  <c r="BP249" i="20"/>
  <c r="BT249" i="20"/>
  <c r="BX249" i="20"/>
  <c r="CB249" i="20"/>
  <c r="F241" i="20"/>
  <c r="J241" i="20"/>
  <c r="N241" i="20"/>
  <c r="R241" i="20"/>
  <c r="V241" i="20"/>
  <c r="Z241" i="20"/>
  <c r="AD241" i="20"/>
  <c r="AH241" i="20"/>
  <c r="AL241" i="20"/>
  <c r="AP241" i="20"/>
  <c r="AT241" i="20"/>
  <c r="AX241" i="20"/>
  <c r="BB241" i="20"/>
  <c r="BF241" i="20"/>
  <c r="BJ241" i="20"/>
  <c r="BN241" i="20"/>
  <c r="BR241" i="20"/>
  <c r="BV241" i="20"/>
  <c r="BZ241" i="20"/>
  <c r="CD241" i="20"/>
  <c r="G241" i="20"/>
  <c r="K241" i="20"/>
  <c r="O241" i="20"/>
  <c r="S241" i="20"/>
  <c r="W241" i="20"/>
  <c r="AA241" i="20"/>
  <c r="AE241" i="20"/>
  <c r="AI241" i="20"/>
  <c r="AM241" i="20"/>
  <c r="AQ241" i="20"/>
  <c r="AU241" i="20"/>
  <c r="AY241" i="20"/>
  <c r="BC241" i="20"/>
  <c r="BG241" i="20"/>
  <c r="BK241" i="20"/>
  <c r="BO241" i="20"/>
  <c r="BS241" i="20"/>
  <c r="BW241" i="20"/>
  <c r="CA241" i="20"/>
  <c r="D241" i="20"/>
  <c r="H241" i="20"/>
  <c r="L241" i="20"/>
  <c r="P241" i="20"/>
  <c r="T241" i="20"/>
  <c r="X241" i="20"/>
  <c r="AB241" i="20"/>
  <c r="AF241" i="20"/>
  <c r="AJ241" i="20"/>
  <c r="AN241" i="20"/>
  <c r="AR241" i="20"/>
  <c r="AV241" i="20"/>
  <c r="AZ241" i="20"/>
  <c r="BD241" i="20"/>
  <c r="BH241" i="20"/>
  <c r="BL241" i="20"/>
  <c r="BP241" i="20"/>
  <c r="BT241" i="20"/>
  <c r="BX241" i="20"/>
  <c r="CB241" i="20"/>
  <c r="F233" i="20"/>
  <c r="J233" i="20"/>
  <c r="N233" i="20"/>
  <c r="R233" i="20"/>
  <c r="V233" i="20"/>
  <c r="Z233" i="20"/>
  <c r="AD233" i="20"/>
  <c r="AH233" i="20"/>
  <c r="AL233" i="20"/>
  <c r="AP233" i="20"/>
  <c r="AT233" i="20"/>
  <c r="AX233" i="20"/>
  <c r="BB233" i="20"/>
  <c r="BF233" i="20"/>
  <c r="BJ233" i="20"/>
  <c r="BN233" i="20"/>
  <c r="BR233" i="20"/>
  <c r="BV233" i="20"/>
  <c r="BZ233" i="20"/>
  <c r="CD233" i="20"/>
  <c r="G233" i="20"/>
  <c r="K233" i="20"/>
  <c r="O233" i="20"/>
  <c r="S233" i="20"/>
  <c r="D233" i="20" s="1"/>
  <c r="W233" i="20"/>
  <c r="AA233" i="20"/>
  <c r="AE233" i="20"/>
  <c r="AI233" i="20"/>
  <c r="AM233" i="20"/>
  <c r="AQ233" i="20"/>
  <c r="AU233" i="20"/>
  <c r="AY233" i="20"/>
  <c r="BC233" i="20"/>
  <c r="BG233" i="20"/>
  <c r="BK233" i="20"/>
  <c r="BO233" i="20"/>
  <c r="BS233" i="20"/>
  <c r="BW233" i="20"/>
  <c r="CA233" i="20"/>
  <c r="H233" i="20"/>
  <c r="L233" i="20"/>
  <c r="P233" i="20"/>
  <c r="T233" i="20"/>
  <c r="X233" i="20"/>
  <c r="AB233" i="20"/>
  <c r="AF233" i="20"/>
  <c r="AJ233" i="20"/>
  <c r="AN233" i="20"/>
  <c r="AR233" i="20"/>
  <c r="AV233" i="20"/>
  <c r="AZ233" i="20"/>
  <c r="BD233" i="20"/>
  <c r="BH233" i="20"/>
  <c r="BL233" i="20"/>
  <c r="BP233" i="20"/>
  <c r="BT233" i="20"/>
  <c r="BX233" i="20"/>
  <c r="CB233" i="20"/>
  <c r="CF182" i="20"/>
  <c r="F180" i="20"/>
  <c r="J180" i="20"/>
  <c r="N180" i="20"/>
  <c r="R180" i="20"/>
  <c r="V180" i="20"/>
  <c r="Z180" i="20"/>
  <c r="AD180" i="20"/>
  <c r="AH180" i="20"/>
  <c r="AL180" i="20"/>
  <c r="AP180" i="20"/>
  <c r="AT180" i="20"/>
  <c r="AX180" i="20"/>
  <c r="BB180" i="20"/>
  <c r="BF180" i="20"/>
  <c r="BJ180" i="20"/>
  <c r="BN180" i="20"/>
  <c r="BR180" i="20"/>
  <c r="BV180" i="20"/>
  <c r="BZ180" i="20"/>
  <c r="CD180" i="20"/>
  <c r="G180" i="20"/>
  <c r="K180" i="20"/>
  <c r="O180" i="20"/>
  <c r="S180" i="20"/>
  <c r="W180" i="20"/>
  <c r="AA180" i="20"/>
  <c r="AE180" i="20"/>
  <c r="AI180" i="20"/>
  <c r="AM180" i="20"/>
  <c r="AQ180" i="20"/>
  <c r="AU180" i="20"/>
  <c r="AY180" i="20"/>
  <c r="BC180" i="20"/>
  <c r="BG180" i="20"/>
  <c r="BK180" i="20"/>
  <c r="BO180" i="20"/>
  <c r="BS180" i="20"/>
  <c r="BW180" i="20"/>
  <c r="CA180" i="20"/>
  <c r="D180" i="20"/>
  <c r="H180" i="20"/>
  <c r="L180" i="20"/>
  <c r="P180" i="20"/>
  <c r="T180" i="20"/>
  <c r="X180" i="20"/>
  <c r="AB180" i="20"/>
  <c r="AF180" i="20"/>
  <c r="AJ180" i="20"/>
  <c r="AN180" i="20"/>
  <c r="AR180" i="20"/>
  <c r="AV180" i="20"/>
  <c r="AZ180" i="20"/>
  <c r="BD180" i="20"/>
  <c r="BH180" i="20"/>
  <c r="BL180" i="20"/>
  <c r="BP180" i="20"/>
  <c r="BT180" i="20"/>
  <c r="BX180" i="20"/>
  <c r="CB180" i="20"/>
  <c r="I180" i="20"/>
  <c r="Y180" i="20"/>
  <c r="AO180" i="20"/>
  <c r="BE180" i="20"/>
  <c r="BU180" i="20"/>
  <c r="M180" i="20"/>
  <c r="AC180" i="20"/>
  <c r="AS180" i="20"/>
  <c r="BI180" i="20"/>
  <c r="BY180" i="20"/>
  <c r="Q180" i="20"/>
  <c r="AG180" i="20"/>
  <c r="AW180" i="20"/>
  <c r="BM180" i="20"/>
  <c r="CC180" i="20"/>
  <c r="F157" i="20"/>
  <c r="J157" i="20"/>
  <c r="N157" i="20"/>
  <c r="R157" i="20"/>
  <c r="V157" i="20"/>
  <c r="Z157" i="20"/>
  <c r="AD157" i="20"/>
  <c r="AH157" i="20"/>
  <c r="AL157" i="20"/>
  <c r="AP157" i="20"/>
  <c r="AT157" i="20"/>
  <c r="AX157" i="20"/>
  <c r="BB157" i="20"/>
  <c r="BF157" i="20"/>
  <c r="BJ157" i="20"/>
  <c r="BN157" i="20"/>
  <c r="BR157" i="20"/>
  <c r="BV157" i="20"/>
  <c r="BZ157" i="20"/>
  <c r="CD157" i="20"/>
  <c r="G157" i="20"/>
  <c r="L157" i="20"/>
  <c r="Q157" i="20"/>
  <c r="W157" i="20"/>
  <c r="AB157" i="20"/>
  <c r="AG157" i="20"/>
  <c r="AM157" i="20"/>
  <c r="AR157" i="20"/>
  <c r="AW157" i="20"/>
  <c r="BC157" i="20"/>
  <c r="BH157" i="20"/>
  <c r="BM157" i="20"/>
  <c r="BS157" i="20"/>
  <c r="BX157" i="20"/>
  <c r="CC157" i="20"/>
  <c r="H157" i="20"/>
  <c r="M157" i="20"/>
  <c r="S157" i="20"/>
  <c r="D157" i="20" s="1"/>
  <c r="X157" i="20"/>
  <c r="AC157" i="20"/>
  <c r="AI157" i="20"/>
  <c r="AN157" i="20"/>
  <c r="AS157" i="20"/>
  <c r="AY157" i="20"/>
  <c r="BD157" i="20"/>
  <c r="BI157" i="20"/>
  <c r="BO157" i="20"/>
  <c r="BT157" i="20"/>
  <c r="BY157" i="20"/>
  <c r="I157" i="20"/>
  <c r="O157" i="20"/>
  <c r="T157" i="20"/>
  <c r="Y157" i="20"/>
  <c r="AE157" i="20"/>
  <c r="AJ157" i="20"/>
  <c r="AO157" i="20"/>
  <c r="AU157" i="20"/>
  <c r="AZ157" i="20"/>
  <c r="BE157" i="20"/>
  <c r="BK157" i="20"/>
  <c r="BP157" i="20"/>
  <c r="BU157" i="20"/>
  <c r="CA157" i="20"/>
  <c r="K157" i="20"/>
  <c r="AF157" i="20"/>
  <c r="BA157" i="20"/>
  <c r="BW157" i="20"/>
  <c r="P157" i="20"/>
  <c r="AK157" i="20"/>
  <c r="BG157" i="20"/>
  <c r="CB157" i="20"/>
  <c r="U157" i="20"/>
  <c r="AQ157" i="20"/>
  <c r="BL157" i="20"/>
  <c r="CA366" i="20"/>
  <c r="BW366" i="20"/>
  <c r="BS366" i="20"/>
  <c r="BO366" i="20"/>
  <c r="BK366" i="20"/>
  <c r="BG366" i="20"/>
  <c r="BC366" i="20"/>
  <c r="AY366" i="20"/>
  <c r="AU366" i="20"/>
  <c r="AQ366" i="20"/>
  <c r="AM366" i="20"/>
  <c r="AI366" i="20"/>
  <c r="AE366" i="20"/>
  <c r="AA366" i="20"/>
  <c r="W366" i="20"/>
  <c r="S366" i="20"/>
  <c r="D366" i="20" s="1"/>
  <c r="O366" i="20"/>
  <c r="K366" i="20"/>
  <c r="CA364" i="20"/>
  <c r="BW364" i="20"/>
  <c r="BS364" i="20"/>
  <c r="BO364" i="20"/>
  <c r="BK364" i="20"/>
  <c r="BG364" i="20"/>
  <c r="BC364" i="20"/>
  <c r="AY364" i="20"/>
  <c r="AU364" i="20"/>
  <c r="AQ364" i="20"/>
  <c r="AM364" i="20"/>
  <c r="AI364" i="20"/>
  <c r="AE364" i="20"/>
  <c r="AA364" i="20"/>
  <c r="W364" i="20"/>
  <c r="S364" i="20"/>
  <c r="D364" i="20" s="1"/>
  <c r="O364" i="20"/>
  <c r="K364" i="20"/>
  <c r="CA362" i="20"/>
  <c r="BW362" i="20"/>
  <c r="BS362" i="20"/>
  <c r="BO362" i="20"/>
  <c r="BK362" i="20"/>
  <c r="BG362" i="20"/>
  <c r="BC362" i="20"/>
  <c r="AY362" i="20"/>
  <c r="AU362" i="20"/>
  <c r="AQ362" i="20"/>
  <c r="AM362" i="20"/>
  <c r="AI362" i="20"/>
  <c r="AE362" i="20"/>
  <c r="AA362" i="20"/>
  <c r="W362" i="20"/>
  <c r="S362" i="20"/>
  <c r="D362" i="20" s="1"/>
  <c r="CF362" i="20" s="1"/>
  <c r="O362" i="20"/>
  <c r="K362" i="20"/>
  <c r="CA360" i="20"/>
  <c r="BW360" i="20"/>
  <c r="BS360" i="20"/>
  <c r="BO360" i="20"/>
  <c r="BK360" i="20"/>
  <c r="BG360" i="20"/>
  <c r="BC360" i="20"/>
  <c r="AY360" i="20"/>
  <c r="AU360" i="20"/>
  <c r="AQ360" i="20"/>
  <c r="AM360" i="20"/>
  <c r="AI360" i="20"/>
  <c r="AE360" i="20"/>
  <c r="AA360" i="20"/>
  <c r="W360" i="20"/>
  <c r="S360" i="20"/>
  <c r="D360" i="20" s="1"/>
  <c r="O360" i="20"/>
  <c r="K360" i="20"/>
  <c r="CA358" i="20"/>
  <c r="BW358" i="20"/>
  <c r="BS358" i="20"/>
  <c r="BO358" i="20"/>
  <c r="BK358" i="20"/>
  <c r="BG358" i="20"/>
  <c r="BC358" i="20"/>
  <c r="AY358" i="20"/>
  <c r="AU358" i="20"/>
  <c r="AQ358" i="20"/>
  <c r="AM358" i="20"/>
  <c r="AI358" i="20"/>
  <c r="AE358" i="20"/>
  <c r="AA358" i="20"/>
  <c r="W358" i="20"/>
  <c r="S358" i="20"/>
  <c r="D358" i="20" s="1"/>
  <c r="CE358" i="20" s="1"/>
  <c r="O358" i="20"/>
  <c r="K358" i="20"/>
  <c r="CA356" i="20"/>
  <c r="BW356" i="20"/>
  <c r="BS356" i="20"/>
  <c r="BO356" i="20"/>
  <c r="BK356" i="20"/>
  <c r="BG356" i="20"/>
  <c r="BC356" i="20"/>
  <c r="AY356" i="20"/>
  <c r="AU356" i="20"/>
  <c r="AQ356" i="20"/>
  <c r="AM356" i="20"/>
  <c r="AI356" i="20"/>
  <c r="AE356" i="20"/>
  <c r="AA356" i="20"/>
  <c r="W356" i="20"/>
  <c r="S356" i="20"/>
  <c r="D356" i="20" s="1"/>
  <c r="O356" i="20"/>
  <c r="K356" i="20"/>
  <c r="CA354" i="20"/>
  <c r="BW354" i="20"/>
  <c r="BS354" i="20"/>
  <c r="BO354" i="20"/>
  <c r="BK354" i="20"/>
  <c r="BG354" i="20"/>
  <c r="BC354" i="20"/>
  <c r="AY354" i="20"/>
  <c r="AU354" i="20"/>
  <c r="AQ354" i="20"/>
  <c r="AM354" i="20"/>
  <c r="AI354" i="20"/>
  <c r="AE354" i="20"/>
  <c r="AA354" i="20"/>
  <c r="W354" i="20"/>
  <c r="S354" i="20"/>
  <c r="D354" i="20" s="1"/>
  <c r="CF354" i="20" s="1"/>
  <c r="O354" i="20"/>
  <c r="K354" i="20"/>
  <c r="CA352" i="20"/>
  <c r="BW352" i="20"/>
  <c r="BS352" i="20"/>
  <c r="BO352" i="20"/>
  <c r="BK352" i="20"/>
  <c r="BG352" i="20"/>
  <c r="BC352" i="20"/>
  <c r="AY352" i="20"/>
  <c r="AU352" i="20"/>
  <c r="AQ352" i="20"/>
  <c r="AM352" i="20"/>
  <c r="AI352" i="20"/>
  <c r="AE352" i="20"/>
  <c r="AA352" i="20"/>
  <c r="W352" i="20"/>
  <c r="S352" i="20"/>
  <c r="D352" i="20" s="1"/>
  <c r="CF352" i="20" s="1"/>
  <c r="O352" i="20"/>
  <c r="K352" i="20"/>
  <c r="CA350" i="20"/>
  <c r="BW350" i="20"/>
  <c r="BS350" i="20"/>
  <c r="BO350" i="20"/>
  <c r="BK350" i="20"/>
  <c r="BG350" i="20"/>
  <c r="BC350" i="20"/>
  <c r="AY350" i="20"/>
  <c r="AU350" i="20"/>
  <c r="AQ350" i="20"/>
  <c r="AM350" i="20"/>
  <c r="AI350" i="20"/>
  <c r="AE350" i="20"/>
  <c r="AA350" i="20"/>
  <c r="W350" i="20"/>
  <c r="S350" i="20"/>
  <c r="D350" i="20" s="1"/>
  <c r="CF350" i="20" s="1"/>
  <c r="O350" i="20"/>
  <c r="K350" i="20"/>
  <c r="CA348" i="20"/>
  <c r="BW348" i="20"/>
  <c r="BS348" i="20"/>
  <c r="BO348" i="20"/>
  <c r="BK348" i="20"/>
  <c r="BG348" i="20"/>
  <c r="BC348" i="20"/>
  <c r="AY348" i="20"/>
  <c r="AU348" i="20"/>
  <c r="AQ348" i="20"/>
  <c r="AM348" i="20"/>
  <c r="AI348" i="20"/>
  <c r="AE348" i="20"/>
  <c r="AA348" i="20"/>
  <c r="W348" i="20"/>
  <c r="S348" i="20"/>
  <c r="D348" i="20" s="1"/>
  <c r="O348" i="20"/>
  <c r="K348" i="20"/>
  <c r="CA346" i="20"/>
  <c r="BW346" i="20"/>
  <c r="BS346" i="20"/>
  <c r="BO346" i="20"/>
  <c r="BK346" i="20"/>
  <c r="BG346" i="20"/>
  <c r="BC346" i="20"/>
  <c r="AY346" i="20"/>
  <c r="AU346" i="20"/>
  <c r="AQ346" i="20"/>
  <c r="AM346" i="20"/>
  <c r="AI346" i="20"/>
  <c r="AE346" i="20"/>
  <c r="AA346" i="20"/>
  <c r="W346" i="20"/>
  <c r="S346" i="20"/>
  <c r="D346" i="20" s="1"/>
  <c r="O346" i="20"/>
  <c r="K346" i="20"/>
  <c r="CA344" i="20"/>
  <c r="BW344" i="20"/>
  <c r="BS344" i="20"/>
  <c r="BO344" i="20"/>
  <c r="BK344" i="20"/>
  <c r="BG344" i="20"/>
  <c r="BC344" i="20"/>
  <c r="AY344" i="20"/>
  <c r="AU344" i="20"/>
  <c r="AQ344" i="20"/>
  <c r="AM344" i="20"/>
  <c r="AI344" i="20"/>
  <c r="AE344" i="20"/>
  <c r="AA344" i="20"/>
  <c r="W344" i="20"/>
  <c r="S344" i="20"/>
  <c r="D344" i="20" s="1"/>
  <c r="CE344" i="20" s="1"/>
  <c r="O344" i="20"/>
  <c r="K344" i="20"/>
  <c r="CA342" i="20"/>
  <c r="BW342" i="20"/>
  <c r="BS342" i="20"/>
  <c r="BO342" i="20"/>
  <c r="BK342" i="20"/>
  <c r="BG342" i="20"/>
  <c r="BC342" i="20"/>
  <c r="AY342" i="20"/>
  <c r="AU342" i="20"/>
  <c r="AQ342" i="20"/>
  <c r="AM342" i="20"/>
  <c r="AI342" i="20"/>
  <c r="AE342" i="20"/>
  <c r="AA342" i="20"/>
  <c r="W342" i="20"/>
  <c r="S342" i="20"/>
  <c r="D342" i="20" s="1"/>
  <c r="CF342" i="20" s="1"/>
  <c r="O342" i="20"/>
  <c r="K342" i="20"/>
  <c r="CA340" i="20"/>
  <c r="BW340" i="20"/>
  <c r="BS340" i="20"/>
  <c r="BO340" i="20"/>
  <c r="BK340" i="20"/>
  <c r="BG340" i="20"/>
  <c r="BC340" i="20"/>
  <c r="AY340" i="20"/>
  <c r="AU340" i="20"/>
  <c r="AQ340" i="20"/>
  <c r="AM340" i="20"/>
  <c r="AI340" i="20"/>
  <c r="AE340" i="20"/>
  <c r="AA340" i="20"/>
  <c r="W340" i="20"/>
  <c r="S340" i="20"/>
  <c r="D340" i="20" s="1"/>
  <c r="O340" i="20"/>
  <c r="K340" i="20"/>
  <c r="CA338" i="20"/>
  <c r="BW338" i="20"/>
  <c r="BS338" i="20"/>
  <c r="BO338" i="20"/>
  <c r="BK338" i="20"/>
  <c r="BG338" i="20"/>
  <c r="BC338" i="20"/>
  <c r="AY338" i="20"/>
  <c r="AU338" i="20"/>
  <c r="AQ338" i="20"/>
  <c r="AM338" i="20"/>
  <c r="AI338" i="20"/>
  <c r="AE338" i="20"/>
  <c r="AA338" i="20"/>
  <c r="W338" i="20"/>
  <c r="S338" i="20"/>
  <c r="D338" i="20" s="1"/>
  <c r="CF338" i="20" s="1"/>
  <c r="O338" i="20"/>
  <c r="K338" i="20"/>
  <c r="CA336" i="20"/>
  <c r="BW336" i="20"/>
  <c r="BS336" i="20"/>
  <c r="BO336" i="20"/>
  <c r="BK336" i="20"/>
  <c r="BG336" i="20"/>
  <c r="BC336" i="20"/>
  <c r="AY336" i="20"/>
  <c r="AU336" i="20"/>
  <c r="AQ336" i="20"/>
  <c r="AM336" i="20"/>
  <c r="AI336" i="20"/>
  <c r="AE336" i="20"/>
  <c r="AA336" i="20"/>
  <c r="W336" i="20"/>
  <c r="S336" i="20"/>
  <c r="D336" i="20" s="1"/>
  <c r="CF336" i="20" s="1"/>
  <c r="O336" i="20"/>
  <c r="K336" i="20"/>
  <c r="CA334" i="20"/>
  <c r="BW334" i="20"/>
  <c r="BS334" i="20"/>
  <c r="BO334" i="20"/>
  <c r="BK334" i="20"/>
  <c r="BG334" i="20"/>
  <c r="BC334" i="20"/>
  <c r="AY334" i="20"/>
  <c r="AU334" i="20"/>
  <c r="AQ334" i="20"/>
  <c r="AM334" i="20"/>
  <c r="AI334" i="20"/>
  <c r="AE334" i="20"/>
  <c r="AA334" i="20"/>
  <c r="W334" i="20"/>
  <c r="S334" i="20"/>
  <c r="D334" i="20" s="1"/>
  <c r="CF334" i="20" s="1"/>
  <c r="O334" i="20"/>
  <c r="K334" i="20"/>
  <c r="CA332" i="20"/>
  <c r="BW332" i="20"/>
  <c r="BS332" i="20"/>
  <c r="BO332" i="20"/>
  <c r="BK332" i="20"/>
  <c r="BG332" i="20"/>
  <c r="BC332" i="20"/>
  <c r="AY332" i="20"/>
  <c r="AU332" i="20"/>
  <c r="AQ332" i="20"/>
  <c r="AM332" i="20"/>
  <c r="AI332" i="20"/>
  <c r="AE332" i="20"/>
  <c r="AA332" i="20"/>
  <c r="W332" i="20"/>
  <c r="S332" i="20"/>
  <c r="D332" i="20" s="1"/>
  <c r="O332" i="20"/>
  <c r="K332" i="20"/>
  <c r="CA330" i="20"/>
  <c r="BW330" i="20"/>
  <c r="BS330" i="20"/>
  <c r="BO330" i="20"/>
  <c r="BK330" i="20"/>
  <c r="BG330" i="20"/>
  <c r="BC330" i="20"/>
  <c r="AY330" i="20"/>
  <c r="AU330" i="20"/>
  <c r="AQ330" i="20"/>
  <c r="AM330" i="20"/>
  <c r="AI330" i="20"/>
  <c r="AE330" i="20"/>
  <c r="AA330" i="20"/>
  <c r="W330" i="20"/>
  <c r="S330" i="20"/>
  <c r="D330" i="20" s="1"/>
  <c r="CF330" i="20" s="1"/>
  <c r="O330" i="20"/>
  <c r="K330" i="20"/>
  <c r="CA328" i="20"/>
  <c r="BW328" i="20"/>
  <c r="BS328" i="20"/>
  <c r="BO328" i="20"/>
  <c r="BK328" i="20"/>
  <c r="BG328" i="20"/>
  <c r="BC328" i="20"/>
  <c r="AY328" i="20"/>
  <c r="AU328" i="20"/>
  <c r="AQ328" i="20"/>
  <c r="AM328" i="20"/>
  <c r="AI328" i="20"/>
  <c r="AE328" i="20"/>
  <c r="AA328" i="20"/>
  <c r="W328" i="20"/>
  <c r="S328" i="20"/>
  <c r="D328" i="20" s="1"/>
  <c r="CF328" i="20" s="1"/>
  <c r="O328" i="20"/>
  <c r="K328" i="20"/>
  <c r="CA326" i="20"/>
  <c r="BW326" i="20"/>
  <c r="BS326" i="20"/>
  <c r="BO326" i="20"/>
  <c r="BK326" i="20"/>
  <c r="BG326" i="20"/>
  <c r="BC326" i="20"/>
  <c r="AY326" i="20"/>
  <c r="AU326" i="20"/>
  <c r="AQ326" i="20"/>
  <c r="AM326" i="20"/>
  <c r="AI326" i="20"/>
  <c r="AE326" i="20"/>
  <c r="AA326" i="20"/>
  <c r="W326" i="20"/>
  <c r="S326" i="20"/>
  <c r="D326" i="20" s="1"/>
  <c r="CF326" i="20" s="1"/>
  <c r="O326" i="20"/>
  <c r="K326" i="20"/>
  <c r="CA324" i="20"/>
  <c r="BW324" i="20"/>
  <c r="BS324" i="20"/>
  <c r="BO324" i="20"/>
  <c r="BK324" i="20"/>
  <c r="BG324" i="20"/>
  <c r="BC324" i="20"/>
  <c r="AY324" i="20"/>
  <c r="AU324" i="20"/>
  <c r="AQ324" i="20"/>
  <c r="AM324" i="20"/>
  <c r="AI324" i="20"/>
  <c r="AE324" i="20"/>
  <c r="AA324" i="20"/>
  <c r="W324" i="20"/>
  <c r="S324" i="20"/>
  <c r="D324" i="20" s="1"/>
  <c r="O324" i="20"/>
  <c r="K324" i="20"/>
  <c r="CA322" i="20"/>
  <c r="BW322" i="20"/>
  <c r="BS322" i="20"/>
  <c r="BO322" i="20"/>
  <c r="BK322" i="20"/>
  <c r="BG322" i="20"/>
  <c r="BC322" i="20"/>
  <c r="AY322" i="20"/>
  <c r="AU322" i="20"/>
  <c r="AQ322" i="20"/>
  <c r="AM322" i="20"/>
  <c r="AI322" i="20"/>
  <c r="AE322" i="20"/>
  <c r="AA322" i="20"/>
  <c r="W322" i="20"/>
  <c r="S322" i="20"/>
  <c r="D322" i="20" s="1"/>
  <c r="CF322" i="20" s="1"/>
  <c r="O322" i="20"/>
  <c r="K322" i="20"/>
  <c r="CA320" i="20"/>
  <c r="BW320" i="20"/>
  <c r="BS320" i="20"/>
  <c r="BO320" i="20"/>
  <c r="BK320" i="20"/>
  <c r="BG320" i="20"/>
  <c r="BC320" i="20"/>
  <c r="AY320" i="20"/>
  <c r="AU320" i="20"/>
  <c r="AQ320" i="20"/>
  <c r="AM320" i="20"/>
  <c r="AI320" i="20"/>
  <c r="AE320" i="20"/>
  <c r="AA320" i="20"/>
  <c r="W320" i="20"/>
  <c r="S320" i="20"/>
  <c r="D320" i="20" s="1"/>
  <c r="O320" i="20"/>
  <c r="K320" i="20"/>
  <c r="CA318" i="20"/>
  <c r="BW318" i="20"/>
  <c r="BS318" i="20"/>
  <c r="BO318" i="20"/>
  <c r="BK318" i="20"/>
  <c r="BG318" i="20"/>
  <c r="BC318" i="20"/>
  <c r="AY318" i="20"/>
  <c r="AU318" i="20"/>
  <c r="AQ318" i="20"/>
  <c r="AM318" i="20"/>
  <c r="AI318" i="20"/>
  <c r="AE318" i="20"/>
  <c r="AA318" i="20"/>
  <c r="W318" i="20"/>
  <c r="S318" i="20"/>
  <c r="D318" i="20" s="1"/>
  <c r="CF318" i="20" s="1"/>
  <c r="O318" i="20"/>
  <c r="K318" i="20"/>
  <c r="CA316" i="20"/>
  <c r="BW316" i="20"/>
  <c r="BS316" i="20"/>
  <c r="BO316" i="20"/>
  <c r="BK316" i="20"/>
  <c r="BG316" i="20"/>
  <c r="BC316" i="20"/>
  <c r="AY316" i="20"/>
  <c r="AU316" i="20"/>
  <c r="AQ316" i="20"/>
  <c r="AM316" i="20"/>
  <c r="AI316" i="20"/>
  <c r="AE316" i="20"/>
  <c r="AA316" i="20"/>
  <c r="W316" i="20"/>
  <c r="S316" i="20"/>
  <c r="D316" i="20" s="1"/>
  <c r="CF316" i="20" s="1"/>
  <c r="O316" i="20"/>
  <c r="K316" i="20"/>
  <c r="CA314" i="20"/>
  <c r="BW314" i="20"/>
  <c r="BS314" i="20"/>
  <c r="BO314" i="20"/>
  <c r="BK314" i="20"/>
  <c r="BG314" i="20"/>
  <c r="BC314" i="20"/>
  <c r="AY314" i="20"/>
  <c r="AU314" i="20"/>
  <c r="AQ314" i="20"/>
  <c r="AM314" i="20"/>
  <c r="AI314" i="20"/>
  <c r="AE314" i="20"/>
  <c r="AA314" i="20"/>
  <c r="W314" i="20"/>
  <c r="S314" i="20"/>
  <c r="D314" i="20" s="1"/>
  <c r="O314" i="20"/>
  <c r="K314" i="20"/>
  <c r="CA312" i="20"/>
  <c r="BW312" i="20"/>
  <c r="BS312" i="20"/>
  <c r="BO312" i="20"/>
  <c r="BK312" i="20"/>
  <c r="BG312" i="20"/>
  <c r="BC312" i="20"/>
  <c r="AY312" i="20"/>
  <c r="AU312" i="20"/>
  <c r="AQ312" i="20"/>
  <c r="AM312" i="20"/>
  <c r="AI312" i="20"/>
  <c r="AE312" i="20"/>
  <c r="AA312" i="20"/>
  <c r="W312" i="20"/>
  <c r="S312" i="20"/>
  <c r="D312" i="20" s="1"/>
  <c r="CF312" i="20" s="1"/>
  <c r="O312" i="20"/>
  <c r="K312" i="20"/>
  <c r="CA310" i="20"/>
  <c r="BW310" i="20"/>
  <c r="BS310" i="20"/>
  <c r="BO310" i="20"/>
  <c r="BK310" i="20"/>
  <c r="BG310" i="20"/>
  <c r="BC310" i="20"/>
  <c r="AY310" i="20"/>
  <c r="AU310" i="20"/>
  <c r="AQ310" i="20"/>
  <c r="AM310" i="20"/>
  <c r="AI310" i="20"/>
  <c r="AE310" i="20"/>
  <c r="AA310" i="20"/>
  <c r="W310" i="20"/>
  <c r="S310" i="20"/>
  <c r="D310" i="20" s="1"/>
  <c r="CF310" i="20" s="1"/>
  <c r="O310" i="20"/>
  <c r="K310" i="20"/>
  <c r="CA308" i="20"/>
  <c r="BW308" i="20"/>
  <c r="BS308" i="20"/>
  <c r="BO308" i="20"/>
  <c r="BK308" i="20"/>
  <c r="BG308" i="20"/>
  <c r="BC308" i="20"/>
  <c r="AY308" i="20"/>
  <c r="AU308" i="20"/>
  <c r="AQ308" i="20"/>
  <c r="AM308" i="20"/>
  <c r="AI308" i="20"/>
  <c r="AE308" i="20"/>
  <c r="AA308" i="20"/>
  <c r="W308" i="20"/>
  <c r="S308" i="20"/>
  <c r="D308" i="20" s="1"/>
  <c r="O308" i="20"/>
  <c r="K308" i="20"/>
  <c r="CA306" i="20"/>
  <c r="BW306" i="20"/>
  <c r="BS306" i="20"/>
  <c r="BO306" i="20"/>
  <c r="BK306" i="20"/>
  <c r="BG306" i="20"/>
  <c r="BC306" i="20"/>
  <c r="AY306" i="20"/>
  <c r="AU306" i="20"/>
  <c r="AQ306" i="20"/>
  <c r="AM306" i="20"/>
  <c r="AI306" i="20"/>
  <c r="AE306" i="20"/>
  <c r="AA306" i="20"/>
  <c r="W306" i="20"/>
  <c r="S306" i="20"/>
  <c r="D306" i="20" s="1"/>
  <c r="O306" i="20"/>
  <c r="K306" i="20"/>
  <c r="CA304" i="20"/>
  <c r="BW304" i="20"/>
  <c r="BS304" i="20"/>
  <c r="BO304" i="20"/>
  <c r="BK304" i="20"/>
  <c r="BG304" i="20"/>
  <c r="BC304" i="20"/>
  <c r="AY304" i="20"/>
  <c r="AU304" i="20"/>
  <c r="AQ304" i="20"/>
  <c r="AM304" i="20"/>
  <c r="AI304" i="20"/>
  <c r="AE304" i="20"/>
  <c r="AA304" i="20"/>
  <c r="W304" i="20"/>
  <c r="S304" i="20"/>
  <c r="D304" i="20" s="1"/>
  <c r="CF304" i="20" s="1"/>
  <c r="O304" i="20"/>
  <c r="K304" i="20"/>
  <c r="CA302" i="20"/>
  <c r="BW302" i="20"/>
  <c r="BS302" i="20"/>
  <c r="BO302" i="20"/>
  <c r="BK302" i="20"/>
  <c r="BG302" i="20"/>
  <c r="BC302" i="20"/>
  <c r="AY302" i="20"/>
  <c r="AU302" i="20"/>
  <c r="AQ302" i="20"/>
  <c r="AM302" i="20"/>
  <c r="AI302" i="20"/>
  <c r="AE302" i="20"/>
  <c r="AA302" i="20"/>
  <c r="W302" i="20"/>
  <c r="S302" i="20"/>
  <c r="D302" i="20" s="1"/>
  <c r="CF302" i="20" s="1"/>
  <c r="O302" i="20"/>
  <c r="K302" i="20"/>
  <c r="CA300" i="20"/>
  <c r="BW300" i="20"/>
  <c r="BS300" i="20"/>
  <c r="BO300" i="20"/>
  <c r="BK300" i="20"/>
  <c r="BG300" i="20"/>
  <c r="BC300" i="20"/>
  <c r="AY300" i="20"/>
  <c r="AU300" i="20"/>
  <c r="AQ300" i="20"/>
  <c r="AM300" i="20"/>
  <c r="AI300" i="20"/>
  <c r="AE300" i="20"/>
  <c r="AA300" i="20"/>
  <c r="W300" i="20"/>
  <c r="S300" i="20"/>
  <c r="D300" i="20" s="1"/>
  <c r="O300" i="20"/>
  <c r="K300" i="20"/>
  <c r="CA298" i="20"/>
  <c r="BW298" i="20"/>
  <c r="BS298" i="20"/>
  <c r="BO298" i="20"/>
  <c r="BK298" i="20"/>
  <c r="BG298" i="20"/>
  <c r="BC298" i="20"/>
  <c r="AY298" i="20"/>
  <c r="AU298" i="20"/>
  <c r="AQ298" i="20"/>
  <c r="AM298" i="20"/>
  <c r="AI298" i="20"/>
  <c r="AE298" i="20"/>
  <c r="AA298" i="20"/>
  <c r="W298" i="20"/>
  <c r="S298" i="20"/>
  <c r="D298" i="20" s="1"/>
  <c r="O298" i="20"/>
  <c r="K298" i="20"/>
  <c r="CA296" i="20"/>
  <c r="BW296" i="20"/>
  <c r="BS296" i="20"/>
  <c r="BO296" i="20"/>
  <c r="BK296" i="20"/>
  <c r="BG296" i="20"/>
  <c r="BC296" i="20"/>
  <c r="AY296" i="20"/>
  <c r="AU296" i="20"/>
  <c r="AQ296" i="20"/>
  <c r="AM296" i="20"/>
  <c r="AI296" i="20"/>
  <c r="AE296" i="20"/>
  <c r="AA296" i="20"/>
  <c r="W296" i="20"/>
  <c r="S296" i="20"/>
  <c r="D296" i="20" s="1"/>
  <c r="CE296" i="20" s="1"/>
  <c r="O296" i="20"/>
  <c r="K296" i="20"/>
  <c r="CA294" i="20"/>
  <c r="BW294" i="20"/>
  <c r="BS294" i="20"/>
  <c r="BO294" i="20"/>
  <c r="BK294" i="20"/>
  <c r="BG294" i="20"/>
  <c r="BC294" i="20"/>
  <c r="AY294" i="20"/>
  <c r="AU294" i="20"/>
  <c r="AQ294" i="20"/>
  <c r="AM294" i="20"/>
  <c r="AI294" i="20"/>
  <c r="AE294" i="20"/>
  <c r="AA294" i="20"/>
  <c r="W294" i="20"/>
  <c r="S294" i="20"/>
  <c r="D294" i="20" s="1"/>
  <c r="O294" i="20"/>
  <c r="K294" i="20"/>
  <c r="CA292" i="20"/>
  <c r="BW292" i="20"/>
  <c r="BS292" i="20"/>
  <c r="BO292" i="20"/>
  <c r="BK292" i="20"/>
  <c r="BG292" i="20"/>
  <c r="BC292" i="20"/>
  <c r="AY292" i="20"/>
  <c r="AU292" i="20"/>
  <c r="AQ292" i="20"/>
  <c r="AM292" i="20"/>
  <c r="AI292" i="20"/>
  <c r="AE292" i="20"/>
  <c r="AA292" i="20"/>
  <c r="W292" i="20"/>
  <c r="S292" i="20"/>
  <c r="D292" i="20" s="1"/>
  <c r="O292" i="20"/>
  <c r="K292" i="20"/>
  <c r="CA290" i="20"/>
  <c r="BW290" i="20"/>
  <c r="BS290" i="20"/>
  <c r="BO290" i="20"/>
  <c r="BK290" i="20"/>
  <c r="BG290" i="20"/>
  <c r="BC290" i="20"/>
  <c r="AY290" i="20"/>
  <c r="AU290" i="20"/>
  <c r="AQ290" i="20"/>
  <c r="AM290" i="20"/>
  <c r="AI290" i="20"/>
  <c r="AE290" i="20"/>
  <c r="AA290" i="20"/>
  <c r="W290" i="20"/>
  <c r="S290" i="20"/>
  <c r="D290" i="20" s="1"/>
  <c r="O290" i="20"/>
  <c r="K290" i="20"/>
  <c r="CA288" i="20"/>
  <c r="BW288" i="20"/>
  <c r="BS288" i="20"/>
  <c r="BO288" i="20"/>
  <c r="BK288" i="20"/>
  <c r="BG288" i="20"/>
  <c r="BC288" i="20"/>
  <c r="AY288" i="20"/>
  <c r="AS288" i="20"/>
  <c r="AN288" i="20"/>
  <c r="AI288" i="20"/>
  <c r="AC288" i="20"/>
  <c r="X288" i="20"/>
  <c r="S288" i="20"/>
  <c r="D288" i="20" s="1"/>
  <c r="CF288" i="20" s="1"/>
  <c r="M288" i="20"/>
  <c r="H288" i="20"/>
  <c r="D287" i="20"/>
  <c r="H287" i="20"/>
  <c r="L287" i="20"/>
  <c r="P287" i="20"/>
  <c r="T287" i="20"/>
  <c r="X287" i="20"/>
  <c r="AB287" i="20"/>
  <c r="AF287" i="20"/>
  <c r="AJ287" i="20"/>
  <c r="AN287" i="20"/>
  <c r="AR287" i="20"/>
  <c r="AV287" i="20"/>
  <c r="AZ287" i="20"/>
  <c r="BD287" i="20"/>
  <c r="BH287" i="20"/>
  <c r="BL287" i="20"/>
  <c r="BP287" i="20"/>
  <c r="BT287" i="20"/>
  <c r="BX287" i="20"/>
  <c r="CB287" i="20"/>
  <c r="BZ285" i="20"/>
  <c r="BU285" i="20"/>
  <c r="BO285" i="20"/>
  <c r="BJ285" i="20"/>
  <c r="BE285" i="20"/>
  <c r="AY285" i="20"/>
  <c r="AT285" i="20"/>
  <c r="AO285" i="20"/>
  <c r="AI285" i="20"/>
  <c r="AD285" i="20"/>
  <c r="Y285" i="20"/>
  <c r="S285" i="20"/>
  <c r="D285" i="20" s="1"/>
  <c r="N285" i="20"/>
  <c r="I285" i="20"/>
  <c r="F284" i="20"/>
  <c r="J284" i="20"/>
  <c r="N284" i="20"/>
  <c r="R284" i="20"/>
  <c r="V284" i="20"/>
  <c r="Z284" i="20"/>
  <c r="AD284" i="20"/>
  <c r="AH284" i="20"/>
  <c r="AL284" i="20"/>
  <c r="AP284" i="20"/>
  <c r="AT284" i="20"/>
  <c r="AX284" i="20"/>
  <c r="BB284" i="20"/>
  <c r="BF284" i="20"/>
  <c r="BJ284" i="20"/>
  <c r="BN284" i="20"/>
  <c r="BR284" i="20"/>
  <c r="BV284" i="20"/>
  <c r="BZ284" i="20"/>
  <c r="CD284" i="20"/>
  <c r="CC282" i="20"/>
  <c r="BU282" i="20"/>
  <c r="BM282" i="20"/>
  <c r="BE282" i="20"/>
  <c r="AW282" i="20"/>
  <c r="AO282" i="20"/>
  <c r="AG282" i="20"/>
  <c r="Y282" i="20"/>
  <c r="Q282" i="20"/>
  <c r="I282" i="20"/>
  <c r="BW281" i="20"/>
  <c r="BO281" i="20"/>
  <c r="BG281" i="20"/>
  <c r="AY281" i="20"/>
  <c r="AQ281" i="20"/>
  <c r="AI281" i="20"/>
  <c r="AA281" i="20"/>
  <c r="S281" i="20"/>
  <c r="D281" i="20" s="1"/>
  <c r="K281" i="20"/>
  <c r="D280" i="20"/>
  <c r="H280" i="20"/>
  <c r="L280" i="20"/>
  <c r="P280" i="20"/>
  <c r="T280" i="20"/>
  <c r="X280" i="20"/>
  <c r="AB280" i="20"/>
  <c r="AF280" i="20"/>
  <c r="AJ280" i="20"/>
  <c r="AN280" i="20"/>
  <c r="AR280" i="20"/>
  <c r="AV280" i="20"/>
  <c r="AZ280" i="20"/>
  <c r="BD280" i="20"/>
  <c r="BH280" i="20"/>
  <c r="BL280" i="20"/>
  <c r="BP280" i="20"/>
  <c r="BT280" i="20"/>
  <c r="BX280" i="20"/>
  <c r="CB280" i="20"/>
  <c r="F280" i="20"/>
  <c r="J280" i="20"/>
  <c r="N280" i="20"/>
  <c r="R280" i="20"/>
  <c r="V280" i="20"/>
  <c r="Z280" i="20"/>
  <c r="AD280" i="20"/>
  <c r="AH280" i="20"/>
  <c r="AL280" i="20"/>
  <c r="AP280" i="20"/>
  <c r="AT280" i="20"/>
  <c r="AX280" i="20"/>
  <c r="BB280" i="20"/>
  <c r="BF280" i="20"/>
  <c r="BJ280" i="20"/>
  <c r="BN280" i="20"/>
  <c r="BR280" i="20"/>
  <c r="BV280" i="20"/>
  <c r="BZ280" i="20"/>
  <c r="CD280" i="20"/>
  <c r="CC278" i="20"/>
  <c r="BU278" i="20"/>
  <c r="BM278" i="20"/>
  <c r="BE278" i="20"/>
  <c r="AW278" i="20"/>
  <c r="AO278" i="20"/>
  <c r="AG278" i="20"/>
  <c r="Y278" i="20"/>
  <c r="Q278" i="20"/>
  <c r="I278" i="20"/>
  <c r="BW277" i="20"/>
  <c r="BO277" i="20"/>
  <c r="BG277" i="20"/>
  <c r="AY277" i="20"/>
  <c r="AQ277" i="20"/>
  <c r="AI277" i="20"/>
  <c r="AA277" i="20"/>
  <c r="S277" i="20"/>
  <c r="D277" i="20" s="1"/>
  <c r="K277" i="20"/>
  <c r="D276" i="20"/>
  <c r="CE276" i="20" s="1"/>
  <c r="H276" i="20"/>
  <c r="L276" i="20"/>
  <c r="P276" i="20"/>
  <c r="T276" i="20"/>
  <c r="X276" i="20"/>
  <c r="AB276" i="20"/>
  <c r="AF276" i="20"/>
  <c r="AJ276" i="20"/>
  <c r="AN276" i="20"/>
  <c r="AR276" i="20"/>
  <c r="AV276" i="20"/>
  <c r="AZ276" i="20"/>
  <c r="BD276" i="20"/>
  <c r="BH276" i="20"/>
  <c r="BL276" i="20"/>
  <c r="BP276" i="20"/>
  <c r="BT276" i="20"/>
  <c r="BX276" i="20"/>
  <c r="CB276" i="20"/>
  <c r="F276" i="20"/>
  <c r="J276" i="20"/>
  <c r="N276" i="20"/>
  <c r="R276" i="20"/>
  <c r="V276" i="20"/>
  <c r="Z276" i="20"/>
  <c r="AD276" i="20"/>
  <c r="AH276" i="20"/>
  <c r="AL276" i="20"/>
  <c r="AP276" i="20"/>
  <c r="AT276" i="20"/>
  <c r="AX276" i="20"/>
  <c r="BB276" i="20"/>
  <c r="BF276" i="20"/>
  <c r="BJ276" i="20"/>
  <c r="BN276" i="20"/>
  <c r="BR276" i="20"/>
  <c r="BV276" i="20"/>
  <c r="BZ276" i="20"/>
  <c r="CD276" i="20"/>
  <c r="CC274" i="20"/>
  <c r="BU274" i="20"/>
  <c r="BM274" i="20"/>
  <c r="BE274" i="20"/>
  <c r="AW274" i="20"/>
  <c r="AO274" i="20"/>
  <c r="AG274" i="20"/>
  <c r="Y274" i="20"/>
  <c r="Q274" i="20"/>
  <c r="I274" i="20"/>
  <c r="BW273" i="20"/>
  <c r="BO273" i="20"/>
  <c r="BG273" i="20"/>
  <c r="AY273" i="20"/>
  <c r="AQ273" i="20"/>
  <c r="AI273" i="20"/>
  <c r="AA273" i="20"/>
  <c r="S273" i="20"/>
  <c r="D273" i="20" s="1"/>
  <c r="K273" i="20"/>
  <c r="H272" i="20"/>
  <c r="L272" i="20"/>
  <c r="P272" i="20"/>
  <c r="T272" i="20"/>
  <c r="X272" i="20"/>
  <c r="AB272" i="20"/>
  <c r="AF272" i="20"/>
  <c r="AJ272" i="20"/>
  <c r="AN272" i="20"/>
  <c r="AR272" i="20"/>
  <c r="AV272" i="20"/>
  <c r="AZ272" i="20"/>
  <c r="BD272" i="20"/>
  <c r="BH272" i="20"/>
  <c r="BL272" i="20"/>
  <c r="BP272" i="20"/>
  <c r="BT272" i="20"/>
  <c r="BX272" i="20"/>
  <c r="CB272" i="20"/>
  <c r="F272" i="20"/>
  <c r="J272" i="20"/>
  <c r="N272" i="20"/>
  <c r="R272" i="20"/>
  <c r="V272" i="20"/>
  <c r="Z272" i="20"/>
  <c r="AD272" i="20"/>
  <c r="AH272" i="20"/>
  <c r="AL272" i="20"/>
  <c r="AP272" i="20"/>
  <c r="AT272" i="20"/>
  <c r="AX272" i="20"/>
  <c r="BB272" i="20"/>
  <c r="BF272" i="20"/>
  <c r="BJ272" i="20"/>
  <c r="BN272" i="20"/>
  <c r="BR272" i="20"/>
  <c r="BV272" i="20"/>
  <c r="BZ272" i="20"/>
  <c r="CD272" i="20"/>
  <c r="CC270" i="20"/>
  <c r="BU270" i="20"/>
  <c r="BM270" i="20"/>
  <c r="BE270" i="20"/>
  <c r="AW270" i="20"/>
  <c r="AO270" i="20"/>
  <c r="AG270" i="20"/>
  <c r="Y270" i="20"/>
  <c r="Q270" i="20"/>
  <c r="I270" i="20"/>
  <c r="BW269" i="20"/>
  <c r="BO269" i="20"/>
  <c r="BG269" i="20"/>
  <c r="AY269" i="20"/>
  <c r="AQ269" i="20"/>
  <c r="AI269" i="20"/>
  <c r="AA269" i="20"/>
  <c r="S269" i="20"/>
  <c r="D269" i="20" s="1"/>
  <c r="K269" i="20"/>
  <c r="H268" i="20"/>
  <c r="L268" i="20"/>
  <c r="P268" i="20"/>
  <c r="T268" i="20"/>
  <c r="X268" i="20"/>
  <c r="AB268" i="20"/>
  <c r="AF268" i="20"/>
  <c r="AJ268" i="20"/>
  <c r="AN268" i="20"/>
  <c r="AR268" i="20"/>
  <c r="AV268" i="20"/>
  <c r="AZ268" i="20"/>
  <c r="BD268" i="20"/>
  <c r="BH268" i="20"/>
  <c r="BL268" i="20"/>
  <c r="BP268" i="20"/>
  <c r="BT268" i="20"/>
  <c r="BX268" i="20"/>
  <c r="CB268" i="20"/>
  <c r="F268" i="20"/>
  <c r="J268" i="20"/>
  <c r="N268" i="20"/>
  <c r="R268" i="20"/>
  <c r="V268" i="20"/>
  <c r="Z268" i="20"/>
  <c r="AD268" i="20"/>
  <c r="AH268" i="20"/>
  <c r="AL268" i="20"/>
  <c r="AP268" i="20"/>
  <c r="AT268" i="20"/>
  <c r="AX268" i="20"/>
  <c r="BB268" i="20"/>
  <c r="BF268" i="20"/>
  <c r="BJ268" i="20"/>
  <c r="BN268" i="20"/>
  <c r="BR268" i="20"/>
  <c r="BV268" i="20"/>
  <c r="BZ268" i="20"/>
  <c r="CD268" i="20"/>
  <c r="CC266" i="20"/>
  <c r="BU266" i="20"/>
  <c r="BM266" i="20"/>
  <c r="BE266" i="20"/>
  <c r="AW266" i="20"/>
  <c r="AO266" i="20"/>
  <c r="AG266" i="20"/>
  <c r="Y266" i="20"/>
  <c r="Q266" i="20"/>
  <c r="I266" i="20"/>
  <c r="BW265" i="20"/>
  <c r="BO265" i="20"/>
  <c r="BG265" i="20"/>
  <c r="AY265" i="20"/>
  <c r="AQ265" i="20"/>
  <c r="AI265" i="20"/>
  <c r="AA265" i="20"/>
  <c r="S265" i="20"/>
  <c r="D265" i="20" s="1"/>
  <c r="K265" i="20"/>
  <c r="D264" i="20"/>
  <c r="H264" i="20"/>
  <c r="L264" i="20"/>
  <c r="P264" i="20"/>
  <c r="T264" i="20"/>
  <c r="X264" i="20"/>
  <c r="AB264" i="20"/>
  <c r="AF264" i="20"/>
  <c r="AJ264" i="20"/>
  <c r="AN264" i="20"/>
  <c r="AR264" i="20"/>
  <c r="AV264" i="20"/>
  <c r="AZ264" i="20"/>
  <c r="BD264" i="20"/>
  <c r="BH264" i="20"/>
  <c r="BL264" i="20"/>
  <c r="BP264" i="20"/>
  <c r="BT264" i="20"/>
  <c r="BX264" i="20"/>
  <c r="CB264" i="20"/>
  <c r="F264" i="20"/>
  <c r="J264" i="20"/>
  <c r="N264" i="20"/>
  <c r="R264" i="20"/>
  <c r="V264" i="20"/>
  <c r="Z264" i="20"/>
  <c r="AD264" i="20"/>
  <c r="AH264" i="20"/>
  <c r="AL264" i="20"/>
  <c r="AP264" i="20"/>
  <c r="AT264" i="20"/>
  <c r="AX264" i="20"/>
  <c r="BB264" i="20"/>
  <c r="BF264" i="20"/>
  <c r="BJ264" i="20"/>
  <c r="BN264" i="20"/>
  <c r="BR264" i="20"/>
  <c r="BV264" i="20"/>
  <c r="BZ264" i="20"/>
  <c r="CD264" i="20"/>
  <c r="CC262" i="20"/>
  <c r="BU262" i="20"/>
  <c r="BM262" i="20"/>
  <c r="BE262" i="20"/>
  <c r="AW262" i="20"/>
  <c r="AO262" i="20"/>
  <c r="AG262" i="20"/>
  <c r="Y262" i="20"/>
  <c r="Q262" i="20"/>
  <c r="I262" i="20"/>
  <c r="BW261" i="20"/>
  <c r="BO261" i="20"/>
  <c r="BG261" i="20"/>
  <c r="AY261" i="20"/>
  <c r="AQ261" i="20"/>
  <c r="AI261" i="20"/>
  <c r="AA261" i="20"/>
  <c r="S261" i="20"/>
  <c r="D261" i="20" s="1"/>
  <c r="K261" i="20"/>
  <c r="H260" i="20"/>
  <c r="L260" i="20"/>
  <c r="P260" i="20"/>
  <c r="T260" i="20"/>
  <c r="X260" i="20"/>
  <c r="AB260" i="20"/>
  <c r="AF260" i="20"/>
  <c r="AJ260" i="20"/>
  <c r="AN260" i="20"/>
  <c r="AR260" i="20"/>
  <c r="AV260" i="20"/>
  <c r="AZ260" i="20"/>
  <c r="BD260" i="20"/>
  <c r="BH260" i="20"/>
  <c r="BL260" i="20"/>
  <c r="BP260" i="20"/>
  <c r="BT260" i="20"/>
  <c r="BX260" i="20"/>
  <c r="CB260" i="20"/>
  <c r="F260" i="20"/>
  <c r="J260" i="20"/>
  <c r="N260" i="20"/>
  <c r="R260" i="20"/>
  <c r="V260" i="20"/>
  <c r="Z260" i="20"/>
  <c r="AD260" i="20"/>
  <c r="AH260" i="20"/>
  <c r="AL260" i="20"/>
  <c r="AP260" i="20"/>
  <c r="AT260" i="20"/>
  <c r="AX260" i="20"/>
  <c r="BB260" i="20"/>
  <c r="BF260" i="20"/>
  <c r="BJ260" i="20"/>
  <c r="BN260" i="20"/>
  <c r="BR260" i="20"/>
  <c r="BV260" i="20"/>
  <c r="BZ260" i="20"/>
  <c r="CD260" i="20"/>
  <c r="CC258" i="20"/>
  <c r="BU258" i="20"/>
  <c r="BM258" i="20"/>
  <c r="BE258" i="20"/>
  <c r="AW258" i="20"/>
  <c r="AO258" i="20"/>
  <c r="AG258" i="20"/>
  <c r="Y258" i="20"/>
  <c r="Q258" i="20"/>
  <c r="I258" i="20"/>
  <c r="BW257" i="20"/>
  <c r="BO257" i="20"/>
  <c r="BG257" i="20"/>
  <c r="AY257" i="20"/>
  <c r="AQ257" i="20"/>
  <c r="AI257" i="20"/>
  <c r="AA257" i="20"/>
  <c r="S257" i="20"/>
  <c r="D257" i="20" s="1"/>
  <c r="K257" i="20"/>
  <c r="H256" i="20"/>
  <c r="L256" i="20"/>
  <c r="P256" i="20"/>
  <c r="T256" i="20"/>
  <c r="X256" i="20"/>
  <c r="AB256" i="20"/>
  <c r="AF256" i="20"/>
  <c r="AJ256" i="20"/>
  <c r="AN256" i="20"/>
  <c r="AR256" i="20"/>
  <c r="AV256" i="20"/>
  <c r="AZ256" i="20"/>
  <c r="BD256" i="20"/>
  <c r="BH256" i="20"/>
  <c r="BL256" i="20"/>
  <c r="BP256" i="20"/>
  <c r="BT256" i="20"/>
  <c r="BX256" i="20"/>
  <c r="CB256" i="20"/>
  <c r="F256" i="20"/>
  <c r="J256" i="20"/>
  <c r="N256" i="20"/>
  <c r="R256" i="20"/>
  <c r="V256" i="20"/>
  <c r="Z256" i="20"/>
  <c r="AD256" i="20"/>
  <c r="AH256" i="20"/>
  <c r="AL256" i="20"/>
  <c r="AP256" i="20"/>
  <c r="AT256" i="20"/>
  <c r="AX256" i="20"/>
  <c r="BB256" i="20"/>
  <c r="BF256" i="20"/>
  <c r="BJ256" i="20"/>
  <c r="BN256" i="20"/>
  <c r="BR256" i="20"/>
  <c r="BV256" i="20"/>
  <c r="BZ256" i="20"/>
  <c r="CD256" i="20"/>
  <c r="CC254" i="20"/>
  <c r="BU254" i="20"/>
  <c r="BM254" i="20"/>
  <c r="BE254" i="20"/>
  <c r="AW254" i="20"/>
  <c r="AO254" i="20"/>
  <c r="AG254" i="20"/>
  <c r="Y254" i="20"/>
  <c r="Q254" i="20"/>
  <c r="I254" i="20"/>
  <c r="BW253" i="20"/>
  <c r="BO253" i="20"/>
  <c r="BG253" i="20"/>
  <c r="AY253" i="20"/>
  <c r="AQ253" i="20"/>
  <c r="AI253" i="20"/>
  <c r="AA253" i="20"/>
  <c r="S253" i="20"/>
  <c r="D253" i="20" s="1"/>
  <c r="CF253" i="20" s="1"/>
  <c r="K253" i="20"/>
  <c r="H252" i="20"/>
  <c r="L252" i="20"/>
  <c r="P252" i="20"/>
  <c r="T252" i="20"/>
  <c r="X252" i="20"/>
  <c r="AB252" i="20"/>
  <c r="AF252" i="20"/>
  <c r="AJ252" i="20"/>
  <c r="AN252" i="20"/>
  <c r="AR252" i="20"/>
  <c r="AV252" i="20"/>
  <c r="AZ252" i="20"/>
  <c r="BD252" i="20"/>
  <c r="BH252" i="20"/>
  <c r="BL252" i="20"/>
  <c r="BP252" i="20"/>
  <c r="BT252" i="20"/>
  <c r="BX252" i="20"/>
  <c r="CB252" i="20"/>
  <c r="F252" i="20"/>
  <c r="J252" i="20"/>
  <c r="N252" i="20"/>
  <c r="R252" i="20"/>
  <c r="V252" i="20"/>
  <c r="Z252" i="20"/>
  <c r="AD252" i="20"/>
  <c r="AH252" i="20"/>
  <c r="AL252" i="20"/>
  <c r="AP252" i="20"/>
  <c r="AT252" i="20"/>
  <c r="AX252" i="20"/>
  <c r="BB252" i="20"/>
  <c r="BF252" i="20"/>
  <c r="BJ252" i="20"/>
  <c r="BN252" i="20"/>
  <c r="BR252" i="20"/>
  <c r="BV252" i="20"/>
  <c r="BZ252" i="20"/>
  <c r="CD252" i="20"/>
  <c r="CC250" i="20"/>
  <c r="BU250" i="20"/>
  <c r="BM250" i="20"/>
  <c r="BE250" i="20"/>
  <c r="AW250" i="20"/>
  <c r="AO250" i="20"/>
  <c r="AG250" i="20"/>
  <c r="Y250" i="20"/>
  <c r="Q250" i="20"/>
  <c r="I250" i="20"/>
  <c r="BW249" i="20"/>
  <c r="BO249" i="20"/>
  <c r="BG249" i="20"/>
  <c r="AY249" i="20"/>
  <c r="AQ249" i="20"/>
  <c r="AG249" i="20"/>
  <c r="Q249" i="20"/>
  <c r="F247" i="20"/>
  <c r="J247" i="20"/>
  <c r="N247" i="20"/>
  <c r="R247" i="20"/>
  <c r="V247" i="20"/>
  <c r="Z247" i="20"/>
  <c r="AD247" i="20"/>
  <c r="AH247" i="20"/>
  <c r="AL247" i="20"/>
  <c r="AP247" i="20"/>
  <c r="AT247" i="20"/>
  <c r="AX247" i="20"/>
  <c r="BB247" i="20"/>
  <c r="BF247" i="20"/>
  <c r="BJ247" i="20"/>
  <c r="BN247" i="20"/>
  <c r="BR247" i="20"/>
  <c r="BV247" i="20"/>
  <c r="BZ247" i="20"/>
  <c r="CD247" i="20"/>
  <c r="G247" i="20"/>
  <c r="K247" i="20"/>
  <c r="O247" i="20"/>
  <c r="S247" i="20"/>
  <c r="W247" i="20"/>
  <c r="AA247" i="20"/>
  <c r="AE247" i="20"/>
  <c r="AI247" i="20"/>
  <c r="AM247" i="20"/>
  <c r="AQ247" i="20"/>
  <c r="AU247" i="20"/>
  <c r="AY247" i="20"/>
  <c r="BC247" i="20"/>
  <c r="BG247" i="20"/>
  <c r="BK247" i="20"/>
  <c r="BO247" i="20"/>
  <c r="BS247" i="20"/>
  <c r="BW247" i="20"/>
  <c r="CA247" i="20"/>
  <c r="D247" i="20"/>
  <c r="H247" i="20"/>
  <c r="L247" i="20"/>
  <c r="P247" i="20"/>
  <c r="T247" i="20"/>
  <c r="X247" i="20"/>
  <c r="AB247" i="20"/>
  <c r="AF247" i="20"/>
  <c r="AJ247" i="20"/>
  <c r="AN247" i="20"/>
  <c r="AR247" i="20"/>
  <c r="AV247" i="20"/>
  <c r="AZ247" i="20"/>
  <c r="BD247" i="20"/>
  <c r="BH247" i="20"/>
  <c r="BL247" i="20"/>
  <c r="BP247" i="20"/>
  <c r="BT247" i="20"/>
  <c r="BX247" i="20"/>
  <c r="CB247" i="20"/>
  <c r="D246" i="20"/>
  <c r="BY243" i="20"/>
  <c r="BI243" i="20"/>
  <c r="AS243" i="20"/>
  <c r="AC243" i="20"/>
  <c r="M243" i="20"/>
  <c r="CC241" i="20"/>
  <c r="BM241" i="20"/>
  <c r="AW241" i="20"/>
  <c r="AG241" i="20"/>
  <c r="Q241" i="20"/>
  <c r="F239" i="20"/>
  <c r="J239" i="20"/>
  <c r="N239" i="20"/>
  <c r="R239" i="20"/>
  <c r="V239" i="20"/>
  <c r="Z239" i="20"/>
  <c r="AD239" i="20"/>
  <c r="AH239" i="20"/>
  <c r="AL239" i="20"/>
  <c r="AP239" i="20"/>
  <c r="AT239" i="20"/>
  <c r="AX239" i="20"/>
  <c r="BB239" i="20"/>
  <c r="BF239" i="20"/>
  <c r="BJ239" i="20"/>
  <c r="BN239" i="20"/>
  <c r="BR239" i="20"/>
  <c r="BV239" i="20"/>
  <c r="BZ239" i="20"/>
  <c r="CD239" i="20"/>
  <c r="G239" i="20"/>
  <c r="K239" i="20"/>
  <c r="O239" i="20"/>
  <c r="S239" i="20"/>
  <c r="W239" i="20"/>
  <c r="AA239" i="20"/>
  <c r="AE239" i="20"/>
  <c r="AI239" i="20"/>
  <c r="AM239" i="20"/>
  <c r="AQ239" i="20"/>
  <c r="AU239" i="20"/>
  <c r="AY239" i="20"/>
  <c r="BC239" i="20"/>
  <c r="BG239" i="20"/>
  <c r="BK239" i="20"/>
  <c r="BO239" i="20"/>
  <c r="BS239" i="20"/>
  <c r="BW239" i="20"/>
  <c r="CA239" i="20"/>
  <c r="D239" i="20"/>
  <c r="CF239" i="20" s="1"/>
  <c r="H239" i="20"/>
  <c r="L239" i="20"/>
  <c r="P239" i="20"/>
  <c r="T239" i="20"/>
  <c r="X239" i="20"/>
  <c r="AB239" i="20"/>
  <c r="AF239" i="20"/>
  <c r="AJ239" i="20"/>
  <c r="AN239" i="20"/>
  <c r="AR239" i="20"/>
  <c r="AV239" i="20"/>
  <c r="AZ239" i="20"/>
  <c r="BD239" i="20"/>
  <c r="BH239" i="20"/>
  <c r="BL239" i="20"/>
  <c r="BP239" i="20"/>
  <c r="BT239" i="20"/>
  <c r="BX239" i="20"/>
  <c r="CB239" i="20"/>
  <c r="D238" i="20"/>
  <c r="CE238" i="20" s="1"/>
  <c r="BY235" i="20"/>
  <c r="BI235" i="20"/>
  <c r="AS235" i="20"/>
  <c r="AC235" i="20"/>
  <c r="M235" i="20"/>
  <c r="CC233" i="20"/>
  <c r="BM233" i="20"/>
  <c r="AW233" i="20"/>
  <c r="AG233" i="20"/>
  <c r="Q233" i="20"/>
  <c r="F231" i="20"/>
  <c r="J231" i="20"/>
  <c r="N231" i="20"/>
  <c r="R231" i="20"/>
  <c r="V231" i="20"/>
  <c r="Z231" i="20"/>
  <c r="AD231" i="20"/>
  <c r="AH231" i="20"/>
  <c r="AL231" i="20"/>
  <c r="AP231" i="20"/>
  <c r="AT231" i="20"/>
  <c r="AX231" i="20"/>
  <c r="BB231" i="20"/>
  <c r="BF231" i="20"/>
  <c r="BJ231" i="20"/>
  <c r="BN231" i="20"/>
  <c r="BR231" i="20"/>
  <c r="BV231" i="20"/>
  <c r="BZ231" i="20"/>
  <c r="CD231" i="20"/>
  <c r="G231" i="20"/>
  <c r="K231" i="20"/>
  <c r="O231" i="20"/>
  <c r="S231" i="20"/>
  <c r="W231" i="20"/>
  <c r="AA231" i="20"/>
  <c r="AE231" i="20"/>
  <c r="AI231" i="20"/>
  <c r="AM231" i="20"/>
  <c r="AQ231" i="20"/>
  <c r="AU231" i="20"/>
  <c r="AY231" i="20"/>
  <c r="BC231" i="20"/>
  <c r="BG231" i="20"/>
  <c r="BK231" i="20"/>
  <c r="BO231" i="20"/>
  <c r="BS231" i="20"/>
  <c r="BW231" i="20"/>
  <c r="CA231" i="20"/>
  <c r="D231" i="20"/>
  <c r="CF231" i="20" s="1"/>
  <c r="H231" i="20"/>
  <c r="L231" i="20"/>
  <c r="P231" i="20"/>
  <c r="T231" i="20"/>
  <c r="X231" i="20"/>
  <c r="AB231" i="20"/>
  <c r="AF231" i="20"/>
  <c r="AJ231" i="20"/>
  <c r="AN231" i="20"/>
  <c r="AR231" i="20"/>
  <c r="AV231" i="20"/>
  <c r="AZ231" i="20"/>
  <c r="BD231" i="20"/>
  <c r="BH231" i="20"/>
  <c r="BL231" i="20"/>
  <c r="BP231" i="20"/>
  <c r="BT231" i="20"/>
  <c r="BX231" i="20"/>
  <c r="CB231" i="20"/>
  <c r="BA214" i="20"/>
  <c r="U214" i="20"/>
  <c r="BA180" i="20"/>
  <c r="BQ157" i="20"/>
  <c r="CD248" i="20"/>
  <c r="BZ248" i="20"/>
  <c r="BV248" i="20"/>
  <c r="BR248" i="20"/>
  <c r="BN248" i="20"/>
  <c r="BJ248" i="20"/>
  <c r="BF248" i="20"/>
  <c r="BB248" i="20"/>
  <c r="AX248" i="20"/>
  <c r="AT248" i="20"/>
  <c r="AP248" i="20"/>
  <c r="AL248" i="20"/>
  <c r="AH248" i="20"/>
  <c r="AD248" i="20"/>
  <c r="Z248" i="20"/>
  <c r="V248" i="20"/>
  <c r="R248" i="20"/>
  <c r="N248" i="20"/>
  <c r="J248" i="20"/>
  <c r="F248" i="20"/>
  <c r="CD246" i="20"/>
  <c r="BZ246" i="20"/>
  <c r="BV246" i="20"/>
  <c r="BR246" i="20"/>
  <c r="BN246" i="20"/>
  <c r="BJ246" i="20"/>
  <c r="BF246" i="20"/>
  <c r="BB246" i="20"/>
  <c r="AX246" i="20"/>
  <c r="AT246" i="20"/>
  <c r="AP246" i="20"/>
  <c r="AL246" i="20"/>
  <c r="AH246" i="20"/>
  <c r="AD246" i="20"/>
  <c r="Z246" i="20"/>
  <c r="V246" i="20"/>
  <c r="R246" i="20"/>
  <c r="N246" i="20"/>
  <c r="J246" i="20"/>
  <c r="F246" i="20"/>
  <c r="CD244" i="20"/>
  <c r="BZ244" i="20"/>
  <c r="BV244" i="20"/>
  <c r="BR244" i="20"/>
  <c r="BN244" i="20"/>
  <c r="BJ244" i="20"/>
  <c r="BF244" i="20"/>
  <c r="BB244" i="20"/>
  <c r="AX244" i="20"/>
  <c r="AT244" i="20"/>
  <c r="AP244" i="20"/>
  <c r="AL244" i="20"/>
  <c r="AH244" i="20"/>
  <c r="AD244" i="20"/>
  <c r="Z244" i="20"/>
  <c r="V244" i="20"/>
  <c r="R244" i="20"/>
  <c r="N244" i="20"/>
  <c r="J244" i="20"/>
  <c r="F244" i="20"/>
  <c r="CD242" i="20"/>
  <c r="BZ242" i="20"/>
  <c r="BV242" i="20"/>
  <c r="BR242" i="20"/>
  <c r="BN242" i="20"/>
  <c r="BJ242" i="20"/>
  <c r="BF242" i="20"/>
  <c r="BB242" i="20"/>
  <c r="AX242" i="20"/>
  <c r="AT242" i="20"/>
  <c r="AP242" i="20"/>
  <c r="AL242" i="20"/>
  <c r="AH242" i="20"/>
  <c r="AD242" i="20"/>
  <c r="Z242" i="20"/>
  <c r="V242" i="20"/>
  <c r="R242" i="20"/>
  <c r="N242" i="20"/>
  <c r="J242" i="20"/>
  <c r="F242" i="20"/>
  <c r="CD240" i="20"/>
  <c r="BZ240" i="20"/>
  <c r="BV240" i="20"/>
  <c r="BR240" i="20"/>
  <c r="BN240" i="20"/>
  <c r="BJ240" i="20"/>
  <c r="BF240" i="20"/>
  <c r="BB240" i="20"/>
  <c r="AX240" i="20"/>
  <c r="AT240" i="20"/>
  <c r="AP240" i="20"/>
  <c r="AL240" i="20"/>
  <c r="AH240" i="20"/>
  <c r="AD240" i="20"/>
  <c r="Z240" i="20"/>
  <c r="V240" i="20"/>
  <c r="R240" i="20"/>
  <c r="N240" i="20"/>
  <c r="J240" i="20"/>
  <c r="F240" i="20"/>
  <c r="CD238" i="20"/>
  <c r="BZ238" i="20"/>
  <c r="BV238" i="20"/>
  <c r="BR238" i="20"/>
  <c r="BN238" i="20"/>
  <c r="BJ238" i="20"/>
  <c r="BF238" i="20"/>
  <c r="BB238" i="20"/>
  <c r="AX238" i="20"/>
  <c r="AT238" i="20"/>
  <c r="AP238" i="20"/>
  <c r="AL238" i="20"/>
  <c r="AH238" i="20"/>
  <c r="AD238" i="20"/>
  <c r="Z238" i="20"/>
  <c r="V238" i="20"/>
  <c r="R238" i="20"/>
  <c r="N238" i="20"/>
  <c r="J238" i="20"/>
  <c r="F238" i="20"/>
  <c r="CD236" i="20"/>
  <c r="BZ236" i="20"/>
  <c r="BV236" i="20"/>
  <c r="BR236" i="20"/>
  <c r="BN236" i="20"/>
  <c r="BJ236" i="20"/>
  <c r="BF236" i="20"/>
  <c r="BB236" i="20"/>
  <c r="AX236" i="20"/>
  <c r="AT236" i="20"/>
  <c r="AP236" i="20"/>
  <c r="AL236" i="20"/>
  <c r="AH236" i="20"/>
  <c r="AD236" i="20"/>
  <c r="Z236" i="20"/>
  <c r="V236" i="20"/>
  <c r="R236" i="20"/>
  <c r="N236" i="20"/>
  <c r="J236" i="20"/>
  <c r="F236" i="20"/>
  <c r="CD234" i="20"/>
  <c r="BZ234" i="20"/>
  <c r="BV234" i="20"/>
  <c r="BR234" i="20"/>
  <c r="BN234" i="20"/>
  <c r="BJ234" i="20"/>
  <c r="BF234" i="20"/>
  <c r="BB234" i="20"/>
  <c r="AX234" i="20"/>
  <c r="AT234" i="20"/>
  <c r="AP234" i="20"/>
  <c r="AL234" i="20"/>
  <c r="AH234" i="20"/>
  <c r="AD234" i="20"/>
  <c r="Z234" i="20"/>
  <c r="V234" i="20"/>
  <c r="R234" i="20"/>
  <c r="N234" i="20"/>
  <c r="J234" i="20"/>
  <c r="F234" i="20"/>
  <c r="CD232" i="20"/>
  <c r="BZ232" i="20"/>
  <c r="BV232" i="20"/>
  <c r="BR232" i="20"/>
  <c r="BN232" i="20"/>
  <c r="BJ232" i="20"/>
  <c r="BF232" i="20"/>
  <c r="BB232" i="20"/>
  <c r="AX232" i="20"/>
  <c r="AT232" i="20"/>
  <c r="AP232" i="20"/>
  <c r="AL232" i="20"/>
  <c r="AH232" i="20"/>
  <c r="AD232" i="20"/>
  <c r="Z232" i="20"/>
  <c r="V232" i="20"/>
  <c r="R232" i="20"/>
  <c r="N232" i="20"/>
  <c r="J232" i="20"/>
  <c r="F232" i="20"/>
  <c r="CD230" i="20"/>
  <c r="BZ230" i="20"/>
  <c r="BV230" i="20"/>
  <c r="BR230" i="20"/>
  <c r="BN230" i="20"/>
  <c r="BJ230" i="20"/>
  <c r="BF230" i="20"/>
  <c r="BB230" i="20"/>
  <c r="AX230" i="20"/>
  <c r="AS230" i="20"/>
  <c r="AN230" i="20"/>
  <c r="AH230" i="20"/>
  <c r="AC230" i="20"/>
  <c r="X230" i="20"/>
  <c r="R230" i="20"/>
  <c r="M230" i="20"/>
  <c r="CC228" i="20"/>
  <c r="BX228" i="20"/>
  <c r="BR228" i="20"/>
  <c r="BM228" i="20"/>
  <c r="BH228" i="20"/>
  <c r="BB228" i="20"/>
  <c r="AW228" i="20"/>
  <c r="AR228" i="20"/>
  <c r="AL228" i="20"/>
  <c r="AG228" i="20"/>
  <c r="AB228" i="20"/>
  <c r="V228" i="20"/>
  <c r="Q228" i="20"/>
  <c r="L228" i="20"/>
  <c r="G226" i="20"/>
  <c r="K226" i="20"/>
  <c r="O226" i="20"/>
  <c r="S226" i="20"/>
  <c r="D226" i="20" s="1"/>
  <c r="W226" i="20"/>
  <c r="AA226" i="20"/>
  <c r="AE226" i="20"/>
  <c r="AI226" i="20"/>
  <c r="AM226" i="20"/>
  <c r="AQ226" i="20"/>
  <c r="AU226" i="20"/>
  <c r="AY226" i="20"/>
  <c r="BC226" i="20"/>
  <c r="BG226" i="20"/>
  <c r="BK226" i="20"/>
  <c r="BO226" i="20"/>
  <c r="BS226" i="20"/>
  <c r="BW226" i="20"/>
  <c r="CA226" i="20"/>
  <c r="CD222" i="20"/>
  <c r="BY222" i="20"/>
  <c r="BT222" i="20"/>
  <c r="BN222" i="20"/>
  <c r="BI222" i="20"/>
  <c r="BD222" i="20"/>
  <c r="AX222" i="20"/>
  <c r="AS222" i="20"/>
  <c r="AN222" i="20"/>
  <c r="AH222" i="20"/>
  <c r="AC222" i="20"/>
  <c r="X222" i="20"/>
  <c r="R222" i="20"/>
  <c r="M222" i="20"/>
  <c r="CC220" i="20"/>
  <c r="BX220" i="20"/>
  <c r="BR220" i="20"/>
  <c r="BM220" i="20"/>
  <c r="BH220" i="20"/>
  <c r="BB220" i="20"/>
  <c r="AW220" i="20"/>
  <c r="AR220" i="20"/>
  <c r="AL220" i="20"/>
  <c r="AG220" i="20"/>
  <c r="AB220" i="20"/>
  <c r="V220" i="20"/>
  <c r="Q220" i="20"/>
  <c r="L220" i="20"/>
  <c r="F218" i="20"/>
  <c r="J218" i="20"/>
  <c r="N218" i="20"/>
  <c r="R218" i="20"/>
  <c r="G218" i="20"/>
  <c r="K218" i="20"/>
  <c r="O218" i="20"/>
  <c r="S218" i="20"/>
  <c r="D218" i="20" s="1"/>
  <c r="CF218" i="20" s="1"/>
  <c r="W218" i="20"/>
  <c r="AA218" i="20"/>
  <c r="AE218" i="20"/>
  <c r="AI218" i="20"/>
  <c r="AM218" i="20"/>
  <c r="AQ218" i="20"/>
  <c r="AU218" i="20"/>
  <c r="AY218" i="20"/>
  <c r="BC218" i="20"/>
  <c r="BG218" i="20"/>
  <c r="BK218" i="20"/>
  <c r="BO218" i="20"/>
  <c r="BS218" i="20"/>
  <c r="BW218" i="20"/>
  <c r="CA218" i="20"/>
  <c r="CB216" i="20"/>
  <c r="BT216" i="20"/>
  <c r="BL216" i="20"/>
  <c r="BD216" i="20"/>
  <c r="AV216" i="20"/>
  <c r="AN216" i="20"/>
  <c r="AF216" i="20"/>
  <c r="X216" i="20"/>
  <c r="P216" i="20"/>
  <c r="F212" i="20"/>
  <c r="J212" i="20"/>
  <c r="N212" i="20"/>
  <c r="R212" i="20"/>
  <c r="V212" i="20"/>
  <c r="Z212" i="20"/>
  <c r="AD212" i="20"/>
  <c r="AH212" i="20"/>
  <c r="AL212" i="20"/>
  <c r="AP212" i="20"/>
  <c r="AT212" i="20"/>
  <c r="AX212" i="20"/>
  <c r="BB212" i="20"/>
  <c r="BF212" i="20"/>
  <c r="BJ212" i="20"/>
  <c r="BN212" i="20"/>
  <c r="BR212" i="20"/>
  <c r="BV212" i="20"/>
  <c r="BZ212" i="20"/>
  <c r="CD212" i="20"/>
  <c r="G212" i="20"/>
  <c r="K212" i="20"/>
  <c r="O212" i="20"/>
  <c r="S212" i="20"/>
  <c r="D212" i="20" s="1"/>
  <c r="CF212" i="20" s="1"/>
  <c r="W212" i="20"/>
  <c r="AA212" i="20"/>
  <c r="AE212" i="20"/>
  <c r="AI212" i="20"/>
  <c r="AM212" i="20"/>
  <c r="AQ212" i="20"/>
  <c r="AU212" i="20"/>
  <c r="AY212" i="20"/>
  <c r="BC212" i="20"/>
  <c r="BG212" i="20"/>
  <c r="BK212" i="20"/>
  <c r="BO212" i="20"/>
  <c r="BS212" i="20"/>
  <c r="BW212" i="20"/>
  <c r="CA212" i="20"/>
  <c r="CB210" i="20"/>
  <c r="BT210" i="20"/>
  <c r="BL210" i="20"/>
  <c r="BD210" i="20"/>
  <c r="AV210" i="20"/>
  <c r="AN210" i="20"/>
  <c r="AF210" i="20"/>
  <c r="X210" i="20"/>
  <c r="P210" i="20"/>
  <c r="CC208" i="20"/>
  <c r="BU208" i="20"/>
  <c r="BM208" i="20"/>
  <c r="BE208" i="20"/>
  <c r="AW208" i="20"/>
  <c r="AO208" i="20"/>
  <c r="AG208" i="20"/>
  <c r="Y208" i="20"/>
  <c r="Q208" i="20"/>
  <c r="F206" i="20"/>
  <c r="J206" i="20"/>
  <c r="N206" i="20"/>
  <c r="R206" i="20"/>
  <c r="V206" i="20"/>
  <c r="Z206" i="20"/>
  <c r="AD206" i="20"/>
  <c r="AH206" i="20"/>
  <c r="AL206" i="20"/>
  <c r="AP206" i="20"/>
  <c r="AT206" i="20"/>
  <c r="AX206" i="20"/>
  <c r="BB206" i="20"/>
  <c r="BF206" i="20"/>
  <c r="BJ206" i="20"/>
  <c r="BN206" i="20"/>
  <c r="BR206" i="20"/>
  <c r="BV206" i="20"/>
  <c r="BZ206" i="20"/>
  <c r="CD206" i="20"/>
  <c r="G206" i="20"/>
  <c r="K206" i="20"/>
  <c r="O206" i="20"/>
  <c r="S206" i="20"/>
  <c r="W206" i="20"/>
  <c r="AA206" i="20"/>
  <c r="AE206" i="20"/>
  <c r="AI206" i="20"/>
  <c r="AM206" i="20"/>
  <c r="AQ206" i="20"/>
  <c r="AU206" i="20"/>
  <c r="AY206" i="20"/>
  <c r="BC206" i="20"/>
  <c r="BG206" i="20"/>
  <c r="BK206" i="20"/>
  <c r="BO206" i="20"/>
  <c r="BS206" i="20"/>
  <c r="BW206" i="20"/>
  <c r="CA206" i="20"/>
  <c r="D206" i="20"/>
  <c r="CF206" i="20" s="1"/>
  <c r="H206" i="20"/>
  <c r="L206" i="20"/>
  <c r="P206" i="20"/>
  <c r="T206" i="20"/>
  <c r="X206" i="20"/>
  <c r="AB206" i="20"/>
  <c r="AF206" i="20"/>
  <c r="AJ206" i="20"/>
  <c r="AN206" i="20"/>
  <c r="AR206" i="20"/>
  <c r="AV206" i="20"/>
  <c r="AZ206" i="20"/>
  <c r="BD206" i="20"/>
  <c r="BH206" i="20"/>
  <c r="BL206" i="20"/>
  <c r="BP206" i="20"/>
  <c r="BT206" i="20"/>
  <c r="BX206" i="20"/>
  <c r="CB206" i="20"/>
  <c r="F204" i="20"/>
  <c r="J204" i="20"/>
  <c r="N204" i="20"/>
  <c r="R204" i="20"/>
  <c r="V204" i="20"/>
  <c r="Z204" i="20"/>
  <c r="AD204" i="20"/>
  <c r="AH204" i="20"/>
  <c r="AL204" i="20"/>
  <c r="AP204" i="20"/>
  <c r="AT204" i="20"/>
  <c r="AX204" i="20"/>
  <c r="BB204" i="20"/>
  <c r="BF204" i="20"/>
  <c r="BJ204" i="20"/>
  <c r="BN204" i="20"/>
  <c r="BR204" i="20"/>
  <c r="BV204" i="20"/>
  <c r="BZ204" i="20"/>
  <c r="CD204" i="20"/>
  <c r="G204" i="20"/>
  <c r="K204" i="20"/>
  <c r="O204" i="20"/>
  <c r="S204" i="20"/>
  <c r="D204" i="20" s="1"/>
  <c r="CF204" i="20" s="1"/>
  <c r="W204" i="20"/>
  <c r="AA204" i="20"/>
  <c r="AE204" i="20"/>
  <c r="AI204" i="20"/>
  <c r="AM204" i="20"/>
  <c r="AQ204" i="20"/>
  <c r="AU204" i="20"/>
  <c r="AY204" i="20"/>
  <c r="BC204" i="20"/>
  <c r="BG204" i="20"/>
  <c r="BK204" i="20"/>
  <c r="BO204" i="20"/>
  <c r="BS204" i="20"/>
  <c r="BW204" i="20"/>
  <c r="CA204" i="20"/>
  <c r="H204" i="20"/>
  <c r="L204" i="20"/>
  <c r="P204" i="20"/>
  <c r="T204" i="20"/>
  <c r="X204" i="20"/>
  <c r="AB204" i="20"/>
  <c r="AF204" i="20"/>
  <c r="AJ204" i="20"/>
  <c r="AN204" i="20"/>
  <c r="AR204" i="20"/>
  <c r="AV204" i="20"/>
  <c r="AZ204" i="20"/>
  <c r="BD204" i="20"/>
  <c r="BH204" i="20"/>
  <c r="BL204" i="20"/>
  <c r="BP204" i="20"/>
  <c r="BT204" i="20"/>
  <c r="BX204" i="20"/>
  <c r="CB204" i="20"/>
  <c r="F202" i="20"/>
  <c r="J202" i="20"/>
  <c r="N202" i="20"/>
  <c r="R202" i="20"/>
  <c r="V202" i="20"/>
  <c r="Z202" i="20"/>
  <c r="AD202" i="20"/>
  <c r="AH202" i="20"/>
  <c r="AL202" i="20"/>
  <c r="AP202" i="20"/>
  <c r="AT202" i="20"/>
  <c r="AX202" i="20"/>
  <c r="BB202" i="20"/>
  <c r="BF202" i="20"/>
  <c r="BJ202" i="20"/>
  <c r="BN202" i="20"/>
  <c r="BR202" i="20"/>
  <c r="BV202" i="20"/>
  <c r="BZ202" i="20"/>
  <c r="CD202" i="20"/>
  <c r="G202" i="20"/>
  <c r="K202" i="20"/>
  <c r="O202" i="20"/>
  <c r="S202" i="20"/>
  <c r="W202" i="20"/>
  <c r="AA202" i="20"/>
  <c r="AE202" i="20"/>
  <c r="AI202" i="20"/>
  <c r="AM202" i="20"/>
  <c r="AQ202" i="20"/>
  <c r="AU202" i="20"/>
  <c r="AY202" i="20"/>
  <c r="BC202" i="20"/>
  <c r="BG202" i="20"/>
  <c r="BK202" i="20"/>
  <c r="BO202" i="20"/>
  <c r="BS202" i="20"/>
  <c r="BW202" i="20"/>
  <c r="CA202" i="20"/>
  <c r="D202" i="20"/>
  <c r="H202" i="20"/>
  <c r="L202" i="20"/>
  <c r="P202" i="20"/>
  <c r="T202" i="20"/>
  <c r="X202" i="20"/>
  <c r="AB202" i="20"/>
  <c r="AF202" i="20"/>
  <c r="AJ202" i="20"/>
  <c r="AN202" i="20"/>
  <c r="AR202" i="20"/>
  <c r="AV202" i="20"/>
  <c r="AZ202" i="20"/>
  <c r="BD202" i="20"/>
  <c r="BH202" i="20"/>
  <c r="BL202" i="20"/>
  <c r="BP202" i="20"/>
  <c r="BT202" i="20"/>
  <c r="BX202" i="20"/>
  <c r="CB202" i="20"/>
  <c r="F200" i="20"/>
  <c r="J200" i="20"/>
  <c r="N200" i="20"/>
  <c r="R200" i="20"/>
  <c r="V200" i="20"/>
  <c r="Z200" i="20"/>
  <c r="AD200" i="20"/>
  <c r="AH200" i="20"/>
  <c r="AL200" i="20"/>
  <c r="AP200" i="20"/>
  <c r="AT200" i="20"/>
  <c r="AX200" i="20"/>
  <c r="BB200" i="20"/>
  <c r="BF200" i="20"/>
  <c r="BJ200" i="20"/>
  <c r="BN200" i="20"/>
  <c r="BR200" i="20"/>
  <c r="BV200" i="20"/>
  <c r="BZ200" i="20"/>
  <c r="CD200" i="20"/>
  <c r="G200" i="20"/>
  <c r="K200" i="20"/>
  <c r="O200" i="20"/>
  <c r="S200" i="20"/>
  <c r="D200" i="20" s="1"/>
  <c r="CF200" i="20" s="1"/>
  <c r="W200" i="20"/>
  <c r="AA200" i="20"/>
  <c r="AE200" i="20"/>
  <c r="AI200" i="20"/>
  <c r="AM200" i="20"/>
  <c r="AQ200" i="20"/>
  <c r="AU200" i="20"/>
  <c r="AY200" i="20"/>
  <c r="BC200" i="20"/>
  <c r="BG200" i="20"/>
  <c r="BK200" i="20"/>
  <c r="BO200" i="20"/>
  <c r="BS200" i="20"/>
  <c r="BW200" i="20"/>
  <c r="CA200" i="20"/>
  <c r="H200" i="20"/>
  <c r="L200" i="20"/>
  <c r="P200" i="20"/>
  <c r="T200" i="20"/>
  <c r="X200" i="20"/>
  <c r="AB200" i="20"/>
  <c r="AF200" i="20"/>
  <c r="AJ200" i="20"/>
  <c r="AN200" i="20"/>
  <c r="AR200" i="20"/>
  <c r="AV200" i="20"/>
  <c r="AZ200" i="20"/>
  <c r="BD200" i="20"/>
  <c r="BH200" i="20"/>
  <c r="BL200" i="20"/>
  <c r="BP200" i="20"/>
  <c r="BT200" i="20"/>
  <c r="BX200" i="20"/>
  <c r="CB200" i="20"/>
  <c r="F198" i="20"/>
  <c r="J198" i="20"/>
  <c r="N198" i="20"/>
  <c r="R198" i="20"/>
  <c r="V198" i="20"/>
  <c r="Z198" i="20"/>
  <c r="AD198" i="20"/>
  <c r="AH198" i="20"/>
  <c r="AL198" i="20"/>
  <c r="AP198" i="20"/>
  <c r="AT198" i="20"/>
  <c r="AX198" i="20"/>
  <c r="BB198" i="20"/>
  <c r="BF198" i="20"/>
  <c r="BJ198" i="20"/>
  <c r="BN198" i="20"/>
  <c r="BR198" i="20"/>
  <c r="BV198" i="20"/>
  <c r="BZ198" i="20"/>
  <c r="CD198" i="20"/>
  <c r="G198" i="20"/>
  <c r="K198" i="20"/>
  <c r="O198" i="20"/>
  <c r="S198" i="20"/>
  <c r="D198" i="20" s="1"/>
  <c r="CF198" i="20" s="1"/>
  <c r="W198" i="20"/>
  <c r="AA198" i="20"/>
  <c r="AE198" i="20"/>
  <c r="AI198" i="20"/>
  <c r="AM198" i="20"/>
  <c r="AQ198" i="20"/>
  <c r="AU198" i="20"/>
  <c r="AY198" i="20"/>
  <c r="BC198" i="20"/>
  <c r="BG198" i="20"/>
  <c r="BK198" i="20"/>
  <c r="BO198" i="20"/>
  <c r="BS198" i="20"/>
  <c r="BW198" i="20"/>
  <c r="CA198" i="20"/>
  <c r="H198" i="20"/>
  <c r="L198" i="20"/>
  <c r="P198" i="20"/>
  <c r="T198" i="20"/>
  <c r="X198" i="20"/>
  <c r="AB198" i="20"/>
  <c r="AF198" i="20"/>
  <c r="AJ198" i="20"/>
  <c r="AN198" i="20"/>
  <c r="AR198" i="20"/>
  <c r="AV198" i="20"/>
  <c r="AZ198" i="20"/>
  <c r="BD198" i="20"/>
  <c r="BH198" i="20"/>
  <c r="BL198" i="20"/>
  <c r="BP198" i="20"/>
  <c r="BT198" i="20"/>
  <c r="BX198" i="20"/>
  <c r="CB198" i="20"/>
  <c r="F196" i="20"/>
  <c r="J196" i="20"/>
  <c r="N196" i="20"/>
  <c r="R196" i="20"/>
  <c r="V196" i="20"/>
  <c r="Z196" i="20"/>
  <c r="AD196" i="20"/>
  <c r="AH196" i="20"/>
  <c r="AL196" i="20"/>
  <c r="AP196" i="20"/>
  <c r="AT196" i="20"/>
  <c r="AX196" i="20"/>
  <c r="BB196" i="20"/>
  <c r="BF196" i="20"/>
  <c r="BJ196" i="20"/>
  <c r="BN196" i="20"/>
  <c r="BR196" i="20"/>
  <c r="BV196" i="20"/>
  <c r="BZ196" i="20"/>
  <c r="CD196" i="20"/>
  <c r="G196" i="20"/>
  <c r="K196" i="20"/>
  <c r="O196" i="20"/>
  <c r="S196" i="20"/>
  <c r="W196" i="20"/>
  <c r="AA196" i="20"/>
  <c r="AE196" i="20"/>
  <c r="AI196" i="20"/>
  <c r="AM196" i="20"/>
  <c r="AQ196" i="20"/>
  <c r="AU196" i="20"/>
  <c r="AY196" i="20"/>
  <c r="BC196" i="20"/>
  <c r="BG196" i="20"/>
  <c r="BK196" i="20"/>
  <c r="BO196" i="20"/>
  <c r="BS196" i="20"/>
  <c r="BW196" i="20"/>
  <c r="CA196" i="20"/>
  <c r="D196" i="20"/>
  <c r="H196" i="20"/>
  <c r="L196" i="20"/>
  <c r="P196" i="20"/>
  <c r="T196" i="20"/>
  <c r="X196" i="20"/>
  <c r="AB196" i="20"/>
  <c r="AF196" i="20"/>
  <c r="AJ196" i="20"/>
  <c r="AN196" i="20"/>
  <c r="AR196" i="20"/>
  <c r="AV196" i="20"/>
  <c r="AZ196" i="20"/>
  <c r="BD196" i="20"/>
  <c r="BH196" i="20"/>
  <c r="BL196" i="20"/>
  <c r="BP196" i="20"/>
  <c r="BT196" i="20"/>
  <c r="BX196" i="20"/>
  <c r="CB196" i="20"/>
  <c r="F194" i="20"/>
  <c r="J194" i="20"/>
  <c r="N194" i="20"/>
  <c r="R194" i="20"/>
  <c r="V194" i="20"/>
  <c r="Z194" i="20"/>
  <c r="AD194" i="20"/>
  <c r="AH194" i="20"/>
  <c r="AL194" i="20"/>
  <c r="AP194" i="20"/>
  <c r="AT194" i="20"/>
  <c r="AX194" i="20"/>
  <c r="BB194" i="20"/>
  <c r="BF194" i="20"/>
  <c r="BJ194" i="20"/>
  <c r="BN194" i="20"/>
  <c r="BR194" i="20"/>
  <c r="BV194" i="20"/>
  <c r="BZ194" i="20"/>
  <c r="CD194" i="20"/>
  <c r="G194" i="20"/>
  <c r="K194" i="20"/>
  <c r="O194" i="20"/>
  <c r="S194" i="20"/>
  <c r="W194" i="20"/>
  <c r="AA194" i="20"/>
  <c r="AE194" i="20"/>
  <c r="AI194" i="20"/>
  <c r="AM194" i="20"/>
  <c r="AQ194" i="20"/>
  <c r="AU194" i="20"/>
  <c r="AY194" i="20"/>
  <c r="BC194" i="20"/>
  <c r="BG194" i="20"/>
  <c r="BK194" i="20"/>
  <c r="BO194" i="20"/>
  <c r="BS194" i="20"/>
  <c r="BW194" i="20"/>
  <c r="CA194" i="20"/>
  <c r="D194" i="20"/>
  <c r="H194" i="20"/>
  <c r="L194" i="20"/>
  <c r="P194" i="20"/>
  <c r="T194" i="20"/>
  <c r="X194" i="20"/>
  <c r="AB194" i="20"/>
  <c r="AF194" i="20"/>
  <c r="AJ194" i="20"/>
  <c r="AN194" i="20"/>
  <c r="AR194" i="20"/>
  <c r="AV194" i="20"/>
  <c r="AZ194" i="20"/>
  <c r="BD194" i="20"/>
  <c r="BH194" i="20"/>
  <c r="BL194" i="20"/>
  <c r="BP194" i="20"/>
  <c r="BT194" i="20"/>
  <c r="BX194" i="20"/>
  <c r="CB194" i="20"/>
  <c r="F192" i="20"/>
  <c r="J192" i="20"/>
  <c r="N192" i="20"/>
  <c r="R192" i="20"/>
  <c r="V192" i="20"/>
  <c r="Z192" i="20"/>
  <c r="AD192" i="20"/>
  <c r="AH192" i="20"/>
  <c r="AL192" i="20"/>
  <c r="AP192" i="20"/>
  <c r="AT192" i="20"/>
  <c r="AX192" i="20"/>
  <c r="BB192" i="20"/>
  <c r="BF192" i="20"/>
  <c r="BJ192" i="20"/>
  <c r="BN192" i="20"/>
  <c r="BR192" i="20"/>
  <c r="BV192" i="20"/>
  <c r="BZ192" i="20"/>
  <c r="CD192" i="20"/>
  <c r="G192" i="20"/>
  <c r="K192" i="20"/>
  <c r="O192" i="20"/>
  <c r="S192" i="20"/>
  <c r="W192" i="20"/>
  <c r="AA192" i="20"/>
  <c r="AE192" i="20"/>
  <c r="AI192" i="20"/>
  <c r="AM192" i="20"/>
  <c r="AQ192" i="20"/>
  <c r="AU192" i="20"/>
  <c r="AY192" i="20"/>
  <c r="BC192" i="20"/>
  <c r="BG192" i="20"/>
  <c r="BK192" i="20"/>
  <c r="BO192" i="20"/>
  <c r="BS192" i="20"/>
  <c r="BW192" i="20"/>
  <c r="CA192" i="20"/>
  <c r="D192" i="20"/>
  <c r="H192" i="20"/>
  <c r="L192" i="20"/>
  <c r="P192" i="20"/>
  <c r="T192" i="20"/>
  <c r="X192" i="20"/>
  <c r="AB192" i="20"/>
  <c r="AF192" i="20"/>
  <c r="AJ192" i="20"/>
  <c r="AN192" i="20"/>
  <c r="AR192" i="20"/>
  <c r="AV192" i="20"/>
  <c r="AZ192" i="20"/>
  <c r="BD192" i="20"/>
  <c r="BH192" i="20"/>
  <c r="BL192" i="20"/>
  <c r="BP192" i="20"/>
  <c r="BT192" i="20"/>
  <c r="BX192" i="20"/>
  <c r="CB192" i="20"/>
  <c r="CE190" i="20"/>
  <c r="F190" i="20"/>
  <c r="J190" i="20"/>
  <c r="N190" i="20"/>
  <c r="R190" i="20"/>
  <c r="V190" i="20"/>
  <c r="Z190" i="20"/>
  <c r="AD190" i="20"/>
  <c r="AH190" i="20"/>
  <c r="AL190" i="20"/>
  <c r="AP190" i="20"/>
  <c r="AT190" i="20"/>
  <c r="AX190" i="20"/>
  <c r="BB190" i="20"/>
  <c r="BF190" i="20"/>
  <c r="BJ190" i="20"/>
  <c r="BN190" i="20"/>
  <c r="BR190" i="20"/>
  <c r="BV190" i="20"/>
  <c r="BZ190" i="20"/>
  <c r="CD190" i="20"/>
  <c r="G190" i="20"/>
  <c r="K190" i="20"/>
  <c r="O190" i="20"/>
  <c r="S190" i="20"/>
  <c r="W190" i="20"/>
  <c r="AA190" i="20"/>
  <c r="AE190" i="20"/>
  <c r="AI190" i="20"/>
  <c r="AM190" i="20"/>
  <c r="AQ190" i="20"/>
  <c r="AU190" i="20"/>
  <c r="AY190" i="20"/>
  <c r="BC190" i="20"/>
  <c r="BG190" i="20"/>
  <c r="BK190" i="20"/>
  <c r="BO190" i="20"/>
  <c r="BS190" i="20"/>
  <c r="BW190" i="20"/>
  <c r="CA190" i="20"/>
  <c r="D190" i="20"/>
  <c r="CF190" i="20" s="1"/>
  <c r="H190" i="20"/>
  <c r="L190" i="20"/>
  <c r="P190" i="20"/>
  <c r="T190" i="20"/>
  <c r="X190" i="20"/>
  <c r="AB190" i="20"/>
  <c r="AF190" i="20"/>
  <c r="AJ190" i="20"/>
  <c r="AN190" i="20"/>
  <c r="AR190" i="20"/>
  <c r="AV190" i="20"/>
  <c r="AZ190" i="20"/>
  <c r="BD190" i="20"/>
  <c r="BH190" i="20"/>
  <c r="BL190" i="20"/>
  <c r="BP190" i="20"/>
  <c r="BT190" i="20"/>
  <c r="BX190" i="20"/>
  <c r="CB190" i="20"/>
  <c r="CA176" i="20"/>
  <c r="BF176" i="20"/>
  <c r="AK176" i="20"/>
  <c r="BW173" i="20"/>
  <c r="BA173" i="20"/>
  <c r="AF173" i="20"/>
  <c r="CB165" i="20"/>
  <c r="BG165" i="20"/>
  <c r="AK165" i="20"/>
  <c r="H160" i="20"/>
  <c r="L160" i="20"/>
  <c r="P160" i="20"/>
  <c r="T160" i="20"/>
  <c r="X160" i="20"/>
  <c r="AB160" i="20"/>
  <c r="AF160" i="20"/>
  <c r="AJ160" i="20"/>
  <c r="AN160" i="20"/>
  <c r="AR160" i="20"/>
  <c r="AV160" i="20"/>
  <c r="AZ160" i="20"/>
  <c r="BD160" i="20"/>
  <c r="BH160" i="20"/>
  <c r="BL160" i="20"/>
  <c r="BP160" i="20"/>
  <c r="BT160" i="20"/>
  <c r="BX160" i="20"/>
  <c r="CB160" i="20"/>
  <c r="F160" i="20"/>
  <c r="K160" i="20"/>
  <c r="Q160" i="20"/>
  <c r="V160" i="20"/>
  <c r="AA160" i="20"/>
  <c r="AG160" i="20"/>
  <c r="AL160" i="20"/>
  <c r="AQ160" i="20"/>
  <c r="AW160" i="20"/>
  <c r="BB160" i="20"/>
  <c r="BG160" i="20"/>
  <c r="BM160" i="20"/>
  <c r="BR160" i="20"/>
  <c r="BW160" i="20"/>
  <c r="CC160" i="20"/>
  <c r="G160" i="20"/>
  <c r="M160" i="20"/>
  <c r="R160" i="20"/>
  <c r="W160" i="20"/>
  <c r="AC160" i="20"/>
  <c r="AH160" i="20"/>
  <c r="AM160" i="20"/>
  <c r="AS160" i="20"/>
  <c r="AX160" i="20"/>
  <c r="BC160" i="20"/>
  <c r="BI160" i="20"/>
  <c r="BN160" i="20"/>
  <c r="BS160" i="20"/>
  <c r="BY160" i="20"/>
  <c r="CD160" i="20"/>
  <c r="I160" i="20"/>
  <c r="N160" i="20"/>
  <c r="S160" i="20"/>
  <c r="D160" i="20" s="1"/>
  <c r="CE160" i="20" s="1"/>
  <c r="Y160" i="20"/>
  <c r="AD160" i="20"/>
  <c r="AI160" i="20"/>
  <c r="AO160" i="20"/>
  <c r="AT160" i="20"/>
  <c r="AY160" i="20"/>
  <c r="BE160" i="20"/>
  <c r="BJ160" i="20"/>
  <c r="BO160" i="20"/>
  <c r="BU160" i="20"/>
  <c r="BZ160" i="20"/>
  <c r="BV152" i="20"/>
  <c r="BA152" i="20"/>
  <c r="AE152" i="20"/>
  <c r="G228" i="20"/>
  <c r="K228" i="20"/>
  <c r="O228" i="20"/>
  <c r="S228" i="20"/>
  <c r="D228" i="20" s="1"/>
  <c r="CE228" i="20" s="1"/>
  <c r="W228" i="20"/>
  <c r="AA228" i="20"/>
  <c r="AE228" i="20"/>
  <c r="AI228" i="20"/>
  <c r="AM228" i="20"/>
  <c r="AQ228" i="20"/>
  <c r="AU228" i="20"/>
  <c r="AY228" i="20"/>
  <c r="BC228" i="20"/>
  <c r="BG228" i="20"/>
  <c r="BK228" i="20"/>
  <c r="BO228" i="20"/>
  <c r="BS228" i="20"/>
  <c r="BW228" i="20"/>
  <c r="CA228" i="20"/>
  <c r="G220" i="20"/>
  <c r="K220" i="20"/>
  <c r="O220" i="20"/>
  <c r="S220" i="20"/>
  <c r="D220" i="20" s="1"/>
  <c r="CF220" i="20" s="1"/>
  <c r="W220" i="20"/>
  <c r="AA220" i="20"/>
  <c r="AE220" i="20"/>
  <c r="AI220" i="20"/>
  <c r="AM220" i="20"/>
  <c r="AQ220" i="20"/>
  <c r="AU220" i="20"/>
  <c r="AY220" i="20"/>
  <c r="BC220" i="20"/>
  <c r="BG220" i="20"/>
  <c r="BK220" i="20"/>
  <c r="BO220" i="20"/>
  <c r="BS220" i="20"/>
  <c r="BW220" i="20"/>
  <c r="CA220" i="20"/>
  <c r="F216" i="20"/>
  <c r="J216" i="20"/>
  <c r="N216" i="20"/>
  <c r="R216" i="20"/>
  <c r="V216" i="20"/>
  <c r="Z216" i="20"/>
  <c r="AD216" i="20"/>
  <c r="AH216" i="20"/>
  <c r="AL216" i="20"/>
  <c r="AP216" i="20"/>
  <c r="AT216" i="20"/>
  <c r="AX216" i="20"/>
  <c r="BB216" i="20"/>
  <c r="BF216" i="20"/>
  <c r="BJ216" i="20"/>
  <c r="BN216" i="20"/>
  <c r="BR216" i="20"/>
  <c r="BV216" i="20"/>
  <c r="BZ216" i="20"/>
  <c r="CD216" i="20"/>
  <c r="G216" i="20"/>
  <c r="K216" i="20"/>
  <c r="O216" i="20"/>
  <c r="S216" i="20"/>
  <c r="D216" i="20" s="1"/>
  <c r="W216" i="20"/>
  <c r="AA216" i="20"/>
  <c r="AE216" i="20"/>
  <c r="AI216" i="20"/>
  <c r="AM216" i="20"/>
  <c r="AQ216" i="20"/>
  <c r="AU216" i="20"/>
  <c r="AY216" i="20"/>
  <c r="BC216" i="20"/>
  <c r="BG216" i="20"/>
  <c r="BK216" i="20"/>
  <c r="BO216" i="20"/>
  <c r="BS216" i="20"/>
  <c r="BW216" i="20"/>
  <c r="CA216" i="20"/>
  <c r="F210" i="20"/>
  <c r="J210" i="20"/>
  <c r="N210" i="20"/>
  <c r="R210" i="20"/>
  <c r="V210" i="20"/>
  <c r="Z210" i="20"/>
  <c r="AD210" i="20"/>
  <c r="AH210" i="20"/>
  <c r="AL210" i="20"/>
  <c r="AP210" i="20"/>
  <c r="AT210" i="20"/>
  <c r="AX210" i="20"/>
  <c r="BB210" i="20"/>
  <c r="BF210" i="20"/>
  <c r="BJ210" i="20"/>
  <c r="BN210" i="20"/>
  <c r="BR210" i="20"/>
  <c r="BV210" i="20"/>
  <c r="BZ210" i="20"/>
  <c r="CD210" i="20"/>
  <c r="G210" i="20"/>
  <c r="K210" i="20"/>
  <c r="O210" i="20"/>
  <c r="S210" i="20"/>
  <c r="D210" i="20" s="1"/>
  <c r="W210" i="20"/>
  <c r="AA210" i="20"/>
  <c r="AE210" i="20"/>
  <c r="AI210" i="20"/>
  <c r="AM210" i="20"/>
  <c r="AQ210" i="20"/>
  <c r="AU210" i="20"/>
  <c r="AY210" i="20"/>
  <c r="BC210" i="20"/>
  <c r="BG210" i="20"/>
  <c r="BK210" i="20"/>
  <c r="BO210" i="20"/>
  <c r="BS210" i="20"/>
  <c r="BW210" i="20"/>
  <c r="CA210" i="20"/>
  <c r="CC190" i="20"/>
  <c r="BM190" i="20"/>
  <c r="AW190" i="20"/>
  <c r="AG190" i="20"/>
  <c r="Q190" i="20"/>
  <c r="F188" i="20"/>
  <c r="J188" i="20"/>
  <c r="N188" i="20"/>
  <c r="R188" i="20"/>
  <c r="V188" i="20"/>
  <c r="Z188" i="20"/>
  <c r="AD188" i="20"/>
  <c r="AH188" i="20"/>
  <c r="AL188" i="20"/>
  <c r="AP188" i="20"/>
  <c r="AT188" i="20"/>
  <c r="AX188" i="20"/>
  <c r="BB188" i="20"/>
  <c r="BF188" i="20"/>
  <c r="BJ188" i="20"/>
  <c r="BN188" i="20"/>
  <c r="BR188" i="20"/>
  <c r="BV188" i="20"/>
  <c r="BZ188" i="20"/>
  <c r="CD188" i="20"/>
  <c r="G188" i="20"/>
  <c r="K188" i="20"/>
  <c r="O188" i="20"/>
  <c r="S188" i="20"/>
  <c r="W188" i="20"/>
  <c r="AA188" i="20"/>
  <c r="AE188" i="20"/>
  <c r="AI188" i="20"/>
  <c r="AM188" i="20"/>
  <c r="AQ188" i="20"/>
  <c r="AU188" i="20"/>
  <c r="AY188" i="20"/>
  <c r="BC188" i="20"/>
  <c r="BG188" i="20"/>
  <c r="BK188" i="20"/>
  <c r="BO188" i="20"/>
  <c r="BS188" i="20"/>
  <c r="BW188" i="20"/>
  <c r="CA188" i="20"/>
  <c r="D188" i="20"/>
  <c r="H188" i="20"/>
  <c r="L188" i="20"/>
  <c r="P188" i="20"/>
  <c r="T188" i="20"/>
  <c r="X188" i="20"/>
  <c r="AB188" i="20"/>
  <c r="AF188" i="20"/>
  <c r="AJ188" i="20"/>
  <c r="AN188" i="20"/>
  <c r="AR188" i="20"/>
  <c r="AV188" i="20"/>
  <c r="AZ188" i="20"/>
  <c r="BD188" i="20"/>
  <c r="BH188" i="20"/>
  <c r="BL188" i="20"/>
  <c r="BP188" i="20"/>
  <c r="BT188" i="20"/>
  <c r="BX188" i="20"/>
  <c r="CB188" i="20"/>
  <c r="BU186" i="20"/>
  <c r="BE186" i="20"/>
  <c r="AO186" i="20"/>
  <c r="Y186" i="20"/>
  <c r="F173" i="20"/>
  <c r="J173" i="20"/>
  <c r="N173" i="20"/>
  <c r="R173" i="20"/>
  <c r="V173" i="20"/>
  <c r="Z173" i="20"/>
  <c r="AD173" i="20"/>
  <c r="AH173" i="20"/>
  <c r="AL173" i="20"/>
  <c r="AP173" i="20"/>
  <c r="AT173" i="20"/>
  <c r="AX173" i="20"/>
  <c r="BB173" i="20"/>
  <c r="BF173" i="20"/>
  <c r="BJ173" i="20"/>
  <c r="BN173" i="20"/>
  <c r="BR173" i="20"/>
  <c r="BV173" i="20"/>
  <c r="BZ173" i="20"/>
  <c r="CD173" i="20"/>
  <c r="G173" i="20"/>
  <c r="L173" i="20"/>
  <c r="Q173" i="20"/>
  <c r="W173" i="20"/>
  <c r="AB173" i="20"/>
  <c r="AG173" i="20"/>
  <c r="AM173" i="20"/>
  <c r="AR173" i="20"/>
  <c r="AW173" i="20"/>
  <c r="BC173" i="20"/>
  <c r="BH173" i="20"/>
  <c r="BM173" i="20"/>
  <c r="BS173" i="20"/>
  <c r="BX173" i="20"/>
  <c r="CC173" i="20"/>
  <c r="H173" i="20"/>
  <c r="M173" i="20"/>
  <c r="S173" i="20"/>
  <c r="X173" i="20"/>
  <c r="AC173" i="20"/>
  <c r="AI173" i="20"/>
  <c r="AN173" i="20"/>
  <c r="AS173" i="20"/>
  <c r="AY173" i="20"/>
  <c r="BD173" i="20"/>
  <c r="BI173" i="20"/>
  <c r="BO173" i="20"/>
  <c r="BT173" i="20"/>
  <c r="BY173" i="20"/>
  <c r="D173" i="20"/>
  <c r="I173" i="20"/>
  <c r="O173" i="20"/>
  <c r="T173" i="20"/>
  <c r="Y173" i="20"/>
  <c r="AE173" i="20"/>
  <c r="AJ173" i="20"/>
  <c r="AO173" i="20"/>
  <c r="AU173" i="20"/>
  <c r="AZ173" i="20"/>
  <c r="BE173" i="20"/>
  <c r="BK173" i="20"/>
  <c r="BP173" i="20"/>
  <c r="BU173" i="20"/>
  <c r="CA173" i="20"/>
  <c r="H152" i="20"/>
  <c r="L152" i="20"/>
  <c r="P152" i="20"/>
  <c r="T152" i="20"/>
  <c r="X152" i="20"/>
  <c r="AB152" i="20"/>
  <c r="AF152" i="20"/>
  <c r="AJ152" i="20"/>
  <c r="AN152" i="20"/>
  <c r="AR152" i="20"/>
  <c r="AV152" i="20"/>
  <c r="AZ152" i="20"/>
  <c r="BD152" i="20"/>
  <c r="BH152" i="20"/>
  <c r="BL152" i="20"/>
  <c r="BP152" i="20"/>
  <c r="BT152" i="20"/>
  <c r="BX152" i="20"/>
  <c r="CB152" i="20"/>
  <c r="F152" i="20"/>
  <c r="K152" i="20"/>
  <c r="Q152" i="20"/>
  <c r="V152" i="20"/>
  <c r="AA152" i="20"/>
  <c r="AG152" i="20"/>
  <c r="AL152" i="20"/>
  <c r="AQ152" i="20"/>
  <c r="AW152" i="20"/>
  <c r="BB152" i="20"/>
  <c r="BG152" i="20"/>
  <c r="BM152" i="20"/>
  <c r="BR152" i="20"/>
  <c r="BW152" i="20"/>
  <c r="CC152" i="20"/>
  <c r="G152" i="20"/>
  <c r="M152" i="20"/>
  <c r="R152" i="20"/>
  <c r="W152" i="20"/>
  <c r="AC152" i="20"/>
  <c r="AH152" i="20"/>
  <c r="AM152" i="20"/>
  <c r="AS152" i="20"/>
  <c r="AX152" i="20"/>
  <c r="BC152" i="20"/>
  <c r="BI152" i="20"/>
  <c r="BN152" i="20"/>
  <c r="BS152" i="20"/>
  <c r="BY152" i="20"/>
  <c r="CD152" i="20"/>
  <c r="I152" i="20"/>
  <c r="N152" i="20"/>
  <c r="S152" i="20"/>
  <c r="D152" i="20" s="1"/>
  <c r="Y152" i="20"/>
  <c r="AD152" i="20"/>
  <c r="AI152" i="20"/>
  <c r="AO152" i="20"/>
  <c r="AT152" i="20"/>
  <c r="AY152" i="20"/>
  <c r="BE152" i="20"/>
  <c r="BJ152" i="20"/>
  <c r="BO152" i="20"/>
  <c r="BU152" i="20"/>
  <c r="BZ152" i="20"/>
  <c r="CB248" i="20"/>
  <c r="BX248" i="20"/>
  <c r="BT248" i="20"/>
  <c r="BP248" i="20"/>
  <c r="BL248" i="20"/>
  <c r="BH248" i="20"/>
  <c r="BD248" i="20"/>
  <c r="AZ248" i="20"/>
  <c r="AV248" i="20"/>
  <c r="AR248" i="20"/>
  <c r="AN248" i="20"/>
  <c r="AJ248" i="20"/>
  <c r="AF248" i="20"/>
  <c r="AB248" i="20"/>
  <c r="X248" i="20"/>
  <c r="T248" i="20"/>
  <c r="P248" i="20"/>
  <c r="L248" i="20"/>
  <c r="H248" i="20"/>
  <c r="CB246" i="20"/>
  <c r="BX246" i="20"/>
  <c r="BT246" i="20"/>
  <c r="BP246" i="20"/>
  <c r="BL246" i="20"/>
  <c r="BH246" i="20"/>
  <c r="BD246" i="20"/>
  <c r="AZ246" i="20"/>
  <c r="AV246" i="20"/>
  <c r="AR246" i="20"/>
  <c r="AN246" i="20"/>
  <c r="AJ246" i="20"/>
  <c r="AF246" i="20"/>
  <c r="AB246" i="20"/>
  <c r="X246" i="20"/>
  <c r="T246" i="20"/>
  <c r="P246" i="20"/>
  <c r="L246" i="20"/>
  <c r="H246" i="20"/>
  <c r="CB244" i="20"/>
  <c r="BX244" i="20"/>
  <c r="BT244" i="20"/>
  <c r="BP244" i="20"/>
  <c r="BL244" i="20"/>
  <c r="BH244" i="20"/>
  <c r="BD244" i="20"/>
  <c r="AZ244" i="20"/>
  <c r="AV244" i="20"/>
  <c r="AR244" i="20"/>
  <c r="AN244" i="20"/>
  <c r="AJ244" i="20"/>
  <c r="AF244" i="20"/>
  <c r="AB244" i="20"/>
  <c r="X244" i="20"/>
  <c r="T244" i="20"/>
  <c r="P244" i="20"/>
  <c r="L244" i="20"/>
  <c r="H244" i="20"/>
  <c r="CB242" i="20"/>
  <c r="BX242" i="20"/>
  <c r="BT242" i="20"/>
  <c r="BP242" i="20"/>
  <c r="BL242" i="20"/>
  <c r="BH242" i="20"/>
  <c r="BD242" i="20"/>
  <c r="AZ242" i="20"/>
  <c r="AV242" i="20"/>
  <c r="AR242" i="20"/>
  <c r="AN242" i="20"/>
  <c r="AJ242" i="20"/>
  <c r="AF242" i="20"/>
  <c r="AB242" i="20"/>
  <c r="X242" i="20"/>
  <c r="T242" i="20"/>
  <c r="P242" i="20"/>
  <c r="L242" i="20"/>
  <c r="H242" i="20"/>
  <c r="CB240" i="20"/>
  <c r="BX240" i="20"/>
  <c r="BT240" i="20"/>
  <c r="BP240" i="20"/>
  <c r="BL240" i="20"/>
  <c r="BH240" i="20"/>
  <c r="BD240" i="20"/>
  <c r="AZ240" i="20"/>
  <c r="AV240" i="20"/>
  <c r="AR240" i="20"/>
  <c r="AN240" i="20"/>
  <c r="AJ240" i="20"/>
  <c r="AF240" i="20"/>
  <c r="AB240" i="20"/>
  <c r="X240" i="20"/>
  <c r="T240" i="20"/>
  <c r="P240" i="20"/>
  <c r="L240" i="20"/>
  <c r="H240" i="20"/>
  <c r="CB238" i="20"/>
  <c r="BX238" i="20"/>
  <c r="BT238" i="20"/>
  <c r="BP238" i="20"/>
  <c r="BL238" i="20"/>
  <c r="BH238" i="20"/>
  <c r="BD238" i="20"/>
  <c r="AZ238" i="20"/>
  <c r="AV238" i="20"/>
  <c r="AR238" i="20"/>
  <c r="AN238" i="20"/>
  <c r="AJ238" i="20"/>
  <c r="AF238" i="20"/>
  <c r="AB238" i="20"/>
  <c r="X238" i="20"/>
  <c r="T238" i="20"/>
  <c r="P238" i="20"/>
  <c r="L238" i="20"/>
  <c r="H238" i="20"/>
  <c r="CB236" i="20"/>
  <c r="BX236" i="20"/>
  <c r="BT236" i="20"/>
  <c r="BP236" i="20"/>
  <c r="BL236" i="20"/>
  <c r="BH236" i="20"/>
  <c r="BD236" i="20"/>
  <c r="AZ236" i="20"/>
  <c r="AV236" i="20"/>
  <c r="AR236" i="20"/>
  <c r="AN236" i="20"/>
  <c r="AJ236" i="20"/>
  <c r="AF236" i="20"/>
  <c r="AB236" i="20"/>
  <c r="X236" i="20"/>
  <c r="T236" i="20"/>
  <c r="P236" i="20"/>
  <c r="L236" i="20"/>
  <c r="H236" i="20"/>
  <c r="CB234" i="20"/>
  <c r="BX234" i="20"/>
  <c r="BT234" i="20"/>
  <c r="BP234" i="20"/>
  <c r="BL234" i="20"/>
  <c r="BH234" i="20"/>
  <c r="BD234" i="20"/>
  <c r="AZ234" i="20"/>
  <c r="AV234" i="20"/>
  <c r="AR234" i="20"/>
  <c r="AN234" i="20"/>
  <c r="AJ234" i="20"/>
  <c r="AF234" i="20"/>
  <c r="AB234" i="20"/>
  <c r="X234" i="20"/>
  <c r="T234" i="20"/>
  <c r="P234" i="20"/>
  <c r="L234" i="20"/>
  <c r="H234" i="20"/>
  <c r="CB232" i="20"/>
  <c r="BX232" i="20"/>
  <c r="BT232" i="20"/>
  <c r="BP232" i="20"/>
  <c r="BL232" i="20"/>
  <c r="BH232" i="20"/>
  <c r="BD232" i="20"/>
  <c r="AZ232" i="20"/>
  <c r="AV232" i="20"/>
  <c r="AR232" i="20"/>
  <c r="AN232" i="20"/>
  <c r="AJ232" i="20"/>
  <c r="AF232" i="20"/>
  <c r="AB232" i="20"/>
  <c r="X232" i="20"/>
  <c r="T232" i="20"/>
  <c r="P232" i="20"/>
  <c r="L232" i="20"/>
  <c r="H232" i="20"/>
  <c r="G230" i="20"/>
  <c r="K230" i="20"/>
  <c r="O230" i="20"/>
  <c r="S230" i="20"/>
  <c r="D230" i="20" s="1"/>
  <c r="CF230" i="20" s="1"/>
  <c r="W230" i="20"/>
  <c r="AA230" i="20"/>
  <c r="AE230" i="20"/>
  <c r="AI230" i="20"/>
  <c r="AM230" i="20"/>
  <c r="AQ230" i="20"/>
  <c r="AU230" i="20"/>
  <c r="BZ228" i="20"/>
  <c r="BU228" i="20"/>
  <c r="BP228" i="20"/>
  <c r="BJ228" i="20"/>
  <c r="BE228" i="20"/>
  <c r="AZ228" i="20"/>
  <c r="AT228" i="20"/>
  <c r="AO228" i="20"/>
  <c r="AJ228" i="20"/>
  <c r="AD228" i="20"/>
  <c r="Y228" i="20"/>
  <c r="T228" i="20"/>
  <c r="N228" i="20"/>
  <c r="I228" i="20"/>
  <c r="G222" i="20"/>
  <c r="K222" i="20"/>
  <c r="O222" i="20"/>
  <c r="S222" i="20"/>
  <c r="D222" i="20" s="1"/>
  <c r="W222" i="20"/>
  <c r="AA222" i="20"/>
  <c r="AE222" i="20"/>
  <c r="AI222" i="20"/>
  <c r="AM222" i="20"/>
  <c r="AQ222" i="20"/>
  <c r="AU222" i="20"/>
  <c r="AY222" i="20"/>
  <c r="BC222" i="20"/>
  <c r="BG222" i="20"/>
  <c r="BK222" i="20"/>
  <c r="BO222" i="20"/>
  <c r="BS222" i="20"/>
  <c r="BW222" i="20"/>
  <c r="CA222" i="20"/>
  <c r="BZ220" i="20"/>
  <c r="BU220" i="20"/>
  <c r="BP220" i="20"/>
  <c r="BJ220" i="20"/>
  <c r="BE220" i="20"/>
  <c r="AZ220" i="20"/>
  <c r="AT220" i="20"/>
  <c r="AO220" i="20"/>
  <c r="AJ220" i="20"/>
  <c r="AD220" i="20"/>
  <c r="Y220" i="20"/>
  <c r="T220" i="20"/>
  <c r="N220" i="20"/>
  <c r="I220" i="20"/>
  <c r="BX216" i="20"/>
  <c r="BP216" i="20"/>
  <c r="BH216" i="20"/>
  <c r="AZ216" i="20"/>
  <c r="AR216" i="20"/>
  <c r="AJ216" i="20"/>
  <c r="AB216" i="20"/>
  <c r="T216" i="20"/>
  <c r="L216" i="20"/>
  <c r="BX210" i="20"/>
  <c r="BP210" i="20"/>
  <c r="BH210" i="20"/>
  <c r="AZ210" i="20"/>
  <c r="AR210" i="20"/>
  <c r="AJ210" i="20"/>
  <c r="AB210" i="20"/>
  <c r="T210" i="20"/>
  <c r="L210" i="20"/>
  <c r="F208" i="20"/>
  <c r="J208" i="20"/>
  <c r="N208" i="20"/>
  <c r="R208" i="20"/>
  <c r="V208" i="20"/>
  <c r="Z208" i="20"/>
  <c r="AD208" i="20"/>
  <c r="AH208" i="20"/>
  <c r="AL208" i="20"/>
  <c r="AP208" i="20"/>
  <c r="AT208" i="20"/>
  <c r="AX208" i="20"/>
  <c r="BB208" i="20"/>
  <c r="BF208" i="20"/>
  <c r="BJ208" i="20"/>
  <c r="BN208" i="20"/>
  <c r="BR208" i="20"/>
  <c r="BV208" i="20"/>
  <c r="BZ208" i="20"/>
  <c r="CD208" i="20"/>
  <c r="G208" i="20"/>
  <c r="K208" i="20"/>
  <c r="O208" i="20"/>
  <c r="S208" i="20"/>
  <c r="D208" i="20" s="1"/>
  <c r="CE208" i="20" s="1"/>
  <c r="W208" i="20"/>
  <c r="AA208" i="20"/>
  <c r="AE208" i="20"/>
  <c r="AI208" i="20"/>
  <c r="AM208" i="20"/>
  <c r="AQ208" i="20"/>
  <c r="AU208" i="20"/>
  <c r="AY208" i="20"/>
  <c r="BC208" i="20"/>
  <c r="BG208" i="20"/>
  <c r="BK208" i="20"/>
  <c r="BO208" i="20"/>
  <c r="BS208" i="20"/>
  <c r="BW208" i="20"/>
  <c r="CA208" i="20"/>
  <c r="F186" i="20"/>
  <c r="J186" i="20"/>
  <c r="N186" i="20"/>
  <c r="R186" i="20"/>
  <c r="V186" i="20"/>
  <c r="Z186" i="20"/>
  <c r="AD186" i="20"/>
  <c r="AH186" i="20"/>
  <c r="AL186" i="20"/>
  <c r="AP186" i="20"/>
  <c r="AT186" i="20"/>
  <c r="AX186" i="20"/>
  <c r="BB186" i="20"/>
  <c r="BF186" i="20"/>
  <c r="BJ186" i="20"/>
  <c r="BN186" i="20"/>
  <c r="BR186" i="20"/>
  <c r="BV186" i="20"/>
  <c r="BZ186" i="20"/>
  <c r="CD186" i="20"/>
  <c r="G186" i="20"/>
  <c r="K186" i="20"/>
  <c r="O186" i="20"/>
  <c r="S186" i="20"/>
  <c r="W186" i="20"/>
  <c r="AA186" i="20"/>
  <c r="AE186" i="20"/>
  <c r="AI186" i="20"/>
  <c r="AM186" i="20"/>
  <c r="AQ186" i="20"/>
  <c r="AU186" i="20"/>
  <c r="AY186" i="20"/>
  <c r="BC186" i="20"/>
  <c r="BG186" i="20"/>
  <c r="BK186" i="20"/>
  <c r="BO186" i="20"/>
  <c r="BS186" i="20"/>
  <c r="BW186" i="20"/>
  <c r="CA186" i="20"/>
  <c r="D186" i="20"/>
  <c r="H186" i="20"/>
  <c r="L186" i="20"/>
  <c r="P186" i="20"/>
  <c r="T186" i="20"/>
  <c r="X186" i="20"/>
  <c r="AB186" i="20"/>
  <c r="AF186" i="20"/>
  <c r="AJ186" i="20"/>
  <c r="AN186" i="20"/>
  <c r="AR186" i="20"/>
  <c r="AV186" i="20"/>
  <c r="AZ186" i="20"/>
  <c r="BD186" i="20"/>
  <c r="BH186" i="20"/>
  <c r="BL186" i="20"/>
  <c r="BP186" i="20"/>
  <c r="BT186" i="20"/>
  <c r="BX186" i="20"/>
  <c r="CB186" i="20"/>
  <c r="H176" i="20"/>
  <c r="L176" i="20"/>
  <c r="P176" i="20"/>
  <c r="T176" i="20"/>
  <c r="X176" i="20"/>
  <c r="AB176" i="20"/>
  <c r="AF176" i="20"/>
  <c r="AJ176" i="20"/>
  <c r="AN176" i="20"/>
  <c r="AR176" i="20"/>
  <c r="AV176" i="20"/>
  <c r="AZ176" i="20"/>
  <c r="BD176" i="20"/>
  <c r="BH176" i="20"/>
  <c r="BL176" i="20"/>
  <c r="BP176" i="20"/>
  <c r="BT176" i="20"/>
  <c r="BX176" i="20"/>
  <c r="CB176" i="20"/>
  <c r="F176" i="20"/>
  <c r="K176" i="20"/>
  <c r="Q176" i="20"/>
  <c r="V176" i="20"/>
  <c r="AA176" i="20"/>
  <c r="AG176" i="20"/>
  <c r="AL176" i="20"/>
  <c r="AQ176" i="20"/>
  <c r="AW176" i="20"/>
  <c r="BB176" i="20"/>
  <c r="BG176" i="20"/>
  <c r="BM176" i="20"/>
  <c r="BR176" i="20"/>
  <c r="BW176" i="20"/>
  <c r="CC176" i="20"/>
  <c r="G176" i="20"/>
  <c r="M176" i="20"/>
  <c r="R176" i="20"/>
  <c r="W176" i="20"/>
  <c r="AC176" i="20"/>
  <c r="AH176" i="20"/>
  <c r="AM176" i="20"/>
  <c r="AS176" i="20"/>
  <c r="AX176" i="20"/>
  <c r="BC176" i="20"/>
  <c r="BI176" i="20"/>
  <c r="BN176" i="20"/>
  <c r="BS176" i="20"/>
  <c r="BY176" i="20"/>
  <c r="CD176" i="20"/>
  <c r="I176" i="20"/>
  <c r="N176" i="20"/>
  <c r="S176" i="20"/>
  <c r="D176" i="20" s="1"/>
  <c r="Y176" i="20"/>
  <c r="AD176" i="20"/>
  <c r="AI176" i="20"/>
  <c r="AO176" i="20"/>
  <c r="AT176" i="20"/>
  <c r="AY176" i="20"/>
  <c r="BE176" i="20"/>
  <c r="BJ176" i="20"/>
  <c r="BO176" i="20"/>
  <c r="BU176" i="20"/>
  <c r="BZ176" i="20"/>
  <c r="F165" i="20"/>
  <c r="J165" i="20"/>
  <c r="N165" i="20"/>
  <c r="R165" i="20"/>
  <c r="V165" i="20"/>
  <c r="Z165" i="20"/>
  <c r="AD165" i="20"/>
  <c r="AH165" i="20"/>
  <c r="AL165" i="20"/>
  <c r="AP165" i="20"/>
  <c r="AT165" i="20"/>
  <c r="AX165" i="20"/>
  <c r="BB165" i="20"/>
  <c r="BF165" i="20"/>
  <c r="BJ165" i="20"/>
  <c r="BN165" i="20"/>
  <c r="BR165" i="20"/>
  <c r="BV165" i="20"/>
  <c r="BZ165" i="20"/>
  <c r="CD165" i="20"/>
  <c r="G165" i="20"/>
  <c r="L165" i="20"/>
  <c r="Q165" i="20"/>
  <c r="W165" i="20"/>
  <c r="AB165" i="20"/>
  <c r="AG165" i="20"/>
  <c r="AM165" i="20"/>
  <c r="AR165" i="20"/>
  <c r="AW165" i="20"/>
  <c r="BC165" i="20"/>
  <c r="BH165" i="20"/>
  <c r="BM165" i="20"/>
  <c r="BS165" i="20"/>
  <c r="BX165" i="20"/>
  <c r="CC165" i="20"/>
  <c r="H165" i="20"/>
  <c r="M165" i="20"/>
  <c r="S165" i="20"/>
  <c r="X165" i="20"/>
  <c r="AC165" i="20"/>
  <c r="AI165" i="20"/>
  <c r="AN165" i="20"/>
  <c r="AS165" i="20"/>
  <c r="AY165" i="20"/>
  <c r="BD165" i="20"/>
  <c r="BI165" i="20"/>
  <c r="BO165" i="20"/>
  <c r="BT165" i="20"/>
  <c r="BY165" i="20"/>
  <c r="D165" i="20"/>
  <c r="I165" i="20"/>
  <c r="O165" i="20"/>
  <c r="T165" i="20"/>
  <c r="Y165" i="20"/>
  <c r="AE165" i="20"/>
  <c r="AJ165" i="20"/>
  <c r="AO165" i="20"/>
  <c r="AU165" i="20"/>
  <c r="AZ165" i="20"/>
  <c r="BE165" i="20"/>
  <c r="BK165" i="20"/>
  <c r="BP165" i="20"/>
  <c r="BU165" i="20"/>
  <c r="CA165" i="20"/>
  <c r="BK152" i="20"/>
  <c r="AP152" i="20"/>
  <c r="U152" i="20"/>
  <c r="H178" i="20"/>
  <c r="L178" i="20"/>
  <c r="P178" i="20"/>
  <c r="T178" i="20"/>
  <c r="X178" i="20"/>
  <c r="AB178" i="20"/>
  <c r="AF178" i="20"/>
  <c r="AJ178" i="20"/>
  <c r="AN178" i="20"/>
  <c r="AR178" i="20"/>
  <c r="AV178" i="20"/>
  <c r="AZ178" i="20"/>
  <c r="BD178" i="20"/>
  <c r="BH178" i="20"/>
  <c r="BL178" i="20"/>
  <c r="BP178" i="20"/>
  <c r="BT178" i="20"/>
  <c r="BX178" i="20"/>
  <c r="CB178" i="20"/>
  <c r="F175" i="20"/>
  <c r="J175" i="20"/>
  <c r="N175" i="20"/>
  <c r="R175" i="20"/>
  <c r="V175" i="20"/>
  <c r="Z175" i="20"/>
  <c r="AD175" i="20"/>
  <c r="AH175" i="20"/>
  <c r="AL175" i="20"/>
  <c r="AP175" i="20"/>
  <c r="AT175" i="20"/>
  <c r="AX175" i="20"/>
  <c r="BB175" i="20"/>
  <c r="BF175" i="20"/>
  <c r="BJ175" i="20"/>
  <c r="BN175" i="20"/>
  <c r="BR175" i="20"/>
  <c r="BV175" i="20"/>
  <c r="BZ175" i="20"/>
  <c r="CD175" i="20"/>
  <c r="H170" i="20"/>
  <c r="L170" i="20"/>
  <c r="P170" i="20"/>
  <c r="T170" i="20"/>
  <c r="X170" i="20"/>
  <c r="AB170" i="20"/>
  <c r="AF170" i="20"/>
  <c r="AJ170" i="20"/>
  <c r="AN170" i="20"/>
  <c r="AR170" i="20"/>
  <c r="AV170" i="20"/>
  <c r="AZ170" i="20"/>
  <c r="BD170" i="20"/>
  <c r="BH170" i="20"/>
  <c r="BL170" i="20"/>
  <c r="BP170" i="20"/>
  <c r="BT170" i="20"/>
  <c r="BX170" i="20"/>
  <c r="CB170" i="20"/>
  <c r="F167" i="20"/>
  <c r="J167" i="20"/>
  <c r="N167" i="20"/>
  <c r="R167" i="20"/>
  <c r="V167" i="20"/>
  <c r="Z167" i="20"/>
  <c r="AD167" i="20"/>
  <c r="AH167" i="20"/>
  <c r="AL167" i="20"/>
  <c r="AP167" i="20"/>
  <c r="AT167" i="20"/>
  <c r="AX167" i="20"/>
  <c r="BB167" i="20"/>
  <c r="BF167" i="20"/>
  <c r="BJ167" i="20"/>
  <c r="BN167" i="20"/>
  <c r="BR167" i="20"/>
  <c r="BV167" i="20"/>
  <c r="BZ167" i="20"/>
  <c r="CD167" i="20"/>
  <c r="H162" i="20"/>
  <c r="L162" i="20"/>
  <c r="P162" i="20"/>
  <c r="T162" i="20"/>
  <c r="X162" i="20"/>
  <c r="AB162" i="20"/>
  <c r="AF162" i="20"/>
  <c r="AJ162" i="20"/>
  <c r="AN162" i="20"/>
  <c r="AR162" i="20"/>
  <c r="AV162" i="20"/>
  <c r="AZ162" i="20"/>
  <c r="BD162" i="20"/>
  <c r="BH162" i="20"/>
  <c r="BL162" i="20"/>
  <c r="BP162" i="20"/>
  <c r="BT162" i="20"/>
  <c r="BX162" i="20"/>
  <c r="CB162" i="20"/>
  <c r="F159" i="20"/>
  <c r="J159" i="20"/>
  <c r="N159" i="20"/>
  <c r="R159" i="20"/>
  <c r="V159" i="20"/>
  <c r="Z159" i="20"/>
  <c r="AD159" i="20"/>
  <c r="AH159" i="20"/>
  <c r="AL159" i="20"/>
  <c r="AP159" i="20"/>
  <c r="AT159" i="20"/>
  <c r="AX159" i="20"/>
  <c r="BB159" i="20"/>
  <c r="BF159" i="20"/>
  <c r="BJ159" i="20"/>
  <c r="BN159" i="20"/>
  <c r="BR159" i="20"/>
  <c r="BV159" i="20"/>
  <c r="BZ159" i="20"/>
  <c r="CD159" i="20"/>
  <c r="H154" i="20"/>
  <c r="L154" i="20"/>
  <c r="P154" i="20"/>
  <c r="T154" i="20"/>
  <c r="X154" i="20"/>
  <c r="AB154" i="20"/>
  <c r="AF154" i="20"/>
  <c r="AJ154" i="20"/>
  <c r="AN154" i="20"/>
  <c r="AR154" i="20"/>
  <c r="AV154" i="20"/>
  <c r="AZ154" i="20"/>
  <c r="BD154" i="20"/>
  <c r="BH154" i="20"/>
  <c r="BL154" i="20"/>
  <c r="BP154" i="20"/>
  <c r="BT154" i="20"/>
  <c r="BX154" i="20"/>
  <c r="CB154" i="20"/>
  <c r="G148" i="20"/>
  <c r="K148" i="20"/>
  <c r="O148" i="20"/>
  <c r="S148" i="20"/>
  <c r="D148" i="20" s="1"/>
  <c r="W148" i="20"/>
  <c r="AA148" i="20"/>
  <c r="AE148" i="20"/>
  <c r="AI148" i="20"/>
  <c r="AM148" i="20"/>
  <c r="AQ148" i="20"/>
  <c r="AU148" i="20"/>
  <c r="AY148" i="20"/>
  <c r="BC148" i="20"/>
  <c r="BG148" i="20"/>
  <c r="BK148" i="20"/>
  <c r="BO148" i="20"/>
  <c r="BS148" i="20"/>
  <c r="BW148" i="20"/>
  <c r="CA148" i="20"/>
  <c r="F148" i="20"/>
  <c r="L148" i="20"/>
  <c r="Q148" i="20"/>
  <c r="V148" i="20"/>
  <c r="AB148" i="20"/>
  <c r="AG148" i="20"/>
  <c r="AL148" i="20"/>
  <c r="AR148" i="20"/>
  <c r="AW148" i="20"/>
  <c r="BB148" i="20"/>
  <c r="BH148" i="20"/>
  <c r="BM148" i="20"/>
  <c r="BR148" i="20"/>
  <c r="BX148" i="20"/>
  <c r="CC148" i="20"/>
  <c r="CC179" i="20"/>
  <c r="BX179" i="20"/>
  <c r="BS179" i="20"/>
  <c r="BM179" i="20"/>
  <c r="BH179" i="20"/>
  <c r="BC179" i="20"/>
  <c r="AW179" i="20"/>
  <c r="AR179" i="20"/>
  <c r="AM179" i="20"/>
  <c r="AG179" i="20"/>
  <c r="AB179" i="20"/>
  <c r="W179" i="20"/>
  <c r="Q179" i="20"/>
  <c r="L179" i="20"/>
  <c r="BZ178" i="20"/>
  <c r="BU178" i="20"/>
  <c r="BO178" i="20"/>
  <c r="BJ178" i="20"/>
  <c r="BE178" i="20"/>
  <c r="AY178" i="20"/>
  <c r="AT178" i="20"/>
  <c r="AO178" i="20"/>
  <c r="AI178" i="20"/>
  <c r="AD178" i="20"/>
  <c r="Y178" i="20"/>
  <c r="S178" i="20"/>
  <c r="D178" i="20" s="1"/>
  <c r="N178" i="20"/>
  <c r="I178" i="20"/>
  <c r="F177" i="20"/>
  <c r="J177" i="20"/>
  <c r="N177" i="20"/>
  <c r="R177" i="20"/>
  <c r="V177" i="20"/>
  <c r="Z177" i="20"/>
  <c r="AD177" i="20"/>
  <c r="AH177" i="20"/>
  <c r="AL177" i="20"/>
  <c r="AP177" i="20"/>
  <c r="AT177" i="20"/>
  <c r="AX177" i="20"/>
  <c r="BB177" i="20"/>
  <c r="BF177" i="20"/>
  <c r="BJ177" i="20"/>
  <c r="BN177" i="20"/>
  <c r="BR177" i="20"/>
  <c r="BV177" i="20"/>
  <c r="BZ177" i="20"/>
  <c r="CD177" i="20"/>
  <c r="CF175" i="20"/>
  <c r="CA175" i="20"/>
  <c r="BU175" i="20"/>
  <c r="BP175" i="20"/>
  <c r="BK175" i="20"/>
  <c r="BE175" i="20"/>
  <c r="AZ175" i="20"/>
  <c r="AU175" i="20"/>
  <c r="AO175" i="20"/>
  <c r="AJ175" i="20"/>
  <c r="AE175" i="20"/>
  <c r="Y175" i="20"/>
  <c r="T175" i="20"/>
  <c r="O175" i="20"/>
  <c r="I175" i="20"/>
  <c r="CC174" i="20"/>
  <c r="BW174" i="20"/>
  <c r="BR174" i="20"/>
  <c r="BM174" i="20"/>
  <c r="BG174" i="20"/>
  <c r="BB174" i="20"/>
  <c r="AW174" i="20"/>
  <c r="AQ174" i="20"/>
  <c r="AL174" i="20"/>
  <c r="AG174" i="20"/>
  <c r="AA174" i="20"/>
  <c r="V174" i="20"/>
  <c r="Q174" i="20"/>
  <c r="K174" i="20"/>
  <c r="H172" i="20"/>
  <c r="L172" i="20"/>
  <c r="P172" i="20"/>
  <c r="T172" i="20"/>
  <c r="X172" i="20"/>
  <c r="AB172" i="20"/>
  <c r="AF172" i="20"/>
  <c r="AJ172" i="20"/>
  <c r="AN172" i="20"/>
  <c r="AR172" i="20"/>
  <c r="AV172" i="20"/>
  <c r="AZ172" i="20"/>
  <c r="BD172" i="20"/>
  <c r="BH172" i="20"/>
  <c r="BL172" i="20"/>
  <c r="BP172" i="20"/>
  <c r="BT172" i="20"/>
  <c r="BX172" i="20"/>
  <c r="CB172" i="20"/>
  <c r="CC171" i="20"/>
  <c r="BX171" i="20"/>
  <c r="BS171" i="20"/>
  <c r="BM171" i="20"/>
  <c r="BH171" i="20"/>
  <c r="BC171" i="20"/>
  <c r="AW171" i="20"/>
  <c r="AR171" i="20"/>
  <c r="AM171" i="20"/>
  <c r="AG171" i="20"/>
  <c r="AB171" i="20"/>
  <c r="W171" i="20"/>
  <c r="Q171" i="20"/>
  <c r="L171" i="20"/>
  <c r="BZ170" i="20"/>
  <c r="BU170" i="20"/>
  <c r="BO170" i="20"/>
  <c r="BJ170" i="20"/>
  <c r="BE170" i="20"/>
  <c r="AY170" i="20"/>
  <c r="AT170" i="20"/>
  <c r="AO170" i="20"/>
  <c r="AI170" i="20"/>
  <c r="AD170" i="20"/>
  <c r="Y170" i="20"/>
  <c r="S170" i="20"/>
  <c r="D170" i="20" s="1"/>
  <c r="CE170" i="20" s="1"/>
  <c r="N170" i="20"/>
  <c r="I170" i="20"/>
  <c r="F169" i="20"/>
  <c r="J169" i="20"/>
  <c r="N169" i="20"/>
  <c r="R169" i="20"/>
  <c r="V169" i="20"/>
  <c r="Z169" i="20"/>
  <c r="AD169" i="20"/>
  <c r="AH169" i="20"/>
  <c r="AL169" i="20"/>
  <c r="AP169" i="20"/>
  <c r="AT169" i="20"/>
  <c r="AX169" i="20"/>
  <c r="BB169" i="20"/>
  <c r="BF169" i="20"/>
  <c r="BJ169" i="20"/>
  <c r="BN169" i="20"/>
  <c r="BR169" i="20"/>
  <c r="BV169" i="20"/>
  <c r="BZ169" i="20"/>
  <c r="CD169" i="20"/>
  <c r="CF167" i="20"/>
  <c r="CA167" i="20"/>
  <c r="BU167" i="20"/>
  <c r="BP167" i="20"/>
  <c r="BK167" i="20"/>
  <c r="BE167" i="20"/>
  <c r="AZ167" i="20"/>
  <c r="AU167" i="20"/>
  <c r="AO167" i="20"/>
  <c r="AJ167" i="20"/>
  <c r="AE167" i="20"/>
  <c r="Y167" i="20"/>
  <c r="T167" i="20"/>
  <c r="O167" i="20"/>
  <c r="I167" i="20"/>
  <c r="CC166" i="20"/>
  <c r="BW166" i="20"/>
  <c r="BR166" i="20"/>
  <c r="BM166" i="20"/>
  <c r="BG166" i="20"/>
  <c r="BB166" i="20"/>
  <c r="AW166" i="20"/>
  <c r="AQ166" i="20"/>
  <c r="AL166" i="20"/>
  <c r="AG166" i="20"/>
  <c r="AA166" i="20"/>
  <c r="V166" i="20"/>
  <c r="Q166" i="20"/>
  <c r="K166" i="20"/>
  <c r="H164" i="20"/>
  <c r="L164" i="20"/>
  <c r="P164" i="20"/>
  <c r="T164" i="20"/>
  <c r="X164" i="20"/>
  <c r="AB164" i="20"/>
  <c r="AF164" i="20"/>
  <c r="AJ164" i="20"/>
  <c r="AN164" i="20"/>
  <c r="AR164" i="20"/>
  <c r="AV164" i="20"/>
  <c r="AZ164" i="20"/>
  <c r="BD164" i="20"/>
  <c r="BH164" i="20"/>
  <c r="BL164" i="20"/>
  <c r="BP164" i="20"/>
  <c r="BT164" i="20"/>
  <c r="BX164" i="20"/>
  <c r="CB164" i="20"/>
  <c r="CC163" i="20"/>
  <c r="BX163" i="20"/>
  <c r="BS163" i="20"/>
  <c r="BM163" i="20"/>
  <c r="BH163" i="20"/>
  <c r="BC163" i="20"/>
  <c r="AW163" i="20"/>
  <c r="AR163" i="20"/>
  <c r="AM163" i="20"/>
  <c r="AG163" i="20"/>
  <c r="AB163" i="20"/>
  <c r="W163" i="20"/>
  <c r="Q163" i="20"/>
  <c r="L163" i="20"/>
  <c r="BZ162" i="20"/>
  <c r="BU162" i="20"/>
  <c r="BO162" i="20"/>
  <c r="BJ162" i="20"/>
  <c r="BE162" i="20"/>
  <c r="AY162" i="20"/>
  <c r="AT162" i="20"/>
  <c r="AO162" i="20"/>
  <c r="AI162" i="20"/>
  <c r="AD162" i="20"/>
  <c r="Y162" i="20"/>
  <c r="S162" i="20"/>
  <c r="D162" i="20" s="1"/>
  <c r="CE162" i="20" s="1"/>
  <c r="N162" i="20"/>
  <c r="I162" i="20"/>
  <c r="F161" i="20"/>
  <c r="J161" i="20"/>
  <c r="N161" i="20"/>
  <c r="R161" i="20"/>
  <c r="V161" i="20"/>
  <c r="Z161" i="20"/>
  <c r="AD161" i="20"/>
  <c r="AH161" i="20"/>
  <c r="AL161" i="20"/>
  <c r="AP161" i="20"/>
  <c r="AT161" i="20"/>
  <c r="AX161" i="20"/>
  <c r="BB161" i="20"/>
  <c r="BF161" i="20"/>
  <c r="BJ161" i="20"/>
  <c r="BN161" i="20"/>
  <c r="BR161" i="20"/>
  <c r="BV161" i="20"/>
  <c r="BZ161" i="20"/>
  <c r="CD161" i="20"/>
  <c r="CA159" i="20"/>
  <c r="BU159" i="20"/>
  <c r="BP159" i="20"/>
  <c r="BK159" i="20"/>
  <c r="BE159" i="20"/>
  <c r="AZ159" i="20"/>
  <c r="AU159" i="20"/>
  <c r="AO159" i="20"/>
  <c r="AJ159" i="20"/>
  <c r="AE159" i="20"/>
  <c r="Y159" i="20"/>
  <c r="T159" i="20"/>
  <c r="O159" i="20"/>
  <c r="I159" i="20"/>
  <c r="CC158" i="20"/>
  <c r="BW158" i="20"/>
  <c r="BR158" i="20"/>
  <c r="BM158" i="20"/>
  <c r="BG158" i="20"/>
  <c r="BB158" i="20"/>
  <c r="AW158" i="20"/>
  <c r="AQ158" i="20"/>
  <c r="AL158" i="20"/>
  <c r="AG158" i="20"/>
  <c r="AA158" i="20"/>
  <c r="V158" i="20"/>
  <c r="Q158" i="20"/>
  <c r="K158" i="20"/>
  <c r="H156" i="20"/>
  <c r="L156" i="20"/>
  <c r="P156" i="20"/>
  <c r="T156" i="20"/>
  <c r="X156" i="20"/>
  <c r="AB156" i="20"/>
  <c r="AF156" i="20"/>
  <c r="AJ156" i="20"/>
  <c r="AN156" i="20"/>
  <c r="AR156" i="20"/>
  <c r="AV156" i="20"/>
  <c r="AZ156" i="20"/>
  <c r="BD156" i="20"/>
  <c r="BH156" i="20"/>
  <c r="BL156" i="20"/>
  <c r="BP156" i="20"/>
  <c r="BT156" i="20"/>
  <c r="BX156" i="20"/>
  <c r="CB156" i="20"/>
  <c r="CC155" i="20"/>
  <c r="BX155" i="20"/>
  <c r="BS155" i="20"/>
  <c r="BM155" i="20"/>
  <c r="BH155" i="20"/>
  <c r="BC155" i="20"/>
  <c r="AW155" i="20"/>
  <c r="AR155" i="20"/>
  <c r="AM155" i="20"/>
  <c r="AG155" i="20"/>
  <c r="AB155" i="20"/>
  <c r="W155" i="20"/>
  <c r="Q155" i="20"/>
  <c r="L155" i="20"/>
  <c r="BZ154" i="20"/>
  <c r="BU154" i="20"/>
  <c r="BO154" i="20"/>
  <c r="BJ154" i="20"/>
  <c r="BE154" i="20"/>
  <c r="AY154" i="20"/>
  <c r="AT154" i="20"/>
  <c r="AO154" i="20"/>
  <c r="AI154" i="20"/>
  <c r="AD154" i="20"/>
  <c r="Y154" i="20"/>
  <c r="S154" i="20"/>
  <c r="D154" i="20" s="1"/>
  <c r="N154" i="20"/>
  <c r="I154" i="20"/>
  <c r="F153" i="20"/>
  <c r="J153" i="20"/>
  <c r="N153" i="20"/>
  <c r="R153" i="20"/>
  <c r="V153" i="20"/>
  <c r="Z153" i="20"/>
  <c r="AD153" i="20"/>
  <c r="AH153" i="20"/>
  <c r="AL153" i="20"/>
  <c r="AP153" i="20"/>
  <c r="AT153" i="20"/>
  <c r="AX153" i="20"/>
  <c r="BB153" i="20"/>
  <c r="BF153" i="20"/>
  <c r="BJ153" i="20"/>
  <c r="BN153" i="20"/>
  <c r="BR153" i="20"/>
  <c r="BV153" i="20"/>
  <c r="BZ153" i="20"/>
  <c r="CD153" i="20"/>
  <c r="CD148" i="20"/>
  <c r="BV148" i="20"/>
  <c r="BP148" i="20"/>
  <c r="BI148" i="20"/>
  <c r="BA148" i="20"/>
  <c r="AT148" i="20"/>
  <c r="AN148" i="20"/>
  <c r="AF148" i="20"/>
  <c r="Y148" i="20"/>
  <c r="R148" i="20"/>
  <c r="J148" i="20"/>
  <c r="G144" i="20"/>
  <c r="K144" i="20"/>
  <c r="O144" i="20"/>
  <c r="S144" i="20"/>
  <c r="D144" i="20" s="1"/>
  <c r="W144" i="20"/>
  <c r="AA144" i="20"/>
  <c r="AE144" i="20"/>
  <c r="AI144" i="20"/>
  <c r="AM144" i="20"/>
  <c r="AQ144" i="20"/>
  <c r="AU144" i="20"/>
  <c r="AY144" i="20"/>
  <c r="BC144" i="20"/>
  <c r="BG144" i="20"/>
  <c r="BK144" i="20"/>
  <c r="BO144" i="20"/>
  <c r="BS144" i="20"/>
  <c r="BW144" i="20"/>
  <c r="CA144" i="20"/>
  <c r="H144" i="20"/>
  <c r="M144" i="20"/>
  <c r="R144" i="20"/>
  <c r="X144" i="20"/>
  <c r="AC144" i="20"/>
  <c r="AH144" i="20"/>
  <c r="AN144" i="20"/>
  <c r="AS144" i="20"/>
  <c r="AX144" i="20"/>
  <c r="BD144" i="20"/>
  <c r="BI144" i="20"/>
  <c r="BN144" i="20"/>
  <c r="BT144" i="20"/>
  <c r="BY144" i="20"/>
  <c r="CD144" i="20"/>
  <c r="I144" i="20"/>
  <c r="N144" i="20"/>
  <c r="T144" i="20"/>
  <c r="Y144" i="20"/>
  <c r="AD144" i="20"/>
  <c r="AJ144" i="20"/>
  <c r="AO144" i="20"/>
  <c r="AT144" i="20"/>
  <c r="AZ144" i="20"/>
  <c r="BE144" i="20"/>
  <c r="BJ144" i="20"/>
  <c r="BP144" i="20"/>
  <c r="BU144" i="20"/>
  <c r="BZ144" i="20"/>
  <c r="F179" i="20"/>
  <c r="J179" i="20"/>
  <c r="N179" i="20"/>
  <c r="R179" i="20"/>
  <c r="V179" i="20"/>
  <c r="Z179" i="20"/>
  <c r="AD179" i="20"/>
  <c r="AH179" i="20"/>
  <c r="AL179" i="20"/>
  <c r="AP179" i="20"/>
  <c r="AT179" i="20"/>
  <c r="AX179" i="20"/>
  <c r="BB179" i="20"/>
  <c r="BF179" i="20"/>
  <c r="BJ179" i="20"/>
  <c r="BN179" i="20"/>
  <c r="BR179" i="20"/>
  <c r="BV179" i="20"/>
  <c r="BZ179" i="20"/>
  <c r="CD178" i="20"/>
  <c r="BY178" i="20"/>
  <c r="BS178" i="20"/>
  <c r="BN178" i="20"/>
  <c r="BI178" i="20"/>
  <c r="BC178" i="20"/>
  <c r="AX178" i="20"/>
  <c r="AS178" i="20"/>
  <c r="AM178" i="20"/>
  <c r="AH178" i="20"/>
  <c r="AC178" i="20"/>
  <c r="W178" i="20"/>
  <c r="R178" i="20"/>
  <c r="M178" i="20"/>
  <c r="G178" i="20"/>
  <c r="BY175" i="20"/>
  <c r="BT175" i="20"/>
  <c r="BO175" i="20"/>
  <c r="BI175" i="20"/>
  <c r="BD175" i="20"/>
  <c r="AY175" i="20"/>
  <c r="AS175" i="20"/>
  <c r="AN175" i="20"/>
  <c r="AI175" i="20"/>
  <c r="AC175" i="20"/>
  <c r="X175" i="20"/>
  <c r="S175" i="20"/>
  <c r="D175" i="20" s="1"/>
  <c r="CE175" i="20" s="1"/>
  <c r="M175" i="20"/>
  <c r="H175" i="20"/>
  <c r="H174" i="20"/>
  <c r="L174" i="20"/>
  <c r="P174" i="20"/>
  <c r="T174" i="20"/>
  <c r="X174" i="20"/>
  <c r="AB174" i="20"/>
  <c r="AF174" i="20"/>
  <c r="AJ174" i="20"/>
  <c r="AN174" i="20"/>
  <c r="AR174" i="20"/>
  <c r="AV174" i="20"/>
  <c r="AZ174" i="20"/>
  <c r="BD174" i="20"/>
  <c r="BH174" i="20"/>
  <c r="BL174" i="20"/>
  <c r="BP174" i="20"/>
  <c r="BT174" i="20"/>
  <c r="BX174" i="20"/>
  <c r="CB174" i="20"/>
  <c r="F171" i="20"/>
  <c r="J171" i="20"/>
  <c r="N171" i="20"/>
  <c r="R171" i="20"/>
  <c r="V171" i="20"/>
  <c r="Z171" i="20"/>
  <c r="AD171" i="20"/>
  <c r="AH171" i="20"/>
  <c r="AL171" i="20"/>
  <c r="AP171" i="20"/>
  <c r="AT171" i="20"/>
  <c r="AX171" i="20"/>
  <c r="BB171" i="20"/>
  <c r="BF171" i="20"/>
  <c r="BJ171" i="20"/>
  <c r="BN171" i="20"/>
  <c r="BR171" i="20"/>
  <c r="BV171" i="20"/>
  <c r="BZ171" i="20"/>
  <c r="CD171" i="20"/>
  <c r="CD170" i="20"/>
  <c r="BY170" i="20"/>
  <c r="BS170" i="20"/>
  <c r="BN170" i="20"/>
  <c r="BI170" i="20"/>
  <c r="BC170" i="20"/>
  <c r="AX170" i="20"/>
  <c r="AS170" i="20"/>
  <c r="AM170" i="20"/>
  <c r="AH170" i="20"/>
  <c r="AC170" i="20"/>
  <c r="W170" i="20"/>
  <c r="R170" i="20"/>
  <c r="M170" i="20"/>
  <c r="G170" i="20"/>
  <c r="BY167" i="20"/>
  <c r="BT167" i="20"/>
  <c r="BO167" i="20"/>
  <c r="BI167" i="20"/>
  <c r="BD167" i="20"/>
  <c r="AY167" i="20"/>
  <c r="AS167" i="20"/>
  <c r="AN167" i="20"/>
  <c r="AI167" i="20"/>
  <c r="AC167" i="20"/>
  <c r="X167" i="20"/>
  <c r="S167" i="20"/>
  <c r="D167" i="20" s="1"/>
  <c r="CE167" i="20" s="1"/>
  <c r="M167" i="20"/>
  <c r="H167" i="20"/>
  <c r="H166" i="20"/>
  <c r="L166" i="20"/>
  <c r="P166" i="20"/>
  <c r="T166" i="20"/>
  <c r="X166" i="20"/>
  <c r="AB166" i="20"/>
  <c r="AF166" i="20"/>
  <c r="AJ166" i="20"/>
  <c r="AN166" i="20"/>
  <c r="AR166" i="20"/>
  <c r="AV166" i="20"/>
  <c r="AZ166" i="20"/>
  <c r="BD166" i="20"/>
  <c r="BH166" i="20"/>
  <c r="BL166" i="20"/>
  <c r="BP166" i="20"/>
  <c r="BT166" i="20"/>
  <c r="BX166" i="20"/>
  <c r="CB166" i="20"/>
  <c r="F163" i="20"/>
  <c r="J163" i="20"/>
  <c r="N163" i="20"/>
  <c r="R163" i="20"/>
  <c r="V163" i="20"/>
  <c r="Z163" i="20"/>
  <c r="AD163" i="20"/>
  <c r="AH163" i="20"/>
  <c r="AL163" i="20"/>
  <c r="AP163" i="20"/>
  <c r="AT163" i="20"/>
  <c r="AX163" i="20"/>
  <c r="BB163" i="20"/>
  <c r="BF163" i="20"/>
  <c r="BJ163" i="20"/>
  <c r="BN163" i="20"/>
  <c r="BR163" i="20"/>
  <c r="BV163" i="20"/>
  <c r="BZ163" i="20"/>
  <c r="CD163" i="20"/>
  <c r="CD162" i="20"/>
  <c r="BY162" i="20"/>
  <c r="BS162" i="20"/>
  <c r="BN162" i="20"/>
  <c r="BI162" i="20"/>
  <c r="BC162" i="20"/>
  <c r="AX162" i="20"/>
  <c r="AS162" i="20"/>
  <c r="AM162" i="20"/>
  <c r="AH162" i="20"/>
  <c r="AC162" i="20"/>
  <c r="W162" i="20"/>
  <c r="R162" i="20"/>
  <c r="M162" i="20"/>
  <c r="G162" i="20"/>
  <c r="BY159" i="20"/>
  <c r="BT159" i="20"/>
  <c r="BO159" i="20"/>
  <c r="BI159" i="20"/>
  <c r="BD159" i="20"/>
  <c r="AY159" i="20"/>
  <c r="AS159" i="20"/>
  <c r="AN159" i="20"/>
  <c r="AI159" i="20"/>
  <c r="AC159" i="20"/>
  <c r="X159" i="20"/>
  <c r="S159" i="20"/>
  <c r="D159" i="20" s="1"/>
  <c r="M159" i="20"/>
  <c r="H159" i="20"/>
  <c r="D158" i="20"/>
  <c r="H158" i="20"/>
  <c r="L158" i="20"/>
  <c r="P158" i="20"/>
  <c r="T158" i="20"/>
  <c r="X158" i="20"/>
  <c r="AB158" i="20"/>
  <c r="AF158" i="20"/>
  <c r="AJ158" i="20"/>
  <c r="AN158" i="20"/>
  <c r="AR158" i="20"/>
  <c r="AV158" i="20"/>
  <c r="AZ158" i="20"/>
  <c r="BD158" i="20"/>
  <c r="BH158" i="20"/>
  <c r="BL158" i="20"/>
  <c r="BP158" i="20"/>
  <c r="BT158" i="20"/>
  <c r="BX158" i="20"/>
  <c r="CB158" i="20"/>
  <c r="F155" i="20"/>
  <c r="J155" i="20"/>
  <c r="N155" i="20"/>
  <c r="R155" i="20"/>
  <c r="V155" i="20"/>
  <c r="Z155" i="20"/>
  <c r="AD155" i="20"/>
  <c r="AH155" i="20"/>
  <c r="AL155" i="20"/>
  <c r="AP155" i="20"/>
  <c r="AT155" i="20"/>
  <c r="AX155" i="20"/>
  <c r="BB155" i="20"/>
  <c r="BF155" i="20"/>
  <c r="BJ155" i="20"/>
  <c r="BN155" i="20"/>
  <c r="BR155" i="20"/>
  <c r="BV155" i="20"/>
  <c r="BZ155" i="20"/>
  <c r="CD155" i="20"/>
  <c r="CD154" i="20"/>
  <c r="BY154" i="20"/>
  <c r="BS154" i="20"/>
  <c r="BN154" i="20"/>
  <c r="BI154" i="20"/>
  <c r="BC154" i="20"/>
  <c r="AX154" i="20"/>
  <c r="AS154" i="20"/>
  <c r="AM154" i="20"/>
  <c r="AH154" i="20"/>
  <c r="AC154" i="20"/>
  <c r="W154" i="20"/>
  <c r="R154" i="20"/>
  <c r="M154" i="20"/>
  <c r="G154" i="20"/>
  <c r="G150" i="20"/>
  <c r="K150" i="20"/>
  <c r="O150" i="20"/>
  <c r="S150" i="20"/>
  <c r="D150" i="20" s="1"/>
  <c r="CE150" i="20" s="1"/>
  <c r="W150" i="20"/>
  <c r="AA150" i="20"/>
  <c r="AE150" i="20"/>
  <c r="AI150" i="20"/>
  <c r="AM150" i="20"/>
  <c r="AQ150" i="20"/>
  <c r="AU150" i="20"/>
  <c r="AY150" i="20"/>
  <c r="BC150" i="20"/>
  <c r="BG150" i="20"/>
  <c r="BK150" i="20"/>
  <c r="BO150" i="20"/>
  <c r="BS150" i="20"/>
  <c r="BW150" i="20"/>
  <c r="CA150" i="20"/>
  <c r="H150" i="20"/>
  <c r="M150" i="20"/>
  <c r="R150" i="20"/>
  <c r="X150" i="20"/>
  <c r="AC150" i="20"/>
  <c r="AH150" i="20"/>
  <c r="AN150" i="20"/>
  <c r="AS150" i="20"/>
  <c r="AX150" i="20"/>
  <c r="BD150" i="20"/>
  <c r="BI150" i="20"/>
  <c r="BN150" i="20"/>
  <c r="BT150" i="20"/>
  <c r="BY150" i="20"/>
  <c r="CD150" i="20"/>
  <c r="CB148" i="20"/>
  <c r="BU148" i="20"/>
  <c r="BN148" i="20"/>
  <c r="BF148" i="20"/>
  <c r="AZ148" i="20"/>
  <c r="AS148" i="20"/>
  <c r="AK148" i="20"/>
  <c r="AD148" i="20"/>
  <c r="X148" i="20"/>
  <c r="P148" i="20"/>
  <c r="I148" i="20"/>
  <c r="BX144" i="20"/>
  <c r="BM144" i="20"/>
  <c r="BB144" i="20"/>
  <c r="AR144" i="20"/>
  <c r="AG144" i="20"/>
  <c r="V144" i="20"/>
  <c r="L144" i="20"/>
  <c r="F88" i="20"/>
  <c r="J88" i="20"/>
  <c r="N88" i="20"/>
  <c r="R88" i="20"/>
  <c r="V88" i="20"/>
  <c r="Z88" i="20"/>
  <c r="AD88" i="20"/>
  <c r="AH88" i="20"/>
  <c r="AL88" i="20"/>
  <c r="AP88" i="20"/>
  <c r="AT88" i="20"/>
  <c r="AX88" i="20"/>
  <c r="BB88" i="20"/>
  <c r="BF88" i="20"/>
  <c r="BJ88" i="20"/>
  <c r="BN88" i="20"/>
  <c r="BR88" i="20"/>
  <c r="BV88" i="20"/>
  <c r="BZ88" i="20"/>
  <c r="CD88" i="20"/>
  <c r="G88" i="20"/>
  <c r="K88" i="20"/>
  <c r="O88" i="20"/>
  <c r="S88" i="20"/>
  <c r="W88" i="20"/>
  <c r="AA88" i="20"/>
  <c r="AE88" i="20"/>
  <c r="AI88" i="20"/>
  <c r="AM88" i="20"/>
  <c r="AQ88" i="20"/>
  <c r="AU88" i="20"/>
  <c r="AY88" i="20"/>
  <c r="BC88" i="20"/>
  <c r="BG88" i="20"/>
  <c r="BK88" i="20"/>
  <c r="BO88" i="20"/>
  <c r="BS88" i="20"/>
  <c r="BW88" i="20"/>
  <c r="CA88" i="20"/>
  <c r="H88" i="20"/>
  <c r="P88" i="20"/>
  <c r="X88" i="20"/>
  <c r="AF88" i="20"/>
  <c r="AN88" i="20"/>
  <c r="AV88" i="20"/>
  <c r="BD88" i="20"/>
  <c r="BL88" i="20"/>
  <c r="BT88" i="20"/>
  <c r="CB88" i="20"/>
  <c r="I88" i="20"/>
  <c r="Q88" i="20"/>
  <c r="Y88" i="20"/>
  <c r="AG88" i="20"/>
  <c r="AO88" i="20"/>
  <c r="AW88" i="20"/>
  <c r="BE88" i="20"/>
  <c r="BM88" i="20"/>
  <c r="BU88" i="20"/>
  <c r="CC88" i="20"/>
  <c r="D88" i="20"/>
  <c r="L88" i="20"/>
  <c r="T88" i="20"/>
  <c r="AB88" i="20"/>
  <c r="AJ88" i="20"/>
  <c r="AR88" i="20"/>
  <c r="AZ88" i="20"/>
  <c r="BH88" i="20"/>
  <c r="BP88" i="20"/>
  <c r="BX88" i="20"/>
  <c r="F57" i="20"/>
  <c r="J57" i="20"/>
  <c r="N57" i="20"/>
  <c r="R57" i="20"/>
  <c r="V57" i="20"/>
  <c r="Z57" i="20"/>
  <c r="AD57" i="20"/>
  <c r="AH57" i="20"/>
  <c r="AL57" i="20"/>
  <c r="AP57" i="20"/>
  <c r="AT57" i="20"/>
  <c r="AX57" i="20"/>
  <c r="BB57" i="20"/>
  <c r="BF57" i="20"/>
  <c r="BJ57" i="20"/>
  <c r="BN57" i="20"/>
  <c r="BR57" i="20"/>
  <c r="BV57" i="20"/>
  <c r="BZ57" i="20"/>
  <c r="CD57" i="20"/>
  <c r="G57" i="20"/>
  <c r="K57" i="20"/>
  <c r="O57" i="20"/>
  <c r="S57" i="20"/>
  <c r="W57" i="20"/>
  <c r="AA57" i="20"/>
  <c r="AE57" i="20"/>
  <c r="AI57" i="20"/>
  <c r="AM57" i="20"/>
  <c r="AQ57" i="20"/>
  <c r="AU57" i="20"/>
  <c r="AY57" i="20"/>
  <c r="BC57" i="20"/>
  <c r="BG57" i="20"/>
  <c r="BK57" i="20"/>
  <c r="BO57" i="20"/>
  <c r="BS57" i="20"/>
  <c r="BW57" i="20"/>
  <c r="CA57" i="20"/>
  <c r="D57" i="20"/>
  <c r="H57" i="20"/>
  <c r="L57" i="20"/>
  <c r="P57" i="20"/>
  <c r="T57" i="20"/>
  <c r="X57" i="20"/>
  <c r="AB57" i="20"/>
  <c r="AF57" i="20"/>
  <c r="AJ57" i="20"/>
  <c r="AN57" i="20"/>
  <c r="AR57" i="20"/>
  <c r="AV57" i="20"/>
  <c r="AZ57" i="20"/>
  <c r="BD57" i="20"/>
  <c r="BH57" i="20"/>
  <c r="BL57" i="20"/>
  <c r="BP57" i="20"/>
  <c r="BT57" i="20"/>
  <c r="BX57" i="20"/>
  <c r="CB57" i="20"/>
  <c r="I57" i="20"/>
  <c r="Y57" i="20"/>
  <c r="AO57" i="20"/>
  <c r="BE57" i="20"/>
  <c r="BU57" i="20"/>
  <c r="M57" i="20"/>
  <c r="AC57" i="20"/>
  <c r="AS57" i="20"/>
  <c r="BI57" i="20"/>
  <c r="BY57" i="20"/>
  <c r="Q57" i="20"/>
  <c r="AG57" i="20"/>
  <c r="AW57" i="20"/>
  <c r="BM57" i="20"/>
  <c r="CC57" i="20"/>
  <c r="U57" i="20"/>
  <c r="AK57" i="20"/>
  <c r="BA57" i="20"/>
  <c r="G146" i="20"/>
  <c r="K146" i="20"/>
  <c r="O146" i="20"/>
  <c r="S146" i="20"/>
  <c r="D146" i="20" s="1"/>
  <c r="W146" i="20"/>
  <c r="AA146" i="20"/>
  <c r="AE146" i="20"/>
  <c r="AI146" i="20"/>
  <c r="AM146" i="20"/>
  <c r="AQ146" i="20"/>
  <c r="AU146" i="20"/>
  <c r="AY146" i="20"/>
  <c r="BC146" i="20"/>
  <c r="BG146" i="20"/>
  <c r="BK146" i="20"/>
  <c r="BO146" i="20"/>
  <c r="BS146" i="20"/>
  <c r="BW146" i="20"/>
  <c r="CA146" i="20"/>
  <c r="CC140" i="20"/>
  <c r="BX140" i="20"/>
  <c r="BR140" i="20"/>
  <c r="BM140" i="20"/>
  <c r="BH140" i="20"/>
  <c r="BB140" i="20"/>
  <c r="AW140" i="20"/>
  <c r="AR140" i="20"/>
  <c r="AL140" i="20"/>
  <c r="AG140" i="20"/>
  <c r="AB140" i="20"/>
  <c r="V140" i="20"/>
  <c r="Q140" i="20"/>
  <c r="L140" i="20"/>
  <c r="G138" i="20"/>
  <c r="K138" i="20"/>
  <c r="O138" i="20"/>
  <c r="S138" i="20"/>
  <c r="D138" i="20" s="1"/>
  <c r="W138" i="20"/>
  <c r="AA138" i="20"/>
  <c r="AE138" i="20"/>
  <c r="AI138" i="20"/>
  <c r="AM138" i="20"/>
  <c r="AQ138" i="20"/>
  <c r="AU138" i="20"/>
  <c r="AY138" i="20"/>
  <c r="BC138" i="20"/>
  <c r="BG138" i="20"/>
  <c r="BK138" i="20"/>
  <c r="BO138" i="20"/>
  <c r="BS138" i="20"/>
  <c r="BW138" i="20"/>
  <c r="CA138" i="20"/>
  <c r="BI88" i="20"/>
  <c r="AC88" i="20"/>
  <c r="G140" i="20"/>
  <c r="K140" i="20"/>
  <c r="O140" i="20"/>
  <c r="S140" i="20"/>
  <c r="D140" i="20" s="1"/>
  <c r="CF140" i="20" s="1"/>
  <c r="W140" i="20"/>
  <c r="AA140" i="20"/>
  <c r="AE140" i="20"/>
  <c r="AI140" i="20"/>
  <c r="AM140" i="20"/>
  <c r="AQ140" i="20"/>
  <c r="AU140" i="20"/>
  <c r="AY140" i="20"/>
  <c r="BC140" i="20"/>
  <c r="BG140" i="20"/>
  <c r="BK140" i="20"/>
  <c r="BO140" i="20"/>
  <c r="BS140" i="20"/>
  <c r="BW140" i="20"/>
  <c r="CA140" i="20"/>
  <c r="BA88" i="20"/>
  <c r="U88" i="20"/>
  <c r="F70" i="20"/>
  <c r="J70" i="20"/>
  <c r="N70" i="20"/>
  <c r="R70" i="20"/>
  <c r="V70" i="20"/>
  <c r="Z70" i="20"/>
  <c r="AD70" i="20"/>
  <c r="AH70" i="20"/>
  <c r="AL70" i="20"/>
  <c r="AP70" i="20"/>
  <c r="AT70" i="20"/>
  <c r="AX70" i="20"/>
  <c r="BB70" i="20"/>
  <c r="BF70" i="20"/>
  <c r="BJ70" i="20"/>
  <c r="BN70" i="20"/>
  <c r="BR70" i="20"/>
  <c r="BV70" i="20"/>
  <c r="BZ70" i="20"/>
  <c r="CD70" i="20"/>
  <c r="G70" i="20"/>
  <c r="K70" i="20"/>
  <c r="O70" i="20"/>
  <c r="S70" i="20"/>
  <c r="W70" i="20"/>
  <c r="AA70" i="20"/>
  <c r="AE70" i="20"/>
  <c r="AI70" i="20"/>
  <c r="AM70" i="20"/>
  <c r="AQ70" i="20"/>
  <c r="AU70" i="20"/>
  <c r="AY70" i="20"/>
  <c r="BC70" i="20"/>
  <c r="BG70" i="20"/>
  <c r="BK70" i="20"/>
  <c r="BO70" i="20"/>
  <c r="BS70" i="20"/>
  <c r="BW70" i="20"/>
  <c r="CA70" i="20"/>
  <c r="D70" i="20"/>
  <c r="CE70" i="20" s="1"/>
  <c r="H70" i="20"/>
  <c r="L70" i="20"/>
  <c r="P70" i="20"/>
  <c r="T70" i="20"/>
  <c r="X70" i="20"/>
  <c r="AB70" i="20"/>
  <c r="AF70" i="20"/>
  <c r="AJ70" i="20"/>
  <c r="AN70" i="20"/>
  <c r="AR70" i="20"/>
  <c r="AV70" i="20"/>
  <c r="AZ70" i="20"/>
  <c r="BD70" i="20"/>
  <c r="BH70" i="20"/>
  <c r="BL70" i="20"/>
  <c r="BP70" i="20"/>
  <c r="BT70" i="20"/>
  <c r="BX70" i="20"/>
  <c r="CB70" i="20"/>
  <c r="I70" i="20"/>
  <c r="Y70" i="20"/>
  <c r="AO70" i="20"/>
  <c r="BE70" i="20"/>
  <c r="BU70" i="20"/>
  <c r="M70" i="20"/>
  <c r="AC70" i="20"/>
  <c r="AS70" i="20"/>
  <c r="BI70" i="20"/>
  <c r="BY70" i="20"/>
  <c r="Q70" i="20"/>
  <c r="AG70" i="20"/>
  <c r="AW70" i="20"/>
  <c r="BM70" i="20"/>
  <c r="CC70" i="20"/>
  <c r="CA136" i="20"/>
  <c r="BW136" i="20"/>
  <c r="BS136" i="20"/>
  <c r="BO136" i="20"/>
  <c r="BK136" i="20"/>
  <c r="BG136" i="20"/>
  <c r="BC136" i="20"/>
  <c r="AY136" i="20"/>
  <c r="AU136" i="20"/>
  <c r="AQ136" i="20"/>
  <c r="AM136" i="20"/>
  <c r="AI136" i="20"/>
  <c r="AE136" i="20"/>
  <c r="AA136" i="20"/>
  <c r="W136" i="20"/>
  <c r="S136" i="20"/>
  <c r="D136" i="20" s="1"/>
  <c r="O136" i="20"/>
  <c r="K136" i="20"/>
  <c r="CA134" i="20"/>
  <c r="BW134" i="20"/>
  <c r="BS134" i="20"/>
  <c r="BO134" i="20"/>
  <c r="BK134" i="20"/>
  <c r="BG134" i="20"/>
  <c r="BC134" i="20"/>
  <c r="AY134" i="20"/>
  <c r="AU134" i="20"/>
  <c r="AQ134" i="20"/>
  <c r="AM134" i="20"/>
  <c r="AI134" i="20"/>
  <c r="AE134" i="20"/>
  <c r="AA134" i="20"/>
  <c r="W134" i="20"/>
  <c r="S134" i="20"/>
  <c r="D134" i="20" s="1"/>
  <c r="O134" i="20"/>
  <c r="K134" i="20"/>
  <c r="CA132" i="20"/>
  <c r="BW132" i="20"/>
  <c r="BS132" i="20"/>
  <c r="BO132" i="20"/>
  <c r="BK132" i="20"/>
  <c r="BG132" i="20"/>
  <c r="BC132" i="20"/>
  <c r="AY132" i="20"/>
  <c r="AU132" i="20"/>
  <c r="AQ132" i="20"/>
  <c r="AM132" i="20"/>
  <c r="AI132" i="20"/>
  <c r="AE132" i="20"/>
  <c r="AA132" i="20"/>
  <c r="W132" i="20"/>
  <c r="S132" i="20"/>
  <c r="D132" i="20" s="1"/>
  <c r="CF132" i="20" s="1"/>
  <c r="O132" i="20"/>
  <c r="K132" i="20"/>
  <c r="CA130" i="20"/>
  <c r="BW130" i="20"/>
  <c r="BS130" i="20"/>
  <c r="BO130" i="20"/>
  <c r="BK130" i="20"/>
  <c r="BG130" i="20"/>
  <c r="BC130" i="20"/>
  <c r="AY130" i="20"/>
  <c r="AU130" i="20"/>
  <c r="AQ130" i="20"/>
  <c r="AM130" i="20"/>
  <c r="AI130" i="20"/>
  <c r="AE130" i="20"/>
  <c r="AA130" i="20"/>
  <c r="W130" i="20"/>
  <c r="S130" i="20"/>
  <c r="D130" i="20" s="1"/>
  <c r="O130" i="20"/>
  <c r="K130" i="20"/>
  <c r="CA128" i="20"/>
  <c r="BW128" i="20"/>
  <c r="BS128" i="20"/>
  <c r="BO128" i="20"/>
  <c r="BK128" i="20"/>
  <c r="BG128" i="20"/>
  <c r="BC128" i="20"/>
  <c r="AY128" i="20"/>
  <c r="AU128" i="20"/>
  <c r="AQ128" i="20"/>
  <c r="AM128" i="20"/>
  <c r="AI128" i="20"/>
  <c r="AE128" i="20"/>
  <c r="AA128" i="20"/>
  <c r="W128" i="20"/>
  <c r="S128" i="20"/>
  <c r="D128" i="20" s="1"/>
  <c r="O128" i="20"/>
  <c r="K128" i="20"/>
  <c r="CA126" i="20"/>
  <c r="BW126" i="20"/>
  <c r="BS126" i="20"/>
  <c r="BO126" i="20"/>
  <c r="BK126" i="20"/>
  <c r="BG126" i="20"/>
  <c r="BC126" i="20"/>
  <c r="AY126" i="20"/>
  <c r="AU126" i="20"/>
  <c r="AQ126" i="20"/>
  <c r="AM126" i="20"/>
  <c r="AI126" i="20"/>
  <c r="AE126" i="20"/>
  <c r="AA126" i="20"/>
  <c r="W126" i="20"/>
  <c r="S126" i="20"/>
  <c r="D126" i="20" s="1"/>
  <c r="O126" i="20"/>
  <c r="K126" i="20"/>
  <c r="CA124" i="20"/>
  <c r="BW124" i="20"/>
  <c r="BS124" i="20"/>
  <c r="BO124" i="20"/>
  <c r="BK124" i="20"/>
  <c r="BG124" i="20"/>
  <c r="BC124" i="20"/>
  <c r="AY124" i="20"/>
  <c r="AU124" i="20"/>
  <c r="AQ124" i="20"/>
  <c r="AM124" i="20"/>
  <c r="AI124" i="20"/>
  <c r="AE124" i="20"/>
  <c r="AA124" i="20"/>
  <c r="W124" i="20"/>
  <c r="S124" i="20"/>
  <c r="D124" i="20" s="1"/>
  <c r="O124" i="20"/>
  <c r="K124" i="20"/>
  <c r="CA122" i="20"/>
  <c r="BW122" i="20"/>
  <c r="BS122" i="20"/>
  <c r="BO122" i="20"/>
  <c r="BK122" i="20"/>
  <c r="BG122" i="20"/>
  <c r="BC122" i="20"/>
  <c r="AY122" i="20"/>
  <c r="AU122" i="20"/>
  <c r="AQ122" i="20"/>
  <c r="AM122" i="20"/>
  <c r="AI122" i="20"/>
  <c r="AE122" i="20"/>
  <c r="AA122" i="20"/>
  <c r="W122" i="20"/>
  <c r="S122" i="20"/>
  <c r="D122" i="20" s="1"/>
  <c r="O122" i="20"/>
  <c r="K122" i="20"/>
  <c r="CA120" i="20"/>
  <c r="BW120" i="20"/>
  <c r="BS120" i="20"/>
  <c r="BO120" i="20"/>
  <c r="BK120" i="20"/>
  <c r="BG120" i="20"/>
  <c r="BC120" i="20"/>
  <c r="AY120" i="20"/>
  <c r="AU120" i="20"/>
  <c r="AQ120" i="20"/>
  <c r="AM120" i="20"/>
  <c r="AI120" i="20"/>
  <c r="AE120" i="20"/>
  <c r="AA120" i="20"/>
  <c r="W120" i="20"/>
  <c r="S120" i="20"/>
  <c r="D120" i="20" s="1"/>
  <c r="CF120" i="20" s="1"/>
  <c r="O120" i="20"/>
  <c r="K120" i="20"/>
  <c r="CA118" i="20"/>
  <c r="BW118" i="20"/>
  <c r="BS118" i="20"/>
  <c r="BO118" i="20"/>
  <c r="BK118" i="20"/>
  <c r="BG118" i="20"/>
  <c r="BC118" i="20"/>
  <c r="AY118" i="20"/>
  <c r="AU118" i="20"/>
  <c r="AQ118" i="20"/>
  <c r="AM118" i="20"/>
  <c r="AI118" i="20"/>
  <c r="AE118" i="20"/>
  <c r="AA118" i="20"/>
  <c r="W118" i="20"/>
  <c r="S118" i="20"/>
  <c r="D118" i="20" s="1"/>
  <c r="CF118" i="20" s="1"/>
  <c r="O118" i="20"/>
  <c r="K118" i="20"/>
  <c r="CA116" i="20"/>
  <c r="BW116" i="20"/>
  <c r="BS116" i="20"/>
  <c r="BO116" i="20"/>
  <c r="BK116" i="20"/>
  <c r="BG116" i="20"/>
  <c r="BC116" i="20"/>
  <c r="AY116" i="20"/>
  <c r="AU116" i="20"/>
  <c r="AQ116" i="20"/>
  <c r="AM116" i="20"/>
  <c r="AI116" i="20"/>
  <c r="AE116" i="20"/>
  <c r="AA116" i="20"/>
  <c r="W116" i="20"/>
  <c r="S116" i="20"/>
  <c r="D116" i="20" s="1"/>
  <c r="CF116" i="20" s="1"/>
  <c r="O116" i="20"/>
  <c r="K116" i="20"/>
  <c r="CA114" i="20"/>
  <c r="BW114" i="20"/>
  <c r="BS114" i="20"/>
  <c r="BO114" i="20"/>
  <c r="BK114" i="20"/>
  <c r="BG114" i="20"/>
  <c r="BC114" i="20"/>
  <c r="AY114" i="20"/>
  <c r="AU114" i="20"/>
  <c r="AQ114" i="20"/>
  <c r="AM114" i="20"/>
  <c r="AI114" i="20"/>
  <c r="AE114" i="20"/>
  <c r="AA114" i="20"/>
  <c r="W114" i="20"/>
  <c r="S114" i="20"/>
  <c r="D114" i="20" s="1"/>
  <c r="O114" i="20"/>
  <c r="K114" i="20"/>
  <c r="CA112" i="20"/>
  <c r="BW112" i="20"/>
  <c r="BS112" i="20"/>
  <c r="BO112" i="20"/>
  <c r="BK112" i="20"/>
  <c r="BG112" i="20"/>
  <c r="BC112" i="20"/>
  <c r="AY112" i="20"/>
  <c r="AU112" i="20"/>
  <c r="AQ112" i="20"/>
  <c r="AM112" i="20"/>
  <c r="AI112" i="20"/>
  <c r="AE112" i="20"/>
  <c r="AA112" i="20"/>
  <c r="W112" i="20"/>
  <c r="S112" i="20"/>
  <c r="D112" i="20" s="1"/>
  <c r="CF112" i="20" s="1"/>
  <c r="O112" i="20"/>
  <c r="K112" i="20"/>
  <c r="CA110" i="20"/>
  <c r="BW110" i="20"/>
  <c r="BS110" i="20"/>
  <c r="BO110" i="20"/>
  <c r="BK110" i="20"/>
  <c r="BG110" i="20"/>
  <c r="BC110" i="20"/>
  <c r="AY110" i="20"/>
  <c r="AU110" i="20"/>
  <c r="AQ110" i="20"/>
  <c r="AM110" i="20"/>
  <c r="AI110" i="20"/>
  <c r="AE110" i="20"/>
  <c r="AA110" i="20"/>
  <c r="W110" i="20"/>
  <c r="S110" i="20"/>
  <c r="D110" i="20" s="1"/>
  <c r="CF110" i="20" s="1"/>
  <c r="O110" i="20"/>
  <c r="K110" i="20"/>
  <c r="CA108" i="20"/>
  <c r="BW108" i="20"/>
  <c r="BS108" i="20"/>
  <c r="BO108" i="20"/>
  <c r="BK108" i="20"/>
  <c r="BG108" i="20"/>
  <c r="BC108" i="20"/>
  <c r="AY108" i="20"/>
  <c r="AU108" i="20"/>
  <c r="AQ108" i="20"/>
  <c r="AM108" i="20"/>
  <c r="AI108" i="20"/>
  <c r="AE108" i="20"/>
  <c r="AA108" i="20"/>
  <c r="W108" i="20"/>
  <c r="S108" i="20"/>
  <c r="D108" i="20" s="1"/>
  <c r="CF108" i="20" s="1"/>
  <c r="O108" i="20"/>
  <c r="K108" i="20"/>
  <c r="CA106" i="20"/>
  <c r="BW106" i="20"/>
  <c r="BS106" i="20"/>
  <c r="BO106" i="20"/>
  <c r="BK106" i="20"/>
  <c r="BG106" i="20"/>
  <c r="BC106" i="20"/>
  <c r="AY106" i="20"/>
  <c r="AU106" i="20"/>
  <c r="AQ106" i="20"/>
  <c r="AM106" i="20"/>
  <c r="AI106" i="20"/>
  <c r="AE106" i="20"/>
  <c r="AA106" i="20"/>
  <c r="W106" i="20"/>
  <c r="S106" i="20"/>
  <c r="D106" i="20" s="1"/>
  <c r="O106" i="20"/>
  <c r="K106" i="20"/>
  <c r="CA104" i="20"/>
  <c r="BW104" i="20"/>
  <c r="BS104" i="20"/>
  <c r="BO104" i="20"/>
  <c r="BK104" i="20"/>
  <c r="BG104" i="20"/>
  <c r="BC104" i="20"/>
  <c r="AY104" i="20"/>
  <c r="AU104" i="20"/>
  <c r="AQ104" i="20"/>
  <c r="AM104" i="20"/>
  <c r="AI104" i="20"/>
  <c r="AE104" i="20"/>
  <c r="AA104" i="20"/>
  <c r="W104" i="20"/>
  <c r="S104" i="20"/>
  <c r="D104" i="20" s="1"/>
  <c r="O104" i="20"/>
  <c r="K104" i="20"/>
  <c r="CA102" i="20"/>
  <c r="BW102" i="20"/>
  <c r="BS102" i="20"/>
  <c r="BO102" i="20"/>
  <c r="BK102" i="20"/>
  <c r="BG102" i="20"/>
  <c r="BC102" i="20"/>
  <c r="AY102" i="20"/>
  <c r="AU102" i="20"/>
  <c r="AQ102" i="20"/>
  <c r="AM102" i="20"/>
  <c r="AI102" i="20"/>
  <c r="AE102" i="20"/>
  <c r="AA102" i="20"/>
  <c r="W102" i="20"/>
  <c r="S102" i="20"/>
  <c r="D102" i="20" s="1"/>
  <c r="O102" i="20"/>
  <c r="K102" i="20"/>
  <c r="CA100" i="20"/>
  <c r="BW100" i="20"/>
  <c r="BS100" i="20"/>
  <c r="BO100" i="20"/>
  <c r="BK100" i="20"/>
  <c r="BG100" i="20"/>
  <c r="BC100" i="20"/>
  <c r="AY100" i="20"/>
  <c r="AU100" i="20"/>
  <c r="AQ100" i="20"/>
  <c r="AM100" i="20"/>
  <c r="AI100" i="20"/>
  <c r="AE100" i="20"/>
  <c r="AA100" i="20"/>
  <c r="W100" i="20"/>
  <c r="S100" i="20"/>
  <c r="D100" i="20" s="1"/>
  <c r="CF100" i="20" s="1"/>
  <c r="O100" i="20"/>
  <c r="K100" i="20"/>
  <c r="CA98" i="20"/>
  <c r="BW98" i="20"/>
  <c r="BS98" i="20"/>
  <c r="BO98" i="20"/>
  <c r="BK98" i="20"/>
  <c r="BG98" i="20"/>
  <c r="BC98" i="20"/>
  <c r="AY98" i="20"/>
  <c r="AU98" i="20"/>
  <c r="AQ98" i="20"/>
  <c r="AM98" i="20"/>
  <c r="AI98" i="20"/>
  <c r="AE98" i="20"/>
  <c r="AA98" i="20"/>
  <c r="W98" i="20"/>
  <c r="S98" i="20"/>
  <c r="D98" i="20" s="1"/>
  <c r="CE98" i="20" s="1"/>
  <c r="O98" i="20"/>
  <c r="K98" i="20"/>
  <c r="CA96" i="20"/>
  <c r="BW96" i="20"/>
  <c r="BS96" i="20"/>
  <c r="BO96" i="20"/>
  <c r="BK96" i="20"/>
  <c r="BG96" i="20"/>
  <c r="BC96" i="20"/>
  <c r="AY96" i="20"/>
  <c r="AU96" i="20"/>
  <c r="AQ96" i="20"/>
  <c r="AM96" i="20"/>
  <c r="AI96" i="20"/>
  <c r="AE96" i="20"/>
  <c r="AA96" i="20"/>
  <c r="W96" i="20"/>
  <c r="S96" i="20"/>
  <c r="D96" i="20" s="1"/>
  <c r="O96" i="20"/>
  <c r="K96" i="20"/>
  <c r="CA94" i="20"/>
  <c r="BW94" i="20"/>
  <c r="BS94" i="20"/>
  <c r="BO94" i="20"/>
  <c r="BK94" i="20"/>
  <c r="BG94" i="20"/>
  <c r="BC94" i="20"/>
  <c r="AY94" i="20"/>
  <c r="AU94" i="20"/>
  <c r="AQ94" i="20"/>
  <c r="AM94" i="20"/>
  <c r="AI94" i="20"/>
  <c r="AE94" i="20"/>
  <c r="AA94" i="20"/>
  <c r="W94" i="20"/>
  <c r="S94" i="20"/>
  <c r="D94" i="20" s="1"/>
  <c r="O94" i="20"/>
  <c r="K94" i="20"/>
  <c r="CD92" i="20"/>
  <c r="BY92" i="20"/>
  <c r="BT92" i="20"/>
  <c r="BN92" i="20"/>
  <c r="BI92" i="20"/>
  <c r="BD92" i="20"/>
  <c r="AX92" i="20"/>
  <c r="AS92" i="20"/>
  <c r="AN92" i="20"/>
  <c r="AH92" i="20"/>
  <c r="AC92" i="20"/>
  <c r="X92" i="20"/>
  <c r="P92" i="20"/>
  <c r="CC90" i="20"/>
  <c r="BU90" i="20"/>
  <c r="BM90" i="20"/>
  <c r="BE90" i="20"/>
  <c r="AW90" i="20"/>
  <c r="AO90" i="20"/>
  <c r="AG90" i="20"/>
  <c r="Y90" i="20"/>
  <c r="Q90" i="20"/>
  <c r="F86" i="20"/>
  <c r="J86" i="20"/>
  <c r="N86" i="20"/>
  <c r="R86" i="20"/>
  <c r="V86" i="20"/>
  <c r="Z86" i="20"/>
  <c r="AD86" i="20"/>
  <c r="AH86" i="20"/>
  <c r="AL86" i="20"/>
  <c r="AP86" i="20"/>
  <c r="AT86" i="20"/>
  <c r="AX86" i="20"/>
  <c r="BB86" i="20"/>
  <c r="BF86" i="20"/>
  <c r="BJ86" i="20"/>
  <c r="BN86" i="20"/>
  <c r="BR86" i="20"/>
  <c r="BV86" i="20"/>
  <c r="BZ86" i="20"/>
  <c r="CD86" i="20"/>
  <c r="G86" i="20"/>
  <c r="K86" i="20"/>
  <c r="O86" i="20"/>
  <c r="S86" i="20"/>
  <c r="W86" i="20"/>
  <c r="AA86" i="20"/>
  <c r="AE86" i="20"/>
  <c r="AI86" i="20"/>
  <c r="AM86" i="20"/>
  <c r="AQ86" i="20"/>
  <c r="AU86" i="20"/>
  <c r="AY86" i="20"/>
  <c r="BC86" i="20"/>
  <c r="BG86" i="20"/>
  <c r="BK86" i="20"/>
  <c r="BO86" i="20"/>
  <c r="BS86" i="20"/>
  <c r="BW86" i="20"/>
  <c r="CA86" i="20"/>
  <c r="D86" i="20"/>
  <c r="H86" i="20"/>
  <c r="L86" i="20"/>
  <c r="P86" i="20"/>
  <c r="T86" i="20"/>
  <c r="X86" i="20"/>
  <c r="AB86" i="20"/>
  <c r="AF86" i="20"/>
  <c r="AJ86" i="20"/>
  <c r="AN86" i="20"/>
  <c r="AR86" i="20"/>
  <c r="AV86" i="20"/>
  <c r="AZ86" i="20"/>
  <c r="BD86" i="20"/>
  <c r="BH86" i="20"/>
  <c r="BL86" i="20"/>
  <c r="BP86" i="20"/>
  <c r="BT86" i="20"/>
  <c r="BX86" i="20"/>
  <c r="CB86" i="20"/>
  <c r="CE84" i="20"/>
  <c r="F84" i="20"/>
  <c r="J84" i="20"/>
  <c r="N84" i="20"/>
  <c r="R84" i="20"/>
  <c r="V84" i="20"/>
  <c r="Z84" i="20"/>
  <c r="AD84" i="20"/>
  <c r="AH84" i="20"/>
  <c r="AL84" i="20"/>
  <c r="AP84" i="20"/>
  <c r="AT84" i="20"/>
  <c r="AX84" i="20"/>
  <c r="BB84" i="20"/>
  <c r="BF84" i="20"/>
  <c r="BJ84" i="20"/>
  <c r="BN84" i="20"/>
  <c r="BR84" i="20"/>
  <c r="BV84" i="20"/>
  <c r="BZ84" i="20"/>
  <c r="CD84" i="20"/>
  <c r="G84" i="20"/>
  <c r="K84" i="20"/>
  <c r="O84" i="20"/>
  <c r="S84" i="20"/>
  <c r="W84" i="20"/>
  <c r="AA84" i="20"/>
  <c r="AE84" i="20"/>
  <c r="AI84" i="20"/>
  <c r="AM84" i="20"/>
  <c r="AQ84" i="20"/>
  <c r="AU84" i="20"/>
  <c r="AY84" i="20"/>
  <c r="BC84" i="20"/>
  <c r="BG84" i="20"/>
  <c r="BK84" i="20"/>
  <c r="BO84" i="20"/>
  <c r="BS84" i="20"/>
  <c r="BW84" i="20"/>
  <c r="CA84" i="20"/>
  <c r="D84" i="20"/>
  <c r="CF84" i="20" s="1"/>
  <c r="H84" i="20"/>
  <c r="L84" i="20"/>
  <c r="P84" i="20"/>
  <c r="T84" i="20"/>
  <c r="X84" i="20"/>
  <c r="AB84" i="20"/>
  <c r="AF84" i="20"/>
  <c r="AJ84" i="20"/>
  <c r="AN84" i="20"/>
  <c r="AR84" i="20"/>
  <c r="AV84" i="20"/>
  <c r="AZ84" i="20"/>
  <c r="BD84" i="20"/>
  <c r="BH84" i="20"/>
  <c r="BL84" i="20"/>
  <c r="BP84" i="20"/>
  <c r="BT84" i="20"/>
  <c r="BX84" i="20"/>
  <c r="CB84" i="20"/>
  <c r="F82" i="20"/>
  <c r="J82" i="20"/>
  <c r="N82" i="20"/>
  <c r="R82" i="20"/>
  <c r="V82" i="20"/>
  <c r="Z82" i="20"/>
  <c r="AD82" i="20"/>
  <c r="AH82" i="20"/>
  <c r="AL82" i="20"/>
  <c r="AP82" i="20"/>
  <c r="AT82" i="20"/>
  <c r="AX82" i="20"/>
  <c r="BB82" i="20"/>
  <c r="BF82" i="20"/>
  <c r="BJ82" i="20"/>
  <c r="BN82" i="20"/>
  <c r="BR82" i="20"/>
  <c r="BV82" i="20"/>
  <c r="BZ82" i="20"/>
  <c r="CD82" i="20"/>
  <c r="G82" i="20"/>
  <c r="K82" i="20"/>
  <c r="O82" i="20"/>
  <c r="S82" i="20"/>
  <c r="D82" i="20" s="1"/>
  <c r="W82" i="20"/>
  <c r="AA82" i="20"/>
  <c r="AE82" i="20"/>
  <c r="AI82" i="20"/>
  <c r="AM82" i="20"/>
  <c r="AQ82" i="20"/>
  <c r="AU82" i="20"/>
  <c r="AY82" i="20"/>
  <c r="BC82" i="20"/>
  <c r="BG82" i="20"/>
  <c r="BK82" i="20"/>
  <c r="BO82" i="20"/>
  <c r="BS82" i="20"/>
  <c r="BW82" i="20"/>
  <c r="CA82" i="20"/>
  <c r="H82" i="20"/>
  <c r="L82" i="20"/>
  <c r="P82" i="20"/>
  <c r="T82" i="20"/>
  <c r="X82" i="20"/>
  <c r="AB82" i="20"/>
  <c r="AF82" i="20"/>
  <c r="AJ82" i="20"/>
  <c r="AN82" i="20"/>
  <c r="AR82" i="20"/>
  <c r="AV82" i="20"/>
  <c r="AZ82" i="20"/>
  <c r="BD82" i="20"/>
  <c r="BH82" i="20"/>
  <c r="BL82" i="20"/>
  <c r="BP82" i="20"/>
  <c r="BT82" i="20"/>
  <c r="BX82" i="20"/>
  <c r="CB82" i="20"/>
  <c r="F80" i="20"/>
  <c r="J80" i="20"/>
  <c r="N80" i="20"/>
  <c r="R80" i="20"/>
  <c r="V80" i="20"/>
  <c r="Z80" i="20"/>
  <c r="AD80" i="20"/>
  <c r="AH80" i="20"/>
  <c r="AL80" i="20"/>
  <c r="AP80" i="20"/>
  <c r="AT80" i="20"/>
  <c r="AX80" i="20"/>
  <c r="BB80" i="20"/>
  <c r="BF80" i="20"/>
  <c r="BJ80" i="20"/>
  <c r="BN80" i="20"/>
  <c r="BR80" i="20"/>
  <c r="BV80" i="20"/>
  <c r="BZ80" i="20"/>
  <c r="CD80" i="20"/>
  <c r="G80" i="20"/>
  <c r="K80" i="20"/>
  <c r="O80" i="20"/>
  <c r="S80" i="20"/>
  <c r="W80" i="20"/>
  <c r="AA80" i="20"/>
  <c r="AE80" i="20"/>
  <c r="AI80" i="20"/>
  <c r="AM80" i="20"/>
  <c r="AQ80" i="20"/>
  <c r="AU80" i="20"/>
  <c r="AY80" i="20"/>
  <c r="BC80" i="20"/>
  <c r="BG80" i="20"/>
  <c r="BK80" i="20"/>
  <c r="BO80" i="20"/>
  <c r="BS80" i="20"/>
  <c r="BW80" i="20"/>
  <c r="CA80" i="20"/>
  <c r="D80" i="20"/>
  <c r="H80" i="20"/>
  <c r="L80" i="20"/>
  <c r="P80" i="20"/>
  <c r="T80" i="20"/>
  <c r="X80" i="20"/>
  <c r="AB80" i="20"/>
  <c r="AF80" i="20"/>
  <c r="AJ80" i="20"/>
  <c r="AN80" i="20"/>
  <c r="AR80" i="20"/>
  <c r="AV80" i="20"/>
  <c r="AZ80" i="20"/>
  <c r="BD80" i="20"/>
  <c r="BH80" i="20"/>
  <c r="BL80" i="20"/>
  <c r="BP80" i="20"/>
  <c r="BT80" i="20"/>
  <c r="BX80" i="20"/>
  <c r="CB80" i="20"/>
  <c r="F78" i="20"/>
  <c r="J78" i="20"/>
  <c r="N78" i="20"/>
  <c r="R78" i="20"/>
  <c r="V78" i="20"/>
  <c r="Z78" i="20"/>
  <c r="AD78" i="20"/>
  <c r="AH78" i="20"/>
  <c r="AL78" i="20"/>
  <c r="AP78" i="20"/>
  <c r="AT78" i="20"/>
  <c r="AX78" i="20"/>
  <c r="BB78" i="20"/>
  <c r="BF78" i="20"/>
  <c r="BJ78" i="20"/>
  <c r="BN78" i="20"/>
  <c r="BR78" i="20"/>
  <c r="BV78" i="20"/>
  <c r="BZ78" i="20"/>
  <c r="CD78" i="20"/>
  <c r="G78" i="20"/>
  <c r="K78" i="20"/>
  <c r="O78" i="20"/>
  <c r="S78" i="20"/>
  <c r="W78" i="20"/>
  <c r="AA78" i="20"/>
  <c r="AE78" i="20"/>
  <c r="AI78" i="20"/>
  <c r="AM78" i="20"/>
  <c r="AQ78" i="20"/>
  <c r="AU78" i="20"/>
  <c r="AY78" i="20"/>
  <c r="BC78" i="20"/>
  <c r="BG78" i="20"/>
  <c r="BK78" i="20"/>
  <c r="BO78" i="20"/>
  <c r="BS78" i="20"/>
  <c r="BW78" i="20"/>
  <c r="CA78" i="20"/>
  <c r="D78" i="20"/>
  <c r="CF78" i="20" s="1"/>
  <c r="H78" i="20"/>
  <c r="L78" i="20"/>
  <c r="P78" i="20"/>
  <c r="T78" i="20"/>
  <c r="X78" i="20"/>
  <c r="AB78" i="20"/>
  <c r="AF78" i="20"/>
  <c r="AJ78" i="20"/>
  <c r="AN78" i="20"/>
  <c r="AR78" i="20"/>
  <c r="AV78" i="20"/>
  <c r="AZ78" i="20"/>
  <c r="BD78" i="20"/>
  <c r="BH78" i="20"/>
  <c r="BL78" i="20"/>
  <c r="BP78" i="20"/>
  <c r="BT78" i="20"/>
  <c r="BX78" i="20"/>
  <c r="CB78" i="20"/>
  <c r="BU76" i="20"/>
  <c r="BE76" i="20"/>
  <c r="AO76" i="20"/>
  <c r="Y76" i="20"/>
  <c r="BY74" i="20"/>
  <c r="BI74" i="20"/>
  <c r="AS74" i="20"/>
  <c r="AC74" i="20"/>
  <c r="AS72" i="20"/>
  <c r="AC72" i="20"/>
  <c r="F68" i="20"/>
  <c r="J68" i="20"/>
  <c r="N68" i="20"/>
  <c r="R68" i="20"/>
  <c r="V68" i="20"/>
  <c r="Z68" i="20"/>
  <c r="AD68" i="20"/>
  <c r="AH68" i="20"/>
  <c r="AL68" i="20"/>
  <c r="AP68" i="20"/>
  <c r="AT68" i="20"/>
  <c r="AX68" i="20"/>
  <c r="BB68" i="20"/>
  <c r="BF68" i="20"/>
  <c r="BJ68" i="20"/>
  <c r="BN68" i="20"/>
  <c r="BR68" i="20"/>
  <c r="BV68" i="20"/>
  <c r="BZ68" i="20"/>
  <c r="CD68" i="20"/>
  <c r="G68" i="20"/>
  <c r="K68" i="20"/>
  <c r="O68" i="20"/>
  <c r="S68" i="20"/>
  <c r="W68" i="20"/>
  <c r="AA68" i="20"/>
  <c r="AE68" i="20"/>
  <c r="AI68" i="20"/>
  <c r="AM68" i="20"/>
  <c r="AQ68" i="20"/>
  <c r="AU68" i="20"/>
  <c r="AY68" i="20"/>
  <c r="BC68" i="20"/>
  <c r="BG68" i="20"/>
  <c r="BK68" i="20"/>
  <c r="BO68" i="20"/>
  <c r="BS68" i="20"/>
  <c r="BW68" i="20"/>
  <c r="CA68" i="20"/>
  <c r="D68" i="20"/>
  <c r="H68" i="20"/>
  <c r="L68" i="20"/>
  <c r="P68" i="20"/>
  <c r="T68" i="20"/>
  <c r="X68" i="20"/>
  <c r="AB68" i="20"/>
  <c r="AF68" i="20"/>
  <c r="AJ68" i="20"/>
  <c r="AN68" i="20"/>
  <c r="AR68" i="20"/>
  <c r="AV68" i="20"/>
  <c r="AZ68" i="20"/>
  <c r="BD68" i="20"/>
  <c r="BH68" i="20"/>
  <c r="BL68" i="20"/>
  <c r="BP68" i="20"/>
  <c r="BT68" i="20"/>
  <c r="BX68" i="20"/>
  <c r="CB68" i="20"/>
  <c r="CA63" i="20"/>
  <c r="BF63" i="20"/>
  <c r="AK63" i="20"/>
  <c r="BW60" i="20"/>
  <c r="BA60" i="20"/>
  <c r="AF60" i="20"/>
  <c r="F92" i="20"/>
  <c r="J92" i="20"/>
  <c r="N92" i="20"/>
  <c r="R92" i="20"/>
  <c r="V92" i="20"/>
  <c r="G92" i="20"/>
  <c r="K92" i="20"/>
  <c r="O92" i="20"/>
  <c r="S92" i="20"/>
  <c r="D92" i="20" s="1"/>
  <c r="W92" i="20"/>
  <c r="AA92" i="20"/>
  <c r="AE92" i="20"/>
  <c r="AI92" i="20"/>
  <c r="AM92" i="20"/>
  <c r="AQ92" i="20"/>
  <c r="AU92" i="20"/>
  <c r="AY92" i="20"/>
  <c r="BC92" i="20"/>
  <c r="BG92" i="20"/>
  <c r="BK92" i="20"/>
  <c r="BO92" i="20"/>
  <c r="BS92" i="20"/>
  <c r="BW92" i="20"/>
  <c r="CA92" i="20"/>
  <c r="CF76" i="20"/>
  <c r="F76" i="20"/>
  <c r="J76" i="20"/>
  <c r="N76" i="20"/>
  <c r="R76" i="20"/>
  <c r="V76" i="20"/>
  <c r="Z76" i="20"/>
  <c r="AD76" i="20"/>
  <c r="AH76" i="20"/>
  <c r="AL76" i="20"/>
  <c r="AP76" i="20"/>
  <c r="AT76" i="20"/>
  <c r="AX76" i="20"/>
  <c r="BB76" i="20"/>
  <c r="BF76" i="20"/>
  <c r="BJ76" i="20"/>
  <c r="BN76" i="20"/>
  <c r="BR76" i="20"/>
  <c r="BV76" i="20"/>
  <c r="BZ76" i="20"/>
  <c r="CD76" i="20"/>
  <c r="G76" i="20"/>
  <c r="K76" i="20"/>
  <c r="O76" i="20"/>
  <c r="S76" i="20"/>
  <c r="W76" i="20"/>
  <c r="AA76" i="20"/>
  <c r="AE76" i="20"/>
  <c r="AI76" i="20"/>
  <c r="AM76" i="20"/>
  <c r="AQ76" i="20"/>
  <c r="AU76" i="20"/>
  <c r="AY76" i="20"/>
  <c r="BC76" i="20"/>
  <c r="BG76" i="20"/>
  <c r="BK76" i="20"/>
  <c r="BO76" i="20"/>
  <c r="BS76" i="20"/>
  <c r="BW76" i="20"/>
  <c r="CA76" i="20"/>
  <c r="D76" i="20"/>
  <c r="CE76" i="20" s="1"/>
  <c r="H76" i="20"/>
  <c r="L76" i="20"/>
  <c r="P76" i="20"/>
  <c r="T76" i="20"/>
  <c r="X76" i="20"/>
  <c r="AB76" i="20"/>
  <c r="AF76" i="20"/>
  <c r="AJ76" i="20"/>
  <c r="AN76" i="20"/>
  <c r="AR76" i="20"/>
  <c r="AV76" i="20"/>
  <c r="AZ76" i="20"/>
  <c r="BD76" i="20"/>
  <c r="BH76" i="20"/>
  <c r="BL76" i="20"/>
  <c r="BP76" i="20"/>
  <c r="BT76" i="20"/>
  <c r="BX76" i="20"/>
  <c r="CB76" i="20"/>
  <c r="F60" i="20"/>
  <c r="J60" i="20"/>
  <c r="N60" i="20"/>
  <c r="R60" i="20"/>
  <c r="V60" i="20"/>
  <c r="Z60" i="20"/>
  <c r="AD60" i="20"/>
  <c r="AH60" i="20"/>
  <c r="AL60" i="20"/>
  <c r="AP60" i="20"/>
  <c r="AT60" i="20"/>
  <c r="AX60" i="20"/>
  <c r="BB60" i="20"/>
  <c r="BF60" i="20"/>
  <c r="BJ60" i="20"/>
  <c r="BN60" i="20"/>
  <c r="BR60" i="20"/>
  <c r="BV60" i="20"/>
  <c r="BZ60" i="20"/>
  <c r="CD60" i="20"/>
  <c r="G60" i="20"/>
  <c r="L60" i="20"/>
  <c r="Q60" i="20"/>
  <c r="W60" i="20"/>
  <c r="AB60" i="20"/>
  <c r="AG60" i="20"/>
  <c r="AM60" i="20"/>
  <c r="AR60" i="20"/>
  <c r="AW60" i="20"/>
  <c r="BC60" i="20"/>
  <c r="BH60" i="20"/>
  <c r="BM60" i="20"/>
  <c r="BS60" i="20"/>
  <c r="BX60" i="20"/>
  <c r="CC60" i="20"/>
  <c r="H60" i="20"/>
  <c r="M60" i="20"/>
  <c r="S60" i="20"/>
  <c r="X60" i="20"/>
  <c r="AC60" i="20"/>
  <c r="AI60" i="20"/>
  <c r="AN60" i="20"/>
  <c r="AS60" i="20"/>
  <c r="AY60" i="20"/>
  <c r="BD60" i="20"/>
  <c r="BI60" i="20"/>
  <c r="BO60" i="20"/>
  <c r="BT60" i="20"/>
  <c r="BY60" i="20"/>
  <c r="D60" i="20"/>
  <c r="I60" i="20"/>
  <c r="O60" i="20"/>
  <c r="T60" i="20"/>
  <c r="Y60" i="20"/>
  <c r="AE60" i="20"/>
  <c r="AJ60" i="20"/>
  <c r="AO60" i="20"/>
  <c r="AU60" i="20"/>
  <c r="AZ60" i="20"/>
  <c r="BE60" i="20"/>
  <c r="BK60" i="20"/>
  <c r="BP60" i="20"/>
  <c r="BU60" i="20"/>
  <c r="CA60" i="20"/>
  <c r="CB92" i="20"/>
  <c r="BV92" i="20"/>
  <c r="BQ92" i="20"/>
  <c r="BL92" i="20"/>
  <c r="BF92" i="20"/>
  <c r="BA92" i="20"/>
  <c r="AV92" i="20"/>
  <c r="AP92" i="20"/>
  <c r="AK92" i="20"/>
  <c r="AF92" i="20"/>
  <c r="Z92" i="20"/>
  <c r="T92" i="20"/>
  <c r="L92" i="20"/>
  <c r="F90" i="20"/>
  <c r="J90" i="20"/>
  <c r="N90" i="20"/>
  <c r="R90" i="20"/>
  <c r="V90" i="20"/>
  <c r="Z90" i="20"/>
  <c r="AD90" i="20"/>
  <c r="AH90" i="20"/>
  <c r="AL90" i="20"/>
  <c r="AP90" i="20"/>
  <c r="AT90" i="20"/>
  <c r="AX90" i="20"/>
  <c r="BB90" i="20"/>
  <c r="BF90" i="20"/>
  <c r="BJ90" i="20"/>
  <c r="BN90" i="20"/>
  <c r="BR90" i="20"/>
  <c r="BV90" i="20"/>
  <c r="BZ90" i="20"/>
  <c r="CD90" i="20"/>
  <c r="G90" i="20"/>
  <c r="K90" i="20"/>
  <c r="O90" i="20"/>
  <c r="S90" i="20"/>
  <c r="D90" i="20" s="1"/>
  <c r="W90" i="20"/>
  <c r="AA90" i="20"/>
  <c r="AE90" i="20"/>
  <c r="AI90" i="20"/>
  <c r="AM90" i="20"/>
  <c r="AQ90" i="20"/>
  <c r="AU90" i="20"/>
  <c r="AY90" i="20"/>
  <c r="BC90" i="20"/>
  <c r="BG90" i="20"/>
  <c r="BK90" i="20"/>
  <c r="BO90" i="20"/>
  <c r="BS90" i="20"/>
  <c r="BW90" i="20"/>
  <c r="CA90" i="20"/>
  <c r="CC76" i="20"/>
  <c r="BM76" i="20"/>
  <c r="AW76" i="20"/>
  <c r="AG76" i="20"/>
  <c r="Q76" i="20"/>
  <c r="F74" i="20"/>
  <c r="J74" i="20"/>
  <c r="N74" i="20"/>
  <c r="R74" i="20"/>
  <c r="V74" i="20"/>
  <c r="Z74" i="20"/>
  <c r="AD74" i="20"/>
  <c r="AH74" i="20"/>
  <c r="AL74" i="20"/>
  <c r="AP74" i="20"/>
  <c r="AT74" i="20"/>
  <c r="AX74" i="20"/>
  <c r="BB74" i="20"/>
  <c r="BF74" i="20"/>
  <c r="BJ74" i="20"/>
  <c r="BN74" i="20"/>
  <c r="BR74" i="20"/>
  <c r="BV74" i="20"/>
  <c r="BZ74" i="20"/>
  <c r="CD74" i="20"/>
  <c r="G74" i="20"/>
  <c r="K74" i="20"/>
  <c r="O74" i="20"/>
  <c r="S74" i="20"/>
  <c r="W74" i="20"/>
  <c r="AA74" i="20"/>
  <c r="AE74" i="20"/>
  <c r="AI74" i="20"/>
  <c r="AM74" i="20"/>
  <c r="AQ74" i="20"/>
  <c r="AU74" i="20"/>
  <c r="AY74" i="20"/>
  <c r="BC74" i="20"/>
  <c r="BG74" i="20"/>
  <c r="BK74" i="20"/>
  <c r="BO74" i="20"/>
  <c r="BS74" i="20"/>
  <c r="BW74" i="20"/>
  <c r="CA74" i="20"/>
  <c r="D74" i="20"/>
  <c r="H74" i="20"/>
  <c r="L74" i="20"/>
  <c r="P74" i="20"/>
  <c r="T74" i="20"/>
  <c r="X74" i="20"/>
  <c r="AB74" i="20"/>
  <c r="AF74" i="20"/>
  <c r="AJ74" i="20"/>
  <c r="AN74" i="20"/>
  <c r="AR74" i="20"/>
  <c r="AV74" i="20"/>
  <c r="AZ74" i="20"/>
  <c r="BD74" i="20"/>
  <c r="BH74" i="20"/>
  <c r="BL74" i="20"/>
  <c r="BP74" i="20"/>
  <c r="BT74" i="20"/>
  <c r="BX74" i="20"/>
  <c r="CB74" i="20"/>
  <c r="F72" i="20"/>
  <c r="J72" i="20"/>
  <c r="N72" i="20"/>
  <c r="R72" i="20"/>
  <c r="V72" i="20"/>
  <c r="Z72" i="20"/>
  <c r="AD72" i="20"/>
  <c r="AH72" i="20"/>
  <c r="AL72" i="20"/>
  <c r="AP72" i="20"/>
  <c r="AT72" i="20"/>
  <c r="AX72" i="20"/>
  <c r="BB72" i="20"/>
  <c r="BF72" i="20"/>
  <c r="BJ72" i="20"/>
  <c r="BN72" i="20"/>
  <c r="BR72" i="20"/>
  <c r="BV72" i="20"/>
  <c r="BZ72" i="20"/>
  <c r="CD72" i="20"/>
  <c r="G72" i="20"/>
  <c r="K72" i="20"/>
  <c r="O72" i="20"/>
  <c r="S72" i="20"/>
  <c r="D72" i="20" s="1"/>
  <c r="W72" i="20"/>
  <c r="AA72" i="20"/>
  <c r="AE72" i="20"/>
  <c r="AI72" i="20"/>
  <c r="AM72" i="20"/>
  <c r="AQ72" i="20"/>
  <c r="AU72" i="20"/>
  <c r="AY72" i="20"/>
  <c r="BC72" i="20"/>
  <c r="BG72" i="20"/>
  <c r="BK72" i="20"/>
  <c r="BO72" i="20"/>
  <c r="BS72" i="20"/>
  <c r="BW72" i="20"/>
  <c r="CA72" i="20"/>
  <c r="H72" i="20"/>
  <c r="L72" i="20"/>
  <c r="P72" i="20"/>
  <c r="T72" i="20"/>
  <c r="X72" i="20"/>
  <c r="AB72" i="20"/>
  <c r="AF72" i="20"/>
  <c r="AJ72" i="20"/>
  <c r="AN72" i="20"/>
  <c r="AR72" i="20"/>
  <c r="AV72" i="20"/>
  <c r="AZ72" i="20"/>
  <c r="BD72" i="20"/>
  <c r="BH72" i="20"/>
  <c r="BL72" i="20"/>
  <c r="BP72" i="20"/>
  <c r="BT72" i="20"/>
  <c r="BX72" i="20"/>
  <c r="CB72" i="20"/>
  <c r="H63" i="20"/>
  <c r="L63" i="20"/>
  <c r="P63" i="20"/>
  <c r="T63" i="20"/>
  <c r="X63" i="20"/>
  <c r="AB63" i="20"/>
  <c r="AF63" i="20"/>
  <c r="AJ63" i="20"/>
  <c r="AN63" i="20"/>
  <c r="AR63" i="20"/>
  <c r="AV63" i="20"/>
  <c r="AZ63" i="20"/>
  <c r="BD63" i="20"/>
  <c r="BH63" i="20"/>
  <c r="BL63" i="20"/>
  <c r="BP63" i="20"/>
  <c r="BT63" i="20"/>
  <c r="BX63" i="20"/>
  <c r="CB63" i="20"/>
  <c r="F63" i="20"/>
  <c r="K63" i="20"/>
  <c r="Q63" i="20"/>
  <c r="V63" i="20"/>
  <c r="AA63" i="20"/>
  <c r="AG63" i="20"/>
  <c r="AL63" i="20"/>
  <c r="AQ63" i="20"/>
  <c r="AW63" i="20"/>
  <c r="BB63" i="20"/>
  <c r="BG63" i="20"/>
  <c r="BM63" i="20"/>
  <c r="BR63" i="20"/>
  <c r="BW63" i="20"/>
  <c r="CC63" i="20"/>
  <c r="G63" i="20"/>
  <c r="M63" i="20"/>
  <c r="R63" i="20"/>
  <c r="W63" i="20"/>
  <c r="AC63" i="20"/>
  <c r="AH63" i="20"/>
  <c r="AM63" i="20"/>
  <c r="AS63" i="20"/>
  <c r="AX63" i="20"/>
  <c r="BC63" i="20"/>
  <c r="BI63" i="20"/>
  <c r="BN63" i="20"/>
  <c r="BS63" i="20"/>
  <c r="BY63" i="20"/>
  <c r="CD63" i="20"/>
  <c r="I63" i="20"/>
  <c r="N63" i="20"/>
  <c r="S63" i="20"/>
  <c r="D63" i="20" s="1"/>
  <c r="CF63" i="20" s="1"/>
  <c r="Y63" i="20"/>
  <c r="AD63" i="20"/>
  <c r="AI63" i="20"/>
  <c r="AO63" i="20"/>
  <c r="AT63" i="20"/>
  <c r="AY63" i="20"/>
  <c r="BE63" i="20"/>
  <c r="BJ63" i="20"/>
  <c r="BO63" i="20"/>
  <c r="BU63" i="20"/>
  <c r="BZ63" i="20"/>
  <c r="BL60" i="20"/>
  <c r="AQ60" i="20"/>
  <c r="U60" i="20"/>
  <c r="H65" i="20"/>
  <c r="L65" i="20"/>
  <c r="P65" i="20"/>
  <c r="T65" i="20"/>
  <c r="X65" i="20"/>
  <c r="AB65" i="20"/>
  <c r="AF65" i="20"/>
  <c r="AJ65" i="20"/>
  <c r="AN65" i="20"/>
  <c r="AR65" i="20"/>
  <c r="AV65" i="20"/>
  <c r="AZ65" i="20"/>
  <c r="BD65" i="20"/>
  <c r="BH65" i="20"/>
  <c r="BL65" i="20"/>
  <c r="BP65" i="20"/>
  <c r="BT65" i="20"/>
  <c r="BX65" i="20"/>
  <c r="CB65" i="20"/>
  <c r="F62" i="20"/>
  <c r="J62" i="20"/>
  <c r="N62" i="20"/>
  <c r="R62" i="20"/>
  <c r="V62" i="20"/>
  <c r="Z62" i="20"/>
  <c r="AD62" i="20"/>
  <c r="AH62" i="20"/>
  <c r="AL62" i="20"/>
  <c r="AP62" i="20"/>
  <c r="AT62" i="20"/>
  <c r="AX62" i="20"/>
  <c r="BB62" i="20"/>
  <c r="BF62" i="20"/>
  <c r="BJ62" i="20"/>
  <c r="BN62" i="20"/>
  <c r="BR62" i="20"/>
  <c r="BV62" i="20"/>
  <c r="BZ62" i="20"/>
  <c r="CD62" i="20"/>
  <c r="F47" i="20"/>
  <c r="J47" i="20"/>
  <c r="N47" i="20"/>
  <c r="R47" i="20"/>
  <c r="V47" i="20"/>
  <c r="Z47" i="20"/>
  <c r="AD47" i="20"/>
  <c r="AH47" i="20"/>
  <c r="AL47" i="20"/>
  <c r="AP47" i="20"/>
  <c r="AT47" i="20"/>
  <c r="AX47" i="20"/>
  <c r="BB47" i="20"/>
  <c r="BF47" i="20"/>
  <c r="BJ47" i="20"/>
  <c r="BN47" i="20"/>
  <c r="BR47" i="20"/>
  <c r="BV47" i="20"/>
  <c r="BZ47" i="20"/>
  <c r="CD47" i="20"/>
  <c r="G47" i="20"/>
  <c r="K47" i="20"/>
  <c r="O47" i="20"/>
  <c r="S47" i="20"/>
  <c r="D47" i="20" s="1"/>
  <c r="W47" i="20"/>
  <c r="AA47" i="20"/>
  <c r="AE47" i="20"/>
  <c r="AI47" i="20"/>
  <c r="AM47" i="20"/>
  <c r="AQ47" i="20"/>
  <c r="AU47" i="20"/>
  <c r="AY47" i="20"/>
  <c r="BC47" i="20"/>
  <c r="BG47" i="20"/>
  <c r="BK47" i="20"/>
  <c r="BO47" i="20"/>
  <c r="BS47" i="20"/>
  <c r="BW47" i="20"/>
  <c r="CA47" i="20"/>
  <c r="H47" i="20"/>
  <c r="P47" i="20"/>
  <c r="X47" i="20"/>
  <c r="AF47" i="20"/>
  <c r="AN47" i="20"/>
  <c r="AV47" i="20"/>
  <c r="BD47" i="20"/>
  <c r="BL47" i="20"/>
  <c r="BT47" i="20"/>
  <c r="CB47" i="20"/>
  <c r="I47" i="20"/>
  <c r="Q47" i="20"/>
  <c r="Y47" i="20"/>
  <c r="AG47" i="20"/>
  <c r="AO47" i="20"/>
  <c r="AW47" i="20"/>
  <c r="BE47" i="20"/>
  <c r="BM47" i="20"/>
  <c r="BU47" i="20"/>
  <c r="CC47" i="20"/>
  <c r="L47" i="20"/>
  <c r="T47" i="20"/>
  <c r="AB47" i="20"/>
  <c r="AJ47" i="20"/>
  <c r="AR47" i="20"/>
  <c r="AZ47" i="20"/>
  <c r="BH47" i="20"/>
  <c r="BP47" i="20"/>
  <c r="BX47" i="20"/>
  <c r="D67" i="20"/>
  <c r="H67" i="20"/>
  <c r="L67" i="20"/>
  <c r="P67" i="20"/>
  <c r="T67" i="20"/>
  <c r="X67" i="20"/>
  <c r="AB67" i="20"/>
  <c r="AF67" i="20"/>
  <c r="AJ67" i="20"/>
  <c r="AN67" i="20"/>
  <c r="AR67" i="20"/>
  <c r="AV67" i="20"/>
  <c r="AZ67" i="20"/>
  <c r="CC66" i="20"/>
  <c r="BX66" i="20"/>
  <c r="BS66" i="20"/>
  <c r="BM66" i="20"/>
  <c r="BH66" i="20"/>
  <c r="BC66" i="20"/>
  <c r="AW66" i="20"/>
  <c r="AR66" i="20"/>
  <c r="AM66" i="20"/>
  <c r="AG66" i="20"/>
  <c r="AB66" i="20"/>
  <c r="W66" i="20"/>
  <c r="Q66" i="20"/>
  <c r="L66" i="20"/>
  <c r="BZ65" i="20"/>
  <c r="BU65" i="20"/>
  <c r="BO65" i="20"/>
  <c r="BJ65" i="20"/>
  <c r="BE65" i="20"/>
  <c r="AY65" i="20"/>
  <c r="AT65" i="20"/>
  <c r="AO65" i="20"/>
  <c r="AI65" i="20"/>
  <c r="AD65" i="20"/>
  <c r="Y65" i="20"/>
  <c r="S65" i="20"/>
  <c r="D65" i="20" s="1"/>
  <c r="N65" i="20"/>
  <c r="I65" i="20"/>
  <c r="F64" i="20"/>
  <c r="J64" i="20"/>
  <c r="N64" i="20"/>
  <c r="R64" i="20"/>
  <c r="V64" i="20"/>
  <c r="Z64" i="20"/>
  <c r="AD64" i="20"/>
  <c r="AH64" i="20"/>
  <c r="AL64" i="20"/>
  <c r="AP64" i="20"/>
  <c r="AT64" i="20"/>
  <c r="AX64" i="20"/>
  <c r="BB64" i="20"/>
  <c r="BF64" i="20"/>
  <c r="BJ64" i="20"/>
  <c r="BN64" i="20"/>
  <c r="BR64" i="20"/>
  <c r="BV64" i="20"/>
  <c r="BZ64" i="20"/>
  <c r="CD64" i="20"/>
  <c r="CA62" i="20"/>
  <c r="BU62" i="20"/>
  <c r="BP62" i="20"/>
  <c r="BK62" i="20"/>
  <c r="BE62" i="20"/>
  <c r="AZ62" i="20"/>
  <c r="AU62" i="20"/>
  <c r="AO62" i="20"/>
  <c r="AJ62" i="20"/>
  <c r="AE62" i="20"/>
  <c r="Y62" i="20"/>
  <c r="T62" i="20"/>
  <c r="O62" i="20"/>
  <c r="I62" i="20"/>
  <c r="CC61" i="20"/>
  <c r="BW61" i="20"/>
  <c r="BR61" i="20"/>
  <c r="BM61" i="20"/>
  <c r="BG61" i="20"/>
  <c r="BB61" i="20"/>
  <c r="AW61" i="20"/>
  <c r="AQ61" i="20"/>
  <c r="AL61" i="20"/>
  <c r="AG61" i="20"/>
  <c r="AA61" i="20"/>
  <c r="V61" i="20"/>
  <c r="Q61" i="20"/>
  <c r="K61" i="20"/>
  <c r="D59" i="20"/>
  <c r="CF59" i="20" s="1"/>
  <c r="H59" i="20"/>
  <c r="L59" i="20"/>
  <c r="P59" i="20"/>
  <c r="T59" i="20"/>
  <c r="X59" i="20"/>
  <c r="AB59" i="20"/>
  <c r="AF59" i="20"/>
  <c r="AJ59" i="20"/>
  <c r="AN59" i="20"/>
  <c r="AR59" i="20"/>
  <c r="AV59" i="20"/>
  <c r="AZ59" i="20"/>
  <c r="BD59" i="20"/>
  <c r="BH59" i="20"/>
  <c r="BL59" i="20"/>
  <c r="BP59" i="20"/>
  <c r="BT59" i="20"/>
  <c r="BX59" i="20"/>
  <c r="CB59" i="20"/>
  <c r="F55" i="20"/>
  <c r="J55" i="20"/>
  <c r="N55" i="20"/>
  <c r="R55" i="20"/>
  <c r="V55" i="20"/>
  <c r="Z55" i="20"/>
  <c r="AD55" i="20"/>
  <c r="AH55" i="20"/>
  <c r="AL55" i="20"/>
  <c r="AP55" i="20"/>
  <c r="AT55" i="20"/>
  <c r="AX55" i="20"/>
  <c r="BB55" i="20"/>
  <c r="BF55" i="20"/>
  <c r="BJ55" i="20"/>
  <c r="BN55" i="20"/>
  <c r="BR55" i="20"/>
  <c r="BV55" i="20"/>
  <c r="BZ55" i="20"/>
  <c r="CD55" i="20"/>
  <c r="G55" i="20"/>
  <c r="L55" i="20"/>
  <c r="Q55" i="20"/>
  <c r="W55" i="20"/>
  <c r="AB55" i="20"/>
  <c r="AG55" i="20"/>
  <c r="AM55" i="20"/>
  <c r="AR55" i="20"/>
  <c r="AW55" i="20"/>
  <c r="BC55" i="20"/>
  <c r="BH55" i="20"/>
  <c r="BM55" i="20"/>
  <c r="BS55" i="20"/>
  <c r="BX55" i="20"/>
  <c r="CC55" i="20"/>
  <c r="H55" i="20"/>
  <c r="M55" i="20"/>
  <c r="S55" i="20"/>
  <c r="X55" i="20"/>
  <c r="AC55" i="20"/>
  <c r="AI55" i="20"/>
  <c r="AN55" i="20"/>
  <c r="AS55" i="20"/>
  <c r="AY55" i="20"/>
  <c r="BD55" i="20"/>
  <c r="BI55" i="20"/>
  <c r="BO55" i="20"/>
  <c r="BT55" i="20"/>
  <c r="BY55" i="20"/>
  <c r="D55" i="20"/>
  <c r="I55" i="20"/>
  <c r="O55" i="20"/>
  <c r="T55" i="20"/>
  <c r="Y55" i="20"/>
  <c r="AE55" i="20"/>
  <c r="AJ55" i="20"/>
  <c r="AO55" i="20"/>
  <c r="AU55" i="20"/>
  <c r="AZ55" i="20"/>
  <c r="BE55" i="20"/>
  <c r="BK55" i="20"/>
  <c r="BP55" i="20"/>
  <c r="BU55" i="20"/>
  <c r="CA55" i="20"/>
  <c r="BV50" i="20"/>
  <c r="BA50" i="20"/>
  <c r="AE50" i="20"/>
  <c r="BI47" i="20"/>
  <c r="AC47" i="20"/>
  <c r="F66" i="20"/>
  <c r="J66" i="20"/>
  <c r="N66" i="20"/>
  <c r="R66" i="20"/>
  <c r="V66" i="20"/>
  <c r="Z66" i="20"/>
  <c r="AD66" i="20"/>
  <c r="AH66" i="20"/>
  <c r="AL66" i="20"/>
  <c r="AP66" i="20"/>
  <c r="AT66" i="20"/>
  <c r="AX66" i="20"/>
  <c r="BB66" i="20"/>
  <c r="BF66" i="20"/>
  <c r="BJ66" i="20"/>
  <c r="BN66" i="20"/>
  <c r="BR66" i="20"/>
  <c r="BV66" i="20"/>
  <c r="BZ66" i="20"/>
  <c r="CD66" i="20"/>
  <c r="CD65" i="20"/>
  <c r="BY65" i="20"/>
  <c r="BS65" i="20"/>
  <c r="BN65" i="20"/>
  <c r="BI65" i="20"/>
  <c r="BC65" i="20"/>
  <c r="AX65" i="20"/>
  <c r="AS65" i="20"/>
  <c r="AM65" i="20"/>
  <c r="AH65" i="20"/>
  <c r="AC65" i="20"/>
  <c r="W65" i="20"/>
  <c r="R65" i="20"/>
  <c r="M65" i="20"/>
  <c r="G65" i="20"/>
  <c r="BY62" i="20"/>
  <c r="BT62" i="20"/>
  <c r="BO62" i="20"/>
  <c r="BI62" i="20"/>
  <c r="BD62" i="20"/>
  <c r="AY62" i="20"/>
  <c r="AS62" i="20"/>
  <c r="AN62" i="20"/>
  <c r="AI62" i="20"/>
  <c r="AC62" i="20"/>
  <c r="X62" i="20"/>
  <c r="S62" i="20"/>
  <c r="D62" i="20" s="1"/>
  <c r="CF62" i="20" s="1"/>
  <c r="M62" i="20"/>
  <c r="H62" i="20"/>
  <c r="H61" i="20"/>
  <c r="L61" i="20"/>
  <c r="P61" i="20"/>
  <c r="T61" i="20"/>
  <c r="X61" i="20"/>
  <c r="AB61" i="20"/>
  <c r="AF61" i="20"/>
  <c r="AJ61" i="20"/>
  <c r="AN61" i="20"/>
  <c r="AR61" i="20"/>
  <c r="AV61" i="20"/>
  <c r="AZ61" i="20"/>
  <c r="BD61" i="20"/>
  <c r="BH61" i="20"/>
  <c r="BL61" i="20"/>
  <c r="BP61" i="20"/>
  <c r="BT61" i="20"/>
  <c r="BX61" i="20"/>
  <c r="CB61" i="20"/>
  <c r="H50" i="20"/>
  <c r="L50" i="20"/>
  <c r="P50" i="20"/>
  <c r="T50" i="20"/>
  <c r="X50" i="20"/>
  <c r="AB50" i="20"/>
  <c r="AF50" i="20"/>
  <c r="AJ50" i="20"/>
  <c r="AN50" i="20"/>
  <c r="AR50" i="20"/>
  <c r="AV50" i="20"/>
  <c r="AZ50" i="20"/>
  <c r="BD50" i="20"/>
  <c r="BH50" i="20"/>
  <c r="BL50" i="20"/>
  <c r="BP50" i="20"/>
  <c r="BT50" i="20"/>
  <c r="BX50" i="20"/>
  <c r="CB50" i="20"/>
  <c r="F50" i="20"/>
  <c r="K50" i="20"/>
  <c r="Q50" i="20"/>
  <c r="V50" i="20"/>
  <c r="AA50" i="20"/>
  <c r="AG50" i="20"/>
  <c r="AL50" i="20"/>
  <c r="AQ50" i="20"/>
  <c r="AW50" i="20"/>
  <c r="BB50" i="20"/>
  <c r="BG50" i="20"/>
  <c r="BM50" i="20"/>
  <c r="BR50" i="20"/>
  <c r="BW50" i="20"/>
  <c r="CC50" i="20"/>
  <c r="G50" i="20"/>
  <c r="M50" i="20"/>
  <c r="R50" i="20"/>
  <c r="W50" i="20"/>
  <c r="AC50" i="20"/>
  <c r="AH50" i="20"/>
  <c r="AM50" i="20"/>
  <c r="AS50" i="20"/>
  <c r="AX50" i="20"/>
  <c r="BC50" i="20"/>
  <c r="BI50" i="20"/>
  <c r="BN50" i="20"/>
  <c r="BS50" i="20"/>
  <c r="BY50" i="20"/>
  <c r="CD50" i="20"/>
  <c r="I50" i="20"/>
  <c r="N50" i="20"/>
  <c r="S50" i="20"/>
  <c r="D50" i="20" s="1"/>
  <c r="Y50" i="20"/>
  <c r="AD50" i="20"/>
  <c r="AI50" i="20"/>
  <c r="AO50" i="20"/>
  <c r="AT50" i="20"/>
  <c r="AY50" i="20"/>
  <c r="BE50" i="20"/>
  <c r="BJ50" i="20"/>
  <c r="BO50" i="20"/>
  <c r="BU50" i="20"/>
  <c r="BZ50" i="20"/>
  <c r="BA47" i="20"/>
  <c r="U47" i="20"/>
  <c r="CD58" i="20"/>
  <c r="BZ58" i="20"/>
  <c r="BV58" i="20"/>
  <c r="BR58" i="20"/>
  <c r="BN58" i="20"/>
  <c r="BJ58" i="20"/>
  <c r="BF58" i="20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CD56" i="20"/>
  <c r="BZ56" i="20"/>
  <c r="BV56" i="20"/>
  <c r="BR56" i="20"/>
  <c r="BN56" i="20"/>
  <c r="BI56" i="20"/>
  <c r="BC56" i="20"/>
  <c r="AX56" i="20"/>
  <c r="AS56" i="20"/>
  <c r="AM56" i="20"/>
  <c r="AH56" i="20"/>
  <c r="AC56" i="20"/>
  <c r="W56" i="20"/>
  <c r="R56" i="20"/>
  <c r="M56" i="20"/>
  <c r="G56" i="20"/>
  <c r="CC54" i="20"/>
  <c r="BW54" i="20"/>
  <c r="BR54" i="20"/>
  <c r="BM54" i="20"/>
  <c r="BG54" i="20"/>
  <c r="BB54" i="20"/>
  <c r="AW54" i="20"/>
  <c r="AQ54" i="20"/>
  <c r="AL54" i="20"/>
  <c r="AG54" i="20"/>
  <c r="AA54" i="20"/>
  <c r="V54" i="20"/>
  <c r="Q54" i="20"/>
  <c r="K54" i="20"/>
  <c r="BY53" i="20"/>
  <c r="BT53" i="20"/>
  <c r="BO53" i="20"/>
  <c r="BI53" i="20"/>
  <c r="BD53" i="20"/>
  <c r="AY53" i="20"/>
  <c r="AS53" i="20"/>
  <c r="AN53" i="20"/>
  <c r="AI53" i="20"/>
  <c r="AC53" i="20"/>
  <c r="X53" i="20"/>
  <c r="S53" i="20"/>
  <c r="D53" i="20" s="1"/>
  <c r="M53" i="20"/>
  <c r="H53" i="20"/>
  <c r="D52" i="20"/>
  <c r="CF52" i="20" s="1"/>
  <c r="H52" i="20"/>
  <c r="L52" i="20"/>
  <c r="P52" i="20"/>
  <c r="T52" i="20"/>
  <c r="X52" i="20"/>
  <c r="AB52" i="20"/>
  <c r="AF52" i="20"/>
  <c r="AJ52" i="20"/>
  <c r="AN52" i="20"/>
  <c r="AR52" i="20"/>
  <c r="AV52" i="20"/>
  <c r="AZ52" i="20"/>
  <c r="BD52" i="20"/>
  <c r="BH52" i="20"/>
  <c r="BL52" i="20"/>
  <c r="BP52" i="20"/>
  <c r="BT52" i="20"/>
  <c r="BX52" i="20"/>
  <c r="CB52" i="20"/>
  <c r="CC51" i="20"/>
  <c r="BX51" i="20"/>
  <c r="BS51" i="20"/>
  <c r="BM51" i="20"/>
  <c r="BH51" i="20"/>
  <c r="BC51" i="20"/>
  <c r="AW51" i="20"/>
  <c r="AR51" i="20"/>
  <c r="AM51" i="20"/>
  <c r="AG51" i="20"/>
  <c r="AB51" i="20"/>
  <c r="W51" i="20"/>
  <c r="Q51" i="20"/>
  <c r="L51" i="20"/>
  <c r="F49" i="20"/>
  <c r="J49" i="20"/>
  <c r="N49" i="20"/>
  <c r="R49" i="20"/>
  <c r="V49" i="20"/>
  <c r="Z49" i="20"/>
  <c r="AD49" i="20"/>
  <c r="AH49" i="20"/>
  <c r="AL49" i="20"/>
  <c r="AP49" i="20"/>
  <c r="AT49" i="20"/>
  <c r="AX49" i="20"/>
  <c r="BB49" i="20"/>
  <c r="BF49" i="20"/>
  <c r="BJ49" i="20"/>
  <c r="BN49" i="20"/>
  <c r="BR49" i="20"/>
  <c r="BV49" i="20"/>
  <c r="BZ49" i="20"/>
  <c r="CD49" i="20"/>
  <c r="D46" i="20"/>
  <c r="CF46" i="20" s="1"/>
  <c r="CB45" i="20"/>
  <c r="BT45" i="20"/>
  <c r="BL45" i="20"/>
  <c r="BD45" i="20"/>
  <c r="AV45" i="20"/>
  <c r="AN45" i="20"/>
  <c r="AF45" i="20"/>
  <c r="X45" i="20"/>
  <c r="P45" i="20"/>
  <c r="BV38" i="20"/>
  <c r="BA38" i="20"/>
  <c r="AE38" i="20"/>
  <c r="BU56" i="20"/>
  <c r="BQ56" i="20"/>
  <c r="BM56" i="20"/>
  <c r="BG56" i="20"/>
  <c r="BB56" i="20"/>
  <c r="AW56" i="20"/>
  <c r="AQ56" i="20"/>
  <c r="AL56" i="20"/>
  <c r="AG56" i="20"/>
  <c r="AA56" i="20"/>
  <c r="V56" i="20"/>
  <c r="Q56" i="20"/>
  <c r="K56" i="20"/>
  <c r="D54" i="20"/>
  <c r="CF54" i="20" s="1"/>
  <c r="H54" i="20"/>
  <c r="L54" i="20"/>
  <c r="P54" i="20"/>
  <c r="T54" i="20"/>
  <c r="X54" i="20"/>
  <c r="AB54" i="20"/>
  <c r="AF54" i="20"/>
  <c r="AJ54" i="20"/>
  <c r="AN54" i="20"/>
  <c r="AR54" i="20"/>
  <c r="AV54" i="20"/>
  <c r="AZ54" i="20"/>
  <c r="BD54" i="20"/>
  <c r="BH54" i="20"/>
  <c r="BL54" i="20"/>
  <c r="BP54" i="20"/>
  <c r="BT54" i="20"/>
  <c r="BX54" i="20"/>
  <c r="CB54" i="20"/>
  <c r="AG53" i="20"/>
  <c r="AB53" i="20"/>
  <c r="W53" i="20"/>
  <c r="Q53" i="20"/>
  <c r="L53" i="20"/>
  <c r="F51" i="20"/>
  <c r="J51" i="20"/>
  <c r="N51" i="20"/>
  <c r="R51" i="20"/>
  <c r="V51" i="20"/>
  <c r="Z51" i="20"/>
  <c r="AD51" i="20"/>
  <c r="AH51" i="20"/>
  <c r="AL51" i="20"/>
  <c r="AP51" i="20"/>
  <c r="AT51" i="20"/>
  <c r="AX51" i="20"/>
  <c r="BB51" i="20"/>
  <c r="BF51" i="20"/>
  <c r="BJ51" i="20"/>
  <c r="BN51" i="20"/>
  <c r="BR51" i="20"/>
  <c r="BV51" i="20"/>
  <c r="BZ51" i="20"/>
  <c r="CD51" i="20"/>
  <c r="F45" i="20"/>
  <c r="J45" i="20"/>
  <c r="N45" i="20"/>
  <c r="R45" i="20"/>
  <c r="V45" i="20"/>
  <c r="Z45" i="20"/>
  <c r="AD45" i="20"/>
  <c r="AH45" i="20"/>
  <c r="AL45" i="20"/>
  <c r="AP45" i="20"/>
  <c r="AT45" i="20"/>
  <c r="AX45" i="20"/>
  <c r="BB45" i="20"/>
  <c r="BF45" i="20"/>
  <c r="BJ45" i="20"/>
  <c r="BN45" i="20"/>
  <c r="BR45" i="20"/>
  <c r="BV45" i="20"/>
  <c r="BZ45" i="20"/>
  <c r="CD45" i="20"/>
  <c r="G45" i="20"/>
  <c r="K45" i="20"/>
  <c r="O45" i="20"/>
  <c r="S45" i="20"/>
  <c r="D45" i="20" s="1"/>
  <c r="CE45" i="20" s="1"/>
  <c r="W45" i="20"/>
  <c r="AA45" i="20"/>
  <c r="AE45" i="20"/>
  <c r="AI45" i="20"/>
  <c r="AM45" i="20"/>
  <c r="AQ45" i="20"/>
  <c r="AU45" i="20"/>
  <c r="AY45" i="20"/>
  <c r="BC45" i="20"/>
  <c r="BG45" i="20"/>
  <c r="BK45" i="20"/>
  <c r="BO45" i="20"/>
  <c r="BS45" i="20"/>
  <c r="BW45" i="20"/>
  <c r="CA45" i="20"/>
  <c r="H38" i="20"/>
  <c r="L38" i="20"/>
  <c r="P38" i="20"/>
  <c r="T38" i="20"/>
  <c r="X38" i="20"/>
  <c r="AB38" i="20"/>
  <c r="AF38" i="20"/>
  <c r="AJ38" i="20"/>
  <c r="AN38" i="20"/>
  <c r="AR38" i="20"/>
  <c r="AV38" i="20"/>
  <c r="AZ38" i="20"/>
  <c r="BD38" i="20"/>
  <c r="BH38" i="20"/>
  <c r="BL38" i="20"/>
  <c r="BP38" i="20"/>
  <c r="BT38" i="20"/>
  <c r="BX38" i="20"/>
  <c r="CB38" i="20"/>
  <c r="F38" i="20"/>
  <c r="K38" i="20"/>
  <c r="Q38" i="20"/>
  <c r="V38" i="20"/>
  <c r="AA38" i="20"/>
  <c r="AG38" i="20"/>
  <c r="AL38" i="20"/>
  <c r="AQ38" i="20"/>
  <c r="AW38" i="20"/>
  <c r="BB38" i="20"/>
  <c r="BG38" i="20"/>
  <c r="BM38" i="20"/>
  <c r="BR38" i="20"/>
  <c r="BW38" i="20"/>
  <c r="CC38" i="20"/>
  <c r="G38" i="20"/>
  <c r="M38" i="20"/>
  <c r="R38" i="20"/>
  <c r="W38" i="20"/>
  <c r="AC38" i="20"/>
  <c r="AH38" i="20"/>
  <c r="AM38" i="20"/>
  <c r="AS38" i="20"/>
  <c r="AX38" i="20"/>
  <c r="BC38" i="20"/>
  <c r="BI38" i="20"/>
  <c r="BN38" i="20"/>
  <c r="BS38" i="20"/>
  <c r="BY38" i="20"/>
  <c r="CD38" i="20"/>
  <c r="I38" i="20"/>
  <c r="N38" i="20"/>
  <c r="S38" i="20"/>
  <c r="D38" i="20" s="1"/>
  <c r="Y38" i="20"/>
  <c r="AD38" i="20"/>
  <c r="AI38" i="20"/>
  <c r="AO38" i="20"/>
  <c r="AT38" i="20"/>
  <c r="AY38" i="20"/>
  <c r="BE38" i="20"/>
  <c r="BJ38" i="20"/>
  <c r="BO38" i="20"/>
  <c r="BU38" i="20"/>
  <c r="BZ38" i="20"/>
  <c r="H56" i="20"/>
  <c r="L56" i="20"/>
  <c r="P56" i="20"/>
  <c r="T56" i="20"/>
  <c r="X56" i="20"/>
  <c r="AB56" i="20"/>
  <c r="AF56" i="20"/>
  <c r="AJ56" i="20"/>
  <c r="AN56" i="20"/>
  <c r="AR56" i="20"/>
  <c r="AV56" i="20"/>
  <c r="AZ56" i="20"/>
  <c r="BD56" i="20"/>
  <c r="BH56" i="20"/>
  <c r="BL56" i="20"/>
  <c r="F53" i="20"/>
  <c r="J53" i="20"/>
  <c r="N53" i="20"/>
  <c r="R53" i="20"/>
  <c r="V53" i="20"/>
  <c r="Z53" i="20"/>
  <c r="AD53" i="20"/>
  <c r="AH53" i="20"/>
  <c r="AL53" i="20"/>
  <c r="AP53" i="20"/>
  <c r="AT53" i="20"/>
  <c r="AX53" i="20"/>
  <c r="BB53" i="20"/>
  <c r="BF53" i="20"/>
  <c r="BJ53" i="20"/>
  <c r="BN53" i="20"/>
  <c r="BR53" i="20"/>
  <c r="BV53" i="20"/>
  <c r="BZ53" i="20"/>
  <c r="CD53" i="20"/>
  <c r="D51" i="20"/>
  <c r="CA43" i="20"/>
  <c r="BW43" i="20"/>
  <c r="BS43" i="20"/>
  <c r="BO43" i="20"/>
  <c r="BK43" i="20"/>
  <c r="BG43" i="20"/>
  <c r="BC43" i="20"/>
  <c r="AY43" i="20"/>
  <c r="AU43" i="20"/>
  <c r="AQ43" i="20"/>
  <c r="AM43" i="20"/>
  <c r="AI43" i="20"/>
  <c r="AE43" i="20"/>
  <c r="AA43" i="20"/>
  <c r="W43" i="20"/>
  <c r="S43" i="20"/>
  <c r="D43" i="20" s="1"/>
  <c r="O43" i="20"/>
  <c r="K43" i="20"/>
  <c r="G43" i="20"/>
  <c r="BY41" i="20"/>
  <c r="BT41" i="20"/>
  <c r="BO41" i="20"/>
  <c r="BI41" i="20"/>
  <c r="BD41" i="20"/>
  <c r="AY41" i="20"/>
  <c r="AS41" i="20"/>
  <c r="AN41" i="20"/>
  <c r="AI41" i="20"/>
  <c r="AC41" i="20"/>
  <c r="X41" i="20"/>
  <c r="S41" i="20"/>
  <c r="D41" i="20" s="1"/>
  <c r="CF41" i="20" s="1"/>
  <c r="M41" i="20"/>
  <c r="H41" i="20"/>
  <c r="H40" i="20"/>
  <c r="L40" i="20"/>
  <c r="P40" i="20"/>
  <c r="T40" i="20"/>
  <c r="X40" i="20"/>
  <c r="AB40" i="20"/>
  <c r="AF40" i="20"/>
  <c r="AJ40" i="20"/>
  <c r="AN40" i="20"/>
  <c r="AR40" i="20"/>
  <c r="AV40" i="20"/>
  <c r="AZ40" i="20"/>
  <c r="BD40" i="20"/>
  <c r="BH40" i="20"/>
  <c r="BL40" i="20"/>
  <c r="BP40" i="20"/>
  <c r="BT40" i="20"/>
  <c r="BX40" i="20"/>
  <c r="CB40" i="20"/>
  <c r="F37" i="20"/>
  <c r="J37" i="20"/>
  <c r="N37" i="20"/>
  <c r="R37" i="20"/>
  <c r="G37" i="20"/>
  <c r="L37" i="20"/>
  <c r="Q37" i="20"/>
  <c r="V37" i="20"/>
  <c r="Z37" i="20"/>
  <c r="AD37" i="20"/>
  <c r="AH37" i="20"/>
  <c r="AL37" i="20"/>
  <c r="AP37" i="20"/>
  <c r="AT37" i="20"/>
  <c r="AX37" i="20"/>
  <c r="BB37" i="20"/>
  <c r="BF37" i="20"/>
  <c r="BJ37" i="20"/>
  <c r="BN37" i="20"/>
  <c r="BR37" i="20"/>
  <c r="BV37" i="20"/>
  <c r="BZ37" i="20"/>
  <c r="CD37" i="20"/>
  <c r="H37" i="20"/>
  <c r="M37" i="20"/>
  <c r="S37" i="20"/>
  <c r="D37" i="20" s="1"/>
  <c r="W37" i="20"/>
  <c r="AA37" i="20"/>
  <c r="AE37" i="20"/>
  <c r="AI37" i="20"/>
  <c r="AM37" i="20"/>
  <c r="AQ37" i="20"/>
  <c r="I37" i="20"/>
  <c r="O37" i="20"/>
  <c r="T37" i="20"/>
  <c r="X37" i="20"/>
  <c r="AB37" i="20"/>
  <c r="AF37" i="20"/>
  <c r="AJ37" i="20"/>
  <c r="AN37" i="20"/>
  <c r="CB48" i="20"/>
  <c r="BX48" i="20"/>
  <c r="BT48" i="20"/>
  <c r="BP48" i="20"/>
  <c r="BL48" i="20"/>
  <c r="BH48" i="20"/>
  <c r="BD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CB46" i="20"/>
  <c r="BX46" i="20"/>
  <c r="BT46" i="20"/>
  <c r="BP46" i="20"/>
  <c r="BL46" i="20"/>
  <c r="BH46" i="20"/>
  <c r="BD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CB44" i="20"/>
  <c r="BX44" i="20"/>
  <c r="BT44" i="20"/>
  <c r="BP44" i="20"/>
  <c r="BL44" i="20"/>
  <c r="BH44" i="20"/>
  <c r="BD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CD43" i="20"/>
  <c r="BZ43" i="20"/>
  <c r="BV43" i="20"/>
  <c r="BR43" i="20"/>
  <c r="BN43" i="20"/>
  <c r="BJ43" i="20"/>
  <c r="BF43" i="20"/>
  <c r="BB43" i="20"/>
  <c r="AX43" i="20"/>
  <c r="AT43" i="20"/>
  <c r="AP43" i="20"/>
  <c r="AL43" i="20"/>
  <c r="AH43" i="20"/>
  <c r="AD43" i="20"/>
  <c r="Z43" i="20"/>
  <c r="V43" i="20"/>
  <c r="R43" i="20"/>
  <c r="N43" i="20"/>
  <c r="J43" i="20"/>
  <c r="D42" i="20"/>
  <c r="H42" i="20"/>
  <c r="L42" i="20"/>
  <c r="P42" i="20"/>
  <c r="CC41" i="20"/>
  <c r="BX41" i="20"/>
  <c r="BS41" i="20"/>
  <c r="BM41" i="20"/>
  <c r="BH41" i="20"/>
  <c r="BC41" i="20"/>
  <c r="AW41" i="20"/>
  <c r="AR41" i="20"/>
  <c r="AM41" i="20"/>
  <c r="AG41" i="20"/>
  <c r="AB41" i="20"/>
  <c r="W41" i="20"/>
  <c r="Q41" i="20"/>
  <c r="L41" i="20"/>
  <c r="CE40" i="20"/>
  <c r="BZ40" i="20"/>
  <c r="BU40" i="20"/>
  <c r="BO40" i="20"/>
  <c r="BJ40" i="20"/>
  <c r="BE40" i="20"/>
  <c r="AY40" i="20"/>
  <c r="AT40" i="20"/>
  <c r="AO40" i="20"/>
  <c r="AI40" i="20"/>
  <c r="AD40" i="20"/>
  <c r="Y40" i="20"/>
  <c r="S40" i="20"/>
  <c r="D40" i="20" s="1"/>
  <c r="CF40" i="20" s="1"/>
  <c r="N40" i="20"/>
  <c r="I40" i="20"/>
  <c r="F39" i="20"/>
  <c r="J39" i="20"/>
  <c r="N39" i="20"/>
  <c r="R39" i="20"/>
  <c r="V39" i="20"/>
  <c r="Z39" i="20"/>
  <c r="AD39" i="20"/>
  <c r="AH39" i="20"/>
  <c r="AL39" i="20"/>
  <c r="AP39" i="20"/>
  <c r="AT39" i="20"/>
  <c r="AX39" i="20"/>
  <c r="BB39" i="20"/>
  <c r="BF39" i="20"/>
  <c r="BJ39" i="20"/>
  <c r="BN39" i="20"/>
  <c r="BR39" i="20"/>
  <c r="BV39" i="20"/>
  <c r="BZ39" i="20"/>
  <c r="CD39" i="20"/>
  <c r="CA37" i="20"/>
  <c r="BU37" i="20"/>
  <c r="BP37" i="20"/>
  <c r="BK37" i="20"/>
  <c r="BE37" i="20"/>
  <c r="AZ37" i="20"/>
  <c r="AU37" i="20"/>
  <c r="AK37" i="20"/>
  <c r="U37" i="20"/>
  <c r="F41" i="20"/>
  <c r="J41" i="20"/>
  <c r="N41" i="20"/>
  <c r="R41" i="20"/>
  <c r="V41" i="20"/>
  <c r="Z41" i="20"/>
  <c r="AD41" i="20"/>
  <c r="AH41" i="20"/>
  <c r="AL41" i="20"/>
  <c r="AP41" i="20"/>
  <c r="AT41" i="20"/>
  <c r="AX41" i="20"/>
  <c r="BB41" i="20"/>
  <c r="BF41" i="20"/>
  <c r="BJ41" i="20"/>
  <c r="BN41" i="20"/>
  <c r="BR41" i="20"/>
  <c r="BV41" i="20"/>
  <c r="BZ41" i="20"/>
  <c r="CD41" i="20"/>
  <c r="CE32" i="20"/>
  <c r="Q36" i="20"/>
  <c r="K36" i="20"/>
  <c r="D34" i="20"/>
  <c r="H34" i="20"/>
  <c r="L34" i="20"/>
  <c r="P34" i="20"/>
  <c r="T34" i="20"/>
  <c r="X34" i="20"/>
  <c r="AB34" i="20"/>
  <c r="AF34" i="20"/>
  <c r="AJ34" i="20"/>
  <c r="AN34" i="20"/>
  <c r="AR34" i="20"/>
  <c r="AV34" i="20"/>
  <c r="AZ34" i="20"/>
  <c r="BD34" i="20"/>
  <c r="BH34" i="20"/>
  <c r="BL34" i="20"/>
  <c r="BP34" i="20"/>
  <c r="BT34" i="20"/>
  <c r="BX34" i="20"/>
  <c r="CB34" i="20"/>
  <c r="BC33" i="20"/>
  <c r="AW33" i="20"/>
  <c r="AR33" i="20"/>
  <c r="AM33" i="20"/>
  <c r="AG33" i="20"/>
  <c r="AB33" i="20"/>
  <c r="W33" i="20"/>
  <c r="Q33" i="20"/>
  <c r="L33" i="20"/>
  <c r="H32" i="20"/>
  <c r="L32" i="20"/>
  <c r="P32" i="20"/>
  <c r="T32" i="20"/>
  <c r="I32" i="20"/>
  <c r="N32" i="20"/>
  <c r="S32" i="20"/>
  <c r="D32" i="20" s="1"/>
  <c r="CF32" i="20" s="1"/>
  <c r="X32" i="20"/>
  <c r="AB32" i="20"/>
  <c r="AF32" i="20"/>
  <c r="AJ32" i="20"/>
  <c r="AN32" i="20"/>
  <c r="AR32" i="20"/>
  <c r="AV32" i="20"/>
  <c r="AZ32" i="20"/>
  <c r="BD32" i="20"/>
  <c r="BH32" i="20"/>
  <c r="BL32" i="20"/>
  <c r="BP32" i="20"/>
  <c r="BT32" i="20"/>
  <c r="BX32" i="20"/>
  <c r="CB32" i="20"/>
  <c r="H30" i="20"/>
  <c r="L30" i="20"/>
  <c r="P30" i="20"/>
  <c r="T30" i="20"/>
  <c r="X30" i="20"/>
  <c r="AB30" i="20"/>
  <c r="AF30" i="20"/>
  <c r="AJ30" i="20"/>
  <c r="AN30" i="20"/>
  <c r="AR30" i="20"/>
  <c r="AV30" i="20"/>
  <c r="AZ30" i="20"/>
  <c r="BD30" i="20"/>
  <c r="BH30" i="20"/>
  <c r="BL30" i="20"/>
  <c r="BP30" i="20"/>
  <c r="BT30" i="20"/>
  <c r="BX30" i="20"/>
  <c r="CB30" i="20"/>
  <c r="G30" i="20"/>
  <c r="M30" i="20"/>
  <c r="R30" i="20"/>
  <c r="W30" i="20"/>
  <c r="AC30" i="20"/>
  <c r="AH30" i="20"/>
  <c r="AM30" i="20"/>
  <c r="AS30" i="20"/>
  <c r="AX30" i="20"/>
  <c r="BC30" i="20"/>
  <c r="BI30" i="20"/>
  <c r="BN30" i="20"/>
  <c r="BS30" i="20"/>
  <c r="BY30" i="20"/>
  <c r="CD30" i="20"/>
  <c r="I30" i="20"/>
  <c r="N30" i="20"/>
  <c r="S30" i="20"/>
  <c r="D30" i="20" s="1"/>
  <c r="Y30" i="20"/>
  <c r="AD30" i="20"/>
  <c r="AI30" i="20"/>
  <c r="AO30" i="20"/>
  <c r="AT30" i="20"/>
  <c r="AY30" i="20"/>
  <c r="BE30" i="20"/>
  <c r="BJ30" i="20"/>
  <c r="BO30" i="20"/>
  <c r="BU30" i="20"/>
  <c r="BZ30" i="20"/>
  <c r="H36" i="20"/>
  <c r="L36" i="20"/>
  <c r="P36" i="20"/>
  <c r="T36" i="20"/>
  <c r="X36" i="20"/>
  <c r="AB36" i="20"/>
  <c r="AF36" i="20"/>
  <c r="AJ36" i="20"/>
  <c r="AN36" i="20"/>
  <c r="AR36" i="20"/>
  <c r="AV36" i="20"/>
  <c r="AZ36" i="20"/>
  <c r="BD36" i="20"/>
  <c r="BH36" i="20"/>
  <c r="BL36" i="20"/>
  <c r="BP36" i="20"/>
  <c r="BT36" i="20"/>
  <c r="BX36" i="20"/>
  <c r="CB36" i="20"/>
  <c r="F33" i="20"/>
  <c r="J33" i="20"/>
  <c r="N33" i="20"/>
  <c r="R33" i="20"/>
  <c r="V33" i="20"/>
  <c r="Z33" i="20"/>
  <c r="AD33" i="20"/>
  <c r="AH33" i="20"/>
  <c r="AL33" i="20"/>
  <c r="AP33" i="20"/>
  <c r="AT33" i="20"/>
  <c r="AX33" i="20"/>
  <c r="BB33" i="20"/>
  <c r="BF33" i="20"/>
  <c r="BJ33" i="20"/>
  <c r="BN33" i="20"/>
  <c r="BR33" i="20"/>
  <c r="BV33" i="20"/>
  <c r="BZ33" i="20"/>
  <c r="CD33" i="20"/>
  <c r="BW30" i="20"/>
  <c r="BM30" i="20"/>
  <c r="BB30" i="20"/>
  <c r="AQ30" i="20"/>
  <c r="AG30" i="20"/>
  <c r="V30" i="20"/>
  <c r="K30" i="20"/>
  <c r="BZ36" i="20"/>
  <c r="BU36" i="20"/>
  <c r="BO36" i="20"/>
  <c r="BJ36" i="20"/>
  <c r="BE36" i="20"/>
  <c r="AY36" i="20"/>
  <c r="AT36" i="20"/>
  <c r="AO36" i="20"/>
  <c r="AI36" i="20"/>
  <c r="AD36" i="20"/>
  <c r="Y36" i="20"/>
  <c r="S36" i="20"/>
  <c r="D36" i="20" s="1"/>
  <c r="CE36" i="20" s="1"/>
  <c r="N36" i="20"/>
  <c r="I36" i="20"/>
  <c r="F35" i="20"/>
  <c r="J35" i="20"/>
  <c r="N35" i="20"/>
  <c r="R35" i="20"/>
  <c r="V35" i="20"/>
  <c r="Z35" i="20"/>
  <c r="AD35" i="20"/>
  <c r="AH35" i="20"/>
  <c r="AL35" i="20"/>
  <c r="AP35" i="20"/>
  <c r="AT35" i="20"/>
  <c r="AX35" i="20"/>
  <c r="BB35" i="20"/>
  <c r="BF35" i="20"/>
  <c r="BJ35" i="20"/>
  <c r="BN35" i="20"/>
  <c r="BR35" i="20"/>
  <c r="BV35" i="20"/>
  <c r="BZ35" i="20"/>
  <c r="CD35" i="20"/>
  <c r="CD34" i="20"/>
  <c r="BY34" i="20"/>
  <c r="BS34" i="20"/>
  <c r="BN34" i="20"/>
  <c r="BI34" i="20"/>
  <c r="BC34" i="20"/>
  <c r="AX34" i="20"/>
  <c r="AS34" i="20"/>
  <c r="AM34" i="20"/>
  <c r="AH34" i="20"/>
  <c r="AC34" i="20"/>
  <c r="W34" i="20"/>
  <c r="R34" i="20"/>
  <c r="M34" i="20"/>
  <c r="G34" i="20"/>
  <c r="CA33" i="20"/>
  <c r="BU33" i="20"/>
  <c r="BP33" i="20"/>
  <c r="BK33" i="20"/>
  <c r="BE33" i="20"/>
  <c r="AZ33" i="20"/>
  <c r="AU33" i="20"/>
  <c r="AO33" i="20"/>
  <c r="AJ33" i="20"/>
  <c r="AE33" i="20"/>
  <c r="Y33" i="20"/>
  <c r="T33" i="20"/>
  <c r="O33" i="20"/>
  <c r="I33" i="20"/>
  <c r="D33" i="20"/>
  <c r="AL32" i="20"/>
  <c r="AG32" i="20"/>
  <c r="AA32" i="20"/>
  <c r="V32" i="20"/>
  <c r="O32" i="20"/>
  <c r="G32" i="20"/>
  <c r="BV30" i="20"/>
  <c r="BK30" i="20"/>
  <c r="BA30" i="20"/>
  <c r="AP30" i="20"/>
  <c r="AE30" i="20"/>
  <c r="U30" i="20"/>
  <c r="J30" i="20"/>
  <c r="F29" i="20"/>
  <c r="J29" i="20"/>
  <c r="N29" i="20"/>
  <c r="R29" i="20"/>
  <c r="V29" i="20"/>
  <c r="Z29" i="20"/>
  <c r="AD29" i="20"/>
  <c r="AH29" i="20"/>
  <c r="AL29" i="20"/>
  <c r="AP29" i="20"/>
  <c r="AT29" i="20"/>
  <c r="AX29" i="20"/>
  <c r="BB29" i="20"/>
  <c r="BF29" i="20"/>
  <c r="BJ29" i="20"/>
  <c r="BN29" i="20"/>
  <c r="BR29" i="20"/>
  <c r="BV29" i="20"/>
  <c r="BZ29" i="20"/>
  <c r="CD29" i="20"/>
  <c r="CD28" i="20"/>
  <c r="BY28" i="20"/>
  <c r="BS28" i="20"/>
  <c r="BN28" i="20"/>
  <c r="BI28" i="20"/>
  <c r="BC28" i="20"/>
  <c r="AX28" i="20"/>
  <c r="AS28" i="20"/>
  <c r="AM28" i="20"/>
  <c r="AH28" i="20"/>
  <c r="AC28" i="20"/>
  <c r="W28" i="20"/>
  <c r="R28" i="20"/>
  <c r="M28" i="20"/>
  <c r="G28" i="20"/>
  <c r="F31" i="20"/>
  <c r="J31" i="20"/>
  <c r="N31" i="20"/>
  <c r="R31" i="20"/>
  <c r="V31" i="20"/>
  <c r="Z31" i="20"/>
  <c r="AD31" i="20"/>
  <c r="AH31" i="20"/>
  <c r="AL31" i="20"/>
  <c r="AP31" i="20"/>
  <c r="AT31" i="20"/>
  <c r="AX31" i="20"/>
  <c r="BB31" i="20"/>
  <c r="BF31" i="20"/>
  <c r="BJ31" i="20"/>
  <c r="BN31" i="20"/>
  <c r="BR31" i="20"/>
  <c r="BV31" i="20"/>
  <c r="BZ31" i="20"/>
  <c r="CD31" i="20"/>
  <c r="CA29" i="20"/>
  <c r="BU29" i="20"/>
  <c r="BP29" i="20"/>
  <c r="BK29" i="20"/>
  <c r="BE29" i="20"/>
  <c r="AZ29" i="20"/>
  <c r="AU29" i="20"/>
  <c r="AO29" i="20"/>
  <c r="AJ29" i="20"/>
  <c r="AE29" i="20"/>
  <c r="Y29" i="20"/>
  <c r="T29" i="20"/>
  <c r="O29" i="20"/>
  <c r="I29" i="20"/>
  <c r="D29" i="20"/>
  <c r="CF29" i="20" s="1"/>
  <c r="CC28" i="20"/>
  <c r="BW28" i="20"/>
  <c r="BR28" i="20"/>
  <c r="BM28" i="20"/>
  <c r="BG28" i="20"/>
  <c r="BB28" i="20"/>
  <c r="AW28" i="20"/>
  <c r="AQ28" i="20"/>
  <c r="AL28" i="20"/>
  <c r="AG28" i="20"/>
  <c r="AA28" i="20"/>
  <c r="V28" i="20"/>
  <c r="Q28" i="20"/>
  <c r="K28" i="20"/>
  <c r="D26" i="20"/>
  <c r="CF26" i="20" s="1"/>
  <c r="H26" i="20"/>
  <c r="L26" i="20"/>
  <c r="P26" i="20"/>
  <c r="T26" i="20"/>
  <c r="X26" i="20"/>
  <c r="AB26" i="20"/>
  <c r="AF26" i="20"/>
  <c r="AJ26" i="20"/>
  <c r="AN26" i="20"/>
  <c r="AR26" i="20"/>
  <c r="AV26" i="20"/>
  <c r="AZ26" i="20"/>
  <c r="BD26" i="20"/>
  <c r="BH26" i="20"/>
  <c r="BL26" i="20"/>
  <c r="BP26" i="20"/>
  <c r="BT26" i="20"/>
  <c r="BX26" i="20"/>
  <c r="CB26" i="20"/>
  <c r="D28" i="20"/>
  <c r="H28" i="20"/>
  <c r="L28" i="20"/>
  <c r="P28" i="20"/>
  <c r="T28" i="20"/>
  <c r="X28" i="20"/>
  <c r="AB28" i="20"/>
  <c r="AF28" i="20"/>
  <c r="AJ28" i="20"/>
  <c r="AN28" i="20"/>
  <c r="AR28" i="20"/>
  <c r="AV28" i="20"/>
  <c r="AZ28" i="20"/>
  <c r="BD28" i="20"/>
  <c r="BH28" i="20"/>
  <c r="BL28" i="20"/>
  <c r="BP28" i="20"/>
  <c r="BT28" i="20"/>
  <c r="BX28" i="20"/>
  <c r="CB28" i="20"/>
  <c r="CD25" i="20"/>
  <c r="BZ25" i="20"/>
  <c r="BV25" i="20"/>
  <c r="BR25" i="20"/>
  <c r="BN25" i="20"/>
  <c r="BJ25" i="20"/>
  <c r="BF25" i="20"/>
  <c r="BB25" i="20"/>
  <c r="AX25" i="20"/>
  <c r="AT25" i="20"/>
  <c r="AP25" i="20"/>
  <c r="AL25" i="20"/>
  <c r="AH25" i="20"/>
  <c r="AD25" i="20"/>
  <c r="Z25" i="20"/>
  <c r="V25" i="20"/>
  <c r="R25" i="20"/>
  <c r="M25" i="20"/>
  <c r="CC23" i="20"/>
  <c r="BX23" i="20"/>
  <c r="BR23" i="20"/>
  <c r="BM23" i="20"/>
  <c r="BH23" i="20"/>
  <c r="BB23" i="20"/>
  <c r="AW23" i="20"/>
  <c r="AR23" i="20"/>
  <c r="AL23" i="20"/>
  <c r="AG23" i="20"/>
  <c r="AB23" i="20"/>
  <c r="V23" i="20"/>
  <c r="Q23" i="20"/>
  <c r="L23" i="20"/>
  <c r="BP15" i="20"/>
  <c r="AT15" i="20"/>
  <c r="G23" i="20"/>
  <c r="K23" i="20"/>
  <c r="O23" i="20"/>
  <c r="S23" i="20"/>
  <c r="D23" i="20" s="1"/>
  <c r="W23" i="20"/>
  <c r="AA23" i="20"/>
  <c r="AE23" i="20"/>
  <c r="AI23" i="20"/>
  <c r="AM23" i="20"/>
  <c r="AQ23" i="20"/>
  <c r="AU23" i="20"/>
  <c r="AY23" i="20"/>
  <c r="BC23" i="20"/>
  <c r="BG23" i="20"/>
  <c r="BK23" i="20"/>
  <c r="BO23" i="20"/>
  <c r="BS23" i="20"/>
  <c r="BW23" i="20"/>
  <c r="CA23" i="20"/>
  <c r="G25" i="20"/>
  <c r="K25" i="20"/>
  <c r="O25" i="20"/>
  <c r="BZ23" i="20"/>
  <c r="BU23" i="20"/>
  <c r="BP23" i="20"/>
  <c r="BJ23" i="20"/>
  <c r="BE23" i="20"/>
  <c r="AZ23" i="20"/>
  <c r="AT23" i="20"/>
  <c r="AO23" i="20"/>
  <c r="AJ23" i="20"/>
  <c r="AD23" i="20"/>
  <c r="Y23" i="20"/>
  <c r="T23" i="20"/>
  <c r="N23" i="20"/>
  <c r="I23" i="20"/>
  <c r="F15" i="20"/>
  <c r="J15" i="20"/>
  <c r="N15" i="20"/>
  <c r="R15" i="20"/>
  <c r="V15" i="20"/>
  <c r="Z15" i="20"/>
  <c r="AD15" i="20"/>
  <c r="G15" i="20"/>
  <c r="K15" i="20"/>
  <c r="O15" i="20"/>
  <c r="S15" i="20"/>
  <c r="D15" i="20" s="1"/>
  <c r="W15" i="20"/>
  <c r="AA15" i="20"/>
  <c r="AE15" i="20"/>
  <c r="AI15" i="20"/>
  <c r="AM15" i="20"/>
  <c r="AQ15" i="20"/>
  <c r="AU15" i="20"/>
  <c r="AY15" i="20"/>
  <c r="BC15" i="20"/>
  <c r="BG15" i="20"/>
  <c r="BK15" i="20"/>
  <c r="BO15" i="20"/>
  <c r="BS15" i="20"/>
  <c r="BW15" i="20"/>
  <c r="CA15" i="20"/>
  <c r="H15" i="20"/>
  <c r="P15" i="20"/>
  <c r="X15" i="20"/>
  <c r="AF15" i="20"/>
  <c r="AK15" i="20"/>
  <c r="AP15" i="20"/>
  <c r="AV15" i="20"/>
  <c r="BA15" i="20"/>
  <c r="BF15" i="20"/>
  <c r="BL15" i="20"/>
  <c r="BQ15" i="20"/>
  <c r="BV15" i="20"/>
  <c r="CB15" i="20"/>
  <c r="I15" i="20"/>
  <c r="Q15" i="20"/>
  <c r="Y15" i="20"/>
  <c r="AG15" i="20"/>
  <c r="AL15" i="20"/>
  <c r="AR15" i="20"/>
  <c r="AW15" i="20"/>
  <c r="BB15" i="20"/>
  <c r="BH15" i="20"/>
  <c r="BM15" i="20"/>
  <c r="BR15" i="20"/>
  <c r="BX15" i="20"/>
  <c r="CC15" i="20"/>
  <c r="L15" i="20"/>
  <c r="T15" i="20"/>
  <c r="AB15" i="20"/>
  <c r="AH15" i="20"/>
  <c r="AN15" i="20"/>
  <c r="AS15" i="20"/>
  <c r="AX15" i="20"/>
  <c r="BD15" i="20"/>
  <c r="BI15" i="20"/>
  <c r="BN15" i="20"/>
  <c r="BT15" i="20"/>
  <c r="BY15" i="20"/>
  <c r="CD15" i="20"/>
  <c r="CA21" i="20"/>
  <c r="BW21" i="20"/>
  <c r="BS21" i="20"/>
  <c r="BO21" i="20"/>
  <c r="BK21" i="20"/>
  <c r="BG21" i="20"/>
  <c r="BC21" i="20"/>
  <c r="AY21" i="20"/>
  <c r="AU21" i="20"/>
  <c r="AQ21" i="20"/>
  <c r="AM21" i="20"/>
  <c r="AI21" i="20"/>
  <c r="AE21" i="20"/>
  <c r="AA21" i="20"/>
  <c r="W21" i="20"/>
  <c r="S21" i="20"/>
  <c r="D21" i="20" s="1"/>
  <c r="CF21" i="20" s="1"/>
  <c r="O21" i="20"/>
  <c r="K21" i="20"/>
  <c r="BK19" i="20"/>
  <c r="BG19" i="20"/>
  <c r="BC19" i="20"/>
  <c r="AY19" i="20"/>
  <c r="AU19" i="20"/>
  <c r="AQ19" i="20"/>
  <c r="AM19" i="20"/>
  <c r="AI19" i="20"/>
  <c r="AE19" i="20"/>
  <c r="AA19" i="20"/>
  <c r="W19" i="20"/>
  <c r="S19" i="20"/>
  <c r="D19" i="20" s="1"/>
  <c r="O19" i="20"/>
  <c r="K19" i="20"/>
  <c r="W17" i="20"/>
  <c r="S17" i="20"/>
  <c r="D17" i="20" s="1"/>
  <c r="O17" i="20"/>
  <c r="K17" i="20"/>
  <c r="F13" i="20"/>
  <c r="J13" i="20"/>
  <c r="N13" i="20"/>
  <c r="R13" i="20"/>
  <c r="V13" i="20"/>
  <c r="Z13" i="20"/>
  <c r="AD13" i="20"/>
  <c r="AH13" i="20"/>
  <c r="AL13" i="20"/>
  <c r="AP13" i="20"/>
  <c r="AT13" i="20"/>
  <c r="AX13" i="20"/>
  <c r="BB13" i="20"/>
  <c r="BF13" i="20"/>
  <c r="BJ13" i="20"/>
  <c r="BN13" i="20"/>
  <c r="BR13" i="20"/>
  <c r="BV13" i="20"/>
  <c r="BZ13" i="20"/>
  <c r="CD13" i="20"/>
  <c r="G13" i="20"/>
  <c r="K13" i="20"/>
  <c r="O13" i="20"/>
  <c r="S13" i="20"/>
  <c r="D13" i="20" s="1"/>
  <c r="W13" i="20"/>
  <c r="AA13" i="20"/>
  <c r="AE13" i="20"/>
  <c r="AI13" i="20"/>
  <c r="AM13" i="20"/>
  <c r="AQ13" i="20"/>
  <c r="AU13" i="20"/>
  <c r="AY13" i="20"/>
  <c r="BC13" i="20"/>
  <c r="BG13" i="20"/>
  <c r="BK13" i="20"/>
  <c r="BO13" i="20"/>
  <c r="BS13" i="20"/>
  <c r="BW13" i="20"/>
  <c r="CA13" i="20"/>
  <c r="H13" i="20"/>
  <c r="L13" i="20"/>
  <c r="P13" i="20"/>
  <c r="T13" i="20"/>
  <c r="X13" i="20"/>
  <c r="AB13" i="20"/>
  <c r="AF13" i="20"/>
  <c r="AJ13" i="20"/>
  <c r="AN13" i="20"/>
  <c r="AR13" i="20"/>
  <c r="AV13" i="20"/>
  <c r="AZ13" i="20"/>
  <c r="BD13" i="20"/>
  <c r="BH13" i="20"/>
  <c r="BL13" i="20"/>
  <c r="BP13" i="20"/>
  <c r="BT13" i="20"/>
  <c r="BX13" i="20"/>
  <c r="CB13" i="20"/>
  <c r="F11" i="20"/>
  <c r="J11" i="20"/>
  <c r="N11" i="20"/>
  <c r="R11" i="20"/>
  <c r="V11" i="20"/>
  <c r="Z11" i="20"/>
  <c r="AD11" i="20"/>
  <c r="AH11" i="20"/>
  <c r="AL11" i="20"/>
  <c r="AP11" i="20"/>
  <c r="AT11" i="20"/>
  <c r="AX11" i="20"/>
  <c r="BB11" i="20"/>
  <c r="BF11" i="20"/>
  <c r="BJ11" i="20"/>
  <c r="BN11" i="20"/>
  <c r="BR11" i="20"/>
  <c r="BV11" i="20"/>
  <c r="BZ11" i="20"/>
  <c r="CD11" i="20"/>
  <c r="G11" i="20"/>
  <c r="K11" i="20"/>
  <c r="O11" i="20"/>
  <c r="S11" i="20"/>
  <c r="W11" i="20"/>
  <c r="AA11" i="20"/>
  <c r="AE11" i="20"/>
  <c r="AI11" i="20"/>
  <c r="AM11" i="20"/>
  <c r="AQ11" i="20"/>
  <c r="AU11" i="20"/>
  <c r="AY11" i="20"/>
  <c r="BC11" i="20"/>
  <c r="BG11" i="20"/>
  <c r="BK11" i="20"/>
  <c r="BO11" i="20"/>
  <c r="BS11" i="20"/>
  <c r="BW11" i="20"/>
  <c r="CA11" i="20"/>
  <c r="D11" i="20"/>
  <c r="H11" i="20"/>
  <c r="L11" i="20"/>
  <c r="P11" i="20"/>
  <c r="T11" i="20"/>
  <c r="X11" i="20"/>
  <c r="AB11" i="20"/>
  <c r="AF11" i="20"/>
  <c r="AJ11" i="20"/>
  <c r="AN11" i="20"/>
  <c r="AR11" i="20"/>
  <c r="AV11" i="20"/>
  <c r="AZ11" i="20"/>
  <c r="BD11" i="20"/>
  <c r="BH11" i="20"/>
  <c r="BL11" i="20"/>
  <c r="BP11" i="20"/>
  <c r="BT11" i="20"/>
  <c r="BX11" i="20"/>
  <c r="CB11" i="20"/>
  <c r="H10" i="20"/>
  <c r="L10" i="20"/>
  <c r="F10" i="20"/>
  <c r="K10" i="20"/>
  <c r="P10" i="20"/>
  <c r="T10" i="20"/>
  <c r="X10" i="20"/>
  <c r="AB10" i="20"/>
  <c r="AF10" i="20"/>
  <c r="AJ10" i="20"/>
  <c r="AN10" i="20"/>
  <c r="AR10" i="20"/>
  <c r="AV10" i="20"/>
  <c r="AZ10" i="20"/>
  <c r="BD10" i="20"/>
  <c r="BH10" i="20"/>
  <c r="BL10" i="20"/>
  <c r="BP10" i="20"/>
  <c r="BT10" i="20"/>
  <c r="BX10" i="20"/>
  <c r="CB10" i="20"/>
  <c r="G10" i="20"/>
  <c r="M10" i="20"/>
  <c r="Q10" i="20"/>
  <c r="U10" i="20"/>
  <c r="Y10" i="20"/>
  <c r="AC10" i="20"/>
  <c r="AG10" i="20"/>
  <c r="AK10" i="20"/>
  <c r="AO10" i="20"/>
  <c r="AS10" i="20"/>
  <c r="AW10" i="20"/>
  <c r="BA10" i="20"/>
  <c r="BE10" i="20"/>
  <c r="BI10" i="20"/>
  <c r="BM10" i="20"/>
  <c r="BQ10" i="20"/>
  <c r="BU10" i="20"/>
  <c r="BY10" i="20"/>
  <c r="CC10" i="20"/>
  <c r="I10" i="20"/>
  <c r="N10" i="20"/>
  <c r="R10" i="20"/>
  <c r="V10" i="20"/>
  <c r="Z10" i="20"/>
  <c r="AD10" i="20"/>
  <c r="AH10" i="20"/>
  <c r="AL10" i="20"/>
  <c r="AP10" i="20"/>
  <c r="AT10" i="20"/>
  <c r="AX10" i="20"/>
  <c r="BB10" i="20"/>
  <c r="BF10" i="20"/>
  <c r="BJ10" i="20"/>
  <c r="BN10" i="20"/>
  <c r="BR10" i="20"/>
  <c r="BV10" i="20"/>
  <c r="BZ10" i="20"/>
  <c r="CD10" i="20"/>
  <c r="CC13" i="20"/>
  <c r="BM13" i="20"/>
  <c r="AW13" i="20"/>
  <c r="AG13" i="20"/>
  <c r="Q13" i="20"/>
  <c r="CC11" i="20"/>
  <c r="BM11" i="20"/>
  <c r="AW11" i="20"/>
  <c r="AG11" i="20"/>
  <c r="Q11" i="20"/>
  <c r="BO10" i="20"/>
  <c r="AY10" i="20"/>
  <c r="AI10" i="20"/>
  <c r="S10" i="20"/>
  <c r="D10" i="20" s="1"/>
  <c r="BY13" i="20"/>
  <c r="BI13" i="20"/>
  <c r="AS13" i="20"/>
  <c r="AC13" i="20"/>
  <c r="M13" i="20"/>
  <c r="BY11" i="20"/>
  <c r="BI11" i="20"/>
  <c r="AS11" i="20"/>
  <c r="AC11" i="20"/>
  <c r="M11" i="20"/>
  <c r="CA10" i="20"/>
  <c r="BK10" i="20"/>
  <c r="AU10" i="20"/>
  <c r="AE10" i="20"/>
  <c r="O10" i="20"/>
  <c r="F9" i="20"/>
  <c r="J9" i="20"/>
  <c r="N9" i="20"/>
  <c r="R9" i="20"/>
  <c r="V9" i="20"/>
  <c r="Z9" i="20"/>
  <c r="AD9" i="20"/>
  <c r="AH9" i="20"/>
  <c r="AL9" i="20"/>
  <c r="AP9" i="20"/>
  <c r="AT9" i="20"/>
  <c r="AX9" i="20"/>
  <c r="BB9" i="20"/>
  <c r="BF9" i="20"/>
  <c r="BJ9" i="20"/>
  <c r="BN9" i="20"/>
  <c r="BR9" i="20"/>
  <c r="BV9" i="20"/>
  <c r="BZ9" i="20"/>
  <c r="CD9" i="20"/>
  <c r="CA9" i="20"/>
  <c r="BU9" i="20"/>
  <c r="BP9" i="20"/>
  <c r="BK9" i="20"/>
  <c r="BE9" i="20"/>
  <c r="AZ9" i="20"/>
  <c r="AU9" i="20"/>
  <c r="AO9" i="20"/>
  <c r="AJ9" i="20"/>
  <c r="AE9" i="20"/>
  <c r="Y9" i="20"/>
  <c r="T9" i="20"/>
  <c r="O9" i="20"/>
  <c r="I9" i="20"/>
  <c r="BR8" i="20"/>
  <c r="BM8" i="20"/>
  <c r="BG8" i="20"/>
  <c r="BB8" i="20"/>
  <c r="AW8" i="20"/>
  <c r="AQ8" i="20"/>
  <c r="AL8" i="20"/>
  <c r="AG8" i="20"/>
  <c r="AA8" i="20"/>
  <c r="V8" i="20"/>
  <c r="Q8" i="20"/>
  <c r="K8" i="20"/>
  <c r="CE6" i="20"/>
  <c r="BI9" i="20"/>
  <c r="BD9" i="20"/>
  <c r="AY9" i="20"/>
  <c r="AS9" i="20"/>
  <c r="AN9" i="20"/>
  <c r="AI9" i="20"/>
  <c r="AC9" i="20"/>
  <c r="X9" i="20"/>
  <c r="S9" i="20"/>
  <c r="D9" i="20" s="1"/>
  <c r="M9" i="20"/>
  <c r="H9" i="20"/>
  <c r="H8" i="20"/>
  <c r="L8" i="20"/>
  <c r="P8" i="20"/>
  <c r="T8" i="20"/>
  <c r="X8" i="20"/>
  <c r="AB8" i="20"/>
  <c r="AF8" i="20"/>
  <c r="AJ8" i="20"/>
  <c r="AN8" i="20"/>
  <c r="AR8" i="20"/>
  <c r="AV8" i="20"/>
  <c r="AZ8" i="20"/>
  <c r="BD8" i="20"/>
  <c r="BH8" i="20"/>
  <c r="BL8" i="20"/>
  <c r="BP8" i="20"/>
  <c r="BT8" i="20"/>
  <c r="BX8" i="20"/>
  <c r="CB8" i="20"/>
  <c r="CD7" i="20"/>
  <c r="BZ7" i="20"/>
  <c r="BV7" i="20"/>
  <c r="BR7" i="20"/>
  <c r="BN7" i="20"/>
  <c r="BJ7" i="20"/>
  <c r="BF7" i="20"/>
  <c r="BB7" i="20"/>
  <c r="AX7" i="20"/>
  <c r="AT7" i="20"/>
  <c r="AP7" i="20"/>
  <c r="AL7" i="20"/>
  <c r="AH7" i="20"/>
  <c r="AD7" i="20"/>
  <c r="Z7" i="20"/>
  <c r="V7" i="20"/>
  <c r="R7" i="20"/>
  <c r="N7" i="20"/>
  <c r="J7" i="20"/>
  <c r="CB6" i="20"/>
  <c r="BX6" i="20"/>
  <c r="BT6" i="20"/>
  <c r="BP6" i="20"/>
  <c r="BL6" i="20"/>
  <c r="BH6" i="20"/>
  <c r="BD6" i="20"/>
  <c r="AZ6" i="20"/>
  <c r="AV6" i="20"/>
  <c r="AR6" i="20"/>
  <c r="AN6" i="20"/>
  <c r="AJ6" i="20"/>
  <c r="AF6" i="20"/>
  <c r="AB6" i="20"/>
  <c r="X6" i="20"/>
  <c r="T6" i="20"/>
  <c r="P6" i="20"/>
  <c r="L6" i="20"/>
  <c r="H6" i="20"/>
  <c r="CA6" i="20"/>
  <c r="BW6" i="20"/>
  <c r="BS6" i="20"/>
  <c r="BO6" i="20"/>
  <c r="BK6" i="20"/>
  <c r="BG6" i="20"/>
  <c r="BC6" i="20"/>
  <c r="AY6" i="20"/>
  <c r="AU6" i="20"/>
  <c r="AQ6" i="20"/>
  <c r="AM6" i="20"/>
  <c r="AI6" i="20"/>
  <c r="AE6" i="20"/>
  <c r="AA6" i="20"/>
  <c r="W6" i="20"/>
  <c r="S6" i="20"/>
  <c r="D6" i="20" s="1"/>
  <c r="O6" i="20"/>
  <c r="K6" i="20"/>
  <c r="O4" i="28"/>
  <c r="CE197" i="20" l="1"/>
  <c r="CF205" i="20"/>
  <c r="CF384" i="20"/>
  <c r="CE229" i="20"/>
  <c r="CE410" i="20"/>
  <c r="CF422" i="20"/>
  <c r="CF486" i="20"/>
  <c r="CF262" i="20"/>
  <c r="CE249" i="20"/>
  <c r="CF256" i="20"/>
  <c r="CF20" i="20"/>
  <c r="CF6" i="20"/>
  <c r="CF9" i="20"/>
  <c r="CF53" i="20"/>
  <c r="CF96" i="20"/>
  <c r="CF124" i="20"/>
  <c r="CF128" i="20"/>
  <c r="CE138" i="20"/>
  <c r="CE159" i="20"/>
  <c r="CE154" i="20"/>
  <c r="CE188" i="20"/>
  <c r="CF192" i="20"/>
  <c r="CF194" i="20"/>
  <c r="CF196" i="20"/>
  <c r="CF261" i="20"/>
  <c r="CF290" i="20"/>
  <c r="CF306" i="20"/>
  <c r="CF314" i="20"/>
  <c r="CF346" i="20"/>
  <c r="CF366" i="20"/>
  <c r="CF397" i="20"/>
  <c r="CF401" i="20"/>
  <c r="CF399" i="20"/>
  <c r="CF135" i="20"/>
  <c r="CF203" i="20"/>
  <c r="CE301" i="20"/>
  <c r="CF321" i="20"/>
  <c r="CF341" i="20"/>
  <c r="CF398" i="20"/>
  <c r="CF406" i="20"/>
  <c r="CF176" i="20"/>
  <c r="CE287" i="20"/>
  <c r="CE274" i="20"/>
  <c r="CF117" i="20"/>
  <c r="CF260" i="20"/>
  <c r="CF371" i="20"/>
  <c r="CF357" i="20"/>
  <c r="CE187" i="20"/>
  <c r="CF211" i="20"/>
  <c r="CE242" i="20"/>
  <c r="CF284" i="20"/>
  <c r="CF103" i="20"/>
  <c r="CF23" i="20"/>
  <c r="CE42" i="20"/>
  <c r="CF82" i="20"/>
  <c r="CF122" i="20"/>
  <c r="CE222" i="20"/>
  <c r="CF264" i="20"/>
  <c r="CE281" i="20"/>
  <c r="CF300" i="20"/>
  <c r="CF308" i="20"/>
  <c r="CF356" i="20"/>
  <c r="CF282" i="20"/>
  <c r="CF370" i="20"/>
  <c r="CE376" i="20"/>
  <c r="CF81" i="20"/>
  <c r="CF93" i="20"/>
  <c r="CF207" i="20"/>
  <c r="CE311" i="20"/>
  <c r="CF331" i="20"/>
  <c r="CF353" i="20"/>
  <c r="CF339" i="20"/>
  <c r="CF343" i="20"/>
  <c r="CF355" i="20"/>
  <c r="CF61" i="20"/>
  <c r="CF216" i="20"/>
  <c r="CE294" i="20"/>
  <c r="CE328" i="20"/>
  <c r="CF8" i="20"/>
  <c r="CF34" i="20"/>
  <c r="CF66" i="20"/>
  <c r="CF296" i="20"/>
  <c r="CE396" i="20"/>
  <c r="CE375" i="20"/>
  <c r="CF410" i="20"/>
  <c r="CE374" i="20"/>
  <c r="CF297" i="20"/>
  <c r="CF319" i="20"/>
  <c r="CE388" i="20"/>
  <c r="CE408" i="20"/>
  <c r="CF163" i="20"/>
  <c r="CE270" i="20"/>
  <c r="CF151" i="20"/>
  <c r="CE326" i="20"/>
  <c r="CF295" i="20"/>
  <c r="CE387" i="20"/>
  <c r="CF101" i="20"/>
  <c r="CF133" i="20"/>
  <c r="CE236" i="20"/>
  <c r="CF379" i="20"/>
  <c r="CF396" i="20"/>
  <c r="CE321" i="20"/>
  <c r="CE207" i="20"/>
  <c r="CE308" i="20"/>
  <c r="CE189" i="20"/>
  <c r="CE79" i="20"/>
  <c r="CE364" i="20"/>
  <c r="CF241" i="20"/>
  <c r="CF270" i="20"/>
  <c r="CE278" i="20"/>
  <c r="CE112" i="20"/>
  <c r="CF289" i="20"/>
  <c r="CF309" i="20"/>
  <c r="CE74" i="20"/>
  <c r="CF111" i="20"/>
  <c r="CF377" i="20"/>
  <c r="CE174" i="20"/>
  <c r="CE323" i="20"/>
  <c r="CE373" i="20"/>
  <c r="CF22" i="20"/>
  <c r="CF83" i="20"/>
  <c r="CE258" i="20"/>
  <c r="CF317" i="20"/>
  <c r="CF75" i="20"/>
  <c r="CF408" i="20"/>
  <c r="CF400" i="20"/>
  <c r="CF291" i="20"/>
  <c r="CF114" i="20"/>
  <c r="CF126" i="20"/>
  <c r="CE166" i="20"/>
  <c r="CE280" i="20"/>
  <c r="CF298" i="20"/>
  <c r="CE151" i="20"/>
  <c r="CE156" i="20"/>
  <c r="CF248" i="20"/>
  <c r="CF375" i="20"/>
  <c r="CF91" i="20"/>
  <c r="CE172" i="20"/>
  <c r="CE240" i="20"/>
  <c r="CF85" i="20"/>
  <c r="CE244" i="20"/>
  <c r="CE247" i="20"/>
  <c r="CF119" i="20"/>
  <c r="CF238" i="20"/>
  <c r="CE257" i="20"/>
  <c r="CF315" i="20"/>
  <c r="CE320" i="20"/>
  <c r="CF191" i="20"/>
  <c r="CF56" i="20"/>
  <c r="CF292" i="20"/>
  <c r="CE325" i="20"/>
  <c r="CF199" i="20"/>
  <c r="CE235" i="20"/>
  <c r="CE318" i="20"/>
  <c r="CE68" i="20"/>
  <c r="CF86" i="20"/>
  <c r="CF265" i="20"/>
  <c r="CE269" i="20"/>
  <c r="CE44" i="20"/>
  <c r="CE77" i="20"/>
  <c r="CF121" i="20"/>
  <c r="CE317" i="20"/>
  <c r="CE319" i="20"/>
  <c r="CF222" i="20"/>
  <c r="CF329" i="20"/>
  <c r="CF327" i="20"/>
  <c r="CF345" i="20"/>
  <c r="CF381" i="20"/>
  <c r="CE75" i="20"/>
  <c r="CE256" i="20"/>
  <c r="CF311" i="20"/>
  <c r="CF382" i="20"/>
  <c r="CE371" i="20"/>
  <c r="CE196" i="20"/>
  <c r="CE11" i="20"/>
  <c r="CF33" i="20"/>
  <c r="CF37" i="20"/>
  <c r="CE158" i="20"/>
  <c r="CF210" i="20"/>
  <c r="CF257" i="20"/>
  <c r="CF80" i="20"/>
  <c r="CF102" i="20"/>
  <c r="CF130" i="20"/>
  <c r="CF178" i="20"/>
  <c r="CE277" i="20"/>
  <c r="CE292" i="20"/>
  <c r="CF320" i="20"/>
  <c r="CF324" i="20"/>
  <c r="CF332" i="20"/>
  <c r="CF258" i="20"/>
  <c r="CF393" i="20"/>
  <c r="CF405" i="20"/>
  <c r="CF391" i="20"/>
  <c r="CF18" i="20"/>
  <c r="CF147" i="20"/>
  <c r="CF125" i="20"/>
  <c r="CF294" i="20"/>
  <c r="CE370" i="20"/>
  <c r="CF404" i="20"/>
  <c r="CF335" i="20"/>
  <c r="CF373" i="20"/>
  <c r="CF325" i="20"/>
  <c r="CF181" i="20"/>
  <c r="CE227" i="20"/>
  <c r="CF232" i="20"/>
  <c r="CE205" i="20"/>
  <c r="CF240" i="20"/>
  <c r="CF367" i="20"/>
  <c r="CF293" i="20"/>
  <c r="CF221" i="20"/>
  <c r="CF272" i="20"/>
  <c r="CE392" i="20"/>
  <c r="CE204" i="20"/>
  <c r="CE206" i="20"/>
  <c r="CE248" i="20"/>
  <c r="CE384" i="20"/>
  <c r="CF19" i="20"/>
  <c r="CF28" i="20"/>
  <c r="CE43" i="20"/>
  <c r="CF51" i="20"/>
  <c r="CE186" i="20"/>
  <c r="CF247" i="20"/>
  <c r="CE273" i="20"/>
  <c r="CF233" i="20"/>
  <c r="CE182" i="20"/>
  <c r="CE286" i="20"/>
  <c r="CE385" i="20"/>
  <c r="CF49" i="20"/>
  <c r="CF99" i="20"/>
  <c r="CF127" i="20"/>
  <c r="CF153" i="20"/>
  <c r="CF209" i="20"/>
  <c r="CF217" i="20"/>
  <c r="CF195" i="20"/>
  <c r="CE315" i="20"/>
  <c r="CF361" i="20"/>
  <c r="CF349" i="20"/>
  <c r="CF323" i="20"/>
  <c r="CF183" i="20"/>
  <c r="CE312" i="20"/>
  <c r="CF369" i="20"/>
  <c r="CE234" i="20"/>
  <c r="CE307" i="20"/>
  <c r="CF12" i="20"/>
  <c r="CF13" i="20"/>
  <c r="CF55" i="20"/>
  <c r="CF90" i="20"/>
  <c r="CF134" i="20"/>
  <c r="CE345" i="20"/>
  <c r="CE165" i="20"/>
  <c r="CF392" i="20"/>
  <c r="CF266" i="20"/>
  <c r="CE171" i="20"/>
  <c r="CE293" i="20"/>
  <c r="CF219" i="20"/>
  <c r="CF7" i="20"/>
  <c r="CF169" i="20"/>
  <c r="CE169" i="20"/>
  <c r="CF197" i="20"/>
  <c r="CF179" i="20"/>
  <c r="CF39" i="20"/>
  <c r="CF402" i="20"/>
  <c r="CF388" i="20"/>
  <c r="CE177" i="20"/>
  <c r="CE359" i="20"/>
  <c r="CF359" i="20"/>
  <c r="CF65" i="20"/>
  <c r="CE66" i="20"/>
  <c r="CF24" i="20"/>
  <c r="CF156" i="20"/>
  <c r="CE163" i="20"/>
  <c r="CE368" i="20"/>
  <c r="CF277" i="20"/>
  <c r="CF274" i="20"/>
  <c r="CF87" i="20"/>
  <c r="CE179" i="20"/>
  <c r="CE181" i="20"/>
  <c r="CE202" i="20"/>
  <c r="CE58" i="20"/>
  <c r="CF58" i="20"/>
  <c r="CF229" i="20"/>
  <c r="CE299" i="20"/>
  <c r="CF276" i="20"/>
  <c r="CE183" i="20"/>
  <c r="CF383" i="20"/>
  <c r="CE35" i="20"/>
  <c r="CF155" i="20"/>
  <c r="CF273" i="20"/>
  <c r="CE316" i="20"/>
  <c r="CF227" i="20"/>
  <c r="CE283" i="20"/>
  <c r="CF283" i="20"/>
  <c r="CE252" i="20"/>
  <c r="CF252" i="20"/>
  <c r="CE225" i="20"/>
  <c r="CF225" i="20"/>
  <c r="CE298" i="20"/>
  <c r="CE243" i="20"/>
  <c r="CE109" i="20"/>
  <c r="CF109" i="20"/>
  <c r="CF137" i="20"/>
  <c r="CE137" i="20"/>
  <c r="CE245" i="20"/>
  <c r="CE73" i="20"/>
  <c r="CE123" i="20"/>
  <c r="CF123" i="20"/>
  <c r="CE155" i="20"/>
  <c r="CE220" i="20"/>
  <c r="CE223" i="20"/>
  <c r="CF223" i="20"/>
  <c r="CF236" i="20"/>
  <c r="CF364" i="20"/>
  <c r="CF162" i="20"/>
  <c r="CE302" i="20"/>
  <c r="CF278" i="20"/>
  <c r="CE306" i="20"/>
  <c r="CE386" i="20"/>
  <c r="CF386" i="20"/>
  <c r="CE198" i="20"/>
  <c r="CE405" i="20"/>
  <c r="CE193" i="20"/>
  <c r="CE65" i="20"/>
  <c r="CF104" i="20"/>
  <c r="CE226" i="20"/>
  <c r="CF226" i="20"/>
  <c r="CF246" i="20"/>
  <c r="CE246" i="20"/>
  <c r="CF285" i="20"/>
  <c r="CF17" i="20"/>
  <c r="CE72" i="20"/>
  <c r="CF74" i="20"/>
  <c r="CF136" i="20"/>
  <c r="CF144" i="20"/>
  <c r="CF159" i="20"/>
  <c r="CF150" i="20"/>
  <c r="CE231" i="20"/>
  <c r="CE239" i="20"/>
  <c r="CF340" i="20"/>
  <c r="CF348" i="20"/>
  <c r="CF360" i="20"/>
  <c r="CF160" i="20"/>
  <c r="CE241" i="20"/>
  <c r="CF286" i="20"/>
  <c r="CF14" i="20"/>
  <c r="CE31" i="20"/>
  <c r="CF31" i="20"/>
  <c r="CF98" i="20"/>
  <c r="CE107" i="20"/>
  <c r="CF107" i="20"/>
  <c r="CF154" i="20"/>
  <c r="CE95" i="20"/>
  <c r="CF95" i="20"/>
  <c r="CF143" i="20"/>
  <c r="CE161" i="20"/>
  <c r="CF161" i="20"/>
  <c r="CF208" i="20"/>
  <c r="CF113" i="20"/>
  <c r="CE113" i="20"/>
  <c r="CE304" i="20"/>
  <c r="CF280" i="20"/>
  <c r="CE394" i="20"/>
  <c r="CF394" i="20"/>
  <c r="CE310" i="20"/>
  <c r="CE322" i="20"/>
  <c r="CE305" i="20"/>
  <c r="CF305" i="20"/>
  <c r="CE314" i="20"/>
  <c r="CF344" i="20"/>
  <c r="CE178" i="20"/>
  <c r="CE389" i="20"/>
  <c r="CE25" i="20"/>
  <c r="CF25" i="20"/>
  <c r="CE201" i="20"/>
  <c r="CF281" i="20"/>
  <c r="CE253" i="20"/>
  <c r="CF268" i="20"/>
  <c r="CE67" i="20"/>
  <c r="CE78" i="20"/>
  <c r="CF94" i="20"/>
  <c r="CF106" i="20"/>
  <c r="CF146" i="20"/>
  <c r="CF228" i="20"/>
  <c r="CE176" i="20"/>
  <c r="CE200" i="20"/>
  <c r="CF202" i="20"/>
  <c r="CF374" i="20"/>
  <c r="CF64" i="20"/>
  <c r="CF158" i="20"/>
  <c r="CF177" i="20"/>
  <c r="CF250" i="20"/>
  <c r="CF138" i="20"/>
  <c r="CE203" i="20"/>
  <c r="CF269" i="20"/>
  <c r="CE254" i="20"/>
  <c r="CF287" i="20"/>
  <c r="CE313" i="20"/>
  <c r="CF313" i="20"/>
  <c r="CF390" i="20"/>
  <c r="CE390" i="20"/>
  <c r="CE300" i="20"/>
  <c r="CF376" i="20"/>
  <c r="CF358" i="20"/>
  <c r="CF38" i="20"/>
  <c r="CE38" i="20"/>
  <c r="CE47" i="20"/>
  <c r="CF47" i="20"/>
  <c r="CF152" i="20"/>
  <c r="CE152" i="20"/>
  <c r="CF251" i="20"/>
  <c r="CE251" i="20"/>
  <c r="CE92" i="20"/>
  <c r="CF92" i="20"/>
  <c r="CE88" i="20"/>
  <c r="CF88" i="20"/>
  <c r="CE148" i="20"/>
  <c r="CF148" i="20"/>
  <c r="CE180" i="20"/>
  <c r="CF180" i="20"/>
  <c r="CE237" i="20"/>
  <c r="CF237" i="20"/>
  <c r="CE184" i="20"/>
  <c r="CF184" i="20"/>
  <c r="CE372" i="20"/>
  <c r="CF372" i="20"/>
  <c r="CE380" i="20"/>
  <c r="CF380" i="20"/>
  <c r="CF503" i="20"/>
  <c r="CE503" i="20"/>
  <c r="CE57" i="20"/>
  <c r="CF57" i="20"/>
  <c r="CE224" i="20"/>
  <c r="CF224" i="20"/>
  <c r="CE142" i="20"/>
  <c r="CF142" i="20"/>
  <c r="CF275" i="20"/>
  <c r="CE275" i="20"/>
  <c r="CF267" i="20"/>
  <c r="CE267" i="20"/>
  <c r="CF271" i="20"/>
  <c r="CE271" i="20"/>
  <c r="CF10" i="20"/>
  <c r="CE10" i="20"/>
  <c r="CE15" i="20"/>
  <c r="CF15" i="20"/>
  <c r="CF50" i="20"/>
  <c r="CE50" i="20"/>
  <c r="CF30" i="20"/>
  <c r="CE30" i="20"/>
  <c r="CE60" i="20"/>
  <c r="CF60" i="20"/>
  <c r="CE173" i="20"/>
  <c r="CF173" i="20"/>
  <c r="CE214" i="20"/>
  <c r="CF214" i="20"/>
  <c r="CE157" i="20"/>
  <c r="CF157" i="20"/>
  <c r="CF263" i="20"/>
  <c r="CE263" i="20"/>
  <c r="CE27" i="20"/>
  <c r="CF27" i="20"/>
  <c r="CF168" i="20"/>
  <c r="CE168" i="20"/>
  <c r="CF279" i="20"/>
  <c r="CE279" i="20"/>
  <c r="T13" i="24"/>
  <c r="T12" i="24"/>
  <c r="T11" i="24"/>
  <c r="T10" i="24"/>
  <c r="T9" i="24"/>
  <c r="T8" i="24"/>
  <c r="T7" i="24"/>
  <c r="T6" i="24"/>
  <c r="T5" i="24"/>
  <c r="T4" i="24"/>
  <c r="T3" i="24"/>
  <c r="N4" i="28" l="1"/>
  <c r="M4" i="28"/>
  <c r="L4" i="28"/>
  <c r="K4" i="28"/>
  <c r="J4" i="28"/>
  <c r="I4" i="28"/>
  <c r="H4" i="28"/>
  <c r="G4" i="28"/>
  <c r="F4" i="28"/>
  <c r="E4" i="28"/>
  <c r="D2" i="28" l="1"/>
  <c r="E2" i="28" s="1"/>
  <c r="F2" i="28" s="1"/>
  <c r="G2" i="28" s="1"/>
  <c r="H2" i="28" s="1"/>
  <c r="I2" i="28" s="1"/>
  <c r="J2" i="28" s="1"/>
  <c r="K2" i="28" s="1"/>
  <c r="L2" i="28" s="1"/>
  <c r="M2" i="28" s="1"/>
  <c r="N2" i="28" s="1"/>
  <c r="O2" i="28" s="1"/>
  <c r="E5" i="28"/>
  <c r="B2" i="27"/>
  <c r="E3" i="28" s="1"/>
  <c r="C2" i="27" l="1"/>
  <c r="F5" i="28"/>
  <c r="G5" i="28" s="1"/>
  <c r="H5" i="28" s="1"/>
  <c r="I5" i="28" s="1"/>
  <c r="J5" i="28" s="1"/>
  <c r="K5" i="28" s="1"/>
  <c r="L5" i="28" s="1"/>
  <c r="M5" i="28" s="1"/>
  <c r="N5" i="28" s="1"/>
  <c r="O5" i="28" s="1"/>
  <c r="D5" i="28"/>
  <c r="B2" i="24"/>
  <c r="S2" i="24" s="1"/>
  <c r="V2" i="24" s="1"/>
  <c r="D2" i="27" l="1"/>
  <c r="F3" i="28"/>
  <c r="B5" i="26"/>
  <c r="B6" i="26" s="1"/>
  <c r="B7" i="26" s="1"/>
  <c r="B8" i="26" s="1"/>
  <c r="B9" i="26" s="1"/>
  <c r="B10" i="26" s="1"/>
  <c r="B11" i="26" s="1"/>
  <c r="B12" i="26" s="1"/>
  <c r="B13" i="26" s="1"/>
  <c r="B14" i="26" s="1"/>
  <c r="B15" i="26" s="1"/>
  <c r="B16" i="26" s="1"/>
  <c r="B17" i="26" s="1"/>
  <c r="B18" i="26" s="1"/>
  <c r="B19" i="26" s="1"/>
  <c r="B20" i="26" s="1"/>
  <c r="B21" i="26" s="1"/>
  <c r="B22" i="26" s="1"/>
  <c r="B23" i="26" s="1"/>
  <c r="B24" i="26" s="1"/>
  <c r="B25" i="26" s="1"/>
  <c r="B26" i="26" s="1"/>
  <c r="B27" i="26" s="1"/>
  <c r="B28" i="26" s="1"/>
  <c r="B29" i="26" s="1"/>
  <c r="B30" i="26" s="1"/>
  <c r="B31" i="26" s="1"/>
  <c r="B32" i="26" s="1"/>
  <c r="B33" i="26" s="1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B71" i="26" s="1"/>
  <c r="B72" i="26" s="1"/>
  <c r="B73" i="26" s="1"/>
  <c r="B74" i="26" s="1"/>
  <c r="B75" i="26" s="1"/>
  <c r="B76" i="26" s="1"/>
  <c r="B77" i="26" s="1"/>
  <c r="B78" i="26" s="1"/>
  <c r="B79" i="26" s="1"/>
  <c r="B80" i="26" s="1"/>
  <c r="B81" i="26" s="1"/>
  <c r="B82" i="26" s="1"/>
  <c r="B83" i="26" s="1"/>
  <c r="B84" i="26" s="1"/>
  <c r="B85" i="26" s="1"/>
  <c r="B86" i="26" s="1"/>
  <c r="B87" i="26" s="1"/>
  <c r="B88" i="26" s="1"/>
  <c r="B89" i="26" s="1"/>
  <c r="B90" i="26" s="1"/>
  <c r="B91" i="26" s="1"/>
  <c r="B92" i="26" s="1"/>
  <c r="B93" i="26" s="1"/>
  <c r="B94" i="26" s="1"/>
  <c r="B95" i="26" s="1"/>
  <c r="B96" i="26" s="1"/>
  <c r="B97" i="26" s="1"/>
  <c r="B98" i="26" s="1"/>
  <c r="B99" i="26" s="1"/>
  <c r="B100" i="26" s="1"/>
  <c r="B101" i="26" s="1"/>
  <c r="B102" i="26" s="1"/>
  <c r="B103" i="26" s="1"/>
  <c r="B104" i="26" s="1"/>
  <c r="B105" i="26" s="1"/>
  <c r="B106" i="26" s="1"/>
  <c r="B107" i="26" s="1"/>
  <c r="B108" i="26" s="1"/>
  <c r="B109" i="26" s="1"/>
  <c r="B110" i="26" s="1"/>
  <c r="B111" i="26" s="1"/>
  <c r="B112" i="26" s="1"/>
  <c r="B113" i="26" s="1"/>
  <c r="B114" i="26" s="1"/>
  <c r="B115" i="26" s="1"/>
  <c r="B116" i="26" s="1"/>
  <c r="B117" i="26" s="1"/>
  <c r="B118" i="26" s="1"/>
  <c r="B119" i="26" s="1"/>
  <c r="B120" i="26" s="1"/>
  <c r="B121" i="26" s="1"/>
  <c r="B122" i="26" s="1"/>
  <c r="B123" i="26" s="1"/>
  <c r="B124" i="26" s="1"/>
  <c r="B125" i="26" s="1"/>
  <c r="B126" i="26" s="1"/>
  <c r="B127" i="26" s="1"/>
  <c r="B128" i="26" s="1"/>
  <c r="B129" i="26" s="1"/>
  <c r="B130" i="26" s="1"/>
  <c r="B131" i="26" s="1"/>
  <c r="B132" i="26" s="1"/>
  <c r="B133" i="26" s="1"/>
  <c r="B134" i="26" s="1"/>
  <c r="B135" i="26" s="1"/>
  <c r="B136" i="26" s="1"/>
  <c r="B137" i="26" s="1"/>
  <c r="B138" i="26" s="1"/>
  <c r="B139" i="26" s="1"/>
  <c r="B140" i="26" s="1"/>
  <c r="B141" i="26" s="1"/>
  <c r="B142" i="26" s="1"/>
  <c r="B143" i="26" s="1"/>
  <c r="B144" i="26" s="1"/>
  <c r="B145" i="26" s="1"/>
  <c r="B146" i="26" s="1"/>
  <c r="B147" i="26" s="1"/>
  <c r="B148" i="26" s="1"/>
  <c r="B149" i="26" s="1"/>
  <c r="B150" i="26" s="1"/>
  <c r="B151" i="26" s="1"/>
  <c r="B152" i="26" s="1"/>
  <c r="B153" i="26" s="1"/>
  <c r="B154" i="26" s="1"/>
  <c r="B155" i="26" s="1"/>
  <c r="B156" i="26" s="1"/>
  <c r="B157" i="26" s="1"/>
  <c r="B158" i="26" s="1"/>
  <c r="B159" i="26" s="1"/>
  <c r="B160" i="26" s="1"/>
  <c r="B161" i="26" s="1"/>
  <c r="B162" i="26" s="1"/>
  <c r="B163" i="26" s="1"/>
  <c r="B164" i="26" s="1"/>
  <c r="B165" i="26" s="1"/>
  <c r="B166" i="26" s="1"/>
  <c r="B167" i="26" s="1"/>
  <c r="B168" i="26" s="1"/>
  <c r="B169" i="26" s="1"/>
  <c r="B170" i="26" s="1"/>
  <c r="B171" i="26" s="1"/>
  <c r="B172" i="26" s="1"/>
  <c r="B173" i="26" s="1"/>
  <c r="B174" i="26" s="1"/>
  <c r="B175" i="26" s="1"/>
  <c r="B176" i="26" s="1"/>
  <c r="B177" i="26" s="1"/>
  <c r="B178" i="26" s="1"/>
  <c r="B179" i="26" s="1"/>
  <c r="B180" i="26" s="1"/>
  <c r="B181" i="26" s="1"/>
  <c r="B182" i="26" s="1"/>
  <c r="B183" i="26" s="1"/>
  <c r="B184" i="26" s="1"/>
  <c r="B185" i="26" s="1"/>
  <c r="B186" i="26" s="1"/>
  <c r="B187" i="26" s="1"/>
  <c r="B188" i="26" s="1"/>
  <c r="B189" i="26" s="1"/>
  <c r="B190" i="26" s="1"/>
  <c r="B191" i="26" s="1"/>
  <c r="B192" i="26" s="1"/>
  <c r="B193" i="26" s="1"/>
  <c r="B194" i="26" s="1"/>
  <c r="B195" i="26" s="1"/>
  <c r="B196" i="26" s="1"/>
  <c r="B197" i="26" s="1"/>
  <c r="B198" i="26" s="1"/>
  <c r="B199" i="26" s="1"/>
  <c r="B200" i="26" s="1"/>
  <c r="B201" i="26" s="1"/>
  <c r="B202" i="26" s="1"/>
  <c r="B203" i="26" s="1"/>
  <c r="B204" i="26" s="1"/>
  <c r="B205" i="26" s="1"/>
  <c r="B206" i="26" s="1"/>
  <c r="B207" i="26" s="1"/>
  <c r="B208" i="26" s="1"/>
  <c r="B209" i="26" s="1"/>
  <c r="B210" i="26" s="1"/>
  <c r="B211" i="26" s="1"/>
  <c r="B212" i="26" s="1"/>
  <c r="B213" i="26" s="1"/>
  <c r="B214" i="26" s="1"/>
  <c r="B215" i="26" s="1"/>
  <c r="B216" i="26" s="1"/>
  <c r="B217" i="26" s="1"/>
  <c r="B218" i="26" s="1"/>
  <c r="B219" i="26" s="1"/>
  <c r="B220" i="26" s="1"/>
  <c r="B221" i="26" s="1"/>
  <c r="B222" i="26" s="1"/>
  <c r="B223" i="26" s="1"/>
  <c r="B224" i="26" s="1"/>
  <c r="B225" i="26" s="1"/>
  <c r="B226" i="26" s="1"/>
  <c r="B227" i="26" s="1"/>
  <c r="B228" i="26" s="1"/>
  <c r="B229" i="26" s="1"/>
  <c r="B230" i="26" s="1"/>
  <c r="B231" i="26" s="1"/>
  <c r="B232" i="26" s="1"/>
  <c r="B233" i="26" s="1"/>
  <c r="B234" i="26" s="1"/>
  <c r="B235" i="26" s="1"/>
  <c r="B236" i="26" s="1"/>
  <c r="B237" i="26" s="1"/>
  <c r="B238" i="26" s="1"/>
  <c r="B239" i="26" s="1"/>
  <c r="B240" i="26" s="1"/>
  <c r="B241" i="26" s="1"/>
  <c r="B242" i="26" s="1"/>
  <c r="B243" i="26" s="1"/>
  <c r="B244" i="26" s="1"/>
  <c r="B245" i="26" s="1"/>
  <c r="B246" i="26" s="1"/>
  <c r="B247" i="26" s="1"/>
  <c r="B248" i="26" s="1"/>
  <c r="B249" i="26" s="1"/>
  <c r="B250" i="26" s="1"/>
  <c r="B251" i="26" s="1"/>
  <c r="B252" i="26" s="1"/>
  <c r="B253" i="26" s="1"/>
  <c r="B254" i="26" s="1"/>
  <c r="B255" i="26" s="1"/>
  <c r="B256" i="26" s="1"/>
  <c r="B257" i="26" s="1"/>
  <c r="B258" i="26" s="1"/>
  <c r="B259" i="26" s="1"/>
  <c r="B260" i="26" s="1"/>
  <c r="B261" i="26" s="1"/>
  <c r="B262" i="26" s="1"/>
  <c r="B263" i="26" s="1"/>
  <c r="B264" i="26" s="1"/>
  <c r="B265" i="26" s="1"/>
  <c r="B266" i="26" s="1"/>
  <c r="B267" i="26" s="1"/>
  <c r="B268" i="26" s="1"/>
  <c r="B269" i="26" s="1"/>
  <c r="B270" i="26" s="1"/>
  <c r="B271" i="26" s="1"/>
  <c r="B272" i="26" s="1"/>
  <c r="B273" i="26" s="1"/>
  <c r="B274" i="26" s="1"/>
  <c r="B275" i="26" s="1"/>
  <c r="B276" i="26" s="1"/>
  <c r="B277" i="26" s="1"/>
  <c r="B278" i="26" s="1"/>
  <c r="B279" i="26" s="1"/>
  <c r="B280" i="26" s="1"/>
  <c r="B281" i="26" s="1"/>
  <c r="B282" i="26" s="1"/>
  <c r="B283" i="26" s="1"/>
  <c r="B284" i="26" s="1"/>
  <c r="B285" i="26" s="1"/>
  <c r="B286" i="26" s="1"/>
  <c r="B287" i="26" s="1"/>
  <c r="B288" i="26" s="1"/>
  <c r="B289" i="26" s="1"/>
  <c r="B290" i="26" s="1"/>
  <c r="B291" i="26" s="1"/>
  <c r="B292" i="26" s="1"/>
  <c r="B293" i="26" s="1"/>
  <c r="B294" i="26" s="1"/>
  <c r="B295" i="26" s="1"/>
  <c r="B296" i="26" s="1"/>
  <c r="B297" i="26" s="1"/>
  <c r="B298" i="26" s="1"/>
  <c r="B299" i="26" s="1"/>
  <c r="B300" i="26" s="1"/>
  <c r="B301" i="26" s="1"/>
  <c r="B302" i="26" s="1"/>
  <c r="B303" i="26" s="1"/>
  <c r="B304" i="26" s="1"/>
  <c r="B305" i="26" s="1"/>
  <c r="B306" i="26" s="1"/>
  <c r="B307" i="26" s="1"/>
  <c r="B308" i="26" s="1"/>
  <c r="B309" i="26" s="1"/>
  <c r="B310" i="26" s="1"/>
  <c r="B311" i="26" s="1"/>
  <c r="B312" i="26" s="1"/>
  <c r="B313" i="26" s="1"/>
  <c r="B314" i="26" s="1"/>
  <c r="B315" i="26" s="1"/>
  <c r="B316" i="26" s="1"/>
  <c r="B317" i="26" s="1"/>
  <c r="B318" i="26" s="1"/>
  <c r="B319" i="26" s="1"/>
  <c r="B320" i="26" s="1"/>
  <c r="B321" i="26" s="1"/>
  <c r="B322" i="26" s="1"/>
  <c r="B323" i="26" s="1"/>
  <c r="B324" i="26" s="1"/>
  <c r="B325" i="26" s="1"/>
  <c r="B326" i="26" s="1"/>
  <c r="B327" i="26" s="1"/>
  <c r="B328" i="26" s="1"/>
  <c r="B329" i="26" s="1"/>
  <c r="B330" i="26" s="1"/>
  <c r="B331" i="26" s="1"/>
  <c r="B332" i="26" s="1"/>
  <c r="B333" i="26" s="1"/>
  <c r="B334" i="26" s="1"/>
  <c r="B335" i="26" s="1"/>
  <c r="B336" i="26" s="1"/>
  <c r="B337" i="26" s="1"/>
  <c r="B338" i="26" s="1"/>
  <c r="B339" i="26" s="1"/>
  <c r="B340" i="26" s="1"/>
  <c r="B341" i="26" s="1"/>
  <c r="B342" i="26" s="1"/>
  <c r="B343" i="26" s="1"/>
  <c r="B344" i="26" s="1"/>
  <c r="B345" i="26" s="1"/>
  <c r="B346" i="26" s="1"/>
  <c r="B347" i="26" s="1"/>
  <c r="B348" i="26" s="1"/>
  <c r="B349" i="26" s="1"/>
  <c r="B350" i="26" s="1"/>
  <c r="B351" i="26" s="1"/>
  <c r="B352" i="26" s="1"/>
  <c r="B353" i="26" s="1"/>
  <c r="B354" i="26" s="1"/>
  <c r="B355" i="26" s="1"/>
  <c r="B356" i="26" s="1"/>
  <c r="B357" i="26" s="1"/>
  <c r="B358" i="26" s="1"/>
  <c r="B359" i="26" s="1"/>
  <c r="B360" i="26" s="1"/>
  <c r="B361" i="26" s="1"/>
  <c r="C82" i="24"/>
  <c r="CF4" i="20"/>
  <c r="CE4" i="26" s="1"/>
  <c r="E2" i="27" l="1"/>
  <c r="G3" i="28"/>
  <c r="E5" i="20"/>
  <c r="F5" i="20" s="1"/>
  <c r="F2" i="27" l="1"/>
  <c r="H3" i="28"/>
  <c r="C81" i="24"/>
  <c r="G81" i="24" s="1"/>
  <c r="J81" i="24" s="1"/>
  <c r="N81" i="24" s="1"/>
  <c r="CE4" i="20"/>
  <c r="G82" i="24"/>
  <c r="J82" i="24" s="1"/>
  <c r="N82" i="24" s="1"/>
  <c r="G83" i="24"/>
  <c r="J83" i="24" s="1"/>
  <c r="N83" i="24" s="1"/>
  <c r="G84" i="24"/>
  <c r="J84" i="24" s="1"/>
  <c r="N84" i="24" s="1"/>
  <c r="G85" i="24"/>
  <c r="J85" i="24" s="1"/>
  <c r="N85" i="24" s="1"/>
  <c r="G86" i="24"/>
  <c r="J86" i="24" s="1"/>
  <c r="N86" i="24" s="1"/>
  <c r="G87" i="24"/>
  <c r="J87" i="24" s="1"/>
  <c r="N87" i="24" s="1"/>
  <c r="G88" i="24"/>
  <c r="J88" i="24" s="1"/>
  <c r="N88" i="24" s="1"/>
  <c r="G89" i="24"/>
  <c r="J89" i="24" s="1"/>
  <c r="N89" i="24" s="1"/>
  <c r="CD4" i="26" l="1"/>
  <c r="CD4" i="25"/>
  <c r="G2" i="27"/>
  <c r="I3" i="28"/>
  <c r="C80" i="24"/>
  <c r="G80" i="24" s="1"/>
  <c r="J80" i="24" s="1"/>
  <c r="N80" i="24" s="1"/>
  <c r="C79" i="24"/>
  <c r="G79" i="24" s="1"/>
  <c r="J79" i="24" s="1"/>
  <c r="N79" i="24" s="1"/>
  <c r="C78" i="24"/>
  <c r="G78" i="24" s="1"/>
  <c r="J78" i="24" s="1"/>
  <c r="N78" i="24" s="1"/>
  <c r="C77" i="24"/>
  <c r="G77" i="24" s="1"/>
  <c r="J77" i="24" s="1"/>
  <c r="N77" i="24" s="1"/>
  <c r="C76" i="24"/>
  <c r="G76" i="24" s="1"/>
  <c r="J76" i="24" s="1"/>
  <c r="N76" i="24" s="1"/>
  <c r="C75" i="24"/>
  <c r="G75" i="24" s="1"/>
  <c r="J75" i="24" s="1"/>
  <c r="N75" i="24" s="1"/>
  <c r="C74" i="24"/>
  <c r="G74" i="24" s="1"/>
  <c r="J74" i="24" s="1"/>
  <c r="N74" i="24" s="1"/>
  <c r="C73" i="24"/>
  <c r="G73" i="24" s="1"/>
  <c r="J73" i="24" s="1"/>
  <c r="N73" i="24" s="1"/>
  <c r="C72" i="24"/>
  <c r="G72" i="24" s="1"/>
  <c r="J72" i="24" s="1"/>
  <c r="N72" i="24" s="1"/>
  <c r="C71" i="24"/>
  <c r="G71" i="24" s="1"/>
  <c r="J71" i="24" s="1"/>
  <c r="N71" i="24" s="1"/>
  <c r="C70" i="24"/>
  <c r="G70" i="24" s="1"/>
  <c r="J70" i="24" s="1"/>
  <c r="N70" i="24" s="1"/>
  <c r="C69" i="24"/>
  <c r="G69" i="24" s="1"/>
  <c r="J69" i="24" s="1"/>
  <c r="N69" i="24" s="1"/>
  <c r="C68" i="24"/>
  <c r="G68" i="24" s="1"/>
  <c r="J68" i="24" s="1"/>
  <c r="N68" i="24" s="1"/>
  <c r="C67" i="24"/>
  <c r="G67" i="24" s="1"/>
  <c r="J67" i="24" s="1"/>
  <c r="N67" i="24" s="1"/>
  <c r="C66" i="24"/>
  <c r="G66" i="24" s="1"/>
  <c r="J66" i="24" s="1"/>
  <c r="N66" i="24" s="1"/>
  <c r="C65" i="24"/>
  <c r="G65" i="24" s="1"/>
  <c r="J65" i="24" s="1"/>
  <c r="N65" i="24" s="1"/>
  <c r="C64" i="24"/>
  <c r="G64" i="24" s="1"/>
  <c r="J64" i="24" s="1"/>
  <c r="N64" i="24" s="1"/>
  <c r="C63" i="24"/>
  <c r="G63" i="24" s="1"/>
  <c r="J63" i="24" s="1"/>
  <c r="N63" i="24" s="1"/>
  <c r="C62" i="24"/>
  <c r="G62" i="24" s="1"/>
  <c r="J62" i="24" s="1"/>
  <c r="N62" i="24" s="1"/>
  <c r="C61" i="24"/>
  <c r="G61" i="24" s="1"/>
  <c r="J61" i="24" s="1"/>
  <c r="N61" i="24" s="1"/>
  <c r="C60" i="24"/>
  <c r="G60" i="24" s="1"/>
  <c r="J60" i="24" s="1"/>
  <c r="N60" i="24" s="1"/>
  <c r="C59" i="24"/>
  <c r="G59" i="24" s="1"/>
  <c r="J59" i="24" s="1"/>
  <c r="N59" i="24" s="1"/>
  <c r="C58" i="24"/>
  <c r="G58" i="24" s="1"/>
  <c r="J58" i="24" s="1"/>
  <c r="N58" i="24" s="1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C2" i="24"/>
  <c r="CD4" i="20"/>
  <c r="CC4" i="20"/>
  <c r="CB4" i="20"/>
  <c r="CA4" i="20"/>
  <c r="BZ4" i="20"/>
  <c r="BY4" i="20"/>
  <c r="BX4" i="20"/>
  <c r="BW4" i="20"/>
  <c r="BV4" i="20"/>
  <c r="BU4" i="20"/>
  <c r="BT4" i="20"/>
  <c r="BS4" i="20"/>
  <c r="BR4" i="20"/>
  <c r="BQ4" i="20"/>
  <c r="BP4" i="20"/>
  <c r="BO4" i="20"/>
  <c r="BN4" i="20"/>
  <c r="BM4" i="20"/>
  <c r="BL4" i="20"/>
  <c r="BK4" i="20"/>
  <c r="BJ4" i="20"/>
  <c r="BI4" i="20"/>
  <c r="BH4" i="20"/>
  <c r="BG4" i="20"/>
  <c r="BF4" i="20"/>
  <c r="BE4" i="20"/>
  <c r="BD4" i="20"/>
  <c r="BC4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O4" i="26" l="1"/>
  <c r="O4" i="25"/>
  <c r="AA4" i="26"/>
  <c r="AA4" i="25"/>
  <c r="AM4" i="26"/>
  <c r="AM4" i="25"/>
  <c r="AY4" i="26"/>
  <c r="AY4" i="25"/>
  <c r="BK4" i="26"/>
  <c r="BK4" i="25"/>
  <c r="BW4" i="26"/>
  <c r="BW4" i="25"/>
  <c r="D4" i="26"/>
  <c r="D4" i="25"/>
  <c r="L4" i="26"/>
  <c r="L4" i="25"/>
  <c r="P4" i="26"/>
  <c r="P4" i="25"/>
  <c r="T4" i="26"/>
  <c r="T4" i="25"/>
  <c r="X4" i="26"/>
  <c r="X4" i="25"/>
  <c r="AB4" i="26"/>
  <c r="AB4" i="25"/>
  <c r="AF4" i="26"/>
  <c r="AF4" i="25"/>
  <c r="AJ4" i="26"/>
  <c r="AJ4" i="25"/>
  <c r="AN4" i="26"/>
  <c r="AN4" i="25"/>
  <c r="AR4" i="26"/>
  <c r="AR4" i="25"/>
  <c r="AV4" i="26"/>
  <c r="AV4" i="25"/>
  <c r="AZ4" i="26"/>
  <c r="AZ4" i="25"/>
  <c r="BD4" i="26"/>
  <c r="BD4" i="25"/>
  <c r="BH4" i="26"/>
  <c r="BH4" i="25"/>
  <c r="BL4" i="26"/>
  <c r="BL4" i="25"/>
  <c r="BP4" i="26"/>
  <c r="BP4" i="25"/>
  <c r="BT4" i="26"/>
  <c r="BT4" i="25"/>
  <c r="BX4" i="26"/>
  <c r="BX4" i="25"/>
  <c r="CB4" i="26"/>
  <c r="CB4" i="25"/>
  <c r="K4" i="26"/>
  <c r="K4" i="25"/>
  <c r="W4" i="26"/>
  <c r="W4" i="25"/>
  <c r="AI4" i="26"/>
  <c r="AI4" i="25"/>
  <c r="AU4" i="26"/>
  <c r="AU4" i="25"/>
  <c r="BG4" i="26"/>
  <c r="BG4" i="25"/>
  <c r="BS4" i="26"/>
  <c r="BS4" i="25"/>
  <c r="H4" i="26"/>
  <c r="H4" i="25"/>
  <c r="E4" i="26"/>
  <c r="E4" i="25"/>
  <c r="I4" i="26"/>
  <c r="I4" i="25"/>
  <c r="M4" i="26"/>
  <c r="M4" i="25"/>
  <c r="Q4" i="26"/>
  <c r="Q4" i="25"/>
  <c r="U4" i="26"/>
  <c r="U4" i="25"/>
  <c r="Y4" i="26"/>
  <c r="Y4" i="25"/>
  <c r="AC4" i="26"/>
  <c r="AC4" i="25"/>
  <c r="AG4" i="26"/>
  <c r="AG4" i="25"/>
  <c r="AK4" i="26"/>
  <c r="AK4" i="25"/>
  <c r="AO4" i="26"/>
  <c r="AO4" i="25"/>
  <c r="AS4" i="26"/>
  <c r="AS4" i="25"/>
  <c r="AW4" i="26"/>
  <c r="AW4" i="25"/>
  <c r="BA4" i="26"/>
  <c r="BA4" i="25"/>
  <c r="BE4" i="26"/>
  <c r="BE4" i="25"/>
  <c r="BI4" i="26"/>
  <c r="BI4" i="25"/>
  <c r="BM4" i="26"/>
  <c r="BM4" i="25"/>
  <c r="BQ4" i="26"/>
  <c r="BQ4" i="25"/>
  <c r="BU4" i="26"/>
  <c r="BU4" i="25"/>
  <c r="BY4" i="26"/>
  <c r="BY4" i="25"/>
  <c r="CC4" i="26"/>
  <c r="CC4" i="25"/>
  <c r="G4" i="26"/>
  <c r="G4" i="25"/>
  <c r="S4" i="26"/>
  <c r="S4" i="25"/>
  <c r="AE4" i="26"/>
  <c r="AE4" i="25"/>
  <c r="AQ4" i="26"/>
  <c r="AQ4" i="25"/>
  <c r="BC4" i="26"/>
  <c r="BC4" i="25"/>
  <c r="BO4" i="26"/>
  <c r="BO4" i="25"/>
  <c r="CA4" i="26"/>
  <c r="CA4" i="25"/>
  <c r="F4" i="26"/>
  <c r="F4" i="25"/>
  <c r="J4" i="26"/>
  <c r="J4" i="25"/>
  <c r="N4" i="26"/>
  <c r="N4" i="25"/>
  <c r="R4" i="26"/>
  <c r="R4" i="25"/>
  <c r="V4" i="26"/>
  <c r="V4" i="25"/>
  <c r="Z4" i="26"/>
  <c r="Z4" i="25"/>
  <c r="AD4" i="26"/>
  <c r="AD4" i="25"/>
  <c r="AH4" i="26"/>
  <c r="AH4" i="25"/>
  <c r="AL4" i="26"/>
  <c r="AL4" i="25"/>
  <c r="AP4" i="26"/>
  <c r="AP4" i="25"/>
  <c r="AT4" i="26"/>
  <c r="AT4" i="25"/>
  <c r="AX4" i="26"/>
  <c r="AX4" i="25"/>
  <c r="BB4" i="26"/>
  <c r="BB4" i="25"/>
  <c r="BF4" i="26"/>
  <c r="BF4" i="25"/>
  <c r="BJ4" i="26"/>
  <c r="BJ4" i="25"/>
  <c r="BN4" i="26"/>
  <c r="BN4" i="25"/>
  <c r="BR4" i="26"/>
  <c r="BR4" i="25"/>
  <c r="BV4" i="26"/>
  <c r="BV4" i="25"/>
  <c r="BZ4" i="26"/>
  <c r="BZ4" i="25"/>
  <c r="H2" i="27"/>
  <c r="J3" i="28"/>
  <c r="I2" i="27" l="1"/>
  <c r="K3" i="28"/>
  <c r="G56" i="24"/>
  <c r="J56" i="24" s="1"/>
  <c r="N56" i="24" s="1"/>
  <c r="G57" i="24"/>
  <c r="J57" i="24" s="1"/>
  <c r="N57" i="24" s="1"/>
  <c r="G55" i="24"/>
  <c r="J55" i="24" s="1"/>
  <c r="N55" i="24" s="1"/>
  <c r="G54" i="24"/>
  <c r="J54" i="24" s="1"/>
  <c r="N54" i="24" s="1"/>
  <c r="G53" i="24"/>
  <c r="J53" i="24" s="1"/>
  <c r="N53" i="24" s="1"/>
  <c r="G52" i="24"/>
  <c r="J52" i="24" s="1"/>
  <c r="N52" i="24" s="1"/>
  <c r="G51" i="24"/>
  <c r="J51" i="24" s="1"/>
  <c r="N51" i="24" s="1"/>
  <c r="G50" i="24"/>
  <c r="J50" i="24" s="1"/>
  <c r="N50" i="24" s="1"/>
  <c r="G49" i="24"/>
  <c r="J49" i="24" s="1"/>
  <c r="N49" i="24" s="1"/>
  <c r="G48" i="24"/>
  <c r="J48" i="24" s="1"/>
  <c r="N48" i="24" s="1"/>
  <c r="G47" i="24"/>
  <c r="J47" i="24" s="1"/>
  <c r="N47" i="24" s="1"/>
  <c r="G46" i="24"/>
  <c r="J46" i="24" s="1"/>
  <c r="N46" i="24" s="1"/>
  <c r="G45" i="24"/>
  <c r="J45" i="24" s="1"/>
  <c r="N45" i="24" s="1"/>
  <c r="G44" i="24"/>
  <c r="J44" i="24" s="1"/>
  <c r="N44" i="24" s="1"/>
  <c r="G43" i="24"/>
  <c r="J43" i="24" s="1"/>
  <c r="N43" i="24" s="1"/>
  <c r="G42" i="24"/>
  <c r="J42" i="24" s="1"/>
  <c r="N42" i="24" s="1"/>
  <c r="G41" i="24"/>
  <c r="J41" i="24" s="1"/>
  <c r="N41" i="24" s="1"/>
  <c r="G40" i="24"/>
  <c r="J40" i="24" s="1"/>
  <c r="N40" i="24" s="1"/>
  <c r="G39" i="24"/>
  <c r="J39" i="24" s="1"/>
  <c r="N39" i="24" s="1"/>
  <c r="G38" i="24"/>
  <c r="J38" i="24" s="1"/>
  <c r="N38" i="24" s="1"/>
  <c r="G37" i="24"/>
  <c r="J37" i="24" s="1"/>
  <c r="N37" i="24" s="1"/>
  <c r="G36" i="24"/>
  <c r="J36" i="24" s="1"/>
  <c r="N36" i="24" s="1"/>
  <c r="G35" i="24"/>
  <c r="J35" i="24" s="1"/>
  <c r="N35" i="24" s="1"/>
  <c r="G34" i="24"/>
  <c r="J34" i="24" s="1"/>
  <c r="N34" i="24" s="1"/>
  <c r="G33" i="24"/>
  <c r="J33" i="24" s="1"/>
  <c r="N33" i="24" s="1"/>
  <c r="G32" i="24"/>
  <c r="J32" i="24" s="1"/>
  <c r="N32" i="24" s="1"/>
  <c r="G31" i="24"/>
  <c r="J31" i="24" s="1"/>
  <c r="N31" i="24" s="1"/>
  <c r="G30" i="24"/>
  <c r="J30" i="24" s="1"/>
  <c r="N30" i="24" s="1"/>
  <c r="G29" i="24"/>
  <c r="J29" i="24" s="1"/>
  <c r="N29" i="24" s="1"/>
  <c r="G28" i="24"/>
  <c r="J28" i="24" s="1"/>
  <c r="N28" i="24" s="1"/>
  <c r="G27" i="24"/>
  <c r="J27" i="24" s="1"/>
  <c r="N27" i="24" s="1"/>
  <c r="G26" i="24"/>
  <c r="J26" i="24" s="1"/>
  <c r="N26" i="24" s="1"/>
  <c r="G25" i="24"/>
  <c r="J25" i="24" s="1"/>
  <c r="N25" i="24" s="1"/>
  <c r="G24" i="24"/>
  <c r="J24" i="24" s="1"/>
  <c r="N24" i="24" s="1"/>
  <c r="G23" i="24"/>
  <c r="J23" i="24" s="1"/>
  <c r="N23" i="24" s="1"/>
  <c r="G22" i="24"/>
  <c r="J22" i="24" s="1"/>
  <c r="N22" i="24" s="1"/>
  <c r="G21" i="24"/>
  <c r="J21" i="24" s="1"/>
  <c r="N21" i="24" s="1"/>
  <c r="G20" i="24"/>
  <c r="J20" i="24" s="1"/>
  <c r="N20" i="24" s="1"/>
  <c r="G19" i="24"/>
  <c r="J19" i="24" s="1"/>
  <c r="N19" i="24" s="1"/>
  <c r="G18" i="24"/>
  <c r="J18" i="24" s="1"/>
  <c r="N18" i="24" s="1"/>
  <c r="G17" i="24"/>
  <c r="J17" i="24" s="1"/>
  <c r="N17" i="24" s="1"/>
  <c r="G16" i="24"/>
  <c r="J16" i="24" s="1"/>
  <c r="N16" i="24" s="1"/>
  <c r="G15" i="24"/>
  <c r="J15" i="24" s="1"/>
  <c r="N15" i="24" s="1"/>
  <c r="G14" i="24"/>
  <c r="J14" i="24" s="1"/>
  <c r="N14" i="24" s="1"/>
  <c r="G13" i="24"/>
  <c r="J13" i="24" s="1"/>
  <c r="N13" i="24" s="1"/>
  <c r="G12" i="24"/>
  <c r="J12" i="24" s="1"/>
  <c r="N12" i="24" s="1"/>
  <c r="G11" i="24"/>
  <c r="J11" i="24" s="1"/>
  <c r="N11" i="24" s="1"/>
  <c r="G10" i="24"/>
  <c r="J10" i="24" s="1"/>
  <c r="N10" i="24" s="1"/>
  <c r="G9" i="24"/>
  <c r="J9" i="24" s="1"/>
  <c r="N9" i="24" s="1"/>
  <c r="G8" i="24"/>
  <c r="J8" i="24" s="1"/>
  <c r="N8" i="24" s="1"/>
  <c r="G7" i="24"/>
  <c r="J7" i="24" s="1"/>
  <c r="N7" i="24" s="1"/>
  <c r="G6" i="24"/>
  <c r="J6" i="24" s="1"/>
  <c r="N6" i="24" s="1"/>
  <c r="G5" i="24"/>
  <c r="J5" i="24" s="1"/>
  <c r="N5" i="24" s="1"/>
  <c r="G4" i="24"/>
  <c r="J4" i="24" s="1"/>
  <c r="N4" i="24" s="1"/>
  <c r="G3" i="24"/>
  <c r="G2" i="24"/>
  <c r="J2" i="24" s="1"/>
  <c r="N2" i="24" s="1"/>
  <c r="J2" i="27" l="1"/>
  <c r="L3" i="28"/>
  <c r="J3" i="24"/>
  <c r="N3" i="24" s="1"/>
  <c r="K2" i="27" l="1"/>
  <c r="M3" i="28"/>
  <c r="B5" i="25"/>
  <c r="B6" i="25" s="1"/>
  <c r="B7" i="25" s="1"/>
  <c r="B8" i="25" s="1"/>
  <c r="B9" i="25" s="1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B71" i="25" s="1"/>
  <c r="B72" i="25" s="1"/>
  <c r="B73" i="25" s="1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B95" i="25" s="1"/>
  <c r="B96" i="25" s="1"/>
  <c r="B97" i="25" s="1"/>
  <c r="B98" i="25" s="1"/>
  <c r="B99" i="25" s="1"/>
  <c r="B100" i="25" s="1"/>
  <c r="B101" i="25" s="1"/>
  <c r="B102" i="25" s="1"/>
  <c r="B103" i="25" s="1"/>
  <c r="B104" i="25" s="1"/>
  <c r="D4" i="20"/>
  <c r="D2" i="20"/>
  <c r="C3" i="25"/>
  <c r="C3" i="26" l="1"/>
  <c r="E2" i="20"/>
  <c r="C4" i="25"/>
  <c r="C4" i="26"/>
  <c r="L2" i="27"/>
  <c r="N3" i="28"/>
  <c r="F2" i="20" l="1"/>
  <c r="D3" i="26"/>
  <c r="O3" i="28"/>
  <c r="G2" i="20" l="1"/>
  <c r="E3" i="26"/>
  <c r="D3" i="25"/>
  <c r="E3" i="25"/>
  <c r="H2" i="20" l="1"/>
  <c r="F3" i="26"/>
  <c r="K5" i="20"/>
  <c r="O5" i="20"/>
  <c r="S5" i="20"/>
  <c r="D5" i="20" s="1"/>
  <c r="W5" i="20"/>
  <c r="AA5" i="20"/>
  <c r="AE5" i="20"/>
  <c r="AI5" i="20"/>
  <c r="AM5" i="20"/>
  <c r="AQ5" i="20"/>
  <c r="AU5" i="20"/>
  <c r="H5" i="20"/>
  <c r="L5" i="20"/>
  <c r="P5" i="20"/>
  <c r="T5" i="20"/>
  <c r="X5" i="20"/>
  <c r="AB5" i="20"/>
  <c r="AF5" i="20"/>
  <c r="AJ5" i="20"/>
  <c r="AN5" i="20"/>
  <c r="AR5" i="20"/>
  <c r="AV5" i="20"/>
  <c r="AZ5" i="20"/>
  <c r="BD5" i="20"/>
  <c r="BH5" i="20"/>
  <c r="BL5" i="20"/>
  <c r="BP5" i="20"/>
  <c r="BT5" i="20"/>
  <c r="BX5" i="20"/>
  <c r="CB5" i="20"/>
  <c r="J5" i="20"/>
  <c r="R5" i="20"/>
  <c r="Z5" i="20"/>
  <c r="AH5" i="20"/>
  <c r="AP5" i="20"/>
  <c r="AX5" i="20"/>
  <c r="BC5" i="20"/>
  <c r="BI5" i="20"/>
  <c r="BN5" i="20"/>
  <c r="BS5" i="20"/>
  <c r="BY5" i="20"/>
  <c r="CD5" i="20"/>
  <c r="M5" i="20"/>
  <c r="U5" i="20"/>
  <c r="AC5" i="20"/>
  <c r="AK5" i="20"/>
  <c r="AS5" i="20"/>
  <c r="AY5" i="20"/>
  <c r="BE5" i="20"/>
  <c r="BJ5" i="20"/>
  <c r="BO5" i="20"/>
  <c r="BU5" i="20"/>
  <c r="BZ5" i="20"/>
  <c r="Q5" i="20"/>
  <c r="AG5" i="20"/>
  <c r="AW5" i="20"/>
  <c r="BG5" i="20"/>
  <c r="BR5" i="20"/>
  <c r="CC5" i="20"/>
  <c r="V5" i="20"/>
  <c r="AL5" i="20"/>
  <c r="BA5" i="20"/>
  <c r="BK5" i="20"/>
  <c r="BV5" i="20"/>
  <c r="Y5" i="20"/>
  <c r="BB5" i="20"/>
  <c r="BW5" i="20"/>
  <c r="AD5" i="20"/>
  <c r="BF5" i="20"/>
  <c r="CA5" i="20"/>
  <c r="I5" i="20"/>
  <c r="AO5" i="20"/>
  <c r="BM5" i="20"/>
  <c r="N5" i="20"/>
  <c r="AT5" i="20"/>
  <c r="BQ5" i="20"/>
  <c r="F3" i="25"/>
  <c r="G5" i="20"/>
  <c r="B3" i="24"/>
  <c r="I2" i="20" l="1"/>
  <c r="G3" i="26"/>
  <c r="B4" i="24"/>
  <c r="S3" i="24"/>
  <c r="V3" i="24" s="1"/>
  <c r="CE5" i="20"/>
  <c r="C5" i="25" s="1" a="1"/>
  <c r="C5" i="25" s="1"/>
  <c r="CF5" i="20"/>
  <c r="F2" i="24"/>
  <c r="H2" i="24" s="1"/>
  <c r="D2" i="24"/>
  <c r="Q2" i="24" s="1"/>
  <c r="G3" i="25"/>
  <c r="C5" i="20"/>
  <c r="C6" i="20" s="1"/>
  <c r="C7" i="20" s="1"/>
  <c r="C8" i="20" s="1"/>
  <c r="C9" i="20" s="1"/>
  <c r="C10" i="20" s="1"/>
  <c r="C11" i="20" s="1"/>
  <c r="C12" i="20" s="1"/>
  <c r="C13" i="20" s="1"/>
  <c r="C14" i="20" s="1"/>
  <c r="C15" i="20" s="1"/>
  <c r="C16" i="20" s="1"/>
  <c r="C17" i="20" s="1"/>
  <c r="C18" i="20" s="1"/>
  <c r="C19" i="20" s="1"/>
  <c r="C20" i="20" s="1"/>
  <c r="C21" i="20" s="1"/>
  <c r="C22" i="20" s="1"/>
  <c r="C23" i="20" s="1"/>
  <c r="C24" i="20" s="1"/>
  <c r="C25" i="20" s="1"/>
  <c r="C26" i="20" s="1"/>
  <c r="C27" i="20" s="1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47" i="20" s="1"/>
  <c r="C48" i="20" s="1"/>
  <c r="C49" i="20" s="1"/>
  <c r="C50" i="20" s="1"/>
  <c r="C51" i="20" s="1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C71" i="20" s="1"/>
  <c r="C72" i="20" s="1"/>
  <c r="C73" i="20" s="1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C95" i="20" s="1"/>
  <c r="C96" i="20" s="1"/>
  <c r="C97" i="20" s="1"/>
  <c r="C98" i="20" s="1"/>
  <c r="C99" i="20" s="1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19" i="20" s="1"/>
  <c r="C120" i="20" s="1"/>
  <c r="C121" i="20" s="1"/>
  <c r="C122" i="20" s="1"/>
  <c r="C123" i="20" s="1"/>
  <c r="C124" i="20" s="1"/>
  <c r="C125" i="20" s="1"/>
  <c r="C126" i="20" s="1"/>
  <c r="C127" i="20" s="1"/>
  <c r="C128" i="20" s="1"/>
  <c r="C129" i="20" s="1"/>
  <c r="C130" i="20" s="1"/>
  <c r="C131" i="20" s="1"/>
  <c r="C132" i="20" s="1"/>
  <c r="C133" i="20" s="1"/>
  <c r="C134" i="20" s="1"/>
  <c r="C135" i="20" s="1"/>
  <c r="C136" i="20" s="1"/>
  <c r="C137" i="20" s="1"/>
  <c r="C138" i="20" s="1"/>
  <c r="C139" i="20" s="1"/>
  <c r="C140" i="20" s="1"/>
  <c r="C141" i="20" s="1"/>
  <c r="C142" i="20" s="1"/>
  <c r="C143" i="20" s="1"/>
  <c r="C144" i="20" s="1"/>
  <c r="C145" i="20" s="1"/>
  <c r="C146" i="20" s="1"/>
  <c r="C147" i="20" s="1"/>
  <c r="C148" i="20" s="1"/>
  <c r="C149" i="20" s="1"/>
  <c r="C150" i="20" s="1"/>
  <c r="C151" i="20" s="1"/>
  <c r="C152" i="20" s="1"/>
  <c r="C153" i="20" s="1"/>
  <c r="C154" i="20" s="1"/>
  <c r="C155" i="20" s="1"/>
  <c r="C156" i="20" s="1"/>
  <c r="C157" i="20" s="1"/>
  <c r="C158" i="20" s="1"/>
  <c r="C159" i="20" s="1"/>
  <c r="C160" i="20" s="1"/>
  <c r="C161" i="20" s="1"/>
  <c r="C162" i="20" s="1"/>
  <c r="C163" i="20" s="1"/>
  <c r="C164" i="20" s="1"/>
  <c r="C165" i="20" s="1"/>
  <c r="C166" i="20" s="1"/>
  <c r="C167" i="20" s="1"/>
  <c r="C168" i="20" s="1"/>
  <c r="C169" i="20" s="1"/>
  <c r="C170" i="20" s="1"/>
  <c r="C171" i="20" s="1"/>
  <c r="C172" i="20" s="1"/>
  <c r="C173" i="20" s="1"/>
  <c r="C174" i="20" s="1"/>
  <c r="C175" i="20" s="1"/>
  <c r="C176" i="20" s="1"/>
  <c r="C177" i="20" s="1"/>
  <c r="C178" i="20" s="1"/>
  <c r="C179" i="20" s="1"/>
  <c r="C180" i="20" s="1"/>
  <c r="C181" i="20" s="1"/>
  <c r="C182" i="20" s="1"/>
  <c r="C183" i="20" s="1"/>
  <c r="C184" i="20" s="1"/>
  <c r="C185" i="20" s="1"/>
  <c r="C186" i="20" s="1"/>
  <c r="C187" i="20" s="1"/>
  <c r="C188" i="20" s="1"/>
  <c r="C189" i="20" s="1"/>
  <c r="C190" i="20" s="1"/>
  <c r="C191" i="20" s="1"/>
  <c r="C192" i="20" s="1"/>
  <c r="C193" i="20" s="1"/>
  <c r="C194" i="20" s="1"/>
  <c r="C195" i="20" s="1"/>
  <c r="C196" i="20" s="1"/>
  <c r="C197" i="20" s="1"/>
  <c r="C198" i="20" s="1"/>
  <c r="C199" i="20" s="1"/>
  <c r="C200" i="20" s="1"/>
  <c r="C201" i="20" s="1"/>
  <c r="C202" i="20" s="1"/>
  <c r="C203" i="20" s="1"/>
  <c r="C204" i="20" s="1"/>
  <c r="C205" i="20" s="1"/>
  <c r="C206" i="20" s="1"/>
  <c r="C207" i="20" s="1"/>
  <c r="C208" i="20" s="1"/>
  <c r="C209" i="20" s="1"/>
  <c r="C210" i="20" s="1"/>
  <c r="C211" i="20" s="1"/>
  <c r="C212" i="20" s="1"/>
  <c r="C213" i="20" s="1"/>
  <c r="C214" i="20" s="1"/>
  <c r="C215" i="20" s="1"/>
  <c r="C216" i="20" s="1"/>
  <c r="C217" i="20" s="1"/>
  <c r="C218" i="20" s="1"/>
  <c r="C219" i="20" s="1"/>
  <c r="C220" i="20" s="1"/>
  <c r="C221" i="20" s="1"/>
  <c r="C222" i="20" s="1"/>
  <c r="C223" i="20" s="1"/>
  <c r="C224" i="20" s="1"/>
  <c r="C225" i="20" s="1"/>
  <c r="C226" i="20" s="1"/>
  <c r="C227" i="20" s="1"/>
  <c r="C228" i="20" s="1"/>
  <c r="C229" i="20" s="1"/>
  <c r="C230" i="20" s="1"/>
  <c r="C231" i="20" s="1"/>
  <c r="C232" i="20" s="1"/>
  <c r="C233" i="20" s="1"/>
  <c r="C234" i="20" s="1"/>
  <c r="C235" i="20" s="1"/>
  <c r="C236" i="20" s="1"/>
  <c r="C237" i="20" s="1"/>
  <c r="C238" i="20" s="1"/>
  <c r="C239" i="20" s="1"/>
  <c r="C240" i="20" s="1"/>
  <c r="C241" i="20" s="1"/>
  <c r="C242" i="20" s="1"/>
  <c r="C243" i="20" s="1"/>
  <c r="C244" i="20" s="1"/>
  <c r="C245" i="20" s="1"/>
  <c r="C246" i="20" s="1"/>
  <c r="C247" i="20" s="1"/>
  <c r="C248" i="20" s="1"/>
  <c r="C249" i="20" s="1"/>
  <c r="C250" i="20" s="1"/>
  <c r="C251" i="20" s="1"/>
  <c r="C252" i="20" s="1"/>
  <c r="C253" i="20" s="1"/>
  <c r="C254" i="20" s="1"/>
  <c r="C255" i="20" s="1"/>
  <c r="C256" i="20" s="1"/>
  <c r="C257" i="20" s="1"/>
  <c r="C258" i="20" s="1"/>
  <c r="C259" i="20" s="1"/>
  <c r="C260" i="20" s="1"/>
  <c r="C261" i="20" s="1"/>
  <c r="C262" i="20" s="1"/>
  <c r="C263" i="20" s="1"/>
  <c r="C264" i="20" s="1"/>
  <c r="C265" i="20" s="1"/>
  <c r="C266" i="20" s="1"/>
  <c r="C267" i="20" s="1"/>
  <c r="C268" i="20" s="1"/>
  <c r="C269" i="20" s="1"/>
  <c r="C270" i="20" s="1"/>
  <c r="C271" i="20" s="1"/>
  <c r="C272" i="20" s="1"/>
  <c r="C273" i="20" s="1"/>
  <c r="C274" i="20" s="1"/>
  <c r="C275" i="20" s="1"/>
  <c r="C276" i="20" s="1"/>
  <c r="C277" i="20" s="1"/>
  <c r="C278" i="20" s="1"/>
  <c r="C279" i="20" s="1"/>
  <c r="C280" i="20" s="1"/>
  <c r="C281" i="20" s="1"/>
  <c r="C282" i="20" s="1"/>
  <c r="C283" i="20" s="1"/>
  <c r="C284" i="20" s="1"/>
  <c r="C285" i="20" s="1"/>
  <c r="C286" i="20" s="1"/>
  <c r="C287" i="20" s="1"/>
  <c r="C288" i="20" s="1"/>
  <c r="C289" i="20" s="1"/>
  <c r="C290" i="20" s="1"/>
  <c r="C291" i="20" s="1"/>
  <c r="C292" i="20" s="1"/>
  <c r="C293" i="20" s="1"/>
  <c r="C294" i="20" s="1"/>
  <c r="C295" i="20" s="1"/>
  <c r="C296" i="20" s="1"/>
  <c r="C297" i="20" s="1"/>
  <c r="C298" i="20" s="1"/>
  <c r="C299" i="20" s="1"/>
  <c r="C300" i="20" s="1"/>
  <c r="C301" i="20" s="1"/>
  <c r="C302" i="20" s="1"/>
  <c r="C303" i="20" s="1"/>
  <c r="C304" i="20" s="1"/>
  <c r="C305" i="20" s="1"/>
  <c r="C306" i="20" s="1"/>
  <c r="C307" i="20" s="1"/>
  <c r="C308" i="20" s="1"/>
  <c r="C309" i="20" s="1"/>
  <c r="C310" i="20" s="1"/>
  <c r="C311" i="20" s="1"/>
  <c r="C312" i="20" s="1"/>
  <c r="C313" i="20" s="1"/>
  <c r="C314" i="20" s="1"/>
  <c r="C315" i="20" s="1"/>
  <c r="C316" i="20" s="1"/>
  <c r="C317" i="20" s="1"/>
  <c r="C318" i="20" s="1"/>
  <c r="C319" i="20" s="1"/>
  <c r="C320" i="20" s="1"/>
  <c r="C321" i="20" s="1"/>
  <c r="C322" i="20" s="1"/>
  <c r="C323" i="20" s="1"/>
  <c r="C324" i="20" s="1"/>
  <c r="C325" i="20" s="1"/>
  <c r="C326" i="20" s="1"/>
  <c r="C327" i="20" s="1"/>
  <c r="C328" i="20" s="1"/>
  <c r="C329" i="20" s="1"/>
  <c r="C330" i="20" s="1"/>
  <c r="C331" i="20" s="1"/>
  <c r="C332" i="20" s="1"/>
  <c r="C333" i="20" s="1"/>
  <c r="C334" i="20" s="1"/>
  <c r="C335" i="20" s="1"/>
  <c r="C336" i="20" s="1"/>
  <c r="C337" i="20" s="1"/>
  <c r="C338" i="20" s="1"/>
  <c r="C339" i="20" s="1"/>
  <c r="C340" i="20" s="1"/>
  <c r="C341" i="20" s="1"/>
  <c r="C342" i="20" s="1"/>
  <c r="C343" i="20" s="1"/>
  <c r="C344" i="20" s="1"/>
  <c r="C345" i="20" s="1"/>
  <c r="C346" i="20" s="1"/>
  <c r="C347" i="20" s="1"/>
  <c r="C348" i="20" s="1"/>
  <c r="C349" i="20" s="1"/>
  <c r="C350" i="20" s="1"/>
  <c r="C351" i="20" s="1"/>
  <c r="C352" i="20" s="1"/>
  <c r="C353" i="20" s="1"/>
  <c r="C354" i="20" s="1"/>
  <c r="C355" i="20" s="1"/>
  <c r="C356" i="20" s="1"/>
  <c r="C357" i="20" s="1"/>
  <c r="C358" i="20" s="1"/>
  <c r="C359" i="20" s="1"/>
  <c r="C360" i="20" s="1"/>
  <c r="C361" i="20" s="1"/>
  <c r="C362" i="20" s="1"/>
  <c r="C363" i="20" s="1"/>
  <c r="C364" i="20" s="1"/>
  <c r="C365" i="20" s="1"/>
  <c r="C366" i="20" s="1"/>
  <c r="C367" i="20" s="1"/>
  <c r="C368" i="20" s="1"/>
  <c r="C369" i="20" s="1"/>
  <c r="C370" i="20" s="1"/>
  <c r="C371" i="20" s="1"/>
  <c r="C372" i="20" s="1"/>
  <c r="C373" i="20" s="1"/>
  <c r="C374" i="20" s="1"/>
  <c r="C375" i="20" s="1"/>
  <c r="C376" i="20" s="1"/>
  <c r="C377" i="20" s="1"/>
  <c r="C378" i="20" s="1"/>
  <c r="C379" i="20" s="1"/>
  <c r="C380" i="20" s="1"/>
  <c r="C381" i="20" s="1"/>
  <c r="C382" i="20" s="1"/>
  <c r="C383" i="20" s="1"/>
  <c r="C384" i="20" s="1"/>
  <c r="C385" i="20" s="1"/>
  <c r="C386" i="20" s="1"/>
  <c r="C387" i="20" s="1"/>
  <c r="C388" i="20" s="1"/>
  <c r="C389" i="20" s="1"/>
  <c r="C390" i="20" s="1"/>
  <c r="C391" i="20" s="1"/>
  <c r="C392" i="20" s="1"/>
  <c r="C393" i="20" s="1"/>
  <c r="C394" i="20" s="1"/>
  <c r="C395" i="20" s="1"/>
  <c r="C396" i="20" s="1"/>
  <c r="C397" i="20" s="1"/>
  <c r="C398" i="20" s="1"/>
  <c r="C399" i="20" s="1"/>
  <c r="C400" i="20" s="1"/>
  <c r="C401" i="20" s="1"/>
  <c r="C402" i="20" s="1"/>
  <c r="C403" i="20" s="1"/>
  <c r="C404" i="20" s="1"/>
  <c r="C405" i="20" s="1"/>
  <c r="C406" i="20" s="1"/>
  <c r="C407" i="20" s="1"/>
  <c r="C408" i="20" s="1"/>
  <c r="C409" i="20" s="1"/>
  <c r="C410" i="20" s="1"/>
  <c r="C411" i="20" s="1"/>
  <c r="C412" i="20" s="1"/>
  <c r="C413" i="20" s="1"/>
  <c r="C414" i="20" s="1"/>
  <c r="C415" i="20" s="1"/>
  <c r="C416" i="20" s="1"/>
  <c r="C417" i="20" s="1"/>
  <c r="C418" i="20" s="1"/>
  <c r="C419" i="20" s="1"/>
  <c r="C420" i="20" s="1"/>
  <c r="C421" i="20" s="1"/>
  <c r="C422" i="20" s="1"/>
  <c r="C423" i="20" s="1"/>
  <c r="C424" i="20" s="1"/>
  <c r="C425" i="20" s="1"/>
  <c r="C426" i="20" s="1"/>
  <c r="C427" i="20" s="1"/>
  <c r="C428" i="20" s="1"/>
  <c r="C429" i="20" s="1"/>
  <c r="C430" i="20" s="1"/>
  <c r="C431" i="20" s="1"/>
  <c r="C432" i="20" s="1"/>
  <c r="C433" i="20" s="1"/>
  <c r="C434" i="20" s="1"/>
  <c r="C435" i="20" s="1"/>
  <c r="C436" i="20" s="1"/>
  <c r="C437" i="20" s="1"/>
  <c r="C438" i="20" s="1"/>
  <c r="C439" i="20" s="1"/>
  <c r="C440" i="20" s="1"/>
  <c r="C441" i="20" s="1"/>
  <c r="C442" i="20" s="1"/>
  <c r="C443" i="20" s="1"/>
  <c r="C444" i="20" s="1"/>
  <c r="C445" i="20" s="1"/>
  <c r="C446" i="20" s="1"/>
  <c r="C447" i="20" s="1"/>
  <c r="C448" i="20" s="1"/>
  <c r="C449" i="20" s="1"/>
  <c r="C450" i="20" s="1"/>
  <c r="C451" i="20" s="1"/>
  <c r="C452" i="20" s="1"/>
  <c r="C453" i="20" s="1"/>
  <c r="C454" i="20" s="1"/>
  <c r="C455" i="20" s="1"/>
  <c r="C456" i="20" s="1"/>
  <c r="C457" i="20" s="1"/>
  <c r="C458" i="20" s="1"/>
  <c r="C459" i="20" s="1"/>
  <c r="C460" i="20" s="1"/>
  <c r="C461" i="20" s="1"/>
  <c r="C462" i="20" s="1"/>
  <c r="C463" i="20" s="1"/>
  <c r="C464" i="20" s="1"/>
  <c r="C465" i="20" s="1"/>
  <c r="C466" i="20" s="1"/>
  <c r="C467" i="20" s="1"/>
  <c r="C468" i="20" s="1"/>
  <c r="C469" i="20" s="1"/>
  <c r="C470" i="20" s="1"/>
  <c r="C471" i="20" s="1"/>
  <c r="C472" i="20" s="1"/>
  <c r="C473" i="20" s="1"/>
  <c r="C474" i="20" s="1"/>
  <c r="C475" i="20" s="1"/>
  <c r="C476" i="20" s="1"/>
  <c r="C477" i="20" s="1"/>
  <c r="C478" i="20" s="1"/>
  <c r="C479" i="20" s="1"/>
  <c r="C480" i="20" s="1"/>
  <c r="C481" i="20" s="1"/>
  <c r="C482" i="20" s="1"/>
  <c r="C483" i="20" s="1"/>
  <c r="C484" i="20" s="1"/>
  <c r="C485" i="20" s="1"/>
  <c r="C486" i="20" s="1"/>
  <c r="C487" i="20" s="1"/>
  <c r="C488" i="20" s="1"/>
  <c r="C489" i="20" s="1"/>
  <c r="C490" i="20" s="1"/>
  <c r="C491" i="20" s="1"/>
  <c r="C492" i="20" s="1"/>
  <c r="C493" i="20" s="1"/>
  <c r="C494" i="20" s="1"/>
  <c r="C495" i="20" s="1"/>
  <c r="C496" i="20" s="1"/>
  <c r="C497" i="20" s="1"/>
  <c r="C498" i="20" s="1"/>
  <c r="C499" i="20" s="1"/>
  <c r="C500" i="20" s="1"/>
  <c r="C501" i="20" s="1"/>
  <c r="C502" i="20" s="1"/>
  <c r="C503" i="20" s="1"/>
  <c r="C504" i="20" s="1"/>
  <c r="J2" i="20" l="1"/>
  <c r="H3" i="26"/>
  <c r="B5" i="24"/>
  <c r="S4" i="24"/>
  <c r="V4" i="24" s="1"/>
  <c r="C5" i="26" a="1"/>
  <c r="C5" i="26" s="1"/>
  <c r="L2" i="24"/>
  <c r="P2" i="24" s="1"/>
  <c r="C6" i="25" a="1"/>
  <c r="C6" i="25" s="1"/>
  <c r="F3" i="24"/>
  <c r="H3" i="24" s="1"/>
  <c r="D3" i="24"/>
  <c r="Q3" i="24" s="1"/>
  <c r="H3" i="25"/>
  <c r="K2" i="20" l="1"/>
  <c r="I3" i="26"/>
  <c r="B6" i="24"/>
  <c r="S5" i="24"/>
  <c r="V5" i="24" s="1"/>
  <c r="C6" i="26" a="1"/>
  <c r="C6" i="26" s="1"/>
  <c r="D5" i="25"/>
  <c r="D5" i="26"/>
  <c r="L3" i="24"/>
  <c r="P3" i="24" s="1"/>
  <c r="D6" i="25"/>
  <c r="C7" i="25" a="1"/>
  <c r="C7" i="25" s="1"/>
  <c r="F4" i="24"/>
  <c r="H4" i="24" s="1"/>
  <c r="D4" i="24"/>
  <c r="I3" i="25"/>
  <c r="J3" i="26" l="1"/>
  <c r="L2" i="20"/>
  <c r="B7" i="24"/>
  <c r="S6" i="24"/>
  <c r="V6" i="24" s="1"/>
  <c r="E6" i="25"/>
  <c r="Q4" i="24"/>
  <c r="C7" i="26" a="1"/>
  <c r="C7" i="26" s="1"/>
  <c r="D6" i="26"/>
  <c r="L4" i="24"/>
  <c r="P4" i="24" s="1"/>
  <c r="E5" i="26"/>
  <c r="E6" i="26"/>
  <c r="E5" i="25"/>
  <c r="C8" i="25" a="1"/>
  <c r="C8" i="25" s="1"/>
  <c r="E7" i="25"/>
  <c r="D7" i="25"/>
  <c r="F5" i="24"/>
  <c r="H5" i="24" s="1"/>
  <c r="D5" i="24"/>
  <c r="Q5" i="24" s="1"/>
  <c r="J3" i="25"/>
  <c r="M2" i="20" l="1"/>
  <c r="K3" i="26"/>
  <c r="B8" i="24"/>
  <c r="S7" i="24"/>
  <c r="V7" i="24" s="1"/>
  <c r="E7" i="26"/>
  <c r="C8" i="26" a="1"/>
  <c r="C8" i="26" s="1"/>
  <c r="D7" i="26"/>
  <c r="F5" i="26"/>
  <c r="F6" i="26"/>
  <c r="F7" i="26"/>
  <c r="F5" i="25"/>
  <c r="F6" i="25"/>
  <c r="F7" i="25"/>
  <c r="L5" i="24"/>
  <c r="C9" i="25" a="1"/>
  <c r="C9" i="25" s="1"/>
  <c r="F8" i="25"/>
  <c r="E8" i="25"/>
  <c r="D8" i="25"/>
  <c r="F6" i="24"/>
  <c r="H6" i="24" s="1"/>
  <c r="D6" i="24"/>
  <c r="Q6" i="24" s="1"/>
  <c r="K3" i="25"/>
  <c r="N2" i="20" l="1"/>
  <c r="L3" i="26"/>
  <c r="B9" i="24"/>
  <c r="S8" i="24"/>
  <c r="V8" i="24" s="1"/>
  <c r="F8" i="26"/>
  <c r="D8" i="26"/>
  <c r="E8" i="26"/>
  <c r="C9" i="26" a="1"/>
  <c r="C9" i="26" s="1"/>
  <c r="G5" i="26"/>
  <c r="G6" i="26"/>
  <c r="G8" i="26"/>
  <c r="G7" i="26"/>
  <c r="G5" i="25"/>
  <c r="G6" i="25"/>
  <c r="G7" i="25"/>
  <c r="G8" i="25"/>
  <c r="L6" i="24"/>
  <c r="P6" i="24" s="1"/>
  <c r="P5" i="24"/>
  <c r="E9" i="25"/>
  <c r="F9" i="25"/>
  <c r="G9" i="25"/>
  <c r="D9" i="25"/>
  <c r="C10" i="25" a="1"/>
  <c r="C10" i="25" s="1"/>
  <c r="F7" i="24"/>
  <c r="H7" i="24" s="1"/>
  <c r="D7" i="24"/>
  <c r="L3" i="25"/>
  <c r="O2" i="20" l="1"/>
  <c r="M3" i="26"/>
  <c r="C10" i="26" a="1"/>
  <c r="C10" i="26" s="1"/>
  <c r="H9" i="25"/>
  <c r="Q7" i="24"/>
  <c r="B10" i="24"/>
  <c r="S9" i="24"/>
  <c r="V9" i="24" s="1"/>
  <c r="G9" i="26"/>
  <c r="D9" i="26"/>
  <c r="E9" i="26"/>
  <c r="F9" i="26"/>
  <c r="L7" i="24"/>
  <c r="P7" i="24" s="1"/>
  <c r="H5" i="26"/>
  <c r="H6" i="26"/>
  <c r="H8" i="26"/>
  <c r="H7" i="26"/>
  <c r="H9" i="26"/>
  <c r="H5" i="25"/>
  <c r="H6" i="25"/>
  <c r="H7" i="25"/>
  <c r="H8" i="25"/>
  <c r="C11" i="25" a="1"/>
  <c r="C11" i="25" s="1"/>
  <c r="E10" i="25"/>
  <c r="F10" i="25"/>
  <c r="H10" i="25"/>
  <c r="G10" i="25"/>
  <c r="D10" i="25"/>
  <c r="F8" i="24"/>
  <c r="H8" i="24" s="1"/>
  <c r="D8" i="24"/>
  <c r="Q8" i="24" s="1"/>
  <c r="M3" i="25"/>
  <c r="P2" i="20" l="1"/>
  <c r="N3" i="26"/>
  <c r="E10" i="26"/>
  <c r="D10" i="26"/>
  <c r="C11" i="26" a="1"/>
  <c r="C11" i="26" s="1"/>
  <c r="G10" i="26"/>
  <c r="H10" i="26"/>
  <c r="F10" i="26"/>
  <c r="B11" i="24"/>
  <c r="S10" i="24"/>
  <c r="V10" i="24" s="1"/>
  <c r="I10" i="25"/>
  <c r="L8" i="24"/>
  <c r="I5" i="26"/>
  <c r="I6" i="26"/>
  <c r="I8" i="26"/>
  <c r="I7" i="26"/>
  <c r="I9" i="26"/>
  <c r="I10" i="26"/>
  <c r="I5" i="25"/>
  <c r="I6" i="25"/>
  <c r="I7" i="25"/>
  <c r="I8" i="25"/>
  <c r="I9" i="25"/>
  <c r="C12" i="25" a="1"/>
  <c r="C12" i="25" s="1"/>
  <c r="C13" i="25" s="1" a="1"/>
  <c r="C13" i="25" s="1"/>
  <c r="H11" i="25"/>
  <c r="E11" i="25"/>
  <c r="I11" i="25"/>
  <c r="G11" i="25"/>
  <c r="F11" i="25"/>
  <c r="D11" i="25"/>
  <c r="F9" i="24"/>
  <c r="H9" i="24" s="1"/>
  <c r="D9" i="24"/>
  <c r="Q9" i="24" s="1"/>
  <c r="N3" i="25"/>
  <c r="B5" i="19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67" i="19" s="1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B291" i="19" s="1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B315" i="19" s="1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B327" i="19" s="1"/>
  <c r="B328" i="19" s="1"/>
  <c r="B329" i="19" s="1"/>
  <c r="B330" i="19" s="1"/>
  <c r="B331" i="19" s="1"/>
  <c r="B332" i="19" s="1"/>
  <c r="B333" i="19" s="1"/>
  <c r="B334" i="19" s="1"/>
  <c r="B335" i="19" s="1"/>
  <c r="B336" i="19" s="1"/>
  <c r="B337" i="19" s="1"/>
  <c r="B338" i="19" s="1"/>
  <c r="B339" i="19" s="1"/>
  <c r="B340" i="19" s="1"/>
  <c r="B341" i="19" s="1"/>
  <c r="B342" i="19" s="1"/>
  <c r="B343" i="19" s="1"/>
  <c r="B344" i="19" s="1"/>
  <c r="B345" i="19" s="1"/>
  <c r="B346" i="19" s="1"/>
  <c r="B347" i="19" s="1"/>
  <c r="B348" i="19" s="1"/>
  <c r="B349" i="19" s="1"/>
  <c r="B350" i="19" s="1"/>
  <c r="B351" i="19" s="1"/>
  <c r="B352" i="19" s="1"/>
  <c r="B353" i="19" s="1"/>
  <c r="B354" i="19" s="1"/>
  <c r="B355" i="19" s="1"/>
  <c r="B356" i="19" s="1"/>
  <c r="B357" i="19" s="1"/>
  <c r="B358" i="19" s="1"/>
  <c r="B359" i="19" s="1"/>
  <c r="B360" i="19" s="1"/>
  <c r="B361" i="19" s="1"/>
  <c r="B362" i="19" s="1"/>
  <c r="B363" i="19" s="1"/>
  <c r="B364" i="19" s="1"/>
  <c r="B365" i="19" s="1"/>
  <c r="B366" i="19" s="1"/>
  <c r="B367" i="19" s="1"/>
  <c r="B368" i="19" s="1"/>
  <c r="B369" i="19" s="1"/>
  <c r="B370" i="19" s="1"/>
  <c r="B371" i="19" s="1"/>
  <c r="B372" i="19" s="1"/>
  <c r="B373" i="19" s="1"/>
  <c r="B374" i="19" s="1"/>
  <c r="B375" i="19" s="1"/>
  <c r="B376" i="19" s="1"/>
  <c r="B377" i="19" s="1"/>
  <c r="B378" i="19" s="1"/>
  <c r="B379" i="19" s="1"/>
  <c r="B380" i="19" s="1"/>
  <c r="B381" i="19" s="1"/>
  <c r="B382" i="19" s="1"/>
  <c r="B383" i="19" s="1"/>
  <c r="B384" i="19" s="1"/>
  <c r="B385" i="19" s="1"/>
  <c r="B386" i="19" s="1"/>
  <c r="B387" i="19" s="1"/>
  <c r="B388" i="19" s="1"/>
  <c r="B389" i="19" s="1"/>
  <c r="B390" i="19" s="1"/>
  <c r="B391" i="19" s="1"/>
  <c r="B392" i="19" s="1"/>
  <c r="B393" i="19" s="1"/>
  <c r="B394" i="19" s="1"/>
  <c r="B395" i="19" s="1"/>
  <c r="B396" i="19" s="1"/>
  <c r="B397" i="19" s="1"/>
  <c r="B398" i="19" s="1"/>
  <c r="B399" i="19" s="1"/>
  <c r="B400" i="19" s="1"/>
  <c r="B401" i="19" s="1"/>
  <c r="B402" i="19" s="1"/>
  <c r="B403" i="19" s="1"/>
  <c r="B404" i="19" s="1"/>
  <c r="B405" i="19" s="1"/>
  <c r="B406" i="19" s="1"/>
  <c r="B407" i="19" s="1"/>
  <c r="B408" i="19" s="1"/>
  <c r="B409" i="19" s="1"/>
  <c r="B410" i="19" s="1"/>
  <c r="B411" i="19" s="1"/>
  <c r="B412" i="19" s="1"/>
  <c r="B413" i="19" s="1"/>
  <c r="B414" i="19" s="1"/>
  <c r="B415" i="19" s="1"/>
  <c r="B416" i="19" s="1"/>
  <c r="B417" i="19" s="1"/>
  <c r="B418" i="19" s="1"/>
  <c r="B419" i="19" s="1"/>
  <c r="B420" i="19" s="1"/>
  <c r="B421" i="19" s="1"/>
  <c r="B422" i="19" s="1"/>
  <c r="B423" i="19" s="1"/>
  <c r="B424" i="19" s="1"/>
  <c r="B425" i="19" s="1"/>
  <c r="B426" i="19" s="1"/>
  <c r="B427" i="19" s="1"/>
  <c r="B428" i="19" s="1"/>
  <c r="B429" i="19" s="1"/>
  <c r="B430" i="19" s="1"/>
  <c r="B431" i="19" s="1"/>
  <c r="B432" i="19" s="1"/>
  <c r="B433" i="19" s="1"/>
  <c r="B434" i="19" s="1"/>
  <c r="B435" i="19" s="1"/>
  <c r="B436" i="19" s="1"/>
  <c r="B437" i="19" s="1"/>
  <c r="B438" i="19" s="1"/>
  <c r="B439" i="19" s="1"/>
  <c r="B440" i="19" s="1"/>
  <c r="B441" i="19" s="1"/>
  <c r="B442" i="19" s="1"/>
  <c r="B443" i="19" s="1"/>
  <c r="B444" i="19" s="1"/>
  <c r="B445" i="19" s="1"/>
  <c r="B446" i="19" s="1"/>
  <c r="B447" i="19" s="1"/>
  <c r="B448" i="19" s="1"/>
  <c r="B449" i="19" s="1"/>
  <c r="B450" i="19" s="1"/>
  <c r="B451" i="19" s="1"/>
  <c r="B452" i="19" s="1"/>
  <c r="B453" i="19" s="1"/>
  <c r="B454" i="19" s="1"/>
  <c r="B455" i="19" s="1"/>
  <c r="B456" i="19" s="1"/>
  <c r="B457" i="19" s="1"/>
  <c r="B458" i="19" s="1"/>
  <c r="B459" i="19" s="1"/>
  <c r="B460" i="19" s="1"/>
  <c r="B461" i="19" s="1"/>
  <c r="B462" i="19" s="1"/>
  <c r="B463" i="19" s="1"/>
  <c r="B464" i="19" s="1"/>
  <c r="B465" i="19" s="1"/>
  <c r="B466" i="19" s="1"/>
  <c r="B467" i="19" s="1"/>
  <c r="B468" i="19" s="1"/>
  <c r="B469" i="19" s="1"/>
  <c r="B470" i="19" s="1"/>
  <c r="B471" i="19" s="1"/>
  <c r="B472" i="19" s="1"/>
  <c r="B473" i="19" s="1"/>
  <c r="B474" i="19" s="1"/>
  <c r="B475" i="19" s="1"/>
  <c r="B476" i="19" s="1"/>
  <c r="B477" i="19" s="1"/>
  <c r="B478" i="19" s="1"/>
  <c r="B479" i="19" s="1"/>
  <c r="B480" i="19" s="1"/>
  <c r="B481" i="19" s="1"/>
  <c r="B482" i="19" s="1"/>
  <c r="B483" i="19" s="1"/>
  <c r="B484" i="19" s="1"/>
  <c r="B485" i="19" s="1"/>
  <c r="B486" i="19" s="1"/>
  <c r="B487" i="19" s="1"/>
  <c r="B488" i="19" s="1"/>
  <c r="B489" i="19" s="1"/>
  <c r="B490" i="19" s="1"/>
  <c r="B491" i="19" s="1"/>
  <c r="B492" i="19" s="1"/>
  <c r="B493" i="19" s="1"/>
  <c r="B494" i="19" s="1"/>
  <c r="B495" i="19" s="1"/>
  <c r="B496" i="19" s="1"/>
  <c r="B497" i="19" s="1"/>
  <c r="B498" i="19" s="1"/>
  <c r="B499" i="19" s="1"/>
  <c r="B500" i="19" s="1"/>
  <c r="B501" i="19" s="1"/>
  <c r="B502" i="19" s="1"/>
  <c r="B503" i="19" s="1"/>
  <c r="B504" i="19" s="1"/>
  <c r="C2" i="19"/>
  <c r="Q2" i="20" l="1"/>
  <c r="O3" i="26"/>
  <c r="C12" i="26" a="1"/>
  <c r="C12" i="26" s="1"/>
  <c r="I11" i="26"/>
  <c r="F11" i="26"/>
  <c r="H11" i="26"/>
  <c r="E11" i="26"/>
  <c r="G11" i="26"/>
  <c r="D11" i="26"/>
  <c r="B12" i="24"/>
  <c r="S11" i="24"/>
  <c r="V11" i="24" s="1"/>
  <c r="J5" i="26"/>
  <c r="J6" i="26"/>
  <c r="J8" i="26"/>
  <c r="J7" i="26"/>
  <c r="J10" i="26"/>
  <c r="J9" i="26"/>
  <c r="J11" i="26"/>
  <c r="J5" i="25"/>
  <c r="J6" i="25"/>
  <c r="J7" i="25"/>
  <c r="J8" i="25"/>
  <c r="J9" i="25"/>
  <c r="J10" i="25"/>
  <c r="L9" i="24"/>
  <c r="J11" i="25"/>
  <c r="P8" i="24"/>
  <c r="H13" i="25"/>
  <c r="G13" i="25"/>
  <c r="I13" i="25"/>
  <c r="F13" i="25"/>
  <c r="J13" i="25"/>
  <c r="E13" i="25"/>
  <c r="D13" i="25"/>
  <c r="F12" i="25"/>
  <c r="J12" i="25"/>
  <c r="G12" i="25"/>
  <c r="E12" i="25"/>
  <c r="I12" i="25"/>
  <c r="H12" i="25"/>
  <c r="D12" i="25"/>
  <c r="C14" i="25" a="1"/>
  <c r="C14" i="25" s="1"/>
  <c r="E3" i="20"/>
  <c r="D2" i="19"/>
  <c r="F10" i="24"/>
  <c r="H10" i="24" s="1"/>
  <c r="D10" i="24"/>
  <c r="O3" i="25"/>
  <c r="R2" i="20" l="1"/>
  <c r="P3" i="26"/>
  <c r="J12" i="26"/>
  <c r="H12" i="26"/>
  <c r="D12" i="26"/>
  <c r="C13" i="26" a="1"/>
  <c r="C13" i="26" s="1"/>
  <c r="E12" i="26"/>
  <c r="G12" i="26"/>
  <c r="F12" i="26"/>
  <c r="I12" i="26"/>
  <c r="B13" i="24"/>
  <c r="S12" i="24"/>
  <c r="V12" i="24" s="1"/>
  <c r="K13" i="25"/>
  <c r="Q10" i="24"/>
  <c r="K12" i="25"/>
  <c r="P9" i="24"/>
  <c r="L10" i="24"/>
  <c r="K5" i="26"/>
  <c r="K6" i="26"/>
  <c r="K8" i="26"/>
  <c r="K7" i="26"/>
  <c r="K9" i="26"/>
  <c r="K10" i="26"/>
  <c r="K11" i="26"/>
  <c r="K12" i="26"/>
  <c r="K5" i="25"/>
  <c r="K6" i="25"/>
  <c r="K7" i="25"/>
  <c r="K8" i="25"/>
  <c r="K9" i="25"/>
  <c r="K10" i="25"/>
  <c r="K11" i="25"/>
  <c r="C15" i="25" a="1"/>
  <c r="C15" i="25" s="1"/>
  <c r="F14" i="25"/>
  <c r="J14" i="25"/>
  <c r="I14" i="25"/>
  <c r="E14" i="25"/>
  <c r="K14" i="25"/>
  <c r="G14" i="25"/>
  <c r="H14" i="25"/>
  <c r="D14" i="25"/>
  <c r="E2" i="19"/>
  <c r="F3" i="20"/>
  <c r="F11" i="24"/>
  <c r="H11" i="24" s="1"/>
  <c r="D11" i="24"/>
  <c r="P3" i="25"/>
  <c r="S2" i="20" l="1"/>
  <c r="Q3" i="26"/>
  <c r="I13" i="26"/>
  <c r="H13" i="26"/>
  <c r="E13" i="26"/>
  <c r="K13" i="26"/>
  <c r="F13" i="26"/>
  <c r="G13" i="26"/>
  <c r="D13" i="26"/>
  <c r="C14" i="26" a="1"/>
  <c r="C14" i="26" s="1"/>
  <c r="J13" i="26"/>
  <c r="L14" i="25"/>
  <c r="Q11" i="24"/>
  <c r="B14" i="24"/>
  <c r="S13" i="24"/>
  <c r="V13" i="24" s="1"/>
  <c r="L11" i="24"/>
  <c r="P11" i="24" s="1"/>
  <c r="L5" i="26"/>
  <c r="L6" i="26"/>
  <c r="L8" i="26"/>
  <c r="L7" i="26"/>
  <c r="L9" i="26"/>
  <c r="L10" i="26"/>
  <c r="L11" i="26"/>
  <c r="L12" i="26"/>
  <c r="L13" i="26"/>
  <c r="L5" i="25"/>
  <c r="L6" i="25"/>
  <c r="L7" i="25"/>
  <c r="L8" i="25"/>
  <c r="L9" i="25"/>
  <c r="L10" i="25"/>
  <c r="L11" i="25"/>
  <c r="L12" i="25"/>
  <c r="L13" i="25"/>
  <c r="P10" i="24"/>
  <c r="C16" i="25" a="1"/>
  <c r="C16" i="25" s="1"/>
  <c r="H15" i="25"/>
  <c r="L15" i="25"/>
  <c r="F15" i="25"/>
  <c r="K15" i="25"/>
  <c r="G15" i="25"/>
  <c r="J15" i="25"/>
  <c r="I15" i="25"/>
  <c r="E15" i="25"/>
  <c r="D15" i="25"/>
  <c r="F2" i="19"/>
  <c r="G3" i="20"/>
  <c r="F12" i="24"/>
  <c r="H12" i="24" s="1"/>
  <c r="D12" i="24"/>
  <c r="Q12" i="24" s="1"/>
  <c r="Q3" i="25"/>
  <c r="T2" i="20" l="1"/>
  <c r="R3" i="26"/>
  <c r="I14" i="26"/>
  <c r="E14" i="26"/>
  <c r="H14" i="26"/>
  <c r="D14" i="26"/>
  <c r="C15" i="26" a="1"/>
  <c r="C15" i="26" s="1"/>
  <c r="K14" i="26"/>
  <c r="G14" i="26"/>
  <c r="L14" i="26"/>
  <c r="J14" i="26"/>
  <c r="F14" i="26"/>
  <c r="B15" i="24"/>
  <c r="S14" i="24"/>
  <c r="V14" i="24" s="1"/>
  <c r="M15" i="25"/>
  <c r="M5" i="26"/>
  <c r="M6" i="26"/>
  <c r="M8" i="26"/>
  <c r="M7" i="26"/>
  <c r="M9" i="26"/>
  <c r="M10" i="26"/>
  <c r="M11" i="26"/>
  <c r="M12" i="26"/>
  <c r="M13" i="26"/>
  <c r="M14" i="26"/>
  <c r="M5" i="25"/>
  <c r="M6" i="25"/>
  <c r="M7" i="25"/>
  <c r="M8" i="25"/>
  <c r="M9" i="25"/>
  <c r="M10" i="25"/>
  <c r="M11" i="25"/>
  <c r="M13" i="25"/>
  <c r="M12" i="25"/>
  <c r="M14" i="25"/>
  <c r="L12" i="24"/>
  <c r="P12" i="24" s="1"/>
  <c r="C17" i="25" a="1"/>
  <c r="C17" i="25" s="1"/>
  <c r="F16" i="25"/>
  <c r="J16" i="25"/>
  <c r="H16" i="25"/>
  <c r="M16" i="25"/>
  <c r="I16" i="25"/>
  <c r="G16" i="25"/>
  <c r="K16" i="25"/>
  <c r="L16" i="25"/>
  <c r="D16" i="25"/>
  <c r="E16" i="25"/>
  <c r="G2" i="19"/>
  <c r="H3" i="20"/>
  <c r="F13" i="24"/>
  <c r="H13" i="24" s="1"/>
  <c r="D13" i="24"/>
  <c r="Q13" i="24" s="1"/>
  <c r="R3" i="25"/>
  <c r="U2" i="20" l="1"/>
  <c r="S3" i="26"/>
  <c r="C16" i="26" a="1"/>
  <c r="C16" i="26" s="1"/>
  <c r="J15" i="26"/>
  <c r="F15" i="26"/>
  <c r="K15" i="26"/>
  <c r="G15" i="26"/>
  <c r="I15" i="26"/>
  <c r="E15" i="26"/>
  <c r="M15" i="26"/>
  <c r="L15" i="26"/>
  <c r="H15" i="26"/>
  <c r="D15" i="26"/>
  <c r="B16" i="24"/>
  <c r="S16" i="24" s="1"/>
  <c r="V16" i="24" s="1"/>
  <c r="S15" i="24"/>
  <c r="V15" i="24" s="1"/>
  <c r="N5" i="26"/>
  <c r="N6" i="26"/>
  <c r="N8" i="26"/>
  <c r="N7" i="26"/>
  <c r="N9" i="26"/>
  <c r="N10" i="26"/>
  <c r="N11" i="26"/>
  <c r="N12" i="26"/>
  <c r="N13" i="26"/>
  <c r="N14" i="26"/>
  <c r="N15" i="26"/>
  <c r="N5" i="25"/>
  <c r="N6" i="25"/>
  <c r="N7" i="25"/>
  <c r="N8" i="25"/>
  <c r="N9" i="25"/>
  <c r="N10" i="25"/>
  <c r="N11" i="25"/>
  <c r="N12" i="25"/>
  <c r="N13" i="25"/>
  <c r="N14" i="25"/>
  <c r="N15" i="25"/>
  <c r="N16" i="25"/>
  <c r="L13" i="24"/>
  <c r="P13" i="24" s="1"/>
  <c r="C18" i="25" a="1"/>
  <c r="C18" i="25" s="1"/>
  <c r="H17" i="25"/>
  <c r="L17" i="25"/>
  <c r="E17" i="25"/>
  <c r="I17" i="25"/>
  <c r="M17" i="25"/>
  <c r="K17" i="25"/>
  <c r="F17" i="25"/>
  <c r="N17" i="25"/>
  <c r="G17" i="25"/>
  <c r="J17" i="25"/>
  <c r="D17" i="25"/>
  <c r="H2" i="19"/>
  <c r="I3" i="20"/>
  <c r="F14" i="24"/>
  <c r="H14" i="24" s="1"/>
  <c r="D14" i="24"/>
  <c r="Q14" i="24" s="1"/>
  <c r="S3" i="25"/>
  <c r="V2" i="20" l="1"/>
  <c r="T3" i="26"/>
  <c r="K16" i="26"/>
  <c r="G16" i="26"/>
  <c r="I16" i="26"/>
  <c r="E16" i="26"/>
  <c r="N16" i="26"/>
  <c r="L16" i="26"/>
  <c r="H16" i="26"/>
  <c r="D16" i="26"/>
  <c r="C17" i="26" a="1"/>
  <c r="C17" i="26" s="1"/>
  <c r="J16" i="26"/>
  <c r="F16" i="26"/>
  <c r="M16" i="26"/>
  <c r="B17" i="24"/>
  <c r="S17" i="24" s="1"/>
  <c r="V17" i="24" s="1"/>
  <c r="O5" i="26"/>
  <c r="O6" i="26"/>
  <c r="O8" i="26"/>
  <c r="O7" i="26"/>
  <c r="O9" i="26"/>
  <c r="O10" i="26"/>
  <c r="O11" i="26"/>
  <c r="O12" i="26"/>
  <c r="O13" i="26"/>
  <c r="O14" i="26"/>
  <c r="O15" i="26"/>
  <c r="O16" i="26"/>
  <c r="O5" i="25"/>
  <c r="O6" i="25"/>
  <c r="O7" i="25"/>
  <c r="O8" i="25"/>
  <c r="O9" i="25"/>
  <c r="O10" i="25"/>
  <c r="O11" i="25"/>
  <c r="O12" i="25"/>
  <c r="O13" i="25"/>
  <c r="O14" i="25"/>
  <c r="O15" i="25"/>
  <c r="O16" i="25"/>
  <c r="L14" i="24"/>
  <c r="O17" i="25"/>
  <c r="C19" i="25" a="1"/>
  <c r="C19" i="25" s="1"/>
  <c r="F18" i="25"/>
  <c r="J18" i="25"/>
  <c r="N18" i="25"/>
  <c r="G18" i="25"/>
  <c r="K18" i="25"/>
  <c r="O18" i="25"/>
  <c r="E18" i="25"/>
  <c r="M18" i="25"/>
  <c r="H18" i="25"/>
  <c r="I18" i="25"/>
  <c r="L18" i="25"/>
  <c r="D18" i="25"/>
  <c r="I2" i="19"/>
  <c r="J3" i="20"/>
  <c r="F15" i="24"/>
  <c r="H15" i="24" s="1"/>
  <c r="D15" i="24"/>
  <c r="Q15" i="24" s="1"/>
  <c r="T3" i="25"/>
  <c r="W2" i="20" l="1"/>
  <c r="U3" i="26"/>
  <c r="M17" i="26"/>
  <c r="I17" i="26"/>
  <c r="E17" i="26"/>
  <c r="L17" i="26"/>
  <c r="H17" i="26"/>
  <c r="D17" i="26"/>
  <c r="C18" i="26" a="1"/>
  <c r="C18" i="26" s="1"/>
  <c r="D18" i="26" s="1"/>
  <c r="K17" i="26"/>
  <c r="G17" i="26"/>
  <c r="O17" i="26"/>
  <c r="J17" i="26"/>
  <c r="F17" i="26"/>
  <c r="N17" i="26"/>
  <c r="B18" i="24"/>
  <c r="S18" i="24" s="1"/>
  <c r="V18" i="24" s="1"/>
  <c r="P5" i="26"/>
  <c r="P6" i="26"/>
  <c r="P7" i="26"/>
  <c r="P8" i="26"/>
  <c r="P9" i="26"/>
  <c r="P10" i="26"/>
  <c r="P11" i="26"/>
  <c r="P12" i="26"/>
  <c r="P13" i="26"/>
  <c r="P14" i="26"/>
  <c r="P15" i="26"/>
  <c r="P16" i="26"/>
  <c r="P17" i="26"/>
  <c r="P5" i="25"/>
  <c r="P6" i="25"/>
  <c r="P7" i="25"/>
  <c r="P8" i="25"/>
  <c r="P9" i="25"/>
  <c r="P10" i="25"/>
  <c r="P11" i="25"/>
  <c r="P13" i="25"/>
  <c r="P12" i="25"/>
  <c r="P14" i="25"/>
  <c r="P15" i="25"/>
  <c r="P16" i="25"/>
  <c r="P17" i="25"/>
  <c r="P14" i="24"/>
  <c r="P18" i="25"/>
  <c r="L15" i="24"/>
  <c r="P15" i="24" s="1"/>
  <c r="C20" i="25" a="1"/>
  <c r="C20" i="25" s="1"/>
  <c r="H19" i="25"/>
  <c r="L19" i="25"/>
  <c r="P19" i="25"/>
  <c r="E19" i="25"/>
  <c r="I19" i="25"/>
  <c r="M19" i="25"/>
  <c r="G19" i="25"/>
  <c r="O19" i="25"/>
  <c r="J19" i="25"/>
  <c r="F19" i="25"/>
  <c r="K19" i="25"/>
  <c r="N19" i="25"/>
  <c r="D19" i="25"/>
  <c r="J2" i="19"/>
  <c r="K3" i="20"/>
  <c r="F16" i="24"/>
  <c r="H16" i="24" s="1"/>
  <c r="D16" i="24"/>
  <c r="Q16" i="24" s="1"/>
  <c r="U3" i="25"/>
  <c r="X2" i="20" l="1"/>
  <c r="V3" i="26"/>
  <c r="K18" i="26"/>
  <c r="G18" i="26"/>
  <c r="P18" i="26"/>
  <c r="L18" i="26"/>
  <c r="H18" i="26"/>
  <c r="O18" i="26"/>
  <c r="C19" i="26" a="1"/>
  <c r="C19" i="26" s="1"/>
  <c r="N18" i="26"/>
  <c r="J18" i="26"/>
  <c r="F18" i="26"/>
  <c r="M18" i="26"/>
  <c r="I18" i="26"/>
  <c r="E18" i="26"/>
  <c r="B19" i="24"/>
  <c r="S19" i="24" s="1"/>
  <c r="V19" i="24" s="1"/>
  <c r="L16" i="24"/>
  <c r="P16" i="24" s="1"/>
  <c r="Q5" i="26"/>
  <c r="Q6" i="26"/>
  <c r="Q8" i="26"/>
  <c r="Q7" i="26"/>
  <c r="Q9" i="26"/>
  <c r="Q10" i="26"/>
  <c r="Q11" i="26"/>
  <c r="Q12" i="26"/>
  <c r="Q13" i="26"/>
  <c r="Q14" i="26"/>
  <c r="Q15" i="26"/>
  <c r="Q16" i="26"/>
  <c r="Q17" i="26"/>
  <c r="Q18" i="26"/>
  <c r="Q5" i="25"/>
  <c r="Q6" i="25"/>
  <c r="Q7" i="25"/>
  <c r="Q8" i="25"/>
  <c r="Q9" i="25"/>
  <c r="Q10" i="25"/>
  <c r="Q11" i="25"/>
  <c r="Q13" i="25"/>
  <c r="Q12" i="25"/>
  <c r="Q14" i="25"/>
  <c r="Q15" i="25"/>
  <c r="Q16" i="25"/>
  <c r="Q17" i="25"/>
  <c r="Q18" i="25"/>
  <c r="Q19" i="25"/>
  <c r="C21" i="25" a="1"/>
  <c r="C21" i="25" s="1"/>
  <c r="C22" i="25" s="1"/>
  <c r="F20" i="25"/>
  <c r="J20" i="25"/>
  <c r="N20" i="25"/>
  <c r="G20" i="25"/>
  <c r="K20" i="25"/>
  <c r="O20" i="25"/>
  <c r="I20" i="25"/>
  <c r="Q20" i="25"/>
  <c r="L20" i="25"/>
  <c r="H20" i="25"/>
  <c r="M20" i="25"/>
  <c r="E20" i="25"/>
  <c r="P20" i="25"/>
  <c r="D20" i="25"/>
  <c r="K2" i="19"/>
  <c r="L3" i="20"/>
  <c r="F17" i="24"/>
  <c r="H17" i="24" s="1"/>
  <c r="D17" i="24"/>
  <c r="Q17" i="24" s="1"/>
  <c r="V3" i="25"/>
  <c r="Y2" i="20" l="1"/>
  <c r="W3" i="26"/>
  <c r="K19" i="26"/>
  <c r="G19" i="26"/>
  <c r="M19" i="26"/>
  <c r="I19" i="26"/>
  <c r="E19" i="26"/>
  <c r="Q19" i="26"/>
  <c r="O19" i="26"/>
  <c r="N19" i="26"/>
  <c r="J19" i="26"/>
  <c r="F19" i="26"/>
  <c r="P19" i="26"/>
  <c r="L19" i="26"/>
  <c r="H19" i="26"/>
  <c r="D19" i="26"/>
  <c r="C20" i="26" a="1"/>
  <c r="C20" i="26" s="1"/>
  <c r="B20" i="24"/>
  <c r="S20" i="24" s="1"/>
  <c r="V20" i="24" s="1"/>
  <c r="L17" i="24"/>
  <c r="P17" i="24" s="1"/>
  <c r="R5" i="26"/>
  <c r="R6" i="26"/>
  <c r="R7" i="26"/>
  <c r="R8" i="26"/>
  <c r="R10" i="26"/>
  <c r="R9" i="26"/>
  <c r="R11" i="26"/>
  <c r="R12" i="26"/>
  <c r="R13" i="26"/>
  <c r="R14" i="26"/>
  <c r="R15" i="26"/>
  <c r="R16" i="26"/>
  <c r="R17" i="26"/>
  <c r="R18" i="26"/>
  <c r="R19" i="26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H21" i="25"/>
  <c r="L21" i="25"/>
  <c r="P21" i="25"/>
  <c r="I21" i="25"/>
  <c r="N21" i="25"/>
  <c r="E21" i="25"/>
  <c r="J21" i="25"/>
  <c r="O21" i="25"/>
  <c r="G21" i="25"/>
  <c r="R21" i="25"/>
  <c r="K21" i="25"/>
  <c r="F21" i="25"/>
  <c r="Q21" i="25"/>
  <c r="M21" i="25"/>
  <c r="D21" i="25"/>
  <c r="L2" i="19"/>
  <c r="M3" i="20"/>
  <c r="F18" i="24"/>
  <c r="H18" i="24" s="1"/>
  <c r="D18" i="24"/>
  <c r="Q18" i="24" s="1"/>
  <c r="W3" i="25"/>
  <c r="Z2" i="20" l="1"/>
  <c r="X3" i="26"/>
  <c r="O20" i="26"/>
  <c r="K20" i="26"/>
  <c r="G20" i="26"/>
  <c r="R20" i="26"/>
  <c r="N20" i="26"/>
  <c r="J20" i="26"/>
  <c r="F20" i="26"/>
  <c r="Q20" i="26"/>
  <c r="M20" i="26"/>
  <c r="I20" i="26"/>
  <c r="E20" i="26"/>
  <c r="P20" i="26"/>
  <c r="L20" i="26"/>
  <c r="H20" i="26"/>
  <c r="D20" i="26"/>
  <c r="C21" i="26" a="1"/>
  <c r="C21" i="26" s="1"/>
  <c r="B21" i="24"/>
  <c r="S21" i="24" s="1"/>
  <c r="V21" i="24" s="1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5" i="25"/>
  <c r="S6" i="25"/>
  <c r="S7" i="25"/>
  <c r="S8" i="25"/>
  <c r="S9" i="25"/>
  <c r="S10" i="25"/>
  <c r="S11" i="25"/>
  <c r="S12" i="25"/>
  <c r="S13" i="25"/>
  <c r="S14" i="25"/>
  <c r="S15" i="25"/>
  <c r="S16" i="25"/>
  <c r="S17" i="25"/>
  <c r="S18" i="25"/>
  <c r="S19" i="25"/>
  <c r="S20" i="25"/>
  <c r="L18" i="24"/>
  <c r="P18" i="24" s="1"/>
  <c r="S21" i="25"/>
  <c r="C23" i="25" a="1"/>
  <c r="C23" i="25" s="1"/>
  <c r="F22" i="25"/>
  <c r="J22" i="25"/>
  <c r="N22" i="25"/>
  <c r="R22" i="25"/>
  <c r="E22" i="25"/>
  <c r="K22" i="25"/>
  <c r="P22" i="25"/>
  <c r="G22" i="25"/>
  <c r="L22" i="25"/>
  <c r="Q22" i="25"/>
  <c r="O22" i="25"/>
  <c r="H22" i="25"/>
  <c r="S22" i="25"/>
  <c r="M22" i="25"/>
  <c r="D22" i="25"/>
  <c r="I22" i="25"/>
  <c r="M2" i="19"/>
  <c r="N3" i="20"/>
  <c r="F19" i="24"/>
  <c r="H19" i="24" s="1"/>
  <c r="D19" i="24"/>
  <c r="Q19" i="24" s="1"/>
  <c r="X3" i="25"/>
  <c r="AA2" i="20" l="1"/>
  <c r="Y3" i="26"/>
  <c r="C22" i="26" a="1"/>
  <c r="C22" i="26" s="1"/>
  <c r="P21" i="26"/>
  <c r="L21" i="26"/>
  <c r="H21" i="26"/>
  <c r="D21" i="26"/>
  <c r="S21" i="26"/>
  <c r="O21" i="26"/>
  <c r="K21" i="26"/>
  <c r="G21" i="26"/>
  <c r="N21" i="26"/>
  <c r="J21" i="26"/>
  <c r="F21" i="26"/>
  <c r="R21" i="26"/>
  <c r="Q21" i="26"/>
  <c r="M21" i="26"/>
  <c r="I21" i="26"/>
  <c r="E21" i="26"/>
  <c r="B22" i="24"/>
  <c r="S22" i="24" s="1"/>
  <c r="V22" i="24" s="1"/>
  <c r="T5" i="26"/>
  <c r="T6" i="26"/>
  <c r="T7" i="26"/>
  <c r="T8" i="26"/>
  <c r="T10" i="26"/>
  <c r="T9" i="26"/>
  <c r="T11" i="26"/>
  <c r="T12" i="26"/>
  <c r="T13" i="26"/>
  <c r="T14" i="26"/>
  <c r="T15" i="26"/>
  <c r="T16" i="26"/>
  <c r="T17" i="26"/>
  <c r="T18" i="26"/>
  <c r="T19" i="26"/>
  <c r="T20" i="26"/>
  <c r="T5" i="25"/>
  <c r="T21" i="26"/>
  <c r="T6" i="25"/>
  <c r="T7" i="25"/>
  <c r="T8" i="25"/>
  <c r="T9" i="25"/>
  <c r="T10" i="25"/>
  <c r="T11" i="25"/>
  <c r="T13" i="25"/>
  <c r="T12" i="25"/>
  <c r="T14" i="25"/>
  <c r="T15" i="25"/>
  <c r="T16" i="25"/>
  <c r="T17" i="25"/>
  <c r="T18" i="25"/>
  <c r="T19" i="25"/>
  <c r="T20" i="25"/>
  <c r="T21" i="25"/>
  <c r="T22" i="25"/>
  <c r="L19" i="24"/>
  <c r="P19" i="24" s="1"/>
  <c r="C24" i="25" a="1"/>
  <c r="C24" i="25" s="1"/>
  <c r="H23" i="25"/>
  <c r="L23" i="25"/>
  <c r="P23" i="25"/>
  <c r="T23" i="25"/>
  <c r="E23" i="25"/>
  <c r="I23" i="25"/>
  <c r="M23" i="25"/>
  <c r="Q23" i="25"/>
  <c r="K23" i="25"/>
  <c r="S23" i="25"/>
  <c r="F23" i="25"/>
  <c r="N23" i="25"/>
  <c r="J23" i="25"/>
  <c r="R23" i="25"/>
  <c r="O23" i="25"/>
  <c r="G23" i="25"/>
  <c r="D23" i="25"/>
  <c r="N2" i="19"/>
  <c r="O3" i="20"/>
  <c r="F20" i="24"/>
  <c r="H20" i="24" s="1"/>
  <c r="D20" i="24"/>
  <c r="Q20" i="24" s="1"/>
  <c r="Y3" i="25"/>
  <c r="AB2" i="20" l="1"/>
  <c r="Z3" i="26"/>
  <c r="Q22" i="26"/>
  <c r="M22" i="26"/>
  <c r="I22" i="26"/>
  <c r="E22" i="26"/>
  <c r="T22" i="26"/>
  <c r="P22" i="26"/>
  <c r="L22" i="26"/>
  <c r="H22" i="26"/>
  <c r="D22" i="26"/>
  <c r="C23" i="26" a="1"/>
  <c r="C23" i="26" s="1"/>
  <c r="S22" i="26"/>
  <c r="O22" i="26"/>
  <c r="K22" i="26"/>
  <c r="G22" i="26"/>
  <c r="R22" i="26"/>
  <c r="N22" i="26"/>
  <c r="J22" i="26"/>
  <c r="F22" i="26"/>
  <c r="B23" i="24"/>
  <c r="S23" i="24" s="1"/>
  <c r="V23" i="24" s="1"/>
  <c r="U23" i="25"/>
  <c r="U5" i="26"/>
  <c r="U6" i="26"/>
  <c r="U7" i="26"/>
  <c r="U8" i="26"/>
  <c r="U10" i="26"/>
  <c r="U9" i="26"/>
  <c r="U11" i="26"/>
  <c r="U12" i="26"/>
  <c r="U13" i="26"/>
  <c r="U14" i="26"/>
  <c r="U15" i="26"/>
  <c r="U16" i="26"/>
  <c r="U17" i="26"/>
  <c r="U18" i="26"/>
  <c r="U19" i="26"/>
  <c r="U20" i="26"/>
  <c r="U5" i="25"/>
  <c r="U21" i="26"/>
  <c r="U6" i="25"/>
  <c r="U7" i="25"/>
  <c r="U22" i="26"/>
  <c r="U8" i="25"/>
  <c r="U9" i="25"/>
  <c r="U10" i="25"/>
  <c r="U11" i="25"/>
  <c r="U12" i="25"/>
  <c r="U13" i="25"/>
  <c r="U14" i="25"/>
  <c r="U15" i="25"/>
  <c r="U16" i="25"/>
  <c r="U17" i="25"/>
  <c r="U18" i="25"/>
  <c r="U19" i="25"/>
  <c r="U20" i="25"/>
  <c r="U21" i="25"/>
  <c r="U22" i="25"/>
  <c r="L20" i="24"/>
  <c r="P20" i="24" s="1"/>
  <c r="C25" i="25" a="1"/>
  <c r="C25" i="25" s="1"/>
  <c r="F24" i="25"/>
  <c r="J24" i="25"/>
  <c r="N24" i="25"/>
  <c r="R24" i="25"/>
  <c r="G24" i="25"/>
  <c r="K24" i="25"/>
  <c r="O24" i="25"/>
  <c r="S24" i="25"/>
  <c r="E24" i="25"/>
  <c r="M24" i="25"/>
  <c r="U24" i="25"/>
  <c r="H24" i="25"/>
  <c r="P24" i="25"/>
  <c r="L24" i="25"/>
  <c r="T24" i="25"/>
  <c r="I24" i="25"/>
  <c r="Q24" i="25"/>
  <c r="D24" i="25"/>
  <c r="O2" i="19"/>
  <c r="P3" i="20"/>
  <c r="F21" i="24"/>
  <c r="H21" i="24" s="1"/>
  <c r="D21" i="24"/>
  <c r="Z3" i="25"/>
  <c r="AC2" i="20" l="1"/>
  <c r="AA3" i="26"/>
  <c r="P23" i="26"/>
  <c r="L23" i="26"/>
  <c r="H23" i="26"/>
  <c r="E23" i="26"/>
  <c r="S23" i="26"/>
  <c r="O23" i="26"/>
  <c r="K23" i="26"/>
  <c r="G23" i="26"/>
  <c r="U23" i="26"/>
  <c r="R23" i="26"/>
  <c r="N23" i="26"/>
  <c r="J23" i="26"/>
  <c r="D23" i="26"/>
  <c r="T23" i="26"/>
  <c r="Q23" i="26"/>
  <c r="M23" i="26"/>
  <c r="I23" i="26"/>
  <c r="F23" i="26"/>
  <c r="C24" i="26" a="1"/>
  <c r="C24" i="26" s="1"/>
  <c r="B24" i="24"/>
  <c r="S24" i="24" s="1"/>
  <c r="V24" i="24" s="1"/>
  <c r="V24" i="25"/>
  <c r="Q21" i="24"/>
  <c r="V5" i="26"/>
  <c r="V6" i="26"/>
  <c r="V7" i="26"/>
  <c r="V8" i="26"/>
  <c r="V10" i="26"/>
  <c r="V9" i="26"/>
  <c r="V11" i="26"/>
  <c r="V12" i="26"/>
  <c r="V13" i="26"/>
  <c r="V14" i="26"/>
  <c r="V15" i="26"/>
  <c r="V16" i="26"/>
  <c r="V17" i="26"/>
  <c r="V18" i="26"/>
  <c r="V19" i="26"/>
  <c r="V5" i="25"/>
  <c r="V20" i="26"/>
  <c r="V21" i="26"/>
  <c r="V6" i="25"/>
  <c r="V7" i="25"/>
  <c r="V22" i="26"/>
  <c r="V23" i="26"/>
  <c r="V8" i="25"/>
  <c r="V9" i="25"/>
  <c r="V10" i="25"/>
  <c r="V11" i="25"/>
  <c r="V13" i="25"/>
  <c r="V12" i="25"/>
  <c r="V14" i="25"/>
  <c r="V15" i="25"/>
  <c r="V16" i="25"/>
  <c r="V17" i="25"/>
  <c r="V18" i="25"/>
  <c r="V19" i="25"/>
  <c r="V20" i="25"/>
  <c r="V21" i="25"/>
  <c r="V22" i="25"/>
  <c r="V23" i="25"/>
  <c r="L21" i="24"/>
  <c r="C26" i="25" a="1"/>
  <c r="C26" i="25" s="1"/>
  <c r="H25" i="25"/>
  <c r="L25" i="25"/>
  <c r="P25" i="25"/>
  <c r="T25" i="25"/>
  <c r="E25" i="25"/>
  <c r="I25" i="25"/>
  <c r="M25" i="25"/>
  <c r="Q25" i="25"/>
  <c r="U25" i="25"/>
  <c r="G25" i="25"/>
  <c r="O25" i="25"/>
  <c r="J25" i="25"/>
  <c r="R25" i="25"/>
  <c r="N25" i="25"/>
  <c r="F25" i="25"/>
  <c r="V25" i="25"/>
  <c r="K25" i="25"/>
  <c r="S25" i="25"/>
  <c r="D25" i="25"/>
  <c r="P2" i="19"/>
  <c r="Q3" i="20"/>
  <c r="F22" i="24"/>
  <c r="H22" i="24" s="1"/>
  <c r="D22" i="24"/>
  <c r="Q22" i="24" s="1"/>
  <c r="AA3" i="25"/>
  <c r="AD2" i="20" l="1"/>
  <c r="AB3" i="26"/>
  <c r="C25" i="26" a="1"/>
  <c r="C25" i="26" s="1"/>
  <c r="T24" i="26"/>
  <c r="P24" i="26"/>
  <c r="L24" i="26"/>
  <c r="H24" i="26"/>
  <c r="F24" i="26"/>
  <c r="R24" i="26"/>
  <c r="N24" i="26"/>
  <c r="J24" i="26"/>
  <c r="E24" i="26"/>
  <c r="S24" i="26"/>
  <c r="O24" i="26"/>
  <c r="K24" i="26"/>
  <c r="D24" i="26"/>
  <c r="V24" i="26"/>
  <c r="U24" i="26"/>
  <c r="Q24" i="26"/>
  <c r="M24" i="26"/>
  <c r="I24" i="26"/>
  <c r="G24" i="26"/>
  <c r="B25" i="24"/>
  <c r="S25" i="24" s="1"/>
  <c r="V25" i="24" s="1"/>
  <c r="P21" i="24"/>
  <c r="W5" i="26"/>
  <c r="W6" i="26"/>
  <c r="W8" i="26"/>
  <c r="W7" i="26"/>
  <c r="W10" i="26"/>
  <c r="W9" i="26"/>
  <c r="W11" i="26"/>
  <c r="W12" i="26"/>
  <c r="W13" i="26"/>
  <c r="W14" i="26"/>
  <c r="W15" i="26"/>
  <c r="W16" i="26"/>
  <c r="W17" i="26"/>
  <c r="W18" i="26"/>
  <c r="W19" i="26"/>
  <c r="W5" i="25"/>
  <c r="W20" i="26"/>
  <c r="W6" i="25"/>
  <c r="W21" i="26"/>
  <c r="W22" i="26"/>
  <c r="W7" i="25"/>
  <c r="W8" i="25"/>
  <c r="W23" i="26"/>
  <c r="W9" i="25"/>
  <c r="W24" i="26"/>
  <c r="W10" i="25"/>
  <c r="W11" i="25"/>
  <c r="W13" i="25"/>
  <c r="W12" i="25"/>
  <c r="W14" i="25"/>
  <c r="W15" i="25"/>
  <c r="W16" i="25"/>
  <c r="W17" i="25"/>
  <c r="W18" i="25"/>
  <c r="W19" i="25"/>
  <c r="W20" i="25"/>
  <c r="W21" i="25"/>
  <c r="W22" i="25"/>
  <c r="W23" i="25"/>
  <c r="W24" i="25"/>
  <c r="L22" i="24"/>
  <c r="P22" i="24" s="1"/>
  <c r="W25" i="25"/>
  <c r="C27" i="25" a="1"/>
  <c r="C27" i="25" s="1"/>
  <c r="F26" i="25"/>
  <c r="J26" i="25"/>
  <c r="N26" i="25"/>
  <c r="R26" i="25"/>
  <c r="V26" i="25"/>
  <c r="G26" i="25"/>
  <c r="K26" i="25"/>
  <c r="O26" i="25"/>
  <c r="S26" i="25"/>
  <c r="W26" i="25"/>
  <c r="I26" i="25"/>
  <c r="Q26" i="25"/>
  <c r="L26" i="25"/>
  <c r="T26" i="25"/>
  <c r="P26" i="25"/>
  <c r="H26" i="25"/>
  <c r="M26" i="25"/>
  <c r="U26" i="25"/>
  <c r="E26" i="25"/>
  <c r="D26" i="25"/>
  <c r="Q2" i="19"/>
  <c r="R3" i="20"/>
  <c r="F23" i="24"/>
  <c r="H23" i="24" s="1"/>
  <c r="D23" i="24"/>
  <c r="Q23" i="24" s="1"/>
  <c r="AB3" i="25"/>
  <c r="AE2" i="20" l="1"/>
  <c r="AC3" i="26"/>
  <c r="S25" i="26"/>
  <c r="O25" i="26"/>
  <c r="K25" i="26"/>
  <c r="D25" i="26"/>
  <c r="R25" i="26"/>
  <c r="N25" i="26"/>
  <c r="J25" i="26"/>
  <c r="H25" i="26"/>
  <c r="W25" i="26"/>
  <c r="U25" i="26"/>
  <c r="Q25" i="26"/>
  <c r="M25" i="26"/>
  <c r="I25" i="26"/>
  <c r="E25" i="26"/>
  <c r="V25" i="26"/>
  <c r="T25" i="26"/>
  <c r="P25" i="26"/>
  <c r="L25" i="26"/>
  <c r="G25" i="26"/>
  <c r="F25" i="26"/>
  <c r="C26" i="26" a="1"/>
  <c r="C26" i="26" s="1"/>
  <c r="B26" i="24"/>
  <c r="S26" i="24" s="1"/>
  <c r="V26" i="24" s="1"/>
  <c r="X26" i="25"/>
  <c r="L23" i="24"/>
  <c r="P23" i="24" s="1"/>
  <c r="X5" i="26"/>
  <c r="X6" i="26"/>
  <c r="X8" i="26"/>
  <c r="X7" i="26"/>
  <c r="X10" i="26"/>
  <c r="X9" i="26"/>
  <c r="X11" i="26"/>
  <c r="X12" i="26"/>
  <c r="X13" i="26"/>
  <c r="X14" i="26"/>
  <c r="X15" i="26"/>
  <c r="X16" i="26"/>
  <c r="X17" i="26"/>
  <c r="X18" i="26"/>
  <c r="X19" i="26"/>
  <c r="X5" i="25"/>
  <c r="X20" i="26"/>
  <c r="X21" i="26"/>
  <c r="X6" i="25"/>
  <c r="X22" i="26"/>
  <c r="X7" i="25"/>
  <c r="X23" i="26"/>
  <c r="X8" i="25"/>
  <c r="X24" i="26"/>
  <c r="X9" i="25"/>
  <c r="X25" i="26"/>
  <c r="X10" i="25"/>
  <c r="X11" i="25"/>
  <c r="X13" i="25"/>
  <c r="X12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C28" i="25" a="1"/>
  <c r="C28" i="25" s="1"/>
  <c r="H27" i="25"/>
  <c r="L27" i="25"/>
  <c r="P27" i="25"/>
  <c r="T27" i="25"/>
  <c r="X27" i="25"/>
  <c r="E27" i="25"/>
  <c r="I27" i="25"/>
  <c r="M27" i="25"/>
  <c r="Q27" i="25"/>
  <c r="U27" i="25"/>
  <c r="K27" i="25"/>
  <c r="S27" i="25"/>
  <c r="F27" i="25"/>
  <c r="N27" i="25"/>
  <c r="V27" i="25"/>
  <c r="R27" i="25"/>
  <c r="J27" i="25"/>
  <c r="G27" i="25"/>
  <c r="W27" i="25"/>
  <c r="D27" i="25"/>
  <c r="O27" i="25"/>
  <c r="R2" i="19"/>
  <c r="S3" i="20"/>
  <c r="F24" i="24"/>
  <c r="H24" i="24" s="1"/>
  <c r="D24" i="24"/>
  <c r="Q24" i="24" s="1"/>
  <c r="AC3" i="25"/>
  <c r="AF2" i="20" l="1"/>
  <c r="AD3" i="26"/>
  <c r="U26" i="26"/>
  <c r="Q26" i="26"/>
  <c r="M26" i="26"/>
  <c r="I26" i="26"/>
  <c r="D26" i="26"/>
  <c r="T26" i="26"/>
  <c r="P26" i="26"/>
  <c r="L26" i="26"/>
  <c r="H26" i="26"/>
  <c r="F26" i="26"/>
  <c r="C27" i="26" a="1"/>
  <c r="C27" i="26" s="1"/>
  <c r="W26" i="26"/>
  <c r="S26" i="26"/>
  <c r="O26" i="26"/>
  <c r="K26" i="26"/>
  <c r="E26" i="26"/>
  <c r="X26" i="26"/>
  <c r="V26" i="26"/>
  <c r="R26" i="26"/>
  <c r="N26" i="26"/>
  <c r="J26" i="26"/>
  <c r="G26" i="26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B51" i="24" s="1"/>
  <c r="B52" i="24" s="1"/>
  <c r="B53" i="24" s="1"/>
  <c r="B54" i="24" s="1"/>
  <c r="B55" i="24" s="1"/>
  <c r="B56" i="24" s="1"/>
  <c r="B57" i="24" s="1"/>
  <c r="B58" i="24" s="1"/>
  <c r="Y5" i="26"/>
  <c r="Y6" i="26"/>
  <c r="Y8" i="26"/>
  <c r="Y7" i="26"/>
  <c r="Y10" i="26"/>
  <c r="Y9" i="26"/>
  <c r="Y11" i="26"/>
  <c r="Y12" i="26"/>
  <c r="Y13" i="26"/>
  <c r="Y14" i="26"/>
  <c r="Y15" i="26"/>
  <c r="Y16" i="26"/>
  <c r="Y17" i="26"/>
  <c r="Y18" i="26"/>
  <c r="Y19" i="26"/>
  <c r="Y5" i="25"/>
  <c r="Y20" i="26"/>
  <c r="Y6" i="25"/>
  <c r="Y21" i="26"/>
  <c r="Y7" i="25"/>
  <c r="Y22" i="26"/>
  <c r="Y23" i="26"/>
  <c r="Y8" i="25"/>
  <c r="Y9" i="25"/>
  <c r="Y24" i="26"/>
  <c r="Y10" i="25"/>
  <c r="Y25" i="26"/>
  <c r="Y11" i="25"/>
  <c r="Y26" i="26"/>
  <c r="Y12" i="25"/>
  <c r="Y13" i="25"/>
  <c r="Y14" i="25"/>
  <c r="Y15" i="25"/>
  <c r="Y16" i="25"/>
  <c r="Y17" i="25"/>
  <c r="Y18" i="25"/>
  <c r="Y19" i="25"/>
  <c r="Y20" i="25"/>
  <c r="Y21" i="25"/>
  <c r="Y22" i="25"/>
  <c r="Y23" i="25"/>
  <c r="Y24" i="25"/>
  <c r="Y25" i="25"/>
  <c r="Y26" i="25"/>
  <c r="L24" i="24"/>
  <c r="P24" i="24" s="1"/>
  <c r="Y27" i="25"/>
  <c r="C29" i="25" a="1"/>
  <c r="C29" i="25" s="1"/>
  <c r="F28" i="25"/>
  <c r="J28" i="25"/>
  <c r="N28" i="25"/>
  <c r="R28" i="25"/>
  <c r="V28" i="25"/>
  <c r="G28" i="25"/>
  <c r="K28" i="25"/>
  <c r="O28" i="25"/>
  <c r="S28" i="25"/>
  <c r="W28" i="25"/>
  <c r="E28" i="25"/>
  <c r="M28" i="25"/>
  <c r="U28" i="25"/>
  <c r="H28" i="25"/>
  <c r="P28" i="25"/>
  <c r="X28" i="25"/>
  <c r="T28" i="25"/>
  <c r="L28" i="25"/>
  <c r="Q28" i="25"/>
  <c r="Y28" i="25"/>
  <c r="I28" i="25"/>
  <c r="D28" i="25"/>
  <c r="S2" i="19"/>
  <c r="T3" i="20"/>
  <c r="F25" i="24"/>
  <c r="H25" i="24" s="1"/>
  <c r="D25" i="24"/>
  <c r="Q25" i="24" s="1"/>
  <c r="AD3" i="25"/>
  <c r="AG2" i="20" l="1"/>
  <c r="AE3" i="26"/>
  <c r="W27" i="26"/>
  <c r="S27" i="26"/>
  <c r="O27" i="26"/>
  <c r="K27" i="26"/>
  <c r="G27" i="26"/>
  <c r="Y27" i="26"/>
  <c r="V27" i="26"/>
  <c r="R27" i="26"/>
  <c r="N27" i="26"/>
  <c r="H27" i="26"/>
  <c r="F27" i="26"/>
  <c r="X27" i="26"/>
  <c r="U27" i="26"/>
  <c r="Q27" i="26"/>
  <c r="M27" i="26"/>
  <c r="J27" i="26"/>
  <c r="I27" i="26"/>
  <c r="T27" i="26"/>
  <c r="P27" i="26"/>
  <c r="L27" i="26"/>
  <c r="E27" i="26"/>
  <c r="D27" i="26"/>
  <c r="C28" i="26" a="1"/>
  <c r="C28" i="26" s="1"/>
  <c r="B59" i="24"/>
  <c r="D58" i="24"/>
  <c r="F58" i="24"/>
  <c r="H58" i="24" s="1"/>
  <c r="L58" i="24" s="1"/>
  <c r="P58" i="24" s="1"/>
  <c r="Z28" i="25"/>
  <c r="L25" i="24"/>
  <c r="P25" i="24" s="1"/>
  <c r="Z5" i="26"/>
  <c r="Z6" i="26"/>
  <c r="Z8" i="26"/>
  <c r="Z7" i="26"/>
  <c r="Z10" i="26"/>
  <c r="Z9" i="26"/>
  <c r="Z11" i="26"/>
  <c r="Z12" i="26"/>
  <c r="Z13" i="26"/>
  <c r="Z14" i="26"/>
  <c r="Z15" i="26"/>
  <c r="Z16" i="26"/>
  <c r="Z17" i="26"/>
  <c r="Z18" i="26"/>
  <c r="Z19" i="26"/>
  <c r="Z5" i="25"/>
  <c r="Z20" i="26"/>
  <c r="Z21" i="26"/>
  <c r="Z6" i="25"/>
  <c r="Z22" i="26"/>
  <c r="Z7" i="25"/>
  <c r="Z23" i="26"/>
  <c r="Z8" i="25"/>
  <c r="Z24" i="26"/>
  <c r="Z9" i="25"/>
  <c r="Z10" i="25"/>
  <c r="Z25" i="26"/>
  <c r="Z26" i="26"/>
  <c r="Z11" i="25"/>
  <c r="Z27" i="26"/>
  <c r="Z13" i="25"/>
  <c r="Z12" i="25"/>
  <c r="Z14" i="25"/>
  <c r="Z15" i="25"/>
  <c r="Z16" i="25"/>
  <c r="Z17" i="25"/>
  <c r="Z18" i="25"/>
  <c r="Z19" i="25"/>
  <c r="Z20" i="25"/>
  <c r="Z21" i="25"/>
  <c r="Z22" i="25"/>
  <c r="Z23" i="25"/>
  <c r="Z24" i="25"/>
  <c r="Z25" i="25"/>
  <c r="Z26" i="25"/>
  <c r="Z27" i="25"/>
  <c r="C30" i="25" a="1"/>
  <c r="C30" i="25" s="1"/>
  <c r="H29" i="25"/>
  <c r="L29" i="25"/>
  <c r="P29" i="25"/>
  <c r="T29" i="25"/>
  <c r="X29" i="25"/>
  <c r="E29" i="25"/>
  <c r="I29" i="25"/>
  <c r="M29" i="25"/>
  <c r="Q29" i="25"/>
  <c r="U29" i="25"/>
  <c r="Y29" i="25"/>
  <c r="G29" i="25"/>
  <c r="O29" i="25"/>
  <c r="W29" i="25"/>
  <c r="J29" i="25"/>
  <c r="R29" i="25"/>
  <c r="Z29" i="25"/>
  <c r="F29" i="25"/>
  <c r="V29" i="25"/>
  <c r="N29" i="25"/>
  <c r="K29" i="25"/>
  <c r="BG29" i="25"/>
  <c r="S29" i="25"/>
  <c r="D29" i="25"/>
  <c r="T2" i="19"/>
  <c r="U3" i="20"/>
  <c r="F26" i="24"/>
  <c r="H26" i="24" s="1"/>
  <c r="D26" i="24"/>
  <c r="Q26" i="24" s="1"/>
  <c r="AE3" i="25"/>
  <c r="AH2" i="20" l="1"/>
  <c r="AF3" i="26"/>
  <c r="U28" i="26"/>
  <c r="Q28" i="26"/>
  <c r="M28" i="26"/>
  <c r="I28" i="26"/>
  <c r="J28" i="26"/>
  <c r="Y28" i="26"/>
  <c r="Z28" i="26"/>
  <c r="V28" i="26"/>
  <c r="R28" i="26"/>
  <c r="N28" i="26"/>
  <c r="H28" i="26"/>
  <c r="BG28" i="26"/>
  <c r="X28" i="26"/>
  <c r="T28" i="26"/>
  <c r="P28" i="26"/>
  <c r="L28" i="26"/>
  <c r="K28" i="26"/>
  <c r="D28" i="26"/>
  <c r="W28" i="26"/>
  <c r="S28" i="26"/>
  <c r="O28" i="26"/>
  <c r="E28" i="26"/>
  <c r="F28" i="26"/>
  <c r="G28" i="26"/>
  <c r="C29" i="26" a="1"/>
  <c r="C29" i="26" s="1"/>
  <c r="AA29" i="25"/>
  <c r="BG18" i="25"/>
  <c r="BG17" i="26"/>
  <c r="BG6" i="25"/>
  <c r="BG7" i="26"/>
  <c r="BG9" i="26"/>
  <c r="BG11" i="26"/>
  <c r="BG14" i="25"/>
  <c r="BG15" i="26"/>
  <c r="BG18" i="26"/>
  <c r="BG19" i="25"/>
  <c r="BG5" i="26"/>
  <c r="BG8" i="25"/>
  <c r="BG10" i="26"/>
  <c r="BG12" i="25"/>
  <c r="BG13" i="26"/>
  <c r="BG16" i="25"/>
  <c r="Q58" i="24"/>
  <c r="BG6" i="26"/>
  <c r="BG8" i="26"/>
  <c r="BG10" i="25"/>
  <c r="BG12" i="26"/>
  <c r="BG14" i="26"/>
  <c r="BG16" i="26"/>
  <c r="BG5" i="25"/>
  <c r="BG7" i="25"/>
  <c r="BG9" i="25"/>
  <c r="BG11" i="25"/>
  <c r="BG13" i="25"/>
  <c r="BG15" i="25"/>
  <c r="BG17" i="25"/>
  <c r="BG20" i="25"/>
  <c r="BG19" i="26"/>
  <c r="BG20" i="26"/>
  <c r="BG21" i="25"/>
  <c r="BG22" i="25"/>
  <c r="BG21" i="26"/>
  <c r="BG22" i="26"/>
  <c r="BG23" i="25"/>
  <c r="BG24" i="25"/>
  <c r="BG23" i="26"/>
  <c r="BG25" i="25"/>
  <c r="BG24" i="26"/>
  <c r="BG25" i="26"/>
  <c r="BG26" i="25"/>
  <c r="BG27" i="25"/>
  <c r="BG26" i="26"/>
  <c r="BG27" i="26"/>
  <c r="BG28" i="25"/>
  <c r="B60" i="24"/>
  <c r="F59" i="24"/>
  <c r="H59" i="24" s="1"/>
  <c r="L59" i="24" s="1"/>
  <c r="P59" i="24" s="1"/>
  <c r="D59" i="24"/>
  <c r="L26" i="24"/>
  <c r="P26" i="24" s="1"/>
  <c r="AA5" i="26"/>
  <c r="AA6" i="26"/>
  <c r="AA8" i="26"/>
  <c r="AA7" i="26"/>
  <c r="AA9" i="26"/>
  <c r="AA10" i="26"/>
  <c r="AA11" i="26"/>
  <c r="AA12" i="26"/>
  <c r="AA13" i="26"/>
  <c r="AA14" i="26"/>
  <c r="AA15" i="26"/>
  <c r="AA16" i="26"/>
  <c r="AA17" i="26"/>
  <c r="AA18" i="26"/>
  <c r="AA19" i="26"/>
  <c r="AA5" i="25"/>
  <c r="AA20" i="26"/>
  <c r="AA21" i="26"/>
  <c r="AA6" i="25"/>
  <c r="AA22" i="26"/>
  <c r="AA7" i="25"/>
  <c r="AA23" i="26"/>
  <c r="AA8" i="25"/>
  <c r="AA24" i="26"/>
  <c r="AA9" i="25"/>
  <c r="AA25" i="26"/>
  <c r="AA10" i="25"/>
  <c r="AA11" i="25"/>
  <c r="AA26" i="26"/>
  <c r="AA13" i="25"/>
  <c r="AA27" i="26"/>
  <c r="AA12" i="25"/>
  <c r="AA14" i="25"/>
  <c r="AA28" i="26"/>
  <c r="AA15" i="25"/>
  <c r="AA16" i="25"/>
  <c r="AA17" i="25"/>
  <c r="AA18" i="25"/>
  <c r="AA19" i="25"/>
  <c r="AA20" i="25"/>
  <c r="AA21" i="25"/>
  <c r="AA22" i="25"/>
  <c r="AA23" i="25"/>
  <c r="AA24" i="25"/>
  <c r="AA25" i="25"/>
  <c r="AA26" i="25"/>
  <c r="AA27" i="25"/>
  <c r="AA28" i="25"/>
  <c r="C31" i="25" a="1"/>
  <c r="C31" i="25" s="1"/>
  <c r="F30" i="25"/>
  <c r="J30" i="25"/>
  <c r="N30" i="25"/>
  <c r="R30" i="25"/>
  <c r="V30" i="25"/>
  <c r="Z30" i="25"/>
  <c r="G30" i="25"/>
  <c r="K30" i="25"/>
  <c r="O30" i="25"/>
  <c r="S30" i="25"/>
  <c r="W30" i="25"/>
  <c r="AA30" i="25"/>
  <c r="BG30" i="25"/>
  <c r="I30" i="25"/>
  <c r="Q30" i="25"/>
  <c r="Y30" i="25"/>
  <c r="L30" i="25"/>
  <c r="T30" i="25"/>
  <c r="BH30" i="25"/>
  <c r="H30" i="25"/>
  <c r="X30" i="25"/>
  <c r="P30" i="25"/>
  <c r="U30" i="25"/>
  <c r="E30" i="25"/>
  <c r="D30" i="25"/>
  <c r="M30" i="25"/>
  <c r="U2" i="19"/>
  <c r="V3" i="20"/>
  <c r="F27" i="24"/>
  <c r="H27" i="24" s="1"/>
  <c r="D27" i="24"/>
  <c r="AF3" i="25"/>
  <c r="AI2" i="20" l="1"/>
  <c r="AG3" i="26"/>
  <c r="Y29" i="26"/>
  <c r="U29" i="26"/>
  <c r="Q29" i="26"/>
  <c r="M29" i="26"/>
  <c r="L29" i="26"/>
  <c r="D29" i="26"/>
  <c r="W29" i="26"/>
  <c r="S29" i="26"/>
  <c r="O29" i="26"/>
  <c r="J29" i="26"/>
  <c r="BG29" i="26"/>
  <c r="G29" i="26"/>
  <c r="X29" i="26"/>
  <c r="T29" i="26"/>
  <c r="P29" i="26"/>
  <c r="H29" i="26"/>
  <c r="I29" i="26"/>
  <c r="F29" i="26"/>
  <c r="AA29" i="26"/>
  <c r="Z29" i="26"/>
  <c r="V29" i="26"/>
  <c r="R29" i="26"/>
  <c r="N29" i="26"/>
  <c r="K29" i="26"/>
  <c r="BH29" i="26"/>
  <c r="E29" i="26"/>
  <c r="C30" i="26" a="1"/>
  <c r="C30" i="26" s="1"/>
  <c r="BH18" i="26"/>
  <c r="BH19" i="25"/>
  <c r="BH6" i="25"/>
  <c r="BH7" i="26"/>
  <c r="BH9" i="26"/>
  <c r="BH12" i="26"/>
  <c r="BH14" i="25"/>
  <c r="BH16" i="25"/>
  <c r="BH18" i="25"/>
  <c r="Q59" i="24"/>
  <c r="BH6" i="26"/>
  <c r="BH8" i="26"/>
  <c r="BH10" i="25"/>
  <c r="BH12" i="25"/>
  <c r="BH14" i="26"/>
  <c r="BH16" i="26"/>
  <c r="BH19" i="26"/>
  <c r="BH5" i="25"/>
  <c r="BH7" i="25"/>
  <c r="BH9" i="25"/>
  <c r="BH11" i="26"/>
  <c r="BH13" i="25"/>
  <c r="BH15" i="25"/>
  <c r="BH17" i="25"/>
  <c r="BH20" i="25"/>
  <c r="BH5" i="26"/>
  <c r="BH8" i="25"/>
  <c r="BH10" i="26"/>
  <c r="BH11" i="25"/>
  <c r="BH13" i="26"/>
  <c r="BH15" i="26"/>
  <c r="BH17" i="26"/>
  <c r="BH20" i="26"/>
  <c r="BH21" i="25"/>
  <c r="BH21" i="26"/>
  <c r="BH22" i="25"/>
  <c r="BH22" i="26"/>
  <c r="BH23" i="25"/>
  <c r="BH23" i="26"/>
  <c r="BH24" i="25"/>
  <c r="BH24" i="26"/>
  <c r="BH25" i="25"/>
  <c r="BH25" i="26"/>
  <c r="BH26" i="25"/>
  <c r="BH26" i="26"/>
  <c r="BH27" i="25"/>
  <c r="BH28" i="25"/>
  <c r="BH27" i="26"/>
  <c r="BH29" i="25"/>
  <c r="BH28" i="26"/>
  <c r="B61" i="24"/>
  <c r="F60" i="24"/>
  <c r="H60" i="24" s="1"/>
  <c r="L60" i="24" s="1"/>
  <c r="P60" i="24" s="1"/>
  <c r="D60" i="24"/>
  <c r="AB30" i="25"/>
  <c r="Q27" i="24"/>
  <c r="AB5" i="26"/>
  <c r="AB6" i="26"/>
  <c r="AB8" i="26"/>
  <c r="AB7" i="26"/>
  <c r="AB9" i="26"/>
  <c r="AB10" i="26"/>
  <c r="AB11" i="26"/>
  <c r="AB12" i="26"/>
  <c r="AB13" i="26"/>
  <c r="AB14" i="26"/>
  <c r="AB15" i="26"/>
  <c r="AB16" i="26"/>
  <c r="AB17" i="26"/>
  <c r="AB18" i="26"/>
  <c r="AB19" i="26"/>
  <c r="AB20" i="26"/>
  <c r="AB5" i="25"/>
  <c r="AB21" i="26"/>
  <c r="AB6" i="25"/>
  <c r="AB7" i="25"/>
  <c r="AB22" i="26"/>
  <c r="AB8" i="25"/>
  <c r="AB23" i="26"/>
  <c r="AB24" i="26"/>
  <c r="AB9" i="25"/>
  <c r="AB10" i="25"/>
  <c r="AB25" i="26"/>
  <c r="AB26" i="26"/>
  <c r="AB11" i="25"/>
  <c r="AB12" i="25"/>
  <c r="AB13" i="25"/>
  <c r="AB27" i="26"/>
  <c r="AB28" i="26"/>
  <c r="AB14" i="25"/>
  <c r="AB29" i="26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L27" i="24"/>
  <c r="P27" i="24" s="1"/>
  <c r="C32" i="25" a="1"/>
  <c r="C32" i="25" s="1"/>
  <c r="H31" i="25"/>
  <c r="L31" i="25"/>
  <c r="P31" i="25"/>
  <c r="T31" i="25"/>
  <c r="X31" i="25"/>
  <c r="AB31" i="25"/>
  <c r="BH31" i="25"/>
  <c r="E31" i="25"/>
  <c r="I31" i="25"/>
  <c r="M31" i="25"/>
  <c r="Q31" i="25"/>
  <c r="U31" i="25"/>
  <c r="Y31" i="25"/>
  <c r="BI31" i="25"/>
  <c r="K31" i="25"/>
  <c r="S31" i="25"/>
  <c r="AA31" i="25"/>
  <c r="BG31" i="25"/>
  <c r="F31" i="25"/>
  <c r="N31" i="25"/>
  <c r="V31" i="25"/>
  <c r="J31" i="25"/>
  <c r="Z31" i="25"/>
  <c r="R31" i="25"/>
  <c r="G31" i="25"/>
  <c r="O31" i="25"/>
  <c r="W31" i="25"/>
  <c r="D31" i="25"/>
  <c r="V2" i="19"/>
  <c r="W3" i="20"/>
  <c r="F28" i="24"/>
  <c r="H28" i="24" s="1"/>
  <c r="D28" i="24"/>
  <c r="Q28" i="24" s="1"/>
  <c r="AG3" i="25"/>
  <c r="AJ2" i="20" l="1"/>
  <c r="AH3" i="26"/>
  <c r="X30" i="26"/>
  <c r="T30" i="26"/>
  <c r="P30" i="26"/>
  <c r="BH30" i="26"/>
  <c r="G30" i="26"/>
  <c r="K30" i="26"/>
  <c r="C31" i="26" a="1"/>
  <c r="C31" i="26" s="1"/>
  <c r="Z30" i="26"/>
  <c r="V30" i="26"/>
  <c r="R30" i="26"/>
  <c r="N30" i="26"/>
  <c r="D30" i="26"/>
  <c r="I30" i="26"/>
  <c r="BI30" i="26"/>
  <c r="AB30" i="26"/>
  <c r="W30" i="26"/>
  <c r="S30" i="26"/>
  <c r="O30" i="26"/>
  <c r="H30" i="26"/>
  <c r="M30" i="26"/>
  <c r="F30" i="26"/>
  <c r="AA30" i="26"/>
  <c r="Y30" i="26"/>
  <c r="U30" i="26"/>
  <c r="Q30" i="26"/>
  <c r="L30" i="26"/>
  <c r="E30" i="26"/>
  <c r="J30" i="26"/>
  <c r="BG30" i="26"/>
  <c r="D61" i="24"/>
  <c r="B62" i="24"/>
  <c r="F61" i="24"/>
  <c r="H61" i="24" s="1"/>
  <c r="L61" i="24" s="1"/>
  <c r="P61" i="24" s="1"/>
  <c r="BI20" i="25"/>
  <c r="BI19" i="26"/>
  <c r="BI5" i="26"/>
  <c r="BI8" i="25"/>
  <c r="BI10" i="25"/>
  <c r="BI13" i="25"/>
  <c r="BI13" i="26"/>
  <c r="BI15" i="26"/>
  <c r="BI17" i="26"/>
  <c r="BI20" i="26"/>
  <c r="Q60" i="24"/>
  <c r="BI7" i="25"/>
  <c r="BI9" i="25"/>
  <c r="BI10" i="26"/>
  <c r="BI12" i="26"/>
  <c r="BI14" i="26"/>
  <c r="BI16" i="26"/>
  <c r="BI18" i="26"/>
  <c r="BI6" i="25"/>
  <c r="BI6" i="26"/>
  <c r="BI8" i="26"/>
  <c r="BI11" i="26"/>
  <c r="BI12" i="25"/>
  <c r="BI15" i="25"/>
  <c r="BI17" i="25"/>
  <c r="BI19" i="25"/>
  <c r="BI21" i="25"/>
  <c r="BI5" i="25"/>
  <c r="BI7" i="26"/>
  <c r="BI9" i="26"/>
  <c r="BI11" i="25"/>
  <c r="BI14" i="25"/>
  <c r="BI16" i="25"/>
  <c r="BI18" i="25"/>
  <c r="BI21" i="26"/>
  <c r="BI22" i="25"/>
  <c r="BI22" i="26"/>
  <c r="BI23" i="25"/>
  <c r="BI23" i="26"/>
  <c r="BI24" i="25"/>
  <c r="BI24" i="26"/>
  <c r="BI25" i="25"/>
  <c r="BI26" i="25"/>
  <c r="BI25" i="26"/>
  <c r="BI26" i="26"/>
  <c r="BI27" i="25"/>
  <c r="BI28" i="25"/>
  <c r="BI27" i="26"/>
  <c r="BI28" i="26"/>
  <c r="BI29" i="25"/>
  <c r="BI29" i="26"/>
  <c r="BI30" i="25"/>
  <c r="L28" i="24"/>
  <c r="P28" i="24" s="1"/>
  <c r="AC5" i="26"/>
  <c r="AC6" i="26"/>
  <c r="AC8" i="26"/>
  <c r="AC7" i="26"/>
  <c r="AC9" i="26"/>
  <c r="AC10" i="26"/>
  <c r="AC11" i="26"/>
  <c r="AC12" i="26"/>
  <c r="AC13" i="26"/>
  <c r="AC14" i="26"/>
  <c r="AC15" i="26"/>
  <c r="AC16" i="26"/>
  <c r="AC17" i="26"/>
  <c r="AC18" i="26"/>
  <c r="AC19" i="26"/>
  <c r="AC5" i="25"/>
  <c r="AC20" i="26"/>
  <c r="AC21" i="26"/>
  <c r="AC6" i="25"/>
  <c r="AC7" i="25"/>
  <c r="AC22" i="26"/>
  <c r="AC8" i="25"/>
  <c r="AC23" i="26"/>
  <c r="AC24" i="26"/>
  <c r="AC9" i="25"/>
  <c r="AC25" i="26"/>
  <c r="AC10" i="25"/>
  <c r="AC26" i="26"/>
  <c r="AC11" i="25"/>
  <c r="AC27" i="26"/>
  <c r="AC13" i="25"/>
  <c r="AC12" i="25"/>
  <c r="AC28" i="26"/>
  <c r="AC14" i="25"/>
  <c r="AC29" i="26"/>
  <c r="AC15" i="25"/>
  <c r="AC30" i="26"/>
  <c r="AC16" i="25"/>
  <c r="AC17" i="25"/>
  <c r="AC18" i="25"/>
  <c r="AC19" i="25"/>
  <c r="AC20" i="25"/>
  <c r="AC21" i="25"/>
  <c r="AC22" i="25"/>
  <c r="AC23" i="25"/>
  <c r="AC24" i="25"/>
  <c r="AC25" i="25"/>
  <c r="AC26" i="25"/>
  <c r="AC27" i="25"/>
  <c r="AC28" i="25"/>
  <c r="AC29" i="25"/>
  <c r="AC30" i="25"/>
  <c r="AC31" i="25"/>
  <c r="C33" i="25" a="1"/>
  <c r="C33" i="25" s="1"/>
  <c r="F32" i="25"/>
  <c r="J32" i="25"/>
  <c r="N32" i="25"/>
  <c r="R32" i="25"/>
  <c r="V32" i="25"/>
  <c r="Z32" i="25"/>
  <c r="BJ32" i="25"/>
  <c r="G32" i="25"/>
  <c r="K32" i="25"/>
  <c r="O32" i="25"/>
  <c r="S32" i="25"/>
  <c r="W32" i="25"/>
  <c r="AA32" i="25"/>
  <c r="BG32" i="25"/>
  <c r="E32" i="25"/>
  <c r="M32" i="25"/>
  <c r="U32" i="25"/>
  <c r="AC32" i="25"/>
  <c r="BI32" i="25"/>
  <c r="H32" i="25"/>
  <c r="P32" i="25"/>
  <c r="X32" i="25"/>
  <c r="L32" i="25"/>
  <c r="AB32" i="25"/>
  <c r="BH32" i="25"/>
  <c r="T32" i="25"/>
  <c r="Y32" i="25"/>
  <c r="Q32" i="25"/>
  <c r="D32" i="25"/>
  <c r="I32" i="25"/>
  <c r="W2" i="19"/>
  <c r="X3" i="20"/>
  <c r="F29" i="24"/>
  <c r="H29" i="24" s="1"/>
  <c r="D29" i="24"/>
  <c r="Q29" i="24" s="1"/>
  <c r="AH3" i="25"/>
  <c r="AK2" i="20" l="1"/>
  <c r="AI3" i="26"/>
  <c r="Y31" i="26"/>
  <c r="U31" i="26"/>
  <c r="Q31" i="26"/>
  <c r="BH31" i="26"/>
  <c r="BJ31" i="26"/>
  <c r="H31" i="26"/>
  <c r="G31" i="26"/>
  <c r="AA31" i="26"/>
  <c r="W31" i="26"/>
  <c r="S31" i="26"/>
  <c r="O31" i="26"/>
  <c r="I31" i="26"/>
  <c r="BG31" i="26"/>
  <c r="D31" i="26"/>
  <c r="Z31" i="26"/>
  <c r="V31" i="26"/>
  <c r="R31" i="26"/>
  <c r="J31" i="26"/>
  <c r="F31" i="26"/>
  <c r="L31" i="26"/>
  <c r="K31" i="26"/>
  <c r="AC31" i="26"/>
  <c r="AB31" i="26"/>
  <c r="X31" i="26"/>
  <c r="T31" i="26"/>
  <c r="P31" i="26"/>
  <c r="N31" i="26"/>
  <c r="M31" i="26"/>
  <c r="E31" i="26"/>
  <c r="BI31" i="26"/>
  <c r="C32" i="26" a="1"/>
  <c r="C32" i="26" s="1"/>
  <c r="F62" i="24"/>
  <c r="H62" i="24" s="1"/>
  <c r="L62" i="24" s="1"/>
  <c r="P62" i="24" s="1"/>
  <c r="D62" i="24"/>
  <c r="B63" i="24"/>
  <c r="BJ21" i="25"/>
  <c r="BJ7" i="25"/>
  <c r="BJ8" i="25"/>
  <c r="BJ10" i="26"/>
  <c r="BJ11" i="26"/>
  <c r="BJ13" i="26"/>
  <c r="BJ16" i="25"/>
  <c r="BJ17" i="26"/>
  <c r="BJ20" i="25"/>
  <c r="BJ5" i="26"/>
  <c r="BJ7" i="26"/>
  <c r="BJ10" i="25"/>
  <c r="BJ12" i="26"/>
  <c r="BJ14" i="25"/>
  <c r="BJ15" i="26"/>
  <c r="BJ18" i="25"/>
  <c r="BJ19" i="26"/>
  <c r="Q61" i="24"/>
  <c r="BJ6" i="25"/>
  <c r="BJ8" i="26"/>
  <c r="BJ9" i="26"/>
  <c r="BJ12" i="25"/>
  <c r="BJ14" i="26"/>
  <c r="BJ16" i="26"/>
  <c r="BJ18" i="26"/>
  <c r="BJ20" i="26"/>
  <c r="BJ21" i="26"/>
  <c r="BJ22" i="25"/>
  <c r="BJ5" i="25"/>
  <c r="BJ6" i="26"/>
  <c r="BJ9" i="25"/>
  <c r="BJ11" i="25"/>
  <c r="BJ13" i="25"/>
  <c r="BJ15" i="25"/>
  <c r="BJ17" i="25"/>
  <c r="BJ19" i="25"/>
  <c r="BJ22" i="26"/>
  <c r="BJ23" i="25"/>
  <c r="BJ24" i="25"/>
  <c r="BJ23" i="26"/>
  <c r="BJ25" i="25"/>
  <c r="BJ24" i="26"/>
  <c r="BJ26" i="25"/>
  <c r="BJ25" i="26"/>
  <c r="BJ26" i="26"/>
  <c r="BJ27" i="25"/>
  <c r="BJ27" i="26"/>
  <c r="BJ28" i="25"/>
  <c r="BJ28" i="26"/>
  <c r="BJ29" i="25"/>
  <c r="BJ29" i="26"/>
  <c r="BJ30" i="25"/>
  <c r="BJ30" i="26"/>
  <c r="BJ31" i="25"/>
  <c r="L29" i="24"/>
  <c r="AD5" i="26"/>
  <c r="AD6" i="26"/>
  <c r="AD8" i="26"/>
  <c r="AD7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5" i="25"/>
  <c r="AD21" i="26"/>
  <c r="AD6" i="25"/>
  <c r="AD7" i="25"/>
  <c r="AD22" i="26"/>
  <c r="AD8" i="25"/>
  <c r="AD23" i="26"/>
  <c r="AD24" i="26"/>
  <c r="AD9" i="25"/>
  <c r="AD25" i="26"/>
  <c r="AD10" i="25"/>
  <c r="AD11" i="25"/>
  <c r="AD26" i="26"/>
  <c r="AD13" i="25"/>
  <c r="AD27" i="26"/>
  <c r="AD12" i="25"/>
  <c r="AD28" i="26"/>
  <c r="AD14" i="25"/>
  <c r="AD15" i="25"/>
  <c r="AD29" i="26"/>
  <c r="AD16" i="25"/>
  <c r="AD30" i="26"/>
  <c r="AD17" i="25"/>
  <c r="AD31" i="26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C34" i="25" a="1"/>
  <c r="C34" i="25" s="1"/>
  <c r="H33" i="25"/>
  <c r="L33" i="25"/>
  <c r="P33" i="25"/>
  <c r="T33" i="25"/>
  <c r="X33" i="25"/>
  <c r="AB33" i="25"/>
  <c r="BH33" i="25"/>
  <c r="E33" i="25"/>
  <c r="I33" i="25"/>
  <c r="M33" i="25"/>
  <c r="Q33" i="25"/>
  <c r="U33" i="25"/>
  <c r="Y33" i="25"/>
  <c r="AC33" i="25"/>
  <c r="BI33" i="25"/>
  <c r="G33" i="25"/>
  <c r="O33" i="25"/>
  <c r="W33" i="25"/>
  <c r="BK33" i="25"/>
  <c r="J33" i="25"/>
  <c r="R33" i="25"/>
  <c r="Z33" i="25"/>
  <c r="N33" i="25"/>
  <c r="AD33" i="25"/>
  <c r="BJ33" i="25"/>
  <c r="F33" i="25"/>
  <c r="V33" i="25"/>
  <c r="K33" i="25"/>
  <c r="S33" i="25"/>
  <c r="AA33" i="25"/>
  <c r="D33" i="25"/>
  <c r="BG33" i="25"/>
  <c r="X2" i="19"/>
  <c r="Y3" i="20"/>
  <c r="F30" i="24"/>
  <c r="H30" i="24" s="1"/>
  <c r="D30" i="24"/>
  <c r="Q30" i="24" s="1"/>
  <c r="AI3" i="25"/>
  <c r="AL2" i="20" l="1"/>
  <c r="AJ3" i="26"/>
  <c r="AD32" i="26"/>
  <c r="AB32" i="26"/>
  <c r="X32" i="26"/>
  <c r="T32" i="26"/>
  <c r="P32" i="26"/>
  <c r="G32" i="26"/>
  <c r="E32" i="26"/>
  <c r="M32" i="26"/>
  <c r="D32" i="26"/>
  <c r="Z32" i="26"/>
  <c r="V32" i="26"/>
  <c r="R32" i="26"/>
  <c r="J32" i="26"/>
  <c r="H32" i="26"/>
  <c r="BG32" i="26"/>
  <c r="BH32" i="26"/>
  <c r="AC32" i="26"/>
  <c r="Y32" i="26"/>
  <c r="U32" i="26"/>
  <c r="Q32" i="26"/>
  <c r="L32" i="26"/>
  <c r="I32" i="26"/>
  <c r="BI32" i="26"/>
  <c r="K32" i="26"/>
  <c r="AA32" i="26"/>
  <c r="W32" i="26"/>
  <c r="S32" i="26"/>
  <c r="N32" i="26"/>
  <c r="BK32" i="26"/>
  <c r="F32" i="26"/>
  <c r="BJ32" i="26"/>
  <c r="O32" i="26"/>
  <c r="C33" i="26" a="1"/>
  <c r="C33" i="26" s="1"/>
  <c r="D63" i="24"/>
  <c r="B64" i="24"/>
  <c r="F63" i="24"/>
  <c r="H63" i="24" s="1"/>
  <c r="L63" i="24" s="1"/>
  <c r="P63" i="24" s="1"/>
  <c r="BK21" i="26"/>
  <c r="BK22" i="25"/>
  <c r="BK6" i="25"/>
  <c r="BK9" i="25"/>
  <c r="BK9" i="26"/>
  <c r="BK13" i="25"/>
  <c r="BK14" i="25"/>
  <c r="BK15" i="26"/>
  <c r="BK18" i="25"/>
  <c r="BK20" i="25"/>
  <c r="BK22" i="26"/>
  <c r="Q62" i="24"/>
  <c r="BK8" i="26"/>
  <c r="BK5" i="26"/>
  <c r="BK10" i="26"/>
  <c r="BK12" i="26"/>
  <c r="BK15" i="25"/>
  <c r="BK16" i="26"/>
  <c r="BK19" i="25"/>
  <c r="BK21" i="25"/>
  <c r="BK23" i="25"/>
  <c r="BK8" i="25"/>
  <c r="BK7" i="25"/>
  <c r="BK5" i="25"/>
  <c r="BK11" i="26"/>
  <c r="BK12" i="25"/>
  <c r="BK14" i="26"/>
  <c r="BK17" i="25"/>
  <c r="BK18" i="26"/>
  <c r="BK20" i="26"/>
  <c r="BK6" i="26"/>
  <c r="BK7" i="26"/>
  <c r="BK10" i="25"/>
  <c r="BK11" i="25"/>
  <c r="BK13" i="26"/>
  <c r="BK16" i="25"/>
  <c r="BK17" i="26"/>
  <c r="BK19" i="26"/>
  <c r="BK23" i="26"/>
  <c r="BK24" i="25"/>
  <c r="BK25" i="25"/>
  <c r="BK24" i="26"/>
  <c r="BK25" i="26"/>
  <c r="BK26" i="25"/>
  <c r="BK26" i="26"/>
  <c r="BK27" i="25"/>
  <c r="BK27" i="26"/>
  <c r="BK28" i="25"/>
  <c r="BK28" i="26"/>
  <c r="BK29" i="25"/>
  <c r="BK30" i="25"/>
  <c r="BK29" i="26"/>
  <c r="BK31" i="25"/>
  <c r="BK30" i="26"/>
  <c r="BK31" i="26"/>
  <c r="BK32" i="25"/>
  <c r="AE5" i="26"/>
  <c r="AE6" i="26"/>
  <c r="AE8" i="26"/>
  <c r="AE7" i="26"/>
  <c r="AE9" i="26"/>
  <c r="AE10" i="26"/>
  <c r="AE11" i="26"/>
  <c r="AE12" i="26"/>
  <c r="AE13" i="26"/>
  <c r="AE14" i="26"/>
  <c r="AE15" i="26"/>
  <c r="AE16" i="26"/>
  <c r="AE17" i="26"/>
  <c r="AE18" i="26"/>
  <c r="AE19" i="26"/>
  <c r="AE5" i="25"/>
  <c r="AE20" i="26"/>
  <c r="AE6" i="25"/>
  <c r="AE21" i="26"/>
  <c r="AE22" i="26"/>
  <c r="AE7" i="25"/>
  <c r="AE8" i="25"/>
  <c r="AE23" i="26"/>
  <c r="AE24" i="26"/>
  <c r="AE9" i="25"/>
  <c r="AE25" i="26"/>
  <c r="AE10" i="25"/>
  <c r="AE11" i="25"/>
  <c r="AE26" i="26"/>
  <c r="AE13" i="25"/>
  <c r="AE12" i="25"/>
  <c r="AE27" i="26"/>
  <c r="AE28" i="26"/>
  <c r="AE14" i="25"/>
  <c r="AE29" i="26"/>
  <c r="AE15" i="25"/>
  <c r="AE16" i="25"/>
  <c r="AE30" i="26"/>
  <c r="AE17" i="25"/>
  <c r="AE31" i="26"/>
  <c r="AE18" i="25"/>
  <c r="AE32" i="26"/>
  <c r="AE19" i="25"/>
  <c r="AE20" i="25"/>
  <c r="AE21" i="25"/>
  <c r="AE22" i="25"/>
  <c r="AE23" i="25"/>
  <c r="AE24" i="25"/>
  <c r="AE25" i="25"/>
  <c r="AE26" i="25"/>
  <c r="AE27" i="25"/>
  <c r="AE28" i="25"/>
  <c r="AE29" i="25"/>
  <c r="AE30" i="25"/>
  <c r="AE31" i="25"/>
  <c r="AE32" i="25"/>
  <c r="AE33" i="25"/>
  <c r="L30" i="24"/>
  <c r="P30" i="24" s="1"/>
  <c r="P29" i="24"/>
  <c r="C35" i="25" a="1"/>
  <c r="C35" i="25" s="1"/>
  <c r="F34" i="25"/>
  <c r="J34" i="25"/>
  <c r="N34" i="25"/>
  <c r="R34" i="25"/>
  <c r="V34" i="25"/>
  <c r="G34" i="25"/>
  <c r="K34" i="25"/>
  <c r="I34" i="25"/>
  <c r="P34" i="25"/>
  <c r="U34" i="25"/>
  <c r="Z34" i="25"/>
  <c r="AD34" i="25"/>
  <c r="BJ34" i="25"/>
  <c r="L34" i="25"/>
  <c r="Q34" i="25"/>
  <c r="W34" i="25"/>
  <c r="AA34" i="25"/>
  <c r="AE34" i="25"/>
  <c r="BG34" i="25"/>
  <c r="BK34" i="25"/>
  <c r="O34" i="25"/>
  <c r="Y34" i="25"/>
  <c r="H34" i="25"/>
  <c r="T34" i="25"/>
  <c r="BI34" i="25"/>
  <c r="E34" i="25"/>
  <c r="X34" i="25"/>
  <c r="BL34" i="25"/>
  <c r="AC34" i="25"/>
  <c r="M34" i="25"/>
  <c r="AB34" i="25"/>
  <c r="S34" i="25"/>
  <c r="D34" i="25"/>
  <c r="BH34" i="25"/>
  <c r="Y2" i="19"/>
  <c r="Z3" i="20"/>
  <c r="F31" i="24"/>
  <c r="H31" i="24" s="1"/>
  <c r="D31" i="24"/>
  <c r="AJ3" i="25"/>
  <c r="AM2" i="20" l="1"/>
  <c r="AK3" i="26"/>
  <c r="AE33" i="26"/>
  <c r="AC33" i="26"/>
  <c r="Y33" i="26"/>
  <c r="U33" i="26"/>
  <c r="Q33" i="26"/>
  <c r="N33" i="26"/>
  <c r="BG33" i="26"/>
  <c r="K33" i="26"/>
  <c r="M33" i="26"/>
  <c r="AB33" i="26"/>
  <c r="X33" i="26"/>
  <c r="T33" i="26"/>
  <c r="BL33" i="26"/>
  <c r="D33" i="26"/>
  <c r="BJ33" i="26"/>
  <c r="L33" i="26"/>
  <c r="G33" i="26"/>
  <c r="AD33" i="26"/>
  <c r="AA33" i="26"/>
  <c r="W33" i="26"/>
  <c r="S33" i="26"/>
  <c r="P33" i="26"/>
  <c r="BI33" i="26"/>
  <c r="J33" i="26"/>
  <c r="H33" i="26"/>
  <c r="O33" i="26"/>
  <c r="Z33" i="26"/>
  <c r="V33" i="26"/>
  <c r="R33" i="26"/>
  <c r="BH33" i="26"/>
  <c r="F33" i="26"/>
  <c r="E33" i="26"/>
  <c r="BK33" i="26"/>
  <c r="I33" i="26"/>
  <c r="C34" i="26" a="1"/>
  <c r="C34" i="26" s="1"/>
  <c r="B65" i="24"/>
  <c r="F64" i="24"/>
  <c r="H64" i="24" s="1"/>
  <c r="L64" i="24" s="1"/>
  <c r="P64" i="24" s="1"/>
  <c r="D64" i="24"/>
  <c r="BL6" i="25"/>
  <c r="BL7" i="25"/>
  <c r="BL8" i="25"/>
  <c r="BL11" i="26"/>
  <c r="BL13" i="26"/>
  <c r="BL15" i="26"/>
  <c r="BL18" i="25"/>
  <c r="BL19" i="26"/>
  <c r="BL21" i="26"/>
  <c r="BL9" i="25"/>
  <c r="BL10" i="25"/>
  <c r="BL7" i="26"/>
  <c r="BL12" i="26"/>
  <c r="BL14" i="25"/>
  <c r="BL16" i="25"/>
  <c r="BL17" i="26"/>
  <c r="BL20" i="25"/>
  <c r="BL22" i="25"/>
  <c r="BL24" i="25"/>
  <c r="Q63" i="24"/>
  <c r="BL5" i="26"/>
  <c r="BL6" i="26"/>
  <c r="BL5" i="25"/>
  <c r="BL13" i="25"/>
  <c r="BL14" i="26"/>
  <c r="BL16" i="26"/>
  <c r="BL18" i="26"/>
  <c r="BL20" i="26"/>
  <c r="BL23" i="25"/>
  <c r="BL23" i="26"/>
  <c r="BL8" i="26"/>
  <c r="BL9" i="26"/>
  <c r="BL10" i="26"/>
  <c r="BL11" i="25"/>
  <c r="BL12" i="25"/>
  <c r="BL15" i="25"/>
  <c r="BL17" i="25"/>
  <c r="BL19" i="25"/>
  <c r="BL21" i="25"/>
  <c r="BL22" i="26"/>
  <c r="BL25" i="25"/>
  <c r="BL24" i="26"/>
  <c r="BL26" i="25"/>
  <c r="BL25" i="26"/>
  <c r="BL26" i="26"/>
  <c r="BL27" i="25"/>
  <c r="BL27" i="26"/>
  <c r="BL28" i="25"/>
  <c r="BL28" i="26"/>
  <c r="BL29" i="25"/>
  <c r="BL30" i="25"/>
  <c r="BL29" i="26"/>
  <c r="BL30" i="26"/>
  <c r="BL31" i="25"/>
  <c r="BL31" i="26"/>
  <c r="BL32" i="25"/>
  <c r="BL32" i="26"/>
  <c r="BL33" i="25"/>
  <c r="AF34" i="25"/>
  <c r="Q31" i="24"/>
  <c r="AF5" i="26"/>
  <c r="AF6" i="26"/>
  <c r="AF7" i="26"/>
  <c r="AF8" i="26"/>
  <c r="AF10" i="26"/>
  <c r="AF9" i="26"/>
  <c r="AF11" i="26"/>
  <c r="AF12" i="26"/>
  <c r="AF13" i="26"/>
  <c r="AF14" i="26"/>
  <c r="AF15" i="26"/>
  <c r="AF16" i="26"/>
  <c r="AF17" i="26"/>
  <c r="AF18" i="26"/>
  <c r="AF19" i="26"/>
  <c r="AF20" i="26"/>
  <c r="AF5" i="25"/>
  <c r="AF6" i="25"/>
  <c r="AF21" i="26"/>
  <c r="AF7" i="25"/>
  <c r="AF22" i="26"/>
  <c r="AF23" i="26"/>
  <c r="AF8" i="25"/>
  <c r="AF9" i="25"/>
  <c r="AF24" i="26"/>
  <c r="AF25" i="26"/>
  <c r="AF10" i="25"/>
  <c r="AF26" i="26"/>
  <c r="AF11" i="25"/>
  <c r="AF27" i="26"/>
  <c r="AF13" i="25"/>
  <c r="AF12" i="25"/>
  <c r="AF14" i="25"/>
  <c r="AF28" i="26"/>
  <c r="AF29" i="26"/>
  <c r="AF15" i="25"/>
  <c r="AF16" i="25"/>
  <c r="AF30" i="26"/>
  <c r="AF31" i="26"/>
  <c r="AF17" i="25"/>
  <c r="AF32" i="26"/>
  <c r="AF18" i="25"/>
  <c r="AF33" i="26"/>
  <c r="AF19" i="25"/>
  <c r="AF20" i="25"/>
  <c r="AF21" i="25"/>
  <c r="AF22" i="25"/>
  <c r="AF23" i="25"/>
  <c r="AF24" i="25"/>
  <c r="AF25" i="25"/>
  <c r="AF26" i="25"/>
  <c r="AF27" i="25"/>
  <c r="AF28" i="25"/>
  <c r="AF29" i="25"/>
  <c r="AF30" i="25"/>
  <c r="AF31" i="25"/>
  <c r="AF32" i="25"/>
  <c r="AF33" i="25"/>
  <c r="L31" i="24"/>
  <c r="P31" i="24" s="1"/>
  <c r="C36" i="25" a="1"/>
  <c r="C36" i="25" s="1"/>
  <c r="H35" i="25"/>
  <c r="L35" i="25"/>
  <c r="P35" i="25"/>
  <c r="T35" i="25"/>
  <c r="X35" i="25"/>
  <c r="AB35" i="25"/>
  <c r="AF35" i="25"/>
  <c r="BH35" i="25"/>
  <c r="BL35" i="25"/>
  <c r="E35" i="25"/>
  <c r="I35" i="25"/>
  <c r="M35" i="25"/>
  <c r="Q35" i="25"/>
  <c r="U35" i="25"/>
  <c r="Y35" i="25"/>
  <c r="AC35" i="25"/>
  <c r="BI35" i="25"/>
  <c r="BM35" i="25"/>
  <c r="G35" i="25"/>
  <c r="O35" i="25"/>
  <c r="W35" i="25"/>
  <c r="AE35" i="25"/>
  <c r="BK35" i="25"/>
  <c r="J35" i="25"/>
  <c r="R35" i="25"/>
  <c r="Z35" i="25"/>
  <c r="F35" i="25"/>
  <c r="V35" i="25"/>
  <c r="K35" i="25"/>
  <c r="AA35" i="25"/>
  <c r="BG35" i="25"/>
  <c r="S35" i="25"/>
  <c r="N35" i="25"/>
  <c r="D35" i="25"/>
  <c r="AD35" i="25"/>
  <c r="BJ35" i="25"/>
  <c r="Z2" i="19"/>
  <c r="AA3" i="20"/>
  <c r="F32" i="24"/>
  <c r="H32" i="24" s="1"/>
  <c r="D32" i="24"/>
  <c r="Q32" i="24" s="1"/>
  <c r="AK3" i="25"/>
  <c r="AN2" i="20" l="1"/>
  <c r="AL3" i="26"/>
  <c r="AF34" i="26"/>
  <c r="AC34" i="26"/>
  <c r="Y34" i="26"/>
  <c r="U34" i="26"/>
  <c r="I34" i="26"/>
  <c r="BG34" i="26"/>
  <c r="G34" i="26"/>
  <c r="P34" i="26"/>
  <c r="K34" i="26"/>
  <c r="O34" i="26"/>
  <c r="C35" i="26" a="1"/>
  <c r="C35" i="26" s="1"/>
  <c r="AE34" i="26"/>
  <c r="AA34" i="26"/>
  <c r="W34" i="26"/>
  <c r="S34" i="26"/>
  <c r="Q34" i="26"/>
  <c r="BH34" i="26"/>
  <c r="D34" i="26"/>
  <c r="BM34" i="26"/>
  <c r="BL34" i="26"/>
  <c r="AB34" i="26"/>
  <c r="X34" i="26"/>
  <c r="T34" i="26"/>
  <c r="E34" i="26"/>
  <c r="J34" i="26"/>
  <c r="BK34" i="26"/>
  <c r="F34" i="26"/>
  <c r="BJ34" i="26"/>
  <c r="AD34" i="26"/>
  <c r="Z34" i="26"/>
  <c r="V34" i="26"/>
  <c r="R34" i="26"/>
  <c r="H34" i="26"/>
  <c r="M34" i="26"/>
  <c r="N34" i="26"/>
  <c r="BI34" i="26"/>
  <c r="L34" i="26"/>
  <c r="BM23" i="26"/>
  <c r="BM24" i="25"/>
  <c r="Q64" i="24"/>
  <c r="BM11" i="25"/>
  <c r="BM6" i="26"/>
  <c r="BM11" i="26"/>
  <c r="BM12" i="25"/>
  <c r="BM14" i="26"/>
  <c r="BM17" i="25"/>
  <c r="BM18" i="26"/>
  <c r="BM20" i="26"/>
  <c r="BM23" i="25"/>
  <c r="BM8" i="26"/>
  <c r="BM5" i="26"/>
  <c r="BM10" i="26"/>
  <c r="BM8" i="25"/>
  <c r="BM13" i="26"/>
  <c r="BM15" i="26"/>
  <c r="BM17" i="26"/>
  <c r="BM20" i="25"/>
  <c r="BM21" i="26"/>
  <c r="BM25" i="25"/>
  <c r="BM5" i="25"/>
  <c r="BM9" i="26"/>
  <c r="BM7" i="25"/>
  <c r="BM12" i="26"/>
  <c r="BM14" i="25"/>
  <c r="BM16" i="25"/>
  <c r="BM18" i="25"/>
  <c r="BM19" i="26"/>
  <c r="BM22" i="25"/>
  <c r="BM24" i="26"/>
  <c r="BM10" i="25"/>
  <c r="BM9" i="25"/>
  <c r="BM6" i="25"/>
  <c r="BM7" i="26"/>
  <c r="BM13" i="25"/>
  <c r="BM15" i="25"/>
  <c r="BM16" i="26"/>
  <c r="BM19" i="25"/>
  <c r="BM21" i="25"/>
  <c r="BM22" i="26"/>
  <c r="BM26" i="25"/>
  <c r="BM25" i="26"/>
  <c r="BM26" i="26"/>
  <c r="BM27" i="25"/>
  <c r="BM28" i="25"/>
  <c r="BM27" i="26"/>
  <c r="BM29" i="25"/>
  <c r="BM28" i="26"/>
  <c r="BM30" i="25"/>
  <c r="BM29" i="26"/>
  <c r="BM31" i="25"/>
  <c r="BM30" i="26"/>
  <c r="BM31" i="26"/>
  <c r="BM32" i="25"/>
  <c r="BM32" i="26"/>
  <c r="BM33" i="25"/>
  <c r="BM33" i="26"/>
  <c r="BM34" i="25"/>
  <c r="D65" i="24"/>
  <c r="B66" i="24"/>
  <c r="F65" i="24"/>
  <c r="H65" i="24" s="1"/>
  <c r="L65" i="24" s="1"/>
  <c r="P65" i="24" s="1"/>
  <c r="L32" i="24"/>
  <c r="P32" i="24" s="1"/>
  <c r="AG5" i="26"/>
  <c r="AG6" i="26"/>
  <c r="AG7" i="26"/>
  <c r="AG8" i="26"/>
  <c r="AG9" i="26"/>
  <c r="AG10" i="26"/>
  <c r="AG11" i="26"/>
  <c r="AG12" i="26"/>
  <c r="AG13" i="26"/>
  <c r="AG14" i="26"/>
  <c r="AG15" i="26"/>
  <c r="AG16" i="26"/>
  <c r="AG17" i="26"/>
  <c r="AG18" i="26"/>
  <c r="AG19" i="26"/>
  <c r="AG20" i="26"/>
  <c r="AG5" i="25"/>
  <c r="AG6" i="25"/>
  <c r="AG21" i="26"/>
  <c r="AG7" i="25"/>
  <c r="AG22" i="26"/>
  <c r="AG8" i="25"/>
  <c r="AG23" i="26"/>
  <c r="AG24" i="26"/>
  <c r="AG9" i="25"/>
  <c r="AG25" i="26"/>
  <c r="AG10" i="25"/>
  <c r="AG26" i="26"/>
  <c r="AG11" i="25"/>
  <c r="AG13" i="25"/>
  <c r="AG12" i="25"/>
  <c r="AG27" i="26"/>
  <c r="AG28" i="26"/>
  <c r="AG14" i="25"/>
  <c r="AG29" i="26"/>
  <c r="AG15" i="25"/>
  <c r="AG30" i="26"/>
  <c r="AG16" i="25"/>
  <c r="AG31" i="26"/>
  <c r="AG17" i="25"/>
  <c r="AG32" i="26"/>
  <c r="AG18" i="25"/>
  <c r="AG19" i="25"/>
  <c r="AG33" i="26"/>
  <c r="AG34" i="26"/>
  <c r="AG20" i="25"/>
  <c r="AG21" i="25"/>
  <c r="AG22" i="25"/>
  <c r="AG23" i="25"/>
  <c r="AG24" i="25"/>
  <c r="AG25" i="25"/>
  <c r="AG26" i="25"/>
  <c r="AG27" i="25"/>
  <c r="AG28" i="25"/>
  <c r="AG29" i="25"/>
  <c r="AG30" i="25"/>
  <c r="AG31" i="25"/>
  <c r="AG32" i="25"/>
  <c r="AG33" i="25"/>
  <c r="AG34" i="25"/>
  <c r="AG35" i="25"/>
  <c r="C37" i="25" a="1"/>
  <c r="C37" i="25" s="1"/>
  <c r="F36" i="25"/>
  <c r="J36" i="25"/>
  <c r="N36" i="25"/>
  <c r="R36" i="25"/>
  <c r="V36" i="25"/>
  <c r="Z36" i="25"/>
  <c r="AD36" i="25"/>
  <c r="BJ36" i="25"/>
  <c r="BN36" i="25"/>
  <c r="G36" i="25"/>
  <c r="K36" i="25"/>
  <c r="O36" i="25"/>
  <c r="S36" i="25"/>
  <c r="W36" i="25"/>
  <c r="AA36" i="25"/>
  <c r="AE36" i="25"/>
  <c r="BG36" i="25"/>
  <c r="BK36" i="25"/>
  <c r="I36" i="25"/>
  <c r="Q36" i="25"/>
  <c r="Y36" i="25"/>
  <c r="AG36" i="25"/>
  <c r="BM36" i="25"/>
  <c r="L36" i="25"/>
  <c r="T36" i="25"/>
  <c r="AB36" i="25"/>
  <c r="BH36" i="25"/>
  <c r="H36" i="25"/>
  <c r="X36" i="25"/>
  <c r="M36" i="25"/>
  <c r="AC36" i="25"/>
  <c r="BI36" i="25"/>
  <c r="E36" i="25"/>
  <c r="D36" i="25"/>
  <c r="BL36" i="25"/>
  <c r="P36" i="25"/>
  <c r="AF36" i="25"/>
  <c r="U36" i="25"/>
  <c r="AA2" i="19"/>
  <c r="AB3" i="20"/>
  <c r="F33" i="24"/>
  <c r="H33" i="24" s="1"/>
  <c r="D33" i="24"/>
  <c r="Q33" i="24" s="1"/>
  <c r="AL3" i="25"/>
  <c r="AO2" i="20" l="1"/>
  <c r="AM3" i="26"/>
  <c r="AB35" i="26"/>
  <c r="X35" i="26"/>
  <c r="T35" i="26"/>
  <c r="BJ35" i="26"/>
  <c r="BI35" i="26"/>
  <c r="BL35" i="26"/>
  <c r="H35" i="26"/>
  <c r="R35" i="26"/>
  <c r="Q35" i="26"/>
  <c r="AC35" i="26"/>
  <c r="Y35" i="26"/>
  <c r="U35" i="26"/>
  <c r="BH35" i="26"/>
  <c r="E35" i="26"/>
  <c r="F35" i="26"/>
  <c r="L35" i="26"/>
  <c r="M35" i="26"/>
  <c r="P35" i="26"/>
  <c r="C36" i="26" a="1"/>
  <c r="C36" i="26" s="1"/>
  <c r="AG35" i="26"/>
  <c r="AE35" i="26"/>
  <c r="AA35" i="26"/>
  <c r="W35" i="26"/>
  <c r="S35" i="26"/>
  <c r="J35" i="26"/>
  <c r="BN35" i="26"/>
  <c r="I35" i="26"/>
  <c r="BK35" i="26"/>
  <c r="N35" i="26"/>
  <c r="AD35" i="26"/>
  <c r="Z35" i="26"/>
  <c r="V35" i="26"/>
  <c r="G35" i="26"/>
  <c r="BG35" i="26"/>
  <c r="O35" i="26"/>
  <c r="BM35" i="26"/>
  <c r="K35" i="26"/>
  <c r="D35" i="26"/>
  <c r="AF35" i="26"/>
  <c r="D66" i="24"/>
  <c r="B67" i="24"/>
  <c r="F66" i="24"/>
  <c r="H66" i="24" s="1"/>
  <c r="L66" i="24" s="1"/>
  <c r="P66" i="24" s="1"/>
  <c r="BN24" i="26"/>
  <c r="BN25" i="25"/>
  <c r="BN8" i="26"/>
  <c r="BN9" i="26"/>
  <c r="BN6" i="26"/>
  <c r="BN7" i="26"/>
  <c r="BN13" i="26"/>
  <c r="BN15" i="26"/>
  <c r="BN17" i="26"/>
  <c r="BN19" i="26"/>
  <c r="BN21" i="26"/>
  <c r="BN24" i="25"/>
  <c r="BN25" i="26"/>
  <c r="BN12" i="26"/>
  <c r="BN5" i="25"/>
  <c r="BN10" i="26"/>
  <c r="BN11" i="26"/>
  <c r="BN14" i="25"/>
  <c r="BN16" i="25"/>
  <c r="BN18" i="25"/>
  <c r="BN20" i="25"/>
  <c r="BN22" i="25"/>
  <c r="BN23" i="26"/>
  <c r="BN26" i="25"/>
  <c r="Q65" i="24"/>
  <c r="BN8" i="25"/>
  <c r="BN9" i="25"/>
  <c r="BN6" i="25"/>
  <c r="BN7" i="25"/>
  <c r="BN14" i="26"/>
  <c r="BN17" i="25"/>
  <c r="BN18" i="26"/>
  <c r="BN20" i="26"/>
  <c r="BN22" i="26"/>
  <c r="BN11" i="25"/>
  <c r="BN5" i="26"/>
  <c r="BN13" i="25"/>
  <c r="BN10" i="25"/>
  <c r="BN12" i="25"/>
  <c r="BN15" i="25"/>
  <c r="BN16" i="26"/>
  <c r="BN19" i="25"/>
  <c r="BN21" i="25"/>
  <c r="BN23" i="25"/>
  <c r="BN27" i="25"/>
  <c r="BN26" i="26"/>
  <c r="BN28" i="25"/>
  <c r="BN27" i="26"/>
  <c r="BN29" i="25"/>
  <c r="BN28" i="26"/>
  <c r="BN29" i="26"/>
  <c r="BN30" i="25"/>
  <c r="BN30" i="26"/>
  <c r="BN31" i="25"/>
  <c r="BN31" i="26"/>
  <c r="BN32" i="25"/>
  <c r="BN33" i="25"/>
  <c r="BN32" i="26"/>
  <c r="BN33" i="26"/>
  <c r="BN34" i="25"/>
  <c r="BN35" i="25"/>
  <c r="BN34" i="26"/>
  <c r="AH36" i="25"/>
  <c r="AH5" i="26"/>
  <c r="AH6" i="26"/>
  <c r="AH7" i="26"/>
  <c r="AH8" i="26"/>
  <c r="AH9" i="26"/>
  <c r="AH10" i="26"/>
  <c r="AH11" i="26"/>
  <c r="AH12" i="26"/>
  <c r="AH13" i="26"/>
  <c r="AH14" i="26"/>
  <c r="AH15" i="26"/>
  <c r="AH16" i="26"/>
  <c r="AH17" i="26"/>
  <c r="AH18" i="26"/>
  <c r="AH19" i="26"/>
  <c r="AH20" i="26"/>
  <c r="AH5" i="25"/>
  <c r="AH21" i="26"/>
  <c r="AH6" i="25"/>
  <c r="AH22" i="26"/>
  <c r="AH7" i="25"/>
  <c r="AH23" i="26"/>
  <c r="AH8" i="25"/>
  <c r="AH9" i="25"/>
  <c r="AH24" i="26"/>
  <c r="AH10" i="25"/>
  <c r="AH25" i="26"/>
  <c r="AH11" i="25"/>
  <c r="AH26" i="26"/>
  <c r="AH12" i="25"/>
  <c r="AH13" i="25"/>
  <c r="AH27" i="26"/>
  <c r="AH28" i="26"/>
  <c r="AH14" i="25"/>
  <c r="AH15" i="25"/>
  <c r="AH29" i="26"/>
  <c r="AH30" i="26"/>
  <c r="AH16" i="25"/>
  <c r="AH31" i="26"/>
  <c r="AH17" i="25"/>
  <c r="AH18" i="25"/>
  <c r="AH32" i="26"/>
  <c r="AH33" i="26"/>
  <c r="AH19" i="25"/>
  <c r="AH20" i="25"/>
  <c r="AH34" i="26"/>
  <c r="AH35" i="26"/>
  <c r="AH21" i="25"/>
  <c r="AH22" i="25"/>
  <c r="AH23" i="25"/>
  <c r="AH24" i="25"/>
  <c r="AH25" i="25"/>
  <c r="AH26" i="25"/>
  <c r="AH27" i="25"/>
  <c r="AH28" i="25"/>
  <c r="AH29" i="25"/>
  <c r="AH30" i="25"/>
  <c r="AH31" i="25"/>
  <c r="AH32" i="25"/>
  <c r="AH33" i="25"/>
  <c r="AH34" i="25"/>
  <c r="AH35" i="25"/>
  <c r="L33" i="24"/>
  <c r="P33" i="24" s="1"/>
  <c r="C38" i="25" a="1"/>
  <c r="C38" i="25" s="1"/>
  <c r="H37" i="25"/>
  <c r="L37" i="25"/>
  <c r="P37" i="25"/>
  <c r="T37" i="25"/>
  <c r="X37" i="25"/>
  <c r="AB37" i="25"/>
  <c r="AF37" i="25"/>
  <c r="BH37" i="25"/>
  <c r="BL37" i="25"/>
  <c r="E37" i="25"/>
  <c r="I37" i="25"/>
  <c r="M37" i="25"/>
  <c r="Q37" i="25"/>
  <c r="U37" i="25"/>
  <c r="Y37" i="25"/>
  <c r="AC37" i="25"/>
  <c r="AG37" i="25"/>
  <c r="BI37" i="25"/>
  <c r="BM37" i="25"/>
  <c r="K37" i="25"/>
  <c r="S37" i="25"/>
  <c r="AA37" i="25"/>
  <c r="BG37" i="25"/>
  <c r="BO37" i="25"/>
  <c r="F37" i="25"/>
  <c r="N37" i="25"/>
  <c r="V37" i="25"/>
  <c r="AD37" i="25"/>
  <c r="BJ37" i="25"/>
  <c r="J37" i="25"/>
  <c r="Z37" i="25"/>
  <c r="O37" i="25"/>
  <c r="AE37" i="25"/>
  <c r="BK37" i="25"/>
  <c r="W37" i="25"/>
  <c r="AH37" i="25"/>
  <c r="BN37" i="25"/>
  <c r="D37" i="25"/>
  <c r="R37" i="25"/>
  <c r="G37" i="25"/>
  <c r="AB2" i="19"/>
  <c r="AC3" i="20"/>
  <c r="F34" i="24"/>
  <c r="H34" i="24" s="1"/>
  <c r="D34" i="24"/>
  <c r="AM3" i="25"/>
  <c r="AP2" i="20" l="1"/>
  <c r="AN3" i="26"/>
  <c r="AF36" i="26"/>
  <c r="AB36" i="26"/>
  <c r="X36" i="26"/>
  <c r="T36" i="26"/>
  <c r="D36" i="26"/>
  <c r="E36" i="26"/>
  <c r="S36" i="26"/>
  <c r="N36" i="26"/>
  <c r="F36" i="26"/>
  <c r="K36" i="26"/>
  <c r="AD36" i="26"/>
  <c r="Z36" i="26"/>
  <c r="V36" i="26"/>
  <c r="L36" i="26"/>
  <c r="BO36" i="26"/>
  <c r="BI36" i="26"/>
  <c r="H36" i="26"/>
  <c r="BG36" i="26"/>
  <c r="M36" i="26"/>
  <c r="AG36" i="26"/>
  <c r="AC36" i="26"/>
  <c r="Y36" i="26"/>
  <c r="U36" i="26"/>
  <c r="R36" i="26"/>
  <c r="J36" i="26"/>
  <c r="I36" i="26"/>
  <c r="BN36" i="26"/>
  <c r="P36" i="26"/>
  <c r="BJ36" i="26"/>
  <c r="AH36" i="26"/>
  <c r="AE36" i="26"/>
  <c r="AA36" i="26"/>
  <c r="W36" i="26"/>
  <c r="BL36" i="26"/>
  <c r="O36" i="26"/>
  <c r="Q36" i="26"/>
  <c r="BH36" i="26"/>
  <c r="G36" i="26"/>
  <c r="BM36" i="26"/>
  <c r="BK36" i="26"/>
  <c r="C37" i="26" a="1"/>
  <c r="C37" i="26" s="1"/>
  <c r="B68" i="24"/>
  <c r="F67" i="24"/>
  <c r="H67" i="24" s="1"/>
  <c r="L67" i="24" s="1"/>
  <c r="P67" i="24" s="1"/>
  <c r="D67" i="24"/>
  <c r="BO25" i="26"/>
  <c r="BO26" i="25"/>
  <c r="BO12" i="25"/>
  <c r="BO9" i="25"/>
  <c r="BO6" i="25"/>
  <c r="BO7" i="25"/>
  <c r="BO13" i="26"/>
  <c r="BO16" i="25"/>
  <c r="BO18" i="25"/>
  <c r="BO20" i="25"/>
  <c r="BO22" i="25"/>
  <c r="BO23" i="26"/>
  <c r="BO6" i="26"/>
  <c r="BO14" i="25"/>
  <c r="BO10" i="25"/>
  <c r="BO11" i="25"/>
  <c r="BO8" i="25"/>
  <c r="BO15" i="26"/>
  <c r="BO17" i="26"/>
  <c r="BO19" i="26"/>
  <c r="BO21" i="26"/>
  <c r="BO24" i="25"/>
  <c r="Q66" i="24"/>
  <c r="BO10" i="26"/>
  <c r="BO7" i="26"/>
  <c r="BO8" i="26"/>
  <c r="BO5" i="26"/>
  <c r="BO15" i="25"/>
  <c r="BO16" i="26"/>
  <c r="BO19" i="25"/>
  <c r="BO21" i="25"/>
  <c r="BO22" i="26"/>
  <c r="BO24" i="26"/>
  <c r="BO27" i="25"/>
  <c r="BO13" i="25"/>
  <c r="BO5" i="25"/>
  <c r="BO11" i="26"/>
  <c r="BO12" i="26"/>
  <c r="BO9" i="26"/>
  <c r="BO14" i="26"/>
  <c r="BO17" i="25"/>
  <c r="BO18" i="26"/>
  <c r="BO20" i="26"/>
  <c r="BO23" i="25"/>
  <c r="BO25" i="25"/>
  <c r="BO26" i="26"/>
  <c r="BO28" i="25"/>
  <c r="BO27" i="26"/>
  <c r="BO29" i="25"/>
  <c r="BO28" i="26"/>
  <c r="BO29" i="26"/>
  <c r="BO30" i="25"/>
  <c r="BO30" i="26"/>
  <c r="BO31" i="25"/>
  <c r="BO31" i="26"/>
  <c r="BO32" i="25"/>
  <c r="BO32" i="26"/>
  <c r="BO33" i="25"/>
  <c r="BO33" i="26"/>
  <c r="BO34" i="25"/>
  <c r="BO34" i="26"/>
  <c r="BO35" i="25"/>
  <c r="BO35" i="26"/>
  <c r="BO36" i="25"/>
  <c r="AI37" i="25"/>
  <c r="Q34" i="24"/>
  <c r="L34" i="24"/>
  <c r="P34" i="24" s="1"/>
  <c r="AI5" i="26"/>
  <c r="AI6" i="26"/>
  <c r="AI7" i="26"/>
  <c r="AI8" i="26"/>
  <c r="AI10" i="26"/>
  <c r="AI9" i="26"/>
  <c r="AI11" i="26"/>
  <c r="AI12" i="26"/>
  <c r="AI13" i="26"/>
  <c r="AI14" i="26"/>
  <c r="AI15" i="26"/>
  <c r="AI16" i="26"/>
  <c r="AI17" i="26"/>
  <c r="AI18" i="26"/>
  <c r="AI19" i="26"/>
  <c r="AI20" i="26"/>
  <c r="AI5" i="25"/>
  <c r="AI21" i="26"/>
  <c r="AI6" i="25"/>
  <c r="AI22" i="26"/>
  <c r="AI7" i="25"/>
  <c r="AI8" i="25"/>
  <c r="AI23" i="26"/>
  <c r="AI24" i="26"/>
  <c r="AI9" i="25"/>
  <c r="AI10" i="25"/>
  <c r="AI25" i="26"/>
  <c r="AI26" i="26"/>
  <c r="AI11" i="25"/>
  <c r="AI12" i="25"/>
  <c r="AI27" i="26"/>
  <c r="AI13" i="25"/>
  <c r="AI28" i="26"/>
  <c r="AI14" i="25"/>
  <c r="AI29" i="26"/>
  <c r="AI15" i="25"/>
  <c r="AI16" i="25"/>
  <c r="AI30" i="26"/>
  <c r="AI31" i="26"/>
  <c r="AI17" i="25"/>
  <c r="AI32" i="26"/>
  <c r="AI18" i="25"/>
  <c r="AI33" i="26"/>
  <c r="AI19" i="25"/>
  <c r="AI34" i="26"/>
  <c r="AI20" i="25"/>
  <c r="AI21" i="25"/>
  <c r="AI35" i="26"/>
  <c r="AI36" i="26"/>
  <c r="AI22" i="25"/>
  <c r="AI23" i="25"/>
  <c r="AI24" i="25"/>
  <c r="AI25" i="25"/>
  <c r="AI26" i="25"/>
  <c r="AI27" i="25"/>
  <c r="AI28" i="25"/>
  <c r="AI29" i="25"/>
  <c r="AI30" i="25"/>
  <c r="AI31" i="25"/>
  <c r="AI32" i="25"/>
  <c r="AI33" i="25"/>
  <c r="AI34" i="25"/>
  <c r="AI35" i="25"/>
  <c r="AI36" i="25"/>
  <c r="C39" i="25" a="1"/>
  <c r="C39" i="25" s="1"/>
  <c r="F38" i="25"/>
  <c r="J38" i="25"/>
  <c r="N38" i="25"/>
  <c r="R38" i="25"/>
  <c r="V38" i="25"/>
  <c r="Z38" i="25"/>
  <c r="AD38" i="25"/>
  <c r="AH38" i="25"/>
  <c r="BJ38" i="25"/>
  <c r="BN38" i="25"/>
  <c r="G38" i="25"/>
  <c r="K38" i="25"/>
  <c r="O38" i="25"/>
  <c r="S38" i="25"/>
  <c r="W38" i="25"/>
  <c r="AA38" i="25"/>
  <c r="AE38" i="25"/>
  <c r="AI38" i="25"/>
  <c r="BG38" i="25"/>
  <c r="BK38" i="25"/>
  <c r="BO38" i="25"/>
  <c r="E38" i="25"/>
  <c r="M38" i="25"/>
  <c r="U38" i="25"/>
  <c r="AC38" i="25"/>
  <c r="BI38" i="25"/>
  <c r="H38" i="25"/>
  <c r="P38" i="25"/>
  <c r="X38" i="25"/>
  <c r="AF38" i="25"/>
  <c r="BL38" i="25"/>
  <c r="L38" i="25"/>
  <c r="AB38" i="25"/>
  <c r="BH38" i="25"/>
  <c r="Q38" i="25"/>
  <c r="AG38" i="25"/>
  <c r="BM38" i="25"/>
  <c r="I38" i="25"/>
  <c r="D38" i="25"/>
  <c r="T38" i="25"/>
  <c r="BP38" i="25"/>
  <c r="Y38" i="25"/>
  <c r="AC2" i="19"/>
  <c r="AD3" i="20"/>
  <c r="F35" i="24"/>
  <c r="H35" i="24" s="1"/>
  <c r="D35" i="24"/>
  <c r="Q35" i="24" s="1"/>
  <c r="AN3" i="25"/>
  <c r="AQ2" i="20" l="1"/>
  <c r="AO3" i="26"/>
  <c r="AE37" i="26"/>
  <c r="AA37" i="26"/>
  <c r="W37" i="26"/>
  <c r="H37" i="26"/>
  <c r="BN37" i="26"/>
  <c r="D37" i="26"/>
  <c r="Q37" i="26"/>
  <c r="P37" i="26"/>
  <c r="S37" i="26"/>
  <c r="L37" i="26"/>
  <c r="AI37" i="26"/>
  <c r="AH37" i="26"/>
  <c r="AD37" i="26"/>
  <c r="Z37" i="26"/>
  <c r="V37" i="26"/>
  <c r="O37" i="26"/>
  <c r="I37" i="26"/>
  <c r="BK37" i="26"/>
  <c r="BO37" i="26"/>
  <c r="BH37" i="26"/>
  <c r="T37" i="26"/>
  <c r="M37" i="26"/>
  <c r="C38" i="26" a="1"/>
  <c r="C38" i="26" s="1"/>
  <c r="AG37" i="26"/>
  <c r="AC37" i="26"/>
  <c r="Y37" i="26"/>
  <c r="U37" i="26"/>
  <c r="BG37" i="26"/>
  <c r="BM37" i="26"/>
  <c r="K37" i="26"/>
  <c r="J37" i="26"/>
  <c r="E37" i="26"/>
  <c r="F37" i="26"/>
  <c r="AF37" i="26"/>
  <c r="AB37" i="26"/>
  <c r="X37" i="26"/>
  <c r="N37" i="26"/>
  <c r="G37" i="26"/>
  <c r="BJ37" i="26"/>
  <c r="R37" i="26"/>
  <c r="BP37" i="26"/>
  <c r="BI37" i="26"/>
  <c r="BL37" i="26"/>
  <c r="BP26" i="26"/>
  <c r="BP27" i="25"/>
  <c r="BP10" i="26"/>
  <c r="BP15" i="25"/>
  <c r="BP8" i="25"/>
  <c r="BP5" i="25"/>
  <c r="BP12" i="26"/>
  <c r="BP15" i="26"/>
  <c r="BP18" i="25"/>
  <c r="BP20" i="25"/>
  <c r="BP22" i="25"/>
  <c r="BP24" i="25"/>
  <c r="BP26" i="25"/>
  <c r="Q67" i="24"/>
  <c r="BP13" i="26"/>
  <c r="BP6" i="26"/>
  <c r="BP13" i="25"/>
  <c r="BP9" i="25"/>
  <c r="BP6" i="25"/>
  <c r="BP16" i="26"/>
  <c r="BP18" i="26"/>
  <c r="BP20" i="26"/>
  <c r="BP22" i="26"/>
  <c r="BP25" i="25"/>
  <c r="BP27" i="26"/>
  <c r="BP14" i="25"/>
  <c r="BP7" i="25"/>
  <c r="BP9" i="26"/>
  <c r="BP7" i="26"/>
  <c r="BP12" i="25"/>
  <c r="BP10" i="25"/>
  <c r="BP17" i="25"/>
  <c r="BP19" i="25"/>
  <c r="BP21" i="25"/>
  <c r="BP23" i="25"/>
  <c r="BP24" i="26"/>
  <c r="BP5" i="26"/>
  <c r="BP11" i="25"/>
  <c r="BP14" i="26"/>
  <c r="BP11" i="26"/>
  <c r="BP8" i="26"/>
  <c r="BP16" i="25"/>
  <c r="BP17" i="26"/>
  <c r="BP19" i="26"/>
  <c r="BP21" i="26"/>
  <c r="BP23" i="26"/>
  <c r="BP25" i="26"/>
  <c r="BP28" i="25"/>
  <c r="BP29" i="25"/>
  <c r="BP28" i="26"/>
  <c r="BP30" i="25"/>
  <c r="BP29" i="26"/>
  <c r="BP30" i="26"/>
  <c r="BP31" i="25"/>
  <c r="BP32" i="25"/>
  <c r="BP31" i="26"/>
  <c r="BP32" i="26"/>
  <c r="BP33" i="25"/>
  <c r="BP33" i="26"/>
  <c r="BP34" i="25"/>
  <c r="BP34" i="26"/>
  <c r="BP35" i="25"/>
  <c r="BP35" i="26"/>
  <c r="BP36" i="25"/>
  <c r="BP37" i="25"/>
  <c r="BP36" i="26"/>
  <c r="B69" i="24"/>
  <c r="F68" i="24"/>
  <c r="H68" i="24" s="1"/>
  <c r="L68" i="24" s="1"/>
  <c r="P68" i="24" s="1"/>
  <c r="D68" i="24"/>
  <c r="AJ5" i="26"/>
  <c r="AJ6" i="26"/>
  <c r="AJ7" i="26"/>
  <c r="AJ8" i="26"/>
  <c r="AJ10" i="26"/>
  <c r="AJ9" i="26"/>
  <c r="AJ11" i="26"/>
  <c r="AJ12" i="26"/>
  <c r="AJ13" i="26"/>
  <c r="AJ14" i="26"/>
  <c r="AJ15" i="26"/>
  <c r="AJ16" i="26"/>
  <c r="AJ17" i="26"/>
  <c r="AJ18" i="26"/>
  <c r="AJ19" i="26"/>
  <c r="AJ20" i="26"/>
  <c r="AJ5" i="25"/>
  <c r="AJ21" i="26"/>
  <c r="AJ6" i="25"/>
  <c r="AJ22" i="26"/>
  <c r="AJ7" i="25"/>
  <c r="AJ8" i="25"/>
  <c r="AJ23" i="26"/>
  <c r="AJ24" i="26"/>
  <c r="AJ9" i="25"/>
  <c r="AJ25" i="26"/>
  <c r="AJ10" i="25"/>
  <c r="AJ11" i="25"/>
  <c r="AJ26" i="26"/>
  <c r="AJ13" i="25"/>
  <c r="AJ12" i="25"/>
  <c r="AJ27" i="26"/>
  <c r="AJ28" i="26"/>
  <c r="AJ14" i="25"/>
  <c r="AJ29" i="26"/>
  <c r="AJ15" i="25"/>
  <c r="AJ30" i="26"/>
  <c r="AJ16" i="25"/>
  <c r="AJ17" i="25"/>
  <c r="AJ31" i="26"/>
  <c r="AJ32" i="26"/>
  <c r="AJ18" i="25"/>
  <c r="AJ19" i="25"/>
  <c r="AJ33" i="26"/>
  <c r="AJ20" i="25"/>
  <c r="AJ34" i="26"/>
  <c r="AJ35" i="26"/>
  <c r="AJ21" i="25"/>
  <c r="AJ36" i="26"/>
  <c r="AJ22" i="25"/>
  <c r="AJ37" i="26"/>
  <c r="AJ23" i="25"/>
  <c r="AJ24" i="25"/>
  <c r="AJ25" i="25"/>
  <c r="AJ26" i="25"/>
  <c r="AJ27" i="25"/>
  <c r="AJ28" i="25"/>
  <c r="AJ29" i="25"/>
  <c r="AJ30" i="25"/>
  <c r="AJ31" i="25"/>
  <c r="AJ32" i="25"/>
  <c r="AJ33" i="25"/>
  <c r="AJ34" i="25"/>
  <c r="AJ35" i="25"/>
  <c r="AJ36" i="25"/>
  <c r="AJ37" i="25"/>
  <c r="L35" i="24"/>
  <c r="P35" i="24" s="1"/>
  <c r="AJ38" i="25"/>
  <c r="C40" i="25" a="1"/>
  <c r="C40" i="25" s="1"/>
  <c r="H39" i="25"/>
  <c r="L39" i="25"/>
  <c r="P39" i="25"/>
  <c r="T39" i="25"/>
  <c r="X39" i="25"/>
  <c r="AB39" i="25"/>
  <c r="AF39" i="25"/>
  <c r="AJ39" i="25"/>
  <c r="BH39" i="25"/>
  <c r="BL39" i="25"/>
  <c r="BP39" i="25"/>
  <c r="E39" i="25"/>
  <c r="I39" i="25"/>
  <c r="M39" i="25"/>
  <c r="Q39" i="25"/>
  <c r="U39" i="25"/>
  <c r="Y39" i="25"/>
  <c r="AC39" i="25"/>
  <c r="AG39" i="25"/>
  <c r="BI39" i="25"/>
  <c r="BM39" i="25"/>
  <c r="BQ39" i="25"/>
  <c r="G39" i="25"/>
  <c r="O39" i="25"/>
  <c r="W39" i="25"/>
  <c r="AE39" i="25"/>
  <c r="BK39" i="25"/>
  <c r="J39" i="25"/>
  <c r="R39" i="25"/>
  <c r="Z39" i="25"/>
  <c r="AH39" i="25"/>
  <c r="BN39" i="25"/>
  <c r="N39" i="25"/>
  <c r="AD39" i="25"/>
  <c r="BJ39" i="25"/>
  <c r="S39" i="25"/>
  <c r="AI39" i="25"/>
  <c r="BO39" i="25"/>
  <c r="AA39" i="25"/>
  <c r="BG39" i="25"/>
  <c r="V39" i="25"/>
  <c r="F39" i="25"/>
  <c r="D39" i="25"/>
  <c r="K39" i="25"/>
  <c r="AD2" i="19"/>
  <c r="AE3" i="20"/>
  <c r="F36" i="24"/>
  <c r="H36" i="24" s="1"/>
  <c r="D36" i="24"/>
  <c r="AO3" i="25"/>
  <c r="Q36" i="24" l="1"/>
  <c r="AK5" i="26"/>
  <c r="AK6" i="26"/>
  <c r="AK7" i="26"/>
  <c r="AK8" i="26"/>
  <c r="AK9" i="26"/>
  <c r="AK10" i="26"/>
  <c r="AK11" i="26"/>
  <c r="AK12" i="26"/>
  <c r="AK13" i="26"/>
  <c r="AK14" i="26"/>
  <c r="AK15" i="26"/>
  <c r="AK16" i="26"/>
  <c r="AK17" i="26"/>
  <c r="AK18" i="26"/>
  <c r="AK19" i="26"/>
  <c r="AK20" i="26"/>
  <c r="AK21" i="26"/>
  <c r="AK22" i="26"/>
  <c r="AK23" i="26"/>
  <c r="AK24" i="26"/>
  <c r="AK25" i="26"/>
  <c r="AK26" i="26"/>
  <c r="AK27" i="26"/>
  <c r="AK28" i="26"/>
  <c r="AK29" i="26"/>
  <c r="AK30" i="26"/>
  <c r="AK31" i="26"/>
  <c r="AK32" i="26"/>
  <c r="AK33" i="26"/>
  <c r="AK34" i="26"/>
  <c r="AK35" i="26"/>
  <c r="AK36" i="26"/>
  <c r="AK37" i="26"/>
  <c r="AK38" i="26"/>
  <c r="AR2" i="20"/>
  <c r="AP3" i="26"/>
  <c r="AG38" i="26"/>
  <c r="AC38" i="26"/>
  <c r="Y38" i="26"/>
  <c r="F38" i="26"/>
  <c r="BP38" i="26"/>
  <c r="BO38" i="26"/>
  <c r="P38" i="26"/>
  <c r="R38" i="26"/>
  <c r="BG38" i="26"/>
  <c r="BJ38" i="26"/>
  <c r="BK38" i="26"/>
  <c r="AJ38" i="26"/>
  <c r="AF38" i="26"/>
  <c r="X38" i="26"/>
  <c r="J38" i="26"/>
  <c r="S38" i="26"/>
  <c r="E38" i="26"/>
  <c r="AH38" i="26"/>
  <c r="AD38" i="26"/>
  <c r="Z38" i="26"/>
  <c r="V38" i="26"/>
  <c r="I38" i="26"/>
  <c r="O38" i="26"/>
  <c r="N38" i="26"/>
  <c r="L38" i="26"/>
  <c r="G38" i="26"/>
  <c r="D38" i="26"/>
  <c r="K38" i="26"/>
  <c r="C39" i="26" a="1"/>
  <c r="C39" i="26" s="1"/>
  <c r="AK39" i="26" s="1"/>
  <c r="AB38" i="26"/>
  <c r="H38" i="26"/>
  <c r="Q38" i="26"/>
  <c r="T38" i="26"/>
  <c r="BM38" i="26"/>
  <c r="AE38" i="26"/>
  <c r="AA38" i="26"/>
  <c r="W38" i="26"/>
  <c r="BN38" i="26"/>
  <c r="BQ38" i="26"/>
  <c r="M38" i="26"/>
  <c r="BH38" i="26"/>
  <c r="U38" i="26"/>
  <c r="BI38" i="26"/>
  <c r="BL38" i="26"/>
  <c r="AI38" i="26"/>
  <c r="D69" i="24"/>
  <c r="B70" i="24"/>
  <c r="F69" i="24"/>
  <c r="H69" i="24" s="1"/>
  <c r="L69" i="24" s="1"/>
  <c r="P69" i="24" s="1"/>
  <c r="BQ28" i="25"/>
  <c r="BQ27" i="26"/>
  <c r="BQ8" i="26"/>
  <c r="BQ12" i="25"/>
  <c r="BQ6" i="25"/>
  <c r="BQ6" i="26"/>
  <c r="BQ11" i="25"/>
  <c r="BQ15" i="26"/>
  <c r="BQ16" i="26"/>
  <c r="BQ18" i="26"/>
  <c r="BQ20" i="26"/>
  <c r="BQ22" i="26"/>
  <c r="BQ25" i="25"/>
  <c r="BQ27" i="25"/>
  <c r="BQ12" i="26"/>
  <c r="BQ5" i="26"/>
  <c r="BQ10" i="25"/>
  <c r="BQ9" i="26"/>
  <c r="BQ15" i="25"/>
  <c r="BQ8" i="25"/>
  <c r="BQ18" i="25"/>
  <c r="BQ20" i="25"/>
  <c r="BQ22" i="25"/>
  <c r="BQ23" i="26"/>
  <c r="BQ25" i="26"/>
  <c r="BQ29" i="25"/>
  <c r="BQ5" i="25"/>
  <c r="BQ10" i="26"/>
  <c r="BQ14" i="25"/>
  <c r="BQ14" i="26"/>
  <c r="BQ7" i="26"/>
  <c r="BQ13" i="25"/>
  <c r="BQ17" i="26"/>
  <c r="BQ19" i="26"/>
  <c r="BQ21" i="26"/>
  <c r="BQ24" i="25"/>
  <c r="BQ26" i="25"/>
  <c r="BQ28" i="26"/>
  <c r="Q68" i="24"/>
  <c r="BQ9" i="25"/>
  <c r="BQ13" i="26"/>
  <c r="BQ16" i="25"/>
  <c r="BQ7" i="25"/>
  <c r="BQ11" i="26"/>
  <c r="BQ17" i="25"/>
  <c r="BQ19" i="25"/>
  <c r="BQ21" i="25"/>
  <c r="BQ23" i="25"/>
  <c r="BQ24" i="26"/>
  <c r="BQ26" i="26"/>
  <c r="BQ30" i="25"/>
  <c r="BQ29" i="26"/>
  <c r="BQ31" i="25"/>
  <c r="BQ30" i="26"/>
  <c r="BQ31" i="26"/>
  <c r="BQ32" i="25"/>
  <c r="BQ32" i="26"/>
  <c r="BQ33" i="25"/>
  <c r="BQ33" i="26"/>
  <c r="BQ34" i="25"/>
  <c r="BQ34" i="26"/>
  <c r="BQ35" i="25"/>
  <c r="BQ35" i="26"/>
  <c r="BQ36" i="25"/>
  <c r="BQ37" i="25"/>
  <c r="BQ36" i="26"/>
  <c r="BQ38" i="25"/>
  <c r="BQ37" i="26"/>
  <c r="AK5" i="25"/>
  <c r="AK6" i="25"/>
  <c r="AK7" i="25"/>
  <c r="AK8" i="25"/>
  <c r="AK9" i="25"/>
  <c r="AK10" i="25"/>
  <c r="AK11" i="25"/>
  <c r="AK13" i="25"/>
  <c r="AK12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K28" i="25"/>
  <c r="AK29" i="25"/>
  <c r="AK30" i="25"/>
  <c r="AK31" i="25"/>
  <c r="AK32" i="25"/>
  <c r="AK33" i="25"/>
  <c r="AK34" i="25"/>
  <c r="AK35" i="25"/>
  <c r="AK36" i="25"/>
  <c r="AK37" i="25"/>
  <c r="AK38" i="25"/>
  <c r="L36" i="24"/>
  <c r="P36" i="24" s="1"/>
  <c r="AK39" i="25"/>
  <c r="C41" i="25" a="1"/>
  <c r="C41" i="25" s="1"/>
  <c r="F40" i="25"/>
  <c r="J40" i="25"/>
  <c r="N40" i="25"/>
  <c r="R40" i="25"/>
  <c r="V40" i="25"/>
  <c r="Z40" i="25"/>
  <c r="AD40" i="25"/>
  <c r="AH40" i="25"/>
  <c r="BJ40" i="25"/>
  <c r="BN40" i="25"/>
  <c r="BR40" i="25"/>
  <c r="G40" i="25"/>
  <c r="K40" i="25"/>
  <c r="O40" i="25"/>
  <c r="S40" i="25"/>
  <c r="W40" i="25"/>
  <c r="AA40" i="25"/>
  <c r="AE40" i="25"/>
  <c r="AI40" i="25"/>
  <c r="BG40" i="25"/>
  <c r="BK40" i="25"/>
  <c r="BO40" i="25"/>
  <c r="I40" i="25"/>
  <c r="Q40" i="25"/>
  <c r="Y40" i="25"/>
  <c r="AG40" i="25"/>
  <c r="BM40" i="25"/>
  <c r="L40" i="25"/>
  <c r="T40" i="25"/>
  <c r="AB40" i="25"/>
  <c r="AJ40" i="25"/>
  <c r="BH40" i="25"/>
  <c r="BP40" i="25"/>
  <c r="P40" i="25"/>
  <c r="AF40" i="25"/>
  <c r="BL40" i="25"/>
  <c r="E40" i="25"/>
  <c r="U40" i="25"/>
  <c r="AK40" i="25"/>
  <c r="BQ40" i="25"/>
  <c r="M40" i="25"/>
  <c r="D40" i="25"/>
  <c r="H40" i="25"/>
  <c r="X40" i="25"/>
  <c r="AC40" i="25"/>
  <c r="BI40" i="25"/>
  <c r="AE2" i="19"/>
  <c r="AF3" i="20"/>
  <c r="F37" i="24"/>
  <c r="H37" i="24" s="1"/>
  <c r="D37" i="24"/>
  <c r="Q37" i="24" s="1"/>
  <c r="AP3" i="25"/>
  <c r="AS2" i="20" l="1"/>
  <c r="AQ3" i="26"/>
  <c r="AI39" i="26"/>
  <c r="AE39" i="26"/>
  <c r="AA39" i="26"/>
  <c r="W39" i="26"/>
  <c r="BL39" i="26"/>
  <c r="BQ39" i="26"/>
  <c r="G39" i="26"/>
  <c r="BM39" i="26"/>
  <c r="R39" i="26"/>
  <c r="D39" i="26"/>
  <c r="H39" i="26"/>
  <c r="AH39" i="26"/>
  <c r="AD39" i="26"/>
  <c r="Z39" i="26"/>
  <c r="T39" i="26"/>
  <c r="L39" i="26"/>
  <c r="BP39" i="26"/>
  <c r="BN39" i="26"/>
  <c r="BK39" i="26"/>
  <c r="BJ39" i="26"/>
  <c r="O39" i="26"/>
  <c r="BO39" i="26"/>
  <c r="AJ39" i="26"/>
  <c r="AG39" i="26"/>
  <c r="AC39" i="26"/>
  <c r="Y39" i="26"/>
  <c r="J39" i="26"/>
  <c r="S39" i="26"/>
  <c r="F39" i="26"/>
  <c r="N39" i="26"/>
  <c r="P39" i="26"/>
  <c r="E39" i="26"/>
  <c r="V39" i="26"/>
  <c r="I39" i="26"/>
  <c r="AF39" i="26"/>
  <c r="AB39" i="26"/>
  <c r="X39" i="26"/>
  <c r="K39" i="26"/>
  <c r="Q39" i="26"/>
  <c r="BG39" i="26"/>
  <c r="M39" i="26"/>
  <c r="BR39" i="26"/>
  <c r="U39" i="26"/>
  <c r="BH39" i="26"/>
  <c r="BI39" i="26"/>
  <c r="C40" i="26" a="1"/>
  <c r="C40" i="26" s="1"/>
  <c r="AK40" i="26" s="1"/>
  <c r="B71" i="24"/>
  <c r="F70" i="24"/>
  <c r="H70" i="24" s="1"/>
  <c r="L70" i="24" s="1"/>
  <c r="P70" i="24" s="1"/>
  <c r="D70" i="24"/>
  <c r="BR29" i="25"/>
  <c r="BR28" i="26"/>
  <c r="BR8" i="26"/>
  <c r="BR13" i="25"/>
  <c r="BR5" i="25"/>
  <c r="BR9" i="26"/>
  <c r="BR14" i="25"/>
  <c r="BR7" i="25"/>
  <c r="BR18" i="25"/>
  <c r="BR19" i="26"/>
  <c r="BR22" i="25"/>
  <c r="BR24" i="25"/>
  <c r="BR25" i="26"/>
  <c r="BR27" i="26"/>
  <c r="BR29" i="26"/>
  <c r="BR12" i="26"/>
  <c r="BR5" i="26"/>
  <c r="BR9" i="25"/>
  <c r="BR14" i="26"/>
  <c r="BR7" i="26"/>
  <c r="BR11" i="25"/>
  <c r="BR17" i="26"/>
  <c r="BR20" i="25"/>
  <c r="BR21" i="26"/>
  <c r="BR23" i="26"/>
  <c r="BR26" i="25"/>
  <c r="BR28" i="25"/>
  <c r="Q69" i="24"/>
  <c r="BR16" i="26"/>
  <c r="BR10" i="26"/>
  <c r="BR12" i="25"/>
  <c r="BR6" i="25"/>
  <c r="BR11" i="26"/>
  <c r="BR15" i="25"/>
  <c r="BR18" i="26"/>
  <c r="BR20" i="26"/>
  <c r="BR22" i="26"/>
  <c r="BR25" i="25"/>
  <c r="BR26" i="26"/>
  <c r="BR30" i="25"/>
  <c r="BR16" i="25"/>
  <c r="BR8" i="25"/>
  <c r="BR13" i="26"/>
  <c r="BR6" i="26"/>
  <c r="BR10" i="25"/>
  <c r="BR15" i="26"/>
  <c r="BR17" i="25"/>
  <c r="BR19" i="25"/>
  <c r="BR21" i="25"/>
  <c r="BR23" i="25"/>
  <c r="BR24" i="26"/>
  <c r="BR27" i="25"/>
  <c r="BR30" i="26"/>
  <c r="BR31" i="25"/>
  <c r="BR31" i="26"/>
  <c r="BR32" i="25"/>
  <c r="BR32" i="26"/>
  <c r="BR33" i="25"/>
  <c r="BR33" i="26"/>
  <c r="BR34" i="25"/>
  <c r="BR34" i="26"/>
  <c r="BR35" i="25"/>
  <c r="BR36" i="25"/>
  <c r="BR35" i="26"/>
  <c r="BR36" i="26"/>
  <c r="BR37" i="25"/>
  <c r="BR38" i="25"/>
  <c r="BR37" i="26"/>
  <c r="BR39" i="25"/>
  <c r="BR38" i="26"/>
  <c r="AL5" i="26"/>
  <c r="AL6" i="26"/>
  <c r="AL7" i="26"/>
  <c r="AL8" i="26"/>
  <c r="AL10" i="26"/>
  <c r="AL9" i="26"/>
  <c r="AL11" i="26"/>
  <c r="AL12" i="26"/>
  <c r="AL13" i="26"/>
  <c r="AL14" i="26"/>
  <c r="AL15" i="26"/>
  <c r="AL16" i="26"/>
  <c r="AL17" i="26"/>
  <c r="AL18" i="26"/>
  <c r="AL19" i="26"/>
  <c r="AL5" i="25"/>
  <c r="AL20" i="26"/>
  <c r="AL6" i="25"/>
  <c r="AL21" i="26"/>
  <c r="AL7" i="25"/>
  <c r="AL22" i="26"/>
  <c r="AL8" i="25"/>
  <c r="AL23" i="26"/>
  <c r="AL9" i="25"/>
  <c r="AL24" i="26"/>
  <c r="AL10" i="25"/>
  <c r="AL25" i="26"/>
  <c r="AL11" i="25"/>
  <c r="AL26" i="26"/>
  <c r="AL13" i="25"/>
  <c r="AL12" i="25"/>
  <c r="AL27" i="26"/>
  <c r="AL14" i="25"/>
  <c r="AL28" i="26"/>
  <c r="AL29" i="26"/>
  <c r="AL15" i="25"/>
  <c r="AL30" i="26"/>
  <c r="AL16" i="25"/>
  <c r="AL17" i="25"/>
  <c r="AL31" i="26"/>
  <c r="AL32" i="26"/>
  <c r="AL18" i="25"/>
  <c r="AL33" i="26"/>
  <c r="AL19" i="25"/>
  <c r="AL20" i="25"/>
  <c r="AL34" i="26"/>
  <c r="AL35" i="26"/>
  <c r="AL21" i="25"/>
  <c r="AL22" i="25"/>
  <c r="AL36" i="26"/>
  <c r="AL23" i="25"/>
  <c r="AL37" i="26"/>
  <c r="AL38" i="26"/>
  <c r="AL24" i="25"/>
  <c r="AL39" i="26"/>
  <c r="AL25" i="25"/>
  <c r="AL26" i="25"/>
  <c r="AL27" i="25"/>
  <c r="AL28" i="25"/>
  <c r="AL29" i="25"/>
  <c r="AL30" i="25"/>
  <c r="AL31" i="25"/>
  <c r="AL32" i="25"/>
  <c r="AL33" i="25"/>
  <c r="AL34" i="25"/>
  <c r="AL35" i="25"/>
  <c r="AL36" i="25"/>
  <c r="AL37" i="25"/>
  <c r="AL38" i="25"/>
  <c r="AL39" i="25"/>
  <c r="AL40" i="25"/>
  <c r="L37" i="24"/>
  <c r="P37" i="24" s="1"/>
  <c r="C42" i="25" a="1"/>
  <c r="C42" i="25" s="1"/>
  <c r="H41" i="25"/>
  <c r="L41" i="25"/>
  <c r="P41" i="25"/>
  <c r="T41" i="25"/>
  <c r="X41" i="25"/>
  <c r="AB41" i="25"/>
  <c r="AF41" i="25"/>
  <c r="AJ41" i="25"/>
  <c r="BH41" i="25"/>
  <c r="BL41" i="25"/>
  <c r="BP41" i="25"/>
  <c r="E41" i="25"/>
  <c r="I41" i="25"/>
  <c r="M41" i="25"/>
  <c r="Q41" i="25"/>
  <c r="U41" i="25"/>
  <c r="Y41" i="25"/>
  <c r="AC41" i="25"/>
  <c r="AG41" i="25"/>
  <c r="AK41" i="25"/>
  <c r="BI41" i="25"/>
  <c r="BM41" i="25"/>
  <c r="BQ41" i="25"/>
  <c r="K41" i="25"/>
  <c r="S41" i="25"/>
  <c r="AA41" i="25"/>
  <c r="AI41" i="25"/>
  <c r="BG41" i="25"/>
  <c r="BO41" i="25"/>
  <c r="F41" i="25"/>
  <c r="N41" i="25"/>
  <c r="V41" i="25"/>
  <c r="AD41" i="25"/>
  <c r="AL41" i="25"/>
  <c r="BJ41" i="25"/>
  <c r="BR41" i="25"/>
  <c r="R41" i="25"/>
  <c r="AH41" i="25"/>
  <c r="BN41" i="25"/>
  <c r="G41" i="25"/>
  <c r="W41" i="25"/>
  <c r="BS41" i="25"/>
  <c r="AE41" i="25"/>
  <c r="BK41" i="25"/>
  <c r="J41" i="25"/>
  <c r="D41" i="25"/>
  <c r="Z41" i="25"/>
  <c r="O41" i="25"/>
  <c r="AF2" i="19"/>
  <c r="AG3" i="20"/>
  <c r="F38" i="24"/>
  <c r="H38" i="24" s="1"/>
  <c r="D38" i="24"/>
  <c r="Q38" i="24" s="1"/>
  <c r="AQ3" i="25"/>
  <c r="AT2" i="20" l="1"/>
  <c r="AR3" i="26"/>
  <c r="C41" i="26" a="1"/>
  <c r="C41" i="26" s="1"/>
  <c r="AK41" i="26" s="1"/>
  <c r="AL40" i="26"/>
  <c r="AH40" i="26"/>
  <c r="AD40" i="26"/>
  <c r="Z40" i="26"/>
  <c r="BP40" i="26"/>
  <c r="BR40" i="26"/>
  <c r="D40" i="26"/>
  <c r="L40" i="26"/>
  <c r="BK40" i="26"/>
  <c r="BI40" i="26"/>
  <c r="T40" i="26"/>
  <c r="H40" i="26"/>
  <c r="AG40" i="26"/>
  <c r="AC40" i="26"/>
  <c r="Y40" i="26"/>
  <c r="J40" i="26"/>
  <c r="R40" i="26"/>
  <c r="BJ40" i="26"/>
  <c r="BM40" i="26"/>
  <c r="N40" i="26"/>
  <c r="G40" i="26"/>
  <c r="U40" i="26"/>
  <c r="BN40" i="26"/>
  <c r="AJ40" i="26"/>
  <c r="AF40" i="26"/>
  <c r="AB40" i="26"/>
  <c r="X40" i="26"/>
  <c r="BQ40" i="26"/>
  <c r="S40" i="26"/>
  <c r="E40" i="26"/>
  <c r="M40" i="26"/>
  <c r="P40" i="26"/>
  <c r="W40" i="26"/>
  <c r="F40" i="26"/>
  <c r="K40" i="26"/>
  <c r="AI40" i="26"/>
  <c r="AE40" i="26"/>
  <c r="AA40" i="26"/>
  <c r="I40" i="26"/>
  <c r="Q40" i="26"/>
  <c r="BO40" i="26"/>
  <c r="BL40" i="26"/>
  <c r="O40" i="26"/>
  <c r="V40" i="26"/>
  <c r="BS40" i="26"/>
  <c r="BH40" i="26"/>
  <c r="BG40" i="26"/>
  <c r="BS30" i="25"/>
  <c r="BS29" i="26"/>
  <c r="BS6" i="26"/>
  <c r="BS9" i="25"/>
  <c r="BS15" i="26"/>
  <c r="BS18" i="25"/>
  <c r="BS7" i="25"/>
  <c r="BS10" i="26"/>
  <c r="BS12" i="25"/>
  <c r="BS20" i="25"/>
  <c r="BS21" i="26"/>
  <c r="BS23" i="26"/>
  <c r="BS25" i="26"/>
  <c r="BS27" i="26"/>
  <c r="BS9" i="26"/>
  <c r="BS13" i="25"/>
  <c r="BS6" i="25"/>
  <c r="BS7" i="26"/>
  <c r="BS11" i="25"/>
  <c r="BS13" i="26"/>
  <c r="BS16" i="25"/>
  <c r="BS19" i="26"/>
  <c r="BS22" i="25"/>
  <c r="BS24" i="25"/>
  <c r="BS26" i="25"/>
  <c r="BS28" i="25"/>
  <c r="Q70" i="24"/>
  <c r="BS14" i="26"/>
  <c r="BS8" i="26"/>
  <c r="BS10" i="25"/>
  <c r="BS12" i="26"/>
  <c r="BS15" i="25"/>
  <c r="BS17" i="26"/>
  <c r="BS18" i="26"/>
  <c r="BS20" i="26"/>
  <c r="BS23" i="25"/>
  <c r="BS24" i="26"/>
  <c r="BS26" i="26"/>
  <c r="BS29" i="25"/>
  <c r="BS30" i="26"/>
  <c r="BS31" i="25"/>
  <c r="BS17" i="25"/>
  <c r="BS5" i="25"/>
  <c r="BS11" i="26"/>
  <c r="BS14" i="25"/>
  <c r="BS16" i="26"/>
  <c r="BS5" i="26"/>
  <c r="BS8" i="25"/>
  <c r="BS19" i="25"/>
  <c r="BS21" i="25"/>
  <c r="BS22" i="26"/>
  <c r="BS25" i="25"/>
  <c r="BS27" i="25"/>
  <c r="BS28" i="26"/>
  <c r="BS31" i="26"/>
  <c r="BS32" i="25"/>
  <c r="BS33" i="25"/>
  <c r="BS32" i="26"/>
  <c r="BS33" i="26"/>
  <c r="BS34" i="25"/>
  <c r="BS35" i="25"/>
  <c r="BS34" i="26"/>
  <c r="BS36" i="25"/>
  <c r="BS35" i="26"/>
  <c r="BS36" i="26"/>
  <c r="BS37" i="25"/>
  <c r="BS38" i="25"/>
  <c r="BS37" i="26"/>
  <c r="BS38" i="26"/>
  <c r="BS39" i="25"/>
  <c r="BS39" i="26"/>
  <c r="BS40" i="25"/>
  <c r="F71" i="24"/>
  <c r="H71" i="24" s="1"/>
  <c r="L71" i="24" s="1"/>
  <c r="P71" i="24" s="1"/>
  <c r="D71" i="24"/>
  <c r="B72" i="24"/>
  <c r="AM41" i="25"/>
  <c r="AM5" i="26"/>
  <c r="AM6" i="26"/>
  <c r="AM8" i="26"/>
  <c r="AM7" i="26"/>
  <c r="AM10" i="26"/>
  <c r="AM9" i="26"/>
  <c r="AM11" i="26"/>
  <c r="AM12" i="26"/>
  <c r="AM13" i="26"/>
  <c r="AM14" i="26"/>
  <c r="AM15" i="26"/>
  <c r="AM16" i="26"/>
  <c r="AM17" i="26"/>
  <c r="AM18" i="26"/>
  <c r="AM19" i="26"/>
  <c r="AM5" i="25"/>
  <c r="AM20" i="26"/>
  <c r="AM21" i="26"/>
  <c r="AM6" i="25"/>
  <c r="AM7" i="25"/>
  <c r="AM22" i="26"/>
  <c r="AM23" i="26"/>
  <c r="AM8" i="25"/>
  <c r="AM9" i="25"/>
  <c r="AM24" i="26"/>
  <c r="AM25" i="26"/>
  <c r="AM10" i="25"/>
  <c r="AM11" i="25"/>
  <c r="AM26" i="26"/>
  <c r="AM27" i="26"/>
  <c r="AM12" i="25"/>
  <c r="AM13" i="25"/>
  <c r="AM14" i="25"/>
  <c r="AM28" i="26"/>
  <c r="AM29" i="26"/>
  <c r="AM15" i="25"/>
  <c r="AM30" i="26"/>
  <c r="AM16" i="25"/>
  <c r="AM17" i="25"/>
  <c r="AM31" i="26"/>
  <c r="AM18" i="25"/>
  <c r="AM32" i="26"/>
  <c r="AM19" i="25"/>
  <c r="AM33" i="26"/>
  <c r="AM20" i="25"/>
  <c r="AM34" i="26"/>
  <c r="AM35" i="26"/>
  <c r="AM21" i="25"/>
  <c r="AM36" i="26"/>
  <c r="AM22" i="25"/>
  <c r="AM37" i="26"/>
  <c r="AM23" i="25"/>
  <c r="AM38" i="26"/>
  <c r="AM24" i="25"/>
  <c r="AM39" i="26"/>
  <c r="AM25" i="25"/>
  <c r="AM26" i="25"/>
  <c r="AM40" i="26"/>
  <c r="AM27" i="25"/>
  <c r="AM28" i="25"/>
  <c r="AM29" i="25"/>
  <c r="AM30" i="25"/>
  <c r="AM31" i="25"/>
  <c r="AM32" i="25"/>
  <c r="AM33" i="25"/>
  <c r="AM34" i="25"/>
  <c r="AM35" i="25"/>
  <c r="AM36" i="25"/>
  <c r="AM37" i="25"/>
  <c r="AM38" i="25"/>
  <c r="AM39" i="25"/>
  <c r="AM40" i="25"/>
  <c r="L38" i="24"/>
  <c r="P38" i="24" s="1"/>
  <c r="C43" i="25" a="1"/>
  <c r="C43" i="25" s="1"/>
  <c r="F42" i="25"/>
  <c r="J42" i="25"/>
  <c r="N42" i="25"/>
  <c r="R42" i="25"/>
  <c r="V42" i="25"/>
  <c r="Z42" i="25"/>
  <c r="AD42" i="25"/>
  <c r="AH42" i="25"/>
  <c r="AL42" i="25"/>
  <c r="BJ42" i="25"/>
  <c r="BN42" i="25"/>
  <c r="BR42" i="25"/>
  <c r="G42" i="25"/>
  <c r="K42" i="25"/>
  <c r="O42" i="25"/>
  <c r="S42" i="25"/>
  <c r="W42" i="25"/>
  <c r="AA42" i="25"/>
  <c r="AE42" i="25"/>
  <c r="AI42" i="25"/>
  <c r="AM42" i="25"/>
  <c r="BG42" i="25"/>
  <c r="BK42" i="25"/>
  <c r="BO42" i="25"/>
  <c r="BS42" i="25"/>
  <c r="E42" i="25"/>
  <c r="M42" i="25"/>
  <c r="U42" i="25"/>
  <c r="AC42" i="25"/>
  <c r="AK42" i="25"/>
  <c r="BI42" i="25"/>
  <c r="BQ42" i="25"/>
  <c r="H42" i="25"/>
  <c r="P42" i="25"/>
  <c r="X42" i="25"/>
  <c r="AF42" i="25"/>
  <c r="BL42" i="25"/>
  <c r="BT42" i="25"/>
  <c r="T42" i="25"/>
  <c r="AJ42" i="25"/>
  <c r="BP42" i="25"/>
  <c r="I42" i="25"/>
  <c r="Y42" i="25"/>
  <c r="Q42" i="25"/>
  <c r="AB42" i="25"/>
  <c r="BH42" i="25"/>
  <c r="D42" i="25"/>
  <c r="L42" i="25"/>
  <c r="AG42" i="25"/>
  <c r="BM42" i="25"/>
  <c r="AG2" i="19"/>
  <c r="AH3" i="20"/>
  <c r="F39" i="24"/>
  <c r="H39" i="24" s="1"/>
  <c r="D39" i="24"/>
  <c r="Q39" i="24" s="1"/>
  <c r="AR3" i="25"/>
  <c r="AU2" i="20" l="1"/>
  <c r="AS3" i="26"/>
  <c r="C42" i="26" a="1"/>
  <c r="C42" i="26" s="1"/>
  <c r="AK42" i="26" s="1"/>
  <c r="AM41" i="26"/>
  <c r="AG41" i="26"/>
  <c r="AC41" i="26"/>
  <c r="Y41" i="26"/>
  <c r="V41" i="26"/>
  <c r="BH41" i="26"/>
  <c r="BK41" i="26"/>
  <c r="BQ41" i="26"/>
  <c r="BO41" i="26"/>
  <c r="BL41" i="26"/>
  <c r="BS41" i="26"/>
  <c r="BR41" i="26"/>
  <c r="AL41" i="26"/>
  <c r="AH41" i="26"/>
  <c r="AD41" i="26"/>
  <c r="Z41" i="26"/>
  <c r="T41" i="26"/>
  <c r="G41" i="26"/>
  <c r="D41" i="26"/>
  <c r="Q41" i="26"/>
  <c r="N41" i="26"/>
  <c r="K41" i="26"/>
  <c r="R41" i="26"/>
  <c r="P41" i="26"/>
  <c r="AJ41" i="26"/>
  <c r="AF41" i="26"/>
  <c r="AB41" i="26"/>
  <c r="W41" i="26"/>
  <c r="M41" i="26"/>
  <c r="H41" i="26"/>
  <c r="F41" i="26"/>
  <c r="L41" i="26"/>
  <c r="J41" i="26"/>
  <c r="E41" i="26"/>
  <c r="S41" i="26"/>
  <c r="I41" i="26"/>
  <c r="AI41" i="26"/>
  <c r="AE41" i="26"/>
  <c r="AA41" i="26"/>
  <c r="X41" i="26"/>
  <c r="BM41" i="26"/>
  <c r="BJ41" i="26"/>
  <c r="BG41" i="26"/>
  <c r="BN41" i="26"/>
  <c r="BP41" i="26"/>
  <c r="U41" i="26"/>
  <c r="O41" i="26"/>
  <c r="BI41" i="26"/>
  <c r="BT41" i="26"/>
  <c r="D72" i="24"/>
  <c r="B73" i="24"/>
  <c r="F72" i="24"/>
  <c r="H72" i="24" s="1"/>
  <c r="L72" i="24" s="1"/>
  <c r="P72" i="24" s="1"/>
  <c r="BT31" i="25"/>
  <c r="BT30" i="26"/>
  <c r="BT7" i="26"/>
  <c r="BT10" i="25"/>
  <c r="BT13" i="26"/>
  <c r="BT15" i="25"/>
  <c r="BT18" i="26"/>
  <c r="BT8" i="26"/>
  <c r="BT9" i="25"/>
  <c r="BT19" i="26"/>
  <c r="BT21" i="26"/>
  <c r="BT24" i="25"/>
  <c r="BT26" i="25"/>
  <c r="BT27" i="26"/>
  <c r="BT29" i="26"/>
  <c r="BT12" i="26"/>
  <c r="BT14" i="25"/>
  <c r="BT17" i="26"/>
  <c r="BT6" i="26"/>
  <c r="BT8" i="25"/>
  <c r="BT11" i="26"/>
  <c r="BT13" i="25"/>
  <c r="BT20" i="25"/>
  <c r="BT22" i="25"/>
  <c r="BT23" i="26"/>
  <c r="BT25" i="26"/>
  <c r="BT28" i="25"/>
  <c r="BT30" i="25"/>
  <c r="BT31" i="26"/>
  <c r="Q71" i="24"/>
  <c r="BT16" i="26"/>
  <c r="BT5" i="26"/>
  <c r="BT7" i="25"/>
  <c r="BT9" i="26"/>
  <c r="BT12" i="25"/>
  <c r="BT15" i="26"/>
  <c r="BT17" i="25"/>
  <c r="BT20" i="26"/>
  <c r="BT23" i="25"/>
  <c r="BT25" i="25"/>
  <c r="BT26" i="26"/>
  <c r="BT28" i="26"/>
  <c r="BT18" i="25"/>
  <c r="BT6" i="25"/>
  <c r="BT10" i="26"/>
  <c r="BT11" i="25"/>
  <c r="BT14" i="26"/>
  <c r="BT16" i="25"/>
  <c r="BT5" i="25"/>
  <c r="BT19" i="25"/>
  <c r="BT21" i="25"/>
  <c r="BT22" i="26"/>
  <c r="BT24" i="26"/>
  <c r="BT27" i="25"/>
  <c r="BT29" i="25"/>
  <c r="BT32" i="25"/>
  <c r="BT32" i="26"/>
  <c r="BT33" i="25"/>
  <c r="BT33" i="26"/>
  <c r="BT34" i="25"/>
  <c r="BT34" i="26"/>
  <c r="BT35" i="25"/>
  <c r="BT36" i="25"/>
  <c r="BT35" i="26"/>
  <c r="BT37" i="25"/>
  <c r="BT36" i="26"/>
  <c r="BT37" i="26"/>
  <c r="BT38" i="25"/>
  <c r="BT38" i="26"/>
  <c r="BT39" i="25"/>
  <c r="BT40" i="25"/>
  <c r="BT39" i="26"/>
  <c r="BT40" i="26"/>
  <c r="BT41" i="25"/>
  <c r="AN5" i="26"/>
  <c r="AN6" i="26"/>
  <c r="AN8" i="26"/>
  <c r="AN7" i="26"/>
  <c r="AN10" i="26"/>
  <c r="AN9" i="26"/>
  <c r="AN11" i="26"/>
  <c r="AN12" i="26"/>
  <c r="AN13" i="26"/>
  <c r="AN14" i="26"/>
  <c r="AN15" i="26"/>
  <c r="AN16" i="26"/>
  <c r="AN17" i="26"/>
  <c r="AN18" i="26"/>
  <c r="AN19" i="26"/>
  <c r="AN5" i="25"/>
  <c r="AN20" i="26"/>
  <c r="AN6" i="25"/>
  <c r="AN21" i="26"/>
  <c r="AN7" i="25"/>
  <c r="AN22" i="26"/>
  <c r="AN23" i="26"/>
  <c r="AN8" i="25"/>
  <c r="AN9" i="25"/>
  <c r="AN24" i="26"/>
  <c r="AN25" i="26"/>
  <c r="AN10" i="25"/>
  <c r="AN26" i="26"/>
  <c r="AN11" i="25"/>
  <c r="AN27" i="26"/>
  <c r="AN12" i="25"/>
  <c r="AN13" i="25"/>
  <c r="AN14" i="25"/>
  <c r="AN28" i="26"/>
  <c r="AN15" i="25"/>
  <c r="AN29" i="26"/>
  <c r="AN30" i="26"/>
  <c r="AN16" i="25"/>
  <c r="AN31" i="26"/>
  <c r="AN17" i="25"/>
  <c r="AN32" i="26"/>
  <c r="AN18" i="25"/>
  <c r="AN33" i="26"/>
  <c r="AN19" i="25"/>
  <c r="AN34" i="26"/>
  <c r="AN20" i="25"/>
  <c r="AN21" i="25"/>
  <c r="AN35" i="26"/>
  <c r="AN22" i="25"/>
  <c r="AN36" i="26"/>
  <c r="AN37" i="26"/>
  <c r="AN23" i="25"/>
  <c r="AN38" i="26"/>
  <c r="AN24" i="25"/>
  <c r="AN39" i="26"/>
  <c r="AN25" i="25"/>
  <c r="AN26" i="25"/>
  <c r="AN40" i="26"/>
  <c r="AN27" i="25"/>
  <c r="AN41" i="26"/>
  <c r="AN28" i="25"/>
  <c r="AN29" i="25"/>
  <c r="AN30" i="25"/>
  <c r="AN31" i="25"/>
  <c r="AN32" i="25"/>
  <c r="AN33" i="25"/>
  <c r="AN34" i="25"/>
  <c r="AN35" i="25"/>
  <c r="AN36" i="25"/>
  <c r="AN37" i="25"/>
  <c r="AN38" i="25"/>
  <c r="AN39" i="25"/>
  <c r="AN40" i="25"/>
  <c r="AN41" i="25"/>
  <c r="L39" i="24"/>
  <c r="P39" i="24" s="1"/>
  <c r="AN42" i="25"/>
  <c r="C44" i="25" a="1"/>
  <c r="C44" i="25" s="1"/>
  <c r="H43" i="25"/>
  <c r="L43" i="25"/>
  <c r="P43" i="25"/>
  <c r="T43" i="25"/>
  <c r="X43" i="25"/>
  <c r="AB43" i="25"/>
  <c r="AF43" i="25"/>
  <c r="AJ43" i="25"/>
  <c r="AN43" i="25"/>
  <c r="BH43" i="25"/>
  <c r="BL43" i="25"/>
  <c r="BP43" i="25"/>
  <c r="BT43" i="25"/>
  <c r="E43" i="25"/>
  <c r="J43" i="25"/>
  <c r="O43" i="25"/>
  <c r="U43" i="25"/>
  <c r="Z43" i="25"/>
  <c r="AE43" i="25"/>
  <c r="AK43" i="25"/>
  <c r="BK43" i="25"/>
  <c r="BQ43" i="25"/>
  <c r="F43" i="25"/>
  <c r="K43" i="25"/>
  <c r="Q43" i="25"/>
  <c r="V43" i="25"/>
  <c r="AA43" i="25"/>
  <c r="AG43" i="25"/>
  <c r="AL43" i="25"/>
  <c r="BG43" i="25"/>
  <c r="BM43" i="25"/>
  <c r="BR43" i="25"/>
  <c r="N43" i="25"/>
  <c r="Y43" i="25"/>
  <c r="AI43" i="25"/>
  <c r="BO43" i="25"/>
  <c r="G43" i="25"/>
  <c r="R43" i="25"/>
  <c r="AC43" i="25"/>
  <c r="AM43" i="25"/>
  <c r="BI43" i="25"/>
  <c r="BS43" i="25"/>
  <c r="W43" i="25"/>
  <c r="BN43" i="25"/>
  <c r="S43" i="25"/>
  <c r="BJ43" i="25"/>
  <c r="D43" i="25"/>
  <c r="I43" i="25"/>
  <c r="AD43" i="25"/>
  <c r="BU43" i="25"/>
  <c r="M43" i="25"/>
  <c r="AH43" i="25"/>
  <c r="AH2" i="19"/>
  <c r="AI3" i="20"/>
  <c r="F40" i="24"/>
  <c r="H40" i="24" s="1"/>
  <c r="D40" i="24"/>
  <c r="Q40" i="24" s="1"/>
  <c r="AS3" i="25"/>
  <c r="AV2" i="20" l="1"/>
  <c r="AT3" i="26"/>
  <c r="AI42" i="26"/>
  <c r="AE42" i="26"/>
  <c r="AA42" i="26"/>
  <c r="H42" i="26"/>
  <c r="BQ42" i="26"/>
  <c r="BR42" i="26"/>
  <c r="K42" i="26"/>
  <c r="P42" i="26"/>
  <c r="BT42" i="26"/>
  <c r="BU42" i="26"/>
  <c r="Q42" i="26"/>
  <c r="O42" i="26"/>
  <c r="AM42" i="26"/>
  <c r="AJ42" i="26"/>
  <c r="AF42" i="26"/>
  <c r="AB42" i="26"/>
  <c r="V42" i="26"/>
  <c r="S42" i="26"/>
  <c r="L42" i="26"/>
  <c r="Y42" i="26"/>
  <c r="BS42" i="26"/>
  <c r="M42" i="26"/>
  <c r="W42" i="26"/>
  <c r="BP42" i="26"/>
  <c r="BL42" i="26"/>
  <c r="AN42" i="26"/>
  <c r="AH42" i="26"/>
  <c r="AD42" i="26"/>
  <c r="Z42" i="26"/>
  <c r="BJ42" i="26"/>
  <c r="BK42" i="26"/>
  <c r="R42" i="26"/>
  <c r="BG42" i="26"/>
  <c r="F42" i="26"/>
  <c r="T42" i="26"/>
  <c r="BO42" i="26"/>
  <c r="X42" i="26"/>
  <c r="BN42" i="26"/>
  <c r="C43" i="26" a="1"/>
  <c r="C43" i="26" s="1"/>
  <c r="C44" i="26" s="1" a="1"/>
  <c r="C44" i="26" s="1"/>
  <c r="AL42" i="26"/>
  <c r="AG42" i="26"/>
  <c r="AC42" i="26"/>
  <c r="J42" i="26"/>
  <c r="N42" i="26"/>
  <c r="U42" i="26"/>
  <c r="D42" i="26"/>
  <c r="BI42" i="26"/>
  <c r="BH42" i="26"/>
  <c r="G42" i="26"/>
  <c r="E42" i="26"/>
  <c r="I42" i="26"/>
  <c r="BM42" i="26"/>
  <c r="B74" i="24"/>
  <c r="F73" i="24"/>
  <c r="H73" i="24" s="1"/>
  <c r="L73" i="24" s="1"/>
  <c r="P73" i="24" s="1"/>
  <c r="D73" i="24"/>
  <c r="BU32" i="25"/>
  <c r="BU31" i="26"/>
  <c r="Q72" i="24"/>
  <c r="BU13" i="26"/>
  <c r="BU14" i="25"/>
  <c r="BU14" i="26"/>
  <c r="BU15" i="25"/>
  <c r="BU15" i="26"/>
  <c r="BU16" i="25"/>
  <c r="BU5" i="25"/>
  <c r="BU20" i="26"/>
  <c r="BU22" i="26"/>
  <c r="BU25" i="25"/>
  <c r="BU27" i="25"/>
  <c r="BU29" i="25"/>
  <c r="BU30" i="26"/>
  <c r="BU19" i="25"/>
  <c r="BU17" i="26"/>
  <c r="BU18" i="25"/>
  <c r="BU18" i="26"/>
  <c r="BU20" i="25"/>
  <c r="BU19" i="26"/>
  <c r="BU7" i="26"/>
  <c r="BU9" i="25"/>
  <c r="BU21" i="25"/>
  <c r="BU23" i="25"/>
  <c r="BU24" i="26"/>
  <c r="BU26" i="26"/>
  <c r="BU28" i="26"/>
  <c r="BU31" i="25"/>
  <c r="BU5" i="26"/>
  <c r="BU6" i="25"/>
  <c r="BU6" i="26"/>
  <c r="BU7" i="25"/>
  <c r="BU8" i="26"/>
  <c r="BU8" i="25"/>
  <c r="BU12" i="26"/>
  <c r="BU12" i="25"/>
  <c r="BU22" i="25"/>
  <c r="BU23" i="26"/>
  <c r="BU25" i="26"/>
  <c r="BU27" i="26"/>
  <c r="BU29" i="26"/>
  <c r="BU9" i="26"/>
  <c r="BU10" i="25"/>
  <c r="BU10" i="26"/>
  <c r="BU11" i="25"/>
  <c r="BU11" i="26"/>
  <c r="BU13" i="25"/>
  <c r="BU16" i="26"/>
  <c r="BU17" i="25"/>
  <c r="BU21" i="26"/>
  <c r="BU24" i="25"/>
  <c r="BU26" i="25"/>
  <c r="BU28" i="25"/>
  <c r="BU30" i="25"/>
  <c r="BU32" i="26"/>
  <c r="BU33" i="25"/>
  <c r="BU33" i="26"/>
  <c r="BU34" i="25"/>
  <c r="BU35" i="25"/>
  <c r="BU34" i="26"/>
  <c r="BU35" i="26"/>
  <c r="BU36" i="25"/>
  <c r="BU37" i="25"/>
  <c r="BU36" i="26"/>
  <c r="BU38" i="25"/>
  <c r="BU37" i="26"/>
  <c r="BU39" i="25"/>
  <c r="BU38" i="26"/>
  <c r="BU39" i="26"/>
  <c r="BU40" i="25"/>
  <c r="BU40" i="26"/>
  <c r="BU41" i="25"/>
  <c r="BU41" i="26"/>
  <c r="BU42" i="25"/>
  <c r="L40" i="24"/>
  <c r="P40" i="24" s="1"/>
  <c r="AO5" i="26"/>
  <c r="AO6" i="26"/>
  <c r="AO8" i="26"/>
  <c r="AO7" i="26"/>
  <c r="AO10" i="26"/>
  <c r="AO9" i="26"/>
  <c r="AO11" i="26"/>
  <c r="AO12" i="26"/>
  <c r="AO13" i="26"/>
  <c r="AO14" i="26"/>
  <c r="AO15" i="26"/>
  <c r="AO16" i="26"/>
  <c r="AO17" i="26"/>
  <c r="AO18" i="26"/>
  <c r="AO19" i="26"/>
  <c r="AO5" i="25"/>
  <c r="AO20" i="26"/>
  <c r="AO21" i="26"/>
  <c r="AO6" i="25"/>
  <c r="AO22" i="26"/>
  <c r="AO7" i="25"/>
  <c r="AO23" i="26"/>
  <c r="AO8" i="25"/>
  <c r="AO24" i="26"/>
  <c r="AO9" i="25"/>
  <c r="AO10" i="25"/>
  <c r="AO25" i="26"/>
  <c r="AO11" i="25"/>
  <c r="AO26" i="26"/>
  <c r="AO27" i="26"/>
  <c r="AO12" i="25"/>
  <c r="AO13" i="25"/>
  <c r="AO14" i="25"/>
  <c r="AO28" i="26"/>
  <c r="AO29" i="26"/>
  <c r="AO15" i="25"/>
  <c r="AO30" i="26"/>
  <c r="AO16" i="25"/>
  <c r="AO31" i="26"/>
  <c r="AO17" i="25"/>
  <c r="AO32" i="26"/>
  <c r="AO18" i="25"/>
  <c r="AO33" i="26"/>
  <c r="AO19" i="25"/>
  <c r="AO20" i="25"/>
  <c r="AO34" i="26"/>
  <c r="AO35" i="26"/>
  <c r="AO21" i="25"/>
  <c r="AO22" i="25"/>
  <c r="AO36" i="26"/>
  <c r="AO37" i="26"/>
  <c r="AO23" i="25"/>
  <c r="AO38" i="26"/>
  <c r="AO24" i="25"/>
  <c r="AO39" i="26"/>
  <c r="AO25" i="25"/>
  <c r="AO40" i="26"/>
  <c r="AO26" i="25"/>
  <c r="AO27" i="25"/>
  <c r="AO41" i="26"/>
  <c r="AO42" i="26"/>
  <c r="AO28" i="25"/>
  <c r="AO29" i="25"/>
  <c r="AO30" i="25"/>
  <c r="AO31" i="25"/>
  <c r="AO32" i="25"/>
  <c r="AO33" i="25"/>
  <c r="AO34" i="25"/>
  <c r="AO35" i="25"/>
  <c r="AO36" i="25"/>
  <c r="AO37" i="25"/>
  <c r="AO38" i="25"/>
  <c r="AO39" i="25"/>
  <c r="AO40" i="25"/>
  <c r="AO41" i="25"/>
  <c r="AO42" i="25"/>
  <c r="AO43" i="25"/>
  <c r="C45" i="25" a="1"/>
  <c r="C45" i="25" s="1"/>
  <c r="F44" i="25"/>
  <c r="J44" i="25"/>
  <c r="N44" i="25"/>
  <c r="R44" i="25"/>
  <c r="V44" i="25"/>
  <c r="Z44" i="25"/>
  <c r="AD44" i="25"/>
  <c r="AH44" i="25"/>
  <c r="AL44" i="25"/>
  <c r="BJ44" i="25"/>
  <c r="BN44" i="25"/>
  <c r="BR44" i="25"/>
  <c r="BV44" i="25"/>
  <c r="G44" i="25"/>
  <c r="L44" i="25"/>
  <c r="Q44" i="25"/>
  <c r="W44" i="25"/>
  <c r="AB44" i="25"/>
  <c r="AG44" i="25"/>
  <c r="AM44" i="25"/>
  <c r="BH44" i="25"/>
  <c r="BM44" i="25"/>
  <c r="BS44" i="25"/>
  <c r="H44" i="25"/>
  <c r="M44" i="25"/>
  <c r="S44" i="25"/>
  <c r="X44" i="25"/>
  <c r="AC44" i="25"/>
  <c r="AI44" i="25"/>
  <c r="AN44" i="25"/>
  <c r="BI44" i="25"/>
  <c r="BO44" i="25"/>
  <c r="BT44" i="25"/>
  <c r="K44" i="25"/>
  <c r="U44" i="25"/>
  <c r="AF44" i="25"/>
  <c r="BL44" i="25"/>
  <c r="O44" i="25"/>
  <c r="Y44" i="25"/>
  <c r="AJ44" i="25"/>
  <c r="BP44" i="25"/>
  <c r="I44" i="25"/>
  <c r="AE44" i="25"/>
  <c r="BU44" i="25"/>
  <c r="D44" i="25"/>
  <c r="AA44" i="25"/>
  <c r="BQ44" i="25"/>
  <c r="P44" i="25"/>
  <c r="AK44" i="25"/>
  <c r="BG44" i="25"/>
  <c r="E44" i="25"/>
  <c r="T44" i="25"/>
  <c r="AO44" i="25"/>
  <c r="BK44" i="25"/>
  <c r="AI2" i="19"/>
  <c r="AJ3" i="20"/>
  <c r="F41" i="24"/>
  <c r="H41" i="24" s="1"/>
  <c r="D41" i="24"/>
  <c r="Q41" i="24" s="1"/>
  <c r="AT3" i="25"/>
  <c r="AW2" i="20" l="1"/>
  <c r="AU3" i="26"/>
  <c r="AO44" i="26"/>
  <c r="AK44" i="26"/>
  <c r="AN43" i="26"/>
  <c r="AK43" i="26"/>
  <c r="AI43" i="26"/>
  <c r="AE43" i="26"/>
  <c r="AA43" i="26"/>
  <c r="H43" i="26"/>
  <c r="W43" i="26"/>
  <c r="BU43" i="26"/>
  <c r="BL43" i="26"/>
  <c r="E43" i="26"/>
  <c r="F43" i="26"/>
  <c r="BG43" i="26"/>
  <c r="V43" i="26"/>
  <c r="O43" i="26"/>
  <c r="AL43" i="26"/>
  <c r="AG43" i="26"/>
  <c r="AC43" i="26"/>
  <c r="BJ43" i="26"/>
  <c r="Z43" i="26"/>
  <c r="I43" i="26"/>
  <c r="T43" i="26"/>
  <c r="S43" i="26"/>
  <c r="BQ43" i="26"/>
  <c r="BN43" i="26"/>
  <c r="BI43" i="26"/>
  <c r="J43" i="26"/>
  <c r="Q43" i="26"/>
  <c r="AO43" i="26"/>
  <c r="AM43" i="26"/>
  <c r="AH43" i="26"/>
  <c r="AD43" i="26"/>
  <c r="L43" i="26"/>
  <c r="BT43" i="26"/>
  <c r="BS43" i="26"/>
  <c r="N43" i="26"/>
  <c r="R43" i="26"/>
  <c r="U43" i="26"/>
  <c r="P43" i="26"/>
  <c r="M43" i="26"/>
  <c r="X43" i="26"/>
  <c r="BK43" i="26"/>
  <c r="AJ43" i="26"/>
  <c r="AF43" i="26"/>
  <c r="AB43" i="26"/>
  <c r="BP43" i="26"/>
  <c r="G43" i="26"/>
  <c r="Y43" i="26"/>
  <c r="BR43" i="26"/>
  <c r="BO43" i="26"/>
  <c r="BH43" i="26"/>
  <c r="K43" i="26"/>
  <c r="D43" i="26"/>
  <c r="BV43" i="26"/>
  <c r="BM43" i="26"/>
  <c r="BV32" i="26"/>
  <c r="BV33" i="25"/>
  <c r="BV20" i="25"/>
  <c r="BV19" i="26"/>
  <c r="BV19" i="25"/>
  <c r="BV12" i="26"/>
  <c r="BV13" i="25"/>
  <c r="BV6" i="26"/>
  <c r="BV6" i="25"/>
  <c r="BV21" i="25"/>
  <c r="BV17" i="25"/>
  <c r="BV23" i="25"/>
  <c r="BV24" i="26"/>
  <c r="BV27" i="25"/>
  <c r="BV29" i="25"/>
  <c r="BV31" i="25"/>
  <c r="BV8" i="26"/>
  <c r="BV7" i="25"/>
  <c r="BV13" i="26"/>
  <c r="BV16" i="26"/>
  <c r="BV5" i="26"/>
  <c r="BV9" i="26"/>
  <c r="BV10" i="25"/>
  <c r="BV16" i="25"/>
  <c r="BV21" i="26"/>
  <c r="BV23" i="26"/>
  <c r="BV25" i="26"/>
  <c r="BV27" i="26"/>
  <c r="BV29" i="26"/>
  <c r="BV31" i="26"/>
  <c r="BV33" i="26"/>
  <c r="BV11" i="26"/>
  <c r="BV11" i="25"/>
  <c r="BV9" i="25"/>
  <c r="BV20" i="26"/>
  <c r="BV17" i="26"/>
  <c r="BV14" i="26"/>
  <c r="BV14" i="25"/>
  <c r="BV10" i="26"/>
  <c r="BV22" i="25"/>
  <c r="BV24" i="25"/>
  <c r="BV26" i="25"/>
  <c r="BV28" i="25"/>
  <c r="BV30" i="25"/>
  <c r="BV32" i="25"/>
  <c r="Q73" i="24"/>
  <c r="BV15" i="26"/>
  <c r="BV15" i="25"/>
  <c r="BV7" i="26"/>
  <c r="BV8" i="25"/>
  <c r="BV12" i="25"/>
  <c r="BV18" i="26"/>
  <c r="BV18" i="25"/>
  <c r="BV5" i="25"/>
  <c r="BV22" i="26"/>
  <c r="BV25" i="25"/>
  <c r="BV26" i="26"/>
  <c r="BV28" i="26"/>
  <c r="BV30" i="26"/>
  <c r="BV34" i="25"/>
  <c r="BV34" i="26"/>
  <c r="BV35" i="25"/>
  <c r="BV36" i="25"/>
  <c r="BV35" i="26"/>
  <c r="BV36" i="26"/>
  <c r="BV37" i="25"/>
  <c r="BV37" i="26"/>
  <c r="BV38" i="25"/>
  <c r="BV38" i="26"/>
  <c r="BV39" i="25"/>
  <c r="BV39" i="26"/>
  <c r="BV40" i="25"/>
  <c r="BV41" i="25"/>
  <c r="BV40" i="26"/>
  <c r="BV41" i="26"/>
  <c r="BV42" i="25"/>
  <c r="BV42" i="26"/>
  <c r="BV43" i="25"/>
  <c r="B75" i="24"/>
  <c r="F74" i="24"/>
  <c r="H74" i="24" s="1"/>
  <c r="L74" i="24" s="1"/>
  <c r="P74" i="24" s="1"/>
  <c r="D74" i="24"/>
  <c r="C45" i="26" a="1"/>
  <c r="C45" i="26" s="1"/>
  <c r="AK45" i="26" s="1"/>
  <c r="BW44" i="26"/>
  <c r="BG44" i="26"/>
  <c r="O44" i="26"/>
  <c r="BI44" i="26"/>
  <c r="M44" i="26"/>
  <c r="BV44" i="26"/>
  <c r="J44" i="26"/>
  <c r="X44" i="26"/>
  <c r="BR44" i="26"/>
  <c r="F44" i="26"/>
  <c r="D44" i="26"/>
  <c r="BS44" i="26"/>
  <c r="AA44" i="26"/>
  <c r="K44" i="26"/>
  <c r="BU44" i="26"/>
  <c r="Y44" i="26"/>
  <c r="I44" i="26"/>
  <c r="BN44" i="26"/>
  <c r="P44" i="26"/>
  <c r="BJ44" i="26"/>
  <c r="BH44" i="26"/>
  <c r="BO44" i="26"/>
  <c r="W44" i="26"/>
  <c r="G44" i="26"/>
  <c r="BQ44" i="26"/>
  <c r="U44" i="26"/>
  <c r="E44" i="26"/>
  <c r="Z44" i="26"/>
  <c r="BT44" i="26"/>
  <c r="H44" i="26"/>
  <c r="V44" i="26"/>
  <c r="L44" i="26"/>
  <c r="T44" i="26"/>
  <c r="BK44" i="26"/>
  <c r="S44" i="26"/>
  <c r="BM44" i="26"/>
  <c r="Q44" i="26"/>
  <c r="R44" i="26"/>
  <c r="BL44" i="26"/>
  <c r="N44" i="26"/>
  <c r="BP44" i="26"/>
  <c r="AB44" i="26"/>
  <c r="AC44" i="26"/>
  <c r="AD44" i="26"/>
  <c r="AE44" i="26"/>
  <c r="AF44" i="26"/>
  <c r="AG44" i="26"/>
  <c r="AH44" i="26"/>
  <c r="AI44" i="26"/>
  <c r="AJ44" i="26"/>
  <c r="AL44" i="26"/>
  <c r="AM44" i="26"/>
  <c r="AN44" i="26"/>
  <c r="AP5" i="26"/>
  <c r="AP6" i="26"/>
  <c r="AP8" i="26"/>
  <c r="AP7" i="26"/>
  <c r="AP9" i="26"/>
  <c r="AP10" i="26"/>
  <c r="AP11" i="26"/>
  <c r="AP12" i="26"/>
  <c r="AP13" i="26"/>
  <c r="AP14" i="26"/>
  <c r="AP15" i="26"/>
  <c r="AP16" i="26"/>
  <c r="AP17" i="26"/>
  <c r="AP18" i="26"/>
  <c r="AP19" i="26"/>
  <c r="AP20" i="26"/>
  <c r="AP5" i="25"/>
  <c r="AP21" i="26"/>
  <c r="AP6" i="25"/>
  <c r="AP7" i="25"/>
  <c r="AP22" i="26"/>
  <c r="AP8" i="25"/>
  <c r="AP23" i="26"/>
  <c r="AP9" i="25"/>
  <c r="AP24" i="26"/>
  <c r="AP10" i="25"/>
  <c r="AP25" i="26"/>
  <c r="AP11" i="25"/>
  <c r="AP26" i="26"/>
  <c r="AP12" i="25"/>
  <c r="AP27" i="26"/>
  <c r="AP13" i="25"/>
  <c r="AP28" i="26"/>
  <c r="AP14" i="25"/>
  <c r="AP15" i="25"/>
  <c r="AP29" i="26"/>
  <c r="AP16" i="25"/>
  <c r="AP30" i="26"/>
  <c r="AP31" i="26"/>
  <c r="AP17" i="25"/>
  <c r="AP32" i="26"/>
  <c r="AP18" i="25"/>
  <c r="AP33" i="26"/>
  <c r="AP19" i="25"/>
  <c r="AP20" i="25"/>
  <c r="AP34" i="26"/>
  <c r="AP21" i="25"/>
  <c r="AP35" i="26"/>
  <c r="AP36" i="26"/>
  <c r="AP22" i="25"/>
  <c r="AP37" i="26"/>
  <c r="AP23" i="25"/>
  <c r="AP24" i="25"/>
  <c r="AP38" i="26"/>
  <c r="AP39" i="26"/>
  <c r="AP25" i="25"/>
  <c r="AP40" i="26"/>
  <c r="AP26" i="25"/>
  <c r="AP27" i="25"/>
  <c r="AP41" i="26"/>
  <c r="AP42" i="26"/>
  <c r="AP28" i="25"/>
  <c r="AP29" i="25"/>
  <c r="AP43" i="26"/>
  <c r="AP44" i="26"/>
  <c r="AP30" i="25"/>
  <c r="AP31" i="25"/>
  <c r="AP32" i="25"/>
  <c r="AP33" i="25"/>
  <c r="AP34" i="25"/>
  <c r="AP35" i="25"/>
  <c r="AP36" i="25"/>
  <c r="AP37" i="25"/>
  <c r="AP38" i="25"/>
  <c r="AP39" i="25"/>
  <c r="AP40" i="25"/>
  <c r="AP41" i="25"/>
  <c r="AP42" i="25"/>
  <c r="AP43" i="25"/>
  <c r="L41" i="24"/>
  <c r="P41" i="24" s="1"/>
  <c r="AP44" i="25"/>
  <c r="C46" i="25" a="1"/>
  <c r="C46" i="25" s="1"/>
  <c r="H45" i="25"/>
  <c r="L45" i="25"/>
  <c r="P45" i="25"/>
  <c r="T45" i="25"/>
  <c r="X45" i="25"/>
  <c r="AB45" i="25"/>
  <c r="AF45" i="25"/>
  <c r="AJ45" i="25"/>
  <c r="AN45" i="25"/>
  <c r="BH45" i="25"/>
  <c r="BL45" i="25"/>
  <c r="BP45" i="25"/>
  <c r="BT45" i="25"/>
  <c r="I45" i="25"/>
  <c r="N45" i="25"/>
  <c r="S45" i="25"/>
  <c r="Y45" i="25"/>
  <c r="AD45" i="25"/>
  <c r="AI45" i="25"/>
  <c r="AO45" i="25"/>
  <c r="BJ45" i="25"/>
  <c r="BO45" i="25"/>
  <c r="BU45" i="25"/>
  <c r="E45" i="25"/>
  <c r="J45" i="25"/>
  <c r="O45" i="25"/>
  <c r="U45" i="25"/>
  <c r="Z45" i="25"/>
  <c r="AE45" i="25"/>
  <c r="AK45" i="25"/>
  <c r="AP45" i="25"/>
  <c r="BK45" i="25"/>
  <c r="BQ45" i="25"/>
  <c r="BV45" i="25"/>
  <c r="G45" i="25"/>
  <c r="R45" i="25"/>
  <c r="AC45" i="25"/>
  <c r="AM45" i="25"/>
  <c r="BI45" i="25"/>
  <c r="BS45" i="25"/>
  <c r="K45" i="25"/>
  <c r="V45" i="25"/>
  <c r="AG45" i="25"/>
  <c r="BM45" i="25"/>
  <c r="BW45" i="25"/>
  <c r="Q45" i="25"/>
  <c r="AL45" i="25"/>
  <c r="BG45" i="25"/>
  <c r="AH45" i="25"/>
  <c r="W45" i="25"/>
  <c r="BN45" i="25"/>
  <c r="D45" i="25"/>
  <c r="M45" i="25"/>
  <c r="F45" i="25"/>
  <c r="AA45" i="25"/>
  <c r="BR45" i="25"/>
  <c r="AJ2" i="19"/>
  <c r="AK3" i="20"/>
  <c r="F42" i="24"/>
  <c r="H42" i="24" s="1"/>
  <c r="D42" i="24"/>
  <c r="AU3" i="25"/>
  <c r="AX2" i="20" l="1"/>
  <c r="AV3" i="26"/>
  <c r="B76" i="24"/>
  <c r="F75" i="24"/>
  <c r="H75" i="24" s="1"/>
  <c r="L75" i="24" s="1"/>
  <c r="P75" i="24" s="1"/>
  <c r="D75" i="24"/>
  <c r="BW34" i="25"/>
  <c r="BW33" i="26"/>
  <c r="BW7" i="26"/>
  <c r="BW7" i="25"/>
  <c r="BW22" i="25"/>
  <c r="BW5" i="26"/>
  <c r="BW5" i="25"/>
  <c r="BW20" i="25"/>
  <c r="BW6" i="26"/>
  <c r="BW21" i="26"/>
  <c r="BW19" i="26"/>
  <c r="BW23" i="26"/>
  <c r="BW25" i="26"/>
  <c r="BW27" i="26"/>
  <c r="BW30" i="25"/>
  <c r="BW31" i="26"/>
  <c r="BW35" i="25"/>
  <c r="BW12" i="26"/>
  <c r="BW11" i="25"/>
  <c r="BW11" i="26"/>
  <c r="BW9" i="26"/>
  <c r="BW8" i="25"/>
  <c r="BW8" i="26"/>
  <c r="BW10" i="26"/>
  <c r="BW9" i="25"/>
  <c r="BW14" i="25"/>
  <c r="BW24" i="25"/>
  <c r="BW26" i="25"/>
  <c r="BW28" i="25"/>
  <c r="BW29" i="26"/>
  <c r="BW32" i="25"/>
  <c r="BW34" i="26"/>
  <c r="BW21" i="25"/>
  <c r="BW16" i="26"/>
  <c r="BW15" i="25"/>
  <c r="BW6" i="25"/>
  <c r="BW13" i="26"/>
  <c r="BW12" i="25"/>
  <c r="BW15" i="26"/>
  <c r="BW14" i="26"/>
  <c r="BW13" i="25"/>
  <c r="BW22" i="26"/>
  <c r="BW24" i="26"/>
  <c r="BW26" i="26"/>
  <c r="BW29" i="25"/>
  <c r="BW30" i="26"/>
  <c r="BW33" i="25"/>
  <c r="Q74" i="24"/>
  <c r="BW20" i="26"/>
  <c r="BW19" i="25"/>
  <c r="BW18" i="25"/>
  <c r="BW17" i="26"/>
  <c r="BW16" i="25"/>
  <c r="BW10" i="25"/>
  <c r="BW18" i="26"/>
  <c r="BW17" i="25"/>
  <c r="BW23" i="25"/>
  <c r="BW25" i="25"/>
  <c r="BW27" i="25"/>
  <c r="BW28" i="26"/>
  <c r="BW31" i="25"/>
  <c r="BW32" i="26"/>
  <c r="BW36" i="25"/>
  <c r="BW35" i="26"/>
  <c r="BW37" i="25"/>
  <c r="BW36" i="26"/>
  <c r="BW38" i="25"/>
  <c r="BW37" i="26"/>
  <c r="BW38" i="26"/>
  <c r="BW39" i="25"/>
  <c r="BW39" i="26"/>
  <c r="BW40" i="25"/>
  <c r="BW41" i="25"/>
  <c r="BW40" i="26"/>
  <c r="BW41" i="26"/>
  <c r="BW42" i="25"/>
  <c r="BW42" i="26"/>
  <c r="BW43" i="25"/>
  <c r="BW44" i="25"/>
  <c r="BW43" i="26"/>
  <c r="AQ45" i="25"/>
  <c r="Q42" i="24"/>
  <c r="C46" i="26" a="1"/>
  <c r="C46" i="26" s="1"/>
  <c r="BI45" i="26"/>
  <c r="M45" i="26"/>
  <c r="BW45" i="26"/>
  <c r="BG45" i="26"/>
  <c r="O45" i="26"/>
  <c r="BT45" i="26"/>
  <c r="H45" i="26"/>
  <c r="V45" i="26"/>
  <c r="BP45" i="26"/>
  <c r="L45" i="26"/>
  <c r="BN45" i="26"/>
  <c r="BU45" i="26"/>
  <c r="Y45" i="26"/>
  <c r="I45" i="26"/>
  <c r="BS45" i="26"/>
  <c r="AA45" i="26"/>
  <c r="K45" i="26"/>
  <c r="BL45" i="26"/>
  <c r="N45" i="26"/>
  <c r="BH45" i="26"/>
  <c r="D45" i="26"/>
  <c r="Z45" i="26"/>
  <c r="BQ45" i="26"/>
  <c r="U45" i="26"/>
  <c r="E45" i="26"/>
  <c r="BO45" i="26"/>
  <c r="W45" i="26"/>
  <c r="G45" i="26"/>
  <c r="X45" i="26"/>
  <c r="BR45" i="26"/>
  <c r="F45" i="26"/>
  <c r="AB45" i="26"/>
  <c r="R45" i="26"/>
  <c r="BM45" i="26"/>
  <c r="Q45" i="26"/>
  <c r="BK45" i="26"/>
  <c r="S45" i="26"/>
  <c r="P45" i="26"/>
  <c r="BJ45" i="26"/>
  <c r="BX45" i="26"/>
  <c r="T45" i="26"/>
  <c r="BV45" i="26"/>
  <c r="J45" i="26"/>
  <c r="AC45" i="26"/>
  <c r="AD45" i="26"/>
  <c r="AE45" i="26"/>
  <c r="AF45" i="26"/>
  <c r="AG45" i="26"/>
  <c r="AH45" i="26"/>
  <c r="AI45" i="26"/>
  <c r="AJ45" i="26"/>
  <c r="AL45" i="26"/>
  <c r="AM45" i="26"/>
  <c r="AN45" i="26"/>
  <c r="AO45" i="26"/>
  <c r="AP45" i="26"/>
  <c r="AQ5" i="26"/>
  <c r="AQ6" i="26"/>
  <c r="AQ8" i="26"/>
  <c r="AQ7" i="26"/>
  <c r="AQ10" i="26"/>
  <c r="AQ9" i="26"/>
  <c r="AQ11" i="26"/>
  <c r="AQ12" i="26"/>
  <c r="AQ13" i="26"/>
  <c r="AQ14" i="26"/>
  <c r="AQ15" i="26"/>
  <c r="AQ16" i="26"/>
  <c r="AQ17" i="26"/>
  <c r="AQ18" i="26"/>
  <c r="AQ19" i="26"/>
  <c r="AQ5" i="25"/>
  <c r="AQ20" i="26"/>
  <c r="AQ21" i="26"/>
  <c r="AQ6" i="25"/>
  <c r="AQ7" i="25"/>
  <c r="AQ22" i="26"/>
  <c r="AQ23" i="26"/>
  <c r="AQ8" i="25"/>
  <c r="AQ24" i="26"/>
  <c r="AQ9" i="25"/>
  <c r="AQ10" i="25"/>
  <c r="AQ25" i="26"/>
  <c r="AQ26" i="26"/>
  <c r="AQ11" i="25"/>
  <c r="AQ27" i="26"/>
  <c r="AQ13" i="25"/>
  <c r="AQ12" i="25"/>
  <c r="AQ28" i="26"/>
  <c r="AQ14" i="25"/>
  <c r="AQ29" i="26"/>
  <c r="AQ15" i="25"/>
  <c r="AQ30" i="26"/>
  <c r="AQ16" i="25"/>
  <c r="AQ17" i="25"/>
  <c r="AQ31" i="26"/>
  <c r="AQ18" i="25"/>
  <c r="AQ32" i="26"/>
  <c r="AQ19" i="25"/>
  <c r="AQ33" i="26"/>
  <c r="AQ34" i="26"/>
  <c r="AQ20" i="25"/>
  <c r="AQ21" i="25"/>
  <c r="AQ35" i="26"/>
  <c r="AQ36" i="26"/>
  <c r="AQ22" i="25"/>
  <c r="AQ37" i="26"/>
  <c r="AQ23" i="25"/>
  <c r="AQ38" i="26"/>
  <c r="AQ24" i="25"/>
  <c r="AQ25" i="25"/>
  <c r="AQ39" i="26"/>
  <c r="AQ40" i="26"/>
  <c r="AQ26" i="25"/>
  <c r="AQ41" i="26"/>
  <c r="AQ27" i="25"/>
  <c r="AQ42" i="26"/>
  <c r="AQ28" i="25"/>
  <c r="AQ29" i="25"/>
  <c r="AQ43" i="26"/>
  <c r="AQ44" i="26"/>
  <c r="AQ30" i="25"/>
  <c r="AQ45" i="26"/>
  <c r="AQ31" i="25"/>
  <c r="AQ32" i="25"/>
  <c r="AQ33" i="25"/>
  <c r="AQ34" i="25"/>
  <c r="AQ35" i="25"/>
  <c r="AQ36" i="25"/>
  <c r="AQ37" i="25"/>
  <c r="AQ38" i="25"/>
  <c r="AQ39" i="25"/>
  <c r="AQ40" i="25"/>
  <c r="AQ41" i="25"/>
  <c r="AQ42" i="25"/>
  <c r="AQ43" i="25"/>
  <c r="AQ44" i="25"/>
  <c r="L42" i="24"/>
  <c r="P42" i="24" s="1"/>
  <c r="C47" i="25" a="1"/>
  <c r="C47" i="25" s="1"/>
  <c r="F46" i="25"/>
  <c r="J46" i="25"/>
  <c r="N46" i="25"/>
  <c r="R46" i="25"/>
  <c r="V46" i="25"/>
  <c r="Z46" i="25"/>
  <c r="AD46" i="25"/>
  <c r="AH46" i="25"/>
  <c r="AL46" i="25"/>
  <c r="AP46" i="25"/>
  <c r="BJ46" i="25"/>
  <c r="BN46" i="25"/>
  <c r="BR46" i="25"/>
  <c r="BV46" i="25"/>
  <c r="E46" i="25"/>
  <c r="K46" i="25"/>
  <c r="P46" i="25"/>
  <c r="U46" i="25"/>
  <c r="AA46" i="25"/>
  <c r="AF46" i="25"/>
  <c r="AK46" i="25"/>
  <c r="AQ46" i="25"/>
  <c r="BG46" i="25"/>
  <c r="BL46" i="25"/>
  <c r="BQ46" i="25"/>
  <c r="BW46" i="25"/>
  <c r="G46" i="25"/>
  <c r="L46" i="25"/>
  <c r="Q46" i="25"/>
  <c r="W46" i="25"/>
  <c r="AB46" i="25"/>
  <c r="AG46" i="25"/>
  <c r="AM46" i="25"/>
  <c r="BH46" i="25"/>
  <c r="BM46" i="25"/>
  <c r="BS46" i="25"/>
  <c r="BX46" i="25"/>
  <c r="O46" i="25"/>
  <c r="Y46" i="25"/>
  <c r="AJ46" i="25"/>
  <c r="BP46" i="25"/>
  <c r="H46" i="25"/>
  <c r="S46" i="25"/>
  <c r="AC46" i="25"/>
  <c r="AN46" i="25"/>
  <c r="BI46" i="25"/>
  <c r="BT46" i="25"/>
  <c r="X46" i="25"/>
  <c r="BO46" i="25"/>
  <c r="D46" i="25"/>
  <c r="AO46" i="25"/>
  <c r="I46" i="25"/>
  <c r="AE46" i="25"/>
  <c r="BU46" i="25"/>
  <c r="T46" i="25"/>
  <c r="BK46" i="25"/>
  <c r="M46" i="25"/>
  <c r="AI46" i="25"/>
  <c r="AK2" i="19"/>
  <c r="AL3" i="20"/>
  <c r="F43" i="24"/>
  <c r="H43" i="24" s="1"/>
  <c r="D43" i="24"/>
  <c r="Q43" i="24" s="1"/>
  <c r="AV3" i="25"/>
  <c r="AY2" i="20" l="1"/>
  <c r="AW3" i="26"/>
  <c r="AQ46" i="26"/>
  <c r="AK46" i="26"/>
  <c r="BX34" i="26"/>
  <c r="BX35" i="25"/>
  <c r="BX7" i="26"/>
  <c r="BX22" i="26"/>
  <c r="BX5" i="26"/>
  <c r="BX5" i="25"/>
  <c r="BX19" i="25"/>
  <c r="BX19" i="26"/>
  <c r="BX6" i="26"/>
  <c r="BX21" i="26"/>
  <c r="BX20" i="25"/>
  <c r="BX23" i="26"/>
  <c r="BX26" i="25"/>
  <c r="BX27" i="26"/>
  <c r="BX30" i="25"/>
  <c r="BX32" i="25"/>
  <c r="BX34" i="25"/>
  <c r="BX12" i="26"/>
  <c r="BX10" i="25"/>
  <c r="BX9" i="26"/>
  <c r="BX7" i="25"/>
  <c r="BX23" i="25"/>
  <c r="BX6" i="25"/>
  <c r="BX10" i="26"/>
  <c r="BX8" i="25"/>
  <c r="BX15" i="26"/>
  <c r="BX24" i="25"/>
  <c r="BX25" i="26"/>
  <c r="BX28" i="25"/>
  <c r="BX29" i="26"/>
  <c r="BX31" i="26"/>
  <c r="BX33" i="26"/>
  <c r="BX35" i="26"/>
  <c r="Q75" i="24"/>
  <c r="BX16" i="26"/>
  <c r="BX14" i="25"/>
  <c r="BX13" i="26"/>
  <c r="BX11" i="25"/>
  <c r="BX8" i="26"/>
  <c r="BX9" i="25"/>
  <c r="BX14" i="26"/>
  <c r="BX12" i="25"/>
  <c r="BX13" i="25"/>
  <c r="BX25" i="25"/>
  <c r="BX26" i="26"/>
  <c r="BX28" i="26"/>
  <c r="BX30" i="26"/>
  <c r="BX33" i="25"/>
  <c r="BX22" i="25"/>
  <c r="BX20" i="26"/>
  <c r="BX18" i="25"/>
  <c r="BX17" i="26"/>
  <c r="BX15" i="25"/>
  <c r="BX11" i="26"/>
  <c r="BX17" i="25"/>
  <c r="BX18" i="26"/>
  <c r="BX16" i="25"/>
  <c r="BX21" i="25"/>
  <c r="BX24" i="26"/>
  <c r="BX27" i="25"/>
  <c r="BX29" i="25"/>
  <c r="BX31" i="25"/>
  <c r="BX32" i="26"/>
  <c r="BX36" i="25"/>
  <c r="BX36" i="26"/>
  <c r="BX37" i="25"/>
  <c r="BX37" i="26"/>
  <c r="BX38" i="25"/>
  <c r="BX38" i="26"/>
  <c r="BX39" i="25"/>
  <c r="BX39" i="26"/>
  <c r="BX40" i="25"/>
  <c r="BX40" i="26"/>
  <c r="BX41" i="25"/>
  <c r="BX41" i="26"/>
  <c r="BX42" i="25"/>
  <c r="BX43" i="25"/>
  <c r="BX42" i="26"/>
  <c r="BX44" i="25"/>
  <c r="BX43" i="26"/>
  <c r="BX44" i="26"/>
  <c r="BX45" i="25"/>
  <c r="D76" i="24"/>
  <c r="F76" i="24"/>
  <c r="H76" i="24" s="1"/>
  <c r="L76" i="24" s="1"/>
  <c r="P76" i="24" s="1"/>
  <c r="B77" i="24"/>
  <c r="C47" i="26" a="1"/>
  <c r="C47" i="26" s="1"/>
  <c r="AK47" i="26" s="1"/>
  <c r="BO46" i="26"/>
  <c r="W46" i="26"/>
  <c r="G46" i="26"/>
  <c r="BQ46" i="26"/>
  <c r="Y46" i="26"/>
  <c r="I46" i="26"/>
  <c r="BJ46" i="26"/>
  <c r="BX46" i="26"/>
  <c r="T46" i="26"/>
  <c r="BV46" i="26"/>
  <c r="J46" i="26"/>
  <c r="X46" i="26"/>
  <c r="BK46" i="26"/>
  <c r="S46" i="26"/>
  <c r="BM46" i="26"/>
  <c r="U46" i="26"/>
  <c r="E46" i="26"/>
  <c r="V46" i="26"/>
  <c r="BP46" i="26"/>
  <c r="L46" i="26"/>
  <c r="BN46" i="26"/>
  <c r="P46" i="26"/>
  <c r="BW46" i="26"/>
  <c r="BG46" i="26"/>
  <c r="O46" i="26"/>
  <c r="BY46" i="26"/>
  <c r="BI46" i="26"/>
  <c r="Q46" i="26"/>
  <c r="N46" i="26"/>
  <c r="BH46" i="26"/>
  <c r="D46" i="26"/>
  <c r="Z46" i="26"/>
  <c r="BT46" i="26"/>
  <c r="H46" i="26"/>
  <c r="BS46" i="26"/>
  <c r="AA46" i="26"/>
  <c r="K46" i="26"/>
  <c r="BU46" i="26"/>
  <c r="AC46" i="26"/>
  <c r="M46" i="26"/>
  <c r="BR46" i="26"/>
  <c r="F46" i="26"/>
  <c r="AB46" i="26"/>
  <c r="R46" i="26"/>
  <c r="BL46" i="26"/>
  <c r="AD46" i="26"/>
  <c r="AE46" i="26"/>
  <c r="AF46" i="26"/>
  <c r="AG46" i="26"/>
  <c r="AH46" i="26"/>
  <c r="AI46" i="26"/>
  <c r="AJ46" i="26"/>
  <c r="AL46" i="26"/>
  <c r="AM46" i="26"/>
  <c r="AN46" i="26"/>
  <c r="AO46" i="26"/>
  <c r="AP46" i="26"/>
  <c r="AR5" i="26"/>
  <c r="AR6" i="26"/>
  <c r="AR8" i="26"/>
  <c r="AR7" i="26"/>
  <c r="AR9" i="26"/>
  <c r="AR10" i="26"/>
  <c r="AR11" i="26"/>
  <c r="AR12" i="26"/>
  <c r="AR13" i="26"/>
  <c r="AR14" i="26"/>
  <c r="AR15" i="26"/>
  <c r="AR16" i="26"/>
  <c r="AR17" i="26"/>
  <c r="AR18" i="26"/>
  <c r="AR19" i="26"/>
  <c r="AR5" i="25"/>
  <c r="AR20" i="26"/>
  <c r="AR6" i="25"/>
  <c r="AR21" i="26"/>
  <c r="AR22" i="26"/>
  <c r="AR7" i="25"/>
  <c r="AR8" i="25"/>
  <c r="AR23" i="26"/>
  <c r="AR24" i="26"/>
  <c r="AR9" i="25"/>
  <c r="AR25" i="26"/>
  <c r="AR10" i="25"/>
  <c r="AR26" i="26"/>
  <c r="AR11" i="25"/>
  <c r="AR27" i="26"/>
  <c r="AR12" i="25"/>
  <c r="AR13" i="25"/>
  <c r="AR28" i="26"/>
  <c r="AR14" i="25"/>
  <c r="AR15" i="25"/>
  <c r="AR29" i="26"/>
  <c r="AR30" i="26"/>
  <c r="AR16" i="25"/>
  <c r="AR31" i="26"/>
  <c r="AR17" i="25"/>
  <c r="AR32" i="26"/>
  <c r="AR18" i="25"/>
  <c r="AR19" i="25"/>
  <c r="AR33" i="26"/>
  <c r="AR20" i="25"/>
  <c r="AR34" i="26"/>
  <c r="AR35" i="26"/>
  <c r="AR21" i="25"/>
  <c r="AR22" i="25"/>
  <c r="AR36" i="26"/>
  <c r="AR23" i="25"/>
  <c r="AR37" i="26"/>
  <c r="AR38" i="26"/>
  <c r="AR24" i="25"/>
  <c r="AR39" i="26"/>
  <c r="AR25" i="25"/>
  <c r="AR40" i="26"/>
  <c r="AR26" i="25"/>
  <c r="AR41" i="26"/>
  <c r="AR27" i="25"/>
  <c r="AR42" i="26"/>
  <c r="AR28" i="25"/>
  <c r="AR43" i="26"/>
  <c r="AR29" i="25"/>
  <c r="AR30" i="25"/>
  <c r="AR44" i="26"/>
  <c r="AR31" i="25"/>
  <c r="AR45" i="26"/>
  <c r="AR46" i="26"/>
  <c r="AR32" i="25"/>
  <c r="AR33" i="25"/>
  <c r="AR34" i="25"/>
  <c r="AR35" i="25"/>
  <c r="AR36" i="25"/>
  <c r="AR37" i="25"/>
  <c r="AR38" i="25"/>
  <c r="AR39" i="25"/>
  <c r="AR40" i="25"/>
  <c r="AR41" i="25"/>
  <c r="AR42" i="25"/>
  <c r="AR43" i="25"/>
  <c r="AR44" i="25"/>
  <c r="AR45" i="25"/>
  <c r="L43" i="24"/>
  <c r="P43" i="24" s="1"/>
  <c r="AR46" i="25"/>
  <c r="C48" i="25" a="1"/>
  <c r="C48" i="25" s="1"/>
  <c r="H47" i="25"/>
  <c r="L47" i="25"/>
  <c r="P47" i="25"/>
  <c r="T47" i="25"/>
  <c r="X47" i="25"/>
  <c r="AB47" i="25"/>
  <c r="AF47" i="25"/>
  <c r="AJ47" i="25"/>
  <c r="AN47" i="25"/>
  <c r="AR47" i="25"/>
  <c r="BH47" i="25"/>
  <c r="BL47" i="25"/>
  <c r="BP47" i="25"/>
  <c r="BT47" i="25"/>
  <c r="BX47" i="25"/>
  <c r="G47" i="25"/>
  <c r="M47" i="25"/>
  <c r="R47" i="25"/>
  <c r="W47" i="25"/>
  <c r="AC47" i="25"/>
  <c r="AH47" i="25"/>
  <c r="AM47" i="25"/>
  <c r="BI47" i="25"/>
  <c r="BN47" i="25"/>
  <c r="BS47" i="25"/>
  <c r="BY47" i="25"/>
  <c r="I47" i="25"/>
  <c r="N47" i="25"/>
  <c r="S47" i="25"/>
  <c r="Y47" i="25"/>
  <c r="AD47" i="25"/>
  <c r="AI47" i="25"/>
  <c r="AO47" i="25"/>
  <c r="BJ47" i="25"/>
  <c r="BO47" i="25"/>
  <c r="BU47" i="25"/>
  <c r="K47" i="25"/>
  <c r="V47" i="25"/>
  <c r="AG47" i="25"/>
  <c r="AQ47" i="25"/>
  <c r="BM47" i="25"/>
  <c r="BW47" i="25"/>
  <c r="E47" i="25"/>
  <c r="O47" i="25"/>
  <c r="Z47" i="25"/>
  <c r="AK47" i="25"/>
  <c r="BQ47" i="25"/>
  <c r="J47" i="25"/>
  <c r="AE47" i="25"/>
  <c r="BV47" i="25"/>
  <c r="F47" i="25"/>
  <c r="Q47" i="25"/>
  <c r="AL47" i="25"/>
  <c r="BG47" i="25"/>
  <c r="AA47" i="25"/>
  <c r="BR47" i="25"/>
  <c r="D47" i="25"/>
  <c r="U47" i="25"/>
  <c r="AP47" i="25"/>
  <c r="BK47" i="25"/>
  <c r="AL2" i="19"/>
  <c r="AM3" i="20"/>
  <c r="F44" i="24"/>
  <c r="H44" i="24" s="1"/>
  <c r="D44" i="24"/>
  <c r="Q44" i="24" s="1"/>
  <c r="AW3" i="25"/>
  <c r="AZ2" i="20" l="1"/>
  <c r="AX3" i="26"/>
  <c r="BY35" i="26"/>
  <c r="BY36" i="25"/>
  <c r="BY10" i="26"/>
  <c r="BY8" i="25"/>
  <c r="BY8" i="26"/>
  <c r="BY6" i="25"/>
  <c r="BY20" i="25"/>
  <c r="BY5" i="25"/>
  <c r="BY17" i="25"/>
  <c r="BY13" i="26"/>
  <c r="BY14" i="25"/>
  <c r="BY22" i="25"/>
  <c r="BY26" i="25"/>
  <c r="BY28" i="25"/>
  <c r="BY29" i="26"/>
  <c r="BY32" i="25"/>
  <c r="BY34" i="25"/>
  <c r="Q76" i="24"/>
  <c r="BY14" i="26"/>
  <c r="BY11" i="25"/>
  <c r="BY11" i="26"/>
  <c r="BY23" i="26"/>
  <c r="BY7" i="26"/>
  <c r="BY22" i="26"/>
  <c r="BY21" i="25"/>
  <c r="BY17" i="26"/>
  <c r="BY18" i="25"/>
  <c r="BY24" i="26"/>
  <c r="BY27" i="25"/>
  <c r="BY28" i="26"/>
  <c r="BY30" i="26"/>
  <c r="BY33" i="25"/>
  <c r="BY34" i="26"/>
  <c r="BY5" i="26"/>
  <c r="BY27" i="26"/>
  <c r="BY31" i="26"/>
  <c r="BY23" i="25"/>
  <c r="BY18" i="26"/>
  <c r="BY15" i="25"/>
  <c r="BY15" i="26"/>
  <c r="BY13" i="25"/>
  <c r="BY12" i="26"/>
  <c r="BY9" i="25"/>
  <c r="BY24" i="25"/>
  <c r="BY20" i="26"/>
  <c r="BY9" i="26"/>
  <c r="BY25" i="25"/>
  <c r="BY26" i="26"/>
  <c r="BY29" i="25"/>
  <c r="BY31" i="25"/>
  <c r="BY32" i="26"/>
  <c r="BY35" i="25"/>
  <c r="BY12" i="25"/>
  <c r="BY7" i="25"/>
  <c r="BY30" i="25"/>
  <c r="BY6" i="26"/>
  <c r="BY21" i="26"/>
  <c r="BY19" i="25"/>
  <c r="BY19" i="26"/>
  <c r="BY16" i="25"/>
  <c r="BY16" i="26"/>
  <c r="BY10" i="25"/>
  <c r="BY25" i="26"/>
  <c r="BY33" i="26"/>
  <c r="BY36" i="26"/>
  <c r="BY37" i="25"/>
  <c r="BY38" i="25"/>
  <c r="BY37" i="26"/>
  <c r="BY39" i="25"/>
  <c r="BY38" i="26"/>
  <c r="BY39" i="26"/>
  <c r="BY40" i="25"/>
  <c r="BY40" i="26"/>
  <c r="BY41" i="25"/>
  <c r="BY41" i="26"/>
  <c r="BY42" i="25"/>
  <c r="BY42" i="26"/>
  <c r="BY43" i="25"/>
  <c r="BY43" i="26"/>
  <c r="BY44" i="25"/>
  <c r="BY45" i="25"/>
  <c r="BY44" i="26"/>
  <c r="BY46" i="25"/>
  <c r="BY45" i="26"/>
  <c r="D77" i="24"/>
  <c r="BZ47" i="26" s="1"/>
  <c r="B78" i="24"/>
  <c r="F77" i="24"/>
  <c r="H77" i="24" s="1"/>
  <c r="L77" i="24" s="1"/>
  <c r="P77" i="24" s="1"/>
  <c r="C48" i="26" a="1"/>
  <c r="C48" i="26" s="1"/>
  <c r="BM47" i="26"/>
  <c r="U47" i="26"/>
  <c r="E47" i="26"/>
  <c r="BO47" i="26"/>
  <c r="W47" i="26"/>
  <c r="G47" i="26"/>
  <c r="AB47" i="26"/>
  <c r="R47" i="26"/>
  <c r="BL47" i="26"/>
  <c r="V47" i="26"/>
  <c r="BY47" i="26"/>
  <c r="BI47" i="26"/>
  <c r="Q47" i="26"/>
  <c r="BK47" i="26"/>
  <c r="S47" i="26"/>
  <c r="BX47" i="26"/>
  <c r="T47" i="26"/>
  <c r="BV47" i="26"/>
  <c r="J47" i="26"/>
  <c r="X47" i="26"/>
  <c r="BR47" i="26"/>
  <c r="N47" i="26"/>
  <c r="BU47" i="26"/>
  <c r="AC47" i="26"/>
  <c r="M47" i="26"/>
  <c r="BW47" i="26"/>
  <c r="BG47" i="26"/>
  <c r="O47" i="26"/>
  <c r="BP47" i="26"/>
  <c r="L47" i="26"/>
  <c r="BN47" i="26"/>
  <c r="P47" i="26"/>
  <c r="BJ47" i="26"/>
  <c r="F47" i="26"/>
  <c r="BQ47" i="26"/>
  <c r="Y47" i="26"/>
  <c r="I47" i="26"/>
  <c r="BS47" i="26"/>
  <c r="AA47" i="26"/>
  <c r="K47" i="26"/>
  <c r="BH47" i="26"/>
  <c r="D47" i="26"/>
  <c r="Z47" i="26"/>
  <c r="BT47" i="26"/>
  <c r="H47" i="26"/>
  <c r="AD47" i="26"/>
  <c r="AE47" i="26"/>
  <c r="AF47" i="26"/>
  <c r="AG47" i="26"/>
  <c r="AH47" i="26"/>
  <c r="AI47" i="26"/>
  <c r="AJ47" i="26"/>
  <c r="AL47" i="26"/>
  <c r="AM47" i="26"/>
  <c r="AN47" i="26"/>
  <c r="AO47" i="26"/>
  <c r="AP47" i="26"/>
  <c r="AQ47" i="26"/>
  <c r="AR47" i="26"/>
  <c r="AS5" i="26"/>
  <c r="AS6" i="26"/>
  <c r="AS8" i="26"/>
  <c r="AS7" i="26"/>
  <c r="AS9" i="26"/>
  <c r="AS10" i="26"/>
  <c r="AS11" i="26"/>
  <c r="AS12" i="26"/>
  <c r="AS13" i="26"/>
  <c r="AS14" i="26"/>
  <c r="AS15" i="26"/>
  <c r="AS16" i="26"/>
  <c r="AS17" i="26"/>
  <c r="AS18" i="26"/>
  <c r="AS19" i="26"/>
  <c r="AS20" i="26"/>
  <c r="AS5" i="25"/>
  <c r="AS21" i="26"/>
  <c r="AS6" i="25"/>
  <c r="AS22" i="26"/>
  <c r="AS7" i="25"/>
  <c r="AS8" i="25"/>
  <c r="AS23" i="26"/>
  <c r="AS9" i="25"/>
  <c r="AS24" i="26"/>
  <c r="AS25" i="26"/>
  <c r="AS10" i="25"/>
  <c r="AS26" i="26"/>
  <c r="AS11" i="25"/>
  <c r="AS27" i="26"/>
  <c r="AS13" i="25"/>
  <c r="AS12" i="25"/>
  <c r="AS14" i="25"/>
  <c r="AS28" i="26"/>
  <c r="AS29" i="26"/>
  <c r="AS15" i="25"/>
  <c r="AS16" i="25"/>
  <c r="AS30" i="26"/>
  <c r="AS31" i="26"/>
  <c r="AS17" i="25"/>
  <c r="AS18" i="25"/>
  <c r="AS32" i="26"/>
  <c r="AS19" i="25"/>
  <c r="AS33" i="26"/>
  <c r="AS34" i="26"/>
  <c r="AS20" i="25"/>
  <c r="AS21" i="25"/>
  <c r="AS35" i="26"/>
  <c r="AS22" i="25"/>
  <c r="AS36" i="26"/>
  <c r="AS37" i="26"/>
  <c r="AS23" i="25"/>
  <c r="AS38" i="26"/>
  <c r="AS24" i="25"/>
  <c r="AS39" i="26"/>
  <c r="AS25" i="25"/>
  <c r="AS26" i="25"/>
  <c r="AS40" i="26"/>
  <c r="AS41" i="26"/>
  <c r="AS27" i="25"/>
  <c r="AS28" i="25"/>
  <c r="AS42" i="26"/>
  <c r="AS29" i="25"/>
  <c r="AS43" i="26"/>
  <c r="AS44" i="26"/>
  <c r="AS30" i="25"/>
  <c r="AS45" i="26"/>
  <c r="AS31" i="25"/>
  <c r="AS46" i="26"/>
  <c r="AS32" i="25"/>
  <c r="AS47" i="26"/>
  <c r="AS33" i="25"/>
  <c r="AS34" i="25"/>
  <c r="AS35" i="25"/>
  <c r="AS36" i="25"/>
  <c r="AS37" i="25"/>
  <c r="AS38" i="25"/>
  <c r="AS39" i="25"/>
  <c r="AS40" i="25"/>
  <c r="AS41" i="25"/>
  <c r="AS42" i="25"/>
  <c r="AS43" i="25"/>
  <c r="AS44" i="25"/>
  <c r="AS45" i="25"/>
  <c r="AS46" i="25"/>
  <c r="AS47" i="25"/>
  <c r="L44" i="24"/>
  <c r="P44" i="24" s="1"/>
  <c r="C49" i="25" a="1"/>
  <c r="C49" i="25" s="1"/>
  <c r="F48" i="25"/>
  <c r="J48" i="25"/>
  <c r="N48" i="25"/>
  <c r="R48" i="25"/>
  <c r="V48" i="25"/>
  <c r="Z48" i="25"/>
  <c r="AD48" i="25"/>
  <c r="AH48" i="25"/>
  <c r="AL48" i="25"/>
  <c r="AP48" i="25"/>
  <c r="BJ48" i="25"/>
  <c r="BN48" i="25"/>
  <c r="BR48" i="25"/>
  <c r="BV48" i="25"/>
  <c r="BZ48" i="25"/>
  <c r="I48" i="25"/>
  <c r="O48" i="25"/>
  <c r="T48" i="25"/>
  <c r="Y48" i="25"/>
  <c r="AE48" i="25"/>
  <c r="AJ48" i="25"/>
  <c r="AO48" i="25"/>
  <c r="BK48" i="25"/>
  <c r="BP48" i="25"/>
  <c r="BU48" i="25"/>
  <c r="E48" i="25"/>
  <c r="K48" i="25"/>
  <c r="P48" i="25"/>
  <c r="U48" i="25"/>
  <c r="AA48" i="25"/>
  <c r="AF48" i="25"/>
  <c r="AK48" i="25"/>
  <c r="AQ48" i="25"/>
  <c r="BG48" i="25"/>
  <c r="BL48" i="25"/>
  <c r="BQ48" i="25"/>
  <c r="BW48" i="25"/>
  <c r="H48" i="25"/>
  <c r="S48" i="25"/>
  <c r="AC48" i="25"/>
  <c r="AN48" i="25"/>
  <c r="BI48" i="25"/>
  <c r="BT48" i="25"/>
  <c r="L48" i="25"/>
  <c r="W48" i="25"/>
  <c r="AG48" i="25"/>
  <c r="AR48" i="25"/>
  <c r="BM48" i="25"/>
  <c r="BX48" i="25"/>
  <c r="Q48" i="25"/>
  <c r="AM48" i="25"/>
  <c r="BH48" i="25"/>
  <c r="D48" i="25"/>
  <c r="M48" i="25"/>
  <c r="X48" i="25"/>
  <c r="AS48" i="25"/>
  <c r="BO48" i="25"/>
  <c r="AI48" i="25"/>
  <c r="BY48" i="25"/>
  <c r="G48" i="25"/>
  <c r="AB48" i="25"/>
  <c r="BS48" i="25"/>
  <c r="AM2" i="19"/>
  <c r="AN3" i="20"/>
  <c r="F45" i="24"/>
  <c r="H45" i="24" s="1"/>
  <c r="D45" i="24"/>
  <c r="Q45" i="24" s="1"/>
  <c r="AX3" i="25"/>
  <c r="BA2" i="20" l="1"/>
  <c r="AY3" i="26"/>
  <c r="AS48" i="26"/>
  <c r="AK48" i="26"/>
  <c r="D78" i="24"/>
  <c r="B79" i="24"/>
  <c r="F78" i="24"/>
  <c r="H78" i="24" s="1"/>
  <c r="L78" i="24" s="1"/>
  <c r="P78" i="24" s="1"/>
  <c r="BZ36" i="26"/>
  <c r="BZ37" i="25"/>
  <c r="BZ12" i="26"/>
  <c r="BZ24" i="26"/>
  <c r="BZ6" i="26"/>
  <c r="BZ22" i="25"/>
  <c r="BZ13" i="26"/>
  <c r="BZ9" i="25"/>
  <c r="BZ10" i="26"/>
  <c r="BZ8" i="26"/>
  <c r="BZ21" i="26"/>
  <c r="BZ19" i="25"/>
  <c r="BZ25" i="26"/>
  <c r="BZ27" i="26"/>
  <c r="BZ29" i="26"/>
  <c r="BZ32" i="25"/>
  <c r="BZ34" i="25"/>
  <c r="BZ36" i="25"/>
  <c r="BZ38" i="25"/>
  <c r="Q77" i="24"/>
  <c r="BZ16" i="26"/>
  <c r="BZ13" i="25"/>
  <c r="BZ14" i="26"/>
  <c r="BZ25" i="25"/>
  <c r="BZ17" i="26"/>
  <c r="BZ12" i="25"/>
  <c r="BZ18" i="26"/>
  <c r="BZ11" i="26"/>
  <c r="BZ23" i="26"/>
  <c r="BZ23" i="25"/>
  <c r="BZ27" i="25"/>
  <c r="BZ28" i="26"/>
  <c r="BZ31" i="25"/>
  <c r="BZ32" i="26"/>
  <c r="BZ35" i="25"/>
  <c r="BZ24" i="25"/>
  <c r="BZ20" i="26"/>
  <c r="BZ16" i="25"/>
  <c r="BZ8" i="25"/>
  <c r="BZ5" i="26"/>
  <c r="BZ5" i="25"/>
  <c r="BZ17" i="25"/>
  <c r="BZ6" i="25"/>
  <c r="BZ15" i="26"/>
  <c r="BZ11" i="25"/>
  <c r="BZ18" i="25"/>
  <c r="BZ26" i="26"/>
  <c r="BZ29" i="25"/>
  <c r="BZ30" i="26"/>
  <c r="BZ33" i="25"/>
  <c r="BZ34" i="26"/>
  <c r="BZ37" i="26"/>
  <c r="BZ7" i="26"/>
  <c r="BZ7" i="25"/>
  <c r="BZ20" i="25"/>
  <c r="BZ10" i="25"/>
  <c r="BZ9" i="26"/>
  <c r="BZ22" i="26"/>
  <c r="BZ21" i="25"/>
  <c r="BZ14" i="25"/>
  <c r="BZ19" i="26"/>
  <c r="BZ15" i="25"/>
  <c r="BZ26" i="25"/>
  <c r="BZ28" i="25"/>
  <c r="BZ30" i="25"/>
  <c r="BZ31" i="26"/>
  <c r="BZ33" i="26"/>
  <c r="BZ35" i="26"/>
  <c r="BZ38" i="26"/>
  <c r="BZ39" i="25"/>
  <c r="BZ39" i="26"/>
  <c r="BZ40" i="25"/>
  <c r="BZ41" i="25"/>
  <c r="BZ40" i="26"/>
  <c r="BZ41" i="26"/>
  <c r="BZ42" i="25"/>
  <c r="BZ42" i="26"/>
  <c r="BZ43" i="25"/>
  <c r="BZ44" i="25"/>
  <c r="BZ43" i="26"/>
  <c r="BZ45" i="25"/>
  <c r="BZ44" i="26"/>
  <c r="BZ45" i="26"/>
  <c r="BZ46" i="25"/>
  <c r="BZ46" i="26"/>
  <c r="BZ47" i="25"/>
  <c r="C49" i="26" a="1"/>
  <c r="C49" i="26" s="1"/>
  <c r="AK49" i="26" s="1"/>
  <c r="BW48" i="26"/>
  <c r="BG48" i="26"/>
  <c r="S48" i="26"/>
  <c r="BM48" i="26"/>
  <c r="U48" i="26"/>
  <c r="E48" i="26"/>
  <c r="Z48" i="26"/>
  <c r="BT48" i="26"/>
  <c r="H48" i="26"/>
  <c r="AD48" i="26"/>
  <c r="BX48" i="26"/>
  <c r="T48" i="26"/>
  <c r="BS48" i="26"/>
  <c r="AE48" i="26"/>
  <c r="O48" i="26"/>
  <c r="BY48" i="26"/>
  <c r="BI48" i="26"/>
  <c r="Q48" i="26"/>
  <c r="R48" i="26"/>
  <c r="BL48" i="26"/>
  <c r="BZ48" i="26"/>
  <c r="V48" i="26"/>
  <c r="BP48" i="26"/>
  <c r="L48" i="26"/>
  <c r="BO48" i="26"/>
  <c r="AA48" i="26"/>
  <c r="K48" i="26"/>
  <c r="BU48" i="26"/>
  <c r="AC48" i="26"/>
  <c r="M48" i="26"/>
  <c r="BV48" i="26"/>
  <c r="J48" i="26"/>
  <c r="X48" i="26"/>
  <c r="BR48" i="26"/>
  <c r="N48" i="26"/>
  <c r="BH48" i="26"/>
  <c r="D48" i="26"/>
  <c r="CA48" i="26"/>
  <c r="BK48" i="26"/>
  <c r="W48" i="26"/>
  <c r="G48" i="26"/>
  <c r="BQ48" i="26"/>
  <c r="Y48" i="26"/>
  <c r="I48" i="26"/>
  <c r="BN48" i="26"/>
  <c r="P48" i="26"/>
  <c r="BJ48" i="26"/>
  <c r="F48" i="26"/>
  <c r="AB48" i="26"/>
  <c r="AF48" i="26"/>
  <c r="AG48" i="26"/>
  <c r="AH48" i="26"/>
  <c r="AI48" i="26"/>
  <c r="AJ48" i="26"/>
  <c r="AL48" i="26"/>
  <c r="AM48" i="26"/>
  <c r="AN48" i="26"/>
  <c r="AO48" i="26"/>
  <c r="AP48" i="26"/>
  <c r="AQ48" i="26"/>
  <c r="AR48" i="26"/>
  <c r="AT5" i="26"/>
  <c r="AT6" i="26"/>
  <c r="AT8" i="26"/>
  <c r="AT7" i="26"/>
  <c r="AT9" i="26"/>
  <c r="AT10" i="26"/>
  <c r="AT11" i="26"/>
  <c r="AT12" i="26"/>
  <c r="AT13" i="26"/>
  <c r="AT14" i="26"/>
  <c r="AT15" i="26"/>
  <c r="AT16" i="26"/>
  <c r="AT17" i="26"/>
  <c r="AT18" i="26"/>
  <c r="AT19" i="26"/>
  <c r="AT5" i="25"/>
  <c r="AT20" i="26"/>
  <c r="AT6" i="25"/>
  <c r="AT21" i="26"/>
  <c r="AT22" i="26"/>
  <c r="AT7" i="25"/>
  <c r="AT23" i="26"/>
  <c r="AT8" i="25"/>
  <c r="AT9" i="25"/>
  <c r="AT24" i="26"/>
  <c r="AT10" i="25"/>
  <c r="AT25" i="26"/>
  <c r="AT26" i="26"/>
  <c r="AT11" i="25"/>
  <c r="AT13" i="25"/>
  <c r="AT12" i="25"/>
  <c r="AT27" i="26"/>
  <c r="AT28" i="26"/>
  <c r="AT14" i="25"/>
  <c r="AT29" i="26"/>
  <c r="AT15" i="25"/>
  <c r="AT30" i="26"/>
  <c r="AT16" i="25"/>
  <c r="AT31" i="26"/>
  <c r="AT17" i="25"/>
  <c r="AT32" i="26"/>
  <c r="AT18" i="25"/>
  <c r="AT19" i="25"/>
  <c r="AT33" i="26"/>
  <c r="AT34" i="26"/>
  <c r="AT20" i="25"/>
  <c r="AT35" i="26"/>
  <c r="AT21" i="25"/>
  <c r="AT36" i="26"/>
  <c r="AT22" i="25"/>
  <c r="AT23" i="25"/>
  <c r="AT37" i="26"/>
  <c r="AT24" i="25"/>
  <c r="AT38" i="26"/>
  <c r="AT25" i="25"/>
  <c r="AT39" i="26"/>
  <c r="AT40" i="26"/>
  <c r="AT26" i="25"/>
  <c r="AT41" i="26"/>
  <c r="AT27" i="25"/>
  <c r="AT28" i="25"/>
  <c r="AT42" i="26"/>
  <c r="AT29" i="25"/>
  <c r="AT43" i="26"/>
  <c r="AT30" i="25"/>
  <c r="AT44" i="26"/>
  <c r="AT45" i="26"/>
  <c r="AT31" i="25"/>
  <c r="AT32" i="25"/>
  <c r="AT46" i="26"/>
  <c r="AT47" i="26"/>
  <c r="AT33" i="25"/>
  <c r="AT34" i="25"/>
  <c r="AT48" i="26"/>
  <c r="AT35" i="25"/>
  <c r="AT36" i="25"/>
  <c r="AT37" i="25"/>
  <c r="AT38" i="25"/>
  <c r="AT39" i="25"/>
  <c r="AT40" i="25"/>
  <c r="AT41" i="25"/>
  <c r="AT42" i="25"/>
  <c r="AT43" i="25"/>
  <c r="AT44" i="25"/>
  <c r="AT45" i="25"/>
  <c r="AT46" i="25"/>
  <c r="AT47" i="25"/>
  <c r="AT48" i="25"/>
  <c r="L45" i="24"/>
  <c r="C50" i="25" a="1"/>
  <c r="C50" i="25" s="1"/>
  <c r="H49" i="25"/>
  <c r="L49" i="25"/>
  <c r="P49" i="25"/>
  <c r="T49" i="25"/>
  <c r="X49" i="25"/>
  <c r="AB49" i="25"/>
  <c r="AF49" i="25"/>
  <c r="AJ49" i="25"/>
  <c r="AN49" i="25"/>
  <c r="AR49" i="25"/>
  <c r="BH49" i="25"/>
  <c r="BL49" i="25"/>
  <c r="BP49" i="25"/>
  <c r="BT49" i="25"/>
  <c r="BX49" i="25"/>
  <c r="F49" i="25"/>
  <c r="K49" i="25"/>
  <c r="Q49" i="25"/>
  <c r="V49" i="25"/>
  <c r="AA49" i="25"/>
  <c r="AG49" i="25"/>
  <c r="AL49" i="25"/>
  <c r="AQ49" i="25"/>
  <c r="BG49" i="25"/>
  <c r="BM49" i="25"/>
  <c r="BR49" i="25"/>
  <c r="BW49" i="25"/>
  <c r="G49" i="25"/>
  <c r="M49" i="25"/>
  <c r="R49" i="25"/>
  <c r="W49" i="25"/>
  <c r="AC49" i="25"/>
  <c r="AH49" i="25"/>
  <c r="AM49" i="25"/>
  <c r="AS49" i="25"/>
  <c r="BI49" i="25"/>
  <c r="BN49" i="25"/>
  <c r="BS49" i="25"/>
  <c r="BY49" i="25"/>
  <c r="E49" i="25"/>
  <c r="O49" i="25"/>
  <c r="Z49" i="25"/>
  <c r="AK49" i="25"/>
  <c r="BQ49" i="25"/>
  <c r="CA49" i="25"/>
  <c r="I49" i="25"/>
  <c r="S49" i="25"/>
  <c r="AD49" i="25"/>
  <c r="AO49" i="25"/>
  <c r="BJ49" i="25"/>
  <c r="BU49" i="25"/>
  <c r="Y49" i="25"/>
  <c r="AT49" i="25"/>
  <c r="BO49" i="25"/>
  <c r="U49" i="25"/>
  <c r="BK49" i="25"/>
  <c r="J49" i="25"/>
  <c r="AE49" i="25"/>
  <c r="BV49" i="25"/>
  <c r="D49" i="25"/>
  <c r="AP49" i="25"/>
  <c r="N49" i="25"/>
  <c r="AI49" i="25"/>
  <c r="BZ49" i="25"/>
  <c r="AN2" i="19"/>
  <c r="AO3" i="20"/>
  <c r="F46" i="24"/>
  <c r="H46" i="24" s="1"/>
  <c r="D46" i="24"/>
  <c r="Q46" i="24" s="1"/>
  <c r="AY3" i="25"/>
  <c r="BB2" i="20" l="1"/>
  <c r="AZ3" i="26"/>
  <c r="F79" i="24"/>
  <c r="H79" i="24" s="1"/>
  <c r="L79" i="24" s="1"/>
  <c r="P79" i="24" s="1"/>
  <c r="D79" i="24"/>
  <c r="B80" i="24"/>
  <c r="CA37" i="26"/>
  <c r="CA38" i="25"/>
  <c r="Q78" i="24"/>
  <c r="CA16" i="26"/>
  <c r="CA11" i="25"/>
  <c r="CA5" i="26"/>
  <c r="CA5" i="25"/>
  <c r="CA16" i="25"/>
  <c r="CA10" i="26"/>
  <c r="CA8" i="25"/>
  <c r="CA21" i="25"/>
  <c r="CA19" i="26"/>
  <c r="CA14" i="25"/>
  <c r="CA27" i="25"/>
  <c r="CA28" i="26"/>
  <c r="CA30" i="26"/>
  <c r="CA33" i="25"/>
  <c r="CA34" i="26"/>
  <c r="CA37" i="25"/>
  <c r="CA38" i="26"/>
  <c r="CA39" i="25"/>
  <c r="CA25" i="25"/>
  <c r="CA20" i="26"/>
  <c r="CA15" i="25"/>
  <c r="CA9" i="26"/>
  <c r="CA7" i="25"/>
  <c r="CA20" i="25"/>
  <c r="CA14" i="26"/>
  <c r="CA25" i="26"/>
  <c r="CA8" i="26"/>
  <c r="CA21" i="26"/>
  <c r="CA18" i="25"/>
  <c r="CA26" i="26"/>
  <c r="CA29" i="25"/>
  <c r="CA31" i="25"/>
  <c r="CA32" i="26"/>
  <c r="CA35" i="25"/>
  <c r="CA36" i="26"/>
  <c r="CA7" i="26"/>
  <c r="CA22" i="26"/>
  <c r="CA19" i="25"/>
  <c r="CA13" i="26"/>
  <c r="CA9" i="25"/>
  <c r="CA24" i="25"/>
  <c r="CA18" i="26"/>
  <c r="CA12" i="25"/>
  <c r="CA11" i="26"/>
  <c r="CA23" i="26"/>
  <c r="CA22" i="25"/>
  <c r="CA28" i="25"/>
  <c r="CA29" i="26"/>
  <c r="CA32" i="25"/>
  <c r="CA34" i="25"/>
  <c r="CA36" i="25"/>
  <c r="CA12" i="26"/>
  <c r="CA24" i="26"/>
  <c r="CA23" i="25"/>
  <c r="CA17" i="26"/>
  <c r="CA13" i="25"/>
  <c r="CA6" i="26"/>
  <c r="CA6" i="25"/>
  <c r="CA17" i="25"/>
  <c r="CA15" i="26"/>
  <c r="CA10" i="25"/>
  <c r="CA26" i="25"/>
  <c r="CA27" i="26"/>
  <c r="CA30" i="25"/>
  <c r="CA31" i="26"/>
  <c r="CA33" i="26"/>
  <c r="CA35" i="26"/>
  <c r="CA40" i="25"/>
  <c r="CA39" i="26"/>
  <c r="CA41" i="25"/>
  <c r="CA40" i="26"/>
  <c r="CA41" i="26"/>
  <c r="CA42" i="25"/>
  <c r="CA42" i="26"/>
  <c r="CA43" i="25"/>
  <c r="CA43" i="26"/>
  <c r="CA44" i="25"/>
  <c r="CA44" i="26"/>
  <c r="CA45" i="25"/>
  <c r="CA45" i="26"/>
  <c r="CA46" i="25"/>
  <c r="CA47" i="25"/>
  <c r="CA46" i="26"/>
  <c r="CA47" i="26"/>
  <c r="CA48" i="25"/>
  <c r="AT49" i="26"/>
  <c r="C50" i="26" a="1"/>
  <c r="C50" i="26" s="1"/>
  <c r="AK50" i="26" s="1"/>
  <c r="BY49" i="26"/>
  <c r="BI49" i="26"/>
  <c r="Q49" i="26"/>
  <c r="CA49" i="26"/>
  <c r="BK49" i="26"/>
  <c r="W49" i="26"/>
  <c r="G49" i="26"/>
  <c r="AF49" i="26"/>
  <c r="BZ49" i="26"/>
  <c r="V49" i="26"/>
  <c r="BP49" i="26"/>
  <c r="L49" i="26"/>
  <c r="BN49" i="26"/>
  <c r="BU49" i="26"/>
  <c r="AC49" i="26"/>
  <c r="M49" i="26"/>
  <c r="BW49" i="26"/>
  <c r="BG49" i="26"/>
  <c r="S49" i="26"/>
  <c r="CB49" i="26"/>
  <c r="X49" i="26"/>
  <c r="BR49" i="26"/>
  <c r="N49" i="26"/>
  <c r="BH49" i="26"/>
  <c r="D49" i="26"/>
  <c r="Z49" i="26"/>
  <c r="BM49" i="26"/>
  <c r="U49" i="26"/>
  <c r="E49" i="26"/>
  <c r="BO49" i="26"/>
  <c r="AA49" i="26"/>
  <c r="K49" i="26"/>
  <c r="BL49" i="26"/>
  <c r="H49" i="26"/>
  <c r="AD49" i="26"/>
  <c r="BX49" i="26"/>
  <c r="T49" i="26"/>
  <c r="BV49" i="26"/>
  <c r="J49" i="26"/>
  <c r="BQ49" i="26"/>
  <c r="Y49" i="26"/>
  <c r="I49" i="26"/>
  <c r="BS49" i="26"/>
  <c r="AE49" i="26"/>
  <c r="O49" i="26"/>
  <c r="BT49" i="26"/>
  <c r="P49" i="26"/>
  <c r="BJ49" i="26"/>
  <c r="F49" i="26"/>
  <c r="AB49" i="26"/>
  <c r="R49" i="26"/>
  <c r="AG49" i="26"/>
  <c r="AH49" i="26"/>
  <c r="AI49" i="26"/>
  <c r="AJ49" i="26"/>
  <c r="AL49" i="26"/>
  <c r="AM49" i="26"/>
  <c r="AN49" i="26"/>
  <c r="AO49" i="26"/>
  <c r="AP49" i="26"/>
  <c r="AQ49" i="26"/>
  <c r="AR49" i="26"/>
  <c r="AS49" i="26"/>
  <c r="L46" i="24"/>
  <c r="P46" i="24" s="1"/>
  <c r="AU5" i="26"/>
  <c r="AU6" i="26"/>
  <c r="AU8" i="26"/>
  <c r="AU7" i="26"/>
  <c r="AU10" i="26"/>
  <c r="AU9" i="26"/>
  <c r="AU11" i="26"/>
  <c r="AU12" i="26"/>
  <c r="AU13" i="26"/>
  <c r="AU14" i="26"/>
  <c r="AU15" i="26"/>
  <c r="AU16" i="26"/>
  <c r="AU17" i="26"/>
  <c r="AU18" i="26"/>
  <c r="AU19" i="26"/>
  <c r="AU5" i="25"/>
  <c r="AU20" i="26"/>
  <c r="AU21" i="26"/>
  <c r="AU6" i="25"/>
  <c r="AU7" i="25"/>
  <c r="AU22" i="26"/>
  <c r="AU8" i="25"/>
  <c r="AU23" i="26"/>
  <c r="AU24" i="26"/>
  <c r="AU9" i="25"/>
  <c r="AU10" i="25"/>
  <c r="AU25" i="26"/>
  <c r="AU26" i="26"/>
  <c r="AU11" i="25"/>
  <c r="AU27" i="26"/>
  <c r="AU13" i="25"/>
  <c r="AU12" i="25"/>
  <c r="AU14" i="25"/>
  <c r="AU28" i="26"/>
  <c r="AU29" i="26"/>
  <c r="AU15" i="25"/>
  <c r="AU16" i="25"/>
  <c r="AU30" i="26"/>
  <c r="AU31" i="26"/>
  <c r="AU17" i="25"/>
  <c r="AU32" i="26"/>
  <c r="AU18" i="25"/>
  <c r="AU33" i="26"/>
  <c r="AU19" i="25"/>
  <c r="AU34" i="26"/>
  <c r="AU20" i="25"/>
  <c r="AU35" i="26"/>
  <c r="AU21" i="25"/>
  <c r="AU36" i="26"/>
  <c r="AU22" i="25"/>
  <c r="AU37" i="26"/>
  <c r="AU23" i="25"/>
  <c r="AU24" i="25"/>
  <c r="AU38" i="26"/>
  <c r="AU39" i="26"/>
  <c r="AU25" i="25"/>
  <c r="AU40" i="26"/>
  <c r="AU26" i="25"/>
  <c r="AU41" i="26"/>
  <c r="AU27" i="25"/>
  <c r="AU28" i="25"/>
  <c r="AU42" i="26"/>
  <c r="AU43" i="26"/>
  <c r="AU29" i="25"/>
  <c r="AU44" i="26"/>
  <c r="AU30" i="25"/>
  <c r="AU45" i="26"/>
  <c r="AU31" i="25"/>
  <c r="AU32" i="25"/>
  <c r="AU46" i="26"/>
  <c r="AU47" i="26"/>
  <c r="AU33" i="25"/>
  <c r="AU48" i="26"/>
  <c r="AU34" i="25"/>
  <c r="AU49" i="26"/>
  <c r="AU35" i="25"/>
  <c r="AU36" i="25"/>
  <c r="AU37" i="25"/>
  <c r="AU38" i="25"/>
  <c r="AU39" i="25"/>
  <c r="AU40" i="25"/>
  <c r="AU41" i="25"/>
  <c r="AU42" i="25"/>
  <c r="AU43" i="25"/>
  <c r="AU44" i="25"/>
  <c r="AU45" i="25"/>
  <c r="AU46" i="25"/>
  <c r="AU47" i="25"/>
  <c r="AU48" i="25"/>
  <c r="P45" i="24"/>
  <c r="AU49" i="25"/>
  <c r="C51" i="25" a="1"/>
  <c r="C51" i="25" s="1"/>
  <c r="F50" i="25"/>
  <c r="H50" i="25"/>
  <c r="L50" i="25"/>
  <c r="P50" i="25"/>
  <c r="T50" i="25"/>
  <c r="X50" i="25"/>
  <c r="AB50" i="25"/>
  <c r="AF50" i="25"/>
  <c r="AJ50" i="25"/>
  <c r="AN50" i="25"/>
  <c r="AR50" i="25"/>
  <c r="BH50" i="25"/>
  <c r="BL50" i="25"/>
  <c r="BP50" i="25"/>
  <c r="BT50" i="25"/>
  <c r="BX50" i="25"/>
  <c r="CB50" i="25"/>
  <c r="I50" i="25"/>
  <c r="M50" i="25"/>
  <c r="Q50" i="25"/>
  <c r="U50" i="25"/>
  <c r="Y50" i="25"/>
  <c r="AC50" i="25"/>
  <c r="AG50" i="25"/>
  <c r="AK50" i="25"/>
  <c r="AO50" i="25"/>
  <c r="AS50" i="25"/>
  <c r="BI50" i="25"/>
  <c r="BM50" i="25"/>
  <c r="BQ50" i="25"/>
  <c r="BU50" i="25"/>
  <c r="BY50" i="25"/>
  <c r="K50" i="25"/>
  <c r="S50" i="25"/>
  <c r="AA50" i="25"/>
  <c r="AI50" i="25"/>
  <c r="AQ50" i="25"/>
  <c r="BG50" i="25"/>
  <c r="BO50" i="25"/>
  <c r="BW50" i="25"/>
  <c r="E50" i="25"/>
  <c r="N50" i="25"/>
  <c r="V50" i="25"/>
  <c r="AD50" i="25"/>
  <c r="AL50" i="25"/>
  <c r="AT50" i="25"/>
  <c r="BJ50" i="25"/>
  <c r="BR50" i="25"/>
  <c r="BZ50" i="25"/>
  <c r="J50" i="25"/>
  <c r="Z50" i="25"/>
  <c r="AP50" i="25"/>
  <c r="BV50" i="25"/>
  <c r="W50" i="25"/>
  <c r="O50" i="25"/>
  <c r="AE50" i="25"/>
  <c r="AU50" i="25"/>
  <c r="BK50" i="25"/>
  <c r="CA50" i="25"/>
  <c r="D50" i="25"/>
  <c r="G50" i="25"/>
  <c r="AM50" i="25"/>
  <c r="BS50" i="25"/>
  <c r="R50" i="25"/>
  <c r="AH50" i="25"/>
  <c r="BN50" i="25"/>
  <c r="AO2" i="19"/>
  <c r="AP3" i="20"/>
  <c r="F47" i="24"/>
  <c r="H47" i="24" s="1"/>
  <c r="D47" i="24"/>
  <c r="Q47" i="24" s="1"/>
  <c r="AZ3" i="25"/>
  <c r="BC2" i="20" l="1"/>
  <c r="BA3" i="26"/>
  <c r="B81" i="24"/>
  <c r="F80" i="24"/>
  <c r="H80" i="24" s="1"/>
  <c r="L80" i="24" s="1"/>
  <c r="P80" i="24" s="1"/>
  <c r="D80" i="24"/>
  <c r="CB39" i="25"/>
  <c r="CB38" i="26"/>
  <c r="CB8" i="26"/>
  <c r="CB22" i="26"/>
  <c r="CB18" i="25"/>
  <c r="CB13" i="26"/>
  <c r="CB9" i="25"/>
  <c r="CB23" i="25"/>
  <c r="CB18" i="26"/>
  <c r="CB13" i="25"/>
  <c r="CB7" i="26"/>
  <c r="CB21" i="26"/>
  <c r="CB17" i="25"/>
  <c r="CB27" i="26"/>
  <c r="CB30" i="25"/>
  <c r="CB32" i="25"/>
  <c r="CB34" i="25"/>
  <c r="CB35" i="26"/>
  <c r="CB37" i="26"/>
  <c r="CB12" i="26"/>
  <c r="CB24" i="26"/>
  <c r="CB22" i="25"/>
  <c r="CB17" i="26"/>
  <c r="CB11" i="25"/>
  <c r="CB6" i="26"/>
  <c r="CB6" i="25"/>
  <c r="CB16" i="25"/>
  <c r="CB11" i="26"/>
  <c r="CB23" i="26"/>
  <c r="CB21" i="25"/>
  <c r="CB28" i="25"/>
  <c r="CB29" i="26"/>
  <c r="CB31" i="26"/>
  <c r="CB33" i="26"/>
  <c r="CB36" i="25"/>
  <c r="CB38" i="25"/>
  <c r="CB39" i="26"/>
  <c r="CB26" i="25"/>
  <c r="CB16" i="26"/>
  <c r="CB26" i="26"/>
  <c r="CB5" i="26"/>
  <c r="CB5" i="25"/>
  <c r="CB15" i="25"/>
  <c r="CB10" i="26"/>
  <c r="CB8" i="25"/>
  <c r="CB20" i="25"/>
  <c r="CB15" i="26"/>
  <c r="CB25" i="26"/>
  <c r="CB25" i="25"/>
  <c r="CB28" i="26"/>
  <c r="CB30" i="26"/>
  <c r="CB32" i="26"/>
  <c r="CB35" i="25"/>
  <c r="CB36" i="26"/>
  <c r="Q79" i="24"/>
  <c r="CB20" i="26"/>
  <c r="CB14" i="25"/>
  <c r="CB9" i="26"/>
  <c r="CB7" i="25"/>
  <c r="CB19" i="25"/>
  <c r="CB14" i="26"/>
  <c r="CB10" i="25"/>
  <c r="CB24" i="25"/>
  <c r="CB19" i="26"/>
  <c r="CB12" i="25"/>
  <c r="CB27" i="25"/>
  <c r="CB29" i="25"/>
  <c r="CB31" i="25"/>
  <c r="CB33" i="25"/>
  <c r="CB34" i="26"/>
  <c r="CB37" i="25"/>
  <c r="CB40" i="25"/>
  <c r="CB41" i="25"/>
  <c r="CB40" i="26"/>
  <c r="CB41" i="26"/>
  <c r="CB42" i="25"/>
  <c r="CB42" i="26"/>
  <c r="CB43" i="25"/>
  <c r="CB44" i="25"/>
  <c r="CB43" i="26"/>
  <c r="CB44" i="26"/>
  <c r="CB45" i="25"/>
  <c r="CB45" i="26"/>
  <c r="CB46" i="25"/>
  <c r="CB46" i="26"/>
  <c r="CB47" i="25"/>
  <c r="CB48" i="25"/>
  <c r="CB47" i="26"/>
  <c r="CB48" i="26"/>
  <c r="CB49" i="25"/>
  <c r="AU50" i="26"/>
  <c r="C51" i="26" a="1"/>
  <c r="C51" i="26" s="1"/>
  <c r="AK51" i="26" s="1"/>
  <c r="BO50" i="26"/>
  <c r="AA50" i="26"/>
  <c r="K50" i="26"/>
  <c r="BU50" i="26"/>
  <c r="AG50" i="26"/>
  <c r="Q50" i="26"/>
  <c r="BZ50" i="26"/>
  <c r="V50" i="26"/>
  <c r="BP50" i="26"/>
  <c r="L50" i="26"/>
  <c r="BN50" i="26"/>
  <c r="CB50" i="26"/>
  <c r="X50" i="26"/>
  <c r="CA50" i="26"/>
  <c r="BK50" i="26"/>
  <c r="W50" i="26"/>
  <c r="G50" i="26"/>
  <c r="BQ50" i="26"/>
  <c r="AC50" i="26"/>
  <c r="M50" i="26"/>
  <c r="BR50" i="26"/>
  <c r="N50" i="26"/>
  <c r="BH50" i="26"/>
  <c r="D50" i="26"/>
  <c r="Z50" i="26"/>
  <c r="BT50" i="26"/>
  <c r="P50" i="26"/>
  <c r="BW50" i="26"/>
  <c r="BG50" i="26"/>
  <c r="S50" i="26"/>
  <c r="CC50" i="26"/>
  <c r="BM50" i="26"/>
  <c r="Y50" i="26"/>
  <c r="I50" i="26"/>
  <c r="BJ50" i="26"/>
  <c r="F50" i="26"/>
  <c r="AB50" i="26"/>
  <c r="R50" i="26"/>
  <c r="BL50" i="26"/>
  <c r="H50" i="26"/>
  <c r="BS50" i="26"/>
  <c r="AE50" i="26"/>
  <c r="O50" i="26"/>
  <c r="BY50" i="26"/>
  <c r="BI50" i="26"/>
  <c r="U50" i="26"/>
  <c r="E50" i="26"/>
  <c r="AD50" i="26"/>
  <c r="BX50" i="26"/>
  <c r="T50" i="26"/>
  <c r="BV50" i="26"/>
  <c r="J50" i="26"/>
  <c r="AF50" i="26"/>
  <c r="AH50" i="26"/>
  <c r="AI50" i="26"/>
  <c r="AJ50" i="26"/>
  <c r="AL50" i="26"/>
  <c r="AM50" i="26"/>
  <c r="AN50" i="26"/>
  <c r="AO50" i="26"/>
  <c r="AP50" i="26"/>
  <c r="AQ50" i="26"/>
  <c r="AR50" i="26"/>
  <c r="AS50" i="26"/>
  <c r="AT50" i="26"/>
  <c r="AV50" i="25"/>
  <c r="AV5" i="26"/>
  <c r="AV6" i="26"/>
  <c r="AV7" i="26"/>
  <c r="AV8" i="26"/>
  <c r="AV9" i="26"/>
  <c r="AV10" i="26"/>
  <c r="AV11" i="26"/>
  <c r="AV12" i="26"/>
  <c r="AV13" i="26"/>
  <c r="AV14" i="26"/>
  <c r="AV15" i="26"/>
  <c r="AV16" i="26"/>
  <c r="AV17" i="26"/>
  <c r="AV18" i="26"/>
  <c r="AV19" i="26"/>
  <c r="AV20" i="26"/>
  <c r="AV5" i="25"/>
  <c r="AV6" i="25"/>
  <c r="AV21" i="26"/>
  <c r="AV7" i="25"/>
  <c r="AV22" i="26"/>
  <c r="AV8" i="25"/>
  <c r="AV23" i="26"/>
  <c r="AV24" i="26"/>
  <c r="AV9" i="25"/>
  <c r="AV25" i="26"/>
  <c r="AV10" i="25"/>
  <c r="AV26" i="26"/>
  <c r="AV11" i="25"/>
  <c r="AV13" i="25"/>
  <c r="AV12" i="25"/>
  <c r="AV27" i="26"/>
  <c r="AV14" i="25"/>
  <c r="AV28" i="26"/>
  <c r="AV15" i="25"/>
  <c r="AV29" i="26"/>
  <c r="AV30" i="26"/>
  <c r="AV16" i="25"/>
  <c r="AV31" i="26"/>
  <c r="AV17" i="25"/>
  <c r="AV18" i="25"/>
  <c r="AV32" i="26"/>
  <c r="AV19" i="25"/>
  <c r="AV33" i="26"/>
  <c r="AV34" i="26"/>
  <c r="AV20" i="25"/>
  <c r="AV21" i="25"/>
  <c r="AV35" i="26"/>
  <c r="AV22" i="25"/>
  <c r="AV36" i="26"/>
  <c r="AV37" i="26"/>
  <c r="AV23" i="25"/>
  <c r="AV38" i="26"/>
  <c r="AV24" i="25"/>
  <c r="AV25" i="25"/>
  <c r="AV39" i="26"/>
  <c r="AV26" i="25"/>
  <c r="AV40" i="26"/>
  <c r="AV27" i="25"/>
  <c r="AV41" i="26"/>
  <c r="AV42" i="26"/>
  <c r="AV28" i="25"/>
  <c r="AV29" i="25"/>
  <c r="AV43" i="26"/>
  <c r="AV44" i="26"/>
  <c r="AV30" i="25"/>
  <c r="AV31" i="25"/>
  <c r="AV45" i="26"/>
  <c r="AV46" i="26"/>
  <c r="AV32" i="25"/>
  <c r="AV47" i="26"/>
  <c r="AV33" i="25"/>
  <c r="AV48" i="26"/>
  <c r="AV34" i="25"/>
  <c r="AV35" i="25"/>
  <c r="AV49" i="26"/>
  <c r="AV50" i="26"/>
  <c r="AV36" i="25"/>
  <c r="AV37" i="25"/>
  <c r="AV38" i="25"/>
  <c r="AV39" i="25"/>
  <c r="AV40" i="25"/>
  <c r="AV41" i="25"/>
  <c r="AV42" i="25"/>
  <c r="AV43" i="25"/>
  <c r="AV44" i="25"/>
  <c r="AV45" i="25"/>
  <c r="AV46" i="25"/>
  <c r="AV47" i="25"/>
  <c r="AV48" i="25"/>
  <c r="AV49" i="25"/>
  <c r="L47" i="24"/>
  <c r="C52" i="25" a="1"/>
  <c r="C52" i="25" s="1"/>
  <c r="F51" i="25"/>
  <c r="J51" i="25"/>
  <c r="N51" i="25"/>
  <c r="R51" i="25"/>
  <c r="V51" i="25"/>
  <c r="Z51" i="25"/>
  <c r="AD51" i="25"/>
  <c r="AH51" i="25"/>
  <c r="AL51" i="25"/>
  <c r="AP51" i="25"/>
  <c r="AT51" i="25"/>
  <c r="BJ51" i="25"/>
  <c r="BN51" i="25"/>
  <c r="BR51" i="25"/>
  <c r="BV51" i="25"/>
  <c r="BZ51" i="25"/>
  <c r="G51" i="25"/>
  <c r="K51" i="25"/>
  <c r="O51" i="25"/>
  <c r="S51" i="25"/>
  <c r="W51" i="25"/>
  <c r="AA51" i="25"/>
  <c r="AE51" i="25"/>
  <c r="AI51" i="25"/>
  <c r="AM51" i="25"/>
  <c r="AQ51" i="25"/>
  <c r="AU51" i="25"/>
  <c r="BG51" i="25"/>
  <c r="BK51" i="25"/>
  <c r="BO51" i="25"/>
  <c r="BS51" i="25"/>
  <c r="BW51" i="25"/>
  <c r="CA51" i="25"/>
  <c r="E51" i="25"/>
  <c r="M51" i="25"/>
  <c r="U51" i="25"/>
  <c r="AC51" i="25"/>
  <c r="AK51" i="25"/>
  <c r="AS51" i="25"/>
  <c r="BI51" i="25"/>
  <c r="BQ51" i="25"/>
  <c r="BY51" i="25"/>
  <c r="H51" i="25"/>
  <c r="P51" i="25"/>
  <c r="X51" i="25"/>
  <c r="AF51" i="25"/>
  <c r="AN51" i="25"/>
  <c r="AV51" i="25"/>
  <c r="BL51" i="25"/>
  <c r="BT51" i="25"/>
  <c r="CB51" i="25"/>
  <c r="L51" i="25"/>
  <c r="AB51" i="25"/>
  <c r="AR51" i="25"/>
  <c r="BH51" i="25"/>
  <c r="BX51" i="25"/>
  <c r="I51" i="25"/>
  <c r="AO51" i="25"/>
  <c r="BU51" i="25"/>
  <c r="D51" i="25"/>
  <c r="Q51" i="25"/>
  <c r="AG51" i="25"/>
  <c r="BM51" i="25"/>
  <c r="CC51" i="25"/>
  <c r="Y51" i="25"/>
  <c r="T51" i="25"/>
  <c r="AJ51" i="25"/>
  <c r="BP51" i="25"/>
  <c r="AP2" i="19"/>
  <c r="AQ3" i="20"/>
  <c r="F48" i="24"/>
  <c r="H48" i="24" s="1"/>
  <c r="D48" i="24"/>
  <c r="Q48" i="24" s="1"/>
  <c r="BB3" i="25"/>
  <c r="BA3" i="25"/>
  <c r="BD2" i="20" l="1"/>
  <c r="BB3" i="26"/>
  <c r="CC40" i="25"/>
  <c r="CC39" i="26"/>
  <c r="Q80" i="24"/>
  <c r="CC14" i="26"/>
  <c r="CC25" i="26"/>
  <c r="CC23" i="25"/>
  <c r="CC19" i="26"/>
  <c r="CC13" i="25"/>
  <c r="CC8" i="26"/>
  <c r="CC7" i="25"/>
  <c r="CC17" i="25"/>
  <c r="CC9" i="26"/>
  <c r="CC22" i="26"/>
  <c r="CC18" i="25"/>
  <c r="CC28" i="26"/>
  <c r="CC31" i="25"/>
  <c r="CC32" i="26"/>
  <c r="CC34" i="26"/>
  <c r="CC37" i="25"/>
  <c r="CC38" i="26"/>
  <c r="CC27" i="25"/>
  <c r="CC18" i="26"/>
  <c r="CC27" i="26"/>
  <c r="CC7" i="26"/>
  <c r="CC21" i="26"/>
  <c r="CC16" i="25"/>
  <c r="CC12" i="26"/>
  <c r="CC9" i="25"/>
  <c r="CC21" i="25"/>
  <c r="CC13" i="26"/>
  <c r="CC24" i="26"/>
  <c r="CC22" i="25"/>
  <c r="CC29" i="25"/>
  <c r="CC30" i="26"/>
  <c r="CC33" i="25"/>
  <c r="CC35" i="25"/>
  <c r="CC36" i="26"/>
  <c r="CC39" i="25"/>
  <c r="CC6" i="26"/>
  <c r="CC6" i="25"/>
  <c r="CC15" i="25"/>
  <c r="CC11" i="26"/>
  <c r="CC23" i="26"/>
  <c r="CC20" i="25"/>
  <c r="CC16" i="26"/>
  <c r="CC26" i="26"/>
  <c r="CC25" i="25"/>
  <c r="CC17" i="26"/>
  <c r="CC11" i="25"/>
  <c r="CC26" i="25"/>
  <c r="CC29" i="26"/>
  <c r="CC31" i="26"/>
  <c r="CC34" i="25"/>
  <c r="CC36" i="25"/>
  <c r="CC38" i="25"/>
  <c r="CC40" i="26"/>
  <c r="CC10" i="26"/>
  <c r="CC8" i="25"/>
  <c r="CC19" i="25"/>
  <c r="CC15" i="26"/>
  <c r="CC10" i="25"/>
  <c r="CC24" i="25"/>
  <c r="CC5" i="25"/>
  <c r="CC12" i="25"/>
  <c r="CC5" i="26"/>
  <c r="CC20" i="26"/>
  <c r="CC14" i="25"/>
  <c r="CC28" i="25"/>
  <c r="CC30" i="25"/>
  <c r="CC32" i="25"/>
  <c r="CC33" i="26"/>
  <c r="CC35" i="26"/>
  <c r="CC37" i="26"/>
  <c r="CC41" i="25"/>
  <c r="CC41" i="26"/>
  <c r="CC42" i="25"/>
  <c r="CC42" i="26"/>
  <c r="CC43" i="25"/>
  <c r="CC43" i="26"/>
  <c r="CC44" i="25"/>
  <c r="CC44" i="26"/>
  <c r="CC45" i="25"/>
  <c r="CC46" i="25"/>
  <c r="CC45" i="26"/>
  <c r="CC46" i="26"/>
  <c r="CC47" i="25"/>
  <c r="CC47" i="26"/>
  <c r="CC48" i="25"/>
  <c r="CC48" i="26"/>
  <c r="CC49" i="25"/>
  <c r="CC49" i="26"/>
  <c r="CC50" i="25"/>
  <c r="D81" i="24"/>
  <c r="B82" i="24"/>
  <c r="F81" i="24"/>
  <c r="H81" i="24" s="1"/>
  <c r="L81" i="24" s="1"/>
  <c r="P81" i="24" s="1"/>
  <c r="C52" i="26" a="1"/>
  <c r="C52" i="26" s="1"/>
  <c r="CC51" i="26"/>
  <c r="BM51" i="26"/>
  <c r="Y51" i="26"/>
  <c r="I51" i="26"/>
  <c r="BS51" i="26"/>
  <c r="AE51" i="26"/>
  <c r="O51" i="26"/>
  <c r="BP51" i="26"/>
  <c r="L51" i="26"/>
  <c r="BN51" i="26"/>
  <c r="J51" i="26"/>
  <c r="AF51" i="26"/>
  <c r="BZ51" i="26"/>
  <c r="V51" i="26"/>
  <c r="BY51" i="26"/>
  <c r="BI51" i="26"/>
  <c r="U51" i="26"/>
  <c r="E51" i="26"/>
  <c r="BO51" i="26"/>
  <c r="AA51" i="26"/>
  <c r="K51" i="26"/>
  <c r="BH51" i="26"/>
  <c r="D51" i="26"/>
  <c r="AH51" i="26"/>
  <c r="CB51" i="26"/>
  <c r="X51" i="26"/>
  <c r="BR51" i="26"/>
  <c r="N51" i="26"/>
  <c r="BU51" i="26"/>
  <c r="AG51" i="26"/>
  <c r="Q51" i="26"/>
  <c r="CA51" i="26"/>
  <c r="BK51" i="26"/>
  <c r="W51" i="26"/>
  <c r="G51" i="26"/>
  <c r="AB51" i="26"/>
  <c r="CD51" i="26"/>
  <c r="Z51" i="26"/>
  <c r="BT51" i="26"/>
  <c r="P51" i="26"/>
  <c r="BJ51" i="26"/>
  <c r="F51" i="26"/>
  <c r="BQ51" i="26"/>
  <c r="AC51" i="26"/>
  <c r="M51" i="26"/>
  <c r="BW51" i="26"/>
  <c r="BG51" i="26"/>
  <c r="S51" i="26"/>
  <c r="BX51" i="26"/>
  <c r="T51" i="26"/>
  <c r="BV51" i="26"/>
  <c r="R51" i="26"/>
  <c r="BL51" i="26"/>
  <c r="H51" i="26"/>
  <c r="AD51" i="26"/>
  <c r="AI51" i="26"/>
  <c r="AJ51" i="26"/>
  <c r="AL51" i="26"/>
  <c r="AM51" i="26"/>
  <c r="AN51" i="26"/>
  <c r="AO51" i="26"/>
  <c r="AP51" i="26"/>
  <c r="AQ51" i="26"/>
  <c r="AR51" i="26"/>
  <c r="AS51" i="26"/>
  <c r="AT51" i="26"/>
  <c r="AU51" i="26"/>
  <c r="AV51" i="26"/>
  <c r="P47" i="24"/>
  <c r="L48" i="24"/>
  <c r="AW5" i="26"/>
  <c r="AW6" i="26"/>
  <c r="AW7" i="26"/>
  <c r="AW8" i="26"/>
  <c r="AW9" i="26"/>
  <c r="AW10" i="26"/>
  <c r="AW11" i="26"/>
  <c r="AW12" i="26"/>
  <c r="AW13" i="26"/>
  <c r="AW14" i="26"/>
  <c r="AW15" i="26"/>
  <c r="AW16" i="26"/>
  <c r="AW17" i="26"/>
  <c r="AW18" i="26"/>
  <c r="AW19" i="26"/>
  <c r="AW20" i="26"/>
  <c r="AW5" i="25"/>
  <c r="AW6" i="25"/>
  <c r="AW21" i="26"/>
  <c r="AW22" i="26"/>
  <c r="AW7" i="25"/>
  <c r="AW23" i="26"/>
  <c r="AW8" i="25"/>
  <c r="AW24" i="26"/>
  <c r="AW9" i="25"/>
  <c r="AW25" i="26"/>
  <c r="AW10" i="25"/>
  <c r="AW26" i="26"/>
  <c r="AW11" i="25"/>
  <c r="AW12" i="25"/>
  <c r="AW13" i="25"/>
  <c r="AW27" i="26"/>
  <c r="AW28" i="26"/>
  <c r="AW14" i="25"/>
  <c r="AW29" i="26"/>
  <c r="AW15" i="25"/>
  <c r="AW30" i="26"/>
  <c r="AW16" i="25"/>
  <c r="AW17" i="25"/>
  <c r="AW31" i="26"/>
  <c r="AW18" i="25"/>
  <c r="AW32" i="26"/>
  <c r="AW19" i="25"/>
  <c r="AW33" i="26"/>
  <c r="AW20" i="25"/>
  <c r="AW34" i="26"/>
  <c r="AW35" i="26"/>
  <c r="AW21" i="25"/>
  <c r="AW36" i="26"/>
  <c r="AW22" i="25"/>
  <c r="AW23" i="25"/>
  <c r="AW37" i="26"/>
  <c r="AW38" i="26"/>
  <c r="AW24" i="25"/>
  <c r="AW25" i="25"/>
  <c r="AW39" i="26"/>
  <c r="AW40" i="26"/>
  <c r="AW26" i="25"/>
  <c r="AW41" i="26"/>
  <c r="AW27" i="25"/>
  <c r="AW42" i="26"/>
  <c r="AW28" i="25"/>
  <c r="AW29" i="25"/>
  <c r="AW43" i="26"/>
  <c r="AW30" i="25"/>
  <c r="AW44" i="26"/>
  <c r="AW45" i="26"/>
  <c r="AW31" i="25"/>
  <c r="AW46" i="26"/>
  <c r="AW32" i="25"/>
  <c r="AW47" i="26"/>
  <c r="AW33" i="25"/>
  <c r="AW48" i="26"/>
  <c r="AW34" i="25"/>
  <c r="AW49" i="26"/>
  <c r="AW35" i="25"/>
  <c r="AW50" i="26"/>
  <c r="AW36" i="25"/>
  <c r="AW37" i="25"/>
  <c r="AW51" i="26"/>
  <c r="AW38" i="25"/>
  <c r="AW39" i="25"/>
  <c r="AW40" i="25"/>
  <c r="AW41" i="25"/>
  <c r="AW42" i="25"/>
  <c r="AW43" i="25"/>
  <c r="AW44" i="25"/>
  <c r="AW45" i="25"/>
  <c r="AW46" i="25"/>
  <c r="AW47" i="25"/>
  <c r="AW48" i="25"/>
  <c r="AW49" i="25"/>
  <c r="AW50" i="25"/>
  <c r="AW51" i="25"/>
  <c r="C53" i="25" a="1"/>
  <c r="C53" i="25" s="1"/>
  <c r="H52" i="25"/>
  <c r="L52" i="25"/>
  <c r="P52" i="25"/>
  <c r="T52" i="25"/>
  <c r="X52" i="25"/>
  <c r="AB52" i="25"/>
  <c r="AF52" i="25"/>
  <c r="AJ52" i="25"/>
  <c r="AN52" i="25"/>
  <c r="AR52" i="25"/>
  <c r="AV52" i="25"/>
  <c r="BH52" i="25"/>
  <c r="BL52" i="25"/>
  <c r="BP52" i="25"/>
  <c r="BT52" i="25"/>
  <c r="BX52" i="25"/>
  <c r="CB52" i="25"/>
  <c r="E52" i="25"/>
  <c r="I52" i="25"/>
  <c r="M52" i="25"/>
  <c r="Q52" i="25"/>
  <c r="U52" i="25"/>
  <c r="Y52" i="25"/>
  <c r="AC52" i="25"/>
  <c r="AG52" i="25"/>
  <c r="AK52" i="25"/>
  <c r="AO52" i="25"/>
  <c r="AS52" i="25"/>
  <c r="AW52" i="25"/>
  <c r="BI52" i="25"/>
  <c r="BM52" i="25"/>
  <c r="BQ52" i="25"/>
  <c r="BU52" i="25"/>
  <c r="BY52" i="25"/>
  <c r="CC52" i="25"/>
  <c r="G52" i="25"/>
  <c r="O52" i="25"/>
  <c r="W52" i="25"/>
  <c r="AE52" i="25"/>
  <c r="AM52" i="25"/>
  <c r="AU52" i="25"/>
  <c r="BK52" i="25"/>
  <c r="BS52" i="25"/>
  <c r="CA52" i="25"/>
  <c r="J52" i="25"/>
  <c r="R52" i="25"/>
  <c r="Z52" i="25"/>
  <c r="AH52" i="25"/>
  <c r="AP52" i="25"/>
  <c r="BN52" i="25"/>
  <c r="BV52" i="25"/>
  <c r="CD52" i="25"/>
  <c r="N52" i="25"/>
  <c r="AD52" i="25"/>
  <c r="AT52" i="25"/>
  <c r="BJ52" i="25"/>
  <c r="BZ52" i="25"/>
  <c r="D52" i="25"/>
  <c r="AA52" i="25"/>
  <c r="BG52" i="25"/>
  <c r="S52" i="25"/>
  <c r="AI52" i="25"/>
  <c r="BO52" i="25"/>
  <c r="K52" i="25"/>
  <c r="AQ52" i="25"/>
  <c r="BW52" i="25"/>
  <c r="F52" i="25"/>
  <c r="V52" i="25"/>
  <c r="AL52" i="25"/>
  <c r="BR52" i="25"/>
  <c r="AQ2" i="19"/>
  <c r="AR3" i="20"/>
  <c r="F49" i="24"/>
  <c r="H49" i="24" s="1"/>
  <c r="D49" i="24"/>
  <c r="Q49" i="24" s="1"/>
  <c r="BE2" i="20" l="1"/>
  <c r="BC3" i="26"/>
  <c r="BC3" i="25"/>
  <c r="AW52" i="26"/>
  <c r="AK52" i="26"/>
  <c r="F82" i="24"/>
  <c r="H82" i="24" s="1"/>
  <c r="L82" i="24" s="1"/>
  <c r="P82" i="24" s="1"/>
  <c r="D82" i="24"/>
  <c r="B83" i="24"/>
  <c r="CD40" i="26"/>
  <c r="CD41" i="25"/>
  <c r="CD8" i="26"/>
  <c r="CD7" i="25"/>
  <c r="CD16" i="25"/>
  <c r="CD10" i="26"/>
  <c r="CD22" i="26"/>
  <c r="CD17" i="25"/>
  <c r="CD9" i="26"/>
  <c r="CD23" i="26"/>
  <c r="CD18" i="25"/>
  <c r="CD11" i="26"/>
  <c r="CD8" i="25"/>
  <c r="CD19" i="25"/>
  <c r="CD30" i="25"/>
  <c r="CD32" i="25"/>
  <c r="CD33" i="26"/>
  <c r="CD36" i="25"/>
  <c r="CD37" i="26"/>
  <c r="CD39" i="26"/>
  <c r="CD12" i="26"/>
  <c r="CD24" i="26"/>
  <c r="CD20" i="25"/>
  <c r="CD13" i="26"/>
  <c r="CD9" i="25"/>
  <c r="CD21" i="25"/>
  <c r="CD14" i="26"/>
  <c r="CD25" i="26"/>
  <c r="CD22" i="25"/>
  <c r="CD15" i="26"/>
  <c r="CD10" i="25"/>
  <c r="CD23" i="25"/>
  <c r="CD29" i="26"/>
  <c r="CD31" i="26"/>
  <c r="CD34" i="25"/>
  <c r="CD35" i="26"/>
  <c r="CD38" i="25"/>
  <c r="CD40" i="25"/>
  <c r="CD42" i="25"/>
  <c r="Q81" i="24"/>
  <c r="CD16" i="26"/>
  <c r="CD26" i="26"/>
  <c r="CD24" i="25"/>
  <c r="CD17" i="26"/>
  <c r="CD11" i="25"/>
  <c r="CD25" i="25"/>
  <c r="CD18" i="26"/>
  <c r="CD12" i="25"/>
  <c r="CD26" i="25"/>
  <c r="CD19" i="26"/>
  <c r="CD13" i="25"/>
  <c r="CD27" i="25"/>
  <c r="CD30" i="26"/>
  <c r="CD32" i="26"/>
  <c r="CD34" i="26"/>
  <c r="CD36" i="26"/>
  <c r="CD38" i="26"/>
  <c r="CD41" i="26"/>
  <c r="CD28" i="25"/>
  <c r="CD20" i="26"/>
  <c r="CD27" i="26"/>
  <c r="CD5" i="26"/>
  <c r="CD5" i="25"/>
  <c r="CD14" i="25"/>
  <c r="CD6" i="26"/>
  <c r="CD6" i="25"/>
  <c r="CD28" i="26"/>
  <c r="CD7" i="26"/>
  <c r="CD21" i="26"/>
  <c r="CD15" i="25"/>
  <c r="CD29" i="25"/>
  <c r="CD31" i="25"/>
  <c r="CD33" i="25"/>
  <c r="CD35" i="25"/>
  <c r="CD37" i="25"/>
  <c r="CD39" i="25"/>
  <c r="CD42" i="26"/>
  <c r="CD43" i="25"/>
  <c r="CD43" i="26"/>
  <c r="CD44" i="25"/>
  <c r="CD44" i="26"/>
  <c r="CD45" i="25"/>
  <c r="CD45" i="26"/>
  <c r="CD46" i="25"/>
  <c r="CD46" i="26"/>
  <c r="CD47" i="25"/>
  <c r="CD47" i="26"/>
  <c r="CD48" i="25"/>
  <c r="CD48" i="26"/>
  <c r="CD49" i="25"/>
  <c r="CD49" i="26"/>
  <c r="CD50" i="25"/>
  <c r="CD50" i="26"/>
  <c r="CD51" i="25"/>
  <c r="C53" i="26" a="1"/>
  <c r="C53" i="26" s="1"/>
  <c r="AK53" i="26" s="1"/>
  <c r="CE52" i="26"/>
  <c r="BS52" i="26"/>
  <c r="AI52" i="26"/>
  <c r="S52" i="26"/>
  <c r="CC52" i="26"/>
  <c r="BM52" i="26"/>
  <c r="Y52" i="26"/>
  <c r="I52" i="26"/>
  <c r="BN52" i="26"/>
  <c r="J52" i="26"/>
  <c r="AF52" i="26"/>
  <c r="BZ52" i="26"/>
  <c r="V52" i="26"/>
  <c r="BP52" i="26"/>
  <c r="L52" i="26"/>
  <c r="BO52" i="26"/>
  <c r="AE52" i="26"/>
  <c r="O52" i="26"/>
  <c r="BY52" i="26"/>
  <c r="BI52" i="26"/>
  <c r="U52" i="26"/>
  <c r="E52" i="26"/>
  <c r="AH52" i="26"/>
  <c r="CB52" i="26"/>
  <c r="X52" i="26"/>
  <c r="BR52" i="26"/>
  <c r="N52" i="26"/>
  <c r="BH52" i="26"/>
  <c r="D52" i="26"/>
  <c r="BW52" i="26"/>
  <c r="BG52" i="26"/>
  <c r="W52" i="26"/>
  <c r="G52" i="26"/>
  <c r="BQ52" i="26"/>
  <c r="AC52" i="26"/>
  <c r="M52" i="26"/>
  <c r="BV52" i="26"/>
  <c r="R52" i="26"/>
  <c r="BL52" i="26"/>
  <c r="H52" i="26"/>
  <c r="AD52" i="26"/>
  <c r="BX52" i="26"/>
  <c r="T52" i="26"/>
  <c r="CA52" i="26"/>
  <c r="BK52" i="26"/>
  <c r="AA52" i="26"/>
  <c r="K52" i="26"/>
  <c r="BU52" i="26"/>
  <c r="AG52" i="26"/>
  <c r="Q52" i="26"/>
  <c r="CD52" i="26"/>
  <c r="Z52" i="26"/>
  <c r="BT52" i="26"/>
  <c r="P52" i="26"/>
  <c r="BJ52" i="26"/>
  <c r="F52" i="26"/>
  <c r="AB52" i="26"/>
  <c r="AJ52" i="26"/>
  <c r="AL52" i="26"/>
  <c r="AM52" i="26"/>
  <c r="AN52" i="26"/>
  <c r="AO52" i="26"/>
  <c r="AP52" i="26"/>
  <c r="AQ52" i="26"/>
  <c r="AR52" i="26"/>
  <c r="AS52" i="26"/>
  <c r="AT52" i="26"/>
  <c r="AU52" i="26"/>
  <c r="AV52" i="26"/>
  <c r="P48" i="24"/>
  <c r="AX5" i="26"/>
  <c r="AX6" i="26"/>
  <c r="AX7" i="26"/>
  <c r="AX8" i="26"/>
  <c r="AX9" i="26"/>
  <c r="AX10" i="26"/>
  <c r="AX11" i="26"/>
  <c r="AX12" i="26"/>
  <c r="AX13" i="26"/>
  <c r="AX14" i="26"/>
  <c r="AX15" i="26"/>
  <c r="AX16" i="26"/>
  <c r="AX17" i="26"/>
  <c r="AX18" i="26"/>
  <c r="AX19" i="26"/>
  <c r="AX5" i="25"/>
  <c r="AX20" i="26"/>
  <c r="AX21" i="26"/>
  <c r="AX6" i="25"/>
  <c r="AX7" i="25"/>
  <c r="AX22" i="26"/>
  <c r="AX8" i="25"/>
  <c r="AX23" i="26"/>
  <c r="AX9" i="25"/>
  <c r="AX24" i="26"/>
  <c r="AX25" i="26"/>
  <c r="AX10" i="25"/>
  <c r="AX11" i="25"/>
  <c r="AX26" i="26"/>
  <c r="AX27" i="26"/>
  <c r="AX12" i="25"/>
  <c r="AX13" i="25"/>
  <c r="AX14" i="25"/>
  <c r="AX28" i="26"/>
  <c r="AX29" i="26"/>
  <c r="AX15" i="25"/>
  <c r="AX30" i="26"/>
  <c r="AX16" i="25"/>
  <c r="AX31" i="26"/>
  <c r="AX17" i="25"/>
  <c r="AX18" i="25"/>
  <c r="AX32" i="26"/>
  <c r="AX19" i="25"/>
  <c r="AX33" i="26"/>
  <c r="AX20" i="25"/>
  <c r="AX34" i="26"/>
  <c r="AX35" i="26"/>
  <c r="AX21" i="25"/>
  <c r="AX22" i="25"/>
  <c r="AX36" i="26"/>
  <c r="AX23" i="25"/>
  <c r="AX37" i="26"/>
  <c r="AX38" i="26"/>
  <c r="AX24" i="25"/>
  <c r="AX25" i="25"/>
  <c r="AX39" i="26"/>
  <c r="AX40" i="26"/>
  <c r="AX26" i="25"/>
  <c r="AX27" i="25"/>
  <c r="AX41" i="26"/>
  <c r="AX28" i="25"/>
  <c r="AX42" i="26"/>
  <c r="AX29" i="25"/>
  <c r="AX43" i="26"/>
  <c r="AX44" i="26"/>
  <c r="AX30" i="25"/>
  <c r="AX45" i="26"/>
  <c r="AX31" i="25"/>
  <c r="AX46" i="26"/>
  <c r="AX32" i="25"/>
  <c r="AX47" i="26"/>
  <c r="AX33" i="25"/>
  <c r="AX34" i="25"/>
  <c r="AX48" i="26"/>
  <c r="AX49" i="26"/>
  <c r="AX35" i="25"/>
  <c r="AX50" i="26"/>
  <c r="AX36" i="25"/>
  <c r="AX51" i="26"/>
  <c r="AX37" i="25"/>
  <c r="AX52" i="26"/>
  <c r="AX38" i="25"/>
  <c r="AX39" i="25"/>
  <c r="AX40" i="25"/>
  <c r="AX41" i="25"/>
  <c r="AX42" i="25"/>
  <c r="AX43" i="25"/>
  <c r="AX44" i="25"/>
  <c r="AX45" i="25"/>
  <c r="AX46" i="25"/>
  <c r="AX47" i="25"/>
  <c r="AX48" i="25"/>
  <c r="AX49" i="25"/>
  <c r="AX50" i="25"/>
  <c r="AX51" i="25"/>
  <c r="AX52" i="25"/>
  <c r="L49" i="24"/>
  <c r="P49" i="24" s="1"/>
  <c r="C54" i="25" a="1"/>
  <c r="C54" i="25" s="1"/>
  <c r="F53" i="25"/>
  <c r="J53" i="25"/>
  <c r="N53" i="25"/>
  <c r="R53" i="25"/>
  <c r="V53" i="25"/>
  <c r="Z53" i="25"/>
  <c r="AD53" i="25"/>
  <c r="AH53" i="25"/>
  <c r="AL53" i="25"/>
  <c r="AP53" i="25"/>
  <c r="AT53" i="25"/>
  <c r="AX53" i="25"/>
  <c r="BJ53" i="25"/>
  <c r="BN53" i="25"/>
  <c r="BR53" i="25"/>
  <c r="BV53" i="25"/>
  <c r="BZ53" i="25"/>
  <c r="CD53" i="25"/>
  <c r="G53" i="25"/>
  <c r="K53" i="25"/>
  <c r="O53" i="25"/>
  <c r="S53" i="25"/>
  <c r="W53" i="25"/>
  <c r="AA53" i="25"/>
  <c r="AE53" i="25"/>
  <c r="AI53" i="25"/>
  <c r="AM53" i="25"/>
  <c r="AQ53" i="25"/>
  <c r="AU53" i="25"/>
  <c r="BG53" i="25"/>
  <c r="BK53" i="25"/>
  <c r="BO53" i="25"/>
  <c r="BS53" i="25"/>
  <c r="BW53" i="25"/>
  <c r="CA53" i="25"/>
  <c r="I53" i="25"/>
  <c r="Q53" i="25"/>
  <c r="Y53" i="25"/>
  <c r="AG53" i="25"/>
  <c r="AO53" i="25"/>
  <c r="AW53" i="25"/>
  <c r="BM53" i="25"/>
  <c r="BU53" i="25"/>
  <c r="CC53" i="25"/>
  <c r="L53" i="25"/>
  <c r="T53" i="25"/>
  <c r="AB53" i="25"/>
  <c r="AJ53" i="25"/>
  <c r="AR53" i="25"/>
  <c r="BH53" i="25"/>
  <c r="BP53" i="25"/>
  <c r="BX53" i="25"/>
  <c r="P53" i="25"/>
  <c r="AF53" i="25"/>
  <c r="AV53" i="25"/>
  <c r="BL53" i="25"/>
  <c r="CB53" i="25"/>
  <c r="M53" i="25"/>
  <c r="AS53" i="25"/>
  <c r="BY53" i="25"/>
  <c r="E53" i="25"/>
  <c r="U53" i="25"/>
  <c r="AK53" i="25"/>
  <c r="BQ53" i="25"/>
  <c r="D53" i="25"/>
  <c r="AC53" i="25"/>
  <c r="BI53" i="25"/>
  <c r="H53" i="25"/>
  <c r="X53" i="25"/>
  <c r="AN53" i="25"/>
  <c r="BT53" i="25"/>
  <c r="AR2" i="19"/>
  <c r="AS3" i="20"/>
  <c r="F50" i="24"/>
  <c r="H50" i="24" s="1"/>
  <c r="D50" i="24"/>
  <c r="Q50" i="24" s="1"/>
  <c r="BF2" i="20" l="1"/>
  <c r="BD3" i="26"/>
  <c r="BD3" i="25"/>
  <c r="B84" i="24"/>
  <c r="F83" i="24"/>
  <c r="H83" i="24" s="1"/>
  <c r="L83" i="24" s="1"/>
  <c r="P83" i="24" s="1"/>
  <c r="D83" i="24"/>
  <c r="Q83" i="24" s="1"/>
  <c r="CE41" i="26"/>
  <c r="Q82" i="24"/>
  <c r="CE8" i="26"/>
  <c r="CE12" i="26"/>
  <c r="CE16" i="26"/>
  <c r="CE20" i="26"/>
  <c r="CE24" i="26"/>
  <c r="CE28" i="26"/>
  <c r="CE32" i="26"/>
  <c r="CE36" i="26"/>
  <c r="CE40" i="26"/>
  <c r="CE5" i="26"/>
  <c r="CE9" i="26"/>
  <c r="CE13" i="26"/>
  <c r="CE17" i="26"/>
  <c r="CE21" i="26"/>
  <c r="CE25" i="26"/>
  <c r="CE29" i="26"/>
  <c r="CE33" i="26"/>
  <c r="CE37" i="26"/>
  <c r="CE6" i="26"/>
  <c r="CE10" i="26"/>
  <c r="CE14" i="26"/>
  <c r="CE18" i="26"/>
  <c r="CE22" i="26"/>
  <c r="CE26" i="26"/>
  <c r="CE30" i="26"/>
  <c r="CE34" i="26"/>
  <c r="CE38" i="26"/>
  <c r="CE7" i="26"/>
  <c r="CE11" i="26"/>
  <c r="CE15" i="26"/>
  <c r="CE19" i="26"/>
  <c r="CE23" i="26"/>
  <c r="CE27" i="26"/>
  <c r="CE31" i="26"/>
  <c r="CE35" i="26"/>
  <c r="CE39" i="26"/>
  <c r="CE42" i="26"/>
  <c r="CE43" i="26"/>
  <c r="CE44" i="26"/>
  <c r="CE45" i="26"/>
  <c r="CE46" i="26"/>
  <c r="CE47" i="26"/>
  <c r="CE48" i="26"/>
  <c r="CE49" i="26"/>
  <c r="CE50" i="26"/>
  <c r="CE51" i="26"/>
  <c r="C54" i="26" a="1"/>
  <c r="C54" i="26" s="1"/>
  <c r="CE53" i="26"/>
  <c r="BQ53" i="26"/>
  <c r="AC53" i="26"/>
  <c r="M53" i="26"/>
  <c r="BW53" i="26"/>
  <c r="BG53" i="26"/>
  <c r="W53" i="26"/>
  <c r="G53" i="26"/>
  <c r="AF53" i="26"/>
  <c r="BZ53" i="26"/>
  <c r="V53" i="26"/>
  <c r="BP53" i="26"/>
  <c r="T53" i="26"/>
  <c r="BV53" i="26"/>
  <c r="R53" i="26"/>
  <c r="CC53" i="26"/>
  <c r="BM53" i="26"/>
  <c r="Y53" i="26"/>
  <c r="I53" i="26"/>
  <c r="BS53" i="26"/>
  <c r="AI53" i="26"/>
  <c r="S53" i="26"/>
  <c r="CB53" i="26"/>
  <c r="X53" i="26"/>
  <c r="BR53" i="26"/>
  <c r="N53" i="26"/>
  <c r="BH53" i="26"/>
  <c r="L53" i="26"/>
  <c r="BN53" i="26"/>
  <c r="J53" i="26"/>
  <c r="BY53" i="26"/>
  <c r="BI53" i="26"/>
  <c r="U53" i="26"/>
  <c r="E53" i="26"/>
  <c r="BO53" i="26"/>
  <c r="AE53" i="26"/>
  <c r="O53" i="26"/>
  <c r="BT53" i="26"/>
  <c r="P53" i="26"/>
  <c r="BJ53" i="26"/>
  <c r="F53" i="26"/>
  <c r="AJ53" i="26"/>
  <c r="D53" i="26"/>
  <c r="AH53" i="26"/>
  <c r="BU53" i="26"/>
  <c r="AG53" i="26"/>
  <c r="Q53" i="26"/>
  <c r="CA53" i="26"/>
  <c r="BK53" i="26"/>
  <c r="AA53" i="26"/>
  <c r="K53" i="26"/>
  <c r="BL53" i="26"/>
  <c r="H53" i="26"/>
  <c r="AD53" i="26"/>
  <c r="BX53" i="26"/>
  <c r="AB53" i="26"/>
  <c r="CD53" i="26"/>
  <c r="Z53" i="26"/>
  <c r="AL53" i="26"/>
  <c r="AM53" i="26"/>
  <c r="AN53" i="26"/>
  <c r="AO53" i="26"/>
  <c r="AP53" i="26"/>
  <c r="AQ53" i="26"/>
  <c r="AR53" i="26"/>
  <c r="AS53" i="26"/>
  <c r="AT53" i="26"/>
  <c r="AU53" i="26"/>
  <c r="AV53" i="26"/>
  <c r="AW53" i="26"/>
  <c r="AX53" i="26"/>
  <c r="AY5" i="26"/>
  <c r="AY6" i="26"/>
  <c r="AY7" i="26"/>
  <c r="AY8" i="26"/>
  <c r="AY10" i="26"/>
  <c r="AY9" i="26"/>
  <c r="AY11" i="26"/>
  <c r="AY12" i="26"/>
  <c r="AY13" i="26"/>
  <c r="AY14" i="26"/>
  <c r="AY15" i="26"/>
  <c r="AY16" i="26"/>
  <c r="AY17" i="26"/>
  <c r="AY18" i="26"/>
  <c r="AY19" i="26"/>
  <c r="AY20" i="26"/>
  <c r="AY5" i="25"/>
  <c r="AY21" i="26"/>
  <c r="AY6" i="25"/>
  <c r="AY22" i="26"/>
  <c r="AY7" i="25"/>
  <c r="AY8" i="25"/>
  <c r="AY23" i="26"/>
  <c r="AY24" i="26"/>
  <c r="AY9" i="25"/>
  <c r="AY25" i="26"/>
  <c r="AY10" i="25"/>
  <c r="AY26" i="26"/>
  <c r="AY11" i="25"/>
  <c r="AY13" i="25"/>
  <c r="AY12" i="25"/>
  <c r="AY27" i="26"/>
  <c r="AY28" i="26"/>
  <c r="AY14" i="25"/>
  <c r="AY29" i="26"/>
  <c r="AY15" i="25"/>
  <c r="AY30" i="26"/>
  <c r="AY16" i="25"/>
  <c r="AY31" i="26"/>
  <c r="AY17" i="25"/>
  <c r="AY32" i="26"/>
  <c r="AY18" i="25"/>
  <c r="AY19" i="25"/>
  <c r="AY33" i="26"/>
  <c r="AY34" i="26"/>
  <c r="AY20" i="25"/>
  <c r="AY21" i="25"/>
  <c r="AY35" i="26"/>
  <c r="AY36" i="26"/>
  <c r="AY22" i="25"/>
  <c r="AY23" i="25"/>
  <c r="AY37" i="26"/>
  <c r="AY38" i="26"/>
  <c r="AY24" i="25"/>
  <c r="AY39" i="26"/>
  <c r="AY25" i="25"/>
  <c r="AY40" i="26"/>
  <c r="AY26" i="25"/>
  <c r="AY41" i="26"/>
  <c r="AY27" i="25"/>
  <c r="AY28" i="25"/>
  <c r="AY42" i="26"/>
  <c r="AY43" i="26"/>
  <c r="AY29" i="25"/>
  <c r="AY44" i="26"/>
  <c r="AY30" i="25"/>
  <c r="AY31" i="25"/>
  <c r="AY45" i="26"/>
  <c r="AY46" i="26"/>
  <c r="AY32" i="25"/>
  <c r="AY33" i="25"/>
  <c r="AY47" i="26"/>
  <c r="AY48" i="26"/>
  <c r="AY34" i="25"/>
  <c r="AY35" i="25"/>
  <c r="AY49" i="26"/>
  <c r="AY50" i="26"/>
  <c r="AY36" i="25"/>
  <c r="AY51" i="26"/>
  <c r="AY37" i="25"/>
  <c r="AY52" i="26"/>
  <c r="AY38" i="25"/>
  <c r="AY39" i="25"/>
  <c r="AY53" i="26"/>
  <c r="AY40" i="25"/>
  <c r="AY41" i="25"/>
  <c r="AY42" i="25"/>
  <c r="AY43" i="25"/>
  <c r="AY44" i="25"/>
  <c r="AY45" i="25"/>
  <c r="AY46" i="25"/>
  <c r="AY47" i="25"/>
  <c r="AY48" i="25"/>
  <c r="AY49" i="25"/>
  <c r="AY50" i="25"/>
  <c r="AY51" i="25"/>
  <c r="AY52" i="25"/>
  <c r="L50" i="24"/>
  <c r="P50" i="24" s="1"/>
  <c r="AY53" i="25"/>
  <c r="C55" i="25" a="1"/>
  <c r="C55" i="25" s="1"/>
  <c r="H54" i="25"/>
  <c r="L54" i="25"/>
  <c r="P54" i="25"/>
  <c r="T54" i="25"/>
  <c r="X54" i="25"/>
  <c r="AB54" i="25"/>
  <c r="AF54" i="25"/>
  <c r="AJ54" i="25"/>
  <c r="AN54" i="25"/>
  <c r="AR54" i="25"/>
  <c r="AV54" i="25"/>
  <c r="BH54" i="25"/>
  <c r="BL54" i="25"/>
  <c r="BP54" i="25"/>
  <c r="BT54" i="25"/>
  <c r="BX54" i="25"/>
  <c r="CB54" i="25"/>
  <c r="E54" i="25"/>
  <c r="I54" i="25"/>
  <c r="M54" i="25"/>
  <c r="Q54" i="25"/>
  <c r="U54" i="25"/>
  <c r="Y54" i="25"/>
  <c r="AC54" i="25"/>
  <c r="AG54" i="25"/>
  <c r="AK54" i="25"/>
  <c r="AO54" i="25"/>
  <c r="AS54" i="25"/>
  <c r="AW54" i="25"/>
  <c r="BI54" i="25"/>
  <c r="BM54" i="25"/>
  <c r="BQ54" i="25"/>
  <c r="BU54" i="25"/>
  <c r="BY54" i="25"/>
  <c r="CC54" i="25"/>
  <c r="K54" i="25"/>
  <c r="S54" i="25"/>
  <c r="AA54" i="25"/>
  <c r="AI54" i="25"/>
  <c r="AQ54" i="25"/>
  <c r="AY54" i="25"/>
  <c r="BG54" i="25"/>
  <c r="BO54" i="25"/>
  <c r="BW54" i="25"/>
  <c r="F54" i="25"/>
  <c r="N54" i="25"/>
  <c r="V54" i="25"/>
  <c r="AD54" i="25"/>
  <c r="AL54" i="25"/>
  <c r="AT54" i="25"/>
  <c r="BJ54" i="25"/>
  <c r="BR54" i="25"/>
  <c r="BZ54" i="25"/>
  <c r="R54" i="25"/>
  <c r="AH54" i="25"/>
  <c r="AX54" i="25"/>
  <c r="BN54" i="25"/>
  <c r="CD54" i="25"/>
  <c r="D54" i="25"/>
  <c r="AE54" i="25"/>
  <c r="BK54" i="25"/>
  <c r="G54" i="25"/>
  <c r="W54" i="25"/>
  <c r="AM54" i="25"/>
  <c r="BS54" i="25"/>
  <c r="O54" i="25"/>
  <c r="AU54" i="25"/>
  <c r="CA54" i="25"/>
  <c r="J54" i="25"/>
  <c r="Z54" i="25"/>
  <c r="AP54" i="25"/>
  <c r="BV54" i="25"/>
  <c r="AS2" i="19"/>
  <c r="AT3" i="20"/>
  <c r="F51" i="24"/>
  <c r="H51" i="24" s="1"/>
  <c r="D51" i="24"/>
  <c r="Q51" i="24" s="1"/>
  <c r="BG2" i="20" l="1"/>
  <c r="BE3" i="26"/>
  <c r="BE3" i="25"/>
  <c r="AY54" i="26"/>
  <c r="AK54" i="26"/>
  <c r="F84" i="24"/>
  <c r="H84" i="24" s="1"/>
  <c r="L84" i="24" s="1"/>
  <c r="P84" i="24" s="1"/>
  <c r="D84" i="24"/>
  <c r="Q84" i="24" s="1"/>
  <c r="B85" i="24"/>
  <c r="C55" i="26" a="1"/>
  <c r="C55" i="26" s="1"/>
  <c r="AK55" i="26" s="1"/>
  <c r="CE54" i="26"/>
  <c r="BW54" i="26"/>
  <c r="BG54" i="26"/>
  <c r="W54" i="26"/>
  <c r="G54" i="26"/>
  <c r="BQ54" i="26"/>
  <c r="AG54" i="26"/>
  <c r="Q54" i="26"/>
  <c r="BZ54" i="26"/>
  <c r="V54" i="26"/>
  <c r="BP54" i="26"/>
  <c r="T54" i="26"/>
  <c r="BV54" i="26"/>
  <c r="R54" i="26"/>
  <c r="BL54" i="26"/>
  <c r="H54" i="26"/>
  <c r="BK54" i="26"/>
  <c r="K54" i="26"/>
  <c r="E54" i="26"/>
  <c r="BX54" i="26"/>
  <c r="CD54" i="26"/>
  <c r="BT54" i="26"/>
  <c r="BS54" i="26"/>
  <c r="AI54" i="26"/>
  <c r="S54" i="26"/>
  <c r="CC54" i="26"/>
  <c r="BM54" i="26"/>
  <c r="AC54" i="26"/>
  <c r="M54" i="26"/>
  <c r="BR54" i="26"/>
  <c r="N54" i="26"/>
  <c r="BH54" i="26"/>
  <c r="L54" i="26"/>
  <c r="BN54" i="26"/>
  <c r="J54" i="26"/>
  <c r="AF54" i="26"/>
  <c r="BO54" i="26"/>
  <c r="AE54" i="26"/>
  <c r="O54" i="26"/>
  <c r="BY54" i="26"/>
  <c r="BI54" i="26"/>
  <c r="Y54" i="26"/>
  <c r="I54" i="26"/>
  <c r="BJ54" i="26"/>
  <c r="F54" i="26"/>
  <c r="AJ54" i="26"/>
  <c r="D54" i="26"/>
  <c r="AH54" i="26"/>
  <c r="CB54" i="26"/>
  <c r="X54" i="26"/>
  <c r="CA54" i="26"/>
  <c r="AA54" i="26"/>
  <c r="BU54" i="26"/>
  <c r="U54" i="26"/>
  <c r="AD54" i="26"/>
  <c r="AB54" i="26"/>
  <c r="Z54" i="26"/>
  <c r="P54" i="26"/>
  <c r="AL54" i="26"/>
  <c r="AM54" i="26"/>
  <c r="AN54" i="26"/>
  <c r="AO54" i="26"/>
  <c r="AP54" i="26"/>
  <c r="AQ54" i="26"/>
  <c r="AR54" i="26"/>
  <c r="AS54" i="26"/>
  <c r="AT54" i="26"/>
  <c r="AU54" i="26"/>
  <c r="AV54" i="26"/>
  <c r="AW54" i="26"/>
  <c r="AX54" i="26"/>
  <c r="AZ54" i="25"/>
  <c r="AZ5" i="26"/>
  <c r="AZ6" i="26"/>
  <c r="AZ7" i="26"/>
  <c r="AZ8" i="26"/>
  <c r="AZ10" i="26"/>
  <c r="AZ9" i="26"/>
  <c r="AZ11" i="26"/>
  <c r="AZ12" i="26"/>
  <c r="AZ13" i="26"/>
  <c r="AZ14" i="26"/>
  <c r="AZ15" i="26"/>
  <c r="AZ16" i="26"/>
  <c r="AZ17" i="26"/>
  <c r="AZ18" i="26"/>
  <c r="AZ19" i="26"/>
  <c r="AZ5" i="25"/>
  <c r="AZ20" i="26"/>
  <c r="AZ21" i="26"/>
  <c r="AZ6" i="25"/>
  <c r="AZ22" i="26"/>
  <c r="AZ7" i="25"/>
  <c r="AZ8" i="25"/>
  <c r="AZ23" i="26"/>
  <c r="AZ24" i="26"/>
  <c r="AZ9" i="25"/>
  <c r="AZ25" i="26"/>
  <c r="AZ10" i="25"/>
  <c r="AZ11" i="25"/>
  <c r="AZ26" i="26"/>
  <c r="AZ27" i="26"/>
  <c r="AZ13" i="25"/>
  <c r="AZ12" i="25"/>
  <c r="AZ28" i="26"/>
  <c r="AZ14" i="25"/>
  <c r="AZ15" i="25"/>
  <c r="AZ29" i="26"/>
  <c r="AZ16" i="25"/>
  <c r="AZ30" i="26"/>
  <c r="AZ17" i="25"/>
  <c r="AZ31" i="26"/>
  <c r="AZ18" i="25"/>
  <c r="AZ32" i="26"/>
  <c r="AZ33" i="26"/>
  <c r="AZ19" i="25"/>
  <c r="AZ20" i="25"/>
  <c r="AZ34" i="26"/>
  <c r="AZ35" i="26"/>
  <c r="AZ21" i="25"/>
  <c r="AZ22" i="25"/>
  <c r="AZ36" i="26"/>
  <c r="AZ37" i="26"/>
  <c r="AZ23" i="25"/>
  <c r="AZ24" i="25"/>
  <c r="AZ38" i="26"/>
  <c r="AZ39" i="26"/>
  <c r="AZ25" i="25"/>
  <c r="AZ40" i="26"/>
  <c r="AZ26" i="25"/>
  <c r="AZ27" i="25"/>
  <c r="AZ41" i="26"/>
  <c r="AZ42" i="26"/>
  <c r="AZ28" i="25"/>
  <c r="AZ29" i="25"/>
  <c r="AZ43" i="26"/>
  <c r="AZ44" i="26"/>
  <c r="AZ30" i="25"/>
  <c r="AZ45" i="26"/>
  <c r="AZ31" i="25"/>
  <c r="AZ32" i="25"/>
  <c r="AZ46" i="26"/>
  <c r="AZ33" i="25"/>
  <c r="AZ47" i="26"/>
  <c r="AZ48" i="26"/>
  <c r="AZ34" i="25"/>
  <c r="AZ49" i="26"/>
  <c r="AZ35" i="25"/>
  <c r="AZ36" i="25"/>
  <c r="AZ50" i="26"/>
  <c r="AZ51" i="26"/>
  <c r="AZ37" i="25"/>
  <c r="AZ52" i="26"/>
  <c r="AZ38" i="25"/>
  <c r="AZ53" i="26"/>
  <c r="AZ39" i="25"/>
  <c r="AZ54" i="26"/>
  <c r="AZ40" i="25"/>
  <c r="AZ41" i="25"/>
  <c r="AZ42" i="25"/>
  <c r="AZ43" i="25"/>
  <c r="AZ44" i="25"/>
  <c r="AZ45" i="25"/>
  <c r="AZ46" i="25"/>
  <c r="AZ47" i="25"/>
  <c r="AZ48" i="25"/>
  <c r="AZ49" i="25"/>
  <c r="AZ50" i="25"/>
  <c r="AZ51" i="25"/>
  <c r="AZ52" i="25"/>
  <c r="AZ53" i="25"/>
  <c r="L51" i="24"/>
  <c r="C56" i="25" a="1"/>
  <c r="C56" i="25" s="1"/>
  <c r="F55" i="25"/>
  <c r="J55" i="25"/>
  <c r="N55" i="25"/>
  <c r="R55" i="25"/>
  <c r="V55" i="25"/>
  <c r="Z55" i="25"/>
  <c r="AD55" i="25"/>
  <c r="AH55" i="25"/>
  <c r="AL55" i="25"/>
  <c r="AP55" i="25"/>
  <c r="AT55" i="25"/>
  <c r="AX55" i="25"/>
  <c r="BJ55" i="25"/>
  <c r="BN55" i="25"/>
  <c r="BR55" i="25"/>
  <c r="BV55" i="25"/>
  <c r="BZ55" i="25"/>
  <c r="CD55" i="25"/>
  <c r="G55" i="25"/>
  <c r="K55" i="25"/>
  <c r="O55" i="25"/>
  <c r="S55" i="25"/>
  <c r="W55" i="25"/>
  <c r="AA55" i="25"/>
  <c r="AE55" i="25"/>
  <c r="AI55" i="25"/>
  <c r="AM55" i="25"/>
  <c r="AQ55" i="25"/>
  <c r="AU55" i="25"/>
  <c r="AY55" i="25"/>
  <c r="BG55" i="25"/>
  <c r="BK55" i="25"/>
  <c r="BO55" i="25"/>
  <c r="BS55" i="25"/>
  <c r="BW55" i="25"/>
  <c r="CA55" i="25"/>
  <c r="E55" i="25"/>
  <c r="M55" i="25"/>
  <c r="U55" i="25"/>
  <c r="AC55" i="25"/>
  <c r="AK55" i="25"/>
  <c r="AS55" i="25"/>
  <c r="BI55" i="25"/>
  <c r="BQ55" i="25"/>
  <c r="BY55" i="25"/>
  <c r="H55" i="25"/>
  <c r="P55" i="25"/>
  <c r="X55" i="25"/>
  <c r="AF55" i="25"/>
  <c r="AN55" i="25"/>
  <c r="AV55" i="25"/>
  <c r="BL55" i="25"/>
  <c r="BT55" i="25"/>
  <c r="CB55" i="25"/>
  <c r="T55" i="25"/>
  <c r="AJ55" i="25"/>
  <c r="AZ55" i="25"/>
  <c r="BP55" i="25"/>
  <c r="Q55" i="25"/>
  <c r="AW55" i="25"/>
  <c r="CC55" i="25"/>
  <c r="I55" i="25"/>
  <c r="Y55" i="25"/>
  <c r="AO55" i="25"/>
  <c r="BU55" i="25"/>
  <c r="AG55" i="25"/>
  <c r="BM55" i="25"/>
  <c r="D55" i="25"/>
  <c r="L55" i="25"/>
  <c r="AB55" i="25"/>
  <c r="AR55" i="25"/>
  <c r="BH55" i="25"/>
  <c r="BX55" i="25"/>
  <c r="AT2" i="19"/>
  <c r="AU3" i="20"/>
  <c r="F52" i="24"/>
  <c r="H52" i="24" s="1"/>
  <c r="D52" i="24"/>
  <c r="Q52" i="24" s="1"/>
  <c r="BH2" i="20" l="1"/>
  <c r="BF3" i="26"/>
  <c r="BF3" i="25"/>
  <c r="F85" i="24"/>
  <c r="H85" i="24" s="1"/>
  <c r="L85" i="24" s="1"/>
  <c r="P85" i="24" s="1"/>
  <c r="D85" i="24"/>
  <c r="Q85" i="24" s="1"/>
  <c r="B86" i="24"/>
  <c r="AZ55" i="26"/>
  <c r="C56" i="26" a="1"/>
  <c r="C56" i="26" s="1"/>
  <c r="AK56" i="26" s="1"/>
  <c r="CE55" i="26"/>
  <c r="BY55" i="26"/>
  <c r="BI55" i="26"/>
  <c r="Y55" i="26"/>
  <c r="I55" i="26"/>
  <c r="BS55" i="26"/>
  <c r="AI55" i="26"/>
  <c r="S55" i="26"/>
  <c r="BX55" i="26"/>
  <c r="AB55" i="26"/>
  <c r="CD55" i="26"/>
  <c r="Z55" i="26"/>
  <c r="BT55" i="26"/>
  <c r="P55" i="26"/>
  <c r="BJ55" i="26"/>
  <c r="N55" i="26"/>
  <c r="BU55" i="26"/>
  <c r="U55" i="26"/>
  <c r="E55" i="26"/>
  <c r="BO55" i="26"/>
  <c r="AE55" i="26"/>
  <c r="O55" i="26"/>
  <c r="BP55" i="26"/>
  <c r="T55" i="26"/>
  <c r="BV55" i="26"/>
  <c r="R55" i="26"/>
  <c r="BL55" i="26"/>
  <c r="H55" i="26"/>
  <c r="AL55" i="26"/>
  <c r="F55" i="26"/>
  <c r="BQ55" i="26"/>
  <c r="AG55" i="26"/>
  <c r="Q55" i="26"/>
  <c r="CA55" i="26"/>
  <c r="BK55" i="26"/>
  <c r="AA55" i="26"/>
  <c r="K55" i="26"/>
  <c r="BH55" i="26"/>
  <c r="L55" i="26"/>
  <c r="BN55" i="26"/>
  <c r="J55" i="26"/>
  <c r="AF55" i="26"/>
  <c r="BZ55" i="26"/>
  <c r="AD55" i="26"/>
  <c r="CC55" i="26"/>
  <c r="BM55" i="26"/>
  <c r="AC55" i="26"/>
  <c r="M55" i="26"/>
  <c r="BW55" i="26"/>
  <c r="BG55" i="26"/>
  <c r="W55" i="26"/>
  <c r="G55" i="26"/>
  <c r="AJ55" i="26"/>
  <c r="D55" i="26"/>
  <c r="AH55" i="26"/>
  <c r="CB55" i="26"/>
  <c r="X55" i="26"/>
  <c r="BR55" i="26"/>
  <c r="V55" i="26"/>
  <c r="AM55" i="26"/>
  <c r="AN55" i="26"/>
  <c r="AO55" i="26"/>
  <c r="AP55" i="26"/>
  <c r="AQ55" i="26"/>
  <c r="AR55" i="26"/>
  <c r="AS55" i="26"/>
  <c r="AT55" i="26"/>
  <c r="AU55" i="26"/>
  <c r="AV55" i="26"/>
  <c r="AW55" i="26"/>
  <c r="AX55" i="26"/>
  <c r="AY55" i="26"/>
  <c r="BA5" i="26"/>
  <c r="BA6" i="26"/>
  <c r="BA7" i="26"/>
  <c r="BA8" i="26"/>
  <c r="BA10" i="26"/>
  <c r="BA9" i="26"/>
  <c r="BA11" i="26"/>
  <c r="BA12" i="26"/>
  <c r="BA13" i="26"/>
  <c r="BA14" i="26"/>
  <c r="BA15" i="26"/>
  <c r="BA16" i="26"/>
  <c r="BA17" i="26"/>
  <c r="BA18" i="26"/>
  <c r="BA19" i="26"/>
  <c r="BA5" i="25"/>
  <c r="BA20" i="26"/>
  <c r="BA6" i="25"/>
  <c r="BA21" i="26"/>
  <c r="BA22" i="26"/>
  <c r="BA7" i="25"/>
  <c r="BA23" i="26"/>
  <c r="BA8" i="25"/>
  <c r="BA24" i="26"/>
  <c r="BA9" i="25"/>
  <c r="BA10" i="25"/>
  <c r="BA25" i="26"/>
  <c r="BA11" i="25"/>
  <c r="BA26" i="26"/>
  <c r="BA12" i="25"/>
  <c r="BA27" i="26"/>
  <c r="BA13" i="25"/>
  <c r="BA14" i="25"/>
  <c r="BA28" i="26"/>
  <c r="BA29" i="26"/>
  <c r="BA15" i="25"/>
  <c r="BA16" i="25"/>
  <c r="BA30" i="26"/>
  <c r="BA31" i="26"/>
  <c r="BA17" i="25"/>
  <c r="BA32" i="26"/>
  <c r="BA18" i="25"/>
  <c r="BA33" i="26"/>
  <c r="BA19" i="25"/>
  <c r="BA20" i="25"/>
  <c r="BA34" i="26"/>
  <c r="BA21" i="25"/>
  <c r="BA35" i="26"/>
  <c r="BA36" i="26"/>
  <c r="BA22" i="25"/>
  <c r="BA23" i="25"/>
  <c r="BA37" i="26"/>
  <c r="BA24" i="25"/>
  <c r="BA38" i="26"/>
  <c r="BA39" i="26"/>
  <c r="BA25" i="25"/>
  <c r="BA40" i="26"/>
  <c r="BA26" i="25"/>
  <c r="BA41" i="26"/>
  <c r="BA27" i="25"/>
  <c r="BA42" i="26"/>
  <c r="BA28" i="25"/>
  <c r="BA43" i="26"/>
  <c r="BA29" i="25"/>
  <c r="BA30" i="25"/>
  <c r="BA44" i="26"/>
  <c r="BA45" i="26"/>
  <c r="BA31" i="25"/>
  <c r="BA32" i="25"/>
  <c r="BA46" i="26"/>
  <c r="BA33" i="25"/>
  <c r="BA47" i="26"/>
  <c r="BA34" i="25"/>
  <c r="BA48" i="26"/>
  <c r="BA49" i="26"/>
  <c r="BA35" i="25"/>
  <c r="BA50" i="26"/>
  <c r="BA36" i="25"/>
  <c r="BA51" i="26"/>
  <c r="BA37" i="25"/>
  <c r="BA52" i="26"/>
  <c r="BA38" i="25"/>
  <c r="BA53" i="26"/>
  <c r="BA39" i="25"/>
  <c r="BA54" i="26"/>
  <c r="BA40" i="25"/>
  <c r="BA55" i="26"/>
  <c r="BA41" i="25"/>
  <c r="BA42" i="25"/>
  <c r="BA43" i="25"/>
  <c r="BA44" i="25"/>
  <c r="BA45" i="25"/>
  <c r="BA46" i="25"/>
  <c r="BA47" i="25"/>
  <c r="BA48" i="25"/>
  <c r="BA49" i="25"/>
  <c r="BA50" i="25"/>
  <c r="BA51" i="25"/>
  <c r="BA52" i="25"/>
  <c r="BA53" i="25"/>
  <c r="BA54" i="25"/>
  <c r="P51" i="24"/>
  <c r="L52" i="24"/>
  <c r="BA55" i="25"/>
  <c r="C57" i="25" a="1"/>
  <c r="C57" i="25" s="1"/>
  <c r="H56" i="25"/>
  <c r="L56" i="25"/>
  <c r="P56" i="25"/>
  <c r="T56" i="25"/>
  <c r="X56" i="25"/>
  <c r="AB56" i="25"/>
  <c r="AF56" i="25"/>
  <c r="AJ56" i="25"/>
  <c r="AN56" i="25"/>
  <c r="AR56" i="25"/>
  <c r="AV56" i="25"/>
  <c r="AZ56" i="25"/>
  <c r="BH56" i="25"/>
  <c r="BL56" i="25"/>
  <c r="BP56" i="25"/>
  <c r="BT56" i="25"/>
  <c r="BX56" i="25"/>
  <c r="CB56" i="25"/>
  <c r="E56" i="25"/>
  <c r="I56" i="25"/>
  <c r="M56" i="25"/>
  <c r="Q56" i="25"/>
  <c r="U56" i="25"/>
  <c r="Y56" i="25"/>
  <c r="AC56" i="25"/>
  <c r="AG56" i="25"/>
  <c r="AK56" i="25"/>
  <c r="AO56" i="25"/>
  <c r="AS56" i="25"/>
  <c r="AW56" i="25"/>
  <c r="BA56" i="25"/>
  <c r="BI56" i="25"/>
  <c r="BM56" i="25"/>
  <c r="BQ56" i="25"/>
  <c r="BU56" i="25"/>
  <c r="BY56" i="25"/>
  <c r="CC56" i="25"/>
  <c r="G56" i="25"/>
  <c r="O56" i="25"/>
  <c r="W56" i="25"/>
  <c r="AE56" i="25"/>
  <c r="AM56" i="25"/>
  <c r="AU56" i="25"/>
  <c r="BK56" i="25"/>
  <c r="BS56" i="25"/>
  <c r="CA56" i="25"/>
  <c r="J56" i="25"/>
  <c r="R56" i="25"/>
  <c r="Z56" i="25"/>
  <c r="AH56" i="25"/>
  <c r="AP56" i="25"/>
  <c r="AX56" i="25"/>
  <c r="BN56" i="25"/>
  <c r="BV56" i="25"/>
  <c r="CD56" i="25"/>
  <c r="F56" i="25"/>
  <c r="V56" i="25"/>
  <c r="AL56" i="25"/>
  <c r="BR56" i="25"/>
  <c r="D56" i="25"/>
  <c r="AI56" i="25"/>
  <c r="BO56" i="25"/>
  <c r="K56" i="25"/>
  <c r="AA56" i="25"/>
  <c r="AQ56" i="25"/>
  <c r="BG56" i="25"/>
  <c r="BW56" i="25"/>
  <c r="S56" i="25"/>
  <c r="AY56" i="25"/>
  <c r="N56" i="25"/>
  <c r="AD56" i="25"/>
  <c r="AT56" i="25"/>
  <c r="BJ56" i="25"/>
  <c r="BZ56" i="25"/>
  <c r="AU2" i="19"/>
  <c r="AV3" i="20"/>
  <c r="F53" i="24"/>
  <c r="H53" i="24" s="1"/>
  <c r="D53" i="24"/>
  <c r="Q53" i="24" s="1"/>
  <c r="BI2" i="20" l="1"/>
  <c r="BG3" i="26"/>
  <c r="BG3" i="25"/>
  <c r="D86" i="24"/>
  <c r="Q86" i="24" s="1"/>
  <c r="B87" i="24"/>
  <c r="F86" i="24"/>
  <c r="H86" i="24" s="1"/>
  <c r="L86" i="24" s="1"/>
  <c r="P86" i="24" s="1"/>
  <c r="C57" i="26" a="1"/>
  <c r="C57" i="26" s="1"/>
  <c r="AK57" i="26" s="1"/>
  <c r="CE56" i="26"/>
  <c r="BW56" i="26"/>
  <c r="BG56" i="26"/>
  <c r="AA56" i="26"/>
  <c r="K56" i="26"/>
  <c r="BU56" i="26"/>
  <c r="U56" i="26"/>
  <c r="E56" i="26"/>
  <c r="AH56" i="26"/>
  <c r="CB56" i="26"/>
  <c r="X56" i="26"/>
  <c r="BR56" i="26"/>
  <c r="V56" i="26"/>
  <c r="BP56" i="26"/>
  <c r="T56" i="26"/>
  <c r="BS56" i="26"/>
  <c r="AM56" i="26"/>
  <c r="W56" i="26"/>
  <c r="G56" i="26"/>
  <c r="BQ56" i="26"/>
  <c r="AG56" i="26"/>
  <c r="Q56" i="26"/>
  <c r="CD56" i="26"/>
  <c r="Z56" i="26"/>
  <c r="BT56" i="26"/>
  <c r="P56" i="26"/>
  <c r="BJ56" i="26"/>
  <c r="N56" i="26"/>
  <c r="BH56" i="26"/>
  <c r="L56" i="26"/>
  <c r="BO56" i="26"/>
  <c r="AI56" i="26"/>
  <c r="S56" i="26"/>
  <c r="CC56" i="26"/>
  <c r="BM56" i="26"/>
  <c r="AC56" i="26"/>
  <c r="M56" i="26"/>
  <c r="BV56" i="26"/>
  <c r="R56" i="26"/>
  <c r="BL56" i="26"/>
  <c r="H56" i="26"/>
  <c r="AL56" i="26"/>
  <c r="F56" i="26"/>
  <c r="AJ56" i="26"/>
  <c r="D56" i="26"/>
  <c r="CA56" i="26"/>
  <c r="BK56" i="26"/>
  <c r="AE56" i="26"/>
  <c r="O56" i="26"/>
  <c r="BY56" i="26"/>
  <c r="BI56" i="26"/>
  <c r="Y56" i="26"/>
  <c r="I56" i="26"/>
  <c r="BN56" i="26"/>
  <c r="J56" i="26"/>
  <c r="AF56" i="26"/>
  <c r="BZ56" i="26"/>
  <c r="AD56" i="26"/>
  <c r="BX56" i="26"/>
  <c r="AB56" i="26"/>
  <c r="AN56" i="26"/>
  <c r="AO56" i="26"/>
  <c r="AP56" i="26"/>
  <c r="AQ56" i="26"/>
  <c r="AR56" i="26"/>
  <c r="AS56" i="26"/>
  <c r="AT56" i="26"/>
  <c r="AU56" i="26"/>
  <c r="AV56" i="26"/>
  <c r="AW56" i="26"/>
  <c r="AX56" i="26"/>
  <c r="AY56" i="26"/>
  <c r="AZ56" i="26"/>
  <c r="BA56" i="26"/>
  <c r="BB56" i="25"/>
  <c r="L53" i="24"/>
  <c r="P53" i="24" s="1"/>
  <c r="BB5" i="26"/>
  <c r="BB6" i="26"/>
  <c r="BB7" i="26"/>
  <c r="BB8" i="26"/>
  <c r="BB10" i="26"/>
  <c r="BB9" i="26"/>
  <c r="BB11" i="26"/>
  <c r="BB12" i="26"/>
  <c r="BB13" i="26"/>
  <c r="BB14" i="26"/>
  <c r="BB15" i="26"/>
  <c r="BB16" i="26"/>
  <c r="BB17" i="26"/>
  <c r="BB18" i="26"/>
  <c r="BB19" i="26"/>
  <c r="BB5" i="25"/>
  <c r="BB20" i="26"/>
  <c r="BB21" i="26"/>
  <c r="BB6" i="25"/>
  <c r="BB22" i="26"/>
  <c r="BB7" i="25"/>
  <c r="BB23" i="26"/>
  <c r="BB8" i="25"/>
  <c r="BB24" i="26"/>
  <c r="BB9" i="25"/>
  <c r="BB25" i="26"/>
  <c r="BB10" i="25"/>
  <c r="BB26" i="26"/>
  <c r="BB11" i="25"/>
  <c r="BB27" i="26"/>
  <c r="BB13" i="25"/>
  <c r="BB12" i="25"/>
  <c r="BB14" i="25"/>
  <c r="BB28" i="26"/>
  <c r="BB29" i="26"/>
  <c r="BB15" i="25"/>
  <c r="BB16" i="25"/>
  <c r="BB30" i="26"/>
  <c r="BB17" i="25"/>
  <c r="BB31" i="26"/>
  <c r="BB32" i="26"/>
  <c r="BB18" i="25"/>
  <c r="BB19" i="25"/>
  <c r="BB33" i="26"/>
  <c r="BB34" i="26"/>
  <c r="BB20" i="25"/>
  <c r="BB21" i="25"/>
  <c r="BB35" i="26"/>
  <c r="BB22" i="25"/>
  <c r="BB36" i="26"/>
  <c r="BB23" i="25"/>
  <c r="BB37" i="26"/>
  <c r="BB38" i="26"/>
  <c r="BB24" i="25"/>
  <c r="BB39" i="26"/>
  <c r="BB25" i="25"/>
  <c r="BB26" i="25"/>
  <c r="BB40" i="26"/>
  <c r="BB27" i="25"/>
  <c r="BB41" i="26"/>
  <c r="BB42" i="26"/>
  <c r="BB28" i="25"/>
  <c r="BB29" i="25"/>
  <c r="BB43" i="26"/>
  <c r="BB30" i="25"/>
  <c r="BB44" i="26"/>
  <c r="BB45" i="26"/>
  <c r="BB31" i="25"/>
  <c r="BB46" i="26"/>
  <c r="BB32" i="25"/>
  <c r="BB33" i="25"/>
  <c r="BB47" i="26"/>
  <c r="BB34" i="25"/>
  <c r="BB48" i="26"/>
  <c r="BB49" i="26"/>
  <c r="BB35" i="25"/>
  <c r="BB50" i="26"/>
  <c r="BB36" i="25"/>
  <c r="BB37" i="25"/>
  <c r="BB51" i="26"/>
  <c r="BB52" i="26"/>
  <c r="BB38" i="25"/>
  <c r="BB39" i="25"/>
  <c r="BB53" i="26"/>
  <c r="BB40" i="25"/>
  <c r="BB54" i="26"/>
  <c r="BB41" i="25"/>
  <c r="BB55" i="26"/>
  <c r="BB42" i="25"/>
  <c r="BB56" i="26"/>
  <c r="BB43" i="25"/>
  <c r="BB44" i="25"/>
  <c r="BB45" i="25"/>
  <c r="BB46" i="25"/>
  <c r="BB47" i="25"/>
  <c r="BB48" i="25"/>
  <c r="BB49" i="25"/>
  <c r="BB50" i="25"/>
  <c r="BB51" i="25"/>
  <c r="BB52" i="25"/>
  <c r="BB53" i="25"/>
  <c r="BB54" i="25"/>
  <c r="BB55" i="25"/>
  <c r="P52" i="24"/>
  <c r="C58" i="25" a="1"/>
  <c r="C58" i="25" s="1"/>
  <c r="F57" i="25"/>
  <c r="J57" i="25"/>
  <c r="N57" i="25"/>
  <c r="R57" i="25"/>
  <c r="V57" i="25"/>
  <c r="Z57" i="25"/>
  <c r="AD57" i="25"/>
  <c r="AH57" i="25"/>
  <c r="AL57" i="25"/>
  <c r="AP57" i="25"/>
  <c r="AT57" i="25"/>
  <c r="AX57" i="25"/>
  <c r="BB57" i="25"/>
  <c r="BJ57" i="25"/>
  <c r="BN57" i="25"/>
  <c r="BR57" i="25"/>
  <c r="BV57" i="25"/>
  <c r="BZ57" i="25"/>
  <c r="CD57" i="25"/>
  <c r="G57" i="25"/>
  <c r="K57" i="25"/>
  <c r="O57" i="25"/>
  <c r="S57" i="25"/>
  <c r="W57" i="25"/>
  <c r="AA57" i="25"/>
  <c r="AE57" i="25"/>
  <c r="AI57" i="25"/>
  <c r="AM57" i="25"/>
  <c r="AQ57" i="25"/>
  <c r="AU57" i="25"/>
  <c r="AY57" i="25"/>
  <c r="BG57" i="25"/>
  <c r="BK57" i="25"/>
  <c r="BO57" i="25"/>
  <c r="BS57" i="25"/>
  <c r="BW57" i="25"/>
  <c r="CA57" i="25"/>
  <c r="I57" i="25"/>
  <c r="Q57" i="25"/>
  <c r="Y57" i="25"/>
  <c r="AG57" i="25"/>
  <c r="AO57" i="25"/>
  <c r="AW57" i="25"/>
  <c r="BM57" i="25"/>
  <c r="BU57" i="25"/>
  <c r="CC57" i="25"/>
  <c r="L57" i="25"/>
  <c r="T57" i="25"/>
  <c r="AB57" i="25"/>
  <c r="AJ57" i="25"/>
  <c r="AR57" i="25"/>
  <c r="AZ57" i="25"/>
  <c r="BH57" i="25"/>
  <c r="BP57" i="25"/>
  <c r="BX57" i="25"/>
  <c r="H57" i="25"/>
  <c r="X57" i="25"/>
  <c r="AN57" i="25"/>
  <c r="BT57" i="25"/>
  <c r="U57" i="25"/>
  <c r="BA57" i="25"/>
  <c r="M57" i="25"/>
  <c r="AC57" i="25"/>
  <c r="AS57" i="25"/>
  <c r="BI57" i="25"/>
  <c r="BY57" i="25"/>
  <c r="D57" i="25"/>
  <c r="E57" i="25"/>
  <c r="AK57" i="25"/>
  <c r="BQ57" i="25"/>
  <c r="P57" i="25"/>
  <c r="AF57" i="25"/>
  <c r="AV57" i="25"/>
  <c r="BL57" i="25"/>
  <c r="CB57" i="25"/>
  <c r="AV2" i="19"/>
  <c r="AW3" i="20"/>
  <c r="F54" i="24"/>
  <c r="H54" i="24" s="1"/>
  <c r="D54" i="24"/>
  <c r="Q54" i="24" s="1"/>
  <c r="BJ2" i="20" l="1"/>
  <c r="BH3" i="26"/>
  <c r="BH3" i="25"/>
  <c r="B88" i="24"/>
  <c r="F87" i="24"/>
  <c r="H87" i="24" s="1"/>
  <c r="L87" i="24" s="1"/>
  <c r="P87" i="24" s="1"/>
  <c r="D87" i="24"/>
  <c r="Q87" i="24" s="1"/>
  <c r="BB57" i="26"/>
  <c r="C58" i="26" a="1"/>
  <c r="C58" i="26" s="1"/>
  <c r="AK58" i="26" s="1"/>
  <c r="CE57" i="26"/>
  <c r="CC57" i="26"/>
  <c r="BM57" i="26"/>
  <c r="AC57" i="26"/>
  <c r="M57" i="26"/>
  <c r="BW57" i="26"/>
  <c r="BG57" i="26"/>
  <c r="AA57" i="26"/>
  <c r="K57" i="26"/>
  <c r="BV57" i="26"/>
  <c r="AL57" i="26"/>
  <c r="V57" i="26"/>
  <c r="F57" i="26"/>
  <c r="P57" i="26"/>
  <c r="L57" i="26"/>
  <c r="H57" i="26"/>
  <c r="D57" i="26"/>
  <c r="BY57" i="26"/>
  <c r="BI57" i="26"/>
  <c r="Y57" i="26"/>
  <c r="I57" i="26"/>
  <c r="BS57" i="26"/>
  <c r="AM57" i="26"/>
  <c r="W57" i="26"/>
  <c r="G57" i="26"/>
  <c r="BR57" i="26"/>
  <c r="AH57" i="26"/>
  <c r="R57" i="26"/>
  <c r="CB57" i="26"/>
  <c r="BX57" i="26"/>
  <c r="BT57" i="26"/>
  <c r="BP57" i="26"/>
  <c r="BQ57" i="26"/>
  <c r="AG57" i="26"/>
  <c r="Q57" i="26"/>
  <c r="CA57" i="26"/>
  <c r="BK57" i="26"/>
  <c r="AE57" i="26"/>
  <c r="O57" i="26"/>
  <c r="BZ57" i="26"/>
  <c r="BJ57" i="26"/>
  <c r="Z57" i="26"/>
  <c r="J57" i="26"/>
  <c r="AF57" i="26"/>
  <c r="AB57" i="26"/>
  <c r="X57" i="26"/>
  <c r="T57" i="26"/>
  <c r="BU57" i="26"/>
  <c r="U57" i="26"/>
  <c r="E57" i="26"/>
  <c r="BO57" i="26"/>
  <c r="AI57" i="26"/>
  <c r="S57" i="26"/>
  <c r="CD57" i="26"/>
  <c r="BN57" i="26"/>
  <c r="AD57" i="26"/>
  <c r="N57" i="26"/>
  <c r="BL57" i="26"/>
  <c r="BH57" i="26"/>
  <c r="AN57" i="26"/>
  <c r="AJ57" i="26"/>
  <c r="AO57" i="26"/>
  <c r="AP57" i="26"/>
  <c r="AQ57" i="26"/>
  <c r="AR57" i="26"/>
  <c r="AS57" i="26"/>
  <c r="AT57" i="26"/>
  <c r="AU57" i="26"/>
  <c r="AV57" i="26"/>
  <c r="AW57" i="26"/>
  <c r="AX57" i="26"/>
  <c r="AY57" i="26"/>
  <c r="AZ57" i="26"/>
  <c r="BA57" i="26"/>
  <c r="L54" i="24"/>
  <c r="P54" i="24" s="1"/>
  <c r="BC57" i="25"/>
  <c r="BC5" i="26"/>
  <c r="BC6" i="26"/>
  <c r="BC8" i="26"/>
  <c r="BC7" i="26"/>
  <c r="BC10" i="26"/>
  <c r="BC9" i="26"/>
  <c r="BC11" i="26"/>
  <c r="BC12" i="26"/>
  <c r="BC13" i="26"/>
  <c r="BC14" i="26"/>
  <c r="BC15" i="26"/>
  <c r="BC16" i="26"/>
  <c r="BC17" i="26"/>
  <c r="BC18" i="26"/>
  <c r="BC19" i="26"/>
  <c r="BC5" i="25"/>
  <c r="BC20" i="26"/>
  <c r="BC21" i="26"/>
  <c r="BC6" i="25"/>
  <c r="BC22" i="26"/>
  <c r="BC7" i="25"/>
  <c r="BC23" i="26"/>
  <c r="BC8" i="25"/>
  <c r="BC9" i="25"/>
  <c r="BC24" i="26"/>
  <c r="BC25" i="26"/>
  <c r="BC10" i="25"/>
  <c r="BC26" i="26"/>
  <c r="BC11" i="25"/>
  <c r="BC27" i="26"/>
  <c r="BC12" i="25"/>
  <c r="BC13" i="25"/>
  <c r="BC14" i="25"/>
  <c r="BC28" i="26"/>
  <c r="BC29" i="26"/>
  <c r="BC15" i="25"/>
  <c r="BC30" i="26"/>
  <c r="BC16" i="25"/>
  <c r="BC31" i="26"/>
  <c r="BC17" i="25"/>
  <c r="BC32" i="26"/>
  <c r="BC18" i="25"/>
  <c r="BC33" i="26"/>
  <c r="BC19" i="25"/>
  <c r="BC20" i="25"/>
  <c r="BC34" i="26"/>
  <c r="BC35" i="26"/>
  <c r="BC21" i="25"/>
  <c r="BC22" i="25"/>
  <c r="BC36" i="26"/>
  <c r="BC37" i="26"/>
  <c r="BC23" i="25"/>
  <c r="BC38" i="26"/>
  <c r="BC24" i="25"/>
  <c r="BC25" i="25"/>
  <c r="BC39" i="26"/>
  <c r="BC26" i="25"/>
  <c r="BC40" i="26"/>
  <c r="BC41" i="26"/>
  <c r="BC27" i="25"/>
  <c r="BC42" i="26"/>
  <c r="BC28" i="25"/>
  <c r="BC43" i="26"/>
  <c r="BC29" i="25"/>
  <c r="BC30" i="25"/>
  <c r="BC44" i="26"/>
  <c r="BC45" i="26"/>
  <c r="BC31" i="25"/>
  <c r="BC46" i="26"/>
  <c r="BC32" i="25"/>
  <c r="BC33" i="25"/>
  <c r="BC47" i="26"/>
  <c r="BC48" i="26"/>
  <c r="BC34" i="25"/>
  <c r="BC35" i="25"/>
  <c r="BC49" i="26"/>
  <c r="BC50" i="26"/>
  <c r="BC36" i="25"/>
  <c r="BC51" i="26"/>
  <c r="BC37" i="25"/>
  <c r="BC52" i="26"/>
  <c r="BC38" i="25"/>
  <c r="BC53" i="26"/>
  <c r="BC39" i="25"/>
  <c r="BC40" i="25"/>
  <c r="BC54" i="26"/>
  <c r="BC55" i="26"/>
  <c r="BC41" i="25"/>
  <c r="BC42" i="25"/>
  <c r="BC56" i="26"/>
  <c r="BC57" i="26"/>
  <c r="BC43" i="25"/>
  <c r="BC44" i="25"/>
  <c r="BC45" i="25"/>
  <c r="BC46" i="25"/>
  <c r="BC47" i="25"/>
  <c r="BC48" i="25"/>
  <c r="BC49" i="25"/>
  <c r="BC50" i="25"/>
  <c r="BC51" i="25"/>
  <c r="BC52" i="25"/>
  <c r="BC53" i="25"/>
  <c r="BC54" i="25"/>
  <c r="BC55" i="25"/>
  <c r="BC56" i="25"/>
  <c r="C59" i="25" a="1"/>
  <c r="C59" i="25" s="1"/>
  <c r="H58" i="25"/>
  <c r="L58" i="25"/>
  <c r="P58" i="25"/>
  <c r="T58" i="25"/>
  <c r="X58" i="25"/>
  <c r="AB58" i="25"/>
  <c r="AF58" i="25"/>
  <c r="AJ58" i="25"/>
  <c r="AN58" i="25"/>
  <c r="AR58" i="25"/>
  <c r="AV58" i="25"/>
  <c r="AZ58" i="25"/>
  <c r="BH58" i="25"/>
  <c r="BL58" i="25"/>
  <c r="BP58" i="25"/>
  <c r="BT58" i="25"/>
  <c r="BX58" i="25"/>
  <c r="CB58" i="25"/>
  <c r="E58" i="25"/>
  <c r="I58" i="25"/>
  <c r="M58" i="25"/>
  <c r="Q58" i="25"/>
  <c r="U58" i="25"/>
  <c r="Y58" i="25"/>
  <c r="AC58" i="25"/>
  <c r="AG58" i="25"/>
  <c r="AK58" i="25"/>
  <c r="AO58" i="25"/>
  <c r="AS58" i="25"/>
  <c r="AW58" i="25"/>
  <c r="BA58" i="25"/>
  <c r="BI58" i="25"/>
  <c r="BM58" i="25"/>
  <c r="BQ58" i="25"/>
  <c r="BU58" i="25"/>
  <c r="BY58" i="25"/>
  <c r="CC58" i="25"/>
  <c r="K58" i="25"/>
  <c r="S58" i="25"/>
  <c r="AA58" i="25"/>
  <c r="AI58" i="25"/>
  <c r="AQ58" i="25"/>
  <c r="AY58" i="25"/>
  <c r="BG58" i="25"/>
  <c r="BO58" i="25"/>
  <c r="BW58" i="25"/>
  <c r="F58" i="25"/>
  <c r="N58" i="25"/>
  <c r="V58" i="25"/>
  <c r="AD58" i="25"/>
  <c r="AL58" i="25"/>
  <c r="AT58" i="25"/>
  <c r="BB58" i="25"/>
  <c r="BJ58" i="25"/>
  <c r="BR58" i="25"/>
  <c r="BZ58" i="25"/>
  <c r="J58" i="25"/>
  <c r="Z58" i="25"/>
  <c r="AP58" i="25"/>
  <c r="BV58" i="25"/>
  <c r="G58" i="25"/>
  <c r="AM58" i="25"/>
  <c r="BS58" i="25"/>
  <c r="O58" i="25"/>
  <c r="AE58" i="25"/>
  <c r="AU58" i="25"/>
  <c r="BK58" i="25"/>
  <c r="CA58" i="25"/>
  <c r="D58" i="25"/>
  <c r="W58" i="25"/>
  <c r="BC58" i="25"/>
  <c r="R58" i="25"/>
  <c r="AH58" i="25"/>
  <c r="AX58" i="25"/>
  <c r="BN58" i="25"/>
  <c r="CD58" i="25"/>
  <c r="AW2" i="19"/>
  <c r="AX3" i="20"/>
  <c r="F55" i="24"/>
  <c r="H55" i="24" s="1"/>
  <c r="D55" i="24"/>
  <c r="Q55" i="24" s="1"/>
  <c r="BK2" i="20" l="1"/>
  <c r="BI3" i="26"/>
  <c r="BI3" i="25"/>
  <c r="F88" i="24"/>
  <c r="H88" i="24" s="1"/>
  <c r="L88" i="24" s="1"/>
  <c r="P88" i="24" s="1"/>
  <c r="D88" i="24"/>
  <c r="Q88" i="24" s="1"/>
  <c r="B89" i="24"/>
  <c r="C59" i="26" a="1"/>
  <c r="C59" i="26" s="1"/>
  <c r="CE58" i="26"/>
  <c r="CD58" i="26"/>
  <c r="BN58" i="26"/>
  <c r="AD58" i="26"/>
  <c r="N58" i="26"/>
  <c r="BX58" i="26"/>
  <c r="BH58" i="26"/>
  <c r="AO58" i="26"/>
  <c r="T58" i="26"/>
  <c r="BW58" i="26"/>
  <c r="AG58" i="26"/>
  <c r="L58" i="26"/>
  <c r="BM58" i="26"/>
  <c r="U58" i="26"/>
  <c r="BQ58" i="26"/>
  <c r="AI58" i="26"/>
  <c r="BY58" i="26"/>
  <c r="BZ58" i="26"/>
  <c r="BJ58" i="26"/>
  <c r="Z58" i="26"/>
  <c r="J58" i="26"/>
  <c r="BT58" i="26"/>
  <c r="CA58" i="26"/>
  <c r="AJ58" i="26"/>
  <c r="O58" i="26"/>
  <c r="BO58" i="26"/>
  <c r="AB58" i="26"/>
  <c r="G58" i="26"/>
  <c r="P58" i="26"/>
  <c r="AN58" i="26"/>
  <c r="M58" i="26"/>
  <c r="X58" i="26"/>
  <c r="BR58" i="26"/>
  <c r="AH58" i="26"/>
  <c r="R58" i="26"/>
  <c r="CB58" i="26"/>
  <c r="BL58" i="26"/>
  <c r="BK58" i="26"/>
  <c r="Y58" i="26"/>
  <c r="D58" i="26"/>
  <c r="AM58" i="26"/>
  <c r="Q58" i="26"/>
  <c r="BU58" i="26"/>
  <c r="AA58" i="26"/>
  <c r="E58" i="26"/>
  <c r="BI58" i="26"/>
  <c r="H58" i="26"/>
  <c r="BV58" i="26"/>
  <c r="AL58" i="26"/>
  <c r="V58" i="26"/>
  <c r="F58" i="26"/>
  <c r="BP58" i="26"/>
  <c r="BS58" i="26"/>
  <c r="AE58" i="26"/>
  <c r="I58" i="26"/>
  <c r="BG58" i="26"/>
  <c r="W58" i="26"/>
  <c r="CC58" i="26"/>
  <c r="AF58" i="26"/>
  <c r="K58" i="26"/>
  <c r="S58" i="26"/>
  <c r="AC58" i="26"/>
  <c r="AP58" i="26"/>
  <c r="AQ58" i="26"/>
  <c r="AR58" i="26"/>
  <c r="AS58" i="26"/>
  <c r="AT58" i="26"/>
  <c r="AU58" i="26"/>
  <c r="AV58" i="26"/>
  <c r="AW58" i="26"/>
  <c r="AX58" i="26"/>
  <c r="AY58" i="26"/>
  <c r="AZ58" i="26"/>
  <c r="BA58" i="26"/>
  <c r="BB58" i="26"/>
  <c r="BC58" i="26"/>
  <c r="BD58" i="25"/>
  <c r="L55" i="24"/>
  <c r="P55" i="24" s="1"/>
  <c r="BD5" i="26"/>
  <c r="BD6" i="26"/>
  <c r="BD8" i="26"/>
  <c r="BD7" i="26"/>
  <c r="BD9" i="26"/>
  <c r="BD10" i="26"/>
  <c r="BD11" i="26"/>
  <c r="BD12" i="26"/>
  <c r="BD13" i="26"/>
  <c r="BD14" i="26"/>
  <c r="BD15" i="26"/>
  <c r="BD16" i="26"/>
  <c r="BD17" i="26"/>
  <c r="BD18" i="26"/>
  <c r="BD19" i="26"/>
  <c r="BD20" i="26"/>
  <c r="BD5" i="25"/>
  <c r="BD6" i="25"/>
  <c r="BD21" i="26"/>
  <c r="BD22" i="26"/>
  <c r="BD7" i="25"/>
  <c r="BD23" i="26"/>
  <c r="BD8" i="25"/>
  <c r="BD24" i="26"/>
  <c r="BD9" i="25"/>
  <c r="BD25" i="26"/>
  <c r="BD10" i="25"/>
  <c r="BD26" i="26"/>
  <c r="BD11" i="25"/>
  <c r="BD12" i="25"/>
  <c r="BD13" i="25"/>
  <c r="BD27" i="26"/>
  <c r="BD28" i="26"/>
  <c r="BD14" i="25"/>
  <c r="BD29" i="26"/>
  <c r="BD15" i="25"/>
  <c r="BD16" i="25"/>
  <c r="BD30" i="26"/>
  <c r="BD31" i="26"/>
  <c r="BD17" i="25"/>
  <c r="BD18" i="25"/>
  <c r="BD32" i="26"/>
  <c r="BD33" i="26"/>
  <c r="BD19" i="25"/>
  <c r="BD34" i="26"/>
  <c r="BD20" i="25"/>
  <c r="BD21" i="25"/>
  <c r="BD35" i="26"/>
  <c r="BD36" i="26"/>
  <c r="BD22" i="25"/>
  <c r="BD37" i="26"/>
  <c r="BD23" i="25"/>
  <c r="BD38" i="26"/>
  <c r="BD24" i="25"/>
  <c r="BD39" i="26"/>
  <c r="BD25" i="25"/>
  <c r="BD40" i="26"/>
  <c r="BD26" i="25"/>
  <c r="BD27" i="25"/>
  <c r="BD41" i="26"/>
  <c r="BD42" i="26"/>
  <c r="BD28" i="25"/>
  <c r="BD43" i="26"/>
  <c r="BD29" i="25"/>
  <c r="BD44" i="26"/>
  <c r="BD30" i="25"/>
  <c r="BD31" i="25"/>
  <c r="BD45" i="26"/>
  <c r="BD32" i="25"/>
  <c r="BD46" i="26"/>
  <c r="BD47" i="26"/>
  <c r="BD33" i="25"/>
  <c r="BD48" i="26"/>
  <c r="BD34" i="25"/>
  <c r="BD35" i="25"/>
  <c r="BD49" i="26"/>
  <c r="BD36" i="25"/>
  <c r="BD50" i="26"/>
  <c r="BD51" i="26"/>
  <c r="BD37" i="25"/>
  <c r="BD38" i="25"/>
  <c r="BD52" i="26"/>
  <c r="BD53" i="26"/>
  <c r="BD39" i="25"/>
  <c r="BD40" i="25"/>
  <c r="BD54" i="26"/>
  <c r="BD55" i="26"/>
  <c r="BD41" i="25"/>
  <c r="BD56" i="26"/>
  <c r="BD42" i="25"/>
  <c r="BD57" i="26"/>
  <c r="BD43" i="25"/>
  <c r="BD44" i="25"/>
  <c r="BD58" i="26"/>
  <c r="BD45" i="25"/>
  <c r="BD46" i="25"/>
  <c r="BD47" i="25"/>
  <c r="BD48" i="25"/>
  <c r="BD49" i="25"/>
  <c r="BD50" i="25"/>
  <c r="BD51" i="25"/>
  <c r="BD52" i="25"/>
  <c r="BD53" i="25"/>
  <c r="BD54" i="25"/>
  <c r="BD55" i="25"/>
  <c r="BD56" i="25"/>
  <c r="BD57" i="25"/>
  <c r="C60" i="25" a="1"/>
  <c r="C60" i="25" s="1"/>
  <c r="F59" i="25"/>
  <c r="J59" i="25"/>
  <c r="N59" i="25"/>
  <c r="R59" i="25"/>
  <c r="V59" i="25"/>
  <c r="Z59" i="25"/>
  <c r="AD59" i="25"/>
  <c r="AH59" i="25"/>
  <c r="AL59" i="25"/>
  <c r="AP59" i="25"/>
  <c r="AT59" i="25"/>
  <c r="AX59" i="25"/>
  <c r="BB59" i="25"/>
  <c r="BJ59" i="25"/>
  <c r="BN59" i="25"/>
  <c r="BR59" i="25"/>
  <c r="BV59" i="25"/>
  <c r="BZ59" i="25"/>
  <c r="CD59" i="25"/>
  <c r="G59" i="25"/>
  <c r="K59" i="25"/>
  <c r="O59" i="25"/>
  <c r="S59" i="25"/>
  <c r="W59" i="25"/>
  <c r="AA59" i="25"/>
  <c r="AE59" i="25"/>
  <c r="AI59" i="25"/>
  <c r="AM59" i="25"/>
  <c r="AQ59" i="25"/>
  <c r="AU59" i="25"/>
  <c r="AY59" i="25"/>
  <c r="BC59" i="25"/>
  <c r="BG59" i="25"/>
  <c r="BK59" i="25"/>
  <c r="BO59" i="25"/>
  <c r="BS59" i="25"/>
  <c r="BW59" i="25"/>
  <c r="CA59" i="25"/>
  <c r="E59" i="25"/>
  <c r="M59" i="25"/>
  <c r="U59" i="25"/>
  <c r="AC59" i="25"/>
  <c r="AK59" i="25"/>
  <c r="AS59" i="25"/>
  <c r="BA59" i="25"/>
  <c r="BI59" i="25"/>
  <c r="BQ59" i="25"/>
  <c r="BY59" i="25"/>
  <c r="H59" i="25"/>
  <c r="P59" i="25"/>
  <c r="X59" i="25"/>
  <c r="AF59" i="25"/>
  <c r="AN59" i="25"/>
  <c r="AV59" i="25"/>
  <c r="BD59" i="25"/>
  <c r="BL59" i="25"/>
  <c r="BT59" i="25"/>
  <c r="CB59" i="25"/>
  <c r="L59" i="25"/>
  <c r="AB59" i="25"/>
  <c r="AR59" i="25"/>
  <c r="BH59" i="25"/>
  <c r="BX59" i="25"/>
  <c r="Y59" i="25"/>
  <c r="D59" i="25"/>
  <c r="Q59" i="25"/>
  <c r="AG59" i="25"/>
  <c r="AW59" i="25"/>
  <c r="BM59" i="25"/>
  <c r="CC59" i="25"/>
  <c r="I59" i="25"/>
  <c r="AO59" i="25"/>
  <c r="BU59" i="25"/>
  <c r="T59" i="25"/>
  <c r="AJ59" i="25"/>
  <c r="AZ59" i="25"/>
  <c r="BP59" i="25"/>
  <c r="AX2" i="19"/>
  <c r="AY3" i="20"/>
  <c r="F56" i="24"/>
  <c r="H56" i="24" s="1"/>
  <c r="D56" i="24"/>
  <c r="BL2" i="20" l="1"/>
  <c r="BJ3" i="26"/>
  <c r="BJ3" i="25"/>
  <c r="BD59" i="26"/>
  <c r="AK59" i="26"/>
  <c r="F89" i="24"/>
  <c r="H89" i="24" s="1"/>
  <c r="L89" i="24" s="1"/>
  <c r="P89" i="24" s="1"/>
  <c r="D89" i="24"/>
  <c r="Q89" i="24" s="1"/>
  <c r="BE59" i="25"/>
  <c r="Q56" i="24"/>
  <c r="C60" i="26" a="1"/>
  <c r="C60" i="26" s="1"/>
  <c r="CE59" i="26"/>
  <c r="BP59" i="26"/>
  <c r="AJ59" i="26"/>
  <c r="T59" i="26"/>
  <c r="D59" i="26"/>
  <c r="BO59" i="26"/>
  <c r="CD59" i="26"/>
  <c r="BN59" i="26"/>
  <c r="AH59" i="26"/>
  <c r="R59" i="26"/>
  <c r="BQ59" i="26"/>
  <c r="M59" i="26"/>
  <c r="AG59" i="26"/>
  <c r="BU59" i="26"/>
  <c r="O59" i="26"/>
  <c r="K59" i="26"/>
  <c r="CB59" i="26"/>
  <c r="BL59" i="26"/>
  <c r="AF59" i="26"/>
  <c r="P59" i="26"/>
  <c r="CA59" i="26"/>
  <c r="BK59" i="26"/>
  <c r="BZ59" i="26"/>
  <c r="BJ59" i="26"/>
  <c r="AD59" i="26"/>
  <c r="N59" i="26"/>
  <c r="E59" i="26"/>
  <c r="Y59" i="26"/>
  <c r="AO59" i="26"/>
  <c r="G59" i="26"/>
  <c r="AI59" i="26"/>
  <c r="BX59" i="26"/>
  <c r="BH59" i="26"/>
  <c r="AB59" i="26"/>
  <c r="L59" i="26"/>
  <c r="BW59" i="26"/>
  <c r="BG59" i="26"/>
  <c r="BV59" i="26"/>
  <c r="AP59" i="26"/>
  <c r="Z59" i="26"/>
  <c r="J59" i="26"/>
  <c r="AC59" i="26"/>
  <c r="BY59" i="26"/>
  <c r="Q59" i="26"/>
  <c r="AE59" i="26"/>
  <c r="BM59" i="26"/>
  <c r="CC59" i="26"/>
  <c r="BT59" i="26"/>
  <c r="AN59" i="26"/>
  <c r="X59" i="26"/>
  <c r="H59" i="26"/>
  <c r="BS59" i="26"/>
  <c r="AM59" i="26"/>
  <c r="BR59" i="26"/>
  <c r="AL59" i="26"/>
  <c r="V59" i="26"/>
  <c r="F59" i="26"/>
  <c r="U59" i="26"/>
  <c r="BI59" i="26"/>
  <c r="I59" i="26"/>
  <c r="W59" i="26"/>
  <c r="S59" i="26"/>
  <c r="AA59" i="26"/>
  <c r="AQ59" i="26"/>
  <c r="AR59" i="26"/>
  <c r="AS59" i="26"/>
  <c r="AT59" i="26"/>
  <c r="AU59" i="26"/>
  <c r="AV59" i="26"/>
  <c r="AW59" i="26"/>
  <c r="AX59" i="26"/>
  <c r="AY59" i="26"/>
  <c r="AZ59" i="26"/>
  <c r="BA59" i="26"/>
  <c r="BB59" i="26"/>
  <c r="BC59" i="26"/>
  <c r="L56" i="24"/>
  <c r="P56" i="24" s="1"/>
  <c r="BE5" i="26"/>
  <c r="BE6" i="26"/>
  <c r="BE8" i="26"/>
  <c r="BE7" i="26"/>
  <c r="BE10" i="26"/>
  <c r="BE9" i="26"/>
  <c r="BE11" i="26"/>
  <c r="BE12" i="26"/>
  <c r="BE13" i="26"/>
  <c r="BE14" i="26"/>
  <c r="BE15" i="26"/>
  <c r="BE16" i="26"/>
  <c r="BE17" i="26"/>
  <c r="BE18" i="26"/>
  <c r="BE19" i="26"/>
  <c r="BE20" i="26"/>
  <c r="BE5" i="25"/>
  <c r="BE21" i="26"/>
  <c r="BE6" i="25"/>
  <c r="BE7" i="25"/>
  <c r="BE22" i="26"/>
  <c r="BE23" i="26"/>
  <c r="BE8" i="25"/>
  <c r="BE9" i="25"/>
  <c r="BE24" i="26"/>
  <c r="BE10" i="25"/>
  <c r="BE25" i="26"/>
  <c r="BE11" i="25"/>
  <c r="BE26" i="26"/>
  <c r="BE12" i="25"/>
  <c r="BE27" i="26"/>
  <c r="BE13" i="25"/>
  <c r="BE28" i="26"/>
  <c r="BE14" i="25"/>
  <c r="BE15" i="25"/>
  <c r="BE29" i="26"/>
  <c r="BE30" i="26"/>
  <c r="BE16" i="25"/>
  <c r="BE17" i="25"/>
  <c r="BE31" i="26"/>
  <c r="BE32" i="26"/>
  <c r="BE18" i="25"/>
  <c r="BE33" i="26"/>
  <c r="BE19" i="25"/>
  <c r="BE20" i="25"/>
  <c r="BE34" i="26"/>
  <c r="BE21" i="25"/>
  <c r="BE35" i="26"/>
  <c r="BE36" i="26"/>
  <c r="BE22" i="25"/>
  <c r="BE23" i="25"/>
  <c r="BE37" i="26"/>
  <c r="BE38" i="26"/>
  <c r="BE24" i="25"/>
  <c r="BE39" i="26"/>
  <c r="BE25" i="25"/>
  <c r="BE40" i="26"/>
  <c r="BE26" i="25"/>
  <c r="BE27" i="25"/>
  <c r="BE41" i="26"/>
  <c r="BE42" i="26"/>
  <c r="BE28" i="25"/>
  <c r="BE43" i="26"/>
  <c r="BE29" i="25"/>
  <c r="BE44" i="26"/>
  <c r="BE30" i="25"/>
  <c r="BE31" i="25"/>
  <c r="BE45" i="26"/>
  <c r="BE46" i="26"/>
  <c r="BE32" i="25"/>
  <c r="BE33" i="25"/>
  <c r="BE47" i="26"/>
  <c r="BE34" i="25"/>
  <c r="BE48" i="26"/>
  <c r="BE35" i="25"/>
  <c r="BE49" i="26"/>
  <c r="BE50" i="26"/>
  <c r="BE36" i="25"/>
  <c r="BE51" i="26"/>
  <c r="BE37" i="25"/>
  <c r="BE38" i="25"/>
  <c r="BE52" i="26"/>
  <c r="BE53" i="26"/>
  <c r="BE39" i="25"/>
  <c r="BE54" i="26"/>
  <c r="BE40" i="25"/>
  <c r="BE55" i="26"/>
  <c r="BE41" i="25"/>
  <c r="BE56" i="26"/>
  <c r="BE42" i="25"/>
  <c r="BE57" i="26"/>
  <c r="BE43" i="25"/>
  <c r="BE44" i="25"/>
  <c r="BE58" i="26"/>
  <c r="BE59" i="26"/>
  <c r="BE45" i="25"/>
  <c r="BE46" i="25"/>
  <c r="BE47" i="25"/>
  <c r="BE48" i="25"/>
  <c r="BE49" i="25"/>
  <c r="BE50" i="25"/>
  <c r="BE51" i="25"/>
  <c r="BE52" i="25"/>
  <c r="BE53" i="25"/>
  <c r="BE54" i="25"/>
  <c r="BE55" i="25"/>
  <c r="BE56" i="25"/>
  <c r="BE57" i="25"/>
  <c r="BE58" i="25"/>
  <c r="C61" i="25" a="1"/>
  <c r="C61" i="25" s="1"/>
  <c r="H60" i="25"/>
  <c r="L60" i="25"/>
  <c r="P60" i="25"/>
  <c r="T60" i="25"/>
  <c r="X60" i="25"/>
  <c r="AB60" i="25"/>
  <c r="AF60" i="25"/>
  <c r="AJ60" i="25"/>
  <c r="AN60" i="25"/>
  <c r="AR60" i="25"/>
  <c r="AV60" i="25"/>
  <c r="AZ60" i="25"/>
  <c r="BD60" i="25"/>
  <c r="BH60" i="25"/>
  <c r="BL60" i="25"/>
  <c r="BP60" i="25"/>
  <c r="BT60" i="25"/>
  <c r="BX60" i="25"/>
  <c r="CB60" i="25"/>
  <c r="E60" i="25"/>
  <c r="I60" i="25"/>
  <c r="M60" i="25"/>
  <c r="Q60" i="25"/>
  <c r="U60" i="25"/>
  <c r="Y60" i="25"/>
  <c r="AC60" i="25"/>
  <c r="AG60" i="25"/>
  <c r="AK60" i="25"/>
  <c r="AO60" i="25"/>
  <c r="AS60" i="25"/>
  <c r="AW60" i="25"/>
  <c r="BA60" i="25"/>
  <c r="BE60" i="25"/>
  <c r="BI60" i="25"/>
  <c r="BM60" i="25"/>
  <c r="BQ60" i="25"/>
  <c r="BU60" i="25"/>
  <c r="BY60" i="25"/>
  <c r="CC60" i="25"/>
  <c r="G60" i="25"/>
  <c r="O60" i="25"/>
  <c r="W60" i="25"/>
  <c r="AE60" i="25"/>
  <c r="AM60" i="25"/>
  <c r="AU60" i="25"/>
  <c r="BC60" i="25"/>
  <c r="BK60" i="25"/>
  <c r="BS60" i="25"/>
  <c r="CA60" i="25"/>
  <c r="J60" i="25"/>
  <c r="R60" i="25"/>
  <c r="Z60" i="25"/>
  <c r="AH60" i="25"/>
  <c r="AP60" i="25"/>
  <c r="AX60" i="25"/>
  <c r="BN60" i="25"/>
  <c r="BV60" i="25"/>
  <c r="CD60" i="25"/>
  <c r="N60" i="25"/>
  <c r="AD60" i="25"/>
  <c r="AT60" i="25"/>
  <c r="BJ60" i="25"/>
  <c r="BZ60" i="25"/>
  <c r="D60" i="25"/>
  <c r="K60" i="25"/>
  <c r="AQ60" i="25"/>
  <c r="BW60" i="25"/>
  <c r="S60" i="25"/>
  <c r="AI60" i="25"/>
  <c r="AY60" i="25"/>
  <c r="BO60" i="25"/>
  <c r="AA60" i="25"/>
  <c r="BG60" i="25"/>
  <c r="F60" i="25"/>
  <c r="V60" i="25"/>
  <c r="AL60" i="25"/>
  <c r="BB60" i="25"/>
  <c r="BR60" i="25"/>
  <c r="AY2" i="19"/>
  <c r="AZ3" i="20"/>
  <c r="F57" i="24"/>
  <c r="H57" i="24" s="1"/>
  <c r="D57" i="24"/>
  <c r="Q57" i="24" s="1"/>
  <c r="BM2" i="20" l="1"/>
  <c r="BK3" i="26"/>
  <c r="BK3" i="25"/>
  <c r="BE60" i="26"/>
  <c r="AK60" i="26"/>
  <c r="C61" i="26" a="1"/>
  <c r="C61" i="26" s="1"/>
  <c r="AK61" i="26" s="1"/>
  <c r="CE60" i="26"/>
  <c r="CC60" i="26"/>
  <c r="BM60" i="26"/>
  <c r="AG60" i="26"/>
  <c r="Q60" i="26"/>
  <c r="BW60" i="26"/>
  <c r="AQ60" i="26"/>
  <c r="V60" i="26"/>
  <c r="CA60" i="26"/>
  <c r="AP60" i="26"/>
  <c r="T60" i="26"/>
  <c r="BZ60" i="26"/>
  <c r="AN60" i="26"/>
  <c r="S60" i="26"/>
  <c r="BN60" i="26"/>
  <c r="L60" i="26"/>
  <c r="BH60" i="26"/>
  <c r="BY60" i="26"/>
  <c r="BI60" i="26"/>
  <c r="AC60" i="26"/>
  <c r="M60" i="26"/>
  <c r="BR60" i="26"/>
  <c r="AL60" i="26"/>
  <c r="P60" i="26"/>
  <c r="BV60" i="26"/>
  <c r="AJ60" i="26"/>
  <c r="O60" i="26"/>
  <c r="BT60" i="26"/>
  <c r="AI60" i="26"/>
  <c r="N60" i="26"/>
  <c r="W60" i="26"/>
  <c r="BS60" i="26"/>
  <c r="AM60" i="26"/>
  <c r="BU60" i="26"/>
  <c r="Y60" i="26"/>
  <c r="BL60" i="26"/>
  <c r="K60" i="26"/>
  <c r="AE60" i="26"/>
  <c r="BO60" i="26"/>
  <c r="H60" i="26"/>
  <c r="AB60" i="26"/>
  <c r="BQ60" i="26"/>
  <c r="U60" i="26"/>
  <c r="CB60" i="26"/>
  <c r="BG60" i="26"/>
  <c r="AA60" i="26"/>
  <c r="F60" i="26"/>
  <c r="BK60" i="26"/>
  <c r="Z60" i="26"/>
  <c r="E60" i="26"/>
  <c r="BJ60" i="26"/>
  <c r="X60" i="26"/>
  <c r="D60" i="26"/>
  <c r="AH60" i="26"/>
  <c r="G60" i="26"/>
  <c r="CD60" i="26"/>
  <c r="AO60" i="26"/>
  <c r="I60" i="26"/>
  <c r="AF60" i="26"/>
  <c r="BP60" i="26"/>
  <c r="J60" i="26"/>
  <c r="AD60" i="26"/>
  <c r="BX60" i="26"/>
  <c r="R60" i="26"/>
  <c r="AR60" i="26"/>
  <c r="AS60" i="26"/>
  <c r="AT60" i="26"/>
  <c r="AU60" i="26"/>
  <c r="AV60" i="26"/>
  <c r="AW60" i="26"/>
  <c r="AX60" i="26"/>
  <c r="AY60" i="26"/>
  <c r="AZ60" i="26"/>
  <c r="BA60" i="26"/>
  <c r="BB60" i="26"/>
  <c r="BC60" i="26"/>
  <c r="BD60" i="26"/>
  <c r="BF5" i="26"/>
  <c r="BF6" i="26"/>
  <c r="BF8" i="26"/>
  <c r="BF7" i="26"/>
  <c r="BF9" i="26"/>
  <c r="BF10" i="26"/>
  <c r="BF11" i="26"/>
  <c r="BF12" i="26"/>
  <c r="BF13" i="26"/>
  <c r="BF14" i="26"/>
  <c r="BF15" i="26"/>
  <c r="BF16" i="26"/>
  <c r="BF17" i="26"/>
  <c r="BF18" i="26"/>
  <c r="BF19" i="26"/>
  <c r="BF20" i="26"/>
  <c r="BF5" i="25"/>
  <c r="BF21" i="26"/>
  <c r="BF6" i="25"/>
  <c r="BF22" i="26"/>
  <c r="BF7" i="25"/>
  <c r="BF23" i="26"/>
  <c r="BF8" i="25"/>
  <c r="BF24" i="26"/>
  <c r="BF9" i="25"/>
  <c r="BF25" i="26"/>
  <c r="BF10" i="25"/>
  <c r="BF26" i="26"/>
  <c r="BF11" i="25"/>
  <c r="BF27" i="26"/>
  <c r="BF13" i="25"/>
  <c r="BF12" i="25"/>
  <c r="BF28" i="26"/>
  <c r="BF14" i="25"/>
  <c r="BF29" i="26"/>
  <c r="BF15" i="25"/>
  <c r="BF16" i="25"/>
  <c r="BF30" i="26"/>
  <c r="BF17" i="25"/>
  <c r="BF31" i="26"/>
  <c r="BF32" i="26"/>
  <c r="BF18" i="25"/>
  <c r="BF33" i="26"/>
  <c r="BF19" i="25"/>
  <c r="BF34" i="26"/>
  <c r="BF20" i="25"/>
  <c r="BF35" i="26"/>
  <c r="BF21" i="25"/>
  <c r="BF22" i="25"/>
  <c r="BF36" i="26"/>
  <c r="BF23" i="25"/>
  <c r="BF37" i="26"/>
  <c r="BF24" i="25"/>
  <c r="BF38" i="26"/>
  <c r="BF39" i="26"/>
  <c r="BF25" i="25"/>
  <c r="BF40" i="26"/>
  <c r="BF26" i="25"/>
  <c r="BF41" i="26"/>
  <c r="BF27" i="25"/>
  <c r="BF42" i="26"/>
  <c r="BF28" i="25"/>
  <c r="BF43" i="26"/>
  <c r="BF29" i="25"/>
  <c r="BF30" i="25"/>
  <c r="BF44" i="26"/>
  <c r="BF45" i="26"/>
  <c r="BF31" i="25"/>
  <c r="BF32" i="25"/>
  <c r="BF46" i="26"/>
  <c r="BF33" i="25"/>
  <c r="BF47" i="26"/>
  <c r="BF34" i="25"/>
  <c r="BF48" i="26"/>
  <c r="BF49" i="26"/>
  <c r="BF35" i="25"/>
  <c r="BF36" i="25"/>
  <c r="BF50" i="26"/>
  <c r="BF37" i="25"/>
  <c r="BF51" i="26"/>
  <c r="BF52" i="26"/>
  <c r="BF38" i="25"/>
  <c r="BF39" i="25"/>
  <c r="BF53" i="26"/>
  <c r="BF40" i="25"/>
  <c r="BF54" i="26"/>
  <c r="BF41" i="25"/>
  <c r="BF55" i="26"/>
  <c r="BF42" i="25"/>
  <c r="BF56" i="26"/>
  <c r="BF57" i="26"/>
  <c r="BF43" i="25"/>
  <c r="BF44" i="25"/>
  <c r="BF58" i="26"/>
  <c r="BF59" i="26"/>
  <c r="BF45" i="25"/>
  <c r="BF60" i="26"/>
  <c r="BF46" i="25"/>
  <c r="BF47" i="25"/>
  <c r="BF48" i="25"/>
  <c r="BF49" i="25"/>
  <c r="BF50" i="25"/>
  <c r="BF51" i="25"/>
  <c r="BF52" i="25"/>
  <c r="BF53" i="25"/>
  <c r="BF54" i="25"/>
  <c r="BF55" i="25"/>
  <c r="BF56" i="25"/>
  <c r="BF57" i="25"/>
  <c r="BF58" i="25"/>
  <c r="BF59" i="25"/>
  <c r="L57" i="24"/>
  <c r="P57" i="24" s="1"/>
  <c r="BF60" i="25"/>
  <c r="C62" i="25" a="1"/>
  <c r="C62" i="25" s="1"/>
  <c r="F61" i="25"/>
  <c r="J61" i="25"/>
  <c r="N61" i="25"/>
  <c r="R61" i="25"/>
  <c r="V61" i="25"/>
  <c r="Z61" i="25"/>
  <c r="AD61" i="25"/>
  <c r="AH61" i="25"/>
  <c r="AL61" i="25"/>
  <c r="AP61" i="25"/>
  <c r="AT61" i="25"/>
  <c r="AX61" i="25"/>
  <c r="BB61" i="25"/>
  <c r="BF61" i="25"/>
  <c r="BJ61" i="25"/>
  <c r="BN61" i="25"/>
  <c r="BR61" i="25"/>
  <c r="BV61" i="25"/>
  <c r="BZ61" i="25"/>
  <c r="CD61" i="25"/>
  <c r="G61" i="25"/>
  <c r="K61" i="25"/>
  <c r="O61" i="25"/>
  <c r="S61" i="25"/>
  <c r="W61" i="25"/>
  <c r="AA61" i="25"/>
  <c r="AE61" i="25"/>
  <c r="AI61" i="25"/>
  <c r="AM61" i="25"/>
  <c r="AQ61" i="25"/>
  <c r="AU61" i="25"/>
  <c r="AY61" i="25"/>
  <c r="BC61" i="25"/>
  <c r="BG61" i="25"/>
  <c r="BK61" i="25"/>
  <c r="BO61" i="25"/>
  <c r="BS61" i="25"/>
  <c r="BW61" i="25"/>
  <c r="CA61" i="25"/>
  <c r="I61" i="25"/>
  <c r="Q61" i="25"/>
  <c r="Y61" i="25"/>
  <c r="AG61" i="25"/>
  <c r="AO61" i="25"/>
  <c r="AW61" i="25"/>
  <c r="BE61" i="25"/>
  <c r="BM61" i="25"/>
  <c r="BU61" i="25"/>
  <c r="CC61" i="25"/>
  <c r="L61" i="25"/>
  <c r="T61" i="25"/>
  <c r="AB61" i="25"/>
  <c r="AJ61" i="25"/>
  <c r="AR61" i="25"/>
  <c r="AZ61" i="25"/>
  <c r="BH61" i="25"/>
  <c r="BP61" i="25"/>
  <c r="BX61" i="25"/>
  <c r="P61" i="25"/>
  <c r="AF61" i="25"/>
  <c r="AV61" i="25"/>
  <c r="BL61" i="25"/>
  <c r="CB61" i="25"/>
  <c r="AC61" i="25"/>
  <c r="BI61" i="25"/>
  <c r="BY61" i="25"/>
  <c r="E61" i="25"/>
  <c r="U61" i="25"/>
  <c r="AK61" i="25"/>
  <c r="BA61" i="25"/>
  <c r="BQ61" i="25"/>
  <c r="D61" i="25"/>
  <c r="M61" i="25"/>
  <c r="AS61" i="25"/>
  <c r="H61" i="25"/>
  <c r="X61" i="25"/>
  <c r="AN61" i="25"/>
  <c r="BD61" i="25"/>
  <c r="BT61" i="25"/>
  <c r="AZ2" i="19"/>
  <c r="BA3" i="20"/>
  <c r="BN2" i="20" l="1"/>
  <c r="BL3" i="26"/>
  <c r="BL3" i="25"/>
  <c r="BF61" i="26"/>
  <c r="C62" i="26" a="1"/>
  <c r="C62" i="26" s="1"/>
  <c r="AK62" i="26" s="1"/>
  <c r="CE61" i="26"/>
  <c r="BS61" i="26"/>
  <c r="AQ61" i="26"/>
  <c r="AA61" i="26"/>
  <c r="K61" i="26"/>
  <c r="BZ61" i="26"/>
  <c r="AO61" i="26"/>
  <c r="T61" i="26"/>
  <c r="CD61" i="26"/>
  <c r="BI61" i="26"/>
  <c r="X61" i="26"/>
  <c r="CC61" i="26"/>
  <c r="BH61" i="26"/>
  <c r="AB61" i="26"/>
  <c r="F61" i="26"/>
  <c r="BL61" i="26"/>
  <c r="BO61" i="26"/>
  <c r="AM61" i="26"/>
  <c r="W61" i="26"/>
  <c r="G61" i="26"/>
  <c r="BU61" i="26"/>
  <c r="AJ61" i="26"/>
  <c r="N61" i="26"/>
  <c r="BY61" i="26"/>
  <c r="AN61" i="26"/>
  <c r="R61" i="26"/>
  <c r="BX61" i="26"/>
  <c r="AR61" i="26"/>
  <c r="V61" i="26"/>
  <c r="BQ61" i="26"/>
  <c r="P61" i="26"/>
  <c r="AP61" i="26"/>
  <c r="CA61" i="26"/>
  <c r="BK61" i="26"/>
  <c r="AI61" i="26"/>
  <c r="S61" i="26"/>
  <c r="CB61" i="26"/>
  <c r="BP61" i="26"/>
  <c r="AD61" i="26"/>
  <c r="I61" i="26"/>
  <c r="BT61" i="26"/>
  <c r="AH61" i="26"/>
  <c r="M61" i="26"/>
  <c r="BR61" i="26"/>
  <c r="AL61" i="26"/>
  <c r="Q61" i="26"/>
  <c r="Z61" i="26"/>
  <c r="AF61" i="26"/>
  <c r="U61" i="26"/>
  <c r="BW61" i="26"/>
  <c r="BG61" i="26"/>
  <c r="AE61" i="26"/>
  <c r="O61" i="26"/>
  <c r="BV61" i="26"/>
  <c r="BJ61" i="26"/>
  <c r="Y61" i="26"/>
  <c r="D61" i="26"/>
  <c r="BN61" i="26"/>
  <c r="AC61" i="26"/>
  <c r="H61" i="26"/>
  <c r="BM61" i="26"/>
  <c r="AG61" i="26"/>
  <c r="L61" i="26"/>
  <c r="E61" i="26"/>
  <c r="J61" i="26"/>
  <c r="AS61" i="26"/>
  <c r="AT61" i="26"/>
  <c r="AU61" i="26"/>
  <c r="AV61" i="26"/>
  <c r="AW61" i="26"/>
  <c r="AX61" i="26"/>
  <c r="AY61" i="26"/>
  <c r="AZ61" i="26"/>
  <c r="BA61" i="26"/>
  <c r="BB61" i="26"/>
  <c r="BC61" i="26"/>
  <c r="BD61" i="26"/>
  <c r="BE61" i="26"/>
  <c r="C63" i="25" a="1"/>
  <c r="C63" i="25" s="1"/>
  <c r="H62" i="25"/>
  <c r="L62" i="25"/>
  <c r="P62" i="25"/>
  <c r="T62" i="25"/>
  <c r="X62" i="25"/>
  <c r="AB62" i="25"/>
  <c r="AF62" i="25"/>
  <c r="AJ62" i="25"/>
  <c r="AN62" i="25"/>
  <c r="AR62" i="25"/>
  <c r="AV62" i="25"/>
  <c r="AZ62" i="25"/>
  <c r="BD62" i="25"/>
  <c r="BH62" i="25"/>
  <c r="BL62" i="25"/>
  <c r="BP62" i="25"/>
  <c r="BT62" i="25"/>
  <c r="BX62" i="25"/>
  <c r="CB62" i="25"/>
  <c r="E62" i="25"/>
  <c r="I62" i="25"/>
  <c r="M62" i="25"/>
  <c r="Q62" i="25"/>
  <c r="U62" i="25"/>
  <c r="Y62" i="25"/>
  <c r="AC62" i="25"/>
  <c r="AG62" i="25"/>
  <c r="AK62" i="25"/>
  <c r="AO62" i="25"/>
  <c r="AS62" i="25"/>
  <c r="AW62" i="25"/>
  <c r="BA62" i="25"/>
  <c r="BE62" i="25"/>
  <c r="BI62" i="25"/>
  <c r="BM62" i="25"/>
  <c r="BQ62" i="25"/>
  <c r="BU62" i="25"/>
  <c r="BY62" i="25"/>
  <c r="CC62" i="25"/>
  <c r="K62" i="25"/>
  <c r="S62" i="25"/>
  <c r="AA62" i="25"/>
  <c r="AI62" i="25"/>
  <c r="AQ62" i="25"/>
  <c r="AY62" i="25"/>
  <c r="BG62" i="25"/>
  <c r="BO62" i="25"/>
  <c r="BW62" i="25"/>
  <c r="F62" i="25"/>
  <c r="N62" i="25"/>
  <c r="V62" i="25"/>
  <c r="AD62" i="25"/>
  <c r="AL62" i="25"/>
  <c r="AT62" i="25"/>
  <c r="BB62" i="25"/>
  <c r="BJ62" i="25"/>
  <c r="BR62" i="25"/>
  <c r="BZ62" i="25"/>
  <c r="R62" i="25"/>
  <c r="AH62" i="25"/>
  <c r="AX62" i="25"/>
  <c r="BN62" i="25"/>
  <c r="CD62" i="25"/>
  <c r="D62" i="25"/>
  <c r="AU62" i="25"/>
  <c r="CA62" i="25"/>
  <c r="G62" i="25"/>
  <c r="W62" i="25"/>
  <c r="AM62" i="25"/>
  <c r="BC62" i="25"/>
  <c r="BS62" i="25"/>
  <c r="O62" i="25"/>
  <c r="AE62" i="25"/>
  <c r="BK62" i="25"/>
  <c r="J62" i="25"/>
  <c r="Z62" i="25"/>
  <c r="AP62" i="25"/>
  <c r="BF62" i="25"/>
  <c r="BV62" i="25"/>
  <c r="BA2" i="19"/>
  <c r="BB3" i="20"/>
  <c r="BO2" i="20" l="1"/>
  <c r="BM3" i="26"/>
  <c r="BM3" i="25"/>
  <c r="C63" i="26" a="1"/>
  <c r="C63" i="26" s="1"/>
  <c r="AK63" i="26" s="1"/>
  <c r="CE62" i="26"/>
  <c r="BY62" i="26"/>
  <c r="BI62" i="26"/>
  <c r="AG62" i="26"/>
  <c r="Q62" i="26"/>
  <c r="BZ62" i="26"/>
  <c r="AN62" i="26"/>
  <c r="S62" i="26"/>
  <c r="BX62" i="26"/>
  <c r="AR62" i="26"/>
  <c r="W62" i="26"/>
  <c r="CB62" i="26"/>
  <c r="BG62" i="26"/>
  <c r="AA62" i="26"/>
  <c r="F62" i="26"/>
  <c r="BK62" i="26"/>
  <c r="Z62" i="26"/>
  <c r="D62" i="26"/>
  <c r="BQ62" i="26"/>
  <c r="AO62" i="26"/>
  <c r="Y62" i="26"/>
  <c r="I62" i="26"/>
  <c r="BO62" i="26"/>
  <c r="AD62" i="26"/>
  <c r="H62" i="26"/>
  <c r="BN62" i="26"/>
  <c r="AH62" i="26"/>
  <c r="L62" i="26"/>
  <c r="BR62" i="26"/>
  <c r="AL62" i="26"/>
  <c r="P62" i="26"/>
  <c r="BV62" i="26"/>
  <c r="AJ62" i="26"/>
  <c r="O62" i="26"/>
  <c r="BU62" i="26"/>
  <c r="AS62" i="26"/>
  <c r="AC62" i="26"/>
  <c r="M62" i="26"/>
  <c r="BT62" i="26"/>
  <c r="AI62" i="26"/>
  <c r="N62" i="26"/>
  <c r="BS62" i="26"/>
  <c r="AM62" i="26"/>
  <c r="R62" i="26"/>
  <c r="BW62" i="26"/>
  <c r="AQ62" i="26"/>
  <c r="V62" i="26"/>
  <c r="CA62" i="26"/>
  <c r="AP62" i="26"/>
  <c r="T62" i="26"/>
  <c r="CC62" i="26"/>
  <c r="BM62" i="26"/>
  <c r="U62" i="26"/>
  <c r="E62" i="26"/>
  <c r="BJ62" i="26"/>
  <c r="X62" i="26"/>
  <c r="CD62" i="26"/>
  <c r="BH62" i="26"/>
  <c r="AB62" i="26"/>
  <c r="G62" i="26"/>
  <c r="BL62" i="26"/>
  <c r="AF62" i="26"/>
  <c r="K62" i="26"/>
  <c r="BP62" i="26"/>
  <c r="AE62" i="26"/>
  <c r="J62" i="26"/>
  <c r="AT62" i="26"/>
  <c r="AU62" i="26"/>
  <c r="AV62" i="26"/>
  <c r="AW62" i="26"/>
  <c r="AX62" i="26"/>
  <c r="AY62" i="26"/>
  <c r="AZ62" i="26"/>
  <c r="BA62" i="26"/>
  <c r="BB62" i="26"/>
  <c r="BC62" i="26"/>
  <c r="BD62" i="26"/>
  <c r="BE62" i="26"/>
  <c r="BF62" i="26"/>
  <c r="C64" i="25" a="1"/>
  <c r="C64" i="25" s="1"/>
  <c r="F63" i="25"/>
  <c r="J63" i="25"/>
  <c r="N63" i="25"/>
  <c r="R63" i="25"/>
  <c r="V63" i="25"/>
  <c r="Z63" i="25"/>
  <c r="AD63" i="25"/>
  <c r="AH63" i="25"/>
  <c r="AL63" i="25"/>
  <c r="AP63" i="25"/>
  <c r="AT63" i="25"/>
  <c r="AX63" i="25"/>
  <c r="BB63" i="25"/>
  <c r="BF63" i="25"/>
  <c r="BJ63" i="25"/>
  <c r="BN63" i="25"/>
  <c r="BR63" i="25"/>
  <c r="BV63" i="25"/>
  <c r="BZ63" i="25"/>
  <c r="CD63" i="25"/>
  <c r="G63" i="25"/>
  <c r="K63" i="25"/>
  <c r="O63" i="25"/>
  <c r="S63" i="25"/>
  <c r="W63" i="25"/>
  <c r="AA63" i="25"/>
  <c r="AE63" i="25"/>
  <c r="AI63" i="25"/>
  <c r="AM63" i="25"/>
  <c r="AQ63" i="25"/>
  <c r="AU63" i="25"/>
  <c r="AY63" i="25"/>
  <c r="BC63" i="25"/>
  <c r="BG63" i="25"/>
  <c r="BK63" i="25"/>
  <c r="BO63" i="25"/>
  <c r="BS63" i="25"/>
  <c r="BW63" i="25"/>
  <c r="CA63" i="25"/>
  <c r="E63" i="25"/>
  <c r="M63" i="25"/>
  <c r="U63" i="25"/>
  <c r="AC63" i="25"/>
  <c r="AK63" i="25"/>
  <c r="AS63" i="25"/>
  <c r="BA63" i="25"/>
  <c r="BI63" i="25"/>
  <c r="BQ63" i="25"/>
  <c r="BY63" i="25"/>
  <c r="H63" i="25"/>
  <c r="P63" i="25"/>
  <c r="X63" i="25"/>
  <c r="AF63" i="25"/>
  <c r="AN63" i="25"/>
  <c r="AV63" i="25"/>
  <c r="BD63" i="25"/>
  <c r="BL63" i="25"/>
  <c r="BT63" i="25"/>
  <c r="CB63" i="25"/>
  <c r="T63" i="25"/>
  <c r="AJ63" i="25"/>
  <c r="AZ63" i="25"/>
  <c r="BP63" i="25"/>
  <c r="Q63" i="25"/>
  <c r="AW63" i="25"/>
  <c r="CC63" i="25"/>
  <c r="I63" i="25"/>
  <c r="Y63" i="25"/>
  <c r="AO63" i="25"/>
  <c r="BE63" i="25"/>
  <c r="BU63" i="25"/>
  <c r="AG63" i="25"/>
  <c r="BM63" i="25"/>
  <c r="D63" i="25"/>
  <c r="L63" i="25"/>
  <c r="AB63" i="25"/>
  <c r="AR63" i="25"/>
  <c r="BH63" i="25"/>
  <c r="BX63" i="25"/>
  <c r="BB2" i="19"/>
  <c r="BC3" i="20"/>
  <c r="BP2" i="20" l="1"/>
  <c r="BN3" i="26"/>
  <c r="BN3" i="25"/>
  <c r="C64" i="26" a="1"/>
  <c r="C64" i="26" s="1"/>
  <c r="AK64" i="26" s="1"/>
  <c r="CE63" i="26"/>
  <c r="BS63" i="26"/>
  <c r="AQ63" i="26"/>
  <c r="AA63" i="26"/>
  <c r="K63" i="26"/>
  <c r="BR63" i="26"/>
  <c r="AL63" i="26"/>
  <c r="Q63" i="26"/>
  <c r="BV63" i="26"/>
  <c r="P63" i="26"/>
  <c r="BU63" i="26"/>
  <c r="AO63" i="26"/>
  <c r="T63" i="26"/>
  <c r="CD63" i="26"/>
  <c r="BI63" i="26"/>
  <c r="AC63" i="26"/>
  <c r="H63" i="26"/>
  <c r="CA63" i="26"/>
  <c r="BK63" i="26"/>
  <c r="AI63" i="26"/>
  <c r="S63" i="26"/>
  <c r="CC63" i="26"/>
  <c r="BH63" i="26"/>
  <c r="AB63" i="26"/>
  <c r="F63" i="26"/>
  <c r="BL63" i="26"/>
  <c r="Z63" i="26"/>
  <c r="E63" i="26"/>
  <c r="BJ63" i="26"/>
  <c r="AD63" i="26"/>
  <c r="I63" i="26"/>
  <c r="BT63" i="26"/>
  <c r="AN63" i="26"/>
  <c r="R63" i="26"/>
  <c r="BW63" i="26"/>
  <c r="BG63" i="26"/>
  <c r="AE63" i="26"/>
  <c r="O63" i="26"/>
  <c r="BX63" i="26"/>
  <c r="AR63" i="26"/>
  <c r="V63" i="26"/>
  <c r="CB63" i="26"/>
  <c r="AP63" i="26"/>
  <c r="U63" i="26"/>
  <c r="BZ63" i="26"/>
  <c r="AT63" i="26"/>
  <c r="Y63" i="26"/>
  <c r="D63" i="26"/>
  <c r="BN63" i="26"/>
  <c r="AH63" i="26"/>
  <c r="M63" i="26"/>
  <c r="BO63" i="26"/>
  <c r="AM63" i="26"/>
  <c r="W63" i="26"/>
  <c r="G63" i="26"/>
  <c r="BM63" i="26"/>
  <c r="AG63" i="26"/>
  <c r="L63" i="26"/>
  <c r="BQ63" i="26"/>
  <c r="AF63" i="26"/>
  <c r="J63" i="26"/>
  <c r="BP63" i="26"/>
  <c r="AJ63" i="26"/>
  <c r="N63" i="26"/>
  <c r="BY63" i="26"/>
  <c r="AS63" i="26"/>
  <c r="X63" i="26"/>
  <c r="AU63" i="26"/>
  <c r="AV63" i="26"/>
  <c r="AW63" i="26"/>
  <c r="AX63" i="26"/>
  <c r="AY63" i="26"/>
  <c r="AZ63" i="26"/>
  <c r="BA63" i="26"/>
  <c r="BB63" i="26"/>
  <c r="BC63" i="26"/>
  <c r="BD63" i="26"/>
  <c r="BE63" i="26"/>
  <c r="BF63" i="26"/>
  <c r="C65" i="25" a="1"/>
  <c r="C65" i="25" s="1"/>
  <c r="H64" i="25"/>
  <c r="L64" i="25"/>
  <c r="P64" i="25"/>
  <c r="T64" i="25"/>
  <c r="X64" i="25"/>
  <c r="AB64" i="25"/>
  <c r="AF64" i="25"/>
  <c r="AJ64" i="25"/>
  <c r="AN64" i="25"/>
  <c r="AR64" i="25"/>
  <c r="AV64" i="25"/>
  <c r="AZ64" i="25"/>
  <c r="BD64" i="25"/>
  <c r="BH64" i="25"/>
  <c r="BL64" i="25"/>
  <c r="BP64" i="25"/>
  <c r="BT64" i="25"/>
  <c r="BX64" i="25"/>
  <c r="CB64" i="25"/>
  <c r="E64" i="25"/>
  <c r="I64" i="25"/>
  <c r="M64" i="25"/>
  <c r="Q64" i="25"/>
  <c r="U64" i="25"/>
  <c r="Y64" i="25"/>
  <c r="AC64" i="25"/>
  <c r="AG64" i="25"/>
  <c r="AK64" i="25"/>
  <c r="AO64" i="25"/>
  <c r="AS64" i="25"/>
  <c r="AW64" i="25"/>
  <c r="BA64" i="25"/>
  <c r="BE64" i="25"/>
  <c r="BI64" i="25"/>
  <c r="BM64" i="25"/>
  <c r="BQ64" i="25"/>
  <c r="BU64" i="25"/>
  <c r="BY64" i="25"/>
  <c r="CC64" i="25"/>
  <c r="G64" i="25"/>
  <c r="O64" i="25"/>
  <c r="W64" i="25"/>
  <c r="AE64" i="25"/>
  <c r="AM64" i="25"/>
  <c r="AU64" i="25"/>
  <c r="BC64" i="25"/>
  <c r="BK64" i="25"/>
  <c r="BS64" i="25"/>
  <c r="CA64" i="25"/>
  <c r="J64" i="25"/>
  <c r="R64" i="25"/>
  <c r="Z64" i="25"/>
  <c r="AH64" i="25"/>
  <c r="AP64" i="25"/>
  <c r="AX64" i="25"/>
  <c r="BF64" i="25"/>
  <c r="BN64" i="25"/>
  <c r="BV64" i="25"/>
  <c r="CD64" i="25"/>
  <c r="F64" i="25"/>
  <c r="V64" i="25"/>
  <c r="AL64" i="25"/>
  <c r="BB64" i="25"/>
  <c r="BR64" i="25"/>
  <c r="D64" i="25"/>
  <c r="AT64" i="25"/>
  <c r="AI64" i="25"/>
  <c r="BO64" i="25"/>
  <c r="K64" i="25"/>
  <c r="AA64" i="25"/>
  <c r="AQ64" i="25"/>
  <c r="BG64" i="25"/>
  <c r="BW64" i="25"/>
  <c r="BJ64" i="25"/>
  <c r="BZ64" i="25"/>
  <c r="S64" i="25"/>
  <c r="AY64" i="25"/>
  <c r="N64" i="25"/>
  <c r="AD64" i="25"/>
  <c r="BC2" i="19"/>
  <c r="BD3" i="20"/>
  <c r="BQ2" i="20" l="1"/>
  <c r="BO3" i="26"/>
  <c r="BO3" i="25"/>
  <c r="C65" i="26" a="1"/>
  <c r="C65" i="26" s="1"/>
  <c r="AK65" i="26" s="1"/>
  <c r="CE64" i="26"/>
  <c r="BU64" i="26"/>
  <c r="AS64" i="26"/>
  <c r="AC64" i="26"/>
  <c r="M64" i="26"/>
  <c r="BV64" i="26"/>
  <c r="AP64" i="26"/>
  <c r="T64" i="26"/>
  <c r="BZ64" i="26"/>
  <c r="AT64" i="26"/>
  <c r="X64" i="26"/>
  <c r="CD64" i="26"/>
  <c r="BH64" i="26"/>
  <c r="AB64" i="26"/>
  <c r="G64" i="26"/>
  <c r="BL64" i="26"/>
  <c r="AF64" i="26"/>
  <c r="K64" i="26"/>
  <c r="BQ64" i="26"/>
  <c r="AO64" i="26"/>
  <c r="Y64" i="26"/>
  <c r="I64" i="26"/>
  <c r="BP64" i="26"/>
  <c r="AJ64" i="26"/>
  <c r="O64" i="26"/>
  <c r="BT64" i="26"/>
  <c r="AN64" i="26"/>
  <c r="S64" i="26"/>
  <c r="BX64" i="26"/>
  <c r="AR64" i="26"/>
  <c r="W64" i="26"/>
  <c r="CB64" i="26"/>
  <c r="BG64" i="26"/>
  <c r="AA64" i="26"/>
  <c r="F64" i="26"/>
  <c r="BY64" i="26"/>
  <c r="BI64" i="26"/>
  <c r="AG64" i="26"/>
  <c r="Q64" i="26"/>
  <c r="CA64" i="26"/>
  <c r="AU64" i="26"/>
  <c r="Z64" i="26"/>
  <c r="D64" i="26"/>
  <c r="BJ64" i="26"/>
  <c r="AD64" i="26"/>
  <c r="H64" i="26"/>
  <c r="BN64" i="26"/>
  <c r="AH64" i="26"/>
  <c r="L64" i="26"/>
  <c r="BR64" i="26"/>
  <c r="AL64" i="26"/>
  <c r="P64" i="26"/>
  <c r="CC64" i="26"/>
  <c r="BM64" i="26"/>
  <c r="U64" i="26"/>
  <c r="E64" i="26"/>
  <c r="BK64" i="26"/>
  <c r="AE64" i="26"/>
  <c r="J64" i="26"/>
  <c r="BO64" i="26"/>
  <c r="AI64" i="26"/>
  <c r="N64" i="26"/>
  <c r="BS64" i="26"/>
  <c r="AM64" i="26"/>
  <c r="R64" i="26"/>
  <c r="BW64" i="26"/>
  <c r="AQ64" i="26"/>
  <c r="V64" i="26"/>
  <c r="AV64" i="26"/>
  <c r="AW64" i="26"/>
  <c r="AX64" i="26"/>
  <c r="AY64" i="26"/>
  <c r="AZ64" i="26"/>
  <c r="BA64" i="26"/>
  <c r="BB64" i="26"/>
  <c r="BC64" i="26"/>
  <c r="BD64" i="26"/>
  <c r="BE64" i="26"/>
  <c r="BF64" i="26"/>
  <c r="C66" i="25" a="1"/>
  <c r="C66" i="25" s="1"/>
  <c r="F65" i="25"/>
  <c r="J65" i="25"/>
  <c r="N65" i="25"/>
  <c r="R65" i="25"/>
  <c r="V65" i="25"/>
  <c r="Z65" i="25"/>
  <c r="AD65" i="25"/>
  <c r="AH65" i="25"/>
  <c r="AL65" i="25"/>
  <c r="AP65" i="25"/>
  <c r="AT65" i="25"/>
  <c r="AX65" i="25"/>
  <c r="BB65" i="25"/>
  <c r="BF65" i="25"/>
  <c r="BJ65" i="25"/>
  <c r="BN65" i="25"/>
  <c r="BR65" i="25"/>
  <c r="BV65" i="25"/>
  <c r="BZ65" i="25"/>
  <c r="CD65" i="25"/>
  <c r="G65" i="25"/>
  <c r="K65" i="25"/>
  <c r="O65" i="25"/>
  <c r="S65" i="25"/>
  <c r="W65" i="25"/>
  <c r="AA65" i="25"/>
  <c r="AE65" i="25"/>
  <c r="AI65" i="25"/>
  <c r="AM65" i="25"/>
  <c r="AQ65" i="25"/>
  <c r="AU65" i="25"/>
  <c r="AY65" i="25"/>
  <c r="BC65" i="25"/>
  <c r="BG65" i="25"/>
  <c r="BK65" i="25"/>
  <c r="BO65" i="25"/>
  <c r="BS65" i="25"/>
  <c r="BW65" i="25"/>
  <c r="CA65" i="25"/>
  <c r="I65" i="25"/>
  <c r="Q65" i="25"/>
  <c r="Y65" i="25"/>
  <c r="AG65" i="25"/>
  <c r="AO65" i="25"/>
  <c r="AW65" i="25"/>
  <c r="BE65" i="25"/>
  <c r="BM65" i="25"/>
  <c r="BU65" i="25"/>
  <c r="CC65" i="25"/>
  <c r="L65" i="25"/>
  <c r="T65" i="25"/>
  <c r="AB65" i="25"/>
  <c r="AJ65" i="25"/>
  <c r="AR65" i="25"/>
  <c r="AZ65" i="25"/>
  <c r="BH65" i="25"/>
  <c r="BP65" i="25"/>
  <c r="BX65" i="25"/>
  <c r="H65" i="25"/>
  <c r="X65" i="25"/>
  <c r="AN65" i="25"/>
  <c r="BD65" i="25"/>
  <c r="BT65" i="25"/>
  <c r="P65" i="25"/>
  <c r="AV65" i="25"/>
  <c r="CB65" i="25"/>
  <c r="U65" i="25"/>
  <c r="BA65" i="25"/>
  <c r="M65" i="25"/>
  <c r="AC65" i="25"/>
  <c r="AS65" i="25"/>
  <c r="BI65" i="25"/>
  <c r="BY65" i="25"/>
  <c r="D65" i="25"/>
  <c r="AF65" i="25"/>
  <c r="BL65" i="25"/>
  <c r="E65" i="25"/>
  <c r="AK65" i="25"/>
  <c r="BQ65" i="25"/>
  <c r="BD2" i="19"/>
  <c r="BE3" i="20"/>
  <c r="BR2" i="20" l="1"/>
  <c r="BP3" i="26"/>
  <c r="BP3" i="25"/>
  <c r="C66" i="26" a="1"/>
  <c r="C66" i="26" s="1"/>
  <c r="AK66" i="26" s="1"/>
  <c r="CE65" i="26"/>
  <c r="CA65" i="26"/>
  <c r="BK65" i="26"/>
  <c r="AM65" i="26"/>
  <c r="W65" i="26"/>
  <c r="G65" i="26"/>
  <c r="BN65" i="26"/>
  <c r="AH65" i="26"/>
  <c r="M65" i="26"/>
  <c r="BR65" i="26"/>
  <c r="AL65" i="26"/>
  <c r="Q65" i="26"/>
  <c r="BV65" i="26"/>
  <c r="AP65" i="26"/>
  <c r="U65" i="26"/>
  <c r="BZ65" i="26"/>
  <c r="AT65" i="26"/>
  <c r="Y65" i="26"/>
  <c r="D65" i="26"/>
  <c r="BW65" i="26"/>
  <c r="BG65" i="26"/>
  <c r="AI65" i="26"/>
  <c r="S65" i="26"/>
  <c r="CD65" i="26"/>
  <c r="BI65" i="26"/>
  <c r="AC65" i="26"/>
  <c r="H65" i="26"/>
  <c r="BM65" i="26"/>
  <c r="AG65" i="26"/>
  <c r="L65" i="26"/>
  <c r="BQ65" i="26"/>
  <c r="P65" i="26"/>
  <c r="BU65" i="26"/>
  <c r="AO65" i="26"/>
  <c r="T65" i="26"/>
  <c r="BS65" i="26"/>
  <c r="AU65" i="26"/>
  <c r="AE65" i="26"/>
  <c r="O65" i="26"/>
  <c r="BY65" i="26"/>
  <c r="AS65" i="26"/>
  <c r="X65" i="26"/>
  <c r="CC65" i="26"/>
  <c r="BH65" i="26"/>
  <c r="AB65" i="26"/>
  <c r="F65" i="26"/>
  <c r="BL65" i="26"/>
  <c r="AF65" i="26"/>
  <c r="J65" i="26"/>
  <c r="BP65" i="26"/>
  <c r="AJ65" i="26"/>
  <c r="N65" i="26"/>
  <c r="BO65" i="26"/>
  <c r="AQ65" i="26"/>
  <c r="AA65" i="26"/>
  <c r="K65" i="26"/>
  <c r="BT65" i="26"/>
  <c r="AN65" i="26"/>
  <c r="R65" i="26"/>
  <c r="BX65" i="26"/>
  <c r="AR65" i="26"/>
  <c r="V65" i="26"/>
  <c r="CB65" i="26"/>
  <c r="AV65" i="26"/>
  <c r="Z65" i="26"/>
  <c r="E65" i="26"/>
  <c r="BJ65" i="26"/>
  <c r="AD65" i="26"/>
  <c r="I65" i="26"/>
  <c r="AW65" i="26"/>
  <c r="AX65" i="26"/>
  <c r="AY65" i="26"/>
  <c r="AZ65" i="26"/>
  <c r="BA65" i="26"/>
  <c r="BB65" i="26"/>
  <c r="BC65" i="26"/>
  <c r="BD65" i="26"/>
  <c r="BE65" i="26"/>
  <c r="BF65" i="26"/>
  <c r="C67" i="25" a="1"/>
  <c r="C67" i="25" s="1"/>
  <c r="H66" i="25"/>
  <c r="L66" i="25"/>
  <c r="P66" i="25"/>
  <c r="T66" i="25"/>
  <c r="X66" i="25"/>
  <c r="AB66" i="25"/>
  <c r="AF66" i="25"/>
  <c r="AJ66" i="25"/>
  <c r="AN66" i="25"/>
  <c r="AR66" i="25"/>
  <c r="AV66" i="25"/>
  <c r="AZ66" i="25"/>
  <c r="BD66" i="25"/>
  <c r="BH66" i="25"/>
  <c r="BL66" i="25"/>
  <c r="BP66" i="25"/>
  <c r="BT66" i="25"/>
  <c r="BX66" i="25"/>
  <c r="CB66" i="25"/>
  <c r="E66" i="25"/>
  <c r="I66" i="25"/>
  <c r="M66" i="25"/>
  <c r="Q66" i="25"/>
  <c r="U66" i="25"/>
  <c r="Y66" i="25"/>
  <c r="AC66" i="25"/>
  <c r="AG66" i="25"/>
  <c r="AK66" i="25"/>
  <c r="AO66" i="25"/>
  <c r="AS66" i="25"/>
  <c r="AW66" i="25"/>
  <c r="BA66" i="25"/>
  <c r="BE66" i="25"/>
  <c r="BI66" i="25"/>
  <c r="BM66" i="25"/>
  <c r="BQ66" i="25"/>
  <c r="BU66" i="25"/>
  <c r="BY66" i="25"/>
  <c r="CC66" i="25"/>
  <c r="K66" i="25"/>
  <c r="S66" i="25"/>
  <c r="AA66" i="25"/>
  <c r="AI66" i="25"/>
  <c r="AQ66" i="25"/>
  <c r="AY66" i="25"/>
  <c r="BG66" i="25"/>
  <c r="BO66" i="25"/>
  <c r="BW66" i="25"/>
  <c r="F66" i="25"/>
  <c r="N66" i="25"/>
  <c r="V66" i="25"/>
  <c r="AD66" i="25"/>
  <c r="AL66" i="25"/>
  <c r="AT66" i="25"/>
  <c r="BB66" i="25"/>
  <c r="BJ66" i="25"/>
  <c r="BR66" i="25"/>
  <c r="BZ66" i="25"/>
  <c r="J66" i="25"/>
  <c r="Z66" i="25"/>
  <c r="AP66" i="25"/>
  <c r="BF66" i="25"/>
  <c r="BV66" i="25"/>
  <c r="AH66" i="25"/>
  <c r="BN66" i="25"/>
  <c r="G66" i="25"/>
  <c r="AM66" i="25"/>
  <c r="BS66" i="25"/>
  <c r="O66" i="25"/>
  <c r="AE66" i="25"/>
  <c r="AU66" i="25"/>
  <c r="BK66" i="25"/>
  <c r="CA66" i="25"/>
  <c r="R66" i="25"/>
  <c r="AX66" i="25"/>
  <c r="CD66" i="25"/>
  <c r="D66" i="25"/>
  <c r="W66" i="25"/>
  <c r="BC66" i="25"/>
  <c r="BE2" i="19"/>
  <c r="BF3" i="20"/>
  <c r="BS2" i="20" l="1"/>
  <c r="BQ3" i="26"/>
  <c r="BQ3" i="25"/>
  <c r="C67" i="26" a="1"/>
  <c r="C67" i="26" s="1"/>
  <c r="AK67" i="26" s="1"/>
  <c r="CE66" i="26"/>
  <c r="CC66" i="26"/>
  <c r="BM66" i="26"/>
  <c r="AO66" i="26"/>
  <c r="Y66" i="26"/>
  <c r="BX66" i="26"/>
  <c r="AR66" i="26"/>
  <c r="W66" i="26"/>
  <c r="E66" i="26"/>
  <c r="BG66" i="26"/>
  <c r="X66" i="26"/>
  <c r="CA66" i="26"/>
  <c r="AJ66" i="26"/>
  <c r="J66" i="26"/>
  <c r="BK66" i="26"/>
  <c r="AA66" i="26"/>
  <c r="BW66" i="26"/>
  <c r="AN66" i="26"/>
  <c r="L66" i="26"/>
  <c r="BY66" i="26"/>
  <c r="BI66" i="26"/>
  <c r="U66" i="26"/>
  <c r="BS66" i="26"/>
  <c r="AM66" i="26"/>
  <c r="R66" i="26"/>
  <c r="CB66" i="26"/>
  <c r="AT66" i="26"/>
  <c r="P66" i="26"/>
  <c r="BT66" i="26"/>
  <c r="AD66" i="26"/>
  <c r="D66" i="26"/>
  <c r="AV66" i="26"/>
  <c r="T66" i="26"/>
  <c r="BP66" i="26"/>
  <c r="AF66" i="26"/>
  <c r="G66" i="26"/>
  <c r="BU66" i="26"/>
  <c r="AW66" i="26"/>
  <c r="AG66" i="26"/>
  <c r="Q66" i="26"/>
  <c r="BN66" i="26"/>
  <c r="AH66" i="26"/>
  <c r="M66" i="26"/>
  <c r="BV66" i="26"/>
  <c r="AL66" i="26"/>
  <c r="K66" i="26"/>
  <c r="BL66" i="26"/>
  <c r="V66" i="26"/>
  <c r="BZ66" i="26"/>
  <c r="AP66" i="26"/>
  <c r="N66" i="26"/>
  <c r="BJ66" i="26"/>
  <c r="Z66" i="26"/>
  <c r="BQ66" i="26"/>
  <c r="AS66" i="26"/>
  <c r="AC66" i="26"/>
  <c r="CD66" i="26"/>
  <c r="BH66" i="26"/>
  <c r="AB66" i="26"/>
  <c r="I66" i="26"/>
  <c r="BO66" i="26"/>
  <c r="AE66" i="26"/>
  <c r="F66" i="26"/>
  <c r="AQ66" i="26"/>
  <c r="O66" i="26"/>
  <c r="BR66" i="26"/>
  <c r="AI66" i="26"/>
  <c r="H66" i="26"/>
  <c r="AU66" i="26"/>
  <c r="S66" i="26"/>
  <c r="AX66" i="26"/>
  <c r="AY66" i="26"/>
  <c r="AZ66" i="26"/>
  <c r="BA66" i="26"/>
  <c r="BB66" i="26"/>
  <c r="BC66" i="26"/>
  <c r="BD66" i="26"/>
  <c r="BE66" i="26"/>
  <c r="BF66" i="26"/>
  <c r="C68" i="25" a="1"/>
  <c r="C68" i="25" s="1"/>
  <c r="F67" i="25"/>
  <c r="J67" i="25"/>
  <c r="N67" i="25"/>
  <c r="R67" i="25"/>
  <c r="V67" i="25"/>
  <c r="Z67" i="25"/>
  <c r="AD67" i="25"/>
  <c r="AH67" i="25"/>
  <c r="AL67" i="25"/>
  <c r="AP67" i="25"/>
  <c r="AT67" i="25"/>
  <c r="AX67" i="25"/>
  <c r="BB67" i="25"/>
  <c r="BF67" i="25"/>
  <c r="BJ67" i="25"/>
  <c r="BN67" i="25"/>
  <c r="BR67" i="25"/>
  <c r="BV67" i="25"/>
  <c r="BZ67" i="25"/>
  <c r="CD67" i="25"/>
  <c r="G67" i="25"/>
  <c r="K67" i="25"/>
  <c r="O67" i="25"/>
  <c r="S67" i="25"/>
  <c r="W67" i="25"/>
  <c r="AA67" i="25"/>
  <c r="AE67" i="25"/>
  <c r="AI67" i="25"/>
  <c r="AM67" i="25"/>
  <c r="AQ67" i="25"/>
  <c r="AU67" i="25"/>
  <c r="AY67" i="25"/>
  <c r="BC67" i="25"/>
  <c r="BG67" i="25"/>
  <c r="BK67" i="25"/>
  <c r="BO67" i="25"/>
  <c r="BS67" i="25"/>
  <c r="BW67" i="25"/>
  <c r="CA67" i="25"/>
  <c r="E67" i="25"/>
  <c r="M67" i="25"/>
  <c r="U67" i="25"/>
  <c r="AC67" i="25"/>
  <c r="AK67" i="25"/>
  <c r="AS67" i="25"/>
  <c r="BA67" i="25"/>
  <c r="BI67" i="25"/>
  <c r="BQ67" i="25"/>
  <c r="BY67" i="25"/>
  <c r="H67" i="25"/>
  <c r="P67" i="25"/>
  <c r="X67" i="25"/>
  <c r="AF67" i="25"/>
  <c r="AN67" i="25"/>
  <c r="AV67" i="25"/>
  <c r="BD67" i="25"/>
  <c r="BL67" i="25"/>
  <c r="BT67" i="25"/>
  <c r="CB67" i="25"/>
  <c r="L67" i="25"/>
  <c r="AB67" i="25"/>
  <c r="AR67" i="25"/>
  <c r="BH67" i="25"/>
  <c r="BX67" i="25"/>
  <c r="T67" i="25"/>
  <c r="AZ67" i="25"/>
  <c r="Y67" i="25"/>
  <c r="BE67" i="25"/>
  <c r="D67" i="25"/>
  <c r="Q67" i="25"/>
  <c r="AG67" i="25"/>
  <c r="AW67" i="25"/>
  <c r="BM67" i="25"/>
  <c r="CC67" i="25"/>
  <c r="AJ67" i="25"/>
  <c r="BP67" i="25"/>
  <c r="I67" i="25"/>
  <c r="AO67" i="25"/>
  <c r="BU67" i="25"/>
  <c r="BF2" i="19"/>
  <c r="BG3" i="20"/>
  <c r="BT2" i="20" l="1"/>
  <c r="BR3" i="26"/>
  <c r="BR3" i="25"/>
  <c r="C68" i="26" a="1"/>
  <c r="C68" i="26" s="1"/>
  <c r="AK68" i="26" s="1"/>
  <c r="CE67" i="26"/>
  <c r="BO67" i="26"/>
  <c r="AQ67" i="26"/>
  <c r="AA67" i="26"/>
  <c r="K67" i="26"/>
  <c r="BQ67" i="26"/>
  <c r="P67" i="26"/>
  <c r="BR67" i="26"/>
  <c r="AH67" i="26"/>
  <c r="F67" i="26"/>
  <c r="BI67" i="26"/>
  <c r="Y67" i="26"/>
  <c r="CC67" i="26"/>
  <c r="AS67" i="26"/>
  <c r="Q67" i="26"/>
  <c r="BM67" i="26"/>
  <c r="AC67" i="26"/>
  <c r="BW67" i="26"/>
  <c r="BG67" i="26"/>
  <c r="AI67" i="26"/>
  <c r="S67" i="26"/>
  <c r="CB67" i="26"/>
  <c r="AV67" i="26"/>
  <c r="Z67" i="26"/>
  <c r="E67" i="26"/>
  <c r="AW67" i="26"/>
  <c r="T67" i="26"/>
  <c r="BX67" i="26"/>
  <c r="AN67" i="26"/>
  <c r="L67" i="26"/>
  <c r="BN67" i="26"/>
  <c r="AD67" i="26"/>
  <c r="BZ67" i="26"/>
  <c r="AR67" i="26"/>
  <c r="N67" i="26"/>
  <c r="BS67" i="26"/>
  <c r="AU67" i="26"/>
  <c r="AE67" i="26"/>
  <c r="O67" i="26"/>
  <c r="BV67" i="26"/>
  <c r="AP67" i="26"/>
  <c r="U67" i="26"/>
  <c r="BY67" i="26"/>
  <c r="AO67" i="26"/>
  <c r="M67" i="26"/>
  <c r="BP67" i="26"/>
  <c r="AG67" i="26"/>
  <c r="D67" i="26"/>
  <c r="BH67" i="26"/>
  <c r="X67" i="26"/>
  <c r="BT67" i="26"/>
  <c r="AJ67" i="26"/>
  <c r="H67" i="26"/>
  <c r="W67" i="26"/>
  <c r="J67" i="26"/>
  <c r="AT67" i="26"/>
  <c r="I67" i="26"/>
  <c r="CA67" i="26"/>
  <c r="G67" i="26"/>
  <c r="BJ67" i="26"/>
  <c r="R67" i="26"/>
  <c r="AX67" i="26"/>
  <c r="CD67" i="26"/>
  <c r="BK67" i="26"/>
  <c r="BL67" i="26"/>
  <c r="AB67" i="26"/>
  <c r="BU67" i="26"/>
  <c r="V67" i="26"/>
  <c r="AM67" i="26"/>
  <c r="AF67" i="26"/>
  <c r="AL67" i="26"/>
  <c r="AY67" i="26"/>
  <c r="AZ67" i="26"/>
  <c r="BA67" i="26"/>
  <c r="BB67" i="26"/>
  <c r="BC67" i="26"/>
  <c r="BD67" i="26"/>
  <c r="BE67" i="26"/>
  <c r="BF67" i="26"/>
  <c r="C69" i="25" a="1"/>
  <c r="C69" i="25" s="1"/>
  <c r="H68" i="25"/>
  <c r="L68" i="25"/>
  <c r="P68" i="25"/>
  <c r="T68" i="25"/>
  <c r="X68" i="25"/>
  <c r="AB68" i="25"/>
  <c r="AF68" i="25"/>
  <c r="AJ68" i="25"/>
  <c r="AN68" i="25"/>
  <c r="AR68" i="25"/>
  <c r="AV68" i="25"/>
  <c r="AZ68" i="25"/>
  <c r="BD68" i="25"/>
  <c r="BH68" i="25"/>
  <c r="BL68" i="25"/>
  <c r="BP68" i="25"/>
  <c r="BT68" i="25"/>
  <c r="BX68" i="25"/>
  <c r="CB68" i="25"/>
  <c r="E68" i="25"/>
  <c r="I68" i="25"/>
  <c r="M68" i="25"/>
  <c r="Q68" i="25"/>
  <c r="U68" i="25"/>
  <c r="Y68" i="25"/>
  <c r="AC68" i="25"/>
  <c r="AG68" i="25"/>
  <c r="AK68" i="25"/>
  <c r="AO68" i="25"/>
  <c r="AS68" i="25"/>
  <c r="AW68" i="25"/>
  <c r="BA68" i="25"/>
  <c r="BE68" i="25"/>
  <c r="BI68" i="25"/>
  <c r="BM68" i="25"/>
  <c r="BQ68" i="25"/>
  <c r="BU68" i="25"/>
  <c r="BY68" i="25"/>
  <c r="CC68" i="25"/>
  <c r="G68" i="25"/>
  <c r="O68" i="25"/>
  <c r="W68" i="25"/>
  <c r="AE68" i="25"/>
  <c r="AM68" i="25"/>
  <c r="AU68" i="25"/>
  <c r="BC68" i="25"/>
  <c r="BK68" i="25"/>
  <c r="BS68" i="25"/>
  <c r="CA68" i="25"/>
  <c r="J68" i="25"/>
  <c r="R68" i="25"/>
  <c r="Z68" i="25"/>
  <c r="AH68" i="25"/>
  <c r="AP68" i="25"/>
  <c r="AX68" i="25"/>
  <c r="BF68" i="25"/>
  <c r="BN68" i="25"/>
  <c r="BV68" i="25"/>
  <c r="CD68" i="25"/>
  <c r="N68" i="25"/>
  <c r="AD68" i="25"/>
  <c r="AT68" i="25"/>
  <c r="BJ68" i="25"/>
  <c r="BZ68" i="25"/>
  <c r="D68" i="25"/>
  <c r="F68" i="25"/>
  <c r="AL68" i="25"/>
  <c r="BR68" i="25"/>
  <c r="K68" i="25"/>
  <c r="AQ68" i="25"/>
  <c r="BW68" i="25"/>
  <c r="S68" i="25"/>
  <c r="AI68" i="25"/>
  <c r="AY68" i="25"/>
  <c r="BO68" i="25"/>
  <c r="V68" i="25"/>
  <c r="BB68" i="25"/>
  <c r="AA68" i="25"/>
  <c r="BG68" i="25"/>
  <c r="BG2" i="19"/>
  <c r="BH3" i="20"/>
  <c r="BU2" i="20" l="1"/>
  <c r="BS3" i="26"/>
  <c r="BS3" i="25"/>
  <c r="C69" i="26" a="1"/>
  <c r="C69" i="26" s="1"/>
  <c r="AK69" i="26" s="1"/>
  <c r="CE68" i="26"/>
  <c r="BY68" i="26"/>
  <c r="BI68" i="26"/>
  <c r="U68" i="26"/>
  <c r="E68" i="26"/>
  <c r="BJ68" i="26"/>
  <c r="AI68" i="26"/>
  <c r="N68" i="26"/>
  <c r="BN68" i="26"/>
  <c r="AE68" i="26"/>
  <c r="CA68" i="26"/>
  <c r="AQ68" i="26"/>
  <c r="O68" i="26"/>
  <c r="BK68" i="26"/>
  <c r="AA68" i="26"/>
  <c r="CD68" i="26"/>
  <c r="AU68" i="26"/>
  <c r="R68" i="26"/>
  <c r="BU68" i="26"/>
  <c r="AW68" i="26"/>
  <c r="AG68" i="26"/>
  <c r="Q68" i="26"/>
  <c r="BZ68" i="26"/>
  <c r="AY68" i="26"/>
  <c r="AD68" i="26"/>
  <c r="H68" i="26"/>
  <c r="BG68" i="26"/>
  <c r="W68" i="26"/>
  <c r="BS68" i="26"/>
  <c r="AJ68" i="26"/>
  <c r="G68" i="26"/>
  <c r="AV68" i="26"/>
  <c r="T68" i="26"/>
  <c r="BW68" i="26"/>
  <c r="AM68" i="26"/>
  <c r="K68" i="26"/>
  <c r="BQ68" i="26"/>
  <c r="AS68" i="26"/>
  <c r="AC68" i="26"/>
  <c r="M68" i="26"/>
  <c r="BT68" i="26"/>
  <c r="AT68" i="26"/>
  <c r="X68" i="26"/>
  <c r="CB68" i="26"/>
  <c r="AR68" i="26"/>
  <c r="P68" i="26"/>
  <c r="BL68" i="26"/>
  <c r="AB68" i="26"/>
  <c r="BX68" i="26"/>
  <c r="AP68" i="26"/>
  <c r="L68" i="26"/>
  <c r="BP68" i="26"/>
  <c r="AF68" i="26"/>
  <c r="D68" i="26"/>
  <c r="CC68" i="26"/>
  <c r="BM68" i="26"/>
  <c r="AO68" i="26"/>
  <c r="Y68" i="26"/>
  <c r="I68" i="26"/>
  <c r="BO68" i="26"/>
  <c r="AN68" i="26"/>
  <c r="S68" i="26"/>
  <c r="BV68" i="26"/>
  <c r="AL68" i="26"/>
  <c r="J68" i="26"/>
  <c r="AX68" i="26"/>
  <c r="V68" i="26"/>
  <c r="BR68" i="26"/>
  <c r="AH68" i="26"/>
  <c r="F68" i="26"/>
  <c r="BH68" i="26"/>
  <c r="Z68" i="26"/>
  <c r="AZ68" i="26"/>
  <c r="BA68" i="26"/>
  <c r="BB68" i="26"/>
  <c r="BC68" i="26"/>
  <c r="BD68" i="26"/>
  <c r="BE68" i="26"/>
  <c r="BF68" i="26"/>
  <c r="C70" i="25" a="1"/>
  <c r="C70" i="25" s="1"/>
  <c r="F69" i="25"/>
  <c r="J69" i="25"/>
  <c r="N69" i="25"/>
  <c r="R69" i="25"/>
  <c r="V69" i="25"/>
  <c r="Z69" i="25"/>
  <c r="AD69" i="25"/>
  <c r="AH69" i="25"/>
  <c r="AL69" i="25"/>
  <c r="AP69" i="25"/>
  <c r="AT69" i="25"/>
  <c r="AX69" i="25"/>
  <c r="BB69" i="25"/>
  <c r="BF69" i="25"/>
  <c r="BJ69" i="25"/>
  <c r="BN69" i="25"/>
  <c r="BR69" i="25"/>
  <c r="BV69" i="25"/>
  <c r="BZ69" i="25"/>
  <c r="CD69" i="25"/>
  <c r="G69" i="25"/>
  <c r="K69" i="25"/>
  <c r="O69" i="25"/>
  <c r="S69" i="25"/>
  <c r="W69" i="25"/>
  <c r="AA69" i="25"/>
  <c r="AE69" i="25"/>
  <c r="AI69" i="25"/>
  <c r="AM69" i="25"/>
  <c r="AQ69" i="25"/>
  <c r="AU69" i="25"/>
  <c r="AY69" i="25"/>
  <c r="BC69" i="25"/>
  <c r="BG69" i="25"/>
  <c r="BK69" i="25"/>
  <c r="BO69" i="25"/>
  <c r="BS69" i="25"/>
  <c r="BW69" i="25"/>
  <c r="CA69" i="25"/>
  <c r="I69" i="25"/>
  <c r="Q69" i="25"/>
  <c r="Y69" i="25"/>
  <c r="AG69" i="25"/>
  <c r="AO69" i="25"/>
  <c r="AW69" i="25"/>
  <c r="BE69" i="25"/>
  <c r="BM69" i="25"/>
  <c r="BU69" i="25"/>
  <c r="CC69" i="25"/>
  <c r="L69" i="25"/>
  <c r="T69" i="25"/>
  <c r="AB69" i="25"/>
  <c r="AJ69" i="25"/>
  <c r="AR69" i="25"/>
  <c r="AZ69" i="25"/>
  <c r="BH69" i="25"/>
  <c r="BP69" i="25"/>
  <c r="BX69" i="25"/>
  <c r="P69" i="25"/>
  <c r="AF69" i="25"/>
  <c r="AV69" i="25"/>
  <c r="BL69" i="25"/>
  <c r="CB69" i="25"/>
  <c r="X69" i="25"/>
  <c r="BD69" i="25"/>
  <c r="AC69" i="25"/>
  <c r="BI69" i="25"/>
  <c r="E69" i="25"/>
  <c r="U69" i="25"/>
  <c r="AK69" i="25"/>
  <c r="BA69" i="25"/>
  <c r="BQ69" i="25"/>
  <c r="D69" i="25"/>
  <c r="H69" i="25"/>
  <c r="AN69" i="25"/>
  <c r="BT69" i="25"/>
  <c r="M69" i="25"/>
  <c r="AS69" i="25"/>
  <c r="BY69" i="25"/>
  <c r="BH2" i="19"/>
  <c r="BI3" i="20"/>
  <c r="BV2" i="20" l="1"/>
  <c r="BT3" i="26"/>
  <c r="BT3" i="25"/>
  <c r="C70" i="26" a="1"/>
  <c r="C70" i="26" s="1"/>
  <c r="AK70" i="26" s="1"/>
  <c r="CE69" i="26"/>
  <c r="BS69" i="26"/>
  <c r="AY69" i="26"/>
  <c r="AI69" i="26"/>
  <c r="S69" i="26"/>
  <c r="CC69" i="26"/>
  <c r="BH69" i="26"/>
  <c r="AG69" i="26"/>
  <c r="L69" i="26"/>
  <c r="BT69" i="26"/>
  <c r="AS69" i="26"/>
  <c r="X69" i="26"/>
  <c r="BU69" i="26"/>
  <c r="AD69" i="26"/>
  <c r="BQ69" i="26"/>
  <c r="P69" i="26"/>
  <c r="AT69" i="26"/>
  <c r="D69" i="26"/>
  <c r="AF69" i="26"/>
  <c r="BO69" i="26"/>
  <c r="AU69" i="26"/>
  <c r="AE69" i="26"/>
  <c r="O69" i="26"/>
  <c r="BX69" i="26"/>
  <c r="AW69" i="26"/>
  <c r="AB69" i="26"/>
  <c r="F69" i="26"/>
  <c r="BN69" i="26"/>
  <c r="AN69" i="26"/>
  <c r="R69" i="26"/>
  <c r="BJ69" i="26"/>
  <c r="T69" i="26"/>
  <c r="AV69" i="26"/>
  <c r="E69" i="26"/>
  <c r="AJ69" i="26"/>
  <c r="BV69" i="26"/>
  <c r="U69" i="26"/>
  <c r="CA69" i="26"/>
  <c r="BK69" i="26"/>
  <c r="AQ69" i="26"/>
  <c r="AA69" i="26"/>
  <c r="K69" i="26"/>
  <c r="BR69" i="26"/>
  <c r="AR69" i="26"/>
  <c r="V69" i="26"/>
  <c r="CD69" i="26"/>
  <c r="BI69" i="26"/>
  <c r="AH69" i="26"/>
  <c r="M69" i="26"/>
  <c r="AZ69" i="26"/>
  <c r="I69" i="26"/>
  <c r="BZ69" i="26"/>
  <c r="Y69" i="26"/>
  <c r="BL69" i="26"/>
  <c r="J69" i="26"/>
  <c r="BW69" i="26"/>
  <c r="AM69" i="26"/>
  <c r="G69" i="26"/>
  <c r="AL69" i="26"/>
  <c r="BY69" i="26"/>
  <c r="AC69" i="26"/>
  <c r="AO69" i="26"/>
  <c r="Z69" i="26"/>
  <c r="N69" i="26"/>
  <c r="BG69" i="26"/>
  <c r="W69" i="26"/>
  <c r="BM69" i="26"/>
  <c r="Q69" i="26"/>
  <c r="AX69" i="26"/>
  <c r="H69" i="26"/>
  <c r="CB69" i="26"/>
  <c r="BP69" i="26"/>
  <c r="AP69" i="26"/>
  <c r="BA69" i="26"/>
  <c r="BB69" i="26"/>
  <c r="BC69" i="26"/>
  <c r="BD69" i="26"/>
  <c r="BE69" i="26"/>
  <c r="BF69" i="26"/>
  <c r="C71" i="25" a="1"/>
  <c r="C71" i="25" s="1"/>
  <c r="H70" i="25"/>
  <c r="L70" i="25"/>
  <c r="P70" i="25"/>
  <c r="T70" i="25"/>
  <c r="X70" i="25"/>
  <c r="AB70" i="25"/>
  <c r="AF70" i="25"/>
  <c r="AJ70" i="25"/>
  <c r="AN70" i="25"/>
  <c r="AR70" i="25"/>
  <c r="AV70" i="25"/>
  <c r="AZ70" i="25"/>
  <c r="BD70" i="25"/>
  <c r="BH70" i="25"/>
  <c r="BL70" i="25"/>
  <c r="BP70" i="25"/>
  <c r="BT70" i="25"/>
  <c r="BX70" i="25"/>
  <c r="CB70" i="25"/>
  <c r="E70" i="25"/>
  <c r="I70" i="25"/>
  <c r="M70" i="25"/>
  <c r="Q70" i="25"/>
  <c r="U70" i="25"/>
  <c r="Y70" i="25"/>
  <c r="AC70" i="25"/>
  <c r="AG70" i="25"/>
  <c r="AK70" i="25"/>
  <c r="AO70" i="25"/>
  <c r="AS70" i="25"/>
  <c r="AW70" i="25"/>
  <c r="BA70" i="25"/>
  <c r="BE70" i="25"/>
  <c r="BI70" i="25"/>
  <c r="BM70" i="25"/>
  <c r="BQ70" i="25"/>
  <c r="BU70" i="25"/>
  <c r="BY70" i="25"/>
  <c r="CC70" i="25"/>
  <c r="K70" i="25"/>
  <c r="S70" i="25"/>
  <c r="AA70" i="25"/>
  <c r="AI70" i="25"/>
  <c r="AQ70" i="25"/>
  <c r="AY70" i="25"/>
  <c r="BG70" i="25"/>
  <c r="BO70" i="25"/>
  <c r="BW70" i="25"/>
  <c r="F70" i="25"/>
  <c r="N70" i="25"/>
  <c r="V70" i="25"/>
  <c r="AD70" i="25"/>
  <c r="AL70" i="25"/>
  <c r="AT70" i="25"/>
  <c r="BB70" i="25"/>
  <c r="BJ70" i="25"/>
  <c r="BR70" i="25"/>
  <c r="BZ70" i="25"/>
  <c r="R70" i="25"/>
  <c r="AH70" i="25"/>
  <c r="AX70" i="25"/>
  <c r="BN70" i="25"/>
  <c r="CD70" i="25"/>
  <c r="J70" i="25"/>
  <c r="AP70" i="25"/>
  <c r="D70" i="25"/>
  <c r="O70" i="25"/>
  <c r="AU70" i="25"/>
  <c r="CA70" i="25"/>
  <c r="G70" i="25"/>
  <c r="W70" i="25"/>
  <c r="AM70" i="25"/>
  <c r="BC70" i="25"/>
  <c r="BS70" i="25"/>
  <c r="Z70" i="25"/>
  <c r="BF70" i="25"/>
  <c r="BV70" i="25"/>
  <c r="AE70" i="25"/>
  <c r="BK70" i="25"/>
  <c r="BI2" i="19"/>
  <c r="BJ3" i="20"/>
  <c r="BW2" i="20" l="1"/>
  <c r="BU3" i="26"/>
  <c r="BU3" i="25"/>
  <c r="C71" i="26" a="1"/>
  <c r="C71" i="26" s="1"/>
  <c r="AK71" i="26" s="1"/>
  <c r="CE70" i="26"/>
  <c r="CC70" i="26"/>
  <c r="BM70" i="26"/>
  <c r="AS70" i="26"/>
  <c r="AC70" i="26"/>
  <c r="M70" i="26"/>
  <c r="BV70" i="26"/>
  <c r="AU70" i="26"/>
  <c r="Z70" i="26"/>
  <c r="D70" i="26"/>
  <c r="BL70" i="26"/>
  <c r="AL70" i="26"/>
  <c r="P70" i="26"/>
  <c r="BN70" i="26"/>
  <c r="L70" i="26"/>
  <c r="AN70" i="26"/>
  <c r="CD70" i="26"/>
  <c r="AM70" i="26"/>
  <c r="BZ70" i="26"/>
  <c r="X70" i="26"/>
  <c r="BY70" i="26"/>
  <c r="BI70" i="26"/>
  <c r="AO70" i="26"/>
  <c r="Y70" i="26"/>
  <c r="I70" i="26"/>
  <c r="BP70" i="26"/>
  <c r="AP70" i="26"/>
  <c r="T70" i="26"/>
  <c r="CB70" i="26"/>
  <c r="BG70" i="26"/>
  <c r="AF70" i="26"/>
  <c r="K70" i="26"/>
  <c r="AR70" i="26"/>
  <c r="BT70" i="26"/>
  <c r="AD70" i="26"/>
  <c r="BS70" i="26"/>
  <c r="AB70" i="26"/>
  <c r="BO70" i="26"/>
  <c r="N70" i="26"/>
  <c r="BU70" i="26"/>
  <c r="BA70" i="26"/>
  <c r="U70" i="26"/>
  <c r="E70" i="26"/>
  <c r="BK70" i="26"/>
  <c r="AJ70" i="26"/>
  <c r="O70" i="26"/>
  <c r="BW70" i="26"/>
  <c r="AV70" i="26"/>
  <c r="AA70" i="26"/>
  <c r="F70" i="26"/>
  <c r="AH70" i="26"/>
  <c r="BJ70" i="26"/>
  <c r="S70" i="26"/>
  <c r="BH70" i="26"/>
  <c r="R70" i="26"/>
  <c r="AT70" i="26"/>
  <c r="BQ70" i="26"/>
  <c r="AW70" i="26"/>
  <c r="AG70" i="26"/>
  <c r="Q70" i="26"/>
  <c r="CA70" i="26"/>
  <c r="AZ70" i="26"/>
  <c r="AE70" i="26"/>
  <c r="J70" i="26"/>
  <c r="BR70" i="26"/>
  <c r="AQ70" i="26"/>
  <c r="V70" i="26"/>
  <c r="BX70" i="26"/>
  <c r="W70" i="26"/>
  <c r="AY70" i="26"/>
  <c r="H70" i="26"/>
  <c r="AX70" i="26"/>
  <c r="G70" i="26"/>
  <c r="AI70" i="26"/>
  <c r="BB70" i="26"/>
  <c r="BC70" i="26"/>
  <c r="BD70" i="26"/>
  <c r="BE70" i="26"/>
  <c r="BF70" i="26"/>
  <c r="C72" i="25" a="1"/>
  <c r="C72" i="25" s="1"/>
  <c r="F71" i="25"/>
  <c r="J71" i="25"/>
  <c r="N71" i="25"/>
  <c r="R71" i="25"/>
  <c r="V71" i="25"/>
  <c r="Z71" i="25"/>
  <c r="AD71" i="25"/>
  <c r="AH71" i="25"/>
  <c r="AL71" i="25"/>
  <c r="AP71" i="25"/>
  <c r="AT71" i="25"/>
  <c r="AX71" i="25"/>
  <c r="BB71" i="25"/>
  <c r="BF71" i="25"/>
  <c r="BJ71" i="25"/>
  <c r="BN71" i="25"/>
  <c r="BR71" i="25"/>
  <c r="BV71" i="25"/>
  <c r="BZ71" i="25"/>
  <c r="CD71" i="25"/>
  <c r="G71" i="25"/>
  <c r="K71" i="25"/>
  <c r="O71" i="25"/>
  <c r="S71" i="25"/>
  <c r="W71" i="25"/>
  <c r="AA71" i="25"/>
  <c r="AE71" i="25"/>
  <c r="AI71" i="25"/>
  <c r="AM71" i="25"/>
  <c r="AQ71" i="25"/>
  <c r="AU71" i="25"/>
  <c r="AY71" i="25"/>
  <c r="BC71" i="25"/>
  <c r="BG71" i="25"/>
  <c r="BK71" i="25"/>
  <c r="BO71" i="25"/>
  <c r="BS71" i="25"/>
  <c r="BW71" i="25"/>
  <c r="CA71" i="25"/>
  <c r="E71" i="25"/>
  <c r="M71" i="25"/>
  <c r="U71" i="25"/>
  <c r="AC71" i="25"/>
  <c r="AK71" i="25"/>
  <c r="AS71" i="25"/>
  <c r="BA71" i="25"/>
  <c r="BI71" i="25"/>
  <c r="BQ71" i="25"/>
  <c r="BY71" i="25"/>
  <c r="H71" i="25"/>
  <c r="P71" i="25"/>
  <c r="X71" i="25"/>
  <c r="AF71" i="25"/>
  <c r="AN71" i="25"/>
  <c r="AV71" i="25"/>
  <c r="BD71" i="25"/>
  <c r="BL71" i="25"/>
  <c r="BT71" i="25"/>
  <c r="CB71" i="25"/>
  <c r="T71" i="25"/>
  <c r="AJ71" i="25"/>
  <c r="AZ71" i="25"/>
  <c r="BP71" i="25"/>
  <c r="L71" i="25"/>
  <c r="AR71" i="25"/>
  <c r="BX71" i="25"/>
  <c r="AG71" i="25"/>
  <c r="CC71" i="25"/>
  <c r="I71" i="25"/>
  <c r="Y71" i="25"/>
  <c r="AO71" i="25"/>
  <c r="BE71" i="25"/>
  <c r="BU71" i="25"/>
  <c r="AB71" i="25"/>
  <c r="BH71" i="25"/>
  <c r="Q71" i="25"/>
  <c r="AW71" i="25"/>
  <c r="BM71" i="25"/>
  <c r="D71" i="25"/>
  <c r="BJ2" i="19"/>
  <c r="BK3" i="20"/>
  <c r="BX2" i="20" l="1"/>
  <c r="BV3" i="26"/>
  <c r="BV3" i="25"/>
  <c r="C72" i="26" a="1"/>
  <c r="C72" i="26" s="1"/>
  <c r="AK72" i="26" s="1"/>
  <c r="CE71" i="26"/>
  <c r="BW71" i="26"/>
  <c r="BG71" i="26"/>
  <c r="AM71" i="26"/>
  <c r="W71" i="26"/>
  <c r="G71" i="26"/>
  <c r="BN71" i="26"/>
  <c r="AN71" i="26"/>
  <c r="R71" i="26"/>
  <c r="BX71" i="26"/>
  <c r="BB71" i="26"/>
  <c r="AG71" i="26"/>
  <c r="L71" i="26"/>
  <c r="BP71" i="26"/>
  <c r="AO71" i="26"/>
  <c r="T71" i="26"/>
  <c r="BQ71" i="26"/>
  <c r="BL71" i="26"/>
  <c r="AF71" i="26"/>
  <c r="BO71" i="26"/>
  <c r="AU71" i="26"/>
  <c r="AE71" i="26"/>
  <c r="O71" i="26"/>
  <c r="BY71" i="26"/>
  <c r="AX71" i="26"/>
  <c r="AC71" i="26"/>
  <c r="H71" i="26"/>
  <c r="BM71" i="26"/>
  <c r="AR71" i="26"/>
  <c r="V71" i="26"/>
  <c r="BZ71" i="26"/>
  <c r="AZ71" i="26"/>
  <c r="AD71" i="26"/>
  <c r="I71" i="26"/>
  <c r="Z71" i="26"/>
  <c r="U71" i="26"/>
  <c r="BV71" i="26"/>
  <c r="BS71" i="26"/>
  <c r="AY71" i="26"/>
  <c r="AI71" i="26"/>
  <c r="S71" i="26"/>
  <c r="CD71" i="26"/>
  <c r="BI71" i="26"/>
  <c r="AH71" i="26"/>
  <c r="M71" i="26"/>
  <c r="BR71" i="26"/>
  <c r="AW71" i="26"/>
  <c r="AB71" i="26"/>
  <c r="F71" i="26"/>
  <c r="BJ71" i="26"/>
  <c r="AJ71" i="26"/>
  <c r="N71" i="26"/>
  <c r="AV71" i="26"/>
  <c r="AP71" i="26"/>
  <c r="P71" i="26"/>
  <c r="J71" i="26"/>
  <c r="CA71" i="26"/>
  <c r="BK71" i="26"/>
  <c r="AQ71" i="26"/>
  <c r="AA71" i="26"/>
  <c r="K71" i="26"/>
  <c r="BT71" i="26"/>
  <c r="AS71" i="26"/>
  <c r="X71" i="26"/>
  <c r="CC71" i="26"/>
  <c r="BH71" i="26"/>
  <c r="AL71" i="26"/>
  <c r="Q71" i="26"/>
  <c r="BU71" i="26"/>
  <c r="AT71" i="26"/>
  <c r="Y71" i="26"/>
  <c r="D71" i="26"/>
  <c r="E71" i="26"/>
  <c r="CB71" i="26"/>
  <c r="BA71" i="26"/>
  <c r="BC71" i="26"/>
  <c r="BD71" i="26"/>
  <c r="BE71" i="26"/>
  <c r="BF71" i="26"/>
  <c r="C73" i="25" a="1"/>
  <c r="C73" i="25" s="1"/>
  <c r="H72" i="25"/>
  <c r="L72" i="25"/>
  <c r="P72" i="25"/>
  <c r="T72" i="25"/>
  <c r="X72" i="25"/>
  <c r="AB72" i="25"/>
  <c r="AF72" i="25"/>
  <c r="AJ72" i="25"/>
  <c r="AN72" i="25"/>
  <c r="AR72" i="25"/>
  <c r="AV72" i="25"/>
  <c r="AZ72" i="25"/>
  <c r="BD72" i="25"/>
  <c r="BH72" i="25"/>
  <c r="BL72" i="25"/>
  <c r="BP72" i="25"/>
  <c r="BT72" i="25"/>
  <c r="BX72" i="25"/>
  <c r="CB72" i="25"/>
  <c r="E72" i="25"/>
  <c r="I72" i="25"/>
  <c r="M72" i="25"/>
  <c r="Q72" i="25"/>
  <c r="U72" i="25"/>
  <c r="Y72" i="25"/>
  <c r="AC72" i="25"/>
  <c r="AG72" i="25"/>
  <c r="AK72" i="25"/>
  <c r="AO72" i="25"/>
  <c r="AS72" i="25"/>
  <c r="AW72" i="25"/>
  <c r="BA72" i="25"/>
  <c r="BE72" i="25"/>
  <c r="BI72" i="25"/>
  <c r="BM72" i="25"/>
  <c r="BQ72" i="25"/>
  <c r="BU72" i="25"/>
  <c r="BY72" i="25"/>
  <c r="CC72" i="25"/>
  <c r="G72" i="25"/>
  <c r="O72" i="25"/>
  <c r="W72" i="25"/>
  <c r="AE72" i="25"/>
  <c r="AM72" i="25"/>
  <c r="AU72" i="25"/>
  <c r="BC72" i="25"/>
  <c r="BK72" i="25"/>
  <c r="BS72" i="25"/>
  <c r="CA72" i="25"/>
  <c r="J72" i="25"/>
  <c r="R72" i="25"/>
  <c r="Z72" i="25"/>
  <c r="AH72" i="25"/>
  <c r="AP72" i="25"/>
  <c r="AX72" i="25"/>
  <c r="BF72" i="25"/>
  <c r="BN72" i="25"/>
  <c r="BV72" i="25"/>
  <c r="CD72" i="25"/>
  <c r="F72" i="25"/>
  <c r="V72" i="25"/>
  <c r="AL72" i="25"/>
  <c r="BB72" i="25"/>
  <c r="BR72" i="25"/>
  <c r="D72" i="25"/>
  <c r="AD72" i="25"/>
  <c r="AT72" i="25"/>
  <c r="BZ72" i="25"/>
  <c r="AI72" i="25"/>
  <c r="BO72" i="25"/>
  <c r="K72" i="25"/>
  <c r="AA72" i="25"/>
  <c r="AQ72" i="25"/>
  <c r="BG72" i="25"/>
  <c r="BW72" i="25"/>
  <c r="N72" i="25"/>
  <c r="BJ72" i="25"/>
  <c r="S72" i="25"/>
  <c r="AY72" i="25"/>
  <c r="BK2" i="19"/>
  <c r="BL3" i="20"/>
  <c r="BY2" i="20" l="1"/>
  <c r="BW3" i="26"/>
  <c r="BW3" i="25"/>
  <c r="C73" i="26" a="1"/>
  <c r="C73" i="26" s="1"/>
  <c r="AK73" i="26" s="1"/>
  <c r="CE72" i="26"/>
  <c r="CC72" i="26"/>
  <c r="BM72" i="26"/>
  <c r="AS72" i="26"/>
  <c r="AC72" i="26"/>
  <c r="M72" i="26"/>
  <c r="BW72" i="26"/>
  <c r="BB72" i="26"/>
  <c r="AF72" i="26"/>
  <c r="K72" i="26"/>
  <c r="BP72" i="26"/>
  <c r="AP72" i="26"/>
  <c r="T72" i="26"/>
  <c r="CD72" i="26"/>
  <c r="BH72" i="26"/>
  <c r="AM72" i="26"/>
  <c r="R72" i="26"/>
  <c r="AY72" i="26"/>
  <c r="AT72" i="26"/>
  <c r="S72" i="26"/>
  <c r="BU72" i="26"/>
  <c r="BA72" i="26"/>
  <c r="U72" i="26"/>
  <c r="E72" i="26"/>
  <c r="BL72" i="26"/>
  <c r="AQ72" i="26"/>
  <c r="V72" i="26"/>
  <c r="CA72" i="26"/>
  <c r="AZ72" i="26"/>
  <c r="AE72" i="26"/>
  <c r="J72" i="26"/>
  <c r="BS72" i="26"/>
  <c r="AX72" i="26"/>
  <c r="AB72" i="26"/>
  <c r="G72" i="26"/>
  <c r="H72" i="26"/>
  <c r="BJ72" i="26"/>
  <c r="AI72" i="26"/>
  <c r="BQ72" i="26"/>
  <c r="AW72" i="26"/>
  <c r="AG72" i="26"/>
  <c r="Q72" i="26"/>
  <c r="CB72" i="26"/>
  <c r="BG72" i="26"/>
  <c r="AL72" i="26"/>
  <c r="P72" i="26"/>
  <c r="BV72" i="26"/>
  <c r="AU72" i="26"/>
  <c r="Z72" i="26"/>
  <c r="D72" i="26"/>
  <c r="BN72" i="26"/>
  <c r="AR72" i="26"/>
  <c r="W72" i="26"/>
  <c r="BT72" i="26"/>
  <c r="BO72" i="26"/>
  <c r="AN72" i="26"/>
  <c r="N72" i="26"/>
  <c r="BY72" i="26"/>
  <c r="BI72" i="26"/>
  <c r="AO72" i="26"/>
  <c r="Y72" i="26"/>
  <c r="I72" i="26"/>
  <c r="BR72" i="26"/>
  <c r="AV72" i="26"/>
  <c r="AA72" i="26"/>
  <c r="F72" i="26"/>
  <c r="BK72" i="26"/>
  <c r="AJ72" i="26"/>
  <c r="O72" i="26"/>
  <c r="BX72" i="26"/>
  <c r="BC72" i="26"/>
  <c r="AH72" i="26"/>
  <c r="L72" i="26"/>
  <c r="AD72" i="26"/>
  <c r="X72" i="26"/>
  <c r="BZ72" i="26"/>
  <c r="BD72" i="26"/>
  <c r="BE72" i="26"/>
  <c r="BF72" i="26"/>
  <c r="C74" i="25" a="1"/>
  <c r="C74" i="25" s="1"/>
  <c r="F73" i="25"/>
  <c r="J73" i="25"/>
  <c r="N73" i="25"/>
  <c r="R73" i="25"/>
  <c r="G73" i="25"/>
  <c r="K73" i="25"/>
  <c r="O73" i="25"/>
  <c r="I73" i="25"/>
  <c r="Q73" i="25"/>
  <c r="V73" i="25"/>
  <c r="Z73" i="25"/>
  <c r="AD73" i="25"/>
  <c r="AH73" i="25"/>
  <c r="AL73" i="25"/>
  <c r="AP73" i="25"/>
  <c r="AT73" i="25"/>
  <c r="AX73" i="25"/>
  <c r="BB73" i="25"/>
  <c r="BF73" i="25"/>
  <c r="BJ73" i="25"/>
  <c r="BN73" i="25"/>
  <c r="BR73" i="25"/>
  <c r="BV73" i="25"/>
  <c r="BZ73" i="25"/>
  <c r="CD73" i="25"/>
  <c r="L73" i="25"/>
  <c r="S73" i="25"/>
  <c r="W73" i="25"/>
  <c r="AA73" i="25"/>
  <c r="AE73" i="25"/>
  <c r="AI73" i="25"/>
  <c r="AM73" i="25"/>
  <c r="AQ73" i="25"/>
  <c r="AU73" i="25"/>
  <c r="AY73" i="25"/>
  <c r="BC73" i="25"/>
  <c r="BG73" i="25"/>
  <c r="BK73" i="25"/>
  <c r="BO73" i="25"/>
  <c r="BS73" i="25"/>
  <c r="BW73" i="25"/>
  <c r="CA73" i="25"/>
  <c r="H73" i="25"/>
  <c r="U73" i="25"/>
  <c r="AC73" i="25"/>
  <c r="AK73" i="25"/>
  <c r="AS73" i="25"/>
  <c r="BA73" i="25"/>
  <c r="BI73" i="25"/>
  <c r="BQ73" i="25"/>
  <c r="BY73" i="25"/>
  <c r="Y73" i="25"/>
  <c r="AO73" i="25"/>
  <c r="BE73" i="25"/>
  <c r="BU73" i="25"/>
  <c r="T73" i="25"/>
  <c r="AJ73" i="25"/>
  <c r="AZ73" i="25"/>
  <c r="BP73" i="25"/>
  <c r="M73" i="25"/>
  <c r="X73" i="25"/>
  <c r="AF73" i="25"/>
  <c r="AN73" i="25"/>
  <c r="AV73" i="25"/>
  <c r="BD73" i="25"/>
  <c r="BL73" i="25"/>
  <c r="BT73" i="25"/>
  <c r="CB73" i="25"/>
  <c r="D73" i="25"/>
  <c r="P73" i="25"/>
  <c r="AG73" i="25"/>
  <c r="AW73" i="25"/>
  <c r="BM73" i="25"/>
  <c r="CC73" i="25"/>
  <c r="E73" i="25"/>
  <c r="AB73" i="25"/>
  <c r="AR73" i="25"/>
  <c r="BH73" i="25"/>
  <c r="BX73" i="25"/>
  <c r="BL2" i="19"/>
  <c r="BM3" i="20"/>
  <c r="BZ2" i="20" l="1"/>
  <c r="BX3" i="26"/>
  <c r="BX3" i="25"/>
  <c r="C74" i="26" a="1"/>
  <c r="C74" i="26" s="1"/>
  <c r="AK74" i="26" s="1"/>
  <c r="CE73" i="26"/>
  <c r="BW73" i="26"/>
  <c r="BG73" i="26"/>
  <c r="AQ73" i="26"/>
  <c r="AA73" i="26"/>
  <c r="K73" i="26"/>
  <c r="BP73" i="26"/>
  <c r="AO73" i="26"/>
  <c r="T73" i="26"/>
  <c r="CD73" i="26"/>
  <c r="BI73" i="26"/>
  <c r="AN73" i="26"/>
  <c r="R73" i="26"/>
  <c r="BV73" i="26"/>
  <c r="AV73" i="26"/>
  <c r="Z73" i="26"/>
  <c r="E73" i="26"/>
  <c r="L73" i="26"/>
  <c r="F73" i="26"/>
  <c r="CC73" i="26"/>
  <c r="BS73" i="26"/>
  <c r="BC73" i="26"/>
  <c r="AM73" i="26"/>
  <c r="W73" i="26"/>
  <c r="G73" i="26"/>
  <c r="BJ73" i="26"/>
  <c r="AJ73" i="26"/>
  <c r="N73" i="26"/>
  <c r="BY73" i="26"/>
  <c r="BD73" i="26"/>
  <c r="AH73" i="26"/>
  <c r="M73" i="26"/>
  <c r="BQ73" i="26"/>
  <c r="AP73" i="26"/>
  <c r="U73" i="26"/>
  <c r="BX73" i="26"/>
  <c r="BR73" i="26"/>
  <c r="BM73" i="26"/>
  <c r="BH73" i="26"/>
  <c r="BO73" i="26"/>
  <c r="AY73" i="26"/>
  <c r="AI73" i="26"/>
  <c r="S73" i="26"/>
  <c r="BZ73" i="26"/>
  <c r="AZ73" i="26"/>
  <c r="AD73" i="26"/>
  <c r="I73" i="26"/>
  <c r="BT73" i="26"/>
  <c r="AX73" i="26"/>
  <c r="AC73" i="26"/>
  <c r="H73" i="26"/>
  <c r="BL73" i="26"/>
  <c r="P73" i="26"/>
  <c r="BB73" i="26"/>
  <c r="AW73" i="26"/>
  <c r="AR73" i="26"/>
  <c r="AL73" i="26"/>
  <c r="CA73" i="26"/>
  <c r="BK73" i="26"/>
  <c r="AU73" i="26"/>
  <c r="AE73" i="26"/>
  <c r="O73" i="26"/>
  <c r="BU73" i="26"/>
  <c r="AT73" i="26"/>
  <c r="Y73" i="26"/>
  <c r="D73" i="26"/>
  <c r="BN73" i="26"/>
  <c r="AS73" i="26"/>
  <c r="X73" i="26"/>
  <c r="CB73" i="26"/>
  <c r="BA73" i="26"/>
  <c r="AF73" i="26"/>
  <c r="J73" i="26"/>
  <c r="AG73" i="26"/>
  <c r="AB73" i="26"/>
  <c r="V73" i="26"/>
  <c r="Q73" i="26"/>
  <c r="BE73" i="26"/>
  <c r="BF73" i="26"/>
  <c r="C75" i="25" a="1"/>
  <c r="C75" i="25" s="1"/>
  <c r="H74" i="25"/>
  <c r="L74" i="25"/>
  <c r="P74" i="25"/>
  <c r="T74" i="25"/>
  <c r="X74" i="25"/>
  <c r="AB74" i="25"/>
  <c r="AF74" i="25"/>
  <c r="AJ74" i="25"/>
  <c r="AN74" i="25"/>
  <c r="AR74" i="25"/>
  <c r="AV74" i="25"/>
  <c r="AZ74" i="25"/>
  <c r="BD74" i="25"/>
  <c r="BH74" i="25"/>
  <c r="BL74" i="25"/>
  <c r="BP74" i="25"/>
  <c r="BT74" i="25"/>
  <c r="BX74" i="25"/>
  <c r="CB74" i="25"/>
  <c r="E74" i="25"/>
  <c r="I74" i="25"/>
  <c r="M74" i="25"/>
  <c r="Q74" i="25"/>
  <c r="U74" i="25"/>
  <c r="Y74" i="25"/>
  <c r="AC74" i="25"/>
  <c r="AG74" i="25"/>
  <c r="AK74" i="25"/>
  <c r="AO74" i="25"/>
  <c r="AS74" i="25"/>
  <c r="AW74" i="25"/>
  <c r="BA74" i="25"/>
  <c r="BE74" i="25"/>
  <c r="BI74" i="25"/>
  <c r="BM74" i="25"/>
  <c r="BQ74" i="25"/>
  <c r="BU74" i="25"/>
  <c r="BY74" i="25"/>
  <c r="CC74" i="25"/>
  <c r="G74" i="25"/>
  <c r="O74" i="25"/>
  <c r="W74" i="25"/>
  <c r="AE74" i="25"/>
  <c r="AM74" i="25"/>
  <c r="AU74" i="25"/>
  <c r="BC74" i="25"/>
  <c r="BK74" i="25"/>
  <c r="BS74" i="25"/>
  <c r="CA74" i="25"/>
  <c r="K74" i="25"/>
  <c r="AA74" i="25"/>
  <c r="AQ74" i="25"/>
  <c r="AY74" i="25"/>
  <c r="BO74" i="25"/>
  <c r="BW74" i="25"/>
  <c r="F74" i="25"/>
  <c r="V74" i="25"/>
  <c r="AT74" i="25"/>
  <c r="BJ74" i="25"/>
  <c r="BR74" i="25"/>
  <c r="BZ74" i="25"/>
  <c r="J74" i="25"/>
  <c r="R74" i="25"/>
  <c r="Z74" i="25"/>
  <c r="AH74" i="25"/>
  <c r="AP74" i="25"/>
  <c r="AX74" i="25"/>
  <c r="BF74" i="25"/>
  <c r="BN74" i="25"/>
  <c r="BV74" i="25"/>
  <c r="CD74" i="25"/>
  <c r="S74" i="25"/>
  <c r="AI74" i="25"/>
  <c r="BG74" i="25"/>
  <c r="D74" i="25"/>
  <c r="N74" i="25"/>
  <c r="AD74" i="25"/>
  <c r="AL74" i="25"/>
  <c r="BB74" i="25"/>
  <c r="BM2" i="19"/>
  <c r="BN3" i="20"/>
  <c r="CA2" i="20" l="1"/>
  <c r="BY3" i="26"/>
  <c r="BY3" i="25"/>
  <c r="C75" i="26" a="1"/>
  <c r="C75" i="26" s="1"/>
  <c r="AK75" i="26" s="1"/>
  <c r="CE74" i="26"/>
  <c r="CC74" i="26"/>
  <c r="BM74" i="26"/>
  <c r="AW74" i="26"/>
  <c r="AG74" i="26"/>
  <c r="Q74" i="26"/>
  <c r="CD74" i="26"/>
  <c r="BH74" i="26"/>
  <c r="AM74" i="26"/>
  <c r="R74" i="26"/>
  <c r="BW74" i="26"/>
  <c r="BB74" i="26"/>
  <c r="AF74" i="26"/>
  <c r="K74" i="26"/>
  <c r="BO74" i="26"/>
  <c r="AT74" i="26"/>
  <c r="X74" i="26"/>
  <c r="CA74" i="26"/>
  <c r="AZ74" i="26"/>
  <c r="AU74" i="26"/>
  <c r="AP74" i="26"/>
  <c r="BY74" i="26"/>
  <c r="BI74" i="26"/>
  <c r="AS74" i="26"/>
  <c r="AC74" i="26"/>
  <c r="M74" i="26"/>
  <c r="BX74" i="26"/>
  <c r="BC74" i="26"/>
  <c r="AH74" i="26"/>
  <c r="L74" i="26"/>
  <c r="BR74" i="26"/>
  <c r="AV74" i="26"/>
  <c r="AA74" i="26"/>
  <c r="F74" i="26"/>
  <c r="BJ74" i="26"/>
  <c r="AN74" i="26"/>
  <c r="S74" i="26"/>
  <c r="AJ74" i="26"/>
  <c r="AE74" i="26"/>
  <c r="Z74" i="26"/>
  <c r="T74" i="26"/>
  <c r="BQ74" i="26"/>
  <c r="BA74" i="26"/>
  <c r="U74" i="26"/>
  <c r="E74" i="26"/>
  <c r="BN74" i="26"/>
  <c r="AR74" i="26"/>
  <c r="W74" i="26"/>
  <c r="CB74" i="26"/>
  <c r="BG74" i="26"/>
  <c r="AL74" i="26"/>
  <c r="P74" i="26"/>
  <c r="BT74" i="26"/>
  <c r="AY74" i="26"/>
  <c r="AD74" i="26"/>
  <c r="H74" i="26"/>
  <c r="BV74" i="26"/>
  <c r="BP74" i="26"/>
  <c r="BK74" i="26"/>
  <c r="BU74" i="26"/>
  <c r="BE74" i="26"/>
  <c r="AO74" i="26"/>
  <c r="Y74" i="26"/>
  <c r="I74" i="26"/>
  <c r="BS74" i="26"/>
  <c r="AX74" i="26"/>
  <c r="AB74" i="26"/>
  <c r="G74" i="26"/>
  <c r="BL74" i="26"/>
  <c r="AQ74" i="26"/>
  <c r="V74" i="26"/>
  <c r="BZ74" i="26"/>
  <c r="BD74" i="26"/>
  <c r="AI74" i="26"/>
  <c r="N74" i="26"/>
  <c r="O74" i="26"/>
  <c r="J74" i="26"/>
  <c r="D74" i="26"/>
  <c r="BF74" i="26"/>
  <c r="C76" i="25" a="1"/>
  <c r="C76" i="25" s="1"/>
  <c r="F75" i="25"/>
  <c r="J75" i="25"/>
  <c r="N75" i="25"/>
  <c r="R75" i="25"/>
  <c r="V75" i="25"/>
  <c r="Z75" i="25"/>
  <c r="AD75" i="25"/>
  <c r="AH75" i="25"/>
  <c r="AL75" i="25"/>
  <c r="AP75" i="25"/>
  <c r="AT75" i="25"/>
  <c r="AX75" i="25"/>
  <c r="BB75" i="25"/>
  <c r="BF75" i="25"/>
  <c r="BJ75" i="25"/>
  <c r="BN75" i="25"/>
  <c r="BR75" i="25"/>
  <c r="BV75" i="25"/>
  <c r="BZ75" i="25"/>
  <c r="CD75" i="25"/>
  <c r="G75" i="25"/>
  <c r="K75" i="25"/>
  <c r="O75" i="25"/>
  <c r="S75" i="25"/>
  <c r="W75" i="25"/>
  <c r="AA75" i="25"/>
  <c r="AE75" i="25"/>
  <c r="AI75" i="25"/>
  <c r="AM75" i="25"/>
  <c r="AQ75" i="25"/>
  <c r="AU75" i="25"/>
  <c r="AY75" i="25"/>
  <c r="BC75" i="25"/>
  <c r="BG75" i="25"/>
  <c r="BK75" i="25"/>
  <c r="BO75" i="25"/>
  <c r="BS75" i="25"/>
  <c r="BW75" i="25"/>
  <c r="CA75" i="25"/>
  <c r="I75" i="25"/>
  <c r="Q75" i="25"/>
  <c r="Y75" i="25"/>
  <c r="AG75" i="25"/>
  <c r="AO75" i="25"/>
  <c r="AW75" i="25"/>
  <c r="BE75" i="25"/>
  <c r="BM75" i="25"/>
  <c r="BU75" i="25"/>
  <c r="CC75" i="25"/>
  <c r="M75" i="25"/>
  <c r="AC75" i="25"/>
  <c r="AS75" i="25"/>
  <c r="P75" i="25"/>
  <c r="AF75" i="25"/>
  <c r="AV75" i="25"/>
  <c r="BL75" i="25"/>
  <c r="CB75" i="25"/>
  <c r="L75" i="25"/>
  <c r="T75" i="25"/>
  <c r="AB75" i="25"/>
  <c r="AJ75" i="25"/>
  <c r="AR75" i="25"/>
  <c r="AZ75" i="25"/>
  <c r="BH75" i="25"/>
  <c r="BP75" i="25"/>
  <c r="BX75" i="25"/>
  <c r="E75" i="25"/>
  <c r="U75" i="25"/>
  <c r="AK75" i="25"/>
  <c r="BA75" i="25"/>
  <c r="BI75" i="25"/>
  <c r="BQ75" i="25"/>
  <c r="BY75" i="25"/>
  <c r="H75" i="25"/>
  <c r="X75" i="25"/>
  <c r="AN75" i="25"/>
  <c r="BD75" i="25"/>
  <c r="BT75" i="25"/>
  <c r="D75" i="25"/>
  <c r="BN2" i="19"/>
  <c r="BO3" i="20"/>
  <c r="CB2" i="20" l="1"/>
  <c r="BZ3" i="26"/>
  <c r="BZ3" i="25"/>
  <c r="C76" i="26" a="1"/>
  <c r="C76" i="26" s="1"/>
  <c r="AK76" i="26" s="1"/>
  <c r="CE75" i="26"/>
  <c r="BS75" i="26"/>
  <c r="BC75" i="26"/>
  <c r="AM75" i="26"/>
  <c r="W75" i="26"/>
  <c r="G75" i="26"/>
  <c r="BL75" i="26"/>
  <c r="AP75" i="26"/>
  <c r="U75" i="26"/>
  <c r="BZ75" i="26"/>
  <c r="BE75" i="26"/>
  <c r="AJ75" i="26"/>
  <c r="N75" i="26"/>
  <c r="BY75" i="26"/>
  <c r="BD75" i="26"/>
  <c r="AH75" i="26"/>
  <c r="M75" i="26"/>
  <c r="BR75" i="26"/>
  <c r="AW75" i="26"/>
  <c r="AB75" i="26"/>
  <c r="F75" i="26"/>
  <c r="BO75" i="26"/>
  <c r="AY75" i="26"/>
  <c r="AI75" i="26"/>
  <c r="S75" i="26"/>
  <c r="CB75" i="26"/>
  <c r="BF75" i="26"/>
  <c r="P75" i="26"/>
  <c r="BU75" i="26"/>
  <c r="AZ75" i="26"/>
  <c r="AD75" i="26"/>
  <c r="I75" i="26"/>
  <c r="BT75" i="26"/>
  <c r="AX75" i="26"/>
  <c r="AC75" i="26"/>
  <c r="H75" i="26"/>
  <c r="BM75" i="26"/>
  <c r="AR75" i="26"/>
  <c r="V75" i="26"/>
  <c r="BH75" i="26"/>
  <c r="CA75" i="26"/>
  <c r="BK75" i="26"/>
  <c r="AU75" i="26"/>
  <c r="AE75" i="26"/>
  <c r="O75" i="26"/>
  <c r="BV75" i="26"/>
  <c r="BA75" i="26"/>
  <c r="AF75" i="26"/>
  <c r="J75" i="26"/>
  <c r="BP75" i="26"/>
  <c r="AT75" i="26"/>
  <c r="Y75" i="26"/>
  <c r="D75" i="26"/>
  <c r="BN75" i="26"/>
  <c r="AS75" i="26"/>
  <c r="X75" i="26"/>
  <c r="CC75" i="26"/>
  <c r="AL75" i="26"/>
  <c r="Q75" i="26"/>
  <c r="BW75" i="26"/>
  <c r="BG75" i="26"/>
  <c r="AQ75" i="26"/>
  <c r="AA75" i="26"/>
  <c r="K75" i="26"/>
  <c r="BQ75" i="26"/>
  <c r="AV75" i="26"/>
  <c r="Z75" i="26"/>
  <c r="E75" i="26"/>
  <c r="BJ75" i="26"/>
  <c r="AO75" i="26"/>
  <c r="T75" i="26"/>
  <c r="CD75" i="26"/>
  <c r="BI75" i="26"/>
  <c r="AN75" i="26"/>
  <c r="R75" i="26"/>
  <c r="BX75" i="26"/>
  <c r="BB75" i="26"/>
  <c r="AG75" i="26"/>
  <c r="L75" i="26"/>
  <c r="C77" i="25" a="1"/>
  <c r="C77" i="25" s="1"/>
  <c r="H76" i="25"/>
  <c r="L76" i="25"/>
  <c r="P76" i="25"/>
  <c r="T76" i="25"/>
  <c r="X76" i="25"/>
  <c r="AB76" i="25"/>
  <c r="AF76" i="25"/>
  <c r="AJ76" i="25"/>
  <c r="AN76" i="25"/>
  <c r="AR76" i="25"/>
  <c r="AV76" i="25"/>
  <c r="AZ76" i="25"/>
  <c r="BD76" i="25"/>
  <c r="BH76" i="25"/>
  <c r="BL76" i="25"/>
  <c r="BP76" i="25"/>
  <c r="BT76" i="25"/>
  <c r="BX76" i="25"/>
  <c r="CB76" i="25"/>
  <c r="E76" i="25"/>
  <c r="I76" i="25"/>
  <c r="M76" i="25"/>
  <c r="Q76" i="25"/>
  <c r="U76" i="25"/>
  <c r="Y76" i="25"/>
  <c r="AC76" i="25"/>
  <c r="AG76" i="25"/>
  <c r="AK76" i="25"/>
  <c r="AO76" i="25"/>
  <c r="AS76" i="25"/>
  <c r="AW76" i="25"/>
  <c r="BA76" i="25"/>
  <c r="BE76" i="25"/>
  <c r="BI76" i="25"/>
  <c r="BM76" i="25"/>
  <c r="BQ76" i="25"/>
  <c r="BU76" i="25"/>
  <c r="BY76" i="25"/>
  <c r="CC76" i="25"/>
  <c r="K76" i="25"/>
  <c r="S76" i="25"/>
  <c r="AA76" i="25"/>
  <c r="AI76" i="25"/>
  <c r="AQ76" i="25"/>
  <c r="AY76" i="25"/>
  <c r="BG76" i="25"/>
  <c r="BO76" i="25"/>
  <c r="BW76" i="25"/>
  <c r="D76" i="25"/>
  <c r="G76" i="25"/>
  <c r="W76" i="25"/>
  <c r="AM76" i="25"/>
  <c r="BC76" i="25"/>
  <c r="BS76" i="25"/>
  <c r="R76" i="25"/>
  <c r="AH76" i="25"/>
  <c r="AX76" i="25"/>
  <c r="BN76" i="25"/>
  <c r="CD76" i="25"/>
  <c r="F76" i="25"/>
  <c r="N76" i="25"/>
  <c r="V76" i="25"/>
  <c r="AD76" i="25"/>
  <c r="AL76" i="25"/>
  <c r="AT76" i="25"/>
  <c r="BB76" i="25"/>
  <c r="BJ76" i="25"/>
  <c r="BR76" i="25"/>
  <c r="BZ76" i="25"/>
  <c r="O76" i="25"/>
  <c r="AE76" i="25"/>
  <c r="AU76" i="25"/>
  <c r="BK76" i="25"/>
  <c r="CA76" i="25"/>
  <c r="J76" i="25"/>
  <c r="Z76" i="25"/>
  <c r="AP76" i="25"/>
  <c r="BF76" i="25"/>
  <c r="BV76" i="25"/>
  <c r="BO2" i="19"/>
  <c r="BP3" i="20"/>
  <c r="CC2" i="20" l="1"/>
  <c r="CA3" i="26"/>
  <c r="CA3" i="25"/>
  <c r="C77" i="26" a="1"/>
  <c r="C77" i="26" s="1"/>
  <c r="AK77" i="26" s="1"/>
  <c r="CE76" i="26"/>
  <c r="BU76" i="26"/>
  <c r="BE76" i="26"/>
  <c r="AO76" i="26"/>
  <c r="Y76" i="26"/>
  <c r="I76" i="26"/>
  <c r="BO76" i="26"/>
  <c r="AT76" i="26"/>
  <c r="X76" i="26"/>
  <c r="CD76" i="26"/>
  <c r="BH76" i="26"/>
  <c r="AM76" i="26"/>
  <c r="R76" i="26"/>
  <c r="BW76" i="26"/>
  <c r="BB76" i="26"/>
  <c r="AF76" i="26"/>
  <c r="K76" i="26"/>
  <c r="BP76" i="26"/>
  <c r="AU76" i="26"/>
  <c r="Z76" i="26"/>
  <c r="D76" i="26"/>
  <c r="BQ76" i="26"/>
  <c r="BA76" i="26"/>
  <c r="U76" i="26"/>
  <c r="E76" i="26"/>
  <c r="BJ76" i="26"/>
  <c r="AN76" i="26"/>
  <c r="S76" i="26"/>
  <c r="BX76" i="26"/>
  <c r="BC76" i="26"/>
  <c r="AH76" i="26"/>
  <c r="L76" i="26"/>
  <c r="BR76" i="26"/>
  <c r="AV76" i="26"/>
  <c r="AA76" i="26"/>
  <c r="F76" i="26"/>
  <c r="BK76" i="26"/>
  <c r="AP76" i="26"/>
  <c r="T76" i="26"/>
  <c r="CC76" i="26"/>
  <c r="BM76" i="26"/>
  <c r="AW76" i="26"/>
  <c r="AG76" i="26"/>
  <c r="Q76" i="26"/>
  <c r="BZ76" i="26"/>
  <c r="BD76" i="26"/>
  <c r="AI76" i="26"/>
  <c r="N76" i="26"/>
  <c r="BS76" i="26"/>
  <c r="AX76" i="26"/>
  <c r="AB76" i="26"/>
  <c r="G76" i="26"/>
  <c r="BL76" i="26"/>
  <c r="AQ76" i="26"/>
  <c r="V76" i="26"/>
  <c r="CA76" i="26"/>
  <c r="BF76" i="26"/>
  <c r="AJ76" i="26"/>
  <c r="O76" i="26"/>
  <c r="BY76" i="26"/>
  <c r="BI76" i="26"/>
  <c r="AS76" i="26"/>
  <c r="AC76" i="26"/>
  <c r="M76" i="26"/>
  <c r="BT76" i="26"/>
  <c r="AY76" i="26"/>
  <c r="AD76" i="26"/>
  <c r="H76" i="26"/>
  <c r="BN76" i="26"/>
  <c r="AR76" i="26"/>
  <c r="W76" i="26"/>
  <c r="CB76" i="26"/>
  <c r="BG76" i="26"/>
  <c r="AL76" i="26"/>
  <c r="P76" i="26"/>
  <c r="BV76" i="26"/>
  <c r="AZ76" i="26"/>
  <c r="AE76" i="26"/>
  <c r="J76" i="26"/>
  <c r="C78" i="25" a="1"/>
  <c r="C78" i="25" s="1"/>
  <c r="F77" i="25"/>
  <c r="J77" i="25"/>
  <c r="N77" i="25"/>
  <c r="R77" i="25"/>
  <c r="V77" i="25"/>
  <c r="Z77" i="25"/>
  <c r="AD77" i="25"/>
  <c r="AH77" i="25"/>
  <c r="AL77" i="25"/>
  <c r="AP77" i="25"/>
  <c r="AT77" i="25"/>
  <c r="AX77" i="25"/>
  <c r="BB77" i="25"/>
  <c r="BF77" i="25"/>
  <c r="BJ77" i="25"/>
  <c r="BN77" i="25"/>
  <c r="BR77" i="25"/>
  <c r="BV77" i="25"/>
  <c r="BZ77" i="25"/>
  <c r="CD77" i="25"/>
  <c r="G77" i="25"/>
  <c r="K77" i="25"/>
  <c r="O77" i="25"/>
  <c r="S77" i="25"/>
  <c r="W77" i="25"/>
  <c r="AA77" i="25"/>
  <c r="AE77" i="25"/>
  <c r="AI77" i="25"/>
  <c r="AM77" i="25"/>
  <c r="AQ77" i="25"/>
  <c r="AU77" i="25"/>
  <c r="AY77" i="25"/>
  <c r="BC77" i="25"/>
  <c r="BG77" i="25"/>
  <c r="BK77" i="25"/>
  <c r="BO77" i="25"/>
  <c r="BS77" i="25"/>
  <c r="BW77" i="25"/>
  <c r="CA77" i="25"/>
  <c r="E77" i="25"/>
  <c r="M77" i="25"/>
  <c r="U77" i="25"/>
  <c r="AC77" i="25"/>
  <c r="AK77" i="25"/>
  <c r="AS77" i="25"/>
  <c r="BA77" i="25"/>
  <c r="BI77" i="25"/>
  <c r="BQ77" i="25"/>
  <c r="BY77" i="25"/>
  <c r="I77" i="25"/>
  <c r="Y77" i="25"/>
  <c r="AG77" i="25"/>
  <c r="AW77" i="25"/>
  <c r="BM77" i="25"/>
  <c r="CC77" i="25"/>
  <c r="AJ77" i="25"/>
  <c r="BH77" i="25"/>
  <c r="BX77" i="25"/>
  <c r="H77" i="25"/>
  <c r="P77" i="25"/>
  <c r="X77" i="25"/>
  <c r="AF77" i="25"/>
  <c r="AN77" i="25"/>
  <c r="AV77" i="25"/>
  <c r="BD77" i="25"/>
  <c r="BL77" i="25"/>
  <c r="BT77" i="25"/>
  <c r="CB77" i="25"/>
  <c r="D77" i="25"/>
  <c r="Q77" i="25"/>
  <c r="AO77" i="25"/>
  <c r="BE77" i="25"/>
  <c r="BU77" i="25"/>
  <c r="L77" i="25"/>
  <c r="T77" i="25"/>
  <c r="AB77" i="25"/>
  <c r="AR77" i="25"/>
  <c r="AZ77" i="25"/>
  <c r="BP77" i="25"/>
  <c r="BP2" i="19"/>
  <c r="BQ3" i="20"/>
  <c r="CD2" i="20" l="1"/>
  <c r="CB3" i="26"/>
  <c r="CB3" i="25"/>
  <c r="C78" i="26" a="1"/>
  <c r="C78" i="26" s="1"/>
  <c r="AK78" i="26" s="1"/>
  <c r="CE77" i="26"/>
  <c r="CA77" i="26"/>
  <c r="BK77" i="26"/>
  <c r="AU77" i="26"/>
  <c r="AE77" i="26"/>
  <c r="O77" i="26"/>
  <c r="BX77" i="26"/>
  <c r="BB77" i="26"/>
  <c r="AG77" i="26"/>
  <c r="L77" i="26"/>
  <c r="BQ77" i="26"/>
  <c r="AV77" i="26"/>
  <c r="Z77" i="26"/>
  <c r="E77" i="26"/>
  <c r="BJ77" i="26"/>
  <c r="AO77" i="26"/>
  <c r="T77" i="26"/>
  <c r="CD77" i="26"/>
  <c r="BI77" i="26"/>
  <c r="AN77" i="26"/>
  <c r="R77" i="26"/>
  <c r="BW77" i="26"/>
  <c r="BG77" i="26"/>
  <c r="AQ77" i="26"/>
  <c r="AA77" i="26"/>
  <c r="K77" i="26"/>
  <c r="BR77" i="26"/>
  <c r="AW77" i="26"/>
  <c r="AB77" i="26"/>
  <c r="F77" i="26"/>
  <c r="BL77" i="26"/>
  <c r="AP77" i="26"/>
  <c r="U77" i="26"/>
  <c r="BZ77" i="26"/>
  <c r="BE77" i="26"/>
  <c r="AJ77" i="26"/>
  <c r="N77" i="26"/>
  <c r="BY77" i="26"/>
  <c r="BD77" i="26"/>
  <c r="AH77" i="26"/>
  <c r="M77" i="26"/>
  <c r="BO77" i="26"/>
  <c r="AY77" i="26"/>
  <c r="AI77" i="26"/>
  <c r="S77" i="26"/>
  <c r="CC77" i="26"/>
  <c r="BH77" i="26"/>
  <c r="AL77" i="26"/>
  <c r="Q77" i="26"/>
  <c r="BV77" i="26"/>
  <c r="BA77" i="26"/>
  <c r="AF77" i="26"/>
  <c r="J77" i="26"/>
  <c r="BP77" i="26"/>
  <c r="AT77" i="26"/>
  <c r="Y77" i="26"/>
  <c r="D77" i="26"/>
  <c r="BN77" i="26"/>
  <c r="AS77" i="26"/>
  <c r="X77" i="26"/>
  <c r="BS77" i="26"/>
  <c r="BC77" i="26"/>
  <c r="AM77" i="26"/>
  <c r="W77" i="26"/>
  <c r="G77" i="26"/>
  <c r="BM77" i="26"/>
  <c r="AR77" i="26"/>
  <c r="V77" i="26"/>
  <c r="CB77" i="26"/>
  <c r="BF77" i="26"/>
  <c r="P77" i="26"/>
  <c r="BU77" i="26"/>
  <c r="AZ77" i="26"/>
  <c r="AD77" i="26"/>
  <c r="I77" i="26"/>
  <c r="BT77" i="26"/>
  <c r="AX77" i="26"/>
  <c r="AC77" i="26"/>
  <c r="H77" i="26"/>
  <c r="C79" i="25" a="1"/>
  <c r="C79" i="25" s="1"/>
  <c r="H78" i="25"/>
  <c r="L78" i="25"/>
  <c r="P78" i="25"/>
  <c r="T78" i="25"/>
  <c r="X78" i="25"/>
  <c r="AB78" i="25"/>
  <c r="AF78" i="25"/>
  <c r="AJ78" i="25"/>
  <c r="AN78" i="25"/>
  <c r="AR78" i="25"/>
  <c r="AV78" i="25"/>
  <c r="AZ78" i="25"/>
  <c r="BD78" i="25"/>
  <c r="BH78" i="25"/>
  <c r="BL78" i="25"/>
  <c r="BP78" i="25"/>
  <c r="BT78" i="25"/>
  <c r="BX78" i="25"/>
  <c r="CB78" i="25"/>
  <c r="E78" i="25"/>
  <c r="I78" i="25"/>
  <c r="M78" i="25"/>
  <c r="Q78" i="25"/>
  <c r="U78" i="25"/>
  <c r="Y78" i="25"/>
  <c r="AC78" i="25"/>
  <c r="AG78" i="25"/>
  <c r="AK78" i="25"/>
  <c r="AO78" i="25"/>
  <c r="AS78" i="25"/>
  <c r="AW78" i="25"/>
  <c r="BA78" i="25"/>
  <c r="BE78" i="25"/>
  <c r="BI78" i="25"/>
  <c r="BM78" i="25"/>
  <c r="BQ78" i="25"/>
  <c r="BU78" i="25"/>
  <c r="BY78" i="25"/>
  <c r="CC78" i="25"/>
  <c r="G78" i="25"/>
  <c r="O78" i="25"/>
  <c r="W78" i="25"/>
  <c r="AE78" i="25"/>
  <c r="AM78" i="25"/>
  <c r="AU78" i="25"/>
  <c r="BC78" i="25"/>
  <c r="BK78" i="25"/>
  <c r="BS78" i="25"/>
  <c r="CA78" i="25"/>
  <c r="S78" i="25"/>
  <c r="AI78" i="25"/>
  <c r="BG78" i="25"/>
  <c r="BW78" i="25"/>
  <c r="N78" i="25"/>
  <c r="AD78" i="25"/>
  <c r="AL78" i="25"/>
  <c r="BB78" i="25"/>
  <c r="BR78" i="25"/>
  <c r="J78" i="25"/>
  <c r="R78" i="25"/>
  <c r="Z78" i="25"/>
  <c r="AH78" i="25"/>
  <c r="AP78" i="25"/>
  <c r="AX78" i="25"/>
  <c r="BF78" i="25"/>
  <c r="BN78" i="25"/>
  <c r="BV78" i="25"/>
  <c r="CD78" i="25"/>
  <c r="K78" i="25"/>
  <c r="AA78" i="25"/>
  <c r="AQ78" i="25"/>
  <c r="AY78" i="25"/>
  <c r="BO78" i="25"/>
  <c r="D78" i="25"/>
  <c r="F78" i="25"/>
  <c r="V78" i="25"/>
  <c r="AT78" i="25"/>
  <c r="BJ78" i="25"/>
  <c r="BZ78" i="25"/>
  <c r="BQ2" i="19"/>
  <c r="BR3" i="20"/>
  <c r="CC3" i="26" l="1"/>
  <c r="CC3" i="25"/>
  <c r="CE2" i="20"/>
  <c r="C79" i="26" a="1"/>
  <c r="C79" i="26" s="1"/>
  <c r="AK79" i="26" s="1"/>
  <c r="CE78" i="26"/>
  <c r="BU78" i="26"/>
  <c r="BE78" i="26"/>
  <c r="AO78" i="26"/>
  <c r="Y78" i="26"/>
  <c r="I78" i="26"/>
  <c r="BP78" i="26"/>
  <c r="AU78" i="26"/>
  <c r="Z78" i="26"/>
  <c r="D78" i="26"/>
  <c r="BJ78" i="26"/>
  <c r="AN78" i="26"/>
  <c r="S78" i="26"/>
  <c r="BX78" i="26"/>
  <c r="BC78" i="26"/>
  <c r="AH78" i="26"/>
  <c r="L78" i="26"/>
  <c r="BR78" i="26"/>
  <c r="AV78" i="26"/>
  <c r="AA78" i="26"/>
  <c r="F78" i="26"/>
  <c r="BQ78" i="26"/>
  <c r="BA78" i="26"/>
  <c r="U78" i="26"/>
  <c r="E78" i="26"/>
  <c r="BK78" i="26"/>
  <c r="AP78" i="26"/>
  <c r="T78" i="26"/>
  <c r="BZ78" i="26"/>
  <c r="BD78" i="26"/>
  <c r="AI78" i="26"/>
  <c r="N78" i="26"/>
  <c r="BS78" i="26"/>
  <c r="AX78" i="26"/>
  <c r="AB78" i="26"/>
  <c r="G78" i="26"/>
  <c r="BL78" i="26"/>
  <c r="AQ78" i="26"/>
  <c r="V78" i="26"/>
  <c r="CC78" i="26"/>
  <c r="BM78" i="26"/>
  <c r="AW78" i="26"/>
  <c r="AG78" i="26"/>
  <c r="Q78" i="26"/>
  <c r="CA78" i="26"/>
  <c r="BF78" i="26"/>
  <c r="AJ78" i="26"/>
  <c r="O78" i="26"/>
  <c r="BT78" i="26"/>
  <c r="AY78" i="26"/>
  <c r="AD78" i="26"/>
  <c r="H78" i="26"/>
  <c r="BN78" i="26"/>
  <c r="AR78" i="26"/>
  <c r="W78" i="26"/>
  <c r="CB78" i="26"/>
  <c r="BG78" i="26"/>
  <c r="AL78" i="26"/>
  <c r="P78" i="26"/>
  <c r="BY78" i="26"/>
  <c r="BI78" i="26"/>
  <c r="AS78" i="26"/>
  <c r="AC78" i="26"/>
  <c r="M78" i="26"/>
  <c r="BV78" i="26"/>
  <c r="AZ78" i="26"/>
  <c r="AE78" i="26"/>
  <c r="J78" i="26"/>
  <c r="BO78" i="26"/>
  <c r="AT78" i="26"/>
  <c r="X78" i="26"/>
  <c r="CD78" i="26"/>
  <c r="BH78" i="26"/>
  <c r="AM78" i="26"/>
  <c r="R78" i="26"/>
  <c r="BW78" i="26"/>
  <c r="BB78" i="26"/>
  <c r="AF78" i="26"/>
  <c r="K78" i="26"/>
  <c r="C80" i="25" a="1"/>
  <c r="C80" i="25" s="1"/>
  <c r="F79" i="25"/>
  <c r="J79" i="25"/>
  <c r="N79" i="25"/>
  <c r="R79" i="25"/>
  <c r="V79" i="25"/>
  <c r="Z79" i="25"/>
  <c r="AD79" i="25"/>
  <c r="AH79" i="25"/>
  <c r="AL79" i="25"/>
  <c r="AP79" i="25"/>
  <c r="AT79" i="25"/>
  <c r="AX79" i="25"/>
  <c r="BB79" i="25"/>
  <c r="BF79" i="25"/>
  <c r="BJ79" i="25"/>
  <c r="BN79" i="25"/>
  <c r="BR79" i="25"/>
  <c r="BV79" i="25"/>
  <c r="BZ79" i="25"/>
  <c r="CD79" i="25"/>
  <c r="G79" i="25"/>
  <c r="K79" i="25"/>
  <c r="O79" i="25"/>
  <c r="S79" i="25"/>
  <c r="W79" i="25"/>
  <c r="AA79" i="25"/>
  <c r="AE79" i="25"/>
  <c r="AI79" i="25"/>
  <c r="AM79" i="25"/>
  <c r="AQ79" i="25"/>
  <c r="AU79" i="25"/>
  <c r="AY79" i="25"/>
  <c r="BC79" i="25"/>
  <c r="BG79" i="25"/>
  <c r="BK79" i="25"/>
  <c r="BO79" i="25"/>
  <c r="BS79" i="25"/>
  <c r="BW79" i="25"/>
  <c r="CA79" i="25"/>
  <c r="I79" i="25"/>
  <c r="Q79" i="25"/>
  <c r="Y79" i="25"/>
  <c r="AG79" i="25"/>
  <c r="AO79" i="25"/>
  <c r="AW79" i="25"/>
  <c r="BE79" i="25"/>
  <c r="BM79" i="25"/>
  <c r="BU79" i="25"/>
  <c r="CC79" i="25"/>
  <c r="M79" i="25"/>
  <c r="AC79" i="25"/>
  <c r="AK79" i="25"/>
  <c r="BA79" i="25"/>
  <c r="BQ79" i="25"/>
  <c r="H79" i="25"/>
  <c r="X79" i="25"/>
  <c r="AV79" i="25"/>
  <c r="BL79" i="25"/>
  <c r="CB79" i="25"/>
  <c r="D79" i="25"/>
  <c r="L79" i="25"/>
  <c r="T79" i="25"/>
  <c r="AB79" i="25"/>
  <c r="AJ79" i="25"/>
  <c r="AR79" i="25"/>
  <c r="AZ79" i="25"/>
  <c r="BH79" i="25"/>
  <c r="BP79" i="25"/>
  <c r="BX79" i="25"/>
  <c r="E79" i="25"/>
  <c r="U79" i="25"/>
  <c r="AS79" i="25"/>
  <c r="BI79" i="25"/>
  <c r="BY79" i="25"/>
  <c r="P79" i="25"/>
  <c r="AF79" i="25"/>
  <c r="AN79" i="25"/>
  <c r="BD79" i="25"/>
  <c r="BT79" i="25"/>
  <c r="BR2" i="19"/>
  <c r="BS3" i="20"/>
  <c r="CD3" i="26" l="1"/>
  <c r="CF2" i="20"/>
  <c r="CE3" i="26" s="1"/>
  <c r="CD3" i="25"/>
  <c r="C80" i="26" a="1"/>
  <c r="C80" i="26" s="1"/>
  <c r="AK80" i="26" s="1"/>
  <c r="CE79" i="26"/>
  <c r="CA79" i="26"/>
  <c r="BK79" i="26"/>
  <c r="AU79" i="26"/>
  <c r="AE79" i="26"/>
  <c r="O79" i="26"/>
  <c r="BZ79" i="26"/>
  <c r="BJ79" i="26"/>
  <c r="AT79" i="26"/>
  <c r="AD79" i="26"/>
  <c r="N79" i="26"/>
  <c r="BP79" i="26"/>
  <c r="AJ79" i="26"/>
  <c r="D79" i="26"/>
  <c r="BE79" i="26"/>
  <c r="Y79" i="26"/>
  <c r="BT79" i="26"/>
  <c r="AN79" i="26"/>
  <c r="H79" i="26"/>
  <c r="BA79" i="26"/>
  <c r="U79" i="26"/>
  <c r="BW79" i="26"/>
  <c r="BG79" i="26"/>
  <c r="AQ79" i="26"/>
  <c r="AA79" i="26"/>
  <c r="K79" i="26"/>
  <c r="BV79" i="26"/>
  <c r="BF79" i="26"/>
  <c r="AP79" i="26"/>
  <c r="Z79" i="26"/>
  <c r="J79" i="26"/>
  <c r="BH79" i="26"/>
  <c r="AB79" i="26"/>
  <c r="CC79" i="26"/>
  <c r="AW79" i="26"/>
  <c r="Q79" i="26"/>
  <c r="BL79" i="26"/>
  <c r="AF79" i="26"/>
  <c r="BY79" i="26"/>
  <c r="AS79" i="26"/>
  <c r="M79" i="26"/>
  <c r="BO79" i="26"/>
  <c r="AY79" i="26"/>
  <c r="AI79" i="26"/>
  <c r="S79" i="26"/>
  <c r="CD79" i="26"/>
  <c r="BN79" i="26"/>
  <c r="AX79" i="26"/>
  <c r="AH79" i="26"/>
  <c r="R79" i="26"/>
  <c r="BX79" i="26"/>
  <c r="AR79" i="26"/>
  <c r="L79" i="26"/>
  <c r="BM79" i="26"/>
  <c r="AG79" i="26"/>
  <c r="CB79" i="26"/>
  <c r="AV79" i="26"/>
  <c r="P79" i="26"/>
  <c r="BI79" i="26"/>
  <c r="AC79" i="26"/>
  <c r="BS79" i="26"/>
  <c r="BC79" i="26"/>
  <c r="AM79" i="26"/>
  <c r="W79" i="26"/>
  <c r="G79" i="26"/>
  <c r="BR79" i="26"/>
  <c r="BB79" i="26"/>
  <c r="AL79" i="26"/>
  <c r="V79" i="26"/>
  <c r="F79" i="26"/>
  <c r="AZ79" i="26"/>
  <c r="T79" i="26"/>
  <c r="BU79" i="26"/>
  <c r="AO79" i="26"/>
  <c r="I79" i="26"/>
  <c r="BD79" i="26"/>
  <c r="X79" i="26"/>
  <c r="BQ79" i="26"/>
  <c r="E79" i="26"/>
  <c r="C81" i="25" a="1"/>
  <c r="C81" i="25" s="1"/>
  <c r="H80" i="25"/>
  <c r="L80" i="25"/>
  <c r="P80" i="25"/>
  <c r="T80" i="25"/>
  <c r="X80" i="25"/>
  <c r="AB80" i="25"/>
  <c r="AF80" i="25"/>
  <c r="AJ80" i="25"/>
  <c r="AN80" i="25"/>
  <c r="AR80" i="25"/>
  <c r="AV80" i="25"/>
  <c r="AZ80" i="25"/>
  <c r="BD80" i="25"/>
  <c r="BH80" i="25"/>
  <c r="BL80" i="25"/>
  <c r="BP80" i="25"/>
  <c r="BT80" i="25"/>
  <c r="BX80" i="25"/>
  <c r="CB80" i="25"/>
  <c r="E80" i="25"/>
  <c r="I80" i="25"/>
  <c r="M80" i="25"/>
  <c r="Q80" i="25"/>
  <c r="U80" i="25"/>
  <c r="Y80" i="25"/>
  <c r="AC80" i="25"/>
  <c r="AG80" i="25"/>
  <c r="AK80" i="25"/>
  <c r="AO80" i="25"/>
  <c r="AS80" i="25"/>
  <c r="AW80" i="25"/>
  <c r="BA80" i="25"/>
  <c r="BE80" i="25"/>
  <c r="BI80" i="25"/>
  <c r="BM80" i="25"/>
  <c r="BQ80" i="25"/>
  <c r="BU80" i="25"/>
  <c r="BY80" i="25"/>
  <c r="CC80" i="25"/>
  <c r="K80" i="25"/>
  <c r="S80" i="25"/>
  <c r="AA80" i="25"/>
  <c r="AI80" i="25"/>
  <c r="AQ80" i="25"/>
  <c r="AY80" i="25"/>
  <c r="BG80" i="25"/>
  <c r="BO80" i="25"/>
  <c r="BW80" i="25"/>
  <c r="D80" i="25"/>
  <c r="G80" i="25"/>
  <c r="W80" i="25"/>
  <c r="AM80" i="25"/>
  <c r="BC80" i="25"/>
  <c r="BS80" i="25"/>
  <c r="R80" i="25"/>
  <c r="AH80" i="25"/>
  <c r="AX80" i="25"/>
  <c r="CD80" i="25"/>
  <c r="F80" i="25"/>
  <c r="N80" i="25"/>
  <c r="V80" i="25"/>
  <c r="AD80" i="25"/>
  <c r="AL80" i="25"/>
  <c r="AT80" i="25"/>
  <c r="BB80" i="25"/>
  <c r="BJ80" i="25"/>
  <c r="BR80" i="25"/>
  <c r="BZ80" i="25"/>
  <c r="O80" i="25"/>
  <c r="AE80" i="25"/>
  <c r="AU80" i="25"/>
  <c r="BK80" i="25"/>
  <c r="CA80" i="25"/>
  <c r="J80" i="25"/>
  <c r="Z80" i="25"/>
  <c r="AP80" i="25"/>
  <c r="BF80" i="25"/>
  <c r="BN80" i="25"/>
  <c r="BV80" i="25"/>
  <c r="BS2" i="19"/>
  <c r="BT3" i="20"/>
  <c r="C81" i="26" l="1" a="1"/>
  <c r="C81" i="26" s="1"/>
  <c r="AK81" i="26" s="1"/>
  <c r="CE80" i="26"/>
  <c r="CC80" i="26"/>
  <c r="BM80" i="26"/>
  <c r="AW80" i="26"/>
  <c r="AG80" i="26"/>
  <c r="BW80" i="26"/>
  <c r="BG80" i="26"/>
  <c r="AQ80" i="26"/>
  <c r="AA80" i="26"/>
  <c r="BJ80" i="26"/>
  <c r="AD80" i="26"/>
  <c r="J80" i="26"/>
  <c r="BH80" i="26"/>
  <c r="AB80" i="26"/>
  <c r="I80" i="26"/>
  <c r="BN80" i="26"/>
  <c r="AH80" i="26"/>
  <c r="L80" i="26"/>
  <c r="AV80" i="26"/>
  <c r="O80" i="26"/>
  <c r="BD80" i="26"/>
  <c r="BY80" i="26"/>
  <c r="BI80" i="26"/>
  <c r="AS80" i="26"/>
  <c r="AC80" i="26"/>
  <c r="BS80" i="26"/>
  <c r="BC80" i="26"/>
  <c r="AM80" i="26"/>
  <c r="W80" i="26"/>
  <c r="BB80" i="26"/>
  <c r="V80" i="26"/>
  <c r="F80" i="26"/>
  <c r="AZ80" i="26"/>
  <c r="U80" i="26"/>
  <c r="E80" i="26"/>
  <c r="BF80" i="26"/>
  <c r="Z80" i="26"/>
  <c r="H80" i="26"/>
  <c r="S80" i="26"/>
  <c r="BL80" i="26"/>
  <c r="X80" i="26"/>
  <c r="BQ80" i="26"/>
  <c r="BA80" i="26"/>
  <c r="CA80" i="26"/>
  <c r="BK80" i="26"/>
  <c r="AU80" i="26"/>
  <c r="AE80" i="26"/>
  <c r="BR80" i="26"/>
  <c r="AL80" i="26"/>
  <c r="N80" i="26"/>
  <c r="BP80" i="26"/>
  <c r="AJ80" i="26"/>
  <c r="M80" i="26"/>
  <c r="BV80" i="26"/>
  <c r="AP80" i="26"/>
  <c r="P80" i="26"/>
  <c r="CB80" i="26"/>
  <c r="AN80" i="26"/>
  <c r="K80" i="26"/>
  <c r="BU80" i="26"/>
  <c r="BE80" i="26"/>
  <c r="AO80" i="26"/>
  <c r="Y80" i="26"/>
  <c r="BO80" i="26"/>
  <c r="AY80" i="26"/>
  <c r="AI80" i="26"/>
  <c r="BZ80" i="26"/>
  <c r="AT80" i="26"/>
  <c r="R80" i="26"/>
  <c r="BX80" i="26"/>
  <c r="AR80" i="26"/>
  <c r="Q80" i="26"/>
  <c r="CD80" i="26"/>
  <c r="AX80" i="26"/>
  <c r="T80" i="26"/>
  <c r="D80" i="26"/>
  <c r="BT80" i="26"/>
  <c r="AF80" i="26"/>
  <c r="G80" i="26"/>
  <c r="C82" i="25" a="1"/>
  <c r="C82" i="25" s="1"/>
  <c r="F81" i="25"/>
  <c r="J81" i="25"/>
  <c r="N81" i="25"/>
  <c r="R81" i="25"/>
  <c r="V81" i="25"/>
  <c r="Z81" i="25"/>
  <c r="AD81" i="25"/>
  <c r="AH81" i="25"/>
  <c r="AL81" i="25"/>
  <c r="AP81" i="25"/>
  <c r="AT81" i="25"/>
  <c r="AX81" i="25"/>
  <c r="BB81" i="25"/>
  <c r="BF81" i="25"/>
  <c r="BJ81" i="25"/>
  <c r="BN81" i="25"/>
  <c r="BR81" i="25"/>
  <c r="BV81" i="25"/>
  <c r="BZ81" i="25"/>
  <c r="CD81" i="25"/>
  <c r="G81" i="25"/>
  <c r="K81" i="25"/>
  <c r="O81" i="25"/>
  <c r="S81" i="25"/>
  <c r="W81" i="25"/>
  <c r="AA81" i="25"/>
  <c r="AE81" i="25"/>
  <c r="AI81" i="25"/>
  <c r="AM81" i="25"/>
  <c r="AQ81" i="25"/>
  <c r="AU81" i="25"/>
  <c r="AY81" i="25"/>
  <c r="BC81" i="25"/>
  <c r="BG81" i="25"/>
  <c r="BK81" i="25"/>
  <c r="BO81" i="25"/>
  <c r="BS81" i="25"/>
  <c r="BW81" i="25"/>
  <c r="CA81" i="25"/>
  <c r="E81" i="25"/>
  <c r="M81" i="25"/>
  <c r="U81" i="25"/>
  <c r="AC81" i="25"/>
  <c r="AK81" i="25"/>
  <c r="AS81" i="25"/>
  <c r="BA81" i="25"/>
  <c r="BI81" i="25"/>
  <c r="BQ81" i="25"/>
  <c r="BY81" i="25"/>
  <c r="I81" i="25"/>
  <c r="Y81" i="25"/>
  <c r="AO81" i="25"/>
  <c r="BM81" i="25"/>
  <c r="CC81" i="25"/>
  <c r="T81" i="25"/>
  <c r="AJ81" i="25"/>
  <c r="AZ81" i="25"/>
  <c r="BP81" i="25"/>
  <c r="H81" i="25"/>
  <c r="P81" i="25"/>
  <c r="X81" i="25"/>
  <c r="AF81" i="25"/>
  <c r="AN81" i="25"/>
  <c r="AV81" i="25"/>
  <c r="BD81" i="25"/>
  <c r="BL81" i="25"/>
  <c r="BT81" i="25"/>
  <c r="CB81" i="25"/>
  <c r="D81" i="25"/>
  <c r="Q81" i="25"/>
  <c r="AG81" i="25"/>
  <c r="AW81" i="25"/>
  <c r="BE81" i="25"/>
  <c r="BU81" i="25"/>
  <c r="L81" i="25"/>
  <c r="AB81" i="25"/>
  <c r="AR81" i="25"/>
  <c r="BH81" i="25"/>
  <c r="BX81" i="25"/>
  <c r="BT2" i="19"/>
  <c r="BU3" i="20"/>
  <c r="C82" i="26" l="1" a="1"/>
  <c r="C82" i="26" s="1"/>
  <c r="AK82" i="26" s="1"/>
  <c r="CE81" i="26"/>
  <c r="CA81" i="26"/>
  <c r="BK81" i="26"/>
  <c r="AU81" i="26"/>
  <c r="AE81" i="26"/>
  <c r="O81" i="26"/>
  <c r="BY81" i="26"/>
  <c r="BI81" i="26"/>
  <c r="AS81" i="26"/>
  <c r="AC81" i="26"/>
  <c r="M81" i="26"/>
  <c r="BP81" i="26"/>
  <c r="AJ81" i="26"/>
  <c r="D81" i="26"/>
  <c r="BF81" i="26"/>
  <c r="Z81" i="26"/>
  <c r="BT81" i="26"/>
  <c r="AN81" i="26"/>
  <c r="H81" i="26"/>
  <c r="V81" i="26"/>
  <c r="BR81" i="26"/>
  <c r="BW81" i="26"/>
  <c r="BG81" i="26"/>
  <c r="AQ81" i="26"/>
  <c r="AA81" i="26"/>
  <c r="K81" i="26"/>
  <c r="BU81" i="26"/>
  <c r="BE81" i="26"/>
  <c r="AO81" i="26"/>
  <c r="Y81" i="26"/>
  <c r="I81" i="26"/>
  <c r="BH81" i="26"/>
  <c r="AB81" i="26"/>
  <c r="CD81" i="26"/>
  <c r="AX81" i="26"/>
  <c r="R81" i="26"/>
  <c r="BL81" i="26"/>
  <c r="AF81" i="26"/>
  <c r="BJ81" i="26"/>
  <c r="BZ81" i="26"/>
  <c r="AL81" i="26"/>
  <c r="BO81" i="26"/>
  <c r="AY81" i="26"/>
  <c r="AI81" i="26"/>
  <c r="S81" i="26"/>
  <c r="CC81" i="26"/>
  <c r="BM81" i="26"/>
  <c r="AW81" i="26"/>
  <c r="AG81" i="26"/>
  <c r="Q81" i="26"/>
  <c r="BX81" i="26"/>
  <c r="AR81" i="26"/>
  <c r="L81" i="26"/>
  <c r="BN81" i="26"/>
  <c r="AH81" i="26"/>
  <c r="CB81" i="26"/>
  <c r="AV81" i="26"/>
  <c r="P81" i="26"/>
  <c r="BB81" i="26"/>
  <c r="N81" i="26"/>
  <c r="BS81" i="26"/>
  <c r="BC81" i="26"/>
  <c r="AM81" i="26"/>
  <c r="W81" i="26"/>
  <c r="G81" i="26"/>
  <c r="BQ81" i="26"/>
  <c r="BA81" i="26"/>
  <c r="U81" i="26"/>
  <c r="E81" i="26"/>
  <c r="AZ81" i="26"/>
  <c r="T81" i="26"/>
  <c r="BV81" i="26"/>
  <c r="AP81" i="26"/>
  <c r="J81" i="26"/>
  <c r="BD81" i="26"/>
  <c r="X81" i="26"/>
  <c r="AD81" i="26"/>
  <c r="AT81" i="26"/>
  <c r="F81" i="26"/>
  <c r="C83" i="25" a="1"/>
  <c r="C83" i="25" s="1"/>
  <c r="H82" i="25"/>
  <c r="L82" i="25"/>
  <c r="P82" i="25"/>
  <c r="T82" i="25"/>
  <c r="X82" i="25"/>
  <c r="AB82" i="25"/>
  <c r="AF82" i="25"/>
  <c r="AJ82" i="25"/>
  <c r="AN82" i="25"/>
  <c r="AR82" i="25"/>
  <c r="AV82" i="25"/>
  <c r="AZ82" i="25"/>
  <c r="BD82" i="25"/>
  <c r="BH82" i="25"/>
  <c r="BL82" i="25"/>
  <c r="BP82" i="25"/>
  <c r="BT82" i="25"/>
  <c r="BX82" i="25"/>
  <c r="CB82" i="25"/>
  <c r="E82" i="25"/>
  <c r="I82" i="25"/>
  <c r="M82" i="25"/>
  <c r="Q82" i="25"/>
  <c r="U82" i="25"/>
  <c r="Y82" i="25"/>
  <c r="AC82" i="25"/>
  <c r="AG82" i="25"/>
  <c r="AK82" i="25"/>
  <c r="AO82" i="25"/>
  <c r="AS82" i="25"/>
  <c r="AW82" i="25"/>
  <c r="BA82" i="25"/>
  <c r="BE82" i="25"/>
  <c r="BI82" i="25"/>
  <c r="BM82" i="25"/>
  <c r="BQ82" i="25"/>
  <c r="BU82" i="25"/>
  <c r="BY82" i="25"/>
  <c r="CC82" i="25"/>
  <c r="G82" i="25"/>
  <c r="O82" i="25"/>
  <c r="W82" i="25"/>
  <c r="AE82" i="25"/>
  <c r="AM82" i="25"/>
  <c r="AU82" i="25"/>
  <c r="BC82" i="25"/>
  <c r="BK82" i="25"/>
  <c r="BS82" i="25"/>
  <c r="CA82" i="25"/>
  <c r="S82" i="25"/>
  <c r="AI82" i="25"/>
  <c r="AY82" i="25"/>
  <c r="BO82" i="25"/>
  <c r="D82" i="25"/>
  <c r="F82" i="25"/>
  <c r="V82" i="25"/>
  <c r="AL82" i="25"/>
  <c r="AT82" i="25"/>
  <c r="BJ82" i="25"/>
  <c r="BZ82" i="25"/>
  <c r="J82" i="25"/>
  <c r="R82" i="25"/>
  <c r="Z82" i="25"/>
  <c r="AH82" i="25"/>
  <c r="AP82" i="25"/>
  <c r="AX82" i="25"/>
  <c r="BF82" i="25"/>
  <c r="BN82" i="25"/>
  <c r="BV82" i="25"/>
  <c r="CD82" i="25"/>
  <c r="K82" i="25"/>
  <c r="AA82" i="25"/>
  <c r="AQ82" i="25"/>
  <c r="BG82" i="25"/>
  <c r="BW82" i="25"/>
  <c r="N82" i="25"/>
  <c r="AD82" i="25"/>
  <c r="BB82" i="25"/>
  <c r="BR82" i="25"/>
  <c r="BU2" i="19"/>
  <c r="BV3" i="20"/>
  <c r="C83" i="26" l="1" a="1"/>
  <c r="C83" i="26" s="1"/>
  <c r="AK83" i="26" s="1"/>
  <c r="CE82" i="26"/>
  <c r="CC82" i="26"/>
  <c r="BM82" i="26"/>
  <c r="AW82" i="26"/>
  <c r="AG82" i="26"/>
  <c r="Q82" i="26"/>
  <c r="CA82" i="26"/>
  <c r="BK82" i="26"/>
  <c r="AU82" i="26"/>
  <c r="AE82" i="26"/>
  <c r="O82" i="26"/>
  <c r="BV82" i="26"/>
  <c r="AP82" i="26"/>
  <c r="J82" i="26"/>
  <c r="BD82" i="26"/>
  <c r="X82" i="26"/>
  <c r="BR82" i="26"/>
  <c r="AL82" i="26"/>
  <c r="F82" i="26"/>
  <c r="BP82" i="26"/>
  <c r="AB82" i="26"/>
  <c r="BY82" i="26"/>
  <c r="BI82" i="26"/>
  <c r="AS82" i="26"/>
  <c r="AC82" i="26"/>
  <c r="M82" i="26"/>
  <c r="BW82" i="26"/>
  <c r="BG82" i="26"/>
  <c r="AQ82" i="26"/>
  <c r="AA82" i="26"/>
  <c r="K82" i="26"/>
  <c r="BN82" i="26"/>
  <c r="AH82" i="26"/>
  <c r="CB82" i="26"/>
  <c r="AV82" i="26"/>
  <c r="P82" i="26"/>
  <c r="BJ82" i="26"/>
  <c r="AD82" i="26"/>
  <c r="BX82" i="26"/>
  <c r="AJ82" i="26"/>
  <c r="AZ82" i="26"/>
  <c r="BQ82" i="26"/>
  <c r="BA82" i="26"/>
  <c r="U82" i="26"/>
  <c r="E82" i="26"/>
  <c r="BO82" i="26"/>
  <c r="AY82" i="26"/>
  <c r="AI82" i="26"/>
  <c r="S82" i="26"/>
  <c r="CD82" i="26"/>
  <c r="AX82" i="26"/>
  <c r="R82" i="26"/>
  <c r="BL82" i="26"/>
  <c r="AF82" i="26"/>
  <c r="BZ82" i="26"/>
  <c r="AT82" i="26"/>
  <c r="N82" i="26"/>
  <c r="L82" i="26"/>
  <c r="BH82" i="26"/>
  <c r="BU82" i="26"/>
  <c r="BE82" i="26"/>
  <c r="AO82" i="26"/>
  <c r="Y82" i="26"/>
  <c r="I82" i="26"/>
  <c r="BS82" i="26"/>
  <c r="BC82" i="26"/>
  <c r="AM82" i="26"/>
  <c r="W82" i="26"/>
  <c r="G82" i="26"/>
  <c r="BF82" i="26"/>
  <c r="Z82" i="26"/>
  <c r="BT82" i="26"/>
  <c r="AN82" i="26"/>
  <c r="H82" i="26"/>
  <c r="BB82" i="26"/>
  <c r="V82" i="26"/>
  <c r="AR82" i="26"/>
  <c r="D82" i="26"/>
  <c r="T82" i="26"/>
  <c r="C84" i="25" a="1"/>
  <c r="C84" i="25" s="1"/>
  <c r="F83" i="25"/>
  <c r="J83" i="25"/>
  <c r="N83" i="25"/>
  <c r="R83" i="25"/>
  <c r="V83" i="25"/>
  <c r="Z83" i="25"/>
  <c r="AD83" i="25"/>
  <c r="AH83" i="25"/>
  <c r="AL83" i="25"/>
  <c r="AP83" i="25"/>
  <c r="AT83" i="25"/>
  <c r="AX83" i="25"/>
  <c r="BB83" i="25"/>
  <c r="BF83" i="25"/>
  <c r="BJ83" i="25"/>
  <c r="BN83" i="25"/>
  <c r="BR83" i="25"/>
  <c r="BV83" i="25"/>
  <c r="BZ83" i="25"/>
  <c r="CD83" i="25"/>
  <c r="G83" i="25"/>
  <c r="K83" i="25"/>
  <c r="O83" i="25"/>
  <c r="S83" i="25"/>
  <c r="W83" i="25"/>
  <c r="AA83" i="25"/>
  <c r="AE83" i="25"/>
  <c r="AI83" i="25"/>
  <c r="AM83" i="25"/>
  <c r="AQ83" i="25"/>
  <c r="AU83" i="25"/>
  <c r="AY83" i="25"/>
  <c r="BC83" i="25"/>
  <c r="BG83" i="25"/>
  <c r="BK83" i="25"/>
  <c r="BO83" i="25"/>
  <c r="BS83" i="25"/>
  <c r="BW83" i="25"/>
  <c r="CA83" i="25"/>
  <c r="I83" i="25"/>
  <c r="Q83" i="25"/>
  <c r="Y83" i="25"/>
  <c r="AG83" i="25"/>
  <c r="AO83" i="25"/>
  <c r="AW83" i="25"/>
  <c r="BE83" i="25"/>
  <c r="BM83" i="25"/>
  <c r="BU83" i="25"/>
  <c r="CC83" i="25"/>
  <c r="M83" i="25"/>
  <c r="AC83" i="25"/>
  <c r="BA83" i="25"/>
  <c r="BQ83" i="25"/>
  <c r="AF83" i="25"/>
  <c r="AV83" i="25"/>
  <c r="BL83" i="25"/>
  <c r="CB83" i="25"/>
  <c r="L83" i="25"/>
  <c r="T83" i="25"/>
  <c r="AB83" i="25"/>
  <c r="AJ83" i="25"/>
  <c r="AR83" i="25"/>
  <c r="AZ83" i="25"/>
  <c r="BH83" i="25"/>
  <c r="BP83" i="25"/>
  <c r="BX83" i="25"/>
  <c r="E83" i="25"/>
  <c r="U83" i="25"/>
  <c r="AK83" i="25"/>
  <c r="AS83" i="25"/>
  <c r="BI83" i="25"/>
  <c r="BY83" i="25"/>
  <c r="H83" i="25"/>
  <c r="P83" i="25"/>
  <c r="X83" i="25"/>
  <c r="AN83" i="25"/>
  <c r="BD83" i="25"/>
  <c r="BT83" i="25"/>
  <c r="D83" i="25"/>
  <c r="BV2" i="19"/>
  <c r="BW3" i="20"/>
  <c r="C84" i="26" l="1" a="1"/>
  <c r="C84" i="26" s="1"/>
  <c r="AK84" i="26" s="1"/>
  <c r="CE83" i="26"/>
  <c r="CA83" i="26"/>
  <c r="BK83" i="26"/>
  <c r="AU83" i="26"/>
  <c r="AE83" i="26"/>
  <c r="O83" i="26"/>
  <c r="BY83" i="26"/>
  <c r="BI83" i="26"/>
  <c r="AS83" i="26"/>
  <c r="AC83" i="26"/>
  <c r="M83" i="26"/>
  <c r="BT83" i="26"/>
  <c r="AN83" i="26"/>
  <c r="H83" i="26"/>
  <c r="BB83" i="26"/>
  <c r="V83" i="26"/>
  <c r="BP83" i="26"/>
  <c r="AJ83" i="26"/>
  <c r="D83" i="26"/>
  <c r="BF83" i="26"/>
  <c r="Z83" i="26"/>
  <c r="BW83" i="26"/>
  <c r="BG83" i="26"/>
  <c r="AQ83" i="26"/>
  <c r="AA83" i="26"/>
  <c r="K83" i="26"/>
  <c r="BU83" i="26"/>
  <c r="BE83" i="26"/>
  <c r="AO83" i="26"/>
  <c r="Y83" i="26"/>
  <c r="I83" i="26"/>
  <c r="BL83" i="26"/>
  <c r="AF83" i="26"/>
  <c r="BZ83" i="26"/>
  <c r="AT83" i="26"/>
  <c r="N83" i="26"/>
  <c r="BH83" i="26"/>
  <c r="AB83" i="26"/>
  <c r="CD83" i="26"/>
  <c r="AX83" i="26"/>
  <c r="R83" i="26"/>
  <c r="BO83" i="26"/>
  <c r="AY83" i="26"/>
  <c r="AI83" i="26"/>
  <c r="S83" i="26"/>
  <c r="CC83" i="26"/>
  <c r="BM83" i="26"/>
  <c r="AW83" i="26"/>
  <c r="AG83" i="26"/>
  <c r="Q83" i="26"/>
  <c r="CB83" i="26"/>
  <c r="AV83" i="26"/>
  <c r="P83" i="26"/>
  <c r="BJ83" i="26"/>
  <c r="AD83" i="26"/>
  <c r="BX83" i="26"/>
  <c r="AR83" i="26"/>
  <c r="L83" i="26"/>
  <c r="BN83" i="26"/>
  <c r="AH83" i="26"/>
  <c r="BS83" i="26"/>
  <c r="BC83" i="26"/>
  <c r="AM83" i="26"/>
  <c r="W83" i="26"/>
  <c r="G83" i="26"/>
  <c r="BQ83" i="26"/>
  <c r="BA83" i="26"/>
  <c r="U83" i="26"/>
  <c r="E83" i="26"/>
  <c r="BD83" i="26"/>
  <c r="X83" i="26"/>
  <c r="BR83" i="26"/>
  <c r="AL83" i="26"/>
  <c r="F83" i="26"/>
  <c r="AZ83" i="26"/>
  <c r="T83" i="26"/>
  <c r="BV83" i="26"/>
  <c r="AP83" i="26"/>
  <c r="J83" i="26"/>
  <c r="C85" i="25" a="1"/>
  <c r="C85" i="25" s="1"/>
  <c r="H84" i="25"/>
  <c r="L84" i="25"/>
  <c r="P84" i="25"/>
  <c r="T84" i="25"/>
  <c r="X84" i="25"/>
  <c r="AB84" i="25"/>
  <c r="AF84" i="25"/>
  <c r="AJ84" i="25"/>
  <c r="AN84" i="25"/>
  <c r="AR84" i="25"/>
  <c r="AV84" i="25"/>
  <c r="AZ84" i="25"/>
  <c r="BD84" i="25"/>
  <c r="BH84" i="25"/>
  <c r="BL84" i="25"/>
  <c r="BP84" i="25"/>
  <c r="BT84" i="25"/>
  <c r="BX84" i="25"/>
  <c r="CB84" i="25"/>
  <c r="E84" i="25"/>
  <c r="I84" i="25"/>
  <c r="M84" i="25"/>
  <c r="Q84" i="25"/>
  <c r="U84" i="25"/>
  <c r="Y84" i="25"/>
  <c r="AC84" i="25"/>
  <c r="AG84" i="25"/>
  <c r="AK84" i="25"/>
  <c r="AO84" i="25"/>
  <c r="AS84" i="25"/>
  <c r="AW84" i="25"/>
  <c r="BA84" i="25"/>
  <c r="BE84" i="25"/>
  <c r="BI84" i="25"/>
  <c r="BM84" i="25"/>
  <c r="BQ84" i="25"/>
  <c r="BU84" i="25"/>
  <c r="BY84" i="25"/>
  <c r="CC84" i="25"/>
  <c r="K84" i="25"/>
  <c r="S84" i="25"/>
  <c r="AA84" i="25"/>
  <c r="AI84" i="25"/>
  <c r="AQ84" i="25"/>
  <c r="AY84" i="25"/>
  <c r="BG84" i="25"/>
  <c r="BO84" i="25"/>
  <c r="BW84" i="25"/>
  <c r="D84" i="25"/>
  <c r="G84" i="25"/>
  <c r="W84" i="25"/>
  <c r="AE84" i="25"/>
  <c r="AU84" i="25"/>
  <c r="BK84" i="25"/>
  <c r="CA84" i="25"/>
  <c r="R84" i="25"/>
  <c r="AH84" i="25"/>
  <c r="AX84" i="25"/>
  <c r="BN84" i="25"/>
  <c r="CD84" i="25"/>
  <c r="F84" i="25"/>
  <c r="N84" i="25"/>
  <c r="V84" i="25"/>
  <c r="AD84" i="25"/>
  <c r="AL84" i="25"/>
  <c r="AT84" i="25"/>
  <c r="BB84" i="25"/>
  <c r="BJ84" i="25"/>
  <c r="BR84" i="25"/>
  <c r="BZ84" i="25"/>
  <c r="O84" i="25"/>
  <c r="AM84" i="25"/>
  <c r="BC84" i="25"/>
  <c r="BS84" i="25"/>
  <c r="J84" i="25"/>
  <c r="Z84" i="25"/>
  <c r="AP84" i="25"/>
  <c r="BF84" i="25"/>
  <c r="BV84" i="25"/>
  <c r="BW2" i="19"/>
  <c r="BX3" i="20"/>
  <c r="C85" i="26" l="1" a="1"/>
  <c r="C85" i="26" s="1"/>
  <c r="AK85" i="26" s="1"/>
  <c r="CE84" i="26"/>
  <c r="CA84" i="26"/>
  <c r="BQ84" i="26"/>
  <c r="BA84" i="26"/>
  <c r="U84" i="26"/>
  <c r="E84" i="26"/>
  <c r="BO84" i="26"/>
  <c r="AY84" i="26"/>
  <c r="AI84" i="26"/>
  <c r="S84" i="26"/>
  <c r="BZ84" i="26"/>
  <c r="AT84" i="26"/>
  <c r="N84" i="26"/>
  <c r="BH84" i="26"/>
  <c r="AB84" i="26"/>
  <c r="BV84" i="26"/>
  <c r="AP84" i="26"/>
  <c r="J84" i="26"/>
  <c r="BD84" i="26"/>
  <c r="X84" i="26"/>
  <c r="CD84" i="26"/>
  <c r="BM84" i="26"/>
  <c r="AW84" i="26"/>
  <c r="AG84" i="26"/>
  <c r="Q84" i="26"/>
  <c r="CB84" i="26"/>
  <c r="BK84" i="26"/>
  <c r="AU84" i="26"/>
  <c r="AE84" i="26"/>
  <c r="O84" i="26"/>
  <c r="BR84" i="26"/>
  <c r="AL84" i="26"/>
  <c r="F84" i="26"/>
  <c r="AZ84" i="26"/>
  <c r="T84" i="26"/>
  <c r="BN84" i="26"/>
  <c r="AH84" i="26"/>
  <c r="CC84" i="26"/>
  <c r="AV84" i="26"/>
  <c r="P84" i="26"/>
  <c r="BU84" i="26"/>
  <c r="BE84" i="26"/>
  <c r="AO84" i="26"/>
  <c r="Y84" i="26"/>
  <c r="I84" i="26"/>
  <c r="BS84" i="26"/>
  <c r="BC84" i="26"/>
  <c r="AM84" i="26"/>
  <c r="W84" i="26"/>
  <c r="G84" i="26"/>
  <c r="BB84" i="26"/>
  <c r="V84" i="26"/>
  <c r="BP84" i="26"/>
  <c r="AJ84" i="26"/>
  <c r="D84" i="26"/>
  <c r="AX84" i="26"/>
  <c r="R84" i="26"/>
  <c r="BL84" i="26"/>
  <c r="AF84" i="26"/>
  <c r="BY84" i="26"/>
  <c r="BI84" i="26"/>
  <c r="AS84" i="26"/>
  <c r="AC84" i="26"/>
  <c r="M84" i="26"/>
  <c r="BW84" i="26"/>
  <c r="BG84" i="26"/>
  <c r="AQ84" i="26"/>
  <c r="AA84" i="26"/>
  <c r="K84" i="26"/>
  <c r="BJ84" i="26"/>
  <c r="AD84" i="26"/>
  <c r="BX84" i="26"/>
  <c r="AR84" i="26"/>
  <c r="L84" i="26"/>
  <c r="BF84" i="26"/>
  <c r="Z84" i="26"/>
  <c r="BT84" i="26"/>
  <c r="AN84" i="26"/>
  <c r="H84" i="26"/>
  <c r="C86" i="25" a="1"/>
  <c r="C86" i="25" s="1"/>
  <c r="F85" i="25"/>
  <c r="J85" i="25"/>
  <c r="N85" i="25"/>
  <c r="R85" i="25"/>
  <c r="V85" i="25"/>
  <c r="Z85" i="25"/>
  <c r="AD85" i="25"/>
  <c r="AH85" i="25"/>
  <c r="AL85" i="25"/>
  <c r="AP85" i="25"/>
  <c r="AT85" i="25"/>
  <c r="AX85" i="25"/>
  <c r="BB85" i="25"/>
  <c r="BF85" i="25"/>
  <c r="BJ85" i="25"/>
  <c r="BN85" i="25"/>
  <c r="BR85" i="25"/>
  <c r="BV85" i="25"/>
  <c r="BZ85" i="25"/>
  <c r="CD85" i="25"/>
  <c r="G85" i="25"/>
  <c r="K85" i="25"/>
  <c r="O85" i="25"/>
  <c r="S85" i="25"/>
  <c r="W85" i="25"/>
  <c r="AA85" i="25"/>
  <c r="AE85" i="25"/>
  <c r="AI85" i="25"/>
  <c r="AM85" i="25"/>
  <c r="AQ85" i="25"/>
  <c r="AU85" i="25"/>
  <c r="AY85" i="25"/>
  <c r="BC85" i="25"/>
  <c r="BG85" i="25"/>
  <c r="BK85" i="25"/>
  <c r="BO85" i="25"/>
  <c r="BS85" i="25"/>
  <c r="BW85" i="25"/>
  <c r="CA85" i="25"/>
  <c r="E85" i="25"/>
  <c r="M85" i="25"/>
  <c r="U85" i="25"/>
  <c r="AC85" i="25"/>
  <c r="AK85" i="25"/>
  <c r="AS85" i="25"/>
  <c r="BA85" i="25"/>
  <c r="BI85" i="25"/>
  <c r="BQ85" i="25"/>
  <c r="BY85" i="25"/>
  <c r="Q85" i="25"/>
  <c r="AG85" i="25"/>
  <c r="AW85" i="25"/>
  <c r="BM85" i="25"/>
  <c r="CC85" i="25"/>
  <c r="T85" i="25"/>
  <c r="AJ85" i="25"/>
  <c r="AZ85" i="25"/>
  <c r="BP85" i="25"/>
  <c r="H85" i="25"/>
  <c r="P85" i="25"/>
  <c r="X85" i="25"/>
  <c r="AF85" i="25"/>
  <c r="AN85" i="25"/>
  <c r="AV85" i="25"/>
  <c r="BD85" i="25"/>
  <c r="BL85" i="25"/>
  <c r="BT85" i="25"/>
  <c r="CB85" i="25"/>
  <c r="D85" i="25"/>
  <c r="I85" i="25"/>
  <c r="Y85" i="25"/>
  <c r="AO85" i="25"/>
  <c r="BE85" i="25"/>
  <c r="BU85" i="25"/>
  <c r="L85" i="25"/>
  <c r="AB85" i="25"/>
  <c r="AR85" i="25"/>
  <c r="BH85" i="25"/>
  <c r="BX85" i="25"/>
  <c r="BX2" i="19"/>
  <c r="BY3" i="20"/>
  <c r="C86" i="26" l="1" a="1"/>
  <c r="C86" i="26" s="1"/>
  <c r="AK86" i="26" s="1"/>
  <c r="CE85" i="26"/>
  <c r="CC85" i="26"/>
  <c r="BM85" i="26"/>
  <c r="AW85" i="26"/>
  <c r="AG85" i="26"/>
  <c r="Q85" i="26"/>
  <c r="CD85" i="26"/>
  <c r="BH85" i="26"/>
  <c r="AM85" i="26"/>
  <c r="R85" i="26"/>
  <c r="BW85" i="26"/>
  <c r="BB85" i="26"/>
  <c r="AF85" i="26"/>
  <c r="K85" i="26"/>
  <c r="BO85" i="26"/>
  <c r="AT85" i="26"/>
  <c r="X85" i="26"/>
  <c r="CA85" i="26"/>
  <c r="BV85" i="26"/>
  <c r="BP85" i="26"/>
  <c r="BK85" i="26"/>
  <c r="BY85" i="26"/>
  <c r="BI85" i="26"/>
  <c r="AS85" i="26"/>
  <c r="AC85" i="26"/>
  <c r="M85" i="26"/>
  <c r="BX85" i="26"/>
  <c r="BC85" i="26"/>
  <c r="AH85" i="26"/>
  <c r="L85" i="26"/>
  <c r="BR85" i="26"/>
  <c r="AV85" i="26"/>
  <c r="AA85" i="26"/>
  <c r="F85" i="26"/>
  <c r="BJ85" i="26"/>
  <c r="AN85" i="26"/>
  <c r="S85" i="26"/>
  <c r="BF85" i="26"/>
  <c r="AZ85" i="26"/>
  <c r="AU85" i="26"/>
  <c r="AP85" i="26"/>
  <c r="BQ85" i="26"/>
  <c r="BA85" i="26"/>
  <c r="U85" i="26"/>
  <c r="E85" i="26"/>
  <c r="BN85" i="26"/>
  <c r="AR85" i="26"/>
  <c r="W85" i="26"/>
  <c r="CB85" i="26"/>
  <c r="BG85" i="26"/>
  <c r="AL85" i="26"/>
  <c r="P85" i="26"/>
  <c r="BT85" i="26"/>
  <c r="AY85" i="26"/>
  <c r="AD85" i="26"/>
  <c r="H85" i="26"/>
  <c r="O85" i="26"/>
  <c r="J85" i="26"/>
  <c r="D85" i="26"/>
  <c r="BU85" i="26"/>
  <c r="BE85" i="26"/>
  <c r="AO85" i="26"/>
  <c r="Y85" i="26"/>
  <c r="I85" i="26"/>
  <c r="BS85" i="26"/>
  <c r="AX85" i="26"/>
  <c r="AB85" i="26"/>
  <c r="G85" i="26"/>
  <c r="BL85" i="26"/>
  <c r="AQ85" i="26"/>
  <c r="V85" i="26"/>
  <c r="BZ85" i="26"/>
  <c r="BD85" i="26"/>
  <c r="AI85" i="26"/>
  <c r="N85" i="26"/>
  <c r="AJ85" i="26"/>
  <c r="AE85" i="26"/>
  <c r="Z85" i="26"/>
  <c r="T85" i="26"/>
  <c r="C87" i="25" a="1"/>
  <c r="C87" i="25" s="1"/>
  <c r="H86" i="25"/>
  <c r="L86" i="25"/>
  <c r="P86" i="25"/>
  <c r="T86" i="25"/>
  <c r="X86" i="25"/>
  <c r="AB86" i="25"/>
  <c r="AF86" i="25"/>
  <c r="AJ86" i="25"/>
  <c r="AN86" i="25"/>
  <c r="AR86" i="25"/>
  <c r="AV86" i="25"/>
  <c r="AZ86" i="25"/>
  <c r="BD86" i="25"/>
  <c r="BH86" i="25"/>
  <c r="BL86" i="25"/>
  <c r="BP86" i="25"/>
  <c r="BT86" i="25"/>
  <c r="BX86" i="25"/>
  <c r="CB86" i="25"/>
  <c r="E86" i="25"/>
  <c r="I86" i="25"/>
  <c r="M86" i="25"/>
  <c r="Q86" i="25"/>
  <c r="U86" i="25"/>
  <c r="Y86" i="25"/>
  <c r="AC86" i="25"/>
  <c r="AG86" i="25"/>
  <c r="AK86" i="25"/>
  <c r="AO86" i="25"/>
  <c r="AS86" i="25"/>
  <c r="AW86" i="25"/>
  <c r="BA86" i="25"/>
  <c r="BE86" i="25"/>
  <c r="BI86" i="25"/>
  <c r="BM86" i="25"/>
  <c r="BQ86" i="25"/>
  <c r="BU86" i="25"/>
  <c r="BY86" i="25"/>
  <c r="CC86" i="25"/>
  <c r="G86" i="25"/>
  <c r="O86" i="25"/>
  <c r="W86" i="25"/>
  <c r="AE86" i="25"/>
  <c r="AM86" i="25"/>
  <c r="AU86" i="25"/>
  <c r="BC86" i="25"/>
  <c r="BK86" i="25"/>
  <c r="BS86" i="25"/>
  <c r="CA86" i="25"/>
  <c r="S86" i="25"/>
  <c r="AI86" i="25"/>
  <c r="AY86" i="25"/>
  <c r="BO86" i="25"/>
  <c r="F86" i="25"/>
  <c r="V86" i="25"/>
  <c r="AD86" i="25"/>
  <c r="AT86" i="25"/>
  <c r="BR86" i="25"/>
  <c r="J86" i="25"/>
  <c r="R86" i="25"/>
  <c r="Z86" i="25"/>
  <c r="AH86" i="25"/>
  <c r="AP86" i="25"/>
  <c r="AX86" i="25"/>
  <c r="BF86" i="25"/>
  <c r="BN86" i="25"/>
  <c r="BV86" i="25"/>
  <c r="CD86" i="25"/>
  <c r="K86" i="25"/>
  <c r="AA86" i="25"/>
  <c r="AQ86" i="25"/>
  <c r="BG86" i="25"/>
  <c r="BW86" i="25"/>
  <c r="D86" i="25"/>
  <c r="N86" i="25"/>
  <c r="AL86" i="25"/>
  <c r="BB86" i="25"/>
  <c r="BJ86" i="25"/>
  <c r="BZ86" i="25"/>
  <c r="BY2" i="19"/>
  <c r="BZ3" i="20"/>
  <c r="C87" i="26" l="1" a="1"/>
  <c r="C87" i="26" s="1"/>
  <c r="AK87" i="26" s="1"/>
  <c r="CE86" i="26"/>
  <c r="CC86" i="26"/>
  <c r="BS86" i="26"/>
  <c r="BC86" i="26"/>
  <c r="AM86" i="26"/>
  <c r="W86" i="26"/>
  <c r="G86" i="26"/>
  <c r="BL86" i="26"/>
  <c r="AP86" i="26"/>
  <c r="U86" i="26"/>
  <c r="CB86" i="26"/>
  <c r="BE86" i="26"/>
  <c r="AJ86" i="26"/>
  <c r="N86" i="26"/>
  <c r="BT86" i="26"/>
  <c r="AX86" i="26"/>
  <c r="AC86" i="26"/>
  <c r="H86" i="26"/>
  <c r="BH86" i="26"/>
  <c r="AL86" i="26"/>
  <c r="Q86" i="26"/>
  <c r="BY86" i="26"/>
  <c r="BO86" i="26"/>
  <c r="AY86" i="26"/>
  <c r="AI86" i="26"/>
  <c r="S86" i="26"/>
  <c r="CD86" i="26"/>
  <c r="BF86" i="26"/>
  <c r="P86" i="26"/>
  <c r="BU86" i="26"/>
  <c r="AZ86" i="26"/>
  <c r="AD86" i="26"/>
  <c r="I86" i="26"/>
  <c r="BN86" i="26"/>
  <c r="AS86" i="26"/>
  <c r="X86" i="26"/>
  <c r="BX86" i="26"/>
  <c r="BB86" i="26"/>
  <c r="AG86" i="26"/>
  <c r="L86" i="26"/>
  <c r="BW86" i="26"/>
  <c r="BG86" i="26"/>
  <c r="AQ86" i="26"/>
  <c r="AA86" i="26"/>
  <c r="K86" i="26"/>
  <c r="BQ86" i="26"/>
  <c r="AV86" i="26"/>
  <c r="Z86" i="26"/>
  <c r="E86" i="26"/>
  <c r="BJ86" i="26"/>
  <c r="AO86" i="26"/>
  <c r="T86" i="26"/>
  <c r="BZ86" i="26"/>
  <c r="BD86" i="26"/>
  <c r="AH86" i="26"/>
  <c r="M86" i="26"/>
  <c r="BM86" i="26"/>
  <c r="AR86" i="26"/>
  <c r="V86" i="26"/>
  <c r="CA86" i="26"/>
  <c r="BK86" i="26"/>
  <c r="AU86" i="26"/>
  <c r="AE86" i="26"/>
  <c r="O86" i="26"/>
  <c r="BV86" i="26"/>
  <c r="BA86" i="26"/>
  <c r="AF86" i="26"/>
  <c r="J86" i="26"/>
  <c r="BP86" i="26"/>
  <c r="AT86" i="26"/>
  <c r="Y86" i="26"/>
  <c r="D86" i="26"/>
  <c r="BI86" i="26"/>
  <c r="AN86" i="26"/>
  <c r="R86" i="26"/>
  <c r="BR86" i="26"/>
  <c r="AW86" i="26"/>
  <c r="AB86" i="26"/>
  <c r="F86" i="26"/>
  <c r="C88" i="25" a="1"/>
  <c r="C88" i="25" s="1"/>
  <c r="F87" i="25"/>
  <c r="J87" i="25"/>
  <c r="N87" i="25"/>
  <c r="R87" i="25"/>
  <c r="V87" i="25"/>
  <c r="Z87" i="25"/>
  <c r="AD87" i="25"/>
  <c r="AH87" i="25"/>
  <c r="AL87" i="25"/>
  <c r="AP87" i="25"/>
  <c r="AT87" i="25"/>
  <c r="AX87" i="25"/>
  <c r="BB87" i="25"/>
  <c r="BF87" i="25"/>
  <c r="BJ87" i="25"/>
  <c r="BN87" i="25"/>
  <c r="BR87" i="25"/>
  <c r="BV87" i="25"/>
  <c r="BZ87" i="25"/>
  <c r="CD87" i="25"/>
  <c r="G87" i="25"/>
  <c r="K87" i="25"/>
  <c r="O87" i="25"/>
  <c r="S87" i="25"/>
  <c r="W87" i="25"/>
  <c r="AA87" i="25"/>
  <c r="AE87" i="25"/>
  <c r="AI87" i="25"/>
  <c r="AM87" i="25"/>
  <c r="AQ87" i="25"/>
  <c r="AU87" i="25"/>
  <c r="AY87" i="25"/>
  <c r="BC87" i="25"/>
  <c r="BG87" i="25"/>
  <c r="BK87" i="25"/>
  <c r="BO87" i="25"/>
  <c r="BS87" i="25"/>
  <c r="BW87" i="25"/>
  <c r="CA87" i="25"/>
  <c r="I87" i="25"/>
  <c r="Q87" i="25"/>
  <c r="Y87" i="25"/>
  <c r="AG87" i="25"/>
  <c r="AO87" i="25"/>
  <c r="AW87" i="25"/>
  <c r="BE87" i="25"/>
  <c r="BM87" i="25"/>
  <c r="BU87" i="25"/>
  <c r="CC87" i="25"/>
  <c r="E87" i="25"/>
  <c r="U87" i="25"/>
  <c r="AK87" i="25"/>
  <c r="BI87" i="25"/>
  <c r="BQ87" i="25"/>
  <c r="H87" i="25"/>
  <c r="X87" i="25"/>
  <c r="AN87" i="25"/>
  <c r="BD87" i="25"/>
  <c r="BT87" i="25"/>
  <c r="D87" i="25"/>
  <c r="L87" i="25"/>
  <c r="T87" i="25"/>
  <c r="AB87" i="25"/>
  <c r="AJ87" i="25"/>
  <c r="AR87" i="25"/>
  <c r="AZ87" i="25"/>
  <c r="BH87" i="25"/>
  <c r="BP87" i="25"/>
  <c r="BX87" i="25"/>
  <c r="M87" i="25"/>
  <c r="AC87" i="25"/>
  <c r="AS87" i="25"/>
  <c r="BA87" i="25"/>
  <c r="BY87" i="25"/>
  <c r="P87" i="25"/>
  <c r="AF87" i="25"/>
  <c r="AV87" i="25"/>
  <c r="BL87" i="25"/>
  <c r="CB87" i="25"/>
  <c r="BZ2" i="19"/>
  <c r="CA3" i="20"/>
  <c r="C88" i="26" l="1" a="1"/>
  <c r="C88" i="26" s="1"/>
  <c r="AK88" i="26" s="1"/>
  <c r="CE87" i="26"/>
  <c r="CA87" i="26"/>
  <c r="BK87" i="26"/>
  <c r="AU87" i="26"/>
  <c r="AE87" i="26"/>
  <c r="O87" i="26"/>
  <c r="BY87" i="26"/>
  <c r="BI87" i="26"/>
  <c r="AS87" i="26"/>
  <c r="AC87" i="26"/>
  <c r="M87" i="26"/>
  <c r="BT87" i="26"/>
  <c r="AN87" i="26"/>
  <c r="H87" i="26"/>
  <c r="BB87" i="26"/>
  <c r="V87" i="26"/>
  <c r="BP87" i="26"/>
  <c r="AJ87" i="26"/>
  <c r="D87" i="26"/>
  <c r="BF87" i="26"/>
  <c r="Z87" i="26"/>
  <c r="BW87" i="26"/>
  <c r="BG87" i="26"/>
  <c r="AQ87" i="26"/>
  <c r="AA87" i="26"/>
  <c r="K87" i="26"/>
  <c r="BU87" i="26"/>
  <c r="BE87" i="26"/>
  <c r="AO87" i="26"/>
  <c r="Y87" i="26"/>
  <c r="I87" i="26"/>
  <c r="BL87" i="26"/>
  <c r="AF87" i="26"/>
  <c r="BZ87" i="26"/>
  <c r="AT87" i="26"/>
  <c r="N87" i="26"/>
  <c r="BH87" i="26"/>
  <c r="AB87" i="26"/>
  <c r="CD87" i="26"/>
  <c r="AX87" i="26"/>
  <c r="R87" i="26"/>
  <c r="BO87" i="26"/>
  <c r="AY87" i="26"/>
  <c r="AI87" i="26"/>
  <c r="S87" i="26"/>
  <c r="CC87" i="26"/>
  <c r="BM87" i="26"/>
  <c r="AW87" i="26"/>
  <c r="AG87" i="26"/>
  <c r="Q87" i="26"/>
  <c r="CB87" i="26"/>
  <c r="AV87" i="26"/>
  <c r="P87" i="26"/>
  <c r="BJ87" i="26"/>
  <c r="AD87" i="26"/>
  <c r="BX87" i="26"/>
  <c r="AR87" i="26"/>
  <c r="L87" i="26"/>
  <c r="BN87" i="26"/>
  <c r="AH87" i="26"/>
  <c r="BS87" i="26"/>
  <c r="BC87" i="26"/>
  <c r="AM87" i="26"/>
  <c r="W87" i="26"/>
  <c r="G87" i="26"/>
  <c r="BQ87" i="26"/>
  <c r="BA87" i="26"/>
  <c r="U87" i="26"/>
  <c r="E87" i="26"/>
  <c r="BD87" i="26"/>
  <c r="X87" i="26"/>
  <c r="BR87" i="26"/>
  <c r="AL87" i="26"/>
  <c r="F87" i="26"/>
  <c r="AZ87" i="26"/>
  <c r="T87" i="26"/>
  <c r="BV87" i="26"/>
  <c r="AP87" i="26"/>
  <c r="J87" i="26"/>
  <c r="C89" i="25" a="1"/>
  <c r="C89" i="25" s="1"/>
  <c r="H88" i="25"/>
  <c r="L88" i="25"/>
  <c r="P88" i="25"/>
  <c r="T88" i="25"/>
  <c r="X88" i="25"/>
  <c r="AB88" i="25"/>
  <c r="AF88" i="25"/>
  <c r="AJ88" i="25"/>
  <c r="AN88" i="25"/>
  <c r="AR88" i="25"/>
  <c r="AV88" i="25"/>
  <c r="AZ88" i="25"/>
  <c r="BD88" i="25"/>
  <c r="BH88" i="25"/>
  <c r="BL88" i="25"/>
  <c r="BP88" i="25"/>
  <c r="BT88" i="25"/>
  <c r="BX88" i="25"/>
  <c r="CB88" i="25"/>
  <c r="E88" i="25"/>
  <c r="I88" i="25"/>
  <c r="M88" i="25"/>
  <c r="Q88" i="25"/>
  <c r="U88" i="25"/>
  <c r="Y88" i="25"/>
  <c r="AC88" i="25"/>
  <c r="AG88" i="25"/>
  <c r="AK88" i="25"/>
  <c r="AO88" i="25"/>
  <c r="AS88" i="25"/>
  <c r="AW88" i="25"/>
  <c r="BA88" i="25"/>
  <c r="BE88" i="25"/>
  <c r="BI88" i="25"/>
  <c r="BM88" i="25"/>
  <c r="BQ88" i="25"/>
  <c r="BU88" i="25"/>
  <c r="BY88" i="25"/>
  <c r="CC88" i="25"/>
  <c r="K88" i="25"/>
  <c r="S88" i="25"/>
  <c r="AA88" i="25"/>
  <c r="AI88" i="25"/>
  <c r="AQ88" i="25"/>
  <c r="AY88" i="25"/>
  <c r="BG88" i="25"/>
  <c r="BO88" i="25"/>
  <c r="BW88" i="25"/>
  <c r="D88" i="25"/>
  <c r="G88" i="25"/>
  <c r="W88" i="25"/>
  <c r="AM88" i="25"/>
  <c r="BC88" i="25"/>
  <c r="BS88" i="25"/>
  <c r="J88" i="25"/>
  <c r="Z88" i="25"/>
  <c r="AP88" i="25"/>
  <c r="BF88" i="25"/>
  <c r="BV88" i="25"/>
  <c r="F88" i="25"/>
  <c r="N88" i="25"/>
  <c r="V88" i="25"/>
  <c r="AD88" i="25"/>
  <c r="AL88" i="25"/>
  <c r="AT88" i="25"/>
  <c r="BB88" i="25"/>
  <c r="BJ88" i="25"/>
  <c r="BR88" i="25"/>
  <c r="BZ88" i="25"/>
  <c r="O88" i="25"/>
  <c r="AE88" i="25"/>
  <c r="AU88" i="25"/>
  <c r="BK88" i="25"/>
  <c r="CA88" i="25"/>
  <c r="R88" i="25"/>
  <c r="AH88" i="25"/>
  <c r="AX88" i="25"/>
  <c r="BN88" i="25"/>
  <c r="CD88" i="25"/>
  <c r="CA2" i="19"/>
  <c r="CB3" i="20"/>
  <c r="C89" i="26" l="1" a="1"/>
  <c r="C89" i="26" s="1"/>
  <c r="AK89" i="26" s="1"/>
  <c r="CE88" i="26"/>
  <c r="CC88" i="26"/>
  <c r="BM88" i="26"/>
  <c r="AW88" i="26"/>
  <c r="AG88" i="26"/>
  <c r="Q88" i="26"/>
  <c r="CA88" i="26"/>
  <c r="BK88" i="26"/>
  <c r="AU88" i="26"/>
  <c r="AE88" i="26"/>
  <c r="O88" i="26"/>
  <c r="BR88" i="26"/>
  <c r="AL88" i="26"/>
  <c r="F88" i="26"/>
  <c r="AZ88" i="26"/>
  <c r="T88" i="26"/>
  <c r="BV88" i="26"/>
  <c r="AP88" i="26"/>
  <c r="J88" i="26"/>
  <c r="BD88" i="26"/>
  <c r="X88" i="26"/>
  <c r="BY88" i="26"/>
  <c r="BI88" i="26"/>
  <c r="AS88" i="26"/>
  <c r="AC88" i="26"/>
  <c r="M88" i="26"/>
  <c r="BW88" i="26"/>
  <c r="BG88" i="26"/>
  <c r="AQ88" i="26"/>
  <c r="AA88" i="26"/>
  <c r="K88" i="26"/>
  <c r="BJ88" i="26"/>
  <c r="AD88" i="26"/>
  <c r="BX88" i="26"/>
  <c r="AR88" i="26"/>
  <c r="L88" i="26"/>
  <c r="BN88" i="26"/>
  <c r="AH88" i="26"/>
  <c r="CB88" i="26"/>
  <c r="AV88" i="26"/>
  <c r="P88" i="26"/>
  <c r="BQ88" i="26"/>
  <c r="BA88" i="26"/>
  <c r="U88" i="26"/>
  <c r="E88" i="26"/>
  <c r="BO88" i="26"/>
  <c r="AY88" i="26"/>
  <c r="AI88" i="26"/>
  <c r="S88" i="26"/>
  <c r="BZ88" i="26"/>
  <c r="AT88" i="26"/>
  <c r="N88" i="26"/>
  <c r="BH88" i="26"/>
  <c r="AB88" i="26"/>
  <c r="CD88" i="26"/>
  <c r="AX88" i="26"/>
  <c r="R88" i="26"/>
  <c r="BL88" i="26"/>
  <c r="AF88" i="26"/>
  <c r="BU88" i="26"/>
  <c r="BE88" i="26"/>
  <c r="AO88" i="26"/>
  <c r="Y88" i="26"/>
  <c r="I88" i="26"/>
  <c r="BS88" i="26"/>
  <c r="BC88" i="26"/>
  <c r="AM88" i="26"/>
  <c r="W88" i="26"/>
  <c r="G88" i="26"/>
  <c r="BB88" i="26"/>
  <c r="V88" i="26"/>
  <c r="BP88" i="26"/>
  <c r="AJ88" i="26"/>
  <c r="D88" i="26"/>
  <c r="BF88" i="26"/>
  <c r="Z88" i="26"/>
  <c r="BT88" i="26"/>
  <c r="AN88" i="26"/>
  <c r="H88" i="26"/>
  <c r="C90" i="25" a="1"/>
  <c r="C90" i="25" s="1"/>
  <c r="F89" i="25"/>
  <c r="J89" i="25"/>
  <c r="N89" i="25"/>
  <c r="R89" i="25"/>
  <c r="V89" i="25"/>
  <c r="Z89" i="25"/>
  <c r="AD89" i="25"/>
  <c r="AH89" i="25"/>
  <c r="AL89" i="25"/>
  <c r="AP89" i="25"/>
  <c r="AT89" i="25"/>
  <c r="AX89" i="25"/>
  <c r="BB89" i="25"/>
  <c r="BF89" i="25"/>
  <c r="BJ89" i="25"/>
  <c r="BN89" i="25"/>
  <c r="BR89" i="25"/>
  <c r="BV89" i="25"/>
  <c r="BZ89" i="25"/>
  <c r="CD89" i="25"/>
  <c r="G89" i="25"/>
  <c r="K89" i="25"/>
  <c r="O89" i="25"/>
  <c r="S89" i="25"/>
  <c r="W89" i="25"/>
  <c r="AA89" i="25"/>
  <c r="AE89" i="25"/>
  <c r="AI89" i="25"/>
  <c r="AM89" i="25"/>
  <c r="AQ89" i="25"/>
  <c r="AU89" i="25"/>
  <c r="AY89" i="25"/>
  <c r="BC89" i="25"/>
  <c r="BG89" i="25"/>
  <c r="BK89" i="25"/>
  <c r="BO89" i="25"/>
  <c r="BS89" i="25"/>
  <c r="BW89" i="25"/>
  <c r="CA89" i="25"/>
  <c r="E89" i="25"/>
  <c r="M89" i="25"/>
  <c r="U89" i="25"/>
  <c r="AC89" i="25"/>
  <c r="AK89" i="25"/>
  <c r="AS89" i="25"/>
  <c r="BA89" i="25"/>
  <c r="BI89" i="25"/>
  <c r="BQ89" i="25"/>
  <c r="BY89" i="25"/>
  <c r="I89" i="25"/>
  <c r="AG89" i="25"/>
  <c r="AW89" i="25"/>
  <c r="BM89" i="25"/>
  <c r="CC89" i="25"/>
  <c r="L89" i="25"/>
  <c r="AB89" i="25"/>
  <c r="AR89" i="25"/>
  <c r="BH89" i="25"/>
  <c r="BX89" i="25"/>
  <c r="H89" i="25"/>
  <c r="P89" i="25"/>
  <c r="X89" i="25"/>
  <c r="AF89" i="25"/>
  <c r="AN89" i="25"/>
  <c r="AV89" i="25"/>
  <c r="BD89" i="25"/>
  <c r="BL89" i="25"/>
  <c r="BT89" i="25"/>
  <c r="CB89" i="25"/>
  <c r="D89" i="25"/>
  <c r="Q89" i="25"/>
  <c r="Y89" i="25"/>
  <c r="AO89" i="25"/>
  <c r="BE89" i="25"/>
  <c r="BU89" i="25"/>
  <c r="T89" i="25"/>
  <c r="AJ89" i="25"/>
  <c r="AZ89" i="25"/>
  <c r="BP89" i="25"/>
  <c r="CB2" i="19"/>
  <c r="CD3" i="20" s="1"/>
  <c r="CC3" i="20"/>
  <c r="C90" i="26" l="1" a="1"/>
  <c r="C90" i="26" s="1"/>
  <c r="AK90" i="26" s="1"/>
  <c r="CE89" i="26"/>
  <c r="CA89" i="26"/>
  <c r="BK89" i="26"/>
  <c r="AU89" i="26"/>
  <c r="AE89" i="26"/>
  <c r="O89" i="26"/>
  <c r="BY89" i="26"/>
  <c r="BI89" i="26"/>
  <c r="AS89" i="26"/>
  <c r="AC89" i="26"/>
  <c r="M89" i="26"/>
  <c r="BP89" i="26"/>
  <c r="AJ89" i="26"/>
  <c r="D89" i="26"/>
  <c r="BF89" i="26"/>
  <c r="Z89" i="26"/>
  <c r="BT89" i="26"/>
  <c r="AN89" i="26"/>
  <c r="H89" i="26"/>
  <c r="BB89" i="26"/>
  <c r="V89" i="26"/>
  <c r="BW89" i="26"/>
  <c r="BG89" i="26"/>
  <c r="AQ89" i="26"/>
  <c r="AA89" i="26"/>
  <c r="K89" i="26"/>
  <c r="BU89" i="26"/>
  <c r="BE89" i="26"/>
  <c r="AO89" i="26"/>
  <c r="Y89" i="26"/>
  <c r="I89" i="26"/>
  <c r="BH89" i="26"/>
  <c r="AB89" i="26"/>
  <c r="CD89" i="26"/>
  <c r="AX89" i="26"/>
  <c r="R89" i="26"/>
  <c r="BL89" i="26"/>
  <c r="AF89" i="26"/>
  <c r="BZ89" i="26"/>
  <c r="AT89" i="26"/>
  <c r="N89" i="26"/>
  <c r="BO89" i="26"/>
  <c r="AY89" i="26"/>
  <c r="AI89" i="26"/>
  <c r="S89" i="26"/>
  <c r="CC89" i="26"/>
  <c r="BM89" i="26"/>
  <c r="AW89" i="26"/>
  <c r="AG89" i="26"/>
  <c r="Q89" i="26"/>
  <c r="BX89" i="26"/>
  <c r="AR89" i="26"/>
  <c r="L89" i="26"/>
  <c r="BN89" i="26"/>
  <c r="AH89" i="26"/>
  <c r="CB89" i="26"/>
  <c r="AV89" i="26"/>
  <c r="P89" i="26"/>
  <c r="BJ89" i="26"/>
  <c r="AD89" i="26"/>
  <c r="BS89" i="26"/>
  <c r="BC89" i="26"/>
  <c r="AM89" i="26"/>
  <c r="W89" i="26"/>
  <c r="G89" i="26"/>
  <c r="BQ89" i="26"/>
  <c r="BA89" i="26"/>
  <c r="U89" i="26"/>
  <c r="E89" i="26"/>
  <c r="AZ89" i="26"/>
  <c r="T89" i="26"/>
  <c r="BV89" i="26"/>
  <c r="AP89" i="26"/>
  <c r="J89" i="26"/>
  <c r="BD89" i="26"/>
  <c r="X89" i="26"/>
  <c r="BR89" i="26"/>
  <c r="AL89" i="26"/>
  <c r="F89" i="26"/>
  <c r="C91" i="25" a="1"/>
  <c r="C91" i="25" s="1"/>
  <c r="H90" i="25"/>
  <c r="L90" i="25"/>
  <c r="P90" i="25"/>
  <c r="T90" i="25"/>
  <c r="X90" i="25"/>
  <c r="AB90" i="25"/>
  <c r="AF90" i="25"/>
  <c r="AJ90" i="25"/>
  <c r="AN90" i="25"/>
  <c r="AR90" i="25"/>
  <c r="AV90" i="25"/>
  <c r="AZ90" i="25"/>
  <c r="BD90" i="25"/>
  <c r="E90" i="25"/>
  <c r="I90" i="25"/>
  <c r="M90" i="25"/>
  <c r="Q90" i="25"/>
  <c r="U90" i="25"/>
  <c r="Y90" i="25"/>
  <c r="AC90" i="25"/>
  <c r="AG90" i="25"/>
  <c r="AK90" i="25"/>
  <c r="AO90" i="25"/>
  <c r="AS90" i="25"/>
  <c r="AW90" i="25"/>
  <c r="BA90" i="25"/>
  <c r="BE90" i="25"/>
  <c r="G90" i="25"/>
  <c r="O90" i="25"/>
  <c r="W90" i="25"/>
  <c r="AE90" i="25"/>
  <c r="AM90" i="25"/>
  <c r="AU90" i="25"/>
  <c r="BC90" i="25"/>
  <c r="BI90" i="25"/>
  <c r="BM90" i="25"/>
  <c r="BQ90" i="25"/>
  <c r="BU90" i="25"/>
  <c r="BY90" i="25"/>
  <c r="CC90" i="25"/>
  <c r="S90" i="25"/>
  <c r="AA90" i="25"/>
  <c r="AQ90" i="25"/>
  <c r="BG90" i="25"/>
  <c r="BO90" i="25"/>
  <c r="BW90" i="25"/>
  <c r="CA90" i="25"/>
  <c r="D90" i="25"/>
  <c r="N90" i="25"/>
  <c r="AD90" i="25"/>
  <c r="BB90" i="25"/>
  <c r="BL90" i="25"/>
  <c r="BT90" i="25"/>
  <c r="CB90" i="25"/>
  <c r="J90" i="25"/>
  <c r="R90" i="25"/>
  <c r="Z90" i="25"/>
  <c r="AH90" i="25"/>
  <c r="AP90" i="25"/>
  <c r="AX90" i="25"/>
  <c r="BF90" i="25"/>
  <c r="BJ90" i="25"/>
  <c r="BN90" i="25"/>
  <c r="BR90" i="25"/>
  <c r="BV90" i="25"/>
  <c r="BZ90" i="25"/>
  <c r="CD90" i="25"/>
  <c r="K90" i="25"/>
  <c r="AI90" i="25"/>
  <c r="AY90" i="25"/>
  <c r="BK90" i="25"/>
  <c r="BS90" i="25"/>
  <c r="F90" i="25"/>
  <c r="V90" i="25"/>
  <c r="AL90" i="25"/>
  <c r="AT90" i="25"/>
  <c r="BH90" i="25"/>
  <c r="BP90" i="25"/>
  <c r="BX90" i="25"/>
  <c r="C91" i="26" l="1" a="1"/>
  <c r="C91" i="26" s="1"/>
  <c r="AK91" i="26" s="1"/>
  <c r="CE90" i="26"/>
  <c r="CD90" i="26"/>
  <c r="BN90" i="26"/>
  <c r="AX90" i="26"/>
  <c r="AH90" i="26"/>
  <c r="R90" i="26"/>
  <c r="CC90" i="26"/>
  <c r="BM90" i="26"/>
  <c r="AW90" i="26"/>
  <c r="AG90" i="26"/>
  <c r="Q90" i="26"/>
  <c r="CA90" i="26"/>
  <c r="BK90" i="26"/>
  <c r="AU90" i="26"/>
  <c r="AE90" i="26"/>
  <c r="O90" i="26"/>
  <c r="AZ90" i="26"/>
  <c r="CB90" i="26"/>
  <c r="P90" i="26"/>
  <c r="AB90" i="26"/>
  <c r="AN90" i="26"/>
  <c r="BZ90" i="26"/>
  <c r="BJ90" i="26"/>
  <c r="AT90" i="26"/>
  <c r="AD90" i="26"/>
  <c r="N90" i="26"/>
  <c r="BY90" i="26"/>
  <c r="BI90" i="26"/>
  <c r="AS90" i="26"/>
  <c r="AC90" i="26"/>
  <c r="M90" i="26"/>
  <c r="BW90" i="26"/>
  <c r="BG90" i="26"/>
  <c r="AQ90" i="26"/>
  <c r="AA90" i="26"/>
  <c r="K90" i="26"/>
  <c r="AJ90" i="26"/>
  <c r="BL90" i="26"/>
  <c r="BX90" i="26"/>
  <c r="L90" i="26"/>
  <c r="X90" i="26"/>
  <c r="BR90" i="26"/>
  <c r="BB90" i="26"/>
  <c r="AL90" i="26"/>
  <c r="V90" i="26"/>
  <c r="F90" i="26"/>
  <c r="BQ90" i="26"/>
  <c r="BA90" i="26"/>
  <c r="U90" i="26"/>
  <c r="E90" i="26"/>
  <c r="BO90" i="26"/>
  <c r="AY90" i="26"/>
  <c r="AI90" i="26"/>
  <c r="S90" i="26"/>
  <c r="BP90" i="26"/>
  <c r="D90" i="26"/>
  <c r="AF90" i="26"/>
  <c r="AR90" i="26"/>
  <c r="BD90" i="26"/>
  <c r="BV90" i="26"/>
  <c r="BF90" i="26"/>
  <c r="AP90" i="26"/>
  <c r="Z90" i="26"/>
  <c r="J90" i="26"/>
  <c r="BU90" i="26"/>
  <c r="BE90" i="26"/>
  <c r="AO90" i="26"/>
  <c r="Y90" i="26"/>
  <c r="I90" i="26"/>
  <c r="BS90" i="26"/>
  <c r="BC90" i="26"/>
  <c r="AM90" i="26"/>
  <c r="W90" i="26"/>
  <c r="G90" i="26"/>
  <c r="T90" i="26"/>
  <c r="AV90" i="26"/>
  <c r="BH90" i="26"/>
  <c r="BT90" i="26"/>
  <c r="H90" i="26"/>
  <c r="C92" i="25" a="1"/>
  <c r="C92" i="25" s="1"/>
  <c r="G91" i="25"/>
  <c r="K91" i="25"/>
  <c r="O91" i="25"/>
  <c r="S91" i="25"/>
  <c r="W91" i="25"/>
  <c r="AA91" i="25"/>
  <c r="AE91" i="25"/>
  <c r="AI91" i="25"/>
  <c r="AM91" i="25"/>
  <c r="AQ91" i="25"/>
  <c r="AU91" i="25"/>
  <c r="AY91" i="25"/>
  <c r="BC91" i="25"/>
  <c r="BG91" i="25"/>
  <c r="BK91" i="25"/>
  <c r="BO91" i="25"/>
  <c r="BS91" i="25"/>
  <c r="BW91" i="25"/>
  <c r="CA91" i="25"/>
  <c r="I91" i="25"/>
  <c r="Q91" i="25"/>
  <c r="Y91" i="25"/>
  <c r="AG91" i="25"/>
  <c r="AO91" i="25"/>
  <c r="AW91" i="25"/>
  <c r="BE91" i="25"/>
  <c r="BQ91" i="25"/>
  <c r="BY91" i="25"/>
  <c r="J91" i="25"/>
  <c r="R91" i="25"/>
  <c r="AD91" i="25"/>
  <c r="AL91" i="25"/>
  <c r="AT91" i="25"/>
  <c r="BB91" i="25"/>
  <c r="BJ91" i="25"/>
  <c r="BR91" i="25"/>
  <c r="BZ91" i="25"/>
  <c r="H91" i="25"/>
  <c r="L91" i="25"/>
  <c r="P91" i="25"/>
  <c r="T91" i="25"/>
  <c r="X91" i="25"/>
  <c r="AB91" i="25"/>
  <c r="AF91" i="25"/>
  <c r="AJ91" i="25"/>
  <c r="AN91" i="25"/>
  <c r="AR91" i="25"/>
  <c r="AV91" i="25"/>
  <c r="AZ91" i="25"/>
  <c r="BD91" i="25"/>
  <c r="BH91" i="25"/>
  <c r="BL91" i="25"/>
  <c r="BP91" i="25"/>
  <c r="BT91" i="25"/>
  <c r="BX91" i="25"/>
  <c r="CB91" i="25"/>
  <c r="E91" i="25"/>
  <c r="M91" i="25"/>
  <c r="U91" i="25"/>
  <c r="AC91" i="25"/>
  <c r="AK91" i="25"/>
  <c r="AS91" i="25"/>
  <c r="BA91" i="25"/>
  <c r="BI91" i="25"/>
  <c r="BM91" i="25"/>
  <c r="BU91" i="25"/>
  <c r="CC91" i="25"/>
  <c r="F91" i="25"/>
  <c r="N91" i="25"/>
  <c r="V91" i="25"/>
  <c r="Z91" i="25"/>
  <c r="AH91" i="25"/>
  <c r="AP91" i="25"/>
  <c r="AX91" i="25"/>
  <c r="BF91" i="25"/>
  <c r="BN91" i="25"/>
  <c r="BV91" i="25"/>
  <c r="CD91" i="25"/>
  <c r="D91" i="25"/>
  <c r="C92" i="26" l="1" a="1"/>
  <c r="C92" i="26" s="1"/>
  <c r="AK92" i="26" s="1"/>
  <c r="CE91" i="26"/>
  <c r="CD91" i="26"/>
  <c r="BN91" i="26"/>
  <c r="BS91" i="26"/>
  <c r="AZ91" i="26"/>
  <c r="AJ91" i="26"/>
  <c r="T91" i="26"/>
  <c r="D91" i="26"/>
  <c r="BL91" i="26"/>
  <c r="AU91" i="26"/>
  <c r="AE91" i="26"/>
  <c r="O91" i="26"/>
  <c r="BT91" i="26"/>
  <c r="BA91" i="26"/>
  <c r="U91" i="26"/>
  <c r="E91" i="26"/>
  <c r="R91" i="26"/>
  <c r="N91" i="26"/>
  <c r="Z91" i="26"/>
  <c r="AL91" i="26"/>
  <c r="BZ91" i="26"/>
  <c r="BJ91" i="26"/>
  <c r="BM91" i="26"/>
  <c r="AV91" i="26"/>
  <c r="AF91" i="26"/>
  <c r="P91" i="26"/>
  <c r="CB91" i="26"/>
  <c r="BG91" i="26"/>
  <c r="AQ91" i="26"/>
  <c r="AA91" i="26"/>
  <c r="K91" i="26"/>
  <c r="BO91" i="26"/>
  <c r="AW91" i="26"/>
  <c r="AG91" i="26"/>
  <c r="Q91" i="26"/>
  <c r="BP91" i="26"/>
  <c r="BK91" i="26"/>
  <c r="CA91" i="26"/>
  <c r="J91" i="26"/>
  <c r="V91" i="26"/>
  <c r="BR91" i="26"/>
  <c r="BX91" i="26"/>
  <c r="BD91" i="26"/>
  <c r="AN91" i="26"/>
  <c r="X91" i="26"/>
  <c r="H91" i="26"/>
  <c r="BQ91" i="26"/>
  <c r="AY91" i="26"/>
  <c r="AI91" i="26"/>
  <c r="S91" i="26"/>
  <c r="BY91" i="26"/>
  <c r="BE91" i="26"/>
  <c r="AO91" i="26"/>
  <c r="Y91" i="26"/>
  <c r="I91" i="26"/>
  <c r="AH91" i="26"/>
  <c r="AD91" i="26"/>
  <c r="AP91" i="26"/>
  <c r="BB91" i="26"/>
  <c r="BV91" i="26"/>
  <c r="CC91" i="26"/>
  <c r="BH91" i="26"/>
  <c r="AR91" i="26"/>
  <c r="AB91" i="26"/>
  <c r="L91" i="26"/>
  <c r="BW91" i="26"/>
  <c r="BC91" i="26"/>
  <c r="AM91" i="26"/>
  <c r="W91" i="26"/>
  <c r="G91" i="26"/>
  <c r="BI91" i="26"/>
  <c r="AS91" i="26"/>
  <c r="AC91" i="26"/>
  <c r="M91" i="26"/>
  <c r="AX91" i="26"/>
  <c r="AT91" i="26"/>
  <c r="BF91" i="26"/>
  <c r="BU91" i="26"/>
  <c r="F91" i="26"/>
  <c r="C93" i="25" a="1"/>
  <c r="C93" i="25" s="1"/>
  <c r="E92" i="25"/>
  <c r="I92" i="25"/>
  <c r="M92" i="25"/>
  <c r="Q92" i="25"/>
  <c r="U92" i="25"/>
  <c r="Y92" i="25"/>
  <c r="AC92" i="25"/>
  <c r="AG92" i="25"/>
  <c r="AK92" i="25"/>
  <c r="AO92" i="25"/>
  <c r="AS92" i="25"/>
  <c r="AW92" i="25"/>
  <c r="BA92" i="25"/>
  <c r="BE92" i="25"/>
  <c r="BI92" i="25"/>
  <c r="BM92" i="25"/>
  <c r="BQ92" i="25"/>
  <c r="BU92" i="25"/>
  <c r="BY92" i="25"/>
  <c r="CC92" i="25"/>
  <c r="D92" i="25"/>
  <c r="G92" i="25"/>
  <c r="O92" i="25"/>
  <c r="W92" i="25"/>
  <c r="AE92" i="25"/>
  <c r="AM92" i="25"/>
  <c r="AY92" i="25"/>
  <c r="BG92" i="25"/>
  <c r="BO92" i="25"/>
  <c r="BS92" i="25"/>
  <c r="CA92" i="25"/>
  <c r="H92" i="25"/>
  <c r="P92" i="25"/>
  <c r="X92" i="25"/>
  <c r="AF92" i="25"/>
  <c r="AJ92" i="25"/>
  <c r="AR92" i="25"/>
  <c r="AZ92" i="25"/>
  <c r="BH92" i="25"/>
  <c r="BP92" i="25"/>
  <c r="CB92" i="25"/>
  <c r="F92" i="25"/>
  <c r="J92" i="25"/>
  <c r="N92" i="25"/>
  <c r="R92" i="25"/>
  <c r="V92" i="25"/>
  <c r="Z92" i="25"/>
  <c r="AD92" i="25"/>
  <c r="AH92" i="25"/>
  <c r="AL92" i="25"/>
  <c r="AP92" i="25"/>
  <c r="AT92" i="25"/>
  <c r="AX92" i="25"/>
  <c r="BB92" i="25"/>
  <c r="BF92" i="25"/>
  <c r="BJ92" i="25"/>
  <c r="BN92" i="25"/>
  <c r="BR92" i="25"/>
  <c r="BV92" i="25"/>
  <c r="BZ92" i="25"/>
  <c r="CD92" i="25"/>
  <c r="K92" i="25"/>
  <c r="S92" i="25"/>
  <c r="AA92" i="25"/>
  <c r="AI92" i="25"/>
  <c r="AQ92" i="25"/>
  <c r="AU92" i="25"/>
  <c r="BC92" i="25"/>
  <c r="BK92" i="25"/>
  <c r="BW92" i="25"/>
  <c r="L92" i="25"/>
  <c r="T92" i="25"/>
  <c r="AB92" i="25"/>
  <c r="AN92" i="25"/>
  <c r="AV92" i="25"/>
  <c r="BD92" i="25"/>
  <c r="BL92" i="25"/>
  <c r="BT92" i="25"/>
  <c r="BX92" i="25"/>
  <c r="C93" i="26" l="1" a="1"/>
  <c r="C93" i="26" s="1"/>
  <c r="AK93" i="26" s="1"/>
  <c r="CE92" i="26"/>
  <c r="CC92" i="26"/>
  <c r="BN92" i="26"/>
  <c r="AX92" i="26"/>
  <c r="AH92" i="26"/>
  <c r="R92" i="26"/>
  <c r="CB92" i="26"/>
  <c r="BL92" i="26"/>
  <c r="AV92" i="26"/>
  <c r="AF92" i="26"/>
  <c r="P92" i="26"/>
  <c r="CA92" i="26"/>
  <c r="AU92" i="26"/>
  <c r="O92" i="26"/>
  <c r="BI92" i="26"/>
  <c r="AC92" i="26"/>
  <c r="CD92" i="26"/>
  <c r="AW92" i="26"/>
  <c r="Q92" i="26"/>
  <c r="K92" i="26"/>
  <c r="AA92" i="26"/>
  <c r="BZ92" i="26"/>
  <c r="BJ92" i="26"/>
  <c r="AT92" i="26"/>
  <c r="AD92" i="26"/>
  <c r="N92" i="26"/>
  <c r="BX92" i="26"/>
  <c r="BH92" i="26"/>
  <c r="AR92" i="26"/>
  <c r="AB92" i="26"/>
  <c r="L92" i="26"/>
  <c r="BS92" i="26"/>
  <c r="AM92" i="26"/>
  <c r="G92" i="26"/>
  <c r="BA92" i="26"/>
  <c r="U92" i="26"/>
  <c r="BU92" i="26"/>
  <c r="AO92" i="26"/>
  <c r="I92" i="26"/>
  <c r="BO92" i="26"/>
  <c r="AY92" i="26"/>
  <c r="BR92" i="26"/>
  <c r="BB92" i="26"/>
  <c r="AL92" i="26"/>
  <c r="V92" i="26"/>
  <c r="F92" i="26"/>
  <c r="BP92" i="26"/>
  <c r="AZ92" i="26"/>
  <c r="AJ92" i="26"/>
  <c r="T92" i="26"/>
  <c r="D92" i="26"/>
  <c r="BC92" i="26"/>
  <c r="W92" i="26"/>
  <c r="BQ92" i="26"/>
  <c r="E92" i="26"/>
  <c r="BE92" i="26"/>
  <c r="Y92" i="26"/>
  <c r="AQ92" i="26"/>
  <c r="BG92" i="26"/>
  <c r="BV92" i="26"/>
  <c r="BF92" i="26"/>
  <c r="AP92" i="26"/>
  <c r="Z92" i="26"/>
  <c r="J92" i="26"/>
  <c r="BT92" i="26"/>
  <c r="BD92" i="26"/>
  <c r="AN92" i="26"/>
  <c r="X92" i="26"/>
  <c r="H92" i="26"/>
  <c r="BK92" i="26"/>
  <c r="AE92" i="26"/>
  <c r="BY92" i="26"/>
  <c r="AS92" i="26"/>
  <c r="M92" i="26"/>
  <c r="BM92" i="26"/>
  <c r="AG92" i="26"/>
  <c r="BW92" i="26"/>
  <c r="AI92" i="26"/>
  <c r="S92" i="26"/>
  <c r="C94" i="25" a="1"/>
  <c r="C94" i="25" s="1"/>
  <c r="G93" i="25"/>
  <c r="K93" i="25"/>
  <c r="O93" i="25"/>
  <c r="S93" i="25"/>
  <c r="W93" i="25"/>
  <c r="AA93" i="25"/>
  <c r="AE93" i="25"/>
  <c r="AI93" i="25"/>
  <c r="AM93" i="25"/>
  <c r="AQ93" i="25"/>
  <c r="AU93" i="25"/>
  <c r="AY93" i="25"/>
  <c r="BC93" i="25"/>
  <c r="BG93" i="25"/>
  <c r="BK93" i="25"/>
  <c r="BO93" i="25"/>
  <c r="BS93" i="25"/>
  <c r="BW93" i="25"/>
  <c r="CA93" i="25"/>
  <c r="I93" i="25"/>
  <c r="Q93" i="25"/>
  <c r="Y93" i="25"/>
  <c r="AG93" i="25"/>
  <c r="AO93" i="25"/>
  <c r="AW93" i="25"/>
  <c r="BE93" i="25"/>
  <c r="BI93" i="25"/>
  <c r="BQ93" i="25"/>
  <c r="BY93" i="25"/>
  <c r="J93" i="25"/>
  <c r="N93" i="25"/>
  <c r="V93" i="25"/>
  <c r="AH93" i="25"/>
  <c r="AP93" i="25"/>
  <c r="AX93" i="25"/>
  <c r="BF93" i="25"/>
  <c r="BN93" i="25"/>
  <c r="BR93" i="25"/>
  <c r="BZ93" i="25"/>
  <c r="H93" i="25"/>
  <c r="L93" i="25"/>
  <c r="P93" i="25"/>
  <c r="T93" i="25"/>
  <c r="X93" i="25"/>
  <c r="AB93" i="25"/>
  <c r="AF93" i="25"/>
  <c r="AJ93" i="25"/>
  <c r="AN93" i="25"/>
  <c r="AR93" i="25"/>
  <c r="AV93" i="25"/>
  <c r="AZ93" i="25"/>
  <c r="BD93" i="25"/>
  <c r="BH93" i="25"/>
  <c r="BL93" i="25"/>
  <c r="BP93" i="25"/>
  <c r="BT93" i="25"/>
  <c r="BX93" i="25"/>
  <c r="CB93" i="25"/>
  <c r="D93" i="25"/>
  <c r="E93" i="25"/>
  <c r="M93" i="25"/>
  <c r="U93" i="25"/>
  <c r="AC93" i="25"/>
  <c r="AK93" i="25"/>
  <c r="AS93" i="25"/>
  <c r="BA93" i="25"/>
  <c r="BM93" i="25"/>
  <c r="BU93" i="25"/>
  <c r="CC93" i="25"/>
  <c r="F93" i="25"/>
  <c r="R93" i="25"/>
  <c r="Z93" i="25"/>
  <c r="AD93" i="25"/>
  <c r="AL93" i="25"/>
  <c r="AT93" i="25"/>
  <c r="BB93" i="25"/>
  <c r="BJ93" i="25"/>
  <c r="BV93" i="25"/>
  <c r="CD93" i="25"/>
  <c r="C94" i="26" l="1" a="1"/>
  <c r="C94" i="26" s="1"/>
  <c r="AK94" i="26" s="1"/>
  <c r="CE93" i="26"/>
  <c r="CA93" i="26"/>
  <c r="BK93" i="26"/>
  <c r="AU93" i="26"/>
  <c r="AE93" i="26"/>
  <c r="O93" i="26"/>
  <c r="BX93" i="26"/>
  <c r="BB93" i="26"/>
  <c r="AG93" i="26"/>
  <c r="L93" i="26"/>
  <c r="BP93" i="26"/>
  <c r="AT93" i="26"/>
  <c r="Y93" i="26"/>
  <c r="D93" i="26"/>
  <c r="AX93" i="26"/>
  <c r="H93" i="26"/>
  <c r="AV93" i="26"/>
  <c r="E93" i="26"/>
  <c r="AS93" i="26"/>
  <c r="BV93" i="26"/>
  <c r="AF93" i="26"/>
  <c r="BW93" i="26"/>
  <c r="BG93" i="26"/>
  <c r="AQ93" i="26"/>
  <c r="AA93" i="26"/>
  <c r="K93" i="26"/>
  <c r="BR93" i="26"/>
  <c r="AW93" i="26"/>
  <c r="AB93" i="26"/>
  <c r="F93" i="26"/>
  <c r="BJ93" i="26"/>
  <c r="AO93" i="26"/>
  <c r="T93" i="26"/>
  <c r="CD93" i="26"/>
  <c r="AN93" i="26"/>
  <c r="CB93" i="26"/>
  <c r="BY93" i="26"/>
  <c r="AH93" i="26"/>
  <c r="BL93" i="26"/>
  <c r="U93" i="26"/>
  <c r="BO93" i="26"/>
  <c r="AY93" i="26"/>
  <c r="AI93" i="26"/>
  <c r="S93" i="26"/>
  <c r="CC93" i="26"/>
  <c r="BH93" i="26"/>
  <c r="AL93" i="26"/>
  <c r="Q93" i="26"/>
  <c r="BU93" i="26"/>
  <c r="AZ93" i="26"/>
  <c r="AD93" i="26"/>
  <c r="I93" i="26"/>
  <c r="BI93" i="26"/>
  <c r="R93" i="26"/>
  <c r="BF93" i="26"/>
  <c r="P93" i="26"/>
  <c r="BD93" i="26"/>
  <c r="M93" i="26"/>
  <c r="AP93" i="26"/>
  <c r="BS93" i="26"/>
  <c r="BC93" i="26"/>
  <c r="AM93" i="26"/>
  <c r="W93" i="26"/>
  <c r="G93" i="26"/>
  <c r="BM93" i="26"/>
  <c r="AR93" i="26"/>
  <c r="V93" i="26"/>
  <c r="BZ93" i="26"/>
  <c r="BE93" i="26"/>
  <c r="AJ93" i="26"/>
  <c r="N93" i="26"/>
  <c r="BT93" i="26"/>
  <c r="AC93" i="26"/>
  <c r="BQ93" i="26"/>
  <c r="Z93" i="26"/>
  <c r="BN93" i="26"/>
  <c r="X93" i="26"/>
  <c r="BA93" i="26"/>
  <c r="J93" i="26"/>
  <c r="C95" i="25" a="1"/>
  <c r="C95" i="25" s="1"/>
  <c r="E94" i="25"/>
  <c r="I94" i="25"/>
  <c r="M94" i="25"/>
  <c r="Q94" i="25"/>
  <c r="U94" i="25"/>
  <c r="Y94" i="25"/>
  <c r="AC94" i="25"/>
  <c r="AG94" i="25"/>
  <c r="AK94" i="25"/>
  <c r="AO94" i="25"/>
  <c r="AS94" i="25"/>
  <c r="AW94" i="25"/>
  <c r="BA94" i="25"/>
  <c r="BE94" i="25"/>
  <c r="BI94" i="25"/>
  <c r="BM94" i="25"/>
  <c r="BQ94" i="25"/>
  <c r="BU94" i="25"/>
  <c r="BY94" i="25"/>
  <c r="CC94" i="25"/>
  <c r="G94" i="25"/>
  <c r="O94" i="25"/>
  <c r="AA94" i="25"/>
  <c r="AI94" i="25"/>
  <c r="AQ94" i="25"/>
  <c r="AY94" i="25"/>
  <c r="BG94" i="25"/>
  <c r="BO94" i="25"/>
  <c r="BW94" i="25"/>
  <c r="H94" i="25"/>
  <c r="P94" i="25"/>
  <c r="X94" i="25"/>
  <c r="AF94" i="25"/>
  <c r="AN94" i="25"/>
  <c r="AV94" i="25"/>
  <c r="AZ94" i="25"/>
  <c r="BH94" i="25"/>
  <c r="BT94" i="25"/>
  <c r="BX94" i="25"/>
  <c r="F94" i="25"/>
  <c r="J94" i="25"/>
  <c r="N94" i="25"/>
  <c r="R94" i="25"/>
  <c r="V94" i="25"/>
  <c r="Z94" i="25"/>
  <c r="AD94" i="25"/>
  <c r="AH94" i="25"/>
  <c r="AL94" i="25"/>
  <c r="AP94" i="25"/>
  <c r="AT94" i="25"/>
  <c r="AX94" i="25"/>
  <c r="BB94" i="25"/>
  <c r="BF94" i="25"/>
  <c r="BJ94" i="25"/>
  <c r="BN94" i="25"/>
  <c r="BR94" i="25"/>
  <c r="BV94" i="25"/>
  <c r="BZ94" i="25"/>
  <c r="CD94" i="25"/>
  <c r="K94" i="25"/>
  <c r="S94" i="25"/>
  <c r="W94" i="25"/>
  <c r="AE94" i="25"/>
  <c r="AM94" i="25"/>
  <c r="AU94" i="25"/>
  <c r="BC94" i="25"/>
  <c r="BK94" i="25"/>
  <c r="BS94" i="25"/>
  <c r="CA94" i="25"/>
  <c r="D94" i="25"/>
  <c r="L94" i="25"/>
  <c r="T94" i="25"/>
  <c r="AB94" i="25"/>
  <c r="AJ94" i="25"/>
  <c r="AR94" i="25"/>
  <c r="BD94" i="25"/>
  <c r="BL94" i="25"/>
  <c r="BP94" i="25"/>
  <c r="CB94" i="25"/>
  <c r="C95" i="26" l="1" a="1"/>
  <c r="C95" i="26" s="1"/>
  <c r="AK95" i="26" s="1"/>
  <c r="CE94" i="26"/>
  <c r="CC94" i="26"/>
  <c r="BM94" i="26"/>
  <c r="AW94" i="26"/>
  <c r="AG94" i="26"/>
  <c r="Q94" i="26"/>
  <c r="CD94" i="26"/>
  <c r="BH94" i="26"/>
  <c r="AM94" i="26"/>
  <c r="BF94" i="26"/>
  <c r="AE94" i="26"/>
  <c r="J94" i="26"/>
  <c r="BJ94" i="26"/>
  <c r="AH94" i="26"/>
  <c r="L94" i="26"/>
  <c r="AT94" i="26"/>
  <c r="BR94" i="26"/>
  <c r="S94" i="26"/>
  <c r="AZ94" i="26"/>
  <c r="F94" i="26"/>
  <c r="AI94" i="26"/>
  <c r="BY94" i="26"/>
  <c r="BI94" i="26"/>
  <c r="AS94" i="26"/>
  <c r="AC94" i="26"/>
  <c r="M94" i="26"/>
  <c r="BX94" i="26"/>
  <c r="BC94" i="26"/>
  <c r="CA94" i="26"/>
  <c r="AY94" i="26"/>
  <c r="Z94" i="26"/>
  <c r="D94" i="26"/>
  <c r="BB94" i="26"/>
  <c r="AB94" i="26"/>
  <c r="G94" i="26"/>
  <c r="AF94" i="26"/>
  <c r="BD94" i="26"/>
  <c r="H94" i="26"/>
  <c r="AL94" i="26"/>
  <c r="BZ94" i="26"/>
  <c r="X94" i="26"/>
  <c r="BQ94" i="26"/>
  <c r="BA94" i="26"/>
  <c r="U94" i="26"/>
  <c r="E94" i="26"/>
  <c r="BN94" i="26"/>
  <c r="AR94" i="26"/>
  <c r="BL94" i="26"/>
  <c r="AJ94" i="26"/>
  <c r="O94" i="26"/>
  <c r="BP94" i="26"/>
  <c r="AN94" i="26"/>
  <c r="R94" i="26"/>
  <c r="BG94" i="26"/>
  <c r="K94" i="26"/>
  <c r="AD94" i="26"/>
  <c r="BO94" i="26"/>
  <c r="P94" i="26"/>
  <c r="AV94" i="26"/>
  <c r="BU94" i="26"/>
  <c r="BE94" i="26"/>
  <c r="AO94" i="26"/>
  <c r="Y94" i="26"/>
  <c r="I94" i="26"/>
  <c r="BS94" i="26"/>
  <c r="AX94" i="26"/>
  <c r="BT94" i="26"/>
  <c r="AQ94" i="26"/>
  <c r="T94" i="26"/>
  <c r="BW94" i="26"/>
  <c r="AU94" i="26"/>
  <c r="W94" i="26"/>
  <c r="BV94" i="26"/>
  <c r="V94" i="26"/>
  <c r="AP94" i="26"/>
  <c r="CB94" i="26"/>
  <c r="AA94" i="26"/>
  <c r="BK94" i="26"/>
  <c r="N94" i="26"/>
  <c r="C96" i="25" a="1"/>
  <c r="C96" i="25" s="1"/>
  <c r="G95" i="25"/>
  <c r="K95" i="25"/>
  <c r="O95" i="25"/>
  <c r="S95" i="25"/>
  <c r="W95" i="25"/>
  <c r="AA95" i="25"/>
  <c r="AE95" i="25"/>
  <c r="AI95" i="25"/>
  <c r="AM95" i="25"/>
  <c r="AQ95" i="25"/>
  <c r="AU95" i="25"/>
  <c r="AY95" i="25"/>
  <c r="BC95" i="25"/>
  <c r="BG95" i="25"/>
  <c r="BK95" i="25"/>
  <c r="BO95" i="25"/>
  <c r="BS95" i="25"/>
  <c r="BW95" i="25"/>
  <c r="CA95" i="25"/>
  <c r="E95" i="25"/>
  <c r="Q95" i="25"/>
  <c r="Y95" i="25"/>
  <c r="AC95" i="25"/>
  <c r="AK95" i="25"/>
  <c r="AS95" i="25"/>
  <c r="BA95" i="25"/>
  <c r="BI95" i="25"/>
  <c r="BQ95" i="25"/>
  <c r="BY95" i="25"/>
  <c r="F95" i="25"/>
  <c r="N95" i="25"/>
  <c r="V95" i="25"/>
  <c r="AD95" i="25"/>
  <c r="AL95" i="25"/>
  <c r="AT95" i="25"/>
  <c r="BB95" i="25"/>
  <c r="BJ95" i="25"/>
  <c r="BV95" i="25"/>
  <c r="CD95" i="25"/>
  <c r="D95" i="25"/>
  <c r="H95" i="25"/>
  <c r="L95" i="25"/>
  <c r="P95" i="25"/>
  <c r="T95" i="25"/>
  <c r="X95" i="25"/>
  <c r="AB95" i="25"/>
  <c r="AF95" i="25"/>
  <c r="AJ95" i="25"/>
  <c r="AN95" i="25"/>
  <c r="AR95" i="25"/>
  <c r="AV95" i="25"/>
  <c r="AZ95" i="25"/>
  <c r="BD95" i="25"/>
  <c r="BH95" i="25"/>
  <c r="BL95" i="25"/>
  <c r="BP95" i="25"/>
  <c r="BT95" i="25"/>
  <c r="BX95" i="25"/>
  <c r="CB95" i="25"/>
  <c r="I95" i="25"/>
  <c r="M95" i="25"/>
  <c r="U95" i="25"/>
  <c r="AG95" i="25"/>
  <c r="AO95" i="25"/>
  <c r="AW95" i="25"/>
  <c r="BE95" i="25"/>
  <c r="BM95" i="25"/>
  <c r="BU95" i="25"/>
  <c r="CC95" i="25"/>
  <c r="J95" i="25"/>
  <c r="R95" i="25"/>
  <c r="Z95" i="25"/>
  <c r="AH95" i="25"/>
  <c r="AP95" i="25"/>
  <c r="AX95" i="25"/>
  <c r="BF95" i="25"/>
  <c r="BN95" i="25"/>
  <c r="BR95" i="25"/>
  <c r="BZ95" i="25"/>
  <c r="C96" i="26" l="1" a="1"/>
  <c r="C96" i="26" s="1"/>
  <c r="AK96" i="26" s="1"/>
  <c r="CE95" i="26"/>
  <c r="CA95" i="26"/>
  <c r="BK95" i="26"/>
  <c r="AU95" i="26"/>
  <c r="AE95" i="26"/>
  <c r="O95" i="26"/>
  <c r="BV95" i="26"/>
  <c r="BA95" i="26"/>
  <c r="AF95" i="26"/>
  <c r="J95" i="26"/>
  <c r="BP95" i="26"/>
  <c r="AN95" i="26"/>
  <c r="L95" i="26"/>
  <c r="BN95" i="26"/>
  <c r="AL95" i="26"/>
  <c r="I95" i="26"/>
  <c r="BE95" i="26"/>
  <c r="AC95" i="26"/>
  <c r="BY95" i="26"/>
  <c r="BJ95" i="26"/>
  <c r="AB95" i="26"/>
  <c r="BW95" i="26"/>
  <c r="BG95" i="26"/>
  <c r="AQ95" i="26"/>
  <c r="AA95" i="26"/>
  <c r="K95" i="26"/>
  <c r="BQ95" i="26"/>
  <c r="AV95" i="26"/>
  <c r="Z95" i="26"/>
  <c r="E95" i="26"/>
  <c r="BI95" i="26"/>
  <c r="AG95" i="26"/>
  <c r="D95" i="26"/>
  <c r="BH95" i="26"/>
  <c r="AD95" i="26"/>
  <c r="BZ95" i="26"/>
  <c r="AX95" i="26"/>
  <c r="V95" i="26"/>
  <c r="BR95" i="26"/>
  <c r="AH95" i="26"/>
  <c r="AW95" i="26"/>
  <c r="BO95" i="26"/>
  <c r="AY95" i="26"/>
  <c r="AI95" i="26"/>
  <c r="S95" i="26"/>
  <c r="CB95" i="26"/>
  <c r="BF95" i="26"/>
  <c r="P95" i="26"/>
  <c r="BX95" i="26"/>
  <c r="AT95" i="26"/>
  <c r="R95" i="26"/>
  <c r="BU95" i="26"/>
  <c r="AS95" i="26"/>
  <c r="Q95" i="26"/>
  <c r="BM95" i="26"/>
  <c r="AJ95" i="26"/>
  <c r="H95" i="26"/>
  <c r="M95" i="26"/>
  <c r="BD95" i="26"/>
  <c r="BS95" i="26"/>
  <c r="BC95" i="26"/>
  <c r="AM95" i="26"/>
  <c r="W95" i="26"/>
  <c r="G95" i="26"/>
  <c r="BL95" i="26"/>
  <c r="AP95" i="26"/>
  <c r="U95" i="26"/>
  <c r="CD95" i="26"/>
  <c r="BB95" i="26"/>
  <c r="Y95" i="26"/>
  <c r="CC95" i="26"/>
  <c r="AZ95" i="26"/>
  <c r="X95" i="26"/>
  <c r="BT95" i="26"/>
  <c r="AR95" i="26"/>
  <c r="N95" i="26"/>
  <c r="AO95" i="26"/>
  <c r="F95" i="26"/>
  <c r="T95" i="26"/>
  <c r="C97" i="25" a="1"/>
  <c r="C97" i="25" s="1"/>
  <c r="E96" i="25"/>
  <c r="I96" i="25"/>
  <c r="M96" i="25"/>
  <c r="Q96" i="25"/>
  <c r="U96" i="25"/>
  <c r="Y96" i="25"/>
  <c r="AC96" i="25"/>
  <c r="AG96" i="25"/>
  <c r="AK96" i="25"/>
  <c r="AO96" i="25"/>
  <c r="AS96" i="25"/>
  <c r="AW96" i="25"/>
  <c r="BA96" i="25"/>
  <c r="BE96" i="25"/>
  <c r="BI96" i="25"/>
  <c r="BM96" i="25"/>
  <c r="BQ96" i="25"/>
  <c r="BU96" i="25"/>
  <c r="BY96" i="25"/>
  <c r="CC96" i="25"/>
  <c r="D96" i="25"/>
  <c r="G96" i="25"/>
  <c r="O96" i="25"/>
  <c r="W96" i="25"/>
  <c r="AE96" i="25"/>
  <c r="AM96" i="25"/>
  <c r="AU96" i="25"/>
  <c r="BC96" i="25"/>
  <c r="BK96" i="25"/>
  <c r="BS96" i="25"/>
  <c r="CA96" i="25"/>
  <c r="L96" i="25"/>
  <c r="T96" i="25"/>
  <c r="X96" i="25"/>
  <c r="AF96" i="25"/>
  <c r="AN96" i="25"/>
  <c r="AV96" i="25"/>
  <c r="BD96" i="25"/>
  <c r="BL96" i="25"/>
  <c r="BT96" i="25"/>
  <c r="CB96" i="25"/>
  <c r="F96" i="25"/>
  <c r="J96" i="25"/>
  <c r="N96" i="25"/>
  <c r="R96" i="25"/>
  <c r="V96" i="25"/>
  <c r="Z96" i="25"/>
  <c r="AD96" i="25"/>
  <c r="AH96" i="25"/>
  <c r="AL96" i="25"/>
  <c r="AP96" i="25"/>
  <c r="AT96" i="25"/>
  <c r="AX96" i="25"/>
  <c r="BB96" i="25"/>
  <c r="BF96" i="25"/>
  <c r="BJ96" i="25"/>
  <c r="BN96" i="25"/>
  <c r="BR96" i="25"/>
  <c r="BV96" i="25"/>
  <c r="BZ96" i="25"/>
  <c r="CD96" i="25"/>
  <c r="K96" i="25"/>
  <c r="S96" i="25"/>
  <c r="AA96" i="25"/>
  <c r="AI96" i="25"/>
  <c r="AQ96" i="25"/>
  <c r="AY96" i="25"/>
  <c r="BG96" i="25"/>
  <c r="BO96" i="25"/>
  <c r="BW96" i="25"/>
  <c r="H96" i="25"/>
  <c r="P96" i="25"/>
  <c r="AB96" i="25"/>
  <c r="AJ96" i="25"/>
  <c r="AR96" i="25"/>
  <c r="AZ96" i="25"/>
  <c r="BH96" i="25"/>
  <c r="BP96" i="25"/>
  <c r="BX96" i="25"/>
  <c r="C97" i="26" l="1" a="1"/>
  <c r="C97" i="26" s="1"/>
  <c r="AK97" i="26" s="1"/>
  <c r="CE96" i="26"/>
  <c r="BQ96" i="26"/>
  <c r="BA96" i="26"/>
  <c r="U96" i="26"/>
  <c r="E96" i="26"/>
  <c r="BJ96" i="26"/>
  <c r="AN96" i="26"/>
  <c r="S96" i="26"/>
  <c r="BS96" i="26"/>
  <c r="AQ96" i="26"/>
  <c r="O96" i="26"/>
  <c r="BK96" i="26"/>
  <c r="AH96" i="26"/>
  <c r="F96" i="26"/>
  <c r="BH96" i="26"/>
  <c r="AF96" i="26"/>
  <c r="D96" i="26"/>
  <c r="BG96" i="26"/>
  <c r="AE96" i="26"/>
  <c r="CC96" i="26"/>
  <c r="BM96" i="26"/>
  <c r="AW96" i="26"/>
  <c r="AG96" i="26"/>
  <c r="Q96" i="26"/>
  <c r="BZ96" i="26"/>
  <c r="BD96" i="26"/>
  <c r="AI96" i="26"/>
  <c r="N96" i="26"/>
  <c r="BL96" i="26"/>
  <c r="AJ96" i="26"/>
  <c r="G96" i="26"/>
  <c r="BC96" i="26"/>
  <c r="AA96" i="26"/>
  <c r="CD96" i="26"/>
  <c r="BB96" i="26"/>
  <c r="Z96" i="26"/>
  <c r="CB96" i="26"/>
  <c r="AZ96" i="26"/>
  <c r="W96" i="26"/>
  <c r="BY96" i="26"/>
  <c r="BI96" i="26"/>
  <c r="AS96" i="26"/>
  <c r="AC96" i="26"/>
  <c r="M96" i="26"/>
  <c r="BT96" i="26"/>
  <c r="AY96" i="26"/>
  <c r="AD96" i="26"/>
  <c r="H96" i="26"/>
  <c r="BF96" i="26"/>
  <c r="AB96" i="26"/>
  <c r="BX96" i="26"/>
  <c r="AV96" i="26"/>
  <c r="T96" i="26"/>
  <c r="BW96" i="26"/>
  <c r="AU96" i="26"/>
  <c r="R96" i="26"/>
  <c r="BV96" i="26"/>
  <c r="AR96" i="26"/>
  <c r="P96" i="26"/>
  <c r="BU96" i="26"/>
  <c r="BE96" i="26"/>
  <c r="AO96" i="26"/>
  <c r="Y96" i="26"/>
  <c r="I96" i="26"/>
  <c r="BO96" i="26"/>
  <c r="AT96" i="26"/>
  <c r="X96" i="26"/>
  <c r="CA96" i="26"/>
  <c r="AX96" i="26"/>
  <c r="V96" i="26"/>
  <c r="BR96" i="26"/>
  <c r="AP96" i="26"/>
  <c r="L96" i="26"/>
  <c r="BP96" i="26"/>
  <c r="AM96" i="26"/>
  <c r="K96" i="26"/>
  <c r="BN96" i="26"/>
  <c r="AL96" i="26"/>
  <c r="J96" i="26"/>
  <c r="C98" i="25" a="1"/>
  <c r="C98" i="25" s="1"/>
  <c r="G97" i="25"/>
  <c r="K97" i="25"/>
  <c r="O97" i="25"/>
  <c r="S97" i="25"/>
  <c r="W97" i="25"/>
  <c r="AA97" i="25"/>
  <c r="AE97" i="25"/>
  <c r="AI97" i="25"/>
  <c r="AM97" i="25"/>
  <c r="AQ97" i="25"/>
  <c r="AU97" i="25"/>
  <c r="AY97" i="25"/>
  <c r="BC97" i="25"/>
  <c r="BG97" i="25"/>
  <c r="BK97" i="25"/>
  <c r="BO97" i="25"/>
  <c r="BS97" i="25"/>
  <c r="BW97" i="25"/>
  <c r="CA97" i="25"/>
  <c r="I97" i="25"/>
  <c r="Q97" i="25"/>
  <c r="Y97" i="25"/>
  <c r="AG97" i="25"/>
  <c r="AO97" i="25"/>
  <c r="AW97" i="25"/>
  <c r="BE97" i="25"/>
  <c r="BM97" i="25"/>
  <c r="BU97" i="25"/>
  <c r="CC97" i="25"/>
  <c r="J97" i="25"/>
  <c r="R97" i="25"/>
  <c r="Z97" i="25"/>
  <c r="AH97" i="25"/>
  <c r="AP97" i="25"/>
  <c r="AX97" i="25"/>
  <c r="BF97" i="25"/>
  <c r="BN97" i="25"/>
  <c r="BV97" i="25"/>
  <c r="BZ97" i="25"/>
  <c r="H97" i="25"/>
  <c r="L97" i="25"/>
  <c r="P97" i="25"/>
  <c r="T97" i="25"/>
  <c r="X97" i="25"/>
  <c r="AB97" i="25"/>
  <c r="AF97" i="25"/>
  <c r="AJ97" i="25"/>
  <c r="AN97" i="25"/>
  <c r="AR97" i="25"/>
  <c r="AV97" i="25"/>
  <c r="AZ97" i="25"/>
  <c r="BD97" i="25"/>
  <c r="BH97" i="25"/>
  <c r="BL97" i="25"/>
  <c r="BP97" i="25"/>
  <c r="BT97" i="25"/>
  <c r="BX97" i="25"/>
  <c r="CB97" i="25"/>
  <c r="D97" i="25"/>
  <c r="E97" i="25"/>
  <c r="M97" i="25"/>
  <c r="U97" i="25"/>
  <c r="AC97" i="25"/>
  <c r="AK97" i="25"/>
  <c r="AS97" i="25"/>
  <c r="BA97" i="25"/>
  <c r="BI97" i="25"/>
  <c r="BQ97" i="25"/>
  <c r="BY97" i="25"/>
  <c r="F97" i="25"/>
  <c r="N97" i="25"/>
  <c r="V97" i="25"/>
  <c r="AD97" i="25"/>
  <c r="AL97" i="25"/>
  <c r="AT97" i="25"/>
  <c r="BB97" i="25"/>
  <c r="BJ97" i="25"/>
  <c r="BR97" i="25"/>
  <c r="CD97" i="25"/>
  <c r="C98" i="26" l="1" a="1"/>
  <c r="C98" i="26" s="1"/>
  <c r="AK98" i="26" s="1"/>
  <c r="CE97" i="26"/>
  <c r="CA97" i="26"/>
  <c r="BK97" i="26"/>
  <c r="AU97" i="26"/>
  <c r="AE97" i="26"/>
  <c r="O97" i="26"/>
  <c r="BY97" i="26"/>
  <c r="BD97" i="26"/>
  <c r="AH97" i="26"/>
  <c r="M97" i="26"/>
  <c r="BR97" i="26"/>
  <c r="AW97" i="26"/>
  <c r="AB97" i="26"/>
  <c r="F97" i="26"/>
  <c r="AV97" i="26"/>
  <c r="E97" i="26"/>
  <c r="AT97" i="26"/>
  <c r="D97" i="26"/>
  <c r="AP97" i="26"/>
  <c r="AD97" i="26"/>
  <c r="BW97" i="26"/>
  <c r="BG97" i="26"/>
  <c r="AQ97" i="26"/>
  <c r="AA97" i="26"/>
  <c r="K97" i="26"/>
  <c r="BT97" i="26"/>
  <c r="AX97" i="26"/>
  <c r="AC97" i="26"/>
  <c r="H97" i="26"/>
  <c r="BM97" i="26"/>
  <c r="AR97" i="26"/>
  <c r="V97" i="26"/>
  <c r="CB97" i="26"/>
  <c r="BZ97" i="26"/>
  <c r="AJ97" i="26"/>
  <c r="BV97" i="26"/>
  <c r="AF97" i="26"/>
  <c r="BJ97" i="26"/>
  <c r="T97" i="26"/>
  <c r="BS97" i="26"/>
  <c r="BC97" i="26"/>
  <c r="AM97" i="26"/>
  <c r="W97" i="26"/>
  <c r="G97" i="26"/>
  <c r="BN97" i="26"/>
  <c r="AS97" i="26"/>
  <c r="X97" i="26"/>
  <c r="CC97" i="26"/>
  <c r="BH97" i="26"/>
  <c r="AL97" i="26"/>
  <c r="Q97" i="26"/>
  <c r="BQ97" i="26"/>
  <c r="Z97" i="26"/>
  <c r="BP97" i="26"/>
  <c r="Y97" i="26"/>
  <c r="BL97" i="26"/>
  <c r="U97" i="26"/>
  <c r="AZ97" i="26"/>
  <c r="I97" i="26"/>
  <c r="BU97" i="26"/>
  <c r="BO97" i="26"/>
  <c r="AY97" i="26"/>
  <c r="AI97" i="26"/>
  <c r="S97" i="26"/>
  <c r="CD97" i="26"/>
  <c r="BI97" i="26"/>
  <c r="AN97" i="26"/>
  <c r="R97" i="26"/>
  <c r="BX97" i="26"/>
  <c r="BB97" i="26"/>
  <c r="AG97" i="26"/>
  <c r="L97" i="26"/>
  <c r="BF97" i="26"/>
  <c r="P97" i="26"/>
  <c r="BE97" i="26"/>
  <c r="N97" i="26"/>
  <c r="BA97" i="26"/>
  <c r="J97" i="26"/>
  <c r="AO97" i="26"/>
  <c r="C99" i="25" a="1"/>
  <c r="C99" i="25" s="1"/>
  <c r="E98" i="25"/>
  <c r="I98" i="25"/>
  <c r="M98" i="25"/>
  <c r="Q98" i="25"/>
  <c r="U98" i="25"/>
  <c r="Y98" i="25"/>
  <c r="AC98" i="25"/>
  <c r="AG98" i="25"/>
  <c r="AK98" i="25"/>
  <c r="AO98" i="25"/>
  <c r="AS98" i="25"/>
  <c r="AW98" i="25"/>
  <c r="BA98" i="25"/>
  <c r="BE98" i="25"/>
  <c r="BI98" i="25"/>
  <c r="BM98" i="25"/>
  <c r="BQ98" i="25"/>
  <c r="BU98" i="25"/>
  <c r="BY98" i="25"/>
  <c r="CC98" i="25"/>
  <c r="K98" i="25"/>
  <c r="S98" i="25"/>
  <c r="AA98" i="25"/>
  <c r="AI98" i="25"/>
  <c r="AQ98" i="25"/>
  <c r="AY98" i="25"/>
  <c r="BG98" i="25"/>
  <c r="BO98" i="25"/>
  <c r="BW98" i="25"/>
  <c r="D98" i="25"/>
  <c r="H98" i="25"/>
  <c r="P98" i="25"/>
  <c r="X98" i="25"/>
  <c r="AF98" i="25"/>
  <c r="AN98" i="25"/>
  <c r="AV98" i="25"/>
  <c r="BH98" i="25"/>
  <c r="BP98" i="25"/>
  <c r="BT98" i="25"/>
  <c r="CB98" i="25"/>
  <c r="F98" i="25"/>
  <c r="J98" i="25"/>
  <c r="N98" i="25"/>
  <c r="R98" i="25"/>
  <c r="V98" i="25"/>
  <c r="Z98" i="25"/>
  <c r="AD98" i="25"/>
  <c r="AH98" i="25"/>
  <c r="AL98" i="25"/>
  <c r="AP98" i="25"/>
  <c r="AT98" i="25"/>
  <c r="AX98" i="25"/>
  <c r="BB98" i="25"/>
  <c r="BF98" i="25"/>
  <c r="BJ98" i="25"/>
  <c r="BN98" i="25"/>
  <c r="BR98" i="25"/>
  <c r="BV98" i="25"/>
  <c r="BZ98" i="25"/>
  <c r="CD98" i="25"/>
  <c r="G98" i="25"/>
  <c r="O98" i="25"/>
  <c r="W98" i="25"/>
  <c r="AE98" i="25"/>
  <c r="AM98" i="25"/>
  <c r="AU98" i="25"/>
  <c r="BC98" i="25"/>
  <c r="BK98" i="25"/>
  <c r="BS98" i="25"/>
  <c r="CA98" i="25"/>
  <c r="L98" i="25"/>
  <c r="T98" i="25"/>
  <c r="AB98" i="25"/>
  <c r="AJ98" i="25"/>
  <c r="AR98" i="25"/>
  <c r="AZ98" i="25"/>
  <c r="BD98" i="25"/>
  <c r="BL98" i="25"/>
  <c r="BX98" i="25"/>
  <c r="C99" i="26" l="1" a="1"/>
  <c r="C99" i="26" s="1"/>
  <c r="AK99" i="26" s="1"/>
  <c r="CE98" i="26"/>
  <c r="CC98" i="26"/>
  <c r="BM98" i="26"/>
  <c r="AW98" i="26"/>
  <c r="AG98" i="26"/>
  <c r="Q98" i="26"/>
  <c r="BZ98" i="26"/>
  <c r="BD98" i="26"/>
  <c r="AI98" i="26"/>
  <c r="N98" i="26"/>
  <c r="BS98" i="26"/>
  <c r="AX98" i="26"/>
  <c r="AB98" i="26"/>
  <c r="G98" i="26"/>
  <c r="BL98" i="26"/>
  <c r="AQ98" i="26"/>
  <c r="V98" i="26"/>
  <c r="CA98" i="26"/>
  <c r="BF98" i="26"/>
  <c r="AJ98" i="26"/>
  <c r="O98" i="26"/>
  <c r="BY98" i="26"/>
  <c r="BI98" i="26"/>
  <c r="AS98" i="26"/>
  <c r="AC98" i="26"/>
  <c r="M98" i="26"/>
  <c r="BT98" i="26"/>
  <c r="AY98" i="26"/>
  <c r="AD98" i="26"/>
  <c r="H98" i="26"/>
  <c r="BN98" i="26"/>
  <c r="AR98" i="26"/>
  <c r="W98" i="26"/>
  <c r="CB98" i="26"/>
  <c r="BG98" i="26"/>
  <c r="AL98" i="26"/>
  <c r="P98" i="26"/>
  <c r="BV98" i="26"/>
  <c r="AZ98" i="26"/>
  <c r="AE98" i="26"/>
  <c r="J98" i="26"/>
  <c r="BQ98" i="26"/>
  <c r="BA98" i="26"/>
  <c r="U98" i="26"/>
  <c r="E98" i="26"/>
  <c r="BJ98" i="26"/>
  <c r="AN98" i="26"/>
  <c r="S98" i="26"/>
  <c r="BX98" i="26"/>
  <c r="BC98" i="26"/>
  <c r="AH98" i="26"/>
  <c r="L98" i="26"/>
  <c r="BR98" i="26"/>
  <c r="AV98" i="26"/>
  <c r="AA98" i="26"/>
  <c r="F98" i="26"/>
  <c r="BK98" i="26"/>
  <c r="AP98" i="26"/>
  <c r="T98" i="26"/>
  <c r="BU98" i="26"/>
  <c r="BE98" i="26"/>
  <c r="AO98" i="26"/>
  <c r="Y98" i="26"/>
  <c r="I98" i="26"/>
  <c r="BO98" i="26"/>
  <c r="AT98" i="26"/>
  <c r="X98" i="26"/>
  <c r="CD98" i="26"/>
  <c r="BH98" i="26"/>
  <c r="AM98" i="26"/>
  <c r="R98" i="26"/>
  <c r="BW98" i="26"/>
  <c r="BB98" i="26"/>
  <c r="AF98" i="26"/>
  <c r="K98" i="26"/>
  <c r="BP98" i="26"/>
  <c r="AU98" i="26"/>
  <c r="Z98" i="26"/>
  <c r="D98" i="26"/>
  <c r="C100" i="25" a="1"/>
  <c r="C100" i="25" s="1"/>
  <c r="G99" i="25"/>
  <c r="K99" i="25"/>
  <c r="O99" i="25"/>
  <c r="S99" i="25"/>
  <c r="W99" i="25"/>
  <c r="AA99" i="25"/>
  <c r="AE99" i="25"/>
  <c r="AI99" i="25"/>
  <c r="AM99" i="25"/>
  <c r="AQ99" i="25"/>
  <c r="AU99" i="25"/>
  <c r="AY99" i="25"/>
  <c r="BC99" i="25"/>
  <c r="BG99" i="25"/>
  <c r="BK99" i="25"/>
  <c r="BO99" i="25"/>
  <c r="BS99" i="25"/>
  <c r="BW99" i="25"/>
  <c r="CA99" i="25"/>
  <c r="E99" i="25"/>
  <c r="M99" i="25"/>
  <c r="Y99" i="25"/>
  <c r="AG99" i="25"/>
  <c r="AO99" i="25"/>
  <c r="AW99" i="25"/>
  <c r="BE99" i="25"/>
  <c r="BM99" i="25"/>
  <c r="BU99" i="25"/>
  <c r="J99" i="25"/>
  <c r="R99" i="25"/>
  <c r="Z99" i="25"/>
  <c r="AH99" i="25"/>
  <c r="AP99" i="25"/>
  <c r="AX99" i="25"/>
  <c r="BF99" i="25"/>
  <c r="BN99" i="25"/>
  <c r="BV99" i="25"/>
  <c r="CD99" i="25"/>
  <c r="H99" i="25"/>
  <c r="L99" i="25"/>
  <c r="P99" i="25"/>
  <c r="T99" i="25"/>
  <c r="X99" i="25"/>
  <c r="AB99" i="25"/>
  <c r="AF99" i="25"/>
  <c r="AJ99" i="25"/>
  <c r="AN99" i="25"/>
  <c r="AR99" i="25"/>
  <c r="AV99" i="25"/>
  <c r="AZ99" i="25"/>
  <c r="BD99" i="25"/>
  <c r="BH99" i="25"/>
  <c r="BL99" i="25"/>
  <c r="BP99" i="25"/>
  <c r="BT99" i="25"/>
  <c r="BX99" i="25"/>
  <c r="CB99" i="25"/>
  <c r="I99" i="25"/>
  <c r="Q99" i="25"/>
  <c r="U99" i="25"/>
  <c r="AC99" i="25"/>
  <c r="AK99" i="25"/>
  <c r="AS99" i="25"/>
  <c r="BA99" i="25"/>
  <c r="BI99" i="25"/>
  <c r="BQ99" i="25"/>
  <c r="BY99" i="25"/>
  <c r="CC99" i="25"/>
  <c r="F99" i="25"/>
  <c r="N99" i="25"/>
  <c r="V99" i="25"/>
  <c r="AD99" i="25"/>
  <c r="AL99" i="25"/>
  <c r="AT99" i="25"/>
  <c r="BB99" i="25"/>
  <c r="BJ99" i="25"/>
  <c r="BR99" i="25"/>
  <c r="BZ99" i="25"/>
  <c r="D99" i="25"/>
  <c r="C100" i="26" l="1" a="1"/>
  <c r="C100" i="26" s="1"/>
  <c r="AK100" i="26" s="1"/>
  <c r="CE99" i="26"/>
  <c r="BQ99" i="26"/>
  <c r="BA99" i="26"/>
  <c r="U99" i="26"/>
  <c r="CD99" i="26"/>
  <c r="BH99" i="26"/>
  <c r="AM99" i="26"/>
  <c r="R99" i="26"/>
  <c r="BW99" i="26"/>
  <c r="BB99" i="26"/>
  <c r="AF99" i="26"/>
  <c r="K99" i="26"/>
  <c r="AZ99" i="26"/>
  <c r="J99" i="26"/>
  <c r="AN99" i="26"/>
  <c r="CA99" i="26"/>
  <c r="AJ99" i="26"/>
  <c r="BZ99" i="26"/>
  <c r="AI99" i="26"/>
  <c r="CC99" i="26"/>
  <c r="BM99" i="26"/>
  <c r="AW99" i="26"/>
  <c r="AG99" i="26"/>
  <c r="Q99" i="26"/>
  <c r="BX99" i="26"/>
  <c r="BC99" i="26"/>
  <c r="AH99" i="26"/>
  <c r="L99" i="26"/>
  <c r="BR99" i="26"/>
  <c r="AV99" i="26"/>
  <c r="AA99" i="26"/>
  <c r="F99" i="26"/>
  <c r="AP99" i="26"/>
  <c r="BT99" i="26"/>
  <c r="AD99" i="26"/>
  <c r="BP99" i="26"/>
  <c r="Z99" i="26"/>
  <c r="BO99" i="26"/>
  <c r="X99" i="26"/>
  <c r="BY99" i="26"/>
  <c r="BI99" i="26"/>
  <c r="AS99" i="26"/>
  <c r="AC99" i="26"/>
  <c r="M99" i="26"/>
  <c r="BS99" i="26"/>
  <c r="AX99" i="26"/>
  <c r="AB99" i="26"/>
  <c r="G99" i="26"/>
  <c r="BL99" i="26"/>
  <c r="AQ99" i="26"/>
  <c r="V99" i="26"/>
  <c r="BV99" i="26"/>
  <c r="AE99" i="26"/>
  <c r="BJ99" i="26"/>
  <c r="S99" i="26"/>
  <c r="BF99" i="26"/>
  <c r="O99" i="26"/>
  <c r="BD99" i="26"/>
  <c r="N99" i="26"/>
  <c r="BU99" i="26"/>
  <c r="BE99" i="26"/>
  <c r="AO99" i="26"/>
  <c r="Y99" i="26"/>
  <c r="I99" i="26"/>
  <c r="BN99" i="26"/>
  <c r="AR99" i="26"/>
  <c r="W99" i="26"/>
  <c r="CB99" i="26"/>
  <c r="BG99" i="26"/>
  <c r="AL99" i="26"/>
  <c r="P99" i="26"/>
  <c r="BK99" i="26"/>
  <c r="T99" i="26"/>
  <c r="AY99" i="26"/>
  <c r="H99" i="26"/>
  <c r="AU99" i="26"/>
  <c r="E99" i="26"/>
  <c r="AT99" i="26"/>
  <c r="D99" i="26"/>
  <c r="C101" i="25" a="1"/>
  <c r="C101" i="25" s="1"/>
  <c r="E100" i="25"/>
  <c r="I100" i="25"/>
  <c r="M100" i="25"/>
  <c r="Q100" i="25"/>
  <c r="U100" i="25"/>
  <c r="Y100" i="25"/>
  <c r="AC100" i="25"/>
  <c r="AG100" i="25"/>
  <c r="AK100" i="25"/>
  <c r="AO100" i="25"/>
  <c r="AS100" i="25"/>
  <c r="AW100" i="25"/>
  <c r="BA100" i="25"/>
  <c r="BE100" i="25"/>
  <c r="BI100" i="25"/>
  <c r="BM100" i="25"/>
  <c r="BQ100" i="25"/>
  <c r="BU100" i="25"/>
  <c r="BY100" i="25"/>
  <c r="CC100" i="25"/>
  <c r="D100" i="25"/>
  <c r="G100" i="25"/>
  <c r="O100" i="25"/>
  <c r="S100" i="25"/>
  <c r="AA100" i="25"/>
  <c r="AI100" i="25"/>
  <c r="AQ100" i="25"/>
  <c r="AY100" i="25"/>
  <c r="BG100" i="25"/>
  <c r="BO100" i="25"/>
  <c r="BW100" i="25"/>
  <c r="L100" i="25"/>
  <c r="T100" i="25"/>
  <c r="AB100" i="25"/>
  <c r="AF100" i="25"/>
  <c r="AN100" i="25"/>
  <c r="AV100" i="25"/>
  <c r="BD100" i="25"/>
  <c r="BL100" i="25"/>
  <c r="BT100" i="25"/>
  <c r="CB100" i="25"/>
  <c r="F100" i="25"/>
  <c r="J100" i="25"/>
  <c r="N100" i="25"/>
  <c r="R100" i="25"/>
  <c r="V100" i="25"/>
  <c r="Z100" i="25"/>
  <c r="AD100" i="25"/>
  <c r="AH100" i="25"/>
  <c r="AL100" i="25"/>
  <c r="AP100" i="25"/>
  <c r="AT100" i="25"/>
  <c r="AX100" i="25"/>
  <c r="BB100" i="25"/>
  <c r="BF100" i="25"/>
  <c r="BJ100" i="25"/>
  <c r="BN100" i="25"/>
  <c r="BR100" i="25"/>
  <c r="BV100" i="25"/>
  <c r="BZ100" i="25"/>
  <c r="CD100" i="25"/>
  <c r="K100" i="25"/>
  <c r="W100" i="25"/>
  <c r="AE100" i="25"/>
  <c r="AM100" i="25"/>
  <c r="AU100" i="25"/>
  <c r="BC100" i="25"/>
  <c r="BK100" i="25"/>
  <c r="BS100" i="25"/>
  <c r="CA100" i="25"/>
  <c r="H100" i="25"/>
  <c r="P100" i="25"/>
  <c r="X100" i="25"/>
  <c r="AJ100" i="25"/>
  <c r="AR100" i="25"/>
  <c r="AZ100" i="25"/>
  <c r="BH100" i="25"/>
  <c r="BP100" i="25"/>
  <c r="BX100" i="25"/>
  <c r="C101" i="26" l="1" a="1"/>
  <c r="C101" i="26" s="1"/>
  <c r="AK101" i="26" s="1"/>
  <c r="CE100" i="26"/>
  <c r="CC100" i="26"/>
  <c r="BX100" i="26"/>
  <c r="BG100" i="26"/>
  <c r="AQ100" i="26"/>
  <c r="AA100" i="26"/>
  <c r="K100" i="26"/>
  <c r="BL100" i="26"/>
  <c r="AP100" i="26"/>
  <c r="U100" i="26"/>
  <c r="CB100" i="26"/>
  <c r="BE100" i="26"/>
  <c r="AJ100" i="26"/>
  <c r="N100" i="26"/>
  <c r="BT100" i="26"/>
  <c r="AX100" i="26"/>
  <c r="AC100" i="26"/>
  <c r="H100" i="26"/>
  <c r="F100" i="26"/>
  <c r="BH100" i="26"/>
  <c r="BB100" i="26"/>
  <c r="CD100" i="26"/>
  <c r="BK100" i="26"/>
  <c r="AU100" i="26"/>
  <c r="AE100" i="26"/>
  <c r="O100" i="26"/>
  <c r="BQ100" i="26"/>
  <c r="AV100" i="26"/>
  <c r="Z100" i="26"/>
  <c r="E100" i="26"/>
  <c r="BJ100" i="26"/>
  <c r="AO100" i="26"/>
  <c r="T100" i="26"/>
  <c r="CA100" i="26"/>
  <c r="BD100" i="26"/>
  <c r="AH100" i="26"/>
  <c r="M100" i="26"/>
  <c r="AB100" i="26"/>
  <c r="V100" i="26"/>
  <c r="BZ100" i="26"/>
  <c r="BY100" i="26"/>
  <c r="BS100" i="26"/>
  <c r="BC100" i="26"/>
  <c r="AM100" i="26"/>
  <c r="W100" i="26"/>
  <c r="G100" i="26"/>
  <c r="BF100" i="26"/>
  <c r="P100" i="26"/>
  <c r="BV100" i="26"/>
  <c r="AZ100" i="26"/>
  <c r="AD100" i="26"/>
  <c r="I100" i="26"/>
  <c r="BN100" i="26"/>
  <c r="AS100" i="26"/>
  <c r="X100" i="26"/>
  <c r="BR100" i="26"/>
  <c r="BM100" i="26"/>
  <c r="AL100" i="26"/>
  <c r="AG100" i="26"/>
  <c r="BU100" i="26"/>
  <c r="BO100" i="26"/>
  <c r="AY100" i="26"/>
  <c r="AI100" i="26"/>
  <c r="S100" i="26"/>
  <c r="BW100" i="26"/>
  <c r="BA100" i="26"/>
  <c r="AF100" i="26"/>
  <c r="J100" i="26"/>
  <c r="BP100" i="26"/>
  <c r="AT100" i="26"/>
  <c r="Y100" i="26"/>
  <c r="D100" i="26"/>
  <c r="BI100" i="26"/>
  <c r="AN100" i="26"/>
  <c r="R100" i="26"/>
  <c r="AW100" i="26"/>
  <c r="AR100" i="26"/>
  <c r="Q100" i="26"/>
  <c r="L100" i="26"/>
  <c r="C102" i="25" a="1"/>
  <c r="C102" i="25" s="1"/>
  <c r="G101" i="25"/>
  <c r="K101" i="25"/>
  <c r="O101" i="25"/>
  <c r="S101" i="25"/>
  <c r="W101" i="25"/>
  <c r="AA101" i="25"/>
  <c r="AE101" i="25"/>
  <c r="AI101" i="25"/>
  <c r="AM101" i="25"/>
  <c r="AQ101" i="25"/>
  <c r="AU101" i="25"/>
  <c r="AY101" i="25"/>
  <c r="BC101" i="25"/>
  <c r="BG101" i="25"/>
  <c r="BK101" i="25"/>
  <c r="BO101" i="25"/>
  <c r="BS101" i="25"/>
  <c r="BW101" i="25"/>
  <c r="CA101" i="25"/>
  <c r="E101" i="25"/>
  <c r="M101" i="25"/>
  <c r="U101" i="25"/>
  <c r="AC101" i="25"/>
  <c r="AK101" i="25"/>
  <c r="AS101" i="25"/>
  <c r="BA101" i="25"/>
  <c r="BI101" i="25"/>
  <c r="BQ101" i="25"/>
  <c r="BY101" i="25"/>
  <c r="J101" i="25"/>
  <c r="R101" i="25"/>
  <c r="Z101" i="25"/>
  <c r="AH101" i="25"/>
  <c r="AP101" i="25"/>
  <c r="BB101" i="25"/>
  <c r="BJ101" i="25"/>
  <c r="BR101" i="25"/>
  <c r="BZ101" i="25"/>
  <c r="H101" i="25"/>
  <c r="L101" i="25"/>
  <c r="P101" i="25"/>
  <c r="T101" i="25"/>
  <c r="X101" i="25"/>
  <c r="AB101" i="25"/>
  <c r="AF101" i="25"/>
  <c r="AJ101" i="25"/>
  <c r="AN101" i="25"/>
  <c r="AR101" i="25"/>
  <c r="AV101" i="25"/>
  <c r="AZ101" i="25"/>
  <c r="BD101" i="25"/>
  <c r="BH101" i="25"/>
  <c r="BL101" i="25"/>
  <c r="BP101" i="25"/>
  <c r="BT101" i="25"/>
  <c r="BX101" i="25"/>
  <c r="CB101" i="25"/>
  <c r="D101" i="25"/>
  <c r="I101" i="25"/>
  <c r="Q101" i="25"/>
  <c r="Y101" i="25"/>
  <c r="AG101" i="25"/>
  <c r="AO101" i="25"/>
  <c r="AW101" i="25"/>
  <c r="BE101" i="25"/>
  <c r="BM101" i="25"/>
  <c r="BU101" i="25"/>
  <c r="CC101" i="25"/>
  <c r="F101" i="25"/>
  <c r="N101" i="25"/>
  <c r="V101" i="25"/>
  <c r="AD101" i="25"/>
  <c r="AL101" i="25"/>
  <c r="AT101" i="25"/>
  <c r="AX101" i="25"/>
  <c r="BF101" i="25"/>
  <c r="BN101" i="25"/>
  <c r="BV101" i="25"/>
  <c r="CD101" i="25"/>
  <c r="C102" i="26" l="1" a="1"/>
  <c r="C102" i="26" s="1"/>
  <c r="AK102" i="26" s="1"/>
  <c r="CE101" i="26"/>
  <c r="BW101" i="26"/>
  <c r="BG101" i="26"/>
  <c r="AQ101" i="26"/>
  <c r="AA101" i="26"/>
  <c r="K101" i="26"/>
  <c r="BQ101" i="26"/>
  <c r="AV101" i="26"/>
  <c r="Z101" i="26"/>
  <c r="E101" i="26"/>
  <c r="BN101" i="26"/>
  <c r="AS101" i="26"/>
  <c r="X101" i="26"/>
  <c r="BX101" i="26"/>
  <c r="AG101" i="26"/>
  <c r="BJ101" i="26"/>
  <c r="T101" i="26"/>
  <c r="BH101" i="26"/>
  <c r="Q101" i="26"/>
  <c r="BE101" i="26"/>
  <c r="BZ101" i="26"/>
  <c r="BS101" i="26"/>
  <c r="BC101" i="26"/>
  <c r="AM101" i="26"/>
  <c r="W101" i="26"/>
  <c r="G101" i="26"/>
  <c r="BL101" i="26"/>
  <c r="AP101" i="26"/>
  <c r="U101" i="26"/>
  <c r="CD101" i="26"/>
  <c r="BI101" i="26"/>
  <c r="AN101" i="26"/>
  <c r="R101" i="26"/>
  <c r="BM101" i="26"/>
  <c r="V101" i="26"/>
  <c r="AZ101" i="26"/>
  <c r="I101" i="26"/>
  <c r="AW101" i="26"/>
  <c r="F101" i="26"/>
  <c r="N101" i="26"/>
  <c r="AJ101" i="26"/>
  <c r="CA101" i="26"/>
  <c r="BK101" i="26"/>
  <c r="AU101" i="26"/>
  <c r="AE101" i="26"/>
  <c r="O101" i="26"/>
  <c r="BV101" i="26"/>
  <c r="BA101" i="26"/>
  <c r="AF101" i="26"/>
  <c r="J101" i="26"/>
  <c r="BT101" i="26"/>
  <c r="AX101" i="26"/>
  <c r="AC101" i="26"/>
  <c r="H101" i="26"/>
  <c r="AR101" i="26"/>
  <c r="BU101" i="26"/>
  <c r="AD101" i="26"/>
  <c r="BR101" i="26"/>
  <c r="AB101" i="26"/>
  <c r="Y101" i="26"/>
  <c r="D101" i="26"/>
  <c r="BO101" i="26"/>
  <c r="AY101" i="26"/>
  <c r="AI101" i="26"/>
  <c r="S101" i="26"/>
  <c r="CB101" i="26"/>
  <c r="BF101" i="26"/>
  <c r="P101" i="26"/>
  <c r="BY101" i="26"/>
  <c r="BD101" i="26"/>
  <c r="AH101" i="26"/>
  <c r="M101" i="26"/>
  <c r="BB101" i="26"/>
  <c r="L101" i="26"/>
  <c r="AO101" i="26"/>
  <c r="CC101" i="26"/>
  <c r="AL101" i="26"/>
  <c r="BP101" i="26"/>
  <c r="AT101" i="26"/>
  <c r="C103" i="25" a="1"/>
  <c r="C103" i="25" s="1"/>
  <c r="E102" i="25"/>
  <c r="I102" i="25"/>
  <c r="M102" i="25"/>
  <c r="Q102" i="25"/>
  <c r="U102" i="25"/>
  <c r="Y102" i="25"/>
  <c r="AC102" i="25"/>
  <c r="AG102" i="25"/>
  <c r="AK102" i="25"/>
  <c r="AO102" i="25"/>
  <c r="AS102" i="25"/>
  <c r="AW102" i="25"/>
  <c r="BA102" i="25"/>
  <c r="BE102" i="25"/>
  <c r="BI102" i="25"/>
  <c r="BM102" i="25"/>
  <c r="BQ102" i="25"/>
  <c r="BU102" i="25"/>
  <c r="BY102" i="25"/>
  <c r="CC102" i="25"/>
  <c r="K102" i="25"/>
  <c r="S102" i="25"/>
  <c r="AA102" i="25"/>
  <c r="AI102" i="25"/>
  <c r="AQ102" i="25"/>
  <c r="AY102" i="25"/>
  <c r="BG102" i="25"/>
  <c r="BO102" i="25"/>
  <c r="BW102" i="25"/>
  <c r="CA102" i="25"/>
  <c r="H102" i="25"/>
  <c r="P102" i="25"/>
  <c r="X102" i="25"/>
  <c r="AJ102" i="25"/>
  <c r="AR102" i="25"/>
  <c r="AZ102" i="25"/>
  <c r="BH102" i="25"/>
  <c r="BP102" i="25"/>
  <c r="BX102" i="25"/>
  <c r="F102" i="25"/>
  <c r="J102" i="25"/>
  <c r="N102" i="25"/>
  <c r="R102" i="25"/>
  <c r="V102" i="25"/>
  <c r="Z102" i="25"/>
  <c r="AD102" i="25"/>
  <c r="AH102" i="25"/>
  <c r="AL102" i="25"/>
  <c r="AP102" i="25"/>
  <c r="AT102" i="25"/>
  <c r="AX102" i="25"/>
  <c r="BB102" i="25"/>
  <c r="BF102" i="25"/>
  <c r="BJ102" i="25"/>
  <c r="BN102" i="25"/>
  <c r="BR102" i="25"/>
  <c r="BV102" i="25"/>
  <c r="BZ102" i="25"/>
  <c r="CD102" i="25"/>
  <c r="G102" i="25"/>
  <c r="O102" i="25"/>
  <c r="W102" i="25"/>
  <c r="AE102" i="25"/>
  <c r="AM102" i="25"/>
  <c r="AU102" i="25"/>
  <c r="BC102" i="25"/>
  <c r="BK102" i="25"/>
  <c r="BS102" i="25"/>
  <c r="D102" i="25"/>
  <c r="L102" i="25"/>
  <c r="T102" i="25"/>
  <c r="AB102" i="25"/>
  <c r="AF102" i="25"/>
  <c r="AN102" i="25"/>
  <c r="AV102" i="25"/>
  <c r="BD102" i="25"/>
  <c r="BL102" i="25"/>
  <c r="BT102" i="25"/>
  <c r="CB102" i="25"/>
  <c r="C103" i="26" l="1" a="1"/>
  <c r="C103" i="26" s="1"/>
  <c r="AK103" i="26" s="1"/>
  <c r="CE102" i="26"/>
  <c r="CC102" i="26"/>
  <c r="BM102" i="26"/>
  <c r="AW102" i="26"/>
  <c r="AG102" i="26"/>
  <c r="Q102" i="26"/>
  <c r="BZ102" i="26"/>
  <c r="BD102" i="26"/>
  <c r="AI102" i="26"/>
  <c r="N102" i="26"/>
  <c r="BS102" i="26"/>
  <c r="AX102" i="26"/>
  <c r="AB102" i="26"/>
  <c r="G102" i="26"/>
  <c r="BL102" i="26"/>
  <c r="AQ102" i="26"/>
  <c r="V102" i="26"/>
  <c r="BV102" i="26"/>
  <c r="BP102" i="26"/>
  <c r="BK102" i="26"/>
  <c r="AJ102" i="26"/>
  <c r="BY102" i="26"/>
  <c r="BI102" i="26"/>
  <c r="AS102" i="26"/>
  <c r="AC102" i="26"/>
  <c r="M102" i="26"/>
  <c r="BT102" i="26"/>
  <c r="AY102" i="26"/>
  <c r="AD102" i="26"/>
  <c r="H102" i="26"/>
  <c r="BN102" i="26"/>
  <c r="AR102" i="26"/>
  <c r="W102" i="26"/>
  <c r="CB102" i="26"/>
  <c r="BG102" i="26"/>
  <c r="AL102" i="26"/>
  <c r="P102" i="26"/>
  <c r="AZ102" i="26"/>
  <c r="AU102" i="26"/>
  <c r="AP102" i="26"/>
  <c r="O102" i="26"/>
  <c r="BQ102" i="26"/>
  <c r="BA102" i="26"/>
  <c r="U102" i="26"/>
  <c r="E102" i="26"/>
  <c r="BJ102" i="26"/>
  <c r="AN102" i="26"/>
  <c r="S102" i="26"/>
  <c r="BX102" i="26"/>
  <c r="BC102" i="26"/>
  <c r="AH102" i="26"/>
  <c r="L102" i="26"/>
  <c r="BR102" i="26"/>
  <c r="AV102" i="26"/>
  <c r="AA102" i="26"/>
  <c r="F102" i="26"/>
  <c r="J102" i="26"/>
  <c r="D102" i="26"/>
  <c r="BF102" i="26"/>
  <c r="BU102" i="26"/>
  <c r="BE102" i="26"/>
  <c r="AO102" i="26"/>
  <c r="Y102" i="26"/>
  <c r="I102" i="26"/>
  <c r="BO102" i="26"/>
  <c r="AT102" i="26"/>
  <c r="X102" i="26"/>
  <c r="CD102" i="26"/>
  <c r="BH102" i="26"/>
  <c r="AM102" i="26"/>
  <c r="R102" i="26"/>
  <c r="BW102" i="26"/>
  <c r="BB102" i="26"/>
  <c r="AF102" i="26"/>
  <c r="K102" i="26"/>
  <c r="AE102" i="26"/>
  <c r="Z102" i="26"/>
  <c r="T102" i="26"/>
  <c r="CA102" i="26"/>
  <c r="C104" i="25" a="1"/>
  <c r="C104" i="25" s="1"/>
  <c r="G103" i="25"/>
  <c r="K103" i="25"/>
  <c r="O103" i="25"/>
  <c r="S103" i="25"/>
  <c r="W103" i="25"/>
  <c r="AA103" i="25"/>
  <c r="AE103" i="25"/>
  <c r="AI103" i="25"/>
  <c r="AM103" i="25"/>
  <c r="AQ103" i="25"/>
  <c r="AU103" i="25"/>
  <c r="AY103" i="25"/>
  <c r="BC103" i="25"/>
  <c r="BG103" i="25"/>
  <c r="BK103" i="25"/>
  <c r="BO103" i="25"/>
  <c r="BS103" i="25"/>
  <c r="BW103" i="25"/>
  <c r="CA103" i="25"/>
  <c r="I103" i="25"/>
  <c r="Q103" i="25"/>
  <c r="Y103" i="25"/>
  <c r="AG103" i="25"/>
  <c r="AO103" i="25"/>
  <c r="BA103" i="25"/>
  <c r="BM103" i="25"/>
  <c r="BU103" i="25"/>
  <c r="CC103" i="25"/>
  <c r="F103" i="25"/>
  <c r="N103" i="25"/>
  <c r="V103" i="25"/>
  <c r="AD103" i="25"/>
  <c r="AL103" i="25"/>
  <c r="AT103" i="25"/>
  <c r="BB103" i="25"/>
  <c r="BJ103" i="25"/>
  <c r="BR103" i="25"/>
  <c r="BZ103" i="25"/>
  <c r="D103" i="25"/>
  <c r="H103" i="25"/>
  <c r="L103" i="25"/>
  <c r="P103" i="25"/>
  <c r="T103" i="25"/>
  <c r="X103" i="25"/>
  <c r="AB103" i="25"/>
  <c r="AF103" i="25"/>
  <c r="AJ103" i="25"/>
  <c r="AN103" i="25"/>
  <c r="AR103" i="25"/>
  <c r="AV103" i="25"/>
  <c r="AZ103" i="25"/>
  <c r="BD103" i="25"/>
  <c r="BH103" i="25"/>
  <c r="BL103" i="25"/>
  <c r="BP103" i="25"/>
  <c r="BT103" i="25"/>
  <c r="BX103" i="25"/>
  <c r="CB103" i="25"/>
  <c r="E103" i="25"/>
  <c r="M103" i="25"/>
  <c r="U103" i="25"/>
  <c r="AC103" i="25"/>
  <c r="AK103" i="25"/>
  <c r="AS103" i="25"/>
  <c r="AW103" i="25"/>
  <c r="BE103" i="25"/>
  <c r="BI103" i="25"/>
  <c r="BQ103" i="25"/>
  <c r="BY103" i="25"/>
  <c r="J103" i="25"/>
  <c r="R103" i="25"/>
  <c r="Z103" i="25"/>
  <c r="AH103" i="25"/>
  <c r="AP103" i="25"/>
  <c r="AX103" i="25"/>
  <c r="BF103" i="25"/>
  <c r="BN103" i="25"/>
  <c r="BV103" i="25"/>
  <c r="CD103" i="25"/>
  <c r="C104" i="26" l="1" a="1"/>
  <c r="C104" i="26" s="1"/>
  <c r="AK104" i="26" s="1"/>
  <c r="CE103" i="26"/>
  <c r="CA103" i="26"/>
  <c r="BK103" i="26"/>
  <c r="AU103" i="26"/>
  <c r="AE103" i="26"/>
  <c r="O103" i="26"/>
  <c r="BZ103" i="26"/>
  <c r="BJ103" i="26"/>
  <c r="AT103" i="26"/>
  <c r="AD103" i="26"/>
  <c r="N103" i="26"/>
  <c r="BU103" i="26"/>
  <c r="AO103" i="26"/>
  <c r="I103" i="26"/>
  <c r="BD103" i="26"/>
  <c r="X103" i="26"/>
  <c r="BQ103" i="26"/>
  <c r="E103" i="26"/>
  <c r="AR103" i="26"/>
  <c r="D103" i="26"/>
  <c r="BW103" i="26"/>
  <c r="BG103" i="26"/>
  <c r="AQ103" i="26"/>
  <c r="AA103" i="26"/>
  <c r="K103" i="26"/>
  <c r="BV103" i="26"/>
  <c r="BF103" i="26"/>
  <c r="AP103" i="26"/>
  <c r="Z103" i="26"/>
  <c r="J103" i="26"/>
  <c r="BM103" i="26"/>
  <c r="AG103" i="26"/>
  <c r="CB103" i="26"/>
  <c r="AV103" i="26"/>
  <c r="P103" i="26"/>
  <c r="BI103" i="26"/>
  <c r="AC103" i="26"/>
  <c r="AZ103" i="26"/>
  <c r="L103" i="26"/>
  <c r="BH103" i="26"/>
  <c r="BO103" i="26"/>
  <c r="AY103" i="26"/>
  <c r="AI103" i="26"/>
  <c r="S103" i="26"/>
  <c r="CD103" i="26"/>
  <c r="BN103" i="26"/>
  <c r="AX103" i="26"/>
  <c r="AH103" i="26"/>
  <c r="R103" i="26"/>
  <c r="CC103" i="26"/>
  <c r="AW103" i="26"/>
  <c r="Q103" i="26"/>
  <c r="BL103" i="26"/>
  <c r="AF103" i="26"/>
  <c r="BY103" i="26"/>
  <c r="AS103" i="26"/>
  <c r="M103" i="26"/>
  <c r="BX103" i="26"/>
  <c r="AJ103" i="26"/>
  <c r="BS103" i="26"/>
  <c r="BC103" i="26"/>
  <c r="AM103" i="26"/>
  <c r="W103" i="26"/>
  <c r="G103" i="26"/>
  <c r="BR103" i="26"/>
  <c r="BB103" i="26"/>
  <c r="AL103" i="26"/>
  <c r="V103" i="26"/>
  <c r="F103" i="26"/>
  <c r="BE103" i="26"/>
  <c r="Y103" i="26"/>
  <c r="BT103" i="26"/>
  <c r="AN103" i="26"/>
  <c r="H103" i="26"/>
  <c r="BA103" i="26"/>
  <c r="U103" i="26"/>
  <c r="T103" i="26"/>
  <c r="BP103" i="26"/>
  <c r="AB103" i="26"/>
  <c r="E104" i="25"/>
  <c r="I104" i="25"/>
  <c r="M104" i="25"/>
  <c r="Q104" i="25"/>
  <c r="U104" i="25"/>
  <c r="Y104" i="25"/>
  <c r="AC104" i="25"/>
  <c r="AG104" i="25"/>
  <c r="AK104" i="25"/>
  <c r="AO104" i="25"/>
  <c r="AS104" i="25"/>
  <c r="AW104" i="25"/>
  <c r="BA104" i="25"/>
  <c r="BE104" i="25"/>
  <c r="BI104" i="25"/>
  <c r="BM104" i="25"/>
  <c r="BQ104" i="25"/>
  <c r="BU104" i="25"/>
  <c r="BY104" i="25"/>
  <c r="CC104" i="25"/>
  <c r="D104" i="25"/>
  <c r="O104" i="25"/>
  <c r="W104" i="25"/>
  <c r="AE104" i="25"/>
  <c r="AM104" i="25"/>
  <c r="AU104" i="25"/>
  <c r="BC104" i="25"/>
  <c r="BG104" i="25"/>
  <c r="BO104" i="25"/>
  <c r="BW104" i="25"/>
  <c r="H104" i="25"/>
  <c r="P104" i="25"/>
  <c r="T104" i="25"/>
  <c r="AB104" i="25"/>
  <c r="AJ104" i="25"/>
  <c r="AR104" i="25"/>
  <c r="AZ104" i="25"/>
  <c r="BH104" i="25"/>
  <c r="BP104" i="25"/>
  <c r="CB104" i="25"/>
  <c r="F104" i="25"/>
  <c r="J104" i="25"/>
  <c r="N104" i="25"/>
  <c r="R104" i="25"/>
  <c r="V104" i="25"/>
  <c r="Z104" i="25"/>
  <c r="AD104" i="25"/>
  <c r="AH104" i="25"/>
  <c r="AL104" i="25"/>
  <c r="AP104" i="25"/>
  <c r="AT104" i="25"/>
  <c r="AX104" i="25"/>
  <c r="BB104" i="25"/>
  <c r="BF104" i="25"/>
  <c r="BJ104" i="25"/>
  <c r="BN104" i="25"/>
  <c r="BR104" i="25"/>
  <c r="BV104" i="25"/>
  <c r="BZ104" i="25"/>
  <c r="CD104" i="25"/>
  <c r="G104" i="25"/>
  <c r="K104" i="25"/>
  <c r="S104" i="25"/>
  <c r="AA104" i="25"/>
  <c r="AI104" i="25"/>
  <c r="AQ104" i="25"/>
  <c r="AY104" i="25"/>
  <c r="BK104" i="25"/>
  <c r="BS104" i="25"/>
  <c r="CA104" i="25"/>
  <c r="L104" i="25"/>
  <c r="X104" i="25"/>
  <c r="AF104" i="25"/>
  <c r="AN104" i="25"/>
  <c r="AV104" i="25"/>
  <c r="BD104" i="25"/>
  <c r="BL104" i="25"/>
  <c r="BT104" i="25"/>
  <c r="BX104" i="25"/>
  <c r="CE104" i="26" l="1"/>
  <c r="C105" i="26" a="1"/>
  <c r="C105" i="26" s="1"/>
  <c r="AK105" i="26" s="1"/>
  <c r="CD104" i="26"/>
  <c r="BN104" i="26"/>
  <c r="AX104" i="26"/>
  <c r="AH104" i="26"/>
  <c r="R104" i="26"/>
  <c r="CC104" i="26"/>
  <c r="BM104" i="26"/>
  <c r="AW104" i="26"/>
  <c r="Q104" i="26"/>
  <c r="CB104" i="26"/>
  <c r="BL104" i="26"/>
  <c r="AV104" i="26"/>
  <c r="AF104" i="26"/>
  <c r="CA104" i="26"/>
  <c r="O104" i="26"/>
  <c r="AM104" i="26"/>
  <c r="BR104" i="26"/>
  <c r="BB104" i="26"/>
  <c r="AL104" i="26"/>
  <c r="V104" i="26"/>
  <c r="F104" i="26"/>
  <c r="BQ104" i="26"/>
  <c r="BA104" i="26"/>
  <c r="U104" i="26"/>
  <c r="E104" i="26"/>
  <c r="BP104" i="26"/>
  <c r="AZ104" i="26"/>
  <c r="AJ104" i="26"/>
  <c r="T104" i="26"/>
  <c r="D104" i="26"/>
  <c r="AE104" i="26"/>
  <c r="AQ104" i="26"/>
  <c r="BC104" i="26"/>
  <c r="BO104" i="26"/>
  <c r="AG104" i="26"/>
  <c r="P104" i="26"/>
  <c r="AA104" i="26"/>
  <c r="AY104" i="26"/>
  <c r="BZ104" i="26"/>
  <c r="BJ104" i="26"/>
  <c r="AT104" i="26"/>
  <c r="AD104" i="26"/>
  <c r="N104" i="26"/>
  <c r="BY104" i="26"/>
  <c r="BI104" i="26"/>
  <c r="AS104" i="26"/>
  <c r="AC104" i="26"/>
  <c r="M104" i="26"/>
  <c r="BX104" i="26"/>
  <c r="BH104" i="26"/>
  <c r="AR104" i="26"/>
  <c r="AB104" i="26"/>
  <c r="L104" i="26"/>
  <c r="BK104" i="26"/>
  <c r="BW104" i="26"/>
  <c r="K104" i="26"/>
  <c r="W104" i="26"/>
  <c r="AI104" i="26"/>
  <c r="BV104" i="26"/>
  <c r="BF104" i="26"/>
  <c r="AP104" i="26"/>
  <c r="Z104" i="26"/>
  <c r="J104" i="26"/>
  <c r="BU104" i="26"/>
  <c r="BE104" i="26"/>
  <c r="AO104" i="26"/>
  <c r="Y104" i="26"/>
  <c r="I104" i="26"/>
  <c r="BT104" i="26"/>
  <c r="BD104" i="26"/>
  <c r="AN104" i="26"/>
  <c r="X104" i="26"/>
  <c r="H104" i="26"/>
  <c r="AU104" i="26"/>
  <c r="BG104" i="26"/>
  <c r="BS104" i="26"/>
  <c r="G104" i="26"/>
  <c r="S104" i="26"/>
  <c r="CE105" i="26" l="1"/>
  <c r="BG105" i="26"/>
  <c r="BH105" i="26"/>
  <c r="D105" i="26"/>
  <c r="E105" i="26"/>
  <c r="BI105" i="26"/>
  <c r="BJ105" i="26"/>
  <c r="F105" i="26"/>
  <c r="BK105" i="26"/>
  <c r="G105" i="26"/>
  <c r="H105" i="26"/>
  <c r="BL105" i="26"/>
  <c r="C106" i="26" a="1"/>
  <c r="C106" i="26" s="1"/>
  <c r="AK106" i="26" s="1"/>
  <c r="BM105" i="26"/>
  <c r="I105" i="26"/>
  <c r="BN105" i="26"/>
  <c r="J105" i="26"/>
  <c r="K105" i="26"/>
  <c r="BO105" i="26"/>
  <c r="L105" i="26"/>
  <c r="BP105" i="26"/>
  <c r="BQ105" i="26"/>
  <c r="M105" i="26"/>
  <c r="BR105" i="26"/>
  <c r="N105" i="26"/>
  <c r="BS105" i="26"/>
  <c r="O105" i="26"/>
  <c r="BT105" i="26"/>
  <c r="P105" i="26"/>
  <c r="BU105" i="26"/>
  <c r="Q105" i="26"/>
  <c r="R105" i="26"/>
  <c r="BV105" i="26"/>
  <c r="BW105" i="26"/>
  <c r="S105" i="26"/>
  <c r="BX105" i="26"/>
  <c r="T105" i="26"/>
  <c r="U105" i="26"/>
  <c r="BY105" i="26"/>
  <c r="V105" i="26"/>
  <c r="BZ105" i="26"/>
  <c r="CA105" i="26"/>
  <c r="W105" i="26"/>
  <c r="X105" i="26"/>
  <c r="CB105" i="26"/>
  <c r="Y105" i="26"/>
  <c r="CC105" i="26"/>
  <c r="CD105" i="26"/>
  <c r="Z105" i="26"/>
  <c r="AA105" i="26"/>
  <c r="AB105" i="26"/>
  <c r="AC105" i="26"/>
  <c r="AD105" i="26"/>
  <c r="AE105" i="26"/>
  <c r="AF105" i="26"/>
  <c r="AG105" i="26"/>
  <c r="AH105" i="26"/>
  <c r="AI105" i="26"/>
  <c r="AJ105" i="26"/>
  <c r="AL105" i="26"/>
  <c r="AM105" i="26"/>
  <c r="AN105" i="26"/>
  <c r="AO105" i="26"/>
  <c r="AP105" i="26"/>
  <c r="AQ105" i="26"/>
  <c r="AR105" i="26"/>
  <c r="AS105" i="26"/>
  <c r="AT105" i="26"/>
  <c r="AU105" i="26"/>
  <c r="AV105" i="26"/>
  <c r="AW105" i="26"/>
  <c r="AX105" i="26"/>
  <c r="AY105" i="26"/>
  <c r="AZ105" i="26"/>
  <c r="BA105" i="26"/>
  <c r="BB105" i="26"/>
  <c r="BC105" i="26"/>
  <c r="BD105" i="26"/>
  <c r="BE105" i="26"/>
  <c r="BF105" i="26"/>
  <c r="CE106" i="26" l="1"/>
  <c r="BG106" i="26"/>
  <c r="D106" i="26"/>
  <c r="BH106" i="26"/>
  <c r="BI106" i="26"/>
  <c r="E106" i="26"/>
  <c r="F106" i="26"/>
  <c r="BJ106" i="26"/>
  <c r="G106" i="26"/>
  <c r="BK106" i="26"/>
  <c r="H106" i="26"/>
  <c r="BL106" i="26"/>
  <c r="C107" i="26" a="1"/>
  <c r="C107" i="26" s="1"/>
  <c r="AK107" i="26" s="1"/>
  <c r="I106" i="26"/>
  <c r="BM106" i="26"/>
  <c r="J106" i="26"/>
  <c r="BN106" i="26"/>
  <c r="BO106" i="26"/>
  <c r="K106" i="26"/>
  <c r="L106" i="26"/>
  <c r="BP106" i="26"/>
  <c r="M106" i="26"/>
  <c r="BQ106" i="26"/>
  <c r="N106" i="26"/>
  <c r="BR106" i="26"/>
  <c r="BS106" i="26"/>
  <c r="O106" i="26"/>
  <c r="BT106" i="26"/>
  <c r="P106" i="26"/>
  <c r="BU106" i="26"/>
  <c r="Q106" i="26"/>
  <c r="R106" i="26"/>
  <c r="BV106" i="26"/>
  <c r="BW106" i="26"/>
  <c r="S106" i="26"/>
  <c r="BX106" i="26"/>
  <c r="T106" i="26"/>
  <c r="U106" i="26"/>
  <c r="BY106" i="26"/>
  <c r="BZ106" i="26"/>
  <c r="V106" i="26"/>
  <c r="W106" i="26"/>
  <c r="CA106" i="26"/>
  <c r="X106" i="26"/>
  <c r="CB106" i="26"/>
  <c r="Y106" i="26"/>
  <c r="CC106" i="26"/>
  <c r="Z106" i="26"/>
  <c r="CD106" i="26"/>
  <c r="AA106" i="26"/>
  <c r="AB106" i="26"/>
  <c r="AC106" i="26"/>
  <c r="AD106" i="26"/>
  <c r="AE106" i="26"/>
  <c r="AF106" i="26"/>
  <c r="AG106" i="26"/>
  <c r="AH106" i="26"/>
  <c r="AI106" i="26"/>
  <c r="AJ106" i="26"/>
  <c r="AL106" i="26"/>
  <c r="AM106" i="26"/>
  <c r="AN106" i="26"/>
  <c r="AO106" i="26"/>
  <c r="AP106" i="26"/>
  <c r="AQ106" i="26"/>
  <c r="AR106" i="26"/>
  <c r="AS106" i="26"/>
  <c r="AT106" i="26"/>
  <c r="AU106" i="26"/>
  <c r="AV106" i="26"/>
  <c r="AW106" i="26"/>
  <c r="AX106" i="26"/>
  <c r="AY106" i="26"/>
  <c r="AZ106" i="26"/>
  <c r="BA106" i="26"/>
  <c r="BB106" i="26"/>
  <c r="BC106" i="26"/>
  <c r="BD106" i="26"/>
  <c r="BE106" i="26"/>
  <c r="BF106" i="26"/>
  <c r="CE107" i="26" l="1"/>
  <c r="BG107" i="26"/>
  <c r="D107" i="26"/>
  <c r="BH107" i="26"/>
  <c r="BI107" i="26"/>
  <c r="E107" i="26"/>
  <c r="F107" i="26"/>
  <c r="BJ107" i="26"/>
  <c r="BK107" i="26"/>
  <c r="G107" i="26"/>
  <c r="H107" i="26"/>
  <c r="BL107" i="26"/>
  <c r="C108" i="26" a="1"/>
  <c r="C108" i="26" s="1"/>
  <c r="AK108" i="26" s="1"/>
  <c r="I107" i="26"/>
  <c r="BM107" i="26"/>
  <c r="J107" i="26"/>
  <c r="BN107" i="26"/>
  <c r="BO107" i="26"/>
  <c r="K107" i="26"/>
  <c r="L107" i="26"/>
  <c r="BP107" i="26"/>
  <c r="BQ107" i="26"/>
  <c r="M107" i="26"/>
  <c r="BR107" i="26"/>
  <c r="N107" i="26"/>
  <c r="O107" i="26"/>
  <c r="BS107" i="26"/>
  <c r="BT107" i="26"/>
  <c r="P107" i="26"/>
  <c r="BU107" i="26"/>
  <c r="Q107" i="26"/>
  <c r="R107" i="26"/>
  <c r="BV107" i="26"/>
  <c r="S107" i="26"/>
  <c r="BW107" i="26"/>
  <c r="T107" i="26"/>
  <c r="BX107" i="26"/>
  <c r="U107" i="26"/>
  <c r="BY107" i="26"/>
  <c r="V107" i="26"/>
  <c r="BZ107" i="26"/>
  <c r="CA107" i="26"/>
  <c r="W107" i="26"/>
  <c r="X107" i="26"/>
  <c r="CB107" i="26"/>
  <c r="Y107" i="26"/>
  <c r="CC107" i="26"/>
  <c r="CD107" i="26"/>
  <c r="Z107" i="26"/>
  <c r="AA107" i="26"/>
  <c r="AB107" i="26"/>
  <c r="AC107" i="26"/>
  <c r="AD107" i="26"/>
  <c r="AE107" i="26"/>
  <c r="AF107" i="26"/>
  <c r="AG107" i="26"/>
  <c r="AH107" i="26"/>
  <c r="AI107" i="26"/>
  <c r="AJ107" i="26"/>
  <c r="AL107" i="26"/>
  <c r="AM107" i="26"/>
  <c r="AN107" i="26"/>
  <c r="AO107" i="26"/>
  <c r="AP107" i="26"/>
  <c r="AQ107" i="26"/>
  <c r="AR107" i="26"/>
  <c r="AS107" i="26"/>
  <c r="AT107" i="26"/>
  <c r="AU107" i="26"/>
  <c r="AV107" i="26"/>
  <c r="AW107" i="26"/>
  <c r="AX107" i="26"/>
  <c r="AY107" i="26"/>
  <c r="AZ107" i="26"/>
  <c r="BA107" i="26"/>
  <c r="BB107" i="26"/>
  <c r="BC107" i="26"/>
  <c r="BD107" i="26"/>
  <c r="BE107" i="26"/>
  <c r="BF107" i="26"/>
  <c r="CE108" i="26" l="1"/>
  <c r="BG108" i="26"/>
  <c r="D108" i="26"/>
  <c r="BH108" i="26"/>
  <c r="BI108" i="26"/>
  <c r="E108" i="26"/>
  <c r="F108" i="26"/>
  <c r="BJ108" i="26"/>
  <c r="BK108" i="26"/>
  <c r="G108" i="26"/>
  <c r="BL108" i="26"/>
  <c r="H108" i="26"/>
  <c r="C109" i="26" a="1"/>
  <c r="C109" i="26" s="1"/>
  <c r="AK109" i="26" s="1"/>
  <c r="BM108" i="26"/>
  <c r="I108" i="26"/>
  <c r="BN108" i="26"/>
  <c r="J108" i="26"/>
  <c r="K108" i="26"/>
  <c r="BO108" i="26"/>
  <c r="BP108" i="26"/>
  <c r="L108" i="26"/>
  <c r="M108" i="26"/>
  <c r="BQ108" i="26"/>
  <c r="N108" i="26"/>
  <c r="BR108" i="26"/>
  <c r="BS108" i="26"/>
  <c r="O108" i="26"/>
  <c r="BT108" i="26"/>
  <c r="P108" i="26"/>
  <c r="Q108" i="26"/>
  <c r="BU108" i="26"/>
  <c r="BV108" i="26"/>
  <c r="R108" i="26"/>
  <c r="BW108" i="26"/>
  <c r="S108" i="26"/>
  <c r="BX108" i="26"/>
  <c r="T108" i="26"/>
  <c r="BY108" i="26"/>
  <c r="U108" i="26"/>
  <c r="V108" i="26"/>
  <c r="BZ108" i="26"/>
  <c r="W108" i="26"/>
  <c r="CA108" i="26"/>
  <c r="CB108" i="26"/>
  <c r="X108" i="26"/>
  <c r="CC108" i="26"/>
  <c r="Y108" i="26"/>
  <c r="Z108" i="26"/>
  <c r="CD108" i="26"/>
  <c r="AA108" i="26"/>
  <c r="AB108" i="26"/>
  <c r="AC108" i="26"/>
  <c r="AD108" i="26"/>
  <c r="AE108" i="26"/>
  <c r="AF108" i="26"/>
  <c r="AG108" i="26"/>
  <c r="AH108" i="26"/>
  <c r="AI108" i="26"/>
  <c r="AJ108" i="26"/>
  <c r="AL108" i="26"/>
  <c r="AM108" i="26"/>
  <c r="AN108" i="26"/>
  <c r="AO108" i="26"/>
  <c r="AP108" i="26"/>
  <c r="AQ108" i="26"/>
  <c r="AR108" i="26"/>
  <c r="AS108" i="26"/>
  <c r="AT108" i="26"/>
  <c r="AU108" i="26"/>
  <c r="AV108" i="26"/>
  <c r="AW108" i="26"/>
  <c r="AX108" i="26"/>
  <c r="AY108" i="26"/>
  <c r="AZ108" i="26"/>
  <c r="BA108" i="26"/>
  <c r="BB108" i="26"/>
  <c r="BC108" i="26"/>
  <c r="BD108" i="26"/>
  <c r="BE108" i="26"/>
  <c r="BF108" i="26"/>
  <c r="CE109" i="26" l="1"/>
  <c r="BG109" i="26"/>
  <c r="D109" i="26"/>
  <c r="BH109" i="26"/>
  <c r="BI109" i="26"/>
  <c r="E109" i="26"/>
  <c r="BJ109" i="26"/>
  <c r="F109" i="26"/>
  <c r="BK109" i="26"/>
  <c r="G109" i="26"/>
  <c r="C110" i="26" a="1"/>
  <c r="C110" i="26" s="1"/>
  <c r="AK110" i="26" s="1"/>
  <c r="H109" i="26"/>
  <c r="BL109" i="26"/>
  <c r="BM109" i="26"/>
  <c r="I109" i="26"/>
  <c r="J109" i="26"/>
  <c r="BN109" i="26"/>
  <c r="BO109" i="26"/>
  <c r="K109" i="26"/>
  <c r="BP109" i="26"/>
  <c r="L109" i="26"/>
  <c r="BQ109" i="26"/>
  <c r="M109" i="26"/>
  <c r="BR109" i="26"/>
  <c r="N109" i="26"/>
  <c r="O109" i="26"/>
  <c r="BS109" i="26"/>
  <c r="P109" i="26"/>
  <c r="BT109" i="26"/>
  <c r="Q109" i="26"/>
  <c r="BU109" i="26"/>
  <c r="R109" i="26"/>
  <c r="BV109" i="26"/>
  <c r="BW109" i="26"/>
  <c r="S109" i="26"/>
  <c r="BX109" i="26"/>
  <c r="T109" i="26"/>
  <c r="BY109" i="26"/>
  <c r="U109" i="26"/>
  <c r="V109" i="26"/>
  <c r="BZ109" i="26"/>
  <c r="W109" i="26"/>
  <c r="CA109" i="26"/>
  <c r="CB109" i="26"/>
  <c r="X109" i="26"/>
  <c r="Y109" i="26"/>
  <c r="CC109" i="26"/>
  <c r="CD109" i="26"/>
  <c r="Z109" i="26"/>
  <c r="AA109" i="26"/>
  <c r="AB109" i="26"/>
  <c r="AC109" i="26"/>
  <c r="AD109" i="26"/>
  <c r="AE109" i="26"/>
  <c r="AF109" i="26"/>
  <c r="AG109" i="26"/>
  <c r="AH109" i="26"/>
  <c r="AI109" i="26"/>
  <c r="AJ109" i="26"/>
  <c r="AL109" i="26"/>
  <c r="AM109" i="26"/>
  <c r="AN109" i="26"/>
  <c r="AO109" i="26"/>
  <c r="AP109" i="26"/>
  <c r="AQ109" i="26"/>
  <c r="AR109" i="26"/>
  <c r="AS109" i="26"/>
  <c r="AT109" i="26"/>
  <c r="AU109" i="26"/>
  <c r="AV109" i="26"/>
  <c r="AW109" i="26"/>
  <c r="AX109" i="26"/>
  <c r="AY109" i="26"/>
  <c r="AZ109" i="26"/>
  <c r="BA109" i="26"/>
  <c r="BB109" i="26"/>
  <c r="BC109" i="26"/>
  <c r="BD109" i="26"/>
  <c r="BE109" i="26"/>
  <c r="BF109" i="26"/>
  <c r="CE110" i="26" l="1"/>
  <c r="BG110" i="26"/>
  <c r="D110" i="26"/>
  <c r="BH110" i="26"/>
  <c r="BI110" i="26"/>
  <c r="E110" i="26"/>
  <c r="F110" i="26"/>
  <c r="BJ110" i="26"/>
  <c r="BK110" i="26"/>
  <c r="G110" i="26"/>
  <c r="BL110" i="26"/>
  <c r="C111" i="26" a="1"/>
  <c r="C111" i="26" s="1"/>
  <c r="AK111" i="26" s="1"/>
  <c r="H110" i="26"/>
  <c r="BM110" i="26"/>
  <c r="I110" i="26"/>
  <c r="J110" i="26"/>
  <c r="BN110" i="26"/>
  <c r="BO110" i="26"/>
  <c r="K110" i="26"/>
  <c r="BP110" i="26"/>
  <c r="L110" i="26"/>
  <c r="BQ110" i="26"/>
  <c r="M110" i="26"/>
  <c r="N110" i="26"/>
  <c r="BR110" i="26"/>
  <c r="O110" i="26"/>
  <c r="BS110" i="26"/>
  <c r="P110" i="26"/>
  <c r="BT110" i="26"/>
  <c r="BU110" i="26"/>
  <c r="Q110" i="26"/>
  <c r="R110" i="26"/>
  <c r="BV110" i="26"/>
  <c r="BW110" i="26"/>
  <c r="S110" i="26"/>
  <c r="BX110" i="26"/>
  <c r="T110" i="26"/>
  <c r="U110" i="26"/>
  <c r="BY110" i="26"/>
  <c r="V110" i="26"/>
  <c r="BZ110" i="26"/>
  <c r="W110" i="26"/>
  <c r="CA110" i="26"/>
  <c r="CB110" i="26"/>
  <c r="X110" i="26"/>
  <c r="CC110" i="26"/>
  <c r="Y110" i="26"/>
  <c r="Z110" i="26"/>
  <c r="CD110" i="26"/>
  <c r="AA110" i="26"/>
  <c r="AB110" i="26"/>
  <c r="AC110" i="26"/>
  <c r="AD110" i="26"/>
  <c r="AE110" i="26"/>
  <c r="AF110" i="26"/>
  <c r="AG110" i="26"/>
  <c r="AH110" i="26"/>
  <c r="AI110" i="26"/>
  <c r="AJ110" i="26"/>
  <c r="AL110" i="26"/>
  <c r="AM110" i="26"/>
  <c r="AN110" i="26"/>
  <c r="AO110" i="26"/>
  <c r="AP110" i="26"/>
  <c r="AQ110" i="26"/>
  <c r="AR110" i="26"/>
  <c r="AS110" i="26"/>
  <c r="AT110" i="26"/>
  <c r="AU110" i="26"/>
  <c r="AV110" i="26"/>
  <c r="AW110" i="26"/>
  <c r="AX110" i="26"/>
  <c r="AY110" i="26"/>
  <c r="AZ110" i="26"/>
  <c r="BA110" i="26"/>
  <c r="BB110" i="26"/>
  <c r="BC110" i="26"/>
  <c r="BD110" i="26"/>
  <c r="BE110" i="26"/>
  <c r="BF110" i="26"/>
  <c r="CE111" i="26" l="1"/>
  <c r="BG111" i="26"/>
  <c r="BH111" i="26"/>
  <c r="D111" i="26"/>
  <c r="E111" i="26"/>
  <c r="BI111" i="26"/>
  <c r="BJ111" i="26"/>
  <c r="F111" i="26"/>
  <c r="BK111" i="26"/>
  <c r="G111" i="26"/>
  <c r="H111" i="26"/>
  <c r="BL111" i="26"/>
  <c r="C112" i="26" a="1"/>
  <c r="C112" i="26" s="1"/>
  <c r="AK112" i="26" s="1"/>
  <c r="I111" i="26"/>
  <c r="BM111" i="26"/>
  <c r="J111" i="26"/>
  <c r="BN111" i="26"/>
  <c r="K111" i="26"/>
  <c r="BO111" i="26"/>
  <c r="BP111" i="26"/>
  <c r="L111" i="26"/>
  <c r="M111" i="26"/>
  <c r="BQ111" i="26"/>
  <c r="BR111" i="26"/>
  <c r="N111" i="26"/>
  <c r="O111" i="26"/>
  <c r="BS111" i="26"/>
  <c r="P111" i="26"/>
  <c r="BT111" i="26"/>
  <c r="Q111" i="26"/>
  <c r="BU111" i="26"/>
  <c r="R111" i="26"/>
  <c r="BV111" i="26"/>
  <c r="BW111" i="26"/>
  <c r="S111" i="26"/>
  <c r="T111" i="26"/>
  <c r="BX111" i="26"/>
  <c r="BY111" i="26"/>
  <c r="U111" i="26"/>
  <c r="BZ111" i="26"/>
  <c r="V111" i="26"/>
  <c r="CA111" i="26"/>
  <c r="W111" i="26"/>
  <c r="CB111" i="26"/>
  <c r="X111" i="26"/>
  <c r="CC111" i="26"/>
  <c r="Y111" i="26"/>
  <c r="CD111" i="26"/>
  <c r="Z111" i="26"/>
  <c r="AA111" i="26"/>
  <c r="AB111" i="26"/>
  <c r="AC111" i="26"/>
  <c r="AD111" i="26"/>
  <c r="AE111" i="26"/>
  <c r="AF111" i="26"/>
  <c r="AG111" i="26"/>
  <c r="AH111" i="26"/>
  <c r="AI111" i="26"/>
  <c r="AJ111" i="26"/>
  <c r="AL111" i="26"/>
  <c r="AM111" i="26"/>
  <c r="AN111" i="26"/>
  <c r="AO111" i="26"/>
  <c r="AP111" i="26"/>
  <c r="AQ111" i="26"/>
  <c r="AR111" i="26"/>
  <c r="AS111" i="26"/>
  <c r="AT111" i="26"/>
  <c r="AU111" i="26"/>
  <c r="AV111" i="26"/>
  <c r="AW111" i="26"/>
  <c r="AX111" i="26"/>
  <c r="AY111" i="26"/>
  <c r="AZ111" i="26"/>
  <c r="BA111" i="26"/>
  <c r="BB111" i="26"/>
  <c r="BC111" i="26"/>
  <c r="BD111" i="26"/>
  <c r="BE111" i="26"/>
  <c r="BF111" i="26"/>
  <c r="CE112" i="26" l="1"/>
  <c r="BG112" i="26"/>
  <c r="D112" i="26"/>
  <c r="BH112" i="26"/>
  <c r="BI112" i="26"/>
  <c r="E112" i="26"/>
  <c r="F112" i="26"/>
  <c r="BJ112" i="26"/>
  <c r="BK112" i="26"/>
  <c r="G112" i="26"/>
  <c r="H112" i="26"/>
  <c r="BL112" i="26"/>
  <c r="C113" i="26" a="1"/>
  <c r="C113" i="26" s="1"/>
  <c r="AK113" i="26" s="1"/>
  <c r="I112" i="26"/>
  <c r="BM112" i="26"/>
  <c r="BN112" i="26"/>
  <c r="J112" i="26"/>
  <c r="K112" i="26"/>
  <c r="BO112" i="26"/>
  <c r="L112" i="26"/>
  <c r="BP112" i="26"/>
  <c r="BQ112" i="26"/>
  <c r="M112" i="26"/>
  <c r="BR112" i="26"/>
  <c r="N112" i="26"/>
  <c r="O112" i="26"/>
  <c r="BS112" i="26"/>
  <c r="P112" i="26"/>
  <c r="BT112" i="26"/>
  <c r="BU112" i="26"/>
  <c r="Q112" i="26"/>
  <c r="BV112" i="26"/>
  <c r="R112" i="26"/>
  <c r="BW112" i="26"/>
  <c r="S112" i="26"/>
  <c r="BX112" i="26"/>
  <c r="T112" i="26"/>
  <c r="U112" i="26"/>
  <c r="BY112" i="26"/>
  <c r="BZ112" i="26"/>
  <c r="V112" i="26"/>
  <c r="CA112" i="26"/>
  <c r="W112" i="26"/>
  <c r="X112" i="26"/>
  <c r="CB112" i="26"/>
  <c r="Y112" i="26"/>
  <c r="CC112" i="26"/>
  <c r="CD112" i="26"/>
  <c r="Z112" i="26"/>
  <c r="AA112" i="26"/>
  <c r="AB112" i="26"/>
  <c r="AC112" i="26"/>
  <c r="AD112" i="26"/>
  <c r="AE112" i="26"/>
  <c r="AF112" i="26"/>
  <c r="AG112" i="26"/>
  <c r="AH112" i="26"/>
  <c r="AI112" i="26"/>
  <c r="AJ112" i="26"/>
  <c r="AL112" i="26"/>
  <c r="AM112" i="26"/>
  <c r="AN112" i="26"/>
  <c r="AO112" i="26"/>
  <c r="AP112" i="26"/>
  <c r="AQ112" i="26"/>
  <c r="AR112" i="26"/>
  <c r="AS112" i="26"/>
  <c r="AT112" i="26"/>
  <c r="AU112" i="26"/>
  <c r="AV112" i="26"/>
  <c r="AW112" i="26"/>
  <c r="AX112" i="26"/>
  <c r="AY112" i="26"/>
  <c r="AZ112" i="26"/>
  <c r="BA112" i="26"/>
  <c r="BB112" i="26"/>
  <c r="BC112" i="26"/>
  <c r="BD112" i="26"/>
  <c r="BE112" i="26"/>
  <c r="BF112" i="26"/>
  <c r="CE113" i="26" l="1"/>
  <c r="BG113" i="26"/>
  <c r="BH113" i="26"/>
  <c r="D113" i="26"/>
  <c r="BI113" i="26"/>
  <c r="E113" i="26"/>
  <c r="BJ113" i="26"/>
  <c r="F113" i="26"/>
  <c r="G113" i="26"/>
  <c r="BK113" i="26"/>
  <c r="C114" i="26" a="1"/>
  <c r="C114" i="26" s="1"/>
  <c r="AK114" i="26" s="1"/>
  <c r="H113" i="26"/>
  <c r="BL113" i="26"/>
  <c r="I113" i="26"/>
  <c r="BM113" i="26"/>
  <c r="BN113" i="26"/>
  <c r="J113" i="26"/>
  <c r="BO113" i="26"/>
  <c r="K113" i="26"/>
  <c r="BP113" i="26"/>
  <c r="L113" i="26"/>
  <c r="M113" i="26"/>
  <c r="BQ113" i="26"/>
  <c r="BR113" i="26"/>
  <c r="N113" i="26"/>
  <c r="BS113" i="26"/>
  <c r="O113" i="26"/>
  <c r="BT113" i="26"/>
  <c r="P113" i="26"/>
  <c r="BU113" i="26"/>
  <c r="Q113" i="26"/>
  <c r="R113" i="26"/>
  <c r="BV113" i="26"/>
  <c r="S113" i="26"/>
  <c r="BW113" i="26"/>
  <c r="T113" i="26"/>
  <c r="BX113" i="26"/>
  <c r="BY113" i="26"/>
  <c r="U113" i="26"/>
  <c r="BZ113" i="26"/>
  <c r="V113" i="26"/>
  <c r="CA113" i="26"/>
  <c r="W113" i="26"/>
  <c r="X113" i="26"/>
  <c r="CB113" i="26"/>
  <c r="Y113" i="26"/>
  <c r="CC113" i="26"/>
  <c r="CD113" i="26"/>
  <c r="Z113" i="26"/>
  <c r="AA113" i="26"/>
  <c r="AB113" i="26"/>
  <c r="AC113" i="26"/>
  <c r="AD113" i="26"/>
  <c r="AE113" i="26"/>
  <c r="AF113" i="26"/>
  <c r="AG113" i="26"/>
  <c r="AH113" i="26"/>
  <c r="AI113" i="26"/>
  <c r="AJ113" i="26"/>
  <c r="AL113" i="26"/>
  <c r="AM113" i="26"/>
  <c r="AN113" i="26"/>
  <c r="AO113" i="26"/>
  <c r="AP113" i="26"/>
  <c r="AQ113" i="26"/>
  <c r="AR113" i="26"/>
  <c r="AS113" i="26"/>
  <c r="AT113" i="26"/>
  <c r="AU113" i="26"/>
  <c r="AV113" i="26"/>
  <c r="AW113" i="26"/>
  <c r="AX113" i="26"/>
  <c r="AY113" i="26"/>
  <c r="AZ113" i="26"/>
  <c r="BA113" i="26"/>
  <c r="BB113" i="26"/>
  <c r="BC113" i="26"/>
  <c r="BD113" i="26"/>
  <c r="BE113" i="26"/>
  <c r="BF113" i="26"/>
  <c r="CE114" i="26" l="1"/>
  <c r="BG114" i="26"/>
  <c r="BH114" i="26"/>
  <c r="D114" i="26"/>
  <c r="BI114" i="26"/>
  <c r="E114" i="26"/>
  <c r="F114" i="26"/>
  <c r="BJ114" i="26"/>
  <c r="BK114" i="26"/>
  <c r="G114" i="26"/>
  <c r="H114" i="26"/>
  <c r="BL114" i="26"/>
  <c r="C115" i="26" a="1"/>
  <c r="C115" i="26" s="1"/>
  <c r="AK115" i="26" s="1"/>
  <c r="BM114" i="26"/>
  <c r="I114" i="26"/>
  <c r="J114" i="26"/>
  <c r="BN114" i="26"/>
  <c r="K114" i="26"/>
  <c r="BO114" i="26"/>
  <c r="BP114" i="26"/>
  <c r="L114" i="26"/>
  <c r="M114" i="26"/>
  <c r="BQ114" i="26"/>
  <c r="N114" i="26"/>
  <c r="BR114" i="26"/>
  <c r="O114" i="26"/>
  <c r="BS114" i="26"/>
  <c r="P114" i="26"/>
  <c r="BT114" i="26"/>
  <c r="BU114" i="26"/>
  <c r="Q114" i="26"/>
  <c r="R114" i="26"/>
  <c r="BV114" i="26"/>
  <c r="S114" i="26"/>
  <c r="BW114" i="26"/>
  <c r="BX114" i="26"/>
  <c r="T114" i="26"/>
  <c r="BY114" i="26"/>
  <c r="U114" i="26"/>
  <c r="V114" i="26"/>
  <c r="BZ114" i="26"/>
  <c r="W114" i="26"/>
  <c r="CA114" i="26"/>
  <c r="CB114" i="26"/>
  <c r="X114" i="26"/>
  <c r="CC114" i="26"/>
  <c r="Y114" i="26"/>
  <c r="Z114" i="26"/>
  <c r="CD114" i="26"/>
  <c r="AA114" i="26"/>
  <c r="AB114" i="26"/>
  <c r="AC114" i="26"/>
  <c r="AD114" i="26"/>
  <c r="AE114" i="26"/>
  <c r="AF114" i="26"/>
  <c r="AG114" i="26"/>
  <c r="AH114" i="26"/>
  <c r="AI114" i="26"/>
  <c r="AJ114" i="26"/>
  <c r="AL114" i="26"/>
  <c r="AM114" i="26"/>
  <c r="AN114" i="26"/>
  <c r="AO114" i="26"/>
  <c r="AP114" i="26"/>
  <c r="AQ114" i="26"/>
  <c r="AR114" i="26"/>
  <c r="AS114" i="26"/>
  <c r="AT114" i="26"/>
  <c r="AU114" i="26"/>
  <c r="AV114" i="26"/>
  <c r="AW114" i="26"/>
  <c r="AX114" i="26"/>
  <c r="AY114" i="26"/>
  <c r="AZ114" i="26"/>
  <c r="BA114" i="26"/>
  <c r="BB114" i="26"/>
  <c r="BC114" i="26"/>
  <c r="BD114" i="26"/>
  <c r="BE114" i="26"/>
  <c r="BF114" i="26"/>
  <c r="CE115" i="26" l="1"/>
  <c r="BG115" i="26"/>
  <c r="D115" i="26"/>
  <c r="BH115" i="26"/>
  <c r="E115" i="26"/>
  <c r="BI115" i="26"/>
  <c r="F115" i="26"/>
  <c r="BJ115" i="26"/>
  <c r="G115" i="26"/>
  <c r="BK115" i="26"/>
  <c r="C116" i="26" a="1"/>
  <c r="C116" i="26" s="1"/>
  <c r="AK116" i="26" s="1"/>
  <c r="H115" i="26"/>
  <c r="BL115" i="26"/>
  <c r="BM115" i="26"/>
  <c r="I115" i="26"/>
  <c r="BN115" i="26"/>
  <c r="J115" i="26"/>
  <c r="BO115" i="26"/>
  <c r="K115" i="26"/>
  <c r="L115" i="26"/>
  <c r="BP115" i="26"/>
  <c r="BQ115" i="26"/>
  <c r="M115" i="26"/>
  <c r="BR115" i="26"/>
  <c r="N115" i="26"/>
  <c r="O115" i="26"/>
  <c r="BS115" i="26"/>
  <c r="BT115" i="26"/>
  <c r="P115" i="26"/>
  <c r="Q115" i="26"/>
  <c r="BU115" i="26"/>
  <c r="BV115" i="26"/>
  <c r="R115" i="26"/>
  <c r="BW115" i="26"/>
  <c r="S115" i="26"/>
  <c r="T115" i="26"/>
  <c r="BX115" i="26"/>
  <c r="U115" i="26"/>
  <c r="BY115" i="26"/>
  <c r="BZ115" i="26"/>
  <c r="V115" i="26"/>
  <c r="CA115" i="26"/>
  <c r="W115" i="26"/>
  <c r="X115" i="26"/>
  <c r="CB115" i="26"/>
  <c r="CC115" i="26"/>
  <c r="Y115" i="26"/>
  <c r="CD115" i="26"/>
  <c r="Z115" i="26"/>
  <c r="AA115" i="26"/>
  <c r="AB115" i="26"/>
  <c r="AC115" i="26"/>
  <c r="AD115" i="26"/>
  <c r="AE115" i="26"/>
  <c r="AF115" i="26"/>
  <c r="AG115" i="26"/>
  <c r="AH115" i="26"/>
  <c r="AI115" i="26"/>
  <c r="AJ115" i="26"/>
  <c r="AL115" i="26"/>
  <c r="AM115" i="26"/>
  <c r="AN115" i="26"/>
  <c r="AO115" i="26"/>
  <c r="AP115" i="26"/>
  <c r="AQ115" i="26"/>
  <c r="AR115" i="26"/>
  <c r="AS115" i="26"/>
  <c r="AT115" i="26"/>
  <c r="AU115" i="26"/>
  <c r="AV115" i="26"/>
  <c r="AW115" i="26"/>
  <c r="AX115" i="26"/>
  <c r="AY115" i="26"/>
  <c r="AZ115" i="26"/>
  <c r="BA115" i="26"/>
  <c r="BB115" i="26"/>
  <c r="BC115" i="26"/>
  <c r="BD115" i="26"/>
  <c r="BE115" i="26"/>
  <c r="BF115" i="26"/>
  <c r="CE116" i="26" l="1"/>
  <c r="BG116" i="26"/>
  <c r="BH116" i="26"/>
  <c r="D116" i="26"/>
  <c r="BI116" i="26"/>
  <c r="E116" i="26"/>
  <c r="F116" i="26"/>
  <c r="BJ116" i="26"/>
  <c r="BK116" i="26"/>
  <c r="G116" i="26"/>
  <c r="H116" i="26"/>
  <c r="BL116" i="26"/>
  <c r="BM116" i="26"/>
  <c r="C117" i="26" a="1"/>
  <c r="C117" i="26" s="1"/>
  <c r="AK117" i="26" s="1"/>
  <c r="I116" i="26"/>
  <c r="J116" i="26"/>
  <c r="BN116" i="26"/>
  <c r="K116" i="26"/>
  <c r="BO116" i="26"/>
  <c r="L116" i="26"/>
  <c r="BP116" i="26"/>
  <c r="BQ116" i="26"/>
  <c r="M116" i="26"/>
  <c r="BR116" i="26"/>
  <c r="N116" i="26"/>
  <c r="BS116" i="26"/>
  <c r="O116" i="26"/>
  <c r="P116" i="26"/>
  <c r="BT116" i="26"/>
  <c r="BU116" i="26"/>
  <c r="Q116" i="26"/>
  <c r="R116" i="26"/>
  <c r="BV116" i="26"/>
  <c r="S116" i="26"/>
  <c r="BW116" i="26"/>
  <c r="BX116" i="26"/>
  <c r="T116" i="26"/>
  <c r="BY116" i="26"/>
  <c r="U116" i="26"/>
  <c r="V116" i="26"/>
  <c r="BZ116" i="26"/>
  <c r="W116" i="26"/>
  <c r="CA116" i="26"/>
  <c r="X116" i="26"/>
  <c r="CB116" i="26"/>
  <c r="Y116" i="26"/>
  <c r="CC116" i="26"/>
  <c r="CD116" i="26"/>
  <c r="Z116" i="26"/>
  <c r="AA116" i="26"/>
  <c r="AB116" i="26"/>
  <c r="AC116" i="26"/>
  <c r="AD116" i="26"/>
  <c r="AE116" i="26"/>
  <c r="AF116" i="26"/>
  <c r="AG116" i="26"/>
  <c r="AH116" i="26"/>
  <c r="AI116" i="26"/>
  <c r="AJ116" i="26"/>
  <c r="AL116" i="26"/>
  <c r="AM116" i="26"/>
  <c r="AN116" i="26"/>
  <c r="AO116" i="26"/>
  <c r="AP116" i="26"/>
  <c r="AQ116" i="26"/>
  <c r="AR116" i="26"/>
  <c r="AS116" i="26"/>
  <c r="AT116" i="26"/>
  <c r="AU116" i="26"/>
  <c r="AV116" i="26"/>
  <c r="AW116" i="26"/>
  <c r="AX116" i="26"/>
  <c r="AY116" i="26"/>
  <c r="AZ116" i="26"/>
  <c r="BA116" i="26"/>
  <c r="BB116" i="26"/>
  <c r="BC116" i="26"/>
  <c r="BD116" i="26"/>
  <c r="BE116" i="26"/>
  <c r="BF116" i="26"/>
  <c r="CE117" i="26" l="1"/>
  <c r="BG117" i="26"/>
  <c r="D117" i="26"/>
  <c r="BH117" i="26"/>
  <c r="E117" i="26"/>
  <c r="BI117" i="26"/>
  <c r="F117" i="26"/>
  <c r="BJ117" i="26"/>
  <c r="G117" i="26"/>
  <c r="BK117" i="26"/>
  <c r="H117" i="26"/>
  <c r="BL117" i="26"/>
  <c r="BM117" i="26"/>
  <c r="I117" i="26"/>
  <c r="C118" i="26" a="1"/>
  <c r="C118" i="26" s="1"/>
  <c r="AK118" i="26" s="1"/>
  <c r="J117" i="26"/>
  <c r="BN117" i="26"/>
  <c r="BO117" i="26"/>
  <c r="K117" i="26"/>
  <c r="L117" i="26"/>
  <c r="BP117" i="26"/>
  <c r="BQ117" i="26"/>
  <c r="M117" i="26"/>
  <c r="N117" i="26"/>
  <c r="BR117" i="26"/>
  <c r="O117" i="26"/>
  <c r="BS117" i="26"/>
  <c r="BT117" i="26"/>
  <c r="P117" i="26"/>
  <c r="Q117" i="26"/>
  <c r="BU117" i="26"/>
  <c r="R117" i="26"/>
  <c r="BV117" i="26"/>
  <c r="BW117" i="26"/>
  <c r="S117" i="26"/>
  <c r="T117" i="26"/>
  <c r="BX117" i="26"/>
  <c r="U117" i="26"/>
  <c r="BY117" i="26"/>
  <c r="V117" i="26"/>
  <c r="BZ117" i="26"/>
  <c r="CA117" i="26"/>
  <c r="W117" i="26"/>
  <c r="X117" i="26"/>
  <c r="CB117" i="26"/>
  <c r="CC117" i="26"/>
  <c r="Y117" i="26"/>
  <c r="Z117" i="26"/>
  <c r="CD117" i="26"/>
  <c r="AA117" i="26"/>
  <c r="AB117" i="26"/>
  <c r="AC117" i="26"/>
  <c r="AD117" i="26"/>
  <c r="AE117" i="26"/>
  <c r="AF117" i="26"/>
  <c r="AG117" i="26"/>
  <c r="AH117" i="26"/>
  <c r="AI117" i="26"/>
  <c r="AJ117" i="26"/>
  <c r="AL117" i="26"/>
  <c r="AM117" i="26"/>
  <c r="AN117" i="26"/>
  <c r="AO117" i="26"/>
  <c r="AP117" i="26"/>
  <c r="AQ117" i="26"/>
  <c r="AR117" i="26"/>
  <c r="AS117" i="26"/>
  <c r="AT117" i="26"/>
  <c r="AU117" i="26"/>
  <c r="AV117" i="26"/>
  <c r="AW117" i="26"/>
  <c r="AX117" i="26"/>
  <c r="AY117" i="26"/>
  <c r="AZ117" i="26"/>
  <c r="BA117" i="26"/>
  <c r="BB117" i="26"/>
  <c r="BC117" i="26"/>
  <c r="BD117" i="26"/>
  <c r="BE117" i="26"/>
  <c r="BF117" i="26"/>
  <c r="CE118" i="26" l="1"/>
  <c r="BG118" i="26"/>
  <c r="BH118" i="26"/>
  <c r="D118" i="26"/>
  <c r="E118" i="26"/>
  <c r="BI118" i="26"/>
  <c r="BJ118" i="26"/>
  <c r="F118" i="26"/>
  <c r="BK118" i="26"/>
  <c r="G118" i="26"/>
  <c r="H118" i="26"/>
  <c r="BL118" i="26"/>
  <c r="BM118" i="26"/>
  <c r="I118" i="26"/>
  <c r="C119" i="26" a="1"/>
  <c r="C119" i="26" s="1"/>
  <c r="AK119" i="26" s="1"/>
  <c r="J118" i="26"/>
  <c r="BN118" i="26"/>
  <c r="K118" i="26"/>
  <c r="BO118" i="26"/>
  <c r="BP118" i="26"/>
  <c r="L118" i="26"/>
  <c r="BQ118" i="26"/>
  <c r="M118" i="26"/>
  <c r="BR118" i="26"/>
  <c r="N118" i="26"/>
  <c r="O118" i="26"/>
  <c r="BS118" i="26"/>
  <c r="BT118" i="26"/>
  <c r="P118" i="26"/>
  <c r="BU118" i="26"/>
  <c r="Q118" i="26"/>
  <c r="R118" i="26"/>
  <c r="BV118" i="26"/>
  <c r="S118" i="26"/>
  <c r="BW118" i="26"/>
  <c r="T118" i="26"/>
  <c r="BX118" i="26"/>
  <c r="U118" i="26"/>
  <c r="BY118" i="26"/>
  <c r="V118" i="26"/>
  <c r="BZ118" i="26"/>
  <c r="W118" i="26"/>
  <c r="CA118" i="26"/>
  <c r="X118" i="26"/>
  <c r="CB118" i="26"/>
  <c r="Y118" i="26"/>
  <c r="CC118" i="26"/>
  <c r="CD118" i="26"/>
  <c r="Z118" i="26"/>
  <c r="AA118" i="26"/>
  <c r="AB118" i="26"/>
  <c r="AC118" i="26"/>
  <c r="AD118" i="26"/>
  <c r="AE118" i="26"/>
  <c r="AF118" i="26"/>
  <c r="AG118" i="26"/>
  <c r="AH118" i="26"/>
  <c r="AI118" i="26"/>
  <c r="AJ118" i="26"/>
  <c r="AL118" i="26"/>
  <c r="AM118" i="26"/>
  <c r="AN118" i="26"/>
  <c r="AO118" i="26"/>
  <c r="AP118" i="26"/>
  <c r="AQ118" i="26"/>
  <c r="AR118" i="26"/>
  <c r="AS118" i="26"/>
  <c r="AT118" i="26"/>
  <c r="AU118" i="26"/>
  <c r="AV118" i="26"/>
  <c r="AW118" i="26"/>
  <c r="AX118" i="26"/>
  <c r="AY118" i="26"/>
  <c r="AZ118" i="26"/>
  <c r="BA118" i="26"/>
  <c r="BB118" i="26"/>
  <c r="BC118" i="26"/>
  <c r="BD118" i="26"/>
  <c r="BE118" i="26"/>
  <c r="BF118" i="26"/>
  <c r="CE119" i="26" l="1"/>
  <c r="BG119" i="26"/>
  <c r="D119" i="26"/>
  <c r="BH119" i="26"/>
  <c r="E119" i="26"/>
  <c r="BI119" i="26"/>
  <c r="F119" i="26"/>
  <c r="BJ119" i="26"/>
  <c r="BK119" i="26"/>
  <c r="G119" i="26"/>
  <c r="H119" i="26"/>
  <c r="BL119" i="26"/>
  <c r="C120" i="26" a="1"/>
  <c r="C120" i="26" s="1"/>
  <c r="AK120" i="26" s="1"/>
  <c r="BM119" i="26"/>
  <c r="I119" i="26"/>
  <c r="BN119" i="26"/>
  <c r="J119" i="26"/>
  <c r="BO119" i="26"/>
  <c r="K119" i="26"/>
  <c r="L119" i="26"/>
  <c r="BP119" i="26"/>
  <c r="BQ119" i="26"/>
  <c r="M119" i="26"/>
  <c r="N119" i="26"/>
  <c r="BR119" i="26"/>
  <c r="O119" i="26"/>
  <c r="BS119" i="26"/>
  <c r="BT119" i="26"/>
  <c r="P119" i="26"/>
  <c r="Q119" i="26"/>
  <c r="BU119" i="26"/>
  <c r="BV119" i="26"/>
  <c r="R119" i="26"/>
  <c r="BW119" i="26"/>
  <c r="S119" i="26"/>
  <c r="T119" i="26"/>
  <c r="BX119" i="26"/>
  <c r="U119" i="26"/>
  <c r="BY119" i="26"/>
  <c r="BZ119" i="26"/>
  <c r="V119" i="26"/>
  <c r="CA119" i="26"/>
  <c r="W119" i="26"/>
  <c r="CB119" i="26"/>
  <c r="X119" i="26"/>
  <c r="CC119" i="26"/>
  <c r="Y119" i="26"/>
  <c r="CD119" i="26"/>
  <c r="Z119" i="26"/>
  <c r="AA119" i="26"/>
  <c r="AB119" i="26"/>
  <c r="AC119" i="26"/>
  <c r="AD119" i="26"/>
  <c r="AE119" i="26"/>
  <c r="AF119" i="26"/>
  <c r="AG119" i="26"/>
  <c r="AH119" i="26"/>
  <c r="AI119" i="26"/>
  <c r="AJ119" i="26"/>
  <c r="AL119" i="26"/>
  <c r="AM119" i="26"/>
  <c r="AN119" i="26"/>
  <c r="AO119" i="26"/>
  <c r="AP119" i="26"/>
  <c r="AQ119" i="26"/>
  <c r="AR119" i="26"/>
  <c r="AS119" i="26"/>
  <c r="AT119" i="26"/>
  <c r="AU119" i="26"/>
  <c r="AV119" i="26"/>
  <c r="AW119" i="26"/>
  <c r="AX119" i="26"/>
  <c r="AY119" i="26"/>
  <c r="AZ119" i="26"/>
  <c r="BA119" i="26"/>
  <c r="BB119" i="26"/>
  <c r="BC119" i="26"/>
  <c r="BD119" i="26"/>
  <c r="BE119" i="26"/>
  <c r="BF119" i="26"/>
  <c r="CE120" i="26" l="1"/>
  <c r="BG120" i="26"/>
  <c r="D120" i="26"/>
  <c r="BH120" i="26"/>
  <c r="BI120" i="26"/>
  <c r="E120" i="26"/>
  <c r="BJ120" i="26"/>
  <c r="F120" i="26"/>
  <c r="BK120" i="26"/>
  <c r="G120" i="26"/>
  <c r="H120" i="26"/>
  <c r="BL120" i="26"/>
  <c r="C121" i="26" a="1"/>
  <c r="C121" i="26" s="1"/>
  <c r="AK121" i="26" s="1"/>
  <c r="I120" i="26"/>
  <c r="BM120" i="26"/>
  <c r="J120" i="26"/>
  <c r="BN120" i="26"/>
  <c r="K120" i="26"/>
  <c r="BO120" i="26"/>
  <c r="L120" i="26"/>
  <c r="BP120" i="26"/>
  <c r="BQ120" i="26"/>
  <c r="M120" i="26"/>
  <c r="BR120" i="26"/>
  <c r="N120" i="26"/>
  <c r="O120" i="26"/>
  <c r="BS120" i="26"/>
  <c r="BT120" i="26"/>
  <c r="P120" i="26"/>
  <c r="BU120" i="26"/>
  <c r="Q120" i="26"/>
  <c r="R120" i="26"/>
  <c r="BV120" i="26"/>
  <c r="S120" i="26"/>
  <c r="BW120" i="26"/>
  <c r="BX120" i="26"/>
  <c r="T120" i="26"/>
  <c r="U120" i="26"/>
  <c r="BY120" i="26"/>
  <c r="V120" i="26"/>
  <c r="BZ120" i="26"/>
  <c r="W120" i="26"/>
  <c r="CA120" i="26"/>
  <c r="X120" i="26"/>
  <c r="CB120" i="26"/>
  <c r="Y120" i="26"/>
  <c r="CC120" i="26"/>
  <c r="CD120" i="26"/>
  <c r="Z120" i="26"/>
  <c r="AA120" i="26"/>
  <c r="AB120" i="26"/>
  <c r="AC120" i="26"/>
  <c r="AD120" i="26"/>
  <c r="AE120" i="26"/>
  <c r="AF120" i="26"/>
  <c r="AG120" i="26"/>
  <c r="AH120" i="26"/>
  <c r="AI120" i="26"/>
  <c r="AJ120" i="26"/>
  <c r="AL120" i="26"/>
  <c r="AM120" i="26"/>
  <c r="AN120" i="26"/>
  <c r="AO120" i="26"/>
  <c r="AP120" i="26"/>
  <c r="AQ120" i="26"/>
  <c r="AR120" i="26"/>
  <c r="AS120" i="26"/>
  <c r="AT120" i="26"/>
  <c r="AU120" i="26"/>
  <c r="AV120" i="26"/>
  <c r="AW120" i="26"/>
  <c r="AX120" i="26"/>
  <c r="AY120" i="26"/>
  <c r="AZ120" i="26"/>
  <c r="BA120" i="26"/>
  <c r="BB120" i="26"/>
  <c r="BC120" i="26"/>
  <c r="BD120" i="26"/>
  <c r="BE120" i="26"/>
  <c r="BF120" i="26"/>
  <c r="CE121" i="26" l="1"/>
  <c r="BG121" i="26"/>
  <c r="D121" i="26"/>
  <c r="BH121" i="26"/>
  <c r="E121" i="26"/>
  <c r="BI121" i="26"/>
  <c r="F121" i="26"/>
  <c r="BJ121" i="26"/>
  <c r="C122" i="26" a="1"/>
  <c r="C122" i="26" s="1"/>
  <c r="AK122" i="26" s="1"/>
  <c r="BK121" i="26"/>
  <c r="G121" i="26"/>
  <c r="H121" i="26"/>
  <c r="BL121" i="26"/>
  <c r="BM121" i="26"/>
  <c r="I121" i="26"/>
  <c r="J121" i="26"/>
  <c r="BN121" i="26"/>
  <c r="BO121" i="26"/>
  <c r="K121" i="26"/>
  <c r="L121" i="26"/>
  <c r="BP121" i="26"/>
  <c r="BQ121" i="26"/>
  <c r="M121" i="26"/>
  <c r="N121" i="26"/>
  <c r="BR121" i="26"/>
  <c r="O121" i="26"/>
  <c r="BS121" i="26"/>
  <c r="BT121" i="26"/>
  <c r="P121" i="26"/>
  <c r="Q121" i="26"/>
  <c r="BU121" i="26"/>
  <c r="BV121" i="26"/>
  <c r="R121" i="26"/>
  <c r="BW121" i="26"/>
  <c r="S121" i="26"/>
  <c r="BX121" i="26"/>
  <c r="T121" i="26"/>
  <c r="U121" i="26"/>
  <c r="BY121" i="26"/>
  <c r="BZ121" i="26"/>
  <c r="V121" i="26"/>
  <c r="CA121" i="26"/>
  <c r="W121" i="26"/>
  <c r="X121" i="26"/>
  <c r="CB121" i="26"/>
  <c r="CC121" i="26"/>
  <c r="Y121" i="26"/>
  <c r="CD121" i="26"/>
  <c r="Z121" i="26"/>
  <c r="AA121" i="26"/>
  <c r="AB121" i="26"/>
  <c r="AC121" i="26"/>
  <c r="AD121" i="26"/>
  <c r="AE121" i="26"/>
  <c r="AF121" i="26"/>
  <c r="AG121" i="26"/>
  <c r="AH121" i="26"/>
  <c r="AI121" i="26"/>
  <c r="AJ121" i="26"/>
  <c r="AL121" i="26"/>
  <c r="AM121" i="26"/>
  <c r="AN121" i="26"/>
  <c r="AO121" i="26"/>
  <c r="AP121" i="26"/>
  <c r="AQ121" i="26"/>
  <c r="AR121" i="26"/>
  <c r="AS121" i="26"/>
  <c r="AT121" i="26"/>
  <c r="AU121" i="26"/>
  <c r="AV121" i="26"/>
  <c r="AW121" i="26"/>
  <c r="AX121" i="26"/>
  <c r="AY121" i="26"/>
  <c r="AZ121" i="26"/>
  <c r="BA121" i="26"/>
  <c r="BB121" i="26"/>
  <c r="BC121" i="26"/>
  <c r="BD121" i="26"/>
  <c r="BE121" i="26"/>
  <c r="BF121" i="26"/>
  <c r="CE122" i="26" l="1"/>
  <c r="BG122" i="26"/>
  <c r="D122" i="26"/>
  <c r="BH122" i="26"/>
  <c r="E122" i="26"/>
  <c r="BI122" i="26"/>
  <c r="F122" i="26"/>
  <c r="BJ122" i="26"/>
  <c r="G122" i="26"/>
  <c r="BK122" i="26"/>
  <c r="BL122" i="26"/>
  <c r="H122" i="26"/>
  <c r="I122" i="26"/>
  <c r="BM122" i="26"/>
  <c r="C123" i="26" a="1"/>
  <c r="C123" i="26" s="1"/>
  <c r="AK123" i="26" s="1"/>
  <c r="BN122" i="26"/>
  <c r="J122" i="26"/>
  <c r="BO122" i="26"/>
  <c r="K122" i="26"/>
  <c r="L122" i="26"/>
  <c r="BP122" i="26"/>
  <c r="BQ122" i="26"/>
  <c r="M122" i="26"/>
  <c r="N122" i="26"/>
  <c r="BR122" i="26"/>
  <c r="O122" i="26"/>
  <c r="BS122" i="26"/>
  <c r="P122" i="26"/>
  <c r="BT122" i="26"/>
  <c r="BU122" i="26"/>
  <c r="Q122" i="26"/>
  <c r="BV122" i="26"/>
  <c r="R122" i="26"/>
  <c r="BW122" i="26"/>
  <c r="S122" i="26"/>
  <c r="BX122" i="26"/>
  <c r="T122" i="26"/>
  <c r="BY122" i="26"/>
  <c r="U122" i="26"/>
  <c r="V122" i="26"/>
  <c r="BZ122" i="26"/>
  <c r="CA122" i="26"/>
  <c r="W122" i="26"/>
  <c r="X122" i="26"/>
  <c r="CB122" i="26"/>
  <c r="Y122" i="26"/>
  <c r="CC122" i="26"/>
  <c r="CD122" i="26"/>
  <c r="Z122" i="26"/>
  <c r="AA122" i="26"/>
  <c r="AB122" i="26"/>
  <c r="AC122" i="26"/>
  <c r="AD122" i="26"/>
  <c r="AE122" i="26"/>
  <c r="AF122" i="26"/>
  <c r="AG122" i="26"/>
  <c r="AH122" i="26"/>
  <c r="AI122" i="26"/>
  <c r="AJ122" i="26"/>
  <c r="AL122" i="26"/>
  <c r="AM122" i="26"/>
  <c r="AN122" i="26"/>
  <c r="AO122" i="26"/>
  <c r="AP122" i="26"/>
  <c r="AQ122" i="26"/>
  <c r="AR122" i="26"/>
  <c r="AS122" i="26"/>
  <c r="AT122" i="26"/>
  <c r="AU122" i="26"/>
  <c r="AV122" i="26"/>
  <c r="AW122" i="26"/>
  <c r="AX122" i="26"/>
  <c r="AY122" i="26"/>
  <c r="AZ122" i="26"/>
  <c r="BA122" i="26"/>
  <c r="BB122" i="26"/>
  <c r="BC122" i="26"/>
  <c r="BD122" i="26"/>
  <c r="BE122" i="26"/>
  <c r="BF122" i="26"/>
  <c r="CE123" i="26" l="1"/>
  <c r="BI123" i="26"/>
  <c r="D123" i="26"/>
  <c r="BH123" i="26"/>
  <c r="BG123" i="26"/>
  <c r="E123" i="26"/>
  <c r="BJ123" i="26"/>
  <c r="F123" i="26"/>
  <c r="BK123" i="26"/>
  <c r="G123" i="26"/>
  <c r="BL123" i="26"/>
  <c r="H123" i="26"/>
  <c r="BM123" i="26"/>
  <c r="I123" i="26"/>
  <c r="C124" i="26" a="1"/>
  <c r="C124" i="26" s="1"/>
  <c r="AK124" i="26" s="1"/>
  <c r="J123" i="26"/>
  <c r="BN123" i="26"/>
  <c r="K123" i="26"/>
  <c r="BO123" i="26"/>
  <c r="L123" i="26"/>
  <c r="BP123" i="26"/>
  <c r="BQ123" i="26"/>
  <c r="M123" i="26"/>
  <c r="BR123" i="26"/>
  <c r="N123" i="26"/>
  <c r="O123" i="26"/>
  <c r="BS123" i="26"/>
  <c r="BT123" i="26"/>
  <c r="P123" i="26"/>
  <c r="BU123" i="26"/>
  <c r="Q123" i="26"/>
  <c r="R123" i="26"/>
  <c r="BV123" i="26"/>
  <c r="BW123" i="26"/>
  <c r="S123" i="26"/>
  <c r="T123" i="26"/>
  <c r="BX123" i="26"/>
  <c r="BY123" i="26"/>
  <c r="U123" i="26"/>
  <c r="V123" i="26"/>
  <c r="BZ123" i="26"/>
  <c r="W123" i="26"/>
  <c r="CA123" i="26"/>
  <c r="X123" i="26"/>
  <c r="CB123" i="26"/>
  <c r="Y123" i="26"/>
  <c r="CC123" i="26"/>
  <c r="Z123" i="26"/>
  <c r="CD123" i="26"/>
  <c r="AA123" i="26"/>
  <c r="AB123" i="26"/>
  <c r="AC123" i="26"/>
  <c r="AD123" i="26"/>
  <c r="AE123" i="26"/>
  <c r="AF123" i="26"/>
  <c r="AG123" i="26"/>
  <c r="AH123" i="26"/>
  <c r="AI123" i="26"/>
  <c r="AJ123" i="26"/>
  <c r="AL123" i="26"/>
  <c r="AM123" i="26"/>
  <c r="AN123" i="26"/>
  <c r="AO123" i="26"/>
  <c r="AP123" i="26"/>
  <c r="AQ123" i="26"/>
  <c r="AR123" i="26"/>
  <c r="AS123" i="26"/>
  <c r="AT123" i="26"/>
  <c r="AU123" i="26"/>
  <c r="AV123" i="26"/>
  <c r="AW123" i="26"/>
  <c r="AX123" i="26"/>
  <c r="AY123" i="26"/>
  <c r="AZ123" i="26"/>
  <c r="BA123" i="26"/>
  <c r="BB123" i="26"/>
  <c r="BC123" i="26"/>
  <c r="BD123" i="26"/>
  <c r="BE123" i="26"/>
  <c r="BF123" i="26"/>
  <c r="CE124" i="26" l="1"/>
  <c r="BG124" i="26"/>
  <c r="D124" i="26"/>
  <c r="BH124" i="26"/>
  <c r="E124" i="26"/>
  <c r="BI124" i="26"/>
  <c r="BJ124" i="26"/>
  <c r="F124" i="26"/>
  <c r="BK124" i="26"/>
  <c r="G124" i="26"/>
  <c r="BL124" i="26"/>
  <c r="H124" i="26"/>
  <c r="I124" i="26"/>
  <c r="BM124" i="26"/>
  <c r="BN124" i="26"/>
  <c r="J124" i="26"/>
  <c r="BO124" i="26"/>
  <c r="K124" i="26"/>
  <c r="L124" i="26"/>
  <c r="C125" i="26" a="1"/>
  <c r="C125" i="26" s="1"/>
  <c r="AK125" i="26" s="1"/>
  <c r="BP124" i="26"/>
  <c r="BQ124" i="26"/>
  <c r="M124" i="26"/>
  <c r="BR124" i="26"/>
  <c r="N124" i="26"/>
  <c r="O124" i="26"/>
  <c r="BS124" i="26"/>
  <c r="BT124" i="26"/>
  <c r="P124" i="26"/>
  <c r="Q124" i="26"/>
  <c r="BU124" i="26"/>
  <c r="BV124" i="26"/>
  <c r="R124" i="26"/>
  <c r="BW124" i="26"/>
  <c r="S124" i="26"/>
  <c r="T124" i="26"/>
  <c r="BX124" i="26"/>
  <c r="BY124" i="26"/>
  <c r="U124" i="26"/>
  <c r="V124" i="26"/>
  <c r="BZ124" i="26"/>
  <c r="CA124" i="26"/>
  <c r="W124" i="26"/>
  <c r="CB124" i="26"/>
  <c r="X124" i="26"/>
  <c r="CC124" i="26"/>
  <c r="Y124" i="26"/>
  <c r="CD124" i="26"/>
  <c r="Z124" i="26"/>
  <c r="AA124" i="26"/>
  <c r="AB124" i="26"/>
  <c r="AC124" i="26"/>
  <c r="AD124" i="26"/>
  <c r="AE124" i="26"/>
  <c r="AF124" i="26"/>
  <c r="AG124" i="26"/>
  <c r="AH124" i="26"/>
  <c r="AI124" i="26"/>
  <c r="AJ124" i="26"/>
  <c r="AL124" i="26"/>
  <c r="AM124" i="26"/>
  <c r="AN124" i="26"/>
  <c r="AO124" i="26"/>
  <c r="AP124" i="26"/>
  <c r="AQ124" i="26"/>
  <c r="AR124" i="26"/>
  <c r="AS124" i="26"/>
  <c r="AT124" i="26"/>
  <c r="AU124" i="26"/>
  <c r="AV124" i="26"/>
  <c r="AW124" i="26"/>
  <c r="AX124" i="26"/>
  <c r="AY124" i="26"/>
  <c r="AZ124" i="26"/>
  <c r="BA124" i="26"/>
  <c r="BB124" i="26"/>
  <c r="BC124" i="26"/>
  <c r="BD124" i="26"/>
  <c r="BE124" i="26"/>
  <c r="BF124" i="26"/>
  <c r="CE125" i="26" l="1"/>
  <c r="D125" i="26"/>
  <c r="BG125" i="26"/>
  <c r="BK125" i="26"/>
  <c r="BH125" i="26"/>
  <c r="E125" i="26"/>
  <c r="BJ125" i="26"/>
  <c r="BI125" i="26"/>
  <c r="F125" i="26"/>
  <c r="G125" i="26"/>
  <c r="BL125" i="26"/>
  <c r="H125" i="26"/>
  <c r="BM125" i="26"/>
  <c r="I125" i="26"/>
  <c r="J125" i="26"/>
  <c r="BN125" i="26"/>
  <c r="C126" i="26" a="1"/>
  <c r="C126" i="26" s="1"/>
  <c r="AK126" i="26" s="1"/>
  <c r="BO125" i="26"/>
  <c r="K125" i="26"/>
  <c r="BP125" i="26"/>
  <c r="L125" i="26"/>
  <c r="M125" i="26"/>
  <c r="BQ125" i="26"/>
  <c r="BR125" i="26"/>
  <c r="N125" i="26"/>
  <c r="O125" i="26"/>
  <c r="BS125" i="26"/>
  <c r="P125" i="26"/>
  <c r="BT125" i="26"/>
  <c r="BU125" i="26"/>
  <c r="Q125" i="26"/>
  <c r="BV125" i="26"/>
  <c r="R125" i="26"/>
  <c r="S125" i="26"/>
  <c r="BW125" i="26"/>
  <c r="BX125" i="26"/>
  <c r="T125" i="26"/>
  <c r="BY125" i="26"/>
  <c r="U125" i="26"/>
  <c r="V125" i="26"/>
  <c r="BZ125" i="26"/>
  <c r="CA125" i="26"/>
  <c r="W125" i="26"/>
  <c r="X125" i="26"/>
  <c r="CB125" i="26"/>
  <c r="Y125" i="26"/>
  <c r="CC125" i="26"/>
  <c r="CD125" i="26"/>
  <c r="Z125" i="26"/>
  <c r="AA125" i="26"/>
  <c r="AB125" i="26"/>
  <c r="AC125" i="26"/>
  <c r="AD125" i="26"/>
  <c r="AE125" i="26"/>
  <c r="AF125" i="26"/>
  <c r="AG125" i="26"/>
  <c r="AH125" i="26"/>
  <c r="AI125" i="26"/>
  <c r="AJ125" i="26"/>
  <c r="AL125" i="26"/>
  <c r="AM125" i="26"/>
  <c r="AN125" i="26"/>
  <c r="AO125" i="26"/>
  <c r="AP125" i="26"/>
  <c r="AQ125" i="26"/>
  <c r="AR125" i="26"/>
  <c r="AS125" i="26"/>
  <c r="AT125" i="26"/>
  <c r="AU125" i="26"/>
  <c r="AV125" i="26"/>
  <c r="AW125" i="26"/>
  <c r="AX125" i="26"/>
  <c r="AY125" i="26"/>
  <c r="AZ125" i="26"/>
  <c r="BA125" i="26"/>
  <c r="BB125" i="26"/>
  <c r="BC125" i="26"/>
  <c r="BD125" i="26"/>
  <c r="BE125" i="26"/>
  <c r="BF125" i="26"/>
  <c r="CE126" i="26" l="1"/>
  <c r="G126" i="26"/>
  <c r="BK126" i="26"/>
  <c r="E126" i="26"/>
  <c r="BJ126" i="26"/>
  <c r="BG126" i="26"/>
  <c r="BH126" i="26"/>
  <c r="F126" i="26"/>
  <c r="BI126" i="26"/>
  <c r="D126" i="26"/>
  <c r="BL126" i="26"/>
  <c r="H126" i="26"/>
  <c r="BM126" i="26"/>
  <c r="I126" i="26"/>
  <c r="J126" i="26"/>
  <c r="BN126" i="26"/>
  <c r="C127" i="26" a="1"/>
  <c r="C127" i="26" s="1"/>
  <c r="AK127" i="26" s="1"/>
  <c r="BO126" i="26"/>
  <c r="K126" i="26"/>
  <c r="BP126" i="26"/>
  <c r="L126" i="26"/>
  <c r="BQ126" i="26"/>
  <c r="M126" i="26"/>
  <c r="BR126" i="26"/>
  <c r="N126" i="26"/>
  <c r="O126" i="26"/>
  <c r="BS126" i="26"/>
  <c r="P126" i="26"/>
  <c r="BT126" i="26"/>
  <c r="BU126" i="26"/>
  <c r="Q126" i="26"/>
  <c r="R126" i="26"/>
  <c r="BV126" i="26"/>
  <c r="S126" i="26"/>
  <c r="BW126" i="26"/>
  <c r="T126" i="26"/>
  <c r="BX126" i="26"/>
  <c r="U126" i="26"/>
  <c r="BY126" i="26"/>
  <c r="V126" i="26"/>
  <c r="BZ126" i="26"/>
  <c r="CA126" i="26"/>
  <c r="W126" i="26"/>
  <c r="X126" i="26"/>
  <c r="CB126" i="26"/>
  <c r="Y126" i="26"/>
  <c r="CC126" i="26"/>
  <c r="CD126" i="26"/>
  <c r="Z126" i="26"/>
  <c r="AA126" i="26"/>
  <c r="AB126" i="26"/>
  <c r="AC126" i="26"/>
  <c r="AD126" i="26"/>
  <c r="AE126" i="26"/>
  <c r="AF126" i="26"/>
  <c r="AG126" i="26"/>
  <c r="AH126" i="26"/>
  <c r="AI126" i="26"/>
  <c r="AJ126" i="26"/>
  <c r="AL126" i="26"/>
  <c r="AM126" i="26"/>
  <c r="AN126" i="26"/>
  <c r="AO126" i="26"/>
  <c r="AP126" i="26"/>
  <c r="AQ126" i="26"/>
  <c r="AR126" i="26"/>
  <c r="AS126" i="26"/>
  <c r="AT126" i="26"/>
  <c r="AU126" i="26"/>
  <c r="AV126" i="26"/>
  <c r="AW126" i="26"/>
  <c r="AX126" i="26"/>
  <c r="AY126" i="26"/>
  <c r="AZ126" i="26"/>
  <c r="BA126" i="26"/>
  <c r="BB126" i="26"/>
  <c r="BC126" i="26"/>
  <c r="BD126" i="26"/>
  <c r="BE126" i="26"/>
  <c r="BF126" i="26"/>
  <c r="CE127" i="26" l="1"/>
  <c r="G127" i="26"/>
  <c r="BL127" i="26"/>
  <c r="BI127" i="26"/>
  <c r="BG127" i="26"/>
  <c r="F127" i="26"/>
  <c r="D127" i="26"/>
  <c r="BK127" i="26"/>
  <c r="BH127" i="26"/>
  <c r="BJ127" i="26"/>
  <c r="E127" i="26"/>
  <c r="H127" i="26"/>
  <c r="BM127" i="26"/>
  <c r="I127" i="26"/>
  <c r="J127" i="26"/>
  <c r="BN127" i="26"/>
  <c r="K127" i="26"/>
  <c r="BO127" i="26"/>
  <c r="C128" i="26" a="1"/>
  <c r="C128" i="26" s="1"/>
  <c r="AK128" i="26" s="1"/>
  <c r="BP127" i="26"/>
  <c r="L127" i="26"/>
  <c r="M127" i="26"/>
  <c r="BQ127" i="26"/>
  <c r="BR127" i="26"/>
  <c r="N127" i="26"/>
  <c r="O127" i="26"/>
  <c r="BS127" i="26"/>
  <c r="P127" i="26"/>
  <c r="BT127" i="26"/>
  <c r="BU127" i="26"/>
  <c r="Q127" i="26"/>
  <c r="R127" i="26"/>
  <c r="BV127" i="26"/>
  <c r="BW127" i="26"/>
  <c r="S127" i="26"/>
  <c r="BX127" i="26"/>
  <c r="T127" i="26"/>
  <c r="U127" i="26"/>
  <c r="BY127" i="26"/>
  <c r="V127" i="26"/>
  <c r="BZ127" i="26"/>
  <c r="W127" i="26"/>
  <c r="CA127" i="26"/>
  <c r="CB127" i="26"/>
  <c r="X127" i="26"/>
  <c r="CC127" i="26"/>
  <c r="Y127" i="26"/>
  <c r="CD127" i="26"/>
  <c r="Z127" i="26"/>
  <c r="AA127" i="26"/>
  <c r="AB127" i="26"/>
  <c r="AC127" i="26"/>
  <c r="AD127" i="26"/>
  <c r="AE127" i="26"/>
  <c r="AF127" i="26"/>
  <c r="AG127" i="26"/>
  <c r="AH127" i="26"/>
  <c r="AI127" i="26"/>
  <c r="AJ127" i="26"/>
  <c r="AL127" i="26"/>
  <c r="AM127" i="26"/>
  <c r="AN127" i="26"/>
  <c r="AO127" i="26"/>
  <c r="AP127" i="26"/>
  <c r="AQ127" i="26"/>
  <c r="AR127" i="26"/>
  <c r="AS127" i="26"/>
  <c r="AT127" i="26"/>
  <c r="AU127" i="26"/>
  <c r="AV127" i="26"/>
  <c r="AW127" i="26"/>
  <c r="AX127" i="26"/>
  <c r="AY127" i="26"/>
  <c r="AZ127" i="26"/>
  <c r="BA127" i="26"/>
  <c r="BB127" i="26"/>
  <c r="BC127" i="26"/>
  <c r="BD127" i="26"/>
  <c r="BE127" i="26"/>
  <c r="BF127" i="26"/>
  <c r="CE128" i="26" l="1"/>
  <c r="BI128" i="26"/>
  <c r="D128" i="26"/>
  <c r="BL128" i="26"/>
  <c r="E128" i="26"/>
  <c r="H128" i="26"/>
  <c r="F128" i="26"/>
  <c r="G128" i="26"/>
  <c r="BM128" i="26"/>
  <c r="BK128" i="26"/>
  <c r="BH128" i="26"/>
  <c r="I128" i="26"/>
  <c r="BJ128" i="26"/>
  <c r="BG128" i="26"/>
  <c r="J128" i="26"/>
  <c r="BN128" i="26"/>
  <c r="K128" i="26"/>
  <c r="BO128" i="26"/>
  <c r="L128" i="26"/>
  <c r="BP128" i="26"/>
  <c r="BQ128" i="26"/>
  <c r="M128" i="26"/>
  <c r="C129" i="26" a="1"/>
  <c r="C129" i="26" s="1"/>
  <c r="AK129" i="26" s="1"/>
  <c r="N128" i="26"/>
  <c r="BR128" i="26"/>
  <c r="O128" i="26"/>
  <c r="BS128" i="26"/>
  <c r="BT128" i="26"/>
  <c r="P128" i="26"/>
  <c r="BU128" i="26"/>
  <c r="Q128" i="26"/>
  <c r="BV128" i="26"/>
  <c r="R128" i="26"/>
  <c r="S128" i="26"/>
  <c r="BW128" i="26"/>
  <c r="T128" i="26"/>
  <c r="BX128" i="26"/>
  <c r="U128" i="26"/>
  <c r="BY128" i="26"/>
  <c r="V128" i="26"/>
  <c r="BZ128" i="26"/>
  <c r="W128" i="26"/>
  <c r="CA128" i="26"/>
  <c r="X128" i="26"/>
  <c r="CB128" i="26"/>
  <c r="CC128" i="26"/>
  <c r="Y128" i="26"/>
  <c r="Z128" i="26"/>
  <c r="CD128" i="26"/>
  <c r="AA128" i="26"/>
  <c r="AB128" i="26"/>
  <c r="AC128" i="26"/>
  <c r="AD128" i="26"/>
  <c r="AE128" i="26"/>
  <c r="AF128" i="26"/>
  <c r="AG128" i="26"/>
  <c r="AH128" i="26"/>
  <c r="AI128" i="26"/>
  <c r="AJ128" i="26"/>
  <c r="AL128" i="26"/>
  <c r="AM128" i="26"/>
  <c r="AN128" i="26"/>
  <c r="AO128" i="26"/>
  <c r="AP128" i="26"/>
  <c r="AQ128" i="26"/>
  <c r="AR128" i="26"/>
  <c r="AS128" i="26"/>
  <c r="AT128" i="26"/>
  <c r="AU128" i="26"/>
  <c r="AV128" i="26"/>
  <c r="AW128" i="26"/>
  <c r="AX128" i="26"/>
  <c r="AY128" i="26"/>
  <c r="AZ128" i="26"/>
  <c r="BA128" i="26"/>
  <c r="BB128" i="26"/>
  <c r="BC128" i="26"/>
  <c r="BD128" i="26"/>
  <c r="BE128" i="26"/>
  <c r="BF128" i="26"/>
  <c r="CE129" i="26" l="1"/>
  <c r="BK129" i="26"/>
  <c r="BM129" i="26"/>
  <c r="D129" i="26"/>
  <c r="E129" i="26"/>
  <c r="G129" i="26"/>
  <c r="F129" i="26"/>
  <c r="BI129" i="26"/>
  <c r="BJ129" i="26"/>
  <c r="BO129" i="26"/>
  <c r="H129" i="26"/>
  <c r="I129" i="26"/>
  <c r="J129" i="26"/>
  <c r="BG129" i="26"/>
  <c r="BH129" i="26"/>
  <c r="BN129" i="26"/>
  <c r="BL129" i="26"/>
  <c r="K129" i="26"/>
  <c r="L129" i="26"/>
  <c r="BP129" i="26"/>
  <c r="BQ129" i="26"/>
  <c r="M129" i="26"/>
  <c r="BR129" i="26"/>
  <c r="N129" i="26"/>
  <c r="C130" i="26" a="1"/>
  <c r="C130" i="26" s="1"/>
  <c r="AK130" i="26" s="1"/>
  <c r="O129" i="26"/>
  <c r="BS129" i="26"/>
  <c r="BT129" i="26"/>
  <c r="P129" i="26"/>
  <c r="BU129" i="26"/>
  <c r="Q129" i="26"/>
  <c r="BV129" i="26"/>
  <c r="R129" i="26"/>
  <c r="BW129" i="26"/>
  <c r="S129" i="26"/>
  <c r="BX129" i="26"/>
  <c r="T129" i="26"/>
  <c r="BY129" i="26"/>
  <c r="U129" i="26"/>
  <c r="V129" i="26"/>
  <c r="BZ129" i="26"/>
  <c r="CA129" i="26"/>
  <c r="W129" i="26"/>
  <c r="CB129" i="26"/>
  <c r="X129" i="26"/>
  <c r="Y129" i="26"/>
  <c r="CC129" i="26"/>
  <c r="CD129" i="26"/>
  <c r="Z129" i="26"/>
  <c r="AA129" i="26"/>
  <c r="AB129" i="26"/>
  <c r="AC129" i="26"/>
  <c r="AD129" i="26"/>
  <c r="AE129" i="26"/>
  <c r="AF129" i="26"/>
  <c r="AG129" i="26"/>
  <c r="AH129" i="26"/>
  <c r="AI129" i="26"/>
  <c r="AJ129" i="26"/>
  <c r="AL129" i="26"/>
  <c r="AM129" i="26"/>
  <c r="AN129" i="26"/>
  <c r="AO129" i="26"/>
  <c r="AP129" i="26"/>
  <c r="AQ129" i="26"/>
  <c r="AR129" i="26"/>
  <c r="AS129" i="26"/>
  <c r="AT129" i="26"/>
  <c r="AU129" i="26"/>
  <c r="AV129" i="26"/>
  <c r="AW129" i="26"/>
  <c r="AX129" i="26"/>
  <c r="AY129" i="26"/>
  <c r="AZ129" i="26"/>
  <c r="BA129" i="26"/>
  <c r="BB129" i="26"/>
  <c r="BC129" i="26"/>
  <c r="BD129" i="26"/>
  <c r="BE129" i="26"/>
  <c r="BF129" i="26"/>
  <c r="CE130" i="26" l="1"/>
  <c r="BI130" i="26"/>
  <c r="BK130" i="26"/>
  <c r="BG130" i="26"/>
  <c r="BN130" i="26"/>
  <c r="BM130" i="26"/>
  <c r="BP130" i="26"/>
  <c r="BL130" i="26"/>
  <c r="BO130" i="26"/>
  <c r="I130" i="26"/>
  <c r="J130" i="26"/>
  <c r="K130" i="26"/>
  <c r="BH130" i="26"/>
  <c r="BJ130" i="26"/>
  <c r="E130" i="26"/>
  <c r="D130" i="26"/>
  <c r="F130" i="26"/>
  <c r="G130" i="26"/>
  <c r="H130" i="26"/>
  <c r="L130" i="26"/>
  <c r="BQ130" i="26"/>
  <c r="M130" i="26"/>
  <c r="N130" i="26"/>
  <c r="BR130" i="26"/>
  <c r="O130" i="26"/>
  <c r="BS130" i="26"/>
  <c r="P130" i="26"/>
  <c r="C131" i="26" a="1"/>
  <c r="C131" i="26" s="1"/>
  <c r="AK131" i="26" s="1"/>
  <c r="BT130" i="26"/>
  <c r="BU130" i="26"/>
  <c r="Q130" i="26"/>
  <c r="BV130" i="26"/>
  <c r="R130" i="26"/>
  <c r="BW130" i="26"/>
  <c r="S130" i="26"/>
  <c r="BX130" i="26"/>
  <c r="T130" i="26"/>
  <c r="U130" i="26"/>
  <c r="BY130" i="26"/>
  <c r="BZ130" i="26"/>
  <c r="V130" i="26"/>
  <c r="W130" i="26"/>
  <c r="CA130" i="26"/>
  <c r="X130" i="26"/>
  <c r="CB130" i="26"/>
  <c r="Y130" i="26"/>
  <c r="CC130" i="26"/>
  <c r="CD130" i="26"/>
  <c r="Z130" i="26"/>
  <c r="AA130" i="26"/>
  <c r="AB130" i="26"/>
  <c r="AC130" i="26"/>
  <c r="AD130" i="26"/>
  <c r="AE130" i="26"/>
  <c r="AF130" i="26"/>
  <c r="AG130" i="26"/>
  <c r="AH130" i="26"/>
  <c r="AI130" i="26"/>
  <c r="AJ130" i="26"/>
  <c r="AL130" i="26"/>
  <c r="AM130" i="26"/>
  <c r="AN130" i="26"/>
  <c r="AO130" i="26"/>
  <c r="AP130" i="26"/>
  <c r="AQ130" i="26"/>
  <c r="AR130" i="26"/>
  <c r="AS130" i="26"/>
  <c r="AT130" i="26"/>
  <c r="AU130" i="26"/>
  <c r="AV130" i="26"/>
  <c r="AW130" i="26"/>
  <c r="AX130" i="26"/>
  <c r="AY130" i="26"/>
  <c r="AZ130" i="26"/>
  <c r="BA130" i="26"/>
  <c r="BB130" i="26"/>
  <c r="BC130" i="26"/>
  <c r="BD130" i="26"/>
  <c r="BE130" i="26"/>
  <c r="BF130" i="26"/>
  <c r="CE131" i="26" l="1"/>
  <c r="G131" i="26"/>
  <c r="BO131" i="26"/>
  <c r="D131" i="26"/>
  <c r="E131" i="26"/>
  <c r="L131" i="26"/>
  <c r="BG131" i="26"/>
  <c r="BI131" i="26"/>
  <c r="BJ131" i="26"/>
  <c r="BL131" i="26"/>
  <c r="BM131" i="26"/>
  <c r="BK131" i="26"/>
  <c r="BN131" i="26"/>
  <c r="BP131" i="26"/>
  <c r="F131" i="26"/>
  <c r="K131" i="26"/>
  <c r="H131" i="26"/>
  <c r="I131" i="26"/>
  <c r="J131" i="26"/>
  <c r="BH131" i="26"/>
  <c r="BQ131" i="26"/>
  <c r="M131" i="26"/>
  <c r="BR131" i="26"/>
  <c r="N131" i="26"/>
  <c r="O131" i="26"/>
  <c r="BS131" i="26"/>
  <c r="BT131" i="26"/>
  <c r="P131" i="26"/>
  <c r="BU131" i="26"/>
  <c r="Q131" i="26"/>
  <c r="BV131" i="26"/>
  <c r="C132" i="26" a="1"/>
  <c r="C132" i="26" s="1"/>
  <c r="AK132" i="26" s="1"/>
  <c r="R131" i="26"/>
  <c r="BW131" i="26"/>
  <c r="S131" i="26"/>
  <c r="BX131" i="26"/>
  <c r="T131" i="26"/>
  <c r="U131" i="26"/>
  <c r="BY131" i="26"/>
  <c r="V131" i="26"/>
  <c r="BZ131" i="26"/>
  <c r="CA131" i="26"/>
  <c r="W131" i="26"/>
  <c r="CB131" i="26"/>
  <c r="X131" i="26"/>
  <c r="Y131" i="26"/>
  <c r="CC131" i="26"/>
  <c r="Z131" i="26"/>
  <c r="CD131" i="26"/>
  <c r="AA131" i="26"/>
  <c r="AB131" i="26"/>
  <c r="AC131" i="26"/>
  <c r="AD131" i="26"/>
  <c r="AE131" i="26"/>
  <c r="AF131" i="26"/>
  <c r="AG131" i="26"/>
  <c r="AH131" i="26"/>
  <c r="AI131" i="26"/>
  <c r="AJ131" i="26"/>
  <c r="AL131" i="26"/>
  <c r="AM131" i="26"/>
  <c r="AN131" i="26"/>
  <c r="AO131" i="26"/>
  <c r="AP131" i="26"/>
  <c r="AQ131" i="26"/>
  <c r="AR131" i="26"/>
  <c r="AS131" i="26"/>
  <c r="AT131" i="26"/>
  <c r="AU131" i="26"/>
  <c r="AV131" i="26"/>
  <c r="AW131" i="26"/>
  <c r="AX131" i="26"/>
  <c r="AY131" i="26"/>
  <c r="AZ131" i="26"/>
  <c r="BA131" i="26"/>
  <c r="BB131" i="26"/>
  <c r="BC131" i="26"/>
  <c r="BD131" i="26"/>
  <c r="BE131" i="26"/>
  <c r="BF131" i="26"/>
  <c r="CE132" i="26" l="1"/>
  <c r="I132" i="26"/>
  <c r="BQ132" i="26"/>
  <c r="BL132" i="26"/>
  <c r="BO132" i="26"/>
  <c r="BK132" i="26"/>
  <c r="BP132" i="26"/>
  <c r="M132" i="26"/>
  <c r="F132" i="26"/>
  <c r="BR132" i="26"/>
  <c r="G132" i="26"/>
  <c r="L132" i="26"/>
  <c r="BI132" i="26"/>
  <c r="K132" i="26"/>
  <c r="H132" i="26"/>
  <c r="BH132" i="26"/>
  <c r="BN132" i="26"/>
  <c r="E132" i="26"/>
  <c r="BM132" i="26"/>
  <c r="BG132" i="26"/>
  <c r="BJ132" i="26"/>
  <c r="J132" i="26"/>
  <c r="D132" i="26"/>
  <c r="N132" i="26"/>
  <c r="O132" i="26"/>
  <c r="BS132" i="26"/>
  <c r="BT132" i="26"/>
  <c r="P132" i="26"/>
  <c r="BU132" i="26"/>
  <c r="Q132" i="26"/>
  <c r="C133" i="26" a="1"/>
  <c r="C133" i="26" s="1"/>
  <c r="AK133" i="26" s="1"/>
  <c r="R132" i="26"/>
  <c r="BV132" i="26"/>
  <c r="S132" i="26"/>
  <c r="BW132" i="26"/>
  <c r="BX132" i="26"/>
  <c r="T132" i="26"/>
  <c r="U132" i="26"/>
  <c r="BY132" i="26"/>
  <c r="BZ132" i="26"/>
  <c r="V132" i="26"/>
  <c r="CA132" i="26"/>
  <c r="W132" i="26"/>
  <c r="CB132" i="26"/>
  <c r="X132" i="26"/>
  <c r="CC132" i="26"/>
  <c r="Y132" i="26"/>
  <c r="CD132" i="26"/>
  <c r="Z132" i="26"/>
  <c r="AA132" i="26"/>
  <c r="AB132" i="26"/>
  <c r="AC132" i="26"/>
  <c r="AD132" i="26"/>
  <c r="AE132" i="26"/>
  <c r="AF132" i="26"/>
  <c r="AG132" i="26"/>
  <c r="AH132" i="26"/>
  <c r="AI132" i="26"/>
  <c r="AJ132" i="26"/>
  <c r="AL132" i="26"/>
  <c r="AM132" i="26"/>
  <c r="AN132" i="26"/>
  <c r="AO132" i="26"/>
  <c r="AP132" i="26"/>
  <c r="AQ132" i="26"/>
  <c r="AR132" i="26"/>
  <c r="AS132" i="26"/>
  <c r="AT132" i="26"/>
  <c r="AU132" i="26"/>
  <c r="AV132" i="26"/>
  <c r="AW132" i="26"/>
  <c r="AX132" i="26"/>
  <c r="AY132" i="26"/>
  <c r="AZ132" i="26"/>
  <c r="BA132" i="26"/>
  <c r="BB132" i="26"/>
  <c r="BC132" i="26"/>
  <c r="BD132" i="26"/>
  <c r="BE132" i="26"/>
  <c r="BF132" i="26"/>
  <c r="CE133" i="26" l="1"/>
  <c r="BK133" i="26"/>
  <c r="I133" i="26"/>
  <c r="F133" i="26"/>
  <c r="BR133" i="26"/>
  <c r="BN133" i="26"/>
  <c r="BI133" i="26"/>
  <c r="BG133" i="26"/>
  <c r="D133" i="26"/>
  <c r="BP133" i="26"/>
  <c r="BM133" i="26"/>
  <c r="M133" i="26"/>
  <c r="H133" i="26"/>
  <c r="G133" i="26"/>
  <c r="BO133" i="26"/>
  <c r="N133" i="26"/>
  <c r="L133" i="26"/>
  <c r="J133" i="26"/>
  <c r="E133" i="26"/>
  <c r="K133" i="26"/>
  <c r="BS133" i="26"/>
  <c r="BJ133" i="26"/>
  <c r="BH133" i="26"/>
  <c r="BL133" i="26"/>
  <c r="BQ133" i="26"/>
  <c r="O133" i="26"/>
  <c r="BT133" i="26"/>
  <c r="P133" i="26"/>
  <c r="Q133" i="26"/>
  <c r="BU133" i="26"/>
  <c r="R133" i="26"/>
  <c r="BV133" i="26"/>
  <c r="C134" i="26" a="1"/>
  <c r="C134" i="26" s="1"/>
  <c r="AK134" i="26" s="1"/>
  <c r="BW133" i="26"/>
  <c r="S133" i="26"/>
  <c r="T133" i="26"/>
  <c r="BX133" i="26"/>
  <c r="U133" i="26"/>
  <c r="BY133" i="26"/>
  <c r="V133" i="26"/>
  <c r="BZ133" i="26"/>
  <c r="CA133" i="26"/>
  <c r="W133" i="26"/>
  <c r="CB133" i="26"/>
  <c r="X133" i="26"/>
  <c r="CC133" i="26"/>
  <c r="Y133" i="26"/>
  <c r="CD133" i="26"/>
  <c r="Z133" i="26"/>
  <c r="AA133" i="26"/>
  <c r="AB133" i="26"/>
  <c r="AC133" i="26"/>
  <c r="AD133" i="26"/>
  <c r="AE133" i="26"/>
  <c r="AF133" i="26"/>
  <c r="AG133" i="26"/>
  <c r="AH133" i="26"/>
  <c r="AI133" i="26"/>
  <c r="AJ133" i="26"/>
  <c r="AL133" i="26"/>
  <c r="AM133" i="26"/>
  <c r="AN133" i="26"/>
  <c r="AO133" i="26"/>
  <c r="AP133" i="26"/>
  <c r="AQ133" i="26"/>
  <c r="AR133" i="26"/>
  <c r="AS133" i="26"/>
  <c r="AT133" i="26"/>
  <c r="AU133" i="26"/>
  <c r="AV133" i="26"/>
  <c r="AW133" i="26"/>
  <c r="AX133" i="26"/>
  <c r="AY133" i="26"/>
  <c r="AZ133" i="26"/>
  <c r="BA133" i="26"/>
  <c r="BB133" i="26"/>
  <c r="BC133" i="26"/>
  <c r="BD133" i="26"/>
  <c r="BE133" i="26"/>
  <c r="BF133" i="26"/>
  <c r="CE134" i="26" l="1"/>
  <c r="M134" i="26"/>
  <c r="D134" i="26"/>
  <c r="BP134" i="26"/>
  <c r="F134" i="26"/>
  <c r="G134" i="26"/>
  <c r="H134" i="26"/>
  <c r="BI134" i="26"/>
  <c r="J134" i="26"/>
  <c r="K134" i="26"/>
  <c r="L134" i="26"/>
  <c r="N134" i="26"/>
  <c r="BG134" i="26"/>
  <c r="E134" i="26"/>
  <c r="BM134" i="26"/>
  <c r="O134" i="26"/>
  <c r="BH134" i="26"/>
  <c r="BJ134" i="26"/>
  <c r="BL134" i="26"/>
  <c r="BN134" i="26"/>
  <c r="I134" i="26"/>
  <c r="BQ134" i="26"/>
  <c r="BK134" i="26"/>
  <c r="BO134" i="26"/>
  <c r="BR134" i="26"/>
  <c r="BS134" i="26"/>
  <c r="BT134" i="26"/>
  <c r="P134" i="26"/>
  <c r="BU134" i="26"/>
  <c r="Q134" i="26"/>
  <c r="BV134" i="26"/>
  <c r="R134" i="26"/>
  <c r="S134" i="26"/>
  <c r="BW134" i="26"/>
  <c r="BX134" i="26"/>
  <c r="T134" i="26"/>
  <c r="C135" i="26" a="1"/>
  <c r="C135" i="26" s="1"/>
  <c r="AK135" i="26" s="1"/>
  <c r="U134" i="26"/>
  <c r="BY134" i="26"/>
  <c r="BZ134" i="26"/>
  <c r="V134" i="26"/>
  <c r="W134" i="26"/>
  <c r="CA134" i="26"/>
  <c r="CB134" i="26"/>
  <c r="X134" i="26"/>
  <c r="Y134" i="26"/>
  <c r="CC134" i="26"/>
  <c r="Z134" i="26"/>
  <c r="CD134" i="26"/>
  <c r="AA134" i="26"/>
  <c r="AB134" i="26"/>
  <c r="AC134" i="26"/>
  <c r="AD134" i="26"/>
  <c r="AE134" i="26"/>
  <c r="AF134" i="26"/>
  <c r="AG134" i="26"/>
  <c r="AH134" i="26"/>
  <c r="AI134" i="26"/>
  <c r="AJ134" i="26"/>
  <c r="AL134" i="26"/>
  <c r="AM134" i="26"/>
  <c r="AN134" i="26"/>
  <c r="AO134" i="26"/>
  <c r="AP134" i="26"/>
  <c r="AQ134" i="26"/>
  <c r="AR134" i="26"/>
  <c r="AS134" i="26"/>
  <c r="AT134" i="26"/>
  <c r="AU134" i="26"/>
  <c r="AV134" i="26"/>
  <c r="AW134" i="26"/>
  <c r="AX134" i="26"/>
  <c r="AY134" i="26"/>
  <c r="AZ134" i="26"/>
  <c r="BA134" i="26"/>
  <c r="BB134" i="26"/>
  <c r="BC134" i="26"/>
  <c r="BD134" i="26"/>
  <c r="BE134" i="26"/>
  <c r="BF134" i="26"/>
  <c r="CE135" i="26" l="1"/>
  <c r="K135" i="26"/>
  <c r="BO135" i="26"/>
  <c r="P135" i="26"/>
  <c r="L135" i="26"/>
  <c r="H135" i="26"/>
  <c r="BT135" i="26"/>
  <c r="BJ135" i="26"/>
  <c r="O135" i="26"/>
  <c r="BS135" i="26"/>
  <c r="BL135" i="26"/>
  <c r="BH135" i="26"/>
  <c r="M135" i="26"/>
  <c r="D135" i="26"/>
  <c r="BP135" i="26"/>
  <c r="BG135" i="26"/>
  <c r="E135" i="26"/>
  <c r="BQ135" i="26"/>
  <c r="BM135" i="26"/>
  <c r="BI135" i="26"/>
  <c r="I135" i="26"/>
  <c r="BU135" i="26"/>
  <c r="G135" i="26"/>
  <c r="BK135" i="26"/>
  <c r="J135" i="26"/>
  <c r="F135" i="26"/>
  <c r="BR135" i="26"/>
  <c r="BN135" i="26"/>
  <c r="N135" i="26"/>
  <c r="Q135" i="26"/>
  <c r="BV135" i="26"/>
  <c r="R135" i="26"/>
  <c r="BW135" i="26"/>
  <c r="S135" i="26"/>
  <c r="T135" i="26"/>
  <c r="BX135" i="26"/>
  <c r="U135" i="26"/>
  <c r="BY135" i="26"/>
  <c r="V135" i="26"/>
  <c r="BZ135" i="26"/>
  <c r="C136" i="26" a="1"/>
  <c r="C136" i="26" s="1"/>
  <c r="AK136" i="26" s="1"/>
  <c r="CA135" i="26"/>
  <c r="W135" i="26"/>
  <c r="X135" i="26"/>
  <c r="CB135" i="26"/>
  <c r="Y135" i="26"/>
  <c r="CC135" i="26"/>
  <c r="Z135" i="26"/>
  <c r="CD135" i="26"/>
  <c r="AA135" i="26"/>
  <c r="AB135" i="26"/>
  <c r="AC135" i="26"/>
  <c r="AD135" i="26"/>
  <c r="AE135" i="26"/>
  <c r="AF135" i="26"/>
  <c r="AG135" i="26"/>
  <c r="AH135" i="26"/>
  <c r="AI135" i="26"/>
  <c r="AJ135" i="26"/>
  <c r="AL135" i="26"/>
  <c r="AM135" i="26"/>
  <c r="AN135" i="26"/>
  <c r="AO135" i="26"/>
  <c r="AP135" i="26"/>
  <c r="AQ135" i="26"/>
  <c r="AR135" i="26"/>
  <c r="AS135" i="26"/>
  <c r="AT135" i="26"/>
  <c r="AU135" i="26"/>
  <c r="AV135" i="26"/>
  <c r="AW135" i="26"/>
  <c r="AX135" i="26"/>
  <c r="AY135" i="26"/>
  <c r="AZ135" i="26"/>
  <c r="BA135" i="26"/>
  <c r="BB135" i="26"/>
  <c r="BC135" i="26"/>
  <c r="BD135" i="26"/>
  <c r="BE135" i="26"/>
  <c r="BF135" i="26"/>
  <c r="CE136" i="26" l="1"/>
  <c r="I136" i="26"/>
  <c r="BM136" i="26"/>
  <c r="N136" i="26"/>
  <c r="D136" i="26"/>
  <c r="BP136" i="26"/>
  <c r="BG136" i="26"/>
  <c r="L136" i="26"/>
  <c r="M136" i="26"/>
  <c r="BQ136" i="26"/>
  <c r="BJ136" i="26"/>
  <c r="J136" i="26"/>
  <c r="F136" i="26"/>
  <c r="BL136" i="26"/>
  <c r="BH136" i="26"/>
  <c r="Q136" i="26"/>
  <c r="BU136" i="26"/>
  <c r="BO136" i="26"/>
  <c r="O136" i="26"/>
  <c r="K136" i="26"/>
  <c r="BR136" i="26"/>
  <c r="BN136" i="26"/>
  <c r="E136" i="26"/>
  <c r="BI136" i="26"/>
  <c r="H136" i="26"/>
  <c r="BT136" i="26"/>
  <c r="BK136" i="26"/>
  <c r="P136" i="26"/>
  <c r="G136" i="26"/>
  <c r="BS136" i="26"/>
  <c r="R136" i="26"/>
  <c r="BV136" i="26"/>
  <c r="BW136" i="26"/>
  <c r="S136" i="26"/>
  <c r="BX136" i="26"/>
  <c r="T136" i="26"/>
  <c r="U136" i="26"/>
  <c r="BY136" i="26"/>
  <c r="C137" i="26" a="1"/>
  <c r="C137" i="26" s="1"/>
  <c r="AK137" i="26" s="1"/>
  <c r="V136" i="26"/>
  <c r="BZ136" i="26"/>
  <c r="W136" i="26"/>
  <c r="CA136" i="26"/>
  <c r="CB136" i="26"/>
  <c r="X136" i="26"/>
  <c r="CC136" i="26"/>
  <c r="Y136" i="26"/>
  <c r="CD136" i="26"/>
  <c r="Z136" i="26"/>
  <c r="AA136" i="26"/>
  <c r="AB136" i="26"/>
  <c r="AC136" i="26"/>
  <c r="AD136" i="26"/>
  <c r="AE136" i="26"/>
  <c r="AF136" i="26"/>
  <c r="AG136" i="26"/>
  <c r="AH136" i="26"/>
  <c r="AI136" i="26"/>
  <c r="AJ136" i="26"/>
  <c r="AL136" i="26"/>
  <c r="AM136" i="26"/>
  <c r="AN136" i="26"/>
  <c r="AO136" i="26"/>
  <c r="AP136" i="26"/>
  <c r="AQ136" i="26"/>
  <c r="AR136" i="26"/>
  <c r="AS136" i="26"/>
  <c r="AT136" i="26"/>
  <c r="AU136" i="26"/>
  <c r="AV136" i="26"/>
  <c r="AW136" i="26"/>
  <c r="AX136" i="26"/>
  <c r="AY136" i="26"/>
  <c r="AZ136" i="26"/>
  <c r="BA136" i="26"/>
  <c r="BB136" i="26"/>
  <c r="BC136" i="26"/>
  <c r="BD136" i="26"/>
  <c r="BE136" i="26"/>
  <c r="BF136" i="26"/>
  <c r="CE137" i="26" l="1"/>
  <c r="F137" i="26"/>
  <c r="BL137" i="26"/>
  <c r="I137" i="26"/>
  <c r="BR137" i="26"/>
  <c r="P137" i="26"/>
  <c r="BS137" i="26"/>
  <c r="BM137" i="26"/>
  <c r="G137" i="26"/>
  <c r="L137" i="26"/>
  <c r="BP137" i="26"/>
  <c r="N137" i="26"/>
  <c r="BV137" i="26"/>
  <c r="BG137" i="26"/>
  <c r="H137" i="26"/>
  <c r="R137" i="26"/>
  <c r="K137" i="26"/>
  <c r="Q137" i="26"/>
  <c r="BT137" i="26"/>
  <c r="BJ137" i="26"/>
  <c r="E137" i="26"/>
  <c r="BK137" i="26"/>
  <c r="BI137" i="26"/>
  <c r="BQ137" i="26"/>
  <c r="O137" i="26"/>
  <c r="BH137" i="26"/>
  <c r="D137" i="26"/>
  <c r="BN137" i="26"/>
  <c r="J137" i="26"/>
  <c r="BO137" i="26"/>
  <c r="M137" i="26"/>
  <c r="BU137" i="26"/>
  <c r="S137" i="26"/>
  <c r="BW137" i="26"/>
  <c r="T137" i="26"/>
  <c r="BX137" i="26"/>
  <c r="BY137" i="26"/>
  <c r="U137" i="26"/>
  <c r="V137" i="26"/>
  <c r="BZ137" i="26"/>
  <c r="C138" i="26" a="1"/>
  <c r="C138" i="26" s="1"/>
  <c r="AK138" i="26" s="1"/>
  <c r="CA137" i="26"/>
  <c r="W137" i="26"/>
  <c r="X137" i="26"/>
  <c r="CB137" i="26"/>
  <c r="Y137" i="26"/>
  <c r="CC137" i="26"/>
  <c r="Z137" i="26"/>
  <c r="CD137" i="26"/>
  <c r="AA137" i="26"/>
  <c r="AB137" i="26"/>
  <c r="AC137" i="26"/>
  <c r="AD137" i="26"/>
  <c r="AE137" i="26"/>
  <c r="AF137" i="26"/>
  <c r="AG137" i="26"/>
  <c r="AH137" i="26"/>
  <c r="AI137" i="26"/>
  <c r="AJ137" i="26"/>
  <c r="AL137" i="26"/>
  <c r="AM137" i="26"/>
  <c r="AN137" i="26"/>
  <c r="AO137" i="26"/>
  <c r="AP137" i="26"/>
  <c r="AQ137" i="26"/>
  <c r="AR137" i="26"/>
  <c r="AS137" i="26"/>
  <c r="AT137" i="26"/>
  <c r="AU137" i="26"/>
  <c r="AV137" i="26"/>
  <c r="AW137" i="26"/>
  <c r="AX137" i="26"/>
  <c r="AY137" i="26"/>
  <c r="AZ137" i="26"/>
  <c r="BA137" i="26"/>
  <c r="BB137" i="26"/>
  <c r="BC137" i="26"/>
  <c r="BD137" i="26"/>
  <c r="BE137" i="26"/>
  <c r="BF137" i="26"/>
  <c r="CE138" i="26" l="1"/>
  <c r="N138" i="26"/>
  <c r="BR138" i="26"/>
  <c r="L138" i="26"/>
  <c r="BP138" i="26"/>
  <c r="I138" i="26"/>
  <c r="BM138" i="26"/>
  <c r="BG138" i="26"/>
  <c r="S138" i="26"/>
  <c r="R138" i="26"/>
  <c r="BV138" i="26"/>
  <c r="P138" i="26"/>
  <c r="BT138" i="26"/>
  <c r="M138" i="26"/>
  <c r="BQ138" i="26"/>
  <c r="BW138" i="26"/>
  <c r="BO138" i="26"/>
  <c r="F138" i="26"/>
  <c r="BJ138" i="26"/>
  <c r="D138" i="26"/>
  <c r="BH138" i="26"/>
  <c r="BX138" i="26"/>
  <c r="Q138" i="26"/>
  <c r="BU138" i="26"/>
  <c r="O138" i="26"/>
  <c r="G138" i="26"/>
  <c r="J138" i="26"/>
  <c r="BN138" i="26"/>
  <c r="H138" i="26"/>
  <c r="BL138" i="26"/>
  <c r="E138" i="26"/>
  <c r="BI138" i="26"/>
  <c r="K138" i="26"/>
  <c r="BK138" i="26"/>
  <c r="BS138" i="26"/>
  <c r="T138" i="26"/>
  <c r="U138" i="26"/>
  <c r="BY138" i="26"/>
  <c r="V138" i="26"/>
  <c r="BZ138" i="26"/>
  <c r="CA138" i="26"/>
  <c r="W138" i="26"/>
  <c r="C139" i="26" a="1"/>
  <c r="C139" i="26" s="1"/>
  <c r="AK139" i="26" s="1"/>
  <c r="X138" i="26"/>
  <c r="CB138" i="26"/>
  <c r="Y138" i="26"/>
  <c r="CC138" i="26"/>
  <c r="CD138" i="26"/>
  <c r="Z138" i="26"/>
  <c r="AA138" i="26"/>
  <c r="AB138" i="26"/>
  <c r="AC138" i="26"/>
  <c r="AD138" i="26"/>
  <c r="AE138" i="26"/>
  <c r="AF138" i="26"/>
  <c r="AG138" i="26"/>
  <c r="AH138" i="26"/>
  <c r="AI138" i="26"/>
  <c r="AJ138" i="26"/>
  <c r="AL138" i="26"/>
  <c r="AM138" i="26"/>
  <c r="AN138" i="26"/>
  <c r="AO138" i="26"/>
  <c r="AP138" i="26"/>
  <c r="AQ138" i="26"/>
  <c r="AR138" i="26"/>
  <c r="AS138" i="26"/>
  <c r="AT138" i="26"/>
  <c r="AU138" i="26"/>
  <c r="AV138" i="26"/>
  <c r="AW138" i="26"/>
  <c r="AX138" i="26"/>
  <c r="AY138" i="26"/>
  <c r="AZ138" i="26"/>
  <c r="BA138" i="26"/>
  <c r="BB138" i="26"/>
  <c r="BC138" i="26"/>
  <c r="BD138" i="26"/>
  <c r="BE138" i="26"/>
  <c r="BF138" i="26"/>
  <c r="CE139" i="26" l="1"/>
  <c r="P139" i="26"/>
  <c r="BP139" i="26"/>
  <c r="K139" i="26"/>
  <c r="BK139" i="26"/>
  <c r="F139" i="26"/>
  <c r="I139" i="26"/>
  <c r="J139" i="26"/>
  <c r="E139" i="26"/>
  <c r="BY139" i="26"/>
  <c r="D139" i="26"/>
  <c r="T139" i="26"/>
  <c r="BT139" i="26"/>
  <c r="O139" i="26"/>
  <c r="BO139" i="26"/>
  <c r="N139" i="26"/>
  <c r="Q139" i="26"/>
  <c r="R139" i="26"/>
  <c r="M139" i="26"/>
  <c r="H139" i="26"/>
  <c r="BH139" i="26"/>
  <c r="BX139" i="26"/>
  <c r="S139" i="26"/>
  <c r="BS139" i="26"/>
  <c r="BJ139" i="26"/>
  <c r="BM139" i="26"/>
  <c r="BN139" i="26"/>
  <c r="BI139" i="26"/>
  <c r="L139" i="26"/>
  <c r="BL139" i="26"/>
  <c r="G139" i="26"/>
  <c r="BG139" i="26"/>
  <c r="BW139" i="26"/>
  <c r="BR139" i="26"/>
  <c r="BU139" i="26"/>
  <c r="BV139" i="26"/>
  <c r="BQ139" i="26"/>
  <c r="U139" i="26"/>
  <c r="V139" i="26"/>
  <c r="BZ139" i="26"/>
  <c r="CA139" i="26"/>
  <c r="W139" i="26"/>
  <c r="X139" i="26"/>
  <c r="CB139" i="26"/>
  <c r="Y139" i="26"/>
  <c r="CC139" i="26"/>
  <c r="CD139" i="26"/>
  <c r="Z139" i="26"/>
  <c r="C140" i="26" a="1"/>
  <c r="C140" i="26" s="1"/>
  <c r="AK140" i="26" s="1"/>
  <c r="AA139" i="26"/>
  <c r="AB139" i="26"/>
  <c r="AC139" i="26"/>
  <c r="AD139" i="26"/>
  <c r="AE139" i="26"/>
  <c r="AF139" i="26"/>
  <c r="AG139" i="26"/>
  <c r="AH139" i="26"/>
  <c r="AI139" i="26"/>
  <c r="AJ139" i="26"/>
  <c r="AL139" i="26"/>
  <c r="AM139" i="26"/>
  <c r="AN139" i="26"/>
  <c r="AO139" i="26"/>
  <c r="AP139" i="26"/>
  <c r="AQ139" i="26"/>
  <c r="AR139" i="26"/>
  <c r="AS139" i="26"/>
  <c r="AT139" i="26"/>
  <c r="AU139" i="26"/>
  <c r="AV139" i="26"/>
  <c r="AW139" i="26"/>
  <c r="AX139" i="26"/>
  <c r="AY139" i="26"/>
  <c r="AZ139" i="26"/>
  <c r="BA139" i="26"/>
  <c r="BB139" i="26"/>
  <c r="BC139" i="26"/>
  <c r="BD139" i="26"/>
  <c r="BE139" i="26"/>
  <c r="BF139" i="26"/>
  <c r="CE140" i="26" l="1"/>
  <c r="M140" i="26"/>
  <c r="BM140" i="26"/>
  <c r="D140" i="26"/>
  <c r="BK140" i="26"/>
  <c r="K140" i="26"/>
  <c r="BR140" i="26"/>
  <c r="R140" i="26"/>
  <c r="BX140" i="26"/>
  <c r="BJ140" i="26"/>
  <c r="Q140" i="26"/>
  <c r="BQ140" i="26"/>
  <c r="J140" i="26"/>
  <c r="BP140" i="26"/>
  <c r="P140" i="26"/>
  <c r="BW140" i="26"/>
  <c r="BH140" i="26"/>
  <c r="H140" i="26"/>
  <c r="BO140" i="26"/>
  <c r="E140" i="26"/>
  <c r="U140" i="26"/>
  <c r="BU140" i="26"/>
  <c r="O140" i="26"/>
  <c r="BV140" i="26"/>
  <c r="BG140" i="26"/>
  <c r="G140" i="26"/>
  <c r="BN140" i="26"/>
  <c r="N140" i="26"/>
  <c r="BT140" i="26"/>
  <c r="I140" i="26"/>
  <c r="BI140" i="26"/>
  <c r="BY140" i="26"/>
  <c r="T140" i="26"/>
  <c r="F140" i="26"/>
  <c r="BL140" i="26"/>
  <c r="L140" i="26"/>
  <c r="BS140" i="26"/>
  <c r="S140" i="26"/>
  <c r="BZ140" i="26"/>
  <c r="V140" i="26"/>
  <c r="CA140" i="26"/>
  <c r="W140" i="26"/>
  <c r="CB140" i="26"/>
  <c r="X140" i="26"/>
  <c r="C141" i="26" a="1"/>
  <c r="C141" i="26" s="1"/>
  <c r="AK141" i="26" s="1"/>
  <c r="CC140" i="26"/>
  <c r="Y140" i="26"/>
  <c r="CD140" i="26"/>
  <c r="Z140" i="26"/>
  <c r="AA140" i="26"/>
  <c r="AB140" i="26"/>
  <c r="AC140" i="26"/>
  <c r="AD140" i="26"/>
  <c r="AE140" i="26"/>
  <c r="AF140" i="26"/>
  <c r="AG140" i="26"/>
  <c r="AH140" i="26"/>
  <c r="AI140" i="26"/>
  <c r="AJ140" i="26"/>
  <c r="AL140" i="26"/>
  <c r="AM140" i="26"/>
  <c r="AN140" i="26"/>
  <c r="AO140" i="26"/>
  <c r="AP140" i="26"/>
  <c r="AQ140" i="26"/>
  <c r="AR140" i="26"/>
  <c r="AS140" i="26"/>
  <c r="AT140" i="26"/>
  <c r="AU140" i="26"/>
  <c r="AV140" i="26"/>
  <c r="AW140" i="26"/>
  <c r="AX140" i="26"/>
  <c r="AY140" i="26"/>
  <c r="AZ140" i="26"/>
  <c r="BA140" i="26"/>
  <c r="BB140" i="26"/>
  <c r="BC140" i="26"/>
  <c r="BD140" i="26"/>
  <c r="BE140" i="26"/>
  <c r="BF140" i="26"/>
  <c r="CE141" i="26" l="1"/>
  <c r="S141" i="26"/>
  <c r="BS141" i="26"/>
  <c r="R141" i="26"/>
  <c r="BY141" i="26"/>
  <c r="T141" i="26"/>
  <c r="BZ141" i="26"/>
  <c r="U141" i="26"/>
  <c r="F141" i="26"/>
  <c r="BH141" i="26"/>
  <c r="G141" i="26"/>
  <c r="BG141" i="26"/>
  <c r="BW141" i="26"/>
  <c r="BI141" i="26"/>
  <c r="D141" i="26"/>
  <c r="BJ141" i="26"/>
  <c r="E141" i="26"/>
  <c r="BL141" i="26"/>
  <c r="L141" i="26"/>
  <c r="BM141" i="26"/>
  <c r="K141" i="26"/>
  <c r="BK141" i="26"/>
  <c r="H141" i="26"/>
  <c r="BN141" i="26"/>
  <c r="I141" i="26"/>
  <c r="BP141" i="26"/>
  <c r="J141" i="26"/>
  <c r="BQ141" i="26"/>
  <c r="Q141" i="26"/>
  <c r="BR141" i="26"/>
  <c r="O141" i="26"/>
  <c r="BO141" i="26"/>
  <c r="M141" i="26"/>
  <c r="BT141" i="26"/>
  <c r="N141" i="26"/>
  <c r="BU141" i="26"/>
  <c r="P141" i="26"/>
  <c r="BV141" i="26"/>
  <c r="V141" i="26"/>
  <c r="BX141" i="26"/>
  <c r="CA141" i="26"/>
  <c r="W141" i="26"/>
  <c r="CB141" i="26"/>
  <c r="X141" i="26"/>
  <c r="CC141" i="26"/>
  <c r="Y141" i="26"/>
  <c r="C142" i="26" a="1"/>
  <c r="C142" i="26" s="1"/>
  <c r="AK142" i="26" s="1"/>
  <c r="CD141" i="26"/>
  <c r="Z141" i="26"/>
  <c r="AA141" i="26"/>
  <c r="AB141" i="26"/>
  <c r="AC141" i="26"/>
  <c r="AD141" i="26"/>
  <c r="AE141" i="26"/>
  <c r="AF141" i="26"/>
  <c r="AG141" i="26"/>
  <c r="AH141" i="26"/>
  <c r="AI141" i="26"/>
  <c r="AJ141" i="26"/>
  <c r="AL141" i="26"/>
  <c r="AM141" i="26"/>
  <c r="AN141" i="26"/>
  <c r="AO141" i="26"/>
  <c r="AP141" i="26"/>
  <c r="AQ141" i="26"/>
  <c r="AR141" i="26"/>
  <c r="AS141" i="26"/>
  <c r="AT141" i="26"/>
  <c r="AU141" i="26"/>
  <c r="AV141" i="26"/>
  <c r="AW141" i="26"/>
  <c r="AX141" i="26"/>
  <c r="AY141" i="26"/>
  <c r="AZ141" i="26"/>
  <c r="BA141" i="26"/>
  <c r="BB141" i="26"/>
  <c r="BC141" i="26"/>
  <c r="BD141" i="26"/>
  <c r="BE141" i="26"/>
  <c r="BF141" i="26"/>
  <c r="CE142" i="26" l="1"/>
  <c r="Q142" i="26"/>
  <c r="BQ142" i="26"/>
  <c r="K142" i="26"/>
  <c r="BL142" i="26"/>
  <c r="L142" i="26"/>
  <c r="BN142" i="26"/>
  <c r="N142" i="26"/>
  <c r="BT142" i="26"/>
  <c r="O142" i="26"/>
  <c r="BV142" i="26"/>
  <c r="E142" i="26"/>
  <c r="U142" i="26"/>
  <c r="BU142" i="26"/>
  <c r="P142" i="26"/>
  <c r="BR142" i="26"/>
  <c r="R142" i="26"/>
  <c r="BS142" i="26"/>
  <c r="S142" i="26"/>
  <c r="BZ142" i="26"/>
  <c r="T142" i="26"/>
  <c r="CA142" i="26"/>
  <c r="I142" i="26"/>
  <c r="BI142" i="26"/>
  <c r="BY142" i="26"/>
  <c r="V142" i="26"/>
  <c r="BW142" i="26"/>
  <c r="W142" i="26"/>
  <c r="BX142" i="26"/>
  <c r="BJ142" i="26"/>
  <c r="D142" i="26"/>
  <c r="BK142" i="26"/>
  <c r="M142" i="26"/>
  <c r="BM142" i="26"/>
  <c r="F142" i="26"/>
  <c r="BG142" i="26"/>
  <c r="G142" i="26"/>
  <c r="BH142" i="26"/>
  <c r="H142" i="26"/>
  <c r="BO142" i="26"/>
  <c r="J142" i="26"/>
  <c r="BP142" i="26"/>
  <c r="X142" i="26"/>
  <c r="CB142" i="26"/>
  <c r="Y142" i="26"/>
  <c r="CC142" i="26"/>
  <c r="CD142" i="26"/>
  <c r="Z142" i="26"/>
  <c r="C143" i="26" a="1"/>
  <c r="C143" i="26" s="1"/>
  <c r="AK143" i="26" s="1"/>
  <c r="AA142" i="26"/>
  <c r="AB142" i="26"/>
  <c r="AC142" i="26"/>
  <c r="AD142" i="26"/>
  <c r="AE142" i="26"/>
  <c r="AF142" i="26"/>
  <c r="AG142" i="26"/>
  <c r="AH142" i="26"/>
  <c r="AI142" i="26"/>
  <c r="AJ142" i="26"/>
  <c r="AL142" i="26"/>
  <c r="AM142" i="26"/>
  <c r="AN142" i="26"/>
  <c r="AO142" i="26"/>
  <c r="AP142" i="26"/>
  <c r="AQ142" i="26"/>
  <c r="AR142" i="26"/>
  <c r="AS142" i="26"/>
  <c r="AT142" i="26"/>
  <c r="AU142" i="26"/>
  <c r="AV142" i="26"/>
  <c r="AW142" i="26"/>
  <c r="AX142" i="26"/>
  <c r="AY142" i="26"/>
  <c r="AZ142" i="26"/>
  <c r="BA142" i="26"/>
  <c r="BB142" i="26"/>
  <c r="BC142" i="26"/>
  <c r="BD142" i="26"/>
  <c r="BE142" i="26"/>
  <c r="BF142" i="26"/>
  <c r="CE143" i="26" l="1"/>
  <c r="S143" i="26"/>
  <c r="BO143" i="26"/>
  <c r="D143" i="26"/>
  <c r="BJ143" i="26"/>
  <c r="E143" i="26"/>
  <c r="BL143" i="26"/>
  <c r="F143" i="26"/>
  <c r="BH143" i="26"/>
  <c r="H143" i="26"/>
  <c r="BI143" i="26"/>
  <c r="G143" i="26"/>
  <c r="W143" i="26"/>
  <c r="BS143" i="26"/>
  <c r="I143" i="26"/>
  <c r="BP143" i="26"/>
  <c r="J143" i="26"/>
  <c r="BQ143" i="26"/>
  <c r="L143" i="26"/>
  <c r="BM143" i="26"/>
  <c r="M143" i="26"/>
  <c r="BN143" i="26"/>
  <c r="K143" i="26"/>
  <c r="BG143" i="26"/>
  <c r="BW143" i="26"/>
  <c r="N143" i="26"/>
  <c r="BU143" i="26"/>
  <c r="P143" i="26"/>
  <c r="BV143" i="26"/>
  <c r="Q143" i="26"/>
  <c r="BR143" i="26"/>
  <c r="R143" i="26"/>
  <c r="BT143" i="26"/>
  <c r="O143" i="26"/>
  <c r="BK143" i="26"/>
  <c r="CA143" i="26"/>
  <c r="T143" i="26"/>
  <c r="BZ143" i="26"/>
  <c r="U143" i="26"/>
  <c r="CB143" i="26"/>
  <c r="V143" i="26"/>
  <c r="BX143" i="26"/>
  <c r="X143" i="26"/>
  <c r="BY143" i="26"/>
  <c r="CC143" i="26"/>
  <c r="Y143" i="26"/>
  <c r="CD143" i="26"/>
  <c r="Z143" i="26"/>
  <c r="AA143" i="26"/>
  <c r="C144" i="26" a="1"/>
  <c r="C144" i="26" s="1"/>
  <c r="AK144" i="26" s="1"/>
  <c r="AB143" i="26"/>
  <c r="AC143" i="26"/>
  <c r="AD143" i="26"/>
  <c r="AE143" i="26"/>
  <c r="AF143" i="26"/>
  <c r="AG143" i="26"/>
  <c r="AH143" i="26"/>
  <c r="AI143" i="26"/>
  <c r="AJ143" i="26"/>
  <c r="AL143" i="26"/>
  <c r="AM143" i="26"/>
  <c r="AN143" i="26"/>
  <c r="AO143" i="26"/>
  <c r="AP143" i="26"/>
  <c r="AQ143" i="26"/>
  <c r="AR143" i="26"/>
  <c r="AS143" i="26"/>
  <c r="AT143" i="26"/>
  <c r="AU143" i="26"/>
  <c r="AV143" i="26"/>
  <c r="AW143" i="26"/>
  <c r="AX143" i="26"/>
  <c r="AY143" i="26"/>
  <c r="AZ143" i="26"/>
  <c r="BA143" i="26"/>
  <c r="BB143" i="26"/>
  <c r="BC143" i="26"/>
  <c r="BD143" i="26"/>
  <c r="BE143" i="26"/>
  <c r="BF143" i="26"/>
  <c r="CE144" i="26" l="1"/>
  <c r="E144" i="26"/>
  <c r="U144" i="26"/>
  <c r="BQ144" i="26"/>
  <c r="G144" i="26"/>
  <c r="BH144" i="26"/>
  <c r="CD144" i="26"/>
  <c r="X144" i="26"/>
  <c r="BZ144" i="26"/>
  <c r="T144" i="26"/>
  <c r="CA144" i="26"/>
  <c r="V144" i="26"/>
  <c r="BW144" i="26"/>
  <c r="I144" i="26"/>
  <c r="Y144" i="26"/>
  <c r="BU144" i="26"/>
  <c r="L144" i="26"/>
  <c r="BN144" i="26"/>
  <c r="H144" i="26"/>
  <c r="BJ144" i="26"/>
  <c r="D144" i="26"/>
  <c r="BK144" i="26"/>
  <c r="F144" i="26"/>
  <c r="BG144" i="26"/>
  <c r="CB144" i="26"/>
  <c r="M144" i="26"/>
  <c r="BI144" i="26"/>
  <c r="BY144" i="26"/>
  <c r="R144" i="26"/>
  <c r="BS144" i="26"/>
  <c r="N144" i="26"/>
  <c r="BO144" i="26"/>
  <c r="J144" i="26"/>
  <c r="BP144" i="26"/>
  <c r="K144" i="26"/>
  <c r="BL144" i="26"/>
  <c r="Q144" i="26"/>
  <c r="BM144" i="26"/>
  <c r="CC144" i="26"/>
  <c r="W144" i="26"/>
  <c r="BX144" i="26"/>
  <c r="S144" i="26"/>
  <c r="BT144" i="26"/>
  <c r="O144" i="26"/>
  <c r="BV144" i="26"/>
  <c r="P144" i="26"/>
  <c r="BR144" i="26"/>
  <c r="Z144" i="26"/>
  <c r="AA144" i="26"/>
  <c r="AB144" i="26"/>
  <c r="C145" i="26" a="1"/>
  <c r="C145" i="26" s="1"/>
  <c r="AK145" i="26" s="1"/>
  <c r="AC144" i="26"/>
  <c r="AD144" i="26"/>
  <c r="AE144" i="26"/>
  <c r="AF144" i="26"/>
  <c r="AG144" i="26"/>
  <c r="AH144" i="26"/>
  <c r="AI144" i="26"/>
  <c r="AJ144" i="26"/>
  <c r="AL144" i="26"/>
  <c r="AM144" i="26"/>
  <c r="AN144" i="26"/>
  <c r="AO144" i="26"/>
  <c r="AP144" i="26"/>
  <c r="AQ144" i="26"/>
  <c r="AR144" i="26"/>
  <c r="AS144" i="26"/>
  <c r="AT144" i="26"/>
  <c r="AU144" i="26"/>
  <c r="AV144" i="26"/>
  <c r="AW144" i="26"/>
  <c r="AX144" i="26"/>
  <c r="AY144" i="26"/>
  <c r="AZ144" i="26"/>
  <c r="BA144" i="26"/>
  <c r="BB144" i="26"/>
  <c r="BC144" i="26"/>
  <c r="BD144" i="26"/>
  <c r="BE144" i="26"/>
  <c r="BF144" i="26"/>
  <c r="CE145" i="26" l="1"/>
  <c r="G145" i="26"/>
  <c r="W145" i="26"/>
  <c r="BS145" i="26"/>
  <c r="J145" i="26"/>
  <c r="BL145" i="26"/>
  <c r="F145" i="26"/>
  <c r="BH145" i="26"/>
  <c r="CC145" i="26"/>
  <c r="X145" i="26"/>
  <c r="BY145" i="26"/>
  <c r="N145" i="26"/>
  <c r="BP145" i="26"/>
  <c r="K145" i="26"/>
  <c r="BG145" i="26"/>
  <c r="BW145" i="26"/>
  <c r="P145" i="26"/>
  <c r="BQ145" i="26"/>
  <c r="L145" i="26"/>
  <c r="BM145" i="26"/>
  <c r="H145" i="26"/>
  <c r="BI145" i="26"/>
  <c r="CD145" i="26"/>
  <c r="T145" i="26"/>
  <c r="BU145" i="26"/>
  <c r="O145" i="26"/>
  <c r="BK145" i="26"/>
  <c r="CA145" i="26"/>
  <c r="U145" i="26"/>
  <c r="BV145" i="26"/>
  <c r="Q145" i="26"/>
  <c r="BR145" i="26"/>
  <c r="M145" i="26"/>
  <c r="BN145" i="26"/>
  <c r="D145" i="26"/>
  <c r="Y145" i="26"/>
  <c r="BZ145" i="26"/>
  <c r="S145" i="26"/>
  <c r="BO145" i="26"/>
  <c r="E145" i="26"/>
  <c r="Z145" i="26"/>
  <c r="CB145" i="26"/>
  <c r="V145" i="26"/>
  <c r="BX145" i="26"/>
  <c r="R145" i="26"/>
  <c r="BT145" i="26"/>
  <c r="I145" i="26"/>
  <c r="BJ145" i="26"/>
  <c r="AA145" i="26"/>
  <c r="AB145" i="26"/>
  <c r="AC145" i="26"/>
  <c r="AD145" i="26"/>
  <c r="C146" i="26" a="1"/>
  <c r="C146" i="26" s="1"/>
  <c r="AK146" i="26" s="1"/>
  <c r="AE145" i="26"/>
  <c r="AF145" i="26"/>
  <c r="AG145" i="26"/>
  <c r="AH145" i="26"/>
  <c r="AI145" i="26"/>
  <c r="AJ145" i="26"/>
  <c r="AL145" i="26"/>
  <c r="AM145" i="26"/>
  <c r="AN145" i="26"/>
  <c r="AO145" i="26"/>
  <c r="AP145" i="26"/>
  <c r="AQ145" i="26"/>
  <c r="AR145" i="26"/>
  <c r="AS145" i="26"/>
  <c r="AT145" i="26"/>
  <c r="AU145" i="26"/>
  <c r="AV145" i="26"/>
  <c r="AW145" i="26"/>
  <c r="AX145" i="26"/>
  <c r="AY145" i="26"/>
  <c r="AZ145" i="26"/>
  <c r="BA145" i="26"/>
  <c r="BB145" i="26"/>
  <c r="BC145" i="26"/>
  <c r="BD145" i="26"/>
  <c r="BE145" i="26"/>
  <c r="BF145" i="26"/>
  <c r="CE146" i="26" l="1"/>
  <c r="E146" i="26"/>
  <c r="U146" i="26"/>
  <c r="BQ146" i="26"/>
  <c r="H146" i="26"/>
  <c r="BJ146" i="26"/>
  <c r="D146" i="26"/>
  <c r="Z146" i="26"/>
  <c r="CA146" i="26"/>
  <c r="V146" i="26"/>
  <c r="BR146" i="26"/>
  <c r="L146" i="26"/>
  <c r="BN146" i="26"/>
  <c r="M146" i="26"/>
  <c r="BI146" i="26"/>
  <c r="BY146" i="26"/>
  <c r="S146" i="26"/>
  <c r="BT146" i="26"/>
  <c r="O146" i="26"/>
  <c r="BP146" i="26"/>
  <c r="K146" i="26"/>
  <c r="BG146" i="26"/>
  <c r="CB146" i="26"/>
  <c r="W146" i="26"/>
  <c r="BX146" i="26"/>
  <c r="Q146" i="26"/>
  <c r="BM146" i="26"/>
  <c r="CC146" i="26"/>
  <c r="X146" i="26"/>
  <c r="BZ146" i="26"/>
  <c r="T146" i="26"/>
  <c r="BV146" i="26"/>
  <c r="P146" i="26"/>
  <c r="BL146" i="26"/>
  <c r="G146" i="26"/>
  <c r="BH146" i="26"/>
  <c r="CD146" i="26"/>
  <c r="I146" i="26"/>
  <c r="Y146" i="26"/>
  <c r="BU146" i="26"/>
  <c r="N146" i="26"/>
  <c r="BO146" i="26"/>
  <c r="J146" i="26"/>
  <c r="BK146" i="26"/>
  <c r="F146" i="26"/>
  <c r="AA146" i="26"/>
  <c r="BW146" i="26"/>
  <c r="R146" i="26"/>
  <c r="BS146" i="26"/>
  <c r="AB146" i="26"/>
  <c r="AC146" i="26"/>
  <c r="AD146" i="26"/>
  <c r="C147" i="26" a="1"/>
  <c r="C147" i="26" s="1"/>
  <c r="AK147" i="26" s="1"/>
  <c r="AE146" i="26"/>
  <c r="AF146" i="26"/>
  <c r="AG146" i="26"/>
  <c r="AH146" i="26"/>
  <c r="AI146" i="26"/>
  <c r="AJ146" i="26"/>
  <c r="AL146" i="26"/>
  <c r="AM146" i="26"/>
  <c r="AN146" i="26"/>
  <c r="AO146" i="26"/>
  <c r="AP146" i="26"/>
  <c r="AQ146" i="26"/>
  <c r="AR146" i="26"/>
  <c r="AS146" i="26"/>
  <c r="AT146" i="26"/>
  <c r="AU146" i="26"/>
  <c r="AV146" i="26"/>
  <c r="AW146" i="26"/>
  <c r="AX146" i="26"/>
  <c r="AY146" i="26"/>
  <c r="AZ146" i="26"/>
  <c r="BA146" i="26"/>
  <c r="BB146" i="26"/>
  <c r="BC146" i="26"/>
  <c r="BD146" i="26"/>
  <c r="BE146" i="26"/>
  <c r="BF146" i="26"/>
  <c r="CE147" i="26" l="1"/>
  <c r="S147" i="26"/>
  <c r="BK147" i="26"/>
  <c r="CA147" i="26"/>
  <c r="V147" i="26"/>
  <c r="BR147" i="26"/>
  <c r="M147" i="26"/>
  <c r="BN147" i="26"/>
  <c r="D147" i="26"/>
  <c r="Y147" i="26"/>
  <c r="BZ147" i="26"/>
  <c r="U147" i="26"/>
  <c r="BV147" i="26"/>
  <c r="G147" i="26"/>
  <c r="W147" i="26"/>
  <c r="BO147" i="26"/>
  <c r="F147" i="26"/>
  <c r="AB147" i="26"/>
  <c r="BX147" i="26"/>
  <c r="R147" i="26"/>
  <c r="BT147" i="26"/>
  <c r="I147" i="26"/>
  <c r="BJ147" i="26"/>
  <c r="E147" i="26"/>
  <c r="Z147" i="26"/>
  <c r="CB147" i="26"/>
  <c r="K147" i="26"/>
  <c r="AA147" i="26"/>
  <c r="BS147" i="26"/>
  <c r="L147" i="26"/>
  <c r="BH147" i="26"/>
  <c r="CC147" i="26"/>
  <c r="X147" i="26"/>
  <c r="BY147" i="26"/>
  <c r="N147" i="26"/>
  <c r="BP147" i="26"/>
  <c r="J147" i="26"/>
  <c r="BL147" i="26"/>
  <c r="O147" i="26"/>
  <c r="BG147" i="26"/>
  <c r="BW147" i="26"/>
  <c r="Q147" i="26"/>
  <c r="BM147" i="26"/>
  <c r="H147" i="26"/>
  <c r="BI147" i="26"/>
  <c r="CD147" i="26"/>
  <c r="T147" i="26"/>
  <c r="BU147" i="26"/>
  <c r="P147" i="26"/>
  <c r="BQ147" i="26"/>
  <c r="AC147" i="26"/>
  <c r="AD147" i="26"/>
  <c r="AE147" i="26"/>
  <c r="AF147" i="26"/>
  <c r="AG147" i="26"/>
  <c r="C148" i="26" a="1"/>
  <c r="C148" i="26" s="1"/>
  <c r="AK148" i="26" s="1"/>
  <c r="AH147" i="26"/>
  <c r="AI147" i="26"/>
  <c r="AJ147" i="26"/>
  <c r="AL147" i="26"/>
  <c r="AM147" i="26"/>
  <c r="AN147" i="26"/>
  <c r="AO147" i="26"/>
  <c r="AP147" i="26"/>
  <c r="AQ147" i="26"/>
  <c r="AR147" i="26"/>
  <c r="AS147" i="26"/>
  <c r="AT147" i="26"/>
  <c r="AU147" i="26"/>
  <c r="AV147" i="26"/>
  <c r="AW147" i="26"/>
  <c r="AX147" i="26"/>
  <c r="AY147" i="26"/>
  <c r="AZ147" i="26"/>
  <c r="BA147" i="26"/>
  <c r="BB147" i="26"/>
  <c r="BC147" i="26"/>
  <c r="BD147" i="26"/>
  <c r="BE147" i="26"/>
  <c r="BF147" i="26"/>
  <c r="CE148" i="26" l="1"/>
  <c r="Q148" i="26"/>
  <c r="BI148" i="26"/>
  <c r="BY148" i="26"/>
  <c r="O148" i="26"/>
  <c r="BP148" i="26"/>
  <c r="K148" i="26"/>
  <c r="BG148" i="26"/>
  <c r="CB148" i="26"/>
  <c r="W148" i="26"/>
  <c r="BS148" i="26"/>
  <c r="N148" i="26"/>
  <c r="BO148" i="26"/>
  <c r="E148" i="26"/>
  <c r="U148" i="26"/>
  <c r="BM148" i="26"/>
  <c r="CC148" i="26"/>
  <c r="T148" i="26"/>
  <c r="BV148" i="26"/>
  <c r="P148" i="26"/>
  <c r="BL148" i="26"/>
  <c r="G148" i="26"/>
  <c r="AB148" i="26"/>
  <c r="BX148" i="26"/>
  <c r="S148" i="26"/>
  <c r="BT148" i="26"/>
  <c r="M148" i="26"/>
  <c r="AC148" i="26"/>
  <c r="BU148" i="26"/>
  <c r="J148" i="26"/>
  <c r="BK148" i="26"/>
  <c r="F148" i="26"/>
  <c r="AA148" i="26"/>
  <c r="BW148" i="26"/>
  <c r="R148" i="26"/>
  <c r="BN148" i="26"/>
  <c r="H148" i="26"/>
  <c r="BJ148" i="26"/>
  <c r="I148" i="26"/>
  <c r="Y148" i="26"/>
  <c r="BQ148" i="26"/>
  <c r="D148" i="26"/>
  <c r="Z148" i="26"/>
  <c r="CA148" i="26"/>
  <c r="V148" i="26"/>
  <c r="BR148" i="26"/>
  <c r="L148" i="26"/>
  <c r="BH148" i="26"/>
  <c r="CD148" i="26"/>
  <c r="X148" i="26"/>
  <c r="BZ148" i="26"/>
  <c r="AD148" i="26"/>
  <c r="AE148" i="26"/>
  <c r="AF148" i="26"/>
  <c r="AG148" i="26"/>
  <c r="C149" i="26" a="1"/>
  <c r="C149" i="26" s="1"/>
  <c r="AK149" i="26" s="1"/>
  <c r="AH148" i="26"/>
  <c r="AI148" i="26"/>
  <c r="AJ148" i="26"/>
  <c r="AL148" i="26"/>
  <c r="AM148" i="26"/>
  <c r="AN148" i="26"/>
  <c r="AO148" i="26"/>
  <c r="AP148" i="26"/>
  <c r="AQ148" i="26"/>
  <c r="AR148" i="26"/>
  <c r="AS148" i="26"/>
  <c r="AT148" i="26"/>
  <c r="AU148" i="26"/>
  <c r="AV148" i="26"/>
  <c r="AW148" i="26"/>
  <c r="AX148" i="26"/>
  <c r="AY148" i="26"/>
  <c r="AZ148" i="26"/>
  <c r="BA148" i="26"/>
  <c r="BB148" i="26"/>
  <c r="BC148" i="26"/>
  <c r="BD148" i="26"/>
  <c r="BE148" i="26"/>
  <c r="BF148" i="26"/>
  <c r="CE149" i="26" l="1"/>
  <c r="S149" i="26"/>
  <c r="BK149" i="26"/>
  <c r="CA149" i="26"/>
  <c r="T149" i="26"/>
  <c r="E149" i="26"/>
  <c r="Z149" i="26"/>
  <c r="CB149" i="26"/>
  <c r="V149" i="26"/>
  <c r="BR149" i="26"/>
  <c r="AC149" i="26"/>
  <c r="BT149" i="26"/>
  <c r="BU149" i="26"/>
  <c r="G149" i="26"/>
  <c r="W149" i="26"/>
  <c r="BO149" i="26"/>
  <c r="D149" i="26"/>
  <c r="Y149" i="26"/>
  <c r="J149" i="26"/>
  <c r="BL149" i="26"/>
  <c r="F149" i="26"/>
  <c r="AB149" i="26"/>
  <c r="BX149" i="26"/>
  <c r="BP149" i="26"/>
  <c r="CD149" i="26"/>
  <c r="X149" i="26"/>
  <c r="K149" i="26"/>
  <c r="AA149" i="26"/>
  <c r="BS149" i="26"/>
  <c r="I149" i="26"/>
  <c r="AD149" i="26"/>
  <c r="P149" i="26"/>
  <c r="BQ149" i="26"/>
  <c r="L149" i="26"/>
  <c r="BH149" i="26"/>
  <c r="CC149" i="26"/>
  <c r="BZ149" i="26"/>
  <c r="R149" i="26"/>
  <c r="BN149" i="26"/>
  <c r="O149" i="26"/>
  <c r="BG149" i="26"/>
  <c r="BW149" i="26"/>
  <c r="N149" i="26"/>
  <c r="BJ149" i="26"/>
  <c r="U149" i="26"/>
  <c r="BV149" i="26"/>
  <c r="Q149" i="26"/>
  <c r="BM149" i="26"/>
  <c r="H149" i="26"/>
  <c r="M149" i="26"/>
  <c r="BI149" i="26"/>
  <c r="BY149" i="26"/>
  <c r="AE149" i="26"/>
  <c r="AF149" i="26"/>
  <c r="AG149" i="26"/>
  <c r="C150" i="26" a="1"/>
  <c r="C150" i="26" s="1"/>
  <c r="AK150" i="26" s="1"/>
  <c r="AH149" i="26"/>
  <c r="AI149" i="26"/>
  <c r="AJ149" i="26"/>
  <c r="AL149" i="26"/>
  <c r="AM149" i="26"/>
  <c r="AN149" i="26"/>
  <c r="AO149" i="26"/>
  <c r="AP149" i="26"/>
  <c r="AQ149" i="26"/>
  <c r="AR149" i="26"/>
  <c r="AS149" i="26"/>
  <c r="AT149" i="26"/>
  <c r="AU149" i="26"/>
  <c r="AV149" i="26"/>
  <c r="AW149" i="26"/>
  <c r="AX149" i="26"/>
  <c r="AY149" i="26"/>
  <c r="AZ149" i="26"/>
  <c r="BA149" i="26"/>
  <c r="BB149" i="26"/>
  <c r="BC149" i="26"/>
  <c r="BD149" i="26"/>
  <c r="BE149" i="26"/>
  <c r="BF149" i="26"/>
  <c r="CE150" i="26" l="1"/>
  <c r="M150" i="26"/>
  <c r="AC150" i="26"/>
  <c r="BU150" i="26"/>
  <c r="N150" i="26"/>
  <c r="BJ150" i="26"/>
  <c r="D150" i="26"/>
  <c r="Z150" i="26"/>
  <c r="BV150" i="26"/>
  <c r="AB150" i="26"/>
  <c r="K150" i="26"/>
  <c r="L150" i="26"/>
  <c r="F150" i="26"/>
  <c r="BR150" i="26"/>
  <c r="Q150" i="26"/>
  <c r="BI150" i="26"/>
  <c r="BY150" i="26"/>
  <c r="S150" i="26"/>
  <c r="BO150" i="26"/>
  <c r="J150" i="26"/>
  <c r="AE150" i="26"/>
  <c r="CA150" i="26"/>
  <c r="BH150" i="26"/>
  <c r="V150" i="26"/>
  <c r="W150" i="26"/>
  <c r="P150" i="26"/>
  <c r="CB150" i="26"/>
  <c r="E150" i="26"/>
  <c r="U150" i="26"/>
  <c r="BM150" i="26"/>
  <c r="CC150" i="26"/>
  <c r="X150" i="26"/>
  <c r="BT150" i="26"/>
  <c r="O150" i="26"/>
  <c r="BK150" i="26"/>
  <c r="G150" i="26"/>
  <c r="BS150" i="26"/>
  <c r="BL150" i="26"/>
  <c r="BN150" i="26"/>
  <c r="AA150" i="26"/>
  <c r="I150" i="26"/>
  <c r="Y150" i="26"/>
  <c r="BQ150" i="26"/>
  <c r="H150" i="26"/>
  <c r="AD150" i="26"/>
  <c r="BZ150" i="26"/>
  <c r="T150" i="26"/>
  <c r="BP150" i="26"/>
  <c r="R150" i="26"/>
  <c r="CD150" i="26"/>
  <c r="BW150" i="26"/>
  <c r="BX150" i="26"/>
  <c r="BG150" i="26"/>
  <c r="AF150" i="26"/>
  <c r="AG150" i="26"/>
  <c r="AH150" i="26"/>
  <c r="C151" i="26" a="1"/>
  <c r="C151" i="26" s="1"/>
  <c r="AK151" i="26" s="1"/>
  <c r="AI150" i="26"/>
  <c r="AJ150" i="26"/>
  <c r="AL150" i="26"/>
  <c r="AM150" i="26"/>
  <c r="AN150" i="26"/>
  <c r="AO150" i="26"/>
  <c r="AP150" i="26"/>
  <c r="AQ150" i="26"/>
  <c r="AR150" i="26"/>
  <c r="AS150" i="26"/>
  <c r="AT150" i="26"/>
  <c r="AU150" i="26"/>
  <c r="AV150" i="26"/>
  <c r="AW150" i="26"/>
  <c r="AX150" i="26"/>
  <c r="AY150" i="26"/>
  <c r="AZ150" i="26"/>
  <c r="BA150" i="26"/>
  <c r="BB150" i="26"/>
  <c r="BC150" i="26"/>
  <c r="BD150" i="26"/>
  <c r="BE150" i="26"/>
  <c r="BF150" i="26"/>
  <c r="CE151" i="26" l="1"/>
  <c r="S151" i="26"/>
  <c r="BG151" i="26"/>
  <c r="BW151" i="26"/>
  <c r="Q151" i="26"/>
  <c r="BM151" i="26"/>
  <c r="I151" i="26"/>
  <c r="BN151" i="26"/>
  <c r="J151" i="26"/>
  <c r="BI151" i="26"/>
  <c r="E151" i="26"/>
  <c r="BJ151" i="26"/>
  <c r="N151" i="26"/>
  <c r="BT151" i="26"/>
  <c r="G151" i="26"/>
  <c r="W151" i="26"/>
  <c r="BK151" i="26"/>
  <c r="CA151" i="26"/>
  <c r="V151" i="26"/>
  <c r="BR151" i="26"/>
  <c r="P151" i="26"/>
  <c r="BU151" i="26"/>
  <c r="R151" i="26"/>
  <c r="BP151" i="26"/>
  <c r="M151" i="26"/>
  <c r="BQ151" i="26"/>
  <c r="U151" i="26"/>
  <c r="BZ151" i="26"/>
  <c r="K151" i="26"/>
  <c r="AA151" i="26"/>
  <c r="BO151" i="26"/>
  <c r="F151" i="26"/>
  <c r="AB151" i="26"/>
  <c r="BX151" i="26"/>
  <c r="X151" i="26"/>
  <c r="CB151" i="26"/>
  <c r="Y151" i="26"/>
  <c r="BV151" i="26"/>
  <c r="T151" i="26"/>
  <c r="BY151" i="26"/>
  <c r="AC151" i="26"/>
  <c r="O151" i="26"/>
  <c r="AE151" i="26"/>
  <c r="BS151" i="26"/>
  <c r="L151" i="26"/>
  <c r="BH151" i="26"/>
  <c r="CC151" i="26"/>
  <c r="AD151" i="26"/>
  <c r="D151" i="26"/>
  <c r="AF151" i="26"/>
  <c r="CD151" i="26"/>
  <c r="Z151" i="26"/>
  <c r="H151" i="26"/>
  <c r="BL151" i="26"/>
  <c r="AG151" i="26"/>
  <c r="AH151" i="26"/>
  <c r="AI151" i="26"/>
  <c r="AJ151" i="26"/>
  <c r="C152" i="26" a="1"/>
  <c r="C152" i="26" s="1"/>
  <c r="AK152" i="26" s="1"/>
  <c r="AL151" i="26"/>
  <c r="AM151" i="26"/>
  <c r="AN151" i="26"/>
  <c r="AO151" i="26"/>
  <c r="AP151" i="26"/>
  <c r="AQ151" i="26"/>
  <c r="AR151" i="26"/>
  <c r="AS151" i="26"/>
  <c r="AT151" i="26"/>
  <c r="AU151" i="26"/>
  <c r="AV151" i="26"/>
  <c r="AW151" i="26"/>
  <c r="AX151" i="26"/>
  <c r="AY151" i="26"/>
  <c r="AZ151" i="26"/>
  <c r="BA151" i="26"/>
  <c r="BB151" i="26"/>
  <c r="BC151" i="26"/>
  <c r="BD151" i="26"/>
  <c r="BE151" i="26"/>
  <c r="BF151" i="26"/>
  <c r="CE152" i="26" l="1"/>
  <c r="M152" i="26"/>
  <c r="AC152" i="26"/>
  <c r="BQ152" i="26"/>
  <c r="D152" i="26"/>
  <c r="Z152" i="26"/>
  <c r="BV152" i="26"/>
  <c r="S152" i="26"/>
  <c r="BX152" i="26"/>
  <c r="AB152" i="26"/>
  <c r="H152" i="26"/>
  <c r="BG152" i="26"/>
  <c r="K152" i="26"/>
  <c r="BH152" i="26"/>
  <c r="Q152" i="26"/>
  <c r="AG152" i="26"/>
  <c r="BU152" i="26"/>
  <c r="J152" i="26"/>
  <c r="AE152" i="26"/>
  <c r="CA152" i="26"/>
  <c r="AA152" i="26"/>
  <c r="G152" i="26"/>
  <c r="BL152" i="26"/>
  <c r="P152" i="26"/>
  <c r="BN152" i="26"/>
  <c r="R152" i="26"/>
  <c r="BO152" i="26"/>
  <c r="E152" i="26"/>
  <c r="U152" i="26"/>
  <c r="BI152" i="26"/>
  <c r="BY152" i="26"/>
  <c r="O152" i="26"/>
  <c r="BK152" i="26"/>
  <c r="F152" i="26"/>
  <c r="BJ152" i="26"/>
  <c r="N152" i="26"/>
  <c r="BS152" i="26"/>
  <c r="W152" i="26"/>
  <c r="BT152" i="26"/>
  <c r="X152" i="26"/>
  <c r="BW152" i="26"/>
  <c r="I152" i="26"/>
  <c r="Y152" i="26"/>
  <c r="BM152" i="26"/>
  <c r="CC152" i="26"/>
  <c r="T152" i="26"/>
  <c r="BP152" i="26"/>
  <c r="L152" i="26"/>
  <c r="BR152" i="26"/>
  <c r="V152" i="26"/>
  <c r="BZ152" i="26"/>
  <c r="AD152" i="26"/>
  <c r="CB152" i="26"/>
  <c r="AF152" i="26"/>
  <c r="CD152" i="26"/>
  <c r="AH152" i="26"/>
  <c r="AI152" i="26"/>
  <c r="AJ152" i="26"/>
  <c r="C153" i="26" a="1"/>
  <c r="C153" i="26" s="1"/>
  <c r="AK153" i="26" s="1"/>
  <c r="AL152" i="26"/>
  <c r="AM152" i="26"/>
  <c r="AN152" i="26"/>
  <c r="AO152" i="26"/>
  <c r="AP152" i="26"/>
  <c r="AQ152" i="26"/>
  <c r="AR152" i="26"/>
  <c r="AS152" i="26"/>
  <c r="AT152" i="26"/>
  <c r="AU152" i="26"/>
  <c r="AV152" i="26"/>
  <c r="AW152" i="26"/>
  <c r="AX152" i="26"/>
  <c r="AY152" i="26"/>
  <c r="AZ152" i="26"/>
  <c r="BA152" i="26"/>
  <c r="BB152" i="26"/>
  <c r="BC152" i="26"/>
  <c r="BD152" i="26"/>
  <c r="BE152" i="26"/>
  <c r="BF152" i="26"/>
  <c r="CE153" i="26" l="1"/>
  <c r="G153" i="26"/>
  <c r="W153" i="26"/>
  <c r="BK153" i="26"/>
  <c r="CA153" i="26"/>
  <c r="X153" i="26"/>
  <c r="BN153" i="26"/>
  <c r="D153" i="26"/>
  <c r="Y153" i="26"/>
  <c r="BU153" i="26"/>
  <c r="P153" i="26"/>
  <c r="BL153" i="26"/>
  <c r="F153" i="26"/>
  <c r="AB153" i="26"/>
  <c r="BR153" i="26"/>
  <c r="K153" i="26"/>
  <c r="AA153" i="26"/>
  <c r="BO153" i="26"/>
  <c r="H153" i="26"/>
  <c r="AC153" i="26"/>
  <c r="BT153" i="26"/>
  <c r="I153" i="26"/>
  <c r="AD153" i="26"/>
  <c r="BZ153" i="26"/>
  <c r="U153" i="26"/>
  <c r="BQ153" i="26"/>
  <c r="L153" i="26"/>
  <c r="AG153" i="26"/>
  <c r="BX153" i="26"/>
  <c r="S153" i="26"/>
  <c r="BG153" i="26"/>
  <c r="BW153" i="26"/>
  <c r="R153" i="26"/>
  <c r="BI153" i="26"/>
  <c r="CD153" i="26"/>
  <c r="T153" i="26"/>
  <c r="BP153" i="26"/>
  <c r="J153" i="26"/>
  <c r="AF153" i="26"/>
  <c r="CB153" i="26"/>
  <c r="V153" i="26"/>
  <c r="BM153" i="26"/>
  <c r="O153" i="26"/>
  <c r="AE153" i="26"/>
  <c r="BS153" i="26"/>
  <c r="M153" i="26"/>
  <c r="AH153" i="26"/>
  <c r="BY153" i="26"/>
  <c r="N153" i="26"/>
  <c r="BJ153" i="26"/>
  <c r="E153" i="26"/>
  <c r="Z153" i="26"/>
  <c r="BV153" i="26"/>
  <c r="Q153" i="26"/>
  <c r="BH153" i="26"/>
  <c r="CC153" i="26"/>
  <c r="AI153" i="26"/>
  <c r="AJ153" i="26"/>
  <c r="AL153" i="26"/>
  <c r="AM153" i="26"/>
  <c r="C154" i="26" a="1"/>
  <c r="C154" i="26" s="1"/>
  <c r="AK154" i="26" s="1"/>
  <c r="AN153" i="26"/>
  <c r="AO153" i="26"/>
  <c r="AP153" i="26"/>
  <c r="AQ153" i="26"/>
  <c r="AR153" i="26"/>
  <c r="AS153" i="26"/>
  <c r="AT153" i="26"/>
  <c r="AU153" i="26"/>
  <c r="AV153" i="26"/>
  <c r="AW153" i="26"/>
  <c r="AX153" i="26"/>
  <c r="AY153" i="26"/>
  <c r="AZ153" i="26"/>
  <c r="BA153" i="26"/>
  <c r="BB153" i="26"/>
  <c r="BC153" i="26"/>
  <c r="BD153" i="26"/>
  <c r="BE153" i="26"/>
  <c r="BF153" i="26"/>
  <c r="CE154" i="26" l="1"/>
  <c r="Q154" i="26"/>
  <c r="AG154" i="26"/>
  <c r="BU154" i="26"/>
  <c r="K154" i="26"/>
  <c r="AF154" i="26"/>
  <c r="BW154" i="26"/>
  <c r="R154" i="26"/>
  <c r="BH154" i="26"/>
  <c r="CD154" i="26"/>
  <c r="X154" i="26"/>
  <c r="BO154" i="26"/>
  <c r="J154" i="26"/>
  <c r="AE154" i="26"/>
  <c r="CA154" i="26"/>
  <c r="E154" i="26"/>
  <c r="U154" i="26"/>
  <c r="BI154" i="26"/>
  <c r="BY154" i="26"/>
  <c r="P154" i="26"/>
  <c r="BG154" i="26"/>
  <c r="CB154" i="26"/>
  <c r="W154" i="26"/>
  <c r="BN154" i="26"/>
  <c r="H154" i="26"/>
  <c r="AD154" i="26"/>
  <c r="BT154" i="26"/>
  <c r="O154" i="26"/>
  <c r="BK154" i="26"/>
  <c r="M154" i="26"/>
  <c r="AC154" i="26"/>
  <c r="BQ154" i="26"/>
  <c r="F154" i="26"/>
  <c r="AA154" i="26"/>
  <c r="BR154" i="26"/>
  <c r="L154" i="26"/>
  <c r="AH154" i="26"/>
  <c r="BX154" i="26"/>
  <c r="S154" i="26"/>
  <c r="BJ154" i="26"/>
  <c r="D154" i="26"/>
  <c r="Z154" i="26"/>
  <c r="BV154" i="26"/>
  <c r="I154" i="26"/>
  <c r="Y154" i="26"/>
  <c r="BM154" i="26"/>
  <c r="CC154" i="26"/>
  <c r="V154" i="26"/>
  <c r="BL154" i="26"/>
  <c r="G154" i="26"/>
  <c r="AB154" i="26"/>
  <c r="BS154" i="26"/>
  <c r="N154" i="26"/>
  <c r="AI154" i="26"/>
  <c r="BZ154" i="26"/>
  <c r="T154" i="26"/>
  <c r="BP154" i="26"/>
  <c r="AJ154" i="26"/>
  <c r="AL154" i="26"/>
  <c r="C155" i="26" a="1"/>
  <c r="C155" i="26" s="1"/>
  <c r="AK155" i="26" s="1"/>
  <c r="AM154" i="26"/>
  <c r="AN154" i="26"/>
  <c r="AO154" i="26"/>
  <c r="AP154" i="26"/>
  <c r="AQ154" i="26"/>
  <c r="AR154" i="26"/>
  <c r="AS154" i="26"/>
  <c r="AT154" i="26"/>
  <c r="AU154" i="26"/>
  <c r="AV154" i="26"/>
  <c r="AW154" i="26"/>
  <c r="AX154" i="26"/>
  <c r="AY154" i="26"/>
  <c r="AZ154" i="26"/>
  <c r="BA154" i="26"/>
  <c r="BB154" i="26"/>
  <c r="BC154" i="26"/>
  <c r="BD154" i="26"/>
  <c r="BE154" i="26"/>
  <c r="BF154" i="26"/>
  <c r="CE155" i="26" l="1"/>
  <c r="O155" i="26"/>
  <c r="AE155" i="26"/>
  <c r="BO155" i="26"/>
  <c r="D155" i="26"/>
  <c r="Y155" i="26"/>
  <c r="BP155" i="26"/>
  <c r="J155" i="26"/>
  <c r="AF155" i="26"/>
  <c r="CB155" i="26"/>
  <c r="V155" i="26"/>
  <c r="BM155" i="26"/>
  <c r="H155" i="26"/>
  <c r="AC155" i="26"/>
  <c r="BT155" i="26"/>
  <c r="S155" i="26"/>
  <c r="AI155" i="26"/>
  <c r="BS155" i="26"/>
  <c r="I155" i="26"/>
  <c r="AD155" i="26"/>
  <c r="BU155" i="26"/>
  <c r="P155" i="26"/>
  <c r="BL155" i="26"/>
  <c r="F155" i="26"/>
  <c r="AB155" i="26"/>
  <c r="BR155" i="26"/>
  <c r="M155" i="26"/>
  <c r="AH155" i="26"/>
  <c r="BY155" i="26"/>
  <c r="G155" i="26"/>
  <c r="W155" i="26"/>
  <c r="BG155" i="26"/>
  <c r="BW155" i="26"/>
  <c r="N155" i="26"/>
  <c r="AJ155" i="26"/>
  <c r="BZ155" i="26"/>
  <c r="U155" i="26"/>
  <c r="BQ155" i="26"/>
  <c r="L155" i="26"/>
  <c r="AG155" i="26"/>
  <c r="BX155" i="26"/>
  <c r="R155" i="26"/>
  <c r="BI155" i="26"/>
  <c r="CD155" i="26"/>
  <c r="K155" i="26"/>
  <c r="AA155" i="26"/>
  <c r="BK155" i="26"/>
  <c r="CA155" i="26"/>
  <c r="T155" i="26"/>
  <c r="BJ155" i="26"/>
  <c r="E155" i="26"/>
  <c r="Z155" i="26"/>
  <c r="BV155" i="26"/>
  <c r="Q155" i="26"/>
  <c r="BH155" i="26"/>
  <c r="CC155" i="26"/>
  <c r="X155" i="26"/>
  <c r="BN155" i="26"/>
  <c r="AL155" i="26"/>
  <c r="AM155" i="26"/>
  <c r="C156" i="26" a="1"/>
  <c r="C156" i="26" s="1"/>
  <c r="AK156" i="26" s="1"/>
  <c r="AN155" i="26"/>
  <c r="AO155" i="26"/>
  <c r="AP155" i="26"/>
  <c r="AQ155" i="26"/>
  <c r="AR155" i="26"/>
  <c r="AS155" i="26"/>
  <c r="AT155" i="26"/>
  <c r="AU155" i="26"/>
  <c r="AV155" i="26"/>
  <c r="AW155" i="26"/>
  <c r="AX155" i="26"/>
  <c r="AY155" i="26"/>
  <c r="AZ155" i="26"/>
  <c r="BA155" i="26"/>
  <c r="BB155" i="26"/>
  <c r="BC155" i="26"/>
  <c r="BD155" i="26"/>
  <c r="BE155" i="26"/>
  <c r="BF155" i="26"/>
  <c r="CE156" i="26" l="1"/>
  <c r="E156" i="26"/>
  <c r="U156" i="26"/>
  <c r="BU156" i="26"/>
  <c r="L156" i="26"/>
  <c r="AH156" i="26"/>
  <c r="BX156" i="26"/>
  <c r="S156" i="26"/>
  <c r="BJ156" i="26"/>
  <c r="D156" i="26"/>
  <c r="Z156" i="26"/>
  <c r="BP156" i="26"/>
  <c r="K156" i="26"/>
  <c r="AF156" i="26"/>
  <c r="BW156" i="26"/>
  <c r="G156" i="26"/>
  <c r="N156" i="26"/>
  <c r="AI156" i="26"/>
  <c r="T156" i="26"/>
  <c r="F156" i="26"/>
  <c r="BR156" i="26"/>
  <c r="I156" i="26"/>
  <c r="Y156" i="26"/>
  <c r="BI156" i="26"/>
  <c r="BY156" i="26"/>
  <c r="R156" i="26"/>
  <c r="BH156" i="26"/>
  <c r="CD156" i="26"/>
  <c r="X156" i="26"/>
  <c r="BO156" i="26"/>
  <c r="J156" i="26"/>
  <c r="AE156" i="26"/>
  <c r="BV156" i="26"/>
  <c r="P156" i="26"/>
  <c r="BG156" i="26"/>
  <c r="CB156" i="26"/>
  <c r="M156" i="26"/>
  <c r="AC156" i="26"/>
  <c r="BM156" i="26"/>
  <c r="CC156" i="26"/>
  <c r="W156" i="26"/>
  <c r="BN156" i="26"/>
  <c r="H156" i="26"/>
  <c r="AD156" i="26"/>
  <c r="BT156" i="26"/>
  <c r="O156" i="26"/>
  <c r="AJ156" i="26"/>
  <c r="CA156" i="26"/>
  <c r="V156" i="26"/>
  <c r="BL156" i="26"/>
  <c r="Q156" i="26"/>
  <c r="AG156" i="26"/>
  <c r="BQ156" i="26"/>
  <c r="AB156" i="26"/>
  <c r="BS156" i="26"/>
  <c r="BZ156" i="26"/>
  <c r="BK156" i="26"/>
  <c r="AA156" i="26"/>
  <c r="AL156" i="26"/>
  <c r="AM156" i="26"/>
  <c r="AN156" i="26"/>
  <c r="C157" i="26" a="1"/>
  <c r="C157" i="26" s="1"/>
  <c r="AK157" i="26" s="1"/>
  <c r="AO156" i="26"/>
  <c r="AP156" i="26"/>
  <c r="AQ156" i="26"/>
  <c r="AR156" i="26"/>
  <c r="AS156" i="26"/>
  <c r="AT156" i="26"/>
  <c r="AU156" i="26"/>
  <c r="AV156" i="26"/>
  <c r="AW156" i="26"/>
  <c r="AX156" i="26"/>
  <c r="AY156" i="26"/>
  <c r="AZ156" i="26"/>
  <c r="BA156" i="26"/>
  <c r="BB156" i="26"/>
  <c r="BC156" i="26"/>
  <c r="BD156" i="26"/>
  <c r="BE156" i="26"/>
  <c r="BF156" i="26"/>
  <c r="CE157" i="26" l="1"/>
  <c r="K157" i="26"/>
  <c r="AA157" i="26"/>
  <c r="BK157" i="26"/>
  <c r="CA157" i="26"/>
  <c r="U157" i="26"/>
  <c r="BL157" i="26"/>
  <c r="F157" i="26"/>
  <c r="AB157" i="26"/>
  <c r="BM157" i="26"/>
  <c r="H157" i="26"/>
  <c r="AC157" i="26"/>
  <c r="BT157" i="26"/>
  <c r="I157" i="26"/>
  <c r="AD157" i="26"/>
  <c r="BU157" i="26"/>
  <c r="O157" i="26"/>
  <c r="AE157" i="26"/>
  <c r="BO157" i="26"/>
  <c r="E157" i="26"/>
  <c r="Z157" i="26"/>
  <c r="BQ157" i="26"/>
  <c r="L157" i="26"/>
  <c r="AG157" i="26"/>
  <c r="BR157" i="26"/>
  <c r="M157" i="26"/>
  <c r="AH157" i="26"/>
  <c r="BY157" i="26"/>
  <c r="N157" i="26"/>
  <c r="AJ157" i="26"/>
  <c r="BZ157" i="26"/>
  <c r="S157" i="26"/>
  <c r="AI157" i="26"/>
  <c r="BS157" i="26"/>
  <c r="J157" i="26"/>
  <c r="AF157" i="26"/>
  <c r="BV157" i="26"/>
  <c r="Q157" i="26"/>
  <c r="AL157" i="26"/>
  <c r="BX157" i="26"/>
  <c r="R157" i="26"/>
  <c r="BI157" i="26"/>
  <c r="CD157" i="26"/>
  <c r="T157" i="26"/>
  <c r="BJ157" i="26"/>
  <c r="G157" i="26"/>
  <c r="W157" i="26"/>
  <c r="BG157" i="26"/>
  <c r="BW157" i="26"/>
  <c r="P157" i="26"/>
  <c r="CB157" i="26"/>
  <c r="V157" i="26"/>
  <c r="BH157" i="26"/>
  <c r="CC157" i="26"/>
  <c r="X157" i="26"/>
  <c r="BN157" i="26"/>
  <c r="D157" i="26"/>
  <c r="Y157" i="26"/>
  <c r="BP157" i="26"/>
  <c r="AM157" i="26"/>
  <c r="AN157" i="26"/>
  <c r="AO157" i="26"/>
  <c r="AP157" i="26"/>
  <c r="C158" i="26" a="1"/>
  <c r="C158" i="26" s="1"/>
  <c r="AK158" i="26" s="1"/>
  <c r="AQ157" i="26"/>
  <c r="AR157" i="26"/>
  <c r="AS157" i="26"/>
  <c r="AT157" i="26"/>
  <c r="AU157" i="26"/>
  <c r="AV157" i="26"/>
  <c r="AW157" i="26"/>
  <c r="AX157" i="26"/>
  <c r="AY157" i="26"/>
  <c r="AZ157" i="26"/>
  <c r="BA157" i="26"/>
  <c r="BB157" i="26"/>
  <c r="BC157" i="26"/>
  <c r="BD157" i="26"/>
  <c r="BE157" i="26"/>
  <c r="BF157" i="26"/>
  <c r="CE158" i="26" l="1"/>
  <c r="M158" i="26"/>
  <c r="AC158" i="26"/>
  <c r="BM158" i="26"/>
  <c r="CC158" i="26"/>
  <c r="X158" i="26"/>
  <c r="BO158" i="26"/>
  <c r="J158" i="26"/>
  <c r="AE158" i="26"/>
  <c r="BV158" i="26"/>
  <c r="P158" i="26"/>
  <c r="AL158" i="26"/>
  <c r="BW158" i="26"/>
  <c r="R158" i="26"/>
  <c r="AM158" i="26"/>
  <c r="BX158" i="26"/>
  <c r="Q158" i="26"/>
  <c r="AG158" i="26"/>
  <c r="BQ158" i="26"/>
  <c r="H158" i="26"/>
  <c r="AD158" i="26"/>
  <c r="BT158" i="26"/>
  <c r="O158" i="26"/>
  <c r="AJ158" i="26"/>
  <c r="CA158" i="26"/>
  <c r="V158" i="26"/>
  <c r="BG158" i="26"/>
  <c r="CB158" i="26"/>
  <c r="W158" i="26"/>
  <c r="BH158" i="26"/>
  <c r="CD158" i="26"/>
  <c r="E158" i="26"/>
  <c r="U158" i="26"/>
  <c r="BU158" i="26"/>
  <c r="N158" i="26"/>
  <c r="AI158" i="26"/>
  <c r="BZ158" i="26"/>
  <c r="T158" i="26"/>
  <c r="BK158" i="26"/>
  <c r="F158" i="26"/>
  <c r="AA158" i="26"/>
  <c r="BL158" i="26"/>
  <c r="G158" i="26"/>
  <c r="AB158" i="26"/>
  <c r="BN158" i="26"/>
  <c r="I158" i="26"/>
  <c r="Y158" i="26"/>
  <c r="BI158" i="26"/>
  <c r="BY158" i="26"/>
  <c r="S158" i="26"/>
  <c r="BJ158" i="26"/>
  <c r="D158" i="26"/>
  <c r="Z158" i="26"/>
  <c r="BP158" i="26"/>
  <c r="K158" i="26"/>
  <c r="AF158" i="26"/>
  <c r="BR158" i="26"/>
  <c r="L158" i="26"/>
  <c r="AH158" i="26"/>
  <c r="BS158" i="26"/>
  <c r="AN158" i="26"/>
  <c r="AO158" i="26"/>
  <c r="AP158" i="26"/>
  <c r="C159" i="26" a="1"/>
  <c r="C159" i="26" s="1"/>
  <c r="AK159" i="26" s="1"/>
  <c r="AQ158" i="26"/>
  <c r="AR158" i="26"/>
  <c r="AS158" i="26"/>
  <c r="AT158" i="26"/>
  <c r="AU158" i="26"/>
  <c r="AV158" i="26"/>
  <c r="AW158" i="26"/>
  <c r="AX158" i="26"/>
  <c r="AY158" i="26"/>
  <c r="AZ158" i="26"/>
  <c r="BA158" i="26"/>
  <c r="BB158" i="26"/>
  <c r="BC158" i="26"/>
  <c r="BD158" i="26"/>
  <c r="BE158" i="26"/>
  <c r="BF158" i="26"/>
  <c r="CE159" i="26" l="1"/>
  <c r="O159" i="26"/>
  <c r="AE159" i="26"/>
  <c r="BK159" i="26"/>
  <c r="CA159" i="26"/>
  <c r="V159" i="26"/>
  <c r="BH159" i="26"/>
  <c r="CC159" i="26"/>
  <c r="X159" i="26"/>
  <c r="BI159" i="26"/>
  <c r="CD159" i="26"/>
  <c r="T159" i="26"/>
  <c r="BJ159" i="26"/>
  <c r="E159" i="26"/>
  <c r="Z159" i="26"/>
  <c r="BQ159" i="26"/>
  <c r="S159" i="26"/>
  <c r="AI159" i="26"/>
  <c r="BO159" i="26"/>
  <c r="F159" i="26"/>
  <c r="AB159" i="26"/>
  <c r="BM159" i="26"/>
  <c r="H159" i="26"/>
  <c r="AC159" i="26"/>
  <c r="BN159" i="26"/>
  <c r="D159" i="26"/>
  <c r="Y159" i="26"/>
  <c r="BP159" i="26"/>
  <c r="J159" i="26"/>
  <c r="AF159" i="26"/>
  <c r="BV159" i="26"/>
  <c r="G159" i="26"/>
  <c r="W159" i="26"/>
  <c r="AM159" i="26"/>
  <c r="BS159" i="26"/>
  <c r="L159" i="26"/>
  <c r="AG159" i="26"/>
  <c r="BR159" i="26"/>
  <c r="M159" i="26"/>
  <c r="AH159" i="26"/>
  <c r="BT159" i="26"/>
  <c r="I159" i="26"/>
  <c r="AD159" i="26"/>
  <c r="BU159" i="26"/>
  <c r="P159" i="26"/>
  <c r="CB159" i="26"/>
  <c r="K159" i="26"/>
  <c r="AA159" i="26"/>
  <c r="BG159" i="26"/>
  <c r="BW159" i="26"/>
  <c r="Q159" i="26"/>
  <c r="AL159" i="26"/>
  <c r="BX159" i="26"/>
  <c r="R159" i="26"/>
  <c r="AN159" i="26"/>
  <c r="BY159" i="26"/>
  <c r="N159" i="26"/>
  <c r="AJ159" i="26"/>
  <c r="BZ159" i="26"/>
  <c r="U159" i="26"/>
  <c r="BL159" i="26"/>
  <c r="AO159" i="26"/>
  <c r="AP159" i="26"/>
  <c r="AQ159" i="26"/>
  <c r="AR159" i="26"/>
  <c r="AS159" i="26"/>
  <c r="AT159" i="26"/>
  <c r="C160" i="26" a="1"/>
  <c r="C160" i="26" s="1"/>
  <c r="AK160" i="26" s="1"/>
  <c r="AU159" i="26"/>
  <c r="AV159" i="26"/>
  <c r="AW159" i="26"/>
  <c r="AX159" i="26"/>
  <c r="AY159" i="26"/>
  <c r="AZ159" i="26"/>
  <c r="BA159" i="26"/>
  <c r="BB159" i="26"/>
  <c r="BC159" i="26"/>
  <c r="BD159" i="26"/>
  <c r="BE159" i="26"/>
  <c r="BF159" i="26"/>
  <c r="CE160" i="26" l="1"/>
  <c r="Q160" i="26"/>
  <c r="AG160" i="26"/>
  <c r="BM160" i="26"/>
  <c r="CC160" i="26"/>
  <c r="T160" i="26"/>
  <c r="BK160" i="26"/>
  <c r="F160" i="26"/>
  <c r="AA160" i="26"/>
  <c r="BL160" i="26"/>
  <c r="H160" i="26"/>
  <c r="AD160" i="26"/>
  <c r="BO160" i="26"/>
  <c r="AM160" i="26"/>
  <c r="BN160" i="26"/>
  <c r="L160" i="26"/>
  <c r="E160" i="26"/>
  <c r="U160" i="26"/>
  <c r="BQ160" i="26"/>
  <c r="D160" i="26"/>
  <c r="Z160" i="26"/>
  <c r="BP160" i="26"/>
  <c r="K160" i="26"/>
  <c r="AF160" i="26"/>
  <c r="BR160" i="26"/>
  <c r="N160" i="26"/>
  <c r="AI160" i="26"/>
  <c r="BT160" i="26"/>
  <c r="BH160" i="26"/>
  <c r="G160" i="26"/>
  <c r="AH160" i="26"/>
  <c r="I160" i="26"/>
  <c r="Y160" i="26"/>
  <c r="AO160" i="26"/>
  <c r="BU160" i="26"/>
  <c r="J160" i="26"/>
  <c r="AE160" i="26"/>
  <c r="BV160" i="26"/>
  <c r="P160" i="26"/>
  <c r="AL160" i="26"/>
  <c r="BW160" i="26"/>
  <c r="S160" i="26"/>
  <c r="AN160" i="26"/>
  <c r="BZ160" i="26"/>
  <c r="CD160" i="26"/>
  <c r="AB160" i="26"/>
  <c r="BX160" i="26"/>
  <c r="M160" i="26"/>
  <c r="AC160" i="26"/>
  <c r="BI160" i="26"/>
  <c r="BY160" i="26"/>
  <c r="O160" i="26"/>
  <c r="AJ160" i="26"/>
  <c r="CA160" i="26"/>
  <c r="V160" i="26"/>
  <c r="BG160" i="26"/>
  <c r="CB160" i="26"/>
  <c r="X160" i="26"/>
  <c r="BJ160" i="26"/>
  <c r="R160" i="26"/>
  <c r="W160" i="26"/>
  <c r="BS160" i="26"/>
  <c r="AP160" i="26"/>
  <c r="AQ160" i="26"/>
  <c r="AR160" i="26"/>
  <c r="AS160" i="26"/>
  <c r="C161" i="26" a="1"/>
  <c r="C161" i="26" s="1"/>
  <c r="AK161" i="26" s="1"/>
  <c r="AT160" i="26"/>
  <c r="AU160" i="26"/>
  <c r="AV160" i="26"/>
  <c r="AW160" i="26"/>
  <c r="AX160" i="26"/>
  <c r="AY160" i="26"/>
  <c r="AZ160" i="26"/>
  <c r="BA160" i="26"/>
  <c r="BB160" i="26"/>
  <c r="BC160" i="26"/>
  <c r="BD160" i="26"/>
  <c r="BE160" i="26"/>
  <c r="BF160" i="26"/>
  <c r="CE161" i="26" l="1"/>
  <c r="G161" i="26"/>
  <c r="W161" i="26"/>
  <c r="AM161" i="26"/>
  <c r="BS161" i="26"/>
  <c r="M161" i="26"/>
  <c r="AH161" i="26"/>
  <c r="BT161" i="26"/>
  <c r="I161" i="26"/>
  <c r="AD161" i="26"/>
  <c r="BP161" i="26"/>
  <c r="L161" i="26"/>
  <c r="AG161" i="26"/>
  <c r="BR161" i="26"/>
  <c r="AP161" i="26"/>
  <c r="BQ161" i="26"/>
  <c r="P161" i="26"/>
  <c r="K161" i="26"/>
  <c r="AA161" i="26"/>
  <c r="BG161" i="26"/>
  <c r="BW161" i="26"/>
  <c r="R161" i="26"/>
  <c r="AN161" i="26"/>
  <c r="BY161" i="26"/>
  <c r="N161" i="26"/>
  <c r="AJ161" i="26"/>
  <c r="BU161" i="26"/>
  <c r="Q161" i="26"/>
  <c r="AL161" i="26"/>
  <c r="BX161" i="26"/>
  <c r="BL161" i="26"/>
  <c r="J161" i="26"/>
  <c r="O161" i="26"/>
  <c r="AE161" i="26"/>
  <c r="BK161" i="26"/>
  <c r="CA161" i="26"/>
  <c r="X161" i="26"/>
  <c r="BI161" i="26"/>
  <c r="CD161" i="26"/>
  <c r="T161" i="26"/>
  <c r="AO161" i="26"/>
  <c r="BZ161" i="26"/>
  <c r="V161" i="26"/>
  <c r="BH161" i="26"/>
  <c r="CC161" i="26"/>
  <c r="E161" i="26"/>
  <c r="AF161" i="26"/>
  <c r="CB161" i="26"/>
  <c r="S161" i="26"/>
  <c r="AI161" i="26"/>
  <c r="BO161" i="26"/>
  <c r="H161" i="26"/>
  <c r="AC161" i="26"/>
  <c r="BN161" i="26"/>
  <c r="D161" i="26"/>
  <c r="Y161" i="26"/>
  <c r="BJ161" i="26"/>
  <c r="F161" i="26"/>
  <c r="AB161" i="26"/>
  <c r="BM161" i="26"/>
  <c r="U161" i="26"/>
  <c r="Z161" i="26"/>
  <c r="BV161" i="26"/>
  <c r="AQ161" i="26"/>
  <c r="AR161" i="26"/>
  <c r="AS161" i="26"/>
  <c r="AT161" i="26"/>
  <c r="AU161" i="26"/>
  <c r="C162" i="26" a="1"/>
  <c r="C162" i="26" s="1"/>
  <c r="AK162" i="26" s="1"/>
  <c r="AV161" i="26"/>
  <c r="AW161" i="26"/>
  <c r="AX161" i="26"/>
  <c r="AY161" i="26"/>
  <c r="AZ161" i="26"/>
  <c r="BA161" i="26"/>
  <c r="BB161" i="26"/>
  <c r="BC161" i="26"/>
  <c r="BD161" i="26"/>
  <c r="BE161" i="26"/>
  <c r="BF161" i="26"/>
  <c r="CE162" i="26" l="1"/>
  <c r="I162" i="26"/>
  <c r="Y162" i="26"/>
  <c r="AO162" i="26"/>
  <c r="BU162" i="26"/>
  <c r="K162" i="26"/>
  <c r="AF162" i="26"/>
  <c r="BL162" i="26"/>
  <c r="G162" i="26"/>
  <c r="AB162" i="26"/>
  <c r="BN162" i="26"/>
  <c r="D162" i="26"/>
  <c r="Z162" i="26"/>
  <c r="BK162" i="26"/>
  <c r="X162" i="26"/>
  <c r="BT162" i="26"/>
  <c r="S162" i="26"/>
  <c r="M162" i="26"/>
  <c r="AC162" i="26"/>
  <c r="BI162" i="26"/>
  <c r="BY162" i="26"/>
  <c r="P162" i="26"/>
  <c r="AL162" i="26"/>
  <c r="BR162" i="26"/>
  <c r="L162" i="26"/>
  <c r="AH162" i="26"/>
  <c r="BS162" i="26"/>
  <c r="J162" i="26"/>
  <c r="AE162" i="26"/>
  <c r="BP162" i="26"/>
  <c r="BO162" i="26"/>
  <c r="N162" i="26"/>
  <c r="AN162" i="26"/>
  <c r="Q162" i="26"/>
  <c r="AG162" i="26"/>
  <c r="BM162" i="26"/>
  <c r="CC162" i="26"/>
  <c r="V162" i="26"/>
  <c r="AQ162" i="26"/>
  <c r="BW162" i="26"/>
  <c r="R162" i="26"/>
  <c r="BX162" i="26"/>
  <c r="O162" i="26"/>
  <c r="AJ162" i="26"/>
  <c r="H162" i="26"/>
  <c r="AI162" i="26"/>
  <c r="E162" i="26"/>
  <c r="U162" i="26"/>
  <c r="BQ162" i="26"/>
  <c r="F162" i="26"/>
  <c r="AA162" i="26"/>
  <c r="BG162" i="26"/>
  <c r="CB162" i="26"/>
  <c r="W162" i="26"/>
  <c r="BH162" i="26"/>
  <c r="CD162" i="26"/>
  <c r="T162" i="26"/>
  <c r="AP162" i="26"/>
  <c r="CA162" i="26"/>
  <c r="AD162" i="26"/>
  <c r="BZ162" i="26"/>
  <c r="AM162" i="26"/>
  <c r="BV162" i="26"/>
  <c r="BJ162" i="26"/>
  <c r="AR162" i="26"/>
  <c r="AS162" i="26"/>
  <c r="AT162" i="26"/>
  <c r="C163" i="26" a="1"/>
  <c r="C163" i="26" s="1"/>
  <c r="AK163" i="26" s="1"/>
  <c r="AU162" i="26"/>
  <c r="AV162" i="26"/>
  <c r="AW162" i="26"/>
  <c r="AX162" i="26"/>
  <c r="AY162" i="26"/>
  <c r="AZ162" i="26"/>
  <c r="BA162" i="26"/>
  <c r="BB162" i="26"/>
  <c r="BC162" i="26"/>
  <c r="BD162" i="26"/>
  <c r="BE162" i="26"/>
  <c r="BF162" i="26"/>
  <c r="CE163" i="26" l="1"/>
  <c r="G163" i="26"/>
  <c r="W163" i="26"/>
  <c r="AM163" i="26"/>
  <c r="BO163" i="26"/>
  <c r="D163" i="26"/>
  <c r="Y163" i="26"/>
  <c r="BJ163" i="26"/>
  <c r="E163" i="26"/>
  <c r="Z163" i="26"/>
  <c r="BL163" i="26"/>
  <c r="H163" i="26"/>
  <c r="AC163" i="26"/>
  <c r="BN163" i="26"/>
  <c r="F163" i="26"/>
  <c r="AG163" i="26"/>
  <c r="BH163" i="26"/>
  <c r="BM163" i="26"/>
  <c r="K163" i="26"/>
  <c r="AA163" i="26"/>
  <c r="AQ163" i="26"/>
  <c r="BS163" i="26"/>
  <c r="I163" i="26"/>
  <c r="AD163" i="26"/>
  <c r="BP163" i="26"/>
  <c r="J163" i="26"/>
  <c r="AF163" i="26"/>
  <c r="BQ163" i="26"/>
  <c r="M163" i="26"/>
  <c r="AH163" i="26"/>
  <c r="BT163" i="26"/>
  <c r="AB163" i="26"/>
  <c r="BX163" i="26"/>
  <c r="CC163" i="26"/>
  <c r="O163" i="26"/>
  <c r="AE163" i="26"/>
  <c r="BG163" i="26"/>
  <c r="BW163" i="26"/>
  <c r="N163" i="26"/>
  <c r="AJ163" i="26"/>
  <c r="BU163" i="26"/>
  <c r="P163" i="26"/>
  <c r="BV163" i="26"/>
  <c r="R163" i="26"/>
  <c r="AN163" i="26"/>
  <c r="BY163" i="26"/>
  <c r="BR163" i="26"/>
  <c r="Q163" i="26"/>
  <c r="V163" i="26"/>
  <c r="S163" i="26"/>
  <c r="AI163" i="26"/>
  <c r="BK163" i="26"/>
  <c r="CA163" i="26"/>
  <c r="T163" i="26"/>
  <c r="AO163" i="26"/>
  <c r="BZ163" i="26"/>
  <c r="U163" i="26"/>
  <c r="AP163" i="26"/>
  <c r="CB163" i="26"/>
  <c r="X163" i="26"/>
  <c r="BI163" i="26"/>
  <c r="CD163" i="26"/>
  <c r="L163" i="26"/>
  <c r="AL163" i="26"/>
  <c r="AR163" i="26"/>
  <c r="AS163" i="26"/>
  <c r="AT163" i="26"/>
  <c r="AU163" i="26"/>
  <c r="AV163" i="26"/>
  <c r="C164" i="26" a="1"/>
  <c r="C164" i="26" s="1"/>
  <c r="AK164" i="26" s="1"/>
  <c r="AW163" i="26"/>
  <c r="AX163" i="26"/>
  <c r="AY163" i="26"/>
  <c r="AZ163" i="26"/>
  <c r="BA163" i="26"/>
  <c r="BB163" i="26"/>
  <c r="BC163" i="26"/>
  <c r="BD163" i="26"/>
  <c r="BE163" i="26"/>
  <c r="BF163" i="26"/>
  <c r="CE164" i="26" l="1"/>
  <c r="E164" i="26"/>
  <c r="U164" i="26"/>
  <c r="BM164" i="26"/>
  <c r="CC164" i="26"/>
  <c r="W164" i="26"/>
  <c r="AR164" i="26"/>
  <c r="BX164" i="26"/>
  <c r="S164" i="26"/>
  <c r="AN164" i="26"/>
  <c r="BZ164" i="26"/>
  <c r="V164" i="26"/>
  <c r="AQ164" i="26"/>
  <c r="BW164" i="26"/>
  <c r="BV164" i="26"/>
  <c r="T164" i="26"/>
  <c r="Z164" i="26"/>
  <c r="I164" i="26"/>
  <c r="Y164" i="26"/>
  <c r="AO164" i="26"/>
  <c r="BQ164" i="26"/>
  <c r="G164" i="26"/>
  <c r="AB164" i="26"/>
  <c r="BH164" i="26"/>
  <c r="CD164" i="26"/>
  <c r="X164" i="26"/>
  <c r="BJ164" i="26"/>
  <c r="F164" i="26"/>
  <c r="AA164" i="26"/>
  <c r="BG164" i="26"/>
  <c r="CB164" i="26"/>
  <c r="O164" i="26"/>
  <c r="AP164" i="26"/>
  <c r="BP164" i="26"/>
  <c r="M164" i="26"/>
  <c r="AC164" i="26"/>
  <c r="AS164" i="26"/>
  <c r="BU164" i="26"/>
  <c r="L164" i="26"/>
  <c r="AH164" i="26"/>
  <c r="BN164" i="26"/>
  <c r="H164" i="26"/>
  <c r="AD164" i="26"/>
  <c r="BO164" i="26"/>
  <c r="K164" i="26"/>
  <c r="AF164" i="26"/>
  <c r="BL164" i="26"/>
  <c r="J164" i="26"/>
  <c r="AJ164" i="26"/>
  <c r="BK164" i="26"/>
  <c r="Q164" i="26"/>
  <c r="AG164" i="26"/>
  <c r="BI164" i="26"/>
  <c r="BY164" i="26"/>
  <c r="R164" i="26"/>
  <c r="AM164" i="26"/>
  <c r="BS164" i="26"/>
  <c r="N164" i="26"/>
  <c r="AI164" i="26"/>
  <c r="BT164" i="26"/>
  <c r="P164" i="26"/>
  <c r="AL164" i="26"/>
  <c r="BR164" i="26"/>
  <c r="AE164" i="26"/>
  <c r="CA164" i="26"/>
  <c r="D164" i="26"/>
  <c r="AT164" i="26"/>
  <c r="AU164" i="26"/>
  <c r="AV164" i="26"/>
  <c r="AW164" i="26"/>
  <c r="C165" i="26" a="1"/>
  <c r="C165" i="26" s="1"/>
  <c r="AK165" i="26" s="1"/>
  <c r="AX164" i="26"/>
  <c r="AY164" i="26"/>
  <c r="AZ164" i="26"/>
  <c r="BA164" i="26"/>
  <c r="BB164" i="26"/>
  <c r="BC164" i="26"/>
  <c r="BD164" i="26"/>
  <c r="BE164" i="26"/>
  <c r="BF164" i="26"/>
  <c r="CE165" i="26" l="1"/>
  <c r="O165" i="26"/>
  <c r="AE165" i="26"/>
  <c r="BG165" i="26"/>
  <c r="BW165" i="26"/>
  <c r="P165" i="26"/>
  <c r="BV165" i="26"/>
  <c r="Q165" i="26"/>
  <c r="AL165" i="26"/>
  <c r="BR165" i="26"/>
  <c r="I165" i="26"/>
  <c r="AD165" i="26"/>
  <c r="BJ165" i="26"/>
  <c r="M165" i="26"/>
  <c r="AN165" i="26"/>
  <c r="AS165" i="26"/>
  <c r="BT165" i="26"/>
  <c r="S165" i="26"/>
  <c r="AI165" i="26"/>
  <c r="BK165" i="26"/>
  <c r="CA165" i="26"/>
  <c r="U165" i="26"/>
  <c r="AP165" i="26"/>
  <c r="CB165" i="26"/>
  <c r="V165" i="26"/>
  <c r="AR165" i="26"/>
  <c r="BX165" i="26"/>
  <c r="N165" i="26"/>
  <c r="AJ165" i="26"/>
  <c r="BP165" i="26"/>
  <c r="AH165" i="26"/>
  <c r="BI165" i="26"/>
  <c r="BN165" i="26"/>
  <c r="G165" i="26"/>
  <c r="W165" i="26"/>
  <c r="AM165" i="26"/>
  <c r="BO165" i="26"/>
  <c r="E165" i="26"/>
  <c r="Z165" i="26"/>
  <c r="BL165" i="26"/>
  <c r="F165" i="26"/>
  <c r="AB165" i="26"/>
  <c r="BH165" i="26"/>
  <c r="CC165" i="26"/>
  <c r="T165" i="26"/>
  <c r="AO165" i="26"/>
  <c r="BU165" i="26"/>
  <c r="BY165" i="26"/>
  <c r="CD165" i="26"/>
  <c r="H165" i="26"/>
  <c r="K165" i="26"/>
  <c r="AA165" i="26"/>
  <c r="AQ165" i="26"/>
  <c r="BS165" i="26"/>
  <c r="J165" i="26"/>
  <c r="AF165" i="26"/>
  <c r="BQ165" i="26"/>
  <c r="L165" i="26"/>
  <c r="AG165" i="26"/>
  <c r="BM165" i="26"/>
  <c r="D165" i="26"/>
  <c r="Y165" i="26"/>
  <c r="AT165" i="26"/>
  <c r="BZ165" i="26"/>
  <c r="R165" i="26"/>
  <c r="X165" i="26"/>
  <c r="AC165" i="26"/>
  <c r="AU165" i="26"/>
  <c r="AV165" i="26"/>
  <c r="AW165" i="26"/>
  <c r="C166" i="26" a="1"/>
  <c r="C166" i="26" s="1"/>
  <c r="AK166" i="26" s="1"/>
  <c r="AX165" i="26"/>
  <c r="AY165" i="26"/>
  <c r="AZ165" i="26"/>
  <c r="BA165" i="26"/>
  <c r="BB165" i="26"/>
  <c r="BC165" i="26"/>
  <c r="BD165" i="26"/>
  <c r="BE165" i="26"/>
  <c r="BF165" i="26"/>
  <c r="CE166" i="26" l="1"/>
  <c r="Q166" i="26"/>
  <c r="AG166" i="26"/>
  <c r="BI166" i="26"/>
  <c r="N166" i="26"/>
  <c r="AI166" i="26"/>
  <c r="BO166" i="26"/>
  <c r="D166" i="26"/>
  <c r="Z166" i="26"/>
  <c r="AU166" i="26"/>
  <c r="BY166" i="26"/>
  <c r="AF166" i="26"/>
  <c r="CD166" i="26"/>
  <c r="AR166" i="26"/>
  <c r="P166" i="26"/>
  <c r="BR166" i="26"/>
  <c r="AB166" i="26"/>
  <c r="CA166" i="26"/>
  <c r="M166" i="26"/>
  <c r="AC166" i="26"/>
  <c r="AS166" i="26"/>
  <c r="H166" i="26"/>
  <c r="AD166" i="26"/>
  <c r="BJ166" i="26"/>
  <c r="CB166" i="26"/>
  <c r="T166" i="26"/>
  <c r="AP166" i="26"/>
  <c r="BU166" i="26"/>
  <c r="V166" i="26"/>
  <c r="BV166" i="26"/>
  <c r="AH166" i="26"/>
  <c r="F166" i="26"/>
  <c r="BG166" i="26"/>
  <c r="R166" i="26"/>
  <c r="BS166" i="26"/>
  <c r="E166" i="26"/>
  <c r="U166" i="26"/>
  <c r="BM166" i="26"/>
  <c r="S166" i="26"/>
  <c r="AN166" i="26"/>
  <c r="BT166" i="26"/>
  <c r="J166" i="26"/>
  <c r="AE166" i="26"/>
  <c r="BK166" i="26"/>
  <c r="CC166" i="26"/>
  <c r="AQ166" i="26"/>
  <c r="L166" i="26"/>
  <c r="BN166" i="26"/>
  <c r="AA166" i="26"/>
  <c r="BZ166" i="26"/>
  <c r="AM166" i="26"/>
  <c r="I166" i="26"/>
  <c r="Y166" i="26"/>
  <c r="AO166" i="26"/>
  <c r="BQ166" i="26"/>
  <c r="X166" i="26"/>
  <c r="AT166" i="26"/>
  <c r="BX166" i="26"/>
  <c r="O166" i="26"/>
  <c r="AJ166" i="26"/>
  <c r="BP166" i="26"/>
  <c r="K166" i="26"/>
  <c r="BL166" i="26"/>
  <c r="W166" i="26"/>
  <c r="BW166" i="26"/>
  <c r="AL166" i="26"/>
  <c r="G166" i="26"/>
  <c r="BH166" i="26"/>
  <c r="AV166" i="26"/>
  <c r="AW166" i="26"/>
  <c r="AX166" i="26"/>
  <c r="C167" i="26" a="1"/>
  <c r="C167" i="26" s="1"/>
  <c r="AK167" i="26" s="1"/>
  <c r="AY166" i="26"/>
  <c r="AZ166" i="26"/>
  <c r="BA166" i="26"/>
  <c r="BB166" i="26"/>
  <c r="BC166" i="26"/>
  <c r="BD166" i="26"/>
  <c r="BE166" i="26"/>
  <c r="BF166" i="26"/>
  <c r="CE167" i="26" l="1"/>
  <c r="K167" i="26"/>
  <c r="AA167" i="26"/>
  <c r="AQ167" i="26"/>
  <c r="BO167" i="26"/>
  <c r="F167" i="26"/>
  <c r="AB167" i="26"/>
  <c r="BH167" i="26"/>
  <c r="CC167" i="26"/>
  <c r="X167" i="26"/>
  <c r="AS167" i="26"/>
  <c r="BY167" i="26"/>
  <c r="N167" i="26"/>
  <c r="AJ167" i="26"/>
  <c r="BP167" i="26"/>
  <c r="J167" i="26"/>
  <c r="AF167" i="26"/>
  <c r="BL167" i="26"/>
  <c r="O167" i="26"/>
  <c r="AE167" i="26"/>
  <c r="AU167" i="26"/>
  <c r="BS167" i="26"/>
  <c r="L167" i="26"/>
  <c r="AG167" i="26"/>
  <c r="BM167" i="26"/>
  <c r="H167" i="26"/>
  <c r="AC167" i="26"/>
  <c r="BI167" i="26"/>
  <c r="CD167" i="26"/>
  <c r="T167" i="26"/>
  <c r="AO167" i="26"/>
  <c r="BU167" i="26"/>
  <c r="P167" i="26"/>
  <c r="BQ167" i="26"/>
  <c r="S167" i="26"/>
  <c r="AI167" i="26"/>
  <c r="BG167" i="26"/>
  <c r="BW167" i="26"/>
  <c r="Q167" i="26"/>
  <c r="AL167" i="26"/>
  <c r="BR167" i="26"/>
  <c r="M167" i="26"/>
  <c r="AH167" i="26"/>
  <c r="BN167" i="26"/>
  <c r="D167" i="26"/>
  <c r="Y167" i="26"/>
  <c r="AT167" i="26"/>
  <c r="BZ167" i="26"/>
  <c r="U167" i="26"/>
  <c r="AP167" i="26"/>
  <c r="BV167" i="26"/>
  <c r="G167" i="26"/>
  <c r="W167" i="26"/>
  <c r="AM167" i="26"/>
  <c r="BK167" i="26"/>
  <c r="CA167" i="26"/>
  <c r="V167" i="26"/>
  <c r="AR167" i="26"/>
  <c r="BX167" i="26"/>
  <c r="R167" i="26"/>
  <c r="AN167" i="26"/>
  <c r="BT167" i="26"/>
  <c r="I167" i="26"/>
  <c r="AD167" i="26"/>
  <c r="BJ167" i="26"/>
  <c r="E167" i="26"/>
  <c r="Z167" i="26"/>
  <c r="AV167" i="26"/>
  <c r="CB167" i="26"/>
  <c r="AW167" i="26"/>
  <c r="AX167" i="26"/>
  <c r="AY167" i="26"/>
  <c r="AZ167" i="26"/>
  <c r="BA167" i="26"/>
  <c r="BB167" i="26"/>
  <c r="C168" i="26" a="1"/>
  <c r="C168" i="26" s="1"/>
  <c r="AK168" i="26" s="1"/>
  <c r="BC167" i="26"/>
  <c r="BD167" i="26"/>
  <c r="BE167" i="26"/>
  <c r="BF167" i="26"/>
  <c r="CE168" i="26" l="1"/>
  <c r="Q168" i="26"/>
  <c r="AG168" i="26"/>
  <c r="AW168" i="26"/>
  <c r="BU168" i="26"/>
  <c r="J168" i="26"/>
  <c r="AE168" i="26"/>
  <c r="BK168" i="26"/>
  <c r="F168" i="26"/>
  <c r="AA168" i="26"/>
  <c r="AV168" i="26"/>
  <c r="BW168" i="26"/>
  <c r="S168" i="26"/>
  <c r="AN168" i="26"/>
  <c r="BT168" i="26"/>
  <c r="BS168" i="26"/>
  <c r="R168" i="26"/>
  <c r="W168" i="26"/>
  <c r="E168" i="26"/>
  <c r="U168" i="26"/>
  <c r="BI168" i="26"/>
  <c r="BY168" i="26"/>
  <c r="O168" i="26"/>
  <c r="AJ168" i="26"/>
  <c r="BP168" i="26"/>
  <c r="K168" i="26"/>
  <c r="AF168" i="26"/>
  <c r="BG168" i="26"/>
  <c r="CB168" i="26"/>
  <c r="X168" i="26"/>
  <c r="AT168" i="26"/>
  <c r="BZ168" i="26"/>
  <c r="L168" i="26"/>
  <c r="AM168" i="26"/>
  <c r="AR168" i="26"/>
  <c r="I168" i="26"/>
  <c r="Y168" i="26"/>
  <c r="AO168" i="26"/>
  <c r="BM168" i="26"/>
  <c r="CC168" i="26"/>
  <c r="T168" i="26"/>
  <c r="AP168" i="26"/>
  <c r="BV168" i="26"/>
  <c r="P168" i="26"/>
  <c r="AL168" i="26"/>
  <c r="BL168" i="26"/>
  <c r="H168" i="26"/>
  <c r="AD168" i="26"/>
  <c r="BJ168" i="26"/>
  <c r="G168" i="26"/>
  <c r="AH168" i="26"/>
  <c r="BH168" i="26"/>
  <c r="BN168" i="26"/>
  <c r="M168" i="26"/>
  <c r="AC168" i="26"/>
  <c r="AS168" i="26"/>
  <c r="BQ168" i="26"/>
  <c r="D168" i="26"/>
  <c r="Z168" i="26"/>
  <c r="AU168" i="26"/>
  <c r="CA168" i="26"/>
  <c r="V168" i="26"/>
  <c r="AQ168" i="26"/>
  <c r="BR168" i="26"/>
  <c r="N168" i="26"/>
  <c r="AI168" i="26"/>
  <c r="BO168" i="26"/>
  <c r="AB168" i="26"/>
  <c r="BX168" i="26"/>
  <c r="CD168" i="26"/>
  <c r="AX168" i="26"/>
  <c r="AY168" i="26"/>
  <c r="AZ168" i="26"/>
  <c r="C169" i="26" a="1"/>
  <c r="C169" i="26" s="1"/>
  <c r="AK169" i="26" s="1"/>
  <c r="BA168" i="26"/>
  <c r="BB168" i="26"/>
  <c r="BC168" i="26"/>
  <c r="BD168" i="26"/>
  <c r="BE168" i="26"/>
  <c r="BF168" i="26"/>
  <c r="CE169" i="26" l="1"/>
  <c r="K169" i="26"/>
  <c r="AA169" i="26"/>
  <c r="AQ169" i="26"/>
  <c r="BO169" i="26"/>
  <c r="H169" i="26"/>
  <c r="AC169" i="26"/>
  <c r="AX169" i="26"/>
  <c r="BY169" i="26"/>
  <c r="N169" i="26"/>
  <c r="AJ169" i="26"/>
  <c r="BP169" i="26"/>
  <c r="L169" i="26"/>
  <c r="AG169" i="26"/>
  <c r="BH169" i="26"/>
  <c r="CC169" i="26"/>
  <c r="BQ169" i="26"/>
  <c r="P169" i="26"/>
  <c r="AP169" i="26"/>
  <c r="O169" i="26"/>
  <c r="AE169" i="26"/>
  <c r="AU169" i="26"/>
  <c r="BS169" i="26"/>
  <c r="M169" i="26"/>
  <c r="AH169" i="26"/>
  <c r="BI169" i="26"/>
  <c r="CD169" i="26"/>
  <c r="T169" i="26"/>
  <c r="AO169" i="26"/>
  <c r="BU169" i="26"/>
  <c r="Q169" i="26"/>
  <c r="AL169" i="26"/>
  <c r="BM169" i="26"/>
  <c r="E169" i="26"/>
  <c r="J169" i="26"/>
  <c r="BL169" i="26"/>
  <c r="S169" i="26"/>
  <c r="AI169" i="26"/>
  <c r="BG169" i="26"/>
  <c r="BW169" i="26"/>
  <c r="R169" i="26"/>
  <c r="AN169" i="26"/>
  <c r="BN169" i="26"/>
  <c r="D169" i="26"/>
  <c r="Y169" i="26"/>
  <c r="AT169" i="26"/>
  <c r="BZ169" i="26"/>
  <c r="V169" i="26"/>
  <c r="AR169" i="26"/>
  <c r="BR169" i="26"/>
  <c r="Z169" i="26"/>
  <c r="AF169" i="26"/>
  <c r="CB169" i="26"/>
  <c r="G169" i="26"/>
  <c r="W169" i="26"/>
  <c r="X169" i="26"/>
  <c r="AD169" i="26"/>
  <c r="AW169" i="26"/>
  <c r="U169" i="26"/>
  <c r="AM169" i="26"/>
  <c r="AS169" i="26"/>
  <c r="BJ169" i="26"/>
  <c r="BX169" i="26"/>
  <c r="CA169" i="26"/>
  <c r="BK169" i="26"/>
  <c r="BT169" i="26"/>
  <c r="F169" i="26"/>
  <c r="AV169" i="26"/>
  <c r="I169" i="26"/>
  <c r="AB169" i="26"/>
  <c r="BV169" i="26"/>
  <c r="AY169" i="26"/>
  <c r="AZ169" i="26"/>
  <c r="BA169" i="26"/>
  <c r="BB169" i="26"/>
  <c r="C170" i="26" a="1"/>
  <c r="C170" i="26" s="1"/>
  <c r="AK170" i="26" s="1"/>
  <c r="BC169" i="26"/>
  <c r="BD169" i="26"/>
  <c r="BE169" i="26"/>
  <c r="BF169" i="26"/>
  <c r="CE170" i="26" l="1"/>
  <c r="M170" i="26"/>
  <c r="AC170" i="26"/>
  <c r="AS170" i="26"/>
  <c r="BQ170" i="26"/>
  <c r="F170" i="26"/>
  <c r="AA170" i="26"/>
  <c r="AV170" i="26"/>
  <c r="BW170" i="26"/>
  <c r="R170" i="26"/>
  <c r="AM170" i="26"/>
  <c r="BN170" i="26"/>
  <c r="D170" i="26"/>
  <c r="Z170" i="26"/>
  <c r="AU170" i="26"/>
  <c r="CA170" i="26"/>
  <c r="BT170" i="26"/>
  <c r="S170" i="26"/>
  <c r="AT170" i="26"/>
  <c r="Q170" i="26"/>
  <c r="AG170" i="26"/>
  <c r="AW170" i="26"/>
  <c r="BU170" i="26"/>
  <c r="K170" i="26"/>
  <c r="AF170" i="26"/>
  <c r="BG170" i="26"/>
  <c r="CB170" i="26"/>
  <c r="W170" i="26"/>
  <c r="AR170" i="26"/>
  <c r="BS170" i="26"/>
  <c r="J170" i="26"/>
  <c r="AE170" i="26"/>
  <c r="BK170" i="26"/>
  <c r="H170" i="26"/>
  <c r="N170" i="26"/>
  <c r="AN170" i="26"/>
  <c r="BO170" i="26"/>
  <c r="E170" i="26"/>
  <c r="U170" i="26"/>
  <c r="BI170" i="26"/>
  <c r="BY170" i="26"/>
  <c r="P170" i="26"/>
  <c r="AL170" i="26"/>
  <c r="BL170" i="26"/>
  <c r="G170" i="26"/>
  <c r="AB170" i="26"/>
  <c r="AX170" i="26"/>
  <c r="BX170" i="26"/>
  <c r="O170" i="26"/>
  <c r="AJ170" i="26"/>
  <c r="BP170" i="26"/>
  <c r="AD170" i="26"/>
  <c r="AI170" i="26"/>
  <c r="BJ170" i="26"/>
  <c r="I170" i="26"/>
  <c r="Y170" i="26"/>
  <c r="AO170" i="26"/>
  <c r="BM170" i="26"/>
  <c r="CC170" i="26"/>
  <c r="V170" i="26"/>
  <c r="AQ170" i="26"/>
  <c r="BR170" i="26"/>
  <c r="L170" i="26"/>
  <c r="AH170" i="26"/>
  <c r="BH170" i="26"/>
  <c r="CD170" i="26"/>
  <c r="T170" i="26"/>
  <c r="AP170" i="26"/>
  <c r="BV170" i="26"/>
  <c r="AY170" i="26"/>
  <c r="BZ170" i="26"/>
  <c r="X170" i="26"/>
  <c r="AZ170" i="26"/>
  <c r="BA170" i="26"/>
  <c r="BB170" i="26"/>
  <c r="C171" i="26" a="1"/>
  <c r="C171" i="26" s="1"/>
  <c r="AK171" i="26" s="1"/>
  <c r="BC170" i="26"/>
  <c r="BD170" i="26"/>
  <c r="BE170" i="26"/>
  <c r="BF170" i="26"/>
  <c r="CE171" i="26" l="1"/>
  <c r="G171" i="26"/>
  <c r="W171" i="26"/>
  <c r="I171" i="26"/>
  <c r="AD171" i="26"/>
  <c r="AU171" i="26"/>
  <c r="BO171" i="26"/>
  <c r="E171" i="26"/>
  <c r="Z171" i="26"/>
  <c r="AR171" i="26"/>
  <c r="BL171" i="26"/>
  <c r="CB171" i="26"/>
  <c r="X171" i="26"/>
  <c r="AP171" i="26"/>
  <c r="BN171" i="26"/>
  <c r="CD171" i="26"/>
  <c r="BM171" i="26"/>
  <c r="BQ171" i="26"/>
  <c r="F171" i="26"/>
  <c r="BY171" i="26"/>
  <c r="O171" i="26"/>
  <c r="AE171" i="26"/>
  <c r="T171" i="26"/>
  <c r="AM171" i="26"/>
  <c r="BG171" i="26"/>
  <c r="BW171" i="26"/>
  <c r="P171" i="26"/>
  <c r="AJ171" i="26"/>
  <c r="AZ171" i="26"/>
  <c r="BT171" i="26"/>
  <c r="M171" i="26"/>
  <c r="AH171" i="26"/>
  <c r="AX171" i="26"/>
  <c r="BV171" i="26"/>
  <c r="AG171" i="26"/>
  <c r="Q171" i="26"/>
  <c r="AO171" i="26"/>
  <c r="AS171" i="26"/>
  <c r="Y171" i="26"/>
  <c r="BK171" i="26"/>
  <c r="U171" i="26"/>
  <c r="BH171" i="26"/>
  <c r="R171" i="26"/>
  <c r="BJ171" i="26"/>
  <c r="AW171" i="26"/>
  <c r="BU171" i="26"/>
  <c r="K171" i="26"/>
  <c r="AA171" i="26"/>
  <c r="N171" i="26"/>
  <c r="AI171" i="26"/>
  <c r="AY171" i="26"/>
  <c r="BS171" i="26"/>
  <c r="J171" i="26"/>
  <c r="AF171" i="26"/>
  <c r="AV171" i="26"/>
  <c r="BP171" i="26"/>
  <c r="H171" i="26"/>
  <c r="AC171" i="26"/>
  <c r="AT171" i="26"/>
  <c r="BR171" i="26"/>
  <c r="L171" i="26"/>
  <c r="CC171" i="26"/>
  <c r="V171" i="26"/>
  <c r="AB171" i="26"/>
  <c r="S171" i="26"/>
  <c r="D171" i="26"/>
  <c r="AQ171" i="26"/>
  <c r="CA171" i="26"/>
  <c r="AN171" i="26"/>
  <c r="BX171" i="26"/>
  <c r="AL171" i="26"/>
  <c r="BZ171" i="26"/>
  <c r="BI171" i="26"/>
  <c r="BA171" i="26"/>
  <c r="BB171" i="26"/>
  <c r="BC171" i="26"/>
  <c r="BD171" i="26"/>
  <c r="C172" i="26" a="1"/>
  <c r="C172" i="26" s="1"/>
  <c r="AK172" i="26" s="1"/>
  <c r="BE171" i="26"/>
  <c r="BF171" i="26"/>
  <c r="CE172" i="26" l="1"/>
  <c r="Q172" i="26"/>
  <c r="AG172" i="26"/>
  <c r="AW172" i="26"/>
  <c r="BQ172" i="26"/>
  <c r="D172" i="26"/>
  <c r="T172" i="26"/>
  <c r="AJ172" i="26"/>
  <c r="AZ172" i="26"/>
  <c r="BT172" i="26"/>
  <c r="R172" i="26"/>
  <c r="AX172" i="26"/>
  <c r="K172" i="26"/>
  <c r="AQ172" i="26"/>
  <c r="BW172" i="26"/>
  <c r="AD172" i="26"/>
  <c r="BR172" i="26"/>
  <c r="W172" i="26"/>
  <c r="BK172" i="26"/>
  <c r="E172" i="26"/>
  <c r="U172" i="26"/>
  <c r="BA172" i="26"/>
  <c r="BU172" i="26"/>
  <c r="H172" i="26"/>
  <c r="X172" i="26"/>
  <c r="AN172" i="26"/>
  <c r="BH172" i="26"/>
  <c r="BX172" i="26"/>
  <c r="Z172" i="26"/>
  <c r="BN172" i="26"/>
  <c r="S172" i="26"/>
  <c r="AY172" i="26"/>
  <c r="F172" i="26"/>
  <c r="AL172" i="26"/>
  <c r="BZ172" i="26"/>
  <c r="AE172" i="26"/>
  <c r="BS172" i="26"/>
  <c r="M172" i="26"/>
  <c r="AC172" i="26"/>
  <c r="AS172" i="26"/>
  <c r="BM172" i="26"/>
  <c r="CC172" i="26"/>
  <c r="P172" i="26"/>
  <c r="AF172" i="26"/>
  <c r="AV172" i="26"/>
  <c r="BP172" i="26"/>
  <c r="J172" i="26"/>
  <c r="AP172" i="26"/>
  <c r="CD172" i="26"/>
  <c r="AI172" i="26"/>
  <c r="BO172" i="26"/>
  <c r="V172" i="26"/>
  <c r="BJ172" i="26"/>
  <c r="O172" i="26"/>
  <c r="AU172" i="26"/>
  <c r="I172" i="26"/>
  <c r="Y172" i="26"/>
  <c r="AO172" i="26"/>
  <c r="BI172" i="26"/>
  <c r="BY172" i="26"/>
  <c r="L172" i="26"/>
  <c r="AB172" i="26"/>
  <c r="AR172" i="26"/>
  <c r="BL172" i="26"/>
  <c r="CB172" i="26"/>
  <c r="AH172" i="26"/>
  <c r="BV172" i="26"/>
  <c r="AA172" i="26"/>
  <c r="BG172" i="26"/>
  <c r="N172" i="26"/>
  <c r="AT172" i="26"/>
  <c r="G172" i="26"/>
  <c r="AM172" i="26"/>
  <c r="CA172" i="26"/>
  <c r="BB172" i="26"/>
  <c r="BC172" i="26"/>
  <c r="BD172" i="26"/>
  <c r="BE172" i="26"/>
  <c r="BF172" i="26"/>
  <c r="C173" i="26" a="1"/>
  <c r="C173" i="26" s="1"/>
  <c r="AK173" i="26" s="1"/>
  <c r="CE173" i="26" l="1"/>
  <c r="K173" i="26"/>
  <c r="AA173" i="26"/>
  <c r="AQ173" i="26"/>
  <c r="BK173" i="26"/>
  <c r="CA173" i="26"/>
  <c r="U173" i="26"/>
  <c r="AP173" i="26"/>
  <c r="BQ173" i="26"/>
  <c r="L173" i="26"/>
  <c r="AG173" i="26"/>
  <c r="BB173" i="26"/>
  <c r="BX173" i="26"/>
  <c r="R173" i="26"/>
  <c r="AN173" i="26"/>
  <c r="BN173" i="26"/>
  <c r="D173" i="26"/>
  <c r="Y173" i="26"/>
  <c r="AT173" i="26"/>
  <c r="BU173" i="26"/>
  <c r="O173" i="26"/>
  <c r="AE173" i="26"/>
  <c r="AU173" i="26"/>
  <c r="BO173" i="26"/>
  <c r="E173" i="26"/>
  <c r="Z173" i="26"/>
  <c r="AV173" i="26"/>
  <c r="BV173" i="26"/>
  <c r="Q173" i="26"/>
  <c r="AL173" i="26"/>
  <c r="BH173" i="26"/>
  <c r="CC173" i="26"/>
  <c r="X173" i="26"/>
  <c r="AS173" i="26"/>
  <c r="BT173" i="26"/>
  <c r="I173" i="26"/>
  <c r="AD173" i="26"/>
  <c r="AZ173" i="26"/>
  <c r="BZ173" i="26"/>
  <c r="S173" i="26"/>
  <c r="AI173" i="26"/>
  <c r="AY173" i="26"/>
  <c r="BS173" i="26"/>
  <c r="J173" i="26"/>
  <c r="AF173" i="26"/>
  <c r="BA173" i="26"/>
  <c r="CB173" i="26"/>
  <c r="V173" i="26"/>
  <c r="AR173" i="26"/>
  <c r="BM173" i="26"/>
  <c r="H173" i="26"/>
  <c r="AC173" i="26"/>
  <c r="AX173" i="26"/>
  <c r="BY173" i="26"/>
  <c r="N173" i="26"/>
  <c r="AJ173" i="26"/>
  <c r="BJ173" i="26"/>
  <c r="G173" i="26"/>
  <c r="W173" i="26"/>
  <c r="AM173" i="26"/>
  <c r="BG173" i="26"/>
  <c r="BW173" i="26"/>
  <c r="P173" i="26"/>
  <c r="BL173" i="26"/>
  <c r="F173" i="26"/>
  <c r="AB173" i="26"/>
  <c r="AW173" i="26"/>
  <c r="BR173" i="26"/>
  <c r="M173" i="26"/>
  <c r="AH173" i="26"/>
  <c r="BI173" i="26"/>
  <c r="CD173" i="26"/>
  <c r="T173" i="26"/>
  <c r="AO173" i="26"/>
  <c r="BP173" i="26"/>
  <c r="BC173" i="26"/>
  <c r="BD173" i="26"/>
  <c r="BE173" i="26"/>
  <c r="BF173" i="26"/>
  <c r="C174" i="26" a="1"/>
  <c r="C174" i="26" s="1"/>
  <c r="AK174" i="26" s="1"/>
  <c r="X174" i="26" l="1"/>
  <c r="CE174" i="26"/>
  <c r="E174" i="26"/>
  <c r="U174" i="26"/>
  <c r="BA174" i="26"/>
  <c r="BU174" i="26"/>
  <c r="N174" i="26"/>
  <c r="AN174" i="26"/>
  <c r="BO174" i="26"/>
  <c r="J174" i="26"/>
  <c r="AE174" i="26"/>
  <c r="AZ174" i="26"/>
  <c r="CA174" i="26"/>
  <c r="V174" i="26"/>
  <c r="AQ174" i="26"/>
  <c r="BL174" i="26"/>
  <c r="G174" i="26"/>
  <c r="AB174" i="26"/>
  <c r="AX174" i="26"/>
  <c r="BS174" i="26"/>
  <c r="M174" i="26"/>
  <c r="AC174" i="26"/>
  <c r="AS174" i="26"/>
  <c r="BM174" i="26"/>
  <c r="CC174" i="26"/>
  <c r="AD174" i="26"/>
  <c r="AY174" i="26"/>
  <c r="BZ174" i="26"/>
  <c r="T174" i="26"/>
  <c r="AP174" i="26"/>
  <c r="BP174" i="26"/>
  <c r="K174" i="26"/>
  <c r="AF174" i="26"/>
  <c r="BB174" i="26"/>
  <c r="BW174" i="26"/>
  <c r="R174" i="26"/>
  <c r="AM174" i="26"/>
  <c r="BH174" i="26"/>
  <c r="CD174" i="26"/>
  <c r="Q174" i="26"/>
  <c r="AG174" i="26"/>
  <c r="AW174" i="26"/>
  <c r="BQ174" i="26"/>
  <c r="H174" i="26"/>
  <c r="AI174" i="26"/>
  <c r="BJ174" i="26"/>
  <c r="D174" i="26"/>
  <c r="Z174" i="26"/>
  <c r="AU174" i="26"/>
  <c r="BV174" i="26"/>
  <c r="P174" i="26"/>
  <c r="AL174" i="26"/>
  <c r="BG174" i="26"/>
  <c r="CB174" i="26"/>
  <c r="W174" i="26"/>
  <c r="AR174" i="26"/>
  <c r="BN174" i="26"/>
  <c r="I174" i="26"/>
  <c r="Y174" i="26"/>
  <c r="AO174" i="26"/>
  <c r="BI174" i="26"/>
  <c r="BY174" i="26"/>
  <c r="S174" i="26"/>
  <c r="AT174" i="26"/>
  <c r="BT174" i="26"/>
  <c r="O174" i="26"/>
  <c r="AJ174" i="26"/>
  <c r="BK174" i="26"/>
  <c r="F174" i="26"/>
  <c r="AA174" i="26"/>
  <c r="AV174" i="26"/>
  <c r="BR174" i="26"/>
  <c r="L174" i="26"/>
  <c r="AH174" i="26"/>
  <c r="BC174" i="26"/>
  <c r="BX174" i="26"/>
  <c r="BD174" i="26"/>
  <c r="BE174" i="26"/>
  <c r="C175" i="26" a="1"/>
  <c r="C175" i="26" s="1"/>
  <c r="AK175" i="26" s="1"/>
  <c r="BF174" i="26"/>
  <c r="CE175" i="26" l="1"/>
  <c r="K175" i="26"/>
  <c r="AA175" i="26"/>
  <c r="AQ175" i="26"/>
  <c r="BG175" i="26"/>
  <c r="BW175" i="26"/>
  <c r="Q175" i="26"/>
  <c r="AL175" i="26"/>
  <c r="BH175" i="26"/>
  <c r="CC175" i="26"/>
  <c r="X175" i="26"/>
  <c r="AS175" i="26"/>
  <c r="BN175" i="26"/>
  <c r="D175" i="26"/>
  <c r="Y175" i="26"/>
  <c r="AT175" i="26"/>
  <c r="BU175" i="26"/>
  <c r="P175" i="26"/>
  <c r="BL175" i="26"/>
  <c r="S175" i="26"/>
  <c r="AI175" i="26"/>
  <c r="AY175" i="26"/>
  <c r="BO175" i="26"/>
  <c r="F175" i="26"/>
  <c r="AB175" i="26"/>
  <c r="AW175" i="26"/>
  <c r="BR175" i="26"/>
  <c r="M175" i="26"/>
  <c r="AH175" i="26"/>
  <c r="BD175" i="26"/>
  <c r="BY175" i="26"/>
  <c r="N175" i="26"/>
  <c r="AJ175" i="26"/>
  <c r="BJ175" i="26"/>
  <c r="E175" i="26"/>
  <c r="Z175" i="26"/>
  <c r="AV175" i="26"/>
  <c r="BV175" i="26"/>
  <c r="G175" i="26"/>
  <c r="W175" i="26"/>
  <c r="AM175" i="26"/>
  <c r="BC175" i="26"/>
  <c r="BS175" i="26"/>
  <c r="L175" i="26"/>
  <c r="AG175" i="26"/>
  <c r="BB175" i="26"/>
  <c r="BX175" i="26"/>
  <c r="R175" i="26"/>
  <c r="AN175" i="26"/>
  <c r="BI175" i="26"/>
  <c r="CD175" i="26"/>
  <c r="T175" i="26"/>
  <c r="AO175" i="26"/>
  <c r="BP175" i="26"/>
  <c r="J175" i="26"/>
  <c r="AF175" i="26"/>
  <c r="BA175" i="26"/>
  <c r="CB175" i="26"/>
  <c r="O175" i="26"/>
  <c r="AE175" i="26"/>
  <c r="AU175" i="26"/>
  <c r="BK175" i="26"/>
  <c r="CA175" i="26"/>
  <c r="V175" i="26"/>
  <c r="AR175" i="26"/>
  <c r="BM175" i="26"/>
  <c r="H175" i="26"/>
  <c r="AC175" i="26"/>
  <c r="AX175" i="26"/>
  <c r="BT175" i="26"/>
  <c r="I175" i="26"/>
  <c r="AD175" i="26"/>
  <c r="AZ175" i="26"/>
  <c r="BZ175" i="26"/>
  <c r="U175" i="26"/>
  <c r="AP175" i="26"/>
  <c r="BQ175" i="26"/>
  <c r="BE175" i="26"/>
  <c r="BF175" i="26"/>
  <c r="C176" i="26" a="1"/>
  <c r="C176" i="26" s="1"/>
  <c r="AK176" i="26" s="1"/>
  <c r="CE176" i="26" l="1"/>
  <c r="Q176" i="26"/>
  <c r="AG176" i="26"/>
  <c r="AW176" i="26"/>
  <c r="BM176" i="26"/>
  <c r="CC176" i="26"/>
  <c r="T176" i="26"/>
  <c r="AP176" i="26"/>
  <c r="BP176" i="26"/>
  <c r="K176" i="26"/>
  <c r="AF176" i="26"/>
  <c r="BB176" i="26"/>
  <c r="BW176" i="26"/>
  <c r="R176" i="26"/>
  <c r="AM176" i="26"/>
  <c r="BH176" i="26"/>
  <c r="CD176" i="26"/>
  <c r="X176" i="26"/>
  <c r="AT176" i="26"/>
  <c r="BO176" i="26"/>
  <c r="E176" i="26"/>
  <c r="U176" i="26"/>
  <c r="BA176" i="26"/>
  <c r="BQ176" i="26"/>
  <c r="D176" i="26"/>
  <c r="Z176" i="26"/>
  <c r="AU176" i="26"/>
  <c r="BV176" i="26"/>
  <c r="P176" i="26"/>
  <c r="AL176" i="26"/>
  <c r="BG176" i="26"/>
  <c r="CB176" i="26"/>
  <c r="W176" i="26"/>
  <c r="AR176" i="26"/>
  <c r="BN176" i="26"/>
  <c r="H176" i="26"/>
  <c r="AD176" i="26"/>
  <c r="AY176" i="26"/>
  <c r="BT176" i="26"/>
  <c r="I176" i="26"/>
  <c r="Y176" i="26"/>
  <c r="AO176" i="26"/>
  <c r="BE176" i="26"/>
  <c r="BU176" i="26"/>
  <c r="J176" i="26"/>
  <c r="AE176" i="26"/>
  <c r="AZ176" i="26"/>
  <c r="CA176" i="26"/>
  <c r="V176" i="26"/>
  <c r="AQ176" i="26"/>
  <c r="BL176" i="26"/>
  <c r="G176" i="26"/>
  <c r="AB176" i="26"/>
  <c r="AX176" i="26"/>
  <c r="BS176" i="26"/>
  <c r="N176" i="26"/>
  <c r="AI176" i="26"/>
  <c r="BD176" i="26"/>
  <c r="BZ176" i="26"/>
  <c r="M176" i="26"/>
  <c r="AC176" i="26"/>
  <c r="AS176" i="26"/>
  <c r="BI176" i="26"/>
  <c r="BY176" i="26"/>
  <c r="O176" i="26"/>
  <c r="AJ176" i="26"/>
  <c r="BK176" i="26"/>
  <c r="F176" i="26"/>
  <c r="AA176" i="26"/>
  <c r="AV176" i="26"/>
  <c r="BR176" i="26"/>
  <c r="L176" i="26"/>
  <c r="AH176" i="26"/>
  <c r="BC176" i="26"/>
  <c r="BX176" i="26"/>
  <c r="S176" i="26"/>
  <c r="AN176" i="26"/>
  <c r="BJ176" i="26"/>
  <c r="BF176" i="26"/>
  <c r="C177" i="26" a="1"/>
  <c r="C177" i="26" s="1"/>
  <c r="AK177" i="26" s="1"/>
  <c r="CE177" i="26" l="1"/>
  <c r="O177" i="26"/>
  <c r="AE177" i="26"/>
  <c r="AU177" i="26"/>
  <c r="BK177" i="26"/>
  <c r="CA177" i="26"/>
  <c r="X177" i="26"/>
  <c r="AS177" i="26"/>
  <c r="BN177" i="26"/>
  <c r="D177" i="26"/>
  <c r="Y177" i="26"/>
  <c r="AT177" i="26"/>
  <c r="BP177" i="26"/>
  <c r="J177" i="26"/>
  <c r="AF177" i="26"/>
  <c r="BA177" i="26"/>
  <c r="BV177" i="26"/>
  <c r="Q177" i="26"/>
  <c r="AL177" i="26"/>
  <c r="BH177" i="26"/>
  <c r="CC177" i="26"/>
  <c r="S177" i="26"/>
  <c r="AI177" i="26"/>
  <c r="AY177" i="26"/>
  <c r="BO177" i="26"/>
  <c r="H177" i="26"/>
  <c r="AC177" i="26"/>
  <c r="AX177" i="26"/>
  <c r="BT177" i="26"/>
  <c r="I177" i="26"/>
  <c r="AD177" i="26"/>
  <c r="AZ177" i="26"/>
  <c r="BU177" i="26"/>
  <c r="P177" i="26"/>
  <c r="BF177" i="26"/>
  <c r="CB177" i="26"/>
  <c r="V177" i="26"/>
  <c r="AR177" i="26"/>
  <c r="BM177" i="26"/>
  <c r="G177" i="26"/>
  <c r="W177" i="26"/>
  <c r="AM177" i="26"/>
  <c r="BC177" i="26"/>
  <c r="BS177" i="26"/>
  <c r="M177" i="26"/>
  <c r="AH177" i="26"/>
  <c r="BD177" i="26"/>
  <c r="BY177" i="26"/>
  <c r="N177" i="26"/>
  <c r="AJ177" i="26"/>
  <c r="BE177" i="26"/>
  <c r="BZ177" i="26"/>
  <c r="U177" i="26"/>
  <c r="AP177" i="26"/>
  <c r="BL177" i="26"/>
  <c r="F177" i="26"/>
  <c r="AB177" i="26"/>
  <c r="AW177" i="26"/>
  <c r="BR177" i="26"/>
  <c r="K177" i="26"/>
  <c r="AA177" i="26"/>
  <c r="AQ177" i="26"/>
  <c r="BG177" i="26"/>
  <c r="BW177" i="26"/>
  <c r="R177" i="26"/>
  <c r="AN177" i="26"/>
  <c r="BI177" i="26"/>
  <c r="CD177" i="26"/>
  <c r="T177" i="26"/>
  <c r="AO177" i="26"/>
  <c r="BJ177" i="26"/>
  <c r="E177" i="26"/>
  <c r="Z177" i="26"/>
  <c r="AV177" i="26"/>
  <c r="BQ177" i="26"/>
  <c r="L177" i="26"/>
  <c r="AG177" i="26"/>
  <c r="BB177" i="26"/>
  <c r="BX177" i="26"/>
  <c r="C178" i="26" a="1"/>
  <c r="C178" i="26" s="1"/>
  <c r="AK178" i="26" s="1"/>
  <c r="CE178" i="26" l="1"/>
  <c r="M178" i="26"/>
  <c r="AC178" i="26"/>
  <c r="AS178" i="26"/>
  <c r="BI178" i="26"/>
  <c r="BY178" i="26"/>
  <c r="P178" i="26"/>
  <c r="AL178" i="26"/>
  <c r="BG178" i="26"/>
  <c r="CB178" i="26"/>
  <c r="W178" i="26"/>
  <c r="AR178" i="26"/>
  <c r="BN178" i="26"/>
  <c r="H178" i="26"/>
  <c r="AD178" i="26"/>
  <c r="AY178" i="26"/>
  <c r="BT178" i="26"/>
  <c r="O178" i="26"/>
  <c r="AJ178" i="26"/>
  <c r="BF178" i="26"/>
  <c r="CA178" i="26"/>
  <c r="Q178" i="26"/>
  <c r="AW178" i="26"/>
  <c r="BM178" i="26"/>
  <c r="CC178" i="26"/>
  <c r="AQ178" i="26"/>
  <c r="G178" i="26"/>
  <c r="AX178" i="26"/>
  <c r="N178" i="26"/>
  <c r="BD178" i="26"/>
  <c r="T178" i="26"/>
  <c r="BK178" i="26"/>
  <c r="E178" i="26"/>
  <c r="U178" i="26"/>
  <c r="BA178" i="26"/>
  <c r="BQ178" i="26"/>
  <c r="F178" i="26"/>
  <c r="AA178" i="26"/>
  <c r="AV178" i="26"/>
  <c r="BR178" i="26"/>
  <c r="L178" i="26"/>
  <c r="AH178" i="26"/>
  <c r="BC178" i="26"/>
  <c r="BX178" i="26"/>
  <c r="S178" i="26"/>
  <c r="AN178" i="26"/>
  <c r="BJ178" i="26"/>
  <c r="D178" i="26"/>
  <c r="Z178" i="26"/>
  <c r="AU178" i="26"/>
  <c r="BP178" i="26"/>
  <c r="I178" i="26"/>
  <c r="Y178" i="26"/>
  <c r="AO178" i="26"/>
  <c r="BE178" i="26"/>
  <c r="BU178" i="26"/>
  <c r="K178" i="26"/>
  <c r="AF178" i="26"/>
  <c r="BB178" i="26"/>
  <c r="BW178" i="26"/>
  <c r="R178" i="26"/>
  <c r="AM178" i="26"/>
  <c r="BH178" i="26"/>
  <c r="CD178" i="26"/>
  <c r="X178" i="26"/>
  <c r="AT178" i="26"/>
  <c r="BO178" i="26"/>
  <c r="J178" i="26"/>
  <c r="AE178" i="26"/>
  <c r="AZ178" i="26"/>
  <c r="BV178" i="26"/>
  <c r="AG178" i="26"/>
  <c r="V178" i="26"/>
  <c r="BL178" i="26"/>
  <c r="AB178" i="26"/>
  <c r="BS178" i="26"/>
  <c r="AI178" i="26"/>
  <c r="BZ178" i="26"/>
  <c r="AP178" i="26"/>
  <c r="C179" i="26" a="1"/>
  <c r="C179" i="26" s="1"/>
  <c r="AK179" i="26" s="1"/>
  <c r="CE179" i="26" l="1"/>
  <c r="G179" i="26"/>
  <c r="W179" i="26"/>
  <c r="AM179" i="26"/>
  <c r="BC179" i="26"/>
  <c r="BS179" i="26"/>
  <c r="I179" i="26"/>
  <c r="AD179" i="26"/>
  <c r="AZ179" i="26"/>
  <c r="BU179" i="26"/>
  <c r="P179" i="26"/>
  <c r="BF179" i="26"/>
  <c r="CB179" i="26"/>
  <c r="V179" i="26"/>
  <c r="AR179" i="26"/>
  <c r="BM179" i="26"/>
  <c r="H179" i="26"/>
  <c r="AC179" i="26"/>
  <c r="AX179" i="26"/>
  <c r="BT179" i="26"/>
  <c r="K179" i="26"/>
  <c r="AA179" i="26"/>
  <c r="AQ179" i="26"/>
  <c r="BG179" i="26"/>
  <c r="BW179" i="26"/>
  <c r="N179" i="26"/>
  <c r="AJ179" i="26"/>
  <c r="BE179" i="26"/>
  <c r="BZ179" i="26"/>
  <c r="U179" i="26"/>
  <c r="AP179" i="26"/>
  <c r="BL179" i="26"/>
  <c r="F179" i="26"/>
  <c r="AB179" i="26"/>
  <c r="AW179" i="26"/>
  <c r="BR179" i="26"/>
  <c r="M179" i="26"/>
  <c r="AH179" i="26"/>
  <c r="BD179" i="26"/>
  <c r="BY179" i="26"/>
  <c r="O179" i="26"/>
  <c r="AE179" i="26"/>
  <c r="AU179" i="26"/>
  <c r="BK179" i="26"/>
  <c r="CA179" i="26"/>
  <c r="T179" i="26"/>
  <c r="AO179" i="26"/>
  <c r="BJ179" i="26"/>
  <c r="E179" i="26"/>
  <c r="Z179" i="26"/>
  <c r="AV179" i="26"/>
  <c r="BQ179" i="26"/>
  <c r="L179" i="26"/>
  <c r="AG179" i="26"/>
  <c r="BB179" i="26"/>
  <c r="BX179" i="26"/>
  <c r="R179" i="26"/>
  <c r="AN179" i="26"/>
  <c r="BI179" i="26"/>
  <c r="CD179" i="26"/>
  <c r="S179" i="26"/>
  <c r="AI179" i="26"/>
  <c r="AY179" i="26"/>
  <c r="BO179" i="26"/>
  <c r="D179" i="26"/>
  <c r="Y179" i="26"/>
  <c r="AT179" i="26"/>
  <c r="BP179" i="26"/>
  <c r="J179" i="26"/>
  <c r="AF179" i="26"/>
  <c r="BA179" i="26"/>
  <c r="BV179" i="26"/>
  <c r="Q179" i="26"/>
  <c r="AL179" i="26"/>
  <c r="BH179" i="26"/>
  <c r="CC179" i="26"/>
  <c r="X179" i="26"/>
  <c r="AS179" i="26"/>
  <c r="BN179" i="26"/>
  <c r="C180" i="26" a="1"/>
  <c r="C180" i="26" s="1"/>
  <c r="AK180" i="26" s="1"/>
  <c r="CE180" i="26" l="1"/>
  <c r="M180" i="26"/>
  <c r="AC180" i="26"/>
  <c r="AS180" i="26"/>
  <c r="BI180" i="26"/>
  <c r="BY180" i="26"/>
  <c r="R180" i="26"/>
  <c r="AM180" i="26"/>
  <c r="BH180" i="26"/>
  <c r="CD180" i="26"/>
  <c r="X180" i="26"/>
  <c r="AT180" i="26"/>
  <c r="BO180" i="26"/>
  <c r="J180" i="26"/>
  <c r="AE180" i="26"/>
  <c r="AZ180" i="26"/>
  <c r="BV180" i="26"/>
  <c r="P180" i="26"/>
  <c r="AL180" i="26"/>
  <c r="BG180" i="26"/>
  <c r="CB180" i="26"/>
  <c r="Q180" i="26"/>
  <c r="AG180" i="26"/>
  <c r="AW180" i="26"/>
  <c r="BM180" i="26"/>
  <c r="CC180" i="26"/>
  <c r="W180" i="26"/>
  <c r="AR180" i="26"/>
  <c r="BN180" i="26"/>
  <c r="H180" i="26"/>
  <c r="AD180" i="26"/>
  <c r="AY180" i="26"/>
  <c r="BT180" i="26"/>
  <c r="O180" i="26"/>
  <c r="AJ180" i="26"/>
  <c r="BF180" i="26"/>
  <c r="CA180" i="26"/>
  <c r="V180" i="26"/>
  <c r="AQ180" i="26"/>
  <c r="BL180" i="26"/>
  <c r="E180" i="26"/>
  <c r="U180" i="26"/>
  <c r="BA180" i="26"/>
  <c r="BQ180" i="26"/>
  <c r="G180" i="26"/>
  <c r="AB180" i="26"/>
  <c r="AX180" i="26"/>
  <c r="BS180" i="26"/>
  <c r="N180" i="26"/>
  <c r="AI180" i="26"/>
  <c r="BD180" i="26"/>
  <c r="BZ180" i="26"/>
  <c r="T180" i="26"/>
  <c r="AP180" i="26"/>
  <c r="BK180" i="26"/>
  <c r="F180" i="26"/>
  <c r="AA180" i="26"/>
  <c r="AV180" i="26"/>
  <c r="BR180" i="26"/>
  <c r="I180" i="26"/>
  <c r="Y180" i="26"/>
  <c r="AO180" i="26"/>
  <c r="BE180" i="26"/>
  <c r="BU180" i="26"/>
  <c r="L180" i="26"/>
  <c r="AH180" i="26"/>
  <c r="BC180" i="26"/>
  <c r="BX180" i="26"/>
  <c r="S180" i="26"/>
  <c r="AN180" i="26"/>
  <c r="BJ180" i="26"/>
  <c r="D180" i="26"/>
  <c r="Z180" i="26"/>
  <c r="AU180" i="26"/>
  <c r="BP180" i="26"/>
  <c r="K180" i="26"/>
  <c r="AF180" i="26"/>
  <c r="BB180" i="26"/>
  <c r="BW180" i="26"/>
  <c r="C181" i="26" a="1"/>
  <c r="C181" i="26" s="1"/>
  <c r="AK181" i="26" s="1"/>
  <c r="CE181" i="26" l="1"/>
  <c r="G181" i="26"/>
  <c r="W181" i="26"/>
  <c r="AM181" i="26"/>
  <c r="BC181" i="26"/>
  <c r="BS181" i="26"/>
  <c r="J181" i="26"/>
  <c r="AF181" i="26"/>
  <c r="BA181" i="26"/>
  <c r="BV181" i="26"/>
  <c r="Q181" i="26"/>
  <c r="AL181" i="26"/>
  <c r="BH181" i="26"/>
  <c r="CC181" i="26"/>
  <c r="T181" i="26"/>
  <c r="AO181" i="26"/>
  <c r="BJ181" i="26"/>
  <c r="R181" i="26"/>
  <c r="X181" i="26"/>
  <c r="AC181" i="26"/>
  <c r="AH181" i="26"/>
  <c r="K181" i="26"/>
  <c r="AA181" i="26"/>
  <c r="AQ181" i="26"/>
  <c r="BG181" i="26"/>
  <c r="BW181" i="26"/>
  <c r="P181" i="26"/>
  <c r="BF181" i="26"/>
  <c r="CB181" i="26"/>
  <c r="V181" i="26"/>
  <c r="AR181" i="26"/>
  <c r="BM181" i="26"/>
  <c r="D181" i="26"/>
  <c r="Y181" i="26"/>
  <c r="AT181" i="26"/>
  <c r="BP181" i="26"/>
  <c r="AN181" i="26"/>
  <c r="AS181" i="26"/>
  <c r="AX181" i="26"/>
  <c r="BD181" i="26"/>
  <c r="O181" i="26"/>
  <c r="AE181" i="26"/>
  <c r="AU181" i="26"/>
  <c r="BK181" i="26"/>
  <c r="CA181" i="26"/>
  <c r="U181" i="26"/>
  <c r="AP181" i="26"/>
  <c r="BL181" i="26"/>
  <c r="F181" i="26"/>
  <c r="AB181" i="26"/>
  <c r="AW181" i="26"/>
  <c r="BR181" i="26"/>
  <c r="I181" i="26"/>
  <c r="AD181" i="26"/>
  <c r="AZ181" i="26"/>
  <c r="BU181" i="26"/>
  <c r="BI181" i="26"/>
  <c r="BN181" i="26"/>
  <c r="BT181" i="26"/>
  <c r="BY181" i="26"/>
  <c r="S181" i="26"/>
  <c r="AI181" i="26"/>
  <c r="AY181" i="26"/>
  <c r="BO181" i="26"/>
  <c r="E181" i="26"/>
  <c r="Z181" i="26"/>
  <c r="AV181" i="26"/>
  <c r="BQ181" i="26"/>
  <c r="L181" i="26"/>
  <c r="AG181" i="26"/>
  <c r="BB181" i="26"/>
  <c r="BX181" i="26"/>
  <c r="N181" i="26"/>
  <c r="AJ181" i="26"/>
  <c r="BE181" i="26"/>
  <c r="BZ181" i="26"/>
  <c r="CD181" i="26"/>
  <c r="H181" i="26"/>
  <c r="M181" i="26"/>
  <c r="C182" i="26" a="1"/>
  <c r="C182" i="26" s="1"/>
  <c r="AK182" i="26" s="1"/>
  <c r="CE182" i="26" l="1"/>
  <c r="E182" i="26"/>
  <c r="U182" i="26"/>
  <c r="BA182" i="26"/>
  <c r="BQ182" i="26"/>
  <c r="H182" i="26"/>
  <c r="AD182" i="26"/>
  <c r="AY182" i="26"/>
  <c r="BT182" i="26"/>
  <c r="O182" i="26"/>
  <c r="AJ182" i="26"/>
  <c r="BF182" i="26"/>
  <c r="CA182" i="26"/>
  <c r="AR182" i="26"/>
  <c r="F182" i="26"/>
  <c r="AV182" i="26"/>
  <c r="G182" i="26"/>
  <c r="AX182" i="26"/>
  <c r="K182" i="26"/>
  <c r="BB182" i="26"/>
  <c r="I182" i="26"/>
  <c r="Y182" i="26"/>
  <c r="AO182" i="26"/>
  <c r="BE182" i="26"/>
  <c r="BU182" i="26"/>
  <c r="N182" i="26"/>
  <c r="AI182" i="26"/>
  <c r="BD182" i="26"/>
  <c r="BZ182" i="26"/>
  <c r="T182" i="26"/>
  <c r="AP182" i="26"/>
  <c r="BK182" i="26"/>
  <c r="L182" i="26"/>
  <c r="BC182" i="26"/>
  <c r="P182" i="26"/>
  <c r="BG182" i="26"/>
  <c r="R182" i="26"/>
  <c r="BH182" i="26"/>
  <c r="V182" i="26"/>
  <c r="BL182" i="26"/>
  <c r="M182" i="26"/>
  <c r="AC182" i="26"/>
  <c r="AS182" i="26"/>
  <c r="BI182" i="26"/>
  <c r="BY182" i="26"/>
  <c r="S182" i="26"/>
  <c r="AN182" i="26"/>
  <c r="BJ182" i="26"/>
  <c r="D182" i="26"/>
  <c r="Z182" i="26"/>
  <c r="AU182" i="26"/>
  <c r="BP182" i="26"/>
  <c r="W182" i="26"/>
  <c r="BN182" i="26"/>
  <c r="AA182" i="26"/>
  <c r="BR182" i="26"/>
  <c r="AB182" i="26"/>
  <c r="BS182" i="26"/>
  <c r="AF182" i="26"/>
  <c r="BW182" i="26"/>
  <c r="Q182" i="26"/>
  <c r="AG182" i="26"/>
  <c r="AW182" i="26"/>
  <c r="BM182" i="26"/>
  <c r="CC182" i="26"/>
  <c r="X182" i="26"/>
  <c r="AT182" i="26"/>
  <c r="BO182" i="26"/>
  <c r="J182" i="26"/>
  <c r="AE182" i="26"/>
  <c r="AZ182" i="26"/>
  <c r="BV182" i="26"/>
  <c r="AH182" i="26"/>
  <c r="BX182" i="26"/>
  <c r="AL182" i="26"/>
  <c r="CB182" i="26"/>
  <c r="AM182" i="26"/>
  <c r="CD182" i="26"/>
  <c r="AQ182" i="26"/>
  <c r="C183" i="26" a="1"/>
  <c r="C183" i="26" s="1"/>
  <c r="AK183" i="26" s="1"/>
  <c r="CE183" i="26" l="1"/>
  <c r="G183" i="26"/>
  <c r="F183" i="26"/>
  <c r="Z183" i="26"/>
  <c r="AP183" i="26"/>
  <c r="BF183" i="26"/>
  <c r="BV183" i="26"/>
  <c r="M183" i="26"/>
  <c r="AE183" i="26"/>
  <c r="AU183" i="26"/>
  <c r="BK183" i="26"/>
  <c r="CA183" i="26"/>
  <c r="AG183" i="26"/>
  <c r="BM183" i="26"/>
  <c r="T183" i="26"/>
  <c r="AZ183" i="26"/>
  <c r="J183" i="26"/>
  <c r="AS183" i="26"/>
  <c r="BY183" i="26"/>
  <c r="AF183" i="26"/>
  <c r="BL183" i="26"/>
  <c r="K183" i="26"/>
  <c r="L183" i="26"/>
  <c r="AD183" i="26"/>
  <c r="AT183" i="26"/>
  <c r="BJ183" i="26"/>
  <c r="BZ183" i="26"/>
  <c r="R183" i="26"/>
  <c r="AI183" i="26"/>
  <c r="AY183" i="26"/>
  <c r="BO183" i="26"/>
  <c r="E183" i="26"/>
  <c r="AO183" i="26"/>
  <c r="BU183" i="26"/>
  <c r="AB183" i="26"/>
  <c r="BH183" i="26"/>
  <c r="U183" i="26"/>
  <c r="BA183" i="26"/>
  <c r="D183" i="26"/>
  <c r="AN183" i="26"/>
  <c r="BT183" i="26"/>
  <c r="O183" i="26"/>
  <c r="Q183" i="26"/>
  <c r="AH183" i="26"/>
  <c r="AX183" i="26"/>
  <c r="BN183" i="26"/>
  <c r="CD183" i="26"/>
  <c r="W183" i="26"/>
  <c r="AM183" i="26"/>
  <c r="BC183" i="26"/>
  <c r="BS183" i="26"/>
  <c r="P183" i="26"/>
  <c r="AW183" i="26"/>
  <c r="CC183" i="26"/>
  <c r="AJ183" i="26"/>
  <c r="BP183" i="26"/>
  <c r="AC183" i="26"/>
  <c r="BI183" i="26"/>
  <c r="N183" i="26"/>
  <c r="AV183" i="26"/>
  <c r="CB183" i="26"/>
  <c r="S183" i="26"/>
  <c r="V183" i="26"/>
  <c r="AL183" i="26"/>
  <c r="BB183" i="26"/>
  <c r="BR183" i="26"/>
  <c r="H183" i="26"/>
  <c r="AA183" i="26"/>
  <c r="AQ183" i="26"/>
  <c r="BG183" i="26"/>
  <c r="BW183" i="26"/>
  <c r="Y183" i="26"/>
  <c r="BE183" i="26"/>
  <c r="I183" i="26"/>
  <c r="AR183" i="26"/>
  <c r="BX183" i="26"/>
  <c r="BQ183" i="26"/>
  <c r="X183" i="26"/>
  <c r="BD183" i="26"/>
  <c r="C184" i="26" a="1"/>
  <c r="C184" i="26" s="1"/>
  <c r="AK184" i="26" s="1"/>
  <c r="CE184" i="26" l="1"/>
  <c r="D184" i="26"/>
  <c r="T184" i="26"/>
  <c r="AJ184" i="26"/>
  <c r="AZ184" i="26"/>
  <c r="BP184" i="26"/>
  <c r="E184" i="26"/>
  <c r="U184" i="26"/>
  <c r="BA184" i="26"/>
  <c r="BQ184" i="26"/>
  <c r="G184" i="26"/>
  <c r="AM184" i="26"/>
  <c r="BS184" i="26"/>
  <c r="Z184" i="26"/>
  <c r="BF184" i="26"/>
  <c r="K184" i="26"/>
  <c r="AQ184" i="26"/>
  <c r="BW184" i="26"/>
  <c r="AD184" i="26"/>
  <c r="BJ184" i="26"/>
  <c r="H184" i="26"/>
  <c r="X184" i="26"/>
  <c r="AN184" i="26"/>
  <c r="BD184" i="26"/>
  <c r="BT184" i="26"/>
  <c r="I184" i="26"/>
  <c r="Y184" i="26"/>
  <c r="AO184" i="26"/>
  <c r="BE184" i="26"/>
  <c r="BU184" i="26"/>
  <c r="O184" i="26"/>
  <c r="AU184" i="26"/>
  <c r="CA184" i="26"/>
  <c r="AH184" i="26"/>
  <c r="BN184" i="26"/>
  <c r="S184" i="26"/>
  <c r="AY184" i="26"/>
  <c r="F184" i="26"/>
  <c r="AL184" i="26"/>
  <c r="BR184" i="26"/>
  <c r="L184" i="26"/>
  <c r="AB184" i="26"/>
  <c r="AR184" i="26"/>
  <c r="BH184" i="26"/>
  <c r="BX184" i="26"/>
  <c r="M184" i="26"/>
  <c r="AC184" i="26"/>
  <c r="AS184" i="26"/>
  <c r="BI184" i="26"/>
  <c r="BY184" i="26"/>
  <c r="W184" i="26"/>
  <c r="BC184" i="26"/>
  <c r="J184" i="26"/>
  <c r="AP184" i="26"/>
  <c r="BV184" i="26"/>
  <c r="AA184" i="26"/>
  <c r="BG184" i="26"/>
  <c r="N184" i="26"/>
  <c r="AT184" i="26"/>
  <c r="BZ184" i="26"/>
  <c r="P184" i="26"/>
  <c r="AF184" i="26"/>
  <c r="AV184" i="26"/>
  <c r="BL184" i="26"/>
  <c r="CB184" i="26"/>
  <c r="Q184" i="26"/>
  <c r="AG184" i="26"/>
  <c r="AW184" i="26"/>
  <c r="BM184" i="26"/>
  <c r="CC184" i="26"/>
  <c r="AE184" i="26"/>
  <c r="BK184" i="26"/>
  <c r="R184" i="26"/>
  <c r="AX184" i="26"/>
  <c r="CD184" i="26"/>
  <c r="AI184" i="26"/>
  <c r="BO184" i="26"/>
  <c r="V184" i="26"/>
  <c r="BB184" i="26"/>
  <c r="C185" i="26" a="1"/>
  <c r="C185" i="26" s="1"/>
  <c r="AK185" i="26" s="1"/>
  <c r="CE185" i="26" l="1"/>
  <c r="G185" i="26"/>
  <c r="W185" i="26"/>
  <c r="AM185" i="26"/>
  <c r="BC185" i="26"/>
  <c r="BS185" i="26"/>
  <c r="J185" i="26"/>
  <c r="AF185" i="26"/>
  <c r="BA185" i="26"/>
  <c r="BV185" i="26"/>
  <c r="Q185" i="26"/>
  <c r="AL185" i="26"/>
  <c r="BH185" i="26"/>
  <c r="CC185" i="26"/>
  <c r="X185" i="26"/>
  <c r="AS185" i="26"/>
  <c r="BN185" i="26"/>
  <c r="D185" i="26"/>
  <c r="Y185" i="26"/>
  <c r="AT185" i="26"/>
  <c r="BP185" i="26"/>
  <c r="K185" i="26"/>
  <c r="AA185" i="26"/>
  <c r="AQ185" i="26"/>
  <c r="BG185" i="26"/>
  <c r="BW185" i="26"/>
  <c r="P185" i="26"/>
  <c r="BF185" i="26"/>
  <c r="CB185" i="26"/>
  <c r="V185" i="26"/>
  <c r="AR185" i="26"/>
  <c r="BM185" i="26"/>
  <c r="H185" i="26"/>
  <c r="AC185" i="26"/>
  <c r="AX185" i="26"/>
  <c r="BT185" i="26"/>
  <c r="I185" i="26"/>
  <c r="AD185" i="26"/>
  <c r="AZ185" i="26"/>
  <c r="BU185" i="26"/>
  <c r="O185" i="26"/>
  <c r="AE185" i="26"/>
  <c r="AU185" i="26"/>
  <c r="BK185" i="26"/>
  <c r="CA185" i="26"/>
  <c r="U185" i="26"/>
  <c r="AP185" i="26"/>
  <c r="BL185" i="26"/>
  <c r="F185" i="26"/>
  <c r="AB185" i="26"/>
  <c r="AW185" i="26"/>
  <c r="BR185" i="26"/>
  <c r="M185" i="26"/>
  <c r="AH185" i="26"/>
  <c r="BD185" i="26"/>
  <c r="BY185" i="26"/>
  <c r="N185" i="26"/>
  <c r="AJ185" i="26"/>
  <c r="BE185" i="26"/>
  <c r="BZ185" i="26"/>
  <c r="S185" i="26"/>
  <c r="AI185" i="26"/>
  <c r="AY185" i="26"/>
  <c r="BO185" i="26"/>
  <c r="E185" i="26"/>
  <c r="Z185" i="26"/>
  <c r="AV185" i="26"/>
  <c r="BQ185" i="26"/>
  <c r="L185" i="26"/>
  <c r="AG185" i="26"/>
  <c r="BB185" i="26"/>
  <c r="BX185" i="26"/>
  <c r="R185" i="26"/>
  <c r="AN185" i="26"/>
  <c r="BI185" i="26"/>
  <c r="CD185" i="26"/>
  <c r="T185" i="26"/>
  <c r="AO185" i="26"/>
  <c r="BJ185" i="26"/>
  <c r="C186" i="26" a="1"/>
  <c r="C186" i="26" s="1"/>
  <c r="AK186" i="26" s="1"/>
  <c r="CE186" i="26" l="1"/>
  <c r="E186" i="26"/>
  <c r="U186" i="26"/>
  <c r="BA186" i="26"/>
  <c r="BQ186" i="26"/>
  <c r="H186" i="26"/>
  <c r="AD186" i="26"/>
  <c r="AY186" i="26"/>
  <c r="BT186" i="26"/>
  <c r="O186" i="26"/>
  <c r="AJ186" i="26"/>
  <c r="BF186" i="26"/>
  <c r="CA186" i="26"/>
  <c r="V186" i="26"/>
  <c r="AQ186" i="26"/>
  <c r="BL186" i="26"/>
  <c r="G186" i="26"/>
  <c r="AB186" i="26"/>
  <c r="AX186" i="26"/>
  <c r="BS186" i="26"/>
  <c r="I186" i="26"/>
  <c r="Y186" i="26"/>
  <c r="AO186" i="26"/>
  <c r="BE186" i="26"/>
  <c r="BU186" i="26"/>
  <c r="N186" i="26"/>
  <c r="AI186" i="26"/>
  <c r="BD186" i="26"/>
  <c r="BZ186" i="26"/>
  <c r="T186" i="26"/>
  <c r="AP186" i="26"/>
  <c r="BK186" i="26"/>
  <c r="F186" i="26"/>
  <c r="AA186" i="26"/>
  <c r="AV186" i="26"/>
  <c r="BR186" i="26"/>
  <c r="L186" i="26"/>
  <c r="AH186" i="26"/>
  <c r="BC186" i="26"/>
  <c r="BX186" i="26"/>
  <c r="M186" i="26"/>
  <c r="AC186" i="26"/>
  <c r="AS186" i="26"/>
  <c r="BI186" i="26"/>
  <c r="BY186" i="26"/>
  <c r="S186" i="26"/>
  <c r="AN186" i="26"/>
  <c r="BJ186" i="26"/>
  <c r="D186" i="26"/>
  <c r="Z186" i="26"/>
  <c r="AU186" i="26"/>
  <c r="BP186" i="26"/>
  <c r="K186" i="26"/>
  <c r="AF186" i="26"/>
  <c r="BB186" i="26"/>
  <c r="BW186" i="26"/>
  <c r="R186" i="26"/>
  <c r="AM186" i="26"/>
  <c r="BH186" i="26"/>
  <c r="CD186" i="26"/>
  <c r="Q186" i="26"/>
  <c r="AG186" i="26"/>
  <c r="AW186" i="26"/>
  <c r="BM186" i="26"/>
  <c r="CC186" i="26"/>
  <c r="X186" i="26"/>
  <c r="AT186" i="26"/>
  <c r="BO186" i="26"/>
  <c r="J186" i="26"/>
  <c r="AE186" i="26"/>
  <c r="AZ186" i="26"/>
  <c r="BV186" i="26"/>
  <c r="P186" i="26"/>
  <c r="AL186" i="26"/>
  <c r="BG186" i="26"/>
  <c r="CB186" i="26"/>
  <c r="W186" i="26"/>
  <c r="AR186" i="26"/>
  <c r="BN186" i="26"/>
  <c r="C187" i="26" a="1"/>
  <c r="C187" i="26" s="1"/>
  <c r="AK187" i="26" s="1"/>
  <c r="CE187" i="26" l="1"/>
  <c r="G187" i="26"/>
  <c r="W187" i="26"/>
  <c r="AM187" i="26"/>
  <c r="BC187" i="26"/>
  <c r="BS187" i="26"/>
  <c r="L187" i="26"/>
  <c r="AG187" i="26"/>
  <c r="BB187" i="26"/>
  <c r="BX187" i="26"/>
  <c r="R187" i="26"/>
  <c r="AN187" i="26"/>
  <c r="BI187" i="26"/>
  <c r="CD187" i="26"/>
  <c r="T187" i="26"/>
  <c r="AO187" i="26"/>
  <c r="BJ187" i="26"/>
  <c r="E187" i="26"/>
  <c r="Z187" i="26"/>
  <c r="AV187" i="26"/>
  <c r="BQ187" i="26"/>
  <c r="K187" i="26"/>
  <c r="AA187" i="26"/>
  <c r="AQ187" i="26"/>
  <c r="BG187" i="26"/>
  <c r="BW187" i="26"/>
  <c r="Q187" i="26"/>
  <c r="AL187" i="26"/>
  <c r="BH187" i="26"/>
  <c r="CC187" i="26"/>
  <c r="X187" i="26"/>
  <c r="AS187" i="26"/>
  <c r="BN187" i="26"/>
  <c r="D187" i="26"/>
  <c r="Y187" i="26"/>
  <c r="AT187" i="26"/>
  <c r="BP187" i="26"/>
  <c r="J187" i="26"/>
  <c r="AF187" i="26"/>
  <c r="BA187" i="26"/>
  <c r="BV187" i="26"/>
  <c r="O187" i="26"/>
  <c r="AE187" i="26"/>
  <c r="AU187" i="26"/>
  <c r="BK187" i="26"/>
  <c r="CA187" i="26"/>
  <c r="V187" i="26"/>
  <c r="AR187" i="26"/>
  <c r="BM187" i="26"/>
  <c r="H187" i="26"/>
  <c r="AC187" i="26"/>
  <c r="AX187" i="26"/>
  <c r="BT187" i="26"/>
  <c r="I187" i="26"/>
  <c r="AD187" i="26"/>
  <c r="AZ187" i="26"/>
  <c r="BU187" i="26"/>
  <c r="P187" i="26"/>
  <c r="BF187" i="26"/>
  <c r="CB187" i="26"/>
  <c r="S187" i="26"/>
  <c r="AI187" i="26"/>
  <c r="AY187" i="26"/>
  <c r="BO187" i="26"/>
  <c r="F187" i="26"/>
  <c r="AB187" i="26"/>
  <c r="AW187" i="26"/>
  <c r="BR187" i="26"/>
  <c r="M187" i="26"/>
  <c r="AH187" i="26"/>
  <c r="BD187" i="26"/>
  <c r="BY187" i="26"/>
  <c r="N187" i="26"/>
  <c r="AJ187" i="26"/>
  <c r="BE187" i="26"/>
  <c r="BZ187" i="26"/>
  <c r="U187" i="26"/>
  <c r="AP187" i="26"/>
  <c r="BL187" i="26"/>
  <c r="C188" i="26" a="1"/>
  <c r="C188" i="26" s="1"/>
  <c r="AK188" i="26" s="1"/>
  <c r="CE188" i="26" l="1"/>
  <c r="E188" i="26"/>
  <c r="U188" i="26"/>
  <c r="BA188" i="26"/>
  <c r="BQ188" i="26"/>
  <c r="D188" i="26"/>
  <c r="Z188" i="26"/>
  <c r="AU188" i="26"/>
  <c r="BP188" i="26"/>
  <c r="K188" i="26"/>
  <c r="AF188" i="26"/>
  <c r="BB188" i="26"/>
  <c r="BW188" i="26"/>
  <c r="R188" i="26"/>
  <c r="AM188" i="26"/>
  <c r="BH188" i="26"/>
  <c r="CD188" i="26"/>
  <c r="X188" i="26"/>
  <c r="AT188" i="26"/>
  <c r="BO188" i="26"/>
  <c r="I188" i="26"/>
  <c r="Y188" i="26"/>
  <c r="AO188" i="26"/>
  <c r="BE188" i="26"/>
  <c r="BU188" i="26"/>
  <c r="J188" i="26"/>
  <c r="AE188" i="26"/>
  <c r="AZ188" i="26"/>
  <c r="BV188" i="26"/>
  <c r="P188" i="26"/>
  <c r="AL188" i="26"/>
  <c r="BG188" i="26"/>
  <c r="CB188" i="26"/>
  <c r="W188" i="26"/>
  <c r="AR188" i="26"/>
  <c r="BN188" i="26"/>
  <c r="H188" i="26"/>
  <c r="AD188" i="26"/>
  <c r="AY188" i="26"/>
  <c r="BT188" i="26"/>
  <c r="M188" i="26"/>
  <c r="AC188" i="26"/>
  <c r="AS188" i="26"/>
  <c r="BI188" i="26"/>
  <c r="BY188" i="26"/>
  <c r="O188" i="26"/>
  <c r="AJ188" i="26"/>
  <c r="BF188" i="26"/>
  <c r="CA188" i="26"/>
  <c r="V188" i="26"/>
  <c r="AQ188" i="26"/>
  <c r="BL188" i="26"/>
  <c r="G188" i="26"/>
  <c r="AB188" i="26"/>
  <c r="AX188" i="26"/>
  <c r="BS188" i="26"/>
  <c r="N188" i="26"/>
  <c r="AI188" i="26"/>
  <c r="BD188" i="26"/>
  <c r="BZ188" i="26"/>
  <c r="Q188" i="26"/>
  <c r="AG188" i="26"/>
  <c r="AW188" i="26"/>
  <c r="BM188" i="26"/>
  <c r="CC188" i="26"/>
  <c r="T188" i="26"/>
  <c r="AP188" i="26"/>
  <c r="BK188" i="26"/>
  <c r="F188" i="26"/>
  <c r="AA188" i="26"/>
  <c r="AV188" i="26"/>
  <c r="BR188" i="26"/>
  <c r="L188" i="26"/>
  <c r="AH188" i="26"/>
  <c r="BC188" i="26"/>
  <c r="BX188" i="26"/>
  <c r="S188" i="26"/>
  <c r="AN188" i="26"/>
  <c r="BJ188" i="26"/>
  <c r="C189" i="26" a="1"/>
  <c r="C189" i="26" s="1"/>
  <c r="AK189" i="26" s="1"/>
  <c r="CE189" i="26" l="1"/>
  <c r="S189" i="26"/>
  <c r="AI189" i="26"/>
  <c r="AY189" i="26"/>
  <c r="BO189" i="26"/>
  <c r="H189" i="26"/>
  <c r="AC189" i="26"/>
  <c r="AX189" i="26"/>
  <c r="BT189" i="26"/>
  <c r="I189" i="26"/>
  <c r="AD189" i="26"/>
  <c r="AZ189" i="26"/>
  <c r="BU189" i="26"/>
  <c r="P189" i="26"/>
  <c r="BF189" i="26"/>
  <c r="CB189" i="26"/>
  <c r="V189" i="26"/>
  <c r="AR189" i="26"/>
  <c r="BM189" i="26"/>
  <c r="G189" i="26"/>
  <c r="W189" i="26"/>
  <c r="AM189" i="26"/>
  <c r="BC189" i="26"/>
  <c r="BS189" i="26"/>
  <c r="M189" i="26"/>
  <c r="AH189" i="26"/>
  <c r="BD189" i="26"/>
  <c r="BY189" i="26"/>
  <c r="N189" i="26"/>
  <c r="AJ189" i="26"/>
  <c r="BE189" i="26"/>
  <c r="BZ189" i="26"/>
  <c r="U189" i="26"/>
  <c r="AP189" i="26"/>
  <c r="BL189" i="26"/>
  <c r="F189" i="26"/>
  <c r="AB189" i="26"/>
  <c r="AW189" i="26"/>
  <c r="BR189" i="26"/>
  <c r="K189" i="26"/>
  <c r="AA189" i="26"/>
  <c r="AQ189" i="26"/>
  <c r="BG189" i="26"/>
  <c r="BW189" i="26"/>
  <c r="R189" i="26"/>
  <c r="AN189" i="26"/>
  <c r="BI189" i="26"/>
  <c r="CD189" i="26"/>
  <c r="T189" i="26"/>
  <c r="AO189" i="26"/>
  <c r="BJ189" i="26"/>
  <c r="E189" i="26"/>
  <c r="Z189" i="26"/>
  <c r="AV189" i="26"/>
  <c r="BQ189" i="26"/>
  <c r="L189" i="26"/>
  <c r="AG189" i="26"/>
  <c r="BB189" i="26"/>
  <c r="BX189" i="26"/>
  <c r="O189" i="26"/>
  <c r="AE189" i="26"/>
  <c r="AU189" i="26"/>
  <c r="BK189" i="26"/>
  <c r="CA189" i="26"/>
  <c r="X189" i="26"/>
  <c r="AS189" i="26"/>
  <c r="BN189" i="26"/>
  <c r="D189" i="26"/>
  <c r="Y189" i="26"/>
  <c r="AT189" i="26"/>
  <c r="BP189" i="26"/>
  <c r="J189" i="26"/>
  <c r="AF189" i="26"/>
  <c r="BA189" i="26"/>
  <c r="BV189" i="26"/>
  <c r="Q189" i="26"/>
  <c r="AL189" i="26"/>
  <c r="BH189" i="26"/>
  <c r="CC189" i="26"/>
  <c r="C190" i="26" a="1"/>
  <c r="C190" i="26" s="1"/>
  <c r="AK190" i="26" s="1"/>
  <c r="CE190" i="26" l="1"/>
  <c r="Q190" i="26"/>
  <c r="AG190" i="26"/>
  <c r="AW190" i="26"/>
  <c r="BM190" i="26"/>
  <c r="CC190" i="26"/>
  <c r="V190" i="26"/>
  <c r="AQ190" i="26"/>
  <c r="BL190" i="26"/>
  <c r="G190" i="26"/>
  <c r="AB190" i="26"/>
  <c r="AX190" i="26"/>
  <c r="BS190" i="26"/>
  <c r="N190" i="26"/>
  <c r="AI190" i="26"/>
  <c r="BD190" i="26"/>
  <c r="BZ190" i="26"/>
  <c r="T190" i="26"/>
  <c r="AP190" i="26"/>
  <c r="BK190" i="26"/>
  <c r="E190" i="26"/>
  <c r="U190" i="26"/>
  <c r="BA190" i="26"/>
  <c r="BQ190" i="26"/>
  <c r="F190" i="26"/>
  <c r="AA190" i="26"/>
  <c r="AV190" i="26"/>
  <c r="BR190" i="26"/>
  <c r="L190" i="26"/>
  <c r="AH190" i="26"/>
  <c r="BC190" i="26"/>
  <c r="BX190" i="26"/>
  <c r="S190" i="26"/>
  <c r="AN190" i="26"/>
  <c r="BJ190" i="26"/>
  <c r="D190" i="26"/>
  <c r="Z190" i="26"/>
  <c r="AU190" i="26"/>
  <c r="BP190" i="26"/>
  <c r="I190" i="26"/>
  <c r="Y190" i="26"/>
  <c r="AO190" i="26"/>
  <c r="BE190" i="26"/>
  <c r="BU190" i="26"/>
  <c r="K190" i="26"/>
  <c r="AF190" i="26"/>
  <c r="BB190" i="26"/>
  <c r="BW190" i="26"/>
  <c r="R190" i="26"/>
  <c r="AM190" i="26"/>
  <c r="BH190" i="26"/>
  <c r="CD190" i="26"/>
  <c r="X190" i="26"/>
  <c r="AT190" i="26"/>
  <c r="BO190" i="26"/>
  <c r="J190" i="26"/>
  <c r="AE190" i="26"/>
  <c r="AZ190" i="26"/>
  <c r="BV190" i="26"/>
  <c r="M190" i="26"/>
  <c r="AC190" i="26"/>
  <c r="AS190" i="26"/>
  <c r="BI190" i="26"/>
  <c r="BY190" i="26"/>
  <c r="P190" i="26"/>
  <c r="AL190" i="26"/>
  <c r="BG190" i="26"/>
  <c r="CB190" i="26"/>
  <c r="W190" i="26"/>
  <c r="AR190" i="26"/>
  <c r="BN190" i="26"/>
  <c r="H190" i="26"/>
  <c r="AD190" i="26"/>
  <c r="AY190" i="26"/>
  <c r="BT190" i="26"/>
  <c r="O190" i="26"/>
  <c r="AJ190" i="26"/>
  <c r="BF190" i="26"/>
  <c r="CA190" i="26"/>
  <c r="C191" i="26" a="1"/>
  <c r="C191" i="26" s="1"/>
  <c r="AK191" i="26" s="1"/>
  <c r="CE191" i="26" l="1"/>
  <c r="G191" i="26"/>
  <c r="W191" i="26"/>
  <c r="AM191" i="26"/>
  <c r="BC191" i="26"/>
  <c r="BS191" i="26"/>
  <c r="I191" i="26"/>
  <c r="AD191" i="26"/>
  <c r="AZ191" i="26"/>
  <c r="BU191" i="26"/>
  <c r="P191" i="26"/>
  <c r="BF191" i="26"/>
  <c r="CB191" i="26"/>
  <c r="V191" i="26"/>
  <c r="AR191" i="26"/>
  <c r="BM191" i="26"/>
  <c r="H191" i="26"/>
  <c r="AC191" i="26"/>
  <c r="AX191" i="26"/>
  <c r="BT191" i="26"/>
  <c r="K191" i="26"/>
  <c r="AA191" i="26"/>
  <c r="AQ191" i="26"/>
  <c r="BG191" i="26"/>
  <c r="BW191" i="26"/>
  <c r="N191" i="26"/>
  <c r="AJ191" i="26"/>
  <c r="BE191" i="26"/>
  <c r="BZ191" i="26"/>
  <c r="U191" i="26"/>
  <c r="AP191" i="26"/>
  <c r="BL191" i="26"/>
  <c r="F191" i="26"/>
  <c r="AB191" i="26"/>
  <c r="AW191" i="26"/>
  <c r="BR191" i="26"/>
  <c r="M191" i="26"/>
  <c r="AH191" i="26"/>
  <c r="BD191" i="26"/>
  <c r="BY191" i="26"/>
  <c r="O191" i="26"/>
  <c r="AE191" i="26"/>
  <c r="AU191" i="26"/>
  <c r="BK191" i="26"/>
  <c r="CA191" i="26"/>
  <c r="T191" i="26"/>
  <c r="AO191" i="26"/>
  <c r="BJ191" i="26"/>
  <c r="E191" i="26"/>
  <c r="Z191" i="26"/>
  <c r="AV191" i="26"/>
  <c r="BQ191" i="26"/>
  <c r="L191" i="26"/>
  <c r="AG191" i="26"/>
  <c r="BB191" i="26"/>
  <c r="BX191" i="26"/>
  <c r="R191" i="26"/>
  <c r="AN191" i="26"/>
  <c r="BI191" i="26"/>
  <c r="CD191" i="26"/>
  <c r="S191" i="26"/>
  <c r="AI191" i="26"/>
  <c r="AY191" i="26"/>
  <c r="BO191" i="26"/>
  <c r="D191" i="26"/>
  <c r="Y191" i="26"/>
  <c r="AT191" i="26"/>
  <c r="BP191" i="26"/>
  <c r="J191" i="26"/>
  <c r="AF191" i="26"/>
  <c r="BA191" i="26"/>
  <c r="BV191" i="26"/>
  <c r="Q191" i="26"/>
  <c r="AL191" i="26"/>
  <c r="BH191" i="26"/>
  <c r="CC191" i="26"/>
  <c r="X191" i="26"/>
  <c r="AS191" i="26"/>
  <c r="BN191" i="26"/>
  <c r="C192" i="26" a="1"/>
  <c r="C192" i="26" s="1"/>
  <c r="AK192" i="26" s="1"/>
  <c r="CE192" i="26" l="1"/>
  <c r="E192" i="26"/>
  <c r="U192" i="26"/>
  <c r="BA192" i="26"/>
  <c r="BQ192" i="26"/>
  <c r="G192" i="26"/>
  <c r="AB192" i="26"/>
  <c r="AX192" i="26"/>
  <c r="BS192" i="26"/>
  <c r="N192" i="26"/>
  <c r="AI192" i="26"/>
  <c r="BD192" i="26"/>
  <c r="BZ192" i="26"/>
  <c r="T192" i="26"/>
  <c r="AP192" i="26"/>
  <c r="BK192" i="26"/>
  <c r="F192" i="26"/>
  <c r="AA192" i="26"/>
  <c r="AV192" i="26"/>
  <c r="BR192" i="26"/>
  <c r="I192" i="26"/>
  <c r="Y192" i="26"/>
  <c r="AO192" i="26"/>
  <c r="BE192" i="26"/>
  <c r="BU192" i="26"/>
  <c r="L192" i="26"/>
  <c r="AH192" i="26"/>
  <c r="BC192" i="26"/>
  <c r="BX192" i="26"/>
  <c r="S192" i="26"/>
  <c r="AN192" i="26"/>
  <c r="BJ192" i="26"/>
  <c r="D192" i="26"/>
  <c r="Z192" i="26"/>
  <c r="AU192" i="26"/>
  <c r="BP192" i="26"/>
  <c r="K192" i="26"/>
  <c r="AF192" i="26"/>
  <c r="BB192" i="26"/>
  <c r="BW192" i="26"/>
  <c r="M192" i="26"/>
  <c r="AC192" i="26"/>
  <c r="AS192" i="26"/>
  <c r="BI192" i="26"/>
  <c r="BY192" i="26"/>
  <c r="R192" i="26"/>
  <c r="AM192" i="26"/>
  <c r="BH192" i="26"/>
  <c r="CD192" i="26"/>
  <c r="X192" i="26"/>
  <c r="AT192" i="26"/>
  <c r="BO192" i="26"/>
  <c r="J192" i="26"/>
  <c r="AE192" i="26"/>
  <c r="AZ192" i="26"/>
  <c r="BV192" i="26"/>
  <c r="P192" i="26"/>
  <c r="AL192" i="26"/>
  <c r="BG192" i="26"/>
  <c r="CB192" i="26"/>
  <c r="Q192" i="26"/>
  <c r="AG192" i="26"/>
  <c r="AW192" i="26"/>
  <c r="BM192" i="26"/>
  <c r="CC192" i="26"/>
  <c r="W192" i="26"/>
  <c r="AR192" i="26"/>
  <c r="BN192" i="26"/>
  <c r="H192" i="26"/>
  <c r="AD192" i="26"/>
  <c r="AY192" i="26"/>
  <c r="BT192" i="26"/>
  <c r="O192" i="26"/>
  <c r="AJ192" i="26"/>
  <c r="BF192" i="26"/>
  <c r="CA192" i="26"/>
  <c r="V192" i="26"/>
  <c r="AQ192" i="26"/>
  <c r="BL192" i="26"/>
  <c r="C193" i="26" a="1"/>
  <c r="C193" i="26" s="1"/>
  <c r="AK193" i="26" s="1"/>
  <c r="CE193" i="26" l="1"/>
  <c r="S193" i="26"/>
  <c r="AI193" i="26"/>
  <c r="AY193" i="26"/>
  <c r="BO193" i="26"/>
  <c r="E193" i="26"/>
  <c r="Z193" i="26"/>
  <c r="AV193" i="26"/>
  <c r="BQ193" i="26"/>
  <c r="L193" i="26"/>
  <c r="AG193" i="26"/>
  <c r="BB193" i="26"/>
  <c r="BX193" i="26"/>
  <c r="R193" i="26"/>
  <c r="AN193" i="26"/>
  <c r="BI193" i="26"/>
  <c r="CD193" i="26"/>
  <c r="T193" i="26"/>
  <c r="AO193" i="26"/>
  <c r="BJ193" i="26"/>
  <c r="G193" i="26"/>
  <c r="W193" i="26"/>
  <c r="AM193" i="26"/>
  <c r="BC193" i="26"/>
  <c r="BS193" i="26"/>
  <c r="J193" i="26"/>
  <c r="AF193" i="26"/>
  <c r="BA193" i="26"/>
  <c r="BV193" i="26"/>
  <c r="Q193" i="26"/>
  <c r="AL193" i="26"/>
  <c r="BH193" i="26"/>
  <c r="CC193" i="26"/>
  <c r="X193" i="26"/>
  <c r="AS193" i="26"/>
  <c r="BN193" i="26"/>
  <c r="D193" i="26"/>
  <c r="Y193" i="26"/>
  <c r="AT193" i="26"/>
  <c r="BP193" i="26"/>
  <c r="K193" i="26"/>
  <c r="AA193" i="26"/>
  <c r="AQ193" i="26"/>
  <c r="BG193" i="26"/>
  <c r="BW193" i="26"/>
  <c r="P193" i="26"/>
  <c r="BF193" i="26"/>
  <c r="CB193" i="26"/>
  <c r="V193" i="26"/>
  <c r="AR193" i="26"/>
  <c r="BM193" i="26"/>
  <c r="H193" i="26"/>
  <c r="AC193" i="26"/>
  <c r="AX193" i="26"/>
  <c r="BT193" i="26"/>
  <c r="I193" i="26"/>
  <c r="AD193" i="26"/>
  <c r="AZ193" i="26"/>
  <c r="BU193" i="26"/>
  <c r="O193" i="26"/>
  <c r="AE193" i="26"/>
  <c r="AU193" i="26"/>
  <c r="BK193" i="26"/>
  <c r="CA193" i="26"/>
  <c r="U193" i="26"/>
  <c r="AP193" i="26"/>
  <c r="BL193" i="26"/>
  <c r="F193" i="26"/>
  <c r="AB193" i="26"/>
  <c r="AW193" i="26"/>
  <c r="BR193" i="26"/>
  <c r="M193" i="26"/>
  <c r="AH193" i="26"/>
  <c r="BD193" i="26"/>
  <c r="BY193" i="26"/>
  <c r="N193" i="26"/>
  <c r="AJ193" i="26"/>
  <c r="BE193" i="26"/>
  <c r="BZ193" i="26"/>
  <c r="C194" i="26" a="1"/>
  <c r="C194" i="26" s="1"/>
  <c r="AK194" i="26" s="1"/>
  <c r="CE194" i="26" l="1"/>
  <c r="Q194" i="26"/>
  <c r="AG194" i="26"/>
  <c r="AW194" i="26"/>
  <c r="BM194" i="26"/>
  <c r="CC194" i="26"/>
  <c r="X194" i="26"/>
  <c r="AT194" i="26"/>
  <c r="BO194" i="26"/>
  <c r="J194" i="26"/>
  <c r="AE194" i="26"/>
  <c r="AZ194" i="26"/>
  <c r="BV194" i="26"/>
  <c r="P194" i="26"/>
  <c r="AL194" i="26"/>
  <c r="BG194" i="26"/>
  <c r="CB194" i="26"/>
  <c r="W194" i="26"/>
  <c r="AR194" i="26"/>
  <c r="BN194" i="26"/>
  <c r="E194" i="26"/>
  <c r="U194" i="26"/>
  <c r="BA194" i="26"/>
  <c r="BQ194" i="26"/>
  <c r="H194" i="26"/>
  <c r="AD194" i="26"/>
  <c r="AY194" i="26"/>
  <c r="BT194" i="26"/>
  <c r="O194" i="26"/>
  <c r="AJ194" i="26"/>
  <c r="BF194" i="26"/>
  <c r="CA194" i="26"/>
  <c r="V194" i="26"/>
  <c r="AQ194" i="26"/>
  <c r="BL194" i="26"/>
  <c r="G194" i="26"/>
  <c r="AB194" i="26"/>
  <c r="AX194" i="26"/>
  <c r="BS194" i="26"/>
  <c r="I194" i="26"/>
  <c r="Y194" i="26"/>
  <c r="AO194" i="26"/>
  <c r="BE194" i="26"/>
  <c r="BU194" i="26"/>
  <c r="N194" i="26"/>
  <c r="AI194" i="26"/>
  <c r="BD194" i="26"/>
  <c r="BZ194" i="26"/>
  <c r="T194" i="26"/>
  <c r="AP194" i="26"/>
  <c r="BK194" i="26"/>
  <c r="F194" i="26"/>
  <c r="AA194" i="26"/>
  <c r="AV194" i="26"/>
  <c r="BR194" i="26"/>
  <c r="L194" i="26"/>
  <c r="AH194" i="26"/>
  <c r="BC194" i="26"/>
  <c r="BX194" i="26"/>
  <c r="M194" i="26"/>
  <c r="AC194" i="26"/>
  <c r="AS194" i="26"/>
  <c r="BI194" i="26"/>
  <c r="BY194" i="26"/>
  <c r="S194" i="26"/>
  <c r="AN194" i="26"/>
  <c r="BJ194" i="26"/>
  <c r="D194" i="26"/>
  <c r="Z194" i="26"/>
  <c r="AU194" i="26"/>
  <c r="BP194" i="26"/>
  <c r="K194" i="26"/>
  <c r="AF194" i="26"/>
  <c r="BB194" i="26"/>
  <c r="BW194" i="26"/>
  <c r="R194" i="26"/>
  <c r="AM194" i="26"/>
  <c r="BH194" i="26"/>
  <c r="CD194" i="26"/>
  <c r="C195" i="26" a="1"/>
  <c r="C195" i="26" s="1"/>
  <c r="AK195" i="26" s="1"/>
  <c r="CE195" i="26" l="1"/>
  <c r="G195" i="26"/>
  <c r="W195" i="26"/>
  <c r="AM195" i="26"/>
  <c r="BC195" i="26"/>
  <c r="BS195" i="26"/>
  <c r="L195" i="26"/>
  <c r="AG195" i="26"/>
  <c r="BB195" i="26"/>
  <c r="BX195" i="26"/>
  <c r="R195" i="26"/>
  <c r="AN195" i="26"/>
  <c r="BI195" i="26"/>
  <c r="CD195" i="26"/>
  <c r="T195" i="26"/>
  <c r="AO195" i="26"/>
  <c r="BJ195" i="26"/>
  <c r="E195" i="26"/>
  <c r="Z195" i="26"/>
  <c r="AV195" i="26"/>
  <c r="BQ195" i="26"/>
  <c r="K195" i="26"/>
  <c r="AA195" i="26"/>
  <c r="AQ195" i="26"/>
  <c r="BG195" i="26"/>
  <c r="BW195" i="26"/>
  <c r="Q195" i="26"/>
  <c r="AL195" i="26"/>
  <c r="BH195" i="26"/>
  <c r="CC195" i="26"/>
  <c r="X195" i="26"/>
  <c r="AS195" i="26"/>
  <c r="BN195" i="26"/>
  <c r="D195" i="26"/>
  <c r="Y195" i="26"/>
  <c r="AT195" i="26"/>
  <c r="BP195" i="26"/>
  <c r="J195" i="26"/>
  <c r="AF195" i="26"/>
  <c r="BA195" i="26"/>
  <c r="BV195" i="26"/>
  <c r="O195" i="26"/>
  <c r="AE195" i="26"/>
  <c r="AU195" i="26"/>
  <c r="BK195" i="26"/>
  <c r="CA195" i="26"/>
  <c r="V195" i="26"/>
  <c r="AR195" i="26"/>
  <c r="BM195" i="26"/>
  <c r="H195" i="26"/>
  <c r="AC195" i="26"/>
  <c r="AX195" i="26"/>
  <c r="BT195" i="26"/>
  <c r="I195" i="26"/>
  <c r="AD195" i="26"/>
  <c r="AZ195" i="26"/>
  <c r="BU195" i="26"/>
  <c r="P195" i="26"/>
  <c r="BF195" i="26"/>
  <c r="CB195" i="26"/>
  <c r="S195" i="26"/>
  <c r="AI195" i="26"/>
  <c r="AY195" i="26"/>
  <c r="BO195" i="26"/>
  <c r="F195" i="26"/>
  <c r="AB195" i="26"/>
  <c r="AW195" i="26"/>
  <c r="BR195" i="26"/>
  <c r="M195" i="26"/>
  <c r="AH195" i="26"/>
  <c r="BD195" i="26"/>
  <c r="BY195" i="26"/>
  <c r="N195" i="26"/>
  <c r="AJ195" i="26"/>
  <c r="BE195" i="26"/>
  <c r="BZ195" i="26"/>
  <c r="U195" i="26"/>
  <c r="AP195" i="26"/>
  <c r="BL195" i="26"/>
  <c r="C196" i="26" a="1"/>
  <c r="C196" i="26" s="1"/>
  <c r="AK196" i="26" s="1"/>
  <c r="CE196" i="26" l="1"/>
  <c r="E196" i="26"/>
  <c r="U196" i="26"/>
  <c r="BA196" i="26"/>
  <c r="BQ196" i="26"/>
  <c r="D196" i="26"/>
  <c r="Z196" i="26"/>
  <c r="AU196" i="26"/>
  <c r="BP196" i="26"/>
  <c r="K196" i="26"/>
  <c r="AF196" i="26"/>
  <c r="BB196" i="26"/>
  <c r="BW196" i="26"/>
  <c r="R196" i="26"/>
  <c r="AM196" i="26"/>
  <c r="BH196" i="26"/>
  <c r="CD196" i="26"/>
  <c r="X196" i="26"/>
  <c r="AT196" i="26"/>
  <c r="BO196" i="26"/>
  <c r="I196" i="26"/>
  <c r="Y196" i="26"/>
  <c r="AO196" i="26"/>
  <c r="BE196" i="26"/>
  <c r="BU196" i="26"/>
  <c r="J196" i="26"/>
  <c r="AE196" i="26"/>
  <c r="AZ196" i="26"/>
  <c r="BV196" i="26"/>
  <c r="P196" i="26"/>
  <c r="AL196" i="26"/>
  <c r="BG196" i="26"/>
  <c r="CB196" i="26"/>
  <c r="W196" i="26"/>
  <c r="AR196" i="26"/>
  <c r="BN196" i="26"/>
  <c r="H196" i="26"/>
  <c r="AD196" i="26"/>
  <c r="AY196" i="26"/>
  <c r="BT196" i="26"/>
  <c r="M196" i="26"/>
  <c r="AC196" i="26"/>
  <c r="AS196" i="26"/>
  <c r="BI196" i="26"/>
  <c r="BY196" i="26"/>
  <c r="O196" i="26"/>
  <c r="AJ196" i="26"/>
  <c r="BF196" i="26"/>
  <c r="CA196" i="26"/>
  <c r="V196" i="26"/>
  <c r="AQ196" i="26"/>
  <c r="BL196" i="26"/>
  <c r="G196" i="26"/>
  <c r="AB196" i="26"/>
  <c r="AX196" i="26"/>
  <c r="BS196" i="26"/>
  <c r="N196" i="26"/>
  <c r="AI196" i="26"/>
  <c r="BD196" i="26"/>
  <c r="BZ196" i="26"/>
  <c r="Q196" i="26"/>
  <c r="AG196" i="26"/>
  <c r="AW196" i="26"/>
  <c r="BM196" i="26"/>
  <c r="CC196" i="26"/>
  <c r="T196" i="26"/>
  <c r="AP196" i="26"/>
  <c r="BK196" i="26"/>
  <c r="F196" i="26"/>
  <c r="AA196" i="26"/>
  <c r="AV196" i="26"/>
  <c r="BR196" i="26"/>
  <c r="L196" i="26"/>
  <c r="AH196" i="26"/>
  <c r="BC196" i="26"/>
  <c r="BX196" i="26"/>
  <c r="S196" i="26"/>
  <c r="AN196" i="26"/>
  <c r="BJ196" i="26"/>
  <c r="C197" i="26" a="1"/>
  <c r="C197" i="26" s="1"/>
  <c r="AK197" i="26" s="1"/>
  <c r="CE197" i="26" l="1"/>
  <c r="G197" i="26"/>
  <c r="W197" i="26"/>
  <c r="AM197" i="26"/>
  <c r="BC197" i="26"/>
  <c r="BS197" i="26"/>
  <c r="M197" i="26"/>
  <c r="AH197" i="26"/>
  <c r="BD197" i="26"/>
  <c r="BY197" i="26"/>
  <c r="N197" i="26"/>
  <c r="AJ197" i="26"/>
  <c r="BE197" i="26"/>
  <c r="BZ197" i="26"/>
  <c r="U197" i="26"/>
  <c r="AP197" i="26"/>
  <c r="BL197" i="26"/>
  <c r="F197" i="26"/>
  <c r="AB197" i="26"/>
  <c r="AW197" i="26"/>
  <c r="BR197" i="26"/>
  <c r="K197" i="26"/>
  <c r="AA197" i="26"/>
  <c r="AQ197" i="26"/>
  <c r="BG197" i="26"/>
  <c r="BW197" i="26"/>
  <c r="R197" i="26"/>
  <c r="AN197" i="26"/>
  <c r="BI197" i="26"/>
  <c r="CD197" i="26"/>
  <c r="T197" i="26"/>
  <c r="AO197" i="26"/>
  <c r="BJ197" i="26"/>
  <c r="E197" i="26"/>
  <c r="Z197" i="26"/>
  <c r="AV197" i="26"/>
  <c r="BQ197" i="26"/>
  <c r="L197" i="26"/>
  <c r="AG197" i="26"/>
  <c r="BB197" i="26"/>
  <c r="BX197" i="26"/>
  <c r="O197" i="26"/>
  <c r="AE197" i="26"/>
  <c r="AU197" i="26"/>
  <c r="BK197" i="26"/>
  <c r="CA197" i="26"/>
  <c r="X197" i="26"/>
  <c r="AS197" i="26"/>
  <c r="BN197" i="26"/>
  <c r="D197" i="26"/>
  <c r="Y197" i="26"/>
  <c r="AT197" i="26"/>
  <c r="BP197" i="26"/>
  <c r="J197" i="26"/>
  <c r="AF197" i="26"/>
  <c r="BA197" i="26"/>
  <c r="BV197" i="26"/>
  <c r="Q197" i="26"/>
  <c r="AL197" i="26"/>
  <c r="BH197" i="26"/>
  <c r="CC197" i="26"/>
  <c r="S197" i="26"/>
  <c r="AI197" i="26"/>
  <c r="AY197" i="26"/>
  <c r="BO197" i="26"/>
  <c r="H197" i="26"/>
  <c r="AC197" i="26"/>
  <c r="AX197" i="26"/>
  <c r="BT197" i="26"/>
  <c r="I197" i="26"/>
  <c r="AD197" i="26"/>
  <c r="AZ197" i="26"/>
  <c r="BU197" i="26"/>
  <c r="P197" i="26"/>
  <c r="BF197" i="26"/>
  <c r="CB197" i="26"/>
  <c r="V197" i="26"/>
  <c r="AR197" i="26"/>
  <c r="BM197" i="26"/>
  <c r="C198" i="26" a="1"/>
  <c r="C198" i="26" s="1"/>
  <c r="AK198" i="26" s="1"/>
  <c r="CE198" i="26" l="1"/>
  <c r="E198" i="26"/>
  <c r="U198" i="26"/>
  <c r="BA198" i="26"/>
  <c r="BQ198" i="26"/>
  <c r="F198" i="26"/>
  <c r="AA198" i="26"/>
  <c r="AV198" i="26"/>
  <c r="BR198" i="26"/>
  <c r="N198" i="26"/>
  <c r="AI198" i="26"/>
  <c r="BD198" i="26"/>
  <c r="BZ198" i="26"/>
  <c r="T198" i="26"/>
  <c r="AP198" i="26"/>
  <c r="BK198" i="26"/>
  <c r="L198" i="26"/>
  <c r="R198" i="26"/>
  <c r="W198" i="26"/>
  <c r="AB198" i="26"/>
  <c r="I198" i="26"/>
  <c r="Y198" i="26"/>
  <c r="AO198" i="26"/>
  <c r="BE198" i="26"/>
  <c r="BU198" i="26"/>
  <c r="K198" i="26"/>
  <c r="AF198" i="26"/>
  <c r="BB198" i="26"/>
  <c r="BW198" i="26"/>
  <c r="S198" i="26"/>
  <c r="AN198" i="26"/>
  <c r="BJ198" i="26"/>
  <c r="D198" i="26"/>
  <c r="Z198" i="26"/>
  <c r="AU198" i="26"/>
  <c r="BP198" i="26"/>
  <c r="AH198" i="26"/>
  <c r="AM198" i="26"/>
  <c r="AR198" i="26"/>
  <c r="AX198" i="26"/>
  <c r="Q198" i="26"/>
  <c r="AG198" i="26"/>
  <c r="AW198" i="26"/>
  <c r="BM198" i="26"/>
  <c r="CC198" i="26"/>
  <c r="V198" i="26"/>
  <c r="AQ198" i="26"/>
  <c r="BL198" i="26"/>
  <c r="H198" i="26"/>
  <c r="AD198" i="26"/>
  <c r="AY198" i="26"/>
  <c r="BT198" i="26"/>
  <c r="O198" i="26"/>
  <c r="AJ198" i="26"/>
  <c r="BF198" i="26"/>
  <c r="CA198" i="26"/>
  <c r="BX198" i="26"/>
  <c r="CD198" i="26"/>
  <c r="G198" i="26"/>
  <c r="M198" i="26"/>
  <c r="AC198" i="26"/>
  <c r="AS198" i="26"/>
  <c r="BI198" i="26"/>
  <c r="BY198" i="26"/>
  <c r="P198" i="26"/>
  <c r="AL198" i="26"/>
  <c r="BG198" i="26"/>
  <c r="CB198" i="26"/>
  <c r="X198" i="26"/>
  <c r="AT198" i="26"/>
  <c r="BO198" i="26"/>
  <c r="J198" i="26"/>
  <c r="AE198" i="26"/>
  <c r="AZ198" i="26"/>
  <c r="BV198" i="26"/>
  <c r="BC198" i="26"/>
  <c r="BH198" i="26"/>
  <c r="BN198" i="26"/>
  <c r="BS198" i="26"/>
  <c r="C199" i="26" a="1"/>
  <c r="C199" i="26" s="1"/>
  <c r="AK199" i="26" s="1"/>
  <c r="CE199" i="26" l="1"/>
  <c r="S199" i="26"/>
  <c r="AI199" i="26"/>
  <c r="AY199" i="26"/>
  <c r="BO199" i="26"/>
  <c r="D199" i="26"/>
  <c r="Y199" i="26"/>
  <c r="AT199" i="26"/>
  <c r="BP199" i="26"/>
  <c r="L199" i="26"/>
  <c r="AG199" i="26"/>
  <c r="BB199" i="26"/>
  <c r="BX199" i="26"/>
  <c r="R199" i="26"/>
  <c r="AN199" i="26"/>
  <c r="BI199" i="26"/>
  <c r="CD199" i="26"/>
  <c r="CB199" i="26"/>
  <c r="E199" i="26"/>
  <c r="J199" i="26"/>
  <c r="G199" i="26"/>
  <c r="W199" i="26"/>
  <c r="AM199" i="26"/>
  <c r="BC199" i="26"/>
  <c r="BS199" i="26"/>
  <c r="I199" i="26"/>
  <c r="AD199" i="26"/>
  <c r="AZ199" i="26"/>
  <c r="BU199" i="26"/>
  <c r="Q199" i="26"/>
  <c r="AL199" i="26"/>
  <c r="BH199" i="26"/>
  <c r="CC199" i="26"/>
  <c r="X199" i="26"/>
  <c r="AS199" i="26"/>
  <c r="BN199" i="26"/>
  <c r="P199" i="26"/>
  <c r="U199" i="26"/>
  <c r="Z199" i="26"/>
  <c r="AF199" i="26"/>
  <c r="K199" i="26"/>
  <c r="AA199" i="26"/>
  <c r="AQ199" i="26"/>
  <c r="BG199" i="26"/>
  <c r="BW199" i="26"/>
  <c r="N199" i="26"/>
  <c r="AJ199" i="26"/>
  <c r="BE199" i="26"/>
  <c r="BZ199" i="26"/>
  <c r="V199" i="26"/>
  <c r="AR199" i="26"/>
  <c r="BM199" i="26"/>
  <c r="H199" i="26"/>
  <c r="AC199" i="26"/>
  <c r="AX199" i="26"/>
  <c r="BT199" i="26"/>
  <c r="AP199" i="26"/>
  <c r="AV199" i="26"/>
  <c r="BA199" i="26"/>
  <c r="O199" i="26"/>
  <c r="AE199" i="26"/>
  <c r="AU199" i="26"/>
  <c r="BK199" i="26"/>
  <c r="CA199" i="26"/>
  <c r="T199" i="26"/>
  <c r="AO199" i="26"/>
  <c r="BJ199" i="26"/>
  <c r="F199" i="26"/>
  <c r="AB199" i="26"/>
  <c r="AW199" i="26"/>
  <c r="BR199" i="26"/>
  <c r="M199" i="26"/>
  <c r="AH199" i="26"/>
  <c r="BD199" i="26"/>
  <c r="BY199" i="26"/>
  <c r="BF199" i="26"/>
  <c r="BL199" i="26"/>
  <c r="BQ199" i="26"/>
  <c r="BV199" i="26"/>
  <c r="C200" i="26" a="1"/>
  <c r="C200" i="26" s="1"/>
  <c r="AK200" i="26" s="1"/>
  <c r="CE200" i="26" l="1"/>
  <c r="E200" i="26"/>
  <c r="U200" i="26"/>
  <c r="BA200" i="26"/>
  <c r="BQ200" i="26"/>
  <c r="G200" i="26"/>
  <c r="AB200" i="26"/>
  <c r="AX200" i="26"/>
  <c r="BS200" i="26"/>
  <c r="J200" i="26"/>
  <c r="AE200" i="26"/>
  <c r="AZ200" i="26"/>
  <c r="BV200" i="26"/>
  <c r="P200" i="26"/>
  <c r="AL200" i="26"/>
  <c r="BG200" i="26"/>
  <c r="CB200" i="26"/>
  <c r="X200" i="26"/>
  <c r="AD200" i="26"/>
  <c r="AI200" i="26"/>
  <c r="I200" i="26"/>
  <c r="Y200" i="26"/>
  <c r="AO200" i="26"/>
  <c r="BE200" i="26"/>
  <c r="BU200" i="26"/>
  <c r="L200" i="26"/>
  <c r="AH200" i="26"/>
  <c r="BC200" i="26"/>
  <c r="BX200" i="26"/>
  <c r="O200" i="26"/>
  <c r="AJ200" i="26"/>
  <c r="BF200" i="26"/>
  <c r="CA200" i="26"/>
  <c r="V200" i="26"/>
  <c r="AQ200" i="26"/>
  <c r="BL200" i="26"/>
  <c r="S200" i="26"/>
  <c r="AT200" i="26"/>
  <c r="AY200" i="26"/>
  <c r="BD200" i="26"/>
  <c r="M200" i="26"/>
  <c r="AC200" i="26"/>
  <c r="AS200" i="26"/>
  <c r="BI200" i="26"/>
  <c r="BY200" i="26"/>
  <c r="R200" i="26"/>
  <c r="AM200" i="26"/>
  <c r="BH200" i="26"/>
  <c r="CD200" i="26"/>
  <c r="T200" i="26"/>
  <c r="AP200" i="26"/>
  <c r="BK200" i="26"/>
  <c r="F200" i="26"/>
  <c r="AA200" i="26"/>
  <c r="AV200" i="26"/>
  <c r="BR200" i="26"/>
  <c r="AN200" i="26"/>
  <c r="BO200" i="26"/>
  <c r="BT200" i="26"/>
  <c r="BZ200" i="26"/>
  <c r="Q200" i="26"/>
  <c r="AG200" i="26"/>
  <c r="AW200" i="26"/>
  <c r="BM200" i="26"/>
  <c r="CC200" i="26"/>
  <c r="W200" i="26"/>
  <c r="AR200" i="26"/>
  <c r="BN200" i="26"/>
  <c r="D200" i="26"/>
  <c r="Z200" i="26"/>
  <c r="AU200" i="26"/>
  <c r="BP200" i="26"/>
  <c r="K200" i="26"/>
  <c r="AF200" i="26"/>
  <c r="BB200" i="26"/>
  <c r="BW200" i="26"/>
  <c r="BJ200" i="26"/>
  <c r="H200" i="26"/>
  <c r="N200" i="26"/>
  <c r="C201" i="26" a="1"/>
  <c r="C201" i="26" s="1"/>
  <c r="AK201" i="26" s="1"/>
  <c r="CE201" i="26" l="1"/>
  <c r="G201" i="26"/>
  <c r="W201" i="26"/>
  <c r="AM201" i="26"/>
  <c r="BC201" i="26"/>
  <c r="BS201" i="26"/>
  <c r="J201" i="26"/>
  <c r="AF201" i="26"/>
  <c r="BA201" i="26"/>
  <c r="BV201" i="26"/>
  <c r="R201" i="26"/>
  <c r="AN201" i="26"/>
  <c r="BI201" i="26"/>
  <c r="CD201" i="26"/>
  <c r="T201" i="26"/>
  <c r="AO201" i="26"/>
  <c r="BJ201" i="26"/>
  <c r="V201" i="26"/>
  <c r="AB201" i="26"/>
  <c r="AG201" i="26"/>
  <c r="AL201" i="26"/>
  <c r="K201" i="26"/>
  <c r="AA201" i="26"/>
  <c r="AQ201" i="26"/>
  <c r="BG201" i="26"/>
  <c r="BW201" i="26"/>
  <c r="P201" i="26"/>
  <c r="BF201" i="26"/>
  <c r="CB201" i="26"/>
  <c r="X201" i="26"/>
  <c r="AS201" i="26"/>
  <c r="BN201" i="26"/>
  <c r="D201" i="26"/>
  <c r="Y201" i="26"/>
  <c r="AT201" i="26"/>
  <c r="BP201" i="26"/>
  <c r="AR201" i="26"/>
  <c r="AW201" i="26"/>
  <c r="BB201" i="26"/>
  <c r="BH201" i="26"/>
  <c r="O201" i="26"/>
  <c r="AE201" i="26"/>
  <c r="AU201" i="26"/>
  <c r="BK201" i="26"/>
  <c r="CA201" i="26"/>
  <c r="U201" i="26"/>
  <c r="AP201" i="26"/>
  <c r="BL201" i="26"/>
  <c r="H201" i="26"/>
  <c r="AC201" i="26"/>
  <c r="AX201" i="26"/>
  <c r="BT201" i="26"/>
  <c r="I201" i="26"/>
  <c r="AD201" i="26"/>
  <c r="AZ201" i="26"/>
  <c r="BU201" i="26"/>
  <c r="BM201" i="26"/>
  <c r="BR201" i="26"/>
  <c r="BX201" i="26"/>
  <c r="CC201" i="26"/>
  <c r="S201" i="26"/>
  <c r="AI201" i="26"/>
  <c r="AY201" i="26"/>
  <c r="BO201" i="26"/>
  <c r="E201" i="26"/>
  <c r="Z201" i="26"/>
  <c r="AV201" i="26"/>
  <c r="BQ201" i="26"/>
  <c r="M201" i="26"/>
  <c r="AH201" i="26"/>
  <c r="BD201" i="26"/>
  <c r="BY201" i="26"/>
  <c r="N201" i="26"/>
  <c r="AJ201" i="26"/>
  <c r="BE201" i="26"/>
  <c r="BZ201" i="26"/>
  <c r="F201" i="26"/>
  <c r="L201" i="26"/>
  <c r="Q201" i="26"/>
  <c r="C202" i="26" a="1"/>
  <c r="C202" i="26" s="1"/>
  <c r="AK202" i="26" s="1"/>
  <c r="CE202" i="26" l="1"/>
  <c r="E202" i="26"/>
  <c r="U202" i="26"/>
  <c r="BA202" i="26"/>
  <c r="BQ202" i="26"/>
  <c r="H202" i="26"/>
  <c r="AD202" i="26"/>
  <c r="AY202" i="26"/>
  <c r="BT202" i="26"/>
  <c r="P202" i="26"/>
  <c r="AL202" i="26"/>
  <c r="BG202" i="26"/>
  <c r="CB202" i="26"/>
  <c r="AJ202" i="26"/>
  <c r="CA202" i="26"/>
  <c r="AM202" i="26"/>
  <c r="CD202" i="26"/>
  <c r="AP202" i="26"/>
  <c r="L202" i="26"/>
  <c r="BC202" i="26"/>
  <c r="I202" i="26"/>
  <c r="Y202" i="26"/>
  <c r="AO202" i="26"/>
  <c r="BE202" i="26"/>
  <c r="BU202" i="26"/>
  <c r="N202" i="26"/>
  <c r="AI202" i="26"/>
  <c r="BD202" i="26"/>
  <c r="BZ202" i="26"/>
  <c r="V202" i="26"/>
  <c r="AQ202" i="26"/>
  <c r="BL202" i="26"/>
  <c r="D202" i="26"/>
  <c r="AU202" i="26"/>
  <c r="G202" i="26"/>
  <c r="AX202" i="26"/>
  <c r="J202" i="26"/>
  <c r="AZ202" i="26"/>
  <c r="W202" i="26"/>
  <c r="BN202" i="26"/>
  <c r="M202" i="26"/>
  <c r="AC202" i="26"/>
  <c r="AS202" i="26"/>
  <c r="BI202" i="26"/>
  <c r="BY202" i="26"/>
  <c r="S202" i="26"/>
  <c r="AN202" i="26"/>
  <c r="BJ202" i="26"/>
  <c r="F202" i="26"/>
  <c r="AA202" i="26"/>
  <c r="AV202" i="26"/>
  <c r="BR202" i="26"/>
  <c r="O202" i="26"/>
  <c r="BF202" i="26"/>
  <c r="R202" i="26"/>
  <c r="BH202" i="26"/>
  <c r="T202" i="26"/>
  <c r="BK202" i="26"/>
  <c r="AH202" i="26"/>
  <c r="BX202" i="26"/>
  <c r="Q202" i="26"/>
  <c r="AG202" i="26"/>
  <c r="AW202" i="26"/>
  <c r="BM202" i="26"/>
  <c r="CC202" i="26"/>
  <c r="X202" i="26"/>
  <c r="AT202" i="26"/>
  <c r="BO202" i="26"/>
  <c r="K202" i="26"/>
  <c r="AF202" i="26"/>
  <c r="BB202" i="26"/>
  <c r="BW202" i="26"/>
  <c r="Z202" i="26"/>
  <c r="BP202" i="26"/>
  <c r="AB202" i="26"/>
  <c r="BS202" i="26"/>
  <c r="AE202" i="26"/>
  <c r="BV202" i="26"/>
  <c r="AR202" i="26"/>
  <c r="C203" i="26" a="1"/>
  <c r="C203" i="26" s="1"/>
  <c r="AK203" i="26" s="1"/>
  <c r="CE203" i="26" l="1"/>
  <c r="S203" i="26"/>
  <c r="AI203" i="26"/>
  <c r="AY203" i="26"/>
  <c r="BO203" i="26"/>
  <c r="F203" i="26"/>
  <c r="AB203" i="26"/>
  <c r="AW203" i="26"/>
  <c r="BR203" i="26"/>
  <c r="I203" i="26"/>
  <c r="AD203" i="26"/>
  <c r="AZ203" i="26"/>
  <c r="BU203" i="26"/>
  <c r="AC203" i="26"/>
  <c r="BT203" i="26"/>
  <c r="AF203" i="26"/>
  <c r="BV203" i="26"/>
  <c r="AS203" i="26"/>
  <c r="E203" i="26"/>
  <c r="AV203" i="26"/>
  <c r="K203" i="26"/>
  <c r="AA203" i="26"/>
  <c r="AQ203" i="26"/>
  <c r="BG203" i="26"/>
  <c r="BW203" i="26"/>
  <c r="Q203" i="26"/>
  <c r="AL203" i="26"/>
  <c r="BH203" i="26"/>
  <c r="CC203" i="26"/>
  <c r="T203" i="26"/>
  <c r="AO203" i="26"/>
  <c r="BJ203" i="26"/>
  <c r="H203" i="26"/>
  <c r="AX203" i="26"/>
  <c r="J203" i="26"/>
  <c r="BA203" i="26"/>
  <c r="X203" i="26"/>
  <c r="BN203" i="26"/>
  <c r="Z203" i="26"/>
  <c r="BQ203" i="26"/>
  <c r="O203" i="26"/>
  <c r="AE203" i="26"/>
  <c r="AU203" i="26"/>
  <c r="BK203" i="26"/>
  <c r="CA203" i="26"/>
  <c r="V203" i="26"/>
  <c r="AR203" i="26"/>
  <c r="BM203" i="26"/>
  <c r="D203" i="26"/>
  <c r="Y203" i="26"/>
  <c r="AT203" i="26"/>
  <c r="BP203" i="26"/>
  <c r="R203" i="26"/>
  <c r="BI203" i="26"/>
  <c r="U203" i="26"/>
  <c r="BL203" i="26"/>
  <c r="AH203" i="26"/>
  <c r="BY203" i="26"/>
  <c r="CB203" i="26"/>
  <c r="G203" i="26"/>
  <c r="W203" i="26"/>
  <c r="AM203" i="26"/>
  <c r="BC203" i="26"/>
  <c r="BS203" i="26"/>
  <c r="L203" i="26"/>
  <c r="AG203" i="26"/>
  <c r="BB203" i="26"/>
  <c r="BX203" i="26"/>
  <c r="N203" i="26"/>
  <c r="AJ203" i="26"/>
  <c r="BE203" i="26"/>
  <c r="BZ203" i="26"/>
  <c r="AN203" i="26"/>
  <c r="CD203" i="26"/>
  <c r="AP203" i="26"/>
  <c r="M203" i="26"/>
  <c r="BD203" i="26"/>
  <c r="P203" i="26"/>
  <c r="BF203" i="26"/>
  <c r="C204" i="26" a="1"/>
  <c r="C204" i="26" s="1"/>
  <c r="AK204" i="26" s="1"/>
  <c r="CE204" i="26" l="1"/>
  <c r="E204" i="26"/>
  <c r="U204" i="26"/>
  <c r="BA204" i="26"/>
  <c r="BQ204" i="26"/>
  <c r="D204" i="26"/>
  <c r="Z204" i="26"/>
  <c r="AU204" i="26"/>
  <c r="BP204" i="26"/>
  <c r="P204" i="26"/>
  <c r="AR204" i="26"/>
  <c r="BT204" i="26"/>
  <c r="X204" i="26"/>
  <c r="BB204" i="26"/>
  <c r="CD204" i="26"/>
  <c r="AA204" i="26"/>
  <c r="BC204" i="26"/>
  <c r="G204" i="26"/>
  <c r="AI204" i="26"/>
  <c r="BL204" i="26"/>
  <c r="I204" i="26"/>
  <c r="Y204" i="26"/>
  <c r="AO204" i="26"/>
  <c r="BE204" i="26"/>
  <c r="BU204" i="26"/>
  <c r="J204" i="26"/>
  <c r="AE204" i="26"/>
  <c r="AZ204" i="26"/>
  <c r="BV204" i="26"/>
  <c r="W204" i="26"/>
  <c r="AY204" i="26"/>
  <c r="CB204" i="26"/>
  <c r="AF204" i="26"/>
  <c r="BH204" i="26"/>
  <c r="F204" i="26"/>
  <c r="AH204" i="26"/>
  <c r="BJ204" i="26"/>
  <c r="N204" i="26"/>
  <c r="AQ204" i="26"/>
  <c r="BS204" i="26"/>
  <c r="M204" i="26"/>
  <c r="AC204" i="26"/>
  <c r="AS204" i="26"/>
  <c r="BI204" i="26"/>
  <c r="BY204" i="26"/>
  <c r="O204" i="26"/>
  <c r="AJ204" i="26"/>
  <c r="BF204" i="26"/>
  <c r="CA204" i="26"/>
  <c r="AD204" i="26"/>
  <c r="BG204" i="26"/>
  <c r="K204" i="26"/>
  <c r="AM204" i="26"/>
  <c r="BO204" i="26"/>
  <c r="L204" i="26"/>
  <c r="AN204" i="26"/>
  <c r="BR204" i="26"/>
  <c r="V204" i="26"/>
  <c r="AX204" i="26"/>
  <c r="BZ204" i="26"/>
  <c r="Q204" i="26"/>
  <c r="AG204" i="26"/>
  <c r="AW204" i="26"/>
  <c r="BM204" i="26"/>
  <c r="CC204" i="26"/>
  <c r="T204" i="26"/>
  <c r="AP204" i="26"/>
  <c r="BK204" i="26"/>
  <c r="H204" i="26"/>
  <c r="AL204" i="26"/>
  <c r="BN204" i="26"/>
  <c r="R204" i="26"/>
  <c r="AT204" i="26"/>
  <c r="BW204" i="26"/>
  <c r="S204" i="26"/>
  <c r="AV204" i="26"/>
  <c r="BX204" i="26"/>
  <c r="AB204" i="26"/>
  <c r="BD204" i="26"/>
  <c r="C205" i="26" a="1"/>
  <c r="C205" i="26" s="1"/>
  <c r="AK205" i="26" s="1"/>
  <c r="CE205" i="26" l="1"/>
  <c r="G205" i="26"/>
  <c r="W205" i="26"/>
  <c r="AM205" i="26"/>
  <c r="BC205" i="26"/>
  <c r="BS205" i="26"/>
  <c r="M205" i="26"/>
  <c r="AH205" i="26"/>
  <c r="BD205" i="26"/>
  <c r="BY205" i="26"/>
  <c r="T205" i="26"/>
  <c r="AV205" i="26"/>
  <c r="BX205" i="26"/>
  <c r="AB205" i="26"/>
  <c r="BE205" i="26"/>
  <c r="I205" i="26"/>
  <c r="BM205" i="26"/>
  <c r="J205" i="26"/>
  <c r="AL205" i="26"/>
  <c r="BP205" i="26"/>
  <c r="K205" i="26"/>
  <c r="AA205" i="26"/>
  <c r="AQ205" i="26"/>
  <c r="BG205" i="26"/>
  <c r="BW205" i="26"/>
  <c r="R205" i="26"/>
  <c r="AN205" i="26"/>
  <c r="BI205" i="26"/>
  <c r="CD205" i="26"/>
  <c r="Z205" i="26"/>
  <c r="BB205" i="26"/>
  <c r="F205" i="26"/>
  <c r="AJ205" i="26"/>
  <c r="BL205" i="26"/>
  <c r="P205" i="26"/>
  <c r="AR205" i="26"/>
  <c r="BU205" i="26"/>
  <c r="Q205" i="26"/>
  <c r="AT205" i="26"/>
  <c r="BV205" i="26"/>
  <c r="O205" i="26"/>
  <c r="AE205" i="26"/>
  <c r="AU205" i="26"/>
  <c r="BK205" i="26"/>
  <c r="CA205" i="26"/>
  <c r="X205" i="26"/>
  <c r="AS205" i="26"/>
  <c r="BN205" i="26"/>
  <c r="E205" i="26"/>
  <c r="AG205" i="26"/>
  <c r="BJ205" i="26"/>
  <c r="N205" i="26"/>
  <c r="AP205" i="26"/>
  <c r="BR205" i="26"/>
  <c r="V205" i="26"/>
  <c r="AZ205" i="26"/>
  <c r="CB205" i="26"/>
  <c r="Y205" i="26"/>
  <c r="BA205" i="26"/>
  <c r="CC205" i="26"/>
  <c r="S205" i="26"/>
  <c r="AI205" i="26"/>
  <c r="AY205" i="26"/>
  <c r="BO205" i="26"/>
  <c r="H205" i="26"/>
  <c r="AC205" i="26"/>
  <c r="AX205" i="26"/>
  <c r="BT205" i="26"/>
  <c r="L205" i="26"/>
  <c r="AO205" i="26"/>
  <c r="BQ205" i="26"/>
  <c r="U205" i="26"/>
  <c r="AW205" i="26"/>
  <c r="BZ205" i="26"/>
  <c r="AD205" i="26"/>
  <c r="BF205" i="26"/>
  <c r="D205" i="26"/>
  <c r="AF205" i="26"/>
  <c r="BH205" i="26"/>
  <c r="C206" i="26" a="1"/>
  <c r="C206" i="26" s="1"/>
  <c r="AK206" i="26" s="1"/>
  <c r="CE206" i="26" l="1"/>
  <c r="E206" i="26"/>
  <c r="U206" i="26"/>
  <c r="BA206" i="26"/>
  <c r="BQ206" i="26"/>
  <c r="F206" i="26"/>
  <c r="AA206" i="26"/>
  <c r="AV206" i="26"/>
  <c r="BR206" i="26"/>
  <c r="O206" i="26"/>
  <c r="AR206" i="26"/>
  <c r="BT206" i="26"/>
  <c r="X206" i="26"/>
  <c r="AZ206" i="26"/>
  <c r="CD206" i="26"/>
  <c r="Z206" i="26"/>
  <c r="BC206" i="26"/>
  <c r="G206" i="26"/>
  <c r="AI206" i="26"/>
  <c r="BK206" i="26"/>
  <c r="I206" i="26"/>
  <c r="Y206" i="26"/>
  <c r="AO206" i="26"/>
  <c r="BE206" i="26"/>
  <c r="BU206" i="26"/>
  <c r="K206" i="26"/>
  <c r="AF206" i="26"/>
  <c r="BB206" i="26"/>
  <c r="BW206" i="26"/>
  <c r="W206" i="26"/>
  <c r="AY206" i="26"/>
  <c r="CA206" i="26"/>
  <c r="AE206" i="26"/>
  <c r="BH206" i="26"/>
  <c r="D206" i="26"/>
  <c r="AH206" i="26"/>
  <c r="BJ206" i="26"/>
  <c r="N206" i="26"/>
  <c r="AP206" i="26"/>
  <c r="BS206" i="26"/>
  <c r="M206" i="26"/>
  <c r="AC206" i="26"/>
  <c r="AS206" i="26"/>
  <c r="BI206" i="26"/>
  <c r="BY206" i="26"/>
  <c r="P206" i="26"/>
  <c r="AL206" i="26"/>
  <c r="BG206" i="26"/>
  <c r="CB206" i="26"/>
  <c r="AD206" i="26"/>
  <c r="BF206" i="26"/>
  <c r="J206" i="26"/>
  <c r="AM206" i="26"/>
  <c r="BO206" i="26"/>
  <c r="L206" i="26"/>
  <c r="AN206" i="26"/>
  <c r="BP206" i="26"/>
  <c r="T206" i="26"/>
  <c r="AX206" i="26"/>
  <c r="BZ206" i="26"/>
  <c r="Q206" i="26"/>
  <c r="AG206" i="26"/>
  <c r="AW206" i="26"/>
  <c r="BM206" i="26"/>
  <c r="CC206" i="26"/>
  <c r="V206" i="26"/>
  <c r="AQ206" i="26"/>
  <c r="BL206" i="26"/>
  <c r="H206" i="26"/>
  <c r="AJ206" i="26"/>
  <c r="BN206" i="26"/>
  <c r="R206" i="26"/>
  <c r="AT206" i="26"/>
  <c r="BV206" i="26"/>
  <c r="S206" i="26"/>
  <c r="AU206" i="26"/>
  <c r="BX206" i="26"/>
  <c r="AB206" i="26"/>
  <c r="BD206" i="26"/>
  <c r="C207" i="26" a="1"/>
  <c r="C207" i="26" s="1"/>
  <c r="AK207" i="26" s="1"/>
  <c r="CE207" i="26" l="1"/>
  <c r="G207" i="26"/>
  <c r="W207" i="26"/>
  <c r="AM207" i="26"/>
  <c r="I207" i="26"/>
  <c r="AD207" i="26"/>
  <c r="AY207" i="26"/>
  <c r="BO207" i="26"/>
  <c r="E207" i="26"/>
  <c r="AG207" i="26"/>
  <c r="BF207" i="26"/>
  <c r="CB207" i="26"/>
  <c r="AB207" i="26"/>
  <c r="BB207" i="26"/>
  <c r="BX207" i="26"/>
  <c r="V207" i="26"/>
  <c r="AX207" i="26"/>
  <c r="BT207" i="26"/>
  <c r="Q207" i="26"/>
  <c r="AS207" i="26"/>
  <c r="BP207" i="26"/>
  <c r="K207" i="26"/>
  <c r="AA207" i="26"/>
  <c r="AQ207" i="26"/>
  <c r="N207" i="26"/>
  <c r="AJ207" i="26"/>
  <c r="BC207" i="26"/>
  <c r="BS207" i="26"/>
  <c r="L207" i="26"/>
  <c r="AN207" i="26"/>
  <c r="BL207" i="26"/>
  <c r="F207" i="26"/>
  <c r="AH207" i="26"/>
  <c r="BH207" i="26"/>
  <c r="CC207" i="26"/>
  <c r="AC207" i="26"/>
  <c r="BD207" i="26"/>
  <c r="BY207" i="26"/>
  <c r="X207" i="26"/>
  <c r="AZ207" i="26"/>
  <c r="BU207" i="26"/>
  <c r="O207" i="26"/>
  <c r="AE207" i="26"/>
  <c r="AU207" i="26"/>
  <c r="T207" i="26"/>
  <c r="AO207" i="26"/>
  <c r="BG207" i="26"/>
  <c r="BW207" i="26"/>
  <c r="R207" i="26"/>
  <c r="AV207" i="26"/>
  <c r="BQ207" i="26"/>
  <c r="M207" i="26"/>
  <c r="AP207" i="26"/>
  <c r="BM207" i="26"/>
  <c r="H207" i="26"/>
  <c r="BI207" i="26"/>
  <c r="CD207" i="26"/>
  <c r="AF207" i="26"/>
  <c r="BE207" i="26"/>
  <c r="BZ207" i="26"/>
  <c r="S207" i="26"/>
  <c r="AI207" i="26"/>
  <c r="D207" i="26"/>
  <c r="Y207" i="26"/>
  <c r="AT207" i="26"/>
  <c r="BK207" i="26"/>
  <c r="CA207" i="26"/>
  <c r="Z207" i="26"/>
  <c r="BA207" i="26"/>
  <c r="BV207" i="26"/>
  <c r="U207" i="26"/>
  <c r="AW207" i="26"/>
  <c r="BR207" i="26"/>
  <c r="P207" i="26"/>
  <c r="AR207" i="26"/>
  <c r="BN207" i="26"/>
  <c r="J207" i="26"/>
  <c r="AL207" i="26"/>
  <c r="BJ207" i="26"/>
  <c r="C208" i="26" a="1"/>
  <c r="C208" i="26" s="1"/>
  <c r="AK208" i="26" s="1"/>
  <c r="CE208" i="26" l="1"/>
  <c r="Q208" i="26"/>
  <c r="AG208" i="26"/>
  <c r="AW208" i="26"/>
  <c r="BM208" i="26"/>
  <c r="CC208" i="26"/>
  <c r="X208" i="26"/>
  <c r="AT208" i="26"/>
  <c r="BO208" i="26"/>
  <c r="J208" i="26"/>
  <c r="AE208" i="26"/>
  <c r="AZ208" i="26"/>
  <c r="BV208" i="26"/>
  <c r="P208" i="26"/>
  <c r="AL208" i="26"/>
  <c r="BG208" i="26"/>
  <c r="CB208" i="26"/>
  <c r="W208" i="26"/>
  <c r="AR208" i="26"/>
  <c r="BN208" i="26"/>
  <c r="I208" i="26"/>
  <c r="Y208" i="26"/>
  <c r="AO208" i="26"/>
  <c r="BE208" i="26"/>
  <c r="BU208" i="26"/>
  <c r="N208" i="26"/>
  <c r="AI208" i="26"/>
  <c r="BD208" i="26"/>
  <c r="BZ208" i="26"/>
  <c r="T208" i="26"/>
  <c r="AP208" i="26"/>
  <c r="BK208" i="26"/>
  <c r="F208" i="26"/>
  <c r="AA208" i="26"/>
  <c r="AV208" i="26"/>
  <c r="BR208" i="26"/>
  <c r="L208" i="26"/>
  <c r="AH208" i="26"/>
  <c r="BC208" i="26"/>
  <c r="BX208" i="26"/>
  <c r="E208" i="26"/>
  <c r="U208" i="26"/>
  <c r="BA208" i="26"/>
  <c r="BQ208" i="26"/>
  <c r="H208" i="26"/>
  <c r="AD208" i="26"/>
  <c r="AY208" i="26"/>
  <c r="BT208" i="26"/>
  <c r="O208" i="26"/>
  <c r="AJ208" i="26"/>
  <c r="BF208" i="26"/>
  <c r="CA208" i="26"/>
  <c r="V208" i="26"/>
  <c r="AQ208" i="26"/>
  <c r="BL208" i="26"/>
  <c r="G208" i="26"/>
  <c r="AB208" i="26"/>
  <c r="AX208" i="26"/>
  <c r="BS208" i="26"/>
  <c r="M208" i="26"/>
  <c r="AC208" i="26"/>
  <c r="AS208" i="26"/>
  <c r="BI208" i="26"/>
  <c r="BY208" i="26"/>
  <c r="S208" i="26"/>
  <c r="AN208" i="26"/>
  <c r="BJ208" i="26"/>
  <c r="D208" i="26"/>
  <c r="Z208" i="26"/>
  <c r="AU208" i="26"/>
  <c r="BP208" i="26"/>
  <c r="K208" i="26"/>
  <c r="AF208" i="26"/>
  <c r="BB208" i="26"/>
  <c r="BW208" i="26"/>
  <c r="R208" i="26"/>
  <c r="AM208" i="26"/>
  <c r="BH208" i="26"/>
  <c r="CD208" i="26"/>
  <c r="C209" i="26" a="1"/>
  <c r="C209" i="26" s="1"/>
  <c r="AK209" i="26" s="1"/>
  <c r="CE209" i="26" l="1"/>
  <c r="S209" i="26"/>
  <c r="AI209" i="26"/>
  <c r="AY209" i="26"/>
  <c r="BO209" i="26"/>
  <c r="F209" i="26"/>
  <c r="AB209" i="26"/>
  <c r="AW209" i="26"/>
  <c r="BR209" i="26"/>
  <c r="M209" i="26"/>
  <c r="AH209" i="26"/>
  <c r="BD209" i="26"/>
  <c r="BY209" i="26"/>
  <c r="N209" i="26"/>
  <c r="AJ209" i="26"/>
  <c r="BE209" i="26"/>
  <c r="BZ209" i="26"/>
  <c r="U209" i="26"/>
  <c r="AP209" i="26"/>
  <c r="BL209" i="26"/>
  <c r="G209" i="26"/>
  <c r="W209" i="26"/>
  <c r="AM209" i="26"/>
  <c r="BC209" i="26"/>
  <c r="BS209" i="26"/>
  <c r="L209" i="26"/>
  <c r="AG209" i="26"/>
  <c r="BB209" i="26"/>
  <c r="BX209" i="26"/>
  <c r="R209" i="26"/>
  <c r="AN209" i="26"/>
  <c r="BI209" i="26"/>
  <c r="CD209" i="26"/>
  <c r="T209" i="26"/>
  <c r="AO209" i="26"/>
  <c r="BJ209" i="26"/>
  <c r="E209" i="26"/>
  <c r="Z209" i="26"/>
  <c r="AV209" i="26"/>
  <c r="BQ209" i="26"/>
  <c r="K209" i="26"/>
  <c r="AA209" i="26"/>
  <c r="AQ209" i="26"/>
  <c r="BG209" i="26"/>
  <c r="BW209" i="26"/>
  <c r="Q209" i="26"/>
  <c r="AL209" i="26"/>
  <c r="BH209" i="26"/>
  <c r="CC209" i="26"/>
  <c r="X209" i="26"/>
  <c r="AS209" i="26"/>
  <c r="BN209" i="26"/>
  <c r="D209" i="26"/>
  <c r="Y209" i="26"/>
  <c r="AT209" i="26"/>
  <c r="BP209" i="26"/>
  <c r="J209" i="26"/>
  <c r="AF209" i="26"/>
  <c r="BA209" i="26"/>
  <c r="BV209" i="26"/>
  <c r="O209" i="26"/>
  <c r="AE209" i="26"/>
  <c r="AU209" i="26"/>
  <c r="BK209" i="26"/>
  <c r="CA209" i="26"/>
  <c r="V209" i="26"/>
  <c r="AR209" i="26"/>
  <c r="BM209" i="26"/>
  <c r="H209" i="26"/>
  <c r="AC209" i="26"/>
  <c r="AX209" i="26"/>
  <c r="BT209" i="26"/>
  <c r="I209" i="26"/>
  <c r="AD209" i="26"/>
  <c r="AZ209" i="26"/>
  <c r="BU209" i="26"/>
  <c r="P209" i="26"/>
  <c r="BF209" i="26"/>
  <c r="CB209" i="26"/>
  <c r="C210" i="26" a="1"/>
  <c r="C210" i="26" s="1"/>
  <c r="AK210" i="26" s="1"/>
  <c r="CE210" i="26" l="1"/>
  <c r="M210" i="26"/>
  <c r="AC210" i="26"/>
  <c r="AS210" i="26"/>
  <c r="BI210" i="26"/>
  <c r="BY210" i="26"/>
  <c r="O210" i="26"/>
  <c r="AJ210" i="26"/>
  <c r="BF210" i="26"/>
  <c r="CA210" i="26"/>
  <c r="V210" i="26"/>
  <c r="AQ210" i="26"/>
  <c r="BL210" i="26"/>
  <c r="G210" i="26"/>
  <c r="AB210" i="26"/>
  <c r="AX210" i="26"/>
  <c r="BS210" i="26"/>
  <c r="N210" i="26"/>
  <c r="AI210" i="26"/>
  <c r="BD210" i="26"/>
  <c r="BZ210" i="26"/>
  <c r="Q210" i="26"/>
  <c r="AG210" i="26"/>
  <c r="AW210" i="26"/>
  <c r="BM210" i="26"/>
  <c r="CC210" i="26"/>
  <c r="T210" i="26"/>
  <c r="AP210" i="26"/>
  <c r="BK210" i="26"/>
  <c r="F210" i="26"/>
  <c r="AA210" i="26"/>
  <c r="AV210" i="26"/>
  <c r="BR210" i="26"/>
  <c r="L210" i="26"/>
  <c r="AH210" i="26"/>
  <c r="BC210" i="26"/>
  <c r="BX210" i="26"/>
  <c r="S210" i="26"/>
  <c r="AN210" i="26"/>
  <c r="BJ210" i="26"/>
  <c r="E210" i="26"/>
  <c r="U210" i="26"/>
  <c r="BA210" i="26"/>
  <c r="BQ210" i="26"/>
  <c r="D210" i="26"/>
  <c r="Z210" i="26"/>
  <c r="AU210" i="26"/>
  <c r="BP210" i="26"/>
  <c r="K210" i="26"/>
  <c r="AF210" i="26"/>
  <c r="BB210" i="26"/>
  <c r="BW210" i="26"/>
  <c r="R210" i="26"/>
  <c r="AM210" i="26"/>
  <c r="BH210" i="26"/>
  <c r="CD210" i="26"/>
  <c r="X210" i="26"/>
  <c r="AT210" i="26"/>
  <c r="BO210" i="26"/>
  <c r="I210" i="26"/>
  <c r="Y210" i="26"/>
  <c r="AO210" i="26"/>
  <c r="BE210" i="26"/>
  <c r="BU210" i="26"/>
  <c r="J210" i="26"/>
  <c r="AE210" i="26"/>
  <c r="AZ210" i="26"/>
  <c r="BV210" i="26"/>
  <c r="P210" i="26"/>
  <c r="AL210" i="26"/>
  <c r="BG210" i="26"/>
  <c r="CB210" i="26"/>
  <c r="W210" i="26"/>
  <c r="AR210" i="26"/>
  <c r="BN210" i="26"/>
  <c r="H210" i="26"/>
  <c r="AD210" i="26"/>
  <c r="AY210" i="26"/>
  <c r="BT210" i="26"/>
  <c r="C211" i="26" a="1"/>
  <c r="C211" i="26" s="1"/>
  <c r="AK211" i="26" s="1"/>
  <c r="CE211" i="26" l="1"/>
  <c r="G211" i="26"/>
  <c r="W211" i="26"/>
  <c r="AM211" i="26"/>
  <c r="BC211" i="26"/>
  <c r="BS211" i="26"/>
  <c r="M211" i="26"/>
  <c r="AH211" i="26"/>
  <c r="BD211" i="26"/>
  <c r="BY211" i="26"/>
  <c r="N211" i="26"/>
  <c r="AJ211" i="26"/>
  <c r="BE211" i="26"/>
  <c r="BZ211" i="26"/>
  <c r="U211" i="26"/>
  <c r="AP211" i="26"/>
  <c r="BL211" i="26"/>
  <c r="F211" i="26"/>
  <c r="AB211" i="26"/>
  <c r="AW211" i="26"/>
  <c r="BR211" i="26"/>
  <c r="K211" i="26"/>
  <c r="AA211" i="26"/>
  <c r="AQ211" i="26"/>
  <c r="BG211" i="26"/>
  <c r="BW211" i="26"/>
  <c r="R211" i="26"/>
  <c r="AN211" i="26"/>
  <c r="BI211" i="26"/>
  <c r="CD211" i="26"/>
  <c r="T211" i="26"/>
  <c r="AO211" i="26"/>
  <c r="BJ211" i="26"/>
  <c r="E211" i="26"/>
  <c r="Z211" i="26"/>
  <c r="AV211" i="26"/>
  <c r="BQ211" i="26"/>
  <c r="L211" i="26"/>
  <c r="AG211" i="26"/>
  <c r="BB211" i="26"/>
  <c r="BX211" i="26"/>
  <c r="O211" i="26"/>
  <c r="AE211" i="26"/>
  <c r="AU211" i="26"/>
  <c r="BK211" i="26"/>
  <c r="CA211" i="26"/>
  <c r="X211" i="26"/>
  <c r="AS211" i="26"/>
  <c r="BN211" i="26"/>
  <c r="D211" i="26"/>
  <c r="Y211" i="26"/>
  <c r="AT211" i="26"/>
  <c r="BP211" i="26"/>
  <c r="J211" i="26"/>
  <c r="AF211" i="26"/>
  <c r="BA211" i="26"/>
  <c r="BV211" i="26"/>
  <c r="Q211" i="26"/>
  <c r="AL211" i="26"/>
  <c r="BH211" i="26"/>
  <c r="CC211" i="26"/>
  <c r="S211" i="26"/>
  <c r="AI211" i="26"/>
  <c r="AY211" i="26"/>
  <c r="BO211" i="26"/>
  <c r="H211" i="26"/>
  <c r="AC211" i="26"/>
  <c r="AX211" i="26"/>
  <c r="BT211" i="26"/>
  <c r="I211" i="26"/>
  <c r="AD211" i="26"/>
  <c r="AZ211" i="26"/>
  <c r="BU211" i="26"/>
  <c r="P211" i="26"/>
  <c r="BF211" i="26"/>
  <c r="CB211" i="26"/>
  <c r="V211" i="26"/>
  <c r="AR211" i="26"/>
  <c r="BM211" i="26"/>
  <c r="C212" i="26" a="1"/>
  <c r="C212" i="26" s="1"/>
  <c r="AK212" i="26" s="1"/>
  <c r="CE212" i="26" l="1"/>
  <c r="Q212" i="26"/>
  <c r="AG212" i="26"/>
  <c r="AW212" i="26"/>
  <c r="BM212" i="26"/>
  <c r="CC212" i="26"/>
  <c r="V212" i="26"/>
  <c r="AQ212" i="26"/>
  <c r="BL212" i="26"/>
  <c r="G212" i="26"/>
  <c r="AB212" i="26"/>
  <c r="AX212" i="26"/>
  <c r="BS212" i="26"/>
  <c r="N212" i="26"/>
  <c r="AI212" i="26"/>
  <c r="BD212" i="26"/>
  <c r="BZ212" i="26"/>
  <c r="T212" i="26"/>
  <c r="AP212" i="26"/>
  <c r="BK212" i="26"/>
  <c r="E212" i="26"/>
  <c r="U212" i="26"/>
  <c r="BA212" i="26"/>
  <c r="BQ212" i="26"/>
  <c r="F212" i="26"/>
  <c r="AA212" i="26"/>
  <c r="AV212" i="26"/>
  <c r="BR212" i="26"/>
  <c r="L212" i="26"/>
  <c r="AH212" i="26"/>
  <c r="BC212" i="26"/>
  <c r="BX212" i="26"/>
  <c r="S212" i="26"/>
  <c r="AN212" i="26"/>
  <c r="BJ212" i="26"/>
  <c r="D212" i="26"/>
  <c r="Z212" i="26"/>
  <c r="AU212" i="26"/>
  <c r="BP212" i="26"/>
  <c r="I212" i="26"/>
  <c r="Y212" i="26"/>
  <c r="AO212" i="26"/>
  <c r="BE212" i="26"/>
  <c r="BU212" i="26"/>
  <c r="K212" i="26"/>
  <c r="AF212" i="26"/>
  <c r="BB212" i="26"/>
  <c r="BW212" i="26"/>
  <c r="R212" i="26"/>
  <c r="AM212" i="26"/>
  <c r="BH212" i="26"/>
  <c r="CD212" i="26"/>
  <c r="X212" i="26"/>
  <c r="AT212" i="26"/>
  <c r="BO212" i="26"/>
  <c r="J212" i="26"/>
  <c r="AE212" i="26"/>
  <c r="AZ212" i="26"/>
  <c r="BV212" i="26"/>
  <c r="M212" i="26"/>
  <c r="AC212" i="26"/>
  <c r="AS212" i="26"/>
  <c r="BI212" i="26"/>
  <c r="BY212" i="26"/>
  <c r="P212" i="26"/>
  <c r="AL212" i="26"/>
  <c r="BG212" i="26"/>
  <c r="CB212" i="26"/>
  <c r="W212" i="26"/>
  <c r="AR212" i="26"/>
  <c r="BN212" i="26"/>
  <c r="H212" i="26"/>
  <c r="AD212" i="26"/>
  <c r="AY212" i="26"/>
  <c r="BT212" i="26"/>
  <c r="O212" i="26"/>
  <c r="AJ212" i="26"/>
  <c r="BF212" i="26"/>
  <c r="CA212" i="26"/>
  <c r="C213" i="26" a="1"/>
  <c r="C213" i="26" s="1"/>
  <c r="AK213" i="26" s="1"/>
  <c r="CE213" i="26" l="1"/>
  <c r="G213" i="26"/>
  <c r="W213" i="26"/>
  <c r="AM213" i="26"/>
  <c r="BC213" i="26"/>
  <c r="BS213" i="26"/>
  <c r="I213" i="26"/>
  <c r="AD213" i="26"/>
  <c r="AZ213" i="26"/>
  <c r="BU213" i="26"/>
  <c r="P213" i="26"/>
  <c r="BF213" i="26"/>
  <c r="CB213" i="26"/>
  <c r="V213" i="26"/>
  <c r="AR213" i="26"/>
  <c r="BM213" i="26"/>
  <c r="H213" i="26"/>
  <c r="AC213" i="26"/>
  <c r="AX213" i="26"/>
  <c r="BT213" i="26"/>
  <c r="K213" i="26"/>
  <c r="AA213" i="26"/>
  <c r="AQ213" i="26"/>
  <c r="BG213" i="26"/>
  <c r="BW213" i="26"/>
  <c r="N213" i="26"/>
  <c r="AJ213" i="26"/>
  <c r="BE213" i="26"/>
  <c r="BZ213" i="26"/>
  <c r="U213" i="26"/>
  <c r="AP213" i="26"/>
  <c r="BL213" i="26"/>
  <c r="F213" i="26"/>
  <c r="AB213" i="26"/>
  <c r="AW213" i="26"/>
  <c r="BR213" i="26"/>
  <c r="M213" i="26"/>
  <c r="AH213" i="26"/>
  <c r="BD213" i="26"/>
  <c r="BY213" i="26"/>
  <c r="O213" i="26"/>
  <c r="AE213" i="26"/>
  <c r="AU213" i="26"/>
  <c r="BK213" i="26"/>
  <c r="CA213" i="26"/>
  <c r="T213" i="26"/>
  <c r="AO213" i="26"/>
  <c r="BJ213" i="26"/>
  <c r="E213" i="26"/>
  <c r="Z213" i="26"/>
  <c r="AV213" i="26"/>
  <c r="BQ213" i="26"/>
  <c r="L213" i="26"/>
  <c r="AG213" i="26"/>
  <c r="BB213" i="26"/>
  <c r="BX213" i="26"/>
  <c r="R213" i="26"/>
  <c r="AN213" i="26"/>
  <c r="BI213" i="26"/>
  <c r="CD213" i="26"/>
  <c r="S213" i="26"/>
  <c r="AI213" i="26"/>
  <c r="AY213" i="26"/>
  <c r="BO213" i="26"/>
  <c r="D213" i="26"/>
  <c r="Y213" i="26"/>
  <c r="AT213" i="26"/>
  <c r="BP213" i="26"/>
  <c r="J213" i="26"/>
  <c r="AF213" i="26"/>
  <c r="BA213" i="26"/>
  <c r="BV213" i="26"/>
  <c r="Q213" i="26"/>
  <c r="AL213" i="26"/>
  <c r="BH213" i="26"/>
  <c r="CC213" i="26"/>
  <c r="X213" i="26"/>
  <c r="AS213" i="26"/>
  <c r="BN213" i="26"/>
  <c r="C214" i="26" a="1"/>
  <c r="C214" i="26" s="1"/>
  <c r="AK214" i="26" s="1"/>
  <c r="CE214" i="26" l="1"/>
  <c r="E214" i="26"/>
  <c r="U214" i="26"/>
  <c r="BA214" i="26"/>
  <c r="BQ214" i="26"/>
  <c r="G214" i="26"/>
  <c r="AB214" i="26"/>
  <c r="AX214" i="26"/>
  <c r="BS214" i="26"/>
  <c r="N214" i="26"/>
  <c r="AI214" i="26"/>
  <c r="BD214" i="26"/>
  <c r="BZ214" i="26"/>
  <c r="T214" i="26"/>
  <c r="AP214" i="26"/>
  <c r="BK214" i="26"/>
  <c r="F214" i="26"/>
  <c r="AA214" i="26"/>
  <c r="AV214" i="26"/>
  <c r="BR214" i="26"/>
  <c r="I214" i="26"/>
  <c r="Y214" i="26"/>
  <c r="AO214" i="26"/>
  <c r="BE214" i="26"/>
  <c r="BU214" i="26"/>
  <c r="L214" i="26"/>
  <c r="AH214" i="26"/>
  <c r="BC214" i="26"/>
  <c r="BX214" i="26"/>
  <c r="S214" i="26"/>
  <c r="AN214" i="26"/>
  <c r="BJ214" i="26"/>
  <c r="D214" i="26"/>
  <c r="Z214" i="26"/>
  <c r="AU214" i="26"/>
  <c r="BP214" i="26"/>
  <c r="K214" i="26"/>
  <c r="AF214" i="26"/>
  <c r="BB214" i="26"/>
  <c r="BW214" i="26"/>
  <c r="Q214" i="26"/>
  <c r="AG214" i="26"/>
  <c r="AW214" i="26"/>
  <c r="BM214" i="26"/>
  <c r="CC214" i="26"/>
  <c r="W214" i="26"/>
  <c r="AR214" i="26"/>
  <c r="BN214" i="26"/>
  <c r="H214" i="26"/>
  <c r="AD214" i="26"/>
  <c r="AY214" i="26"/>
  <c r="BT214" i="26"/>
  <c r="O214" i="26"/>
  <c r="AJ214" i="26"/>
  <c r="BF214" i="26"/>
  <c r="CA214" i="26"/>
  <c r="V214" i="26"/>
  <c r="AQ214" i="26"/>
  <c r="BL214" i="26"/>
  <c r="M214" i="26"/>
  <c r="AC214" i="26"/>
  <c r="AS214" i="26"/>
  <c r="BI214" i="26"/>
  <c r="BY214" i="26"/>
  <c r="R214" i="26"/>
  <c r="AM214" i="26"/>
  <c r="BH214" i="26"/>
  <c r="CD214" i="26"/>
  <c r="X214" i="26"/>
  <c r="AT214" i="26"/>
  <c r="BO214" i="26"/>
  <c r="J214" i="26"/>
  <c r="AE214" i="26"/>
  <c r="AZ214" i="26"/>
  <c r="BV214" i="26"/>
  <c r="P214" i="26"/>
  <c r="AL214" i="26"/>
  <c r="BG214" i="26"/>
  <c r="CB214" i="26"/>
  <c r="C215" i="26" a="1"/>
  <c r="C215" i="26" s="1"/>
  <c r="AK215" i="26" s="1"/>
  <c r="CE215" i="26" l="1"/>
  <c r="G215" i="26"/>
  <c r="W215" i="26"/>
  <c r="AM215" i="26"/>
  <c r="BC215" i="26"/>
  <c r="BS215" i="26"/>
  <c r="J215" i="26"/>
  <c r="AF215" i="26"/>
  <c r="BA215" i="26"/>
  <c r="BV215" i="26"/>
  <c r="Q215" i="26"/>
  <c r="AL215" i="26"/>
  <c r="BH215" i="26"/>
  <c r="CC215" i="26"/>
  <c r="X215" i="26"/>
  <c r="AS215" i="26"/>
  <c r="BN215" i="26"/>
  <c r="D215" i="26"/>
  <c r="Y215" i="26"/>
  <c r="AT215" i="26"/>
  <c r="BP215" i="26"/>
  <c r="K215" i="26"/>
  <c r="AA215" i="26"/>
  <c r="AQ215" i="26"/>
  <c r="BG215" i="26"/>
  <c r="BW215" i="26"/>
  <c r="P215" i="26"/>
  <c r="BF215" i="26"/>
  <c r="CB215" i="26"/>
  <c r="V215" i="26"/>
  <c r="AR215" i="26"/>
  <c r="BM215" i="26"/>
  <c r="H215" i="26"/>
  <c r="AC215" i="26"/>
  <c r="AX215" i="26"/>
  <c r="BT215" i="26"/>
  <c r="I215" i="26"/>
  <c r="AD215" i="26"/>
  <c r="AZ215" i="26"/>
  <c r="BU215" i="26"/>
  <c r="BK215" i="26"/>
  <c r="U215" i="26"/>
  <c r="BL215" i="26"/>
  <c r="AB215" i="26"/>
  <c r="BR215" i="26"/>
  <c r="AH215" i="26"/>
  <c r="BY215" i="26"/>
  <c r="N215" i="26"/>
  <c r="BE215" i="26"/>
  <c r="O215" i="26"/>
  <c r="AE215" i="26"/>
  <c r="AU215" i="26"/>
  <c r="CA215" i="26"/>
  <c r="AP215" i="26"/>
  <c r="F215" i="26"/>
  <c r="AW215" i="26"/>
  <c r="M215" i="26"/>
  <c r="BD215" i="26"/>
  <c r="AJ215" i="26"/>
  <c r="BZ215" i="26"/>
  <c r="S215" i="26"/>
  <c r="AI215" i="26"/>
  <c r="AY215" i="26"/>
  <c r="BO215" i="26"/>
  <c r="E215" i="26"/>
  <c r="Z215" i="26"/>
  <c r="AV215" i="26"/>
  <c r="BQ215" i="26"/>
  <c r="L215" i="26"/>
  <c r="AG215" i="26"/>
  <c r="BB215" i="26"/>
  <c r="BX215" i="26"/>
  <c r="R215" i="26"/>
  <c r="AN215" i="26"/>
  <c r="BI215" i="26"/>
  <c r="CD215" i="26"/>
  <c r="T215" i="26"/>
  <c r="AO215" i="26"/>
  <c r="BJ215" i="26"/>
  <c r="C216" i="26" a="1"/>
  <c r="C216" i="26" s="1"/>
  <c r="AK216" i="26" s="1"/>
  <c r="CE216" i="26" l="1"/>
  <c r="E216" i="26"/>
  <c r="U216" i="26"/>
  <c r="BA216" i="26"/>
  <c r="BQ216" i="26"/>
  <c r="H216" i="26"/>
  <c r="AD216" i="26"/>
  <c r="AY216" i="26"/>
  <c r="BT216" i="26"/>
  <c r="O216" i="26"/>
  <c r="AJ216" i="26"/>
  <c r="BF216" i="26"/>
  <c r="CA216" i="26"/>
  <c r="V216" i="26"/>
  <c r="AQ216" i="26"/>
  <c r="BL216" i="26"/>
  <c r="G216" i="26"/>
  <c r="AB216" i="26"/>
  <c r="AX216" i="26"/>
  <c r="BS216" i="26"/>
  <c r="I216" i="26"/>
  <c r="Y216" i="26"/>
  <c r="AO216" i="26"/>
  <c r="BE216" i="26"/>
  <c r="BU216" i="26"/>
  <c r="N216" i="26"/>
  <c r="AI216" i="26"/>
  <c r="BD216" i="26"/>
  <c r="BZ216" i="26"/>
  <c r="T216" i="26"/>
  <c r="AP216" i="26"/>
  <c r="BK216" i="26"/>
  <c r="F216" i="26"/>
  <c r="AA216" i="26"/>
  <c r="AV216" i="26"/>
  <c r="BR216" i="26"/>
  <c r="L216" i="26"/>
  <c r="AH216" i="26"/>
  <c r="BC216" i="26"/>
  <c r="BX216" i="26"/>
  <c r="M216" i="26"/>
  <c r="AC216" i="26"/>
  <c r="AS216" i="26"/>
  <c r="BI216" i="26"/>
  <c r="BY216" i="26"/>
  <c r="S216" i="26"/>
  <c r="AN216" i="26"/>
  <c r="BJ216" i="26"/>
  <c r="D216" i="26"/>
  <c r="Z216" i="26"/>
  <c r="AU216" i="26"/>
  <c r="BP216" i="26"/>
  <c r="K216" i="26"/>
  <c r="AF216" i="26"/>
  <c r="BB216" i="26"/>
  <c r="BW216" i="26"/>
  <c r="R216" i="26"/>
  <c r="AM216" i="26"/>
  <c r="BH216" i="26"/>
  <c r="CD216" i="26"/>
  <c r="Q216" i="26"/>
  <c r="AG216" i="26"/>
  <c r="AW216" i="26"/>
  <c r="BM216" i="26"/>
  <c r="CC216" i="26"/>
  <c r="X216" i="26"/>
  <c r="AT216" i="26"/>
  <c r="BO216" i="26"/>
  <c r="J216" i="26"/>
  <c r="AE216" i="26"/>
  <c r="AZ216" i="26"/>
  <c r="BV216" i="26"/>
  <c r="P216" i="26"/>
  <c r="AL216" i="26"/>
  <c r="BG216" i="26"/>
  <c r="CB216" i="26"/>
  <c r="W216" i="26"/>
  <c r="AR216" i="26"/>
  <c r="BN216" i="26"/>
  <c r="C217" i="26" a="1"/>
  <c r="C217" i="26" s="1"/>
  <c r="AK217" i="26" s="1"/>
  <c r="CE217" i="26" l="1"/>
  <c r="O217" i="26"/>
  <c r="AE217" i="26"/>
  <c r="AU217" i="26"/>
  <c r="BK217" i="26"/>
  <c r="CA217" i="26"/>
  <c r="V217" i="26"/>
  <c r="AR217" i="26"/>
  <c r="BM217" i="26"/>
  <c r="H217" i="26"/>
  <c r="AC217" i="26"/>
  <c r="AX217" i="26"/>
  <c r="BT217" i="26"/>
  <c r="I217" i="26"/>
  <c r="AD217" i="26"/>
  <c r="AZ217" i="26"/>
  <c r="BU217" i="26"/>
  <c r="P217" i="26"/>
  <c r="BF217" i="26"/>
  <c r="CB217" i="26"/>
  <c r="S217" i="26"/>
  <c r="AI217" i="26"/>
  <c r="AY217" i="26"/>
  <c r="BO217" i="26"/>
  <c r="F217" i="26"/>
  <c r="AB217" i="26"/>
  <c r="AW217" i="26"/>
  <c r="BR217" i="26"/>
  <c r="M217" i="26"/>
  <c r="AH217" i="26"/>
  <c r="BD217" i="26"/>
  <c r="BY217" i="26"/>
  <c r="N217" i="26"/>
  <c r="AJ217" i="26"/>
  <c r="BE217" i="26"/>
  <c r="BZ217" i="26"/>
  <c r="U217" i="26"/>
  <c r="AP217" i="26"/>
  <c r="BL217" i="26"/>
  <c r="G217" i="26"/>
  <c r="W217" i="26"/>
  <c r="AM217" i="26"/>
  <c r="BC217" i="26"/>
  <c r="BS217" i="26"/>
  <c r="L217" i="26"/>
  <c r="AG217" i="26"/>
  <c r="BB217" i="26"/>
  <c r="BX217" i="26"/>
  <c r="R217" i="26"/>
  <c r="AN217" i="26"/>
  <c r="BI217" i="26"/>
  <c r="CD217" i="26"/>
  <c r="T217" i="26"/>
  <c r="AO217" i="26"/>
  <c r="BJ217" i="26"/>
  <c r="E217" i="26"/>
  <c r="Z217" i="26"/>
  <c r="AV217" i="26"/>
  <c r="BQ217" i="26"/>
  <c r="K217" i="26"/>
  <c r="AA217" i="26"/>
  <c r="AQ217" i="26"/>
  <c r="BG217" i="26"/>
  <c r="BW217" i="26"/>
  <c r="Q217" i="26"/>
  <c r="AL217" i="26"/>
  <c r="BH217" i="26"/>
  <c r="CC217" i="26"/>
  <c r="X217" i="26"/>
  <c r="AS217" i="26"/>
  <c r="BN217" i="26"/>
  <c r="D217" i="26"/>
  <c r="Y217" i="26"/>
  <c r="AT217" i="26"/>
  <c r="BP217" i="26"/>
  <c r="J217" i="26"/>
  <c r="AF217" i="26"/>
  <c r="BA217" i="26"/>
  <c r="BV217" i="26"/>
  <c r="C218" i="26" a="1"/>
  <c r="C218" i="26" s="1"/>
  <c r="AK218" i="26" s="1"/>
  <c r="CE218" i="26" l="1"/>
  <c r="E218" i="26"/>
  <c r="U218" i="26"/>
  <c r="BA218" i="26"/>
  <c r="BQ218" i="26"/>
  <c r="D218" i="26"/>
  <c r="Z218" i="26"/>
  <c r="AU218" i="26"/>
  <c r="BP218" i="26"/>
  <c r="K218" i="26"/>
  <c r="AF218" i="26"/>
  <c r="BB218" i="26"/>
  <c r="BW218" i="26"/>
  <c r="R218" i="26"/>
  <c r="AM218" i="26"/>
  <c r="BH218" i="26"/>
  <c r="CD218" i="26"/>
  <c r="X218" i="26"/>
  <c r="AT218" i="26"/>
  <c r="BO218" i="26"/>
  <c r="I218" i="26"/>
  <c r="Y218" i="26"/>
  <c r="AO218" i="26"/>
  <c r="BE218" i="26"/>
  <c r="BU218" i="26"/>
  <c r="J218" i="26"/>
  <c r="AE218" i="26"/>
  <c r="AZ218" i="26"/>
  <c r="BV218" i="26"/>
  <c r="P218" i="26"/>
  <c r="AL218" i="26"/>
  <c r="BG218" i="26"/>
  <c r="CB218" i="26"/>
  <c r="W218" i="26"/>
  <c r="AR218" i="26"/>
  <c r="BN218" i="26"/>
  <c r="H218" i="26"/>
  <c r="AD218" i="26"/>
  <c r="AY218" i="26"/>
  <c r="BT218" i="26"/>
  <c r="Q218" i="26"/>
  <c r="AG218" i="26"/>
  <c r="AW218" i="26"/>
  <c r="BM218" i="26"/>
  <c r="CC218" i="26"/>
  <c r="T218" i="26"/>
  <c r="AP218" i="26"/>
  <c r="BK218" i="26"/>
  <c r="F218" i="26"/>
  <c r="AA218" i="26"/>
  <c r="AV218" i="26"/>
  <c r="BR218" i="26"/>
  <c r="L218" i="26"/>
  <c r="AH218" i="26"/>
  <c r="BC218" i="26"/>
  <c r="BX218" i="26"/>
  <c r="S218" i="26"/>
  <c r="AN218" i="26"/>
  <c r="BJ218" i="26"/>
  <c r="M218" i="26"/>
  <c r="AC218" i="26"/>
  <c r="AS218" i="26"/>
  <c r="BI218" i="26"/>
  <c r="BY218" i="26"/>
  <c r="O218" i="26"/>
  <c r="AJ218" i="26"/>
  <c r="BF218" i="26"/>
  <c r="CA218" i="26"/>
  <c r="V218" i="26"/>
  <c r="AQ218" i="26"/>
  <c r="BL218" i="26"/>
  <c r="G218" i="26"/>
  <c r="AB218" i="26"/>
  <c r="AX218" i="26"/>
  <c r="BS218" i="26"/>
  <c r="N218" i="26"/>
  <c r="AI218" i="26"/>
  <c r="BD218" i="26"/>
  <c r="BZ218" i="26"/>
  <c r="C219" i="26" a="1"/>
  <c r="C219" i="26" s="1"/>
  <c r="AK219" i="26" s="1"/>
  <c r="CE219" i="26" l="1"/>
  <c r="S219" i="26"/>
  <c r="AI219" i="26"/>
  <c r="AY219" i="26"/>
  <c r="BO219" i="26"/>
  <c r="H219" i="26"/>
  <c r="AC219" i="26"/>
  <c r="AX219" i="26"/>
  <c r="BT219" i="26"/>
  <c r="I219" i="26"/>
  <c r="AD219" i="26"/>
  <c r="AZ219" i="26"/>
  <c r="BU219" i="26"/>
  <c r="P219" i="26"/>
  <c r="BF219" i="26"/>
  <c r="CB219" i="26"/>
  <c r="V219" i="26"/>
  <c r="AR219" i="26"/>
  <c r="BM219" i="26"/>
  <c r="G219" i="26"/>
  <c r="W219" i="26"/>
  <c r="AM219" i="26"/>
  <c r="BC219" i="26"/>
  <c r="BS219" i="26"/>
  <c r="M219" i="26"/>
  <c r="AH219" i="26"/>
  <c r="BD219" i="26"/>
  <c r="BY219" i="26"/>
  <c r="N219" i="26"/>
  <c r="AJ219" i="26"/>
  <c r="BE219" i="26"/>
  <c r="BZ219" i="26"/>
  <c r="U219" i="26"/>
  <c r="AP219" i="26"/>
  <c r="BL219" i="26"/>
  <c r="F219" i="26"/>
  <c r="AB219" i="26"/>
  <c r="AW219" i="26"/>
  <c r="BR219" i="26"/>
  <c r="K219" i="26"/>
  <c r="AA219" i="26"/>
  <c r="AQ219" i="26"/>
  <c r="BG219" i="26"/>
  <c r="BW219" i="26"/>
  <c r="R219" i="26"/>
  <c r="AN219" i="26"/>
  <c r="BI219" i="26"/>
  <c r="CD219" i="26"/>
  <c r="T219" i="26"/>
  <c r="AO219" i="26"/>
  <c r="BJ219" i="26"/>
  <c r="E219" i="26"/>
  <c r="Z219" i="26"/>
  <c r="AV219" i="26"/>
  <c r="BQ219" i="26"/>
  <c r="L219" i="26"/>
  <c r="AG219" i="26"/>
  <c r="BB219" i="26"/>
  <c r="BX219" i="26"/>
  <c r="O219" i="26"/>
  <c r="AE219" i="26"/>
  <c r="AU219" i="26"/>
  <c r="BK219" i="26"/>
  <c r="CA219" i="26"/>
  <c r="X219" i="26"/>
  <c r="AS219" i="26"/>
  <c r="BN219" i="26"/>
  <c r="D219" i="26"/>
  <c r="Y219" i="26"/>
  <c r="AT219" i="26"/>
  <c r="BP219" i="26"/>
  <c r="J219" i="26"/>
  <c r="AF219" i="26"/>
  <c r="BA219" i="26"/>
  <c r="BV219" i="26"/>
  <c r="Q219" i="26"/>
  <c r="AL219" i="26"/>
  <c r="BH219" i="26"/>
  <c r="CC219" i="26"/>
  <c r="C220" i="26" a="1"/>
  <c r="C220" i="26" s="1"/>
  <c r="AK220" i="26" s="1"/>
  <c r="CE220" i="26" l="1"/>
  <c r="E220" i="26"/>
  <c r="U220" i="26"/>
  <c r="BA220" i="26"/>
  <c r="BQ220" i="26"/>
  <c r="F220" i="26"/>
  <c r="AA220" i="26"/>
  <c r="AV220" i="26"/>
  <c r="BR220" i="26"/>
  <c r="L220" i="26"/>
  <c r="AH220" i="26"/>
  <c r="BC220" i="26"/>
  <c r="BX220" i="26"/>
  <c r="S220" i="26"/>
  <c r="AN220" i="26"/>
  <c r="BJ220" i="26"/>
  <c r="D220" i="26"/>
  <c r="Z220" i="26"/>
  <c r="AU220" i="26"/>
  <c r="BP220" i="26"/>
  <c r="I220" i="26"/>
  <c r="Y220" i="26"/>
  <c r="AO220" i="26"/>
  <c r="BE220" i="26"/>
  <c r="BU220" i="26"/>
  <c r="K220" i="26"/>
  <c r="AF220" i="26"/>
  <c r="BB220" i="26"/>
  <c r="BW220" i="26"/>
  <c r="R220" i="26"/>
  <c r="AM220" i="26"/>
  <c r="BH220" i="26"/>
  <c r="CD220" i="26"/>
  <c r="X220" i="26"/>
  <c r="AT220" i="26"/>
  <c r="BO220" i="26"/>
  <c r="J220" i="26"/>
  <c r="AE220" i="26"/>
  <c r="AZ220" i="26"/>
  <c r="BV220" i="26"/>
  <c r="Q220" i="26"/>
  <c r="AG220" i="26"/>
  <c r="AW220" i="26"/>
  <c r="BM220" i="26"/>
  <c r="CC220" i="26"/>
  <c r="V220" i="26"/>
  <c r="AQ220" i="26"/>
  <c r="BL220" i="26"/>
  <c r="G220" i="26"/>
  <c r="AB220" i="26"/>
  <c r="AX220" i="26"/>
  <c r="BS220" i="26"/>
  <c r="N220" i="26"/>
  <c r="AI220" i="26"/>
  <c r="BD220" i="26"/>
  <c r="BZ220" i="26"/>
  <c r="T220" i="26"/>
  <c r="AP220" i="26"/>
  <c r="BK220" i="26"/>
  <c r="M220" i="26"/>
  <c r="AC220" i="26"/>
  <c r="AS220" i="26"/>
  <c r="BI220" i="26"/>
  <c r="BY220" i="26"/>
  <c r="P220" i="26"/>
  <c r="AL220" i="26"/>
  <c r="BG220" i="26"/>
  <c r="CB220" i="26"/>
  <c r="W220" i="26"/>
  <c r="AR220" i="26"/>
  <c r="BN220" i="26"/>
  <c r="H220" i="26"/>
  <c r="AD220" i="26"/>
  <c r="AY220" i="26"/>
  <c r="BT220" i="26"/>
  <c r="O220" i="26"/>
  <c r="AJ220" i="26"/>
  <c r="BF220" i="26"/>
  <c r="CA220" i="26"/>
  <c r="C221" i="26" a="1"/>
  <c r="C221" i="26" s="1"/>
  <c r="AK221" i="26" s="1"/>
  <c r="CE221" i="26" l="1"/>
  <c r="AI221" i="26"/>
  <c r="Y221" i="26"/>
  <c r="AF221" i="26"/>
  <c r="Q221" i="26"/>
  <c r="BH221" i="26"/>
  <c r="BY221" i="26"/>
  <c r="H221" i="26"/>
  <c r="K221" i="26"/>
  <c r="AA221" i="26"/>
  <c r="AQ221" i="26"/>
  <c r="BG221" i="26"/>
  <c r="BW221" i="26"/>
  <c r="N221" i="26"/>
  <c r="AJ221" i="26"/>
  <c r="BE221" i="26"/>
  <c r="BZ221" i="26"/>
  <c r="U221" i="26"/>
  <c r="AP221" i="26"/>
  <c r="BL221" i="26"/>
  <c r="F221" i="26"/>
  <c r="AB221" i="26"/>
  <c r="AW221" i="26"/>
  <c r="BR221" i="26"/>
  <c r="AH221" i="26"/>
  <c r="AN221" i="26"/>
  <c r="AS221" i="26"/>
  <c r="AX221" i="26"/>
  <c r="O221" i="26"/>
  <c r="AE221" i="26"/>
  <c r="AU221" i="26"/>
  <c r="BK221" i="26"/>
  <c r="CA221" i="26"/>
  <c r="T221" i="26"/>
  <c r="AO221" i="26"/>
  <c r="BJ221" i="26"/>
  <c r="E221" i="26"/>
  <c r="Z221" i="26"/>
  <c r="AV221" i="26"/>
  <c r="BQ221" i="26"/>
  <c r="L221" i="26"/>
  <c r="AG221" i="26"/>
  <c r="BB221" i="26"/>
  <c r="BX221" i="26"/>
  <c r="BD221" i="26"/>
  <c r="BI221" i="26"/>
  <c r="BN221" i="26"/>
  <c r="BT221" i="26"/>
  <c r="G221" i="26"/>
  <c r="W221" i="26"/>
  <c r="AM221" i="26"/>
  <c r="BC221" i="26"/>
  <c r="BS221" i="26"/>
  <c r="I221" i="26"/>
  <c r="AD221" i="26"/>
  <c r="AZ221" i="26"/>
  <c r="BU221" i="26"/>
  <c r="P221" i="26"/>
  <c r="BF221" i="26"/>
  <c r="CB221" i="26"/>
  <c r="V221" i="26"/>
  <c r="AR221" i="26"/>
  <c r="BM221" i="26"/>
  <c r="M221" i="26"/>
  <c r="R221" i="26"/>
  <c r="X221" i="26"/>
  <c r="AC221" i="26"/>
  <c r="S221" i="26"/>
  <c r="AY221" i="26"/>
  <c r="BO221" i="26"/>
  <c r="D221" i="26"/>
  <c r="AT221" i="26"/>
  <c r="BP221" i="26"/>
  <c r="J221" i="26"/>
  <c r="BA221" i="26"/>
  <c r="BV221" i="26"/>
  <c r="AL221" i="26"/>
  <c r="CC221" i="26"/>
  <c r="CD221" i="26"/>
  <c r="C222" i="26" a="1"/>
  <c r="C222" i="26" s="1"/>
  <c r="AK222" i="26" s="1"/>
  <c r="CE222" i="26" l="1"/>
  <c r="E222" i="26"/>
  <c r="U222" i="26"/>
  <c r="X222" i="26"/>
  <c r="AR222" i="26"/>
  <c r="BH222" i="26"/>
  <c r="BX222" i="26"/>
  <c r="O222" i="26"/>
  <c r="AJ222" i="26"/>
  <c r="BA222" i="26"/>
  <c r="BQ222" i="26"/>
  <c r="K222" i="26"/>
  <c r="AX222" i="26"/>
  <c r="CD222" i="26"/>
  <c r="AQ222" i="26"/>
  <c r="BW222" i="26"/>
  <c r="AL222" i="26"/>
  <c r="BR222" i="26"/>
  <c r="AB222" i="26"/>
  <c r="BK222" i="26"/>
  <c r="I222" i="26"/>
  <c r="Y222" i="26"/>
  <c r="H222" i="26"/>
  <c r="AD222" i="26"/>
  <c r="AV222" i="26"/>
  <c r="BL222" i="26"/>
  <c r="CB222" i="26"/>
  <c r="T222" i="26"/>
  <c r="AO222" i="26"/>
  <c r="BE222" i="26"/>
  <c r="BU222" i="26"/>
  <c r="V222" i="26"/>
  <c r="BF222" i="26"/>
  <c r="L222" i="26"/>
  <c r="AY222" i="26"/>
  <c r="F222" i="26"/>
  <c r="AT222" i="26"/>
  <c r="BZ222" i="26"/>
  <c r="AM222" i="26"/>
  <c r="BS222" i="26"/>
  <c r="M222" i="26"/>
  <c r="AC222" i="26"/>
  <c r="N222" i="26"/>
  <c r="AI222" i="26"/>
  <c r="AZ222" i="26"/>
  <c r="BP222" i="26"/>
  <c r="D222" i="26"/>
  <c r="Z222" i="26"/>
  <c r="AS222" i="26"/>
  <c r="BI222" i="26"/>
  <c r="BY222" i="26"/>
  <c r="AF222" i="26"/>
  <c r="BN222" i="26"/>
  <c r="W222" i="26"/>
  <c r="BG222" i="26"/>
  <c r="P222" i="26"/>
  <c r="BB222" i="26"/>
  <c r="G222" i="26"/>
  <c r="AU222" i="26"/>
  <c r="CA222" i="26"/>
  <c r="Q222" i="26"/>
  <c r="AG222" i="26"/>
  <c r="S222" i="26"/>
  <c r="AN222" i="26"/>
  <c r="BD222" i="26"/>
  <c r="BT222" i="26"/>
  <c r="J222" i="26"/>
  <c r="AE222" i="26"/>
  <c r="AW222" i="26"/>
  <c r="BM222" i="26"/>
  <c r="CC222" i="26"/>
  <c r="AP222" i="26"/>
  <c r="BV222" i="26"/>
  <c r="AH222" i="26"/>
  <c r="BO222" i="26"/>
  <c r="AA222" i="26"/>
  <c r="BJ222" i="26"/>
  <c r="R222" i="26"/>
  <c r="BC222" i="26"/>
  <c r="C223" i="26" a="1"/>
  <c r="C223" i="26" s="1"/>
  <c r="AK223" i="26" s="1"/>
  <c r="CE223" i="26" l="1"/>
  <c r="G223" i="26"/>
  <c r="W223" i="26"/>
  <c r="AM223" i="26"/>
  <c r="BC223" i="26"/>
  <c r="BS223" i="26"/>
  <c r="L223" i="26"/>
  <c r="AG223" i="26"/>
  <c r="BB223" i="26"/>
  <c r="BX223" i="26"/>
  <c r="R223" i="26"/>
  <c r="AN223" i="26"/>
  <c r="BI223" i="26"/>
  <c r="CD223" i="26"/>
  <c r="T223" i="26"/>
  <c r="AO223" i="26"/>
  <c r="BJ223" i="26"/>
  <c r="E223" i="26"/>
  <c r="Z223" i="26"/>
  <c r="AV223" i="26"/>
  <c r="BQ223" i="26"/>
  <c r="S223" i="26"/>
  <c r="AI223" i="26"/>
  <c r="AY223" i="26"/>
  <c r="BO223" i="26"/>
  <c r="F223" i="26"/>
  <c r="AB223" i="26"/>
  <c r="AW223" i="26"/>
  <c r="BR223" i="26"/>
  <c r="M223" i="26"/>
  <c r="AH223" i="26"/>
  <c r="BD223" i="26"/>
  <c r="BY223" i="26"/>
  <c r="N223" i="26"/>
  <c r="AJ223" i="26"/>
  <c r="BE223" i="26"/>
  <c r="BZ223" i="26"/>
  <c r="U223" i="26"/>
  <c r="AP223" i="26"/>
  <c r="BL223" i="26"/>
  <c r="K223" i="26"/>
  <c r="AA223" i="26"/>
  <c r="AQ223" i="26"/>
  <c r="BG223" i="26"/>
  <c r="BW223" i="26"/>
  <c r="Q223" i="26"/>
  <c r="AL223" i="26"/>
  <c r="BH223" i="26"/>
  <c r="CC223" i="26"/>
  <c r="X223" i="26"/>
  <c r="AS223" i="26"/>
  <c r="BN223" i="26"/>
  <c r="D223" i="26"/>
  <c r="Y223" i="26"/>
  <c r="AT223" i="26"/>
  <c r="BP223" i="26"/>
  <c r="J223" i="26"/>
  <c r="AF223" i="26"/>
  <c r="BA223" i="26"/>
  <c r="BV223" i="26"/>
  <c r="O223" i="26"/>
  <c r="AE223" i="26"/>
  <c r="AU223" i="26"/>
  <c r="BK223" i="26"/>
  <c r="CA223" i="26"/>
  <c r="V223" i="26"/>
  <c r="AR223" i="26"/>
  <c r="BM223" i="26"/>
  <c r="H223" i="26"/>
  <c r="AC223" i="26"/>
  <c r="AX223" i="26"/>
  <c r="BT223" i="26"/>
  <c r="I223" i="26"/>
  <c r="AD223" i="26"/>
  <c r="AZ223" i="26"/>
  <c r="BU223" i="26"/>
  <c r="P223" i="26"/>
  <c r="BF223" i="26"/>
  <c r="CB223" i="26"/>
  <c r="C224" i="26" a="1"/>
  <c r="C224" i="26" s="1"/>
  <c r="AK224" i="26" s="1"/>
  <c r="CE224" i="26" l="1"/>
  <c r="E224" i="26"/>
  <c r="U224" i="26"/>
  <c r="T224" i="26"/>
  <c r="AO224" i="26"/>
  <c r="BE224" i="26"/>
  <c r="BU224" i="26"/>
  <c r="K224" i="26"/>
  <c r="AF224" i="26"/>
  <c r="AX224" i="26"/>
  <c r="BN224" i="26"/>
  <c r="CD224" i="26"/>
  <c r="X224" i="26"/>
  <c r="AR224" i="26"/>
  <c r="BH224" i="26"/>
  <c r="BX224" i="26"/>
  <c r="AY224" i="26"/>
  <c r="BC224" i="26"/>
  <c r="BG224" i="26"/>
  <c r="AU224" i="26"/>
  <c r="I224" i="26"/>
  <c r="Y224" i="26"/>
  <c r="D224" i="26"/>
  <c r="Z224" i="26"/>
  <c r="AS224" i="26"/>
  <c r="BI224" i="26"/>
  <c r="BY224" i="26"/>
  <c r="P224" i="26"/>
  <c r="AL224" i="26"/>
  <c r="BB224" i="26"/>
  <c r="BR224" i="26"/>
  <c r="H224" i="26"/>
  <c r="AD224" i="26"/>
  <c r="AV224" i="26"/>
  <c r="BL224" i="26"/>
  <c r="CB224" i="26"/>
  <c r="BO224" i="26"/>
  <c r="BS224" i="26"/>
  <c r="BW224" i="26"/>
  <c r="BK224" i="26"/>
  <c r="M224" i="26"/>
  <c r="AC224" i="26"/>
  <c r="J224" i="26"/>
  <c r="AE224" i="26"/>
  <c r="AW224" i="26"/>
  <c r="BM224" i="26"/>
  <c r="CC224" i="26"/>
  <c r="V224" i="26"/>
  <c r="AP224" i="26"/>
  <c r="BF224" i="26"/>
  <c r="BV224" i="26"/>
  <c r="N224" i="26"/>
  <c r="AI224" i="26"/>
  <c r="AZ224" i="26"/>
  <c r="BP224" i="26"/>
  <c r="L224" i="26"/>
  <c r="R224" i="26"/>
  <c r="W224" i="26"/>
  <c r="G224" i="26"/>
  <c r="CA224" i="26"/>
  <c r="Q224" i="26"/>
  <c r="AG224" i="26"/>
  <c r="O224" i="26"/>
  <c r="AJ224" i="26"/>
  <c r="BA224" i="26"/>
  <c r="BQ224" i="26"/>
  <c r="F224" i="26"/>
  <c r="AA224" i="26"/>
  <c r="AT224" i="26"/>
  <c r="BJ224" i="26"/>
  <c r="BZ224" i="26"/>
  <c r="S224" i="26"/>
  <c r="AN224" i="26"/>
  <c r="BD224" i="26"/>
  <c r="BT224" i="26"/>
  <c r="AH224" i="26"/>
  <c r="AM224" i="26"/>
  <c r="AQ224" i="26"/>
  <c r="AB224" i="26"/>
  <c r="C225" i="26" a="1"/>
  <c r="C225" i="26" s="1"/>
  <c r="AK225" i="26" s="1"/>
  <c r="CE225" i="26" l="1"/>
  <c r="G225" i="26"/>
  <c r="W225" i="26"/>
  <c r="AM225" i="26"/>
  <c r="BC225" i="26"/>
  <c r="BS225" i="26"/>
  <c r="H225" i="26"/>
  <c r="X225" i="26"/>
  <c r="AN225" i="26"/>
  <c r="BD225" i="26"/>
  <c r="BT225" i="26"/>
  <c r="R225" i="26"/>
  <c r="AX225" i="26"/>
  <c r="CD225" i="26"/>
  <c r="AC225" i="26"/>
  <c r="BI225" i="26"/>
  <c r="N225" i="26"/>
  <c r="AT225" i="26"/>
  <c r="BZ225" i="26"/>
  <c r="AG225" i="26"/>
  <c r="BM225" i="26"/>
  <c r="K225" i="26"/>
  <c r="AA225" i="26"/>
  <c r="AQ225" i="26"/>
  <c r="BG225" i="26"/>
  <c r="BW225" i="26"/>
  <c r="L225" i="26"/>
  <c r="AB225" i="26"/>
  <c r="AR225" i="26"/>
  <c r="BH225" i="26"/>
  <c r="BX225" i="26"/>
  <c r="Z225" i="26"/>
  <c r="BF225" i="26"/>
  <c r="E225" i="26"/>
  <c r="BQ225" i="26"/>
  <c r="V225" i="26"/>
  <c r="BB225" i="26"/>
  <c r="I225" i="26"/>
  <c r="AO225" i="26"/>
  <c r="BU225" i="26"/>
  <c r="O225" i="26"/>
  <c r="AE225" i="26"/>
  <c r="AU225" i="26"/>
  <c r="BK225" i="26"/>
  <c r="CA225" i="26"/>
  <c r="P225" i="26"/>
  <c r="AF225" i="26"/>
  <c r="AV225" i="26"/>
  <c r="BL225" i="26"/>
  <c r="CB225" i="26"/>
  <c r="AH225" i="26"/>
  <c r="BN225" i="26"/>
  <c r="M225" i="26"/>
  <c r="AS225" i="26"/>
  <c r="BY225" i="26"/>
  <c r="AD225" i="26"/>
  <c r="BJ225" i="26"/>
  <c r="Q225" i="26"/>
  <c r="AW225" i="26"/>
  <c r="CC225" i="26"/>
  <c r="S225" i="26"/>
  <c r="AI225" i="26"/>
  <c r="AY225" i="26"/>
  <c r="BO225" i="26"/>
  <c r="D225" i="26"/>
  <c r="T225" i="26"/>
  <c r="AJ225" i="26"/>
  <c r="AZ225" i="26"/>
  <c r="BP225" i="26"/>
  <c r="J225" i="26"/>
  <c r="AP225" i="26"/>
  <c r="BV225" i="26"/>
  <c r="U225" i="26"/>
  <c r="BA225" i="26"/>
  <c r="F225" i="26"/>
  <c r="AL225" i="26"/>
  <c r="BR225" i="26"/>
  <c r="Y225" i="26"/>
  <c r="BE225" i="26"/>
  <c r="C226" i="26" a="1"/>
  <c r="C226" i="26" s="1"/>
  <c r="AK226" i="26" s="1"/>
  <c r="CE226" i="26" l="1"/>
  <c r="E226" i="26"/>
  <c r="U226" i="26"/>
  <c r="BA226" i="26"/>
  <c r="BQ226" i="26"/>
  <c r="G226" i="26"/>
  <c r="AB226" i="26"/>
  <c r="AX226" i="26"/>
  <c r="BS226" i="26"/>
  <c r="N226" i="26"/>
  <c r="AI226" i="26"/>
  <c r="BD226" i="26"/>
  <c r="BZ226" i="26"/>
  <c r="T226" i="26"/>
  <c r="AP226" i="26"/>
  <c r="BK226" i="26"/>
  <c r="F226" i="26"/>
  <c r="AA226" i="26"/>
  <c r="AV226" i="26"/>
  <c r="BR226" i="26"/>
  <c r="M226" i="26"/>
  <c r="AC226" i="26"/>
  <c r="AS226" i="26"/>
  <c r="BI226" i="26"/>
  <c r="BY226" i="26"/>
  <c r="R226" i="26"/>
  <c r="AM226" i="26"/>
  <c r="BH226" i="26"/>
  <c r="CD226" i="26"/>
  <c r="X226" i="26"/>
  <c r="AT226" i="26"/>
  <c r="BO226" i="26"/>
  <c r="J226" i="26"/>
  <c r="AE226" i="26"/>
  <c r="AZ226" i="26"/>
  <c r="BV226" i="26"/>
  <c r="P226" i="26"/>
  <c r="AL226" i="26"/>
  <c r="BG226" i="26"/>
  <c r="CB226" i="26"/>
  <c r="Q226" i="26"/>
  <c r="AG226" i="26"/>
  <c r="AW226" i="26"/>
  <c r="BM226" i="26"/>
  <c r="CC226" i="26"/>
  <c r="W226" i="26"/>
  <c r="AR226" i="26"/>
  <c r="BN226" i="26"/>
  <c r="H226" i="26"/>
  <c r="AD226" i="26"/>
  <c r="AY226" i="26"/>
  <c r="BT226" i="26"/>
  <c r="O226" i="26"/>
  <c r="AJ226" i="26"/>
  <c r="BF226" i="26"/>
  <c r="CA226" i="26"/>
  <c r="V226" i="26"/>
  <c r="AQ226" i="26"/>
  <c r="BL226" i="26"/>
  <c r="I226" i="26"/>
  <c r="Y226" i="26"/>
  <c r="AO226" i="26"/>
  <c r="BE226" i="26"/>
  <c r="BU226" i="26"/>
  <c r="L226" i="26"/>
  <c r="AH226" i="26"/>
  <c r="BC226" i="26"/>
  <c r="BX226" i="26"/>
  <c r="S226" i="26"/>
  <c r="AN226" i="26"/>
  <c r="BJ226" i="26"/>
  <c r="D226" i="26"/>
  <c r="Z226" i="26"/>
  <c r="AU226" i="26"/>
  <c r="BP226" i="26"/>
  <c r="K226" i="26"/>
  <c r="AF226" i="26"/>
  <c r="BB226" i="26"/>
  <c r="BW226" i="26"/>
  <c r="C227" i="26" a="1"/>
  <c r="C227" i="26" s="1"/>
  <c r="AK227" i="26" s="1"/>
  <c r="CE227" i="26" l="1"/>
  <c r="S227" i="26"/>
  <c r="AI227" i="26"/>
  <c r="AY227" i="26"/>
  <c r="BO227" i="26"/>
  <c r="E227" i="26"/>
  <c r="Z227" i="26"/>
  <c r="AV227" i="26"/>
  <c r="BQ227" i="26"/>
  <c r="L227" i="26"/>
  <c r="AG227" i="26"/>
  <c r="BB227" i="26"/>
  <c r="BX227" i="26"/>
  <c r="R227" i="26"/>
  <c r="AN227" i="26"/>
  <c r="BI227" i="26"/>
  <c r="CD227" i="26"/>
  <c r="T227" i="26"/>
  <c r="AO227" i="26"/>
  <c r="BJ227" i="26"/>
  <c r="G227" i="26"/>
  <c r="W227" i="26"/>
  <c r="AM227" i="26"/>
  <c r="BC227" i="26"/>
  <c r="BS227" i="26"/>
  <c r="J227" i="26"/>
  <c r="AF227" i="26"/>
  <c r="BA227" i="26"/>
  <c r="BV227" i="26"/>
  <c r="Q227" i="26"/>
  <c r="AL227" i="26"/>
  <c r="BH227" i="26"/>
  <c r="CC227" i="26"/>
  <c r="X227" i="26"/>
  <c r="AS227" i="26"/>
  <c r="BN227" i="26"/>
  <c r="D227" i="26"/>
  <c r="Y227" i="26"/>
  <c r="AT227" i="26"/>
  <c r="BP227" i="26"/>
  <c r="O227" i="26"/>
  <c r="AE227" i="26"/>
  <c r="AU227" i="26"/>
  <c r="BK227" i="26"/>
  <c r="CA227" i="26"/>
  <c r="U227" i="26"/>
  <c r="AP227" i="26"/>
  <c r="BL227" i="26"/>
  <c r="F227" i="26"/>
  <c r="AB227" i="26"/>
  <c r="AW227" i="26"/>
  <c r="BR227" i="26"/>
  <c r="M227" i="26"/>
  <c r="AH227" i="26"/>
  <c r="BD227" i="26"/>
  <c r="BY227" i="26"/>
  <c r="N227" i="26"/>
  <c r="AJ227" i="26"/>
  <c r="BE227" i="26"/>
  <c r="BZ227" i="26"/>
  <c r="K227" i="26"/>
  <c r="AA227" i="26"/>
  <c r="AQ227" i="26"/>
  <c r="BG227" i="26"/>
  <c r="BW227" i="26"/>
  <c r="P227" i="26"/>
  <c r="BF227" i="26"/>
  <c r="CB227" i="26"/>
  <c r="V227" i="26"/>
  <c r="AR227" i="26"/>
  <c r="BM227" i="26"/>
  <c r="H227" i="26"/>
  <c r="AC227" i="26"/>
  <c r="AX227" i="26"/>
  <c r="BT227" i="26"/>
  <c r="I227" i="26"/>
  <c r="AD227" i="26"/>
  <c r="AZ227" i="26"/>
  <c r="BU227" i="26"/>
  <c r="C228" i="26" a="1"/>
  <c r="C228" i="26" s="1"/>
  <c r="AK228" i="26" s="1"/>
  <c r="CE228" i="26" l="1"/>
  <c r="E228" i="26"/>
  <c r="U228" i="26"/>
  <c r="BA228" i="26"/>
  <c r="BQ228" i="26"/>
  <c r="H228" i="26"/>
  <c r="AD228" i="26"/>
  <c r="AY228" i="26"/>
  <c r="BT228" i="26"/>
  <c r="O228" i="26"/>
  <c r="AJ228" i="26"/>
  <c r="BF228" i="26"/>
  <c r="CA228" i="26"/>
  <c r="V228" i="26"/>
  <c r="AQ228" i="26"/>
  <c r="BL228" i="26"/>
  <c r="G228" i="26"/>
  <c r="AB228" i="26"/>
  <c r="AX228" i="26"/>
  <c r="BS228" i="26"/>
  <c r="M228" i="26"/>
  <c r="AC228" i="26"/>
  <c r="AS228" i="26"/>
  <c r="BI228" i="26"/>
  <c r="BY228" i="26"/>
  <c r="S228" i="26"/>
  <c r="AN228" i="26"/>
  <c r="BJ228" i="26"/>
  <c r="D228" i="26"/>
  <c r="Z228" i="26"/>
  <c r="AU228" i="26"/>
  <c r="BP228" i="26"/>
  <c r="K228" i="26"/>
  <c r="AF228" i="26"/>
  <c r="BB228" i="26"/>
  <c r="BW228" i="26"/>
  <c r="R228" i="26"/>
  <c r="AM228" i="26"/>
  <c r="BH228" i="26"/>
  <c r="CD228" i="26"/>
  <c r="Q228" i="26"/>
  <c r="AG228" i="26"/>
  <c r="AW228" i="26"/>
  <c r="BM228" i="26"/>
  <c r="CC228" i="26"/>
  <c r="X228" i="26"/>
  <c r="AT228" i="26"/>
  <c r="BO228" i="26"/>
  <c r="J228" i="26"/>
  <c r="AE228" i="26"/>
  <c r="AZ228" i="26"/>
  <c r="BV228" i="26"/>
  <c r="P228" i="26"/>
  <c r="AL228" i="26"/>
  <c r="BG228" i="26"/>
  <c r="CB228" i="26"/>
  <c r="W228" i="26"/>
  <c r="AR228" i="26"/>
  <c r="BN228" i="26"/>
  <c r="I228" i="26"/>
  <c r="Y228" i="26"/>
  <c r="AO228" i="26"/>
  <c r="BE228" i="26"/>
  <c r="BU228" i="26"/>
  <c r="N228" i="26"/>
  <c r="AI228" i="26"/>
  <c r="BD228" i="26"/>
  <c r="BZ228" i="26"/>
  <c r="T228" i="26"/>
  <c r="AP228" i="26"/>
  <c r="BK228" i="26"/>
  <c r="F228" i="26"/>
  <c r="AA228" i="26"/>
  <c r="AV228" i="26"/>
  <c r="BR228" i="26"/>
  <c r="L228" i="26"/>
  <c r="AH228" i="26"/>
  <c r="BC228" i="26"/>
  <c r="BX228" i="26"/>
  <c r="C229" i="26" a="1"/>
  <c r="C229" i="26" s="1"/>
  <c r="AK229" i="26" s="1"/>
  <c r="CE229" i="26" l="1"/>
  <c r="G229" i="26"/>
  <c r="W229" i="26"/>
  <c r="AM229" i="26"/>
  <c r="BC229" i="26"/>
  <c r="BS229" i="26"/>
  <c r="L229" i="26"/>
  <c r="AG229" i="26"/>
  <c r="BB229" i="26"/>
  <c r="BX229" i="26"/>
  <c r="R229" i="26"/>
  <c r="AN229" i="26"/>
  <c r="BI229" i="26"/>
  <c r="CD229" i="26"/>
  <c r="T229" i="26"/>
  <c r="AO229" i="26"/>
  <c r="BJ229" i="26"/>
  <c r="E229" i="26"/>
  <c r="Z229" i="26"/>
  <c r="AV229" i="26"/>
  <c r="BQ229" i="26"/>
  <c r="H229" i="26"/>
  <c r="BT229" i="26"/>
  <c r="AZ229" i="26"/>
  <c r="P229" i="26"/>
  <c r="BF229" i="26"/>
  <c r="K229" i="26"/>
  <c r="AA229" i="26"/>
  <c r="AQ229" i="26"/>
  <c r="BG229" i="26"/>
  <c r="BW229" i="26"/>
  <c r="Q229" i="26"/>
  <c r="AL229" i="26"/>
  <c r="BH229" i="26"/>
  <c r="CC229" i="26"/>
  <c r="X229" i="26"/>
  <c r="AS229" i="26"/>
  <c r="BN229" i="26"/>
  <c r="D229" i="26"/>
  <c r="Y229" i="26"/>
  <c r="AT229" i="26"/>
  <c r="BP229" i="26"/>
  <c r="J229" i="26"/>
  <c r="AF229" i="26"/>
  <c r="BA229" i="26"/>
  <c r="BV229" i="26"/>
  <c r="O229" i="26"/>
  <c r="AE229" i="26"/>
  <c r="AU229" i="26"/>
  <c r="BK229" i="26"/>
  <c r="CA229" i="26"/>
  <c r="V229" i="26"/>
  <c r="AR229" i="26"/>
  <c r="BM229" i="26"/>
  <c r="AC229" i="26"/>
  <c r="AX229" i="26"/>
  <c r="I229" i="26"/>
  <c r="AD229" i="26"/>
  <c r="BU229" i="26"/>
  <c r="CB229" i="26"/>
  <c r="S229" i="26"/>
  <c r="AI229" i="26"/>
  <c r="AY229" i="26"/>
  <c r="BO229" i="26"/>
  <c r="F229" i="26"/>
  <c r="AB229" i="26"/>
  <c r="AW229" i="26"/>
  <c r="BR229" i="26"/>
  <c r="M229" i="26"/>
  <c r="AH229" i="26"/>
  <c r="BD229" i="26"/>
  <c r="BY229" i="26"/>
  <c r="N229" i="26"/>
  <c r="AJ229" i="26"/>
  <c r="BE229" i="26"/>
  <c r="BZ229" i="26"/>
  <c r="U229" i="26"/>
  <c r="AP229" i="26"/>
  <c r="BL229" i="26"/>
  <c r="C230" i="26" a="1"/>
  <c r="C230" i="26" s="1"/>
  <c r="AK230" i="26" s="1"/>
  <c r="CE230" i="26" l="1"/>
  <c r="Q230" i="26"/>
  <c r="AG230" i="26"/>
  <c r="AW230" i="26"/>
  <c r="BM230" i="26"/>
  <c r="CC230" i="26"/>
  <c r="T230" i="26"/>
  <c r="AP230" i="26"/>
  <c r="BK230" i="26"/>
  <c r="F230" i="26"/>
  <c r="AA230" i="26"/>
  <c r="AV230" i="26"/>
  <c r="BR230" i="26"/>
  <c r="L230" i="26"/>
  <c r="AH230" i="26"/>
  <c r="BC230" i="26"/>
  <c r="BX230" i="26"/>
  <c r="S230" i="26"/>
  <c r="AN230" i="26"/>
  <c r="M230" i="26"/>
  <c r="AC230" i="26"/>
  <c r="AS230" i="26"/>
  <c r="BI230" i="26"/>
  <c r="BY230" i="26"/>
  <c r="O230" i="26"/>
  <c r="AJ230" i="26"/>
  <c r="BF230" i="26"/>
  <c r="CA230" i="26"/>
  <c r="V230" i="26"/>
  <c r="AQ230" i="26"/>
  <c r="BL230" i="26"/>
  <c r="G230" i="26"/>
  <c r="AB230" i="26"/>
  <c r="AX230" i="26"/>
  <c r="BS230" i="26"/>
  <c r="N230" i="26"/>
  <c r="AI230" i="26"/>
  <c r="BD230" i="26"/>
  <c r="BZ230" i="26"/>
  <c r="BJ230" i="26"/>
  <c r="E230" i="26"/>
  <c r="U230" i="26"/>
  <c r="BA230" i="26"/>
  <c r="BQ230" i="26"/>
  <c r="D230" i="26"/>
  <c r="Z230" i="26"/>
  <c r="AU230" i="26"/>
  <c r="BP230" i="26"/>
  <c r="K230" i="26"/>
  <c r="AF230" i="26"/>
  <c r="BB230" i="26"/>
  <c r="BW230" i="26"/>
  <c r="R230" i="26"/>
  <c r="AM230" i="26"/>
  <c r="BH230" i="26"/>
  <c r="CD230" i="26"/>
  <c r="X230" i="26"/>
  <c r="AT230" i="26"/>
  <c r="BO230" i="26"/>
  <c r="I230" i="26"/>
  <c r="Y230" i="26"/>
  <c r="AO230" i="26"/>
  <c r="BE230" i="26"/>
  <c r="BU230" i="26"/>
  <c r="J230" i="26"/>
  <c r="AE230" i="26"/>
  <c r="AZ230" i="26"/>
  <c r="BV230" i="26"/>
  <c r="P230" i="26"/>
  <c r="AL230" i="26"/>
  <c r="BG230" i="26"/>
  <c r="CB230" i="26"/>
  <c r="W230" i="26"/>
  <c r="AR230" i="26"/>
  <c r="BN230" i="26"/>
  <c r="H230" i="26"/>
  <c r="AD230" i="26"/>
  <c r="AY230" i="26"/>
  <c r="BT230" i="26"/>
  <c r="C231" i="26" a="1"/>
  <c r="C231" i="26" s="1"/>
  <c r="AK231" i="26" s="1"/>
  <c r="CE231" i="26" l="1"/>
  <c r="O231" i="26"/>
  <c r="AE231" i="26"/>
  <c r="AU231" i="26"/>
  <c r="BK231" i="26"/>
  <c r="CA231" i="26"/>
  <c r="X231" i="26"/>
  <c r="AS231" i="26"/>
  <c r="BN231" i="26"/>
  <c r="D231" i="26"/>
  <c r="Y231" i="26"/>
  <c r="AT231" i="26"/>
  <c r="BP231" i="26"/>
  <c r="J231" i="26"/>
  <c r="AF231" i="26"/>
  <c r="BA231" i="26"/>
  <c r="BV231" i="26"/>
  <c r="Q231" i="26"/>
  <c r="AL231" i="26"/>
  <c r="BH231" i="26"/>
  <c r="CC231" i="26"/>
  <c r="G231" i="26"/>
  <c r="W231" i="26"/>
  <c r="AM231" i="26"/>
  <c r="BC231" i="26"/>
  <c r="BS231" i="26"/>
  <c r="M231" i="26"/>
  <c r="AH231" i="26"/>
  <c r="BD231" i="26"/>
  <c r="BY231" i="26"/>
  <c r="N231" i="26"/>
  <c r="AJ231" i="26"/>
  <c r="BE231" i="26"/>
  <c r="BZ231" i="26"/>
  <c r="U231" i="26"/>
  <c r="AP231" i="26"/>
  <c r="BL231" i="26"/>
  <c r="F231" i="26"/>
  <c r="AB231" i="26"/>
  <c r="AW231" i="26"/>
  <c r="BR231" i="26"/>
  <c r="S231" i="26"/>
  <c r="AI231" i="26"/>
  <c r="AY231" i="26"/>
  <c r="BO231" i="26"/>
  <c r="H231" i="26"/>
  <c r="AC231" i="26"/>
  <c r="AX231" i="26"/>
  <c r="BT231" i="26"/>
  <c r="I231" i="26"/>
  <c r="AD231" i="26"/>
  <c r="AZ231" i="26"/>
  <c r="BU231" i="26"/>
  <c r="P231" i="26"/>
  <c r="BF231" i="26"/>
  <c r="CB231" i="26"/>
  <c r="V231" i="26"/>
  <c r="AR231" i="26"/>
  <c r="BM231" i="26"/>
  <c r="K231" i="26"/>
  <c r="AA231" i="26"/>
  <c r="AQ231" i="26"/>
  <c r="BG231" i="26"/>
  <c r="BW231" i="26"/>
  <c r="R231" i="26"/>
  <c r="AN231" i="26"/>
  <c r="BI231" i="26"/>
  <c r="CD231" i="26"/>
  <c r="T231" i="26"/>
  <c r="AO231" i="26"/>
  <c r="BJ231" i="26"/>
  <c r="E231" i="26"/>
  <c r="Z231" i="26"/>
  <c r="AV231" i="26"/>
  <c r="BQ231" i="26"/>
  <c r="L231" i="26"/>
  <c r="AG231" i="26"/>
  <c r="BB231" i="26"/>
  <c r="BX231" i="26"/>
  <c r="C232" i="26" a="1"/>
  <c r="C232" i="26" s="1"/>
  <c r="AK232" i="26" s="1"/>
  <c r="CE232" i="26" l="1"/>
  <c r="Q232" i="26"/>
  <c r="AG232" i="26"/>
  <c r="AW232" i="26"/>
  <c r="BM232" i="26"/>
  <c r="CC232" i="26"/>
  <c r="V232" i="26"/>
  <c r="AQ232" i="26"/>
  <c r="BL232" i="26"/>
  <c r="G232" i="26"/>
  <c r="AB232" i="26"/>
  <c r="AX232" i="26"/>
  <c r="BS232" i="26"/>
  <c r="N232" i="26"/>
  <c r="AI232" i="26"/>
  <c r="BD232" i="26"/>
  <c r="BZ232" i="26"/>
  <c r="T232" i="26"/>
  <c r="AP232" i="26"/>
  <c r="BK232" i="26"/>
  <c r="E232" i="26"/>
  <c r="U232" i="26"/>
  <c r="BA232" i="26"/>
  <c r="BQ232" i="26"/>
  <c r="F232" i="26"/>
  <c r="AA232" i="26"/>
  <c r="AV232" i="26"/>
  <c r="BR232" i="26"/>
  <c r="L232" i="26"/>
  <c r="AH232" i="26"/>
  <c r="BC232" i="26"/>
  <c r="BX232" i="26"/>
  <c r="S232" i="26"/>
  <c r="AN232" i="26"/>
  <c r="BJ232" i="26"/>
  <c r="D232" i="26"/>
  <c r="Z232" i="26"/>
  <c r="AU232" i="26"/>
  <c r="BP232" i="26"/>
  <c r="I232" i="26"/>
  <c r="Y232" i="26"/>
  <c r="AO232" i="26"/>
  <c r="BE232" i="26"/>
  <c r="BU232" i="26"/>
  <c r="K232" i="26"/>
  <c r="AF232" i="26"/>
  <c r="BB232" i="26"/>
  <c r="BW232" i="26"/>
  <c r="R232" i="26"/>
  <c r="AM232" i="26"/>
  <c r="BH232" i="26"/>
  <c r="CD232" i="26"/>
  <c r="X232" i="26"/>
  <c r="AT232" i="26"/>
  <c r="BO232" i="26"/>
  <c r="J232" i="26"/>
  <c r="AE232" i="26"/>
  <c r="AZ232" i="26"/>
  <c r="BV232" i="26"/>
  <c r="M232" i="26"/>
  <c r="AC232" i="26"/>
  <c r="AS232" i="26"/>
  <c r="BI232" i="26"/>
  <c r="BY232" i="26"/>
  <c r="P232" i="26"/>
  <c r="AL232" i="26"/>
  <c r="BG232" i="26"/>
  <c r="CB232" i="26"/>
  <c r="AR232" i="26"/>
  <c r="BN232" i="26"/>
  <c r="AD232" i="26"/>
  <c r="AY232" i="26"/>
  <c r="O232" i="26"/>
  <c r="BF232" i="26"/>
  <c r="CA232" i="26"/>
  <c r="W232" i="26"/>
  <c r="H232" i="26"/>
  <c r="BT232" i="26"/>
  <c r="AJ232" i="26"/>
  <c r="C233" i="26" a="1"/>
  <c r="C233" i="26" s="1"/>
  <c r="AK233" i="26" s="1"/>
  <c r="CE233" i="26" l="1"/>
  <c r="O233" i="26"/>
  <c r="AE233" i="26"/>
  <c r="AU233" i="26"/>
  <c r="BK233" i="26"/>
  <c r="CA233" i="26"/>
  <c r="T233" i="26"/>
  <c r="AO233" i="26"/>
  <c r="BJ233" i="26"/>
  <c r="E233" i="26"/>
  <c r="Z233" i="26"/>
  <c r="AV233" i="26"/>
  <c r="BQ233" i="26"/>
  <c r="L233" i="26"/>
  <c r="AG233" i="26"/>
  <c r="BB233" i="26"/>
  <c r="BX233" i="26"/>
  <c r="R233" i="26"/>
  <c r="AN233" i="26"/>
  <c r="BI233" i="26"/>
  <c r="CD233" i="26"/>
  <c r="S233" i="26"/>
  <c r="AI233" i="26"/>
  <c r="AY233" i="26"/>
  <c r="BO233" i="26"/>
  <c r="D233" i="26"/>
  <c r="Y233" i="26"/>
  <c r="AT233" i="26"/>
  <c r="BP233" i="26"/>
  <c r="J233" i="26"/>
  <c r="AF233" i="26"/>
  <c r="BA233" i="26"/>
  <c r="BV233" i="26"/>
  <c r="Q233" i="26"/>
  <c r="AL233" i="26"/>
  <c r="BH233" i="26"/>
  <c r="CC233" i="26"/>
  <c r="X233" i="26"/>
  <c r="AS233" i="26"/>
  <c r="BN233" i="26"/>
  <c r="G233" i="26"/>
  <c r="W233" i="26"/>
  <c r="AM233" i="26"/>
  <c r="BC233" i="26"/>
  <c r="BS233" i="26"/>
  <c r="I233" i="26"/>
  <c r="AD233" i="26"/>
  <c r="AZ233" i="26"/>
  <c r="BU233" i="26"/>
  <c r="P233" i="26"/>
  <c r="BF233" i="26"/>
  <c r="CB233" i="26"/>
  <c r="V233" i="26"/>
  <c r="AR233" i="26"/>
  <c r="BM233" i="26"/>
  <c r="H233" i="26"/>
  <c r="AC233" i="26"/>
  <c r="AX233" i="26"/>
  <c r="BT233" i="26"/>
  <c r="K233" i="26"/>
  <c r="AA233" i="26"/>
  <c r="AQ233" i="26"/>
  <c r="BG233" i="26"/>
  <c r="BW233" i="26"/>
  <c r="N233" i="26"/>
  <c r="AJ233" i="26"/>
  <c r="BE233" i="26"/>
  <c r="BZ233" i="26"/>
  <c r="U233" i="26"/>
  <c r="AP233" i="26"/>
  <c r="BL233" i="26"/>
  <c r="F233" i="26"/>
  <c r="AB233" i="26"/>
  <c r="AW233" i="26"/>
  <c r="BR233" i="26"/>
  <c r="M233" i="26"/>
  <c r="AH233" i="26"/>
  <c r="BD233" i="26"/>
  <c r="BY233" i="26"/>
  <c r="C234" i="26" a="1"/>
  <c r="C234" i="26" s="1"/>
  <c r="AK234" i="26" s="1"/>
  <c r="CE234" i="26" l="1"/>
  <c r="I234" i="26"/>
  <c r="Y234" i="26"/>
  <c r="AO234" i="26"/>
  <c r="BE234" i="26"/>
  <c r="BU234" i="26"/>
  <c r="L234" i="26"/>
  <c r="AH234" i="26"/>
  <c r="BC234" i="26"/>
  <c r="BX234" i="26"/>
  <c r="S234" i="26"/>
  <c r="AN234" i="26"/>
  <c r="BJ234" i="26"/>
  <c r="D234" i="26"/>
  <c r="Z234" i="26"/>
  <c r="AU234" i="26"/>
  <c r="BP234" i="26"/>
  <c r="K234" i="26"/>
  <c r="AF234" i="26"/>
  <c r="BB234" i="26"/>
  <c r="BW234" i="26"/>
  <c r="E234" i="26"/>
  <c r="U234" i="26"/>
  <c r="BA234" i="26"/>
  <c r="BQ234" i="26"/>
  <c r="G234" i="26"/>
  <c r="AB234" i="26"/>
  <c r="AX234" i="26"/>
  <c r="BS234" i="26"/>
  <c r="N234" i="26"/>
  <c r="AI234" i="26"/>
  <c r="BD234" i="26"/>
  <c r="BZ234" i="26"/>
  <c r="T234" i="26"/>
  <c r="AP234" i="26"/>
  <c r="BK234" i="26"/>
  <c r="F234" i="26"/>
  <c r="AA234" i="26"/>
  <c r="AV234" i="26"/>
  <c r="BR234" i="26"/>
  <c r="M234" i="26"/>
  <c r="AC234" i="26"/>
  <c r="AS234" i="26"/>
  <c r="BI234" i="26"/>
  <c r="BY234" i="26"/>
  <c r="R234" i="26"/>
  <c r="AM234" i="26"/>
  <c r="BH234" i="26"/>
  <c r="CD234" i="26"/>
  <c r="X234" i="26"/>
  <c r="AT234" i="26"/>
  <c r="BO234" i="26"/>
  <c r="J234" i="26"/>
  <c r="AE234" i="26"/>
  <c r="AZ234" i="26"/>
  <c r="BV234" i="26"/>
  <c r="P234" i="26"/>
  <c r="AL234" i="26"/>
  <c r="BG234" i="26"/>
  <c r="CB234" i="26"/>
  <c r="Q234" i="26"/>
  <c r="AG234" i="26"/>
  <c r="AW234" i="26"/>
  <c r="BM234" i="26"/>
  <c r="CC234" i="26"/>
  <c r="W234" i="26"/>
  <c r="AR234" i="26"/>
  <c r="BN234" i="26"/>
  <c r="H234" i="26"/>
  <c r="AD234" i="26"/>
  <c r="AY234" i="26"/>
  <c r="BT234" i="26"/>
  <c r="O234" i="26"/>
  <c r="AJ234" i="26"/>
  <c r="BF234" i="26"/>
  <c r="CA234" i="26"/>
  <c r="V234" i="26"/>
  <c r="AQ234" i="26"/>
  <c r="BL234" i="26"/>
  <c r="C235" i="26" a="1"/>
  <c r="C235" i="26" s="1"/>
  <c r="AK235" i="26" s="1"/>
  <c r="CE235" i="26" l="1"/>
  <c r="O235" i="26"/>
  <c r="AE235" i="26"/>
  <c r="AU235" i="26"/>
  <c r="BK235" i="26"/>
  <c r="CA235" i="26"/>
  <c r="U235" i="26"/>
  <c r="AP235" i="26"/>
  <c r="BL235" i="26"/>
  <c r="F235" i="26"/>
  <c r="AB235" i="26"/>
  <c r="AW235" i="26"/>
  <c r="BR235" i="26"/>
  <c r="M235" i="26"/>
  <c r="AH235" i="26"/>
  <c r="BD235" i="26"/>
  <c r="BY235" i="26"/>
  <c r="N235" i="26"/>
  <c r="AJ235" i="26"/>
  <c r="BE235" i="26"/>
  <c r="BZ235" i="26"/>
  <c r="S235" i="26"/>
  <c r="AI235" i="26"/>
  <c r="AY235" i="26"/>
  <c r="BO235" i="26"/>
  <c r="E235" i="26"/>
  <c r="Z235" i="26"/>
  <c r="AV235" i="26"/>
  <c r="BQ235" i="26"/>
  <c r="L235" i="26"/>
  <c r="AG235" i="26"/>
  <c r="BB235" i="26"/>
  <c r="BX235" i="26"/>
  <c r="R235" i="26"/>
  <c r="AN235" i="26"/>
  <c r="BI235" i="26"/>
  <c r="CD235" i="26"/>
  <c r="T235" i="26"/>
  <c r="AO235" i="26"/>
  <c r="BJ235" i="26"/>
  <c r="G235" i="26"/>
  <c r="W235" i="26"/>
  <c r="AM235" i="26"/>
  <c r="BC235" i="26"/>
  <c r="BS235" i="26"/>
  <c r="J235" i="26"/>
  <c r="AF235" i="26"/>
  <c r="BA235" i="26"/>
  <c r="BV235" i="26"/>
  <c r="Q235" i="26"/>
  <c r="AL235" i="26"/>
  <c r="BH235" i="26"/>
  <c r="CC235" i="26"/>
  <c r="X235" i="26"/>
  <c r="AS235" i="26"/>
  <c r="BN235" i="26"/>
  <c r="D235" i="26"/>
  <c r="Y235" i="26"/>
  <c r="AT235" i="26"/>
  <c r="BP235" i="26"/>
  <c r="K235" i="26"/>
  <c r="AA235" i="26"/>
  <c r="AQ235" i="26"/>
  <c r="BG235" i="26"/>
  <c r="BW235" i="26"/>
  <c r="P235" i="26"/>
  <c r="BF235" i="26"/>
  <c r="CB235" i="26"/>
  <c r="V235" i="26"/>
  <c r="AR235" i="26"/>
  <c r="BM235" i="26"/>
  <c r="H235" i="26"/>
  <c r="AC235" i="26"/>
  <c r="AX235" i="26"/>
  <c r="BT235" i="26"/>
  <c r="I235" i="26"/>
  <c r="AD235" i="26"/>
  <c r="AZ235" i="26"/>
  <c r="BU235" i="26"/>
  <c r="C236" i="26" a="1"/>
  <c r="C236" i="26" s="1"/>
  <c r="AK236" i="26" s="1"/>
  <c r="CE236" i="26" l="1"/>
  <c r="E236" i="26"/>
  <c r="U236" i="26"/>
  <c r="BA236" i="26"/>
  <c r="BQ236" i="26"/>
  <c r="H236" i="26"/>
  <c r="AD236" i="26"/>
  <c r="AY236" i="26"/>
  <c r="BT236" i="26"/>
  <c r="O236" i="26"/>
  <c r="AJ236" i="26"/>
  <c r="BF236" i="26"/>
  <c r="CA236" i="26"/>
  <c r="V236" i="26"/>
  <c r="AQ236" i="26"/>
  <c r="BL236" i="26"/>
  <c r="G236" i="26"/>
  <c r="AB236" i="26"/>
  <c r="AX236" i="26"/>
  <c r="BS236" i="26"/>
  <c r="I236" i="26"/>
  <c r="Y236" i="26"/>
  <c r="AO236" i="26"/>
  <c r="BE236" i="26"/>
  <c r="BU236" i="26"/>
  <c r="N236" i="26"/>
  <c r="AI236" i="26"/>
  <c r="BD236" i="26"/>
  <c r="BZ236" i="26"/>
  <c r="T236" i="26"/>
  <c r="AP236" i="26"/>
  <c r="BK236" i="26"/>
  <c r="F236" i="26"/>
  <c r="AA236" i="26"/>
  <c r="AV236" i="26"/>
  <c r="BR236" i="26"/>
  <c r="L236" i="26"/>
  <c r="AH236" i="26"/>
  <c r="BC236" i="26"/>
  <c r="BX236" i="26"/>
  <c r="M236" i="26"/>
  <c r="AC236" i="26"/>
  <c r="AS236" i="26"/>
  <c r="BI236" i="26"/>
  <c r="BY236" i="26"/>
  <c r="S236" i="26"/>
  <c r="AN236" i="26"/>
  <c r="BJ236" i="26"/>
  <c r="D236" i="26"/>
  <c r="Z236" i="26"/>
  <c r="AU236" i="26"/>
  <c r="BP236" i="26"/>
  <c r="K236" i="26"/>
  <c r="AF236" i="26"/>
  <c r="BB236" i="26"/>
  <c r="BW236" i="26"/>
  <c r="R236" i="26"/>
  <c r="AM236" i="26"/>
  <c r="BH236" i="26"/>
  <c r="CD236" i="26"/>
  <c r="Q236" i="26"/>
  <c r="AG236" i="26"/>
  <c r="AW236" i="26"/>
  <c r="BM236" i="26"/>
  <c r="CC236" i="26"/>
  <c r="X236" i="26"/>
  <c r="AT236" i="26"/>
  <c r="BO236" i="26"/>
  <c r="J236" i="26"/>
  <c r="AE236" i="26"/>
  <c r="AZ236" i="26"/>
  <c r="BV236" i="26"/>
  <c r="P236" i="26"/>
  <c r="AL236" i="26"/>
  <c r="BG236" i="26"/>
  <c r="CB236" i="26"/>
  <c r="W236" i="26"/>
  <c r="AR236" i="26"/>
  <c r="BN236" i="26"/>
  <c r="C237" i="26" a="1"/>
  <c r="C237" i="26" s="1"/>
  <c r="AK237" i="26" s="1"/>
  <c r="CE237" i="26" l="1"/>
  <c r="G237" i="26"/>
  <c r="W237" i="26"/>
  <c r="AM237" i="26"/>
  <c r="BC237" i="26"/>
  <c r="BS237" i="26"/>
  <c r="L237" i="26"/>
  <c r="AG237" i="26"/>
  <c r="BB237" i="26"/>
  <c r="BX237" i="26"/>
  <c r="R237" i="26"/>
  <c r="AN237" i="26"/>
  <c r="BI237" i="26"/>
  <c r="CD237" i="26"/>
  <c r="T237" i="26"/>
  <c r="AO237" i="26"/>
  <c r="BJ237" i="26"/>
  <c r="E237" i="26"/>
  <c r="Z237" i="26"/>
  <c r="AV237" i="26"/>
  <c r="BQ237" i="26"/>
  <c r="O237" i="26"/>
  <c r="AE237" i="26"/>
  <c r="AU237" i="26"/>
  <c r="BK237" i="26"/>
  <c r="CA237" i="26"/>
  <c r="V237" i="26"/>
  <c r="AR237" i="26"/>
  <c r="BM237" i="26"/>
  <c r="H237" i="26"/>
  <c r="AC237" i="26"/>
  <c r="AX237" i="26"/>
  <c r="BT237" i="26"/>
  <c r="I237" i="26"/>
  <c r="AD237" i="26"/>
  <c r="AZ237" i="26"/>
  <c r="BU237" i="26"/>
  <c r="P237" i="26"/>
  <c r="BF237" i="26"/>
  <c r="CB237" i="26"/>
  <c r="K237" i="26"/>
  <c r="AA237" i="26"/>
  <c r="AQ237" i="26"/>
  <c r="BG237" i="26"/>
  <c r="BW237" i="26"/>
  <c r="Q237" i="26"/>
  <c r="AL237" i="26"/>
  <c r="BH237" i="26"/>
  <c r="CC237" i="26"/>
  <c r="X237" i="26"/>
  <c r="AS237" i="26"/>
  <c r="BN237" i="26"/>
  <c r="D237" i="26"/>
  <c r="Y237" i="26"/>
  <c r="AT237" i="26"/>
  <c r="BP237" i="26"/>
  <c r="J237" i="26"/>
  <c r="AF237" i="26"/>
  <c r="BA237" i="26"/>
  <c r="BV237" i="26"/>
  <c r="S237" i="26"/>
  <c r="AI237" i="26"/>
  <c r="AY237" i="26"/>
  <c r="BO237" i="26"/>
  <c r="F237" i="26"/>
  <c r="AB237" i="26"/>
  <c r="AW237" i="26"/>
  <c r="BR237" i="26"/>
  <c r="M237" i="26"/>
  <c r="AH237" i="26"/>
  <c r="BD237" i="26"/>
  <c r="BY237" i="26"/>
  <c r="N237" i="26"/>
  <c r="AJ237" i="26"/>
  <c r="BE237" i="26"/>
  <c r="BZ237" i="26"/>
  <c r="U237" i="26"/>
  <c r="AP237" i="26"/>
  <c r="BL237" i="26"/>
  <c r="C238" i="26" a="1"/>
  <c r="C238" i="26" s="1"/>
  <c r="AK238" i="26" s="1"/>
  <c r="CE238" i="26" l="1"/>
  <c r="E238" i="26"/>
  <c r="U238" i="26"/>
  <c r="BA238" i="26"/>
  <c r="BQ238" i="26"/>
  <c r="D238" i="26"/>
  <c r="Z238" i="26"/>
  <c r="AU238" i="26"/>
  <c r="BP238" i="26"/>
  <c r="K238" i="26"/>
  <c r="AF238" i="26"/>
  <c r="BB238" i="26"/>
  <c r="BW238" i="26"/>
  <c r="R238" i="26"/>
  <c r="AM238" i="26"/>
  <c r="BH238" i="26"/>
  <c r="CD238" i="26"/>
  <c r="X238" i="26"/>
  <c r="AT238" i="26"/>
  <c r="BO238" i="26"/>
  <c r="I238" i="26"/>
  <c r="Y238" i="26"/>
  <c r="AO238" i="26"/>
  <c r="BE238" i="26"/>
  <c r="BU238" i="26"/>
  <c r="J238" i="26"/>
  <c r="AE238" i="26"/>
  <c r="AZ238" i="26"/>
  <c r="BV238" i="26"/>
  <c r="P238" i="26"/>
  <c r="AL238" i="26"/>
  <c r="BG238" i="26"/>
  <c r="CB238" i="26"/>
  <c r="W238" i="26"/>
  <c r="AR238" i="26"/>
  <c r="BN238" i="26"/>
  <c r="H238" i="26"/>
  <c r="AD238" i="26"/>
  <c r="AY238" i="26"/>
  <c r="BT238" i="26"/>
  <c r="M238" i="26"/>
  <c r="AC238" i="26"/>
  <c r="AS238" i="26"/>
  <c r="BI238" i="26"/>
  <c r="BY238" i="26"/>
  <c r="O238" i="26"/>
  <c r="AJ238" i="26"/>
  <c r="BF238" i="26"/>
  <c r="CA238" i="26"/>
  <c r="V238" i="26"/>
  <c r="AQ238" i="26"/>
  <c r="BL238" i="26"/>
  <c r="G238" i="26"/>
  <c r="AB238" i="26"/>
  <c r="AX238" i="26"/>
  <c r="BS238" i="26"/>
  <c r="N238" i="26"/>
  <c r="AI238" i="26"/>
  <c r="BD238" i="26"/>
  <c r="BZ238" i="26"/>
  <c r="Q238" i="26"/>
  <c r="AG238" i="26"/>
  <c r="AW238" i="26"/>
  <c r="BM238" i="26"/>
  <c r="CC238" i="26"/>
  <c r="T238" i="26"/>
  <c r="AP238" i="26"/>
  <c r="BK238" i="26"/>
  <c r="F238" i="26"/>
  <c r="AA238" i="26"/>
  <c r="AV238" i="26"/>
  <c r="BR238" i="26"/>
  <c r="L238" i="26"/>
  <c r="AH238" i="26"/>
  <c r="BC238" i="26"/>
  <c r="BX238" i="26"/>
  <c r="S238" i="26"/>
  <c r="AN238" i="26"/>
  <c r="BJ238" i="26"/>
  <c r="C239" i="26" a="1"/>
  <c r="C239" i="26" s="1"/>
  <c r="AK239" i="26" s="1"/>
  <c r="CE239" i="26" l="1"/>
  <c r="S239" i="26"/>
  <c r="AI239" i="26"/>
  <c r="AY239" i="26"/>
  <c r="BO239" i="26"/>
  <c r="H239" i="26"/>
  <c r="AC239" i="26"/>
  <c r="AX239" i="26"/>
  <c r="BT239" i="26"/>
  <c r="I239" i="26"/>
  <c r="AD239" i="26"/>
  <c r="AZ239" i="26"/>
  <c r="BU239" i="26"/>
  <c r="P239" i="26"/>
  <c r="BF239" i="26"/>
  <c r="CB239" i="26"/>
  <c r="V239" i="26"/>
  <c r="AR239" i="26"/>
  <c r="BM239" i="26"/>
  <c r="K239" i="26"/>
  <c r="AA239" i="26"/>
  <c r="AQ239" i="26"/>
  <c r="BG239" i="26"/>
  <c r="BW239" i="26"/>
  <c r="R239" i="26"/>
  <c r="AN239" i="26"/>
  <c r="BI239" i="26"/>
  <c r="CD239" i="26"/>
  <c r="T239" i="26"/>
  <c r="AO239" i="26"/>
  <c r="BJ239" i="26"/>
  <c r="E239" i="26"/>
  <c r="Z239" i="26"/>
  <c r="AV239" i="26"/>
  <c r="BQ239" i="26"/>
  <c r="L239" i="26"/>
  <c r="AG239" i="26"/>
  <c r="BB239" i="26"/>
  <c r="BX239" i="26"/>
  <c r="O239" i="26"/>
  <c r="AE239" i="26"/>
  <c r="AU239" i="26"/>
  <c r="BK239" i="26"/>
  <c r="CA239" i="26"/>
  <c r="X239" i="26"/>
  <c r="AS239" i="26"/>
  <c r="BN239" i="26"/>
  <c r="D239" i="26"/>
  <c r="Y239" i="26"/>
  <c r="AT239" i="26"/>
  <c r="BP239" i="26"/>
  <c r="J239" i="26"/>
  <c r="AF239" i="26"/>
  <c r="BA239" i="26"/>
  <c r="BV239" i="26"/>
  <c r="Q239" i="26"/>
  <c r="AL239" i="26"/>
  <c r="BH239" i="26"/>
  <c r="CC239" i="26"/>
  <c r="G239" i="26"/>
  <c r="W239" i="26"/>
  <c r="AM239" i="26"/>
  <c r="BC239" i="26"/>
  <c r="BS239" i="26"/>
  <c r="M239" i="26"/>
  <c r="AH239" i="26"/>
  <c r="BD239" i="26"/>
  <c r="BY239" i="26"/>
  <c r="N239" i="26"/>
  <c r="AJ239" i="26"/>
  <c r="BE239" i="26"/>
  <c r="BZ239" i="26"/>
  <c r="U239" i="26"/>
  <c r="AP239" i="26"/>
  <c r="BL239" i="26"/>
  <c r="F239" i="26"/>
  <c r="AB239" i="26"/>
  <c r="AW239" i="26"/>
  <c r="BR239" i="26"/>
  <c r="C240" i="26" a="1"/>
  <c r="C240" i="26" s="1"/>
  <c r="AK240" i="26" s="1"/>
  <c r="CE240" i="26" l="1"/>
  <c r="M240" i="26"/>
  <c r="AC240" i="26"/>
  <c r="AS240" i="26"/>
  <c r="BI240" i="26"/>
  <c r="BY240" i="26"/>
  <c r="P240" i="26"/>
  <c r="AL240" i="26"/>
  <c r="BG240" i="26"/>
  <c r="CB240" i="26"/>
  <c r="W240" i="26"/>
  <c r="AR240" i="26"/>
  <c r="BN240" i="26"/>
  <c r="H240" i="26"/>
  <c r="AD240" i="26"/>
  <c r="AY240" i="26"/>
  <c r="BT240" i="26"/>
  <c r="O240" i="26"/>
  <c r="AJ240" i="26"/>
  <c r="BF240" i="26"/>
  <c r="CA240" i="26"/>
  <c r="Q240" i="26"/>
  <c r="AG240" i="26"/>
  <c r="AW240" i="26"/>
  <c r="BM240" i="26"/>
  <c r="CC240" i="26"/>
  <c r="V240" i="26"/>
  <c r="AQ240" i="26"/>
  <c r="BL240" i="26"/>
  <c r="G240" i="26"/>
  <c r="AB240" i="26"/>
  <c r="AX240" i="26"/>
  <c r="BS240" i="26"/>
  <c r="N240" i="26"/>
  <c r="AI240" i="26"/>
  <c r="BD240" i="26"/>
  <c r="BZ240" i="26"/>
  <c r="T240" i="26"/>
  <c r="AP240" i="26"/>
  <c r="BK240" i="26"/>
  <c r="E240" i="26"/>
  <c r="U240" i="26"/>
  <c r="BA240" i="26"/>
  <c r="BQ240" i="26"/>
  <c r="F240" i="26"/>
  <c r="AA240" i="26"/>
  <c r="AV240" i="26"/>
  <c r="BR240" i="26"/>
  <c r="L240" i="26"/>
  <c r="AH240" i="26"/>
  <c r="BC240" i="26"/>
  <c r="BX240" i="26"/>
  <c r="S240" i="26"/>
  <c r="AN240" i="26"/>
  <c r="BJ240" i="26"/>
  <c r="D240" i="26"/>
  <c r="Z240" i="26"/>
  <c r="AU240" i="26"/>
  <c r="BP240" i="26"/>
  <c r="I240" i="26"/>
  <c r="Y240" i="26"/>
  <c r="AO240" i="26"/>
  <c r="BE240" i="26"/>
  <c r="BU240" i="26"/>
  <c r="K240" i="26"/>
  <c r="AF240" i="26"/>
  <c r="BB240" i="26"/>
  <c r="BW240" i="26"/>
  <c r="R240" i="26"/>
  <c r="AM240" i="26"/>
  <c r="BH240" i="26"/>
  <c r="CD240" i="26"/>
  <c r="X240" i="26"/>
  <c r="AT240" i="26"/>
  <c r="BO240" i="26"/>
  <c r="J240" i="26"/>
  <c r="AE240" i="26"/>
  <c r="AZ240" i="26"/>
  <c r="BV240" i="26"/>
  <c r="C241" i="26" a="1"/>
  <c r="C241" i="26" s="1"/>
  <c r="AK241" i="26" s="1"/>
  <c r="CE241" i="26" l="1"/>
  <c r="S241" i="26"/>
  <c r="AI241" i="26"/>
  <c r="AY241" i="26"/>
  <c r="BO241" i="26"/>
  <c r="D241" i="26"/>
  <c r="Y241" i="26"/>
  <c r="AT241" i="26"/>
  <c r="BP241" i="26"/>
  <c r="J241" i="26"/>
  <c r="AF241" i="26"/>
  <c r="BA241" i="26"/>
  <c r="BV241" i="26"/>
  <c r="Q241" i="26"/>
  <c r="AL241" i="26"/>
  <c r="BH241" i="26"/>
  <c r="CC241" i="26"/>
  <c r="X241" i="26"/>
  <c r="AS241" i="26"/>
  <c r="BN241" i="26"/>
  <c r="K241" i="26"/>
  <c r="AA241" i="26"/>
  <c r="AQ241" i="26"/>
  <c r="BG241" i="26"/>
  <c r="BW241" i="26"/>
  <c r="N241" i="26"/>
  <c r="AJ241" i="26"/>
  <c r="BE241" i="26"/>
  <c r="BZ241" i="26"/>
  <c r="U241" i="26"/>
  <c r="AP241" i="26"/>
  <c r="BL241" i="26"/>
  <c r="F241" i="26"/>
  <c r="AB241" i="26"/>
  <c r="AW241" i="26"/>
  <c r="BR241" i="26"/>
  <c r="M241" i="26"/>
  <c r="AH241" i="26"/>
  <c r="BD241" i="26"/>
  <c r="BY241" i="26"/>
  <c r="O241" i="26"/>
  <c r="AE241" i="26"/>
  <c r="AU241" i="26"/>
  <c r="BK241" i="26"/>
  <c r="CA241" i="26"/>
  <c r="T241" i="26"/>
  <c r="AO241" i="26"/>
  <c r="BJ241" i="26"/>
  <c r="E241" i="26"/>
  <c r="Z241" i="26"/>
  <c r="AV241" i="26"/>
  <c r="BQ241" i="26"/>
  <c r="L241" i="26"/>
  <c r="AG241" i="26"/>
  <c r="BB241" i="26"/>
  <c r="BX241" i="26"/>
  <c r="R241" i="26"/>
  <c r="AN241" i="26"/>
  <c r="BI241" i="26"/>
  <c r="CD241" i="26"/>
  <c r="G241" i="26"/>
  <c r="W241" i="26"/>
  <c r="AM241" i="26"/>
  <c r="BC241" i="26"/>
  <c r="BS241" i="26"/>
  <c r="I241" i="26"/>
  <c r="AD241" i="26"/>
  <c r="AZ241" i="26"/>
  <c r="BU241" i="26"/>
  <c r="P241" i="26"/>
  <c r="BF241" i="26"/>
  <c r="CB241" i="26"/>
  <c r="V241" i="26"/>
  <c r="AR241" i="26"/>
  <c r="BM241" i="26"/>
  <c r="H241" i="26"/>
  <c r="AC241" i="26"/>
  <c r="AX241" i="26"/>
  <c r="BT241" i="26"/>
  <c r="C242" i="26" a="1"/>
  <c r="C242" i="26" s="1"/>
  <c r="AK242" i="26" s="1"/>
  <c r="CE242" i="26" l="1"/>
  <c r="E242" i="26"/>
  <c r="U242" i="26"/>
  <c r="BA242" i="26"/>
  <c r="BQ242" i="26"/>
  <c r="G242" i="26"/>
  <c r="AB242" i="26"/>
  <c r="AX242" i="26"/>
  <c r="BS242" i="26"/>
  <c r="N242" i="26"/>
  <c r="AI242" i="26"/>
  <c r="BD242" i="26"/>
  <c r="BZ242" i="26"/>
  <c r="T242" i="26"/>
  <c r="AP242" i="26"/>
  <c r="BK242" i="26"/>
  <c r="F242" i="26"/>
  <c r="AA242" i="26"/>
  <c r="AV242" i="26"/>
  <c r="BR242" i="26"/>
  <c r="I242" i="26"/>
  <c r="Y242" i="26"/>
  <c r="AO242" i="26"/>
  <c r="BE242" i="26"/>
  <c r="BU242" i="26"/>
  <c r="L242" i="26"/>
  <c r="AH242" i="26"/>
  <c r="BC242" i="26"/>
  <c r="BX242" i="26"/>
  <c r="S242" i="26"/>
  <c r="AN242" i="26"/>
  <c r="BJ242" i="26"/>
  <c r="D242" i="26"/>
  <c r="Z242" i="26"/>
  <c r="AU242" i="26"/>
  <c r="BP242" i="26"/>
  <c r="K242" i="26"/>
  <c r="AF242" i="26"/>
  <c r="BB242" i="26"/>
  <c r="BW242" i="26"/>
  <c r="M242" i="26"/>
  <c r="AC242" i="26"/>
  <c r="AS242" i="26"/>
  <c r="BI242" i="26"/>
  <c r="BY242" i="26"/>
  <c r="R242" i="26"/>
  <c r="AM242" i="26"/>
  <c r="BH242" i="26"/>
  <c r="CD242" i="26"/>
  <c r="X242" i="26"/>
  <c r="AT242" i="26"/>
  <c r="BO242" i="26"/>
  <c r="J242" i="26"/>
  <c r="AE242" i="26"/>
  <c r="AZ242" i="26"/>
  <c r="BV242" i="26"/>
  <c r="P242" i="26"/>
  <c r="AL242" i="26"/>
  <c r="BG242" i="26"/>
  <c r="CB242" i="26"/>
  <c r="Q242" i="26"/>
  <c r="AG242" i="26"/>
  <c r="AW242" i="26"/>
  <c r="BM242" i="26"/>
  <c r="CC242" i="26"/>
  <c r="W242" i="26"/>
  <c r="AR242" i="26"/>
  <c r="BN242" i="26"/>
  <c r="H242" i="26"/>
  <c r="AD242" i="26"/>
  <c r="AY242" i="26"/>
  <c r="BT242" i="26"/>
  <c r="O242" i="26"/>
  <c r="AJ242" i="26"/>
  <c r="BF242" i="26"/>
  <c r="CA242" i="26"/>
  <c r="V242" i="26"/>
  <c r="AQ242" i="26"/>
  <c r="BL242" i="26"/>
  <c r="C243" i="26" a="1"/>
  <c r="C243" i="26" s="1"/>
  <c r="AK243" i="26" s="1"/>
  <c r="CE243" i="26" l="1"/>
  <c r="G243" i="26"/>
  <c r="W243" i="26"/>
  <c r="AM243" i="26"/>
  <c r="BC243" i="26"/>
  <c r="BS243" i="26"/>
  <c r="J243" i="26"/>
  <c r="AF243" i="26"/>
  <c r="BA243" i="26"/>
  <c r="BV243" i="26"/>
  <c r="Q243" i="26"/>
  <c r="AL243" i="26"/>
  <c r="BH243" i="26"/>
  <c r="CC243" i="26"/>
  <c r="X243" i="26"/>
  <c r="AS243" i="26"/>
  <c r="BN243" i="26"/>
  <c r="D243" i="26"/>
  <c r="Y243" i="26"/>
  <c r="AT243" i="26"/>
  <c r="BP243" i="26"/>
  <c r="K243" i="26"/>
  <c r="AA243" i="26"/>
  <c r="AQ243" i="26"/>
  <c r="BG243" i="26"/>
  <c r="BW243" i="26"/>
  <c r="P243" i="26"/>
  <c r="BF243" i="26"/>
  <c r="CB243" i="26"/>
  <c r="V243" i="26"/>
  <c r="AR243" i="26"/>
  <c r="BM243" i="26"/>
  <c r="H243" i="26"/>
  <c r="AC243" i="26"/>
  <c r="AX243" i="26"/>
  <c r="BT243" i="26"/>
  <c r="I243" i="26"/>
  <c r="AD243" i="26"/>
  <c r="AZ243" i="26"/>
  <c r="BU243" i="26"/>
  <c r="O243" i="26"/>
  <c r="AE243" i="26"/>
  <c r="AU243" i="26"/>
  <c r="BK243" i="26"/>
  <c r="CA243" i="26"/>
  <c r="U243" i="26"/>
  <c r="AP243" i="26"/>
  <c r="BL243" i="26"/>
  <c r="F243" i="26"/>
  <c r="AB243" i="26"/>
  <c r="AW243" i="26"/>
  <c r="BR243" i="26"/>
  <c r="M243" i="26"/>
  <c r="AH243" i="26"/>
  <c r="BD243" i="26"/>
  <c r="BY243" i="26"/>
  <c r="N243" i="26"/>
  <c r="AJ243" i="26"/>
  <c r="BE243" i="26"/>
  <c r="BZ243" i="26"/>
  <c r="S243" i="26"/>
  <c r="AI243" i="26"/>
  <c r="AY243" i="26"/>
  <c r="BO243" i="26"/>
  <c r="E243" i="26"/>
  <c r="Z243" i="26"/>
  <c r="AV243" i="26"/>
  <c r="BQ243" i="26"/>
  <c r="L243" i="26"/>
  <c r="AG243" i="26"/>
  <c r="BB243" i="26"/>
  <c r="BX243" i="26"/>
  <c r="R243" i="26"/>
  <c r="AN243" i="26"/>
  <c r="BI243" i="26"/>
  <c r="CD243" i="26"/>
  <c r="T243" i="26"/>
  <c r="AO243" i="26"/>
  <c r="BJ243" i="26"/>
  <c r="C244" i="26" a="1"/>
  <c r="C244" i="26" s="1"/>
  <c r="AK244" i="26" s="1"/>
  <c r="CE244" i="26" l="1"/>
  <c r="E244" i="26"/>
  <c r="U244" i="26"/>
  <c r="BA244" i="26"/>
  <c r="BQ244" i="26"/>
  <c r="H244" i="26"/>
  <c r="AD244" i="26"/>
  <c r="AY244" i="26"/>
  <c r="BT244" i="26"/>
  <c r="O244" i="26"/>
  <c r="AJ244" i="26"/>
  <c r="BF244" i="26"/>
  <c r="CA244" i="26"/>
  <c r="V244" i="26"/>
  <c r="AQ244" i="26"/>
  <c r="BL244" i="26"/>
  <c r="G244" i="26"/>
  <c r="AB244" i="26"/>
  <c r="AX244" i="26"/>
  <c r="BS244" i="26"/>
  <c r="I244" i="26"/>
  <c r="Y244" i="26"/>
  <c r="AO244" i="26"/>
  <c r="BE244" i="26"/>
  <c r="BU244" i="26"/>
  <c r="N244" i="26"/>
  <c r="AI244" i="26"/>
  <c r="BD244" i="26"/>
  <c r="BZ244" i="26"/>
  <c r="T244" i="26"/>
  <c r="AP244" i="26"/>
  <c r="BK244" i="26"/>
  <c r="F244" i="26"/>
  <c r="AA244" i="26"/>
  <c r="AV244" i="26"/>
  <c r="BR244" i="26"/>
  <c r="L244" i="26"/>
  <c r="AH244" i="26"/>
  <c r="BC244" i="26"/>
  <c r="BX244" i="26"/>
  <c r="M244" i="26"/>
  <c r="AC244" i="26"/>
  <c r="AS244" i="26"/>
  <c r="BI244" i="26"/>
  <c r="BY244" i="26"/>
  <c r="S244" i="26"/>
  <c r="AN244" i="26"/>
  <c r="BJ244" i="26"/>
  <c r="D244" i="26"/>
  <c r="Z244" i="26"/>
  <c r="AU244" i="26"/>
  <c r="BP244" i="26"/>
  <c r="K244" i="26"/>
  <c r="AF244" i="26"/>
  <c r="BB244" i="26"/>
  <c r="BW244" i="26"/>
  <c r="R244" i="26"/>
  <c r="AM244" i="26"/>
  <c r="BH244" i="26"/>
  <c r="CD244" i="26"/>
  <c r="Q244" i="26"/>
  <c r="AG244" i="26"/>
  <c r="AW244" i="26"/>
  <c r="BM244" i="26"/>
  <c r="CC244" i="26"/>
  <c r="X244" i="26"/>
  <c r="AT244" i="26"/>
  <c r="BO244" i="26"/>
  <c r="J244" i="26"/>
  <c r="AE244" i="26"/>
  <c r="AZ244" i="26"/>
  <c r="BV244" i="26"/>
  <c r="P244" i="26"/>
  <c r="AL244" i="26"/>
  <c r="BG244" i="26"/>
  <c r="CB244" i="26"/>
  <c r="W244" i="26"/>
  <c r="AR244" i="26"/>
  <c r="BN244" i="26"/>
  <c r="C245" i="26" a="1"/>
  <c r="C245" i="26" s="1"/>
  <c r="AK245" i="26" s="1"/>
  <c r="CE245" i="26" l="1"/>
  <c r="S245" i="26"/>
  <c r="AI245" i="26"/>
  <c r="AY245" i="26"/>
  <c r="BO245" i="26"/>
  <c r="F245" i="26"/>
  <c r="AB245" i="26"/>
  <c r="AW245" i="26"/>
  <c r="BR245" i="26"/>
  <c r="M245" i="26"/>
  <c r="AH245" i="26"/>
  <c r="BD245" i="26"/>
  <c r="BY245" i="26"/>
  <c r="N245" i="26"/>
  <c r="AJ245" i="26"/>
  <c r="BE245" i="26"/>
  <c r="BZ245" i="26"/>
  <c r="U245" i="26"/>
  <c r="AP245" i="26"/>
  <c r="BL245" i="26"/>
  <c r="G245" i="26"/>
  <c r="W245" i="26"/>
  <c r="AM245" i="26"/>
  <c r="BC245" i="26"/>
  <c r="BS245" i="26"/>
  <c r="L245" i="26"/>
  <c r="AG245" i="26"/>
  <c r="BB245" i="26"/>
  <c r="BX245" i="26"/>
  <c r="R245" i="26"/>
  <c r="AN245" i="26"/>
  <c r="BI245" i="26"/>
  <c r="CD245" i="26"/>
  <c r="T245" i="26"/>
  <c r="AO245" i="26"/>
  <c r="BJ245" i="26"/>
  <c r="E245" i="26"/>
  <c r="Z245" i="26"/>
  <c r="AV245" i="26"/>
  <c r="BQ245" i="26"/>
  <c r="O245" i="26"/>
  <c r="AE245" i="26"/>
  <c r="AU245" i="26"/>
  <c r="BK245" i="26"/>
  <c r="CA245" i="26"/>
  <c r="V245" i="26"/>
  <c r="AR245" i="26"/>
  <c r="BM245" i="26"/>
  <c r="H245" i="26"/>
  <c r="AC245" i="26"/>
  <c r="AX245" i="26"/>
  <c r="BT245" i="26"/>
  <c r="I245" i="26"/>
  <c r="AD245" i="26"/>
  <c r="AZ245" i="26"/>
  <c r="BU245" i="26"/>
  <c r="P245" i="26"/>
  <c r="BF245" i="26"/>
  <c r="CB245" i="26"/>
  <c r="K245" i="26"/>
  <c r="AA245" i="26"/>
  <c r="AQ245" i="26"/>
  <c r="BG245" i="26"/>
  <c r="BW245" i="26"/>
  <c r="Q245" i="26"/>
  <c r="AL245" i="26"/>
  <c r="BH245" i="26"/>
  <c r="CC245" i="26"/>
  <c r="X245" i="26"/>
  <c r="AS245" i="26"/>
  <c r="BN245" i="26"/>
  <c r="D245" i="26"/>
  <c r="Y245" i="26"/>
  <c r="AT245" i="26"/>
  <c r="BP245" i="26"/>
  <c r="J245" i="26"/>
  <c r="AF245" i="26"/>
  <c r="BA245" i="26"/>
  <c r="BV245" i="26"/>
  <c r="C246" i="26" a="1"/>
  <c r="C246" i="26" s="1"/>
  <c r="AK246" i="26" s="1"/>
  <c r="CE246" i="26" l="1"/>
  <c r="E246" i="26"/>
  <c r="U246" i="26"/>
  <c r="BA246" i="26"/>
  <c r="BQ246" i="26"/>
  <c r="D246" i="26"/>
  <c r="Z246" i="26"/>
  <c r="AU246" i="26"/>
  <c r="BP246" i="26"/>
  <c r="K246" i="26"/>
  <c r="AF246" i="26"/>
  <c r="BB246" i="26"/>
  <c r="BW246" i="26"/>
  <c r="R246" i="26"/>
  <c r="AM246" i="26"/>
  <c r="BH246" i="26"/>
  <c r="CD246" i="26"/>
  <c r="X246" i="26"/>
  <c r="AT246" i="26"/>
  <c r="BO246" i="26"/>
  <c r="I246" i="26"/>
  <c r="Y246" i="26"/>
  <c r="AO246" i="26"/>
  <c r="BE246" i="26"/>
  <c r="BU246" i="26"/>
  <c r="J246" i="26"/>
  <c r="AE246" i="26"/>
  <c r="AZ246" i="26"/>
  <c r="BV246" i="26"/>
  <c r="P246" i="26"/>
  <c r="AL246" i="26"/>
  <c r="BG246" i="26"/>
  <c r="CB246" i="26"/>
  <c r="W246" i="26"/>
  <c r="AR246" i="26"/>
  <c r="BN246" i="26"/>
  <c r="H246" i="26"/>
  <c r="AD246" i="26"/>
  <c r="AY246" i="26"/>
  <c r="BT246" i="26"/>
  <c r="M246" i="26"/>
  <c r="AC246" i="26"/>
  <c r="AS246" i="26"/>
  <c r="BI246" i="26"/>
  <c r="BY246" i="26"/>
  <c r="O246" i="26"/>
  <c r="AJ246" i="26"/>
  <c r="BF246" i="26"/>
  <c r="CA246" i="26"/>
  <c r="V246" i="26"/>
  <c r="AQ246" i="26"/>
  <c r="BL246" i="26"/>
  <c r="G246" i="26"/>
  <c r="AB246" i="26"/>
  <c r="AX246" i="26"/>
  <c r="BS246" i="26"/>
  <c r="N246" i="26"/>
  <c r="AI246" i="26"/>
  <c r="BD246" i="26"/>
  <c r="BZ246" i="26"/>
  <c r="Q246" i="26"/>
  <c r="AG246" i="26"/>
  <c r="AW246" i="26"/>
  <c r="BM246" i="26"/>
  <c r="CC246" i="26"/>
  <c r="T246" i="26"/>
  <c r="AP246" i="26"/>
  <c r="BK246" i="26"/>
  <c r="F246" i="26"/>
  <c r="AA246" i="26"/>
  <c r="AV246" i="26"/>
  <c r="BR246" i="26"/>
  <c r="L246" i="26"/>
  <c r="AH246" i="26"/>
  <c r="BC246" i="26"/>
  <c r="BX246" i="26"/>
  <c r="S246" i="26"/>
  <c r="AN246" i="26"/>
  <c r="BJ246" i="26"/>
  <c r="C247" i="26" a="1"/>
  <c r="C247" i="26" s="1"/>
  <c r="AK247" i="26" s="1"/>
  <c r="CE247" i="26" l="1"/>
  <c r="S247" i="26"/>
  <c r="AI247" i="26"/>
  <c r="AY247" i="26"/>
  <c r="BO247" i="26"/>
  <c r="H247" i="26"/>
  <c r="AC247" i="26"/>
  <c r="AX247" i="26"/>
  <c r="BT247" i="26"/>
  <c r="I247" i="26"/>
  <c r="AD247" i="26"/>
  <c r="AZ247" i="26"/>
  <c r="BU247" i="26"/>
  <c r="P247" i="26"/>
  <c r="BF247" i="26"/>
  <c r="CB247" i="26"/>
  <c r="V247" i="26"/>
  <c r="AR247" i="26"/>
  <c r="BM247" i="26"/>
  <c r="G247" i="26"/>
  <c r="W247" i="26"/>
  <c r="AM247" i="26"/>
  <c r="BC247" i="26"/>
  <c r="BS247" i="26"/>
  <c r="M247" i="26"/>
  <c r="AH247" i="26"/>
  <c r="BD247" i="26"/>
  <c r="BY247" i="26"/>
  <c r="N247" i="26"/>
  <c r="AJ247" i="26"/>
  <c r="BE247" i="26"/>
  <c r="BZ247" i="26"/>
  <c r="U247" i="26"/>
  <c r="AP247" i="26"/>
  <c r="BL247" i="26"/>
  <c r="F247" i="26"/>
  <c r="AB247" i="26"/>
  <c r="AW247" i="26"/>
  <c r="BR247" i="26"/>
  <c r="O247" i="26"/>
  <c r="AE247" i="26"/>
  <c r="AU247" i="26"/>
  <c r="BK247" i="26"/>
  <c r="CA247" i="26"/>
  <c r="X247" i="26"/>
  <c r="AS247" i="26"/>
  <c r="BN247" i="26"/>
  <c r="D247" i="26"/>
  <c r="Y247" i="26"/>
  <c r="AT247" i="26"/>
  <c r="BP247" i="26"/>
  <c r="J247" i="26"/>
  <c r="AF247" i="26"/>
  <c r="BA247" i="26"/>
  <c r="BV247" i="26"/>
  <c r="Q247" i="26"/>
  <c r="AL247" i="26"/>
  <c r="BH247" i="26"/>
  <c r="CC247" i="26"/>
  <c r="K247" i="26"/>
  <c r="AA247" i="26"/>
  <c r="AQ247" i="26"/>
  <c r="BG247" i="26"/>
  <c r="BW247" i="26"/>
  <c r="R247" i="26"/>
  <c r="AN247" i="26"/>
  <c r="BI247" i="26"/>
  <c r="CD247" i="26"/>
  <c r="T247" i="26"/>
  <c r="AO247" i="26"/>
  <c r="BJ247" i="26"/>
  <c r="E247" i="26"/>
  <c r="Z247" i="26"/>
  <c r="AV247" i="26"/>
  <c r="BQ247" i="26"/>
  <c r="L247" i="26"/>
  <c r="AG247" i="26"/>
  <c r="BB247" i="26"/>
  <c r="BX247" i="26"/>
  <c r="C248" i="26" a="1"/>
  <c r="C248" i="26" s="1"/>
  <c r="AK248" i="26" s="1"/>
  <c r="CE248" i="26" l="1"/>
  <c r="Q248" i="26"/>
  <c r="AG248" i="26"/>
  <c r="AW248" i="26"/>
  <c r="BM248" i="26"/>
  <c r="CC248" i="26"/>
  <c r="V248" i="26"/>
  <c r="AQ248" i="26"/>
  <c r="BL248" i="26"/>
  <c r="G248" i="26"/>
  <c r="AB248" i="26"/>
  <c r="AX248" i="26"/>
  <c r="BS248" i="26"/>
  <c r="N248" i="26"/>
  <c r="AI248" i="26"/>
  <c r="BD248" i="26"/>
  <c r="BZ248" i="26"/>
  <c r="T248" i="26"/>
  <c r="AP248" i="26"/>
  <c r="BK248" i="26"/>
  <c r="E248" i="26"/>
  <c r="U248" i="26"/>
  <c r="BA248" i="26"/>
  <c r="BQ248" i="26"/>
  <c r="F248" i="26"/>
  <c r="AA248" i="26"/>
  <c r="AV248" i="26"/>
  <c r="BR248" i="26"/>
  <c r="L248" i="26"/>
  <c r="AH248" i="26"/>
  <c r="BC248" i="26"/>
  <c r="BX248" i="26"/>
  <c r="S248" i="26"/>
  <c r="AN248" i="26"/>
  <c r="BJ248" i="26"/>
  <c r="D248" i="26"/>
  <c r="Z248" i="26"/>
  <c r="AU248" i="26"/>
  <c r="BP248" i="26"/>
  <c r="I248" i="26"/>
  <c r="Y248" i="26"/>
  <c r="AO248" i="26"/>
  <c r="BE248" i="26"/>
  <c r="BU248" i="26"/>
  <c r="K248" i="26"/>
  <c r="AF248" i="26"/>
  <c r="BB248" i="26"/>
  <c r="BW248" i="26"/>
  <c r="R248" i="26"/>
  <c r="AM248" i="26"/>
  <c r="BH248" i="26"/>
  <c r="CD248" i="26"/>
  <c r="X248" i="26"/>
  <c r="AT248" i="26"/>
  <c r="BO248" i="26"/>
  <c r="J248" i="26"/>
  <c r="AE248" i="26"/>
  <c r="AZ248" i="26"/>
  <c r="BV248" i="26"/>
  <c r="M248" i="26"/>
  <c r="AC248" i="26"/>
  <c r="AS248" i="26"/>
  <c r="BI248" i="26"/>
  <c r="BY248" i="26"/>
  <c r="P248" i="26"/>
  <c r="AL248" i="26"/>
  <c r="BG248" i="26"/>
  <c r="CB248" i="26"/>
  <c r="W248" i="26"/>
  <c r="AR248" i="26"/>
  <c r="BN248" i="26"/>
  <c r="H248" i="26"/>
  <c r="AD248" i="26"/>
  <c r="AY248" i="26"/>
  <c r="BT248" i="26"/>
  <c r="O248" i="26"/>
  <c r="AJ248" i="26"/>
  <c r="BF248" i="26"/>
  <c r="CA248" i="26"/>
  <c r="C249" i="26" a="1"/>
  <c r="C249" i="26" s="1"/>
  <c r="AK249" i="26" s="1"/>
  <c r="CE249" i="26" l="1"/>
  <c r="K249" i="26"/>
  <c r="AA249" i="26"/>
  <c r="AQ249" i="26"/>
  <c r="BG249" i="26"/>
  <c r="BW249" i="26"/>
  <c r="N249" i="26"/>
  <c r="AJ249" i="26"/>
  <c r="BE249" i="26"/>
  <c r="BZ249" i="26"/>
  <c r="U249" i="26"/>
  <c r="AP249" i="26"/>
  <c r="BL249" i="26"/>
  <c r="F249" i="26"/>
  <c r="AB249" i="26"/>
  <c r="AW249" i="26"/>
  <c r="BR249" i="26"/>
  <c r="M249" i="26"/>
  <c r="AH249" i="26"/>
  <c r="BD249" i="26"/>
  <c r="BY249" i="26"/>
  <c r="G249" i="26"/>
  <c r="W249" i="26"/>
  <c r="AM249" i="26"/>
  <c r="BC249" i="26"/>
  <c r="BS249" i="26"/>
  <c r="I249" i="26"/>
  <c r="AD249" i="26"/>
  <c r="AZ249" i="26"/>
  <c r="BU249" i="26"/>
  <c r="P249" i="26"/>
  <c r="BF249" i="26"/>
  <c r="CB249" i="26"/>
  <c r="V249" i="26"/>
  <c r="AR249" i="26"/>
  <c r="BM249" i="26"/>
  <c r="H249" i="26"/>
  <c r="AC249" i="26"/>
  <c r="AX249" i="26"/>
  <c r="BT249" i="26"/>
  <c r="O249" i="26"/>
  <c r="AE249" i="26"/>
  <c r="AU249" i="26"/>
  <c r="BK249" i="26"/>
  <c r="CA249" i="26"/>
  <c r="T249" i="26"/>
  <c r="AO249" i="26"/>
  <c r="BJ249" i="26"/>
  <c r="E249" i="26"/>
  <c r="Z249" i="26"/>
  <c r="AV249" i="26"/>
  <c r="BQ249" i="26"/>
  <c r="L249" i="26"/>
  <c r="AG249" i="26"/>
  <c r="BB249" i="26"/>
  <c r="BX249" i="26"/>
  <c r="R249" i="26"/>
  <c r="AN249" i="26"/>
  <c r="BI249" i="26"/>
  <c r="CD249" i="26"/>
  <c r="S249" i="26"/>
  <c r="AI249" i="26"/>
  <c r="AY249" i="26"/>
  <c r="BO249" i="26"/>
  <c r="D249" i="26"/>
  <c r="Y249" i="26"/>
  <c r="AT249" i="26"/>
  <c r="BP249" i="26"/>
  <c r="J249" i="26"/>
  <c r="AF249" i="26"/>
  <c r="BA249" i="26"/>
  <c r="BV249" i="26"/>
  <c r="Q249" i="26"/>
  <c r="AL249" i="26"/>
  <c r="BH249" i="26"/>
  <c r="CC249" i="26"/>
  <c r="X249" i="26"/>
  <c r="AS249" i="26"/>
  <c r="BN249" i="26"/>
  <c r="C250" i="26" a="1"/>
  <c r="C250" i="26" s="1"/>
  <c r="AK250" i="26" s="1"/>
  <c r="CE250" i="26" l="1"/>
  <c r="E250" i="26"/>
  <c r="U250" i="26"/>
  <c r="BA250" i="26"/>
  <c r="BQ250" i="26"/>
  <c r="G250" i="26"/>
  <c r="AB250" i="26"/>
  <c r="AX250" i="26"/>
  <c r="BS250" i="26"/>
  <c r="N250" i="26"/>
  <c r="AI250" i="26"/>
  <c r="BD250" i="26"/>
  <c r="BZ250" i="26"/>
  <c r="T250" i="26"/>
  <c r="AP250" i="26"/>
  <c r="BK250" i="26"/>
  <c r="F250" i="26"/>
  <c r="AA250" i="26"/>
  <c r="AV250" i="26"/>
  <c r="BR250" i="26"/>
  <c r="I250" i="26"/>
  <c r="Y250" i="26"/>
  <c r="AO250" i="26"/>
  <c r="BE250" i="26"/>
  <c r="BU250" i="26"/>
  <c r="L250" i="26"/>
  <c r="AH250" i="26"/>
  <c r="BC250" i="26"/>
  <c r="BX250" i="26"/>
  <c r="S250" i="26"/>
  <c r="AN250" i="26"/>
  <c r="BJ250" i="26"/>
  <c r="D250" i="26"/>
  <c r="Z250" i="26"/>
  <c r="AU250" i="26"/>
  <c r="BP250" i="26"/>
  <c r="K250" i="26"/>
  <c r="AF250" i="26"/>
  <c r="BB250" i="26"/>
  <c r="BW250" i="26"/>
  <c r="M250" i="26"/>
  <c r="AC250" i="26"/>
  <c r="AS250" i="26"/>
  <c r="BI250" i="26"/>
  <c r="BY250" i="26"/>
  <c r="R250" i="26"/>
  <c r="AM250" i="26"/>
  <c r="BH250" i="26"/>
  <c r="CD250" i="26"/>
  <c r="X250" i="26"/>
  <c r="AT250" i="26"/>
  <c r="BO250" i="26"/>
  <c r="J250" i="26"/>
  <c r="AE250" i="26"/>
  <c r="AZ250" i="26"/>
  <c r="BV250" i="26"/>
  <c r="P250" i="26"/>
  <c r="AL250" i="26"/>
  <c r="BG250" i="26"/>
  <c r="CB250" i="26"/>
  <c r="Q250" i="26"/>
  <c r="AG250" i="26"/>
  <c r="AW250" i="26"/>
  <c r="BM250" i="26"/>
  <c r="CC250" i="26"/>
  <c r="W250" i="26"/>
  <c r="AR250" i="26"/>
  <c r="BN250" i="26"/>
  <c r="H250" i="26"/>
  <c r="AD250" i="26"/>
  <c r="AY250" i="26"/>
  <c r="BT250" i="26"/>
  <c r="O250" i="26"/>
  <c r="AJ250" i="26"/>
  <c r="BF250" i="26"/>
  <c r="CA250" i="26"/>
  <c r="V250" i="26"/>
  <c r="AQ250" i="26"/>
  <c r="BL250" i="26"/>
  <c r="C251" i="26" a="1"/>
  <c r="C251" i="26" s="1"/>
  <c r="AK251" i="26" s="1"/>
  <c r="CE251" i="26" l="1"/>
  <c r="O251" i="26"/>
  <c r="AE251" i="26"/>
  <c r="AU251" i="26"/>
  <c r="BK251" i="26"/>
  <c r="CA251" i="26"/>
  <c r="U251" i="26"/>
  <c r="AP251" i="26"/>
  <c r="BL251" i="26"/>
  <c r="F251" i="26"/>
  <c r="AB251" i="26"/>
  <c r="AW251" i="26"/>
  <c r="BR251" i="26"/>
  <c r="M251" i="26"/>
  <c r="AH251" i="26"/>
  <c r="BD251" i="26"/>
  <c r="BY251" i="26"/>
  <c r="N251" i="26"/>
  <c r="AJ251" i="26"/>
  <c r="BE251" i="26"/>
  <c r="BZ251" i="26"/>
  <c r="S251" i="26"/>
  <c r="AI251" i="26"/>
  <c r="AY251" i="26"/>
  <c r="BO251" i="26"/>
  <c r="E251" i="26"/>
  <c r="Z251" i="26"/>
  <c r="AV251" i="26"/>
  <c r="BQ251" i="26"/>
  <c r="L251" i="26"/>
  <c r="AG251" i="26"/>
  <c r="BB251" i="26"/>
  <c r="BX251" i="26"/>
  <c r="R251" i="26"/>
  <c r="AN251" i="26"/>
  <c r="BI251" i="26"/>
  <c r="CD251" i="26"/>
  <c r="T251" i="26"/>
  <c r="AO251" i="26"/>
  <c r="BJ251" i="26"/>
  <c r="G251" i="26"/>
  <c r="W251" i="26"/>
  <c r="AM251" i="26"/>
  <c r="BC251" i="26"/>
  <c r="BS251" i="26"/>
  <c r="J251" i="26"/>
  <c r="AF251" i="26"/>
  <c r="BA251" i="26"/>
  <c r="BV251" i="26"/>
  <c r="Q251" i="26"/>
  <c r="AL251" i="26"/>
  <c r="BH251" i="26"/>
  <c r="CC251" i="26"/>
  <c r="X251" i="26"/>
  <c r="AS251" i="26"/>
  <c r="BN251" i="26"/>
  <c r="D251" i="26"/>
  <c r="Y251" i="26"/>
  <c r="AT251" i="26"/>
  <c r="BP251" i="26"/>
  <c r="K251" i="26"/>
  <c r="AA251" i="26"/>
  <c r="AQ251" i="26"/>
  <c r="BG251" i="26"/>
  <c r="BW251" i="26"/>
  <c r="P251" i="26"/>
  <c r="BF251" i="26"/>
  <c r="CB251" i="26"/>
  <c r="V251" i="26"/>
  <c r="AR251" i="26"/>
  <c r="BM251" i="26"/>
  <c r="H251" i="26"/>
  <c r="AC251" i="26"/>
  <c r="AX251" i="26"/>
  <c r="BT251" i="26"/>
  <c r="I251" i="26"/>
  <c r="AD251" i="26"/>
  <c r="AZ251" i="26"/>
  <c r="BU251" i="26"/>
  <c r="C252" i="26" a="1"/>
  <c r="C252" i="26" s="1"/>
  <c r="AK252" i="26" s="1"/>
  <c r="CE252" i="26" l="1"/>
  <c r="Q252" i="26"/>
  <c r="AG252" i="26"/>
  <c r="AW252" i="26"/>
  <c r="BM252" i="26"/>
  <c r="CC252" i="26"/>
  <c r="X252" i="26"/>
  <c r="AT252" i="26"/>
  <c r="BO252" i="26"/>
  <c r="J252" i="26"/>
  <c r="AE252" i="26"/>
  <c r="AZ252" i="26"/>
  <c r="BV252" i="26"/>
  <c r="P252" i="26"/>
  <c r="AL252" i="26"/>
  <c r="BG252" i="26"/>
  <c r="CB252" i="26"/>
  <c r="W252" i="26"/>
  <c r="AR252" i="26"/>
  <c r="BN252" i="26"/>
  <c r="I252" i="26"/>
  <c r="Y252" i="26"/>
  <c r="AO252" i="26"/>
  <c r="BE252" i="26"/>
  <c r="BU252" i="26"/>
  <c r="N252" i="26"/>
  <c r="AI252" i="26"/>
  <c r="BD252" i="26"/>
  <c r="BZ252" i="26"/>
  <c r="T252" i="26"/>
  <c r="AP252" i="26"/>
  <c r="BK252" i="26"/>
  <c r="F252" i="26"/>
  <c r="AA252" i="26"/>
  <c r="AV252" i="26"/>
  <c r="BR252" i="26"/>
  <c r="L252" i="26"/>
  <c r="AH252" i="26"/>
  <c r="BC252" i="26"/>
  <c r="BX252" i="26"/>
  <c r="M252" i="26"/>
  <c r="AC252" i="26"/>
  <c r="AS252" i="26"/>
  <c r="BI252" i="26"/>
  <c r="BY252" i="26"/>
  <c r="S252" i="26"/>
  <c r="AN252" i="26"/>
  <c r="BJ252" i="26"/>
  <c r="D252" i="26"/>
  <c r="Z252" i="26"/>
  <c r="AU252" i="26"/>
  <c r="BP252" i="26"/>
  <c r="K252" i="26"/>
  <c r="AF252" i="26"/>
  <c r="BB252" i="26"/>
  <c r="BW252" i="26"/>
  <c r="R252" i="26"/>
  <c r="AM252" i="26"/>
  <c r="BH252" i="26"/>
  <c r="CD252" i="26"/>
  <c r="E252" i="26"/>
  <c r="U252" i="26"/>
  <c r="BA252" i="26"/>
  <c r="BQ252" i="26"/>
  <c r="H252" i="26"/>
  <c r="AD252" i="26"/>
  <c r="AY252" i="26"/>
  <c r="BT252" i="26"/>
  <c r="O252" i="26"/>
  <c r="AJ252" i="26"/>
  <c r="BF252" i="26"/>
  <c r="CA252" i="26"/>
  <c r="V252" i="26"/>
  <c r="AQ252" i="26"/>
  <c r="BL252" i="26"/>
  <c r="G252" i="26"/>
  <c r="AB252" i="26"/>
  <c r="AX252" i="26"/>
  <c r="BS252" i="26"/>
  <c r="C253" i="26" a="1"/>
  <c r="C253" i="26" s="1"/>
  <c r="AK253" i="26" s="1"/>
  <c r="CE253" i="26" l="1"/>
  <c r="G253" i="26"/>
  <c r="W253" i="26"/>
  <c r="AM253" i="26"/>
  <c r="BC253" i="26"/>
  <c r="BS253" i="26"/>
  <c r="L253" i="26"/>
  <c r="AG253" i="26"/>
  <c r="BB253" i="26"/>
  <c r="BX253" i="26"/>
  <c r="R253" i="26"/>
  <c r="AN253" i="26"/>
  <c r="BI253" i="26"/>
  <c r="CD253" i="26"/>
  <c r="T253" i="26"/>
  <c r="AO253" i="26"/>
  <c r="BJ253" i="26"/>
  <c r="E253" i="26"/>
  <c r="Z253" i="26"/>
  <c r="AV253" i="26"/>
  <c r="BQ253" i="26"/>
  <c r="K253" i="26"/>
  <c r="AA253" i="26"/>
  <c r="AQ253" i="26"/>
  <c r="BG253" i="26"/>
  <c r="BW253" i="26"/>
  <c r="Q253" i="26"/>
  <c r="AL253" i="26"/>
  <c r="BH253" i="26"/>
  <c r="CC253" i="26"/>
  <c r="X253" i="26"/>
  <c r="AS253" i="26"/>
  <c r="BN253" i="26"/>
  <c r="D253" i="26"/>
  <c r="Y253" i="26"/>
  <c r="AT253" i="26"/>
  <c r="BP253" i="26"/>
  <c r="J253" i="26"/>
  <c r="AF253" i="26"/>
  <c r="BA253" i="26"/>
  <c r="BV253" i="26"/>
  <c r="S253" i="26"/>
  <c r="AI253" i="26"/>
  <c r="AY253" i="26"/>
  <c r="BO253" i="26"/>
  <c r="F253" i="26"/>
  <c r="AB253" i="26"/>
  <c r="AW253" i="26"/>
  <c r="BR253" i="26"/>
  <c r="M253" i="26"/>
  <c r="AH253" i="26"/>
  <c r="BD253" i="26"/>
  <c r="BY253" i="26"/>
  <c r="N253" i="26"/>
  <c r="AJ253" i="26"/>
  <c r="BE253" i="26"/>
  <c r="BZ253" i="26"/>
  <c r="U253" i="26"/>
  <c r="AP253" i="26"/>
  <c r="BL253" i="26"/>
  <c r="O253" i="26"/>
  <c r="AE253" i="26"/>
  <c r="AU253" i="26"/>
  <c r="BK253" i="26"/>
  <c r="CA253" i="26"/>
  <c r="V253" i="26"/>
  <c r="AR253" i="26"/>
  <c r="BM253" i="26"/>
  <c r="H253" i="26"/>
  <c r="AC253" i="26"/>
  <c r="AX253" i="26"/>
  <c r="BT253" i="26"/>
  <c r="I253" i="26"/>
  <c r="AD253" i="26"/>
  <c r="AZ253" i="26"/>
  <c r="BU253" i="26"/>
  <c r="P253" i="26"/>
  <c r="BF253" i="26"/>
  <c r="CB253" i="26"/>
  <c r="C254" i="26" a="1"/>
  <c r="C254" i="26" s="1"/>
  <c r="AK254" i="26" s="1"/>
  <c r="CE254" i="26" l="1"/>
  <c r="E254" i="26"/>
  <c r="U254" i="26"/>
  <c r="BA254" i="26"/>
  <c r="BQ254" i="26"/>
  <c r="D254" i="26"/>
  <c r="Z254" i="26"/>
  <c r="AU254" i="26"/>
  <c r="BP254" i="26"/>
  <c r="K254" i="26"/>
  <c r="AF254" i="26"/>
  <c r="BB254" i="26"/>
  <c r="BW254" i="26"/>
  <c r="R254" i="26"/>
  <c r="AM254" i="26"/>
  <c r="BH254" i="26"/>
  <c r="CD254" i="26"/>
  <c r="X254" i="26"/>
  <c r="AT254" i="26"/>
  <c r="BO254" i="26"/>
  <c r="I254" i="26"/>
  <c r="Y254" i="26"/>
  <c r="AO254" i="26"/>
  <c r="BE254" i="26"/>
  <c r="BU254" i="26"/>
  <c r="J254" i="26"/>
  <c r="AE254" i="26"/>
  <c r="AZ254" i="26"/>
  <c r="BV254" i="26"/>
  <c r="P254" i="26"/>
  <c r="AL254" i="26"/>
  <c r="BG254" i="26"/>
  <c r="CB254" i="26"/>
  <c r="W254" i="26"/>
  <c r="AR254" i="26"/>
  <c r="BN254" i="26"/>
  <c r="H254" i="26"/>
  <c r="AD254" i="26"/>
  <c r="AY254" i="26"/>
  <c r="BT254" i="26"/>
  <c r="M254" i="26"/>
  <c r="AC254" i="26"/>
  <c r="AS254" i="26"/>
  <c r="BI254" i="26"/>
  <c r="BY254" i="26"/>
  <c r="O254" i="26"/>
  <c r="AJ254" i="26"/>
  <c r="BF254" i="26"/>
  <c r="CA254" i="26"/>
  <c r="V254" i="26"/>
  <c r="AQ254" i="26"/>
  <c r="BL254" i="26"/>
  <c r="G254" i="26"/>
  <c r="AB254" i="26"/>
  <c r="AX254" i="26"/>
  <c r="BS254" i="26"/>
  <c r="N254" i="26"/>
  <c r="AI254" i="26"/>
  <c r="BD254" i="26"/>
  <c r="BZ254" i="26"/>
  <c r="Q254" i="26"/>
  <c r="AG254" i="26"/>
  <c r="AW254" i="26"/>
  <c r="BM254" i="26"/>
  <c r="CC254" i="26"/>
  <c r="T254" i="26"/>
  <c r="AP254" i="26"/>
  <c r="BK254" i="26"/>
  <c r="F254" i="26"/>
  <c r="AA254" i="26"/>
  <c r="AV254" i="26"/>
  <c r="BR254" i="26"/>
  <c r="L254" i="26"/>
  <c r="AH254" i="26"/>
  <c r="BC254" i="26"/>
  <c r="BX254" i="26"/>
  <c r="S254" i="26"/>
  <c r="AN254" i="26"/>
  <c r="BJ254" i="26"/>
  <c r="C255" i="26" a="1"/>
  <c r="C255" i="26" s="1"/>
  <c r="AK255" i="26" s="1"/>
  <c r="CE255" i="26" l="1"/>
  <c r="O255" i="26"/>
  <c r="AE255" i="26"/>
  <c r="AU255" i="26"/>
  <c r="BK255" i="26"/>
  <c r="CA255" i="26"/>
  <c r="X255" i="26"/>
  <c r="AS255" i="26"/>
  <c r="BN255" i="26"/>
  <c r="D255" i="26"/>
  <c r="Y255" i="26"/>
  <c r="AT255" i="26"/>
  <c r="BP255" i="26"/>
  <c r="J255" i="26"/>
  <c r="AF255" i="26"/>
  <c r="BA255" i="26"/>
  <c r="BV255" i="26"/>
  <c r="Q255" i="26"/>
  <c r="AL255" i="26"/>
  <c r="BH255" i="26"/>
  <c r="CC255" i="26"/>
  <c r="S255" i="26"/>
  <c r="AI255" i="26"/>
  <c r="AY255" i="26"/>
  <c r="BO255" i="26"/>
  <c r="H255" i="26"/>
  <c r="AC255" i="26"/>
  <c r="AX255" i="26"/>
  <c r="BT255" i="26"/>
  <c r="I255" i="26"/>
  <c r="AD255" i="26"/>
  <c r="AZ255" i="26"/>
  <c r="BU255" i="26"/>
  <c r="P255" i="26"/>
  <c r="BF255" i="26"/>
  <c r="CB255" i="26"/>
  <c r="V255" i="26"/>
  <c r="AR255" i="26"/>
  <c r="BM255" i="26"/>
  <c r="G255" i="26"/>
  <c r="W255" i="26"/>
  <c r="AM255" i="26"/>
  <c r="BC255" i="26"/>
  <c r="BS255" i="26"/>
  <c r="M255" i="26"/>
  <c r="AH255" i="26"/>
  <c r="BD255" i="26"/>
  <c r="BY255" i="26"/>
  <c r="N255" i="26"/>
  <c r="AJ255" i="26"/>
  <c r="BE255" i="26"/>
  <c r="BZ255" i="26"/>
  <c r="U255" i="26"/>
  <c r="AP255" i="26"/>
  <c r="BL255" i="26"/>
  <c r="F255" i="26"/>
  <c r="AB255" i="26"/>
  <c r="AW255" i="26"/>
  <c r="BR255" i="26"/>
  <c r="K255" i="26"/>
  <c r="AA255" i="26"/>
  <c r="AQ255" i="26"/>
  <c r="BG255" i="26"/>
  <c r="BW255" i="26"/>
  <c r="R255" i="26"/>
  <c r="AN255" i="26"/>
  <c r="BI255" i="26"/>
  <c r="CD255" i="26"/>
  <c r="T255" i="26"/>
  <c r="AO255" i="26"/>
  <c r="BJ255" i="26"/>
  <c r="E255" i="26"/>
  <c r="Z255" i="26"/>
  <c r="AV255" i="26"/>
  <c r="BQ255" i="26"/>
  <c r="L255" i="26"/>
  <c r="AG255" i="26"/>
  <c r="BB255" i="26"/>
  <c r="BX255" i="26"/>
  <c r="C256" i="26" a="1"/>
  <c r="C256" i="26" s="1"/>
  <c r="AK256" i="26" s="1"/>
  <c r="CE256" i="26" l="1"/>
  <c r="I256" i="26"/>
  <c r="Y256" i="26"/>
  <c r="AO256" i="26"/>
  <c r="BE256" i="26"/>
  <c r="BU256" i="26"/>
  <c r="K256" i="26"/>
  <c r="AF256" i="26"/>
  <c r="BB256" i="26"/>
  <c r="BW256" i="26"/>
  <c r="R256" i="26"/>
  <c r="AM256" i="26"/>
  <c r="BH256" i="26"/>
  <c r="CD256" i="26"/>
  <c r="X256" i="26"/>
  <c r="AT256" i="26"/>
  <c r="BO256" i="26"/>
  <c r="J256" i="26"/>
  <c r="AE256" i="26"/>
  <c r="AZ256" i="26"/>
  <c r="BV256" i="26"/>
  <c r="M256" i="26"/>
  <c r="AC256" i="26"/>
  <c r="AS256" i="26"/>
  <c r="BI256" i="26"/>
  <c r="BY256" i="26"/>
  <c r="P256" i="26"/>
  <c r="AL256" i="26"/>
  <c r="BG256" i="26"/>
  <c r="CB256" i="26"/>
  <c r="W256" i="26"/>
  <c r="AR256" i="26"/>
  <c r="BN256" i="26"/>
  <c r="H256" i="26"/>
  <c r="AD256" i="26"/>
  <c r="AY256" i="26"/>
  <c r="BT256" i="26"/>
  <c r="O256" i="26"/>
  <c r="AJ256" i="26"/>
  <c r="BF256" i="26"/>
  <c r="CA256" i="26"/>
  <c r="Q256" i="26"/>
  <c r="AG256" i="26"/>
  <c r="AW256" i="26"/>
  <c r="BM256" i="26"/>
  <c r="CC256" i="26"/>
  <c r="V256" i="26"/>
  <c r="AQ256" i="26"/>
  <c r="BL256" i="26"/>
  <c r="G256" i="26"/>
  <c r="AB256" i="26"/>
  <c r="AX256" i="26"/>
  <c r="BS256" i="26"/>
  <c r="N256" i="26"/>
  <c r="AI256" i="26"/>
  <c r="BD256" i="26"/>
  <c r="BZ256" i="26"/>
  <c r="T256" i="26"/>
  <c r="AP256" i="26"/>
  <c r="BK256" i="26"/>
  <c r="E256" i="26"/>
  <c r="U256" i="26"/>
  <c r="BA256" i="26"/>
  <c r="BQ256" i="26"/>
  <c r="F256" i="26"/>
  <c r="AA256" i="26"/>
  <c r="AV256" i="26"/>
  <c r="BR256" i="26"/>
  <c r="L256" i="26"/>
  <c r="AH256" i="26"/>
  <c r="BC256" i="26"/>
  <c r="BX256" i="26"/>
  <c r="S256" i="26"/>
  <c r="AN256" i="26"/>
  <c r="BJ256" i="26"/>
  <c r="D256" i="26"/>
  <c r="Z256" i="26"/>
  <c r="AU256" i="26"/>
  <c r="BP256" i="26"/>
  <c r="C257" i="26" a="1"/>
  <c r="C257" i="26" s="1"/>
  <c r="AK257" i="26" s="1"/>
  <c r="CE257" i="26" l="1"/>
  <c r="G257" i="26"/>
  <c r="W257" i="26"/>
  <c r="AM257" i="26"/>
  <c r="BC257" i="26"/>
  <c r="BS257" i="26"/>
  <c r="I257" i="26"/>
  <c r="AD257" i="26"/>
  <c r="AZ257" i="26"/>
  <c r="BU257" i="26"/>
  <c r="P257" i="26"/>
  <c r="BF257" i="26"/>
  <c r="CB257" i="26"/>
  <c r="V257" i="26"/>
  <c r="AR257" i="26"/>
  <c r="BM257" i="26"/>
  <c r="H257" i="26"/>
  <c r="AC257" i="26"/>
  <c r="AX257" i="26"/>
  <c r="BT257" i="26"/>
  <c r="S257" i="26"/>
  <c r="AI257" i="26"/>
  <c r="AY257" i="26"/>
  <c r="BO257" i="26"/>
  <c r="D257" i="26"/>
  <c r="Y257" i="26"/>
  <c r="AT257" i="26"/>
  <c r="BP257" i="26"/>
  <c r="J257" i="26"/>
  <c r="AF257" i="26"/>
  <c r="BA257" i="26"/>
  <c r="BV257" i="26"/>
  <c r="Q257" i="26"/>
  <c r="AL257" i="26"/>
  <c r="BH257" i="26"/>
  <c r="CC257" i="26"/>
  <c r="X257" i="26"/>
  <c r="AS257" i="26"/>
  <c r="BN257" i="26"/>
  <c r="K257" i="26"/>
  <c r="AA257" i="26"/>
  <c r="AQ257" i="26"/>
  <c r="BG257" i="26"/>
  <c r="BW257" i="26"/>
  <c r="N257" i="26"/>
  <c r="AJ257" i="26"/>
  <c r="BE257" i="26"/>
  <c r="BZ257" i="26"/>
  <c r="U257" i="26"/>
  <c r="AP257" i="26"/>
  <c r="BL257" i="26"/>
  <c r="F257" i="26"/>
  <c r="AB257" i="26"/>
  <c r="AW257" i="26"/>
  <c r="BR257" i="26"/>
  <c r="M257" i="26"/>
  <c r="AH257" i="26"/>
  <c r="BD257" i="26"/>
  <c r="BY257" i="26"/>
  <c r="O257" i="26"/>
  <c r="AE257" i="26"/>
  <c r="AU257" i="26"/>
  <c r="BK257" i="26"/>
  <c r="CA257" i="26"/>
  <c r="T257" i="26"/>
  <c r="AO257" i="26"/>
  <c r="BJ257" i="26"/>
  <c r="E257" i="26"/>
  <c r="Z257" i="26"/>
  <c r="AV257" i="26"/>
  <c r="BQ257" i="26"/>
  <c r="L257" i="26"/>
  <c r="AG257" i="26"/>
  <c r="BB257" i="26"/>
  <c r="BX257" i="26"/>
  <c r="R257" i="26"/>
  <c r="AN257" i="26"/>
  <c r="BI257" i="26"/>
  <c r="CD257" i="26"/>
  <c r="C258" i="26" a="1"/>
  <c r="C258" i="26" s="1"/>
  <c r="AK258" i="26" s="1"/>
  <c r="CE258" i="26" l="1"/>
  <c r="E258" i="26"/>
  <c r="U258" i="26"/>
  <c r="BA258" i="26"/>
  <c r="BQ258" i="26"/>
  <c r="G258" i="26"/>
  <c r="AB258" i="26"/>
  <c r="AX258" i="26"/>
  <c r="BS258" i="26"/>
  <c r="N258" i="26"/>
  <c r="AI258" i="26"/>
  <c r="BD258" i="26"/>
  <c r="BZ258" i="26"/>
  <c r="T258" i="26"/>
  <c r="AP258" i="26"/>
  <c r="BK258" i="26"/>
  <c r="F258" i="26"/>
  <c r="AA258" i="26"/>
  <c r="AV258" i="26"/>
  <c r="BR258" i="26"/>
  <c r="I258" i="26"/>
  <c r="Y258" i="26"/>
  <c r="AO258" i="26"/>
  <c r="BE258" i="26"/>
  <c r="BU258" i="26"/>
  <c r="L258" i="26"/>
  <c r="AH258" i="26"/>
  <c r="BC258" i="26"/>
  <c r="BX258" i="26"/>
  <c r="S258" i="26"/>
  <c r="AN258" i="26"/>
  <c r="BJ258" i="26"/>
  <c r="D258" i="26"/>
  <c r="Z258" i="26"/>
  <c r="AU258" i="26"/>
  <c r="BP258" i="26"/>
  <c r="K258" i="26"/>
  <c r="AF258" i="26"/>
  <c r="BB258" i="26"/>
  <c r="BW258" i="26"/>
  <c r="M258" i="26"/>
  <c r="AC258" i="26"/>
  <c r="AS258" i="26"/>
  <c r="BI258" i="26"/>
  <c r="BY258" i="26"/>
  <c r="R258" i="26"/>
  <c r="AM258" i="26"/>
  <c r="BH258" i="26"/>
  <c r="CD258" i="26"/>
  <c r="X258" i="26"/>
  <c r="AT258" i="26"/>
  <c r="BO258" i="26"/>
  <c r="J258" i="26"/>
  <c r="AE258" i="26"/>
  <c r="AZ258" i="26"/>
  <c r="BV258" i="26"/>
  <c r="P258" i="26"/>
  <c r="AL258" i="26"/>
  <c r="BG258" i="26"/>
  <c r="CB258" i="26"/>
  <c r="Q258" i="26"/>
  <c r="AG258" i="26"/>
  <c r="AW258" i="26"/>
  <c r="BM258" i="26"/>
  <c r="CC258" i="26"/>
  <c r="W258" i="26"/>
  <c r="AR258" i="26"/>
  <c r="BN258" i="26"/>
  <c r="H258" i="26"/>
  <c r="AD258" i="26"/>
  <c r="AY258" i="26"/>
  <c r="BT258" i="26"/>
  <c r="O258" i="26"/>
  <c r="AJ258" i="26"/>
  <c r="BF258" i="26"/>
  <c r="CA258" i="26"/>
  <c r="V258" i="26"/>
  <c r="AQ258" i="26"/>
  <c r="BL258" i="26"/>
  <c r="C259" i="26" a="1"/>
  <c r="C259" i="26" s="1"/>
  <c r="AK259" i="26" s="1"/>
  <c r="CE259" i="26" l="1"/>
  <c r="O259" i="26"/>
  <c r="AE259" i="26"/>
  <c r="AU259" i="26"/>
  <c r="BK259" i="26"/>
  <c r="CA259" i="26"/>
  <c r="U259" i="26"/>
  <c r="AP259" i="26"/>
  <c r="BL259" i="26"/>
  <c r="F259" i="26"/>
  <c r="AB259" i="26"/>
  <c r="AW259" i="26"/>
  <c r="BR259" i="26"/>
  <c r="M259" i="26"/>
  <c r="AH259" i="26"/>
  <c r="BD259" i="26"/>
  <c r="BY259" i="26"/>
  <c r="N259" i="26"/>
  <c r="AJ259" i="26"/>
  <c r="BE259" i="26"/>
  <c r="BZ259" i="26"/>
  <c r="S259" i="26"/>
  <c r="AI259" i="26"/>
  <c r="AY259" i="26"/>
  <c r="BO259" i="26"/>
  <c r="E259" i="26"/>
  <c r="Z259" i="26"/>
  <c r="AV259" i="26"/>
  <c r="BQ259" i="26"/>
  <c r="L259" i="26"/>
  <c r="AG259" i="26"/>
  <c r="BB259" i="26"/>
  <c r="BX259" i="26"/>
  <c r="R259" i="26"/>
  <c r="AN259" i="26"/>
  <c r="BI259" i="26"/>
  <c r="CD259" i="26"/>
  <c r="T259" i="26"/>
  <c r="AO259" i="26"/>
  <c r="BJ259" i="26"/>
  <c r="G259" i="26"/>
  <c r="W259" i="26"/>
  <c r="AM259" i="26"/>
  <c r="BC259" i="26"/>
  <c r="BS259" i="26"/>
  <c r="J259" i="26"/>
  <c r="AF259" i="26"/>
  <c r="BA259" i="26"/>
  <c r="BV259" i="26"/>
  <c r="Q259" i="26"/>
  <c r="AL259" i="26"/>
  <c r="BH259" i="26"/>
  <c r="CC259" i="26"/>
  <c r="X259" i="26"/>
  <c r="AS259" i="26"/>
  <c r="BN259" i="26"/>
  <c r="D259" i="26"/>
  <c r="Y259" i="26"/>
  <c r="AT259" i="26"/>
  <c r="BP259" i="26"/>
  <c r="K259" i="26"/>
  <c r="AA259" i="26"/>
  <c r="AQ259" i="26"/>
  <c r="BG259" i="26"/>
  <c r="BW259" i="26"/>
  <c r="P259" i="26"/>
  <c r="BF259" i="26"/>
  <c r="CB259" i="26"/>
  <c r="V259" i="26"/>
  <c r="AR259" i="26"/>
  <c r="BM259" i="26"/>
  <c r="H259" i="26"/>
  <c r="AC259" i="26"/>
  <c r="AX259" i="26"/>
  <c r="BT259" i="26"/>
  <c r="I259" i="26"/>
  <c r="AD259" i="26"/>
  <c r="AZ259" i="26"/>
  <c r="BU259" i="26"/>
  <c r="C260" i="26" a="1"/>
  <c r="C260" i="26" s="1"/>
  <c r="AK260" i="26" s="1"/>
  <c r="CE260" i="26" l="1"/>
  <c r="E260" i="26"/>
  <c r="U260" i="26"/>
  <c r="BA260" i="26"/>
  <c r="BQ260" i="26"/>
  <c r="H260" i="26"/>
  <c r="AD260" i="26"/>
  <c r="AY260" i="26"/>
  <c r="BT260" i="26"/>
  <c r="O260" i="26"/>
  <c r="AJ260" i="26"/>
  <c r="BF260" i="26"/>
  <c r="CA260" i="26"/>
  <c r="V260" i="26"/>
  <c r="AQ260" i="26"/>
  <c r="BL260" i="26"/>
  <c r="G260" i="26"/>
  <c r="AB260" i="26"/>
  <c r="AX260" i="26"/>
  <c r="BS260" i="26"/>
  <c r="M260" i="26"/>
  <c r="AC260" i="26"/>
  <c r="AS260" i="26"/>
  <c r="BI260" i="26"/>
  <c r="BY260" i="26"/>
  <c r="S260" i="26"/>
  <c r="AN260" i="26"/>
  <c r="BJ260" i="26"/>
  <c r="D260" i="26"/>
  <c r="Z260" i="26"/>
  <c r="AU260" i="26"/>
  <c r="BP260" i="26"/>
  <c r="K260" i="26"/>
  <c r="AF260" i="26"/>
  <c r="BB260" i="26"/>
  <c r="BW260" i="26"/>
  <c r="R260" i="26"/>
  <c r="AM260" i="26"/>
  <c r="BH260" i="26"/>
  <c r="CD260" i="26"/>
  <c r="Q260" i="26"/>
  <c r="AG260" i="26"/>
  <c r="AW260" i="26"/>
  <c r="BM260" i="26"/>
  <c r="CC260" i="26"/>
  <c r="X260" i="26"/>
  <c r="AT260" i="26"/>
  <c r="BO260" i="26"/>
  <c r="J260" i="26"/>
  <c r="AE260" i="26"/>
  <c r="AZ260" i="26"/>
  <c r="BV260" i="26"/>
  <c r="P260" i="26"/>
  <c r="AL260" i="26"/>
  <c r="BG260" i="26"/>
  <c r="CB260" i="26"/>
  <c r="W260" i="26"/>
  <c r="AR260" i="26"/>
  <c r="BN260" i="26"/>
  <c r="I260" i="26"/>
  <c r="Y260" i="26"/>
  <c r="AO260" i="26"/>
  <c r="BE260" i="26"/>
  <c r="BU260" i="26"/>
  <c r="N260" i="26"/>
  <c r="AI260" i="26"/>
  <c r="BD260" i="26"/>
  <c r="BZ260" i="26"/>
  <c r="T260" i="26"/>
  <c r="AP260" i="26"/>
  <c r="BK260" i="26"/>
  <c r="F260" i="26"/>
  <c r="AA260" i="26"/>
  <c r="AV260" i="26"/>
  <c r="BR260" i="26"/>
  <c r="L260" i="26"/>
  <c r="AH260" i="26"/>
  <c r="BC260" i="26"/>
  <c r="BX260" i="26"/>
  <c r="C261" i="26" a="1"/>
  <c r="C261" i="26" s="1"/>
  <c r="AK261" i="26" s="1"/>
  <c r="CE261" i="26" l="1"/>
  <c r="S261" i="26"/>
  <c r="AI261" i="26"/>
  <c r="AY261" i="26"/>
  <c r="BO261" i="26"/>
  <c r="F261" i="26"/>
  <c r="AB261" i="26"/>
  <c r="AW261" i="26"/>
  <c r="BR261" i="26"/>
  <c r="M261" i="26"/>
  <c r="AH261" i="26"/>
  <c r="BD261" i="26"/>
  <c r="BY261" i="26"/>
  <c r="N261" i="26"/>
  <c r="AJ261" i="26"/>
  <c r="BE261" i="26"/>
  <c r="BZ261" i="26"/>
  <c r="U261" i="26"/>
  <c r="AP261" i="26"/>
  <c r="BL261" i="26"/>
  <c r="K261" i="26"/>
  <c r="AA261" i="26"/>
  <c r="AQ261" i="26"/>
  <c r="BG261" i="26"/>
  <c r="BW261" i="26"/>
  <c r="Q261" i="26"/>
  <c r="AL261" i="26"/>
  <c r="BH261" i="26"/>
  <c r="CC261" i="26"/>
  <c r="X261" i="26"/>
  <c r="AS261" i="26"/>
  <c r="BN261" i="26"/>
  <c r="D261" i="26"/>
  <c r="Y261" i="26"/>
  <c r="AT261" i="26"/>
  <c r="BP261" i="26"/>
  <c r="J261" i="26"/>
  <c r="AF261" i="26"/>
  <c r="BA261" i="26"/>
  <c r="BV261" i="26"/>
  <c r="O261" i="26"/>
  <c r="AE261" i="26"/>
  <c r="AU261" i="26"/>
  <c r="BK261" i="26"/>
  <c r="CA261" i="26"/>
  <c r="V261" i="26"/>
  <c r="AR261" i="26"/>
  <c r="BM261" i="26"/>
  <c r="H261" i="26"/>
  <c r="AC261" i="26"/>
  <c r="AX261" i="26"/>
  <c r="BT261" i="26"/>
  <c r="I261" i="26"/>
  <c r="AD261" i="26"/>
  <c r="AZ261" i="26"/>
  <c r="BU261" i="26"/>
  <c r="P261" i="26"/>
  <c r="BF261" i="26"/>
  <c r="CB261" i="26"/>
  <c r="G261" i="26"/>
  <c r="W261" i="26"/>
  <c r="AM261" i="26"/>
  <c r="BC261" i="26"/>
  <c r="BS261" i="26"/>
  <c r="L261" i="26"/>
  <c r="AG261" i="26"/>
  <c r="BB261" i="26"/>
  <c r="BX261" i="26"/>
  <c r="R261" i="26"/>
  <c r="AN261" i="26"/>
  <c r="BI261" i="26"/>
  <c r="CD261" i="26"/>
  <c r="T261" i="26"/>
  <c r="AO261" i="26"/>
  <c r="BJ261" i="26"/>
  <c r="E261" i="26"/>
  <c r="Z261" i="26"/>
  <c r="AV261" i="26"/>
  <c r="BQ261" i="26"/>
  <c r="C262" i="26" a="1"/>
  <c r="C262" i="26" s="1"/>
  <c r="AK262" i="26" s="1"/>
  <c r="CE262" i="26" l="1"/>
  <c r="M262" i="26"/>
  <c r="AC262" i="26"/>
  <c r="AS262" i="26"/>
  <c r="BI262" i="26"/>
  <c r="BY262" i="26"/>
  <c r="O262" i="26"/>
  <c r="AJ262" i="26"/>
  <c r="BF262" i="26"/>
  <c r="CA262" i="26"/>
  <c r="V262" i="26"/>
  <c r="AQ262" i="26"/>
  <c r="BL262" i="26"/>
  <c r="G262" i="26"/>
  <c r="AB262" i="26"/>
  <c r="AX262" i="26"/>
  <c r="BS262" i="26"/>
  <c r="N262" i="26"/>
  <c r="AI262" i="26"/>
  <c r="BD262" i="26"/>
  <c r="BZ262" i="26"/>
  <c r="Q262" i="26"/>
  <c r="AG262" i="26"/>
  <c r="AW262" i="26"/>
  <c r="BM262" i="26"/>
  <c r="CC262" i="26"/>
  <c r="T262" i="26"/>
  <c r="AP262" i="26"/>
  <c r="BK262" i="26"/>
  <c r="F262" i="26"/>
  <c r="AA262" i="26"/>
  <c r="AV262" i="26"/>
  <c r="BR262" i="26"/>
  <c r="L262" i="26"/>
  <c r="AH262" i="26"/>
  <c r="BC262" i="26"/>
  <c r="BX262" i="26"/>
  <c r="S262" i="26"/>
  <c r="AN262" i="26"/>
  <c r="BJ262" i="26"/>
  <c r="E262" i="26"/>
  <c r="U262" i="26"/>
  <c r="BA262" i="26"/>
  <c r="BQ262" i="26"/>
  <c r="D262" i="26"/>
  <c r="Z262" i="26"/>
  <c r="AU262" i="26"/>
  <c r="BP262" i="26"/>
  <c r="K262" i="26"/>
  <c r="AF262" i="26"/>
  <c r="BB262" i="26"/>
  <c r="BW262" i="26"/>
  <c r="R262" i="26"/>
  <c r="AM262" i="26"/>
  <c r="BH262" i="26"/>
  <c r="CD262" i="26"/>
  <c r="X262" i="26"/>
  <c r="AT262" i="26"/>
  <c r="BO262" i="26"/>
  <c r="I262" i="26"/>
  <c r="Y262" i="26"/>
  <c r="AO262" i="26"/>
  <c r="BE262" i="26"/>
  <c r="BU262" i="26"/>
  <c r="J262" i="26"/>
  <c r="AE262" i="26"/>
  <c r="AZ262" i="26"/>
  <c r="BV262" i="26"/>
  <c r="P262" i="26"/>
  <c r="AL262" i="26"/>
  <c r="BG262" i="26"/>
  <c r="CB262" i="26"/>
  <c r="W262" i="26"/>
  <c r="AR262" i="26"/>
  <c r="BN262" i="26"/>
  <c r="H262" i="26"/>
  <c r="AD262" i="26"/>
  <c r="AY262" i="26"/>
  <c r="BT262" i="26"/>
  <c r="C263" i="26" a="1"/>
  <c r="C263" i="26" s="1"/>
  <c r="AK263" i="26" s="1"/>
  <c r="CE263" i="26" l="1"/>
  <c r="S263" i="26"/>
  <c r="AI263" i="26"/>
  <c r="AY263" i="26"/>
  <c r="BO263" i="26"/>
  <c r="H263" i="26"/>
  <c r="AC263" i="26"/>
  <c r="AX263" i="26"/>
  <c r="BT263" i="26"/>
  <c r="I263" i="26"/>
  <c r="AD263" i="26"/>
  <c r="AZ263" i="26"/>
  <c r="BU263" i="26"/>
  <c r="P263" i="26"/>
  <c r="BF263" i="26"/>
  <c r="CB263" i="26"/>
  <c r="V263" i="26"/>
  <c r="AR263" i="26"/>
  <c r="BM263" i="26"/>
  <c r="G263" i="26"/>
  <c r="W263" i="26"/>
  <c r="AM263" i="26"/>
  <c r="BC263" i="26"/>
  <c r="BS263" i="26"/>
  <c r="M263" i="26"/>
  <c r="AH263" i="26"/>
  <c r="BD263" i="26"/>
  <c r="BY263" i="26"/>
  <c r="N263" i="26"/>
  <c r="AJ263" i="26"/>
  <c r="BE263" i="26"/>
  <c r="BZ263" i="26"/>
  <c r="U263" i="26"/>
  <c r="AP263" i="26"/>
  <c r="BL263" i="26"/>
  <c r="F263" i="26"/>
  <c r="AB263" i="26"/>
  <c r="AW263" i="26"/>
  <c r="BR263" i="26"/>
  <c r="K263" i="26"/>
  <c r="AA263" i="26"/>
  <c r="AQ263" i="26"/>
  <c r="BG263" i="26"/>
  <c r="BW263" i="26"/>
  <c r="R263" i="26"/>
  <c r="AN263" i="26"/>
  <c r="BI263" i="26"/>
  <c r="CD263" i="26"/>
  <c r="T263" i="26"/>
  <c r="AO263" i="26"/>
  <c r="BJ263" i="26"/>
  <c r="E263" i="26"/>
  <c r="Z263" i="26"/>
  <c r="AV263" i="26"/>
  <c r="BQ263" i="26"/>
  <c r="L263" i="26"/>
  <c r="AG263" i="26"/>
  <c r="BB263" i="26"/>
  <c r="BX263" i="26"/>
  <c r="O263" i="26"/>
  <c r="AE263" i="26"/>
  <c r="AU263" i="26"/>
  <c r="BK263" i="26"/>
  <c r="CA263" i="26"/>
  <c r="X263" i="26"/>
  <c r="AS263" i="26"/>
  <c r="BN263" i="26"/>
  <c r="D263" i="26"/>
  <c r="Y263" i="26"/>
  <c r="AT263" i="26"/>
  <c r="BP263" i="26"/>
  <c r="J263" i="26"/>
  <c r="AF263" i="26"/>
  <c r="BA263" i="26"/>
  <c r="BV263" i="26"/>
  <c r="Q263" i="26"/>
  <c r="AL263" i="26"/>
  <c r="BH263" i="26"/>
  <c r="CC263" i="26"/>
  <c r="C264" i="26" a="1"/>
  <c r="C264" i="26" s="1"/>
  <c r="AK264" i="26" s="1"/>
  <c r="CE264" i="26" l="1"/>
  <c r="E264" i="26"/>
  <c r="U264" i="26"/>
  <c r="BA264" i="26"/>
  <c r="BQ264" i="26"/>
  <c r="F264" i="26"/>
  <c r="AA264" i="26"/>
  <c r="AV264" i="26"/>
  <c r="BR264" i="26"/>
  <c r="L264" i="26"/>
  <c r="AH264" i="26"/>
  <c r="BC264" i="26"/>
  <c r="BX264" i="26"/>
  <c r="S264" i="26"/>
  <c r="AN264" i="26"/>
  <c r="BJ264" i="26"/>
  <c r="D264" i="26"/>
  <c r="Z264" i="26"/>
  <c r="AU264" i="26"/>
  <c r="BP264" i="26"/>
  <c r="I264" i="26"/>
  <c r="Y264" i="26"/>
  <c r="AO264" i="26"/>
  <c r="BE264" i="26"/>
  <c r="BU264" i="26"/>
  <c r="K264" i="26"/>
  <c r="AF264" i="26"/>
  <c r="BB264" i="26"/>
  <c r="BW264" i="26"/>
  <c r="R264" i="26"/>
  <c r="AM264" i="26"/>
  <c r="BH264" i="26"/>
  <c r="CD264" i="26"/>
  <c r="X264" i="26"/>
  <c r="AT264" i="26"/>
  <c r="BO264" i="26"/>
  <c r="J264" i="26"/>
  <c r="AE264" i="26"/>
  <c r="AZ264" i="26"/>
  <c r="BV264" i="26"/>
  <c r="M264" i="26"/>
  <c r="AC264" i="26"/>
  <c r="AS264" i="26"/>
  <c r="BI264" i="26"/>
  <c r="BY264" i="26"/>
  <c r="P264" i="26"/>
  <c r="AL264" i="26"/>
  <c r="BG264" i="26"/>
  <c r="CB264" i="26"/>
  <c r="W264" i="26"/>
  <c r="AR264" i="26"/>
  <c r="BN264" i="26"/>
  <c r="H264" i="26"/>
  <c r="AD264" i="26"/>
  <c r="AY264" i="26"/>
  <c r="BT264" i="26"/>
  <c r="O264" i="26"/>
  <c r="AJ264" i="26"/>
  <c r="BF264" i="26"/>
  <c r="CA264" i="26"/>
  <c r="Q264" i="26"/>
  <c r="AG264" i="26"/>
  <c r="AW264" i="26"/>
  <c r="BM264" i="26"/>
  <c r="CC264" i="26"/>
  <c r="V264" i="26"/>
  <c r="AQ264" i="26"/>
  <c r="BL264" i="26"/>
  <c r="G264" i="26"/>
  <c r="AB264" i="26"/>
  <c r="AX264" i="26"/>
  <c r="BS264" i="26"/>
  <c r="N264" i="26"/>
  <c r="AI264" i="26"/>
  <c r="BD264" i="26"/>
  <c r="BZ264" i="26"/>
  <c r="T264" i="26"/>
  <c r="AP264" i="26"/>
  <c r="BK264" i="26"/>
  <c r="C265" i="26" a="1"/>
  <c r="C265" i="26" s="1"/>
  <c r="AK265" i="26" s="1"/>
  <c r="CE265" i="26" l="1"/>
  <c r="O265" i="26"/>
  <c r="AE265" i="26"/>
  <c r="AU265" i="26"/>
  <c r="BK265" i="26"/>
  <c r="CA265" i="26"/>
  <c r="T265" i="26"/>
  <c r="AO265" i="26"/>
  <c r="BJ265" i="26"/>
  <c r="E265" i="26"/>
  <c r="Z265" i="26"/>
  <c r="AV265" i="26"/>
  <c r="BQ265" i="26"/>
  <c r="L265" i="26"/>
  <c r="AG265" i="26"/>
  <c r="BB265" i="26"/>
  <c r="BX265" i="26"/>
  <c r="R265" i="26"/>
  <c r="AN265" i="26"/>
  <c r="BI265" i="26"/>
  <c r="CD265" i="26"/>
  <c r="S265" i="26"/>
  <c r="AI265" i="26"/>
  <c r="AY265" i="26"/>
  <c r="BO265" i="26"/>
  <c r="D265" i="26"/>
  <c r="Y265" i="26"/>
  <c r="AT265" i="26"/>
  <c r="BP265" i="26"/>
  <c r="J265" i="26"/>
  <c r="AF265" i="26"/>
  <c r="BA265" i="26"/>
  <c r="BV265" i="26"/>
  <c r="Q265" i="26"/>
  <c r="AL265" i="26"/>
  <c r="BH265" i="26"/>
  <c r="CC265" i="26"/>
  <c r="X265" i="26"/>
  <c r="AS265" i="26"/>
  <c r="BN265" i="26"/>
  <c r="G265" i="26"/>
  <c r="W265" i="26"/>
  <c r="AM265" i="26"/>
  <c r="BC265" i="26"/>
  <c r="BS265" i="26"/>
  <c r="I265" i="26"/>
  <c r="AD265" i="26"/>
  <c r="AZ265" i="26"/>
  <c r="BU265" i="26"/>
  <c r="P265" i="26"/>
  <c r="BF265" i="26"/>
  <c r="CB265" i="26"/>
  <c r="V265" i="26"/>
  <c r="AR265" i="26"/>
  <c r="BM265" i="26"/>
  <c r="H265" i="26"/>
  <c r="AC265" i="26"/>
  <c r="AX265" i="26"/>
  <c r="BT265" i="26"/>
  <c r="K265" i="26"/>
  <c r="AA265" i="26"/>
  <c r="AQ265" i="26"/>
  <c r="BG265" i="26"/>
  <c r="BW265" i="26"/>
  <c r="N265" i="26"/>
  <c r="AJ265" i="26"/>
  <c r="BE265" i="26"/>
  <c r="BZ265" i="26"/>
  <c r="U265" i="26"/>
  <c r="AP265" i="26"/>
  <c r="BL265" i="26"/>
  <c r="F265" i="26"/>
  <c r="AB265" i="26"/>
  <c r="AW265" i="26"/>
  <c r="BR265" i="26"/>
  <c r="M265" i="26"/>
  <c r="AH265" i="26"/>
  <c r="BD265" i="26"/>
  <c r="BY265" i="26"/>
  <c r="C266" i="26" a="1"/>
  <c r="C266" i="26" s="1"/>
  <c r="AK266" i="26" s="1"/>
  <c r="CE266" i="26" l="1"/>
  <c r="Q266" i="26"/>
  <c r="AG266" i="26"/>
  <c r="AW266" i="26"/>
  <c r="BM266" i="26"/>
  <c r="CC266" i="26"/>
  <c r="W266" i="26"/>
  <c r="AR266" i="26"/>
  <c r="BN266" i="26"/>
  <c r="H266" i="26"/>
  <c r="AD266" i="26"/>
  <c r="AY266" i="26"/>
  <c r="BT266" i="26"/>
  <c r="O266" i="26"/>
  <c r="AJ266" i="26"/>
  <c r="BF266" i="26"/>
  <c r="CA266" i="26"/>
  <c r="V266" i="26"/>
  <c r="AQ266" i="26"/>
  <c r="BL266" i="26"/>
  <c r="E266" i="26"/>
  <c r="U266" i="26"/>
  <c r="BA266" i="26"/>
  <c r="BQ266" i="26"/>
  <c r="G266" i="26"/>
  <c r="AB266" i="26"/>
  <c r="AX266" i="26"/>
  <c r="BS266" i="26"/>
  <c r="N266" i="26"/>
  <c r="AI266" i="26"/>
  <c r="BD266" i="26"/>
  <c r="BZ266" i="26"/>
  <c r="T266" i="26"/>
  <c r="AP266" i="26"/>
  <c r="BK266" i="26"/>
  <c r="F266" i="26"/>
  <c r="AA266" i="26"/>
  <c r="AV266" i="26"/>
  <c r="BR266" i="26"/>
  <c r="M266" i="26"/>
  <c r="AC266" i="26"/>
  <c r="AS266" i="26"/>
  <c r="BI266" i="26"/>
  <c r="BY266" i="26"/>
  <c r="R266" i="26"/>
  <c r="AM266" i="26"/>
  <c r="BH266" i="26"/>
  <c r="CD266" i="26"/>
  <c r="X266" i="26"/>
  <c r="AT266" i="26"/>
  <c r="BO266" i="26"/>
  <c r="J266" i="26"/>
  <c r="AE266" i="26"/>
  <c r="AZ266" i="26"/>
  <c r="BV266" i="26"/>
  <c r="P266" i="26"/>
  <c r="AL266" i="26"/>
  <c r="BG266" i="26"/>
  <c r="CB266" i="26"/>
  <c r="I266" i="26"/>
  <c r="Y266" i="26"/>
  <c r="AO266" i="26"/>
  <c r="BE266" i="26"/>
  <c r="BU266" i="26"/>
  <c r="L266" i="26"/>
  <c r="AH266" i="26"/>
  <c r="BC266" i="26"/>
  <c r="BX266" i="26"/>
  <c r="S266" i="26"/>
  <c r="AN266" i="26"/>
  <c r="BJ266" i="26"/>
  <c r="D266" i="26"/>
  <c r="Z266" i="26"/>
  <c r="AU266" i="26"/>
  <c r="BP266" i="26"/>
  <c r="K266" i="26"/>
  <c r="AF266" i="26"/>
  <c r="BB266" i="26"/>
  <c r="BW266" i="26"/>
  <c r="C267" i="26" a="1"/>
  <c r="C267" i="26" s="1"/>
  <c r="AK267" i="26" s="1"/>
  <c r="CE267" i="26" l="1"/>
  <c r="G267" i="26"/>
  <c r="W267" i="26"/>
  <c r="AM267" i="26"/>
  <c r="BC267" i="26"/>
  <c r="BS267" i="26"/>
  <c r="J267" i="26"/>
  <c r="AF267" i="26"/>
  <c r="BA267" i="26"/>
  <c r="BV267" i="26"/>
  <c r="Q267" i="26"/>
  <c r="AL267" i="26"/>
  <c r="BH267" i="26"/>
  <c r="CC267" i="26"/>
  <c r="X267" i="26"/>
  <c r="AS267" i="26"/>
  <c r="BN267" i="26"/>
  <c r="D267" i="26"/>
  <c r="Y267" i="26"/>
  <c r="AT267" i="26"/>
  <c r="BP267" i="26"/>
  <c r="K267" i="26"/>
  <c r="AA267" i="26"/>
  <c r="AQ267" i="26"/>
  <c r="BG267" i="26"/>
  <c r="BW267" i="26"/>
  <c r="P267" i="26"/>
  <c r="BF267" i="26"/>
  <c r="CB267" i="26"/>
  <c r="V267" i="26"/>
  <c r="AR267" i="26"/>
  <c r="BM267" i="26"/>
  <c r="H267" i="26"/>
  <c r="AC267" i="26"/>
  <c r="AX267" i="26"/>
  <c r="BT267" i="26"/>
  <c r="I267" i="26"/>
  <c r="AD267" i="26"/>
  <c r="AZ267" i="26"/>
  <c r="BU267" i="26"/>
  <c r="O267" i="26"/>
  <c r="AE267" i="26"/>
  <c r="AU267" i="26"/>
  <c r="BK267" i="26"/>
  <c r="CA267" i="26"/>
  <c r="U267" i="26"/>
  <c r="AP267" i="26"/>
  <c r="BL267" i="26"/>
  <c r="F267" i="26"/>
  <c r="AB267" i="26"/>
  <c r="AW267" i="26"/>
  <c r="BR267" i="26"/>
  <c r="M267" i="26"/>
  <c r="AH267" i="26"/>
  <c r="BD267" i="26"/>
  <c r="BY267" i="26"/>
  <c r="N267" i="26"/>
  <c r="AJ267" i="26"/>
  <c r="BE267" i="26"/>
  <c r="BZ267" i="26"/>
  <c r="S267" i="26"/>
  <c r="AI267" i="26"/>
  <c r="AY267" i="26"/>
  <c r="BO267" i="26"/>
  <c r="E267" i="26"/>
  <c r="Z267" i="26"/>
  <c r="AV267" i="26"/>
  <c r="BQ267" i="26"/>
  <c r="L267" i="26"/>
  <c r="AG267" i="26"/>
  <c r="BB267" i="26"/>
  <c r="BX267" i="26"/>
  <c r="R267" i="26"/>
  <c r="AN267" i="26"/>
  <c r="BI267" i="26"/>
  <c r="CD267" i="26"/>
  <c r="T267" i="26"/>
  <c r="AO267" i="26"/>
  <c r="BJ267" i="26"/>
  <c r="C268" i="26" a="1"/>
  <c r="C268" i="26" s="1"/>
  <c r="AK268" i="26" s="1"/>
  <c r="CE268" i="26" l="1"/>
  <c r="Q268" i="26"/>
  <c r="AG268" i="26"/>
  <c r="AW268" i="26"/>
  <c r="BM268" i="26"/>
  <c r="CC268" i="26"/>
  <c r="X268" i="26"/>
  <c r="AT268" i="26"/>
  <c r="BO268" i="26"/>
  <c r="J268" i="26"/>
  <c r="AE268" i="26"/>
  <c r="AZ268" i="26"/>
  <c r="BV268" i="26"/>
  <c r="P268" i="26"/>
  <c r="AL268" i="26"/>
  <c r="BG268" i="26"/>
  <c r="CB268" i="26"/>
  <c r="BX268" i="26"/>
  <c r="CD268" i="26"/>
  <c r="G268" i="26"/>
  <c r="E268" i="26"/>
  <c r="U268" i="26"/>
  <c r="BA268" i="26"/>
  <c r="BQ268" i="26"/>
  <c r="H268" i="26"/>
  <c r="AD268" i="26"/>
  <c r="AY268" i="26"/>
  <c r="BT268" i="26"/>
  <c r="O268" i="26"/>
  <c r="AJ268" i="26"/>
  <c r="BF268" i="26"/>
  <c r="CA268" i="26"/>
  <c r="V268" i="26"/>
  <c r="AQ268" i="26"/>
  <c r="BL268" i="26"/>
  <c r="L268" i="26"/>
  <c r="R268" i="26"/>
  <c r="W268" i="26"/>
  <c r="AB268" i="26"/>
  <c r="M268" i="26"/>
  <c r="AC268" i="26"/>
  <c r="AS268" i="26"/>
  <c r="BI268" i="26"/>
  <c r="BY268" i="26"/>
  <c r="S268" i="26"/>
  <c r="AN268" i="26"/>
  <c r="BJ268" i="26"/>
  <c r="D268" i="26"/>
  <c r="Z268" i="26"/>
  <c r="AU268" i="26"/>
  <c r="BP268" i="26"/>
  <c r="K268" i="26"/>
  <c r="AF268" i="26"/>
  <c r="BB268" i="26"/>
  <c r="BW268" i="26"/>
  <c r="BC268" i="26"/>
  <c r="BH268" i="26"/>
  <c r="BN268" i="26"/>
  <c r="BS268" i="26"/>
  <c r="I268" i="26"/>
  <c r="Y268" i="26"/>
  <c r="AO268" i="26"/>
  <c r="BE268" i="26"/>
  <c r="BU268" i="26"/>
  <c r="N268" i="26"/>
  <c r="AI268" i="26"/>
  <c r="BD268" i="26"/>
  <c r="BZ268" i="26"/>
  <c r="T268" i="26"/>
  <c r="AP268" i="26"/>
  <c r="BK268" i="26"/>
  <c r="F268" i="26"/>
  <c r="AA268" i="26"/>
  <c r="AV268" i="26"/>
  <c r="BR268" i="26"/>
  <c r="AH268" i="26"/>
  <c r="AM268" i="26"/>
  <c r="AR268" i="26"/>
  <c r="AX268" i="26"/>
  <c r="C269" i="26" a="1"/>
  <c r="C269" i="26" s="1"/>
  <c r="AK269" i="26" s="1"/>
  <c r="CE269" i="26" l="1"/>
  <c r="S269" i="26"/>
  <c r="AI269" i="26"/>
  <c r="AY269" i="26"/>
  <c r="BO269" i="26"/>
  <c r="F269" i="26"/>
  <c r="AB269" i="26"/>
  <c r="AW269" i="26"/>
  <c r="BR269" i="26"/>
  <c r="I269" i="26"/>
  <c r="AD269" i="26"/>
  <c r="AF269" i="26"/>
  <c r="BJ269" i="26"/>
  <c r="X269" i="26"/>
  <c r="BE269" i="26"/>
  <c r="E269" i="26"/>
  <c r="AS269" i="26"/>
  <c r="BU269" i="26"/>
  <c r="AC269" i="26"/>
  <c r="BI269" i="26"/>
  <c r="G269" i="26"/>
  <c r="W269" i="26"/>
  <c r="AM269" i="26"/>
  <c r="BC269" i="26"/>
  <c r="BS269" i="26"/>
  <c r="L269" i="26"/>
  <c r="AG269" i="26"/>
  <c r="BB269" i="26"/>
  <c r="BX269" i="26"/>
  <c r="N269" i="26"/>
  <c r="AJ269" i="26"/>
  <c r="AO269" i="26"/>
  <c r="BQ269" i="26"/>
  <c r="AH269" i="26"/>
  <c r="BL269" i="26"/>
  <c r="P269" i="26"/>
  <c r="AZ269" i="26"/>
  <c r="CB269" i="26"/>
  <c r="AN269" i="26"/>
  <c r="BP269" i="26"/>
  <c r="K269" i="26"/>
  <c r="AA269" i="26"/>
  <c r="AQ269" i="26"/>
  <c r="BG269" i="26"/>
  <c r="BW269" i="26"/>
  <c r="Q269" i="26"/>
  <c r="AL269" i="26"/>
  <c r="BH269" i="26"/>
  <c r="CC269" i="26"/>
  <c r="T269" i="26"/>
  <c r="J269" i="26"/>
  <c r="AV269" i="26"/>
  <c r="BY269" i="26"/>
  <c r="AP269" i="26"/>
  <c r="BT269" i="26"/>
  <c r="Z269" i="26"/>
  <c r="BF269" i="26"/>
  <c r="H269" i="26"/>
  <c r="AT269" i="26"/>
  <c r="BV269" i="26"/>
  <c r="O269" i="26"/>
  <c r="AE269" i="26"/>
  <c r="AU269" i="26"/>
  <c r="BK269" i="26"/>
  <c r="CA269" i="26"/>
  <c r="V269" i="26"/>
  <c r="AR269" i="26"/>
  <c r="BM269" i="26"/>
  <c r="D269" i="26"/>
  <c r="Y269" i="26"/>
  <c r="U269" i="26"/>
  <c r="BD269" i="26"/>
  <c r="M269" i="26"/>
  <c r="AX269" i="26"/>
  <c r="BZ269" i="26"/>
  <c r="BN269" i="26"/>
  <c r="R269" i="26"/>
  <c r="BA269" i="26"/>
  <c r="CD269" i="26"/>
  <c r="C270" i="26" a="1"/>
  <c r="C270" i="26" s="1"/>
  <c r="AK270" i="26" s="1"/>
  <c r="CE270" i="26" l="1"/>
  <c r="Q270" i="26"/>
  <c r="AG270" i="26"/>
  <c r="AW270" i="26"/>
  <c r="BM270" i="26"/>
  <c r="CC270" i="26"/>
  <c r="T270" i="26"/>
  <c r="AP270" i="26"/>
  <c r="BK270" i="26"/>
  <c r="H270" i="26"/>
  <c r="AL270" i="26"/>
  <c r="BN270" i="26"/>
  <c r="R270" i="26"/>
  <c r="AT270" i="26"/>
  <c r="BW270" i="26"/>
  <c r="S270" i="26"/>
  <c r="AV270" i="26"/>
  <c r="BX270" i="26"/>
  <c r="AB270" i="26"/>
  <c r="BD270" i="26"/>
  <c r="E270" i="26"/>
  <c r="U270" i="26"/>
  <c r="BA270" i="26"/>
  <c r="BQ270" i="26"/>
  <c r="D270" i="26"/>
  <c r="Z270" i="26"/>
  <c r="AU270" i="26"/>
  <c r="BP270" i="26"/>
  <c r="P270" i="26"/>
  <c r="AR270" i="26"/>
  <c r="BT270" i="26"/>
  <c r="X270" i="26"/>
  <c r="BB270" i="26"/>
  <c r="CD270" i="26"/>
  <c r="AA270" i="26"/>
  <c r="BC270" i="26"/>
  <c r="G270" i="26"/>
  <c r="AI270" i="26"/>
  <c r="BL270" i="26"/>
  <c r="I270" i="26"/>
  <c r="Y270" i="26"/>
  <c r="AO270" i="26"/>
  <c r="BE270" i="26"/>
  <c r="BU270" i="26"/>
  <c r="J270" i="26"/>
  <c r="AE270" i="26"/>
  <c r="AZ270" i="26"/>
  <c r="BV270" i="26"/>
  <c r="W270" i="26"/>
  <c r="AY270" i="26"/>
  <c r="CB270" i="26"/>
  <c r="AF270" i="26"/>
  <c r="BH270" i="26"/>
  <c r="F270" i="26"/>
  <c r="AH270" i="26"/>
  <c r="BJ270" i="26"/>
  <c r="N270" i="26"/>
  <c r="AQ270" i="26"/>
  <c r="BS270" i="26"/>
  <c r="M270" i="26"/>
  <c r="AC270" i="26"/>
  <c r="AS270" i="26"/>
  <c r="BI270" i="26"/>
  <c r="BY270" i="26"/>
  <c r="O270" i="26"/>
  <c r="AJ270" i="26"/>
  <c r="BF270" i="26"/>
  <c r="CA270" i="26"/>
  <c r="AD270" i="26"/>
  <c r="BG270" i="26"/>
  <c r="K270" i="26"/>
  <c r="AM270" i="26"/>
  <c r="BO270" i="26"/>
  <c r="L270" i="26"/>
  <c r="AN270" i="26"/>
  <c r="BR270" i="26"/>
  <c r="V270" i="26"/>
  <c r="AX270" i="26"/>
  <c r="BZ270" i="26"/>
  <c r="C271" i="26" a="1"/>
  <c r="C271" i="26" s="1"/>
  <c r="AK271" i="26" s="1"/>
  <c r="CE271" i="26" l="1"/>
  <c r="G271" i="26"/>
  <c r="W271" i="26"/>
  <c r="AM271" i="26"/>
  <c r="BC271" i="26"/>
  <c r="BS271" i="26"/>
  <c r="J271" i="26"/>
  <c r="AF271" i="26"/>
  <c r="BA271" i="26"/>
  <c r="BV271" i="26"/>
  <c r="Q271" i="26"/>
  <c r="AL271" i="26"/>
  <c r="BH271" i="26"/>
  <c r="CC271" i="26"/>
  <c r="X271" i="26"/>
  <c r="AS271" i="26"/>
  <c r="BN271" i="26"/>
  <c r="D271" i="26"/>
  <c r="Y271" i="26"/>
  <c r="AT271" i="26"/>
  <c r="BP271" i="26"/>
  <c r="K271" i="26"/>
  <c r="AA271" i="26"/>
  <c r="AQ271" i="26"/>
  <c r="BG271" i="26"/>
  <c r="BW271" i="26"/>
  <c r="P271" i="26"/>
  <c r="BF271" i="26"/>
  <c r="CB271" i="26"/>
  <c r="V271" i="26"/>
  <c r="AR271" i="26"/>
  <c r="BM271" i="26"/>
  <c r="H271" i="26"/>
  <c r="AC271" i="26"/>
  <c r="AX271" i="26"/>
  <c r="BT271" i="26"/>
  <c r="I271" i="26"/>
  <c r="AD271" i="26"/>
  <c r="AZ271" i="26"/>
  <c r="BU271" i="26"/>
  <c r="O271" i="26"/>
  <c r="AE271" i="26"/>
  <c r="AU271" i="26"/>
  <c r="BK271" i="26"/>
  <c r="CA271" i="26"/>
  <c r="U271" i="26"/>
  <c r="AP271" i="26"/>
  <c r="BL271" i="26"/>
  <c r="F271" i="26"/>
  <c r="AB271" i="26"/>
  <c r="AW271" i="26"/>
  <c r="BR271" i="26"/>
  <c r="M271" i="26"/>
  <c r="AH271" i="26"/>
  <c r="BD271" i="26"/>
  <c r="BY271" i="26"/>
  <c r="N271" i="26"/>
  <c r="AJ271" i="26"/>
  <c r="BE271" i="26"/>
  <c r="BZ271" i="26"/>
  <c r="S271" i="26"/>
  <c r="AI271" i="26"/>
  <c r="AY271" i="26"/>
  <c r="BO271" i="26"/>
  <c r="E271" i="26"/>
  <c r="Z271" i="26"/>
  <c r="AV271" i="26"/>
  <c r="BQ271" i="26"/>
  <c r="L271" i="26"/>
  <c r="AG271" i="26"/>
  <c r="BB271" i="26"/>
  <c r="BX271" i="26"/>
  <c r="R271" i="26"/>
  <c r="AN271" i="26"/>
  <c r="BI271" i="26"/>
  <c r="CD271" i="26"/>
  <c r="T271" i="26"/>
  <c r="AO271" i="26"/>
  <c r="BJ271" i="26"/>
  <c r="C272" i="26" a="1"/>
  <c r="C272" i="26" s="1"/>
  <c r="AK272" i="26" s="1"/>
  <c r="CE272" i="26" l="1"/>
  <c r="E272" i="26"/>
  <c r="U272" i="26"/>
  <c r="BA272" i="26"/>
  <c r="BQ272" i="26"/>
  <c r="H272" i="26"/>
  <c r="AD272" i="26"/>
  <c r="AY272" i="26"/>
  <c r="BT272" i="26"/>
  <c r="O272" i="26"/>
  <c r="AJ272" i="26"/>
  <c r="BF272" i="26"/>
  <c r="CA272" i="26"/>
  <c r="V272" i="26"/>
  <c r="AQ272" i="26"/>
  <c r="BL272" i="26"/>
  <c r="G272" i="26"/>
  <c r="AB272" i="26"/>
  <c r="AX272" i="26"/>
  <c r="BS272" i="26"/>
  <c r="I272" i="26"/>
  <c r="Y272" i="26"/>
  <c r="AO272" i="26"/>
  <c r="BE272" i="26"/>
  <c r="BU272" i="26"/>
  <c r="N272" i="26"/>
  <c r="AI272" i="26"/>
  <c r="BD272" i="26"/>
  <c r="BZ272" i="26"/>
  <c r="T272" i="26"/>
  <c r="AP272" i="26"/>
  <c r="BK272" i="26"/>
  <c r="F272" i="26"/>
  <c r="AA272" i="26"/>
  <c r="AV272" i="26"/>
  <c r="BR272" i="26"/>
  <c r="L272" i="26"/>
  <c r="AH272" i="26"/>
  <c r="BC272" i="26"/>
  <c r="BX272" i="26"/>
  <c r="M272" i="26"/>
  <c r="AC272" i="26"/>
  <c r="AS272" i="26"/>
  <c r="BI272" i="26"/>
  <c r="BY272" i="26"/>
  <c r="S272" i="26"/>
  <c r="AN272" i="26"/>
  <c r="BJ272" i="26"/>
  <c r="D272" i="26"/>
  <c r="Z272" i="26"/>
  <c r="AU272" i="26"/>
  <c r="BP272" i="26"/>
  <c r="K272" i="26"/>
  <c r="AF272" i="26"/>
  <c r="BB272" i="26"/>
  <c r="BW272" i="26"/>
  <c r="R272" i="26"/>
  <c r="AM272" i="26"/>
  <c r="BH272" i="26"/>
  <c r="CD272" i="26"/>
  <c r="Q272" i="26"/>
  <c r="AG272" i="26"/>
  <c r="AW272" i="26"/>
  <c r="BM272" i="26"/>
  <c r="CC272" i="26"/>
  <c r="X272" i="26"/>
  <c r="AT272" i="26"/>
  <c r="BO272" i="26"/>
  <c r="J272" i="26"/>
  <c r="AE272" i="26"/>
  <c r="AZ272" i="26"/>
  <c r="BV272" i="26"/>
  <c r="P272" i="26"/>
  <c r="AL272" i="26"/>
  <c r="BG272" i="26"/>
  <c r="CB272" i="26"/>
  <c r="W272" i="26"/>
  <c r="AR272" i="26"/>
  <c r="BN272" i="26"/>
  <c r="C273" i="26" a="1"/>
  <c r="C273" i="26" s="1"/>
  <c r="AK273" i="26" s="1"/>
  <c r="CE273" i="26" l="1"/>
  <c r="O273" i="26"/>
  <c r="AE273" i="26"/>
  <c r="AU273" i="26"/>
  <c r="BK273" i="26"/>
  <c r="CA273" i="26"/>
  <c r="V273" i="26"/>
  <c r="AR273" i="26"/>
  <c r="BM273" i="26"/>
  <c r="H273" i="26"/>
  <c r="AC273" i="26"/>
  <c r="AX273" i="26"/>
  <c r="BT273" i="26"/>
  <c r="I273" i="26"/>
  <c r="AD273" i="26"/>
  <c r="AZ273" i="26"/>
  <c r="BU273" i="26"/>
  <c r="P273" i="26"/>
  <c r="BF273" i="26"/>
  <c r="CB273" i="26"/>
  <c r="G273" i="26"/>
  <c r="W273" i="26"/>
  <c r="AM273" i="26"/>
  <c r="BC273" i="26"/>
  <c r="BS273" i="26"/>
  <c r="L273" i="26"/>
  <c r="AG273" i="26"/>
  <c r="BB273" i="26"/>
  <c r="BX273" i="26"/>
  <c r="R273" i="26"/>
  <c r="AN273" i="26"/>
  <c r="BI273" i="26"/>
  <c r="CD273" i="26"/>
  <c r="T273" i="26"/>
  <c r="AO273" i="26"/>
  <c r="BJ273" i="26"/>
  <c r="E273" i="26"/>
  <c r="Z273" i="26"/>
  <c r="AV273" i="26"/>
  <c r="BQ273" i="26"/>
  <c r="S273" i="26"/>
  <c r="AI273" i="26"/>
  <c r="AY273" i="26"/>
  <c r="BO273" i="26"/>
  <c r="F273" i="26"/>
  <c r="AB273" i="26"/>
  <c r="AW273" i="26"/>
  <c r="BR273" i="26"/>
  <c r="M273" i="26"/>
  <c r="AH273" i="26"/>
  <c r="BD273" i="26"/>
  <c r="BY273" i="26"/>
  <c r="N273" i="26"/>
  <c r="AJ273" i="26"/>
  <c r="BE273" i="26"/>
  <c r="BZ273" i="26"/>
  <c r="U273" i="26"/>
  <c r="AP273" i="26"/>
  <c r="BL273" i="26"/>
  <c r="K273" i="26"/>
  <c r="AA273" i="26"/>
  <c r="AQ273" i="26"/>
  <c r="BG273" i="26"/>
  <c r="BW273" i="26"/>
  <c r="Q273" i="26"/>
  <c r="AL273" i="26"/>
  <c r="BH273" i="26"/>
  <c r="CC273" i="26"/>
  <c r="X273" i="26"/>
  <c r="AS273" i="26"/>
  <c r="BN273" i="26"/>
  <c r="D273" i="26"/>
  <c r="Y273" i="26"/>
  <c r="AT273" i="26"/>
  <c r="BP273" i="26"/>
  <c r="J273" i="26"/>
  <c r="AF273" i="26"/>
  <c r="BA273" i="26"/>
  <c r="BV273" i="26"/>
  <c r="C274" i="26" a="1"/>
  <c r="C274" i="26" s="1"/>
  <c r="AK274" i="26" s="1"/>
  <c r="CE274" i="26" l="1"/>
  <c r="Q274" i="26"/>
  <c r="AG274" i="26"/>
  <c r="AW274" i="26"/>
  <c r="BM274" i="26"/>
  <c r="CC274" i="26"/>
  <c r="T274" i="26"/>
  <c r="AP274" i="26"/>
  <c r="BK274" i="26"/>
  <c r="F274" i="26"/>
  <c r="AA274" i="26"/>
  <c r="AV274" i="26"/>
  <c r="BR274" i="26"/>
  <c r="L274" i="26"/>
  <c r="AH274" i="26"/>
  <c r="BC274" i="26"/>
  <c r="BX274" i="26"/>
  <c r="S274" i="26"/>
  <c r="AN274" i="26"/>
  <c r="BJ274" i="26"/>
  <c r="E274" i="26"/>
  <c r="U274" i="26"/>
  <c r="BA274" i="26"/>
  <c r="BQ274" i="26"/>
  <c r="D274" i="26"/>
  <c r="Z274" i="26"/>
  <c r="AU274" i="26"/>
  <c r="BP274" i="26"/>
  <c r="K274" i="26"/>
  <c r="AF274" i="26"/>
  <c r="BB274" i="26"/>
  <c r="BW274" i="26"/>
  <c r="R274" i="26"/>
  <c r="AM274" i="26"/>
  <c r="BH274" i="26"/>
  <c r="CD274" i="26"/>
  <c r="X274" i="26"/>
  <c r="AT274" i="26"/>
  <c r="BO274" i="26"/>
  <c r="I274" i="26"/>
  <c r="Y274" i="26"/>
  <c r="AO274" i="26"/>
  <c r="BE274" i="26"/>
  <c r="BU274" i="26"/>
  <c r="J274" i="26"/>
  <c r="AE274" i="26"/>
  <c r="AZ274" i="26"/>
  <c r="BV274" i="26"/>
  <c r="P274" i="26"/>
  <c r="AL274" i="26"/>
  <c r="BG274" i="26"/>
  <c r="CB274" i="26"/>
  <c r="W274" i="26"/>
  <c r="AR274" i="26"/>
  <c r="BN274" i="26"/>
  <c r="H274" i="26"/>
  <c r="AD274" i="26"/>
  <c r="AY274" i="26"/>
  <c r="BT274" i="26"/>
  <c r="M274" i="26"/>
  <c r="AC274" i="26"/>
  <c r="AS274" i="26"/>
  <c r="BI274" i="26"/>
  <c r="BY274" i="26"/>
  <c r="O274" i="26"/>
  <c r="AJ274" i="26"/>
  <c r="BF274" i="26"/>
  <c r="CA274" i="26"/>
  <c r="V274" i="26"/>
  <c r="AQ274" i="26"/>
  <c r="BL274" i="26"/>
  <c r="G274" i="26"/>
  <c r="AB274" i="26"/>
  <c r="AX274" i="26"/>
  <c r="BS274" i="26"/>
  <c r="N274" i="26"/>
  <c r="AI274" i="26"/>
  <c r="BD274" i="26"/>
  <c r="BZ274" i="26"/>
  <c r="C275" i="26" a="1"/>
  <c r="C275" i="26" s="1"/>
  <c r="AK275" i="26" s="1"/>
  <c r="CE275" i="26" l="1"/>
  <c r="G275" i="26"/>
  <c r="W275" i="26"/>
  <c r="AM275" i="26"/>
  <c r="BC275" i="26"/>
  <c r="BS275" i="26"/>
  <c r="M275" i="26"/>
  <c r="AH275" i="26"/>
  <c r="BD275" i="26"/>
  <c r="BY275" i="26"/>
  <c r="N275" i="26"/>
  <c r="AJ275" i="26"/>
  <c r="BE275" i="26"/>
  <c r="BZ275" i="26"/>
  <c r="U275" i="26"/>
  <c r="AP275" i="26"/>
  <c r="BL275" i="26"/>
  <c r="F275" i="26"/>
  <c r="AB275" i="26"/>
  <c r="AW275" i="26"/>
  <c r="BR275" i="26"/>
  <c r="K275" i="26"/>
  <c r="AA275" i="26"/>
  <c r="AQ275" i="26"/>
  <c r="BG275" i="26"/>
  <c r="BW275" i="26"/>
  <c r="R275" i="26"/>
  <c r="AN275" i="26"/>
  <c r="BI275" i="26"/>
  <c r="CD275" i="26"/>
  <c r="T275" i="26"/>
  <c r="AO275" i="26"/>
  <c r="BJ275" i="26"/>
  <c r="E275" i="26"/>
  <c r="Z275" i="26"/>
  <c r="AV275" i="26"/>
  <c r="BQ275" i="26"/>
  <c r="L275" i="26"/>
  <c r="AG275" i="26"/>
  <c r="BB275" i="26"/>
  <c r="BX275" i="26"/>
  <c r="O275" i="26"/>
  <c r="AE275" i="26"/>
  <c r="AU275" i="26"/>
  <c r="BK275" i="26"/>
  <c r="CA275" i="26"/>
  <c r="X275" i="26"/>
  <c r="AS275" i="26"/>
  <c r="BN275" i="26"/>
  <c r="D275" i="26"/>
  <c r="Y275" i="26"/>
  <c r="AT275" i="26"/>
  <c r="BP275" i="26"/>
  <c r="J275" i="26"/>
  <c r="AF275" i="26"/>
  <c r="BA275" i="26"/>
  <c r="BV275" i="26"/>
  <c r="Q275" i="26"/>
  <c r="AL275" i="26"/>
  <c r="BH275" i="26"/>
  <c r="CC275" i="26"/>
  <c r="S275" i="26"/>
  <c r="AI275" i="26"/>
  <c r="AY275" i="26"/>
  <c r="BO275" i="26"/>
  <c r="H275" i="26"/>
  <c r="AC275" i="26"/>
  <c r="AX275" i="26"/>
  <c r="BT275" i="26"/>
  <c r="I275" i="26"/>
  <c r="AD275" i="26"/>
  <c r="AZ275" i="26"/>
  <c r="BU275" i="26"/>
  <c r="P275" i="26"/>
  <c r="BF275" i="26"/>
  <c r="CB275" i="26"/>
  <c r="V275" i="26"/>
  <c r="AR275" i="26"/>
  <c r="BM275" i="26"/>
  <c r="C276" i="26" a="1"/>
  <c r="C276" i="26" s="1"/>
  <c r="AK276" i="26" s="1"/>
  <c r="CE276" i="26" l="1"/>
  <c r="Q276" i="26"/>
  <c r="AG276" i="26"/>
  <c r="AW276" i="26"/>
  <c r="BM276" i="26"/>
  <c r="CC276" i="26"/>
  <c r="V276" i="26"/>
  <c r="AQ276" i="26"/>
  <c r="BL276" i="26"/>
  <c r="G276" i="26"/>
  <c r="AB276" i="26"/>
  <c r="AX276" i="26"/>
  <c r="BS276" i="26"/>
  <c r="N276" i="26"/>
  <c r="AI276" i="26"/>
  <c r="BD276" i="26"/>
  <c r="BZ276" i="26"/>
  <c r="T276" i="26"/>
  <c r="AP276" i="26"/>
  <c r="BK276" i="26"/>
  <c r="I276" i="26"/>
  <c r="Y276" i="26"/>
  <c r="AO276" i="26"/>
  <c r="BE276" i="26"/>
  <c r="BU276" i="26"/>
  <c r="K276" i="26"/>
  <c r="AF276" i="26"/>
  <c r="BB276" i="26"/>
  <c r="BW276" i="26"/>
  <c r="R276" i="26"/>
  <c r="AM276" i="26"/>
  <c r="BH276" i="26"/>
  <c r="CD276" i="26"/>
  <c r="X276" i="26"/>
  <c r="AT276" i="26"/>
  <c r="BO276" i="26"/>
  <c r="J276" i="26"/>
  <c r="AE276" i="26"/>
  <c r="AZ276" i="26"/>
  <c r="BV276" i="26"/>
  <c r="E276" i="26"/>
  <c r="U276" i="26"/>
  <c r="BA276" i="26"/>
  <c r="BQ276" i="26"/>
  <c r="F276" i="26"/>
  <c r="AA276" i="26"/>
  <c r="AV276" i="26"/>
  <c r="BR276" i="26"/>
  <c r="L276" i="26"/>
  <c r="AH276" i="26"/>
  <c r="BC276" i="26"/>
  <c r="BX276" i="26"/>
  <c r="S276" i="26"/>
  <c r="AN276" i="26"/>
  <c r="BJ276" i="26"/>
  <c r="D276" i="26"/>
  <c r="Z276" i="26"/>
  <c r="AU276" i="26"/>
  <c r="BP276" i="26"/>
  <c r="M276" i="26"/>
  <c r="AC276" i="26"/>
  <c r="AS276" i="26"/>
  <c r="BI276" i="26"/>
  <c r="BY276" i="26"/>
  <c r="P276" i="26"/>
  <c r="AL276" i="26"/>
  <c r="BG276" i="26"/>
  <c r="CB276" i="26"/>
  <c r="W276" i="26"/>
  <c r="AR276" i="26"/>
  <c r="BN276" i="26"/>
  <c r="H276" i="26"/>
  <c r="AD276" i="26"/>
  <c r="AY276" i="26"/>
  <c r="BT276" i="26"/>
  <c r="O276" i="26"/>
  <c r="AJ276" i="26"/>
  <c r="BF276" i="26"/>
  <c r="CA276" i="26"/>
  <c r="C277" i="26" a="1"/>
  <c r="C277" i="26" s="1"/>
  <c r="AK277" i="26" s="1"/>
  <c r="CE277" i="26" l="1"/>
  <c r="O277" i="26"/>
  <c r="AE277" i="26"/>
  <c r="AU277" i="26"/>
  <c r="BK277" i="26"/>
  <c r="CA277" i="26"/>
  <c r="T277" i="26"/>
  <c r="AO277" i="26"/>
  <c r="BJ277" i="26"/>
  <c r="E277" i="26"/>
  <c r="Z277" i="26"/>
  <c r="AV277" i="26"/>
  <c r="BQ277" i="26"/>
  <c r="L277" i="26"/>
  <c r="AG277" i="26"/>
  <c r="BB277" i="26"/>
  <c r="BX277" i="26"/>
  <c r="R277" i="26"/>
  <c r="AN277" i="26"/>
  <c r="BI277" i="26"/>
  <c r="CD277" i="26"/>
  <c r="G277" i="26"/>
  <c r="W277" i="26"/>
  <c r="AM277" i="26"/>
  <c r="BC277" i="26"/>
  <c r="BS277" i="26"/>
  <c r="I277" i="26"/>
  <c r="AD277" i="26"/>
  <c r="AZ277" i="26"/>
  <c r="BU277" i="26"/>
  <c r="P277" i="26"/>
  <c r="BF277" i="26"/>
  <c r="CB277" i="26"/>
  <c r="V277" i="26"/>
  <c r="AR277" i="26"/>
  <c r="BM277" i="26"/>
  <c r="H277" i="26"/>
  <c r="AC277" i="26"/>
  <c r="AX277" i="26"/>
  <c r="BT277" i="26"/>
  <c r="K277" i="26"/>
  <c r="AA277" i="26"/>
  <c r="AQ277" i="26"/>
  <c r="BG277" i="26"/>
  <c r="BW277" i="26"/>
  <c r="N277" i="26"/>
  <c r="AJ277" i="26"/>
  <c r="BE277" i="26"/>
  <c r="BZ277" i="26"/>
  <c r="U277" i="26"/>
  <c r="AP277" i="26"/>
  <c r="BL277" i="26"/>
  <c r="F277" i="26"/>
  <c r="AB277" i="26"/>
  <c r="AW277" i="26"/>
  <c r="BR277" i="26"/>
  <c r="M277" i="26"/>
  <c r="AH277" i="26"/>
  <c r="BD277" i="26"/>
  <c r="BY277" i="26"/>
  <c r="S277" i="26"/>
  <c r="AI277" i="26"/>
  <c r="AY277" i="26"/>
  <c r="BO277" i="26"/>
  <c r="D277" i="26"/>
  <c r="Y277" i="26"/>
  <c r="AT277" i="26"/>
  <c r="BP277" i="26"/>
  <c r="J277" i="26"/>
  <c r="AF277" i="26"/>
  <c r="BA277" i="26"/>
  <c r="BV277" i="26"/>
  <c r="Q277" i="26"/>
  <c r="AL277" i="26"/>
  <c r="BH277" i="26"/>
  <c r="CC277" i="26"/>
  <c r="X277" i="26"/>
  <c r="AS277" i="26"/>
  <c r="BN277" i="26"/>
  <c r="C278" i="26" a="1"/>
  <c r="C278" i="26" s="1"/>
  <c r="AK278" i="26" s="1"/>
  <c r="CE278" i="26" l="1"/>
  <c r="E278" i="26"/>
  <c r="U278" i="26"/>
  <c r="BA278" i="26"/>
  <c r="BQ278" i="26"/>
  <c r="G278" i="26"/>
  <c r="AB278" i="26"/>
  <c r="AX278" i="26"/>
  <c r="BS278" i="26"/>
  <c r="N278" i="26"/>
  <c r="AI278" i="26"/>
  <c r="BD278" i="26"/>
  <c r="BZ278" i="26"/>
  <c r="T278" i="26"/>
  <c r="AP278" i="26"/>
  <c r="BK278" i="26"/>
  <c r="F278" i="26"/>
  <c r="AA278" i="26"/>
  <c r="AV278" i="26"/>
  <c r="BR278" i="26"/>
  <c r="I278" i="26"/>
  <c r="Y278" i="26"/>
  <c r="AO278" i="26"/>
  <c r="BE278" i="26"/>
  <c r="BU278" i="26"/>
  <c r="L278" i="26"/>
  <c r="AH278" i="26"/>
  <c r="BC278" i="26"/>
  <c r="BX278" i="26"/>
  <c r="S278" i="26"/>
  <c r="AN278" i="26"/>
  <c r="BJ278" i="26"/>
  <c r="D278" i="26"/>
  <c r="Z278" i="26"/>
  <c r="AU278" i="26"/>
  <c r="BP278" i="26"/>
  <c r="K278" i="26"/>
  <c r="AF278" i="26"/>
  <c r="BB278" i="26"/>
  <c r="BW278" i="26"/>
  <c r="M278" i="26"/>
  <c r="AC278" i="26"/>
  <c r="AS278" i="26"/>
  <c r="BI278" i="26"/>
  <c r="BY278" i="26"/>
  <c r="R278" i="26"/>
  <c r="AM278" i="26"/>
  <c r="BH278" i="26"/>
  <c r="CD278" i="26"/>
  <c r="X278" i="26"/>
  <c r="AT278" i="26"/>
  <c r="BO278" i="26"/>
  <c r="J278" i="26"/>
  <c r="AE278" i="26"/>
  <c r="AZ278" i="26"/>
  <c r="BV278" i="26"/>
  <c r="P278" i="26"/>
  <c r="AL278" i="26"/>
  <c r="BG278" i="26"/>
  <c r="CB278" i="26"/>
  <c r="Q278" i="26"/>
  <c r="AG278" i="26"/>
  <c r="AW278" i="26"/>
  <c r="BM278" i="26"/>
  <c r="CC278" i="26"/>
  <c r="W278" i="26"/>
  <c r="AR278" i="26"/>
  <c r="BN278" i="26"/>
  <c r="H278" i="26"/>
  <c r="AD278" i="26"/>
  <c r="AY278" i="26"/>
  <c r="BT278" i="26"/>
  <c r="O278" i="26"/>
  <c r="AJ278" i="26"/>
  <c r="BF278" i="26"/>
  <c r="CA278" i="26"/>
  <c r="V278" i="26"/>
  <c r="AQ278" i="26"/>
  <c r="BL278" i="26"/>
  <c r="C279" i="26" a="1"/>
  <c r="C279" i="26" s="1"/>
  <c r="AK279" i="26" s="1"/>
  <c r="CE279" i="26" l="1"/>
  <c r="G279" i="26"/>
  <c r="W279" i="26"/>
  <c r="AM279" i="26"/>
  <c r="BC279" i="26"/>
  <c r="BS279" i="26"/>
  <c r="J279" i="26"/>
  <c r="AF279" i="26"/>
  <c r="BA279" i="26"/>
  <c r="BV279" i="26"/>
  <c r="Q279" i="26"/>
  <c r="AL279" i="26"/>
  <c r="BH279" i="26"/>
  <c r="CC279" i="26"/>
  <c r="X279" i="26"/>
  <c r="AS279" i="26"/>
  <c r="BN279" i="26"/>
  <c r="D279" i="26"/>
  <c r="Y279" i="26"/>
  <c r="AT279" i="26"/>
  <c r="BP279" i="26"/>
  <c r="K279" i="26"/>
  <c r="AA279" i="26"/>
  <c r="AQ279" i="26"/>
  <c r="BG279" i="26"/>
  <c r="BW279" i="26"/>
  <c r="P279" i="26"/>
  <c r="BF279" i="26"/>
  <c r="CB279" i="26"/>
  <c r="V279" i="26"/>
  <c r="AR279" i="26"/>
  <c r="BM279" i="26"/>
  <c r="H279" i="26"/>
  <c r="AC279" i="26"/>
  <c r="AX279" i="26"/>
  <c r="BT279" i="26"/>
  <c r="I279" i="26"/>
  <c r="AD279" i="26"/>
  <c r="AZ279" i="26"/>
  <c r="BU279" i="26"/>
  <c r="O279" i="26"/>
  <c r="AE279" i="26"/>
  <c r="AU279" i="26"/>
  <c r="BK279" i="26"/>
  <c r="CA279" i="26"/>
  <c r="U279" i="26"/>
  <c r="AP279" i="26"/>
  <c r="BL279" i="26"/>
  <c r="F279" i="26"/>
  <c r="AB279" i="26"/>
  <c r="AW279" i="26"/>
  <c r="BR279" i="26"/>
  <c r="M279" i="26"/>
  <c r="AH279" i="26"/>
  <c r="BD279" i="26"/>
  <c r="BY279" i="26"/>
  <c r="N279" i="26"/>
  <c r="AJ279" i="26"/>
  <c r="BE279" i="26"/>
  <c r="BZ279" i="26"/>
  <c r="S279" i="26"/>
  <c r="AI279" i="26"/>
  <c r="AY279" i="26"/>
  <c r="BO279" i="26"/>
  <c r="E279" i="26"/>
  <c r="Z279" i="26"/>
  <c r="AV279" i="26"/>
  <c r="BQ279" i="26"/>
  <c r="L279" i="26"/>
  <c r="AG279" i="26"/>
  <c r="BB279" i="26"/>
  <c r="BX279" i="26"/>
  <c r="R279" i="26"/>
  <c r="AN279" i="26"/>
  <c r="BI279" i="26"/>
  <c r="CD279" i="26"/>
  <c r="T279" i="26"/>
  <c r="AO279" i="26"/>
  <c r="BJ279" i="26"/>
  <c r="C280" i="26" a="1"/>
  <c r="C280" i="26" s="1"/>
  <c r="AK280" i="26" s="1"/>
  <c r="CE280" i="26" l="1"/>
  <c r="Q280" i="26"/>
  <c r="AG280" i="26"/>
  <c r="AW280" i="26"/>
  <c r="BM280" i="26"/>
  <c r="CC280" i="26"/>
  <c r="X280" i="26"/>
  <c r="AT280" i="26"/>
  <c r="BO280" i="26"/>
  <c r="J280" i="26"/>
  <c r="AE280" i="26"/>
  <c r="AZ280" i="26"/>
  <c r="BV280" i="26"/>
  <c r="P280" i="26"/>
  <c r="AL280" i="26"/>
  <c r="BG280" i="26"/>
  <c r="CB280" i="26"/>
  <c r="W280" i="26"/>
  <c r="AR280" i="26"/>
  <c r="BN280" i="26"/>
  <c r="E280" i="26"/>
  <c r="U280" i="26"/>
  <c r="BA280" i="26"/>
  <c r="BQ280" i="26"/>
  <c r="H280" i="26"/>
  <c r="AD280" i="26"/>
  <c r="AY280" i="26"/>
  <c r="BT280" i="26"/>
  <c r="O280" i="26"/>
  <c r="AJ280" i="26"/>
  <c r="BF280" i="26"/>
  <c r="CA280" i="26"/>
  <c r="V280" i="26"/>
  <c r="AQ280" i="26"/>
  <c r="BL280" i="26"/>
  <c r="G280" i="26"/>
  <c r="AB280" i="26"/>
  <c r="AX280" i="26"/>
  <c r="BS280" i="26"/>
  <c r="I280" i="26"/>
  <c r="Y280" i="26"/>
  <c r="AO280" i="26"/>
  <c r="BE280" i="26"/>
  <c r="BU280" i="26"/>
  <c r="N280" i="26"/>
  <c r="AI280" i="26"/>
  <c r="BD280" i="26"/>
  <c r="BZ280" i="26"/>
  <c r="T280" i="26"/>
  <c r="AP280" i="26"/>
  <c r="BK280" i="26"/>
  <c r="F280" i="26"/>
  <c r="AA280" i="26"/>
  <c r="AV280" i="26"/>
  <c r="BR280" i="26"/>
  <c r="L280" i="26"/>
  <c r="AH280" i="26"/>
  <c r="BC280" i="26"/>
  <c r="BX280" i="26"/>
  <c r="M280" i="26"/>
  <c r="AC280" i="26"/>
  <c r="AS280" i="26"/>
  <c r="BI280" i="26"/>
  <c r="BY280" i="26"/>
  <c r="S280" i="26"/>
  <c r="AN280" i="26"/>
  <c r="BJ280" i="26"/>
  <c r="D280" i="26"/>
  <c r="Z280" i="26"/>
  <c r="AU280" i="26"/>
  <c r="BP280" i="26"/>
  <c r="K280" i="26"/>
  <c r="AF280" i="26"/>
  <c r="BB280" i="26"/>
  <c r="BW280" i="26"/>
  <c r="R280" i="26"/>
  <c r="AM280" i="26"/>
  <c r="BH280" i="26"/>
  <c r="CD280" i="26"/>
  <c r="C281" i="26" a="1"/>
  <c r="C281" i="26" s="1"/>
  <c r="AK281" i="26" s="1"/>
  <c r="CE281" i="26" l="1"/>
  <c r="G281" i="26"/>
  <c r="W281" i="26"/>
  <c r="AM281" i="26"/>
  <c r="BC281" i="26"/>
  <c r="BS281" i="26"/>
  <c r="L281" i="26"/>
  <c r="AG281" i="26"/>
  <c r="BB281" i="26"/>
  <c r="BX281" i="26"/>
  <c r="R281" i="26"/>
  <c r="AN281" i="26"/>
  <c r="BI281" i="26"/>
  <c r="CD281" i="26"/>
  <c r="T281" i="26"/>
  <c r="AO281" i="26"/>
  <c r="BJ281" i="26"/>
  <c r="E281" i="26"/>
  <c r="Z281" i="26"/>
  <c r="AV281" i="26"/>
  <c r="BQ281" i="26"/>
  <c r="O281" i="26"/>
  <c r="AE281" i="26"/>
  <c r="AU281" i="26"/>
  <c r="BK281" i="26"/>
  <c r="CA281" i="26"/>
  <c r="V281" i="26"/>
  <c r="AR281" i="26"/>
  <c r="BM281" i="26"/>
  <c r="H281" i="26"/>
  <c r="AC281" i="26"/>
  <c r="AX281" i="26"/>
  <c r="BT281" i="26"/>
  <c r="I281" i="26"/>
  <c r="AD281" i="26"/>
  <c r="AZ281" i="26"/>
  <c r="BU281" i="26"/>
  <c r="P281" i="26"/>
  <c r="BF281" i="26"/>
  <c r="CB281" i="26"/>
  <c r="S281" i="26"/>
  <c r="AI281" i="26"/>
  <c r="AY281" i="26"/>
  <c r="BO281" i="26"/>
  <c r="F281" i="26"/>
  <c r="AB281" i="26"/>
  <c r="AW281" i="26"/>
  <c r="BR281" i="26"/>
  <c r="M281" i="26"/>
  <c r="AH281" i="26"/>
  <c r="BD281" i="26"/>
  <c r="BY281" i="26"/>
  <c r="N281" i="26"/>
  <c r="AJ281" i="26"/>
  <c r="BE281" i="26"/>
  <c r="BZ281" i="26"/>
  <c r="U281" i="26"/>
  <c r="AP281" i="26"/>
  <c r="BL281" i="26"/>
  <c r="K281" i="26"/>
  <c r="AA281" i="26"/>
  <c r="AQ281" i="26"/>
  <c r="BG281" i="26"/>
  <c r="BW281" i="26"/>
  <c r="Q281" i="26"/>
  <c r="AL281" i="26"/>
  <c r="BH281" i="26"/>
  <c r="CC281" i="26"/>
  <c r="X281" i="26"/>
  <c r="AS281" i="26"/>
  <c r="BN281" i="26"/>
  <c r="D281" i="26"/>
  <c r="Y281" i="26"/>
  <c r="AT281" i="26"/>
  <c r="BP281" i="26"/>
  <c r="J281" i="26"/>
  <c r="AF281" i="26"/>
  <c r="BA281" i="26"/>
  <c r="BV281" i="26"/>
  <c r="C282" i="26" a="1"/>
  <c r="C282" i="26" s="1"/>
  <c r="AK282" i="26" s="1"/>
  <c r="CE282" i="26" l="1"/>
  <c r="M282" i="26"/>
  <c r="AC282" i="26"/>
  <c r="AS282" i="26"/>
  <c r="BI282" i="26"/>
  <c r="BY282" i="26"/>
  <c r="O282" i="26"/>
  <c r="AJ282" i="26"/>
  <c r="BF282" i="26"/>
  <c r="CA282" i="26"/>
  <c r="V282" i="26"/>
  <c r="AQ282" i="26"/>
  <c r="BL282" i="26"/>
  <c r="G282" i="26"/>
  <c r="AB282" i="26"/>
  <c r="AX282" i="26"/>
  <c r="BS282" i="26"/>
  <c r="N282" i="26"/>
  <c r="AI282" i="26"/>
  <c r="BD282" i="26"/>
  <c r="BZ282" i="26"/>
  <c r="Q282" i="26"/>
  <c r="AG282" i="26"/>
  <c r="AW282" i="26"/>
  <c r="BM282" i="26"/>
  <c r="CC282" i="26"/>
  <c r="T282" i="26"/>
  <c r="AP282" i="26"/>
  <c r="BK282" i="26"/>
  <c r="F282" i="26"/>
  <c r="AA282" i="26"/>
  <c r="AV282" i="26"/>
  <c r="BR282" i="26"/>
  <c r="L282" i="26"/>
  <c r="AH282" i="26"/>
  <c r="BC282" i="26"/>
  <c r="BX282" i="26"/>
  <c r="S282" i="26"/>
  <c r="AN282" i="26"/>
  <c r="BJ282" i="26"/>
  <c r="I282" i="26"/>
  <c r="Y282" i="26"/>
  <c r="AO282" i="26"/>
  <c r="BE282" i="26"/>
  <c r="BU282" i="26"/>
  <c r="J282" i="26"/>
  <c r="AE282" i="26"/>
  <c r="AZ282" i="26"/>
  <c r="BV282" i="26"/>
  <c r="P282" i="26"/>
  <c r="AL282" i="26"/>
  <c r="BG282" i="26"/>
  <c r="CB282" i="26"/>
  <c r="W282" i="26"/>
  <c r="AR282" i="26"/>
  <c r="BN282" i="26"/>
  <c r="H282" i="26"/>
  <c r="AD282" i="26"/>
  <c r="AY282" i="26"/>
  <c r="BT282" i="26"/>
  <c r="E282" i="26"/>
  <c r="U282" i="26"/>
  <c r="BA282" i="26"/>
  <c r="BQ282" i="26"/>
  <c r="D282" i="26"/>
  <c r="Z282" i="26"/>
  <c r="AU282" i="26"/>
  <c r="BP282" i="26"/>
  <c r="K282" i="26"/>
  <c r="AF282" i="26"/>
  <c r="BB282" i="26"/>
  <c r="BW282" i="26"/>
  <c r="R282" i="26"/>
  <c r="AM282" i="26"/>
  <c r="BH282" i="26"/>
  <c r="CD282" i="26"/>
  <c r="X282" i="26"/>
  <c r="AT282" i="26"/>
  <c r="BO282" i="26"/>
  <c r="C283" i="26" a="1"/>
  <c r="C283" i="26" s="1"/>
  <c r="AK283" i="26" s="1"/>
  <c r="CE283" i="26" l="1"/>
  <c r="G283" i="26"/>
  <c r="W283" i="26"/>
  <c r="AM283" i="26"/>
  <c r="BC283" i="26"/>
  <c r="BS283" i="26"/>
  <c r="M283" i="26"/>
  <c r="AH283" i="26"/>
  <c r="BD283" i="26"/>
  <c r="BY283" i="26"/>
  <c r="N283" i="26"/>
  <c r="AJ283" i="26"/>
  <c r="BE283" i="26"/>
  <c r="BZ283" i="26"/>
  <c r="U283" i="26"/>
  <c r="AP283" i="26"/>
  <c r="BL283" i="26"/>
  <c r="F283" i="26"/>
  <c r="AB283" i="26"/>
  <c r="AW283" i="26"/>
  <c r="BR283" i="26"/>
  <c r="K283" i="26"/>
  <c r="AA283" i="26"/>
  <c r="AQ283" i="26"/>
  <c r="BG283" i="26"/>
  <c r="BW283" i="26"/>
  <c r="R283" i="26"/>
  <c r="AN283" i="26"/>
  <c r="BI283" i="26"/>
  <c r="CD283" i="26"/>
  <c r="T283" i="26"/>
  <c r="AO283" i="26"/>
  <c r="BJ283" i="26"/>
  <c r="E283" i="26"/>
  <c r="Z283" i="26"/>
  <c r="AV283" i="26"/>
  <c r="BQ283" i="26"/>
  <c r="L283" i="26"/>
  <c r="AG283" i="26"/>
  <c r="BB283" i="26"/>
  <c r="BX283" i="26"/>
  <c r="S283" i="26"/>
  <c r="AI283" i="26"/>
  <c r="AY283" i="26"/>
  <c r="BO283" i="26"/>
  <c r="H283" i="26"/>
  <c r="AC283" i="26"/>
  <c r="AX283" i="26"/>
  <c r="BT283" i="26"/>
  <c r="I283" i="26"/>
  <c r="AD283" i="26"/>
  <c r="AZ283" i="26"/>
  <c r="BU283" i="26"/>
  <c r="P283" i="26"/>
  <c r="BF283" i="26"/>
  <c r="CB283" i="26"/>
  <c r="V283" i="26"/>
  <c r="AR283" i="26"/>
  <c r="BM283" i="26"/>
  <c r="O283" i="26"/>
  <c r="AE283" i="26"/>
  <c r="AU283" i="26"/>
  <c r="BK283" i="26"/>
  <c r="CA283" i="26"/>
  <c r="X283" i="26"/>
  <c r="AS283" i="26"/>
  <c r="BN283" i="26"/>
  <c r="D283" i="26"/>
  <c r="Y283" i="26"/>
  <c r="AT283" i="26"/>
  <c r="BP283" i="26"/>
  <c r="J283" i="26"/>
  <c r="AF283" i="26"/>
  <c r="BA283" i="26"/>
  <c r="BV283" i="26"/>
  <c r="Q283" i="26"/>
  <c r="AL283" i="26"/>
  <c r="BH283" i="26"/>
  <c r="CC283" i="26"/>
  <c r="C284" i="26" a="1"/>
  <c r="C284" i="26" s="1"/>
  <c r="AK284" i="26" s="1"/>
  <c r="CE284" i="26" l="1"/>
  <c r="M284" i="26"/>
  <c r="AC284" i="26"/>
  <c r="AS284" i="26"/>
  <c r="BI284" i="26"/>
  <c r="BY284" i="26"/>
  <c r="P284" i="26"/>
  <c r="AL284" i="26"/>
  <c r="BG284" i="26"/>
  <c r="CB284" i="26"/>
  <c r="W284" i="26"/>
  <c r="AR284" i="26"/>
  <c r="BN284" i="26"/>
  <c r="H284" i="26"/>
  <c r="AD284" i="26"/>
  <c r="AY284" i="26"/>
  <c r="BT284" i="26"/>
  <c r="O284" i="26"/>
  <c r="AJ284" i="26"/>
  <c r="BF284" i="26"/>
  <c r="CA284" i="26"/>
  <c r="Q284" i="26"/>
  <c r="AG284" i="26"/>
  <c r="AW284" i="26"/>
  <c r="BM284" i="26"/>
  <c r="CC284" i="26"/>
  <c r="V284" i="26"/>
  <c r="AQ284" i="26"/>
  <c r="BL284" i="26"/>
  <c r="G284" i="26"/>
  <c r="AB284" i="26"/>
  <c r="AX284" i="26"/>
  <c r="BS284" i="26"/>
  <c r="N284" i="26"/>
  <c r="AI284" i="26"/>
  <c r="BD284" i="26"/>
  <c r="BZ284" i="26"/>
  <c r="T284" i="26"/>
  <c r="AP284" i="26"/>
  <c r="BK284" i="26"/>
  <c r="E284" i="26"/>
  <c r="U284" i="26"/>
  <c r="BA284" i="26"/>
  <c r="BQ284" i="26"/>
  <c r="F284" i="26"/>
  <c r="AA284" i="26"/>
  <c r="AV284" i="26"/>
  <c r="BR284" i="26"/>
  <c r="L284" i="26"/>
  <c r="AH284" i="26"/>
  <c r="BC284" i="26"/>
  <c r="BX284" i="26"/>
  <c r="S284" i="26"/>
  <c r="AN284" i="26"/>
  <c r="BJ284" i="26"/>
  <c r="D284" i="26"/>
  <c r="Z284" i="26"/>
  <c r="AU284" i="26"/>
  <c r="BP284" i="26"/>
  <c r="I284" i="26"/>
  <c r="Y284" i="26"/>
  <c r="AO284" i="26"/>
  <c r="BE284" i="26"/>
  <c r="BU284" i="26"/>
  <c r="K284" i="26"/>
  <c r="AF284" i="26"/>
  <c r="BB284" i="26"/>
  <c r="BW284" i="26"/>
  <c r="R284" i="26"/>
  <c r="AM284" i="26"/>
  <c r="BH284" i="26"/>
  <c r="CD284" i="26"/>
  <c r="X284" i="26"/>
  <c r="AT284" i="26"/>
  <c r="BO284" i="26"/>
  <c r="J284" i="26"/>
  <c r="AE284" i="26"/>
  <c r="AZ284" i="26"/>
  <c r="BV284" i="26"/>
  <c r="C285" i="26" a="1"/>
  <c r="C285" i="26" s="1"/>
  <c r="AK285" i="26" s="1"/>
  <c r="CE285" i="26" l="1"/>
  <c r="O285" i="26"/>
  <c r="AE285" i="26"/>
  <c r="AU285" i="26"/>
  <c r="BK285" i="26"/>
  <c r="CA285" i="26"/>
  <c r="T285" i="26"/>
  <c r="AO285" i="26"/>
  <c r="BJ285" i="26"/>
  <c r="E285" i="26"/>
  <c r="Z285" i="26"/>
  <c r="AV285" i="26"/>
  <c r="BQ285" i="26"/>
  <c r="L285" i="26"/>
  <c r="AG285" i="26"/>
  <c r="BB285" i="26"/>
  <c r="BX285" i="26"/>
  <c r="R285" i="26"/>
  <c r="AN285" i="26"/>
  <c r="BI285" i="26"/>
  <c r="CD285" i="26"/>
  <c r="S285" i="26"/>
  <c r="AI285" i="26"/>
  <c r="AY285" i="26"/>
  <c r="BO285" i="26"/>
  <c r="D285" i="26"/>
  <c r="Y285" i="26"/>
  <c r="AT285" i="26"/>
  <c r="BP285" i="26"/>
  <c r="J285" i="26"/>
  <c r="AF285" i="26"/>
  <c r="BA285" i="26"/>
  <c r="BV285" i="26"/>
  <c r="Q285" i="26"/>
  <c r="AL285" i="26"/>
  <c r="BH285" i="26"/>
  <c r="CC285" i="26"/>
  <c r="X285" i="26"/>
  <c r="AS285" i="26"/>
  <c r="BN285" i="26"/>
  <c r="K285" i="26"/>
  <c r="AA285" i="26"/>
  <c r="AQ285" i="26"/>
  <c r="BG285" i="26"/>
  <c r="BW285" i="26"/>
  <c r="N285" i="26"/>
  <c r="AJ285" i="26"/>
  <c r="BE285" i="26"/>
  <c r="BZ285" i="26"/>
  <c r="U285" i="26"/>
  <c r="AP285" i="26"/>
  <c r="BL285" i="26"/>
  <c r="F285" i="26"/>
  <c r="AB285" i="26"/>
  <c r="AW285" i="26"/>
  <c r="BR285" i="26"/>
  <c r="M285" i="26"/>
  <c r="AH285" i="26"/>
  <c r="BD285" i="26"/>
  <c r="BY285" i="26"/>
  <c r="G285" i="26"/>
  <c r="W285" i="26"/>
  <c r="AM285" i="26"/>
  <c r="BC285" i="26"/>
  <c r="BS285" i="26"/>
  <c r="I285" i="26"/>
  <c r="AD285" i="26"/>
  <c r="AZ285" i="26"/>
  <c r="BU285" i="26"/>
  <c r="P285" i="26"/>
  <c r="BF285" i="26"/>
  <c r="CB285" i="26"/>
  <c r="V285" i="26"/>
  <c r="AR285" i="26"/>
  <c r="BM285" i="26"/>
  <c r="H285" i="26"/>
  <c r="AC285" i="26"/>
  <c r="AX285" i="26"/>
  <c r="BT285" i="26"/>
  <c r="C286" i="26" a="1"/>
  <c r="C286" i="26" s="1"/>
  <c r="AK286" i="26" s="1"/>
  <c r="CE286" i="26" l="1"/>
  <c r="I286" i="26"/>
  <c r="Y286" i="26"/>
  <c r="AO286" i="26"/>
  <c r="BE286" i="26"/>
  <c r="BU286" i="26"/>
  <c r="N286" i="26"/>
  <c r="AI286" i="26"/>
  <c r="BD286" i="26"/>
  <c r="BZ286" i="26"/>
  <c r="T286" i="26"/>
  <c r="AP286" i="26"/>
  <c r="BK286" i="26"/>
  <c r="F286" i="26"/>
  <c r="AA286" i="26"/>
  <c r="AV286" i="26"/>
  <c r="BR286" i="26"/>
  <c r="AR286" i="26"/>
  <c r="AX286" i="26"/>
  <c r="BC286" i="26"/>
  <c r="BH286" i="26"/>
  <c r="E286" i="26"/>
  <c r="U286" i="26"/>
  <c r="BA286" i="26"/>
  <c r="BQ286" i="26"/>
  <c r="H286" i="26"/>
  <c r="AD286" i="26"/>
  <c r="AY286" i="26"/>
  <c r="BT286" i="26"/>
  <c r="O286" i="26"/>
  <c r="AJ286" i="26"/>
  <c r="BF286" i="26"/>
  <c r="CA286" i="26"/>
  <c r="V286" i="26"/>
  <c r="AQ286" i="26"/>
  <c r="BL286" i="26"/>
  <c r="W286" i="26"/>
  <c r="AB286" i="26"/>
  <c r="AH286" i="26"/>
  <c r="AM286" i="26"/>
  <c r="M286" i="26"/>
  <c r="AC286" i="26"/>
  <c r="AS286" i="26"/>
  <c r="BI286" i="26"/>
  <c r="BY286" i="26"/>
  <c r="S286" i="26"/>
  <c r="AN286" i="26"/>
  <c r="BJ286" i="26"/>
  <c r="D286" i="26"/>
  <c r="Z286" i="26"/>
  <c r="AU286" i="26"/>
  <c r="BP286" i="26"/>
  <c r="K286" i="26"/>
  <c r="AF286" i="26"/>
  <c r="BB286" i="26"/>
  <c r="BW286" i="26"/>
  <c r="BN286" i="26"/>
  <c r="BS286" i="26"/>
  <c r="BX286" i="26"/>
  <c r="CD286" i="26"/>
  <c r="Q286" i="26"/>
  <c r="AG286" i="26"/>
  <c r="AW286" i="26"/>
  <c r="BM286" i="26"/>
  <c r="CC286" i="26"/>
  <c r="X286" i="26"/>
  <c r="AT286" i="26"/>
  <c r="BO286" i="26"/>
  <c r="J286" i="26"/>
  <c r="AE286" i="26"/>
  <c r="AZ286" i="26"/>
  <c r="BV286" i="26"/>
  <c r="P286" i="26"/>
  <c r="AL286" i="26"/>
  <c r="BG286" i="26"/>
  <c r="CB286" i="26"/>
  <c r="G286" i="26"/>
  <c r="L286" i="26"/>
  <c r="R286" i="26"/>
  <c r="C287" i="26" a="1"/>
  <c r="C287" i="26" s="1"/>
  <c r="AK287" i="26" s="1"/>
  <c r="CE287" i="26" l="1"/>
  <c r="S287" i="26"/>
  <c r="AI287" i="26"/>
  <c r="AY287" i="26"/>
  <c r="BO287" i="26"/>
  <c r="F287" i="26"/>
  <c r="AB287" i="26"/>
  <c r="AW287" i="26"/>
  <c r="BR287" i="26"/>
  <c r="M287" i="26"/>
  <c r="AH287" i="26"/>
  <c r="BD287" i="26"/>
  <c r="BY287" i="26"/>
  <c r="N287" i="26"/>
  <c r="AJ287" i="26"/>
  <c r="BE287" i="26"/>
  <c r="BZ287" i="26"/>
  <c r="BQ287" i="26"/>
  <c r="BV287" i="26"/>
  <c r="CB287" i="26"/>
  <c r="G287" i="26"/>
  <c r="W287" i="26"/>
  <c r="AM287" i="26"/>
  <c r="BC287" i="26"/>
  <c r="BS287" i="26"/>
  <c r="L287" i="26"/>
  <c r="AG287" i="26"/>
  <c r="BB287" i="26"/>
  <c r="BX287" i="26"/>
  <c r="R287" i="26"/>
  <c r="AN287" i="26"/>
  <c r="BI287" i="26"/>
  <c r="CD287" i="26"/>
  <c r="T287" i="26"/>
  <c r="AO287" i="26"/>
  <c r="BJ287" i="26"/>
  <c r="E287" i="26"/>
  <c r="J287" i="26"/>
  <c r="P287" i="26"/>
  <c r="U287" i="26"/>
  <c r="K287" i="26"/>
  <c r="AA287" i="26"/>
  <c r="AQ287" i="26"/>
  <c r="BG287" i="26"/>
  <c r="BW287" i="26"/>
  <c r="Q287" i="26"/>
  <c r="AL287" i="26"/>
  <c r="BH287" i="26"/>
  <c r="CC287" i="26"/>
  <c r="X287" i="26"/>
  <c r="AS287" i="26"/>
  <c r="BN287" i="26"/>
  <c r="D287" i="26"/>
  <c r="Y287" i="26"/>
  <c r="AT287" i="26"/>
  <c r="BP287" i="26"/>
  <c r="Z287" i="26"/>
  <c r="AF287" i="26"/>
  <c r="AP287" i="26"/>
  <c r="O287" i="26"/>
  <c r="AE287" i="26"/>
  <c r="AU287" i="26"/>
  <c r="BK287" i="26"/>
  <c r="CA287" i="26"/>
  <c r="V287" i="26"/>
  <c r="AR287" i="26"/>
  <c r="BM287" i="26"/>
  <c r="H287" i="26"/>
  <c r="AC287" i="26"/>
  <c r="AX287" i="26"/>
  <c r="BT287" i="26"/>
  <c r="I287" i="26"/>
  <c r="AD287" i="26"/>
  <c r="AZ287" i="26"/>
  <c r="BU287" i="26"/>
  <c r="AV287" i="26"/>
  <c r="BA287" i="26"/>
  <c r="BF287" i="26"/>
  <c r="BL287" i="26"/>
  <c r="C288" i="26" a="1"/>
  <c r="C288" i="26" s="1"/>
  <c r="AK288" i="26" s="1"/>
  <c r="CE288" i="26" l="1"/>
  <c r="Q288" i="26"/>
  <c r="AG288" i="26"/>
  <c r="AW288" i="26"/>
  <c r="BM288" i="26"/>
  <c r="CC288" i="26"/>
  <c r="T288" i="26"/>
  <c r="AP288" i="26"/>
  <c r="BK288" i="26"/>
  <c r="F288" i="26"/>
  <c r="AA288" i="26"/>
  <c r="AV288" i="26"/>
  <c r="BR288" i="26"/>
  <c r="L288" i="26"/>
  <c r="AH288" i="26"/>
  <c r="BC288" i="26"/>
  <c r="BX288" i="26"/>
  <c r="AY288" i="26"/>
  <c r="BD288" i="26"/>
  <c r="BJ288" i="26"/>
  <c r="E288" i="26"/>
  <c r="U288" i="26"/>
  <c r="BA288" i="26"/>
  <c r="BQ288" i="26"/>
  <c r="D288" i="26"/>
  <c r="Z288" i="26"/>
  <c r="AU288" i="26"/>
  <c r="BP288" i="26"/>
  <c r="K288" i="26"/>
  <c r="AF288" i="26"/>
  <c r="BB288" i="26"/>
  <c r="BW288" i="26"/>
  <c r="R288" i="26"/>
  <c r="AM288" i="26"/>
  <c r="BH288" i="26"/>
  <c r="CD288" i="26"/>
  <c r="BT288" i="26"/>
  <c r="BZ288" i="26"/>
  <c r="X288" i="26"/>
  <c r="M288" i="26"/>
  <c r="AC288" i="26"/>
  <c r="AS288" i="26"/>
  <c r="BI288" i="26"/>
  <c r="BY288" i="26"/>
  <c r="O288" i="26"/>
  <c r="AJ288" i="26"/>
  <c r="BF288" i="26"/>
  <c r="CA288" i="26"/>
  <c r="V288" i="26"/>
  <c r="AQ288" i="26"/>
  <c r="BL288" i="26"/>
  <c r="G288" i="26"/>
  <c r="AB288" i="26"/>
  <c r="AX288" i="26"/>
  <c r="BS288" i="26"/>
  <c r="AD288" i="26"/>
  <c r="AI288" i="26"/>
  <c r="AN288" i="26"/>
  <c r="BO288" i="26"/>
  <c r="I288" i="26"/>
  <c r="Y288" i="26"/>
  <c r="AO288" i="26"/>
  <c r="BE288" i="26"/>
  <c r="BU288" i="26"/>
  <c r="J288" i="26"/>
  <c r="AE288" i="26"/>
  <c r="AZ288" i="26"/>
  <c r="BV288" i="26"/>
  <c r="P288" i="26"/>
  <c r="AL288" i="26"/>
  <c r="BG288" i="26"/>
  <c r="CB288" i="26"/>
  <c r="W288" i="26"/>
  <c r="AR288" i="26"/>
  <c r="BN288" i="26"/>
  <c r="H288" i="26"/>
  <c r="N288" i="26"/>
  <c r="S288" i="26"/>
  <c r="AT288" i="26"/>
  <c r="C289" i="26" a="1"/>
  <c r="C289" i="26" s="1"/>
  <c r="AK289" i="26" s="1"/>
  <c r="CE289" i="26" l="1"/>
  <c r="K289" i="26"/>
  <c r="AA289" i="26"/>
  <c r="T289" i="26"/>
  <c r="AL289" i="26"/>
  <c r="BB289" i="26"/>
  <c r="BR289" i="26"/>
  <c r="E289" i="26"/>
  <c r="Z289" i="26"/>
  <c r="AQ289" i="26"/>
  <c r="BG289" i="26"/>
  <c r="BW289" i="26"/>
  <c r="AC289" i="26"/>
  <c r="BI289" i="26"/>
  <c r="V289" i="26"/>
  <c r="BD289" i="26"/>
  <c r="M289" i="26"/>
  <c r="AW289" i="26"/>
  <c r="CC289" i="26"/>
  <c r="AJ289" i="26"/>
  <c r="BP289" i="26"/>
  <c r="O289" i="26"/>
  <c r="D289" i="26"/>
  <c r="Y289" i="26"/>
  <c r="AP289" i="26"/>
  <c r="BF289" i="26"/>
  <c r="BV289" i="26"/>
  <c r="J289" i="26"/>
  <c r="AE289" i="26"/>
  <c r="AU289" i="26"/>
  <c r="BK289" i="26"/>
  <c r="CA289" i="26"/>
  <c r="BQ289" i="26"/>
  <c r="AF289" i="26"/>
  <c r="BL289" i="26"/>
  <c r="X289" i="26"/>
  <c r="BE289" i="26"/>
  <c r="F289" i="26"/>
  <c r="AR289" i="26"/>
  <c r="BX289" i="26"/>
  <c r="S289" i="26"/>
  <c r="I289" i="26"/>
  <c r="AD289" i="26"/>
  <c r="AT289" i="26"/>
  <c r="BJ289" i="26"/>
  <c r="BZ289" i="26"/>
  <c r="P289" i="26"/>
  <c r="AI289" i="26"/>
  <c r="AY289" i="26"/>
  <c r="BO289" i="26"/>
  <c r="H289" i="26"/>
  <c r="AS289" i="26"/>
  <c r="BY289" i="26"/>
  <c r="AN289" i="26"/>
  <c r="BT289" i="26"/>
  <c r="AG289" i="26"/>
  <c r="BM289" i="26"/>
  <c r="Q289" i="26"/>
  <c r="AZ289" i="26"/>
  <c r="G289" i="26"/>
  <c r="W289" i="26"/>
  <c r="N289" i="26"/>
  <c r="AH289" i="26"/>
  <c r="AX289" i="26"/>
  <c r="BN289" i="26"/>
  <c r="CD289" i="26"/>
  <c r="U289" i="26"/>
  <c r="AM289" i="26"/>
  <c r="BC289" i="26"/>
  <c r="BS289" i="26"/>
  <c r="R289" i="26"/>
  <c r="BA289" i="26"/>
  <c r="L289" i="26"/>
  <c r="AV289" i="26"/>
  <c r="CB289" i="26"/>
  <c r="AO289" i="26"/>
  <c r="BU289" i="26"/>
  <c r="AB289" i="26"/>
  <c r="BH289" i="26"/>
  <c r="C290" i="26" a="1"/>
  <c r="C290" i="26" s="1"/>
  <c r="AK290" i="26" s="1"/>
  <c r="CE290" i="26" l="1"/>
  <c r="L290" i="26"/>
  <c r="AB290" i="26"/>
  <c r="AR290" i="26"/>
  <c r="BH290" i="26"/>
  <c r="BX290" i="26"/>
  <c r="M290" i="26"/>
  <c r="AC290" i="26"/>
  <c r="AS290" i="26"/>
  <c r="BI290" i="26"/>
  <c r="BY290" i="26"/>
  <c r="AA290" i="26"/>
  <c r="BG290" i="26"/>
  <c r="N290" i="26"/>
  <c r="AT290" i="26"/>
  <c r="BZ290" i="26"/>
  <c r="AE290" i="26"/>
  <c r="BK290" i="26"/>
  <c r="R290" i="26"/>
  <c r="AX290" i="26"/>
  <c r="CD290" i="26"/>
  <c r="P290" i="26"/>
  <c r="AF290" i="26"/>
  <c r="AV290" i="26"/>
  <c r="BL290" i="26"/>
  <c r="CB290" i="26"/>
  <c r="Q290" i="26"/>
  <c r="AG290" i="26"/>
  <c r="AW290" i="26"/>
  <c r="BM290" i="26"/>
  <c r="CC290" i="26"/>
  <c r="AI290" i="26"/>
  <c r="BO290" i="26"/>
  <c r="V290" i="26"/>
  <c r="BB290" i="26"/>
  <c r="G290" i="26"/>
  <c r="AM290" i="26"/>
  <c r="BS290" i="26"/>
  <c r="Z290" i="26"/>
  <c r="BF290" i="26"/>
  <c r="D290" i="26"/>
  <c r="T290" i="26"/>
  <c r="AJ290" i="26"/>
  <c r="AZ290" i="26"/>
  <c r="BP290" i="26"/>
  <c r="E290" i="26"/>
  <c r="U290" i="26"/>
  <c r="BA290" i="26"/>
  <c r="BQ290" i="26"/>
  <c r="K290" i="26"/>
  <c r="AQ290" i="26"/>
  <c r="BW290" i="26"/>
  <c r="AD290" i="26"/>
  <c r="BJ290" i="26"/>
  <c r="O290" i="26"/>
  <c r="AU290" i="26"/>
  <c r="CA290" i="26"/>
  <c r="AH290" i="26"/>
  <c r="BN290" i="26"/>
  <c r="H290" i="26"/>
  <c r="X290" i="26"/>
  <c r="AN290" i="26"/>
  <c r="BD290" i="26"/>
  <c r="BT290" i="26"/>
  <c r="I290" i="26"/>
  <c r="Y290" i="26"/>
  <c r="AO290" i="26"/>
  <c r="BE290" i="26"/>
  <c r="BU290" i="26"/>
  <c r="S290" i="26"/>
  <c r="AY290" i="26"/>
  <c r="F290" i="26"/>
  <c r="AL290" i="26"/>
  <c r="BR290" i="26"/>
  <c r="W290" i="26"/>
  <c r="BC290" i="26"/>
  <c r="J290" i="26"/>
  <c r="AP290" i="26"/>
  <c r="BV290" i="26"/>
  <c r="C291" i="26" a="1"/>
  <c r="C291" i="26" s="1"/>
  <c r="AK291" i="26" s="1"/>
  <c r="CE291" i="26" l="1"/>
  <c r="R291" i="26"/>
  <c r="AH291" i="26"/>
  <c r="AX291" i="26"/>
  <c r="BN291" i="26"/>
  <c r="CD291" i="26"/>
  <c r="S291" i="26"/>
  <c r="AI291" i="26"/>
  <c r="AY291" i="26"/>
  <c r="BO291" i="26"/>
  <c r="I291" i="26"/>
  <c r="AO291" i="26"/>
  <c r="BU291" i="26"/>
  <c r="T291" i="26"/>
  <c r="AZ291" i="26"/>
  <c r="E291" i="26"/>
  <c r="BQ291" i="26"/>
  <c r="X291" i="26"/>
  <c r="BD291" i="26"/>
  <c r="F291" i="26"/>
  <c r="V291" i="26"/>
  <c r="AL291" i="26"/>
  <c r="BB291" i="26"/>
  <c r="BR291" i="26"/>
  <c r="G291" i="26"/>
  <c r="W291" i="26"/>
  <c r="AM291" i="26"/>
  <c r="BC291" i="26"/>
  <c r="BS291" i="26"/>
  <c r="Q291" i="26"/>
  <c r="AW291" i="26"/>
  <c r="CC291" i="26"/>
  <c r="AB291" i="26"/>
  <c r="BH291" i="26"/>
  <c r="M291" i="26"/>
  <c r="AS291" i="26"/>
  <c r="BY291" i="26"/>
  <c r="AF291" i="26"/>
  <c r="BL291" i="26"/>
  <c r="N291" i="26"/>
  <c r="AD291" i="26"/>
  <c r="AT291" i="26"/>
  <c r="BJ291" i="26"/>
  <c r="BZ291" i="26"/>
  <c r="O291" i="26"/>
  <c r="AE291" i="26"/>
  <c r="AU291" i="26"/>
  <c r="BK291" i="26"/>
  <c r="CA291" i="26"/>
  <c r="AG291" i="26"/>
  <c r="BM291" i="26"/>
  <c r="L291" i="26"/>
  <c r="AR291" i="26"/>
  <c r="BX291" i="26"/>
  <c r="AC291" i="26"/>
  <c r="BI291" i="26"/>
  <c r="P291" i="26"/>
  <c r="AV291" i="26"/>
  <c r="CB291" i="26"/>
  <c r="J291" i="26"/>
  <c r="Z291" i="26"/>
  <c r="AP291" i="26"/>
  <c r="BF291" i="26"/>
  <c r="BV291" i="26"/>
  <c r="K291" i="26"/>
  <c r="AA291" i="26"/>
  <c r="AQ291" i="26"/>
  <c r="BG291" i="26"/>
  <c r="BW291" i="26"/>
  <c r="Y291" i="26"/>
  <c r="BE291" i="26"/>
  <c r="D291" i="26"/>
  <c r="AJ291" i="26"/>
  <c r="BP291" i="26"/>
  <c r="U291" i="26"/>
  <c r="BA291" i="26"/>
  <c r="H291" i="26"/>
  <c r="AN291" i="26"/>
  <c r="BT291" i="26"/>
  <c r="C292" i="26" a="1"/>
  <c r="C292" i="26" s="1"/>
  <c r="AK292" i="26" s="1"/>
  <c r="CE292" i="26" l="1"/>
  <c r="D292" i="26"/>
  <c r="T292" i="26"/>
  <c r="AJ292" i="26"/>
  <c r="AZ292" i="26"/>
  <c r="BP292" i="26"/>
  <c r="E292" i="26"/>
  <c r="U292" i="26"/>
  <c r="BA292" i="26"/>
  <c r="BQ292" i="26"/>
  <c r="G292" i="26"/>
  <c r="AM292" i="26"/>
  <c r="BS292" i="26"/>
  <c r="Z292" i="26"/>
  <c r="BF292" i="26"/>
  <c r="K292" i="26"/>
  <c r="AQ292" i="26"/>
  <c r="BW292" i="26"/>
  <c r="AD292" i="26"/>
  <c r="BJ292" i="26"/>
  <c r="H292" i="26"/>
  <c r="X292" i="26"/>
  <c r="AN292" i="26"/>
  <c r="BD292" i="26"/>
  <c r="BT292" i="26"/>
  <c r="I292" i="26"/>
  <c r="Y292" i="26"/>
  <c r="AO292" i="26"/>
  <c r="BE292" i="26"/>
  <c r="BU292" i="26"/>
  <c r="O292" i="26"/>
  <c r="AU292" i="26"/>
  <c r="CA292" i="26"/>
  <c r="AH292" i="26"/>
  <c r="BN292" i="26"/>
  <c r="S292" i="26"/>
  <c r="AY292" i="26"/>
  <c r="F292" i="26"/>
  <c r="AL292" i="26"/>
  <c r="BR292" i="26"/>
  <c r="L292" i="26"/>
  <c r="AB292" i="26"/>
  <c r="AR292" i="26"/>
  <c r="BH292" i="26"/>
  <c r="BX292" i="26"/>
  <c r="M292" i="26"/>
  <c r="AC292" i="26"/>
  <c r="AS292" i="26"/>
  <c r="BI292" i="26"/>
  <c r="BY292" i="26"/>
  <c r="W292" i="26"/>
  <c r="BC292" i="26"/>
  <c r="J292" i="26"/>
  <c r="AP292" i="26"/>
  <c r="BV292" i="26"/>
  <c r="AA292" i="26"/>
  <c r="BG292" i="26"/>
  <c r="N292" i="26"/>
  <c r="AT292" i="26"/>
  <c r="BZ292" i="26"/>
  <c r="P292" i="26"/>
  <c r="AF292" i="26"/>
  <c r="AV292" i="26"/>
  <c r="BL292" i="26"/>
  <c r="CB292" i="26"/>
  <c r="Q292" i="26"/>
  <c r="AG292" i="26"/>
  <c r="AW292" i="26"/>
  <c r="BM292" i="26"/>
  <c r="CC292" i="26"/>
  <c r="AE292" i="26"/>
  <c r="BK292" i="26"/>
  <c r="R292" i="26"/>
  <c r="AX292" i="26"/>
  <c r="CD292" i="26"/>
  <c r="AI292" i="26"/>
  <c r="BO292" i="26"/>
  <c r="V292" i="26"/>
  <c r="BB292" i="26"/>
  <c r="C293" i="26" a="1"/>
  <c r="C293" i="26" s="1"/>
  <c r="AK293" i="26" s="1"/>
  <c r="CE293" i="26" l="1"/>
  <c r="G293" i="26"/>
  <c r="W293" i="26"/>
  <c r="AM293" i="26"/>
  <c r="BC293" i="26"/>
  <c r="BS293" i="26"/>
  <c r="J293" i="26"/>
  <c r="AF293" i="26"/>
  <c r="BA293" i="26"/>
  <c r="BV293" i="26"/>
  <c r="Q293" i="26"/>
  <c r="AL293" i="26"/>
  <c r="BH293" i="26"/>
  <c r="CC293" i="26"/>
  <c r="X293" i="26"/>
  <c r="AS293" i="26"/>
  <c r="BN293" i="26"/>
  <c r="D293" i="26"/>
  <c r="Y293" i="26"/>
  <c r="AT293" i="26"/>
  <c r="BP293" i="26"/>
  <c r="K293" i="26"/>
  <c r="AA293" i="26"/>
  <c r="AQ293" i="26"/>
  <c r="BG293" i="26"/>
  <c r="BW293" i="26"/>
  <c r="P293" i="26"/>
  <c r="BF293" i="26"/>
  <c r="CB293" i="26"/>
  <c r="V293" i="26"/>
  <c r="AR293" i="26"/>
  <c r="BM293" i="26"/>
  <c r="H293" i="26"/>
  <c r="AC293" i="26"/>
  <c r="AX293" i="26"/>
  <c r="BT293" i="26"/>
  <c r="I293" i="26"/>
  <c r="AD293" i="26"/>
  <c r="AZ293" i="26"/>
  <c r="BU293" i="26"/>
  <c r="AE293" i="26"/>
  <c r="AU293" i="26"/>
  <c r="CA293" i="26"/>
  <c r="AP293" i="26"/>
  <c r="F293" i="26"/>
  <c r="AW293" i="26"/>
  <c r="M293" i="26"/>
  <c r="BY293" i="26"/>
  <c r="AJ293" i="26"/>
  <c r="BZ293" i="26"/>
  <c r="S293" i="26"/>
  <c r="BO293" i="26"/>
  <c r="Z293" i="26"/>
  <c r="BQ293" i="26"/>
  <c r="AG293" i="26"/>
  <c r="BX293" i="26"/>
  <c r="AN293" i="26"/>
  <c r="CD293" i="26"/>
  <c r="BJ293" i="26"/>
  <c r="O293" i="26"/>
  <c r="BK293" i="26"/>
  <c r="U293" i="26"/>
  <c r="BL293" i="26"/>
  <c r="AB293" i="26"/>
  <c r="BR293" i="26"/>
  <c r="AH293" i="26"/>
  <c r="BD293" i="26"/>
  <c r="N293" i="26"/>
  <c r="BE293" i="26"/>
  <c r="AI293" i="26"/>
  <c r="AY293" i="26"/>
  <c r="E293" i="26"/>
  <c r="AV293" i="26"/>
  <c r="L293" i="26"/>
  <c r="BB293" i="26"/>
  <c r="R293" i="26"/>
  <c r="BI293" i="26"/>
  <c r="T293" i="26"/>
  <c r="AO293" i="26"/>
  <c r="C294" i="26" a="1"/>
  <c r="C294" i="26" s="1"/>
  <c r="AK294" i="26" s="1"/>
  <c r="CE294" i="26" l="1"/>
  <c r="E294" i="26"/>
  <c r="U294" i="26"/>
  <c r="BA294" i="26"/>
  <c r="BQ294" i="26"/>
  <c r="H294" i="26"/>
  <c r="AD294" i="26"/>
  <c r="AY294" i="26"/>
  <c r="BT294" i="26"/>
  <c r="O294" i="26"/>
  <c r="AJ294" i="26"/>
  <c r="BF294" i="26"/>
  <c r="CA294" i="26"/>
  <c r="V294" i="26"/>
  <c r="AQ294" i="26"/>
  <c r="BL294" i="26"/>
  <c r="G294" i="26"/>
  <c r="AB294" i="26"/>
  <c r="AX294" i="26"/>
  <c r="BS294" i="26"/>
  <c r="I294" i="26"/>
  <c r="Y294" i="26"/>
  <c r="AO294" i="26"/>
  <c r="BE294" i="26"/>
  <c r="BU294" i="26"/>
  <c r="N294" i="26"/>
  <c r="AI294" i="26"/>
  <c r="BD294" i="26"/>
  <c r="BZ294" i="26"/>
  <c r="T294" i="26"/>
  <c r="AP294" i="26"/>
  <c r="BK294" i="26"/>
  <c r="F294" i="26"/>
  <c r="AA294" i="26"/>
  <c r="AV294" i="26"/>
  <c r="BR294" i="26"/>
  <c r="L294" i="26"/>
  <c r="AH294" i="26"/>
  <c r="BC294" i="26"/>
  <c r="BX294" i="26"/>
  <c r="M294" i="26"/>
  <c r="AC294" i="26"/>
  <c r="AS294" i="26"/>
  <c r="BI294" i="26"/>
  <c r="BY294" i="26"/>
  <c r="S294" i="26"/>
  <c r="AN294" i="26"/>
  <c r="BJ294" i="26"/>
  <c r="D294" i="26"/>
  <c r="Z294" i="26"/>
  <c r="AU294" i="26"/>
  <c r="BP294" i="26"/>
  <c r="K294" i="26"/>
  <c r="AF294" i="26"/>
  <c r="BB294" i="26"/>
  <c r="BW294" i="26"/>
  <c r="R294" i="26"/>
  <c r="AM294" i="26"/>
  <c r="BH294" i="26"/>
  <c r="CD294" i="26"/>
  <c r="Q294" i="26"/>
  <c r="AG294" i="26"/>
  <c r="AW294" i="26"/>
  <c r="BM294" i="26"/>
  <c r="CC294" i="26"/>
  <c r="X294" i="26"/>
  <c r="AT294" i="26"/>
  <c r="BO294" i="26"/>
  <c r="J294" i="26"/>
  <c r="AE294" i="26"/>
  <c r="AZ294" i="26"/>
  <c r="BV294" i="26"/>
  <c r="P294" i="26"/>
  <c r="AL294" i="26"/>
  <c r="BG294" i="26"/>
  <c r="CB294" i="26"/>
  <c r="W294" i="26"/>
  <c r="AR294" i="26"/>
  <c r="BN294" i="26"/>
  <c r="C295" i="26" a="1"/>
  <c r="C295" i="26" s="1"/>
  <c r="AK295" i="26" s="1"/>
  <c r="CE295" i="26" l="1"/>
  <c r="G295" i="26"/>
  <c r="W295" i="26"/>
  <c r="AM295" i="26"/>
  <c r="BC295" i="26"/>
  <c r="BS295" i="26"/>
  <c r="L295" i="26"/>
  <c r="AG295" i="26"/>
  <c r="BB295" i="26"/>
  <c r="BX295" i="26"/>
  <c r="R295" i="26"/>
  <c r="AN295" i="26"/>
  <c r="BI295" i="26"/>
  <c r="CD295" i="26"/>
  <c r="T295" i="26"/>
  <c r="AO295" i="26"/>
  <c r="BJ295" i="26"/>
  <c r="E295" i="26"/>
  <c r="Z295" i="26"/>
  <c r="AV295" i="26"/>
  <c r="BQ295" i="26"/>
  <c r="O295" i="26"/>
  <c r="AE295" i="26"/>
  <c r="AU295" i="26"/>
  <c r="BK295" i="26"/>
  <c r="CA295" i="26"/>
  <c r="V295" i="26"/>
  <c r="AR295" i="26"/>
  <c r="BM295" i="26"/>
  <c r="H295" i="26"/>
  <c r="AC295" i="26"/>
  <c r="AX295" i="26"/>
  <c r="BT295" i="26"/>
  <c r="I295" i="26"/>
  <c r="AD295" i="26"/>
  <c r="AZ295" i="26"/>
  <c r="BU295" i="26"/>
  <c r="P295" i="26"/>
  <c r="BF295" i="26"/>
  <c r="CB295" i="26"/>
  <c r="S295" i="26"/>
  <c r="AI295" i="26"/>
  <c r="AY295" i="26"/>
  <c r="BO295" i="26"/>
  <c r="F295" i="26"/>
  <c r="AB295" i="26"/>
  <c r="AW295" i="26"/>
  <c r="BR295" i="26"/>
  <c r="M295" i="26"/>
  <c r="AH295" i="26"/>
  <c r="BD295" i="26"/>
  <c r="BY295" i="26"/>
  <c r="N295" i="26"/>
  <c r="AJ295" i="26"/>
  <c r="BE295" i="26"/>
  <c r="BZ295" i="26"/>
  <c r="U295" i="26"/>
  <c r="AP295" i="26"/>
  <c r="BL295" i="26"/>
  <c r="K295" i="26"/>
  <c r="AA295" i="26"/>
  <c r="AQ295" i="26"/>
  <c r="BG295" i="26"/>
  <c r="BW295" i="26"/>
  <c r="Q295" i="26"/>
  <c r="AL295" i="26"/>
  <c r="BH295" i="26"/>
  <c r="CC295" i="26"/>
  <c r="X295" i="26"/>
  <c r="AS295" i="26"/>
  <c r="BN295" i="26"/>
  <c r="D295" i="26"/>
  <c r="Y295" i="26"/>
  <c r="AT295" i="26"/>
  <c r="BP295" i="26"/>
  <c r="J295" i="26"/>
  <c r="AF295" i="26"/>
  <c r="BA295" i="26"/>
  <c r="BV295" i="26"/>
  <c r="C296" i="26" a="1"/>
  <c r="C296" i="26" s="1"/>
  <c r="AK296" i="26" s="1"/>
  <c r="CE296" i="26" l="1"/>
  <c r="E296" i="26"/>
  <c r="U296" i="26"/>
  <c r="BA296" i="26"/>
  <c r="BQ296" i="26"/>
  <c r="D296" i="26"/>
  <c r="Z296" i="26"/>
  <c r="AU296" i="26"/>
  <c r="BP296" i="26"/>
  <c r="K296" i="26"/>
  <c r="AF296" i="26"/>
  <c r="BB296" i="26"/>
  <c r="BW296" i="26"/>
  <c r="R296" i="26"/>
  <c r="AM296" i="26"/>
  <c r="BH296" i="26"/>
  <c r="CD296" i="26"/>
  <c r="X296" i="26"/>
  <c r="AT296" i="26"/>
  <c r="BO296" i="26"/>
  <c r="I296" i="26"/>
  <c r="Y296" i="26"/>
  <c r="AO296" i="26"/>
  <c r="BE296" i="26"/>
  <c r="BU296" i="26"/>
  <c r="J296" i="26"/>
  <c r="AE296" i="26"/>
  <c r="AZ296" i="26"/>
  <c r="BV296" i="26"/>
  <c r="P296" i="26"/>
  <c r="AL296" i="26"/>
  <c r="BG296" i="26"/>
  <c r="CB296" i="26"/>
  <c r="W296" i="26"/>
  <c r="AR296" i="26"/>
  <c r="BN296" i="26"/>
  <c r="H296" i="26"/>
  <c r="AD296" i="26"/>
  <c r="AY296" i="26"/>
  <c r="BT296" i="26"/>
  <c r="Q296" i="26"/>
  <c r="AG296" i="26"/>
  <c r="AW296" i="26"/>
  <c r="BM296" i="26"/>
  <c r="CC296" i="26"/>
  <c r="T296" i="26"/>
  <c r="AP296" i="26"/>
  <c r="BK296" i="26"/>
  <c r="F296" i="26"/>
  <c r="AA296" i="26"/>
  <c r="AV296" i="26"/>
  <c r="BR296" i="26"/>
  <c r="L296" i="26"/>
  <c r="AH296" i="26"/>
  <c r="BC296" i="26"/>
  <c r="BX296" i="26"/>
  <c r="S296" i="26"/>
  <c r="AN296" i="26"/>
  <c r="BJ296" i="26"/>
  <c r="M296" i="26"/>
  <c r="AC296" i="26"/>
  <c r="AS296" i="26"/>
  <c r="BI296" i="26"/>
  <c r="BY296" i="26"/>
  <c r="O296" i="26"/>
  <c r="AJ296" i="26"/>
  <c r="BF296" i="26"/>
  <c r="CA296" i="26"/>
  <c r="V296" i="26"/>
  <c r="AQ296" i="26"/>
  <c r="BL296" i="26"/>
  <c r="G296" i="26"/>
  <c r="AB296" i="26"/>
  <c r="AX296" i="26"/>
  <c r="BS296" i="26"/>
  <c r="N296" i="26"/>
  <c r="AI296" i="26"/>
  <c r="BD296" i="26"/>
  <c r="BZ296" i="26"/>
  <c r="C297" i="26" a="1"/>
  <c r="C297" i="26" s="1"/>
  <c r="AK297" i="26" s="1"/>
  <c r="CE297" i="26" l="1"/>
  <c r="G297" i="26"/>
  <c r="W297" i="26"/>
  <c r="AM297" i="26"/>
  <c r="BC297" i="26"/>
  <c r="BS297" i="26"/>
  <c r="M297" i="26"/>
  <c r="AH297" i="26"/>
  <c r="BD297" i="26"/>
  <c r="BY297" i="26"/>
  <c r="N297" i="26"/>
  <c r="AJ297" i="26"/>
  <c r="BE297" i="26"/>
  <c r="BZ297" i="26"/>
  <c r="U297" i="26"/>
  <c r="AP297" i="26"/>
  <c r="BL297" i="26"/>
  <c r="F297" i="26"/>
  <c r="AB297" i="26"/>
  <c r="AW297" i="26"/>
  <c r="BR297" i="26"/>
  <c r="K297" i="26"/>
  <c r="AA297" i="26"/>
  <c r="AQ297" i="26"/>
  <c r="BG297" i="26"/>
  <c r="BW297" i="26"/>
  <c r="R297" i="26"/>
  <c r="AN297" i="26"/>
  <c r="BI297" i="26"/>
  <c r="CD297" i="26"/>
  <c r="T297" i="26"/>
  <c r="AO297" i="26"/>
  <c r="BJ297" i="26"/>
  <c r="E297" i="26"/>
  <c r="Z297" i="26"/>
  <c r="AV297" i="26"/>
  <c r="BQ297" i="26"/>
  <c r="L297" i="26"/>
  <c r="AG297" i="26"/>
  <c r="BB297" i="26"/>
  <c r="BX297" i="26"/>
  <c r="O297" i="26"/>
  <c r="AE297" i="26"/>
  <c r="AU297" i="26"/>
  <c r="BK297" i="26"/>
  <c r="CA297" i="26"/>
  <c r="X297" i="26"/>
  <c r="AS297" i="26"/>
  <c r="BN297" i="26"/>
  <c r="D297" i="26"/>
  <c r="Y297" i="26"/>
  <c r="AT297" i="26"/>
  <c r="BP297" i="26"/>
  <c r="J297" i="26"/>
  <c r="AF297" i="26"/>
  <c r="BA297" i="26"/>
  <c r="BV297" i="26"/>
  <c r="Q297" i="26"/>
  <c r="AL297" i="26"/>
  <c r="BH297" i="26"/>
  <c r="CC297" i="26"/>
  <c r="S297" i="26"/>
  <c r="AI297" i="26"/>
  <c r="AY297" i="26"/>
  <c r="BO297" i="26"/>
  <c r="H297" i="26"/>
  <c r="AC297" i="26"/>
  <c r="AX297" i="26"/>
  <c r="BT297" i="26"/>
  <c r="I297" i="26"/>
  <c r="AD297" i="26"/>
  <c r="AZ297" i="26"/>
  <c r="BU297" i="26"/>
  <c r="P297" i="26"/>
  <c r="BF297" i="26"/>
  <c r="CB297" i="26"/>
  <c r="V297" i="26"/>
  <c r="AR297" i="26"/>
  <c r="BM297" i="26"/>
  <c r="C298" i="26" a="1"/>
  <c r="C298" i="26" s="1"/>
  <c r="AK298" i="26" s="1"/>
  <c r="CE298" i="26" l="1"/>
  <c r="E298" i="26"/>
  <c r="U298" i="26"/>
  <c r="BA298" i="26"/>
  <c r="BQ298" i="26"/>
  <c r="F298" i="26"/>
  <c r="AA298" i="26"/>
  <c r="AV298" i="26"/>
  <c r="BR298" i="26"/>
  <c r="L298" i="26"/>
  <c r="AH298" i="26"/>
  <c r="BC298" i="26"/>
  <c r="BX298" i="26"/>
  <c r="S298" i="26"/>
  <c r="AN298" i="26"/>
  <c r="BJ298" i="26"/>
  <c r="D298" i="26"/>
  <c r="Z298" i="26"/>
  <c r="AU298" i="26"/>
  <c r="BP298" i="26"/>
  <c r="I298" i="26"/>
  <c r="AO298" i="26"/>
  <c r="BE298" i="26"/>
  <c r="K298" i="26"/>
  <c r="BB298" i="26"/>
  <c r="R298" i="26"/>
  <c r="AM298" i="26"/>
  <c r="CD298" i="26"/>
  <c r="BO298" i="26"/>
  <c r="AE298" i="26"/>
  <c r="AZ298" i="26"/>
  <c r="M298" i="26"/>
  <c r="AC298" i="26"/>
  <c r="AS298" i="26"/>
  <c r="BI298" i="26"/>
  <c r="P298" i="26"/>
  <c r="AL298" i="26"/>
  <c r="CB298" i="26"/>
  <c r="AR298" i="26"/>
  <c r="H298" i="26"/>
  <c r="AY298" i="26"/>
  <c r="O298" i="26"/>
  <c r="BF298" i="26"/>
  <c r="AG298" i="26"/>
  <c r="AW298" i="26"/>
  <c r="CC298" i="26"/>
  <c r="AQ298" i="26"/>
  <c r="AB298" i="26"/>
  <c r="BS298" i="26"/>
  <c r="AI298" i="26"/>
  <c r="BD298" i="26"/>
  <c r="T298" i="26"/>
  <c r="BK298" i="26"/>
  <c r="Y298" i="26"/>
  <c r="BU298" i="26"/>
  <c r="AF298" i="26"/>
  <c r="BW298" i="26"/>
  <c r="BH298" i="26"/>
  <c r="X298" i="26"/>
  <c r="AT298" i="26"/>
  <c r="J298" i="26"/>
  <c r="BV298" i="26"/>
  <c r="BY298" i="26"/>
  <c r="BG298" i="26"/>
  <c r="W298" i="26"/>
  <c r="BN298" i="26"/>
  <c r="AD298" i="26"/>
  <c r="BT298" i="26"/>
  <c r="AJ298" i="26"/>
  <c r="CA298" i="26"/>
  <c r="Q298" i="26"/>
  <c r="BM298" i="26"/>
  <c r="V298" i="26"/>
  <c r="BL298" i="26"/>
  <c r="G298" i="26"/>
  <c r="AX298" i="26"/>
  <c r="N298" i="26"/>
  <c r="BZ298" i="26"/>
  <c r="AP298" i="26"/>
  <c r="C299" i="26" a="1"/>
  <c r="C299" i="26" s="1"/>
  <c r="AK299" i="26" s="1"/>
  <c r="CE299" i="26" l="1"/>
  <c r="G299" i="26"/>
  <c r="W299" i="26"/>
  <c r="AM299" i="26"/>
  <c r="BC299" i="26"/>
  <c r="BS299" i="26"/>
  <c r="I299" i="26"/>
  <c r="AD299" i="26"/>
  <c r="AZ299" i="26"/>
  <c r="BU299" i="26"/>
  <c r="P299" i="26"/>
  <c r="BF299" i="26"/>
  <c r="CB299" i="26"/>
  <c r="V299" i="26"/>
  <c r="AR299" i="26"/>
  <c r="BM299" i="26"/>
  <c r="H299" i="26"/>
  <c r="AC299" i="26"/>
  <c r="AX299" i="26"/>
  <c r="BT299" i="26"/>
  <c r="K299" i="26"/>
  <c r="AA299" i="26"/>
  <c r="AQ299" i="26"/>
  <c r="BG299" i="26"/>
  <c r="BW299" i="26"/>
  <c r="N299" i="26"/>
  <c r="AJ299" i="26"/>
  <c r="BE299" i="26"/>
  <c r="BZ299" i="26"/>
  <c r="U299" i="26"/>
  <c r="AP299" i="26"/>
  <c r="BL299" i="26"/>
  <c r="F299" i="26"/>
  <c r="AB299" i="26"/>
  <c r="AW299" i="26"/>
  <c r="BR299" i="26"/>
  <c r="M299" i="26"/>
  <c r="AH299" i="26"/>
  <c r="BD299" i="26"/>
  <c r="BY299" i="26"/>
  <c r="O299" i="26"/>
  <c r="AE299" i="26"/>
  <c r="AU299" i="26"/>
  <c r="BK299" i="26"/>
  <c r="CA299" i="26"/>
  <c r="T299" i="26"/>
  <c r="AO299" i="26"/>
  <c r="BJ299" i="26"/>
  <c r="E299" i="26"/>
  <c r="Z299" i="26"/>
  <c r="AV299" i="26"/>
  <c r="BQ299" i="26"/>
  <c r="L299" i="26"/>
  <c r="AG299" i="26"/>
  <c r="BB299" i="26"/>
  <c r="BX299" i="26"/>
  <c r="R299" i="26"/>
  <c r="AN299" i="26"/>
  <c r="BI299" i="26"/>
  <c r="CD299" i="26"/>
  <c r="S299" i="26"/>
  <c r="AI299" i="26"/>
  <c r="AY299" i="26"/>
  <c r="BO299" i="26"/>
  <c r="D299" i="26"/>
  <c r="Y299" i="26"/>
  <c r="AT299" i="26"/>
  <c r="BP299" i="26"/>
  <c r="J299" i="26"/>
  <c r="AF299" i="26"/>
  <c r="BA299" i="26"/>
  <c r="BV299" i="26"/>
  <c r="Q299" i="26"/>
  <c r="AL299" i="26"/>
  <c r="BH299" i="26"/>
  <c r="CC299" i="26"/>
  <c r="X299" i="26"/>
  <c r="AS299" i="26"/>
  <c r="BN299" i="26"/>
  <c r="C300" i="26" a="1"/>
  <c r="C300" i="26" s="1"/>
  <c r="AK300" i="26" s="1"/>
  <c r="CE300" i="26" l="1"/>
  <c r="Q300" i="26"/>
  <c r="AG300" i="26"/>
  <c r="AW300" i="26"/>
  <c r="BM300" i="26"/>
  <c r="CC300" i="26"/>
  <c r="W300" i="26"/>
  <c r="AR300" i="26"/>
  <c r="BN300" i="26"/>
  <c r="H300" i="26"/>
  <c r="AD300" i="26"/>
  <c r="AY300" i="26"/>
  <c r="BT300" i="26"/>
  <c r="O300" i="26"/>
  <c r="AJ300" i="26"/>
  <c r="BF300" i="26"/>
  <c r="CA300" i="26"/>
  <c r="V300" i="26"/>
  <c r="AQ300" i="26"/>
  <c r="BL300" i="26"/>
  <c r="I300" i="26"/>
  <c r="Y300" i="26"/>
  <c r="AO300" i="26"/>
  <c r="BE300" i="26"/>
  <c r="BU300" i="26"/>
  <c r="L300" i="26"/>
  <c r="AH300" i="26"/>
  <c r="BC300" i="26"/>
  <c r="BX300" i="26"/>
  <c r="S300" i="26"/>
  <c r="AN300" i="26"/>
  <c r="BJ300" i="26"/>
  <c r="D300" i="26"/>
  <c r="Z300" i="26"/>
  <c r="AU300" i="26"/>
  <c r="BP300" i="26"/>
  <c r="K300" i="26"/>
  <c r="AF300" i="26"/>
  <c r="BB300" i="26"/>
  <c r="BW300" i="26"/>
  <c r="M300" i="26"/>
  <c r="AC300" i="26"/>
  <c r="AS300" i="26"/>
  <c r="BI300" i="26"/>
  <c r="BY300" i="26"/>
  <c r="R300" i="26"/>
  <c r="AM300" i="26"/>
  <c r="BH300" i="26"/>
  <c r="CD300" i="26"/>
  <c r="X300" i="26"/>
  <c r="AT300" i="26"/>
  <c r="BO300" i="26"/>
  <c r="J300" i="26"/>
  <c r="AE300" i="26"/>
  <c r="AZ300" i="26"/>
  <c r="BV300" i="26"/>
  <c r="P300" i="26"/>
  <c r="AL300" i="26"/>
  <c r="BG300" i="26"/>
  <c r="CB300" i="26"/>
  <c r="E300" i="26"/>
  <c r="U300" i="26"/>
  <c r="BA300" i="26"/>
  <c r="BQ300" i="26"/>
  <c r="G300" i="26"/>
  <c r="AB300" i="26"/>
  <c r="AX300" i="26"/>
  <c r="BS300" i="26"/>
  <c r="N300" i="26"/>
  <c r="AI300" i="26"/>
  <c r="BD300" i="26"/>
  <c r="BZ300" i="26"/>
  <c r="T300" i="26"/>
  <c r="AP300" i="26"/>
  <c r="BK300" i="26"/>
  <c r="F300" i="26"/>
  <c r="AA300" i="26"/>
  <c r="AV300" i="26"/>
  <c r="BR300" i="26"/>
  <c r="C301" i="26" a="1"/>
  <c r="C301" i="26" s="1"/>
  <c r="AK301" i="26" s="1"/>
  <c r="CE301" i="26" l="1"/>
  <c r="G301" i="26"/>
  <c r="W301" i="26"/>
  <c r="AM301" i="26"/>
  <c r="BC301" i="26"/>
  <c r="BS301" i="26"/>
  <c r="J301" i="26"/>
  <c r="AF301" i="26"/>
  <c r="BA301" i="26"/>
  <c r="BV301" i="26"/>
  <c r="Q301" i="26"/>
  <c r="AL301" i="26"/>
  <c r="BH301" i="26"/>
  <c r="CC301" i="26"/>
  <c r="X301" i="26"/>
  <c r="AS301" i="26"/>
  <c r="BN301" i="26"/>
  <c r="D301" i="26"/>
  <c r="Y301" i="26"/>
  <c r="AT301" i="26"/>
  <c r="BP301" i="26"/>
  <c r="K301" i="26"/>
  <c r="AA301" i="26"/>
  <c r="AQ301" i="26"/>
  <c r="BG301" i="26"/>
  <c r="BW301" i="26"/>
  <c r="P301" i="26"/>
  <c r="BF301" i="26"/>
  <c r="CB301" i="26"/>
  <c r="V301" i="26"/>
  <c r="AR301" i="26"/>
  <c r="BM301" i="26"/>
  <c r="H301" i="26"/>
  <c r="AC301" i="26"/>
  <c r="AX301" i="26"/>
  <c r="BT301" i="26"/>
  <c r="I301" i="26"/>
  <c r="AD301" i="26"/>
  <c r="AZ301" i="26"/>
  <c r="BU301" i="26"/>
  <c r="O301" i="26"/>
  <c r="AE301" i="26"/>
  <c r="AU301" i="26"/>
  <c r="BK301" i="26"/>
  <c r="CA301" i="26"/>
  <c r="U301" i="26"/>
  <c r="AP301" i="26"/>
  <c r="BL301" i="26"/>
  <c r="F301" i="26"/>
  <c r="AB301" i="26"/>
  <c r="AW301" i="26"/>
  <c r="BR301" i="26"/>
  <c r="M301" i="26"/>
  <c r="AH301" i="26"/>
  <c r="BD301" i="26"/>
  <c r="BY301" i="26"/>
  <c r="N301" i="26"/>
  <c r="AJ301" i="26"/>
  <c r="BE301" i="26"/>
  <c r="BZ301" i="26"/>
  <c r="S301" i="26"/>
  <c r="AI301" i="26"/>
  <c r="AY301" i="26"/>
  <c r="BO301" i="26"/>
  <c r="E301" i="26"/>
  <c r="Z301" i="26"/>
  <c r="AV301" i="26"/>
  <c r="BQ301" i="26"/>
  <c r="L301" i="26"/>
  <c r="AG301" i="26"/>
  <c r="BB301" i="26"/>
  <c r="BX301" i="26"/>
  <c r="R301" i="26"/>
  <c r="AN301" i="26"/>
  <c r="BI301" i="26"/>
  <c r="CD301" i="26"/>
  <c r="T301" i="26"/>
  <c r="AO301" i="26"/>
  <c r="BJ301" i="26"/>
  <c r="C302" i="26" a="1"/>
  <c r="C302" i="26" s="1"/>
  <c r="AK302" i="26" s="1"/>
  <c r="CE302" i="26" l="1"/>
  <c r="E302" i="26"/>
  <c r="U302" i="26"/>
  <c r="BA302" i="26"/>
  <c r="BQ302" i="26"/>
  <c r="H302" i="26"/>
  <c r="AD302" i="26"/>
  <c r="AY302" i="26"/>
  <c r="BT302" i="26"/>
  <c r="O302" i="26"/>
  <c r="AJ302" i="26"/>
  <c r="BF302" i="26"/>
  <c r="CA302" i="26"/>
  <c r="V302" i="26"/>
  <c r="AQ302" i="26"/>
  <c r="BL302" i="26"/>
  <c r="G302" i="26"/>
  <c r="AB302" i="26"/>
  <c r="AX302" i="26"/>
  <c r="BS302" i="26"/>
  <c r="I302" i="26"/>
  <c r="Y302" i="26"/>
  <c r="AO302" i="26"/>
  <c r="BE302" i="26"/>
  <c r="BU302" i="26"/>
  <c r="N302" i="26"/>
  <c r="AI302" i="26"/>
  <c r="BD302" i="26"/>
  <c r="BZ302" i="26"/>
  <c r="T302" i="26"/>
  <c r="AP302" i="26"/>
  <c r="BK302" i="26"/>
  <c r="F302" i="26"/>
  <c r="AA302" i="26"/>
  <c r="AV302" i="26"/>
  <c r="BR302" i="26"/>
  <c r="L302" i="26"/>
  <c r="AH302" i="26"/>
  <c r="BC302" i="26"/>
  <c r="BX302" i="26"/>
  <c r="M302" i="26"/>
  <c r="AC302" i="26"/>
  <c r="AS302" i="26"/>
  <c r="BI302" i="26"/>
  <c r="BY302" i="26"/>
  <c r="S302" i="26"/>
  <c r="AN302" i="26"/>
  <c r="BJ302" i="26"/>
  <c r="D302" i="26"/>
  <c r="Z302" i="26"/>
  <c r="AU302" i="26"/>
  <c r="BP302" i="26"/>
  <c r="K302" i="26"/>
  <c r="AF302" i="26"/>
  <c r="BB302" i="26"/>
  <c r="BW302" i="26"/>
  <c r="R302" i="26"/>
  <c r="AM302" i="26"/>
  <c r="BH302" i="26"/>
  <c r="CD302" i="26"/>
  <c r="Q302" i="26"/>
  <c r="AG302" i="26"/>
  <c r="AW302" i="26"/>
  <c r="BM302" i="26"/>
  <c r="CC302" i="26"/>
  <c r="X302" i="26"/>
  <c r="AT302" i="26"/>
  <c r="BO302" i="26"/>
  <c r="J302" i="26"/>
  <c r="AE302" i="26"/>
  <c r="AZ302" i="26"/>
  <c r="BV302" i="26"/>
  <c r="P302" i="26"/>
  <c r="AL302" i="26"/>
  <c r="BG302" i="26"/>
  <c r="CB302" i="26"/>
  <c r="W302" i="26"/>
  <c r="AR302" i="26"/>
  <c r="BN302" i="26"/>
  <c r="C303" i="26" a="1"/>
  <c r="C303" i="26" s="1"/>
  <c r="AK303" i="26" s="1"/>
  <c r="CE303" i="26" l="1"/>
  <c r="O303" i="26"/>
  <c r="AE303" i="26"/>
  <c r="AU303" i="26"/>
  <c r="BK303" i="26"/>
  <c r="CA303" i="26"/>
  <c r="V303" i="26"/>
  <c r="AR303" i="26"/>
  <c r="BM303" i="26"/>
  <c r="H303" i="26"/>
  <c r="AC303" i="26"/>
  <c r="AX303" i="26"/>
  <c r="BT303" i="26"/>
  <c r="I303" i="26"/>
  <c r="AD303" i="26"/>
  <c r="AZ303" i="26"/>
  <c r="BU303" i="26"/>
  <c r="P303" i="26"/>
  <c r="BF303" i="26"/>
  <c r="CB303" i="26"/>
  <c r="G303" i="26"/>
  <c r="W303" i="26"/>
  <c r="AM303" i="26"/>
  <c r="BC303" i="26"/>
  <c r="BS303" i="26"/>
  <c r="L303" i="26"/>
  <c r="AG303" i="26"/>
  <c r="BB303" i="26"/>
  <c r="BX303" i="26"/>
  <c r="R303" i="26"/>
  <c r="AN303" i="26"/>
  <c r="BI303" i="26"/>
  <c r="CD303" i="26"/>
  <c r="T303" i="26"/>
  <c r="AO303" i="26"/>
  <c r="BJ303" i="26"/>
  <c r="E303" i="26"/>
  <c r="Z303" i="26"/>
  <c r="AV303" i="26"/>
  <c r="BQ303" i="26"/>
  <c r="K303" i="26"/>
  <c r="AA303" i="26"/>
  <c r="AQ303" i="26"/>
  <c r="BG303" i="26"/>
  <c r="BW303" i="26"/>
  <c r="Q303" i="26"/>
  <c r="AL303" i="26"/>
  <c r="BH303" i="26"/>
  <c r="CC303" i="26"/>
  <c r="X303" i="26"/>
  <c r="AS303" i="26"/>
  <c r="BN303" i="26"/>
  <c r="D303" i="26"/>
  <c r="Y303" i="26"/>
  <c r="AT303" i="26"/>
  <c r="BP303" i="26"/>
  <c r="J303" i="26"/>
  <c r="AF303" i="26"/>
  <c r="BA303" i="26"/>
  <c r="BV303" i="26"/>
  <c r="S303" i="26"/>
  <c r="AI303" i="26"/>
  <c r="AY303" i="26"/>
  <c r="BO303" i="26"/>
  <c r="F303" i="26"/>
  <c r="AB303" i="26"/>
  <c r="AW303" i="26"/>
  <c r="BR303" i="26"/>
  <c r="M303" i="26"/>
  <c r="AH303" i="26"/>
  <c r="BD303" i="26"/>
  <c r="BY303" i="26"/>
  <c r="N303" i="26"/>
  <c r="AJ303" i="26"/>
  <c r="BE303" i="26"/>
  <c r="BZ303" i="26"/>
  <c r="U303" i="26"/>
  <c r="AP303" i="26"/>
  <c r="BL303" i="26"/>
  <c r="C304" i="26" a="1"/>
  <c r="C304" i="26" s="1"/>
  <c r="AK304" i="26" s="1"/>
  <c r="CE304" i="26" l="1"/>
  <c r="E304" i="26"/>
  <c r="U304" i="26"/>
  <c r="BA304" i="26"/>
  <c r="BQ304" i="26"/>
  <c r="D304" i="26"/>
  <c r="Z304" i="26"/>
  <c r="AU304" i="26"/>
  <c r="BP304" i="26"/>
  <c r="K304" i="26"/>
  <c r="AF304" i="26"/>
  <c r="BB304" i="26"/>
  <c r="BW304" i="26"/>
  <c r="R304" i="26"/>
  <c r="AM304" i="26"/>
  <c r="BH304" i="26"/>
  <c r="CD304" i="26"/>
  <c r="X304" i="26"/>
  <c r="AT304" i="26"/>
  <c r="BO304" i="26"/>
  <c r="I304" i="26"/>
  <c r="Y304" i="26"/>
  <c r="AO304" i="26"/>
  <c r="BE304" i="26"/>
  <c r="BU304" i="26"/>
  <c r="J304" i="26"/>
  <c r="AE304" i="26"/>
  <c r="AZ304" i="26"/>
  <c r="BV304" i="26"/>
  <c r="P304" i="26"/>
  <c r="AL304" i="26"/>
  <c r="BG304" i="26"/>
  <c r="CB304" i="26"/>
  <c r="W304" i="26"/>
  <c r="AR304" i="26"/>
  <c r="BN304" i="26"/>
  <c r="H304" i="26"/>
  <c r="AD304" i="26"/>
  <c r="AY304" i="26"/>
  <c r="BT304" i="26"/>
  <c r="M304" i="26"/>
  <c r="AC304" i="26"/>
  <c r="AS304" i="26"/>
  <c r="BI304" i="26"/>
  <c r="BY304" i="26"/>
  <c r="O304" i="26"/>
  <c r="AJ304" i="26"/>
  <c r="BF304" i="26"/>
  <c r="CA304" i="26"/>
  <c r="V304" i="26"/>
  <c r="AQ304" i="26"/>
  <c r="BL304" i="26"/>
  <c r="G304" i="26"/>
  <c r="AB304" i="26"/>
  <c r="AX304" i="26"/>
  <c r="BS304" i="26"/>
  <c r="N304" i="26"/>
  <c r="AI304" i="26"/>
  <c r="BD304" i="26"/>
  <c r="BZ304" i="26"/>
  <c r="Q304" i="26"/>
  <c r="AG304" i="26"/>
  <c r="AW304" i="26"/>
  <c r="BM304" i="26"/>
  <c r="CC304" i="26"/>
  <c r="T304" i="26"/>
  <c r="AP304" i="26"/>
  <c r="BK304" i="26"/>
  <c r="F304" i="26"/>
  <c r="AA304" i="26"/>
  <c r="AV304" i="26"/>
  <c r="BR304" i="26"/>
  <c r="L304" i="26"/>
  <c r="AH304" i="26"/>
  <c r="BC304" i="26"/>
  <c r="BX304" i="26"/>
  <c r="S304" i="26"/>
  <c r="AN304" i="26"/>
  <c r="BJ304" i="26"/>
  <c r="C305" i="26" a="1"/>
  <c r="C305" i="26" s="1"/>
  <c r="AK305" i="26" s="1"/>
  <c r="CE305" i="26" l="1"/>
  <c r="G305" i="26"/>
  <c r="W305" i="26"/>
  <c r="AM305" i="26"/>
  <c r="BC305" i="26"/>
  <c r="BS305" i="26"/>
  <c r="M305" i="26"/>
  <c r="AH305" i="26"/>
  <c r="BD305" i="26"/>
  <c r="BY305" i="26"/>
  <c r="N305" i="26"/>
  <c r="AJ305" i="26"/>
  <c r="BE305" i="26"/>
  <c r="BZ305" i="26"/>
  <c r="U305" i="26"/>
  <c r="AP305" i="26"/>
  <c r="BL305" i="26"/>
  <c r="F305" i="26"/>
  <c r="AB305" i="26"/>
  <c r="AW305" i="26"/>
  <c r="BR305" i="26"/>
  <c r="S305" i="26"/>
  <c r="AI305" i="26"/>
  <c r="AY305" i="26"/>
  <c r="BO305" i="26"/>
  <c r="H305" i="26"/>
  <c r="AC305" i="26"/>
  <c r="AX305" i="26"/>
  <c r="BT305" i="26"/>
  <c r="I305" i="26"/>
  <c r="AD305" i="26"/>
  <c r="AZ305" i="26"/>
  <c r="BU305" i="26"/>
  <c r="P305" i="26"/>
  <c r="BF305" i="26"/>
  <c r="CB305" i="26"/>
  <c r="V305" i="26"/>
  <c r="AR305" i="26"/>
  <c r="BM305" i="26"/>
  <c r="K305" i="26"/>
  <c r="AA305" i="26"/>
  <c r="AQ305" i="26"/>
  <c r="BG305" i="26"/>
  <c r="BW305" i="26"/>
  <c r="R305" i="26"/>
  <c r="AN305" i="26"/>
  <c r="BI305" i="26"/>
  <c r="CD305" i="26"/>
  <c r="T305" i="26"/>
  <c r="AO305" i="26"/>
  <c r="BJ305" i="26"/>
  <c r="E305" i="26"/>
  <c r="Z305" i="26"/>
  <c r="AV305" i="26"/>
  <c r="BQ305" i="26"/>
  <c r="L305" i="26"/>
  <c r="AG305" i="26"/>
  <c r="BB305" i="26"/>
  <c r="BX305" i="26"/>
  <c r="O305" i="26"/>
  <c r="AE305" i="26"/>
  <c r="AU305" i="26"/>
  <c r="BK305" i="26"/>
  <c r="CA305" i="26"/>
  <c r="X305" i="26"/>
  <c r="AS305" i="26"/>
  <c r="BN305" i="26"/>
  <c r="D305" i="26"/>
  <c r="Y305" i="26"/>
  <c r="AT305" i="26"/>
  <c r="BP305" i="26"/>
  <c r="J305" i="26"/>
  <c r="AF305" i="26"/>
  <c r="BA305" i="26"/>
  <c r="BV305" i="26"/>
  <c r="Q305" i="26"/>
  <c r="AL305" i="26"/>
  <c r="BH305" i="26"/>
  <c r="CC305" i="26"/>
  <c r="C306" i="26" a="1"/>
  <c r="C306" i="26" s="1"/>
  <c r="AK306" i="26" s="1"/>
  <c r="CE306" i="26" l="1"/>
  <c r="E306" i="26"/>
  <c r="U306" i="26"/>
  <c r="BA306" i="26"/>
  <c r="BQ306" i="26"/>
  <c r="F306" i="26"/>
  <c r="AA306" i="26"/>
  <c r="AV306" i="26"/>
  <c r="BR306" i="26"/>
  <c r="L306" i="26"/>
  <c r="AH306" i="26"/>
  <c r="BC306" i="26"/>
  <c r="BX306" i="26"/>
  <c r="S306" i="26"/>
  <c r="AN306" i="26"/>
  <c r="BJ306" i="26"/>
  <c r="D306" i="26"/>
  <c r="Z306" i="26"/>
  <c r="AU306" i="26"/>
  <c r="BP306" i="26"/>
  <c r="M306" i="26"/>
  <c r="AC306" i="26"/>
  <c r="AS306" i="26"/>
  <c r="BI306" i="26"/>
  <c r="BY306" i="26"/>
  <c r="P306" i="26"/>
  <c r="AL306" i="26"/>
  <c r="BG306" i="26"/>
  <c r="CB306" i="26"/>
  <c r="W306" i="26"/>
  <c r="AR306" i="26"/>
  <c r="BN306" i="26"/>
  <c r="H306" i="26"/>
  <c r="AD306" i="26"/>
  <c r="AY306" i="26"/>
  <c r="BT306" i="26"/>
  <c r="O306" i="26"/>
  <c r="AJ306" i="26"/>
  <c r="BF306" i="26"/>
  <c r="CA306" i="26"/>
  <c r="Q306" i="26"/>
  <c r="AG306" i="26"/>
  <c r="AW306" i="26"/>
  <c r="BM306" i="26"/>
  <c r="CC306" i="26"/>
  <c r="V306" i="26"/>
  <c r="AQ306" i="26"/>
  <c r="BL306" i="26"/>
  <c r="G306" i="26"/>
  <c r="AB306" i="26"/>
  <c r="AX306" i="26"/>
  <c r="BS306" i="26"/>
  <c r="N306" i="26"/>
  <c r="AI306" i="26"/>
  <c r="BD306" i="26"/>
  <c r="BZ306" i="26"/>
  <c r="T306" i="26"/>
  <c r="AP306" i="26"/>
  <c r="BK306" i="26"/>
  <c r="I306" i="26"/>
  <c r="Y306" i="26"/>
  <c r="AO306" i="26"/>
  <c r="BE306" i="26"/>
  <c r="BU306" i="26"/>
  <c r="K306" i="26"/>
  <c r="AF306" i="26"/>
  <c r="BB306" i="26"/>
  <c r="BW306" i="26"/>
  <c r="R306" i="26"/>
  <c r="AM306" i="26"/>
  <c r="BH306" i="26"/>
  <c r="CD306" i="26"/>
  <c r="X306" i="26"/>
  <c r="AT306" i="26"/>
  <c r="BO306" i="26"/>
  <c r="J306" i="26"/>
  <c r="AE306" i="26"/>
  <c r="AZ306" i="26"/>
  <c r="BV306" i="26"/>
  <c r="C307" i="26" a="1"/>
  <c r="C307" i="26" s="1"/>
  <c r="AK307" i="26" s="1"/>
  <c r="CE307" i="26" l="1"/>
  <c r="G307" i="26"/>
  <c r="W307" i="26"/>
  <c r="AM307" i="26"/>
  <c r="BC307" i="26"/>
  <c r="BS307" i="26"/>
  <c r="I307" i="26"/>
  <c r="AD307" i="26"/>
  <c r="AZ307" i="26"/>
  <c r="BU307" i="26"/>
  <c r="P307" i="26"/>
  <c r="BF307" i="26"/>
  <c r="CB307" i="26"/>
  <c r="V307" i="26"/>
  <c r="AR307" i="26"/>
  <c r="BM307" i="26"/>
  <c r="H307" i="26"/>
  <c r="AC307" i="26"/>
  <c r="AX307" i="26"/>
  <c r="BT307" i="26"/>
  <c r="K307" i="26"/>
  <c r="AA307" i="26"/>
  <c r="AQ307" i="26"/>
  <c r="BG307" i="26"/>
  <c r="BW307" i="26"/>
  <c r="N307" i="26"/>
  <c r="AJ307" i="26"/>
  <c r="BE307" i="26"/>
  <c r="BZ307" i="26"/>
  <c r="U307" i="26"/>
  <c r="AP307" i="26"/>
  <c r="BL307" i="26"/>
  <c r="F307" i="26"/>
  <c r="AB307" i="26"/>
  <c r="AW307" i="26"/>
  <c r="BR307" i="26"/>
  <c r="M307" i="26"/>
  <c r="AH307" i="26"/>
  <c r="BD307" i="26"/>
  <c r="BY307" i="26"/>
  <c r="O307" i="26"/>
  <c r="AE307" i="26"/>
  <c r="AU307" i="26"/>
  <c r="BK307" i="26"/>
  <c r="CA307" i="26"/>
  <c r="T307" i="26"/>
  <c r="AO307" i="26"/>
  <c r="BJ307" i="26"/>
  <c r="E307" i="26"/>
  <c r="Z307" i="26"/>
  <c r="AV307" i="26"/>
  <c r="BQ307" i="26"/>
  <c r="L307" i="26"/>
  <c r="AG307" i="26"/>
  <c r="BB307" i="26"/>
  <c r="BX307" i="26"/>
  <c r="R307" i="26"/>
  <c r="AN307" i="26"/>
  <c r="BI307" i="26"/>
  <c r="CD307" i="26"/>
  <c r="S307" i="26"/>
  <c r="AI307" i="26"/>
  <c r="AY307" i="26"/>
  <c r="BO307" i="26"/>
  <c r="D307" i="26"/>
  <c r="Y307" i="26"/>
  <c r="AT307" i="26"/>
  <c r="BP307" i="26"/>
  <c r="J307" i="26"/>
  <c r="AF307" i="26"/>
  <c r="BA307" i="26"/>
  <c r="BV307" i="26"/>
  <c r="Q307" i="26"/>
  <c r="AL307" i="26"/>
  <c r="BH307" i="26"/>
  <c r="CC307" i="26"/>
  <c r="X307" i="26"/>
  <c r="AS307" i="26"/>
  <c r="BN307" i="26"/>
  <c r="C308" i="26" a="1"/>
  <c r="C308" i="26" s="1"/>
  <c r="AK308" i="26" s="1"/>
  <c r="CE308" i="26" l="1"/>
  <c r="E308" i="26"/>
  <c r="U308" i="26"/>
  <c r="BA308" i="26"/>
  <c r="BQ308" i="26"/>
  <c r="G308" i="26"/>
  <c r="AB308" i="26"/>
  <c r="AX308" i="26"/>
  <c r="BS308" i="26"/>
  <c r="N308" i="26"/>
  <c r="AI308" i="26"/>
  <c r="BD308" i="26"/>
  <c r="BZ308" i="26"/>
  <c r="T308" i="26"/>
  <c r="AP308" i="26"/>
  <c r="BK308" i="26"/>
  <c r="F308" i="26"/>
  <c r="AA308" i="26"/>
  <c r="AV308" i="26"/>
  <c r="BR308" i="26"/>
  <c r="I308" i="26"/>
  <c r="Y308" i="26"/>
  <c r="AO308" i="26"/>
  <c r="BE308" i="26"/>
  <c r="BU308" i="26"/>
  <c r="L308" i="26"/>
  <c r="AH308" i="26"/>
  <c r="BC308" i="26"/>
  <c r="BX308" i="26"/>
  <c r="S308" i="26"/>
  <c r="AN308" i="26"/>
  <c r="BJ308" i="26"/>
  <c r="D308" i="26"/>
  <c r="Z308" i="26"/>
  <c r="AU308" i="26"/>
  <c r="BP308" i="26"/>
  <c r="K308" i="26"/>
  <c r="AF308" i="26"/>
  <c r="BB308" i="26"/>
  <c r="BW308" i="26"/>
  <c r="M308" i="26"/>
  <c r="AC308" i="26"/>
  <c r="AS308" i="26"/>
  <c r="BI308" i="26"/>
  <c r="BY308" i="26"/>
  <c r="R308" i="26"/>
  <c r="AM308" i="26"/>
  <c r="BH308" i="26"/>
  <c r="CD308" i="26"/>
  <c r="X308" i="26"/>
  <c r="AT308" i="26"/>
  <c r="BO308" i="26"/>
  <c r="J308" i="26"/>
  <c r="AE308" i="26"/>
  <c r="AZ308" i="26"/>
  <c r="BV308" i="26"/>
  <c r="P308" i="26"/>
  <c r="AL308" i="26"/>
  <c r="BG308" i="26"/>
  <c r="CB308" i="26"/>
  <c r="Q308" i="26"/>
  <c r="AG308" i="26"/>
  <c r="AW308" i="26"/>
  <c r="BM308" i="26"/>
  <c r="CC308" i="26"/>
  <c r="W308" i="26"/>
  <c r="AR308" i="26"/>
  <c r="BN308" i="26"/>
  <c r="H308" i="26"/>
  <c r="AD308" i="26"/>
  <c r="AY308" i="26"/>
  <c r="BT308" i="26"/>
  <c r="O308" i="26"/>
  <c r="AJ308" i="26"/>
  <c r="BF308" i="26"/>
  <c r="CA308" i="26"/>
  <c r="V308" i="26"/>
  <c r="AQ308" i="26"/>
  <c r="BL308" i="26"/>
  <c r="C309" i="26" a="1"/>
  <c r="C309" i="26" s="1"/>
  <c r="AK309" i="26" s="1"/>
  <c r="CE309" i="26" l="1"/>
  <c r="G309" i="26"/>
  <c r="W309" i="26"/>
  <c r="BC309" i="26"/>
  <c r="J309" i="26"/>
  <c r="BA309" i="26"/>
  <c r="BV309" i="26"/>
  <c r="AL309" i="26"/>
  <c r="CC309" i="26"/>
  <c r="AS309" i="26"/>
  <c r="D309" i="26"/>
  <c r="AT309" i="26"/>
  <c r="K309" i="26"/>
  <c r="AA309" i="26"/>
  <c r="AQ309" i="26"/>
  <c r="BG309" i="26"/>
  <c r="BW309" i="26"/>
  <c r="P309" i="26"/>
  <c r="BF309" i="26"/>
  <c r="CB309" i="26"/>
  <c r="V309" i="26"/>
  <c r="AR309" i="26"/>
  <c r="BM309" i="26"/>
  <c r="H309" i="26"/>
  <c r="AC309" i="26"/>
  <c r="AX309" i="26"/>
  <c r="BT309" i="26"/>
  <c r="I309" i="26"/>
  <c r="AD309" i="26"/>
  <c r="AZ309" i="26"/>
  <c r="BU309" i="26"/>
  <c r="O309" i="26"/>
  <c r="AE309" i="26"/>
  <c r="AU309" i="26"/>
  <c r="BK309" i="26"/>
  <c r="CA309" i="26"/>
  <c r="U309" i="26"/>
  <c r="AP309" i="26"/>
  <c r="BL309" i="26"/>
  <c r="F309" i="26"/>
  <c r="AB309" i="26"/>
  <c r="AW309" i="26"/>
  <c r="BR309" i="26"/>
  <c r="M309" i="26"/>
  <c r="AH309" i="26"/>
  <c r="BD309" i="26"/>
  <c r="BY309" i="26"/>
  <c r="N309" i="26"/>
  <c r="AJ309" i="26"/>
  <c r="BE309" i="26"/>
  <c r="BZ309" i="26"/>
  <c r="S309" i="26"/>
  <c r="AI309" i="26"/>
  <c r="AY309" i="26"/>
  <c r="BO309" i="26"/>
  <c r="E309" i="26"/>
  <c r="Z309" i="26"/>
  <c r="AV309" i="26"/>
  <c r="BQ309" i="26"/>
  <c r="L309" i="26"/>
  <c r="AG309" i="26"/>
  <c r="BB309" i="26"/>
  <c r="BX309" i="26"/>
  <c r="R309" i="26"/>
  <c r="AN309" i="26"/>
  <c r="BI309" i="26"/>
  <c r="CD309" i="26"/>
  <c r="T309" i="26"/>
  <c r="AO309" i="26"/>
  <c r="BJ309" i="26"/>
  <c r="AM309" i="26"/>
  <c r="BS309" i="26"/>
  <c r="AF309" i="26"/>
  <c r="Q309" i="26"/>
  <c r="BH309" i="26"/>
  <c r="X309" i="26"/>
  <c r="BN309" i="26"/>
  <c r="Y309" i="26"/>
  <c r="BP309" i="26"/>
  <c r="C310" i="26" a="1"/>
  <c r="C310" i="26" s="1"/>
  <c r="AK310" i="26" s="1"/>
  <c r="CE310" i="26" l="1"/>
  <c r="M310" i="26"/>
  <c r="AC310" i="26"/>
  <c r="AS310" i="26"/>
  <c r="BI310" i="26"/>
  <c r="BY310" i="26"/>
  <c r="S310" i="26"/>
  <c r="AN310" i="26"/>
  <c r="BJ310" i="26"/>
  <c r="D310" i="26"/>
  <c r="Z310" i="26"/>
  <c r="AU310" i="26"/>
  <c r="BP310" i="26"/>
  <c r="K310" i="26"/>
  <c r="AF310" i="26"/>
  <c r="BB310" i="26"/>
  <c r="BW310" i="26"/>
  <c r="R310" i="26"/>
  <c r="AM310" i="26"/>
  <c r="BH310" i="26"/>
  <c r="CD310" i="26"/>
  <c r="Q310" i="26"/>
  <c r="AG310" i="26"/>
  <c r="AW310" i="26"/>
  <c r="BM310" i="26"/>
  <c r="CC310" i="26"/>
  <c r="X310" i="26"/>
  <c r="AT310" i="26"/>
  <c r="BO310" i="26"/>
  <c r="J310" i="26"/>
  <c r="AE310" i="26"/>
  <c r="AZ310" i="26"/>
  <c r="BV310" i="26"/>
  <c r="P310" i="26"/>
  <c r="AL310" i="26"/>
  <c r="BG310" i="26"/>
  <c r="CB310" i="26"/>
  <c r="W310" i="26"/>
  <c r="AR310" i="26"/>
  <c r="BN310" i="26"/>
  <c r="E310" i="26"/>
  <c r="U310" i="26"/>
  <c r="BA310" i="26"/>
  <c r="BQ310" i="26"/>
  <c r="H310" i="26"/>
  <c r="AD310" i="26"/>
  <c r="AY310" i="26"/>
  <c r="BT310" i="26"/>
  <c r="O310" i="26"/>
  <c r="AJ310" i="26"/>
  <c r="BF310" i="26"/>
  <c r="CA310" i="26"/>
  <c r="V310" i="26"/>
  <c r="AQ310" i="26"/>
  <c r="BL310" i="26"/>
  <c r="G310" i="26"/>
  <c r="AB310" i="26"/>
  <c r="AX310" i="26"/>
  <c r="BS310" i="26"/>
  <c r="I310" i="26"/>
  <c r="Y310" i="26"/>
  <c r="AO310" i="26"/>
  <c r="BE310" i="26"/>
  <c r="BU310" i="26"/>
  <c r="N310" i="26"/>
  <c r="AI310" i="26"/>
  <c r="BD310" i="26"/>
  <c r="BZ310" i="26"/>
  <c r="T310" i="26"/>
  <c r="AP310" i="26"/>
  <c r="BK310" i="26"/>
  <c r="F310" i="26"/>
  <c r="AA310" i="26"/>
  <c r="AV310" i="26"/>
  <c r="BR310" i="26"/>
  <c r="L310" i="26"/>
  <c r="AH310" i="26"/>
  <c r="BC310" i="26"/>
  <c r="BX310" i="26"/>
  <c r="C311" i="26" a="1"/>
  <c r="C311" i="26" s="1"/>
  <c r="AK311" i="26" s="1"/>
  <c r="CE311" i="26" l="1"/>
  <c r="G311" i="26"/>
  <c r="W311" i="26"/>
  <c r="AM311" i="26"/>
  <c r="BC311" i="26"/>
  <c r="BS311" i="26"/>
  <c r="L311" i="26"/>
  <c r="AG311" i="26"/>
  <c r="BB311" i="26"/>
  <c r="BX311" i="26"/>
  <c r="R311" i="26"/>
  <c r="AN311" i="26"/>
  <c r="BI311" i="26"/>
  <c r="CD311" i="26"/>
  <c r="T311" i="26"/>
  <c r="AO311" i="26"/>
  <c r="BJ311" i="26"/>
  <c r="E311" i="26"/>
  <c r="Z311" i="26"/>
  <c r="AV311" i="26"/>
  <c r="BQ311" i="26"/>
  <c r="K311" i="26"/>
  <c r="AA311" i="26"/>
  <c r="AQ311" i="26"/>
  <c r="BG311" i="26"/>
  <c r="BW311" i="26"/>
  <c r="Q311" i="26"/>
  <c r="AL311" i="26"/>
  <c r="BH311" i="26"/>
  <c r="CC311" i="26"/>
  <c r="X311" i="26"/>
  <c r="AS311" i="26"/>
  <c r="BN311" i="26"/>
  <c r="D311" i="26"/>
  <c r="Y311" i="26"/>
  <c r="AT311" i="26"/>
  <c r="BP311" i="26"/>
  <c r="J311" i="26"/>
  <c r="AF311" i="26"/>
  <c r="BA311" i="26"/>
  <c r="BV311" i="26"/>
  <c r="O311" i="26"/>
  <c r="AE311" i="26"/>
  <c r="AU311" i="26"/>
  <c r="BK311" i="26"/>
  <c r="CA311" i="26"/>
  <c r="V311" i="26"/>
  <c r="AR311" i="26"/>
  <c r="BM311" i="26"/>
  <c r="H311" i="26"/>
  <c r="AC311" i="26"/>
  <c r="AX311" i="26"/>
  <c r="BT311" i="26"/>
  <c r="I311" i="26"/>
  <c r="AD311" i="26"/>
  <c r="AZ311" i="26"/>
  <c r="BU311" i="26"/>
  <c r="P311" i="26"/>
  <c r="BF311" i="26"/>
  <c r="CB311" i="26"/>
  <c r="S311" i="26"/>
  <c r="AI311" i="26"/>
  <c r="AY311" i="26"/>
  <c r="BO311" i="26"/>
  <c r="F311" i="26"/>
  <c r="AB311" i="26"/>
  <c r="AW311" i="26"/>
  <c r="BR311" i="26"/>
  <c r="M311" i="26"/>
  <c r="AH311" i="26"/>
  <c r="BD311" i="26"/>
  <c r="BY311" i="26"/>
  <c r="N311" i="26"/>
  <c r="AJ311" i="26"/>
  <c r="BE311" i="26"/>
  <c r="BZ311" i="26"/>
  <c r="U311" i="26"/>
  <c r="AP311" i="26"/>
  <c r="BL311" i="26"/>
  <c r="C312" i="26" a="1"/>
  <c r="C312" i="26" s="1"/>
  <c r="AK312" i="26" s="1"/>
  <c r="CE312" i="26" l="1"/>
  <c r="E312" i="26"/>
  <c r="U312" i="26"/>
  <c r="BA312" i="26"/>
  <c r="BQ312" i="26"/>
  <c r="D312" i="26"/>
  <c r="Z312" i="26"/>
  <c r="AU312" i="26"/>
  <c r="BP312" i="26"/>
  <c r="K312" i="26"/>
  <c r="AF312" i="26"/>
  <c r="BB312" i="26"/>
  <c r="BW312" i="26"/>
  <c r="R312" i="26"/>
  <c r="AM312" i="26"/>
  <c r="BH312" i="26"/>
  <c r="CD312" i="26"/>
  <c r="X312" i="26"/>
  <c r="AT312" i="26"/>
  <c r="BO312" i="26"/>
  <c r="I312" i="26"/>
  <c r="Y312" i="26"/>
  <c r="AO312" i="26"/>
  <c r="BE312" i="26"/>
  <c r="BU312" i="26"/>
  <c r="J312" i="26"/>
  <c r="AE312" i="26"/>
  <c r="AZ312" i="26"/>
  <c r="BV312" i="26"/>
  <c r="P312" i="26"/>
  <c r="AL312" i="26"/>
  <c r="BG312" i="26"/>
  <c r="CB312" i="26"/>
  <c r="W312" i="26"/>
  <c r="AR312" i="26"/>
  <c r="BN312" i="26"/>
  <c r="H312" i="26"/>
  <c r="AD312" i="26"/>
  <c r="AY312" i="26"/>
  <c r="BT312" i="26"/>
  <c r="M312" i="26"/>
  <c r="AC312" i="26"/>
  <c r="AS312" i="26"/>
  <c r="BI312" i="26"/>
  <c r="BY312" i="26"/>
  <c r="O312" i="26"/>
  <c r="AJ312" i="26"/>
  <c r="BF312" i="26"/>
  <c r="CA312" i="26"/>
  <c r="V312" i="26"/>
  <c r="AQ312" i="26"/>
  <c r="BL312" i="26"/>
  <c r="G312" i="26"/>
  <c r="AB312" i="26"/>
  <c r="AX312" i="26"/>
  <c r="BS312" i="26"/>
  <c r="N312" i="26"/>
  <c r="AI312" i="26"/>
  <c r="BD312" i="26"/>
  <c r="BZ312" i="26"/>
  <c r="Q312" i="26"/>
  <c r="AG312" i="26"/>
  <c r="AW312" i="26"/>
  <c r="BM312" i="26"/>
  <c r="CC312" i="26"/>
  <c r="AP312" i="26"/>
  <c r="BK312" i="26"/>
  <c r="F312" i="26"/>
  <c r="AA312" i="26"/>
  <c r="BR312" i="26"/>
  <c r="L312" i="26"/>
  <c r="BC312" i="26"/>
  <c r="BX312" i="26"/>
  <c r="AN312" i="26"/>
  <c r="T312" i="26"/>
  <c r="AV312" i="26"/>
  <c r="AH312" i="26"/>
  <c r="S312" i="26"/>
  <c r="BJ312" i="26"/>
  <c r="C313" i="26" a="1"/>
  <c r="C313" i="26" s="1"/>
  <c r="AK313" i="26" s="1"/>
  <c r="CE313" i="26" l="1"/>
  <c r="G313" i="26"/>
  <c r="W313" i="26"/>
  <c r="AM313" i="26"/>
  <c r="BC313" i="26"/>
  <c r="BS313" i="26"/>
  <c r="M313" i="26"/>
  <c r="AH313" i="26"/>
  <c r="BD313" i="26"/>
  <c r="BY313" i="26"/>
  <c r="N313" i="26"/>
  <c r="AJ313" i="26"/>
  <c r="BE313" i="26"/>
  <c r="BZ313" i="26"/>
  <c r="U313" i="26"/>
  <c r="AP313" i="26"/>
  <c r="BL313" i="26"/>
  <c r="F313" i="26"/>
  <c r="AB313" i="26"/>
  <c r="AW313" i="26"/>
  <c r="BR313" i="26"/>
  <c r="K313" i="26"/>
  <c r="AA313" i="26"/>
  <c r="AQ313" i="26"/>
  <c r="BG313" i="26"/>
  <c r="BW313" i="26"/>
  <c r="R313" i="26"/>
  <c r="AN313" i="26"/>
  <c r="BI313" i="26"/>
  <c r="CD313" i="26"/>
  <c r="T313" i="26"/>
  <c r="AO313" i="26"/>
  <c r="BJ313" i="26"/>
  <c r="E313" i="26"/>
  <c r="Z313" i="26"/>
  <c r="AV313" i="26"/>
  <c r="BQ313" i="26"/>
  <c r="L313" i="26"/>
  <c r="AG313" i="26"/>
  <c r="BB313" i="26"/>
  <c r="BX313" i="26"/>
  <c r="O313" i="26"/>
  <c r="AE313" i="26"/>
  <c r="AU313" i="26"/>
  <c r="BK313" i="26"/>
  <c r="CA313" i="26"/>
  <c r="X313" i="26"/>
  <c r="AS313" i="26"/>
  <c r="BN313" i="26"/>
  <c r="D313" i="26"/>
  <c r="Y313" i="26"/>
  <c r="AT313" i="26"/>
  <c r="BP313" i="26"/>
  <c r="J313" i="26"/>
  <c r="AF313" i="26"/>
  <c r="BA313" i="26"/>
  <c r="BV313" i="26"/>
  <c r="Q313" i="26"/>
  <c r="AL313" i="26"/>
  <c r="BH313" i="26"/>
  <c r="CC313" i="26"/>
  <c r="S313" i="26"/>
  <c r="AI313" i="26"/>
  <c r="AY313" i="26"/>
  <c r="BO313" i="26"/>
  <c r="H313" i="26"/>
  <c r="AC313" i="26"/>
  <c r="AX313" i="26"/>
  <c r="BT313" i="26"/>
  <c r="I313" i="26"/>
  <c r="AD313" i="26"/>
  <c r="AZ313" i="26"/>
  <c r="BU313" i="26"/>
  <c r="P313" i="26"/>
  <c r="BF313" i="26"/>
  <c r="CB313" i="26"/>
  <c r="V313" i="26"/>
  <c r="AR313" i="26"/>
  <c r="BM313" i="26"/>
  <c r="C314" i="26" a="1"/>
  <c r="C314" i="26" s="1"/>
  <c r="AK314" i="26" s="1"/>
  <c r="CE314" i="26" l="1"/>
  <c r="E314" i="26"/>
  <c r="U314" i="26"/>
  <c r="BA314" i="26"/>
  <c r="BQ314" i="26"/>
  <c r="F314" i="26"/>
  <c r="AA314" i="26"/>
  <c r="AV314" i="26"/>
  <c r="BR314" i="26"/>
  <c r="L314" i="26"/>
  <c r="AH314" i="26"/>
  <c r="BC314" i="26"/>
  <c r="BX314" i="26"/>
  <c r="S314" i="26"/>
  <c r="AN314" i="26"/>
  <c r="BJ314" i="26"/>
  <c r="D314" i="26"/>
  <c r="Z314" i="26"/>
  <c r="AU314" i="26"/>
  <c r="BP314" i="26"/>
  <c r="I314" i="26"/>
  <c r="Y314" i="26"/>
  <c r="AO314" i="26"/>
  <c r="BE314" i="26"/>
  <c r="BU314" i="26"/>
  <c r="K314" i="26"/>
  <c r="AF314" i="26"/>
  <c r="BB314" i="26"/>
  <c r="BW314" i="26"/>
  <c r="R314" i="26"/>
  <c r="AM314" i="26"/>
  <c r="BH314" i="26"/>
  <c r="CD314" i="26"/>
  <c r="X314" i="26"/>
  <c r="AT314" i="26"/>
  <c r="BO314" i="26"/>
  <c r="J314" i="26"/>
  <c r="AE314" i="26"/>
  <c r="AZ314" i="26"/>
  <c r="BV314" i="26"/>
  <c r="Q314" i="26"/>
  <c r="AG314" i="26"/>
  <c r="AW314" i="26"/>
  <c r="BM314" i="26"/>
  <c r="CC314" i="26"/>
  <c r="V314" i="26"/>
  <c r="AQ314" i="26"/>
  <c r="BL314" i="26"/>
  <c r="G314" i="26"/>
  <c r="AB314" i="26"/>
  <c r="AX314" i="26"/>
  <c r="BS314" i="26"/>
  <c r="N314" i="26"/>
  <c r="AI314" i="26"/>
  <c r="BD314" i="26"/>
  <c r="BZ314" i="26"/>
  <c r="T314" i="26"/>
  <c r="AP314" i="26"/>
  <c r="BK314" i="26"/>
  <c r="M314" i="26"/>
  <c r="AC314" i="26"/>
  <c r="AS314" i="26"/>
  <c r="BI314" i="26"/>
  <c r="BY314" i="26"/>
  <c r="P314" i="26"/>
  <c r="AL314" i="26"/>
  <c r="BG314" i="26"/>
  <c r="CB314" i="26"/>
  <c r="W314" i="26"/>
  <c r="AR314" i="26"/>
  <c r="BN314" i="26"/>
  <c r="H314" i="26"/>
  <c r="AD314" i="26"/>
  <c r="AY314" i="26"/>
  <c r="BT314" i="26"/>
  <c r="O314" i="26"/>
  <c r="AJ314" i="26"/>
  <c r="BF314" i="26"/>
  <c r="CA314" i="26"/>
  <c r="C315" i="26" a="1"/>
  <c r="C315" i="26" s="1"/>
  <c r="AK315" i="26" s="1"/>
  <c r="CE315" i="26" l="1"/>
  <c r="G315" i="26"/>
  <c r="W315" i="26"/>
  <c r="AM315" i="26"/>
  <c r="BC315" i="26"/>
  <c r="BS315" i="26"/>
  <c r="I315" i="26"/>
  <c r="AD315" i="26"/>
  <c r="AZ315" i="26"/>
  <c r="BU315" i="26"/>
  <c r="P315" i="26"/>
  <c r="BF315" i="26"/>
  <c r="CB315" i="26"/>
  <c r="V315" i="26"/>
  <c r="AR315" i="26"/>
  <c r="BM315" i="26"/>
  <c r="H315" i="26"/>
  <c r="AC315" i="26"/>
  <c r="AX315" i="26"/>
  <c r="BT315" i="26"/>
  <c r="K315" i="26"/>
  <c r="AA315" i="26"/>
  <c r="AQ315" i="26"/>
  <c r="BG315" i="26"/>
  <c r="BW315" i="26"/>
  <c r="N315" i="26"/>
  <c r="AJ315" i="26"/>
  <c r="BE315" i="26"/>
  <c r="BZ315" i="26"/>
  <c r="U315" i="26"/>
  <c r="AP315" i="26"/>
  <c r="BL315" i="26"/>
  <c r="F315" i="26"/>
  <c r="AB315" i="26"/>
  <c r="AW315" i="26"/>
  <c r="BR315" i="26"/>
  <c r="M315" i="26"/>
  <c r="AH315" i="26"/>
  <c r="BD315" i="26"/>
  <c r="BY315" i="26"/>
  <c r="O315" i="26"/>
  <c r="AE315" i="26"/>
  <c r="AU315" i="26"/>
  <c r="BK315" i="26"/>
  <c r="CA315" i="26"/>
  <c r="T315" i="26"/>
  <c r="AO315" i="26"/>
  <c r="BJ315" i="26"/>
  <c r="E315" i="26"/>
  <c r="Z315" i="26"/>
  <c r="AV315" i="26"/>
  <c r="BQ315" i="26"/>
  <c r="L315" i="26"/>
  <c r="AG315" i="26"/>
  <c r="BB315" i="26"/>
  <c r="BX315" i="26"/>
  <c r="R315" i="26"/>
  <c r="AN315" i="26"/>
  <c r="BI315" i="26"/>
  <c r="CD315" i="26"/>
  <c r="S315" i="26"/>
  <c r="AI315" i="26"/>
  <c r="AY315" i="26"/>
  <c r="BO315" i="26"/>
  <c r="D315" i="26"/>
  <c r="Y315" i="26"/>
  <c r="AT315" i="26"/>
  <c r="BP315" i="26"/>
  <c r="J315" i="26"/>
  <c r="AF315" i="26"/>
  <c r="BA315" i="26"/>
  <c r="BV315" i="26"/>
  <c r="Q315" i="26"/>
  <c r="AL315" i="26"/>
  <c r="BH315" i="26"/>
  <c r="CC315" i="26"/>
  <c r="X315" i="26"/>
  <c r="AS315" i="26"/>
  <c r="BN315" i="26"/>
  <c r="C316" i="26" a="1"/>
  <c r="C316" i="26" s="1"/>
  <c r="AK316" i="26" s="1"/>
  <c r="CE316" i="26" l="1"/>
  <c r="M316" i="26"/>
  <c r="AC316" i="26"/>
  <c r="AS316" i="26"/>
  <c r="BI316" i="26"/>
  <c r="BY316" i="26"/>
  <c r="R316" i="26"/>
  <c r="AM316" i="26"/>
  <c r="BH316" i="26"/>
  <c r="CD316" i="26"/>
  <c r="X316" i="26"/>
  <c r="AT316" i="26"/>
  <c r="BO316" i="26"/>
  <c r="J316" i="26"/>
  <c r="AE316" i="26"/>
  <c r="AZ316" i="26"/>
  <c r="BV316" i="26"/>
  <c r="P316" i="26"/>
  <c r="AL316" i="26"/>
  <c r="BG316" i="26"/>
  <c r="CB316" i="26"/>
  <c r="Q316" i="26"/>
  <c r="AG316" i="26"/>
  <c r="AW316" i="26"/>
  <c r="BM316" i="26"/>
  <c r="CC316" i="26"/>
  <c r="W316" i="26"/>
  <c r="AR316" i="26"/>
  <c r="BN316" i="26"/>
  <c r="H316" i="26"/>
  <c r="AD316" i="26"/>
  <c r="AY316" i="26"/>
  <c r="BT316" i="26"/>
  <c r="O316" i="26"/>
  <c r="AJ316" i="26"/>
  <c r="BF316" i="26"/>
  <c r="CA316" i="26"/>
  <c r="V316" i="26"/>
  <c r="AQ316" i="26"/>
  <c r="BL316" i="26"/>
  <c r="E316" i="26"/>
  <c r="U316" i="26"/>
  <c r="BA316" i="26"/>
  <c r="BQ316" i="26"/>
  <c r="G316" i="26"/>
  <c r="AB316" i="26"/>
  <c r="AX316" i="26"/>
  <c r="BS316" i="26"/>
  <c r="N316" i="26"/>
  <c r="AI316" i="26"/>
  <c r="BD316" i="26"/>
  <c r="BZ316" i="26"/>
  <c r="T316" i="26"/>
  <c r="AP316" i="26"/>
  <c r="BK316" i="26"/>
  <c r="F316" i="26"/>
  <c r="AA316" i="26"/>
  <c r="AV316" i="26"/>
  <c r="BR316" i="26"/>
  <c r="I316" i="26"/>
  <c r="Y316" i="26"/>
  <c r="AO316" i="26"/>
  <c r="BE316" i="26"/>
  <c r="BU316" i="26"/>
  <c r="L316" i="26"/>
  <c r="AH316" i="26"/>
  <c r="BC316" i="26"/>
  <c r="BX316" i="26"/>
  <c r="S316" i="26"/>
  <c r="AN316" i="26"/>
  <c r="BJ316" i="26"/>
  <c r="D316" i="26"/>
  <c r="Z316" i="26"/>
  <c r="AU316" i="26"/>
  <c r="BP316" i="26"/>
  <c r="K316" i="26"/>
  <c r="AF316" i="26"/>
  <c r="BB316" i="26"/>
  <c r="BW316" i="26"/>
  <c r="C317" i="26" a="1"/>
  <c r="C317" i="26" s="1"/>
  <c r="AK317" i="26" s="1"/>
  <c r="CE317" i="26" l="1"/>
  <c r="G317" i="26"/>
  <c r="W317" i="26"/>
  <c r="AM317" i="26"/>
  <c r="BC317" i="26"/>
  <c r="BS317" i="26"/>
  <c r="J317" i="26"/>
  <c r="AF317" i="26"/>
  <c r="BA317" i="26"/>
  <c r="BV317" i="26"/>
  <c r="Q317" i="26"/>
  <c r="AL317" i="26"/>
  <c r="BH317" i="26"/>
  <c r="CC317" i="26"/>
  <c r="X317" i="26"/>
  <c r="AS317" i="26"/>
  <c r="BN317" i="26"/>
  <c r="D317" i="26"/>
  <c r="Y317" i="26"/>
  <c r="AT317" i="26"/>
  <c r="BP317" i="26"/>
  <c r="O317" i="26"/>
  <c r="AE317" i="26"/>
  <c r="AU317" i="26"/>
  <c r="BK317" i="26"/>
  <c r="CA317" i="26"/>
  <c r="U317" i="26"/>
  <c r="AP317" i="26"/>
  <c r="BL317" i="26"/>
  <c r="F317" i="26"/>
  <c r="AB317" i="26"/>
  <c r="AW317" i="26"/>
  <c r="BR317" i="26"/>
  <c r="M317" i="26"/>
  <c r="AH317" i="26"/>
  <c r="BD317" i="26"/>
  <c r="BY317" i="26"/>
  <c r="N317" i="26"/>
  <c r="AJ317" i="26"/>
  <c r="BE317" i="26"/>
  <c r="BZ317" i="26"/>
  <c r="S317" i="26"/>
  <c r="AI317" i="26"/>
  <c r="AY317" i="26"/>
  <c r="BO317" i="26"/>
  <c r="E317" i="26"/>
  <c r="Z317" i="26"/>
  <c r="AV317" i="26"/>
  <c r="BQ317" i="26"/>
  <c r="L317" i="26"/>
  <c r="AG317" i="26"/>
  <c r="BB317" i="26"/>
  <c r="BX317" i="26"/>
  <c r="R317" i="26"/>
  <c r="AN317" i="26"/>
  <c r="BI317" i="26"/>
  <c r="CD317" i="26"/>
  <c r="T317" i="26"/>
  <c r="AO317" i="26"/>
  <c r="BJ317" i="26"/>
  <c r="K317" i="26"/>
  <c r="AA317" i="26"/>
  <c r="AQ317" i="26"/>
  <c r="BG317" i="26"/>
  <c r="BW317" i="26"/>
  <c r="P317" i="26"/>
  <c r="BF317" i="26"/>
  <c r="CB317" i="26"/>
  <c r="V317" i="26"/>
  <c r="AR317" i="26"/>
  <c r="BM317" i="26"/>
  <c r="H317" i="26"/>
  <c r="AC317" i="26"/>
  <c r="AX317" i="26"/>
  <c r="BT317" i="26"/>
  <c r="I317" i="26"/>
  <c r="AD317" i="26"/>
  <c r="AZ317" i="26"/>
  <c r="BU317" i="26"/>
  <c r="C318" i="26" a="1"/>
  <c r="C318" i="26" s="1"/>
  <c r="AK318" i="26" s="1"/>
  <c r="CE318" i="26" l="1"/>
  <c r="E318" i="26"/>
  <c r="U318" i="26"/>
  <c r="BA318" i="26"/>
  <c r="BQ318" i="26"/>
  <c r="H318" i="26"/>
  <c r="AD318" i="26"/>
  <c r="AY318" i="26"/>
  <c r="BT318" i="26"/>
  <c r="O318" i="26"/>
  <c r="AJ318" i="26"/>
  <c r="BF318" i="26"/>
  <c r="CA318" i="26"/>
  <c r="V318" i="26"/>
  <c r="AQ318" i="26"/>
  <c r="BL318" i="26"/>
  <c r="G318" i="26"/>
  <c r="AB318" i="26"/>
  <c r="AX318" i="26"/>
  <c r="BS318" i="26"/>
  <c r="Q318" i="26"/>
  <c r="AG318" i="26"/>
  <c r="AW318" i="26"/>
  <c r="BM318" i="26"/>
  <c r="CC318" i="26"/>
  <c r="X318" i="26"/>
  <c r="AT318" i="26"/>
  <c r="BO318" i="26"/>
  <c r="J318" i="26"/>
  <c r="AE318" i="26"/>
  <c r="AZ318" i="26"/>
  <c r="BV318" i="26"/>
  <c r="P318" i="26"/>
  <c r="AL318" i="26"/>
  <c r="BG318" i="26"/>
  <c r="CB318" i="26"/>
  <c r="W318" i="26"/>
  <c r="AR318" i="26"/>
  <c r="BN318" i="26"/>
  <c r="I318" i="26"/>
  <c r="Y318" i="26"/>
  <c r="AO318" i="26"/>
  <c r="BE318" i="26"/>
  <c r="BU318" i="26"/>
  <c r="N318" i="26"/>
  <c r="AI318" i="26"/>
  <c r="BD318" i="26"/>
  <c r="BZ318" i="26"/>
  <c r="T318" i="26"/>
  <c r="AP318" i="26"/>
  <c r="BK318" i="26"/>
  <c r="F318" i="26"/>
  <c r="AA318" i="26"/>
  <c r="AV318" i="26"/>
  <c r="BR318" i="26"/>
  <c r="L318" i="26"/>
  <c r="AH318" i="26"/>
  <c r="BC318" i="26"/>
  <c r="BX318" i="26"/>
  <c r="M318" i="26"/>
  <c r="AC318" i="26"/>
  <c r="AS318" i="26"/>
  <c r="BI318" i="26"/>
  <c r="BY318" i="26"/>
  <c r="S318" i="26"/>
  <c r="AN318" i="26"/>
  <c r="BJ318" i="26"/>
  <c r="D318" i="26"/>
  <c r="Z318" i="26"/>
  <c r="AU318" i="26"/>
  <c r="BP318" i="26"/>
  <c r="K318" i="26"/>
  <c r="AF318" i="26"/>
  <c r="BB318" i="26"/>
  <c r="BW318" i="26"/>
  <c r="R318" i="26"/>
  <c r="AM318" i="26"/>
  <c r="BH318" i="26"/>
  <c r="CD318" i="26"/>
  <c r="C319" i="26" a="1"/>
  <c r="C319" i="26" s="1"/>
  <c r="AK319" i="26" s="1"/>
  <c r="CE319" i="26" l="1"/>
  <c r="K319" i="26"/>
  <c r="AA319" i="26"/>
  <c r="AQ319" i="26"/>
  <c r="BG319" i="26"/>
  <c r="BW319" i="26"/>
  <c r="Q319" i="26"/>
  <c r="AL319" i="26"/>
  <c r="BH319" i="26"/>
  <c r="CC319" i="26"/>
  <c r="X319" i="26"/>
  <c r="AS319" i="26"/>
  <c r="BN319" i="26"/>
  <c r="D319" i="26"/>
  <c r="Y319" i="26"/>
  <c r="AT319" i="26"/>
  <c r="BP319" i="26"/>
  <c r="J319" i="26"/>
  <c r="AF319" i="26"/>
  <c r="BA319" i="26"/>
  <c r="BV319" i="26"/>
  <c r="G319" i="26"/>
  <c r="W319" i="26"/>
  <c r="AM319" i="26"/>
  <c r="BC319" i="26"/>
  <c r="BS319" i="26"/>
  <c r="L319" i="26"/>
  <c r="AG319" i="26"/>
  <c r="BB319" i="26"/>
  <c r="BX319" i="26"/>
  <c r="R319" i="26"/>
  <c r="AN319" i="26"/>
  <c r="BI319" i="26"/>
  <c r="CD319" i="26"/>
  <c r="T319" i="26"/>
  <c r="AO319" i="26"/>
  <c r="BJ319" i="26"/>
  <c r="E319" i="26"/>
  <c r="Z319" i="26"/>
  <c r="AV319" i="26"/>
  <c r="BQ319" i="26"/>
  <c r="O319" i="26"/>
  <c r="AE319" i="26"/>
  <c r="AU319" i="26"/>
  <c r="BK319" i="26"/>
  <c r="CA319" i="26"/>
  <c r="V319" i="26"/>
  <c r="AR319" i="26"/>
  <c r="BM319" i="26"/>
  <c r="H319" i="26"/>
  <c r="AC319" i="26"/>
  <c r="AX319" i="26"/>
  <c r="BT319" i="26"/>
  <c r="I319" i="26"/>
  <c r="AD319" i="26"/>
  <c r="AZ319" i="26"/>
  <c r="BU319" i="26"/>
  <c r="P319" i="26"/>
  <c r="BF319" i="26"/>
  <c r="CB319" i="26"/>
  <c r="S319" i="26"/>
  <c r="AI319" i="26"/>
  <c r="AY319" i="26"/>
  <c r="BO319" i="26"/>
  <c r="F319" i="26"/>
  <c r="AB319" i="26"/>
  <c r="AW319" i="26"/>
  <c r="BR319" i="26"/>
  <c r="M319" i="26"/>
  <c r="AH319" i="26"/>
  <c r="BD319" i="26"/>
  <c r="BY319" i="26"/>
  <c r="N319" i="26"/>
  <c r="AJ319" i="26"/>
  <c r="BE319" i="26"/>
  <c r="BZ319" i="26"/>
  <c r="U319" i="26"/>
  <c r="AP319" i="26"/>
  <c r="BL319" i="26"/>
  <c r="C320" i="26" a="1"/>
  <c r="C320" i="26" s="1"/>
  <c r="AK320" i="26" s="1"/>
  <c r="CE320" i="26" l="1"/>
  <c r="E320" i="26"/>
  <c r="U320" i="26"/>
  <c r="BA320" i="26"/>
  <c r="BQ320" i="26"/>
  <c r="D320" i="26"/>
  <c r="Z320" i="26"/>
  <c r="AU320" i="26"/>
  <c r="BP320" i="26"/>
  <c r="K320" i="26"/>
  <c r="AF320" i="26"/>
  <c r="BB320" i="26"/>
  <c r="BW320" i="26"/>
  <c r="R320" i="26"/>
  <c r="AM320" i="26"/>
  <c r="BH320" i="26"/>
  <c r="CD320" i="26"/>
  <c r="X320" i="26"/>
  <c r="AT320" i="26"/>
  <c r="BO320" i="26"/>
  <c r="I320" i="26"/>
  <c r="Y320" i="26"/>
  <c r="AO320" i="26"/>
  <c r="BE320" i="26"/>
  <c r="BU320" i="26"/>
  <c r="J320" i="26"/>
  <c r="AE320" i="26"/>
  <c r="AZ320" i="26"/>
  <c r="BV320" i="26"/>
  <c r="P320" i="26"/>
  <c r="AL320" i="26"/>
  <c r="BG320" i="26"/>
  <c r="CB320" i="26"/>
  <c r="W320" i="26"/>
  <c r="AR320" i="26"/>
  <c r="BN320" i="26"/>
  <c r="H320" i="26"/>
  <c r="AD320" i="26"/>
  <c r="AY320" i="26"/>
  <c r="BT320" i="26"/>
  <c r="M320" i="26"/>
  <c r="AC320" i="26"/>
  <c r="AS320" i="26"/>
  <c r="BI320" i="26"/>
  <c r="BY320" i="26"/>
  <c r="O320" i="26"/>
  <c r="AJ320" i="26"/>
  <c r="BF320" i="26"/>
  <c r="CA320" i="26"/>
  <c r="V320" i="26"/>
  <c r="AQ320" i="26"/>
  <c r="BL320" i="26"/>
  <c r="G320" i="26"/>
  <c r="AB320" i="26"/>
  <c r="AX320" i="26"/>
  <c r="BS320" i="26"/>
  <c r="N320" i="26"/>
  <c r="AI320" i="26"/>
  <c r="BD320" i="26"/>
  <c r="BZ320" i="26"/>
  <c r="Q320" i="26"/>
  <c r="AG320" i="26"/>
  <c r="AW320" i="26"/>
  <c r="BM320" i="26"/>
  <c r="CC320" i="26"/>
  <c r="T320" i="26"/>
  <c r="AP320" i="26"/>
  <c r="BK320" i="26"/>
  <c r="F320" i="26"/>
  <c r="AA320" i="26"/>
  <c r="AV320" i="26"/>
  <c r="BR320" i="26"/>
  <c r="L320" i="26"/>
  <c r="AH320" i="26"/>
  <c r="BC320" i="26"/>
  <c r="BX320" i="26"/>
  <c r="S320" i="26"/>
  <c r="AN320" i="26"/>
  <c r="BJ320" i="26"/>
  <c r="C321" i="26" a="1"/>
  <c r="C321" i="26" s="1"/>
  <c r="AK321" i="26" s="1"/>
  <c r="CE321" i="26" l="1"/>
  <c r="G321" i="26"/>
  <c r="W321" i="26"/>
  <c r="AM321" i="26"/>
  <c r="BC321" i="26"/>
  <c r="BS321" i="26"/>
  <c r="M321" i="26"/>
  <c r="AH321" i="26"/>
  <c r="BD321" i="26"/>
  <c r="BY321" i="26"/>
  <c r="N321" i="26"/>
  <c r="AJ321" i="26"/>
  <c r="BE321" i="26"/>
  <c r="BZ321" i="26"/>
  <c r="U321" i="26"/>
  <c r="AP321" i="26"/>
  <c r="BL321" i="26"/>
  <c r="F321" i="26"/>
  <c r="AB321" i="26"/>
  <c r="AW321" i="26"/>
  <c r="BR321" i="26"/>
  <c r="K321" i="26"/>
  <c r="AA321" i="26"/>
  <c r="AQ321" i="26"/>
  <c r="BG321" i="26"/>
  <c r="BW321" i="26"/>
  <c r="R321" i="26"/>
  <c r="AN321" i="26"/>
  <c r="BI321" i="26"/>
  <c r="CD321" i="26"/>
  <c r="T321" i="26"/>
  <c r="AO321" i="26"/>
  <c r="BJ321" i="26"/>
  <c r="E321" i="26"/>
  <c r="Z321" i="26"/>
  <c r="AV321" i="26"/>
  <c r="BQ321" i="26"/>
  <c r="L321" i="26"/>
  <c r="AG321" i="26"/>
  <c r="BB321" i="26"/>
  <c r="BX321" i="26"/>
  <c r="S321" i="26"/>
  <c r="AI321" i="26"/>
  <c r="AY321" i="26"/>
  <c r="BO321" i="26"/>
  <c r="H321" i="26"/>
  <c r="AC321" i="26"/>
  <c r="AX321" i="26"/>
  <c r="BT321" i="26"/>
  <c r="I321" i="26"/>
  <c r="AD321" i="26"/>
  <c r="AZ321" i="26"/>
  <c r="BU321" i="26"/>
  <c r="P321" i="26"/>
  <c r="BF321" i="26"/>
  <c r="CB321" i="26"/>
  <c r="V321" i="26"/>
  <c r="AR321" i="26"/>
  <c r="BM321" i="26"/>
  <c r="O321" i="26"/>
  <c r="AE321" i="26"/>
  <c r="AU321" i="26"/>
  <c r="BK321" i="26"/>
  <c r="CA321" i="26"/>
  <c r="X321" i="26"/>
  <c r="AS321" i="26"/>
  <c r="BN321" i="26"/>
  <c r="D321" i="26"/>
  <c r="Y321" i="26"/>
  <c r="AT321" i="26"/>
  <c r="BP321" i="26"/>
  <c r="J321" i="26"/>
  <c r="AF321" i="26"/>
  <c r="BA321" i="26"/>
  <c r="BV321" i="26"/>
  <c r="Q321" i="26"/>
  <c r="AL321" i="26"/>
  <c r="BH321" i="26"/>
  <c r="CC321" i="26"/>
  <c r="C322" i="26" a="1"/>
  <c r="C322" i="26" s="1"/>
  <c r="AK322" i="26" s="1"/>
  <c r="CE322" i="26" l="1"/>
  <c r="Q322" i="26"/>
  <c r="AG322" i="26"/>
  <c r="AW322" i="26"/>
  <c r="BM322" i="26"/>
  <c r="CC322" i="26"/>
  <c r="V322" i="26"/>
  <c r="AQ322" i="26"/>
  <c r="BL322" i="26"/>
  <c r="G322" i="26"/>
  <c r="AB322" i="26"/>
  <c r="AX322" i="26"/>
  <c r="BS322" i="26"/>
  <c r="N322" i="26"/>
  <c r="AI322" i="26"/>
  <c r="BD322" i="26"/>
  <c r="BZ322" i="26"/>
  <c r="T322" i="26"/>
  <c r="AP322" i="26"/>
  <c r="BK322" i="26"/>
  <c r="E322" i="26"/>
  <c r="U322" i="26"/>
  <c r="BA322" i="26"/>
  <c r="BQ322" i="26"/>
  <c r="F322" i="26"/>
  <c r="AA322" i="26"/>
  <c r="AV322" i="26"/>
  <c r="BR322" i="26"/>
  <c r="L322" i="26"/>
  <c r="AH322" i="26"/>
  <c r="BC322" i="26"/>
  <c r="BX322" i="26"/>
  <c r="S322" i="26"/>
  <c r="AN322" i="26"/>
  <c r="BJ322" i="26"/>
  <c r="D322" i="26"/>
  <c r="Z322" i="26"/>
  <c r="AU322" i="26"/>
  <c r="BP322" i="26"/>
  <c r="I322" i="26"/>
  <c r="Y322" i="26"/>
  <c r="AO322" i="26"/>
  <c r="BE322" i="26"/>
  <c r="BU322" i="26"/>
  <c r="K322" i="26"/>
  <c r="AF322" i="26"/>
  <c r="BB322" i="26"/>
  <c r="BW322" i="26"/>
  <c r="R322" i="26"/>
  <c r="AM322" i="26"/>
  <c r="BH322" i="26"/>
  <c r="CD322" i="26"/>
  <c r="X322" i="26"/>
  <c r="AT322" i="26"/>
  <c r="BO322" i="26"/>
  <c r="J322" i="26"/>
  <c r="AE322" i="26"/>
  <c r="AZ322" i="26"/>
  <c r="BV322" i="26"/>
  <c r="M322" i="26"/>
  <c r="AC322" i="26"/>
  <c r="AS322" i="26"/>
  <c r="BI322" i="26"/>
  <c r="BY322" i="26"/>
  <c r="P322" i="26"/>
  <c r="AL322" i="26"/>
  <c r="BG322" i="26"/>
  <c r="CB322" i="26"/>
  <c r="W322" i="26"/>
  <c r="AR322" i="26"/>
  <c r="BN322" i="26"/>
  <c r="H322" i="26"/>
  <c r="AD322" i="26"/>
  <c r="AY322" i="26"/>
  <c r="BT322" i="26"/>
  <c r="O322" i="26"/>
  <c r="AJ322" i="26"/>
  <c r="BF322" i="26"/>
  <c r="CA322" i="26"/>
  <c r="C323" i="26" a="1"/>
  <c r="C323" i="26" s="1"/>
  <c r="AK323" i="26" s="1"/>
  <c r="CE323" i="26" l="1"/>
  <c r="G323" i="26"/>
  <c r="W323" i="26"/>
  <c r="AM323" i="26"/>
  <c r="BC323" i="26"/>
  <c r="BS323" i="26"/>
  <c r="I323" i="26"/>
  <c r="AD323" i="26"/>
  <c r="AZ323" i="26"/>
  <c r="BU323" i="26"/>
  <c r="P323" i="26"/>
  <c r="BF323" i="26"/>
  <c r="CB323" i="26"/>
  <c r="V323" i="26"/>
  <c r="AR323" i="26"/>
  <c r="BM323" i="26"/>
  <c r="H323" i="26"/>
  <c r="AC323" i="26"/>
  <c r="AX323" i="26"/>
  <c r="BT323" i="26"/>
  <c r="K323" i="26"/>
  <c r="AA323" i="26"/>
  <c r="AQ323" i="26"/>
  <c r="BG323" i="26"/>
  <c r="BW323" i="26"/>
  <c r="N323" i="26"/>
  <c r="AJ323" i="26"/>
  <c r="BE323" i="26"/>
  <c r="BZ323" i="26"/>
  <c r="U323" i="26"/>
  <c r="AP323" i="26"/>
  <c r="BL323" i="26"/>
  <c r="F323" i="26"/>
  <c r="AB323" i="26"/>
  <c r="AW323" i="26"/>
  <c r="BR323" i="26"/>
  <c r="M323" i="26"/>
  <c r="AH323" i="26"/>
  <c r="BD323" i="26"/>
  <c r="BY323" i="26"/>
  <c r="O323" i="26"/>
  <c r="AE323" i="26"/>
  <c r="AU323" i="26"/>
  <c r="BK323" i="26"/>
  <c r="CA323" i="26"/>
  <c r="T323" i="26"/>
  <c r="AO323" i="26"/>
  <c r="BJ323" i="26"/>
  <c r="E323" i="26"/>
  <c r="Z323" i="26"/>
  <c r="AV323" i="26"/>
  <c r="BQ323" i="26"/>
  <c r="L323" i="26"/>
  <c r="AG323" i="26"/>
  <c r="BB323" i="26"/>
  <c r="BX323" i="26"/>
  <c r="R323" i="26"/>
  <c r="AN323" i="26"/>
  <c r="BI323" i="26"/>
  <c r="CD323" i="26"/>
  <c r="S323" i="26"/>
  <c r="AI323" i="26"/>
  <c r="AY323" i="26"/>
  <c r="BO323" i="26"/>
  <c r="D323" i="26"/>
  <c r="Y323" i="26"/>
  <c r="AT323" i="26"/>
  <c r="BP323" i="26"/>
  <c r="J323" i="26"/>
  <c r="AF323" i="26"/>
  <c r="BA323" i="26"/>
  <c r="BV323" i="26"/>
  <c r="Q323" i="26"/>
  <c r="AL323" i="26"/>
  <c r="BH323" i="26"/>
  <c r="CC323" i="26"/>
  <c r="X323" i="26"/>
  <c r="AS323" i="26"/>
  <c r="BN323" i="26"/>
  <c r="C324" i="26" a="1"/>
  <c r="C324" i="26" s="1"/>
  <c r="AK324" i="26" s="1"/>
  <c r="CE324" i="26" l="1"/>
  <c r="M324" i="26"/>
  <c r="AC324" i="26"/>
  <c r="AS324" i="26"/>
  <c r="BI324" i="26"/>
  <c r="BY324" i="26"/>
  <c r="R324" i="26"/>
  <c r="AM324" i="26"/>
  <c r="BH324" i="26"/>
  <c r="CD324" i="26"/>
  <c r="X324" i="26"/>
  <c r="AT324" i="26"/>
  <c r="BO324" i="26"/>
  <c r="J324" i="26"/>
  <c r="AE324" i="26"/>
  <c r="AZ324" i="26"/>
  <c r="BV324" i="26"/>
  <c r="P324" i="26"/>
  <c r="AL324" i="26"/>
  <c r="BG324" i="26"/>
  <c r="CB324" i="26"/>
  <c r="Q324" i="26"/>
  <c r="AG324" i="26"/>
  <c r="AW324" i="26"/>
  <c r="BM324" i="26"/>
  <c r="CC324" i="26"/>
  <c r="W324" i="26"/>
  <c r="AR324" i="26"/>
  <c r="BN324" i="26"/>
  <c r="H324" i="26"/>
  <c r="AD324" i="26"/>
  <c r="AY324" i="26"/>
  <c r="BT324" i="26"/>
  <c r="O324" i="26"/>
  <c r="AJ324" i="26"/>
  <c r="BF324" i="26"/>
  <c r="CA324" i="26"/>
  <c r="V324" i="26"/>
  <c r="AQ324" i="26"/>
  <c r="BL324" i="26"/>
  <c r="I324" i="26"/>
  <c r="Y324" i="26"/>
  <c r="AO324" i="26"/>
  <c r="BE324" i="26"/>
  <c r="BU324" i="26"/>
  <c r="L324" i="26"/>
  <c r="AH324" i="26"/>
  <c r="BC324" i="26"/>
  <c r="BX324" i="26"/>
  <c r="S324" i="26"/>
  <c r="AN324" i="26"/>
  <c r="BJ324" i="26"/>
  <c r="D324" i="26"/>
  <c r="Z324" i="26"/>
  <c r="AU324" i="26"/>
  <c r="BP324" i="26"/>
  <c r="K324" i="26"/>
  <c r="AF324" i="26"/>
  <c r="BB324" i="26"/>
  <c r="BW324" i="26"/>
  <c r="E324" i="26"/>
  <c r="U324" i="26"/>
  <c r="BA324" i="26"/>
  <c r="BQ324" i="26"/>
  <c r="G324" i="26"/>
  <c r="AB324" i="26"/>
  <c r="AX324" i="26"/>
  <c r="BS324" i="26"/>
  <c r="N324" i="26"/>
  <c r="AI324" i="26"/>
  <c r="BD324" i="26"/>
  <c r="BZ324" i="26"/>
  <c r="T324" i="26"/>
  <c r="AP324" i="26"/>
  <c r="BK324" i="26"/>
  <c r="F324" i="26"/>
  <c r="AA324" i="26"/>
  <c r="AV324" i="26"/>
  <c r="BR324" i="26"/>
  <c r="C325" i="26" a="1"/>
  <c r="C325" i="26" s="1"/>
  <c r="AK325" i="26" s="1"/>
  <c r="CE325" i="26" l="1"/>
  <c r="S325" i="26"/>
  <c r="AI325" i="26"/>
  <c r="AY325" i="26"/>
  <c r="BO325" i="26"/>
  <c r="E325" i="26"/>
  <c r="Z325" i="26"/>
  <c r="AV325" i="26"/>
  <c r="BQ325" i="26"/>
  <c r="L325" i="26"/>
  <c r="AG325" i="26"/>
  <c r="BB325" i="26"/>
  <c r="BX325" i="26"/>
  <c r="R325" i="26"/>
  <c r="AN325" i="26"/>
  <c r="BI325" i="26"/>
  <c r="CD325" i="26"/>
  <c r="T325" i="26"/>
  <c r="AO325" i="26"/>
  <c r="BJ325" i="26"/>
  <c r="K325" i="26"/>
  <c r="AA325" i="26"/>
  <c r="AQ325" i="26"/>
  <c r="BG325" i="26"/>
  <c r="BW325" i="26"/>
  <c r="P325" i="26"/>
  <c r="BF325" i="26"/>
  <c r="CB325" i="26"/>
  <c r="V325" i="26"/>
  <c r="AR325" i="26"/>
  <c r="BM325" i="26"/>
  <c r="H325" i="26"/>
  <c r="AC325" i="26"/>
  <c r="AX325" i="26"/>
  <c r="BT325" i="26"/>
  <c r="I325" i="26"/>
  <c r="AD325" i="26"/>
  <c r="AZ325" i="26"/>
  <c r="BU325" i="26"/>
  <c r="O325" i="26"/>
  <c r="AE325" i="26"/>
  <c r="AU325" i="26"/>
  <c r="BK325" i="26"/>
  <c r="CA325" i="26"/>
  <c r="U325" i="26"/>
  <c r="AP325" i="26"/>
  <c r="BL325" i="26"/>
  <c r="F325" i="26"/>
  <c r="AB325" i="26"/>
  <c r="AW325" i="26"/>
  <c r="BR325" i="26"/>
  <c r="M325" i="26"/>
  <c r="AH325" i="26"/>
  <c r="BD325" i="26"/>
  <c r="BY325" i="26"/>
  <c r="N325" i="26"/>
  <c r="AJ325" i="26"/>
  <c r="BE325" i="26"/>
  <c r="BZ325" i="26"/>
  <c r="G325" i="26"/>
  <c r="W325" i="26"/>
  <c r="AM325" i="26"/>
  <c r="BC325" i="26"/>
  <c r="BS325" i="26"/>
  <c r="J325" i="26"/>
  <c r="AF325" i="26"/>
  <c r="BA325" i="26"/>
  <c r="BV325" i="26"/>
  <c r="Q325" i="26"/>
  <c r="AL325" i="26"/>
  <c r="BH325" i="26"/>
  <c r="CC325" i="26"/>
  <c r="X325" i="26"/>
  <c r="AS325" i="26"/>
  <c r="BN325" i="26"/>
  <c r="D325" i="26"/>
  <c r="Y325" i="26"/>
  <c r="AT325" i="26"/>
  <c r="BP325" i="26"/>
  <c r="C326" i="26" a="1"/>
  <c r="C326" i="26" s="1"/>
  <c r="AK326" i="26" s="1"/>
  <c r="CE326" i="26" l="1"/>
  <c r="E326" i="26"/>
  <c r="U326" i="26"/>
  <c r="BA326" i="26"/>
  <c r="BQ326" i="26"/>
  <c r="H326" i="26"/>
  <c r="AD326" i="26"/>
  <c r="AY326" i="26"/>
  <c r="BT326" i="26"/>
  <c r="O326" i="26"/>
  <c r="AJ326" i="26"/>
  <c r="BF326" i="26"/>
  <c r="CA326" i="26"/>
  <c r="V326" i="26"/>
  <c r="AQ326" i="26"/>
  <c r="BL326" i="26"/>
  <c r="G326" i="26"/>
  <c r="AB326" i="26"/>
  <c r="AX326" i="26"/>
  <c r="BS326" i="26"/>
  <c r="I326" i="26"/>
  <c r="Y326" i="26"/>
  <c r="AO326" i="26"/>
  <c r="BE326" i="26"/>
  <c r="BU326" i="26"/>
  <c r="N326" i="26"/>
  <c r="AI326" i="26"/>
  <c r="BD326" i="26"/>
  <c r="BZ326" i="26"/>
  <c r="T326" i="26"/>
  <c r="AP326" i="26"/>
  <c r="BK326" i="26"/>
  <c r="AA326" i="26"/>
  <c r="AV326" i="26"/>
  <c r="BR326" i="26"/>
  <c r="L326" i="26"/>
  <c r="AH326" i="26"/>
  <c r="BC326" i="26"/>
  <c r="BX326" i="26"/>
  <c r="M326" i="26"/>
  <c r="AS326" i="26"/>
  <c r="BI326" i="26"/>
  <c r="BY326" i="26"/>
  <c r="AN326" i="26"/>
  <c r="BJ326" i="26"/>
  <c r="Z326" i="26"/>
  <c r="BP326" i="26"/>
  <c r="AF326" i="26"/>
  <c r="BW326" i="26"/>
  <c r="AM326" i="26"/>
  <c r="CD326" i="26"/>
  <c r="AG326" i="26"/>
  <c r="BM326" i="26"/>
  <c r="X326" i="26"/>
  <c r="BO326" i="26"/>
  <c r="AE326" i="26"/>
  <c r="BV326" i="26"/>
  <c r="AL326" i="26"/>
  <c r="CB326" i="26"/>
  <c r="AR326" i="26"/>
  <c r="F326" i="26"/>
  <c r="AC326" i="26"/>
  <c r="S326" i="26"/>
  <c r="D326" i="26"/>
  <c r="AU326" i="26"/>
  <c r="K326" i="26"/>
  <c r="BB326" i="26"/>
  <c r="R326" i="26"/>
  <c r="BH326" i="26"/>
  <c r="Q326" i="26"/>
  <c r="AW326" i="26"/>
  <c r="CC326" i="26"/>
  <c r="AT326" i="26"/>
  <c r="J326" i="26"/>
  <c r="AZ326" i="26"/>
  <c r="P326" i="26"/>
  <c r="BG326" i="26"/>
  <c r="W326" i="26"/>
  <c r="BN326" i="26"/>
  <c r="C327" i="26" a="1"/>
  <c r="C327" i="26" s="1"/>
  <c r="AK327" i="26" s="1"/>
  <c r="CE327" i="26" l="1"/>
  <c r="G327" i="26"/>
  <c r="W327" i="26"/>
  <c r="AM327" i="26"/>
  <c r="BC327" i="26"/>
  <c r="BS327" i="26"/>
  <c r="L327" i="26"/>
  <c r="AG327" i="26"/>
  <c r="BB327" i="26"/>
  <c r="BX327" i="26"/>
  <c r="R327" i="26"/>
  <c r="AN327" i="26"/>
  <c r="BI327" i="26"/>
  <c r="CD327" i="26"/>
  <c r="T327" i="26"/>
  <c r="AO327" i="26"/>
  <c r="BJ327" i="26"/>
  <c r="E327" i="26"/>
  <c r="Z327" i="26"/>
  <c r="AV327" i="26"/>
  <c r="BQ327" i="26"/>
  <c r="K327" i="26"/>
  <c r="AA327" i="26"/>
  <c r="AQ327" i="26"/>
  <c r="BG327" i="26"/>
  <c r="BW327" i="26"/>
  <c r="Q327" i="26"/>
  <c r="AL327" i="26"/>
  <c r="BH327" i="26"/>
  <c r="CC327" i="26"/>
  <c r="X327" i="26"/>
  <c r="AS327" i="26"/>
  <c r="BN327" i="26"/>
  <c r="D327" i="26"/>
  <c r="Y327" i="26"/>
  <c r="AT327" i="26"/>
  <c r="BP327" i="26"/>
  <c r="J327" i="26"/>
  <c r="AF327" i="26"/>
  <c r="BA327" i="26"/>
  <c r="BV327" i="26"/>
  <c r="O327" i="26"/>
  <c r="AE327" i="26"/>
  <c r="AU327" i="26"/>
  <c r="BK327" i="26"/>
  <c r="CA327" i="26"/>
  <c r="V327" i="26"/>
  <c r="AR327" i="26"/>
  <c r="BM327" i="26"/>
  <c r="H327" i="26"/>
  <c r="AC327" i="26"/>
  <c r="AX327" i="26"/>
  <c r="BT327" i="26"/>
  <c r="I327" i="26"/>
  <c r="AD327" i="26"/>
  <c r="AZ327" i="26"/>
  <c r="BU327" i="26"/>
  <c r="P327" i="26"/>
  <c r="BF327" i="26"/>
  <c r="CB327" i="26"/>
  <c r="S327" i="26"/>
  <c r="AI327" i="26"/>
  <c r="AY327" i="26"/>
  <c r="BO327" i="26"/>
  <c r="F327" i="26"/>
  <c r="AB327" i="26"/>
  <c r="AW327" i="26"/>
  <c r="BR327" i="26"/>
  <c r="M327" i="26"/>
  <c r="AH327" i="26"/>
  <c r="BD327" i="26"/>
  <c r="BY327" i="26"/>
  <c r="N327" i="26"/>
  <c r="AJ327" i="26"/>
  <c r="BE327" i="26"/>
  <c r="BZ327" i="26"/>
  <c r="U327" i="26"/>
  <c r="AP327" i="26"/>
  <c r="BL327" i="26"/>
  <c r="C328" i="26" a="1"/>
  <c r="C328" i="26" s="1"/>
  <c r="AK328" i="26" s="1"/>
  <c r="CE328" i="26" l="1"/>
  <c r="E328" i="26"/>
  <c r="U328" i="26"/>
  <c r="BA328" i="26"/>
  <c r="BQ328" i="26"/>
  <c r="D328" i="26"/>
  <c r="Z328" i="26"/>
  <c r="AU328" i="26"/>
  <c r="BP328" i="26"/>
  <c r="K328" i="26"/>
  <c r="AF328" i="26"/>
  <c r="BB328" i="26"/>
  <c r="BW328" i="26"/>
  <c r="R328" i="26"/>
  <c r="AM328" i="26"/>
  <c r="BH328" i="26"/>
  <c r="CD328" i="26"/>
  <c r="X328" i="26"/>
  <c r="AT328" i="26"/>
  <c r="BO328" i="26"/>
  <c r="I328" i="26"/>
  <c r="Y328" i="26"/>
  <c r="AO328" i="26"/>
  <c r="BE328" i="26"/>
  <c r="BU328" i="26"/>
  <c r="J328" i="26"/>
  <c r="AE328" i="26"/>
  <c r="AZ328" i="26"/>
  <c r="BV328" i="26"/>
  <c r="P328" i="26"/>
  <c r="AL328" i="26"/>
  <c r="BG328" i="26"/>
  <c r="CB328" i="26"/>
  <c r="W328" i="26"/>
  <c r="AR328" i="26"/>
  <c r="BN328" i="26"/>
  <c r="H328" i="26"/>
  <c r="AD328" i="26"/>
  <c r="AY328" i="26"/>
  <c r="BT328" i="26"/>
  <c r="M328" i="26"/>
  <c r="AC328" i="26"/>
  <c r="AS328" i="26"/>
  <c r="BI328" i="26"/>
  <c r="BY328" i="26"/>
  <c r="O328" i="26"/>
  <c r="AJ328" i="26"/>
  <c r="BF328" i="26"/>
  <c r="CA328" i="26"/>
  <c r="V328" i="26"/>
  <c r="AQ328" i="26"/>
  <c r="BL328" i="26"/>
  <c r="G328" i="26"/>
  <c r="AB328" i="26"/>
  <c r="AX328" i="26"/>
  <c r="BS328" i="26"/>
  <c r="N328" i="26"/>
  <c r="AI328" i="26"/>
  <c r="BD328" i="26"/>
  <c r="BZ328" i="26"/>
  <c r="Q328" i="26"/>
  <c r="AG328" i="26"/>
  <c r="AW328" i="26"/>
  <c r="BM328" i="26"/>
  <c r="CC328" i="26"/>
  <c r="T328" i="26"/>
  <c r="AP328" i="26"/>
  <c r="BK328" i="26"/>
  <c r="F328" i="26"/>
  <c r="AA328" i="26"/>
  <c r="AV328" i="26"/>
  <c r="BR328" i="26"/>
  <c r="L328" i="26"/>
  <c r="AH328" i="26"/>
  <c r="BC328" i="26"/>
  <c r="BX328" i="26"/>
  <c r="S328" i="26"/>
  <c r="AN328" i="26"/>
  <c r="BJ328" i="26"/>
  <c r="C329" i="26" a="1"/>
  <c r="C329" i="26" s="1"/>
  <c r="AK329" i="26" s="1"/>
  <c r="CE329" i="26" l="1"/>
  <c r="G329" i="26"/>
  <c r="W329" i="26"/>
  <c r="AM329" i="26"/>
  <c r="BC329" i="26"/>
  <c r="BS329" i="26"/>
  <c r="M329" i="26"/>
  <c r="AH329" i="26"/>
  <c r="BD329" i="26"/>
  <c r="BY329" i="26"/>
  <c r="N329" i="26"/>
  <c r="AJ329" i="26"/>
  <c r="BE329" i="26"/>
  <c r="BZ329" i="26"/>
  <c r="U329" i="26"/>
  <c r="AP329" i="26"/>
  <c r="BL329" i="26"/>
  <c r="F329" i="26"/>
  <c r="AB329" i="26"/>
  <c r="AW329" i="26"/>
  <c r="BR329" i="26"/>
  <c r="S329" i="26"/>
  <c r="AI329" i="26"/>
  <c r="AY329" i="26"/>
  <c r="BO329" i="26"/>
  <c r="H329" i="26"/>
  <c r="AC329" i="26"/>
  <c r="AX329" i="26"/>
  <c r="BT329" i="26"/>
  <c r="I329" i="26"/>
  <c r="AD329" i="26"/>
  <c r="AZ329" i="26"/>
  <c r="BU329" i="26"/>
  <c r="P329" i="26"/>
  <c r="BF329" i="26"/>
  <c r="CB329" i="26"/>
  <c r="V329" i="26"/>
  <c r="AR329" i="26"/>
  <c r="BM329" i="26"/>
  <c r="K329" i="26"/>
  <c r="AA329" i="26"/>
  <c r="AQ329" i="26"/>
  <c r="BG329" i="26"/>
  <c r="BW329" i="26"/>
  <c r="R329" i="26"/>
  <c r="AN329" i="26"/>
  <c r="BI329" i="26"/>
  <c r="CD329" i="26"/>
  <c r="T329" i="26"/>
  <c r="AO329" i="26"/>
  <c r="BJ329" i="26"/>
  <c r="E329" i="26"/>
  <c r="Z329" i="26"/>
  <c r="AV329" i="26"/>
  <c r="BQ329" i="26"/>
  <c r="L329" i="26"/>
  <c r="AG329" i="26"/>
  <c r="BB329" i="26"/>
  <c r="BX329" i="26"/>
  <c r="O329" i="26"/>
  <c r="AE329" i="26"/>
  <c r="AU329" i="26"/>
  <c r="BK329" i="26"/>
  <c r="CA329" i="26"/>
  <c r="X329" i="26"/>
  <c r="AS329" i="26"/>
  <c r="BN329" i="26"/>
  <c r="D329" i="26"/>
  <c r="Y329" i="26"/>
  <c r="AT329" i="26"/>
  <c r="BP329" i="26"/>
  <c r="J329" i="26"/>
  <c r="AF329" i="26"/>
  <c r="BA329" i="26"/>
  <c r="BV329" i="26"/>
  <c r="Q329" i="26"/>
  <c r="AL329" i="26"/>
  <c r="BH329" i="26"/>
  <c r="CC329" i="26"/>
  <c r="C330" i="26" a="1"/>
  <c r="C330" i="26" s="1"/>
  <c r="AK330" i="26" s="1"/>
  <c r="CE330" i="26" l="1"/>
  <c r="E330" i="26"/>
  <c r="U330" i="26"/>
  <c r="BA330" i="26"/>
  <c r="BQ330" i="26"/>
  <c r="F330" i="26"/>
  <c r="AA330" i="26"/>
  <c r="AV330" i="26"/>
  <c r="BR330" i="26"/>
  <c r="L330" i="26"/>
  <c r="AH330" i="26"/>
  <c r="BC330" i="26"/>
  <c r="BX330" i="26"/>
  <c r="S330" i="26"/>
  <c r="AN330" i="26"/>
  <c r="BJ330" i="26"/>
  <c r="D330" i="26"/>
  <c r="Z330" i="26"/>
  <c r="AU330" i="26"/>
  <c r="BP330" i="26"/>
  <c r="I330" i="26"/>
  <c r="Y330" i="26"/>
  <c r="AO330" i="26"/>
  <c r="BE330" i="26"/>
  <c r="BU330" i="26"/>
  <c r="K330" i="26"/>
  <c r="AF330" i="26"/>
  <c r="BB330" i="26"/>
  <c r="BW330" i="26"/>
  <c r="R330" i="26"/>
  <c r="AM330" i="26"/>
  <c r="BH330" i="26"/>
  <c r="CD330" i="26"/>
  <c r="X330" i="26"/>
  <c r="AT330" i="26"/>
  <c r="BO330" i="26"/>
  <c r="J330" i="26"/>
  <c r="AE330" i="26"/>
  <c r="AZ330" i="26"/>
  <c r="BV330" i="26"/>
  <c r="M330" i="26"/>
  <c r="AC330" i="26"/>
  <c r="AS330" i="26"/>
  <c r="BI330" i="26"/>
  <c r="BY330" i="26"/>
  <c r="P330" i="26"/>
  <c r="AL330" i="26"/>
  <c r="BG330" i="26"/>
  <c r="CB330" i="26"/>
  <c r="W330" i="26"/>
  <c r="AR330" i="26"/>
  <c r="BN330" i="26"/>
  <c r="H330" i="26"/>
  <c r="AD330" i="26"/>
  <c r="AY330" i="26"/>
  <c r="BT330" i="26"/>
  <c r="O330" i="26"/>
  <c r="AJ330" i="26"/>
  <c r="BF330" i="26"/>
  <c r="CA330" i="26"/>
  <c r="Q330" i="26"/>
  <c r="AG330" i="26"/>
  <c r="AW330" i="26"/>
  <c r="BM330" i="26"/>
  <c r="CC330" i="26"/>
  <c r="V330" i="26"/>
  <c r="AQ330" i="26"/>
  <c r="BL330" i="26"/>
  <c r="G330" i="26"/>
  <c r="AB330" i="26"/>
  <c r="AX330" i="26"/>
  <c r="BS330" i="26"/>
  <c r="N330" i="26"/>
  <c r="AI330" i="26"/>
  <c r="BD330" i="26"/>
  <c r="BZ330" i="26"/>
  <c r="T330" i="26"/>
  <c r="AP330" i="26"/>
  <c r="BK330" i="26"/>
  <c r="C331" i="26" a="1"/>
  <c r="C331" i="26" s="1"/>
  <c r="AK331" i="26" s="1"/>
  <c r="CE331" i="26" l="1"/>
  <c r="G331" i="26"/>
  <c r="W331" i="26"/>
  <c r="AM331" i="26"/>
  <c r="BC331" i="26"/>
  <c r="BS331" i="26"/>
  <c r="I331" i="26"/>
  <c r="AD331" i="26"/>
  <c r="AZ331" i="26"/>
  <c r="BU331" i="26"/>
  <c r="P331" i="26"/>
  <c r="BF331" i="26"/>
  <c r="CB331" i="26"/>
  <c r="V331" i="26"/>
  <c r="AR331" i="26"/>
  <c r="BM331" i="26"/>
  <c r="H331" i="26"/>
  <c r="AC331" i="26"/>
  <c r="AX331" i="26"/>
  <c r="BT331" i="26"/>
  <c r="K331" i="26"/>
  <c r="AA331" i="26"/>
  <c r="AQ331" i="26"/>
  <c r="BG331" i="26"/>
  <c r="BW331" i="26"/>
  <c r="N331" i="26"/>
  <c r="AJ331" i="26"/>
  <c r="BE331" i="26"/>
  <c r="BZ331" i="26"/>
  <c r="U331" i="26"/>
  <c r="AP331" i="26"/>
  <c r="BL331" i="26"/>
  <c r="F331" i="26"/>
  <c r="AB331" i="26"/>
  <c r="AW331" i="26"/>
  <c r="BR331" i="26"/>
  <c r="M331" i="26"/>
  <c r="AH331" i="26"/>
  <c r="BD331" i="26"/>
  <c r="BY331" i="26"/>
  <c r="O331" i="26"/>
  <c r="AE331" i="26"/>
  <c r="AU331" i="26"/>
  <c r="BK331" i="26"/>
  <c r="CA331" i="26"/>
  <c r="T331" i="26"/>
  <c r="AO331" i="26"/>
  <c r="BJ331" i="26"/>
  <c r="E331" i="26"/>
  <c r="Z331" i="26"/>
  <c r="AV331" i="26"/>
  <c r="BQ331" i="26"/>
  <c r="L331" i="26"/>
  <c r="AG331" i="26"/>
  <c r="BB331" i="26"/>
  <c r="BX331" i="26"/>
  <c r="R331" i="26"/>
  <c r="AN331" i="26"/>
  <c r="BI331" i="26"/>
  <c r="CD331" i="26"/>
  <c r="S331" i="26"/>
  <c r="AI331" i="26"/>
  <c r="AY331" i="26"/>
  <c r="BO331" i="26"/>
  <c r="D331" i="26"/>
  <c r="Y331" i="26"/>
  <c r="AT331" i="26"/>
  <c r="BP331" i="26"/>
  <c r="J331" i="26"/>
  <c r="AF331" i="26"/>
  <c r="BA331" i="26"/>
  <c r="BV331" i="26"/>
  <c r="Q331" i="26"/>
  <c r="AL331" i="26"/>
  <c r="BH331" i="26"/>
  <c r="CC331" i="26"/>
  <c r="X331" i="26"/>
  <c r="AS331" i="26"/>
  <c r="BN331" i="26"/>
  <c r="C332" i="26" a="1"/>
  <c r="C332" i="26" s="1"/>
  <c r="AK332" i="26" s="1"/>
  <c r="CE332" i="26" l="1"/>
  <c r="Q332" i="26"/>
  <c r="AG332" i="26"/>
  <c r="AW332" i="26"/>
  <c r="BM332" i="26"/>
  <c r="CC332" i="26"/>
  <c r="W332" i="26"/>
  <c r="AR332" i="26"/>
  <c r="BN332" i="26"/>
  <c r="H332" i="26"/>
  <c r="AD332" i="26"/>
  <c r="AY332" i="26"/>
  <c r="BT332" i="26"/>
  <c r="O332" i="26"/>
  <c r="AJ332" i="26"/>
  <c r="BF332" i="26"/>
  <c r="CA332" i="26"/>
  <c r="V332" i="26"/>
  <c r="AQ332" i="26"/>
  <c r="BL332" i="26"/>
  <c r="E332" i="26"/>
  <c r="U332" i="26"/>
  <c r="BA332" i="26"/>
  <c r="BQ332" i="26"/>
  <c r="G332" i="26"/>
  <c r="AB332" i="26"/>
  <c r="AX332" i="26"/>
  <c r="BS332" i="26"/>
  <c r="N332" i="26"/>
  <c r="AI332" i="26"/>
  <c r="BD332" i="26"/>
  <c r="BZ332" i="26"/>
  <c r="T332" i="26"/>
  <c r="AP332" i="26"/>
  <c r="BK332" i="26"/>
  <c r="F332" i="26"/>
  <c r="AA332" i="26"/>
  <c r="AV332" i="26"/>
  <c r="BR332" i="26"/>
  <c r="I332" i="26"/>
  <c r="Y332" i="26"/>
  <c r="AO332" i="26"/>
  <c r="BE332" i="26"/>
  <c r="BU332" i="26"/>
  <c r="L332" i="26"/>
  <c r="AH332" i="26"/>
  <c r="BC332" i="26"/>
  <c r="BX332" i="26"/>
  <c r="S332" i="26"/>
  <c r="AN332" i="26"/>
  <c r="BJ332" i="26"/>
  <c r="D332" i="26"/>
  <c r="Z332" i="26"/>
  <c r="AU332" i="26"/>
  <c r="BP332" i="26"/>
  <c r="K332" i="26"/>
  <c r="AF332" i="26"/>
  <c r="BB332" i="26"/>
  <c r="BW332" i="26"/>
  <c r="M332" i="26"/>
  <c r="AC332" i="26"/>
  <c r="AS332" i="26"/>
  <c r="BI332" i="26"/>
  <c r="BY332" i="26"/>
  <c r="R332" i="26"/>
  <c r="AM332" i="26"/>
  <c r="BH332" i="26"/>
  <c r="CD332" i="26"/>
  <c r="X332" i="26"/>
  <c r="AT332" i="26"/>
  <c r="BO332" i="26"/>
  <c r="J332" i="26"/>
  <c r="AE332" i="26"/>
  <c r="AZ332" i="26"/>
  <c r="BV332" i="26"/>
  <c r="P332" i="26"/>
  <c r="AL332" i="26"/>
  <c r="BG332" i="26"/>
  <c r="CB332" i="26"/>
  <c r="C333" i="26" a="1"/>
  <c r="C333" i="26" s="1"/>
  <c r="AK333" i="26" s="1"/>
  <c r="CE333" i="26" l="1"/>
  <c r="G333" i="26"/>
  <c r="W333" i="26"/>
  <c r="AM333" i="26"/>
  <c r="BC333" i="26"/>
  <c r="BS333" i="26"/>
  <c r="J333" i="26"/>
  <c r="AF333" i="26"/>
  <c r="BA333" i="26"/>
  <c r="BV333" i="26"/>
  <c r="Q333" i="26"/>
  <c r="AL333" i="26"/>
  <c r="BH333" i="26"/>
  <c r="CC333" i="26"/>
  <c r="X333" i="26"/>
  <c r="AS333" i="26"/>
  <c r="BN333" i="26"/>
  <c r="D333" i="26"/>
  <c r="Y333" i="26"/>
  <c r="AT333" i="26"/>
  <c r="BP333" i="26"/>
  <c r="K333" i="26"/>
  <c r="AA333" i="26"/>
  <c r="AQ333" i="26"/>
  <c r="BG333" i="26"/>
  <c r="BW333" i="26"/>
  <c r="P333" i="26"/>
  <c r="BF333" i="26"/>
  <c r="CB333" i="26"/>
  <c r="V333" i="26"/>
  <c r="AR333" i="26"/>
  <c r="BM333" i="26"/>
  <c r="H333" i="26"/>
  <c r="AC333" i="26"/>
  <c r="AX333" i="26"/>
  <c r="BT333" i="26"/>
  <c r="I333" i="26"/>
  <c r="AD333" i="26"/>
  <c r="AZ333" i="26"/>
  <c r="BU333" i="26"/>
  <c r="O333" i="26"/>
  <c r="AE333" i="26"/>
  <c r="AU333" i="26"/>
  <c r="BK333" i="26"/>
  <c r="CA333" i="26"/>
  <c r="U333" i="26"/>
  <c r="AP333" i="26"/>
  <c r="BL333" i="26"/>
  <c r="F333" i="26"/>
  <c r="AB333" i="26"/>
  <c r="AW333" i="26"/>
  <c r="BR333" i="26"/>
  <c r="M333" i="26"/>
  <c r="AH333" i="26"/>
  <c r="BD333" i="26"/>
  <c r="BY333" i="26"/>
  <c r="N333" i="26"/>
  <c r="AJ333" i="26"/>
  <c r="BE333" i="26"/>
  <c r="BZ333" i="26"/>
  <c r="S333" i="26"/>
  <c r="AI333" i="26"/>
  <c r="AY333" i="26"/>
  <c r="BO333" i="26"/>
  <c r="E333" i="26"/>
  <c r="Z333" i="26"/>
  <c r="AV333" i="26"/>
  <c r="BQ333" i="26"/>
  <c r="L333" i="26"/>
  <c r="AG333" i="26"/>
  <c r="BB333" i="26"/>
  <c r="BX333" i="26"/>
  <c r="R333" i="26"/>
  <c r="AN333" i="26"/>
  <c r="BI333" i="26"/>
  <c r="CD333" i="26"/>
  <c r="T333" i="26"/>
  <c r="AO333" i="26"/>
  <c r="BJ333" i="26"/>
  <c r="C334" i="26" a="1"/>
  <c r="C334" i="26" s="1"/>
  <c r="AK334" i="26" s="1"/>
  <c r="CE334" i="26" l="1"/>
  <c r="E334" i="26"/>
  <c r="U334" i="26"/>
  <c r="BA334" i="26"/>
  <c r="BQ334" i="26"/>
  <c r="H334" i="26"/>
  <c r="AD334" i="26"/>
  <c r="AY334" i="26"/>
  <c r="BT334" i="26"/>
  <c r="O334" i="26"/>
  <c r="AJ334" i="26"/>
  <c r="BF334" i="26"/>
  <c r="CA334" i="26"/>
  <c r="V334" i="26"/>
  <c r="AQ334" i="26"/>
  <c r="BL334" i="26"/>
  <c r="G334" i="26"/>
  <c r="AB334" i="26"/>
  <c r="AX334" i="26"/>
  <c r="BS334" i="26"/>
  <c r="I334" i="26"/>
  <c r="Y334" i="26"/>
  <c r="AO334" i="26"/>
  <c r="BE334" i="26"/>
  <c r="BU334" i="26"/>
  <c r="N334" i="26"/>
  <c r="AI334" i="26"/>
  <c r="BD334" i="26"/>
  <c r="BZ334" i="26"/>
  <c r="T334" i="26"/>
  <c r="AP334" i="26"/>
  <c r="BK334" i="26"/>
  <c r="F334" i="26"/>
  <c r="AA334" i="26"/>
  <c r="AV334" i="26"/>
  <c r="BR334" i="26"/>
  <c r="L334" i="26"/>
  <c r="AH334" i="26"/>
  <c r="BC334" i="26"/>
  <c r="BX334" i="26"/>
  <c r="M334" i="26"/>
  <c r="AC334" i="26"/>
  <c r="AS334" i="26"/>
  <c r="BI334" i="26"/>
  <c r="BY334" i="26"/>
  <c r="S334" i="26"/>
  <c r="AN334" i="26"/>
  <c r="BJ334" i="26"/>
  <c r="D334" i="26"/>
  <c r="Z334" i="26"/>
  <c r="AU334" i="26"/>
  <c r="BP334" i="26"/>
  <c r="K334" i="26"/>
  <c r="AF334" i="26"/>
  <c r="BB334" i="26"/>
  <c r="BW334" i="26"/>
  <c r="R334" i="26"/>
  <c r="AM334" i="26"/>
  <c r="BH334" i="26"/>
  <c r="CD334" i="26"/>
  <c r="Q334" i="26"/>
  <c r="AG334" i="26"/>
  <c r="AW334" i="26"/>
  <c r="BM334" i="26"/>
  <c r="CC334" i="26"/>
  <c r="X334" i="26"/>
  <c r="AT334" i="26"/>
  <c r="BO334" i="26"/>
  <c r="J334" i="26"/>
  <c r="AE334" i="26"/>
  <c r="AZ334" i="26"/>
  <c r="BV334" i="26"/>
  <c r="P334" i="26"/>
  <c r="AL334" i="26"/>
  <c r="BG334" i="26"/>
  <c r="CB334" i="26"/>
  <c r="W334" i="26"/>
  <c r="AR334" i="26"/>
  <c r="BN334" i="26"/>
  <c r="C335" i="26" a="1"/>
  <c r="C335" i="26" s="1"/>
  <c r="AK335" i="26" s="1"/>
  <c r="CE335" i="26" l="1"/>
  <c r="G335" i="26"/>
  <c r="W335" i="26"/>
  <c r="AM335" i="26"/>
  <c r="BC335" i="26"/>
  <c r="BS335" i="26"/>
  <c r="L335" i="26"/>
  <c r="AG335" i="26"/>
  <c r="BB335" i="26"/>
  <c r="BX335" i="26"/>
  <c r="R335" i="26"/>
  <c r="AN335" i="26"/>
  <c r="BI335" i="26"/>
  <c r="CD335" i="26"/>
  <c r="T335" i="26"/>
  <c r="AO335" i="26"/>
  <c r="BJ335" i="26"/>
  <c r="E335" i="26"/>
  <c r="Z335" i="26"/>
  <c r="AV335" i="26"/>
  <c r="BQ335" i="26"/>
  <c r="S335" i="26"/>
  <c r="AI335" i="26"/>
  <c r="AY335" i="26"/>
  <c r="BO335" i="26"/>
  <c r="F335" i="26"/>
  <c r="AB335" i="26"/>
  <c r="AW335" i="26"/>
  <c r="BR335" i="26"/>
  <c r="M335" i="26"/>
  <c r="AH335" i="26"/>
  <c r="BD335" i="26"/>
  <c r="BY335" i="26"/>
  <c r="N335" i="26"/>
  <c r="AJ335" i="26"/>
  <c r="BE335" i="26"/>
  <c r="BZ335" i="26"/>
  <c r="U335" i="26"/>
  <c r="AP335" i="26"/>
  <c r="BL335" i="26"/>
  <c r="K335" i="26"/>
  <c r="AA335" i="26"/>
  <c r="AQ335" i="26"/>
  <c r="BG335" i="26"/>
  <c r="BW335" i="26"/>
  <c r="Q335" i="26"/>
  <c r="AL335" i="26"/>
  <c r="BH335" i="26"/>
  <c r="CC335" i="26"/>
  <c r="X335" i="26"/>
  <c r="AS335" i="26"/>
  <c r="BN335" i="26"/>
  <c r="D335" i="26"/>
  <c r="Y335" i="26"/>
  <c r="AT335" i="26"/>
  <c r="BP335" i="26"/>
  <c r="J335" i="26"/>
  <c r="AF335" i="26"/>
  <c r="BA335" i="26"/>
  <c r="BV335" i="26"/>
  <c r="O335" i="26"/>
  <c r="AE335" i="26"/>
  <c r="AU335" i="26"/>
  <c r="BK335" i="26"/>
  <c r="CA335" i="26"/>
  <c r="V335" i="26"/>
  <c r="AR335" i="26"/>
  <c r="BM335" i="26"/>
  <c r="H335" i="26"/>
  <c r="AC335" i="26"/>
  <c r="AX335" i="26"/>
  <c r="BT335" i="26"/>
  <c r="I335" i="26"/>
  <c r="AD335" i="26"/>
  <c r="AZ335" i="26"/>
  <c r="BU335" i="26"/>
  <c r="P335" i="26"/>
  <c r="BF335" i="26"/>
  <c r="CB335" i="26"/>
  <c r="C336" i="26" a="1"/>
  <c r="C336" i="26" s="1"/>
  <c r="AK336" i="26" s="1"/>
  <c r="CE336" i="26" l="1"/>
  <c r="E336" i="26"/>
  <c r="U336" i="26"/>
  <c r="BA336" i="26"/>
  <c r="BQ336" i="26"/>
  <c r="D336" i="26"/>
  <c r="Z336" i="26"/>
  <c r="AU336" i="26"/>
  <c r="BP336" i="26"/>
  <c r="K336" i="26"/>
  <c r="AF336" i="26"/>
  <c r="BB336" i="26"/>
  <c r="BW336" i="26"/>
  <c r="R336" i="26"/>
  <c r="AM336" i="26"/>
  <c r="BH336" i="26"/>
  <c r="CD336" i="26"/>
  <c r="X336" i="26"/>
  <c r="AT336" i="26"/>
  <c r="BO336" i="26"/>
  <c r="I336" i="26"/>
  <c r="Y336" i="26"/>
  <c r="AO336" i="26"/>
  <c r="BE336" i="26"/>
  <c r="BU336" i="26"/>
  <c r="J336" i="26"/>
  <c r="AE336" i="26"/>
  <c r="AZ336" i="26"/>
  <c r="BV336" i="26"/>
  <c r="P336" i="26"/>
  <c r="AL336" i="26"/>
  <c r="BG336" i="26"/>
  <c r="CB336" i="26"/>
  <c r="W336" i="26"/>
  <c r="AR336" i="26"/>
  <c r="BN336" i="26"/>
  <c r="H336" i="26"/>
  <c r="AD336" i="26"/>
  <c r="AY336" i="26"/>
  <c r="BT336" i="26"/>
  <c r="M336" i="26"/>
  <c r="AC336" i="26"/>
  <c r="AS336" i="26"/>
  <c r="BI336" i="26"/>
  <c r="BY336" i="26"/>
  <c r="O336" i="26"/>
  <c r="AJ336" i="26"/>
  <c r="BF336" i="26"/>
  <c r="CA336" i="26"/>
  <c r="V336" i="26"/>
  <c r="AQ336" i="26"/>
  <c r="BL336" i="26"/>
  <c r="G336" i="26"/>
  <c r="AB336" i="26"/>
  <c r="AX336" i="26"/>
  <c r="BS336" i="26"/>
  <c r="N336" i="26"/>
  <c r="AI336" i="26"/>
  <c r="BD336" i="26"/>
  <c r="BZ336" i="26"/>
  <c r="Q336" i="26"/>
  <c r="AG336" i="26"/>
  <c r="AW336" i="26"/>
  <c r="BM336" i="26"/>
  <c r="CC336" i="26"/>
  <c r="T336" i="26"/>
  <c r="AP336" i="26"/>
  <c r="BK336" i="26"/>
  <c r="F336" i="26"/>
  <c r="AA336" i="26"/>
  <c r="AV336" i="26"/>
  <c r="BR336" i="26"/>
  <c r="L336" i="26"/>
  <c r="AH336" i="26"/>
  <c r="BC336" i="26"/>
  <c r="BX336" i="26"/>
  <c r="S336" i="26"/>
  <c r="AN336" i="26"/>
  <c r="BJ336" i="26"/>
  <c r="C337" i="26" a="1"/>
  <c r="C337" i="26" s="1"/>
  <c r="AK337" i="26" s="1"/>
  <c r="CE337" i="26" l="1"/>
  <c r="G337" i="26"/>
  <c r="W337" i="26"/>
  <c r="AM337" i="26"/>
  <c r="BC337" i="26"/>
  <c r="BS337" i="26"/>
  <c r="M337" i="26"/>
  <c r="AH337" i="26"/>
  <c r="BD337" i="26"/>
  <c r="BY337" i="26"/>
  <c r="N337" i="26"/>
  <c r="AJ337" i="26"/>
  <c r="BE337" i="26"/>
  <c r="BZ337" i="26"/>
  <c r="U337" i="26"/>
  <c r="AP337" i="26"/>
  <c r="BL337" i="26"/>
  <c r="F337" i="26"/>
  <c r="AB337" i="26"/>
  <c r="AW337" i="26"/>
  <c r="BR337" i="26"/>
  <c r="O337" i="26"/>
  <c r="AE337" i="26"/>
  <c r="AU337" i="26"/>
  <c r="BK337" i="26"/>
  <c r="CA337" i="26"/>
  <c r="X337" i="26"/>
  <c r="AS337" i="26"/>
  <c r="BN337" i="26"/>
  <c r="D337" i="26"/>
  <c r="Y337" i="26"/>
  <c r="AT337" i="26"/>
  <c r="BP337" i="26"/>
  <c r="J337" i="26"/>
  <c r="AF337" i="26"/>
  <c r="BA337" i="26"/>
  <c r="BV337" i="26"/>
  <c r="Q337" i="26"/>
  <c r="AL337" i="26"/>
  <c r="BH337" i="26"/>
  <c r="CC337" i="26"/>
  <c r="S337" i="26"/>
  <c r="AI337" i="26"/>
  <c r="AY337" i="26"/>
  <c r="BO337" i="26"/>
  <c r="H337" i="26"/>
  <c r="AC337" i="26"/>
  <c r="AX337" i="26"/>
  <c r="BT337" i="26"/>
  <c r="I337" i="26"/>
  <c r="AD337" i="26"/>
  <c r="AZ337" i="26"/>
  <c r="BU337" i="26"/>
  <c r="P337" i="26"/>
  <c r="BF337" i="26"/>
  <c r="CB337" i="26"/>
  <c r="V337" i="26"/>
  <c r="AR337" i="26"/>
  <c r="BM337" i="26"/>
  <c r="K337" i="26"/>
  <c r="AA337" i="26"/>
  <c r="AQ337" i="26"/>
  <c r="BG337" i="26"/>
  <c r="BW337" i="26"/>
  <c r="R337" i="26"/>
  <c r="AN337" i="26"/>
  <c r="BI337" i="26"/>
  <c r="CD337" i="26"/>
  <c r="T337" i="26"/>
  <c r="AO337" i="26"/>
  <c r="BJ337" i="26"/>
  <c r="E337" i="26"/>
  <c r="Z337" i="26"/>
  <c r="AV337" i="26"/>
  <c r="BQ337" i="26"/>
  <c r="L337" i="26"/>
  <c r="AG337" i="26"/>
  <c r="BB337" i="26"/>
  <c r="BX337" i="26"/>
  <c r="C338" i="26" a="1"/>
  <c r="C338" i="26" s="1"/>
  <c r="AK338" i="26" s="1"/>
  <c r="CE338" i="26" l="1"/>
  <c r="E338" i="26"/>
  <c r="U338" i="26"/>
  <c r="BA338" i="26"/>
  <c r="BQ338" i="26"/>
  <c r="F338" i="26"/>
  <c r="AA338" i="26"/>
  <c r="AV338" i="26"/>
  <c r="BR338" i="26"/>
  <c r="L338" i="26"/>
  <c r="AH338" i="26"/>
  <c r="BC338" i="26"/>
  <c r="BX338" i="26"/>
  <c r="S338" i="26"/>
  <c r="AN338" i="26"/>
  <c r="BJ338" i="26"/>
  <c r="D338" i="26"/>
  <c r="Z338" i="26"/>
  <c r="AU338" i="26"/>
  <c r="BP338" i="26"/>
  <c r="Q338" i="26"/>
  <c r="AG338" i="26"/>
  <c r="AW338" i="26"/>
  <c r="BM338" i="26"/>
  <c r="CC338" i="26"/>
  <c r="V338" i="26"/>
  <c r="AQ338" i="26"/>
  <c r="BL338" i="26"/>
  <c r="G338" i="26"/>
  <c r="AB338" i="26"/>
  <c r="AX338" i="26"/>
  <c r="BS338" i="26"/>
  <c r="N338" i="26"/>
  <c r="AI338" i="26"/>
  <c r="BD338" i="26"/>
  <c r="BZ338" i="26"/>
  <c r="T338" i="26"/>
  <c r="AP338" i="26"/>
  <c r="BK338" i="26"/>
  <c r="I338" i="26"/>
  <c r="Y338" i="26"/>
  <c r="AO338" i="26"/>
  <c r="BE338" i="26"/>
  <c r="BU338" i="26"/>
  <c r="K338" i="26"/>
  <c r="AF338" i="26"/>
  <c r="BB338" i="26"/>
  <c r="BW338" i="26"/>
  <c r="R338" i="26"/>
  <c r="AM338" i="26"/>
  <c r="BH338" i="26"/>
  <c r="CD338" i="26"/>
  <c r="X338" i="26"/>
  <c r="AT338" i="26"/>
  <c r="BO338" i="26"/>
  <c r="J338" i="26"/>
  <c r="AE338" i="26"/>
  <c r="AZ338" i="26"/>
  <c r="BV338" i="26"/>
  <c r="M338" i="26"/>
  <c r="AC338" i="26"/>
  <c r="AS338" i="26"/>
  <c r="BI338" i="26"/>
  <c r="BY338" i="26"/>
  <c r="P338" i="26"/>
  <c r="AL338" i="26"/>
  <c r="BG338" i="26"/>
  <c r="CB338" i="26"/>
  <c r="W338" i="26"/>
  <c r="AR338" i="26"/>
  <c r="BN338" i="26"/>
  <c r="H338" i="26"/>
  <c r="AD338" i="26"/>
  <c r="AY338" i="26"/>
  <c r="BT338" i="26"/>
  <c r="O338" i="26"/>
  <c r="AJ338" i="26"/>
  <c r="BF338" i="26"/>
  <c r="CA338" i="26"/>
  <c r="C339" i="26" a="1"/>
  <c r="C339" i="26" s="1"/>
  <c r="AK339" i="26" s="1"/>
  <c r="CE339" i="26" l="1"/>
  <c r="S339" i="26"/>
  <c r="AI339" i="26"/>
  <c r="AY339" i="26"/>
  <c r="BO339" i="26"/>
  <c r="D339" i="26"/>
  <c r="Y339" i="26"/>
  <c r="AT339" i="26"/>
  <c r="BP339" i="26"/>
  <c r="J339" i="26"/>
  <c r="AF339" i="26"/>
  <c r="BA339" i="26"/>
  <c r="BV339" i="26"/>
  <c r="Q339" i="26"/>
  <c r="AL339" i="26"/>
  <c r="BH339" i="26"/>
  <c r="CC339" i="26"/>
  <c r="X339" i="26"/>
  <c r="AS339" i="26"/>
  <c r="BN339" i="26"/>
  <c r="G339" i="26"/>
  <c r="W339" i="26"/>
  <c r="AM339" i="26"/>
  <c r="BC339" i="26"/>
  <c r="BS339" i="26"/>
  <c r="I339" i="26"/>
  <c r="AD339" i="26"/>
  <c r="AZ339" i="26"/>
  <c r="BU339" i="26"/>
  <c r="P339" i="26"/>
  <c r="BF339" i="26"/>
  <c r="CB339" i="26"/>
  <c r="V339" i="26"/>
  <c r="AR339" i="26"/>
  <c r="BM339" i="26"/>
  <c r="H339" i="26"/>
  <c r="AC339" i="26"/>
  <c r="AX339" i="26"/>
  <c r="BT339" i="26"/>
  <c r="O339" i="26"/>
  <c r="AE339" i="26"/>
  <c r="AU339" i="26"/>
  <c r="BK339" i="26"/>
  <c r="CA339" i="26"/>
  <c r="T339" i="26"/>
  <c r="AO339" i="26"/>
  <c r="BJ339" i="26"/>
  <c r="E339" i="26"/>
  <c r="Z339" i="26"/>
  <c r="AV339" i="26"/>
  <c r="BQ339" i="26"/>
  <c r="L339" i="26"/>
  <c r="AG339" i="26"/>
  <c r="BB339" i="26"/>
  <c r="BX339" i="26"/>
  <c r="R339" i="26"/>
  <c r="AN339" i="26"/>
  <c r="BI339" i="26"/>
  <c r="CD339" i="26"/>
  <c r="K339" i="26"/>
  <c r="AA339" i="26"/>
  <c r="AQ339" i="26"/>
  <c r="BG339" i="26"/>
  <c r="BW339" i="26"/>
  <c r="N339" i="26"/>
  <c r="AJ339" i="26"/>
  <c r="BE339" i="26"/>
  <c r="BZ339" i="26"/>
  <c r="U339" i="26"/>
  <c r="AP339" i="26"/>
  <c r="BL339" i="26"/>
  <c r="F339" i="26"/>
  <c r="AB339" i="26"/>
  <c r="AW339" i="26"/>
  <c r="BR339" i="26"/>
  <c r="M339" i="26"/>
  <c r="AH339" i="26"/>
  <c r="BD339" i="26"/>
  <c r="BY339" i="26"/>
  <c r="C340" i="26" a="1"/>
  <c r="C340" i="26" s="1"/>
  <c r="AK340" i="26" s="1"/>
  <c r="CE340" i="26" l="1"/>
  <c r="E340" i="26"/>
  <c r="U340" i="26"/>
  <c r="BA340" i="26"/>
  <c r="BQ340" i="26"/>
  <c r="L340" i="26"/>
  <c r="AH340" i="26"/>
  <c r="BC340" i="26"/>
  <c r="BX340" i="26"/>
  <c r="S340" i="26"/>
  <c r="AN340" i="26"/>
  <c r="BJ340" i="26"/>
  <c r="CD340" i="26"/>
  <c r="T340" i="26"/>
  <c r="AP340" i="26"/>
  <c r="BK340" i="26"/>
  <c r="F340" i="26"/>
  <c r="AA340" i="26"/>
  <c r="AV340" i="26"/>
  <c r="BR340" i="26"/>
  <c r="M340" i="26"/>
  <c r="AC340" i="26"/>
  <c r="AS340" i="26"/>
  <c r="BI340" i="26"/>
  <c r="BY340" i="26"/>
  <c r="W340" i="26"/>
  <c r="AR340" i="26"/>
  <c r="BN340" i="26"/>
  <c r="H340" i="26"/>
  <c r="AD340" i="26"/>
  <c r="AY340" i="26"/>
  <c r="BT340" i="26"/>
  <c r="J340" i="26"/>
  <c r="AE340" i="26"/>
  <c r="AZ340" i="26"/>
  <c r="BV340" i="26"/>
  <c r="P340" i="26"/>
  <c r="AL340" i="26"/>
  <c r="BG340" i="26"/>
  <c r="CB340" i="26"/>
  <c r="Q340" i="26"/>
  <c r="AG340" i="26"/>
  <c r="AW340" i="26"/>
  <c r="BM340" i="26"/>
  <c r="G340" i="26"/>
  <c r="AB340" i="26"/>
  <c r="AX340" i="26"/>
  <c r="BS340" i="26"/>
  <c r="N340" i="26"/>
  <c r="AI340" i="26"/>
  <c r="BD340" i="26"/>
  <c r="BZ340" i="26"/>
  <c r="O340" i="26"/>
  <c r="AJ340" i="26"/>
  <c r="BF340" i="26"/>
  <c r="CA340" i="26"/>
  <c r="V340" i="26"/>
  <c r="AQ340" i="26"/>
  <c r="BL340" i="26"/>
  <c r="I340" i="26"/>
  <c r="Y340" i="26"/>
  <c r="AO340" i="26"/>
  <c r="BE340" i="26"/>
  <c r="BU340" i="26"/>
  <c r="R340" i="26"/>
  <c r="AM340" i="26"/>
  <c r="BH340" i="26"/>
  <c r="CC340" i="26"/>
  <c r="X340" i="26"/>
  <c r="AT340" i="26"/>
  <c r="BO340" i="26"/>
  <c r="D340" i="26"/>
  <c r="Z340" i="26"/>
  <c r="AU340" i="26"/>
  <c r="BP340" i="26"/>
  <c r="K340" i="26"/>
  <c r="AF340" i="26"/>
  <c r="BB340" i="26"/>
  <c r="BW340" i="26"/>
  <c r="C341" i="26" a="1"/>
  <c r="C341" i="26" s="1"/>
  <c r="AK341" i="26" s="1"/>
  <c r="CE341" i="26" l="1"/>
  <c r="G341" i="26"/>
  <c r="W341" i="26"/>
  <c r="AM341" i="26"/>
  <c r="BC341" i="26"/>
  <c r="BS341" i="26"/>
  <c r="H341" i="26"/>
  <c r="X341" i="26"/>
  <c r="AN341" i="26"/>
  <c r="BD341" i="26"/>
  <c r="BT341" i="26"/>
  <c r="I341" i="26"/>
  <c r="Y341" i="26"/>
  <c r="AO341" i="26"/>
  <c r="BE341" i="26"/>
  <c r="BU341" i="26"/>
  <c r="J341" i="26"/>
  <c r="Z341" i="26"/>
  <c r="AP341" i="26"/>
  <c r="BF341" i="26"/>
  <c r="BV341" i="26"/>
  <c r="K341" i="26"/>
  <c r="AA341" i="26"/>
  <c r="AQ341" i="26"/>
  <c r="BG341" i="26"/>
  <c r="BW341" i="26"/>
  <c r="L341" i="26"/>
  <c r="AB341" i="26"/>
  <c r="AR341" i="26"/>
  <c r="BH341" i="26"/>
  <c r="BX341" i="26"/>
  <c r="M341" i="26"/>
  <c r="AC341" i="26"/>
  <c r="AS341" i="26"/>
  <c r="BI341" i="26"/>
  <c r="BY341" i="26"/>
  <c r="N341" i="26"/>
  <c r="AD341" i="26"/>
  <c r="AT341" i="26"/>
  <c r="BJ341" i="26"/>
  <c r="BZ341" i="26"/>
  <c r="O341" i="26"/>
  <c r="AE341" i="26"/>
  <c r="AU341" i="26"/>
  <c r="BK341" i="26"/>
  <c r="CA341" i="26"/>
  <c r="P341" i="26"/>
  <c r="AF341" i="26"/>
  <c r="AV341" i="26"/>
  <c r="BL341" i="26"/>
  <c r="CB341" i="26"/>
  <c r="Q341" i="26"/>
  <c r="AG341" i="26"/>
  <c r="AW341" i="26"/>
  <c r="BM341" i="26"/>
  <c r="CC341" i="26"/>
  <c r="R341" i="26"/>
  <c r="AH341" i="26"/>
  <c r="AX341" i="26"/>
  <c r="BN341" i="26"/>
  <c r="CD341" i="26"/>
  <c r="S341" i="26"/>
  <c r="AI341" i="26"/>
  <c r="AY341" i="26"/>
  <c r="BO341" i="26"/>
  <c r="D341" i="26"/>
  <c r="T341" i="26"/>
  <c r="AJ341" i="26"/>
  <c r="AZ341" i="26"/>
  <c r="BP341" i="26"/>
  <c r="E341" i="26"/>
  <c r="U341" i="26"/>
  <c r="BA341" i="26"/>
  <c r="BQ341" i="26"/>
  <c r="F341" i="26"/>
  <c r="V341" i="26"/>
  <c r="AL341" i="26"/>
  <c r="BB341" i="26"/>
  <c r="BR341" i="26"/>
  <c r="C342" i="26" a="1"/>
  <c r="C342" i="26" s="1"/>
  <c r="AK342" i="26" s="1"/>
  <c r="CE342" i="26" l="1"/>
  <c r="E342" i="26"/>
  <c r="U342" i="26"/>
  <c r="BA342" i="26"/>
  <c r="BQ342" i="26"/>
  <c r="G342" i="26"/>
  <c r="W342" i="26"/>
  <c r="AM342" i="26"/>
  <c r="BC342" i="26"/>
  <c r="BS342" i="26"/>
  <c r="H342" i="26"/>
  <c r="X342" i="26"/>
  <c r="AN342" i="26"/>
  <c r="BD342" i="26"/>
  <c r="BT342" i="26"/>
  <c r="AD342" i="26"/>
  <c r="R342" i="26"/>
  <c r="CD342" i="26"/>
  <c r="BB342" i="26"/>
  <c r="AP342" i="26"/>
  <c r="I342" i="26"/>
  <c r="Y342" i="26"/>
  <c r="AO342" i="26"/>
  <c r="BE342" i="26"/>
  <c r="BU342" i="26"/>
  <c r="K342" i="26"/>
  <c r="AA342" i="26"/>
  <c r="AQ342" i="26"/>
  <c r="BG342" i="26"/>
  <c r="BW342" i="26"/>
  <c r="L342" i="26"/>
  <c r="AB342" i="26"/>
  <c r="AR342" i="26"/>
  <c r="BH342" i="26"/>
  <c r="BX342" i="26"/>
  <c r="AT342" i="26"/>
  <c r="AH342" i="26"/>
  <c r="F342" i="26"/>
  <c r="BR342" i="26"/>
  <c r="BF342" i="26"/>
  <c r="M342" i="26"/>
  <c r="AC342" i="26"/>
  <c r="AS342" i="26"/>
  <c r="BI342" i="26"/>
  <c r="BY342" i="26"/>
  <c r="O342" i="26"/>
  <c r="AE342" i="26"/>
  <c r="AU342" i="26"/>
  <c r="BK342" i="26"/>
  <c r="CA342" i="26"/>
  <c r="P342" i="26"/>
  <c r="AF342" i="26"/>
  <c r="AV342" i="26"/>
  <c r="BL342" i="26"/>
  <c r="CB342" i="26"/>
  <c r="BJ342" i="26"/>
  <c r="AX342" i="26"/>
  <c r="V342" i="26"/>
  <c r="J342" i="26"/>
  <c r="BV342" i="26"/>
  <c r="Q342" i="26"/>
  <c r="AG342" i="26"/>
  <c r="AW342" i="26"/>
  <c r="BM342" i="26"/>
  <c r="CC342" i="26"/>
  <c r="S342" i="26"/>
  <c r="AI342" i="26"/>
  <c r="AY342" i="26"/>
  <c r="BO342" i="26"/>
  <c r="D342" i="26"/>
  <c r="T342" i="26"/>
  <c r="AJ342" i="26"/>
  <c r="AZ342" i="26"/>
  <c r="BP342" i="26"/>
  <c r="N342" i="26"/>
  <c r="BZ342" i="26"/>
  <c r="BN342" i="26"/>
  <c r="AL342" i="26"/>
  <c r="Z342" i="26"/>
  <c r="C343" i="26" a="1"/>
  <c r="C343" i="26" s="1"/>
  <c r="AK343" i="26" s="1"/>
  <c r="CE343" i="26" l="1"/>
  <c r="S343" i="26"/>
  <c r="AI343" i="26"/>
  <c r="AY343" i="26"/>
  <c r="BO343" i="26"/>
  <c r="E343" i="26"/>
  <c r="U343" i="26"/>
  <c r="BA343" i="26"/>
  <c r="BQ343" i="26"/>
  <c r="F343" i="26"/>
  <c r="V343" i="26"/>
  <c r="AL343" i="26"/>
  <c r="BB343" i="26"/>
  <c r="BR343" i="26"/>
  <c r="L343" i="26"/>
  <c r="BX343" i="26"/>
  <c r="BL343" i="26"/>
  <c r="AJ343" i="26"/>
  <c r="X343" i="26"/>
  <c r="G343" i="26"/>
  <c r="W343" i="26"/>
  <c r="AM343" i="26"/>
  <c r="BC343" i="26"/>
  <c r="BS343" i="26"/>
  <c r="I343" i="26"/>
  <c r="Y343" i="26"/>
  <c r="AO343" i="26"/>
  <c r="BE343" i="26"/>
  <c r="BU343" i="26"/>
  <c r="J343" i="26"/>
  <c r="Z343" i="26"/>
  <c r="AP343" i="26"/>
  <c r="BF343" i="26"/>
  <c r="BV343" i="26"/>
  <c r="AB343" i="26"/>
  <c r="P343" i="26"/>
  <c r="CB343" i="26"/>
  <c r="AZ343" i="26"/>
  <c r="AN343" i="26"/>
  <c r="O343" i="26"/>
  <c r="AE343" i="26"/>
  <c r="AU343" i="26"/>
  <c r="BK343" i="26"/>
  <c r="CA343" i="26"/>
  <c r="Q343" i="26"/>
  <c r="AG343" i="26"/>
  <c r="AW343" i="26"/>
  <c r="BM343" i="26"/>
  <c r="CC343" i="26"/>
  <c r="R343" i="26"/>
  <c r="AH343" i="26"/>
  <c r="AX343" i="26"/>
  <c r="BN343" i="26"/>
  <c r="CD343" i="26"/>
  <c r="BH343" i="26"/>
  <c r="AV343" i="26"/>
  <c r="T343" i="26"/>
  <c r="H343" i="26"/>
  <c r="BT343" i="26"/>
  <c r="K343" i="26"/>
  <c r="AA343" i="26"/>
  <c r="AQ343" i="26"/>
  <c r="BG343" i="26"/>
  <c r="BW343" i="26"/>
  <c r="M343" i="26"/>
  <c r="AC343" i="26"/>
  <c r="AS343" i="26"/>
  <c r="BI343" i="26"/>
  <c r="BY343" i="26"/>
  <c r="N343" i="26"/>
  <c r="AD343" i="26"/>
  <c r="AT343" i="26"/>
  <c r="BJ343" i="26"/>
  <c r="BZ343" i="26"/>
  <c r="AR343" i="26"/>
  <c r="AF343" i="26"/>
  <c r="D343" i="26"/>
  <c r="BP343" i="26"/>
  <c r="BD343" i="26"/>
  <c r="C344" i="26" a="1"/>
  <c r="C344" i="26" s="1"/>
  <c r="AK344" i="26" s="1"/>
  <c r="CE344" i="26" l="1"/>
  <c r="I344" i="26"/>
  <c r="Y344" i="26"/>
  <c r="AO344" i="26"/>
  <c r="BE344" i="26"/>
  <c r="BU344" i="26"/>
  <c r="K344" i="26"/>
  <c r="AA344" i="26"/>
  <c r="AQ344" i="26"/>
  <c r="BG344" i="26"/>
  <c r="BW344" i="26"/>
  <c r="L344" i="26"/>
  <c r="AB344" i="26"/>
  <c r="AR344" i="26"/>
  <c r="BH344" i="26"/>
  <c r="BX344" i="26"/>
  <c r="AP344" i="26"/>
  <c r="AD344" i="26"/>
  <c r="R344" i="26"/>
  <c r="CD344" i="26"/>
  <c r="BB344" i="26"/>
  <c r="E344" i="26"/>
  <c r="U344" i="26"/>
  <c r="BA344" i="26"/>
  <c r="BQ344" i="26"/>
  <c r="G344" i="26"/>
  <c r="W344" i="26"/>
  <c r="AM344" i="26"/>
  <c r="BC344" i="26"/>
  <c r="BS344" i="26"/>
  <c r="H344" i="26"/>
  <c r="X344" i="26"/>
  <c r="AN344" i="26"/>
  <c r="BD344" i="26"/>
  <c r="BT344" i="26"/>
  <c r="Z344" i="26"/>
  <c r="N344" i="26"/>
  <c r="BZ344" i="26"/>
  <c r="BN344" i="26"/>
  <c r="AL344" i="26"/>
  <c r="M344" i="26"/>
  <c r="AC344" i="26"/>
  <c r="AS344" i="26"/>
  <c r="BI344" i="26"/>
  <c r="BY344" i="26"/>
  <c r="O344" i="26"/>
  <c r="AE344" i="26"/>
  <c r="AU344" i="26"/>
  <c r="BK344" i="26"/>
  <c r="CA344" i="26"/>
  <c r="P344" i="26"/>
  <c r="AF344" i="26"/>
  <c r="AV344" i="26"/>
  <c r="BL344" i="26"/>
  <c r="CB344" i="26"/>
  <c r="BF344" i="26"/>
  <c r="AT344" i="26"/>
  <c r="AH344" i="26"/>
  <c r="F344" i="26"/>
  <c r="BR344" i="26"/>
  <c r="Q344" i="26"/>
  <c r="AG344" i="26"/>
  <c r="AW344" i="26"/>
  <c r="BM344" i="26"/>
  <c r="CC344" i="26"/>
  <c r="S344" i="26"/>
  <c r="AI344" i="26"/>
  <c r="AY344" i="26"/>
  <c r="BO344" i="26"/>
  <c r="D344" i="26"/>
  <c r="T344" i="26"/>
  <c r="AJ344" i="26"/>
  <c r="AZ344" i="26"/>
  <c r="BP344" i="26"/>
  <c r="J344" i="26"/>
  <c r="BV344" i="26"/>
  <c r="BJ344" i="26"/>
  <c r="AX344" i="26"/>
  <c r="V344" i="26"/>
  <c r="C345" i="26" a="1"/>
  <c r="C345" i="26" s="1"/>
  <c r="AK345" i="26" s="1"/>
  <c r="CE345" i="26" l="1"/>
  <c r="G345" i="26"/>
  <c r="W345" i="26"/>
  <c r="AM345" i="26"/>
  <c r="BC345" i="26"/>
  <c r="BS345" i="26"/>
  <c r="I345" i="26"/>
  <c r="Y345" i="26"/>
  <c r="AO345" i="26"/>
  <c r="BE345" i="26"/>
  <c r="BU345" i="26"/>
  <c r="J345" i="26"/>
  <c r="Z345" i="26"/>
  <c r="AP345" i="26"/>
  <c r="BF345" i="26"/>
  <c r="BV345" i="26"/>
  <c r="X345" i="26"/>
  <c r="L345" i="26"/>
  <c r="BX345" i="26"/>
  <c r="BL345" i="26"/>
  <c r="AJ345" i="26"/>
  <c r="K345" i="26"/>
  <c r="AA345" i="26"/>
  <c r="AQ345" i="26"/>
  <c r="BG345" i="26"/>
  <c r="BW345" i="26"/>
  <c r="M345" i="26"/>
  <c r="AC345" i="26"/>
  <c r="AS345" i="26"/>
  <c r="BI345" i="26"/>
  <c r="BY345" i="26"/>
  <c r="N345" i="26"/>
  <c r="AD345" i="26"/>
  <c r="AT345" i="26"/>
  <c r="BJ345" i="26"/>
  <c r="BZ345" i="26"/>
  <c r="AN345" i="26"/>
  <c r="AB345" i="26"/>
  <c r="P345" i="26"/>
  <c r="CB345" i="26"/>
  <c r="AZ345" i="26"/>
  <c r="S345" i="26"/>
  <c r="AI345" i="26"/>
  <c r="AY345" i="26"/>
  <c r="BO345" i="26"/>
  <c r="E345" i="26"/>
  <c r="U345" i="26"/>
  <c r="BA345" i="26"/>
  <c r="BQ345" i="26"/>
  <c r="F345" i="26"/>
  <c r="V345" i="26"/>
  <c r="AL345" i="26"/>
  <c r="BB345" i="26"/>
  <c r="BR345" i="26"/>
  <c r="H345" i="26"/>
  <c r="BT345" i="26"/>
  <c r="BH345" i="26"/>
  <c r="AV345" i="26"/>
  <c r="T345" i="26"/>
  <c r="O345" i="26"/>
  <c r="AE345" i="26"/>
  <c r="AU345" i="26"/>
  <c r="BK345" i="26"/>
  <c r="CA345" i="26"/>
  <c r="Q345" i="26"/>
  <c r="AG345" i="26"/>
  <c r="AW345" i="26"/>
  <c r="BM345" i="26"/>
  <c r="CC345" i="26"/>
  <c r="R345" i="26"/>
  <c r="AH345" i="26"/>
  <c r="AX345" i="26"/>
  <c r="BN345" i="26"/>
  <c r="CD345" i="26"/>
  <c r="BD345" i="26"/>
  <c r="AR345" i="26"/>
  <c r="AF345" i="26"/>
  <c r="D345" i="26"/>
  <c r="BP345" i="26"/>
  <c r="C346" i="26" a="1"/>
  <c r="C346" i="26" s="1"/>
  <c r="AK346" i="26" s="1"/>
  <c r="CE346" i="26" l="1"/>
  <c r="E346" i="26"/>
  <c r="U346" i="26"/>
  <c r="BA346" i="26"/>
  <c r="BQ346" i="26"/>
  <c r="G346" i="26"/>
  <c r="W346" i="26"/>
  <c r="AM346" i="26"/>
  <c r="BC346" i="26"/>
  <c r="BS346" i="26"/>
  <c r="H346" i="26"/>
  <c r="X346" i="26"/>
  <c r="F346" i="26"/>
  <c r="BB346" i="26"/>
  <c r="J346" i="26"/>
  <c r="BD346" i="26"/>
  <c r="N346" i="26"/>
  <c r="BF346" i="26"/>
  <c r="R346" i="26"/>
  <c r="BH346" i="26"/>
  <c r="I346" i="26"/>
  <c r="Y346" i="26"/>
  <c r="AO346" i="26"/>
  <c r="BE346" i="26"/>
  <c r="BU346" i="26"/>
  <c r="K346" i="26"/>
  <c r="AA346" i="26"/>
  <c r="AQ346" i="26"/>
  <c r="BG346" i="26"/>
  <c r="BW346" i="26"/>
  <c r="L346" i="26"/>
  <c r="AB346" i="26"/>
  <c r="V346" i="26"/>
  <c r="BJ346" i="26"/>
  <c r="Z346" i="26"/>
  <c r="BL346" i="26"/>
  <c r="AD346" i="26"/>
  <c r="BN346" i="26"/>
  <c r="AH346" i="26"/>
  <c r="BP346" i="26"/>
  <c r="Q346" i="26"/>
  <c r="AG346" i="26"/>
  <c r="AW346" i="26"/>
  <c r="BM346" i="26"/>
  <c r="CC346" i="26"/>
  <c r="S346" i="26"/>
  <c r="AI346" i="26"/>
  <c r="AY346" i="26"/>
  <c r="BO346" i="26"/>
  <c r="D346" i="26"/>
  <c r="T346" i="26"/>
  <c r="AJ346" i="26"/>
  <c r="AT346" i="26"/>
  <c r="BZ346" i="26"/>
  <c r="AV346" i="26"/>
  <c r="CB346" i="26"/>
  <c r="AX346" i="26"/>
  <c r="CD346" i="26"/>
  <c r="AZ346" i="26"/>
  <c r="M346" i="26"/>
  <c r="AC346" i="26"/>
  <c r="AS346" i="26"/>
  <c r="BI346" i="26"/>
  <c r="BY346" i="26"/>
  <c r="O346" i="26"/>
  <c r="AE346" i="26"/>
  <c r="AU346" i="26"/>
  <c r="BK346" i="26"/>
  <c r="CA346" i="26"/>
  <c r="P346" i="26"/>
  <c r="AF346" i="26"/>
  <c r="AL346" i="26"/>
  <c r="BR346" i="26"/>
  <c r="AN346" i="26"/>
  <c r="BT346" i="26"/>
  <c r="AP346" i="26"/>
  <c r="BV346" i="26"/>
  <c r="AR346" i="26"/>
  <c r="BX346" i="26"/>
  <c r="C347" i="26" a="1"/>
  <c r="C347" i="26" s="1"/>
  <c r="AK347" i="26" s="1"/>
  <c r="CE347" i="26" l="1"/>
  <c r="K347" i="26"/>
  <c r="AA347" i="26"/>
  <c r="AQ347" i="26"/>
  <c r="BG347" i="26"/>
  <c r="BW347" i="26"/>
  <c r="M347" i="26"/>
  <c r="AC347" i="26"/>
  <c r="AS347" i="26"/>
  <c r="BI347" i="26"/>
  <c r="BY347" i="26"/>
  <c r="T347" i="26"/>
  <c r="AZ347" i="26"/>
  <c r="F347" i="26"/>
  <c r="AL347" i="26"/>
  <c r="BR347" i="26"/>
  <c r="X347" i="26"/>
  <c r="BD347" i="26"/>
  <c r="J347" i="26"/>
  <c r="AP347" i="26"/>
  <c r="BV347" i="26"/>
  <c r="O347" i="26"/>
  <c r="AE347" i="26"/>
  <c r="AU347" i="26"/>
  <c r="BK347" i="26"/>
  <c r="CA347" i="26"/>
  <c r="Q347" i="26"/>
  <c r="AG347" i="26"/>
  <c r="AW347" i="26"/>
  <c r="BM347" i="26"/>
  <c r="CC347" i="26"/>
  <c r="AB347" i="26"/>
  <c r="BH347" i="26"/>
  <c r="N347" i="26"/>
  <c r="AT347" i="26"/>
  <c r="BZ347" i="26"/>
  <c r="AF347" i="26"/>
  <c r="BL347" i="26"/>
  <c r="R347" i="26"/>
  <c r="AX347" i="26"/>
  <c r="CD347" i="26"/>
  <c r="S347" i="26"/>
  <c r="AI347" i="26"/>
  <c r="AY347" i="26"/>
  <c r="BO347" i="26"/>
  <c r="E347" i="26"/>
  <c r="U347" i="26"/>
  <c r="BA347" i="26"/>
  <c r="BQ347" i="26"/>
  <c r="D347" i="26"/>
  <c r="AJ347" i="26"/>
  <c r="BP347" i="26"/>
  <c r="V347" i="26"/>
  <c r="BB347" i="26"/>
  <c r="AN347" i="26"/>
  <c r="BT347" i="26"/>
  <c r="Z347" i="26"/>
  <c r="BF347" i="26"/>
  <c r="H347" i="26"/>
  <c r="G347" i="26"/>
  <c r="W347" i="26"/>
  <c r="AM347" i="26"/>
  <c r="BC347" i="26"/>
  <c r="BS347" i="26"/>
  <c r="I347" i="26"/>
  <c r="Y347" i="26"/>
  <c r="AO347" i="26"/>
  <c r="BE347" i="26"/>
  <c r="BU347" i="26"/>
  <c r="L347" i="26"/>
  <c r="AR347" i="26"/>
  <c r="BX347" i="26"/>
  <c r="AD347" i="26"/>
  <c r="BJ347" i="26"/>
  <c r="P347" i="26"/>
  <c r="AV347" i="26"/>
  <c r="CB347" i="26"/>
  <c r="AH347" i="26"/>
  <c r="BN347" i="26"/>
  <c r="C348" i="26" a="1"/>
  <c r="C348" i="26" s="1"/>
  <c r="AK348" i="26" s="1"/>
  <c r="CE348" i="26" l="1"/>
  <c r="Q348" i="26"/>
  <c r="AG348" i="26"/>
  <c r="AW348" i="26"/>
  <c r="BM348" i="26"/>
  <c r="CC348" i="26"/>
  <c r="S348" i="26"/>
  <c r="AI348" i="26"/>
  <c r="AY348" i="26"/>
  <c r="BO348" i="26"/>
  <c r="J348" i="26"/>
  <c r="AP348" i="26"/>
  <c r="BV348" i="26"/>
  <c r="T348" i="26"/>
  <c r="AZ348" i="26"/>
  <c r="F348" i="26"/>
  <c r="AL348" i="26"/>
  <c r="BR348" i="26"/>
  <c r="X348" i="26"/>
  <c r="BD348" i="26"/>
  <c r="E348" i="26"/>
  <c r="U348" i="26"/>
  <c r="BA348" i="26"/>
  <c r="BQ348" i="26"/>
  <c r="G348" i="26"/>
  <c r="W348" i="26"/>
  <c r="AM348" i="26"/>
  <c r="BC348" i="26"/>
  <c r="BS348" i="26"/>
  <c r="R348" i="26"/>
  <c r="AX348" i="26"/>
  <c r="CD348" i="26"/>
  <c r="AB348" i="26"/>
  <c r="BH348" i="26"/>
  <c r="N348" i="26"/>
  <c r="AT348" i="26"/>
  <c r="BZ348" i="26"/>
  <c r="AF348" i="26"/>
  <c r="BL348" i="26"/>
  <c r="I348" i="26"/>
  <c r="Y348" i="26"/>
  <c r="AO348" i="26"/>
  <c r="BE348" i="26"/>
  <c r="BU348" i="26"/>
  <c r="K348" i="26"/>
  <c r="AA348" i="26"/>
  <c r="AQ348" i="26"/>
  <c r="BG348" i="26"/>
  <c r="BW348" i="26"/>
  <c r="Z348" i="26"/>
  <c r="BF348" i="26"/>
  <c r="D348" i="26"/>
  <c r="AJ348" i="26"/>
  <c r="BP348" i="26"/>
  <c r="V348" i="26"/>
  <c r="BB348" i="26"/>
  <c r="H348" i="26"/>
  <c r="AN348" i="26"/>
  <c r="BT348" i="26"/>
  <c r="M348" i="26"/>
  <c r="AC348" i="26"/>
  <c r="AS348" i="26"/>
  <c r="BI348" i="26"/>
  <c r="BY348" i="26"/>
  <c r="O348" i="26"/>
  <c r="AE348" i="26"/>
  <c r="AU348" i="26"/>
  <c r="BK348" i="26"/>
  <c r="CA348" i="26"/>
  <c r="AH348" i="26"/>
  <c r="BN348" i="26"/>
  <c r="L348" i="26"/>
  <c r="AR348" i="26"/>
  <c r="BX348" i="26"/>
  <c r="AD348" i="26"/>
  <c r="BJ348" i="26"/>
  <c r="P348" i="26"/>
  <c r="AV348" i="26"/>
  <c r="CB348" i="26"/>
  <c r="C349" i="26" a="1"/>
  <c r="C349" i="26" s="1"/>
  <c r="AK349" i="26" s="1"/>
  <c r="CE349" i="26" l="1"/>
  <c r="G349" i="26"/>
  <c r="W349" i="26"/>
  <c r="AM349" i="26"/>
  <c r="BC349" i="26"/>
  <c r="BS349" i="26"/>
  <c r="I349" i="26"/>
  <c r="Y349" i="26"/>
  <c r="AO349" i="26"/>
  <c r="BE349" i="26"/>
  <c r="BU349" i="26"/>
  <c r="P349" i="26"/>
  <c r="AV349" i="26"/>
  <c r="CB349" i="26"/>
  <c r="AH349" i="26"/>
  <c r="BN349" i="26"/>
  <c r="L349" i="26"/>
  <c r="AR349" i="26"/>
  <c r="BX349" i="26"/>
  <c r="AD349" i="26"/>
  <c r="BJ349" i="26"/>
  <c r="K349" i="26"/>
  <c r="AA349" i="26"/>
  <c r="AQ349" i="26"/>
  <c r="BG349" i="26"/>
  <c r="BW349" i="26"/>
  <c r="M349" i="26"/>
  <c r="AC349" i="26"/>
  <c r="AS349" i="26"/>
  <c r="BI349" i="26"/>
  <c r="BY349" i="26"/>
  <c r="X349" i="26"/>
  <c r="BD349" i="26"/>
  <c r="J349" i="26"/>
  <c r="AP349" i="26"/>
  <c r="BV349" i="26"/>
  <c r="T349" i="26"/>
  <c r="AZ349" i="26"/>
  <c r="F349" i="26"/>
  <c r="AL349" i="26"/>
  <c r="BR349" i="26"/>
  <c r="O349" i="26"/>
  <c r="AE349" i="26"/>
  <c r="AU349" i="26"/>
  <c r="BK349" i="26"/>
  <c r="CA349" i="26"/>
  <c r="Q349" i="26"/>
  <c r="AG349" i="26"/>
  <c r="AW349" i="26"/>
  <c r="BM349" i="26"/>
  <c r="CC349" i="26"/>
  <c r="AF349" i="26"/>
  <c r="BL349" i="26"/>
  <c r="R349" i="26"/>
  <c r="AX349" i="26"/>
  <c r="CD349" i="26"/>
  <c r="AB349" i="26"/>
  <c r="BH349" i="26"/>
  <c r="N349" i="26"/>
  <c r="AT349" i="26"/>
  <c r="BZ349" i="26"/>
  <c r="S349" i="26"/>
  <c r="AI349" i="26"/>
  <c r="AY349" i="26"/>
  <c r="BO349" i="26"/>
  <c r="E349" i="26"/>
  <c r="U349" i="26"/>
  <c r="BA349" i="26"/>
  <c r="BQ349" i="26"/>
  <c r="H349" i="26"/>
  <c r="AN349" i="26"/>
  <c r="BT349" i="26"/>
  <c r="Z349" i="26"/>
  <c r="BF349" i="26"/>
  <c r="D349" i="26"/>
  <c r="AJ349" i="26"/>
  <c r="BP349" i="26"/>
  <c r="V349" i="26"/>
  <c r="BB349" i="26"/>
  <c r="C350" i="26" a="1"/>
  <c r="C350" i="26" s="1"/>
  <c r="AK350" i="26" s="1"/>
  <c r="CE350" i="26" l="1"/>
  <c r="E350" i="26"/>
  <c r="U350" i="26"/>
  <c r="BA350" i="26"/>
  <c r="BQ350" i="26"/>
  <c r="G350" i="26"/>
  <c r="W350" i="26"/>
  <c r="AM350" i="26"/>
  <c r="BC350" i="26"/>
  <c r="BS350" i="26"/>
  <c r="N350" i="26"/>
  <c r="AT350" i="26"/>
  <c r="BZ350" i="26"/>
  <c r="AF350" i="26"/>
  <c r="BL350" i="26"/>
  <c r="R350" i="26"/>
  <c r="AX350" i="26"/>
  <c r="CD350" i="26"/>
  <c r="AB350" i="26"/>
  <c r="BH350" i="26"/>
  <c r="M350" i="26"/>
  <c r="AC350" i="26"/>
  <c r="AS350" i="26"/>
  <c r="BI350" i="26"/>
  <c r="BY350" i="26"/>
  <c r="O350" i="26"/>
  <c r="AE350" i="26"/>
  <c r="AU350" i="26"/>
  <c r="BK350" i="26"/>
  <c r="CA350" i="26"/>
  <c r="AD350" i="26"/>
  <c r="BJ350" i="26"/>
  <c r="P350" i="26"/>
  <c r="AV350" i="26"/>
  <c r="CB350" i="26"/>
  <c r="AH350" i="26"/>
  <c r="BN350" i="26"/>
  <c r="L350" i="26"/>
  <c r="AR350" i="26"/>
  <c r="BX350" i="26"/>
  <c r="Q350" i="26"/>
  <c r="AG350" i="26"/>
  <c r="AW350" i="26"/>
  <c r="BM350" i="26"/>
  <c r="CC350" i="26"/>
  <c r="S350" i="26"/>
  <c r="AI350" i="26"/>
  <c r="AY350" i="26"/>
  <c r="BO350" i="26"/>
  <c r="F350" i="26"/>
  <c r="AL350" i="26"/>
  <c r="BR350" i="26"/>
  <c r="X350" i="26"/>
  <c r="BD350" i="26"/>
  <c r="J350" i="26"/>
  <c r="AP350" i="26"/>
  <c r="BV350" i="26"/>
  <c r="T350" i="26"/>
  <c r="AZ350" i="26"/>
  <c r="I350" i="26"/>
  <c r="Y350" i="26"/>
  <c r="AO350" i="26"/>
  <c r="BE350" i="26"/>
  <c r="BU350" i="26"/>
  <c r="K350" i="26"/>
  <c r="AA350" i="26"/>
  <c r="AQ350" i="26"/>
  <c r="BG350" i="26"/>
  <c r="BW350" i="26"/>
  <c r="V350" i="26"/>
  <c r="BB350" i="26"/>
  <c r="H350" i="26"/>
  <c r="AN350" i="26"/>
  <c r="BT350" i="26"/>
  <c r="Z350" i="26"/>
  <c r="BF350" i="26"/>
  <c r="D350" i="26"/>
  <c r="AJ350" i="26"/>
  <c r="BP350" i="26"/>
  <c r="C351" i="26" a="1"/>
  <c r="C351" i="26" s="1"/>
  <c r="AK351" i="26" s="1"/>
  <c r="CE351" i="26" l="1"/>
  <c r="G351" i="26"/>
  <c r="W351" i="26"/>
  <c r="AM351" i="26"/>
  <c r="BC351" i="26"/>
  <c r="BS351" i="26"/>
  <c r="I351" i="26"/>
  <c r="Y351" i="26"/>
  <c r="AO351" i="26"/>
  <c r="BE351" i="26"/>
  <c r="BU351" i="26"/>
  <c r="L351" i="26"/>
  <c r="AR351" i="26"/>
  <c r="BX351" i="26"/>
  <c r="AD351" i="26"/>
  <c r="BJ351" i="26"/>
  <c r="P351" i="26"/>
  <c r="AV351" i="26"/>
  <c r="CB351" i="26"/>
  <c r="AH351" i="26"/>
  <c r="BN351" i="26"/>
  <c r="K351" i="26"/>
  <c r="AA351" i="26"/>
  <c r="AQ351" i="26"/>
  <c r="BG351" i="26"/>
  <c r="BW351" i="26"/>
  <c r="M351" i="26"/>
  <c r="AC351" i="26"/>
  <c r="AS351" i="26"/>
  <c r="BI351" i="26"/>
  <c r="BY351" i="26"/>
  <c r="T351" i="26"/>
  <c r="AZ351" i="26"/>
  <c r="F351" i="26"/>
  <c r="AL351" i="26"/>
  <c r="BR351" i="26"/>
  <c r="X351" i="26"/>
  <c r="BD351" i="26"/>
  <c r="J351" i="26"/>
  <c r="AP351" i="26"/>
  <c r="BV351" i="26"/>
  <c r="O351" i="26"/>
  <c r="AE351" i="26"/>
  <c r="AU351" i="26"/>
  <c r="BK351" i="26"/>
  <c r="CA351" i="26"/>
  <c r="Q351" i="26"/>
  <c r="AG351" i="26"/>
  <c r="AW351" i="26"/>
  <c r="BM351" i="26"/>
  <c r="CC351" i="26"/>
  <c r="AB351" i="26"/>
  <c r="BH351" i="26"/>
  <c r="N351" i="26"/>
  <c r="AT351" i="26"/>
  <c r="BZ351" i="26"/>
  <c r="AF351" i="26"/>
  <c r="BL351" i="26"/>
  <c r="R351" i="26"/>
  <c r="AX351" i="26"/>
  <c r="CD351" i="26"/>
  <c r="S351" i="26"/>
  <c r="AI351" i="26"/>
  <c r="AY351" i="26"/>
  <c r="BO351" i="26"/>
  <c r="E351" i="26"/>
  <c r="U351" i="26"/>
  <c r="BA351" i="26"/>
  <c r="BQ351" i="26"/>
  <c r="D351" i="26"/>
  <c r="AJ351" i="26"/>
  <c r="BP351" i="26"/>
  <c r="V351" i="26"/>
  <c r="BB351" i="26"/>
  <c r="H351" i="26"/>
  <c r="AN351" i="26"/>
  <c r="BT351" i="26"/>
  <c r="Z351" i="26"/>
  <c r="BF351" i="26"/>
  <c r="C352" i="26" a="1"/>
  <c r="C352" i="26" s="1"/>
  <c r="AK352" i="26" s="1"/>
  <c r="CE352" i="26" l="1"/>
  <c r="I352" i="26"/>
  <c r="Y352" i="26"/>
  <c r="AO352" i="26"/>
  <c r="BE352" i="26"/>
  <c r="BU352" i="26"/>
  <c r="K352" i="26"/>
  <c r="AA352" i="26"/>
  <c r="AQ352" i="26"/>
  <c r="BG352" i="26"/>
  <c r="BW352" i="26"/>
  <c r="Z352" i="26"/>
  <c r="BF352" i="26"/>
  <c r="D352" i="26"/>
  <c r="AJ352" i="26"/>
  <c r="BP352" i="26"/>
  <c r="V352" i="26"/>
  <c r="BB352" i="26"/>
  <c r="H352" i="26"/>
  <c r="AN352" i="26"/>
  <c r="BT352" i="26"/>
  <c r="E352" i="26"/>
  <c r="U352" i="26"/>
  <c r="BA352" i="26"/>
  <c r="BQ352" i="26"/>
  <c r="G352" i="26"/>
  <c r="W352" i="26"/>
  <c r="AM352" i="26"/>
  <c r="BC352" i="26"/>
  <c r="BS352" i="26"/>
  <c r="R352" i="26"/>
  <c r="AX352" i="26"/>
  <c r="CD352" i="26"/>
  <c r="AB352" i="26"/>
  <c r="BH352" i="26"/>
  <c r="N352" i="26"/>
  <c r="AT352" i="26"/>
  <c r="BZ352" i="26"/>
  <c r="AF352" i="26"/>
  <c r="BL352" i="26"/>
  <c r="M352" i="26"/>
  <c r="AC352" i="26"/>
  <c r="AS352" i="26"/>
  <c r="BI352" i="26"/>
  <c r="BY352" i="26"/>
  <c r="O352" i="26"/>
  <c r="AE352" i="26"/>
  <c r="AU352" i="26"/>
  <c r="BK352" i="26"/>
  <c r="CA352" i="26"/>
  <c r="AH352" i="26"/>
  <c r="BN352" i="26"/>
  <c r="L352" i="26"/>
  <c r="AR352" i="26"/>
  <c r="BX352" i="26"/>
  <c r="AD352" i="26"/>
  <c r="BJ352" i="26"/>
  <c r="P352" i="26"/>
  <c r="AV352" i="26"/>
  <c r="CB352" i="26"/>
  <c r="Q352" i="26"/>
  <c r="AG352" i="26"/>
  <c r="AW352" i="26"/>
  <c r="BM352" i="26"/>
  <c r="CC352" i="26"/>
  <c r="S352" i="26"/>
  <c r="AI352" i="26"/>
  <c r="AY352" i="26"/>
  <c r="BO352" i="26"/>
  <c r="J352" i="26"/>
  <c r="AP352" i="26"/>
  <c r="BV352" i="26"/>
  <c r="T352" i="26"/>
  <c r="AZ352" i="26"/>
  <c r="F352" i="26"/>
  <c r="AL352" i="26"/>
  <c r="BR352" i="26"/>
  <c r="X352" i="26"/>
  <c r="BD352" i="26"/>
  <c r="C353" i="26" a="1"/>
  <c r="C353" i="26" s="1"/>
  <c r="AK353" i="26" s="1"/>
  <c r="CE353" i="26" l="1"/>
  <c r="O353" i="26"/>
  <c r="AE353" i="26"/>
  <c r="AU353" i="26"/>
  <c r="BK353" i="26"/>
  <c r="CA353" i="26"/>
  <c r="Q353" i="26"/>
  <c r="AG353" i="26"/>
  <c r="AW353" i="26"/>
  <c r="BM353" i="26"/>
  <c r="CC353" i="26"/>
  <c r="AF353" i="26"/>
  <c r="BL353" i="26"/>
  <c r="R353" i="26"/>
  <c r="AX353" i="26"/>
  <c r="CD353" i="26"/>
  <c r="AB353" i="26"/>
  <c r="BH353" i="26"/>
  <c r="N353" i="26"/>
  <c r="AT353" i="26"/>
  <c r="BZ353" i="26"/>
  <c r="S353" i="26"/>
  <c r="AI353" i="26"/>
  <c r="AY353" i="26"/>
  <c r="BO353" i="26"/>
  <c r="E353" i="26"/>
  <c r="U353" i="26"/>
  <c r="BA353" i="26"/>
  <c r="BQ353" i="26"/>
  <c r="H353" i="26"/>
  <c r="AN353" i="26"/>
  <c r="BT353" i="26"/>
  <c r="Z353" i="26"/>
  <c r="BF353" i="26"/>
  <c r="D353" i="26"/>
  <c r="AJ353" i="26"/>
  <c r="BP353" i="26"/>
  <c r="V353" i="26"/>
  <c r="BB353" i="26"/>
  <c r="G353" i="26"/>
  <c r="W353" i="26"/>
  <c r="AM353" i="26"/>
  <c r="BC353" i="26"/>
  <c r="BS353" i="26"/>
  <c r="I353" i="26"/>
  <c r="Y353" i="26"/>
  <c r="AO353" i="26"/>
  <c r="BE353" i="26"/>
  <c r="BU353" i="26"/>
  <c r="P353" i="26"/>
  <c r="AV353" i="26"/>
  <c r="CB353" i="26"/>
  <c r="AH353" i="26"/>
  <c r="BN353" i="26"/>
  <c r="L353" i="26"/>
  <c r="AR353" i="26"/>
  <c r="BX353" i="26"/>
  <c r="AD353" i="26"/>
  <c r="BJ353" i="26"/>
  <c r="K353" i="26"/>
  <c r="AA353" i="26"/>
  <c r="AQ353" i="26"/>
  <c r="BG353" i="26"/>
  <c r="BW353" i="26"/>
  <c r="M353" i="26"/>
  <c r="AC353" i="26"/>
  <c r="AS353" i="26"/>
  <c r="BI353" i="26"/>
  <c r="BY353" i="26"/>
  <c r="X353" i="26"/>
  <c r="BD353" i="26"/>
  <c r="J353" i="26"/>
  <c r="AP353" i="26"/>
  <c r="BV353" i="26"/>
  <c r="T353" i="26"/>
  <c r="AZ353" i="26"/>
  <c r="F353" i="26"/>
  <c r="AL353" i="26"/>
  <c r="BR353" i="26"/>
  <c r="C354" i="26" a="1"/>
  <c r="C354" i="26" s="1"/>
  <c r="AK354" i="26" s="1"/>
  <c r="CE354" i="26" l="1"/>
  <c r="E354" i="26"/>
  <c r="U354" i="26"/>
  <c r="BA354" i="26"/>
  <c r="BQ354" i="26"/>
  <c r="G354" i="26"/>
  <c r="W354" i="26"/>
  <c r="AM354" i="26"/>
  <c r="BC354" i="26"/>
  <c r="BS354" i="26"/>
  <c r="N354" i="26"/>
  <c r="AT354" i="26"/>
  <c r="BZ354" i="26"/>
  <c r="AF354" i="26"/>
  <c r="BL354" i="26"/>
  <c r="R354" i="26"/>
  <c r="AX354" i="26"/>
  <c r="CD354" i="26"/>
  <c r="AB354" i="26"/>
  <c r="BH354" i="26"/>
  <c r="I354" i="26"/>
  <c r="Y354" i="26"/>
  <c r="AO354" i="26"/>
  <c r="BE354" i="26"/>
  <c r="BU354" i="26"/>
  <c r="K354" i="26"/>
  <c r="AA354" i="26"/>
  <c r="AQ354" i="26"/>
  <c r="BG354" i="26"/>
  <c r="BW354" i="26"/>
  <c r="V354" i="26"/>
  <c r="BB354" i="26"/>
  <c r="H354" i="26"/>
  <c r="AN354" i="26"/>
  <c r="BT354" i="26"/>
  <c r="Z354" i="26"/>
  <c r="BF354" i="26"/>
  <c r="D354" i="26"/>
  <c r="AJ354" i="26"/>
  <c r="BP354" i="26"/>
  <c r="M354" i="26"/>
  <c r="AC354" i="26"/>
  <c r="AS354" i="26"/>
  <c r="BI354" i="26"/>
  <c r="BY354" i="26"/>
  <c r="O354" i="26"/>
  <c r="AE354" i="26"/>
  <c r="AU354" i="26"/>
  <c r="BK354" i="26"/>
  <c r="CA354" i="26"/>
  <c r="AD354" i="26"/>
  <c r="BJ354" i="26"/>
  <c r="P354" i="26"/>
  <c r="AV354" i="26"/>
  <c r="CB354" i="26"/>
  <c r="AH354" i="26"/>
  <c r="BN354" i="26"/>
  <c r="L354" i="26"/>
  <c r="AR354" i="26"/>
  <c r="BX354" i="26"/>
  <c r="Q354" i="26"/>
  <c r="AG354" i="26"/>
  <c r="AW354" i="26"/>
  <c r="BM354" i="26"/>
  <c r="CC354" i="26"/>
  <c r="S354" i="26"/>
  <c r="AI354" i="26"/>
  <c r="AY354" i="26"/>
  <c r="BO354" i="26"/>
  <c r="F354" i="26"/>
  <c r="AL354" i="26"/>
  <c r="BR354" i="26"/>
  <c r="X354" i="26"/>
  <c r="BD354" i="26"/>
  <c r="J354" i="26"/>
  <c r="AP354" i="26"/>
  <c r="BV354" i="26"/>
  <c r="T354" i="26"/>
  <c r="AZ354" i="26"/>
  <c r="C355" i="26" a="1"/>
  <c r="C355" i="26" s="1"/>
  <c r="AK355" i="26" s="1"/>
  <c r="CE355" i="26" l="1"/>
  <c r="K355" i="26"/>
  <c r="AA355" i="26"/>
  <c r="AQ355" i="26"/>
  <c r="BG355" i="26"/>
  <c r="BW355" i="26"/>
  <c r="M355" i="26"/>
  <c r="AC355" i="26"/>
  <c r="AS355" i="26"/>
  <c r="BI355" i="26"/>
  <c r="BY355" i="26"/>
  <c r="T355" i="26"/>
  <c r="AZ355" i="26"/>
  <c r="J355" i="26"/>
  <c r="AP355" i="26"/>
  <c r="BV355" i="26"/>
  <c r="V355" i="26"/>
  <c r="BB355" i="26"/>
  <c r="H355" i="26"/>
  <c r="AN355" i="26"/>
  <c r="BT355" i="26"/>
  <c r="O355" i="26"/>
  <c r="AE355" i="26"/>
  <c r="AU355" i="26"/>
  <c r="BK355" i="26"/>
  <c r="CA355" i="26"/>
  <c r="Q355" i="26"/>
  <c r="AG355" i="26"/>
  <c r="AW355" i="26"/>
  <c r="BM355" i="26"/>
  <c r="CC355" i="26"/>
  <c r="AB355" i="26"/>
  <c r="BH355" i="26"/>
  <c r="R355" i="26"/>
  <c r="AX355" i="26"/>
  <c r="CD355" i="26"/>
  <c r="AD355" i="26"/>
  <c r="BJ355" i="26"/>
  <c r="P355" i="26"/>
  <c r="AV355" i="26"/>
  <c r="CB355" i="26"/>
  <c r="S355" i="26"/>
  <c r="AI355" i="26"/>
  <c r="AY355" i="26"/>
  <c r="BO355" i="26"/>
  <c r="E355" i="26"/>
  <c r="U355" i="26"/>
  <c r="BA355" i="26"/>
  <c r="BQ355" i="26"/>
  <c r="D355" i="26"/>
  <c r="AJ355" i="26"/>
  <c r="BP355" i="26"/>
  <c r="Z355" i="26"/>
  <c r="BF355" i="26"/>
  <c r="F355" i="26"/>
  <c r="AL355" i="26"/>
  <c r="BR355" i="26"/>
  <c r="X355" i="26"/>
  <c r="BD355" i="26"/>
  <c r="G355" i="26"/>
  <c r="W355" i="26"/>
  <c r="AM355" i="26"/>
  <c r="BC355" i="26"/>
  <c r="BS355" i="26"/>
  <c r="I355" i="26"/>
  <c r="Y355" i="26"/>
  <c r="AO355" i="26"/>
  <c r="BE355" i="26"/>
  <c r="BU355" i="26"/>
  <c r="L355" i="26"/>
  <c r="AR355" i="26"/>
  <c r="BX355" i="26"/>
  <c r="AH355" i="26"/>
  <c r="BN355" i="26"/>
  <c r="N355" i="26"/>
  <c r="AT355" i="26"/>
  <c r="BZ355" i="26"/>
  <c r="AF355" i="26"/>
  <c r="BL355" i="26"/>
  <c r="C356" i="26" a="1"/>
  <c r="C356" i="26" s="1"/>
  <c r="AK356" i="26" s="1"/>
  <c r="CE356" i="26" l="1"/>
  <c r="E356" i="26"/>
  <c r="U356" i="26"/>
  <c r="BA356" i="26"/>
  <c r="BQ356" i="26"/>
  <c r="G356" i="26"/>
  <c r="W356" i="26"/>
  <c r="AM356" i="26"/>
  <c r="BC356" i="26"/>
  <c r="BS356" i="26"/>
  <c r="R356" i="26"/>
  <c r="AX356" i="26"/>
  <c r="CD356" i="26"/>
  <c r="AF356" i="26"/>
  <c r="BL356" i="26"/>
  <c r="L356" i="26"/>
  <c r="AR356" i="26"/>
  <c r="BX356" i="26"/>
  <c r="AD356" i="26"/>
  <c r="BJ356" i="26"/>
  <c r="M356" i="26"/>
  <c r="AC356" i="26"/>
  <c r="AS356" i="26"/>
  <c r="BI356" i="26"/>
  <c r="BY356" i="26"/>
  <c r="O356" i="26"/>
  <c r="AE356" i="26"/>
  <c r="AU356" i="26"/>
  <c r="BK356" i="26"/>
  <c r="CA356" i="26"/>
  <c r="AH356" i="26"/>
  <c r="BN356" i="26"/>
  <c r="P356" i="26"/>
  <c r="AV356" i="26"/>
  <c r="CB356" i="26"/>
  <c r="AB356" i="26"/>
  <c r="BH356" i="26"/>
  <c r="N356" i="26"/>
  <c r="AT356" i="26"/>
  <c r="BZ356" i="26"/>
  <c r="Q356" i="26"/>
  <c r="AG356" i="26"/>
  <c r="AW356" i="26"/>
  <c r="BM356" i="26"/>
  <c r="CC356" i="26"/>
  <c r="S356" i="26"/>
  <c r="AI356" i="26"/>
  <c r="AY356" i="26"/>
  <c r="BO356" i="26"/>
  <c r="J356" i="26"/>
  <c r="AP356" i="26"/>
  <c r="BV356" i="26"/>
  <c r="X356" i="26"/>
  <c r="BD356" i="26"/>
  <c r="D356" i="26"/>
  <c r="AJ356" i="26"/>
  <c r="BP356" i="26"/>
  <c r="V356" i="26"/>
  <c r="BB356" i="26"/>
  <c r="I356" i="26"/>
  <c r="Y356" i="26"/>
  <c r="AO356" i="26"/>
  <c r="BE356" i="26"/>
  <c r="BU356" i="26"/>
  <c r="K356" i="26"/>
  <c r="AA356" i="26"/>
  <c r="AQ356" i="26"/>
  <c r="BG356" i="26"/>
  <c r="BW356" i="26"/>
  <c r="Z356" i="26"/>
  <c r="BF356" i="26"/>
  <c r="H356" i="26"/>
  <c r="AN356" i="26"/>
  <c r="BT356" i="26"/>
  <c r="T356" i="26"/>
  <c r="AZ356" i="26"/>
  <c r="F356" i="26"/>
  <c r="AL356" i="26"/>
  <c r="BR356" i="26"/>
  <c r="C357" i="26" a="1"/>
  <c r="C357" i="26" s="1"/>
  <c r="AK357" i="26" s="1"/>
  <c r="CE357" i="26" l="1"/>
  <c r="S357" i="26"/>
  <c r="AI357" i="26"/>
  <c r="AY357" i="26"/>
  <c r="BO357" i="26"/>
  <c r="E357" i="26"/>
  <c r="U357" i="26"/>
  <c r="BA357" i="26"/>
  <c r="BQ357" i="26"/>
  <c r="H357" i="26"/>
  <c r="AN357" i="26"/>
  <c r="BT357" i="26"/>
  <c r="V357" i="26"/>
  <c r="BB357" i="26"/>
  <c r="J357" i="26"/>
  <c r="AP357" i="26"/>
  <c r="BV357" i="26"/>
  <c r="T357" i="26"/>
  <c r="AZ357" i="26"/>
  <c r="G357" i="26"/>
  <c r="W357" i="26"/>
  <c r="AM357" i="26"/>
  <c r="BC357" i="26"/>
  <c r="BS357" i="26"/>
  <c r="I357" i="26"/>
  <c r="Y357" i="26"/>
  <c r="AO357" i="26"/>
  <c r="BE357" i="26"/>
  <c r="BU357" i="26"/>
  <c r="P357" i="26"/>
  <c r="AV357" i="26"/>
  <c r="CB357" i="26"/>
  <c r="AD357" i="26"/>
  <c r="BJ357" i="26"/>
  <c r="R357" i="26"/>
  <c r="AX357" i="26"/>
  <c r="CD357" i="26"/>
  <c r="AB357" i="26"/>
  <c r="BH357" i="26"/>
  <c r="K357" i="26"/>
  <c r="AA357" i="26"/>
  <c r="AQ357" i="26"/>
  <c r="BG357" i="26"/>
  <c r="BW357" i="26"/>
  <c r="M357" i="26"/>
  <c r="AC357" i="26"/>
  <c r="AS357" i="26"/>
  <c r="BI357" i="26"/>
  <c r="BY357" i="26"/>
  <c r="X357" i="26"/>
  <c r="BD357" i="26"/>
  <c r="F357" i="26"/>
  <c r="AL357" i="26"/>
  <c r="BR357" i="26"/>
  <c r="Z357" i="26"/>
  <c r="BF357" i="26"/>
  <c r="D357" i="26"/>
  <c r="AJ357" i="26"/>
  <c r="BP357" i="26"/>
  <c r="O357" i="26"/>
  <c r="AE357" i="26"/>
  <c r="AU357" i="26"/>
  <c r="BK357" i="26"/>
  <c r="CA357" i="26"/>
  <c r="Q357" i="26"/>
  <c r="AG357" i="26"/>
  <c r="AW357" i="26"/>
  <c r="BM357" i="26"/>
  <c r="CC357" i="26"/>
  <c r="AF357" i="26"/>
  <c r="BL357" i="26"/>
  <c r="N357" i="26"/>
  <c r="AT357" i="26"/>
  <c r="BZ357" i="26"/>
  <c r="AH357" i="26"/>
  <c r="BN357" i="26"/>
  <c r="L357" i="26"/>
  <c r="AR357" i="26"/>
  <c r="BX357" i="26"/>
  <c r="C358" i="26" a="1"/>
  <c r="C358" i="26" s="1"/>
  <c r="AK358" i="26" s="1"/>
  <c r="CE358" i="26" l="1"/>
  <c r="E358" i="26"/>
  <c r="U358" i="26"/>
  <c r="BA358" i="26"/>
  <c r="BQ358" i="26"/>
  <c r="G358" i="26"/>
  <c r="W358" i="26"/>
  <c r="AM358" i="26"/>
  <c r="BC358" i="26"/>
  <c r="BS358" i="26"/>
  <c r="N358" i="26"/>
  <c r="AT358" i="26"/>
  <c r="BZ358" i="26"/>
  <c r="AH358" i="26"/>
  <c r="BN358" i="26"/>
  <c r="L358" i="26"/>
  <c r="AR358" i="26"/>
  <c r="BX358" i="26"/>
  <c r="AF358" i="26"/>
  <c r="BL358" i="26"/>
  <c r="I358" i="26"/>
  <c r="Y358" i="26"/>
  <c r="AO358" i="26"/>
  <c r="BE358" i="26"/>
  <c r="BU358" i="26"/>
  <c r="K358" i="26"/>
  <c r="AA358" i="26"/>
  <c r="AQ358" i="26"/>
  <c r="BG358" i="26"/>
  <c r="BW358" i="26"/>
  <c r="V358" i="26"/>
  <c r="BB358" i="26"/>
  <c r="J358" i="26"/>
  <c r="AP358" i="26"/>
  <c r="BV358" i="26"/>
  <c r="T358" i="26"/>
  <c r="AZ358" i="26"/>
  <c r="H358" i="26"/>
  <c r="AN358" i="26"/>
  <c r="BT358" i="26"/>
  <c r="M358" i="26"/>
  <c r="AC358" i="26"/>
  <c r="AS358" i="26"/>
  <c r="BI358" i="26"/>
  <c r="BY358" i="26"/>
  <c r="O358" i="26"/>
  <c r="AE358" i="26"/>
  <c r="AU358" i="26"/>
  <c r="BK358" i="26"/>
  <c r="CA358" i="26"/>
  <c r="AD358" i="26"/>
  <c r="BJ358" i="26"/>
  <c r="R358" i="26"/>
  <c r="AX358" i="26"/>
  <c r="CD358" i="26"/>
  <c r="AB358" i="26"/>
  <c r="BH358" i="26"/>
  <c r="P358" i="26"/>
  <c r="AV358" i="26"/>
  <c r="CB358" i="26"/>
  <c r="Q358" i="26"/>
  <c r="AG358" i="26"/>
  <c r="AW358" i="26"/>
  <c r="BM358" i="26"/>
  <c r="CC358" i="26"/>
  <c r="S358" i="26"/>
  <c r="AI358" i="26"/>
  <c r="AY358" i="26"/>
  <c r="BO358" i="26"/>
  <c r="F358" i="26"/>
  <c r="AL358" i="26"/>
  <c r="BR358" i="26"/>
  <c r="Z358" i="26"/>
  <c r="BF358" i="26"/>
  <c r="D358" i="26"/>
  <c r="AJ358" i="26"/>
  <c r="BP358" i="26"/>
  <c r="X358" i="26"/>
  <c r="BD358" i="26"/>
  <c r="C359" i="26" a="1"/>
  <c r="C359" i="26" s="1"/>
  <c r="AK359" i="26" s="1"/>
  <c r="CE359" i="26" l="1"/>
  <c r="K359" i="26"/>
  <c r="AA359" i="26"/>
  <c r="AQ359" i="26"/>
  <c r="BG359" i="26"/>
  <c r="BW359" i="26"/>
  <c r="M359" i="26"/>
  <c r="AC359" i="26"/>
  <c r="AS359" i="26"/>
  <c r="BI359" i="26"/>
  <c r="BY359" i="26"/>
  <c r="T359" i="26"/>
  <c r="AZ359" i="26"/>
  <c r="H359" i="26"/>
  <c r="AN359" i="26"/>
  <c r="BT359" i="26"/>
  <c r="V359" i="26"/>
  <c r="BB359" i="26"/>
  <c r="J359" i="26"/>
  <c r="AP359" i="26"/>
  <c r="BV359" i="26"/>
  <c r="O359" i="26"/>
  <c r="AE359" i="26"/>
  <c r="AU359" i="26"/>
  <c r="BK359" i="26"/>
  <c r="CA359" i="26"/>
  <c r="Q359" i="26"/>
  <c r="AG359" i="26"/>
  <c r="AW359" i="26"/>
  <c r="BM359" i="26"/>
  <c r="CC359" i="26"/>
  <c r="AB359" i="26"/>
  <c r="BH359" i="26"/>
  <c r="P359" i="26"/>
  <c r="AV359" i="26"/>
  <c r="CB359" i="26"/>
  <c r="AD359" i="26"/>
  <c r="BJ359" i="26"/>
  <c r="R359" i="26"/>
  <c r="AX359" i="26"/>
  <c r="CD359" i="26"/>
  <c r="S359" i="26"/>
  <c r="AI359" i="26"/>
  <c r="AY359" i="26"/>
  <c r="BO359" i="26"/>
  <c r="E359" i="26"/>
  <c r="U359" i="26"/>
  <c r="BA359" i="26"/>
  <c r="BQ359" i="26"/>
  <c r="D359" i="26"/>
  <c r="AJ359" i="26"/>
  <c r="BP359" i="26"/>
  <c r="X359" i="26"/>
  <c r="BD359" i="26"/>
  <c r="F359" i="26"/>
  <c r="AL359" i="26"/>
  <c r="BR359" i="26"/>
  <c r="Z359" i="26"/>
  <c r="BF359" i="26"/>
  <c r="G359" i="26"/>
  <c r="W359" i="26"/>
  <c r="AM359" i="26"/>
  <c r="BC359" i="26"/>
  <c r="BS359" i="26"/>
  <c r="I359" i="26"/>
  <c r="Y359" i="26"/>
  <c r="AO359" i="26"/>
  <c r="BE359" i="26"/>
  <c r="BU359" i="26"/>
  <c r="L359" i="26"/>
  <c r="AR359" i="26"/>
  <c r="BX359" i="26"/>
  <c r="AF359" i="26"/>
  <c r="BL359" i="26"/>
  <c r="N359" i="26"/>
  <c r="AT359" i="26"/>
  <c r="BZ359" i="26"/>
  <c r="AH359" i="26"/>
  <c r="BN359" i="26"/>
  <c r="C360" i="26" a="1"/>
  <c r="C360" i="26" s="1"/>
  <c r="AK360" i="26" s="1"/>
  <c r="CE360" i="26" l="1"/>
  <c r="Q360" i="26"/>
  <c r="AG360" i="26"/>
  <c r="AW360" i="26"/>
  <c r="BM360" i="26"/>
  <c r="CC360" i="26"/>
  <c r="S360" i="26"/>
  <c r="AI360" i="26"/>
  <c r="AY360" i="26"/>
  <c r="BO360" i="26"/>
  <c r="J360" i="26"/>
  <c r="AP360" i="26"/>
  <c r="BV360" i="26"/>
  <c r="V360" i="26"/>
  <c r="BB360" i="26"/>
  <c r="D360" i="26"/>
  <c r="AJ360" i="26"/>
  <c r="BP360" i="26"/>
  <c r="X360" i="26"/>
  <c r="BD360" i="26"/>
  <c r="E360" i="26"/>
  <c r="U360" i="26"/>
  <c r="BA360" i="26"/>
  <c r="BQ360" i="26"/>
  <c r="G360" i="26"/>
  <c r="W360" i="26"/>
  <c r="AM360" i="26"/>
  <c r="BC360" i="26"/>
  <c r="BS360" i="26"/>
  <c r="R360" i="26"/>
  <c r="AX360" i="26"/>
  <c r="CD360" i="26"/>
  <c r="AD360" i="26"/>
  <c r="BJ360" i="26"/>
  <c r="L360" i="26"/>
  <c r="AR360" i="26"/>
  <c r="BX360" i="26"/>
  <c r="AF360" i="26"/>
  <c r="BL360" i="26"/>
  <c r="I360" i="26"/>
  <c r="Y360" i="26"/>
  <c r="AO360" i="26"/>
  <c r="BE360" i="26"/>
  <c r="BU360" i="26"/>
  <c r="K360" i="26"/>
  <c r="AA360" i="26"/>
  <c r="AQ360" i="26"/>
  <c r="BG360" i="26"/>
  <c r="BW360" i="26"/>
  <c r="Z360" i="26"/>
  <c r="BF360" i="26"/>
  <c r="F360" i="26"/>
  <c r="AL360" i="26"/>
  <c r="BR360" i="26"/>
  <c r="T360" i="26"/>
  <c r="AZ360" i="26"/>
  <c r="H360" i="26"/>
  <c r="AN360" i="26"/>
  <c r="BT360" i="26"/>
  <c r="M360" i="26"/>
  <c r="AC360" i="26"/>
  <c r="AS360" i="26"/>
  <c r="BI360" i="26"/>
  <c r="BY360" i="26"/>
  <c r="O360" i="26"/>
  <c r="AE360" i="26"/>
  <c r="AU360" i="26"/>
  <c r="BK360" i="26"/>
  <c r="CA360" i="26"/>
  <c r="AH360" i="26"/>
  <c r="BN360" i="26"/>
  <c r="N360" i="26"/>
  <c r="AT360" i="26"/>
  <c r="BZ360" i="26"/>
  <c r="AB360" i="26"/>
  <c r="BH360" i="26"/>
  <c r="P360" i="26"/>
  <c r="AV360" i="26"/>
  <c r="CB360" i="26"/>
  <c r="C361" i="26" a="1"/>
  <c r="C361" i="26" s="1"/>
  <c r="AK361" i="26" s="1"/>
  <c r="CE361" i="26" l="1"/>
  <c r="K361" i="26"/>
  <c r="AA361" i="26"/>
  <c r="AQ361" i="26"/>
  <c r="BG361" i="26"/>
  <c r="BW361" i="26"/>
  <c r="M361" i="26"/>
  <c r="AC361" i="26"/>
  <c r="AS361" i="26"/>
  <c r="BI361" i="26"/>
  <c r="BY361" i="26"/>
  <c r="X361" i="26"/>
  <c r="BD361" i="26"/>
  <c r="J361" i="26"/>
  <c r="AP361" i="26"/>
  <c r="BV361" i="26"/>
  <c r="T361" i="26"/>
  <c r="AZ361" i="26"/>
  <c r="F361" i="26"/>
  <c r="AL361" i="26"/>
  <c r="BR361" i="26"/>
  <c r="O361" i="26"/>
  <c r="AE361" i="26"/>
  <c r="AU361" i="26"/>
  <c r="BK361" i="26"/>
  <c r="CA361" i="26"/>
  <c r="Q361" i="26"/>
  <c r="AG361" i="26"/>
  <c r="AW361" i="26"/>
  <c r="BM361" i="26"/>
  <c r="CC361" i="26"/>
  <c r="AF361" i="26"/>
  <c r="BL361" i="26"/>
  <c r="R361" i="26"/>
  <c r="AX361" i="26"/>
  <c r="CD361" i="26"/>
  <c r="AB361" i="26"/>
  <c r="BH361" i="26"/>
  <c r="N361" i="26"/>
  <c r="AT361" i="26"/>
  <c r="BZ361" i="26"/>
  <c r="S361" i="26"/>
  <c r="AI361" i="26"/>
  <c r="AY361" i="26"/>
  <c r="BO361" i="26"/>
  <c r="E361" i="26"/>
  <c r="U361" i="26"/>
  <c r="BA361" i="26"/>
  <c r="BQ361" i="26"/>
  <c r="H361" i="26"/>
  <c r="AN361" i="26"/>
  <c r="BT361" i="26"/>
  <c r="Z361" i="26"/>
  <c r="BF361" i="26"/>
  <c r="D361" i="26"/>
  <c r="AJ361" i="26"/>
  <c r="BP361" i="26"/>
  <c r="V361" i="26"/>
  <c r="BB361" i="26"/>
  <c r="G361" i="26"/>
  <c r="W361" i="26"/>
  <c r="AM361" i="26"/>
  <c r="BC361" i="26"/>
  <c r="BS361" i="26"/>
  <c r="I361" i="26"/>
  <c r="Y361" i="26"/>
  <c r="AO361" i="26"/>
  <c r="BE361" i="26"/>
  <c r="BU361" i="26"/>
  <c r="P361" i="26"/>
  <c r="AV361" i="26"/>
  <c r="CB361" i="26"/>
  <c r="AH361" i="26"/>
  <c r="BN361" i="26"/>
  <c r="L361" i="26"/>
  <c r="AR361" i="26"/>
  <c r="BX361" i="26"/>
  <c r="AD361" i="26"/>
  <c r="BJ361" i="2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C:\Users\brada\Dropbox\ZHCAD_Data_Mgmt\Nettles\_HCAD_Access Nettles Account Mgmt\2019\2_Hcad_HCAD Data Combined.accdb" keepAlive="1" name="Library Commercial" type="5" refreshedVersion="5" background="1" saveData="1">
    <dbPr connection="Provider=Microsoft.ACE.OLEDB.12.0;User ID=Admin;Data Source=C:\Users\brada\Dropbox\ZHCAD_Data_Mgmt\Nettles\_HCAD_Access Nettles Account Mgmt\2019\2_Hcad_HCAD Data Combined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Library Commercial" commandType="3"/>
  </connection>
  <connection id="2" xr16:uid="{00000000-0015-0000-FFFF-FFFF01000000}" sourceFile="C:\Users\brada\Dropbox\ZHCAD_Data_Mgmt\Nettles\_HCAD_Access Nettles Account Mgmt\2019\2_Hcad_HCAD Data Combined.accdb" keepAlive="1" name="library commercial extra features" type="5" refreshedVersion="5" background="1" saveData="1">
    <dbPr connection="Provider=Microsoft.ACE.OLEDB.12.0;User ID=Admin;Data Source=C:\Users\brada\Dropbox\ZHCAD_Data_Mgmt\Nettles\_HCAD_Access Nettles Account Mgmt\2019\2_Hcad_HCAD Data Combined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Library Commercial Extra Features" commandType="3"/>
  </connection>
</connections>
</file>

<file path=xl/sharedStrings.xml><?xml version="1.0" encoding="utf-8"?>
<sst xmlns="http://schemas.openxmlformats.org/spreadsheetml/2006/main" count="25278" uniqueCount="2844">
  <si>
    <t>ACCOUNT</t>
  </si>
  <si>
    <t>NEW_OWNER_DATE</t>
  </si>
  <si>
    <t>OWNER_NAME</t>
  </si>
  <si>
    <t>AKA</t>
  </si>
  <si>
    <t>Nettles_Ownership_Code</t>
  </si>
  <si>
    <t>PROPERTY ADDRESS</t>
  </si>
  <si>
    <t>PROPERTY CITY</t>
  </si>
  <si>
    <t>PROPERTY ZIP</t>
  </si>
  <si>
    <t>VALUE_2017</t>
  </si>
  <si>
    <t>INITIAL_VALUE_2018</t>
  </si>
  <si>
    <t>FINAL_VALUE_2018</t>
  </si>
  <si>
    <t>EST_TAX_RATE_2018</t>
  </si>
  <si>
    <t>COUNTY CODE</t>
  </si>
  <si>
    <t>PROPERTY_TYPE</t>
  </si>
  <si>
    <t>BLD_NUM</t>
  </si>
  <si>
    <t>IMPROV_TYPE</t>
  </si>
  <si>
    <t>BUILDING_STYLE_CODE</t>
  </si>
  <si>
    <t>CLASS_STRUCTURE</t>
  </si>
  <si>
    <t>CLASS_STRUC_DESCRIPTION</t>
  </si>
  <si>
    <t>NOTICED_DEPR_VALUE</t>
  </si>
  <si>
    <t>DEPRECIATION_VALUE</t>
  </si>
  <si>
    <t>MS_REPLACEMENT_COST</t>
  </si>
  <si>
    <t>CAMA_REPLACEMENT_COST</t>
  </si>
  <si>
    <t>ACCRUED_DEPR_PCT</t>
  </si>
  <si>
    <t>QUALITY</t>
  </si>
  <si>
    <t>QUALITY_DESCRIPTION</t>
  </si>
  <si>
    <t>DATE_ERECTED</t>
  </si>
  <si>
    <t>EFFECTIVE_DATE</t>
  </si>
  <si>
    <t>YR_REMODEL</t>
  </si>
  <si>
    <t>YR_ROLL</t>
  </si>
  <si>
    <t>APPRAISED_BY</t>
  </si>
  <si>
    <t>APPRAISED_DATE</t>
  </si>
  <si>
    <t>NOTE</t>
  </si>
  <si>
    <t>IMPR_SQ_FT</t>
  </si>
  <si>
    <t>ACTUAL_AREA</t>
  </si>
  <si>
    <t>HEAT_AREA</t>
  </si>
  <si>
    <t>GROSS_AREA</t>
  </si>
  <si>
    <t>EFFECTIVE_AREA</t>
  </si>
  <si>
    <t>BASE_AREA</t>
  </si>
  <si>
    <t>PERIMETER</t>
  </si>
  <si>
    <t>PERCENT_COMPLETE</t>
  </si>
  <si>
    <t>CATEGORY</t>
  </si>
  <si>
    <t>CATEGORY_DSCR</t>
  </si>
  <si>
    <t>PROPERTY_NAME</t>
  </si>
  <si>
    <t>UNITS</t>
  </si>
  <si>
    <t>NET_RENT_AREA</t>
  </si>
  <si>
    <t>LEASE_RATE</t>
  </si>
  <si>
    <t>OCCUPANCY_RATE</t>
  </si>
  <si>
    <t>TOTAL_INCOME</t>
  </si>
  <si>
    <t>ECON_AREA</t>
  </si>
  <si>
    <t>LEGAL_DSCR_1</t>
  </si>
  <si>
    <t>LEGAL_DSCR_2</t>
  </si>
  <si>
    <t>MARKET_AREA_1</t>
  </si>
  <si>
    <t>MARKET_AREA_1_DSCR</t>
  </si>
  <si>
    <t>MARKET_AREA_2</t>
  </si>
  <si>
    <t>MARKET_AREA_2_DSCR</t>
  </si>
  <si>
    <t>NEIGHBORHOOD_CODE</t>
  </si>
  <si>
    <t>NEIGHBORHOOD_GROUP</t>
  </si>
  <si>
    <t>SCHOOL_DIST</t>
  </si>
  <si>
    <t>MAP_FACET</t>
  </si>
  <si>
    <t>KEY_MAP</t>
  </si>
  <si>
    <t>JURS</t>
  </si>
  <si>
    <t>PROPERTY_TYPE_DESC</t>
  </si>
  <si>
    <t>STATE_CLASS</t>
  </si>
  <si>
    <t>STATE_CLASS_DESCRIPTION</t>
  </si>
  <si>
    <t>IMPROVE_DESC</t>
  </si>
  <si>
    <t>BUILDING_STYLE_DESC</t>
  </si>
  <si>
    <t>LAND_USE_CODE</t>
  </si>
  <si>
    <t>LAND_USE_DSCR</t>
  </si>
  <si>
    <t>LAND_UNITS</t>
  </si>
  <si>
    <t>lAND_UNIT_TYPE</t>
  </si>
  <si>
    <t>LAND_SIZE_FACTOR</t>
  </si>
  <si>
    <t>LAND_SITE_FACTOR</t>
  </si>
  <si>
    <t>LAND_APPR_OVERRIDE_FACTOR</t>
  </si>
  <si>
    <t>LAND_TOT_ADJ</t>
  </si>
  <si>
    <t>LAND_UNIT_PRICE</t>
  </si>
  <si>
    <t>LAND_ADJ_UNIT_PRICE</t>
  </si>
  <si>
    <t>LAND_VALUE</t>
  </si>
  <si>
    <t>EXEMPT_CAT</t>
  </si>
  <si>
    <t>EXEMPTION_DSCR</t>
  </si>
  <si>
    <t>COUNTY_CODE</t>
  </si>
  <si>
    <t>0070610010001</t>
  </si>
  <si>
    <t>2014-01-01 00:00:00.000</t>
  </si>
  <si>
    <t>PMSH PROPERTIES LLC</t>
  </si>
  <si>
    <t>HIRSCH GIFT</t>
  </si>
  <si>
    <t>5121 ASHBROOK DR</t>
  </si>
  <si>
    <t>HOUSTON</t>
  </si>
  <si>
    <t>77081</t>
  </si>
  <si>
    <t>COMMERCIAL</t>
  </si>
  <si>
    <t>1</t>
  </si>
  <si>
    <t>4353</t>
  </si>
  <si>
    <t>8344</t>
  </si>
  <si>
    <t>S</t>
  </si>
  <si>
    <t>Open Steel Skeleton</t>
  </si>
  <si>
    <t>.100000</t>
  </si>
  <si>
    <t>C</t>
  </si>
  <si>
    <t>Average</t>
  </si>
  <si>
    <t>2014</t>
  </si>
  <si>
    <t>0</t>
  </si>
  <si>
    <t>2015</t>
  </si>
  <si>
    <t>12/30/1899</t>
  </si>
  <si>
    <t>5</t>
  </si>
  <si>
    <t>RES A BLK 1</t>
  </si>
  <si>
    <t>BELLAIRE HEIGHTS PAR R/P</t>
  </si>
  <si>
    <t>4005</t>
  </si>
  <si>
    <t>West Loop South</t>
  </si>
  <si>
    <t>110</t>
  </si>
  <si>
    <t>1B Bellaire, West Univesity, Southampton Areas</t>
  </si>
  <si>
    <t>5907.00</t>
  </si>
  <si>
    <t>01</t>
  </si>
  <si>
    <t>5155B</t>
  </si>
  <si>
    <t>531C</t>
  </si>
  <si>
    <t>001 040 041 042 043 044 048 061 928</t>
  </si>
  <si>
    <t>Real, Commercial</t>
  </si>
  <si>
    <t>F1</t>
  </si>
  <si>
    <t>Office Bldgs. Low-Rise (1 to 4 Stories)</t>
  </si>
  <si>
    <t>Office Building</t>
  </si>
  <si>
    <t>8004</t>
  </si>
  <si>
    <t>Land Neighborhood Section 4</t>
  </si>
  <si>
    <t>SF</t>
  </si>
  <si>
    <t>1.0000</t>
  </si>
  <si>
    <t>HCAD</t>
  </si>
  <si>
    <t>2</t>
  </si>
  <si>
    <t>4399</t>
  </si>
  <si>
    <t>8454</t>
  </si>
  <si>
    <t>.110000</t>
  </si>
  <si>
    <t>Warehouse - Metallic</t>
  </si>
  <si>
    <t>Shell, Industrial</t>
  </si>
  <si>
    <t>0072150000007</t>
  </si>
  <si>
    <t>2017-03-20 00:00:00.000</t>
  </si>
  <si>
    <t>720 SHEPHERD LLC</t>
  </si>
  <si>
    <t>LITTLE WOODROW'S</t>
  </si>
  <si>
    <t>720 SHEPHERD DR</t>
  </si>
  <si>
    <t>77007</t>
  </si>
  <si>
    <t>4327</t>
  </si>
  <si>
    <t>8442</t>
  </si>
  <si>
    <t>.566500</t>
  </si>
  <si>
    <t>D</t>
  </si>
  <si>
    <t>Low</t>
  </si>
  <si>
    <t>1972</t>
  </si>
  <si>
    <t>1991</t>
  </si>
  <si>
    <t>1973</t>
  </si>
  <si>
    <t>HTS</t>
  </si>
  <si>
    <t>01/01/2004</t>
  </si>
  <si>
    <t>20</t>
  </si>
  <si>
    <t>LTS 7 &amp; 8 BLK 31</t>
  </si>
  <si>
    <t>BRUNNER</t>
  </si>
  <si>
    <t>5020</t>
  </si>
  <si>
    <t>Heights</t>
  </si>
  <si>
    <t>160</t>
  </si>
  <si>
    <t>1F Lazybrook, Timbergrove, Washington Corridor</t>
  </si>
  <si>
    <t>5925.08</t>
  </si>
  <si>
    <t>5357A</t>
  </si>
  <si>
    <t>492H</t>
  </si>
  <si>
    <t>001 040 041 042 043 044 048 061</t>
  </si>
  <si>
    <t>Bar/Lounge</t>
  </si>
  <si>
    <t>Bar/Tavern</t>
  </si>
  <si>
    <t>8001</t>
  </si>
  <si>
    <t>Land Neighborhood Section 1</t>
  </si>
  <si>
    <t>0082690000006</t>
  </si>
  <si>
    <t>2010-10-27 00:00:00.000</t>
  </si>
  <si>
    <t>SUL GARROTT LLC</t>
  </si>
  <si>
    <t>Avi</t>
  </si>
  <si>
    <t>3815 GARROTT ST 1</t>
  </si>
  <si>
    <t>77006</t>
  </si>
  <si>
    <t>Masonry Bearing</t>
  </si>
  <si>
    <t>.837500</t>
  </si>
  <si>
    <t>1950</t>
  </si>
  <si>
    <t>1951</t>
  </si>
  <si>
    <t>LTS 8 &amp; 9 &amp; TR 6 BLK 19</t>
  </si>
  <si>
    <t>BUTE</t>
  </si>
  <si>
    <t>4002</t>
  </si>
  <si>
    <t>South Main</t>
  </si>
  <si>
    <t>163</t>
  </si>
  <si>
    <t>1F Montrose, Fourth Ward Areas</t>
  </si>
  <si>
    <t>5904.02</t>
  </si>
  <si>
    <t>5356B</t>
  </si>
  <si>
    <t>493S</t>
  </si>
  <si>
    <t>001 040 041 042 043 044 048 061 930</t>
  </si>
  <si>
    <t>8003</t>
  </si>
  <si>
    <t>Land Neighborhood Section 3</t>
  </si>
  <si>
    <t>4301</t>
  </si>
  <si>
    <t>8351</t>
  </si>
  <si>
    <t>Wood or Light Steel</t>
  </si>
  <si>
    <t>.772400</t>
  </si>
  <si>
    <t>E</t>
  </si>
  <si>
    <t>Very Low</t>
  </si>
  <si>
    <t>01/01/1997</t>
  </si>
  <si>
    <t>Res. Struct. Or Conversion</t>
  </si>
  <si>
    <t>Single-Family Residence</t>
  </si>
  <si>
    <t>0101720000004</t>
  </si>
  <si>
    <t>2008-12-31 00:00:00.000</t>
  </si>
  <si>
    <t>5820 WASHINGTON LTD</t>
  </si>
  <si>
    <t>THE BLUE FISH JAPANESE RESTAURANT</t>
  </si>
  <si>
    <t>5820 WASHINGTON AVE</t>
  </si>
  <si>
    <t>4374</t>
  </si>
  <si>
    <t>8460</t>
  </si>
  <si>
    <t>.330000</t>
  </si>
  <si>
    <t>1980</t>
  </si>
  <si>
    <t>2001</t>
  </si>
  <si>
    <t>2009</t>
  </si>
  <si>
    <t>1981</t>
  </si>
  <si>
    <t>ARB</t>
  </si>
  <si>
    <t>LTS 1 THRU 6 BLK 4</t>
  </si>
  <si>
    <t>LTS 17 18 19 &amp; 20 BLK 12</t>
  </si>
  <si>
    <t>5925.03</t>
  </si>
  <si>
    <t>492G</t>
  </si>
  <si>
    <t>Retail Multi-Occupancy</t>
  </si>
  <si>
    <t>Shell, Neigh. Shop. Ctr.</t>
  </si>
  <si>
    <t>0113190000102</t>
  </si>
  <si>
    <t>2014-07-02 00:00:00.000</t>
  </si>
  <si>
    <t>WEAVER POLLY JEAN</t>
  </si>
  <si>
    <t>WEAVER ELEC &amp; SUMMIT REALSTATE</t>
  </si>
  <si>
    <t>2309 CENTER ST 3</t>
  </si>
  <si>
    <t>DEER PARK</t>
  </si>
  <si>
    <t>77536</t>
  </si>
  <si>
    <t>8412</t>
  </si>
  <si>
    <t>.290000</t>
  </si>
  <si>
    <t>B</t>
  </si>
  <si>
    <t>Good</t>
  </si>
  <si>
    <t>1998</t>
  </si>
  <si>
    <t>2002</t>
  </si>
  <si>
    <t>2006</t>
  </si>
  <si>
    <t>1999</t>
  </si>
  <si>
    <t>213</t>
  </si>
  <si>
    <t>XF DETACHED GARAGE IN REAR.</t>
  </si>
  <si>
    <t>Rtl - Multi Occupancy</t>
  </si>
  <si>
    <t>3</t>
  </si>
  <si>
    <t>8</t>
  </si>
  <si>
    <t>TR 102S</t>
  </si>
  <si>
    <t>DEER PARK OUTLOTS</t>
  </si>
  <si>
    <t>5008</t>
  </si>
  <si>
    <t>Inner Southeast</t>
  </si>
  <si>
    <t>200</t>
  </si>
  <si>
    <t>ISD 02 - Deer Park ISD</t>
  </si>
  <si>
    <t>9000.01</t>
  </si>
  <si>
    <t>02</t>
  </si>
  <si>
    <t>6054A</t>
  </si>
  <si>
    <t>538P</t>
  </si>
  <si>
    <t>002 040 041 042 043 044 047 054</t>
  </si>
  <si>
    <t>Neighborhood Shopping Ctr</t>
  </si>
  <si>
    <t>8002</t>
  </si>
  <si>
    <t>Land Neighborhood Section 2</t>
  </si>
  <si>
    <t>0130990190006</t>
  </si>
  <si>
    <t>EAST END HOLDINGS LTD</t>
  </si>
  <si>
    <t>G &amp; O TRUCK REPAIR</t>
  </si>
  <si>
    <t>5304 NAVIGATION BLVD</t>
  </si>
  <si>
    <t>77011</t>
  </si>
  <si>
    <t>.500000</t>
  </si>
  <si>
    <t>1979</t>
  </si>
  <si>
    <t>PER PICT. REVIEW F/2019 - CORR SKETCH OF BLDG</t>
  </si>
  <si>
    <t>TRS 5A &amp; 6 BLK 19</t>
  </si>
  <si>
    <t>ENGEL</t>
  </si>
  <si>
    <t>6002</t>
  </si>
  <si>
    <t>Inner Loop Southeast</t>
  </si>
  <si>
    <t>140</t>
  </si>
  <si>
    <t>1D Navigation, Harrisburg, Lawndale Areas</t>
  </si>
  <si>
    <t>5915.17</t>
  </si>
  <si>
    <t>5557C</t>
  </si>
  <si>
    <t>494Q</t>
  </si>
  <si>
    <t>001 040 041 042 043 044 048 061 976</t>
  </si>
  <si>
    <t>0131810000067</t>
  </si>
  <si>
    <t>2016-05-03 00:00:00.000</t>
  </si>
  <si>
    <t>TANNER 9863 PROPERTIES LLC</t>
  </si>
  <si>
    <t>Barris</t>
  </si>
  <si>
    <t>9863 TANNER RD</t>
  </si>
  <si>
    <t>77041</t>
  </si>
  <si>
    <t>.661900</t>
  </si>
  <si>
    <t>1982</t>
  </si>
  <si>
    <t>1983</t>
  </si>
  <si>
    <t>7</t>
  </si>
  <si>
    <t>TR 14A-1</t>
  </si>
  <si>
    <t>FAIRBANKS SEC 1</t>
  </si>
  <si>
    <t>6007</t>
  </si>
  <si>
    <t>Near Northwest</t>
  </si>
  <si>
    <t>223</t>
  </si>
  <si>
    <t>ISD 04 - Inside Beltway 8</t>
  </si>
  <si>
    <t>5986.66</t>
  </si>
  <si>
    <t>04</t>
  </si>
  <si>
    <t>4961D</t>
  </si>
  <si>
    <t>450B</t>
  </si>
  <si>
    <t>004 040 041 042 043 044 045 061 793</t>
  </si>
  <si>
    <t>4</t>
  </si>
  <si>
    <t>0132170070019</t>
  </si>
  <si>
    <t>2007-03-01 00:00:00.000</t>
  </si>
  <si>
    <t>EMMOTT BUSINESS PARK LLC</t>
  </si>
  <si>
    <t>9103 EMMOTT RD</t>
  </si>
  <si>
    <t>77040</t>
  </si>
  <si>
    <t>.390000</t>
  </si>
  <si>
    <t>1993</t>
  </si>
  <si>
    <t>1994</t>
  </si>
  <si>
    <t>MAS</t>
  </si>
  <si>
    <t>LTS 5 THRU 12 BLK 7</t>
  </si>
  <si>
    <t>FAIRBANKS HEIGHTS</t>
  </si>
  <si>
    <t>9194.06</t>
  </si>
  <si>
    <t>4962D</t>
  </si>
  <si>
    <t>410T</t>
  </si>
  <si>
    <t>004 040 041 042 043 044 045 633</t>
  </si>
  <si>
    <t>.420000</t>
  </si>
  <si>
    <t>1990</t>
  </si>
  <si>
    <t>.410000</t>
  </si>
  <si>
    <t>0132170080001</t>
  </si>
  <si>
    <t>.470000</t>
  </si>
  <si>
    <t>1984</t>
  </si>
  <si>
    <t>LTS 1 THRU 24 BLK 8</t>
  </si>
  <si>
    <t>.250000</t>
  </si>
  <si>
    <t>CONSTRUCTION STARTED AFTER 1/06 PER P/O &amp; AERIAL</t>
  </si>
  <si>
    <t>2017</t>
  </si>
  <si>
    <t>0132170090001</t>
  </si>
  <si>
    <t>9015 HAHN RD</t>
  </si>
  <si>
    <t>LTS 1 2 3 15 16 &amp; 17 BLK 9</t>
  </si>
  <si>
    <t>0132180110003</t>
  </si>
  <si>
    <t>0 SAN ANTONIO AVE 8</t>
  </si>
  <si>
    <t>.380000</t>
  </si>
  <si>
    <t>1995</t>
  </si>
  <si>
    <t>NO UTILITIES ON BLDG, SHELL ONLY</t>
  </si>
  <si>
    <t>LTS 1 THRU 24 BLK 11</t>
  </si>
  <si>
    <t>6</t>
  </si>
  <si>
    <t>.350000</t>
  </si>
  <si>
    <t>1997</t>
  </si>
  <si>
    <t>SHELL ONLY,NO UTILITIES</t>
  </si>
  <si>
    <t>NO UTILITIES IN BLDG,SHELL ONLY</t>
  </si>
  <si>
    <t>0190500000001</t>
  </si>
  <si>
    <t>2018-05-22 00:00:00.000</t>
  </si>
  <si>
    <t>JERRY NICHOLAS FAMILY TRUST</t>
  </si>
  <si>
    <t>MILLIONHAIR</t>
  </si>
  <si>
    <t>2702 MCGOWEN ST</t>
  </si>
  <si>
    <t>77004</t>
  </si>
  <si>
    <t>1958</t>
  </si>
  <si>
    <t>2013</t>
  </si>
  <si>
    <t>1959</t>
  </si>
  <si>
    <t>LTS 1 &amp; 2 BLK 6</t>
  </si>
  <si>
    <t>HOLMAN OUTLOT 13</t>
  </si>
  <si>
    <t>5002</t>
  </si>
  <si>
    <t>Inner Loop East</t>
  </si>
  <si>
    <t>130</t>
  </si>
  <si>
    <t>1C Midtown, Riverside Terrace, University Areas</t>
  </si>
  <si>
    <t>5916.01</t>
  </si>
  <si>
    <t>5456A</t>
  </si>
  <si>
    <t>493V</t>
  </si>
  <si>
    <t>001 040 041 042 043 044 048 061 888 944</t>
  </si>
  <si>
    <t>0192060000013</t>
  </si>
  <si>
    <t>2013-05-31 00:00:00.000</t>
  </si>
  <si>
    <t>YUEN MOLLY W</t>
  </si>
  <si>
    <t>2402 BERRY</t>
  </si>
  <si>
    <t>2402 BERRY ST 8</t>
  </si>
  <si>
    <t>4209</t>
  </si>
  <si>
    <t>8352</t>
  </si>
  <si>
    <t>1960</t>
  </si>
  <si>
    <t>1961</t>
  </si>
  <si>
    <t>12</t>
  </si>
  <si>
    <t>TRS 1A 1B &amp; 2A BLK 3</t>
  </si>
  <si>
    <t>GEISELMAN</t>
  </si>
  <si>
    <t>1712</t>
  </si>
  <si>
    <t>U of H/ I-45 South</t>
  </si>
  <si>
    <t>5456C</t>
  </si>
  <si>
    <t>493Y</t>
  </si>
  <si>
    <t>Real, Residential, Multi-Family</t>
  </si>
  <si>
    <t>B1</t>
  </si>
  <si>
    <t>Apartment Struct. 4-20 Units</t>
  </si>
  <si>
    <t>Multiple Res (Low Rise)</t>
  </si>
  <si>
    <t>0210690020089</t>
  </si>
  <si>
    <t>2015-04-10 00:00:00.000</t>
  </si>
  <si>
    <t>WSHPN 5829 PROPERTIES LLC</t>
  </si>
  <si>
    <t>% FIDEL ARANDA</t>
  </si>
  <si>
    <t>5829 W SAM HOUSTON PKY N</t>
  </si>
  <si>
    <t>4394</t>
  </si>
  <si>
    <t>.230000</t>
  </si>
  <si>
    <t>2004</t>
  </si>
  <si>
    <t>2005</t>
  </si>
  <si>
    <t>01090</t>
  </si>
  <si>
    <t>03/15/2007</t>
  </si>
  <si>
    <t>STI HAD BAS(19825).</t>
  </si>
  <si>
    <t>21</t>
  </si>
  <si>
    <t>Warehouse - Service Ctr/Flex</t>
  </si>
  <si>
    <t>17</t>
  </si>
  <si>
    <t>TRS 3A-1 &amp; 4A BLK 2</t>
  </si>
  <si>
    <t>INDEPENDENCE GARDENS</t>
  </si>
  <si>
    <t>6017</t>
  </si>
  <si>
    <t>Beltway Northwest</t>
  </si>
  <si>
    <t>225</t>
  </si>
  <si>
    <t>ISD 04 - South of US 290, btwn Beltway 8 and Hwy 6</t>
  </si>
  <si>
    <t>9133.01</t>
  </si>
  <si>
    <t>4961C</t>
  </si>
  <si>
    <t>409Y</t>
  </si>
  <si>
    <t>Service Center Warehouse</t>
  </si>
  <si>
    <t>SLEEP EASY</t>
  </si>
  <si>
    <t>0212110000001</t>
  </si>
  <si>
    <t>2019-01-15 00:00:00.000</t>
  </si>
  <si>
    <t>CDAP VI LP</t>
  </si>
  <si>
    <t>FRITZ IMPORT &amp; EXPORT</t>
  </si>
  <si>
    <t>4720 CLINTON DR</t>
  </si>
  <si>
    <t>77020</t>
  </si>
  <si>
    <t>.638800</t>
  </si>
  <si>
    <t>415</t>
  </si>
  <si>
    <t>TRS A B C D 11A &amp; 12 &amp; ALL BLKS 11 14 15 16 21 22</t>
  </si>
  <si>
    <t>23 26 27 &amp; AJD STS</t>
  </si>
  <si>
    <t>142</t>
  </si>
  <si>
    <t>1D Lyons, Denver/Houston Harbor, Pleasantville</t>
  </si>
  <si>
    <t>5981.21</t>
  </si>
  <si>
    <t>5557A</t>
  </si>
  <si>
    <t>494K</t>
  </si>
  <si>
    <t>001 040 041 042 043 044 048 061 835 976</t>
  </si>
  <si>
    <t>4398</t>
  </si>
  <si>
    <t>1925</t>
  </si>
  <si>
    <t>1926</t>
  </si>
  <si>
    <t>Warehouse</t>
  </si>
  <si>
    <t>0250970000001</t>
  </si>
  <si>
    <t>2008-08-22 00:00:00.000</t>
  </si>
  <si>
    <t>7647 HARRISBURG BLVD</t>
  </si>
  <si>
    <t>77012</t>
  </si>
  <si>
    <t>1952</t>
  </si>
  <si>
    <t>1953</t>
  </si>
  <si>
    <t>1006</t>
  </si>
  <si>
    <t>FOR SALE @ $600,000 AS OF 2/28/2014</t>
  </si>
  <si>
    <t>LTS 1 THRU 8 BLK 5</t>
  </si>
  <si>
    <t>MAGNOLIA PARK SEC 2</t>
  </si>
  <si>
    <t>5915.20</t>
  </si>
  <si>
    <t>5556B</t>
  </si>
  <si>
    <t>495W</t>
  </si>
  <si>
    <t>.490000</t>
  </si>
  <si>
    <t>0251110000001</t>
  </si>
  <si>
    <t>2014-01-20 00:00:00.000</t>
  </si>
  <si>
    <t>IBIZA PLAZA DE MAGNOLIA LTD</t>
  </si>
  <si>
    <t>PLAZA DE MAGNOLIA</t>
  </si>
  <si>
    <t>Guttman</t>
  </si>
  <si>
    <t>7310 SHERMAN ST 84</t>
  </si>
  <si>
    <t>4222</t>
  </si>
  <si>
    <t>1996</t>
  </si>
  <si>
    <t>18</t>
  </si>
  <si>
    <t>Apartments - Tax Credit Housing</t>
  </si>
  <si>
    <t>84</t>
  </si>
  <si>
    <t>LTS 1 THRU 33 &amp; 35 THRU 47 BLK 18 &amp;</t>
  </si>
  <si>
    <t>LTS 6 THRU 12 BLK 28</t>
  </si>
  <si>
    <t>1812</t>
  </si>
  <si>
    <t>Apartment - Tax Credit</t>
  </si>
  <si>
    <t>0260040000005</t>
  </si>
  <si>
    <t>2013-11-21 00:00:00.000</t>
  </si>
  <si>
    <t>MILAM 2 INTERESTS LLC</t>
  </si>
  <si>
    <t>WOOSTER'S GARDEN</t>
  </si>
  <si>
    <t>Aweida &amp; Baratizadeh</t>
  </si>
  <si>
    <t>0 TRAVIS</t>
  </si>
  <si>
    <t>1974</t>
  </si>
  <si>
    <t>TRS 5 &amp; 6A BLK 4</t>
  </si>
  <si>
    <t>MAIN STREET</t>
  </si>
  <si>
    <t>5003</t>
  </si>
  <si>
    <t>Inner Loop West</t>
  </si>
  <si>
    <t>5958.06</t>
  </si>
  <si>
    <t>493T</t>
  </si>
  <si>
    <t>001 040 041 042 043 044 048 061 285 300 581 953 958</t>
  </si>
  <si>
    <t>0260120000004</t>
  </si>
  <si>
    <t>2016-03-10 00:00:00.000</t>
  </si>
  <si>
    <t>HOLMAN INTERESTS LLC</t>
  </si>
  <si>
    <t>HOLMAN DRAFT HOUSE</t>
  </si>
  <si>
    <t>820 HOLMAN ST</t>
  </si>
  <si>
    <t>77002</t>
  </si>
  <si>
    <t>8441</t>
  </si>
  <si>
    <t>.240000</t>
  </si>
  <si>
    <t>CHANGED USE TO LOUNGE. DEMO'D 2ND FLOOR. NOW OPEN TO ROOF. ADDED AREA TO MAKE BLDG RECTANGLE. ADDED ENCLOSED ENTRY. SEE OLD VS NEW PHOTOS.</t>
  </si>
  <si>
    <t>LTS 4 &amp; 5 &amp; TRS 9A 10A 11 &amp;</t>
  </si>
  <si>
    <t>11A BLK 12</t>
  </si>
  <si>
    <t>5001</t>
  </si>
  <si>
    <t>Central Business District</t>
  </si>
  <si>
    <t>Cocktail Lounge</t>
  </si>
  <si>
    <t>.080000</t>
  </si>
  <si>
    <t>2016</t>
  </si>
  <si>
    <t>0260950000001</t>
  </si>
  <si>
    <t>2017-10-05 00:00:00.000</t>
  </si>
  <si>
    <t>ORSAK &amp; STEVENS LLC</t>
  </si>
  <si>
    <t>SOUTHWESTERN PAINT</t>
  </si>
  <si>
    <t>1902 TAFT ST</t>
  </si>
  <si>
    <t>4373</t>
  </si>
  <si>
    <t>8353</t>
  </si>
  <si>
    <t>.430000</t>
  </si>
  <si>
    <t>1963</t>
  </si>
  <si>
    <t>1971</t>
  </si>
  <si>
    <t>LTS 1 2 &amp; 3 4 &amp; TR 10A</t>
  </si>
  <si>
    <t>MEYER</t>
  </si>
  <si>
    <t>5357D</t>
  </si>
  <si>
    <t>493N</t>
  </si>
  <si>
    <t>Retail Single-Occupancy</t>
  </si>
  <si>
    <t>Retail Store</t>
  </si>
  <si>
    <t>0361750000021</t>
  </si>
  <si>
    <t>2006-03-15 00:00:00.000</t>
  </si>
  <si>
    <t>702 BAY PARTNERS LP</t>
  </si>
  <si>
    <t>BARBAZZAR</t>
  </si>
  <si>
    <t>702 W BAY AREA BLVD</t>
  </si>
  <si>
    <t>WEBSTER</t>
  </si>
  <si>
    <t>77598</t>
  </si>
  <si>
    <t>4325</t>
  </si>
  <si>
    <t>8349</t>
  </si>
  <si>
    <t>.130000</t>
  </si>
  <si>
    <t>A</t>
  </si>
  <si>
    <t>Excellent</t>
  </si>
  <si>
    <t>2011</t>
  </si>
  <si>
    <t>2012</t>
  </si>
  <si>
    <t>01149</t>
  </si>
  <si>
    <t>06/15/2015</t>
  </si>
  <si>
    <t>19</t>
  </si>
  <si>
    <t>TR 5A</t>
  </si>
  <si>
    <t>WEBSTER OUTLOTS 20</t>
  </si>
  <si>
    <t>5019</t>
  </si>
  <si>
    <t>Clear Lake</t>
  </si>
  <si>
    <t>410</t>
  </si>
  <si>
    <t>ISD 27 - West of NASA Parkway (I-45 Area)</t>
  </si>
  <si>
    <t>9953.01</t>
  </si>
  <si>
    <t>27</t>
  </si>
  <si>
    <t>5948B</t>
  </si>
  <si>
    <t>618S</t>
  </si>
  <si>
    <t>027 040 041 042 043 044 084</t>
  </si>
  <si>
    <t>Fast Food</t>
  </si>
  <si>
    <t>Fast Food Restaurant</t>
  </si>
  <si>
    <t>0370580230134</t>
  </si>
  <si>
    <t>2014-03-12 00:00:00.000</t>
  </si>
  <si>
    <t>KOL PROPERTIES LLC</t>
  </si>
  <si>
    <t>Kol</t>
  </si>
  <si>
    <t>6503 ATWELL DR</t>
  </si>
  <si>
    <t>.877500</t>
  </si>
  <si>
    <t>1965</t>
  </si>
  <si>
    <t>1966</t>
  </si>
  <si>
    <t>TR 7D BLK 23</t>
  </si>
  <si>
    <t>WESTMORELAND FARMS</t>
  </si>
  <si>
    <t>6005</t>
  </si>
  <si>
    <t>Near Southwest</t>
  </si>
  <si>
    <t>102</t>
  </si>
  <si>
    <t>1A Sharpstown Area</t>
  </si>
  <si>
    <t>5155C</t>
  </si>
  <si>
    <t>531F</t>
  </si>
  <si>
    <t>.870200</t>
  </si>
  <si>
    <t>8471</t>
  </si>
  <si>
    <t>Lt. Commercial Utility Build.</t>
  </si>
  <si>
    <t>0370580230135</t>
  </si>
  <si>
    <t>2009-11-19 00:00:00.000</t>
  </si>
  <si>
    <t>YH PROPERTIES LLC</t>
  </si>
  <si>
    <t>6427 ATWELL DR</t>
  </si>
  <si>
    <t>1964</t>
  </si>
  <si>
    <t>TR 7E BLK 23</t>
  </si>
  <si>
    <t>0370580230136</t>
  </si>
  <si>
    <t>2014-09-03 00:00:00.000</t>
  </si>
  <si>
    <t>MBM</t>
  </si>
  <si>
    <t>6423 ATWELL DR</t>
  </si>
  <si>
    <t>1967</t>
  </si>
  <si>
    <t>TR 7F BLK 23</t>
  </si>
  <si>
    <t>.631500</t>
  </si>
  <si>
    <t>1976</t>
  </si>
  <si>
    <t>1977</t>
  </si>
  <si>
    <t>0382840000013</t>
  </si>
  <si>
    <t>2008-11-04 00:00:00.000</t>
  </si>
  <si>
    <t>HEMPSTEAD 14620 PROPERTIES LLC</t>
  </si>
  <si>
    <t>14620 HEMPSTEAD RD</t>
  </si>
  <si>
    <t>2 UNITS</t>
  </si>
  <si>
    <t>TRS 13A &amp; 13B</t>
  </si>
  <si>
    <t>HAHLS SUBURBAN FARM SEC F</t>
  </si>
  <si>
    <t>9100.01</t>
  </si>
  <si>
    <t>4961B</t>
  </si>
  <si>
    <t>410W</t>
  </si>
  <si>
    <t>004 040 041 042 043 044 045 061</t>
  </si>
  <si>
    <t>5 UNITS</t>
  </si>
  <si>
    <t>7 UNITS</t>
  </si>
  <si>
    <t>0392010000213</t>
  </si>
  <si>
    <t>2017-12-19 00:00:00.000</t>
  </si>
  <si>
    <t>F WILLIAMS &amp; COMPANY INC</t>
  </si>
  <si>
    <t>THE DOG HOUSE PET SALON</t>
  </si>
  <si>
    <t>6434 WASHINGTON AVE</t>
  </si>
  <si>
    <t>.320000</t>
  </si>
  <si>
    <t>1927</t>
  </si>
  <si>
    <t>2018</t>
  </si>
  <si>
    <t>1928</t>
  </si>
  <si>
    <t>LTS 213 &amp; 214</t>
  </si>
  <si>
    <t>COTTAGE GROVE SEC 5</t>
  </si>
  <si>
    <t>5258D</t>
  </si>
  <si>
    <t>492F</t>
  </si>
  <si>
    <t>0400100000012</t>
  </si>
  <si>
    <t>2002-07-31 00:00:00.000</t>
  </si>
  <si>
    <t>PROVIDENCE WAREHOUSE PARTNERS LP</t>
  </si>
  <si>
    <t>HENRY H PARIS DIST</t>
  </si>
  <si>
    <t>1133 PROVIDENCE ST</t>
  </si>
  <si>
    <t>8494</t>
  </si>
  <si>
    <t>.650000</t>
  </si>
  <si>
    <t>1940</t>
  </si>
  <si>
    <t>1941</t>
  </si>
  <si>
    <t>340</t>
  </si>
  <si>
    <t>REMEAS. FOR 2014. NO ACCESS TO BACK OF BLDG</t>
  </si>
  <si>
    <t>22</t>
  </si>
  <si>
    <t>TR R1-K</t>
  </si>
  <si>
    <t>ABST 1 J AUSTIN</t>
  </si>
  <si>
    <t>6022</t>
  </si>
  <si>
    <t>East</t>
  </si>
  <si>
    <t>150</t>
  </si>
  <si>
    <t>1E Ryon, Irvington, Lindale Areas</t>
  </si>
  <si>
    <t>5918.06</t>
  </si>
  <si>
    <t>5458C</t>
  </si>
  <si>
    <t>493H</t>
  </si>
  <si>
    <t>001 040 041 042 043 044 048 061 794 949</t>
  </si>
  <si>
    <t>Industrials, Light Mftg.</t>
  </si>
  <si>
    <t>0402030000006</t>
  </si>
  <si>
    <t>2017-04-28 00:00:00.000</t>
  </si>
  <si>
    <t>BARESCH SHERRY</t>
  </si>
  <si>
    <t>1919 GOODYEAR DR</t>
  </si>
  <si>
    <t>77017</t>
  </si>
  <si>
    <t>.617500</t>
  </si>
  <si>
    <t>617</t>
  </si>
  <si>
    <t>25</t>
  </si>
  <si>
    <t>TR 6A</t>
  </si>
  <si>
    <t>ABST 9 CALLAHAN &amp; VINCE</t>
  </si>
  <si>
    <t>4025</t>
  </si>
  <si>
    <t>South</t>
  </si>
  <si>
    <t>143</t>
  </si>
  <si>
    <t>1D Park Place, Glenbrook, Oak Meadows Areas</t>
  </si>
  <si>
    <t>5913.01</t>
  </si>
  <si>
    <t>5655B</t>
  </si>
  <si>
    <t>535H</t>
  </si>
  <si>
    <t>8000</t>
  </si>
  <si>
    <t>Land Neighborhood General Assignment</t>
  </si>
  <si>
    <t>.8500</t>
  </si>
  <si>
    <t>0410070150009</t>
  </si>
  <si>
    <t>2006-05-12 00:00:00.000</t>
  </si>
  <si>
    <t>4310 OST LP A TEXAS LIMITED PARTNERSHIP</t>
  </si>
  <si>
    <t>4310 OLD SPANISH TRL</t>
  </si>
  <si>
    <t>77021</t>
  </si>
  <si>
    <t>.220000</t>
  </si>
  <si>
    <t>2007</t>
  </si>
  <si>
    <t>2008</t>
  </si>
  <si>
    <t>TR 6L</t>
  </si>
  <si>
    <t>ABST 51 L MOORE</t>
  </si>
  <si>
    <t>132</t>
  </si>
  <si>
    <t>1C South of Old Spanish Trail btwn SH 288 and I-45</t>
  </si>
  <si>
    <t>5942.04</t>
  </si>
  <si>
    <t>5455D</t>
  </si>
  <si>
    <t>533H</t>
  </si>
  <si>
    <t>001 040 041 042 043 044 048 061 289 586 944 963</t>
  </si>
  <si>
    <t>0410070200009</t>
  </si>
  <si>
    <t>2010-08-04 00:00:00.000</t>
  </si>
  <si>
    <t>R WAYSIDE APARTMENTS LLC</t>
  </si>
  <si>
    <t>ROYAL WAYSIDE</t>
  </si>
  <si>
    <t>1010 S WAYSIDE DR 101</t>
  </si>
  <si>
    <t>77023</t>
  </si>
  <si>
    <t>4221</t>
  </si>
  <si>
    <t>.300000</t>
  </si>
  <si>
    <t>1962</t>
  </si>
  <si>
    <t>ROYAL WAYSIDE  STRIPPED  DOWN TO STUDS, REM 57% CMPL AS OF 1/17/11 PER MNGR, ALL 57%  CMPL IS ALSO OCCP AS OF 1/17/11, APPR EST 75% OCCP AS OF 1/1/12,</t>
  </si>
  <si>
    <t>Apartments - Subsidized Housing</t>
  </si>
  <si>
    <t>Royal Wayside</t>
  </si>
  <si>
    <t>101</t>
  </si>
  <si>
    <t>TRS 7B &amp; 7C</t>
  </si>
  <si>
    <t>1912</t>
  </si>
  <si>
    <t>5915.10</t>
  </si>
  <si>
    <t>5556C</t>
  </si>
  <si>
    <t>494Y</t>
  </si>
  <si>
    <t>Subsidized Housing</t>
  </si>
  <si>
    <t>STRIPPED  DOWN TO STUDS, REM 57% CMPL AS OF 1/17/11 PER MNGR, ALL 57% OCCP AS OF 1/17/11, APPR EST 75% OCCP AS OF 1/1/12, MNGR SAYS DEC NEW LEASES TYP</t>
  </si>
  <si>
    <t>0410070370028</t>
  </si>
  <si>
    <t>1988-01-02 00:00:00.000</t>
  </si>
  <si>
    <t>KEMP CHAS D</t>
  </si>
  <si>
    <t>2310 CANADA DRY ST</t>
  </si>
  <si>
    <t>1955</t>
  </si>
  <si>
    <t>1956</t>
  </si>
  <si>
    <t>TR 1N</t>
  </si>
  <si>
    <t>5916.07</t>
  </si>
  <si>
    <t>5456D</t>
  </si>
  <si>
    <t>534B</t>
  </si>
  <si>
    <t>0410300000120</t>
  </si>
  <si>
    <t>2006-12-18 00:00:00.000</t>
  </si>
  <si>
    <t>JAS PROPERITES II LTD</t>
  </si>
  <si>
    <t>ENCANTO APARTMENTS</t>
  </si>
  <si>
    <t>7132 LAWNDALE ST 60</t>
  </si>
  <si>
    <t>4211</t>
  </si>
  <si>
    <t>ENCONTO</t>
  </si>
  <si>
    <t>Apartments - Garden Style</t>
  </si>
  <si>
    <t>Encanto</t>
  </si>
  <si>
    <t>60</t>
  </si>
  <si>
    <t>TR 15</t>
  </si>
  <si>
    <t>ABST 74 J THOMAS</t>
  </si>
  <si>
    <t>5915.01</t>
  </si>
  <si>
    <t>5555B</t>
  </si>
  <si>
    <t>535A</t>
  </si>
  <si>
    <t>Apartment Garden (1 to 3 Stories)</t>
  </si>
  <si>
    <t>0410360000042</t>
  </si>
  <si>
    <t>2006-09-15 00:00:00.000</t>
  </si>
  <si>
    <t>2135 SIX INVESTMENTS LTD</t>
  </si>
  <si>
    <t>TENANT- TX HEALTH &amp; HUMAN SERVICES</t>
  </si>
  <si>
    <t>2133 HIGHWAY 6 S</t>
  </si>
  <si>
    <t>77077</t>
  </si>
  <si>
    <t>4961</t>
  </si>
  <si>
    <t>9344</t>
  </si>
  <si>
    <t>13</t>
  </si>
  <si>
    <t>TR 4C</t>
  </si>
  <si>
    <t>ABST 80 J WHEATON</t>
  </si>
  <si>
    <t>4013</t>
  </si>
  <si>
    <t>Westheimer Dairy Ashford</t>
  </si>
  <si>
    <t>103</t>
  </si>
  <si>
    <t>1A Ashford/Briar Hills Areas</t>
  </si>
  <si>
    <t>5911.00</t>
  </si>
  <si>
    <t>4756A</t>
  </si>
  <si>
    <t>488N</t>
  </si>
  <si>
    <t>Real, Industrial</t>
  </si>
  <si>
    <t>F2</t>
  </si>
  <si>
    <t>Industrial Misc.</t>
  </si>
  <si>
    <t>.6500</t>
  </si>
  <si>
    <t>.6000</t>
  </si>
  <si>
    <t>9406</t>
  </si>
  <si>
    <t>INDUCTION LAB (79)</t>
  </si>
  <si>
    <t>Industrial Warehouse</t>
  </si>
  <si>
    <t>1985</t>
  </si>
  <si>
    <t>INDUCTION LAB (85)</t>
  </si>
  <si>
    <t>9494</t>
  </si>
  <si>
    <t>2000</t>
  </si>
  <si>
    <t>R&amp;D LAB</t>
  </si>
  <si>
    <t>Industrial, Light Mftg.</t>
  </si>
  <si>
    <t>.696600</t>
  </si>
  <si>
    <t>2019</t>
  </si>
  <si>
    <t>0410360000535</t>
  </si>
  <si>
    <t>2012-01-01 00:00:00.000</t>
  </si>
  <si>
    <t>2135 SIX INDUSTRIAL LTD</t>
  </si>
  <si>
    <t>TENANT - HOOVER CONTAINER SOLUTIONS</t>
  </si>
  <si>
    <t>2135 HIGHWAY 6 S</t>
  </si>
  <si>
    <t>4425</t>
  </si>
  <si>
    <t>.624300</t>
  </si>
  <si>
    <t>1978</t>
  </si>
  <si>
    <t>LOTS OF POLES ALL AROUND WH=&gt; ADJ FUNC TO FAIR</t>
  </si>
  <si>
    <t>TR 4C-3</t>
  </si>
  <si>
    <t>Industrial Manufacturing</t>
  </si>
  <si>
    <t>.429200</t>
  </si>
  <si>
    <t>9470</t>
  </si>
  <si>
    <t>Equipment ( Shop ) Building</t>
  </si>
  <si>
    <t>.440000</t>
  </si>
  <si>
    <t>0410500030500</t>
  </si>
  <si>
    <t>JONES J B OIL CO INC</t>
  </si>
  <si>
    <t>4828 N SHEPHERD DR</t>
  </si>
  <si>
    <t>77018</t>
  </si>
  <si>
    <t>TRS 33A 34A 34C &amp; 34G-1</t>
  </si>
  <si>
    <t>ABST 94 S W ALLEN</t>
  </si>
  <si>
    <t>6008</t>
  </si>
  <si>
    <t>Near North</t>
  </si>
  <si>
    <t>172</t>
  </si>
  <si>
    <t>1F Oak Forest, Garden Oaks, Independence Heights</t>
  </si>
  <si>
    <t>5939.01</t>
  </si>
  <si>
    <t>5260B</t>
  </si>
  <si>
    <t>452H</t>
  </si>
  <si>
    <t>BAU:33,25:=N15 E14 S15 W14 $  BAS:10,25:=N15 E14 S15 W14 $  .</t>
  </si>
  <si>
    <t>1957</t>
  </si>
  <si>
    <t>.550000</t>
  </si>
  <si>
    <t>BAS:45,114:=N60 E30 S60 W30 $    .</t>
  </si>
  <si>
    <t>.310000</t>
  </si>
  <si>
    <t>9</t>
  </si>
  <si>
    <t>0410510010619</t>
  </si>
  <si>
    <t>2010-04-14 00:00:00.000</t>
  </si>
  <si>
    <t>9807 FM 1960 LLC</t>
  </si>
  <si>
    <t>KID CARE ACADEMY</t>
  </si>
  <si>
    <t>9807 FM 1960 RD E</t>
  </si>
  <si>
    <t>HUMBLE</t>
  </si>
  <si>
    <t>77338</t>
  </si>
  <si>
    <t>4369</t>
  </si>
  <si>
    <t>8426</t>
  </si>
  <si>
    <t>1945</t>
  </si>
  <si>
    <t>1946</t>
  </si>
  <si>
    <t>296</t>
  </si>
  <si>
    <t>CARL J PANZARELLA DDS</t>
  </si>
  <si>
    <t>TR 9T-11C</t>
  </si>
  <si>
    <t>ABST 95 W B ADAMS</t>
  </si>
  <si>
    <t>5022</t>
  </si>
  <si>
    <t>Kingwood</t>
  </si>
  <si>
    <t>330</t>
  </si>
  <si>
    <t>ISD 18 - Kingwood Area</t>
  </si>
  <si>
    <t>9606.00</t>
  </si>
  <si>
    <t>5667A</t>
  </si>
  <si>
    <t>335U</t>
  </si>
  <si>
    <t>018 040 041 042 043 044 045 062</t>
  </si>
  <si>
    <t>Day Care Center</t>
  </si>
  <si>
    <t>.2500</t>
  </si>
  <si>
    <t>0410510010620</t>
  </si>
  <si>
    <t>2018-02-14 00:00:00.000</t>
  </si>
  <si>
    <t>PATEL RINA G</t>
  </si>
  <si>
    <t>ECONO LODGE HUMBLE</t>
  </si>
  <si>
    <t>9821 FM 1960 BYPASS RD W 36</t>
  </si>
  <si>
    <t>4315</t>
  </si>
  <si>
    <t>8343</t>
  </si>
  <si>
    <t>24</t>
  </si>
  <si>
    <t>Motels\Limited Service Hotels</t>
  </si>
  <si>
    <t>36</t>
  </si>
  <si>
    <t>TR 9T-11A</t>
  </si>
  <si>
    <t>2305</t>
  </si>
  <si>
    <t>Intercontinental</t>
  </si>
  <si>
    <t>Hotel/Motel, Low-Rise 1 to 3 Stories</t>
  </si>
  <si>
    <t>Motel</t>
  </si>
  <si>
    <t>0420490000034</t>
  </si>
  <si>
    <t>2005-07-15 00:00:00.000</t>
  </si>
  <si>
    <t>5200 JENSEN DR PARTNERS LP</t>
  </si>
  <si>
    <t>Sibley</t>
  </si>
  <si>
    <t>5200 JENSEN DR</t>
  </si>
  <si>
    <t>77026</t>
  </si>
  <si>
    <t>4397</t>
  </si>
  <si>
    <t>.818200</t>
  </si>
  <si>
    <t>1975</t>
  </si>
  <si>
    <t>NOTE: BLUEPRINT RETURNED TO ANALYST ON 2-25-15. /KT    NOTE: BLUEPRINT FILED IN FILE ROOM TO BE KEPT AS OF 9-28-15 / KT</t>
  </si>
  <si>
    <t>TRS 14 14C &amp; 18</t>
  </si>
  <si>
    <t>TR 1 DYCHE APARTMENTS</t>
  </si>
  <si>
    <t>5918.03</t>
  </si>
  <si>
    <t>5459B</t>
  </si>
  <si>
    <t>454S</t>
  </si>
  <si>
    <t>001 040 041 042 043 044 048 061 949</t>
  </si>
  <si>
    <t>Office - Warehouse</t>
  </si>
  <si>
    <t>4620</t>
  </si>
  <si>
    <t>8309</t>
  </si>
  <si>
    <t>.845600</t>
  </si>
  <si>
    <t>1970</t>
  </si>
  <si>
    <t>Religious</t>
  </si>
  <si>
    <t>Church</t>
  </si>
  <si>
    <t>.828500</t>
  </si>
  <si>
    <t>.787300</t>
  </si>
  <si>
    <t>0421310020041</t>
  </si>
  <si>
    <t>2006-07-01 00:00:00.000</t>
  </si>
  <si>
    <t>BOLIVAR PROPERTIES LTD</t>
  </si>
  <si>
    <t>TEXAS STEEL CONVERSON</t>
  </si>
  <si>
    <t>Noel</t>
  </si>
  <si>
    <t>3101 HOLMES RD</t>
  </si>
  <si>
    <t>1969</t>
  </si>
  <si>
    <t>TRS 4A 5A 7 7A 11B-1 &amp; 21</t>
  </si>
  <si>
    <t>ABST 270 B H FREELING</t>
  </si>
  <si>
    <t>6020</t>
  </si>
  <si>
    <t>Inner Loop South</t>
  </si>
  <si>
    <t>5943.01</t>
  </si>
  <si>
    <t>5354D</t>
  </si>
  <si>
    <t>533T</t>
  </si>
  <si>
    <t>001 040 041 042 043 044 048 061 840</t>
  </si>
  <si>
    <t>.7500</t>
  </si>
  <si>
    <t>TEXAS STEEL CONVERSION</t>
  </si>
  <si>
    <t>0421310020084</t>
  </si>
  <si>
    <t>2010-12-22 00:00:00.000</t>
  </si>
  <si>
    <t>SOUTH YARD LLC</t>
  </si>
  <si>
    <t>3208 HOLMES RD</t>
  </si>
  <si>
    <t>77051</t>
  </si>
  <si>
    <t>4332</t>
  </si>
  <si>
    <t>8528</t>
  </si>
  <si>
    <t>1948</t>
  </si>
  <si>
    <t>1949</t>
  </si>
  <si>
    <t>PAVING ADDED FOR 2012</t>
  </si>
  <si>
    <t>TRS 16D &amp; 16F</t>
  </si>
  <si>
    <t>5007</t>
  </si>
  <si>
    <t>Inner South</t>
  </si>
  <si>
    <t>Auto Service Garage</t>
  </si>
  <si>
    <t>Service Repair Garage</t>
  </si>
  <si>
    <t>0431850000061</t>
  </si>
  <si>
    <t>2018-02-08 00:00:00.000</t>
  </si>
  <si>
    <t>DREAMLAB DEVELOPERS LLC</t>
  </si>
  <si>
    <t>CHOICE TEE DRIVING RANGE &amp; 19 HOLE MINIATURE COURS</t>
  </si>
  <si>
    <t>708 E CYPRESSWOOD DR</t>
  </si>
  <si>
    <t>SPRING</t>
  </si>
  <si>
    <t>77373</t>
  </si>
  <si>
    <t>.200000</t>
  </si>
  <si>
    <t>16</t>
  </si>
  <si>
    <t>TRS 1H &amp; 3D</t>
  </si>
  <si>
    <t>(0023*PT TR 1-C)</t>
  </si>
  <si>
    <t>5016</t>
  </si>
  <si>
    <t>West</t>
  </si>
  <si>
    <t>380</t>
  </si>
  <si>
    <t>ISD 24 - North of Cypress Creek</t>
  </si>
  <si>
    <t>9845.00</t>
  </si>
  <si>
    <t>5269A</t>
  </si>
  <si>
    <t>292Y</t>
  </si>
  <si>
    <t>024 040 041 042 043 044 045 550 666</t>
  </si>
  <si>
    <t>.5000</t>
  </si>
  <si>
    <t>0431990000011</t>
  </si>
  <si>
    <t>2011-05-23 00:00:00.000</t>
  </si>
  <si>
    <t>SLATER REAL ESTATE INVESTMENTS LLC</t>
  </si>
  <si>
    <t>SLATER ENTERPRISES</t>
  </si>
  <si>
    <t>14119 FM 529 RD</t>
  </si>
  <si>
    <t>.270000</t>
  </si>
  <si>
    <t>14</t>
  </si>
  <si>
    <t>TR 21B</t>
  </si>
  <si>
    <t>ABST 533 M MCCORMICK</t>
  </si>
  <si>
    <t>6014</t>
  </si>
  <si>
    <t>Far Northwest</t>
  </si>
  <si>
    <t>9116.02</t>
  </si>
  <si>
    <t>4762D</t>
  </si>
  <si>
    <t>408Q</t>
  </si>
  <si>
    <t>8005</t>
  </si>
  <si>
    <t>Land Neighborhood Section 5</t>
  </si>
  <si>
    <t>.170000</t>
  </si>
  <si>
    <t>.540000</t>
  </si>
  <si>
    <t>0432120010414</t>
  </si>
  <si>
    <t>2012-04-24 00:00:00.000</t>
  </si>
  <si>
    <t>EASTWAYGO LLC</t>
  </si>
  <si>
    <t>7401 C E KING PKY</t>
  </si>
  <si>
    <t>77044</t>
  </si>
  <si>
    <t>4427</t>
  </si>
  <si>
    <t>.575000</t>
  </si>
  <si>
    <t>1968</t>
  </si>
  <si>
    <t>2019 FAIR COND DUE TO FLOODING    BOECKH B1S1 OFFICE 2200 SF 1981; B1S2 WAREHOUSE 4050 SF 1968  FAIR CONDITION PER INSPECTION</t>
  </si>
  <si>
    <t>09</t>
  </si>
  <si>
    <t>TRS 23B-3 23C &amp; 23G</t>
  </si>
  <si>
    <t>ABST 546 J W MOODY</t>
  </si>
  <si>
    <t>4018</t>
  </si>
  <si>
    <t>Interstate 10 East</t>
  </si>
  <si>
    <t>370</t>
  </si>
  <si>
    <t>ISD 23 - Sheldon ISD</t>
  </si>
  <si>
    <t>9790.04</t>
  </si>
  <si>
    <t>23</t>
  </si>
  <si>
    <t>5760B</t>
  </si>
  <si>
    <t>456L</t>
  </si>
  <si>
    <t>023 040 041 042 043 044 047 670 672</t>
  </si>
  <si>
    <t>Industrial Warehouse- Light Metallic</t>
  </si>
  <si>
    <t>.8000</t>
  </si>
  <si>
    <t>4426</t>
  </si>
  <si>
    <t>9495</t>
  </si>
  <si>
    <t>.558000</t>
  </si>
  <si>
    <t>BOECKH B1S3 WELDING (PART 1 OF 2 TOTAL 47500 SF 1968)</t>
  </si>
  <si>
    <t>Industrial Manufacturing - Heavy</t>
  </si>
  <si>
    <t>Industrial, Heavy Mftg</t>
  </si>
  <si>
    <t>BOECKH B1S3 WELDING (PART 2 OF 2 TOTAL 47500 SF 1968)</t>
  </si>
  <si>
    <t>9157</t>
  </si>
  <si>
    <t>BOECKH B1S5 MAINTENANCE BLDG 6310 SF 1977 (PART 1 OF 2)</t>
  </si>
  <si>
    <t>Maintenance Storage Building</t>
  </si>
  <si>
    <t>.515500</t>
  </si>
  <si>
    <t>BOECKH B1S4 FORGING BLDG 16800 SF 1977 (PART 1 OF 2)</t>
  </si>
  <si>
    <t>.498500</t>
  </si>
  <si>
    <t>BOECKH B1S9 STRAIGHTENER 10500 SF 1981</t>
  </si>
  <si>
    <t>BOECKH B1S8 HEAT TREATING 30300 SF 1981</t>
  </si>
  <si>
    <t>BOECKH B1S6 MAINTENANCE BLDG 3000 SF 2004 ADDITION (PART 2 OF 2)</t>
  </si>
  <si>
    <t>Boeckh Spreadsheet Warehouse, Light 8,500 SF 2004 INSPECTION</t>
  </si>
  <si>
    <t>10</t>
  </si>
  <si>
    <t>Boeckh Spreadsheet Manufacturing, Light 19,000 SF 2008 THREADING/TOOL JOINT (PART 1 OF 2)</t>
  </si>
  <si>
    <t>11</t>
  </si>
  <si>
    <t>Boeckh 39290 SF (PER PERMIT) 2014 THREADING/TOOL JOINT (PART 2 OF 2)</t>
  </si>
  <si>
    <t>BOECKH B1S7 FORGING BLDG 23200 SF 2012 PART 2 OF 2</t>
  </si>
  <si>
    <t>0440340040080</t>
  </si>
  <si>
    <t>2001-08-14 00:00:00.000</t>
  </si>
  <si>
    <t>ZOES GEORGE H</t>
  </si>
  <si>
    <t>1513 BINGLE RD</t>
  </si>
  <si>
    <t>77055</t>
  </si>
  <si>
    <t>.812500</t>
  </si>
  <si>
    <t>TR 43K</t>
  </si>
  <si>
    <t>OJEMANN</t>
  </si>
  <si>
    <t>5010</t>
  </si>
  <si>
    <t>Inner West</t>
  </si>
  <si>
    <t>390</t>
  </si>
  <si>
    <t>ISD 25 - North of I-10 Outside Memorial Villages</t>
  </si>
  <si>
    <t>9872.10</t>
  </si>
  <si>
    <t>5059D</t>
  </si>
  <si>
    <t>450Z</t>
  </si>
  <si>
    <t>025 040 041 042 043 044 061 793</t>
  </si>
  <si>
    <t>0440790000001</t>
  </si>
  <si>
    <t>2001-07-12 00:00:00.000</t>
  </si>
  <si>
    <t>6010 WASHINGTON LP</t>
  </si>
  <si>
    <t>PRATT &amp; LAMBERT</t>
  </si>
  <si>
    <t>6010 WASHINGTON AVE</t>
  </si>
  <si>
    <t>461</t>
  </si>
  <si>
    <t>PRATT &amp; LAMBERT                                              BAS WAS 14471. SKETCHED FROM FILE SKETCH F/2014 AS:  14433 SF.    TANDUS CENTIVA  MEMORIA</t>
  </si>
  <si>
    <t>TRS 8 &amp; 8A &amp;</t>
  </si>
  <si>
    <t>TRS 1 2 2A 3A BLK 1 CLAYS SEC2</t>
  </si>
  <si>
    <t>0451330000070</t>
  </si>
  <si>
    <t>2013-09-30 00:00:00.000</t>
  </si>
  <si>
    <t>LARG MANAGEMENT GROUP LLC</t>
  </si>
  <si>
    <t>THE WOODLANDS ACADEMY PREPARATORY SCHOOL</t>
  </si>
  <si>
    <t>27440 KUYKENDAHL RD</t>
  </si>
  <si>
    <t>77389</t>
  </si>
  <si>
    <t>4612</t>
  </si>
  <si>
    <t>8156</t>
  </si>
  <si>
    <t>2003</t>
  </si>
  <si>
    <t>K ~ 12 PREP SCHOOL</t>
  </si>
  <si>
    <t>TR 11</t>
  </si>
  <si>
    <t>(2.6525 AC)</t>
  </si>
  <si>
    <t>5024</t>
  </si>
  <si>
    <t>400</t>
  </si>
  <si>
    <t>ISD 26 - Tomball ISD</t>
  </si>
  <si>
    <t>9902.01</t>
  </si>
  <si>
    <t>26</t>
  </si>
  <si>
    <t>4974C</t>
  </si>
  <si>
    <t>250J</t>
  </si>
  <si>
    <t>026 040 041 042 043 044 045 550 666</t>
  </si>
  <si>
    <t>School</t>
  </si>
  <si>
    <t>Alternative School</t>
  </si>
  <si>
    <t>8358</t>
  </si>
  <si>
    <t>GYM</t>
  </si>
  <si>
    <t>Gymnasium (School)</t>
  </si>
  <si>
    <t>.090000</t>
  </si>
  <si>
    <t>RECEIVING &amp; ADMINISTRATIVE</t>
  </si>
  <si>
    <t>0451350000037</t>
  </si>
  <si>
    <t>IRON AGE</t>
  </si>
  <si>
    <t>9000 EMMOTT RD</t>
  </si>
  <si>
    <t>TR 3F</t>
  </si>
  <si>
    <t>ABST 831 J WAUGH</t>
  </si>
  <si>
    <t>9114.01</t>
  </si>
  <si>
    <t>1989</t>
  </si>
  <si>
    <t>1992</t>
  </si>
  <si>
    <t>0460300000024</t>
  </si>
  <si>
    <t>2017-07-14 00:00:00.000</t>
  </si>
  <si>
    <t>AUGUSTA RED PINES LLC</t>
  </si>
  <si>
    <t>RED PINES</t>
  </si>
  <si>
    <t>3823 RED BLUFF RD 244</t>
  </si>
  <si>
    <t>PASADENA</t>
  </si>
  <si>
    <t>77503</t>
  </si>
  <si>
    <t>00354</t>
  </si>
  <si>
    <t>PALMS APTS    STI HAD: BAS(16439).    WHEN SKETCHED CAME OUT TO 16749 SF, 310 SF MORE. OK PER CSM/SP.</t>
  </si>
  <si>
    <t>Red Pines</t>
  </si>
  <si>
    <t>244</t>
  </si>
  <si>
    <t>TRS 4C &amp; 5E</t>
  </si>
  <si>
    <t>ABST 930 WCRR CO SEC 3</t>
  </si>
  <si>
    <t>1714</t>
  </si>
  <si>
    <t>Pasadena/ Deer Park/ La Porte</t>
  </si>
  <si>
    <t>360</t>
  </si>
  <si>
    <t>ISD 21 - Pasadena ISD</t>
  </si>
  <si>
    <t>9735.01</t>
  </si>
  <si>
    <t>5954A</t>
  </si>
  <si>
    <t>537R</t>
  </si>
  <si>
    <t>021 040 041 042 043 044 047 074</t>
  </si>
  <si>
    <t>STI HAD: BAS(7212).</t>
  </si>
  <si>
    <t>STI HAD: BAS(15788).    WHEN SKETCHED USING FILE SKETCH CAME OUT TO 16098 SF, 310 SF MORE.  OK #415.</t>
  </si>
  <si>
    <t>STI HAD: BAS(8008).    WHEN SKETCHED USING FILE SKETCH CAME OUT TO 8554 SF, 546 SF MORE. OK PER #415.</t>
  </si>
  <si>
    <t>STI HAD: BAS(7560).    WHEN SKETCHED USING FILE SKETCH CAME OUT TO 8190 SF, 630 SF MORE. OK PER #415.</t>
  </si>
  <si>
    <t>15</t>
  </si>
  <si>
    <t>8336</t>
  </si>
  <si>
    <t>STI HAD: BAS(1900).</t>
  </si>
  <si>
    <t>Laundromat</t>
  </si>
  <si>
    <t>STI HAD: BAS(56).</t>
  </si>
  <si>
    <t>0480010000046</t>
  </si>
  <si>
    <t>2003-01-02 00:00:00.000</t>
  </si>
  <si>
    <t>ASIAN AMERICAN SPORTS INC</t>
  </si>
  <si>
    <t>SUNFLOWER MOTEL</t>
  </si>
  <si>
    <t>9916 TELEPHONE RD 20</t>
  </si>
  <si>
    <t>77075</t>
  </si>
  <si>
    <t>TRS 3A &amp; 3C</t>
  </si>
  <si>
    <t>ABST 1461 W A ARNOLD</t>
  </si>
  <si>
    <t>2306</t>
  </si>
  <si>
    <t>Pasadena Deer Park</t>
  </si>
  <si>
    <t>5945.00</t>
  </si>
  <si>
    <t>5651A</t>
  </si>
  <si>
    <t>575N</t>
  </si>
  <si>
    <t>001 040 041 042 043 044 048 061 909 943</t>
  </si>
  <si>
    <t>STI HAD: BAS(3180).    WHEN SKETCHED USING FILE SKETCH 1997 CAME OUT TO 3772 SF, 592 SF MORE.</t>
  </si>
  <si>
    <t>0502210000173</t>
  </si>
  <si>
    <t>2018-06-29 00:00:00.000</t>
  </si>
  <si>
    <t>WARRENS PLACE LLC</t>
  </si>
  <si>
    <t>SUPERIOR DRILLPIPE</t>
  </si>
  <si>
    <t>7203 MILLER ROAD 2 2</t>
  </si>
  <si>
    <t>77049</t>
  </si>
  <si>
    <t>4401</t>
  </si>
  <si>
    <t>TR 52A</t>
  </si>
  <si>
    <t>HOUSTON FARMS</t>
  </si>
  <si>
    <t>6009</t>
  </si>
  <si>
    <t>Northeast</t>
  </si>
  <si>
    <t>9794.02</t>
  </si>
  <si>
    <t>5960A</t>
  </si>
  <si>
    <t>458J</t>
  </si>
  <si>
    <t>Light Industrial - Metallic</t>
  </si>
  <si>
    <t>.150000</t>
  </si>
  <si>
    <t>0512080010001</t>
  </si>
  <si>
    <t>2017-11-15 00:00:00.000</t>
  </si>
  <si>
    <t>CANDELARI'S PIZZA</t>
  </si>
  <si>
    <t>6002 WASHINGTON AVE</t>
  </si>
  <si>
    <t>CANDELARI'S PIZZERIA</t>
  </si>
  <si>
    <t>LTS 1 2 5 &amp; TR 3A BLK 1</t>
  </si>
  <si>
    <t>WOODCREST ANNEX</t>
  </si>
  <si>
    <t>0512990000003</t>
  </si>
  <si>
    <t>2016-10-04 00:00:00.000</t>
  </si>
  <si>
    <t>WRIGHT MIRANDA L</t>
  </si>
  <si>
    <t>121 NORTH</t>
  </si>
  <si>
    <t>121 NORTH ST 4</t>
  </si>
  <si>
    <t>77009</t>
  </si>
  <si>
    <t>.460000</t>
  </si>
  <si>
    <t>1923</t>
  </si>
  <si>
    <t>1924</t>
  </si>
  <si>
    <t>205</t>
  </si>
  <si>
    <t>LT 3</t>
  </si>
  <si>
    <t>OSCEOLA</t>
  </si>
  <si>
    <t>1702</t>
  </si>
  <si>
    <t>Heights/ Washington Ave</t>
  </si>
  <si>
    <t>161</t>
  </si>
  <si>
    <t>1F Heights, Brooksmith, Norhill Areas</t>
  </si>
  <si>
    <t>5938.26</t>
  </si>
  <si>
    <t>5358B</t>
  </si>
  <si>
    <t>493C</t>
  </si>
  <si>
    <t>0522210000013</t>
  </si>
  <si>
    <t>2011-03-16 00:00:00.000</t>
  </si>
  <si>
    <t>MUNOZ MIGUEL A</t>
  </si>
  <si>
    <t>ST.MARKS CERAMICS</t>
  </si>
  <si>
    <t>1612 W ALABAMA ST</t>
  </si>
  <si>
    <t>1920</t>
  </si>
  <si>
    <t>1921</t>
  </si>
  <si>
    <t>215</t>
  </si>
  <si>
    <t>TRS 13 &amp; 14A BLK 1</t>
  </si>
  <si>
    <t>MANDELL PLACE</t>
  </si>
  <si>
    <t>5356A</t>
  </si>
  <si>
    <t>492V</t>
  </si>
  <si>
    <t>001 040 041 042 043 044 048 061 872 939</t>
  </si>
  <si>
    <t>.260000</t>
  </si>
  <si>
    <t>0541110000004</t>
  </si>
  <si>
    <t>1996-01-02 00:00:00.000</t>
  </si>
  <si>
    <t>PATEL RAMAN M</t>
  </si>
  <si>
    <t>STAR MOTEL</t>
  </si>
  <si>
    <t>6319 WASHINGTON AVE 8</t>
  </si>
  <si>
    <t>.999000</t>
  </si>
  <si>
    <t>STAR MOTEL    STI HAD: BAS(3738).    WHEN SKETCHED USING FILE SKETCH &amp; CURRENT PICTOMETRY CAME OUT TO 3063 SF, 675 SF LESS.</t>
  </si>
  <si>
    <t>LT 4 BLK 3</t>
  </si>
  <si>
    <t>CAMP LOGAN SEC 1</t>
  </si>
  <si>
    <t>2310</t>
  </si>
  <si>
    <t>Northwest</t>
  </si>
  <si>
    <t>001 040 041 042 043 044 048 061 816</t>
  </si>
  <si>
    <t>0542770030001</t>
  </si>
  <si>
    <t>CURRENT OWNER (ORTEGA)</t>
  </si>
  <si>
    <t>Ortega</t>
  </si>
  <si>
    <t>617 N EASTWOOD ST</t>
  </si>
  <si>
    <t>.685000</t>
  </si>
  <si>
    <t>1939</t>
  </si>
  <si>
    <t>LT 1 &amp; TR 6 BLK 3</t>
  </si>
  <si>
    <t>NAVIGATION</t>
  </si>
  <si>
    <t>5915.16</t>
  </si>
  <si>
    <t>494P</t>
  </si>
  <si>
    <t>.684600</t>
  </si>
  <si>
    <t>SMALL CP6 LISTED ON TB</t>
  </si>
  <si>
    <t>.588200</t>
  </si>
  <si>
    <t>0580140000011</t>
  </si>
  <si>
    <t>2003-08-05 00:00:00.000</t>
  </si>
  <si>
    <t>JJB ENTERPRISES INC</t>
  </si>
  <si>
    <t>FIESTA INN</t>
  </si>
  <si>
    <t>2808 AIRLINE DR 25</t>
  </si>
  <si>
    <t>07/07 NEW A/C &amp; HEAT EACH ROOM - CARPET &amp; ROOFS.</t>
  </si>
  <si>
    <t>LTS 1 2 3 4 12 13 &amp; 14 &amp; TR 11 BLK 2</t>
  </si>
  <si>
    <t>EAST SUNSET HEIGHTS</t>
  </si>
  <si>
    <t>5938.10</t>
  </si>
  <si>
    <t>5359B</t>
  </si>
  <si>
    <t>453P</t>
  </si>
  <si>
    <t>.9000</t>
  </si>
  <si>
    <t>.967500</t>
  </si>
  <si>
    <t>0580890000001</t>
  </si>
  <si>
    <t>2014-01-22 00:00:00.000</t>
  </si>
  <si>
    <t>SERIL PROPERTIES LTD</t>
  </si>
  <si>
    <t>4513 OLD YALE ST</t>
  </si>
  <si>
    <t>4319</t>
  </si>
  <si>
    <t>8459</t>
  </si>
  <si>
    <t>1930</t>
  </si>
  <si>
    <t>1931</t>
  </si>
  <si>
    <t>01330</t>
  </si>
  <si>
    <t>05/18/2010</t>
  </si>
  <si>
    <t>BAS=1112$</t>
  </si>
  <si>
    <t>LT 1</t>
  </si>
  <si>
    <t>YALE STREET ACRES SEC 1</t>
  </si>
  <si>
    <t>5006</t>
  </si>
  <si>
    <t>Inner Northwest</t>
  </si>
  <si>
    <t>5922.00</t>
  </si>
  <si>
    <t>5360A</t>
  </si>
  <si>
    <t>452M</t>
  </si>
  <si>
    <t>Commercial Bldg. - Mixed Res.</t>
  </si>
  <si>
    <t>Mixed Retail w/ Resid. Units</t>
  </si>
  <si>
    <t>0582300000019</t>
  </si>
  <si>
    <t>LEWIS JOEL HOWARD</t>
  </si>
  <si>
    <t>MY MECHANIC</t>
  </si>
  <si>
    <t>2536 W HOLCOMBE BLVD</t>
  </si>
  <si>
    <t>77030</t>
  </si>
  <si>
    <t>486</t>
  </si>
  <si>
    <t>LTS 19 &amp; 20 BLK 2</t>
  </si>
  <si>
    <t>CAROLINA PLACE</t>
  </si>
  <si>
    <t>5905.04</t>
  </si>
  <si>
    <t>5255D</t>
  </si>
  <si>
    <t>532G</t>
  </si>
  <si>
    <t>0590150010002</t>
  </si>
  <si>
    <t>2008-03-12 00:00:00.000</t>
  </si>
  <si>
    <t>AIRLINE DRIVE PARTNERS LP</t>
  </si>
  <si>
    <t>4704 AIRLINE DR</t>
  </si>
  <si>
    <t>77022</t>
  </si>
  <si>
    <t>.667600</t>
  </si>
  <si>
    <t>IIR</t>
  </si>
  <si>
    <t>KELLY MOORE PAINT CO INC ,DENTIST OFFICE  BAS(17680).</t>
  </si>
  <si>
    <t>LT 3 &amp; TRS 1A 2A &amp; 4A BLK 1</t>
  </si>
  <si>
    <t>LYERLY ACRES</t>
  </si>
  <si>
    <t>5004</t>
  </si>
  <si>
    <t>Inner North</t>
  </si>
  <si>
    <t>151</t>
  </si>
  <si>
    <t>1E Liberty/Kashmere/Houston/Croyden Gardens Areas</t>
  </si>
  <si>
    <t>5919.06</t>
  </si>
  <si>
    <t>5360B</t>
  </si>
  <si>
    <t>453F</t>
  </si>
  <si>
    <t>0611960000007</t>
  </si>
  <si>
    <t>2017-09-06 00:00:00.000</t>
  </si>
  <si>
    <t>COUNTY OF HARRIS ET AL</t>
  </si>
  <si>
    <t>5910 NAVIGATION BLVD</t>
  </si>
  <si>
    <t>4380</t>
  </si>
  <si>
    <t>HEAD &amp; GUILD CRANE RENTAL    2012- AS INSTRUCTED BY THE 2011 PERMIT, I CALLED THE AGENT MR. PATCHEN, BUT HE WAS NEVER AVAILBLE TO MEET AT THE SITE TO</t>
  </si>
  <si>
    <t>TR 7A</t>
  </si>
  <si>
    <t>NEILS ESPERSON INDUSTRIAL DIST</t>
  </si>
  <si>
    <t>5981.23</t>
  </si>
  <si>
    <t>494U</t>
  </si>
  <si>
    <t>Other Exempt (Government)</t>
  </si>
  <si>
    <t>X1</t>
  </si>
  <si>
    <t>Distribution Warehouse</t>
  </si>
  <si>
    <t>0611960000061</t>
  </si>
  <si>
    <t>5800 NAVIGATION BLVD</t>
  </si>
  <si>
    <t>NICE OFFICE FINISH  240 N NORWOOD</t>
  </si>
  <si>
    <t>TRS 7 &amp; 7E</t>
  </si>
  <si>
    <t>4026</t>
  </si>
  <si>
    <t>5800 NAVIGATION - NO OTHER ADDRESS GIVEN ON NAVIGATION, USED 5800, PROPERTY FACES NAVIGATION &amp; NORWOOD    FRNT SECTION 17 FT WALL HEIGHT   BACK SECTIO</t>
  </si>
  <si>
    <t>LIGHT BEAM CONSTRUCTION  SITS IN BACK</t>
  </si>
  <si>
    <t>0611960000062</t>
  </si>
  <si>
    <t>BAKER HUGHES F.C.U.</t>
  </si>
  <si>
    <t>5920 NAVIGATION BLVD</t>
  </si>
  <si>
    <t>TR 7H</t>
  </si>
  <si>
    <t>.747100</t>
  </si>
  <si>
    <t>0611980000024</t>
  </si>
  <si>
    <t>GENERAL STEVEDORES, INC - WAREHOUSE</t>
  </si>
  <si>
    <t>6028 NAVIGATION BLVD</t>
  </si>
  <si>
    <t>LTS 11 &amp; 24</t>
  </si>
  <si>
    <t>0620050010001</t>
  </si>
  <si>
    <t>2016-09-27 00:00:00.000</t>
  </si>
  <si>
    <t>MANGUM 3602 PROPERTIES LLC</t>
  </si>
  <si>
    <t>3602 MANGUM RD</t>
  </si>
  <si>
    <t>77092</t>
  </si>
  <si>
    <t>.480000</t>
  </si>
  <si>
    <t>1030</t>
  </si>
  <si>
    <t>LT 3 &amp; TRS 1A &amp; 2C BLK A</t>
  </si>
  <si>
    <t>BEALL J W</t>
  </si>
  <si>
    <t>6023</t>
  </si>
  <si>
    <t>Inner Loop Northwest</t>
  </si>
  <si>
    <t>5940.00</t>
  </si>
  <si>
    <t>5160D</t>
  </si>
  <si>
    <t>451R</t>
  </si>
  <si>
    <t>0620310060001</t>
  </si>
  <si>
    <t>2018-03-19 00:00:00.000</t>
  </si>
  <si>
    <t>ROMI T LLC</t>
  </si>
  <si>
    <t>6010 PLAINVIEW ST 1</t>
  </si>
  <si>
    <t>77087</t>
  </si>
  <si>
    <t>124</t>
  </si>
  <si>
    <t>TR 1A LT 1 LESS SE 30X40'</t>
  </si>
  <si>
    <t>BLK 6</t>
  </si>
  <si>
    <t>5981.05</t>
  </si>
  <si>
    <t>5554C</t>
  </si>
  <si>
    <t>534U</t>
  </si>
  <si>
    <t>001 040 041 042 043 044 048 061 943</t>
  </si>
  <si>
    <t>0620760000008</t>
  </si>
  <si>
    <t>2011-12-28 00:00:00.000</t>
  </si>
  <si>
    <t>JVG STUDEWOOD WO LLC</t>
  </si>
  <si>
    <t>2631 WHITE OAK DR</t>
  </si>
  <si>
    <t>.608000</t>
  </si>
  <si>
    <t>REMODEL FOR LITTLE WOODROW'S. NEW CPY, PAVEING. INTERIOR REDONE.</t>
  </si>
  <si>
    <t>LT 9 &amp; TR 8 BLK 25</t>
  </si>
  <si>
    <t>NORHILL</t>
  </si>
  <si>
    <t>5938.23</t>
  </si>
  <si>
    <t>5358D</t>
  </si>
  <si>
    <t>493A</t>
  </si>
  <si>
    <t>0631410000032</t>
  </si>
  <si>
    <t>2016-03-01 00:00:00.000</t>
  </si>
  <si>
    <t>MORMAN JASON</t>
  </si>
  <si>
    <t>2914 BAYPORT BLVD</t>
  </si>
  <si>
    <t>SEABROOK</t>
  </si>
  <si>
    <t>77586</t>
  </si>
  <si>
    <t>TRS 16C 16E &amp; 16F</t>
  </si>
  <si>
    <t>SAVINGS &amp; LOAN CO</t>
  </si>
  <si>
    <t>6011</t>
  </si>
  <si>
    <t>411</t>
  </si>
  <si>
    <t>ISD 27 - East of NASA Parkway (Water Area)</t>
  </si>
  <si>
    <t>9930.00</t>
  </si>
  <si>
    <t>6250C</t>
  </si>
  <si>
    <t>620F</t>
  </si>
  <si>
    <t>027 040 041 042 043 044 076</t>
  </si>
  <si>
    <t>0631410000071</t>
  </si>
  <si>
    <t>2017-01-01 00:00:00.000</t>
  </si>
  <si>
    <t>2912 BAYPORT LLC</t>
  </si>
  <si>
    <t>2912 BAYPORT BLVD</t>
  </si>
  <si>
    <t>TRS 16C-1 16E-1 &amp; 16F-1</t>
  </si>
  <si>
    <t>SAVINGS &amp; LOAN</t>
  </si>
  <si>
    <t>0640090130003</t>
  </si>
  <si>
    <t>2000-08-08 00:00:00.000</t>
  </si>
  <si>
    <t>SERIL PROPERTIES</t>
  </si>
  <si>
    <t>CLAY ROAD BOAT &amp; RV</t>
  </si>
  <si>
    <t>4014 CLARBLAK LN 1</t>
  </si>
  <si>
    <t>77080</t>
  </si>
  <si>
    <t>395</t>
  </si>
  <si>
    <t>TR 25 PT LTS 13 &amp; 14</t>
  </si>
  <si>
    <t>MCCLEISH J V</t>
  </si>
  <si>
    <t>9878.50</t>
  </si>
  <si>
    <t>5060C</t>
  </si>
  <si>
    <t>450K</t>
  </si>
  <si>
    <t>0641520040007</t>
  </si>
  <si>
    <t>2017-03-28 00:00:00.000</t>
  </si>
  <si>
    <t>KLSZ LLC</t>
  </si>
  <si>
    <t>OLYMPIC MOTEL</t>
  </si>
  <si>
    <t>5714 WERNER ST 32</t>
  </si>
  <si>
    <t>77076</t>
  </si>
  <si>
    <t>.944800</t>
  </si>
  <si>
    <t>32</t>
  </si>
  <si>
    <t>TRS 1A 1C 2C &amp; 2D BLK 4</t>
  </si>
  <si>
    <t>STARKDON ACRES</t>
  </si>
  <si>
    <t>5919.01</t>
  </si>
  <si>
    <t>5361C</t>
  </si>
  <si>
    <t>453A</t>
  </si>
  <si>
    <t>0641870000003</t>
  </si>
  <si>
    <t>MCALLISTER 2441 PROPERTIES LLC</t>
  </si>
  <si>
    <t>2441 MCALLISTER RD</t>
  </si>
  <si>
    <t>.400000</t>
  </si>
  <si>
    <t>01298</t>
  </si>
  <si>
    <t>05/19/2009</t>
  </si>
  <si>
    <t>TR 3</t>
  </si>
  <si>
    <t>EUREKA ACRES</t>
  </si>
  <si>
    <t>171</t>
  </si>
  <si>
    <t>1F Hempstead Hwy/US 290 Corridor - Langwood Area</t>
  </si>
  <si>
    <t>5981.38</t>
  </si>
  <si>
    <t>5159B</t>
  </si>
  <si>
    <t>451U</t>
  </si>
  <si>
    <t>0650710590012</t>
  </si>
  <si>
    <t>2013-05-21 00:00:00.000</t>
  </si>
  <si>
    <t>AGUILAR JUAN</t>
  </si>
  <si>
    <t>Hubacek</t>
  </si>
  <si>
    <t>13956 DUNCUM ST</t>
  </si>
  <si>
    <t>77015</t>
  </si>
  <si>
    <t>4108</t>
  </si>
  <si>
    <t>8150</t>
  </si>
  <si>
    <t>M</t>
  </si>
  <si>
    <t>Mobile Home</t>
  </si>
  <si>
    <t>1-31-12 M/H MISSING HUD NUMBERS IN FAIR CDU</t>
  </si>
  <si>
    <t>LTS 12 &amp; 14 BLK 155</t>
  </si>
  <si>
    <t>CLOVER LEAF SEC 3</t>
  </si>
  <si>
    <t>5018</t>
  </si>
  <si>
    <t>300</t>
  </si>
  <si>
    <t>ISD 15 - Galena Park ISD</t>
  </si>
  <si>
    <t>9430.10</t>
  </si>
  <si>
    <t>5858D</t>
  </si>
  <si>
    <t>497F</t>
  </si>
  <si>
    <t>015 040 041 042 043 044 047 603 668 676</t>
  </si>
  <si>
    <t>Commercial Mobile Home</t>
  </si>
  <si>
    <t>Single Wide Commercial Mobile Home</t>
  </si>
  <si>
    <t>0650710590026</t>
  </si>
  <si>
    <t>13958 DUNCUM ST</t>
  </si>
  <si>
    <t>LTS 16 &amp; 18 BLK 155</t>
  </si>
  <si>
    <t>Place holder</t>
  </si>
  <si>
    <t>0650720100013</t>
  </si>
  <si>
    <t>2013-07-26 00:00:00.000</t>
  </si>
  <si>
    <t>TRIPLES INVESTMENTS LLC</t>
  </si>
  <si>
    <t>ESTADA VILLAS  APT</t>
  </si>
  <si>
    <t>1114 FREEPORT ST 76</t>
  </si>
  <si>
    <t>ESTADA VILLA APT</t>
  </si>
  <si>
    <t>Estada Villas</t>
  </si>
  <si>
    <t>76</t>
  </si>
  <si>
    <t>33</t>
  </si>
  <si>
    <t>LTS 13 THRU 24 BLK 202</t>
  </si>
  <si>
    <t>CLOVER LEAF SEC 4</t>
  </si>
  <si>
    <t>1733</t>
  </si>
  <si>
    <t>I-10 East/ Woodforest/ Channelview</t>
  </si>
  <si>
    <t>0651040000029</t>
  </si>
  <si>
    <t>2008-03-05 00:00:00.000</t>
  </si>
  <si>
    <t>COCONUT ISLE INVESTMENT INC</t>
  </si>
  <si>
    <t>9112 SPRING BRANCH DR</t>
  </si>
  <si>
    <t>TRS 29 &amp; 30A</t>
  </si>
  <si>
    <t>SPRING BRANCH GARDENS</t>
  </si>
  <si>
    <t>9872.00</t>
  </si>
  <si>
    <t>5059C</t>
  </si>
  <si>
    <t>450U</t>
  </si>
  <si>
    <t>0651040000030</t>
  </si>
  <si>
    <t>955</t>
  </si>
  <si>
    <t>REMEASURED FOR 2018 (SMALLER)</t>
  </si>
  <si>
    <t>TRS 29A &amp; 30</t>
  </si>
  <si>
    <t>6006</t>
  </si>
  <si>
    <t>Near West</t>
  </si>
  <si>
    <t>ROOF REPLACED AFTER 2006 PICT. PHOTOS. PHYS COND TO AVG.</t>
  </si>
  <si>
    <t>0651040000031</t>
  </si>
  <si>
    <t>RESTORATION HOUSTON MINISTRY MISSIONARY</t>
  </si>
  <si>
    <t>9110 SPRING BRANCH DR 1</t>
  </si>
  <si>
    <t>.755000</t>
  </si>
  <si>
    <t>06</t>
  </si>
  <si>
    <t>TR 31A</t>
  </si>
  <si>
    <t>0660290090010</t>
  </si>
  <si>
    <t>2015-03-03 00:00:00.000</t>
  </si>
  <si>
    <t>GREATER HOUSTON EQUITIES LTD</t>
  </si>
  <si>
    <t>7410 APACHE ST</t>
  </si>
  <si>
    <t>77028</t>
  </si>
  <si>
    <t>CYCLONE STEEL</t>
  </si>
  <si>
    <t>TR 4C BLK 9</t>
  </si>
  <si>
    <t>HOUSTON GARDENS</t>
  </si>
  <si>
    <t>5921.02</t>
  </si>
  <si>
    <t>5560D</t>
  </si>
  <si>
    <t>455N</t>
  </si>
  <si>
    <t>0660510080001</t>
  </si>
  <si>
    <t>2018-01-01 00:00:00.000</t>
  </si>
  <si>
    <t>IBIZA HOLLISTER OAKS LP</t>
  </si>
  <si>
    <t>HOLLISTER OAKS APARTMENTS</t>
  </si>
  <si>
    <t>1920 HOLLISTER ST 60</t>
  </si>
  <si>
    <t>.040000</t>
  </si>
  <si>
    <t>Hollister Oaks</t>
  </si>
  <si>
    <t>HOLLYWOOD GARDENS 4TH PAR R/P</t>
  </si>
  <si>
    <t>1726</t>
  </si>
  <si>
    <t>Memorial/ Spring Branch</t>
  </si>
  <si>
    <t>391</t>
  </si>
  <si>
    <t>ISD 25 - West of Memorial Villages, South of I-10</t>
  </si>
  <si>
    <t>450V</t>
  </si>
  <si>
    <t>0690090000140</t>
  </si>
  <si>
    <t>S &amp; A HOUSTON PROPERTIES LLC</t>
  </si>
  <si>
    <t>11214 CRAIGHEAD DR</t>
  </si>
  <si>
    <t>77025</t>
  </si>
  <si>
    <t>.070000</t>
  </si>
  <si>
    <t>LT 36</t>
  </si>
  <si>
    <t>ALBION</t>
  </si>
  <si>
    <t>6019</t>
  </si>
  <si>
    <t>Southwest</t>
  </si>
  <si>
    <t>112</t>
  </si>
  <si>
    <t>1B Linkwood, Willow Meadows, Knollwood Vlg Areas</t>
  </si>
  <si>
    <t>5933.00</t>
  </si>
  <si>
    <t>5253C</t>
  </si>
  <si>
    <t>531Z</t>
  </si>
  <si>
    <t>0690110000056</t>
  </si>
  <si>
    <t>2013-03-21 00:00:00.000</t>
  </si>
  <si>
    <t>EDDIES WELDING EQUIPMENT</t>
  </si>
  <si>
    <t>EDDIE'S WELDING SUPPLIES</t>
  </si>
  <si>
    <t>10710 CRAIGHEAD DR</t>
  </si>
  <si>
    <t>WHSE WITH A BRICK FACADE    THE AREA LISTED AS STORAGE ENCL INCLS. A RECEIVING AREA AND TWO ASSEMBLY AREAS.  THEY HAVE AC/ DUCTS ROUTED TO THEM, BUT O</t>
  </si>
  <si>
    <t>N PT LT 56 &amp; S PT LT 57</t>
  </si>
  <si>
    <t>5253A</t>
  </si>
  <si>
    <t>532W</t>
  </si>
  <si>
    <t>0690110000148</t>
  </si>
  <si>
    <t>2013-06-14 00:00:00.000</t>
  </si>
  <si>
    <t>H &amp; L HOUSTON PROPERTIES LLC</t>
  </si>
  <si>
    <t>10830 CRAIGHEAD DR</t>
  </si>
  <si>
    <t>LTS 43 &amp; 44</t>
  </si>
  <si>
    <t>.120000</t>
  </si>
  <si>
    <t>0700290020001</t>
  </si>
  <si>
    <t>2013-05-01 00:00:00.000</t>
  </si>
  <si>
    <t>HAMMERLYWIRT PROPERTIES LLC</t>
  </si>
  <si>
    <t>BLUE COLLAR</t>
  </si>
  <si>
    <t>7752 HAMMERLY BLVD</t>
  </si>
  <si>
    <t>TRS 1B 5A &amp; 5B BLK 1</t>
  </si>
  <si>
    <t>HILLENDAHL ACRES</t>
  </si>
  <si>
    <t>9860.05</t>
  </si>
  <si>
    <t>5159A</t>
  </si>
  <si>
    <t>451P</t>
  </si>
  <si>
    <t>0700770020037</t>
  </si>
  <si>
    <t>2007-03-22 00:00:00.000</t>
  </si>
  <si>
    <t>RICE PAUL D &amp; NANCY E</t>
  </si>
  <si>
    <t>11063 TIMBERLINE RD</t>
  </si>
  <si>
    <t>77043</t>
  </si>
  <si>
    <t>07</t>
  </si>
  <si>
    <t>Warehouse - Office</t>
  </si>
  <si>
    <t>TR 11A-1 BLK 2</t>
  </si>
  <si>
    <t>SHERWOOD ESTATES SEC 1</t>
  </si>
  <si>
    <t>9881.20</t>
  </si>
  <si>
    <t>4858B</t>
  </si>
  <si>
    <t>449X</t>
  </si>
  <si>
    <t>025 040 041 042 043 044 061</t>
  </si>
  <si>
    <t>0700770030008</t>
  </si>
  <si>
    <t>1999-10-27 00:00:00.000</t>
  </si>
  <si>
    <t>RICE PAUL &amp; NANCY</t>
  </si>
  <si>
    <t>TRAVIS MEDICAL / THE WHEEL CHAIR SHOP</t>
  </si>
  <si>
    <t>1332 UPLAND DR</t>
  </si>
  <si>
    <t>THE WHEEL CHAIR SHOP</t>
  </si>
  <si>
    <t>TR 8B BLK 3</t>
  </si>
  <si>
    <t>5017</t>
  </si>
  <si>
    <t>Memorial</t>
  </si>
  <si>
    <t>0710200000238</t>
  </si>
  <si>
    <t>2002-12-10 00:00:00.000</t>
  </si>
  <si>
    <t>HIWAY INN</t>
  </si>
  <si>
    <t>9610 NORTH FWY 11</t>
  </si>
  <si>
    <t>77037</t>
  </si>
  <si>
    <t>.887500</t>
  </si>
  <si>
    <t>TRS 237 238 &amp; 239</t>
  </si>
  <si>
    <t>BLUE BELL PLACE SEC 2</t>
  </si>
  <si>
    <t>281</t>
  </si>
  <si>
    <t>ISD 09 - Outside Airport Tiers, East of I-45</t>
  </si>
  <si>
    <t>9345.04</t>
  </si>
  <si>
    <t>5263B</t>
  </si>
  <si>
    <t>412H</t>
  </si>
  <si>
    <t>009 040 041 042 043 044 045 061</t>
  </si>
  <si>
    <t>0730230000086</t>
  </si>
  <si>
    <t>2018-07-12 00:00:00.000</t>
  </si>
  <si>
    <t>Y H PROPERTIES LLC</t>
  </si>
  <si>
    <t>5803 CYPRESS ST</t>
  </si>
  <si>
    <t>77074</t>
  </si>
  <si>
    <t>BLG A  IN BACK  AS OF 4-15-16 OFFICE ALMOST FINISHED, BUT ESTIMATE UNFINISHED AS OF 1/16</t>
  </si>
  <si>
    <t>05</t>
  </si>
  <si>
    <t>TR 86</t>
  </si>
  <si>
    <t>BRAEBURN TERRACE SEC 1</t>
  </si>
  <si>
    <t>122</t>
  </si>
  <si>
    <t>1B Meyerland, Maplewood, Westbury Areas</t>
  </si>
  <si>
    <t>5910.08</t>
  </si>
  <si>
    <t>5154C</t>
  </si>
  <si>
    <t>531N</t>
  </si>
  <si>
    <t>001 040 041 042 043 044 048 061 950</t>
  </si>
  <si>
    <t>BLG B  IN THE MIDDLE  NO ENCL SEEN AS OF 4-15-16</t>
  </si>
  <si>
    <t>BLG C  IN THE FRONT    AS OF 4-15-16 OFFICE FINISHED, BUT ESTIMATE UNFINISHED AS OF 1/16.  TENANTS HAD NO IMMEDIATE PLANS OF FINISHING MZ.  NO PERMANE</t>
  </si>
  <si>
    <t>0731590010002</t>
  </si>
  <si>
    <t>1996-01-18 00:00:00.000</t>
  </si>
  <si>
    <t>JOAN CLAIRE TEMPLE LIVING TRUST</t>
  </si>
  <si>
    <t>THE UPHOLSTERY SHOP</t>
  </si>
  <si>
    <t>1010 BADE ST</t>
  </si>
  <si>
    <t>.787500</t>
  </si>
  <si>
    <t>TRS D &amp; J OF TR A</t>
  </si>
  <si>
    <t>WEST PARK</t>
  </si>
  <si>
    <t>394</t>
  </si>
  <si>
    <t>ISD 25 - Memorial Villages North of I-10</t>
  </si>
  <si>
    <t>9854.10</t>
  </si>
  <si>
    <t>5058A</t>
  </si>
  <si>
    <t>490C</t>
  </si>
  <si>
    <t>025 040 041 042 043 044 080</t>
  </si>
  <si>
    <t>0731870000070</t>
  </si>
  <si>
    <t>2014-10-03 00:00:00.000</t>
  </si>
  <si>
    <t>CDW PROPERTIES INC</t>
  </si>
  <si>
    <t>5917 RICHMOND AVE</t>
  </si>
  <si>
    <t>77057</t>
  </si>
  <si>
    <t>THE DOG HOUSE PET SALON. EFF AGE FOR MAJOR RMDL TO RETAIL-DOG GROOMING/BOARDING</t>
  </si>
  <si>
    <t>TR 70A</t>
  </si>
  <si>
    <t>WESTHEIMER GARDENS</t>
  </si>
  <si>
    <t>5009</t>
  </si>
  <si>
    <t>Inner Southwest</t>
  </si>
  <si>
    <t>1A Westheimer to Westpark, Loop 610 to Gessner</t>
  </si>
  <si>
    <t>5906.00</t>
  </si>
  <si>
    <t>5156C</t>
  </si>
  <si>
    <t>491X</t>
  </si>
  <si>
    <t>001 040 041 042 043 044 048 061 262 800</t>
  </si>
  <si>
    <t>4375</t>
  </si>
  <si>
    <t>8490</t>
  </si>
  <si>
    <t>USED FOR BOARDING/GROOMING DOOGS. ADDN TO BLDG 1</t>
  </si>
  <si>
    <t>Retail Miscellaneous</t>
  </si>
  <si>
    <t>Kennels</t>
  </si>
  <si>
    <t>0761650000007</t>
  </si>
  <si>
    <t>2016-10-03 00:00:00.000</t>
  </si>
  <si>
    <t>66 STORAGE LLC</t>
  </si>
  <si>
    <t>DURO METAL MFG. CO.</t>
  </si>
  <si>
    <t>440 66TH ST</t>
  </si>
  <si>
    <t>1954</t>
  </si>
  <si>
    <t>SUPPLY ROW CENTER</t>
  </si>
  <si>
    <t>5556A</t>
  </si>
  <si>
    <t>001 040 041 042 043 044 048 061 925 976</t>
  </si>
  <si>
    <t>.5500</t>
  </si>
  <si>
    <t>0772490020007</t>
  </si>
  <si>
    <t>2013-08-23 00:00:00.000</t>
  </si>
  <si>
    <t>CURRENT OWNER (AN SUHYUN)</t>
  </si>
  <si>
    <t>An Suhyun</t>
  </si>
  <si>
    <t>1012 CAMPBELL RD</t>
  </si>
  <si>
    <t>4344</t>
  </si>
  <si>
    <t>1988</t>
  </si>
  <si>
    <t>SPEEDY PRINTING/BEAUTY TIPS SALON/CAPTAIN NEMO'S BARBER SHOP/PIZZA FINO/CAMPBELL NAILS/</t>
  </si>
  <si>
    <t>LTS 6 7 &amp; 8 BLK 2</t>
  </si>
  <si>
    <t>BONNIE OAKS</t>
  </si>
  <si>
    <t>9873.10</t>
  </si>
  <si>
    <t>Strip Shopping Center</t>
  </si>
  <si>
    <t>0811240000010</t>
  </si>
  <si>
    <t>2015-06-19 00:00:00.000</t>
  </si>
  <si>
    <t>AMPM CONSTRUCTION LP</t>
  </si>
  <si>
    <t>4739 MERWIN ST</t>
  </si>
  <si>
    <t>77027</t>
  </si>
  <si>
    <t>LT 10 BLK 6</t>
  </si>
  <si>
    <t>ATWOOD VILLAS</t>
  </si>
  <si>
    <t>162</t>
  </si>
  <si>
    <t>1F Afton Oaks, Highland Village, Weslayan Areas</t>
  </si>
  <si>
    <t>5906.01</t>
  </si>
  <si>
    <t>5156D</t>
  </si>
  <si>
    <t>491Z</t>
  </si>
  <si>
    <t>0811240000011</t>
  </si>
  <si>
    <t>2014-05-01 00:00:00.000</t>
  </si>
  <si>
    <t>HABITAT CONSTRUCTION</t>
  </si>
  <si>
    <t>4745 MERWIN ST</t>
  </si>
  <si>
    <t>SQV</t>
  </si>
  <si>
    <t>PER 2016 AERIAL &amp; GOOGLE ST, PROPERTY SHOULD BE CHANGED TO COMMERCIAL F/2017, NO CHANGES F/2016    2/2015-NC-RMDL WORK NOT STARTED 1/1/2015 BUT DWG DO</t>
  </si>
  <si>
    <t>LT 11 BLK 6</t>
  </si>
  <si>
    <t>0844150000003</t>
  </si>
  <si>
    <t>2014-03-04 00:00:00.000</t>
  </si>
  <si>
    <t>LAS TUERCAS LOCAS - ESTATE MOTORS</t>
  </si>
  <si>
    <t>8316 MCAVOY DR</t>
  </si>
  <si>
    <t>8316   MCAVOY DR, HOUSTON  77074</t>
  </si>
  <si>
    <t>LTS 1 &amp; 2 BLK 1</t>
  </si>
  <si>
    <t>BRAES TIMBERS</t>
  </si>
  <si>
    <t>5054D</t>
  </si>
  <si>
    <t>530R</t>
  </si>
  <si>
    <t>8320   MCAVOY DR, HOUSTON  77074</t>
  </si>
  <si>
    <t>0855280000004</t>
  </si>
  <si>
    <t>2008-04-10 00:00:00.000</t>
  </si>
  <si>
    <t>GOBARE INC</t>
  </si>
  <si>
    <t>6307 NYOKA ST</t>
  </si>
  <si>
    <t>LTS 4 &amp; 5 BLK 4</t>
  </si>
  <si>
    <t>SOMMERMEYER SEC 2</t>
  </si>
  <si>
    <t>9119.05</t>
  </si>
  <si>
    <t>RS2 OLD M.H. CONVERTED OFFICE</t>
  </si>
  <si>
    <t>0855320000001</t>
  </si>
  <si>
    <t>10251 OKANELLA ST</t>
  </si>
  <si>
    <t>.539800</t>
  </si>
  <si>
    <t>BUILDING HAS NO WALLS AS OF 03/15/2017</t>
  </si>
  <si>
    <t>LT 1 BLK 8</t>
  </si>
  <si>
    <t>0855320000003</t>
  </si>
  <si>
    <t>2016-07-12 00:00:00.000</t>
  </si>
  <si>
    <t>PRO ACCURATE</t>
  </si>
  <si>
    <t>10243 OKANELLA ST</t>
  </si>
  <si>
    <t>LT 3 BLK 8</t>
  </si>
  <si>
    <t>0855810000005</t>
  </si>
  <si>
    <t>2010-01-15 00:00:00.000</t>
  </si>
  <si>
    <t>CURRENT OWNER</t>
  </si>
  <si>
    <t>DONUT QUEEN</t>
  </si>
  <si>
    <t>1806 W 18TH ST</t>
  </si>
  <si>
    <t>77008</t>
  </si>
  <si>
    <t>.707400</t>
  </si>
  <si>
    <t>LT 5 &amp; TR 4A BLK 1</t>
  </si>
  <si>
    <t>LAZYBROOK SEC 2</t>
  </si>
  <si>
    <t>5950.00</t>
  </si>
  <si>
    <t>5259C</t>
  </si>
  <si>
    <t>452T</t>
  </si>
  <si>
    <t>0975630000047</t>
  </si>
  <si>
    <t>2015-12-02 00:00:00.000</t>
  </si>
  <si>
    <t>BKP REAL ESTATE LLC</t>
  </si>
  <si>
    <t>GREEN ROOF GAMEROOM</t>
  </si>
  <si>
    <t>25419 FM 2100 RD</t>
  </si>
  <si>
    <t>HUFFMAN</t>
  </si>
  <si>
    <t>77336</t>
  </si>
  <si>
    <t>TRS 47 48 &amp; 49</t>
  </si>
  <si>
    <t>LAKE HOUSTON FOREST SEC 4 U/R</t>
  </si>
  <si>
    <t>5012</t>
  </si>
  <si>
    <t>440</t>
  </si>
  <si>
    <t>ISD 30 - Huffman ISD</t>
  </si>
  <si>
    <t>9990.02</t>
  </si>
  <si>
    <t>30</t>
  </si>
  <si>
    <t>6069A</t>
  </si>
  <si>
    <t>339E</t>
  </si>
  <si>
    <t>030 040 041 042 043 044 674</t>
  </si>
  <si>
    <t>1005150000081</t>
  </si>
  <si>
    <t>2000-01-01 00:00:00.000</t>
  </si>
  <si>
    <t>MORMAN JIM M ET AL</t>
  </si>
  <si>
    <t>LAPORTE TIRE CENTER</t>
  </si>
  <si>
    <t>11011 W FAIRMONT PKY</t>
  </si>
  <si>
    <t>LA PORTE</t>
  </si>
  <si>
    <t>77571</t>
  </si>
  <si>
    <t>BLG IN BACK IS A LARGE WHSE, USED TO SERVICE TRUCKS &amp; CARS FOR TIRE REPLACEMENT</t>
  </si>
  <si>
    <t>TR 71</t>
  </si>
  <si>
    <t>BAYPORT SEC 1 U/R</t>
  </si>
  <si>
    <t>6010</t>
  </si>
  <si>
    <t>Pasadena - LaPorte</t>
  </si>
  <si>
    <t>350</t>
  </si>
  <si>
    <t>ISD 20 - West of Bay Area Blvd</t>
  </si>
  <si>
    <t>9704.00</t>
  </si>
  <si>
    <t>6153D</t>
  </si>
  <si>
    <t>579H</t>
  </si>
  <si>
    <t>020 040 041 042 043 044 047 071</t>
  </si>
  <si>
    <t>8410</t>
  </si>
  <si>
    <t>BLG IN FRONT, RETAIL TIRE CENTER, OPEN LOBBY INSIDE AND OFFICES</t>
  </si>
  <si>
    <t>Automotive Center</t>
  </si>
  <si>
    <t>1052570000011</t>
  </si>
  <si>
    <t>2012-01-30 00:00:00.000</t>
  </si>
  <si>
    <t>INTERRA HABITAT POINT WEST LLC</t>
  </si>
  <si>
    <t>POINT WEST BUSINESS CENTER 1</t>
  </si>
  <si>
    <t>10175 HARWIN DR</t>
  </si>
  <si>
    <t>77036</t>
  </si>
  <si>
    <t>POINT WEST BUSINESS CENTER 1    110- @ 3600SF     ACCUTEST</t>
  </si>
  <si>
    <t>RES D1 BLK 4</t>
  </si>
  <si>
    <t>TOWN PARK</t>
  </si>
  <si>
    <t>270</t>
  </si>
  <si>
    <t>ISD 08 - Alief General</t>
  </si>
  <si>
    <t>9256.00</t>
  </si>
  <si>
    <t>08</t>
  </si>
  <si>
    <t>4955B</t>
  </si>
  <si>
    <t>530A</t>
  </si>
  <si>
    <t>008 040 041 042 043 044 048 061 947 994</t>
  </si>
  <si>
    <t>1052570000014</t>
  </si>
  <si>
    <t>POINT WEST BUSINESS CENTER IV</t>
  </si>
  <si>
    <t>10161 HARWIN DR</t>
  </si>
  <si>
    <t>RES D4 BLK 4</t>
  </si>
  <si>
    <t>1052570000015</t>
  </si>
  <si>
    <t>POINT WEST BUSINESS CENTER III</t>
  </si>
  <si>
    <t>10165 HARWIN DR</t>
  </si>
  <si>
    <t>POINT WEST BUSINESS CENTER III    TX YOUTH COMMISSION / TESTING FACILITY</t>
  </si>
  <si>
    <t>RES D3-1 BLK 4</t>
  </si>
  <si>
    <t>1082280000004</t>
  </si>
  <si>
    <t>2017-10-02 00:00:00.000</t>
  </si>
  <si>
    <t>SMB CYPRESS STATION PROPERTIES</t>
  </si>
  <si>
    <t>CYPRESS STATION MEDICAL BUILDING II</t>
  </si>
  <si>
    <t>Kanady</t>
  </si>
  <si>
    <t>1140 CYPRESS STATION DR</t>
  </si>
  <si>
    <t>77090</t>
  </si>
  <si>
    <t>4349</t>
  </si>
  <si>
    <t>8341</t>
  </si>
  <si>
    <t>.190000</t>
  </si>
  <si>
    <t>2010</t>
  </si>
  <si>
    <t>PRECISION CANCER CENTER</t>
  </si>
  <si>
    <t>Medical</t>
  </si>
  <si>
    <t>RES B3</t>
  </si>
  <si>
    <t>CYPRESS STATION SEC 2</t>
  </si>
  <si>
    <t>1114</t>
  </si>
  <si>
    <t>North - Greenspoint</t>
  </si>
  <si>
    <t>381</t>
  </si>
  <si>
    <t>ISD 24 - West of I-45, North of FM 1960</t>
  </si>
  <si>
    <t>9824.06</t>
  </si>
  <si>
    <t>332K</t>
  </si>
  <si>
    <t>024 040 041 042 043 044 045 131 637 666</t>
  </si>
  <si>
    <t>Medical Office</t>
  </si>
  <si>
    <t>1150170000002</t>
  </si>
  <si>
    <t>2010-12-21 00:00:00.000</t>
  </si>
  <si>
    <t>IBIZA FAIRFIELD COVE APARTMENTS LLC</t>
  </si>
  <si>
    <t>FAIRFIELD COVE</t>
  </si>
  <si>
    <t>15615 BLUE ASH DR 135</t>
  </si>
  <si>
    <t>CRYSTAL COVE    STI HAD: BAS(27156).</t>
  </si>
  <si>
    <t>Fairfield Cove</t>
  </si>
  <si>
    <t>135</t>
  </si>
  <si>
    <t>RES B1</t>
  </si>
  <si>
    <t>CRYSTAL COVE APTS</t>
  </si>
  <si>
    <t>1724</t>
  </si>
  <si>
    <t>Willowbrook/ Champions/ Ella</t>
  </si>
  <si>
    <t>382</t>
  </si>
  <si>
    <t>ISD 24 - South of FM 1960</t>
  </si>
  <si>
    <t>9815.00</t>
  </si>
  <si>
    <t>5267C</t>
  </si>
  <si>
    <t>332X</t>
  </si>
  <si>
    <t>024 040 041 042 043 044 045 489 647 666</t>
  </si>
  <si>
    <t>STI HAD: BAS(5972).    WHEN SKETCHED USING FILE SKETCH &amp; VIEWING PICTOMETRY CAME OUT TO 10,098 SF, 4126 SF MORE. NOTE THIS IS A 3 STORY BLDG AND 1 FLO</t>
  </si>
  <si>
    <t>.450000</t>
  </si>
  <si>
    <t>STI HAD: BAS(9386).      WHEN SKETCHED USING FILE SKETCH AS GUIDE &amp; CURRENT PICTOMTRY CAME OUT TO 9336 SF, 50 SF LESS.</t>
  </si>
  <si>
    <t>STI HAD: BAS(9386).    WHEN SKETCHED USING FILE SKETCH AS GUIDE &amp; CURRENT PICTOMTRY CAME OUT TO 9336 SF, 50 SF LESS.</t>
  </si>
  <si>
    <t>STI HAD: BAS(19468).</t>
  </si>
  <si>
    <t>STI HAD: BAS(14480).</t>
  </si>
  <si>
    <t>STI HAD: BAS(3735).    WHEN SKETCHED USING FILE SKETCH 1984 &amp; VIEW OF CURRENT PICTOMETRY CAME OUT TO 3713 SF, 22 SF LESS.</t>
  </si>
  <si>
    <t>1152910010006</t>
  </si>
  <si>
    <t>1999-05-04 00:00:00.000</t>
  </si>
  <si>
    <t>G W &amp; W INC</t>
  </si>
  <si>
    <t>9105 JONES RD</t>
  </si>
  <si>
    <t>77065</t>
  </si>
  <si>
    <t>RES K3 BLK 1</t>
  </si>
  <si>
    <t>STEEPLECHASE PARK SEC 2 R/P</t>
  </si>
  <si>
    <t>5013</t>
  </si>
  <si>
    <t>224</t>
  </si>
  <si>
    <t>ISD 04 - Northwest, btwn Beltway 8 and Hwy 6</t>
  </si>
  <si>
    <t>9145.07</t>
  </si>
  <si>
    <t>4863B</t>
  </si>
  <si>
    <t>409F</t>
  </si>
  <si>
    <t>004 040 041 042 043 044 045 468 633</t>
  </si>
  <si>
    <t>1168370000014</t>
  </si>
  <si>
    <t>2008-01-08 00:00:00.000</t>
  </si>
  <si>
    <t>PATEL RAMESHBHAI &amp; SHOBNA</t>
  </si>
  <si>
    <t>PALACE INN WEBSTER</t>
  </si>
  <si>
    <t>1568 LIVE OAK ST 25</t>
  </si>
  <si>
    <t>.690000</t>
  </si>
  <si>
    <t>635</t>
  </si>
  <si>
    <t>SELECT INN    STI HAD: BAS(13748).    WHEN SKETCHED USING FILE SKETCH 2000 CAME OUT TO 14348 SF, 600 SF MORE.</t>
  </si>
  <si>
    <t>RES C1</t>
  </si>
  <si>
    <t>LIVE OAK STREET DEVELOPMENT R/P</t>
  </si>
  <si>
    <t>2307</t>
  </si>
  <si>
    <t>1175260000021</t>
  </si>
  <si>
    <t>2001-01-01 00:00:00.000</t>
  </si>
  <si>
    <t>HONEST 1ST AUTO CARE</t>
  </si>
  <si>
    <t>7640 HIGHWAY 6 N</t>
  </si>
  <si>
    <t>77095</t>
  </si>
  <si>
    <t>ADJ EFF AGE FOR MINOR REMODEL FOR 2018</t>
  </si>
  <si>
    <t>RES 4A</t>
  </si>
  <si>
    <t>COPPERFIELD PLACE SEC 9</t>
  </si>
  <si>
    <t>9172.01</t>
  </si>
  <si>
    <t>4762A</t>
  </si>
  <si>
    <t>408J</t>
  </si>
  <si>
    <t>004 040 041 042 043 044 045 486 632 633</t>
  </si>
  <si>
    <t>1179720010002</t>
  </si>
  <si>
    <t>1999-04-21 00:00:00.000</t>
  </si>
  <si>
    <t>PEP BOYS AUTO SERVICE</t>
  </si>
  <si>
    <t>845 S FRY RD</t>
  </si>
  <si>
    <t>77094</t>
  </si>
  <si>
    <t>PEP BOYS</t>
  </si>
  <si>
    <t>RES B BLK 1</t>
  </si>
  <si>
    <t>FRY/KINGSLAND</t>
  </si>
  <si>
    <t>5023</t>
  </si>
  <si>
    <t>Katy</t>
  </si>
  <si>
    <t>341</t>
  </si>
  <si>
    <t>ISD 19 - South of I-10 Katy Freeway</t>
  </si>
  <si>
    <t>9678.40</t>
  </si>
  <si>
    <t>4557B</t>
  </si>
  <si>
    <t>486C</t>
  </si>
  <si>
    <t>019 040 041 042 043 044 643 702</t>
  </si>
  <si>
    <t>1199430010001</t>
  </si>
  <si>
    <t>1999-04-12 00:00:00.000</t>
  </si>
  <si>
    <t>MILESTONE LANGHAM CK DEV LTD</t>
  </si>
  <si>
    <t>LANGHAM CREEK SHOPPING CENTER</t>
  </si>
  <si>
    <t>Malca</t>
  </si>
  <si>
    <t>18070 FM 529 RD</t>
  </si>
  <si>
    <t>CYPRESS</t>
  </si>
  <si>
    <t>77433</t>
  </si>
  <si>
    <t>4343</t>
  </si>
  <si>
    <t>TMOBILE;POSTAL+COPY CENTER;MARBLE SLAB CREAMERY;BRIGHT REFLEXOLOGY;SUBWAY;JOHNSON DENTAL;GNC;MILLEN NAILS;CITY CUT SALON AND SPA;LITTLE CEASAR'S PIZZA</t>
  </si>
  <si>
    <t>Rtl - Nghbrhood Shopping Ctr</t>
  </si>
  <si>
    <t>227</t>
  </si>
  <si>
    <t>ISD 04 - Far West, South of US 290/North of FM 529</t>
  </si>
  <si>
    <t>9172.03</t>
  </si>
  <si>
    <t>4662C</t>
  </si>
  <si>
    <t>407P</t>
  </si>
  <si>
    <t>004 040 041 042 043 044 045 370 633</t>
  </si>
  <si>
    <t>Neighborhood Shopping Center</t>
  </si>
  <si>
    <t>1199430010003</t>
  </si>
  <si>
    <t>7041 BARKER CYPRESS RD</t>
  </si>
  <si>
    <t>.280000</t>
  </si>
  <si>
    <t>03/08/2017 TENANTS:H&amp;R BLOCK, JADE BAMBOO CHINESE, ALL AGES DRIVING SCHOOL, CYPRESS FAMILY EYECARE  PET SUPPLIES PLUS    EST. 88% OCCUPIED F/2017</t>
  </si>
  <si>
    <t>RES C BLK 1</t>
  </si>
  <si>
    <t>1210760010002</t>
  </si>
  <si>
    <t>2007-04-10 00:00:00.000</t>
  </si>
  <si>
    <t>1302 WEST GRAY LP</t>
  </si>
  <si>
    <t>TELGE PLAZA</t>
  </si>
  <si>
    <t>22220 NORTHWEST FWY</t>
  </si>
  <si>
    <t>77429</t>
  </si>
  <si>
    <t>11/17/2009</t>
  </si>
  <si>
    <t>RED WING SHOES  HOUSTON FIRST BAPTIST CHURCH  100% BLDOUT AND 100% OCCUPIED AS OF 2/2017</t>
  </si>
  <si>
    <t>220</t>
  </si>
  <si>
    <t>ISD 04 - Far Northwest, Outside Hwy 6</t>
  </si>
  <si>
    <t>9193.06</t>
  </si>
  <si>
    <t>4764A</t>
  </si>
  <si>
    <t>368S</t>
  </si>
  <si>
    <t>004 040 041 042 043 044 045 633 875</t>
  </si>
  <si>
    <t>22224 NORTHWEST FWY    100% OCCUPIED AS OF 2/2017  1/2 PRICE BOXES  TACOLAND  U S FLOORS AND REMODELING   FAST SIGNS  MINT DENTISTRY</t>
  </si>
  <si>
    <t>1220190010001</t>
  </si>
  <si>
    <t>2002-01-01 00:00:00.000</t>
  </si>
  <si>
    <t>CTS HOSPITALITY INC</t>
  </si>
  <si>
    <t>HUMBLE EXECUTIVE SUITES</t>
  </si>
  <si>
    <t>17110 EASTEX FWY 38</t>
  </si>
  <si>
    <t>77396</t>
  </si>
  <si>
    <t>.360000</t>
  </si>
  <si>
    <t>38</t>
  </si>
  <si>
    <t>PATEL-HUMBLE</t>
  </si>
  <si>
    <t>280</t>
  </si>
  <si>
    <t>ISD 09 - Airport Tiers Area</t>
  </si>
  <si>
    <t>9303.06</t>
  </si>
  <si>
    <t>5566D</t>
  </si>
  <si>
    <t>375F</t>
  </si>
  <si>
    <t>009 040 041 042 043 044 045 062</t>
  </si>
  <si>
    <t>1235750010001</t>
  </si>
  <si>
    <t>2012-05-02 00:00:00.000</t>
  </si>
  <si>
    <t>MILESTONE DELAWARE KLEIN CROSSING SC LLC</t>
  </si>
  <si>
    <t>KLEIN CROSSING</t>
  </si>
  <si>
    <t>6030 FM 2920 RD</t>
  </si>
  <si>
    <t>77379</t>
  </si>
  <si>
    <t>1059</t>
  </si>
  <si>
    <t>KLEIN CROSSING SHOPPING CNTR 1</t>
  </si>
  <si>
    <t>320</t>
  </si>
  <si>
    <t>ISD 17 - Klein ISD</t>
  </si>
  <si>
    <t>9526.03</t>
  </si>
  <si>
    <t>5070A</t>
  </si>
  <si>
    <t>290R</t>
  </si>
  <si>
    <t>017 040 041 042 043 044 045 121 635 666</t>
  </si>
  <si>
    <t>1235750010003</t>
  </si>
  <si>
    <t>6070 FM 2920 RD</t>
  </si>
  <si>
    <t>KLEIN CROSSING  2/7/18  100%OCC  MI RANCH MEXICAN GRILL AND BAR, GNC, ORTHODONTIST, SPRIONG KLEIN ENDODONTICS, AT&amp;T, CHAMPION LIQUOR</t>
  </si>
  <si>
    <t>290Q</t>
  </si>
  <si>
    <t>1235750010010</t>
  </si>
  <si>
    <t>MILESTONE DELAWARE KLEIN LLC CROSSING</t>
  </si>
  <si>
    <t>FIRESTONE</t>
  </si>
  <si>
    <t>6024 FM 2920 RD</t>
  </si>
  <si>
    <t>RES A5</t>
  </si>
  <si>
    <t>1237450010001</t>
  </si>
  <si>
    <t>2004-01-01 00:00:00.000</t>
  </si>
  <si>
    <t>WASHINGTON SHOPPING CENTER LTD</t>
  </si>
  <si>
    <t>WASHINGTON SHOPPING CENTER</t>
  </si>
  <si>
    <t>5555 WASHINGTON AVE</t>
  </si>
  <si>
    <t>AS OF 12/15 BLDG 100% OCC.</t>
  </si>
  <si>
    <t>Rtl - Strip Shopping Ctr</t>
  </si>
  <si>
    <t>CENTER R/P</t>
  </si>
  <si>
    <t>5257B</t>
  </si>
  <si>
    <t>1258820010005</t>
  </si>
  <si>
    <t>2016-08-10 00:00:00.000</t>
  </si>
  <si>
    <t>WELL FIRST INTERESTS LLC</t>
  </si>
  <si>
    <t>FLOWERS BAKING CO</t>
  </si>
  <si>
    <t>17551 GROSCHKE RD</t>
  </si>
  <si>
    <t>77084</t>
  </si>
  <si>
    <t>4395</t>
  </si>
  <si>
    <t>8387</t>
  </si>
  <si>
    <t>CORR. TYPE/STYLE F/2018</t>
  </si>
  <si>
    <t>RES A4 BLK 1</t>
  </si>
  <si>
    <t>TURNKEY BUSINESS PARK SEC 1</t>
  </si>
  <si>
    <t>ISD 19 - North of I-10 Katy Freeway</t>
  </si>
  <si>
    <t>9669.71</t>
  </si>
  <si>
    <t>4659B</t>
  </si>
  <si>
    <t>447Q</t>
  </si>
  <si>
    <t>019 040 041 042 043 044 638</t>
  </si>
  <si>
    <t>Truck Terminal</t>
  </si>
  <si>
    <t>Transit Warehouse</t>
  </si>
  <si>
    <t>1265000010001</t>
  </si>
  <si>
    <t>2011-08-04 00:00:00.000</t>
  </si>
  <si>
    <t>GIBSON BUILDING LLC</t>
  </si>
  <si>
    <t>ARCHITECTS OFFICE</t>
  </si>
  <si>
    <t>4808 GIBSON ST</t>
  </si>
  <si>
    <t>.210000</t>
  </si>
  <si>
    <t>GIBSON MANOR</t>
  </si>
  <si>
    <t>4006</t>
  </si>
  <si>
    <t>Inner City - West</t>
  </si>
  <si>
    <t>492M</t>
  </si>
  <si>
    <t>1273830010001</t>
  </si>
  <si>
    <t>2006-01-01 00:00:00.000</t>
  </si>
  <si>
    <t>2533 SOUTHMORE PARTNERS LP</t>
  </si>
  <si>
    <t>2533 SOUTHMORE BLVD</t>
  </si>
  <si>
    <t>SHOPS AT LIVE OAK</t>
  </si>
  <si>
    <t>5916.04</t>
  </si>
  <si>
    <t>5355B</t>
  </si>
  <si>
    <t>533B</t>
  </si>
  <si>
    <t>1275950010001</t>
  </si>
  <si>
    <t>2017-11-20 00:00:00.000</t>
  </si>
  <si>
    <t>LAMBDA PROPERTY LLC</t>
  </si>
  <si>
    <t>STUEBNER AIRLINE PARK II</t>
  </si>
  <si>
    <t>19106 STUEBNER AIRLINE RD</t>
  </si>
  <si>
    <t>19106   STUEBNER AIRLINE    AKA: OCEAN POOL</t>
  </si>
  <si>
    <t>RES A BLK 1 &amp;</t>
  </si>
  <si>
    <t>TR 17D</t>
  </si>
  <si>
    <t>9531.00</t>
  </si>
  <si>
    <t>4969B</t>
  </si>
  <si>
    <t>290X</t>
  </si>
  <si>
    <t>017 040 041 042 043 044 045 635 666</t>
  </si>
  <si>
    <t>AKA: NORTHWEST PERSONEL TRAINING CENTER    100% CLIMATE CONTROLLED WAREHOUSE</t>
  </si>
  <si>
    <t>1297290010002</t>
  </si>
  <si>
    <t>2017-06-15 00:00:00.000</t>
  </si>
  <si>
    <t>WLY 18035 PROPERTIES LLC</t>
  </si>
  <si>
    <t>WEST LITTLE YORK PARK</t>
  </si>
  <si>
    <t>18037 W LITTLE YORK RD</t>
  </si>
  <si>
    <t>KATY</t>
  </si>
  <si>
    <t>77449</t>
  </si>
  <si>
    <t>221</t>
  </si>
  <si>
    <t>ISD 04 - Southwest, Outside Hwy 6, South of FM 529</t>
  </si>
  <si>
    <t>9173.00</t>
  </si>
  <si>
    <t>4661A</t>
  </si>
  <si>
    <t>407T</t>
  </si>
  <si>
    <t>.340000</t>
  </si>
  <si>
    <t>28</t>
  </si>
  <si>
    <t>29</t>
  </si>
  <si>
    <t>31</t>
  </si>
  <si>
    <t>34</t>
  </si>
  <si>
    <t>35</t>
  </si>
  <si>
    <t>1303090010001</t>
  </si>
  <si>
    <t>2008-01-01 00:00:00.000</t>
  </si>
  <si>
    <t>HK CLEAR LAKE PROPERTIES LLC</t>
  </si>
  <si>
    <t>PRECISION RADIOTHERAPY CENTER</t>
  </si>
  <si>
    <t>11950 GALVESTON RD</t>
  </si>
  <si>
    <t>77034</t>
  </si>
  <si>
    <t>HK CLEAR LAKE PROPERTIES</t>
  </si>
  <si>
    <t>1120</t>
  </si>
  <si>
    <t>Clear Creek</t>
  </si>
  <si>
    <t>9737.00</t>
  </si>
  <si>
    <t>5851D</t>
  </si>
  <si>
    <t>577X</t>
  </si>
  <si>
    <t>021 040 041 042 043 044 047 061</t>
  </si>
  <si>
    <t>.140000</t>
  </si>
  <si>
    <t>1309370010001</t>
  </si>
  <si>
    <t>2017-12-27 00:00:00.000</t>
  </si>
  <si>
    <t>C6 HOLDINGS LLC</t>
  </si>
  <si>
    <t>ADVANCE AUTO PARTS</t>
  </si>
  <si>
    <t>909 TELEPHONE RD</t>
  </si>
  <si>
    <t>ADVANCE AUTO HAUSER</t>
  </si>
  <si>
    <t>5915.27</t>
  </si>
  <si>
    <t>494X</t>
  </si>
  <si>
    <t>1315590010001</t>
  </si>
  <si>
    <t>2010-01-01 00:00:00.000</t>
  </si>
  <si>
    <t>M &amp; M COASTAL REAL ESTATE LP</t>
  </si>
  <si>
    <t>INDUSTRIAL CATERING</t>
  </si>
  <si>
    <t>8700 HIRSCH RD</t>
  </si>
  <si>
    <t>77016</t>
  </si>
  <si>
    <t>.702500</t>
  </si>
  <si>
    <t>LYV</t>
  </si>
  <si>
    <t>INDUSTRIAL CATERING    STI HAD: BAS(19970).</t>
  </si>
  <si>
    <t>M &amp; M COASTAL MANUFACTURING</t>
  </si>
  <si>
    <t>5921.01</t>
  </si>
  <si>
    <t>5460B</t>
  </si>
  <si>
    <t>454F</t>
  </si>
  <si>
    <t>1321930020001</t>
  </si>
  <si>
    <t>2018-05-03 00:00:00.000</t>
  </si>
  <si>
    <t>SAO GLOBAL LLC</t>
  </si>
  <si>
    <t>SUMMIT FENCE SOUTH</t>
  </si>
  <si>
    <t>4116 ROSE WAY LN</t>
  </si>
  <si>
    <t>.523000</t>
  </si>
  <si>
    <t>1/2 BLDG OFFICE ENCLOSURE. FAIR QUALITY. RE-ADDED TO EXTRA FEATURES FOR 2011</t>
  </si>
  <si>
    <t>RES B BLK 2</t>
  </si>
  <si>
    <t>ROSEWAY ESTATES</t>
  </si>
  <si>
    <t>1323790010001</t>
  </si>
  <si>
    <t>2017-09-08 00:00:00.000</t>
  </si>
  <si>
    <t>ROSENBACH NEMP LLC</t>
  </si>
  <si>
    <t>NORTHEAST MARKET PLACE LTD</t>
  </si>
  <si>
    <t>10660 EASTEX FWY</t>
  </si>
  <si>
    <t>77093</t>
  </si>
  <si>
    <t>4340</t>
  </si>
  <si>
    <t>ROSS DRESS FOR LESS AND 99 CENTS 10720 EASTEX FWY</t>
  </si>
  <si>
    <t>Rtl - Power Centers</t>
  </si>
  <si>
    <t>NORTHEAST SHOPPING CENTER SEC 2</t>
  </si>
  <si>
    <t>9301.01</t>
  </si>
  <si>
    <t>5462D</t>
  </si>
  <si>
    <t>414T</t>
  </si>
  <si>
    <t>009 040 041 042 043 044 045 642 671</t>
  </si>
  <si>
    <t>Retail Power Center</t>
  </si>
  <si>
    <t>.000000</t>
  </si>
  <si>
    <t>NORTHEAST MARKET PLACE LTDA PAYLESS, ANN'S LINES</t>
  </si>
  <si>
    <t>1324370010001</t>
  </si>
  <si>
    <t>2011-01-01 00:00:00.000</t>
  </si>
  <si>
    <t>8006 CANYON ST</t>
  </si>
  <si>
    <t>888</t>
  </si>
  <si>
    <t>TEXAS STEEL CONVERSION  713-733-6013  ALSO ADDRESS 3102 HOLMES RD</t>
  </si>
  <si>
    <t>TEXAS STEEL CONVERSION HOLMES ROAD</t>
  </si>
  <si>
    <t>.7000</t>
  </si>
  <si>
    <t>7/2012-BLDG BEING REMODELED AS A OFFICE BLDG.  COMPLETELY GUTTED AT TIME OF INSPECTION  CONNECTED WITH BUILDING 6</t>
  </si>
  <si>
    <t>NOW 100% NEW OFFICE INSIDE</t>
  </si>
  <si>
    <t>SEE BUILDING 2,ON ONE END</t>
  </si>
  <si>
    <t>1327540010001</t>
  </si>
  <si>
    <t>2012-09-19 00:00:00.000</t>
  </si>
  <si>
    <t>MILESTONE WEST RAYFORD SC LTD</t>
  </si>
  <si>
    <t>SPRING MARKETPLACE SHOPPING CENTER</t>
  </si>
  <si>
    <t>24230 KUYKENDAHL RD</t>
  </si>
  <si>
    <t>4378</t>
  </si>
  <si>
    <t>TENANT MIX 1/1/17 EST 10% OCCU  STE 110 LESLIE'S POOL  STE 200 RUSSO'S NY PIZZA  STE 210 URGENT CARE F/ KIDS  STE 200 MESSAGE ENVY  STE 230 VOUGE CLEA</t>
  </si>
  <si>
    <t>AUGUSTA PINES PLAZA RESERVE</t>
  </si>
  <si>
    <t>9535.06</t>
  </si>
  <si>
    <t>4972C</t>
  </si>
  <si>
    <t>290A</t>
  </si>
  <si>
    <t>017 040 041 042 043 044 045 550 666 759</t>
  </si>
  <si>
    <t>1329950010001</t>
  </si>
  <si>
    <t>PIERCE JUNCTION PROPERTIES LLC</t>
  </si>
  <si>
    <t>10881 ALMEDA RD D</t>
  </si>
  <si>
    <t>HEAT TREAT BUILDING</t>
  </si>
  <si>
    <t>PIERCE JUNCTION BUSINESS PARK</t>
  </si>
  <si>
    <t>121</t>
  </si>
  <si>
    <t>1B South of US 90, West of SH 288</t>
  </si>
  <si>
    <t>5981.12</t>
  </si>
  <si>
    <t>5353B</t>
  </si>
  <si>
    <t>533W</t>
  </si>
  <si>
    <t>001 040 041 042 043 044 048 061 919 920</t>
  </si>
  <si>
    <t>EMI BUILDING</t>
  </si>
  <si>
    <t>01352</t>
  </si>
  <si>
    <t>02/05/2015</t>
  </si>
  <si>
    <t>FAB BGDN</t>
  </si>
  <si>
    <t>THREAD BUILDING</t>
  </si>
  <si>
    <t>1350830010001</t>
  </si>
  <si>
    <t>2015-01-01 00:00:00.000</t>
  </si>
  <si>
    <t>2009 POLK AVE</t>
  </si>
  <si>
    <t>77003</t>
  </si>
  <si>
    <t>.218000</t>
  </si>
  <si>
    <t>RETAIL SPACE VAC. 11/17    NO CHANGE 11/18</t>
  </si>
  <si>
    <t>YEP ESTATES</t>
  </si>
  <si>
    <t>5915.05</t>
  </si>
  <si>
    <t>493R</t>
  </si>
  <si>
    <t>001 040 041 042 043 044 048 061 596 923 975 995</t>
  </si>
  <si>
    <t>EST. 2ND FL LIVING AREA FINISHED. EXEMPT APPL. LISTS SUBJ AS HOME ADDRESS.</t>
  </si>
  <si>
    <t>1366350010001</t>
  </si>
  <si>
    <t>2016-01-01 00:00:00.000</t>
  </si>
  <si>
    <t>IBIZA OAKS AT WAYSIDE LP</t>
  </si>
  <si>
    <t>OAKS AT WAYSIDE</t>
  </si>
  <si>
    <t>6520 JAMAIL DR 60</t>
  </si>
  <si>
    <t>EST. &amp; SKETCHED BLDG. DUE TO PO NOT ALLOW TO HAVE FLOOR PLAN.      MULTIPLIER USED ON BAU</t>
  </si>
  <si>
    <t>Oaks At Wayside</t>
  </si>
  <si>
    <t>1366660010001</t>
  </si>
  <si>
    <t>CULLEN HOLDINGS LP</t>
  </si>
  <si>
    <t>9451 CULLEN BLVD</t>
  </si>
  <si>
    <t>77033</t>
  </si>
  <si>
    <t>4499</t>
  </si>
  <si>
    <t>PER F/C, DOMINO PIZZA OPENED IN AUGUST 2017</t>
  </si>
  <si>
    <t>DOMINOS PLAZA</t>
  </si>
  <si>
    <t>3011</t>
  </si>
  <si>
    <t>HISD Outside 610 Loop</t>
  </si>
  <si>
    <t>573D</t>
  </si>
  <si>
    <t>Commercial New Construction</t>
  </si>
  <si>
    <t>1367210010001</t>
  </si>
  <si>
    <t>SRI COMMERCIAL 2 LLC</t>
  </si>
  <si>
    <t>6300 N MAIN ST</t>
  </si>
  <si>
    <t>MAIN CENTER</t>
  </si>
  <si>
    <t>4008</t>
  </si>
  <si>
    <t>Brookhollow</t>
  </si>
  <si>
    <t>5938.07</t>
  </si>
  <si>
    <t>453S</t>
  </si>
  <si>
    <t>1378070010002</t>
  </si>
  <si>
    <t>DYNAMIC AUTOWORKS</t>
  </si>
  <si>
    <t>17134 STUEBNER AIRLINE RD</t>
  </si>
  <si>
    <t>RES A1 BLK 1</t>
  </si>
  <si>
    <t>DNA PROPERTIES</t>
  </si>
  <si>
    <t>6015</t>
  </si>
  <si>
    <t>Far North</t>
  </si>
  <si>
    <t>9516.04</t>
  </si>
  <si>
    <t>4968B</t>
  </si>
  <si>
    <t>330L</t>
  </si>
  <si>
    <t>017 040 041 042 043 044 045 324 635 666</t>
  </si>
  <si>
    <t>1380790010001</t>
  </si>
  <si>
    <t>1433 N SHEPHERD PROPERTY LLC</t>
  </si>
  <si>
    <t>HEIGHTS BIER GARTEN</t>
  </si>
  <si>
    <t>1433 N SHEPHERD DR</t>
  </si>
  <si>
    <t>4328</t>
  </si>
  <si>
    <t>.370000</t>
  </si>
  <si>
    <t>OLD DECK DEMO'D, NEW CPY IN PLACE. EST SEC 1 SHELL FOR 1/1/17 FROM VISIT &amp; 12/30/16 AERIAL PHOTOS. REMOVED EXTRA FUNCT. &amp; ECO OBS. CHANGE PHYS OBS AND</t>
  </si>
  <si>
    <t>GARDEN HEIGHTS R/P</t>
  </si>
  <si>
    <t>5938.11</t>
  </si>
  <si>
    <t>5259D</t>
  </si>
  <si>
    <t>452Z</t>
  </si>
  <si>
    <t>Night Club/Dinner Theater</t>
  </si>
  <si>
    <t>FROM 2/22/17 VISIT &amp; 12/30/16 AERIAL PHOTOS, BLDG SHELL &amp; CPY 100% 1/1/17</t>
  </si>
  <si>
    <t>2/22/17 VISIT &amp; 12/30/16 AERIAL PHOTO, SHELL OF SEC 2 100%,  OLD DECK DEMO'D, NEW CPY IN PLACE.</t>
  </si>
  <si>
    <t>1394700010001</t>
  </si>
  <si>
    <t>2019-01-01 00:00:00.000</t>
  </si>
  <si>
    <t>IBIZA MAGNOLIA PARK APARTMENTS LP</t>
  </si>
  <si>
    <t>7250 AVENUE C</t>
  </si>
  <si>
    <t>4299</t>
  </si>
  <si>
    <t>.020000</t>
  </si>
  <si>
    <t>EAST END VILLAGE APTS</t>
  </si>
  <si>
    <t>Apartment Structure</t>
  </si>
  <si>
    <t>8311</t>
  </si>
  <si>
    <t>Clubhouse</t>
  </si>
  <si>
    <t>1400340010001</t>
  </si>
  <si>
    <t>AR REDEVELOPMENT LLC</t>
  </si>
  <si>
    <t>1205 COHN ST</t>
  </si>
  <si>
    <t>Pending</t>
  </si>
  <si>
    <t>.732200</t>
  </si>
  <si>
    <t>6002 CENTER ST</t>
  </si>
  <si>
    <t>RESERVE AT COHN</t>
  </si>
  <si>
    <t>5925.05</t>
  </si>
  <si>
    <t>.889800</t>
  </si>
  <si>
    <t>1936</t>
  </si>
  <si>
    <t>6008 CENTER ST.</t>
  </si>
  <si>
    <t>6012 CENTER ST</t>
  </si>
  <si>
    <t>6005 SCHULER ST</t>
  </si>
  <si>
    <t>6013 SCHULER ST</t>
  </si>
  <si>
    <t>1939110010001</t>
  </si>
  <si>
    <t>2005-01-01 00:00:00.000</t>
  </si>
  <si>
    <t>MILESTONE WESTHEIMER-CLODINE SC LTD</t>
  </si>
  <si>
    <t>CRESTWATER SHOPPING CENTER</t>
  </si>
  <si>
    <t>6425 FM 1464</t>
  </si>
  <si>
    <t>77083</t>
  </si>
  <si>
    <t>3/9/12 ADDED FRONT CP6/ NEW SONIC ON LEFT END CAP/  SCENIC LANDSCAPE CONVERTED TO SONIC DRIVE THRU- WITH SMALL BAS AND CP6 COVERING IT/ ADDED SONIC RE</t>
  </si>
  <si>
    <t>(HC* L 21% &amp; I 8%)</t>
  </si>
  <si>
    <t>5015</t>
  </si>
  <si>
    <t>9281.10</t>
  </si>
  <si>
    <t>4655C</t>
  </si>
  <si>
    <t>527A</t>
  </si>
  <si>
    <t>008 040 041 042 043 044 048 677 864</t>
  </si>
  <si>
    <t>COUNT</t>
  </si>
  <si>
    <t>GRADE</t>
  </si>
  <si>
    <t>CODE</t>
  </si>
  <si>
    <t>S_DSCR</t>
  </si>
  <si>
    <t>L_DESCR</t>
  </si>
  <si>
    <t>DSCR</t>
  </si>
  <si>
    <t>UTS</t>
  </si>
  <si>
    <t>Count</t>
  </si>
  <si>
    <t>CPC2</t>
  </si>
  <si>
    <t>PvHCnc</t>
  </si>
  <si>
    <t>Paving - Heavy Concrete</t>
  </si>
  <si>
    <t>MS</t>
  </si>
  <si>
    <t>Miscellaneous</t>
  </si>
  <si>
    <t>74327.00</t>
  </si>
  <si>
    <t>CCP5</t>
  </si>
  <si>
    <t>Canopy</t>
  </si>
  <si>
    <t>CANOPY ONLY</t>
  </si>
  <si>
    <t>380.00</t>
  </si>
  <si>
    <t>CEN5</t>
  </si>
  <si>
    <t>Enclos5</t>
  </si>
  <si>
    <t>Enclosure,  Retail</t>
  </si>
  <si>
    <t>E1 83</t>
  </si>
  <si>
    <t>3750.00</t>
  </si>
  <si>
    <t>1050.00</t>
  </si>
  <si>
    <t>1092.00</t>
  </si>
  <si>
    <t>7200.00</t>
  </si>
  <si>
    <t>7500.00</t>
  </si>
  <si>
    <t>CEN6</t>
  </si>
  <si>
    <t>Enclos6</t>
  </si>
  <si>
    <t>Enclosure,  Office</t>
  </si>
  <si>
    <t>E1 82</t>
  </si>
  <si>
    <t>1144.00</t>
  </si>
  <si>
    <t>E3 82</t>
  </si>
  <si>
    <t>1300.00</t>
  </si>
  <si>
    <t>1000.00</t>
  </si>
  <si>
    <t>E2 82</t>
  </si>
  <si>
    <t>322.00</t>
  </si>
  <si>
    <t>900.00</t>
  </si>
  <si>
    <t>750.00</t>
  </si>
  <si>
    <t>780.00</t>
  </si>
  <si>
    <t>CPC1</t>
  </si>
  <si>
    <t>PvLCnc</t>
  </si>
  <si>
    <t>Paving - Light Concrete</t>
  </si>
  <si>
    <t>2000.00</t>
  </si>
  <si>
    <t>5000.00</t>
  </si>
  <si>
    <t>8000.00</t>
  </si>
  <si>
    <t>CORRECTED SQFT FOR 2014</t>
  </si>
  <si>
    <t>4400.00</t>
  </si>
  <si>
    <t>6000.00</t>
  </si>
  <si>
    <t>5150.00</t>
  </si>
  <si>
    <t>2750.00</t>
  </si>
  <si>
    <t>3850.00</t>
  </si>
  <si>
    <t>14400.00</t>
  </si>
  <si>
    <t>4000.00</t>
  </si>
  <si>
    <t>CCP6</t>
  </si>
  <si>
    <t>CpRfSl</t>
  </si>
  <si>
    <t>CANOPY ROOF AND SLAB</t>
  </si>
  <si>
    <t>288.00</t>
  </si>
  <si>
    <t>CPA1</t>
  </si>
  <si>
    <t>PavAsp</t>
  </si>
  <si>
    <t>Paving - Asphalt</t>
  </si>
  <si>
    <t>CORRECTED F/2013</t>
  </si>
  <si>
    <t>HAS BEEN RESURFACED</t>
  </si>
  <si>
    <t>1500.00</t>
  </si>
  <si>
    <t>CRP1</t>
  </si>
  <si>
    <t>Porch</t>
  </si>
  <si>
    <t>Porch, Open</t>
  </si>
  <si>
    <t>360.00</t>
  </si>
  <si>
    <t>CRP3</t>
  </si>
  <si>
    <t>PorchU</t>
  </si>
  <si>
    <t>Porch,Open Upper</t>
  </si>
  <si>
    <t>E1</t>
  </si>
  <si>
    <t>3345.00</t>
  </si>
  <si>
    <t>1400.00</t>
  </si>
  <si>
    <t>15680.00</t>
  </si>
  <si>
    <t>CDL1</t>
  </si>
  <si>
    <t>DLFloor</t>
  </si>
  <si>
    <t>Dock Level Floor</t>
  </si>
  <si>
    <t>91800.00</t>
  </si>
  <si>
    <t>1156.00</t>
  </si>
  <si>
    <t>3600.00</t>
  </si>
  <si>
    <t>CLD4</t>
  </si>
  <si>
    <t>LDockT</t>
  </si>
  <si>
    <t>Truck - Train Wells</t>
  </si>
  <si>
    <t>960.00</t>
  </si>
  <si>
    <t>6500.00</t>
  </si>
  <si>
    <t>45000.00</t>
  </si>
  <si>
    <t>E1 85</t>
  </si>
  <si>
    <t>232.00</t>
  </si>
  <si>
    <t>792.00</t>
  </si>
  <si>
    <t>3000.00</t>
  </si>
  <si>
    <t>11000.00</t>
  </si>
  <si>
    <t>CSS1</t>
  </si>
  <si>
    <t>WetSpr</t>
  </si>
  <si>
    <t>Wet Sprinkler</t>
  </si>
  <si>
    <t>NEW WITH 2014 REMODEL</t>
  </si>
  <si>
    <t>2952.00</t>
  </si>
  <si>
    <t>PAVING OF ALL 3 ACCNTS.</t>
  </si>
  <si>
    <t>23800.00</t>
  </si>
  <si>
    <t>PART OF PATIO AREA</t>
  </si>
  <si>
    <t>160.00</t>
  </si>
  <si>
    <t>P/U FOR 2018. AGE EST</t>
  </si>
  <si>
    <t>480.00</t>
  </si>
  <si>
    <t>BALCONY AREA</t>
  </si>
  <si>
    <t>90.00</t>
  </si>
  <si>
    <t>MZ31</t>
  </si>
  <si>
    <t>MZRest</t>
  </si>
  <si>
    <t>Restaurant</t>
  </si>
  <si>
    <t>MZ</t>
  </si>
  <si>
    <t>Mezzanines</t>
  </si>
  <si>
    <t>330.00</t>
  </si>
  <si>
    <t>646.00</t>
  </si>
  <si>
    <t>HAS BEEN REDONE</t>
  </si>
  <si>
    <t>CSH1</t>
  </si>
  <si>
    <t>ShedFM</t>
  </si>
  <si>
    <t>Shed, Farm Machinery</t>
  </si>
  <si>
    <t>52.00</t>
  </si>
  <si>
    <t>192.00</t>
  </si>
  <si>
    <t>27050.00</t>
  </si>
  <si>
    <t>1200.00</t>
  </si>
  <si>
    <t>10000.00</t>
  </si>
  <si>
    <t>240.00</t>
  </si>
  <si>
    <t>CRS1</t>
  </si>
  <si>
    <t>FrUBld</t>
  </si>
  <si>
    <t>UTILITY BLDG - FRAME</t>
  </si>
  <si>
    <t>225.00</t>
  </si>
  <si>
    <t>21000.00</t>
  </si>
  <si>
    <t>736.00</t>
  </si>
  <si>
    <t>12000.00</t>
  </si>
  <si>
    <t>CBS1</t>
  </si>
  <si>
    <t>BsmtNFp</t>
  </si>
  <si>
    <t>Basement,Commercial Stg Non Fire Proofed</t>
  </si>
  <si>
    <t>B1 87</t>
  </si>
  <si>
    <t>324.00</t>
  </si>
  <si>
    <t>4500.00</t>
  </si>
  <si>
    <t>CRC1</t>
  </si>
  <si>
    <t>CCarpt</t>
  </si>
  <si>
    <t>Carport - Commercial</t>
  </si>
  <si>
    <t>700.00</t>
  </si>
  <si>
    <t>CAC1</t>
  </si>
  <si>
    <t>CentAC</t>
  </si>
  <si>
    <t>Central Air Conditioner</t>
  </si>
  <si>
    <t>AC</t>
  </si>
  <si>
    <t>Air Conditioning</t>
  </si>
  <si>
    <t>WINE STORAGE 2ND FLR</t>
  </si>
  <si>
    <t>7930.00</t>
  </si>
  <si>
    <t>460.00</t>
  </si>
  <si>
    <t>CEN3</t>
  </si>
  <si>
    <t>Enclos3</t>
  </si>
  <si>
    <t>Restaurant,Lounge Finish</t>
  </si>
  <si>
    <t>BLUE FISH</t>
  </si>
  <si>
    <t>11340.00</t>
  </si>
  <si>
    <t>23152.00</t>
  </si>
  <si>
    <t>18900.00</t>
  </si>
  <si>
    <t>7440.00</t>
  </si>
  <si>
    <t>CRG4</t>
  </si>
  <si>
    <t>DFrGar</t>
  </si>
  <si>
    <t>Detached Frame Garage</t>
  </si>
  <si>
    <t>1368.00</t>
  </si>
  <si>
    <t>CORR SIZE F/2019</t>
  </si>
  <si>
    <t>3950.00</t>
  </si>
  <si>
    <t>690.00</t>
  </si>
  <si>
    <t>648.00</t>
  </si>
  <si>
    <t>30.00</t>
  </si>
  <si>
    <t>3580.00</t>
  </si>
  <si>
    <t>150.00</t>
  </si>
  <si>
    <t>E2 83</t>
  </si>
  <si>
    <t>800.00</t>
  </si>
  <si>
    <t>980.00</t>
  </si>
  <si>
    <t>INCLUDES ALL BLDGS</t>
  </si>
  <si>
    <t>1875.00</t>
  </si>
  <si>
    <t>2500.00</t>
  </si>
  <si>
    <t>2280.00</t>
  </si>
  <si>
    <t>2060.00</t>
  </si>
  <si>
    <t>27000.00</t>
  </si>
  <si>
    <t>1199.00</t>
  </si>
  <si>
    <t>2 OPEN AREAS FOR DOGS PU/2019</t>
  </si>
  <si>
    <t>1104.00</t>
  </si>
  <si>
    <t>P/U FOR 2014</t>
  </si>
  <si>
    <t>650.00</t>
  </si>
  <si>
    <t>19846.00</t>
  </si>
  <si>
    <t>CLD1</t>
  </si>
  <si>
    <t>LDock</t>
  </si>
  <si>
    <t>Load Dock, Stone or Concrete</t>
  </si>
  <si>
    <t>8330.00</t>
  </si>
  <si>
    <t>CRS2</t>
  </si>
  <si>
    <t>MUBldg</t>
  </si>
  <si>
    <t>UTILITY BLDG - METAL</t>
  </si>
  <si>
    <t>2748.00</t>
  </si>
  <si>
    <t>975.00</t>
  </si>
  <si>
    <t>COM2</t>
  </si>
  <si>
    <t>MODOfA</t>
  </si>
  <si>
    <t>Portable/Modular Office - Average</t>
  </si>
  <si>
    <t>Ms</t>
  </si>
  <si>
    <t>ADJ F/2015</t>
  </si>
  <si>
    <t>672.00</t>
  </si>
  <si>
    <t>PU F/2015</t>
  </si>
  <si>
    <t>420.00</t>
  </si>
  <si>
    <t>708.00</t>
  </si>
  <si>
    <t>3900.00</t>
  </si>
  <si>
    <t>7908.00</t>
  </si>
  <si>
    <t>9000.00</t>
  </si>
  <si>
    <t>44343.00</t>
  </si>
  <si>
    <t>CSC1</t>
  </si>
  <si>
    <t>Pool</t>
  </si>
  <si>
    <t>Swimming Pool</t>
  </si>
  <si>
    <t>NOT FILLED 11/17/11, SEE PIC</t>
  </si>
  <si>
    <t>993.00</t>
  </si>
  <si>
    <t>75.00</t>
  </si>
  <si>
    <t>CEN4</t>
  </si>
  <si>
    <t>Enclos4</t>
  </si>
  <si>
    <t>Enclosure,  Storage</t>
  </si>
  <si>
    <t>E1 45</t>
  </si>
  <si>
    <t>400.00</t>
  </si>
  <si>
    <t>4590.00</t>
  </si>
  <si>
    <t>2448.00</t>
  </si>
  <si>
    <t>1188.00</t>
  </si>
  <si>
    <t>2040.00</t>
  </si>
  <si>
    <t>20500.00</t>
  </si>
  <si>
    <t>594.00</t>
  </si>
  <si>
    <t>228000.00</t>
  </si>
  <si>
    <t>2784.00</t>
  </si>
  <si>
    <t>39055.00</t>
  </si>
  <si>
    <t>36271.00</t>
  </si>
  <si>
    <t>500.00</t>
  </si>
  <si>
    <t>300.00</t>
  </si>
  <si>
    <t>25200.00</t>
  </si>
  <si>
    <t>19712.00</t>
  </si>
  <si>
    <t>6825.00</t>
  </si>
  <si>
    <t>120000.00</t>
  </si>
  <si>
    <t>224.00</t>
  </si>
  <si>
    <t>840.00</t>
  </si>
  <si>
    <t>70875.00</t>
  </si>
  <si>
    <t>162288.00</t>
  </si>
  <si>
    <t>P/U F 2017</t>
  </si>
  <si>
    <t>2200.00</t>
  </si>
  <si>
    <t>2520.00</t>
  </si>
  <si>
    <t>4488.00</t>
  </si>
  <si>
    <t>441.00</t>
  </si>
  <si>
    <t>2440.00</t>
  </si>
  <si>
    <t>8775.00</t>
  </si>
  <si>
    <t>12650.00</t>
  </si>
  <si>
    <t>P/U F 2017  (COMBINED)</t>
  </si>
  <si>
    <t>8990.00</t>
  </si>
  <si>
    <t>MZ82</t>
  </si>
  <si>
    <t>MZMUOf</t>
  </si>
  <si>
    <t>Multi-Use, Office</t>
  </si>
  <si>
    <t>M1</t>
  </si>
  <si>
    <t>COGV</t>
  </si>
  <si>
    <t>OtherCm</t>
  </si>
  <si>
    <t>Commercial Other Gross Value</t>
  </si>
  <si>
    <t>GAZEBO</t>
  </si>
  <si>
    <t>1.00</t>
  </si>
  <si>
    <t>7560.00</t>
  </si>
  <si>
    <t>COMBINE P/U 2017</t>
  </si>
  <si>
    <t>98.00</t>
  </si>
  <si>
    <t>16000.00</t>
  </si>
  <si>
    <t>ADDED FOR 2014</t>
  </si>
  <si>
    <t>1120.00</t>
  </si>
  <si>
    <t>2532.00</t>
  </si>
  <si>
    <t>2502.00</t>
  </si>
  <si>
    <t>850.00</t>
  </si>
  <si>
    <t>PU 2019</t>
  </si>
  <si>
    <t>18742.00</t>
  </si>
  <si>
    <t>10900.00</t>
  </si>
  <si>
    <t>23200.00</t>
  </si>
  <si>
    <t>4800.00</t>
  </si>
  <si>
    <t>5736.00</t>
  </si>
  <si>
    <t>300000.00</t>
  </si>
  <si>
    <t>1600.00</t>
  </si>
  <si>
    <t>576.00</t>
  </si>
  <si>
    <t>447000.00</t>
  </si>
  <si>
    <t>14600.00</t>
  </si>
  <si>
    <t>18500.00</t>
  </si>
  <si>
    <t>416.00</t>
  </si>
  <si>
    <t>3520.00</t>
  </si>
  <si>
    <t>96.00</t>
  </si>
  <si>
    <t>CGDR</t>
  </si>
  <si>
    <t>DrvRange</t>
  </si>
  <si>
    <t>Golf Driving Range R</t>
  </si>
  <si>
    <t>GC</t>
  </si>
  <si>
    <t>Golf Course</t>
  </si>
  <si>
    <t>19 HOLE MINIATURE GOLF /AVG</t>
  </si>
  <si>
    <t>19.00</t>
  </si>
  <si>
    <t>30 STATION DRIVING RANGE/FR</t>
  </si>
  <si>
    <t>440.00</t>
  </si>
  <si>
    <t>CRS3</t>
  </si>
  <si>
    <t>BSUBld</t>
  </si>
  <si>
    <t>UTILITY BLDG - BRICK/STONE</t>
  </si>
  <si>
    <t>256.00</t>
  </si>
  <si>
    <t>7000.00</t>
  </si>
  <si>
    <t>3375.00</t>
  </si>
  <si>
    <t>CSG1</t>
  </si>
  <si>
    <t>GrvPav</t>
  </si>
  <si>
    <t>Stabilized Gravel Paving</t>
  </si>
  <si>
    <t>MZ84</t>
  </si>
  <si>
    <t>MZMUSt</t>
  </si>
  <si>
    <t>Multi-Use, Storage Low Cost</t>
  </si>
  <si>
    <t>384.00</t>
  </si>
  <si>
    <t>2019 ADJ COND DUE TO AGE</t>
  </si>
  <si>
    <t>306.00</t>
  </si>
  <si>
    <t>2019 ADJ DUE TO AGE</t>
  </si>
  <si>
    <t>3360.00</t>
  </si>
  <si>
    <t>180.00</t>
  </si>
  <si>
    <t>630.00</t>
  </si>
  <si>
    <t>CIGV</t>
  </si>
  <si>
    <t>OtherInd</t>
  </si>
  <si>
    <t>Industrial Other Gross Value</t>
  </si>
  <si>
    <t>TNK BY BLDG#11 @93% GOOD</t>
  </si>
  <si>
    <t>176.00</t>
  </si>
  <si>
    <t>CPA2</t>
  </si>
  <si>
    <t>PvACSS</t>
  </si>
  <si>
    <t>Paving - Asphalt &amp; Concrete Service Stat</t>
  </si>
  <si>
    <t>2019 ADJ DUE TO FLOODING</t>
  </si>
  <si>
    <t>400000.00</t>
  </si>
  <si>
    <t>275.00</t>
  </si>
  <si>
    <t>PU PER SKETCH</t>
  </si>
  <si>
    <t>777.00</t>
  </si>
  <si>
    <t>13000.00</t>
  </si>
  <si>
    <t>COMBINED</t>
  </si>
  <si>
    <t>1394.00</t>
  </si>
  <si>
    <t>15500.00</t>
  </si>
  <si>
    <t>F/16</t>
  </si>
  <si>
    <t>1250.00</t>
  </si>
  <si>
    <t>33450.00</t>
  </si>
  <si>
    <t>73168.00</t>
  </si>
  <si>
    <t>73450.00</t>
  </si>
  <si>
    <t>CTC2</t>
  </si>
  <si>
    <t>CTnCrt</t>
  </si>
  <si>
    <t>Concrete Tennis Court - Com</t>
  </si>
  <si>
    <t>2.00</t>
  </si>
  <si>
    <t>CWS1</t>
  </si>
  <si>
    <t>Water</t>
  </si>
  <si>
    <t>Water System</t>
  </si>
  <si>
    <t>200.00</t>
  </si>
  <si>
    <t>475.00</t>
  </si>
  <si>
    <t>470.00</t>
  </si>
  <si>
    <t>1960.00</t>
  </si>
  <si>
    <t>810.00</t>
  </si>
  <si>
    <t>560.00</t>
  </si>
  <si>
    <t>PU FOR 2015</t>
  </si>
  <si>
    <t>1323.00</t>
  </si>
  <si>
    <t>10280.00</t>
  </si>
  <si>
    <t>25000.00</t>
  </si>
  <si>
    <t>180000.00</t>
  </si>
  <si>
    <t>112.00</t>
  </si>
  <si>
    <t>1796.00</t>
  </si>
  <si>
    <t>COMBINED ID 2 CP6'S</t>
  </si>
  <si>
    <t>760.00</t>
  </si>
  <si>
    <t>8100.00</t>
  </si>
  <si>
    <t>2100.00</t>
  </si>
  <si>
    <t>4401 OVERRIDE</t>
  </si>
  <si>
    <t>2008.00</t>
  </si>
  <si>
    <t>85000.00</t>
  </si>
  <si>
    <t>184.00</t>
  </si>
  <si>
    <t>6560.00</t>
  </si>
  <si>
    <t>WOOD DECK</t>
  </si>
  <si>
    <t>837.00</t>
  </si>
  <si>
    <t>370.00</t>
  </si>
  <si>
    <t>EST DATE/PU 2018</t>
  </si>
  <si>
    <t>1946.00</t>
  </si>
  <si>
    <t>1 RP1</t>
  </si>
  <si>
    <t>105.00</t>
  </si>
  <si>
    <t>36.00</t>
  </si>
  <si>
    <t>720.00</t>
  </si>
  <si>
    <t>676.00</t>
  </si>
  <si>
    <t>30000.00</t>
  </si>
  <si>
    <t>CRG1</t>
  </si>
  <si>
    <t>AFrGar</t>
  </si>
  <si>
    <t>Attached Frame Garage</t>
  </si>
  <si>
    <t>320.00</t>
  </si>
  <si>
    <t>18000.00</t>
  </si>
  <si>
    <t>CCP4</t>
  </si>
  <si>
    <t>CANOPY CARWASH ONLY</t>
  </si>
  <si>
    <t>280.00</t>
  </si>
  <si>
    <t>28.00</t>
  </si>
  <si>
    <t>48830.00</t>
  </si>
  <si>
    <t>CBS3</t>
  </si>
  <si>
    <t>BsmtRs</t>
  </si>
  <si>
    <t>Basement, Residential Storage</t>
  </si>
  <si>
    <t>B1 91</t>
  </si>
  <si>
    <t>27663.00</t>
  </si>
  <si>
    <t>1134.00</t>
  </si>
  <si>
    <t>6720.00</t>
  </si>
  <si>
    <t>2 FT DOCK LEVEL FLR</t>
  </si>
  <si>
    <t>4846.00</t>
  </si>
  <si>
    <t>CLD6</t>
  </si>
  <si>
    <t>LRampC</t>
  </si>
  <si>
    <t>Loading Ramp, Concrete</t>
  </si>
  <si>
    <t>1020.00</t>
  </si>
  <si>
    <t>CORRECTED 2015</t>
  </si>
  <si>
    <t>15658.00</t>
  </si>
  <si>
    <t>45463.00</t>
  </si>
  <si>
    <t>ADDED IN PLACE OF CNPY</t>
  </si>
  <si>
    <t>6 CANOPIES</t>
  </si>
  <si>
    <t>624.00</t>
  </si>
  <si>
    <t>1208.00</t>
  </si>
  <si>
    <t>5 CANOPIES</t>
  </si>
  <si>
    <t>520.00</t>
  </si>
  <si>
    <t>2228.00</t>
  </si>
  <si>
    <t>30400.00</t>
  </si>
  <si>
    <t>2 CANOPIES</t>
  </si>
  <si>
    <t>128.00</t>
  </si>
  <si>
    <t>1 CANOPY</t>
  </si>
  <si>
    <t>64.00</t>
  </si>
  <si>
    <t>336.00</t>
  </si>
  <si>
    <t>NEW FOR 2013</t>
  </si>
  <si>
    <t>1350.00</t>
  </si>
  <si>
    <t>OVERLAY &amp; ADDED TO</t>
  </si>
  <si>
    <t>60.00</t>
  </si>
  <si>
    <t>PER '17 25.25C</t>
  </si>
  <si>
    <t>1944.00</t>
  </si>
  <si>
    <t>1276.00</t>
  </si>
  <si>
    <t>PU FOR 2015, EST</t>
  </si>
  <si>
    <t>5233.00</t>
  </si>
  <si>
    <t>60000.00</t>
  </si>
  <si>
    <t>137494.00</t>
  </si>
  <si>
    <t>40000.00</t>
  </si>
  <si>
    <t>976.00</t>
  </si>
  <si>
    <t>2625.00</t>
  </si>
  <si>
    <t>4250.00</t>
  </si>
  <si>
    <t>RRC2</t>
  </si>
  <si>
    <t>Canopy - Residential</t>
  </si>
  <si>
    <t>CP</t>
  </si>
  <si>
    <t>216.00</t>
  </si>
  <si>
    <t>208.00</t>
  </si>
  <si>
    <t>CRG5</t>
  </si>
  <si>
    <t>DMsGar</t>
  </si>
  <si>
    <t>Detached Masonry Garage</t>
  </si>
  <si>
    <t>529.00</t>
  </si>
  <si>
    <t>1900.00</t>
  </si>
  <si>
    <t>1048.00</t>
  </si>
  <si>
    <t>9600.00</t>
  </si>
  <si>
    <t>13600.00</t>
  </si>
  <si>
    <t>42.00</t>
  </si>
  <si>
    <t>162.00</t>
  </si>
  <si>
    <t>144.00</t>
  </si>
  <si>
    <t>156.00</t>
  </si>
  <si>
    <t>432.00</t>
  </si>
  <si>
    <t>OMITTED PRIO YRS</t>
  </si>
  <si>
    <t>260.00</t>
  </si>
  <si>
    <t>675.00</t>
  </si>
  <si>
    <t>EST YR ADDED F/ 2014</t>
  </si>
  <si>
    <t>ALL RP1 BLDG 1-1</t>
  </si>
  <si>
    <t>2534.00</t>
  </si>
  <si>
    <t>ALL RP1 BLDG 2-1</t>
  </si>
  <si>
    <t>1212.00</t>
  </si>
  <si>
    <t>ALL RP3 BLDG 1-1</t>
  </si>
  <si>
    <t>5108.00</t>
  </si>
  <si>
    <t>ALL RP3 BLDG 2-1</t>
  </si>
  <si>
    <t>2352.00</t>
  </si>
  <si>
    <t>BOTH BLDGS</t>
  </si>
  <si>
    <t>54164.00</t>
  </si>
  <si>
    <t>ADD F/17</t>
  </si>
  <si>
    <t>48.00</t>
  </si>
  <si>
    <t>504.00</t>
  </si>
  <si>
    <t>3258.00</t>
  </si>
  <si>
    <t>EST YR BUILT</t>
  </si>
  <si>
    <t>722.00</t>
  </si>
  <si>
    <t>EST EXPANDED IN '06</t>
  </si>
  <si>
    <t>1206.00</t>
  </si>
  <si>
    <t>4388.00</t>
  </si>
  <si>
    <t>PU F/2019</t>
  </si>
  <si>
    <t>312.00</t>
  </si>
  <si>
    <t>5500.00</t>
  </si>
  <si>
    <t>CORRECTED SQFT F/2016</t>
  </si>
  <si>
    <t>6700.00</t>
  </si>
  <si>
    <t>34000.00</t>
  </si>
  <si>
    <t>120.00</t>
  </si>
  <si>
    <t>508.00</t>
  </si>
  <si>
    <t>E2 84</t>
  </si>
  <si>
    <t>1018.00</t>
  </si>
  <si>
    <t>1540.00</t>
  </si>
  <si>
    <t>E2</t>
  </si>
  <si>
    <t>6780.00</t>
  </si>
  <si>
    <t>4456.00</t>
  </si>
  <si>
    <t>988.00</t>
  </si>
  <si>
    <t>1072.00</t>
  </si>
  <si>
    <t>6900.00</t>
  </si>
  <si>
    <t>484.00</t>
  </si>
  <si>
    <t>MZ83</t>
  </si>
  <si>
    <t>MZMUSl</t>
  </si>
  <si>
    <t>Multi-Use, Sales</t>
  </si>
  <si>
    <t>P/U F/2019</t>
  </si>
  <si>
    <t>9200.00</t>
  </si>
  <si>
    <t>114.00</t>
  </si>
  <si>
    <t>1728.00</t>
  </si>
  <si>
    <t>E3</t>
  </si>
  <si>
    <t>598.00</t>
  </si>
  <si>
    <t>528.00</t>
  </si>
  <si>
    <t>4260.00</t>
  </si>
  <si>
    <t>920.00</t>
  </si>
  <si>
    <t>ADDED 2018</t>
  </si>
  <si>
    <t>2480.00</t>
  </si>
  <si>
    <t>BEHIND/SIDES OF BLDG</t>
  </si>
  <si>
    <t>4520.00</t>
  </si>
  <si>
    <t>63341.00</t>
  </si>
  <si>
    <t>E1 88</t>
  </si>
  <si>
    <t>RE-SURFACED IN 2010</t>
  </si>
  <si>
    <t>32000.00</t>
  </si>
  <si>
    <t>836.00</t>
  </si>
  <si>
    <t>864.00</t>
  </si>
  <si>
    <t>880.00</t>
  </si>
  <si>
    <t>660.00</t>
  </si>
  <si>
    <t>P/U FOR 2018</t>
  </si>
  <si>
    <t>P/U 2012</t>
  </si>
  <si>
    <t>7700.00</t>
  </si>
  <si>
    <t>WHSE QLTY BEAMS</t>
  </si>
  <si>
    <t>4158.00</t>
  </si>
  <si>
    <t>PER SCETCH</t>
  </si>
  <si>
    <t>640.00</t>
  </si>
  <si>
    <t>3 CP5</t>
  </si>
  <si>
    <t>450.00</t>
  </si>
  <si>
    <t>2255.00</t>
  </si>
  <si>
    <t>9240.00</t>
  </si>
  <si>
    <t>15330.00</t>
  </si>
  <si>
    <t>80.00</t>
  </si>
  <si>
    <t>29950.00</t>
  </si>
  <si>
    <t>36171.00</t>
  </si>
  <si>
    <t>1452.00</t>
  </si>
  <si>
    <t>1528.00</t>
  </si>
  <si>
    <t>9 (30 X4)</t>
  </si>
  <si>
    <t>1080.00</t>
  </si>
  <si>
    <t>140.00</t>
  </si>
  <si>
    <t>20000.00</t>
  </si>
  <si>
    <t>11460.00</t>
  </si>
  <si>
    <t>12562.00</t>
  </si>
  <si>
    <t>127130.00</t>
  </si>
  <si>
    <t>P/U FOR 2011</t>
  </si>
  <si>
    <t>1956.00</t>
  </si>
  <si>
    <t>24594.00</t>
  </si>
  <si>
    <t>57500.00</t>
  </si>
  <si>
    <t>2170.00</t>
  </si>
  <si>
    <t>20403.00</t>
  </si>
  <si>
    <t>23 X 5 FRONT</t>
  </si>
  <si>
    <t>115.00</t>
  </si>
  <si>
    <t>876.00</t>
  </si>
  <si>
    <t>304.00</t>
  </si>
  <si>
    <t>1932.00</t>
  </si>
  <si>
    <t>928.00</t>
  </si>
  <si>
    <t>1704.00</t>
  </si>
  <si>
    <t>16412.00</t>
  </si>
  <si>
    <t>1415.00</t>
  </si>
  <si>
    <t>10215.00</t>
  </si>
  <si>
    <t>1311.00</t>
  </si>
  <si>
    <t>P/U 2015</t>
  </si>
  <si>
    <t>85.00</t>
  </si>
  <si>
    <t>CORRECTED SF FOR 2018</t>
  </si>
  <si>
    <t>17384.00</t>
  </si>
  <si>
    <t>2700.00</t>
  </si>
  <si>
    <t>CORR. F/2016</t>
  </si>
  <si>
    <t>58000.00</t>
  </si>
  <si>
    <t>1197.00</t>
  </si>
  <si>
    <t>70000.00</t>
  </si>
  <si>
    <t>26880.00</t>
  </si>
  <si>
    <t>986.00</t>
  </si>
  <si>
    <t>31900.00</t>
  </si>
  <si>
    <t>2362.00</t>
  </si>
  <si>
    <t>2131.00</t>
  </si>
  <si>
    <t>5236.00</t>
  </si>
  <si>
    <t>100000.00</t>
  </si>
  <si>
    <t>2940.00</t>
  </si>
  <si>
    <t>841.00</t>
  </si>
  <si>
    <t>46000.00</t>
  </si>
  <si>
    <t>22000.00</t>
  </si>
  <si>
    <t>SIDE BLDG.MISSNG PRV YR</t>
  </si>
  <si>
    <t>RE-MEASURED FOR 2015</t>
  </si>
  <si>
    <t>27500.00</t>
  </si>
  <si>
    <t>2232.00</t>
  </si>
  <si>
    <t>INCL. IN TYPE/STYLE &lt;10%</t>
  </si>
  <si>
    <t>CORR. SIZE F/2018</t>
  </si>
  <si>
    <t>44000.00</t>
  </si>
  <si>
    <t>COMBINED REST OF CP6</t>
  </si>
  <si>
    <t>2600.00</t>
  </si>
  <si>
    <t>CPL5</t>
  </si>
  <si>
    <t>PkGr5</t>
  </si>
  <si>
    <t>Parking Levels Good Quality (C,D,S Class)</t>
  </si>
  <si>
    <t>1914.00</t>
  </si>
  <si>
    <t>765.00</t>
  </si>
  <si>
    <t>9180.00</t>
  </si>
  <si>
    <t>CSM5</t>
  </si>
  <si>
    <t>WdDeck</t>
  </si>
  <si>
    <t>Wood Deck</t>
  </si>
  <si>
    <t>540.00</t>
  </si>
  <si>
    <t>MISS'G PREV YRS</t>
  </si>
  <si>
    <t>6240.00</t>
  </si>
  <si>
    <t>ADDED F17</t>
  </si>
  <si>
    <t>11081.00</t>
  </si>
  <si>
    <t>ADDED F/17</t>
  </si>
  <si>
    <t>3660.00</t>
  </si>
  <si>
    <t>ADDEDF/17</t>
  </si>
  <si>
    <t>ATT TO BLDG 1 AND 2</t>
  </si>
  <si>
    <t>86.00</t>
  </si>
  <si>
    <t>680.00</t>
  </si>
  <si>
    <t>REDUCED SF F/14</t>
  </si>
  <si>
    <t>15000.00</t>
  </si>
  <si>
    <t>CAT1</t>
  </si>
  <si>
    <t>Atrium</t>
  </si>
  <si>
    <t>ATRIUM/VESTIBULE</t>
  </si>
  <si>
    <t>1806.00</t>
  </si>
  <si>
    <t>342.00</t>
  </si>
  <si>
    <t>687.00</t>
  </si>
  <si>
    <t>65000.00</t>
  </si>
  <si>
    <t>ALL DRIVEWAYS AND OARKING</t>
  </si>
  <si>
    <t>ADDED F/ 2014</t>
  </si>
  <si>
    <t>884.00</t>
  </si>
  <si>
    <t>42000.00</t>
  </si>
  <si>
    <t>CSH3</t>
  </si>
  <si>
    <t>ShedMtl</t>
  </si>
  <si>
    <t>Shed, Finished Metal</t>
  </si>
  <si>
    <t>2250.00</t>
  </si>
  <si>
    <t>2592.00</t>
  </si>
  <si>
    <t>3016.00</t>
  </si>
  <si>
    <t>425.00</t>
  </si>
  <si>
    <t>1536.00</t>
  </si>
  <si>
    <t>752.00</t>
  </si>
  <si>
    <t>4 SMALLER CANOPIES</t>
  </si>
  <si>
    <t>MAIN CANOPY</t>
  </si>
  <si>
    <t>1432.00</t>
  </si>
  <si>
    <t>EST. PER PICTOMETRY</t>
  </si>
  <si>
    <t>214264.00</t>
  </si>
  <si>
    <t>SPRINKLER SYSTEM</t>
  </si>
  <si>
    <t>49918.00</t>
  </si>
  <si>
    <t>48953.00</t>
  </si>
  <si>
    <t>1800.00</t>
  </si>
  <si>
    <t>10700.00</t>
  </si>
  <si>
    <t>ADDED F/2015</t>
  </si>
  <si>
    <t>5952.00</t>
  </si>
  <si>
    <t>93000.00</t>
  </si>
  <si>
    <t>15876.00</t>
  </si>
  <si>
    <t>(5) FURNACE BLG</t>
  </si>
  <si>
    <t>249.55</t>
  </si>
  <si>
    <t>HYDRAULIC &amp; WATER PIT FOR EQUIPTMENT</t>
  </si>
  <si>
    <t>TURNAROUND</t>
  </si>
  <si>
    <t>185000.00</t>
  </si>
  <si>
    <t>CRW2</t>
  </si>
  <si>
    <t>Craneway10</t>
  </si>
  <si>
    <t>Craneway (10 ton Capacity)</t>
  </si>
  <si>
    <t>20 TON CRANEWAY</t>
  </si>
  <si>
    <t>2467.00</t>
  </si>
  <si>
    <t>940.00</t>
  </si>
  <si>
    <t>CRW6</t>
  </si>
  <si>
    <t>Craneway50</t>
  </si>
  <si>
    <t>Craneway(50 ton Plus Capacity)</t>
  </si>
  <si>
    <t>CRANEWAY SITE PREP OUTSIDE</t>
  </si>
  <si>
    <t>4200.00</t>
  </si>
  <si>
    <t>680000.00</t>
  </si>
  <si>
    <t>ICH3</t>
  </si>
  <si>
    <t>ICRHD03</t>
  </si>
  <si>
    <t>10 ton-Industrial Crane Heavy Duty</t>
  </si>
  <si>
    <t>(10) 20 TON CRANES</t>
  </si>
  <si>
    <t>10.00</t>
  </si>
  <si>
    <t>612.00</t>
  </si>
  <si>
    <t>35600.00</t>
  </si>
  <si>
    <t>3348.00</t>
  </si>
  <si>
    <t>6696.00</t>
  </si>
  <si>
    <t>MAIL/MAINTENANCE BLDG</t>
  </si>
  <si>
    <t>351.00</t>
  </si>
  <si>
    <t>66147.00</t>
  </si>
  <si>
    <t>CEN1</t>
  </si>
  <si>
    <t>Enclos1</t>
  </si>
  <si>
    <t>Retail Finish</t>
  </si>
  <si>
    <t>1785.00</t>
  </si>
  <si>
    <t>FRED LOYA INSURANCE</t>
  </si>
  <si>
    <t>1827.00</t>
  </si>
  <si>
    <t>17500.00</t>
  </si>
  <si>
    <t>CPL1</t>
  </si>
  <si>
    <t>PkGr1</t>
  </si>
  <si>
    <t>Parking Levels Low Quality (C,D,S Class)</t>
  </si>
  <si>
    <t>2124.00</t>
  </si>
  <si>
    <t>310.00</t>
  </si>
  <si>
    <t>36336.00</t>
  </si>
  <si>
    <t>600.00</t>
  </si>
  <si>
    <t>BLDG 4</t>
  </si>
  <si>
    <t>BLDG 5</t>
  </si>
  <si>
    <t>BLDG 3</t>
  </si>
  <si>
    <t>BLDG 6</t>
  </si>
  <si>
    <t>84.00</t>
  </si>
  <si>
    <t>147.00</t>
  </si>
  <si>
    <t>SONIC - FAST FOOD SERVICE</t>
  </si>
  <si>
    <t>768.00</t>
  </si>
  <si>
    <t>5208.00</t>
  </si>
  <si>
    <t>76.00</t>
  </si>
  <si>
    <t>This Column</t>
  </si>
  <si>
    <t>Raw</t>
  </si>
  <si>
    <t>concatenate</t>
  </si>
  <si>
    <t>PROCESS</t>
  </si>
  <si>
    <t>income * Cost</t>
  </si>
  <si>
    <t>Income Match with Tool</t>
  </si>
  <si>
    <t>cost match</t>
  </si>
  <si>
    <t>acct</t>
  </si>
  <si>
    <t>Conc</t>
  </si>
  <si>
    <t>EF</t>
  </si>
  <si>
    <t>Cost EF Match</t>
  </si>
  <si>
    <t>County Account #</t>
  </si>
  <si>
    <t>BLDG</t>
  </si>
  <si>
    <t>PROPERTY NAME:</t>
  </si>
  <si>
    <t>ownership</t>
  </si>
  <si>
    <t>COND CODE</t>
  </si>
  <si>
    <t>Address_1</t>
  </si>
  <si>
    <t>City</t>
  </si>
  <si>
    <t>DESCRIPTION</t>
  </si>
  <si>
    <t>ZIP</t>
  </si>
  <si>
    <t>Tax Rate</t>
  </si>
  <si>
    <t>SITE CODE</t>
  </si>
  <si>
    <t>Class</t>
  </si>
  <si>
    <t>STRUCTUAL ELEMENTS</t>
  </si>
  <si>
    <t>RCNLD</t>
  </si>
  <si>
    <t>PERCENT GOOD</t>
  </si>
  <si>
    <t>Year Built</t>
  </si>
  <si>
    <t>ACTUAL YEAR</t>
  </si>
  <si>
    <t>Building Area:</t>
  </si>
  <si>
    <t>Income model</t>
  </si>
  <si>
    <t>Units</t>
  </si>
  <si>
    <t>Net Rentable Area (NRA) Sq Ft</t>
  </si>
  <si>
    <t>Net Ren Area:</t>
  </si>
  <si>
    <t>INCOME</t>
  </si>
  <si>
    <t>Eco Area</t>
  </si>
  <si>
    <t>Legal:</t>
  </si>
  <si>
    <t>Legal2</t>
  </si>
  <si>
    <t>MKT Area:</t>
  </si>
  <si>
    <t>MKT Area2:</t>
  </si>
  <si>
    <t>Nbhd:</t>
  </si>
  <si>
    <t>Nbhd Grp:</t>
  </si>
  <si>
    <t>ISD:</t>
  </si>
  <si>
    <t>Facet:</t>
  </si>
  <si>
    <t>Key Map:</t>
  </si>
  <si>
    <t>Jurisdictions:</t>
  </si>
  <si>
    <t>State Class:</t>
  </si>
  <si>
    <t>Land use</t>
  </si>
  <si>
    <t>TYPE</t>
  </si>
  <si>
    <t xml:space="preserve">STYLE </t>
  </si>
  <si>
    <t>Land Use:</t>
  </si>
  <si>
    <t>Land Area:</t>
  </si>
  <si>
    <t>UNIT TYPE</t>
  </si>
  <si>
    <t>SIZE FACTOR</t>
  </si>
  <si>
    <t>SITE FACTOR</t>
  </si>
  <si>
    <t>TOTAL ADJ</t>
  </si>
  <si>
    <t>UNIT PRICE</t>
  </si>
  <si>
    <t>ADJ UNIT PRICE</t>
  </si>
  <si>
    <t>ADJ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</si>
</sst>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00000_);_(* \(#,##0.0000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164" fontId="0" fillId="0" borderId="0" xfId="1" applyFont="1"/>
    <xf numFmtId="0" fontId="0" fillId="0" borderId="0" xfId="0" quotePrefix="1"/>
    <xf numFmtId="1" fontId="0" fillId="0" borderId="0" xfId="0" applyNumberFormat="1" applyAlignment="1">
      <alignment horizontal="right"/>
    </xf>
    <xf numFmtId="165" fontId="0" fillId="0" borderId="0" xfId="1" applyNumberFormat="1" applyFont="1"/>
    <xf numFmtId="1" fontId="0" fillId="0" borderId="0" xfId="0" applyNumberFormat="1"/>
    <xf numFmtId="166" fontId="0" fillId="0" borderId="0" xfId="1" applyNumberFormat="1" applyFont="1"/>
    <xf numFmtId="164" fontId="0" fillId="0" borderId="0" xfId="0" applyNumberFormat="1"/>
    <xf numFmtId="0" fontId="0" fillId="0" borderId="0" xfId="1" applyNumberFormat="1" applyFont="1"/>
    <xf numFmtId="0" fontId="2" fillId="0" borderId="0" xfId="0" quotePrefix="1" applyFont="1"/>
    <xf numFmtId="2" fontId="0" fillId="0" borderId="0" xfId="1" applyNumberFormat="1" applyFont="1"/>
    <xf numFmtId="14" fontId="2" fillId="0" borderId="0" xfId="0" applyNumberFormat="1" applyFont="1"/>
    <xf numFmtId="14" fontId="0" fillId="2" borderId="0" xfId="0" applyNumberFormat="1" applyFill="1"/>
    <xf numFmtId="164" fontId="3" fillId="0" borderId="0" xfId="1" applyFont="1"/>
    <xf numFmtId="164" fontId="1" fillId="0" borderId="0" xfId="1" applyFont="1"/>
  </cellXfs>
  <cellStyles count="2">
    <cellStyle name="Comma" xfId="1" builtinId="3"/>
    <cellStyle name="Normal" xfId="0" builtinId="0"/>
  </cellStyles>
  <dxfs count="12"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cad_HCAD Data Combined.accdb" growShrinkType="overwriteClear" connectionId="1" xr16:uid="{00000000-0016-0000-0000-000000000000}" autoFormatId="16" applyNumberFormats="0" applyBorderFormats="0" applyFontFormats="0" applyPatternFormats="0" applyAlignmentFormats="0" applyWidthHeightFormats="0">
  <queryTableRefresh nextId="117">
    <queryTableFields count="80">
      <queryTableField id="1" name="ACCOUNT" tableColumnId="1"/>
      <queryTableField id="2" name="NEW_OWNER_DATE" tableColumnId="2"/>
      <queryTableField id="3" name="OWNER_NAME" tableColumnId="3"/>
      <queryTableField id="4" name="AKA" tableColumnId="4"/>
      <queryTableField id="5" name="Nettles_Ownership_Code" tableColumnId="5"/>
      <queryTableField id="6" name="PROPERTY ADDRESS" tableColumnId="6"/>
      <queryTableField id="7" name="PROPERTY CITY" tableColumnId="7"/>
      <queryTableField id="8" name="PROPERTY ZIP" tableColumnId="8"/>
      <queryTableField id="35" name="VALUE_2017" tableColumnId="35"/>
      <queryTableField id="36" name="INITIAL_VALUE_2018" tableColumnId="36"/>
      <queryTableField id="37" name="FINAL_VALUE_2018" tableColumnId="37"/>
      <queryTableField id="38" name="EST_TAX_RATE_2018" tableColumnId="38"/>
      <queryTableField id="46" name="PROPERTY_TYPE" tableColumnId="46"/>
      <queryTableField id="49" name="BLD_NUM" tableColumnId="11"/>
      <queryTableField id="50" name="IMPROV_TYPE" tableColumnId="12"/>
      <queryTableField id="51" name="BUILDING_STYLE_CODE" tableColumnId="13"/>
      <queryTableField id="52" name="CLASS_STRUCTURE" tableColumnId="14"/>
      <queryTableField id="53" name="CLASS_STRUC_DESCRIPTION" tableColumnId="15"/>
      <queryTableField id="54" name="NOTICED_DEPR_VALUE" tableColumnId="16"/>
      <queryTableField id="55" name="DEPRECIATION_VALUE" tableColumnId="17"/>
      <queryTableField id="56" name="MS_REPLACEMENT_COST" tableColumnId="18"/>
      <queryTableField id="57" name="CAMA_REPLACEMENT_COST" tableColumnId="19"/>
      <queryTableField id="58" name="ACCRUED_DEPR_PCT" tableColumnId="20"/>
      <queryTableField id="59" name="QUALITY" tableColumnId="21"/>
      <queryTableField id="60" name="QUALITY_DESCRIPTION" tableColumnId="22"/>
      <queryTableField id="61" name="DATE_ERECTED" tableColumnId="23"/>
      <queryTableField id="62" name="EFFECTIVE_DATE" tableColumnId="24"/>
      <queryTableField id="63" name="YR_REMODEL" tableColumnId="25"/>
      <queryTableField id="64" name="YR_ROLL" tableColumnId="26"/>
      <queryTableField id="65" name="APPRAISED_BY" tableColumnId="27"/>
      <queryTableField id="66" name="APPRAISED_DATE" tableColumnId="28"/>
      <queryTableField id="67" name="NOTE" tableColumnId="29"/>
      <queryTableField id="68" name="IMPR_SQ_FT" tableColumnId="30"/>
      <queryTableField id="69" name="ACTUAL_AREA" tableColumnId="31"/>
      <queryTableField id="70" name="HEAT_AREA" tableColumnId="32"/>
      <queryTableField id="71" name="GROSS_AREA" tableColumnId="33"/>
      <queryTableField id="72" name="EFFECTIVE_AREA" tableColumnId="34"/>
      <queryTableField id="73" name="BASE_AREA" tableColumnId="40"/>
      <queryTableField id="74" name="PERIMETER" tableColumnId="41"/>
      <queryTableField id="75" name="PERCENT_COMPLETE" tableColumnId="42"/>
      <queryTableField id="76" name="CATEGORY" tableColumnId="43"/>
      <queryTableField id="77" name="CATEGORY_DSCR" tableColumnId="44"/>
      <queryTableField id="78" name="PROPERTY_NAME" tableColumnId="45"/>
      <queryTableField id="79" name="UNITS" tableColumnId="47"/>
      <queryTableField id="80" name="NET_RENT_AREA" tableColumnId="48"/>
      <queryTableField id="81" name="LEASE_RATE" tableColumnId="49"/>
      <queryTableField id="82" name="OCCUPANCY_RATE" tableColumnId="50"/>
      <queryTableField id="83" name="TOTAL_INCOME" tableColumnId="51"/>
      <queryTableField id="84" name="ECON_AREA" tableColumnId="52"/>
      <queryTableField id="85" name="LEGAL_DSCR_1" tableColumnId="9"/>
      <queryTableField id="86" name="LEGAL_DSCR_2" tableColumnId="10"/>
      <queryTableField id="87" name="MARKET_AREA_1" tableColumnId="53"/>
      <queryTableField id="88" name="MARKET_AREA_1_DSCR" tableColumnId="54"/>
      <queryTableField id="89" name="MARKET_AREA_2" tableColumnId="55"/>
      <queryTableField id="90" name="MARKET_AREA_2_DSCR" tableColumnId="56"/>
      <queryTableField id="91" name="NEIGHBORHOOD_CODE" tableColumnId="57"/>
      <queryTableField id="92" name="NEIGHBORHOOD_GROUP" tableColumnId="58"/>
      <queryTableField id="93" name="SCHOOL_DIST" tableColumnId="59"/>
      <queryTableField id="94" name="MAP_FACET" tableColumnId="60"/>
      <queryTableField id="95" name="KEY_MAP" tableColumnId="61"/>
      <queryTableField id="96" name="JURS" tableColumnId="62"/>
      <queryTableField id="97" name="PROPERTY_TYPE_DESC" tableColumnId="63"/>
      <queryTableField id="98" name="STATE_CLASS" tableColumnId="64"/>
      <queryTableField id="99" name="STATE_CLASS_DESCRIPTION" tableColumnId="65"/>
      <queryTableField id="100" name="IMPROVE_DESC" tableColumnId="66"/>
      <queryTableField id="101" name="BUILDING_STYLE_DESC" tableColumnId="67"/>
      <queryTableField id="102" name="LAND_USE_CODE" tableColumnId="68"/>
      <queryTableField id="103" name="LAND_USE_DSCR" tableColumnId="69"/>
      <queryTableField id="104" name="LAND_UNITS" tableColumnId="70"/>
      <queryTableField id="105" name="lAND_UNIT_TYPE" tableColumnId="71"/>
      <queryTableField id="106" name="LAND_SIZE_FACTOR" tableColumnId="72"/>
      <queryTableField id="107" name="LAND_SITE_FACTOR" tableColumnId="73"/>
      <queryTableField id="108" name="LAND_APPR_OVERRIDE_FACTOR" tableColumnId="74"/>
      <queryTableField id="109" name="LAND_TOT_ADJ" tableColumnId="75"/>
      <queryTableField id="110" name="LAND_UNIT_PRICE" tableColumnId="76"/>
      <queryTableField id="111" name="LAND_ADJ_UNIT_PRICE" tableColumnId="77"/>
      <queryTableField id="112" name="LAND_VALUE" tableColumnId="78"/>
      <queryTableField id="114" name="EXEMPT_CAT" tableColumnId="79"/>
      <queryTableField id="115" name="EXEMPTION_DSCR" tableColumnId="80"/>
      <queryTableField id="116" name="COUNTY_CODE" tableColumnId="3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cad_HCAD Data Combined.accdb" growShrinkType="overwriteClear" connectionId="2" xr16:uid="{00000000-0016-0000-0100-000001000000}" autoFormatId="16" applyNumberFormats="0" applyBorderFormats="0" applyFontFormats="0" applyPatternFormats="0" applyAlignmentFormats="0" applyWidthHeightFormats="0">
  <queryTableRefresh preserveSortFilterLayout="0" nextId="12">
    <queryTableFields count="11">
      <queryTableField id="1" name="ACCOUNT" tableColumnId="1"/>
      <queryTableField id="2" name="BLD_NUM" tableColumnId="2"/>
      <queryTableField id="3" name="Count" tableColumnId="3"/>
      <queryTableField id="4" name="GRADE" tableColumnId="4"/>
      <queryTableField id="5" name="CODE" tableColumnId="5"/>
      <queryTableField id="6" name="S_DSCR" tableColumnId="6"/>
      <queryTableField id="7" name="L_DESCR" tableColumnId="7"/>
      <queryTableField id="8" name="CATEGORY" tableColumnId="8"/>
      <queryTableField id="9" name="DSCR" tableColumnId="9"/>
      <queryTableField id="10" name="NOTE" tableColumnId="10"/>
      <queryTableField id="11" name="UT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Hcad_HCAD_Data_Combined.accdb" displayName="Table_Hcad_HCAD_Data_Combined.accdb" ref="C4:CD412" tableType="queryTable" totalsRowShown="0">
  <tableColumns count="80">
    <tableColumn id="1" xr3:uid="{00000000-0010-0000-0000-000001000000}" uniqueName="1" name="ACCOUNT" queryTableFieldId="1"/>
    <tableColumn id="2" xr3:uid="{00000000-0010-0000-0000-000002000000}" uniqueName="2" name="NEW_OWNER_DATE" queryTableFieldId="2"/>
    <tableColumn id="3" xr3:uid="{00000000-0010-0000-0000-000003000000}" uniqueName="3" name="OWNER_NAME" queryTableFieldId="3"/>
    <tableColumn id="4" xr3:uid="{00000000-0010-0000-0000-000004000000}" uniqueName="4" name="AKA" queryTableFieldId="4"/>
    <tableColumn id="5" xr3:uid="{00000000-0010-0000-0000-000005000000}" uniqueName="5" name="Nettles_Ownership_Code" queryTableFieldId="5"/>
    <tableColumn id="6" xr3:uid="{00000000-0010-0000-0000-000006000000}" uniqueName="6" name="PROPERTY ADDRESS" queryTableFieldId="6"/>
    <tableColumn id="7" xr3:uid="{00000000-0010-0000-0000-000007000000}" uniqueName="7" name="PROPERTY CITY" queryTableFieldId="7"/>
    <tableColumn id="8" xr3:uid="{00000000-0010-0000-0000-000008000000}" uniqueName="8" name="PROPERTY ZIP" queryTableFieldId="8"/>
    <tableColumn id="35" xr3:uid="{00000000-0010-0000-0000-000023000000}" uniqueName="35" name="VALUE_2017" queryTableFieldId="35" dataDxfId="11" dataCellStyle="Comma"/>
    <tableColumn id="36" xr3:uid="{00000000-0010-0000-0000-000024000000}" uniqueName="36" name="INITIAL_VALUE_2018" queryTableFieldId="36" dataDxfId="10" dataCellStyle="Comma"/>
    <tableColumn id="37" xr3:uid="{00000000-0010-0000-0000-000025000000}" uniqueName="37" name="FINAL_VALUE_2018" queryTableFieldId="37" dataDxfId="9" dataCellStyle="Comma"/>
    <tableColumn id="38" xr3:uid="{00000000-0010-0000-0000-000026000000}" uniqueName="38" name="EST_TAX_RATE_2018" queryTableFieldId="38"/>
    <tableColumn id="46" xr3:uid="{00000000-0010-0000-0000-00002E000000}" uniqueName="46" name="PROPERTY_TYPE" queryTableFieldId="46"/>
    <tableColumn id="11" xr3:uid="{00000000-0010-0000-0000-00000B000000}" uniqueName="11" name="BLD_NUM" queryTableFieldId="49"/>
    <tableColumn id="12" xr3:uid="{00000000-0010-0000-0000-00000C000000}" uniqueName="12" name="IMPROV_TYPE" queryTableFieldId="50"/>
    <tableColumn id="13" xr3:uid="{00000000-0010-0000-0000-00000D000000}" uniqueName="13" name="BUILDING_STYLE_CODE" queryTableFieldId="51"/>
    <tableColumn id="14" xr3:uid="{00000000-0010-0000-0000-00000E000000}" uniqueName="14" name="CLASS_STRUCTURE" queryTableFieldId="52"/>
    <tableColumn id="15" xr3:uid="{00000000-0010-0000-0000-00000F000000}" uniqueName="15" name="CLASS_STRUC_DESCRIPTION" queryTableFieldId="53"/>
    <tableColumn id="16" xr3:uid="{00000000-0010-0000-0000-000010000000}" uniqueName="16" name="NOTICED_DEPR_VALUE" queryTableFieldId="54"/>
    <tableColumn id="17" xr3:uid="{00000000-0010-0000-0000-000011000000}" uniqueName="17" name="DEPRECIATION_VALUE" queryTableFieldId="55"/>
    <tableColumn id="18" xr3:uid="{00000000-0010-0000-0000-000012000000}" uniqueName="18" name="MS_REPLACEMENT_COST" queryTableFieldId="56"/>
    <tableColumn id="19" xr3:uid="{00000000-0010-0000-0000-000013000000}" uniqueName="19" name="CAMA_REPLACEMENT_COST" queryTableFieldId="57"/>
    <tableColumn id="20" xr3:uid="{00000000-0010-0000-0000-000014000000}" uniqueName="20" name="ACCRUED_DEPR_PCT" queryTableFieldId="58" dataDxfId="8"/>
    <tableColumn id="21" xr3:uid="{00000000-0010-0000-0000-000015000000}" uniqueName="21" name="QUALITY" queryTableFieldId="59"/>
    <tableColumn id="22" xr3:uid="{00000000-0010-0000-0000-000016000000}" uniqueName="22" name="QUALITY_DESCRIPTION" queryTableFieldId="60"/>
    <tableColumn id="23" xr3:uid="{00000000-0010-0000-0000-000017000000}" uniqueName="23" name="DATE_ERECTED" queryTableFieldId="61"/>
    <tableColumn id="24" xr3:uid="{00000000-0010-0000-0000-000018000000}" uniqueName="24" name="EFFECTIVE_DATE" queryTableFieldId="62"/>
    <tableColumn id="25" xr3:uid="{00000000-0010-0000-0000-000019000000}" uniqueName="25" name="YR_REMODEL" queryTableFieldId="63"/>
    <tableColumn id="26" xr3:uid="{00000000-0010-0000-0000-00001A000000}" uniqueName="26" name="YR_ROLL" queryTableFieldId="64"/>
    <tableColumn id="27" xr3:uid="{00000000-0010-0000-0000-00001B000000}" uniqueName="27" name="APPRAISED_BY" queryTableFieldId="65"/>
    <tableColumn id="28" xr3:uid="{00000000-0010-0000-0000-00001C000000}" uniqueName="28" name="APPRAISED_DATE" queryTableFieldId="66"/>
    <tableColumn id="29" xr3:uid="{00000000-0010-0000-0000-00001D000000}" uniqueName="29" name="NOTE" queryTableFieldId="67"/>
    <tableColumn id="30" xr3:uid="{00000000-0010-0000-0000-00001E000000}" uniqueName="30" name="IMPR_SQ_FT" queryTableFieldId="68"/>
    <tableColumn id="31" xr3:uid="{00000000-0010-0000-0000-00001F000000}" uniqueName="31" name="ACTUAL_AREA" queryTableFieldId="69"/>
    <tableColumn id="32" xr3:uid="{00000000-0010-0000-0000-000020000000}" uniqueName="32" name="HEAT_AREA" queryTableFieldId="70"/>
    <tableColumn id="33" xr3:uid="{00000000-0010-0000-0000-000021000000}" uniqueName="33" name="GROSS_AREA" queryTableFieldId="71"/>
    <tableColumn id="34" xr3:uid="{00000000-0010-0000-0000-000022000000}" uniqueName="34" name="EFFECTIVE_AREA" queryTableFieldId="72"/>
    <tableColumn id="40" xr3:uid="{00000000-0010-0000-0000-000028000000}" uniqueName="40" name="BASE_AREA" queryTableFieldId="73"/>
    <tableColumn id="41" xr3:uid="{00000000-0010-0000-0000-000029000000}" uniqueName="41" name="PERIMETER" queryTableFieldId="74"/>
    <tableColumn id="42" xr3:uid="{00000000-0010-0000-0000-00002A000000}" uniqueName="42" name="PERCENT_COMPLETE" queryTableFieldId="75"/>
    <tableColumn id="43" xr3:uid="{00000000-0010-0000-0000-00002B000000}" uniqueName="43" name="CATEGORY" queryTableFieldId="76"/>
    <tableColumn id="44" xr3:uid="{00000000-0010-0000-0000-00002C000000}" uniqueName="44" name="CATEGORY_DSCR" queryTableFieldId="77"/>
    <tableColumn id="45" xr3:uid="{00000000-0010-0000-0000-00002D000000}" uniqueName="45" name="PROPERTY_NAME" queryTableFieldId="78"/>
    <tableColumn id="47" xr3:uid="{00000000-0010-0000-0000-00002F000000}" uniqueName="47" name="UNITS" queryTableFieldId="79"/>
    <tableColumn id="48" xr3:uid="{00000000-0010-0000-0000-000030000000}" uniqueName="48" name="NET_RENT_AREA" queryTableFieldId="80"/>
    <tableColumn id="49" xr3:uid="{00000000-0010-0000-0000-000031000000}" uniqueName="49" name="LEASE_RATE" queryTableFieldId="81"/>
    <tableColumn id="50" xr3:uid="{00000000-0010-0000-0000-000032000000}" uniqueName="50" name="OCCUPANCY_RATE" queryTableFieldId="82"/>
    <tableColumn id="51" xr3:uid="{00000000-0010-0000-0000-000033000000}" uniqueName="51" name="TOTAL_INCOME" queryTableFieldId="83"/>
    <tableColumn id="52" xr3:uid="{00000000-0010-0000-0000-000034000000}" uniqueName="52" name="ECON_AREA" queryTableFieldId="84"/>
    <tableColumn id="9" xr3:uid="{00000000-0010-0000-0000-000009000000}" uniqueName="9" name="LEGAL_DSCR_1" queryTableFieldId="85"/>
    <tableColumn id="10" xr3:uid="{00000000-0010-0000-0000-00000A000000}" uniqueName="10" name="LEGAL_DSCR_2" queryTableFieldId="86"/>
    <tableColumn id="53" xr3:uid="{00000000-0010-0000-0000-000035000000}" uniqueName="53" name="MARKET_AREA_1" queryTableFieldId="87"/>
    <tableColumn id="54" xr3:uid="{00000000-0010-0000-0000-000036000000}" uniqueName="54" name="MARKET_AREA_1_DSCR" queryTableFieldId="88"/>
    <tableColumn id="55" xr3:uid="{00000000-0010-0000-0000-000037000000}" uniqueName="55" name="MARKET_AREA_2" queryTableFieldId="89"/>
    <tableColumn id="56" xr3:uid="{00000000-0010-0000-0000-000038000000}" uniqueName="56" name="MARKET_AREA_2_DSCR" queryTableFieldId="90"/>
    <tableColumn id="57" xr3:uid="{00000000-0010-0000-0000-000039000000}" uniqueName="57" name="NEIGHBORHOOD_CODE" queryTableFieldId="91"/>
    <tableColumn id="58" xr3:uid="{00000000-0010-0000-0000-00003A000000}" uniqueName="58" name="NEIGHBORHOOD_GROUP" queryTableFieldId="92"/>
    <tableColumn id="59" xr3:uid="{00000000-0010-0000-0000-00003B000000}" uniqueName="59" name="SCHOOL_DIST" queryTableFieldId="93"/>
    <tableColumn id="60" xr3:uid="{00000000-0010-0000-0000-00003C000000}" uniqueName="60" name="MAP_FACET" queryTableFieldId="94"/>
    <tableColumn id="61" xr3:uid="{00000000-0010-0000-0000-00003D000000}" uniqueName="61" name="KEY_MAP" queryTableFieldId="95"/>
    <tableColumn id="62" xr3:uid="{00000000-0010-0000-0000-00003E000000}" uniqueName="62" name="JURS" queryTableFieldId="96"/>
    <tableColumn id="63" xr3:uid="{00000000-0010-0000-0000-00003F000000}" uniqueName="63" name="PROPERTY_TYPE_DESC" queryTableFieldId="97" dataDxfId="7"/>
    <tableColumn id="64" xr3:uid="{00000000-0010-0000-0000-000040000000}" uniqueName="64" name="STATE_CLASS" queryTableFieldId="98" dataDxfId="6"/>
    <tableColumn id="65" xr3:uid="{00000000-0010-0000-0000-000041000000}" uniqueName="65" name="STATE_CLASS_DESCRIPTION" queryTableFieldId="99" dataDxfId="5"/>
    <tableColumn id="66" xr3:uid="{00000000-0010-0000-0000-000042000000}" uniqueName="66" name="IMPROVE_DESC" queryTableFieldId="100" dataDxfId="4"/>
    <tableColumn id="67" xr3:uid="{00000000-0010-0000-0000-000043000000}" uniqueName="67" name="BUILDING_STYLE_DESC" queryTableFieldId="101"/>
    <tableColumn id="68" xr3:uid="{00000000-0010-0000-0000-000044000000}" uniqueName="68" name="LAND_USE_CODE" queryTableFieldId="102"/>
    <tableColumn id="69" xr3:uid="{00000000-0010-0000-0000-000045000000}" uniqueName="69" name="LAND_USE_DSCR" queryTableFieldId="103"/>
    <tableColumn id="70" xr3:uid="{00000000-0010-0000-0000-000046000000}" uniqueName="70" name="LAND_UNITS" queryTableFieldId="104"/>
    <tableColumn id="71" xr3:uid="{00000000-0010-0000-0000-000047000000}" uniqueName="71" name="lAND_UNIT_TYPE" queryTableFieldId="105"/>
    <tableColumn id="72" xr3:uid="{00000000-0010-0000-0000-000048000000}" uniqueName="72" name="LAND_SIZE_FACTOR" queryTableFieldId="106"/>
    <tableColumn id="73" xr3:uid="{00000000-0010-0000-0000-000049000000}" uniqueName="73" name="LAND_SITE_FACTOR" queryTableFieldId="107" dataDxfId="3"/>
    <tableColumn id="74" xr3:uid="{00000000-0010-0000-0000-00004A000000}" uniqueName="74" name="LAND_APPR_OVERRIDE_FACTOR" queryTableFieldId="108" dataDxfId="2"/>
    <tableColumn id="75" xr3:uid="{00000000-0010-0000-0000-00004B000000}" uniqueName="75" name="LAND_TOT_ADJ" queryTableFieldId="109" dataDxfId="1"/>
    <tableColumn id="76" xr3:uid="{00000000-0010-0000-0000-00004C000000}" uniqueName="76" name="LAND_UNIT_PRICE" queryTableFieldId="110" dataDxfId="0"/>
    <tableColumn id="77" xr3:uid="{00000000-0010-0000-0000-00004D000000}" uniqueName="77" name="LAND_ADJ_UNIT_PRICE" queryTableFieldId="111"/>
    <tableColumn id="78" xr3:uid="{00000000-0010-0000-0000-00004E000000}" uniqueName="78" name="LAND_VALUE" queryTableFieldId="112"/>
    <tableColumn id="79" xr3:uid="{00000000-0010-0000-0000-00004F000000}" uniqueName="79" name="EXEMPT_CAT" queryTableFieldId="114"/>
    <tableColumn id="80" xr3:uid="{00000000-0010-0000-0000-000050000000}" uniqueName="80" name="EXEMPTION_DSCR" queryTableFieldId="115"/>
    <tableColumn id="39" xr3:uid="{00000000-0010-0000-0000-000027000000}" uniqueName="39" name="COUNTY_CODE" queryTableFieldId="1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Hcad_HCAD_Data_Combined.accdb3" displayName="Table_Hcad_HCAD_Data_Combined.accdb3" ref="B4:L611" tableType="queryTable" totalsRowShown="0">
  <autoFilter ref="B4:L611" xr:uid="{00000000-0009-0000-0100-000002000000}"/>
  <tableColumns count="11">
    <tableColumn id="1" xr3:uid="{00000000-0010-0000-0100-000001000000}" uniqueName="1" name="ACCOUNT" queryTableFieldId="1"/>
    <tableColumn id="2" xr3:uid="{00000000-0010-0000-0100-000002000000}" uniqueName="2" name="BLD_NUM" queryTableFieldId="2"/>
    <tableColumn id="3" xr3:uid="{00000000-0010-0000-0100-000003000000}" uniqueName="3" name="Count" queryTableFieldId="3"/>
    <tableColumn id="4" xr3:uid="{00000000-0010-0000-0100-000004000000}" uniqueName="4" name="GRADE" queryTableFieldId="4"/>
    <tableColumn id="5" xr3:uid="{00000000-0010-0000-0100-000005000000}" uniqueName="5" name="CODE" queryTableFieldId="5"/>
    <tableColumn id="6" xr3:uid="{00000000-0010-0000-0100-000006000000}" uniqueName="6" name="S_DSCR" queryTableFieldId="6"/>
    <tableColumn id="7" xr3:uid="{00000000-0010-0000-0100-000007000000}" uniqueName="7" name="L_DESCR" queryTableFieldId="7"/>
    <tableColumn id="8" xr3:uid="{00000000-0010-0000-0100-000008000000}" uniqueName="8" name="CATEGORY" queryTableFieldId="8"/>
    <tableColumn id="9" xr3:uid="{00000000-0010-0000-0100-000009000000}" uniqueName="9" name="DSCR" queryTableFieldId="9"/>
    <tableColumn id="10" xr3:uid="{00000000-0010-0000-0100-00000A000000}" uniqueName="10" name="NOTE" queryTableFieldId="10"/>
    <tableColumn id="11" xr3:uid="{00000000-0010-0000-0100-00000B000000}" uniqueName="11" name="UTS" queryTableField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D690"/>
  <sheetViews>
    <sheetView workbookViewId="0">
      <selection activeCell="D8" sqref="D8"/>
    </sheetView>
  </sheetViews>
  <sheetFormatPr defaultRowHeight="15" x14ac:dyDescent="0.25"/>
  <cols>
    <col min="2" max="2" width="4" bestFit="1" customWidth="1"/>
    <col min="3" max="3" width="14.140625" bestFit="1" customWidth="1"/>
    <col min="4" max="4" width="22" bestFit="1" customWidth="1"/>
    <col min="5" max="5" width="43" bestFit="1" customWidth="1"/>
    <col min="6" max="6" width="53.140625" customWidth="1"/>
    <col min="7" max="7" width="26.5703125" bestFit="1" customWidth="1"/>
    <col min="8" max="8" width="27.7109375" customWidth="1"/>
    <col min="9" max="9" width="16.85546875" bestFit="1" customWidth="1"/>
    <col min="10" max="10" width="15.7109375" bestFit="1" customWidth="1"/>
    <col min="11" max="11" width="15.7109375" customWidth="1"/>
    <col min="12" max="12" width="23.140625" bestFit="1" customWidth="1"/>
    <col min="13" max="13" width="22" bestFit="1" customWidth="1"/>
    <col min="14" max="14" width="21.42578125" customWidth="1"/>
    <col min="15" max="15" width="17.85546875" customWidth="1"/>
    <col min="16" max="16" width="12.28515625" customWidth="1"/>
    <col min="17" max="17" width="16.140625" customWidth="1"/>
    <col min="18" max="18" width="24.28515625" customWidth="1"/>
    <col min="19" max="19" width="20.140625" customWidth="1"/>
    <col min="20" max="20" width="28.5703125" customWidth="1"/>
    <col min="21" max="21" width="24" customWidth="1"/>
    <col min="22" max="22" width="23.42578125" customWidth="1"/>
    <col min="23" max="23" width="26" customWidth="1"/>
    <col min="24" max="24" width="28.85546875" customWidth="1"/>
    <col min="25" max="25" width="21.85546875" customWidth="1"/>
    <col min="26" max="26" width="11" customWidth="1"/>
    <col min="27" max="27" width="24.140625" customWidth="1"/>
    <col min="28" max="28" width="16.5703125" customWidth="1"/>
    <col min="29" max="29" width="18" customWidth="1"/>
    <col min="30" max="30" width="15.140625" customWidth="1"/>
    <col min="31" max="31" width="10.85546875" customWidth="1"/>
    <col min="32" max="32" width="16.5703125" customWidth="1"/>
    <col min="33" max="33" width="18.85546875" customWidth="1"/>
    <col min="34" max="34" width="81.140625" customWidth="1"/>
    <col min="35" max="35" width="14.42578125" customWidth="1"/>
    <col min="36" max="36" width="16.140625" customWidth="1"/>
    <col min="37" max="37" width="13.5703125" customWidth="1"/>
    <col min="38" max="38" width="15" customWidth="1"/>
    <col min="39" max="39" width="18.140625" customWidth="1"/>
    <col min="40" max="40" width="13.42578125" customWidth="1"/>
    <col min="41" max="41" width="13.140625" customWidth="1"/>
    <col min="42" max="42" width="21.85546875" customWidth="1"/>
    <col min="43" max="43" width="12.85546875" customWidth="1"/>
    <col min="44" max="44" width="30.85546875" customWidth="1"/>
    <col min="45" max="45" width="19.140625" customWidth="1"/>
    <col min="46" max="46" width="8.7109375" customWidth="1"/>
    <col min="47" max="47" width="18.140625" customWidth="1"/>
    <col min="48" max="48" width="13.85546875" customWidth="1"/>
    <col min="49" max="49" width="20.28515625" customWidth="1"/>
    <col min="50" max="50" width="17.42578125" customWidth="1"/>
    <col min="51" max="51" width="14" customWidth="1"/>
    <col min="52" max="52" width="44.28515625" customWidth="1"/>
    <col min="53" max="53" width="38.28515625" customWidth="1"/>
    <col min="54" max="54" width="18.5703125" customWidth="1"/>
    <col min="55" max="55" width="45" customWidth="1"/>
    <col min="56" max="56" width="18.5703125" customWidth="1"/>
    <col min="57" max="57" width="50.42578125" customWidth="1"/>
    <col min="58" max="58" width="24.42578125" customWidth="1"/>
    <col min="59" max="59" width="26.140625" bestFit="1" customWidth="1"/>
    <col min="60" max="60" width="15.42578125" customWidth="1"/>
    <col min="61" max="61" width="14" customWidth="1"/>
    <col min="62" max="62" width="11.85546875" customWidth="1"/>
    <col min="63" max="63" width="46.42578125" customWidth="1"/>
    <col min="64" max="64" width="30.28515625" customWidth="1"/>
    <col min="65" max="65" width="14.85546875" style="4" customWidth="1"/>
    <col min="66" max="66" width="30.28515625" style="4" customWidth="1"/>
    <col min="67" max="67" width="36" style="4" customWidth="1"/>
    <col min="68" max="68" width="35.85546875" bestFit="1" customWidth="1"/>
    <col min="69" max="69" width="18.5703125" customWidth="1"/>
    <col min="70" max="70" width="37.5703125" customWidth="1"/>
    <col min="71" max="71" width="14.5703125" customWidth="1"/>
    <col min="72" max="72" width="18.7109375" customWidth="1"/>
    <col min="73" max="74" width="21" customWidth="1"/>
    <col min="75" max="75" width="32.42578125" style="4" customWidth="1"/>
    <col min="76" max="76" width="17" style="4" customWidth="1"/>
    <col min="77" max="77" width="19.85546875" style="4" customWidth="1"/>
    <col min="78" max="78" width="24.28515625" customWidth="1"/>
    <col min="79" max="79" width="15" customWidth="1"/>
    <col min="80" max="80" width="14.85546875" customWidth="1"/>
    <col min="81" max="81" width="19.7109375" customWidth="1"/>
    <col min="82" max="82" width="16.85546875" customWidth="1"/>
    <col min="83" max="83" width="19.7109375" customWidth="1"/>
  </cols>
  <sheetData>
    <row r="2" spans="2:82" x14ac:dyDescent="0.25">
      <c r="C2">
        <f t="shared" ref="C2" si="0">B2+1</f>
        <v>1</v>
      </c>
      <c r="D2">
        <f t="shared" ref="D2" si="1">C2+1</f>
        <v>2</v>
      </c>
      <c r="E2">
        <f t="shared" ref="E2" si="2">D2+1</f>
        <v>3</v>
      </c>
      <c r="F2">
        <f t="shared" ref="F2" si="3">E2+1</f>
        <v>4</v>
      </c>
      <c r="G2">
        <f t="shared" ref="G2" si="4">F2+1</f>
        <v>5</v>
      </c>
      <c r="H2">
        <f t="shared" ref="H2" si="5">G2+1</f>
        <v>6</v>
      </c>
      <c r="I2">
        <f t="shared" ref="I2" si="6">H2+1</f>
        <v>7</v>
      </c>
      <c r="J2">
        <f t="shared" ref="J2" si="7">I2+1</f>
        <v>8</v>
      </c>
      <c r="K2">
        <f t="shared" ref="K2" si="8">J2+1</f>
        <v>9</v>
      </c>
      <c r="L2">
        <f t="shared" ref="L2" si="9">K2+1</f>
        <v>10</v>
      </c>
      <c r="M2">
        <f t="shared" ref="M2" si="10">L2+1</f>
        <v>11</v>
      </c>
      <c r="N2">
        <f t="shared" ref="N2" si="11">M2+1</f>
        <v>12</v>
      </c>
      <c r="O2">
        <f t="shared" ref="O2" si="12">N2+1</f>
        <v>13</v>
      </c>
      <c r="P2">
        <f t="shared" ref="P2" si="13">O2+1</f>
        <v>14</v>
      </c>
      <c r="Q2">
        <f t="shared" ref="Q2" si="14">P2+1</f>
        <v>15</v>
      </c>
      <c r="R2">
        <f t="shared" ref="R2" si="15">Q2+1</f>
        <v>16</v>
      </c>
      <c r="S2">
        <f t="shared" ref="S2" si="16">R2+1</f>
        <v>17</v>
      </c>
      <c r="T2">
        <f t="shared" ref="T2" si="17">S2+1</f>
        <v>18</v>
      </c>
      <c r="U2">
        <f t="shared" ref="U2" si="18">T2+1</f>
        <v>19</v>
      </c>
      <c r="V2">
        <f t="shared" ref="V2" si="19">U2+1</f>
        <v>20</v>
      </c>
      <c r="W2">
        <f t="shared" ref="W2" si="20">V2+1</f>
        <v>21</v>
      </c>
      <c r="X2">
        <f t="shared" ref="X2" si="21">W2+1</f>
        <v>22</v>
      </c>
      <c r="Y2">
        <f t="shared" ref="Y2" si="22">X2+1</f>
        <v>23</v>
      </c>
      <c r="Z2">
        <f t="shared" ref="Z2" si="23">Y2+1</f>
        <v>24</v>
      </c>
      <c r="AA2">
        <f t="shared" ref="AA2" si="24">Z2+1</f>
        <v>25</v>
      </c>
      <c r="AB2">
        <f t="shared" ref="AB2" si="25">AA2+1</f>
        <v>26</v>
      </c>
      <c r="AC2">
        <f t="shared" ref="AC2" si="26">AB2+1</f>
        <v>27</v>
      </c>
      <c r="AD2">
        <f t="shared" ref="AD2" si="27">AC2+1</f>
        <v>28</v>
      </c>
      <c r="AE2">
        <f t="shared" ref="AE2" si="28">AD2+1</f>
        <v>29</v>
      </c>
      <c r="AF2">
        <f t="shared" ref="AF2" si="29">AE2+1</f>
        <v>30</v>
      </c>
      <c r="AG2">
        <f t="shared" ref="AG2" si="30">AF2+1</f>
        <v>31</v>
      </c>
      <c r="AH2">
        <f t="shared" ref="AH2" si="31">AG2+1</f>
        <v>32</v>
      </c>
      <c r="AI2">
        <f t="shared" ref="AI2" si="32">AH2+1</f>
        <v>33</v>
      </c>
      <c r="AJ2">
        <f t="shared" ref="AJ2" si="33">AI2+1</f>
        <v>34</v>
      </c>
      <c r="AK2">
        <f t="shared" ref="AK2" si="34">AJ2+1</f>
        <v>35</v>
      </c>
      <c r="AL2">
        <f t="shared" ref="AL2" si="35">AK2+1</f>
        <v>36</v>
      </c>
      <c r="AM2">
        <f t="shared" ref="AM2" si="36">AL2+1</f>
        <v>37</v>
      </c>
      <c r="AN2">
        <f t="shared" ref="AN2" si="37">AM2+1</f>
        <v>38</v>
      </c>
      <c r="AO2">
        <f t="shared" ref="AO2" si="38">AN2+1</f>
        <v>39</v>
      </c>
      <c r="AP2">
        <f t="shared" ref="AP2" si="39">AO2+1</f>
        <v>40</v>
      </c>
      <c r="AQ2">
        <f t="shared" ref="AQ2" si="40">AP2+1</f>
        <v>41</v>
      </c>
      <c r="AR2">
        <f t="shared" ref="AR2" si="41">AQ2+1</f>
        <v>42</v>
      </c>
      <c r="AS2">
        <f t="shared" ref="AS2" si="42">AR2+1</f>
        <v>43</v>
      </c>
      <c r="AT2">
        <f t="shared" ref="AT2" si="43">AS2+1</f>
        <v>44</v>
      </c>
      <c r="AU2">
        <f t="shared" ref="AU2" si="44">AT2+1</f>
        <v>45</v>
      </c>
      <c r="AV2">
        <f t="shared" ref="AV2" si="45">AU2+1</f>
        <v>46</v>
      </c>
      <c r="AW2">
        <f t="shared" ref="AW2" si="46">AV2+1</f>
        <v>47</v>
      </c>
      <c r="AX2">
        <f t="shared" ref="AX2" si="47">AW2+1</f>
        <v>48</v>
      </c>
      <c r="AY2">
        <f t="shared" ref="AY2" si="48">AX2+1</f>
        <v>49</v>
      </c>
      <c r="AZ2">
        <f t="shared" ref="AZ2" si="49">AY2+1</f>
        <v>50</v>
      </c>
      <c r="BA2">
        <f t="shared" ref="BA2" si="50">AZ2+1</f>
        <v>51</v>
      </c>
      <c r="BB2">
        <f t="shared" ref="BB2" si="51">BA2+1</f>
        <v>52</v>
      </c>
      <c r="BC2">
        <f t="shared" ref="BC2" si="52">BB2+1</f>
        <v>53</v>
      </c>
      <c r="BD2">
        <f t="shared" ref="BD2" si="53">BC2+1</f>
        <v>54</v>
      </c>
      <c r="BE2">
        <f t="shared" ref="BE2" si="54">BD2+1</f>
        <v>55</v>
      </c>
      <c r="BF2">
        <f t="shared" ref="BF2" si="55">BE2+1</f>
        <v>56</v>
      </c>
      <c r="BG2">
        <f t="shared" ref="BG2" si="56">BF2+1</f>
        <v>57</v>
      </c>
      <c r="BH2">
        <f t="shared" ref="BH2" si="57">BG2+1</f>
        <v>58</v>
      </c>
      <c r="BI2">
        <f t="shared" ref="BI2" si="58">BH2+1</f>
        <v>59</v>
      </c>
      <c r="BJ2">
        <f t="shared" ref="BJ2" si="59">BI2+1</f>
        <v>60</v>
      </c>
      <c r="BK2">
        <f t="shared" ref="BK2" si="60">BJ2+1</f>
        <v>61</v>
      </c>
      <c r="BL2">
        <f t="shared" ref="BL2" si="61">BK2+1</f>
        <v>62</v>
      </c>
      <c r="BM2">
        <f t="shared" ref="BM2" si="62">BL2+1</f>
        <v>63</v>
      </c>
      <c r="BN2">
        <f t="shared" ref="BN2" si="63">BM2+1</f>
        <v>64</v>
      </c>
      <c r="BO2">
        <f t="shared" ref="BO2" si="64">BN2+1</f>
        <v>65</v>
      </c>
      <c r="BP2">
        <f t="shared" ref="BP2" si="65">BO2+1</f>
        <v>66</v>
      </c>
      <c r="BQ2">
        <f t="shared" ref="BQ2" si="66">BP2+1</f>
        <v>67</v>
      </c>
      <c r="BR2">
        <f t="shared" ref="BR2" si="67">BQ2+1</f>
        <v>68</v>
      </c>
      <c r="BS2">
        <f t="shared" ref="BS2" si="68">BR2+1</f>
        <v>69</v>
      </c>
      <c r="BT2">
        <f t="shared" ref="BT2" si="69">BS2+1</f>
        <v>70</v>
      </c>
      <c r="BU2">
        <f t="shared" ref="BU2" si="70">BT2+1</f>
        <v>71</v>
      </c>
      <c r="BV2">
        <f t="shared" ref="BV2" si="71">BU2+1</f>
        <v>72</v>
      </c>
      <c r="BW2">
        <f t="shared" ref="BW2" si="72">BV2+1</f>
        <v>73</v>
      </c>
      <c r="BX2">
        <f t="shared" ref="BX2" si="73">BW2+1</f>
        <v>74</v>
      </c>
      <c r="BY2">
        <f t="shared" ref="BY2" si="74">BX2+1</f>
        <v>75</v>
      </c>
      <c r="BZ2">
        <f t="shared" ref="BZ2" si="75">BY2+1</f>
        <v>76</v>
      </c>
      <c r="CA2">
        <f t="shared" ref="CA2" si="76">BZ2+1</f>
        <v>77</v>
      </c>
      <c r="CB2">
        <f t="shared" ref="CB2" si="77">CA2+1</f>
        <v>78</v>
      </c>
    </row>
    <row r="3" spans="2:82" x14ac:dyDescent="0.25">
      <c r="C3" s="1" t="s">
        <v>0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10</v>
      </c>
      <c r="N3" s="1" t="s">
        <v>11</v>
      </c>
      <c r="O3" s="1" t="s">
        <v>12</v>
      </c>
      <c r="P3" s="1" t="s">
        <v>13</v>
      </c>
      <c r="Q3" s="1" t="s">
        <v>14</v>
      </c>
      <c r="R3" s="1" t="s">
        <v>15</v>
      </c>
      <c r="S3" s="1" t="s">
        <v>16</v>
      </c>
      <c r="T3" s="1" t="s">
        <v>17</v>
      </c>
      <c r="U3" s="1" t="s">
        <v>18</v>
      </c>
      <c r="V3" s="1" t="s">
        <v>19</v>
      </c>
      <c r="W3" s="1" t="s">
        <v>20</v>
      </c>
      <c r="X3" s="1" t="s">
        <v>21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26</v>
      </c>
      <c r="AD3" s="1" t="s">
        <v>27</v>
      </c>
      <c r="AE3" s="1" t="s">
        <v>28</v>
      </c>
      <c r="AF3" s="1" t="s">
        <v>29</v>
      </c>
      <c r="AG3" s="1" t="s">
        <v>30</v>
      </c>
      <c r="AH3" s="1" t="s">
        <v>31</v>
      </c>
      <c r="AI3" s="1" t="s">
        <v>32</v>
      </c>
      <c r="AJ3" s="1" t="s">
        <v>33</v>
      </c>
      <c r="AK3" s="1" t="s">
        <v>34</v>
      </c>
      <c r="AL3" s="1" t="s">
        <v>35</v>
      </c>
      <c r="AM3" s="1" t="s">
        <v>36</v>
      </c>
      <c r="AN3" s="1" t="s">
        <v>37</v>
      </c>
      <c r="AO3" s="1" t="s">
        <v>38</v>
      </c>
      <c r="AP3" s="1" t="s">
        <v>39</v>
      </c>
      <c r="AQ3" s="1" t="s">
        <v>40</v>
      </c>
      <c r="AR3" s="1" t="s">
        <v>41</v>
      </c>
      <c r="AS3" s="1" t="s">
        <v>42</v>
      </c>
      <c r="AT3" s="1" t="s">
        <v>43</v>
      </c>
      <c r="AU3" s="1" t="s">
        <v>44</v>
      </c>
      <c r="AV3" s="1" t="s">
        <v>45</v>
      </c>
      <c r="AW3" s="1" t="s">
        <v>46</v>
      </c>
      <c r="AX3" s="1" t="s">
        <v>47</v>
      </c>
      <c r="AY3" s="1" t="s">
        <v>48</v>
      </c>
      <c r="AZ3" s="1" t="s">
        <v>49</v>
      </c>
      <c r="BA3" s="1" t="s">
        <v>50</v>
      </c>
      <c r="BB3" s="1" t="s">
        <v>51</v>
      </c>
      <c r="BC3" s="1" t="s">
        <v>52</v>
      </c>
      <c r="BD3" s="1" t="s">
        <v>53</v>
      </c>
      <c r="BE3" s="1" t="s">
        <v>54</v>
      </c>
      <c r="BF3" s="1" t="s">
        <v>55</v>
      </c>
      <c r="BG3" s="1" t="s">
        <v>56</v>
      </c>
      <c r="BH3" s="1" t="s">
        <v>57</v>
      </c>
      <c r="BI3" s="1" t="s">
        <v>58</v>
      </c>
      <c r="BJ3" s="1" t="s">
        <v>59</v>
      </c>
      <c r="BK3" s="1" t="s">
        <v>60</v>
      </c>
      <c r="BL3" s="1" t="s">
        <v>61</v>
      </c>
      <c r="BM3" s="1" t="s">
        <v>62</v>
      </c>
      <c r="BN3" s="1" t="s">
        <v>63</v>
      </c>
      <c r="BO3" s="1" t="s">
        <v>64</v>
      </c>
      <c r="BP3" s="1" t="s">
        <v>65</v>
      </c>
      <c r="BQ3" s="1" t="s">
        <v>66</v>
      </c>
      <c r="BR3" s="1" t="s">
        <v>67</v>
      </c>
      <c r="BS3" s="1" t="s">
        <v>68</v>
      </c>
      <c r="BT3" s="1" t="s">
        <v>69</v>
      </c>
      <c r="BU3" s="1" t="s">
        <v>70</v>
      </c>
      <c r="BV3" s="1" t="s">
        <v>71</v>
      </c>
      <c r="BW3" s="1" t="s">
        <v>72</v>
      </c>
      <c r="BX3" s="1" t="s">
        <v>73</v>
      </c>
      <c r="BY3" s="1" t="s">
        <v>74</v>
      </c>
      <c r="BZ3" s="1" t="s">
        <v>75</v>
      </c>
      <c r="CA3" s="1" t="s">
        <v>76</v>
      </c>
      <c r="CB3" s="1" t="s">
        <v>77</v>
      </c>
      <c r="CC3" s="1"/>
      <c r="CD3" s="1"/>
    </row>
    <row r="4" spans="2:82" x14ac:dyDescent="0.25">
      <c r="C4" t="s">
        <v>0</v>
      </c>
      <c r="D4" t="s">
        <v>1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s="4" t="s">
        <v>8</v>
      </c>
      <c r="L4" s="4" t="s">
        <v>9</v>
      </c>
      <c r="M4" s="4" t="s">
        <v>10</v>
      </c>
      <c r="N4" t="s">
        <v>11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  <c r="AR4" t="s">
        <v>42</v>
      </c>
      <c r="AS4" t="s">
        <v>43</v>
      </c>
      <c r="AT4" t="s">
        <v>44</v>
      </c>
      <c r="AU4" t="s">
        <v>45</v>
      </c>
      <c r="AV4" t="s">
        <v>46</v>
      </c>
      <c r="AW4" t="s">
        <v>47</v>
      </c>
      <c r="AX4" t="s">
        <v>48</v>
      </c>
      <c r="AY4" t="s">
        <v>49</v>
      </c>
      <c r="AZ4" t="s">
        <v>50</v>
      </c>
      <c r="BA4" t="s">
        <v>51</v>
      </c>
      <c r="BB4" t="s">
        <v>52</v>
      </c>
      <c r="BC4" t="s">
        <v>53</v>
      </c>
      <c r="BD4" t="s">
        <v>54</v>
      </c>
      <c r="BE4" t="s">
        <v>55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67</v>
      </c>
      <c r="BR4" t="s">
        <v>68</v>
      </c>
      <c r="BS4" t="s">
        <v>69</v>
      </c>
      <c r="BT4" t="s">
        <v>70</v>
      </c>
      <c r="BU4" t="s">
        <v>71</v>
      </c>
      <c r="BV4" t="s">
        <v>72</v>
      </c>
      <c r="BW4" t="s">
        <v>73</v>
      </c>
      <c r="BX4" t="s">
        <v>74</v>
      </c>
      <c r="BY4" t="s">
        <v>75</v>
      </c>
      <c r="BZ4" t="s">
        <v>76</v>
      </c>
      <c r="CA4" t="s">
        <v>77</v>
      </c>
      <c r="CB4" t="s">
        <v>78</v>
      </c>
      <c r="CC4" t="s">
        <v>79</v>
      </c>
      <c r="CD4" t="s">
        <v>80</v>
      </c>
    </row>
    <row r="5" spans="2:82" x14ac:dyDescent="0.25">
      <c r="B5">
        <f>IF(C5="","",B4+1)</f>
        <v>1</v>
      </c>
      <c r="C5" t="s">
        <v>81</v>
      </c>
      <c r="D5" t="s">
        <v>82</v>
      </c>
      <c r="E5" t="s">
        <v>83</v>
      </c>
      <c r="F5" t="s">
        <v>84</v>
      </c>
      <c r="H5" t="s">
        <v>85</v>
      </c>
      <c r="I5" t="s">
        <v>86</v>
      </c>
      <c r="J5" t="s">
        <v>87</v>
      </c>
      <c r="K5" s="4">
        <v>1172333</v>
      </c>
      <c r="L5" s="4">
        <v>1260469</v>
      </c>
      <c r="M5" s="7">
        <v>1260441</v>
      </c>
      <c r="O5" t="s">
        <v>88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s="4">
        <v>594409</v>
      </c>
      <c r="V5" s="4"/>
      <c r="W5" s="4">
        <v>660454</v>
      </c>
      <c r="X5" s="4">
        <v>0</v>
      </c>
      <c r="Y5" s="11" t="s">
        <v>94</v>
      </c>
      <c r="Z5" t="s">
        <v>95</v>
      </c>
      <c r="AA5" t="s">
        <v>96</v>
      </c>
      <c r="AB5" t="s">
        <v>97</v>
      </c>
      <c r="AC5" t="s">
        <v>97</v>
      </c>
      <c r="AD5" t="s">
        <v>98</v>
      </c>
      <c r="AE5" t="s">
        <v>99</v>
      </c>
      <c r="AG5" t="s">
        <v>100</v>
      </c>
      <c r="AI5" s="4">
        <v>7669</v>
      </c>
      <c r="AJ5" s="4">
        <v>7924</v>
      </c>
      <c r="AK5" s="4">
        <v>0</v>
      </c>
      <c r="AL5" s="4">
        <v>0</v>
      </c>
      <c r="AM5" s="4">
        <v>0</v>
      </c>
      <c r="AN5" s="4">
        <v>7669</v>
      </c>
      <c r="AO5" s="4">
        <v>309</v>
      </c>
      <c r="AP5">
        <v>1</v>
      </c>
      <c r="AU5" s="4">
        <v>0</v>
      </c>
      <c r="AV5" s="4"/>
      <c r="AW5" s="4"/>
      <c r="AX5" s="4"/>
      <c r="AY5" t="s">
        <v>101</v>
      </c>
      <c r="AZ5" t="s">
        <v>102</v>
      </c>
      <c r="BA5" t="s">
        <v>103</v>
      </c>
      <c r="BB5" t="s">
        <v>104</v>
      </c>
      <c r="BC5" t="s">
        <v>105</v>
      </c>
      <c r="BD5" t="s">
        <v>106</v>
      </c>
      <c r="BE5" t="s">
        <v>107</v>
      </c>
      <c r="BF5" t="s">
        <v>108</v>
      </c>
      <c r="BG5" t="s">
        <v>98</v>
      </c>
      <c r="BH5" t="s">
        <v>109</v>
      </c>
      <c r="BI5" t="s">
        <v>110</v>
      </c>
      <c r="BJ5" t="s">
        <v>111</v>
      </c>
      <c r="BK5" t="s">
        <v>112</v>
      </c>
      <c r="BL5" t="s">
        <v>113</v>
      </c>
      <c r="BM5" t="s">
        <v>114</v>
      </c>
      <c r="BN5" t="s">
        <v>113</v>
      </c>
      <c r="BO5" t="s">
        <v>115</v>
      </c>
      <c r="BP5" t="s">
        <v>116</v>
      </c>
      <c r="BQ5" t="s">
        <v>117</v>
      </c>
      <c r="BR5" t="s">
        <v>118</v>
      </c>
      <c r="BS5">
        <v>38281</v>
      </c>
      <c r="BT5" t="s">
        <v>119</v>
      </c>
      <c r="BU5" t="s">
        <v>120</v>
      </c>
      <c r="BV5" t="s">
        <v>120</v>
      </c>
      <c r="BW5" t="s">
        <v>120</v>
      </c>
      <c r="BX5" t="s">
        <v>120</v>
      </c>
      <c r="BY5">
        <v>12</v>
      </c>
      <c r="BZ5">
        <v>12</v>
      </c>
      <c r="CA5">
        <v>459372</v>
      </c>
      <c r="CD5" t="s">
        <v>121</v>
      </c>
    </row>
    <row r="6" spans="2:82" x14ac:dyDescent="0.25">
      <c r="B6">
        <f t="shared" ref="B6:B69" si="78">IF(C6="","",B5+1)</f>
        <v>2</v>
      </c>
      <c r="C6" t="s">
        <v>81</v>
      </c>
      <c r="D6" t="s">
        <v>82</v>
      </c>
      <c r="E6" t="s">
        <v>83</v>
      </c>
      <c r="F6" t="s">
        <v>84</v>
      </c>
      <c r="H6" t="s">
        <v>85</v>
      </c>
      <c r="I6" t="s">
        <v>86</v>
      </c>
      <c r="J6" t="s">
        <v>87</v>
      </c>
      <c r="K6" s="4">
        <v>1172333</v>
      </c>
      <c r="L6" s="4">
        <v>1260469</v>
      </c>
      <c r="M6" s="7">
        <v>1260441</v>
      </c>
      <c r="O6" t="s">
        <v>88</v>
      </c>
      <c r="P6" t="s">
        <v>122</v>
      </c>
      <c r="Q6" t="s">
        <v>123</v>
      </c>
      <c r="R6" t="s">
        <v>124</v>
      </c>
      <c r="S6" t="s">
        <v>92</v>
      </c>
      <c r="T6" t="s">
        <v>93</v>
      </c>
      <c r="U6" s="4">
        <v>215125</v>
      </c>
      <c r="V6" s="4"/>
      <c r="W6" s="4">
        <v>241714</v>
      </c>
      <c r="X6" s="4">
        <v>0</v>
      </c>
      <c r="Y6" s="11" t="s">
        <v>125</v>
      </c>
      <c r="Z6" t="s">
        <v>95</v>
      </c>
      <c r="AA6" t="s">
        <v>96</v>
      </c>
      <c r="AB6" t="s">
        <v>97</v>
      </c>
      <c r="AC6" t="s">
        <v>97</v>
      </c>
      <c r="AD6" t="s">
        <v>98</v>
      </c>
      <c r="AE6" t="s">
        <v>99</v>
      </c>
      <c r="AG6" t="s">
        <v>100</v>
      </c>
      <c r="AI6" s="4">
        <v>6138</v>
      </c>
      <c r="AJ6" s="4">
        <v>6213</v>
      </c>
      <c r="AK6" s="4">
        <v>0</v>
      </c>
      <c r="AL6" s="4">
        <v>0</v>
      </c>
      <c r="AM6" s="4">
        <v>0</v>
      </c>
      <c r="AN6" s="4">
        <v>6138</v>
      </c>
      <c r="AO6" s="4">
        <v>233</v>
      </c>
      <c r="AP6">
        <v>1</v>
      </c>
      <c r="AU6" s="4">
        <v>0</v>
      </c>
      <c r="AV6" s="4"/>
      <c r="AW6" s="4"/>
      <c r="AX6" s="4"/>
      <c r="AY6" t="s">
        <v>101</v>
      </c>
      <c r="AZ6" t="s">
        <v>102</v>
      </c>
      <c r="BA6" t="s">
        <v>103</v>
      </c>
      <c r="BB6" t="s">
        <v>104</v>
      </c>
      <c r="BC6" t="s">
        <v>105</v>
      </c>
      <c r="BD6" t="s">
        <v>106</v>
      </c>
      <c r="BE6" t="s">
        <v>107</v>
      </c>
      <c r="BF6" t="s">
        <v>108</v>
      </c>
      <c r="BG6" t="s">
        <v>98</v>
      </c>
      <c r="BH6" t="s">
        <v>109</v>
      </c>
      <c r="BI6" t="s">
        <v>110</v>
      </c>
      <c r="BJ6" t="s">
        <v>111</v>
      </c>
      <c r="BK6" t="s">
        <v>112</v>
      </c>
      <c r="BL6" t="s">
        <v>113</v>
      </c>
      <c r="BM6" t="s">
        <v>114</v>
      </c>
      <c r="BN6" t="s">
        <v>113</v>
      </c>
      <c r="BO6" t="s">
        <v>126</v>
      </c>
      <c r="BP6" t="s">
        <v>127</v>
      </c>
      <c r="BQ6" t="s">
        <v>117</v>
      </c>
      <c r="BR6" t="s">
        <v>118</v>
      </c>
      <c r="BS6">
        <v>38281</v>
      </c>
      <c r="BT6" t="s">
        <v>119</v>
      </c>
      <c r="BU6" t="s">
        <v>120</v>
      </c>
      <c r="BV6" t="s">
        <v>120</v>
      </c>
      <c r="BW6" t="s">
        <v>120</v>
      </c>
      <c r="BX6" t="s">
        <v>120</v>
      </c>
      <c r="BY6">
        <v>12</v>
      </c>
      <c r="BZ6">
        <v>12</v>
      </c>
      <c r="CA6">
        <v>459372</v>
      </c>
      <c r="CD6" t="s">
        <v>121</v>
      </c>
    </row>
    <row r="7" spans="2:82" x14ac:dyDescent="0.25">
      <c r="B7">
        <f t="shared" si="78"/>
        <v>3</v>
      </c>
      <c r="C7" t="s">
        <v>128</v>
      </c>
      <c r="D7" t="s">
        <v>129</v>
      </c>
      <c r="E7" t="s">
        <v>130</v>
      </c>
      <c r="F7" t="s">
        <v>131</v>
      </c>
      <c r="H7" t="s">
        <v>132</v>
      </c>
      <c r="I7" t="s">
        <v>86</v>
      </c>
      <c r="J7" t="s">
        <v>133</v>
      </c>
      <c r="K7" s="4">
        <v>740000</v>
      </c>
      <c r="L7" s="4">
        <v>760954</v>
      </c>
      <c r="M7" s="7">
        <v>739909</v>
      </c>
      <c r="O7" t="s">
        <v>88</v>
      </c>
      <c r="P7" t="s">
        <v>89</v>
      </c>
      <c r="Q7" t="s">
        <v>134</v>
      </c>
      <c r="R7" t="s">
        <v>135</v>
      </c>
      <c r="S7" t="s">
        <v>92</v>
      </c>
      <c r="T7" t="s">
        <v>93</v>
      </c>
      <c r="U7" s="4">
        <v>251447</v>
      </c>
      <c r="V7" s="4"/>
      <c r="W7" s="4">
        <v>580040</v>
      </c>
      <c r="X7" s="4">
        <v>0</v>
      </c>
      <c r="Y7" s="11" t="s">
        <v>136</v>
      </c>
      <c r="Z7" t="s">
        <v>137</v>
      </c>
      <c r="AA7" t="s">
        <v>138</v>
      </c>
      <c r="AB7" t="s">
        <v>139</v>
      </c>
      <c r="AC7" t="s">
        <v>140</v>
      </c>
      <c r="AD7" t="s">
        <v>98</v>
      </c>
      <c r="AE7" t="s">
        <v>141</v>
      </c>
      <c r="AF7" t="s">
        <v>142</v>
      </c>
      <c r="AG7" t="s">
        <v>143</v>
      </c>
      <c r="AI7" s="4">
        <v>8448</v>
      </c>
      <c r="AJ7" s="4">
        <v>9664</v>
      </c>
      <c r="AK7" s="4">
        <v>0</v>
      </c>
      <c r="AL7" s="4">
        <v>0</v>
      </c>
      <c r="AM7" s="4">
        <v>0</v>
      </c>
      <c r="AN7" s="4">
        <v>8448</v>
      </c>
      <c r="AO7" s="4">
        <v>368</v>
      </c>
      <c r="AP7">
        <v>1</v>
      </c>
      <c r="AU7" s="4">
        <v>0</v>
      </c>
      <c r="AV7" s="4"/>
      <c r="AW7" s="4"/>
      <c r="AX7" s="4"/>
      <c r="AY7" t="s">
        <v>144</v>
      </c>
      <c r="AZ7" t="s">
        <v>145</v>
      </c>
      <c r="BA7" t="s">
        <v>146</v>
      </c>
      <c r="BB7" t="s">
        <v>147</v>
      </c>
      <c r="BC7" t="s">
        <v>148</v>
      </c>
      <c r="BD7" t="s">
        <v>149</v>
      </c>
      <c r="BE7" t="s">
        <v>150</v>
      </c>
      <c r="BF7" t="s">
        <v>151</v>
      </c>
      <c r="BG7" t="s">
        <v>98</v>
      </c>
      <c r="BH7" t="s">
        <v>109</v>
      </c>
      <c r="BI7" t="s">
        <v>152</v>
      </c>
      <c r="BJ7" t="s">
        <v>153</v>
      </c>
      <c r="BK7" t="s">
        <v>154</v>
      </c>
      <c r="BL7" t="s">
        <v>113</v>
      </c>
      <c r="BM7" t="s">
        <v>114</v>
      </c>
      <c r="BN7" t="s">
        <v>113</v>
      </c>
      <c r="BO7" t="s">
        <v>155</v>
      </c>
      <c r="BP7" t="s">
        <v>156</v>
      </c>
      <c r="BQ7" t="s">
        <v>157</v>
      </c>
      <c r="BR7" t="s">
        <v>158</v>
      </c>
      <c r="BS7">
        <v>10000</v>
      </c>
      <c r="BT7" t="s">
        <v>119</v>
      </c>
      <c r="BU7" t="s">
        <v>120</v>
      </c>
      <c r="BV7" t="s">
        <v>120</v>
      </c>
      <c r="BW7" t="s">
        <v>120</v>
      </c>
      <c r="BX7" t="s">
        <v>120</v>
      </c>
      <c r="BY7">
        <v>75</v>
      </c>
      <c r="BZ7">
        <v>75</v>
      </c>
      <c r="CA7">
        <v>750000</v>
      </c>
      <c r="CD7" t="s">
        <v>121</v>
      </c>
    </row>
    <row r="8" spans="2:82" x14ac:dyDescent="0.25">
      <c r="B8">
        <f t="shared" si="78"/>
        <v>4</v>
      </c>
      <c r="C8" t="s">
        <v>159</v>
      </c>
      <c r="D8" t="s">
        <v>160</v>
      </c>
      <c r="E8" t="s">
        <v>161</v>
      </c>
      <c r="G8" t="s">
        <v>162</v>
      </c>
      <c r="H8" t="s">
        <v>163</v>
      </c>
      <c r="I8" t="s">
        <v>86</v>
      </c>
      <c r="J8" t="s">
        <v>164</v>
      </c>
      <c r="K8" s="4">
        <v>940000</v>
      </c>
      <c r="L8" s="4">
        <v>1018965</v>
      </c>
      <c r="M8" s="7">
        <v>1002500</v>
      </c>
      <c r="O8" t="s">
        <v>88</v>
      </c>
      <c r="P8" t="s">
        <v>89</v>
      </c>
      <c r="Q8" t="s">
        <v>90</v>
      </c>
      <c r="R8" t="s">
        <v>91</v>
      </c>
      <c r="S8" t="s">
        <v>95</v>
      </c>
      <c r="T8" t="s">
        <v>165</v>
      </c>
      <c r="U8" s="4">
        <v>109923</v>
      </c>
      <c r="V8" s="4"/>
      <c r="W8" s="4">
        <v>676450</v>
      </c>
      <c r="X8" s="4">
        <v>0</v>
      </c>
      <c r="Y8" s="11" t="s">
        <v>166</v>
      </c>
      <c r="Z8" t="s">
        <v>137</v>
      </c>
      <c r="AA8" t="s">
        <v>138</v>
      </c>
      <c r="AB8" t="s">
        <v>167</v>
      </c>
      <c r="AC8" t="s">
        <v>167</v>
      </c>
      <c r="AD8" t="s">
        <v>98</v>
      </c>
      <c r="AE8" t="s">
        <v>168</v>
      </c>
      <c r="AF8" t="s">
        <v>142</v>
      </c>
      <c r="AG8" t="s">
        <v>143</v>
      </c>
      <c r="AI8" s="4">
        <v>8626</v>
      </c>
      <c r="AJ8" s="4">
        <v>8626</v>
      </c>
      <c r="AK8" s="4">
        <v>0</v>
      </c>
      <c r="AL8" s="4">
        <v>0</v>
      </c>
      <c r="AM8" s="4">
        <v>0</v>
      </c>
      <c r="AN8" s="4">
        <v>8626</v>
      </c>
      <c r="AO8" s="4">
        <v>564</v>
      </c>
      <c r="AP8">
        <v>1</v>
      </c>
      <c r="AT8" t="s">
        <v>89</v>
      </c>
      <c r="AU8" s="4">
        <v>0</v>
      </c>
      <c r="AV8" s="4"/>
      <c r="AW8" s="4"/>
      <c r="AX8" s="4"/>
      <c r="AY8" t="s">
        <v>122</v>
      </c>
      <c r="AZ8" t="s">
        <v>169</v>
      </c>
      <c r="BA8" t="s">
        <v>170</v>
      </c>
      <c r="BB8" t="s">
        <v>171</v>
      </c>
      <c r="BC8" t="s">
        <v>172</v>
      </c>
      <c r="BD8" t="s">
        <v>173</v>
      </c>
      <c r="BE8" t="s">
        <v>174</v>
      </c>
      <c r="BF8" t="s">
        <v>175</v>
      </c>
      <c r="BG8" t="s">
        <v>98</v>
      </c>
      <c r="BH8" t="s">
        <v>109</v>
      </c>
      <c r="BI8" t="s">
        <v>176</v>
      </c>
      <c r="BJ8" t="s">
        <v>177</v>
      </c>
      <c r="BK8" t="s">
        <v>178</v>
      </c>
      <c r="BL8" t="s">
        <v>113</v>
      </c>
      <c r="BM8" t="s">
        <v>114</v>
      </c>
      <c r="BN8" t="s">
        <v>113</v>
      </c>
      <c r="BO8" t="s">
        <v>115</v>
      </c>
      <c r="BP8" t="s">
        <v>116</v>
      </c>
      <c r="BQ8" t="s">
        <v>179</v>
      </c>
      <c r="BR8" t="s">
        <v>180</v>
      </c>
      <c r="BS8">
        <v>12500</v>
      </c>
      <c r="BT8" t="s">
        <v>119</v>
      </c>
      <c r="BU8" t="s">
        <v>120</v>
      </c>
      <c r="BV8" t="s">
        <v>120</v>
      </c>
      <c r="BW8" t="s">
        <v>120</v>
      </c>
      <c r="BX8" t="s">
        <v>120</v>
      </c>
      <c r="BY8">
        <v>70</v>
      </c>
      <c r="BZ8">
        <v>70</v>
      </c>
      <c r="CA8">
        <v>875000</v>
      </c>
      <c r="CD8" t="s">
        <v>121</v>
      </c>
    </row>
    <row r="9" spans="2:82" x14ac:dyDescent="0.25">
      <c r="B9">
        <f t="shared" si="78"/>
        <v>5</v>
      </c>
      <c r="C9" t="s">
        <v>159</v>
      </c>
      <c r="D9" t="s">
        <v>160</v>
      </c>
      <c r="E9" t="s">
        <v>161</v>
      </c>
      <c r="G9" t="s">
        <v>162</v>
      </c>
      <c r="H9" t="s">
        <v>163</v>
      </c>
      <c r="I9" t="s">
        <v>86</v>
      </c>
      <c r="J9" t="s">
        <v>164</v>
      </c>
      <c r="K9" s="4">
        <v>940000</v>
      </c>
      <c r="L9" s="4">
        <v>1018965</v>
      </c>
      <c r="M9" s="7">
        <v>1002500</v>
      </c>
      <c r="O9" t="s">
        <v>88</v>
      </c>
      <c r="P9" t="s">
        <v>122</v>
      </c>
      <c r="Q9" t="s">
        <v>181</v>
      </c>
      <c r="R9" t="s">
        <v>182</v>
      </c>
      <c r="S9" t="s">
        <v>137</v>
      </c>
      <c r="T9" t="s">
        <v>183</v>
      </c>
      <c r="U9" s="4">
        <v>36514</v>
      </c>
      <c r="V9" s="4"/>
      <c r="W9" s="4">
        <v>160429</v>
      </c>
      <c r="X9" s="4">
        <v>0</v>
      </c>
      <c r="Y9" s="11" t="s">
        <v>184</v>
      </c>
      <c r="Z9" t="s">
        <v>185</v>
      </c>
      <c r="AA9" t="s">
        <v>186</v>
      </c>
      <c r="AB9" t="s">
        <v>167</v>
      </c>
      <c r="AC9" t="s">
        <v>167</v>
      </c>
      <c r="AD9" t="s">
        <v>98</v>
      </c>
      <c r="AE9" t="s">
        <v>168</v>
      </c>
      <c r="AG9" t="s">
        <v>187</v>
      </c>
      <c r="AI9" s="4">
        <v>3185</v>
      </c>
      <c r="AJ9" s="4">
        <v>3185</v>
      </c>
      <c r="AK9" s="4">
        <v>0</v>
      </c>
      <c r="AL9" s="4">
        <v>0</v>
      </c>
      <c r="AM9" s="4">
        <v>0</v>
      </c>
      <c r="AN9" s="4">
        <v>3185</v>
      </c>
      <c r="AO9" s="4">
        <v>322</v>
      </c>
      <c r="AP9">
        <v>1</v>
      </c>
      <c r="AT9" t="s">
        <v>89</v>
      </c>
      <c r="AU9" s="4">
        <v>0</v>
      </c>
      <c r="AV9" s="4"/>
      <c r="AW9" s="4"/>
      <c r="AX9" s="4"/>
      <c r="AY9" t="s">
        <v>122</v>
      </c>
      <c r="AZ9" t="s">
        <v>169</v>
      </c>
      <c r="BA9" t="s">
        <v>170</v>
      </c>
      <c r="BB9" t="s">
        <v>171</v>
      </c>
      <c r="BC9" t="s">
        <v>172</v>
      </c>
      <c r="BD9" t="s">
        <v>173</v>
      </c>
      <c r="BE9" t="s">
        <v>174</v>
      </c>
      <c r="BF9" t="s">
        <v>175</v>
      </c>
      <c r="BG9" t="s">
        <v>98</v>
      </c>
      <c r="BH9" t="s">
        <v>109</v>
      </c>
      <c r="BI9" t="s">
        <v>176</v>
      </c>
      <c r="BJ9" t="s">
        <v>177</v>
      </c>
      <c r="BK9" t="s">
        <v>178</v>
      </c>
      <c r="BL9" t="s">
        <v>113</v>
      </c>
      <c r="BM9" t="s">
        <v>114</v>
      </c>
      <c r="BN9" t="s">
        <v>113</v>
      </c>
      <c r="BO9" t="s">
        <v>188</v>
      </c>
      <c r="BP9" t="s">
        <v>189</v>
      </c>
      <c r="BQ9" t="s">
        <v>179</v>
      </c>
      <c r="BR9" t="s">
        <v>180</v>
      </c>
      <c r="BS9">
        <v>12500</v>
      </c>
      <c r="BT9" t="s">
        <v>119</v>
      </c>
      <c r="BU9" t="s">
        <v>120</v>
      </c>
      <c r="BV9" t="s">
        <v>120</v>
      </c>
      <c r="BW9" t="s">
        <v>120</v>
      </c>
      <c r="BX9" t="s">
        <v>120</v>
      </c>
      <c r="BY9">
        <v>70</v>
      </c>
      <c r="BZ9">
        <v>70</v>
      </c>
      <c r="CA9">
        <v>875000</v>
      </c>
      <c r="CD9" t="s">
        <v>121</v>
      </c>
    </row>
    <row r="10" spans="2:82" x14ac:dyDescent="0.25">
      <c r="B10">
        <f t="shared" si="78"/>
        <v>6</v>
      </c>
      <c r="C10" t="s">
        <v>190</v>
      </c>
      <c r="D10" t="s">
        <v>191</v>
      </c>
      <c r="E10" t="s">
        <v>192</v>
      </c>
      <c r="F10" t="s">
        <v>193</v>
      </c>
      <c r="G10" t="s">
        <v>162</v>
      </c>
      <c r="H10" t="s">
        <v>194</v>
      </c>
      <c r="I10" t="s">
        <v>86</v>
      </c>
      <c r="J10" t="s">
        <v>133</v>
      </c>
      <c r="K10" s="4">
        <v>2976895</v>
      </c>
      <c r="L10" s="4">
        <v>3435882</v>
      </c>
      <c r="M10" s="7">
        <v>3100000</v>
      </c>
      <c r="O10" t="s">
        <v>88</v>
      </c>
      <c r="P10" t="s">
        <v>89</v>
      </c>
      <c r="Q10" t="s">
        <v>195</v>
      </c>
      <c r="R10" t="s">
        <v>196</v>
      </c>
      <c r="S10" t="s">
        <v>95</v>
      </c>
      <c r="T10" t="s">
        <v>165</v>
      </c>
      <c r="U10" s="4">
        <v>714574</v>
      </c>
      <c r="V10" s="4"/>
      <c r="W10" s="4">
        <v>1066528</v>
      </c>
      <c r="X10" s="4">
        <v>0</v>
      </c>
      <c r="Y10" s="11" t="s">
        <v>197</v>
      </c>
      <c r="Z10" t="s">
        <v>95</v>
      </c>
      <c r="AA10" t="s">
        <v>96</v>
      </c>
      <c r="AB10" t="s">
        <v>198</v>
      </c>
      <c r="AC10" t="s">
        <v>199</v>
      </c>
      <c r="AD10" t="s">
        <v>200</v>
      </c>
      <c r="AE10" t="s">
        <v>201</v>
      </c>
      <c r="AF10" t="s">
        <v>202</v>
      </c>
      <c r="AG10" t="s">
        <v>143</v>
      </c>
      <c r="AI10" s="4">
        <v>18900</v>
      </c>
      <c r="AJ10" s="4">
        <v>19360</v>
      </c>
      <c r="AK10" s="4">
        <v>0</v>
      </c>
      <c r="AL10" s="4">
        <v>0</v>
      </c>
      <c r="AM10" s="4">
        <v>0</v>
      </c>
      <c r="AN10" s="4">
        <v>18900</v>
      </c>
      <c r="AO10" s="4">
        <v>0</v>
      </c>
      <c r="AP10">
        <v>1</v>
      </c>
      <c r="AU10" s="4">
        <v>0</v>
      </c>
      <c r="AV10" s="4"/>
      <c r="AW10" s="4"/>
      <c r="AX10" s="4"/>
      <c r="AY10" t="s">
        <v>144</v>
      </c>
      <c r="AZ10" t="s">
        <v>203</v>
      </c>
      <c r="BA10" t="s">
        <v>204</v>
      </c>
      <c r="BB10" t="s">
        <v>147</v>
      </c>
      <c r="BC10" t="s">
        <v>148</v>
      </c>
      <c r="BD10" t="s">
        <v>149</v>
      </c>
      <c r="BE10" t="s">
        <v>150</v>
      </c>
      <c r="BF10" t="s">
        <v>205</v>
      </c>
      <c r="BG10" t="s">
        <v>98</v>
      </c>
      <c r="BH10" t="s">
        <v>109</v>
      </c>
      <c r="BJ10" t="s">
        <v>206</v>
      </c>
      <c r="BK10" t="s">
        <v>154</v>
      </c>
      <c r="BL10" t="s">
        <v>113</v>
      </c>
      <c r="BM10" t="s">
        <v>114</v>
      </c>
      <c r="BN10" t="s">
        <v>113</v>
      </c>
      <c r="BO10" t="s">
        <v>207</v>
      </c>
      <c r="BP10" t="s">
        <v>208</v>
      </c>
      <c r="BQ10" t="s">
        <v>157</v>
      </c>
      <c r="BR10" t="s">
        <v>158</v>
      </c>
      <c r="BS10">
        <v>41508</v>
      </c>
      <c r="BT10" t="s">
        <v>119</v>
      </c>
      <c r="BU10" t="s">
        <v>120</v>
      </c>
      <c r="BV10" t="s">
        <v>120</v>
      </c>
      <c r="BW10" t="s">
        <v>120</v>
      </c>
      <c r="BX10" t="s">
        <v>120</v>
      </c>
      <c r="BY10">
        <v>75</v>
      </c>
      <c r="BZ10">
        <v>75</v>
      </c>
      <c r="CA10">
        <v>3113100</v>
      </c>
      <c r="CD10" t="s">
        <v>121</v>
      </c>
    </row>
    <row r="11" spans="2:82" x14ac:dyDescent="0.25">
      <c r="B11">
        <f t="shared" si="78"/>
        <v>7</v>
      </c>
      <c r="C11" t="s">
        <v>209</v>
      </c>
      <c r="D11" t="s">
        <v>210</v>
      </c>
      <c r="E11" t="s">
        <v>211</v>
      </c>
      <c r="F11" t="s">
        <v>212</v>
      </c>
      <c r="H11" t="s">
        <v>213</v>
      </c>
      <c r="I11" t="s">
        <v>214</v>
      </c>
      <c r="J11" t="s">
        <v>215</v>
      </c>
      <c r="K11" s="4">
        <v>673381</v>
      </c>
      <c r="L11" s="4">
        <v>780066</v>
      </c>
      <c r="M11" s="7">
        <v>653660</v>
      </c>
      <c r="O11" t="s">
        <v>88</v>
      </c>
      <c r="P11" t="s">
        <v>89</v>
      </c>
      <c r="Q11" t="s">
        <v>195</v>
      </c>
      <c r="R11" t="s">
        <v>216</v>
      </c>
      <c r="S11" t="s">
        <v>95</v>
      </c>
      <c r="T11" t="s">
        <v>165</v>
      </c>
      <c r="U11" s="4"/>
      <c r="V11" s="4"/>
      <c r="W11" s="4">
        <v>521537</v>
      </c>
      <c r="X11" s="4">
        <v>0</v>
      </c>
      <c r="Y11" s="11" t="s">
        <v>217</v>
      </c>
      <c r="Z11" t="s">
        <v>218</v>
      </c>
      <c r="AA11" t="s">
        <v>219</v>
      </c>
      <c r="AB11" t="s">
        <v>220</v>
      </c>
      <c r="AC11" t="s">
        <v>221</v>
      </c>
      <c r="AD11" t="s">
        <v>222</v>
      </c>
      <c r="AE11" t="s">
        <v>223</v>
      </c>
      <c r="AF11" t="s">
        <v>224</v>
      </c>
      <c r="AG11" t="s">
        <v>143</v>
      </c>
      <c r="AH11" t="s">
        <v>225</v>
      </c>
      <c r="AI11" s="4">
        <v>4876</v>
      </c>
      <c r="AJ11" s="4">
        <v>5300</v>
      </c>
      <c r="AK11" s="4">
        <v>0</v>
      </c>
      <c r="AL11" s="4">
        <v>0</v>
      </c>
      <c r="AM11" s="4">
        <v>0</v>
      </c>
      <c r="AN11" s="4">
        <v>4876</v>
      </c>
      <c r="AO11" s="4">
        <v>304</v>
      </c>
      <c r="AP11">
        <v>1</v>
      </c>
      <c r="AQ11" t="s">
        <v>144</v>
      </c>
      <c r="AR11" t="s">
        <v>226</v>
      </c>
      <c r="AT11" t="s">
        <v>227</v>
      </c>
      <c r="AU11" s="4">
        <v>4875</v>
      </c>
      <c r="AV11" s="4"/>
      <c r="AW11" s="4"/>
      <c r="AX11" s="4">
        <v>78000</v>
      </c>
      <c r="AY11" t="s">
        <v>228</v>
      </c>
      <c r="AZ11" t="s">
        <v>229</v>
      </c>
      <c r="BA11" t="s">
        <v>230</v>
      </c>
      <c r="BB11" t="s">
        <v>231</v>
      </c>
      <c r="BC11" t="s">
        <v>232</v>
      </c>
      <c r="BD11" t="s">
        <v>233</v>
      </c>
      <c r="BE11" t="s">
        <v>234</v>
      </c>
      <c r="BF11" t="s">
        <v>235</v>
      </c>
      <c r="BG11" t="s">
        <v>98</v>
      </c>
      <c r="BH11" t="s">
        <v>236</v>
      </c>
      <c r="BI11" t="s">
        <v>237</v>
      </c>
      <c r="BJ11" t="s">
        <v>238</v>
      </c>
      <c r="BK11" t="s">
        <v>239</v>
      </c>
      <c r="BL11" t="s">
        <v>113</v>
      </c>
      <c r="BM11" t="s">
        <v>114</v>
      </c>
      <c r="BN11" t="s">
        <v>113</v>
      </c>
      <c r="BO11" t="s">
        <v>207</v>
      </c>
      <c r="BP11" t="s">
        <v>240</v>
      </c>
      <c r="BQ11" t="s">
        <v>241</v>
      </c>
      <c r="BR11" t="s">
        <v>242</v>
      </c>
      <c r="BS11">
        <v>20400</v>
      </c>
      <c r="BT11" t="s">
        <v>119</v>
      </c>
      <c r="BU11" t="s">
        <v>120</v>
      </c>
      <c r="BV11" t="s">
        <v>120</v>
      </c>
      <c r="BW11" t="s">
        <v>120</v>
      </c>
      <c r="BX11" t="s">
        <v>120</v>
      </c>
      <c r="BY11">
        <v>8</v>
      </c>
      <c r="BZ11">
        <v>8</v>
      </c>
      <c r="CA11">
        <v>173400</v>
      </c>
      <c r="CD11" t="s">
        <v>121</v>
      </c>
    </row>
    <row r="12" spans="2:82" x14ac:dyDescent="0.25">
      <c r="B12">
        <f t="shared" si="78"/>
        <v>8</v>
      </c>
      <c r="C12" t="s">
        <v>243</v>
      </c>
      <c r="D12" t="s">
        <v>191</v>
      </c>
      <c r="E12" t="s">
        <v>244</v>
      </c>
      <c r="F12" t="s">
        <v>245</v>
      </c>
      <c r="G12" t="s">
        <v>162</v>
      </c>
      <c r="H12" t="s">
        <v>246</v>
      </c>
      <c r="I12" t="s">
        <v>86</v>
      </c>
      <c r="J12" t="s">
        <v>247</v>
      </c>
      <c r="K12" s="4">
        <v>110000</v>
      </c>
      <c r="L12" s="4">
        <v>143956</v>
      </c>
      <c r="M12" s="7">
        <v>137530</v>
      </c>
      <c r="O12" t="s">
        <v>88</v>
      </c>
      <c r="P12" t="s">
        <v>89</v>
      </c>
      <c r="Q12" t="s">
        <v>123</v>
      </c>
      <c r="R12" t="s">
        <v>124</v>
      </c>
      <c r="S12" t="s">
        <v>92</v>
      </c>
      <c r="T12" t="s">
        <v>93</v>
      </c>
      <c r="U12" s="4">
        <v>54303</v>
      </c>
      <c r="V12" s="4"/>
      <c r="W12" s="4">
        <v>108606</v>
      </c>
      <c r="X12" s="4">
        <v>0</v>
      </c>
      <c r="Y12" s="11" t="s">
        <v>248</v>
      </c>
      <c r="Z12" t="s">
        <v>95</v>
      </c>
      <c r="AA12" t="s">
        <v>96</v>
      </c>
      <c r="AB12" t="s">
        <v>249</v>
      </c>
      <c r="AC12" t="s">
        <v>249</v>
      </c>
      <c r="AD12" t="s">
        <v>98</v>
      </c>
      <c r="AE12" t="s">
        <v>198</v>
      </c>
      <c r="AF12" t="s">
        <v>142</v>
      </c>
      <c r="AG12" t="s">
        <v>143</v>
      </c>
      <c r="AH12" t="s">
        <v>250</v>
      </c>
      <c r="AI12" s="4">
        <v>2890</v>
      </c>
      <c r="AJ12" s="4">
        <v>2890</v>
      </c>
      <c r="AK12" s="4">
        <v>0</v>
      </c>
      <c r="AL12" s="4">
        <v>0</v>
      </c>
      <c r="AM12" s="4">
        <v>0</v>
      </c>
      <c r="AN12" s="4">
        <v>2890</v>
      </c>
      <c r="AO12" s="4">
        <v>238</v>
      </c>
      <c r="AP12">
        <v>1</v>
      </c>
      <c r="AU12" s="4">
        <v>0</v>
      </c>
      <c r="AV12" s="4"/>
      <c r="AW12" s="4"/>
      <c r="AX12" s="4"/>
      <c r="AY12" t="s">
        <v>122</v>
      </c>
      <c r="AZ12" t="s">
        <v>251</v>
      </c>
      <c r="BA12" t="s">
        <v>252</v>
      </c>
      <c r="BB12" t="s">
        <v>253</v>
      </c>
      <c r="BC12" t="s">
        <v>254</v>
      </c>
      <c r="BD12" t="s">
        <v>255</v>
      </c>
      <c r="BE12" t="s">
        <v>256</v>
      </c>
      <c r="BF12" t="s">
        <v>257</v>
      </c>
      <c r="BG12" t="s">
        <v>98</v>
      </c>
      <c r="BH12" t="s">
        <v>109</v>
      </c>
      <c r="BI12" t="s">
        <v>258</v>
      </c>
      <c r="BJ12" t="s">
        <v>259</v>
      </c>
      <c r="BK12" t="s">
        <v>260</v>
      </c>
      <c r="BL12" t="s">
        <v>113</v>
      </c>
      <c r="BM12" t="s">
        <v>114</v>
      </c>
      <c r="BN12" t="s">
        <v>113</v>
      </c>
      <c r="BO12" t="s">
        <v>126</v>
      </c>
      <c r="BP12" t="s">
        <v>127</v>
      </c>
      <c r="BQ12" t="s">
        <v>157</v>
      </c>
      <c r="BR12" t="s">
        <v>158</v>
      </c>
      <c r="BS12">
        <v>6895</v>
      </c>
      <c r="BT12" t="s">
        <v>119</v>
      </c>
      <c r="BU12" t="s">
        <v>120</v>
      </c>
      <c r="BV12" t="s">
        <v>120</v>
      </c>
      <c r="BW12" t="s">
        <v>120</v>
      </c>
      <c r="BX12" t="s">
        <v>120</v>
      </c>
      <c r="BY12">
        <v>14</v>
      </c>
      <c r="BZ12">
        <v>14</v>
      </c>
      <c r="CA12">
        <v>96530</v>
      </c>
      <c r="CD12" t="s">
        <v>121</v>
      </c>
    </row>
    <row r="13" spans="2:82" x14ac:dyDescent="0.25">
      <c r="B13">
        <f t="shared" si="78"/>
        <v>9</v>
      </c>
      <c r="C13" t="s">
        <v>261</v>
      </c>
      <c r="D13" t="s">
        <v>262</v>
      </c>
      <c r="E13" t="s">
        <v>263</v>
      </c>
      <c r="G13" t="s">
        <v>264</v>
      </c>
      <c r="H13" t="s">
        <v>265</v>
      </c>
      <c r="I13" t="s">
        <v>86</v>
      </c>
      <c r="J13" t="s">
        <v>266</v>
      </c>
      <c r="K13" s="4">
        <v>1675095</v>
      </c>
      <c r="L13" s="4">
        <v>1711419</v>
      </c>
      <c r="M13" s="7">
        <v>1711419</v>
      </c>
      <c r="O13" t="s">
        <v>88</v>
      </c>
      <c r="P13" t="s">
        <v>89</v>
      </c>
      <c r="Q13" t="s">
        <v>123</v>
      </c>
      <c r="R13" t="s">
        <v>124</v>
      </c>
      <c r="S13" t="s">
        <v>92</v>
      </c>
      <c r="T13" t="s">
        <v>93</v>
      </c>
      <c r="U13" s="4">
        <v>242540</v>
      </c>
      <c r="V13" s="4"/>
      <c r="W13" s="4">
        <v>717361</v>
      </c>
      <c r="X13" s="4">
        <v>0</v>
      </c>
      <c r="Y13" s="11" t="s">
        <v>267</v>
      </c>
      <c r="Z13" t="s">
        <v>95</v>
      </c>
      <c r="AA13" t="s">
        <v>96</v>
      </c>
      <c r="AB13" t="s">
        <v>268</v>
      </c>
      <c r="AC13" t="s">
        <v>268</v>
      </c>
      <c r="AD13" t="s">
        <v>98</v>
      </c>
      <c r="AE13" t="s">
        <v>269</v>
      </c>
      <c r="AF13" t="s">
        <v>202</v>
      </c>
      <c r="AG13" t="s">
        <v>143</v>
      </c>
      <c r="AI13" s="4">
        <v>19855</v>
      </c>
      <c r="AJ13" s="4">
        <v>19855</v>
      </c>
      <c r="AK13" s="4">
        <v>0</v>
      </c>
      <c r="AL13" s="4">
        <v>0</v>
      </c>
      <c r="AM13" s="4">
        <v>0</v>
      </c>
      <c r="AN13" s="4">
        <v>19855</v>
      </c>
      <c r="AO13" s="4">
        <v>832</v>
      </c>
      <c r="AP13">
        <v>1</v>
      </c>
      <c r="AU13" s="4">
        <v>0</v>
      </c>
      <c r="AV13" s="4"/>
      <c r="AW13" s="4"/>
      <c r="AX13" s="4"/>
      <c r="AY13" t="s">
        <v>270</v>
      </c>
      <c r="AZ13" t="s">
        <v>271</v>
      </c>
      <c r="BA13" t="s">
        <v>272</v>
      </c>
      <c r="BB13" t="s">
        <v>273</v>
      </c>
      <c r="BC13" t="s">
        <v>274</v>
      </c>
      <c r="BD13" t="s">
        <v>275</v>
      </c>
      <c r="BE13" t="s">
        <v>276</v>
      </c>
      <c r="BF13" t="s">
        <v>277</v>
      </c>
      <c r="BG13" t="s">
        <v>98</v>
      </c>
      <c r="BH13" t="s">
        <v>278</v>
      </c>
      <c r="BI13" t="s">
        <v>279</v>
      </c>
      <c r="BJ13" t="s">
        <v>280</v>
      </c>
      <c r="BK13" t="s">
        <v>281</v>
      </c>
      <c r="BL13" t="s">
        <v>113</v>
      </c>
      <c r="BM13" t="s">
        <v>114</v>
      </c>
      <c r="BN13" t="s">
        <v>113</v>
      </c>
      <c r="BO13" t="s">
        <v>126</v>
      </c>
      <c r="BP13" t="s">
        <v>127</v>
      </c>
      <c r="BQ13" t="s">
        <v>179</v>
      </c>
      <c r="BR13" t="s">
        <v>180</v>
      </c>
      <c r="BS13">
        <v>159120</v>
      </c>
      <c r="BT13" t="s">
        <v>119</v>
      </c>
      <c r="BU13" t="s">
        <v>120</v>
      </c>
      <c r="BV13" t="s">
        <v>120</v>
      </c>
      <c r="BW13" t="s">
        <v>120</v>
      </c>
      <c r="BX13" t="s">
        <v>120</v>
      </c>
      <c r="BY13">
        <v>4</v>
      </c>
      <c r="BZ13">
        <v>4</v>
      </c>
      <c r="CA13">
        <v>636480</v>
      </c>
      <c r="CD13" t="s">
        <v>121</v>
      </c>
    </row>
    <row r="14" spans="2:82" x14ac:dyDescent="0.25">
      <c r="B14">
        <f t="shared" si="78"/>
        <v>10</v>
      </c>
      <c r="C14" t="s">
        <v>261</v>
      </c>
      <c r="D14" t="s">
        <v>262</v>
      </c>
      <c r="E14" t="s">
        <v>263</v>
      </c>
      <c r="G14" t="s">
        <v>264</v>
      </c>
      <c r="H14" t="s">
        <v>265</v>
      </c>
      <c r="I14" t="s">
        <v>86</v>
      </c>
      <c r="J14" t="s">
        <v>266</v>
      </c>
      <c r="K14" s="4">
        <v>1675095</v>
      </c>
      <c r="L14" s="4">
        <v>1711419</v>
      </c>
      <c r="M14" s="7">
        <v>1711419</v>
      </c>
      <c r="O14" t="s">
        <v>88</v>
      </c>
      <c r="P14" t="s">
        <v>122</v>
      </c>
      <c r="Q14" t="s">
        <v>123</v>
      </c>
      <c r="R14" t="s">
        <v>124</v>
      </c>
      <c r="S14" t="s">
        <v>92</v>
      </c>
      <c r="T14" t="s">
        <v>93</v>
      </c>
      <c r="U14" s="4">
        <v>134371</v>
      </c>
      <c r="V14" s="4"/>
      <c r="W14" s="4">
        <v>397430</v>
      </c>
      <c r="X14" s="4">
        <v>0</v>
      </c>
      <c r="Y14" s="11" t="s">
        <v>267</v>
      </c>
      <c r="Z14" t="s">
        <v>95</v>
      </c>
      <c r="AA14" t="s">
        <v>96</v>
      </c>
      <c r="AB14" t="s">
        <v>268</v>
      </c>
      <c r="AC14" t="s">
        <v>268</v>
      </c>
      <c r="AD14" t="s">
        <v>98</v>
      </c>
      <c r="AE14" t="s">
        <v>269</v>
      </c>
      <c r="AG14" t="s">
        <v>187</v>
      </c>
      <c r="AI14" s="4">
        <v>11000</v>
      </c>
      <c r="AJ14" s="4">
        <v>11000</v>
      </c>
      <c r="AK14" s="4">
        <v>0</v>
      </c>
      <c r="AL14" s="4">
        <v>0</v>
      </c>
      <c r="AM14" s="4">
        <v>0</v>
      </c>
      <c r="AN14" s="4">
        <v>11000</v>
      </c>
      <c r="AO14" s="4">
        <v>510</v>
      </c>
      <c r="AP14">
        <v>1</v>
      </c>
      <c r="AU14" s="4">
        <v>0</v>
      </c>
      <c r="AV14" s="4"/>
      <c r="AW14" s="4"/>
      <c r="AX14" s="4"/>
      <c r="AY14" t="s">
        <v>270</v>
      </c>
      <c r="AZ14" t="s">
        <v>271</v>
      </c>
      <c r="BA14" t="s">
        <v>272</v>
      </c>
      <c r="BB14" t="s">
        <v>273</v>
      </c>
      <c r="BC14" t="s">
        <v>274</v>
      </c>
      <c r="BD14" t="s">
        <v>275</v>
      </c>
      <c r="BE14" t="s">
        <v>276</v>
      </c>
      <c r="BF14" t="s">
        <v>277</v>
      </c>
      <c r="BG14" t="s">
        <v>98</v>
      </c>
      <c r="BH14" t="s">
        <v>278</v>
      </c>
      <c r="BI14" t="s">
        <v>279</v>
      </c>
      <c r="BJ14" t="s">
        <v>280</v>
      </c>
      <c r="BK14" t="s">
        <v>281</v>
      </c>
      <c r="BL14" t="s">
        <v>113</v>
      </c>
      <c r="BM14" t="s">
        <v>114</v>
      </c>
      <c r="BN14" t="s">
        <v>113</v>
      </c>
      <c r="BO14" t="s">
        <v>126</v>
      </c>
      <c r="BP14" t="s">
        <v>127</v>
      </c>
      <c r="BQ14" t="s">
        <v>179</v>
      </c>
      <c r="BR14" t="s">
        <v>180</v>
      </c>
      <c r="BS14">
        <v>159120</v>
      </c>
      <c r="BT14" t="s">
        <v>119</v>
      </c>
      <c r="BU14" t="s">
        <v>120</v>
      </c>
      <c r="BV14" t="s">
        <v>120</v>
      </c>
      <c r="BW14" t="s">
        <v>120</v>
      </c>
      <c r="BX14" t="s">
        <v>120</v>
      </c>
      <c r="BY14">
        <v>4</v>
      </c>
      <c r="BZ14">
        <v>4</v>
      </c>
      <c r="CA14">
        <v>636480</v>
      </c>
      <c r="CD14" t="s">
        <v>121</v>
      </c>
    </row>
    <row r="15" spans="2:82" x14ac:dyDescent="0.25">
      <c r="B15">
        <f t="shared" si="78"/>
        <v>11</v>
      </c>
      <c r="C15" t="s">
        <v>261</v>
      </c>
      <c r="D15" t="s">
        <v>262</v>
      </c>
      <c r="E15" t="s">
        <v>263</v>
      </c>
      <c r="G15" t="s">
        <v>264</v>
      </c>
      <c r="H15" t="s">
        <v>265</v>
      </c>
      <c r="I15" t="s">
        <v>86</v>
      </c>
      <c r="J15" t="s">
        <v>266</v>
      </c>
      <c r="K15" s="4">
        <v>1675095</v>
      </c>
      <c r="L15" s="4">
        <v>1711419</v>
      </c>
      <c r="M15" s="7">
        <v>1711419</v>
      </c>
      <c r="O15" t="s">
        <v>88</v>
      </c>
      <c r="P15" t="s">
        <v>227</v>
      </c>
      <c r="Q15" t="s">
        <v>123</v>
      </c>
      <c r="R15" t="s">
        <v>124</v>
      </c>
      <c r="S15" t="s">
        <v>92</v>
      </c>
      <c r="T15" t="s">
        <v>93</v>
      </c>
      <c r="U15" s="4">
        <v>237481</v>
      </c>
      <c r="V15" s="4"/>
      <c r="W15" s="4">
        <v>702400</v>
      </c>
      <c r="X15" s="4">
        <v>0</v>
      </c>
      <c r="Y15" s="11" t="s">
        <v>267</v>
      </c>
      <c r="Z15" t="s">
        <v>95</v>
      </c>
      <c r="AA15" t="s">
        <v>96</v>
      </c>
      <c r="AB15" t="s">
        <v>268</v>
      </c>
      <c r="AC15" t="s">
        <v>268</v>
      </c>
      <c r="AD15" t="s">
        <v>98</v>
      </c>
      <c r="AE15" t="s">
        <v>269</v>
      </c>
      <c r="AG15" t="s">
        <v>187</v>
      </c>
      <c r="AI15" s="4">
        <v>20000</v>
      </c>
      <c r="AJ15" s="4">
        <v>20000</v>
      </c>
      <c r="AK15" s="4">
        <v>0</v>
      </c>
      <c r="AL15" s="4">
        <v>0</v>
      </c>
      <c r="AM15" s="4">
        <v>0</v>
      </c>
      <c r="AN15" s="4">
        <v>20000</v>
      </c>
      <c r="AO15" s="4">
        <v>600</v>
      </c>
      <c r="AP15">
        <v>1</v>
      </c>
      <c r="AU15" s="4">
        <v>0</v>
      </c>
      <c r="AV15" s="4"/>
      <c r="AW15" s="4"/>
      <c r="AX15" s="4"/>
      <c r="AY15" t="s">
        <v>270</v>
      </c>
      <c r="AZ15" t="s">
        <v>271</v>
      </c>
      <c r="BA15" t="s">
        <v>272</v>
      </c>
      <c r="BB15" t="s">
        <v>273</v>
      </c>
      <c r="BC15" t="s">
        <v>274</v>
      </c>
      <c r="BD15" t="s">
        <v>275</v>
      </c>
      <c r="BE15" t="s">
        <v>276</v>
      </c>
      <c r="BF15" t="s">
        <v>277</v>
      </c>
      <c r="BG15" t="s">
        <v>98</v>
      </c>
      <c r="BH15" t="s">
        <v>278</v>
      </c>
      <c r="BI15" t="s">
        <v>279</v>
      </c>
      <c r="BJ15" t="s">
        <v>280</v>
      </c>
      <c r="BK15" t="s">
        <v>281</v>
      </c>
      <c r="BL15" t="s">
        <v>113</v>
      </c>
      <c r="BM15" t="s">
        <v>114</v>
      </c>
      <c r="BN15" t="s">
        <v>113</v>
      </c>
      <c r="BO15" t="s">
        <v>126</v>
      </c>
      <c r="BP15" t="s">
        <v>127</v>
      </c>
      <c r="BQ15" t="s">
        <v>179</v>
      </c>
      <c r="BR15" t="s">
        <v>180</v>
      </c>
      <c r="BS15">
        <v>159120</v>
      </c>
      <c r="BT15" t="s">
        <v>119</v>
      </c>
      <c r="BU15" t="s">
        <v>120</v>
      </c>
      <c r="BV15" t="s">
        <v>120</v>
      </c>
      <c r="BW15" t="s">
        <v>120</v>
      </c>
      <c r="BX15" t="s">
        <v>120</v>
      </c>
      <c r="BY15">
        <v>4</v>
      </c>
      <c r="BZ15">
        <v>4</v>
      </c>
      <c r="CA15">
        <v>636480</v>
      </c>
      <c r="CD15" t="s">
        <v>121</v>
      </c>
    </row>
    <row r="16" spans="2:82" x14ac:dyDescent="0.25">
      <c r="B16">
        <f t="shared" si="78"/>
        <v>12</v>
      </c>
      <c r="C16" t="s">
        <v>261</v>
      </c>
      <c r="D16" t="s">
        <v>262</v>
      </c>
      <c r="E16" t="s">
        <v>263</v>
      </c>
      <c r="G16" t="s">
        <v>264</v>
      </c>
      <c r="H16" t="s">
        <v>265</v>
      </c>
      <c r="I16" t="s">
        <v>86</v>
      </c>
      <c r="J16" t="s">
        <v>266</v>
      </c>
      <c r="K16" s="4">
        <v>1675095</v>
      </c>
      <c r="L16" s="4">
        <v>1711419</v>
      </c>
      <c r="M16" s="7">
        <v>1711419</v>
      </c>
      <c r="O16" t="s">
        <v>88</v>
      </c>
      <c r="P16" t="s">
        <v>282</v>
      </c>
      <c r="Q16" t="s">
        <v>123</v>
      </c>
      <c r="R16" t="s">
        <v>124</v>
      </c>
      <c r="S16" t="s">
        <v>92</v>
      </c>
      <c r="T16" t="s">
        <v>93</v>
      </c>
      <c r="U16" s="4">
        <v>377946</v>
      </c>
      <c r="V16" s="4"/>
      <c r="W16" s="4">
        <v>1117854</v>
      </c>
      <c r="X16" s="4">
        <v>0</v>
      </c>
      <c r="Y16" s="11" t="s">
        <v>267</v>
      </c>
      <c r="Z16" t="s">
        <v>95</v>
      </c>
      <c r="AA16" t="s">
        <v>96</v>
      </c>
      <c r="AB16" t="s">
        <v>268</v>
      </c>
      <c r="AC16" t="s">
        <v>268</v>
      </c>
      <c r="AD16" t="s">
        <v>98</v>
      </c>
      <c r="AE16" t="s">
        <v>269</v>
      </c>
      <c r="AG16" t="s">
        <v>187</v>
      </c>
      <c r="AI16" s="4">
        <v>32600</v>
      </c>
      <c r="AJ16" s="4">
        <v>32600</v>
      </c>
      <c r="AK16" s="4">
        <v>0</v>
      </c>
      <c r="AL16" s="4">
        <v>0</v>
      </c>
      <c r="AM16" s="4">
        <v>0</v>
      </c>
      <c r="AN16" s="4">
        <v>32600</v>
      </c>
      <c r="AO16" s="4">
        <v>852</v>
      </c>
      <c r="AP16">
        <v>1</v>
      </c>
      <c r="AU16" s="4">
        <v>0</v>
      </c>
      <c r="AV16" s="4"/>
      <c r="AW16" s="4"/>
      <c r="AX16" s="4"/>
      <c r="AY16" t="s">
        <v>270</v>
      </c>
      <c r="AZ16" t="s">
        <v>271</v>
      </c>
      <c r="BA16" t="s">
        <v>272</v>
      </c>
      <c r="BB16" t="s">
        <v>273</v>
      </c>
      <c r="BC16" t="s">
        <v>274</v>
      </c>
      <c r="BD16" t="s">
        <v>275</v>
      </c>
      <c r="BE16" t="s">
        <v>276</v>
      </c>
      <c r="BF16" t="s">
        <v>277</v>
      </c>
      <c r="BG16" t="s">
        <v>98</v>
      </c>
      <c r="BH16" t="s">
        <v>278</v>
      </c>
      <c r="BI16" t="s">
        <v>279</v>
      </c>
      <c r="BJ16" t="s">
        <v>280</v>
      </c>
      <c r="BK16" t="s">
        <v>281</v>
      </c>
      <c r="BL16" t="s">
        <v>113</v>
      </c>
      <c r="BM16" t="s">
        <v>114</v>
      </c>
      <c r="BN16" t="s">
        <v>113</v>
      </c>
      <c r="BO16" t="s">
        <v>126</v>
      </c>
      <c r="BP16" t="s">
        <v>127</v>
      </c>
      <c r="BQ16" t="s">
        <v>179</v>
      </c>
      <c r="BR16" t="s">
        <v>180</v>
      </c>
      <c r="BS16">
        <v>159120</v>
      </c>
      <c r="BT16" t="s">
        <v>119</v>
      </c>
      <c r="BU16" t="s">
        <v>120</v>
      </c>
      <c r="BV16" t="s">
        <v>120</v>
      </c>
      <c r="BW16" t="s">
        <v>120</v>
      </c>
      <c r="BX16" t="s">
        <v>120</v>
      </c>
      <c r="BY16">
        <v>4</v>
      </c>
      <c r="BZ16">
        <v>4</v>
      </c>
      <c r="CA16">
        <v>636480</v>
      </c>
      <c r="CD16" t="s">
        <v>121</v>
      </c>
    </row>
    <row r="17" spans="2:82" x14ac:dyDescent="0.25">
      <c r="B17">
        <f t="shared" si="78"/>
        <v>13</v>
      </c>
      <c r="C17" t="s">
        <v>283</v>
      </c>
      <c r="D17" t="s">
        <v>284</v>
      </c>
      <c r="E17" t="s">
        <v>285</v>
      </c>
      <c r="G17" t="s">
        <v>264</v>
      </c>
      <c r="H17" t="s">
        <v>286</v>
      </c>
      <c r="I17" t="s">
        <v>86</v>
      </c>
      <c r="J17" t="s">
        <v>287</v>
      </c>
      <c r="K17" s="4">
        <v>620590</v>
      </c>
      <c r="L17" s="4">
        <v>653767</v>
      </c>
      <c r="M17" s="7">
        <v>653673</v>
      </c>
      <c r="O17" t="s">
        <v>88</v>
      </c>
      <c r="P17" t="s">
        <v>89</v>
      </c>
      <c r="Q17" t="s">
        <v>123</v>
      </c>
      <c r="R17" t="s">
        <v>124</v>
      </c>
      <c r="S17" t="s">
        <v>92</v>
      </c>
      <c r="T17" t="s">
        <v>93</v>
      </c>
      <c r="U17" s="4">
        <v>224157</v>
      </c>
      <c r="V17" s="4"/>
      <c r="W17" s="4">
        <v>367470</v>
      </c>
      <c r="X17" s="4">
        <v>0</v>
      </c>
      <c r="Y17" s="11" t="s">
        <v>288</v>
      </c>
      <c r="Z17" t="s">
        <v>95</v>
      </c>
      <c r="AA17" t="s">
        <v>96</v>
      </c>
      <c r="AB17" t="s">
        <v>289</v>
      </c>
      <c r="AC17" t="s">
        <v>289</v>
      </c>
      <c r="AD17" t="s">
        <v>98</v>
      </c>
      <c r="AE17" t="s">
        <v>290</v>
      </c>
      <c r="AF17" t="s">
        <v>291</v>
      </c>
      <c r="AG17" t="s">
        <v>143</v>
      </c>
      <c r="AI17" s="4">
        <v>9000</v>
      </c>
      <c r="AJ17" s="4">
        <v>9000</v>
      </c>
      <c r="AK17" s="4">
        <v>0</v>
      </c>
      <c r="AL17" s="4">
        <v>0</v>
      </c>
      <c r="AM17" s="4">
        <v>0</v>
      </c>
      <c r="AN17" s="4">
        <v>9000</v>
      </c>
      <c r="AO17" s="4">
        <v>460</v>
      </c>
      <c r="AP17">
        <v>1</v>
      </c>
      <c r="AU17" s="4">
        <v>0</v>
      </c>
      <c r="AV17" s="4"/>
      <c r="AW17" s="4"/>
      <c r="AX17" s="4"/>
      <c r="AY17" t="s">
        <v>270</v>
      </c>
      <c r="AZ17" t="s">
        <v>292</v>
      </c>
      <c r="BA17" t="s">
        <v>293</v>
      </c>
      <c r="BB17" t="s">
        <v>273</v>
      </c>
      <c r="BC17" t="s">
        <v>274</v>
      </c>
      <c r="BD17" t="s">
        <v>275</v>
      </c>
      <c r="BE17" t="s">
        <v>276</v>
      </c>
      <c r="BF17" t="s">
        <v>294</v>
      </c>
      <c r="BG17" t="s">
        <v>98</v>
      </c>
      <c r="BH17" t="s">
        <v>278</v>
      </c>
      <c r="BI17" t="s">
        <v>295</v>
      </c>
      <c r="BJ17" t="s">
        <v>296</v>
      </c>
      <c r="BK17" t="s">
        <v>297</v>
      </c>
      <c r="BL17" t="s">
        <v>113</v>
      </c>
      <c r="BM17" t="s">
        <v>114</v>
      </c>
      <c r="BN17" t="s">
        <v>113</v>
      </c>
      <c r="BO17" t="s">
        <v>126</v>
      </c>
      <c r="BP17" t="s">
        <v>127</v>
      </c>
      <c r="BQ17" t="s">
        <v>157</v>
      </c>
      <c r="BR17" t="s">
        <v>158</v>
      </c>
      <c r="BS17">
        <v>40000</v>
      </c>
      <c r="BT17" t="s">
        <v>119</v>
      </c>
      <c r="BU17" t="s">
        <v>120</v>
      </c>
      <c r="BV17" t="s">
        <v>120</v>
      </c>
      <c r="BW17" t="s">
        <v>120</v>
      </c>
      <c r="BX17" t="s">
        <v>120</v>
      </c>
      <c r="BY17">
        <v>4</v>
      </c>
      <c r="BZ17">
        <v>4</v>
      </c>
      <c r="CA17">
        <v>140000</v>
      </c>
      <c r="CD17" t="s">
        <v>121</v>
      </c>
    </row>
    <row r="18" spans="2:82" x14ac:dyDescent="0.25">
      <c r="B18">
        <f t="shared" si="78"/>
        <v>14</v>
      </c>
      <c r="C18" t="s">
        <v>283</v>
      </c>
      <c r="D18" t="s">
        <v>284</v>
      </c>
      <c r="E18" t="s">
        <v>285</v>
      </c>
      <c r="G18" t="s">
        <v>264</v>
      </c>
      <c r="H18" t="s">
        <v>286</v>
      </c>
      <c r="I18" t="s">
        <v>86</v>
      </c>
      <c r="J18" t="s">
        <v>287</v>
      </c>
      <c r="K18" s="4">
        <v>620590</v>
      </c>
      <c r="L18" s="4">
        <v>653767</v>
      </c>
      <c r="M18" s="7">
        <v>653673</v>
      </c>
      <c r="O18" t="s">
        <v>88</v>
      </c>
      <c r="P18" t="s">
        <v>122</v>
      </c>
      <c r="Q18" t="s">
        <v>123</v>
      </c>
      <c r="R18" t="s">
        <v>124</v>
      </c>
      <c r="S18" t="s">
        <v>92</v>
      </c>
      <c r="T18" t="s">
        <v>93</v>
      </c>
      <c r="U18" s="4">
        <v>66010</v>
      </c>
      <c r="V18" s="4"/>
      <c r="W18" s="4">
        <v>113810</v>
      </c>
      <c r="X18" s="4">
        <v>0</v>
      </c>
      <c r="Y18" s="11" t="s">
        <v>298</v>
      </c>
      <c r="Z18" t="s">
        <v>95</v>
      </c>
      <c r="AA18" t="s">
        <v>96</v>
      </c>
      <c r="AB18" t="s">
        <v>299</v>
      </c>
      <c r="AC18" t="s">
        <v>299</v>
      </c>
      <c r="AD18" t="s">
        <v>98</v>
      </c>
      <c r="AE18" t="s">
        <v>140</v>
      </c>
      <c r="AF18" t="s">
        <v>291</v>
      </c>
      <c r="AG18" t="s">
        <v>143</v>
      </c>
      <c r="AI18" s="4">
        <v>3150</v>
      </c>
      <c r="AJ18" s="4">
        <v>3150</v>
      </c>
      <c r="AK18" s="4">
        <v>0</v>
      </c>
      <c r="AL18" s="4">
        <v>0</v>
      </c>
      <c r="AM18" s="4">
        <v>0</v>
      </c>
      <c r="AN18" s="4">
        <v>3150</v>
      </c>
      <c r="AO18" s="4">
        <v>192</v>
      </c>
      <c r="AP18">
        <v>1</v>
      </c>
      <c r="AU18" s="4">
        <v>0</v>
      </c>
      <c r="AV18" s="4"/>
      <c r="AW18" s="4"/>
      <c r="AX18" s="4"/>
      <c r="AY18" t="s">
        <v>270</v>
      </c>
      <c r="AZ18" t="s">
        <v>292</v>
      </c>
      <c r="BA18" t="s">
        <v>293</v>
      </c>
      <c r="BB18" t="s">
        <v>273</v>
      </c>
      <c r="BC18" t="s">
        <v>274</v>
      </c>
      <c r="BD18" t="s">
        <v>275</v>
      </c>
      <c r="BE18" t="s">
        <v>276</v>
      </c>
      <c r="BF18" t="s">
        <v>294</v>
      </c>
      <c r="BG18" t="s">
        <v>98</v>
      </c>
      <c r="BH18" t="s">
        <v>278</v>
      </c>
      <c r="BI18" t="s">
        <v>295</v>
      </c>
      <c r="BJ18" t="s">
        <v>296</v>
      </c>
      <c r="BK18" t="s">
        <v>297</v>
      </c>
      <c r="BL18" t="s">
        <v>113</v>
      </c>
      <c r="BM18" t="s">
        <v>114</v>
      </c>
      <c r="BN18" t="s">
        <v>113</v>
      </c>
      <c r="BO18" t="s">
        <v>126</v>
      </c>
      <c r="BP18" t="s">
        <v>127</v>
      </c>
      <c r="BQ18" t="s">
        <v>157</v>
      </c>
      <c r="BR18" t="s">
        <v>158</v>
      </c>
      <c r="BS18">
        <v>40000</v>
      </c>
      <c r="BT18" t="s">
        <v>119</v>
      </c>
      <c r="BU18" t="s">
        <v>120</v>
      </c>
      <c r="BV18" t="s">
        <v>120</v>
      </c>
      <c r="BW18" t="s">
        <v>120</v>
      </c>
      <c r="BX18" t="s">
        <v>120</v>
      </c>
      <c r="BY18">
        <v>4</v>
      </c>
      <c r="BZ18">
        <v>4</v>
      </c>
      <c r="CA18">
        <v>140000</v>
      </c>
      <c r="CD18" t="s">
        <v>121</v>
      </c>
    </row>
    <row r="19" spans="2:82" x14ac:dyDescent="0.25">
      <c r="B19">
        <f t="shared" si="78"/>
        <v>15</v>
      </c>
      <c r="C19" t="s">
        <v>283</v>
      </c>
      <c r="D19" t="s">
        <v>284</v>
      </c>
      <c r="E19" t="s">
        <v>285</v>
      </c>
      <c r="G19" t="s">
        <v>264</v>
      </c>
      <c r="H19" t="s">
        <v>286</v>
      </c>
      <c r="I19" t="s">
        <v>86</v>
      </c>
      <c r="J19" t="s">
        <v>287</v>
      </c>
      <c r="K19" s="4">
        <v>620590</v>
      </c>
      <c r="L19" s="4">
        <v>653767</v>
      </c>
      <c r="M19" s="7">
        <v>653673</v>
      </c>
      <c r="O19" t="s">
        <v>88</v>
      </c>
      <c r="P19" t="s">
        <v>282</v>
      </c>
      <c r="Q19" t="s">
        <v>123</v>
      </c>
      <c r="R19" t="s">
        <v>124</v>
      </c>
      <c r="S19" t="s">
        <v>92</v>
      </c>
      <c r="T19" t="s">
        <v>93</v>
      </c>
      <c r="U19" s="4">
        <v>89530</v>
      </c>
      <c r="V19" s="4"/>
      <c r="W19" s="4">
        <v>151746</v>
      </c>
      <c r="X19" s="4">
        <v>0</v>
      </c>
      <c r="Y19" s="11" t="s">
        <v>300</v>
      </c>
      <c r="Z19" t="s">
        <v>95</v>
      </c>
      <c r="AA19" t="s">
        <v>96</v>
      </c>
      <c r="AB19" t="s">
        <v>140</v>
      </c>
      <c r="AC19" t="s">
        <v>140</v>
      </c>
      <c r="AD19" t="s">
        <v>98</v>
      </c>
      <c r="AE19" t="s">
        <v>97</v>
      </c>
      <c r="AG19" t="s">
        <v>100</v>
      </c>
      <c r="AI19" s="4">
        <v>4200</v>
      </c>
      <c r="AJ19" s="4">
        <v>4200</v>
      </c>
      <c r="AK19" s="4">
        <v>0</v>
      </c>
      <c r="AL19" s="4">
        <v>0</v>
      </c>
      <c r="AM19" s="4">
        <v>0</v>
      </c>
      <c r="AN19" s="4">
        <v>4200</v>
      </c>
      <c r="AO19" s="4">
        <v>242</v>
      </c>
      <c r="AP19">
        <v>1</v>
      </c>
      <c r="AU19" s="4">
        <v>0</v>
      </c>
      <c r="AV19" s="4"/>
      <c r="AW19" s="4"/>
      <c r="AX19" s="4"/>
      <c r="AY19" t="s">
        <v>270</v>
      </c>
      <c r="AZ19" t="s">
        <v>292</v>
      </c>
      <c r="BA19" t="s">
        <v>293</v>
      </c>
      <c r="BB19" t="s">
        <v>273</v>
      </c>
      <c r="BC19" t="s">
        <v>274</v>
      </c>
      <c r="BD19" t="s">
        <v>275</v>
      </c>
      <c r="BE19" t="s">
        <v>276</v>
      </c>
      <c r="BF19" t="s">
        <v>294</v>
      </c>
      <c r="BG19" t="s">
        <v>98</v>
      </c>
      <c r="BH19" t="s">
        <v>278</v>
      </c>
      <c r="BI19" t="s">
        <v>295</v>
      </c>
      <c r="BJ19" t="s">
        <v>296</v>
      </c>
      <c r="BK19" t="s">
        <v>297</v>
      </c>
      <c r="BL19" t="s">
        <v>113</v>
      </c>
      <c r="BM19" t="s">
        <v>114</v>
      </c>
      <c r="BN19" t="s">
        <v>113</v>
      </c>
      <c r="BO19" t="s">
        <v>126</v>
      </c>
      <c r="BP19" t="s">
        <v>127</v>
      </c>
      <c r="BQ19" t="s">
        <v>157</v>
      </c>
      <c r="BR19" t="s">
        <v>158</v>
      </c>
      <c r="BS19">
        <v>40000</v>
      </c>
      <c r="BT19" t="s">
        <v>119</v>
      </c>
      <c r="BU19" t="s">
        <v>120</v>
      </c>
      <c r="BV19" t="s">
        <v>120</v>
      </c>
      <c r="BW19" t="s">
        <v>120</v>
      </c>
      <c r="BX19" t="s">
        <v>120</v>
      </c>
      <c r="BY19">
        <v>4</v>
      </c>
      <c r="BZ19">
        <v>4</v>
      </c>
      <c r="CA19">
        <v>140000</v>
      </c>
      <c r="CD19" t="s">
        <v>121</v>
      </c>
    </row>
    <row r="20" spans="2:82" x14ac:dyDescent="0.25">
      <c r="B20">
        <f t="shared" si="78"/>
        <v>16</v>
      </c>
      <c r="C20" t="s">
        <v>301</v>
      </c>
      <c r="D20" t="s">
        <v>284</v>
      </c>
      <c r="E20" t="s">
        <v>285</v>
      </c>
      <c r="G20" t="s">
        <v>264</v>
      </c>
      <c r="H20" t="s">
        <v>286</v>
      </c>
      <c r="I20" t="s">
        <v>86</v>
      </c>
      <c r="J20" t="s">
        <v>287</v>
      </c>
      <c r="K20" s="4">
        <v>1201868</v>
      </c>
      <c r="L20" s="4">
        <v>1428821</v>
      </c>
      <c r="M20" s="7">
        <v>1428739</v>
      </c>
      <c r="O20" t="s">
        <v>88</v>
      </c>
      <c r="P20" t="s">
        <v>89</v>
      </c>
      <c r="Q20" t="s">
        <v>123</v>
      </c>
      <c r="R20" t="s">
        <v>124</v>
      </c>
      <c r="S20" t="s">
        <v>92</v>
      </c>
      <c r="T20" t="s">
        <v>93</v>
      </c>
      <c r="U20" s="4">
        <v>187921</v>
      </c>
      <c r="V20" s="4"/>
      <c r="W20" s="4">
        <v>354568</v>
      </c>
      <c r="X20" s="4">
        <v>0</v>
      </c>
      <c r="Y20" s="11" t="s">
        <v>302</v>
      </c>
      <c r="Z20" t="s">
        <v>95</v>
      </c>
      <c r="AA20" t="s">
        <v>96</v>
      </c>
      <c r="AB20" t="s">
        <v>269</v>
      </c>
      <c r="AC20" t="s">
        <v>269</v>
      </c>
      <c r="AD20" t="s">
        <v>98</v>
      </c>
      <c r="AE20" t="s">
        <v>303</v>
      </c>
      <c r="AF20" t="s">
        <v>142</v>
      </c>
      <c r="AG20" t="s">
        <v>143</v>
      </c>
      <c r="AI20" s="4">
        <v>8684</v>
      </c>
      <c r="AJ20" s="4">
        <v>11664</v>
      </c>
      <c r="AK20" s="4">
        <v>0</v>
      </c>
      <c r="AL20" s="4">
        <v>0</v>
      </c>
      <c r="AM20" s="4">
        <v>0</v>
      </c>
      <c r="AN20" s="4">
        <v>8684</v>
      </c>
      <c r="AO20" s="4">
        <v>468</v>
      </c>
      <c r="AP20">
        <v>1</v>
      </c>
      <c r="AU20" s="4">
        <v>0</v>
      </c>
      <c r="AV20" s="4"/>
      <c r="AW20" s="4"/>
      <c r="AX20" s="4"/>
      <c r="AY20" t="s">
        <v>270</v>
      </c>
      <c r="AZ20" t="s">
        <v>304</v>
      </c>
      <c r="BA20" t="s">
        <v>293</v>
      </c>
      <c r="BB20" t="s">
        <v>273</v>
      </c>
      <c r="BC20" t="s">
        <v>274</v>
      </c>
      <c r="BD20" t="s">
        <v>275</v>
      </c>
      <c r="BE20" t="s">
        <v>276</v>
      </c>
      <c r="BF20" t="s">
        <v>294</v>
      </c>
      <c r="BG20" t="s">
        <v>98</v>
      </c>
      <c r="BH20" t="s">
        <v>278</v>
      </c>
      <c r="BI20" t="s">
        <v>295</v>
      </c>
      <c r="BJ20" t="s">
        <v>296</v>
      </c>
      <c r="BK20" t="s">
        <v>297</v>
      </c>
      <c r="BL20" t="s">
        <v>113</v>
      </c>
      <c r="BM20" t="s">
        <v>114</v>
      </c>
      <c r="BN20" t="s">
        <v>113</v>
      </c>
      <c r="BO20" t="s">
        <v>126</v>
      </c>
      <c r="BP20" t="s">
        <v>127</v>
      </c>
      <c r="BQ20" t="s">
        <v>157</v>
      </c>
      <c r="BR20" t="s">
        <v>158</v>
      </c>
      <c r="BS20">
        <v>120000</v>
      </c>
      <c r="BT20" t="s">
        <v>119</v>
      </c>
      <c r="BU20" t="s">
        <v>120</v>
      </c>
      <c r="BV20" t="s">
        <v>120</v>
      </c>
      <c r="BW20" t="s">
        <v>120</v>
      </c>
      <c r="BX20" t="s">
        <v>120</v>
      </c>
      <c r="BY20">
        <v>4</v>
      </c>
      <c r="BZ20">
        <v>4</v>
      </c>
      <c r="CA20">
        <v>420000</v>
      </c>
      <c r="CD20" t="s">
        <v>121</v>
      </c>
    </row>
    <row r="21" spans="2:82" x14ac:dyDescent="0.25">
      <c r="B21">
        <f t="shared" si="78"/>
        <v>17</v>
      </c>
      <c r="C21" t="s">
        <v>301</v>
      </c>
      <c r="D21" t="s">
        <v>284</v>
      </c>
      <c r="E21" t="s">
        <v>285</v>
      </c>
      <c r="G21" t="s">
        <v>264</v>
      </c>
      <c r="H21" t="s">
        <v>286</v>
      </c>
      <c r="I21" t="s">
        <v>86</v>
      </c>
      <c r="J21" t="s">
        <v>287</v>
      </c>
      <c r="K21" s="4">
        <v>1201868</v>
      </c>
      <c r="L21" s="4">
        <v>1428821</v>
      </c>
      <c r="M21" s="7">
        <v>1428739</v>
      </c>
      <c r="O21" t="s">
        <v>88</v>
      </c>
      <c r="P21" t="s">
        <v>122</v>
      </c>
      <c r="Q21" t="s">
        <v>123</v>
      </c>
      <c r="R21" t="s">
        <v>124</v>
      </c>
      <c r="S21" t="s">
        <v>92</v>
      </c>
      <c r="T21" t="s">
        <v>93</v>
      </c>
      <c r="U21" s="4">
        <v>187921</v>
      </c>
      <c r="V21" s="4"/>
      <c r="W21" s="4">
        <v>354568</v>
      </c>
      <c r="X21" s="4">
        <v>0</v>
      </c>
      <c r="Y21" s="11" t="s">
        <v>302</v>
      </c>
      <c r="Z21" t="s">
        <v>95</v>
      </c>
      <c r="AA21" t="s">
        <v>96</v>
      </c>
      <c r="AB21" t="s">
        <v>269</v>
      </c>
      <c r="AC21" t="s">
        <v>269</v>
      </c>
      <c r="AD21" t="s">
        <v>98</v>
      </c>
      <c r="AE21" t="s">
        <v>303</v>
      </c>
      <c r="AG21" t="s">
        <v>100</v>
      </c>
      <c r="AI21" s="4">
        <v>8684</v>
      </c>
      <c r="AJ21" s="4">
        <v>12280</v>
      </c>
      <c r="AK21" s="4">
        <v>0</v>
      </c>
      <c r="AL21" s="4">
        <v>0</v>
      </c>
      <c r="AM21" s="4">
        <v>0</v>
      </c>
      <c r="AN21" s="4">
        <v>8684</v>
      </c>
      <c r="AO21" s="4">
        <v>468</v>
      </c>
      <c r="AP21">
        <v>1</v>
      </c>
      <c r="AU21" s="4">
        <v>0</v>
      </c>
      <c r="AV21" s="4"/>
      <c r="AW21" s="4"/>
      <c r="AX21" s="4"/>
      <c r="AY21" t="s">
        <v>270</v>
      </c>
      <c r="AZ21" t="s">
        <v>304</v>
      </c>
      <c r="BA21" t="s">
        <v>293</v>
      </c>
      <c r="BB21" t="s">
        <v>273</v>
      </c>
      <c r="BC21" t="s">
        <v>274</v>
      </c>
      <c r="BD21" t="s">
        <v>275</v>
      </c>
      <c r="BE21" t="s">
        <v>276</v>
      </c>
      <c r="BF21" t="s">
        <v>294</v>
      </c>
      <c r="BG21" t="s">
        <v>98</v>
      </c>
      <c r="BH21" t="s">
        <v>278</v>
      </c>
      <c r="BI21" t="s">
        <v>295</v>
      </c>
      <c r="BJ21" t="s">
        <v>296</v>
      </c>
      <c r="BK21" t="s">
        <v>297</v>
      </c>
      <c r="BL21" t="s">
        <v>113</v>
      </c>
      <c r="BM21" t="s">
        <v>114</v>
      </c>
      <c r="BN21" t="s">
        <v>113</v>
      </c>
      <c r="BO21" t="s">
        <v>126</v>
      </c>
      <c r="BP21" t="s">
        <v>127</v>
      </c>
      <c r="BQ21" t="s">
        <v>157</v>
      </c>
      <c r="BR21" t="s">
        <v>158</v>
      </c>
      <c r="BS21">
        <v>120000</v>
      </c>
      <c r="BT21" t="s">
        <v>119</v>
      </c>
      <c r="BU21" t="s">
        <v>120</v>
      </c>
      <c r="BV21" t="s">
        <v>120</v>
      </c>
      <c r="BW21" t="s">
        <v>120</v>
      </c>
      <c r="BX21" t="s">
        <v>120</v>
      </c>
      <c r="BY21">
        <v>4</v>
      </c>
      <c r="BZ21">
        <v>4</v>
      </c>
      <c r="CA21">
        <v>420000</v>
      </c>
      <c r="CD21" t="s">
        <v>121</v>
      </c>
    </row>
    <row r="22" spans="2:82" x14ac:dyDescent="0.25">
      <c r="B22">
        <f t="shared" si="78"/>
        <v>18</v>
      </c>
      <c r="C22" t="s">
        <v>301</v>
      </c>
      <c r="D22" t="s">
        <v>284</v>
      </c>
      <c r="E22" t="s">
        <v>285</v>
      </c>
      <c r="G22" t="s">
        <v>264</v>
      </c>
      <c r="H22" t="s">
        <v>286</v>
      </c>
      <c r="I22" t="s">
        <v>86</v>
      </c>
      <c r="J22" t="s">
        <v>287</v>
      </c>
      <c r="K22" s="4">
        <v>1201868</v>
      </c>
      <c r="L22" s="4">
        <v>1428821</v>
      </c>
      <c r="M22" s="7">
        <v>1428739</v>
      </c>
      <c r="O22" t="s">
        <v>88</v>
      </c>
      <c r="P22" t="s">
        <v>227</v>
      </c>
      <c r="Q22" t="s">
        <v>123</v>
      </c>
      <c r="R22" t="s">
        <v>124</v>
      </c>
      <c r="S22" t="s">
        <v>92</v>
      </c>
      <c r="T22" t="s">
        <v>93</v>
      </c>
      <c r="U22" s="4">
        <v>203874</v>
      </c>
      <c r="V22" s="4"/>
      <c r="W22" s="4">
        <v>334219</v>
      </c>
      <c r="X22" s="4">
        <v>0</v>
      </c>
      <c r="Y22" s="11" t="s">
        <v>288</v>
      </c>
      <c r="Z22" t="s">
        <v>95</v>
      </c>
      <c r="AA22" t="s">
        <v>96</v>
      </c>
      <c r="AB22" t="s">
        <v>289</v>
      </c>
      <c r="AC22" t="s">
        <v>289</v>
      </c>
      <c r="AD22" t="s">
        <v>98</v>
      </c>
      <c r="AE22" t="s">
        <v>290</v>
      </c>
      <c r="AF22" t="s">
        <v>291</v>
      </c>
      <c r="AG22" t="s">
        <v>143</v>
      </c>
      <c r="AI22" s="4">
        <v>7840</v>
      </c>
      <c r="AJ22" s="4">
        <v>7840</v>
      </c>
      <c r="AK22" s="4">
        <v>0</v>
      </c>
      <c r="AL22" s="4">
        <v>0</v>
      </c>
      <c r="AM22" s="4">
        <v>0</v>
      </c>
      <c r="AN22" s="4">
        <v>7840</v>
      </c>
      <c r="AO22" s="4">
        <v>276</v>
      </c>
      <c r="AP22">
        <v>1</v>
      </c>
      <c r="AU22" s="4">
        <v>0</v>
      </c>
      <c r="AV22" s="4"/>
      <c r="AW22" s="4"/>
      <c r="AX22" s="4"/>
      <c r="AY22" t="s">
        <v>270</v>
      </c>
      <c r="AZ22" t="s">
        <v>304</v>
      </c>
      <c r="BA22" t="s">
        <v>293</v>
      </c>
      <c r="BB22" t="s">
        <v>273</v>
      </c>
      <c r="BC22" t="s">
        <v>274</v>
      </c>
      <c r="BD22" t="s">
        <v>275</v>
      </c>
      <c r="BE22" t="s">
        <v>276</v>
      </c>
      <c r="BF22" t="s">
        <v>294</v>
      </c>
      <c r="BG22" t="s">
        <v>98</v>
      </c>
      <c r="BH22" t="s">
        <v>278</v>
      </c>
      <c r="BI22" t="s">
        <v>295</v>
      </c>
      <c r="BJ22" t="s">
        <v>296</v>
      </c>
      <c r="BK22" t="s">
        <v>297</v>
      </c>
      <c r="BL22" t="s">
        <v>113</v>
      </c>
      <c r="BM22" t="s">
        <v>114</v>
      </c>
      <c r="BN22" t="s">
        <v>113</v>
      </c>
      <c r="BO22" t="s">
        <v>126</v>
      </c>
      <c r="BP22" t="s">
        <v>127</v>
      </c>
      <c r="BQ22" t="s">
        <v>157</v>
      </c>
      <c r="BR22" t="s">
        <v>158</v>
      </c>
      <c r="BS22">
        <v>120000</v>
      </c>
      <c r="BT22" t="s">
        <v>119</v>
      </c>
      <c r="BU22" t="s">
        <v>120</v>
      </c>
      <c r="BV22" t="s">
        <v>120</v>
      </c>
      <c r="BW22" t="s">
        <v>120</v>
      </c>
      <c r="BX22" t="s">
        <v>120</v>
      </c>
      <c r="BY22">
        <v>4</v>
      </c>
      <c r="BZ22">
        <v>4</v>
      </c>
      <c r="CA22">
        <v>420000</v>
      </c>
      <c r="CD22" t="s">
        <v>121</v>
      </c>
    </row>
    <row r="23" spans="2:82" x14ac:dyDescent="0.25">
      <c r="B23">
        <f t="shared" si="78"/>
        <v>19</v>
      </c>
      <c r="C23" t="s">
        <v>301</v>
      </c>
      <c r="D23" t="s">
        <v>284</v>
      </c>
      <c r="E23" t="s">
        <v>285</v>
      </c>
      <c r="G23" t="s">
        <v>264</v>
      </c>
      <c r="H23" t="s">
        <v>286</v>
      </c>
      <c r="I23" t="s">
        <v>86</v>
      </c>
      <c r="J23" t="s">
        <v>287</v>
      </c>
      <c r="K23" s="4">
        <v>1201868</v>
      </c>
      <c r="L23" s="4">
        <v>1428821</v>
      </c>
      <c r="M23" s="7">
        <v>1428739</v>
      </c>
      <c r="O23" t="s">
        <v>88</v>
      </c>
      <c r="P23" t="s">
        <v>282</v>
      </c>
      <c r="Q23" t="s">
        <v>123</v>
      </c>
      <c r="R23" t="s">
        <v>124</v>
      </c>
      <c r="S23" t="s">
        <v>92</v>
      </c>
      <c r="T23" t="s">
        <v>93</v>
      </c>
      <c r="U23" s="4">
        <v>174548</v>
      </c>
      <c r="V23" s="4"/>
      <c r="W23" s="4">
        <v>232731</v>
      </c>
      <c r="X23" s="4">
        <v>0</v>
      </c>
      <c r="Y23" s="11" t="s">
        <v>305</v>
      </c>
      <c r="Z23" t="s">
        <v>95</v>
      </c>
      <c r="AA23" t="s">
        <v>96</v>
      </c>
      <c r="AB23" t="s">
        <v>222</v>
      </c>
      <c r="AC23" t="s">
        <v>222</v>
      </c>
      <c r="AD23" t="s">
        <v>98</v>
      </c>
      <c r="AE23" t="s">
        <v>222</v>
      </c>
      <c r="AG23" t="s">
        <v>100</v>
      </c>
      <c r="AH23" t="s">
        <v>306</v>
      </c>
      <c r="AI23" s="4">
        <v>5700</v>
      </c>
      <c r="AJ23" s="4">
        <v>5700</v>
      </c>
      <c r="AK23" s="4">
        <v>0</v>
      </c>
      <c r="AL23" s="4">
        <v>0</v>
      </c>
      <c r="AM23" s="4">
        <v>0</v>
      </c>
      <c r="AN23" s="4">
        <v>5700</v>
      </c>
      <c r="AO23" s="4">
        <v>310</v>
      </c>
      <c r="AP23">
        <v>1</v>
      </c>
      <c r="AU23" s="4">
        <v>0</v>
      </c>
      <c r="AV23" s="4"/>
      <c r="AW23" s="4"/>
      <c r="AX23" s="4"/>
      <c r="AY23" t="s">
        <v>270</v>
      </c>
      <c r="AZ23" t="s">
        <v>304</v>
      </c>
      <c r="BA23" t="s">
        <v>293</v>
      </c>
      <c r="BB23" t="s">
        <v>273</v>
      </c>
      <c r="BC23" t="s">
        <v>274</v>
      </c>
      <c r="BD23" t="s">
        <v>275</v>
      </c>
      <c r="BE23" t="s">
        <v>276</v>
      </c>
      <c r="BF23" t="s">
        <v>294</v>
      </c>
      <c r="BG23" t="s">
        <v>98</v>
      </c>
      <c r="BH23" t="s">
        <v>278</v>
      </c>
      <c r="BI23" t="s">
        <v>295</v>
      </c>
      <c r="BJ23" t="s">
        <v>296</v>
      </c>
      <c r="BK23" t="s">
        <v>297</v>
      </c>
      <c r="BL23" t="s">
        <v>113</v>
      </c>
      <c r="BM23" t="s">
        <v>114</v>
      </c>
      <c r="BN23" t="s">
        <v>113</v>
      </c>
      <c r="BO23" t="s">
        <v>126</v>
      </c>
      <c r="BP23" t="s">
        <v>127</v>
      </c>
      <c r="BQ23" t="s">
        <v>157</v>
      </c>
      <c r="BR23" t="s">
        <v>158</v>
      </c>
      <c r="BS23">
        <v>120000</v>
      </c>
      <c r="BT23" t="s">
        <v>119</v>
      </c>
      <c r="BU23" t="s">
        <v>120</v>
      </c>
      <c r="BV23" t="s">
        <v>120</v>
      </c>
      <c r="BW23" t="s">
        <v>120</v>
      </c>
      <c r="BX23" t="s">
        <v>120</v>
      </c>
      <c r="BY23">
        <v>4</v>
      </c>
      <c r="BZ23">
        <v>4</v>
      </c>
      <c r="CA23">
        <v>420000</v>
      </c>
      <c r="CD23" t="s">
        <v>121</v>
      </c>
    </row>
    <row r="24" spans="2:82" x14ac:dyDescent="0.25">
      <c r="B24">
        <f t="shared" si="78"/>
        <v>20</v>
      </c>
      <c r="C24" t="s">
        <v>301</v>
      </c>
      <c r="D24" t="s">
        <v>284</v>
      </c>
      <c r="E24" t="s">
        <v>285</v>
      </c>
      <c r="G24" t="s">
        <v>264</v>
      </c>
      <c r="H24" t="s">
        <v>286</v>
      </c>
      <c r="I24" t="s">
        <v>86</v>
      </c>
      <c r="J24" t="s">
        <v>287</v>
      </c>
      <c r="K24" s="4">
        <v>1201868</v>
      </c>
      <c r="L24" s="4">
        <v>1428821</v>
      </c>
      <c r="M24" s="7">
        <v>1428739</v>
      </c>
      <c r="O24" t="s">
        <v>88</v>
      </c>
      <c r="P24" t="s">
        <v>101</v>
      </c>
      <c r="Q24" t="s">
        <v>123</v>
      </c>
      <c r="R24" t="s">
        <v>124</v>
      </c>
      <c r="S24" t="s">
        <v>92</v>
      </c>
      <c r="T24" t="s">
        <v>93</v>
      </c>
      <c r="U24" s="4">
        <v>107993</v>
      </c>
      <c r="V24" s="4"/>
      <c r="W24" s="4">
        <v>177037</v>
      </c>
      <c r="X24" s="4">
        <v>0</v>
      </c>
      <c r="Y24" s="11" t="s">
        <v>288</v>
      </c>
      <c r="Z24" t="s">
        <v>95</v>
      </c>
      <c r="AA24" t="s">
        <v>96</v>
      </c>
      <c r="AB24" t="s">
        <v>289</v>
      </c>
      <c r="AC24" t="s">
        <v>289</v>
      </c>
      <c r="AD24" t="s">
        <v>98</v>
      </c>
      <c r="AE24" t="s">
        <v>307</v>
      </c>
      <c r="AG24" t="s">
        <v>100</v>
      </c>
      <c r="AI24" s="4">
        <v>4900</v>
      </c>
      <c r="AJ24" s="4">
        <v>4900</v>
      </c>
      <c r="AK24" s="4">
        <v>0</v>
      </c>
      <c r="AL24" s="4">
        <v>0</v>
      </c>
      <c r="AM24" s="4">
        <v>0</v>
      </c>
      <c r="AN24" s="4">
        <v>4900</v>
      </c>
      <c r="AO24" s="4">
        <v>246</v>
      </c>
      <c r="AP24">
        <v>1</v>
      </c>
      <c r="AU24" s="4">
        <v>0</v>
      </c>
      <c r="AV24" s="4"/>
      <c r="AW24" s="4"/>
      <c r="AX24" s="4"/>
      <c r="AY24" t="s">
        <v>270</v>
      </c>
      <c r="AZ24" t="s">
        <v>304</v>
      </c>
      <c r="BA24" t="s">
        <v>293</v>
      </c>
      <c r="BB24" t="s">
        <v>273</v>
      </c>
      <c r="BC24" t="s">
        <v>274</v>
      </c>
      <c r="BD24" t="s">
        <v>275</v>
      </c>
      <c r="BE24" t="s">
        <v>276</v>
      </c>
      <c r="BF24" t="s">
        <v>294</v>
      </c>
      <c r="BG24" t="s">
        <v>98</v>
      </c>
      <c r="BH24" t="s">
        <v>278</v>
      </c>
      <c r="BI24" t="s">
        <v>295</v>
      </c>
      <c r="BJ24" t="s">
        <v>296</v>
      </c>
      <c r="BK24" t="s">
        <v>297</v>
      </c>
      <c r="BL24" t="s">
        <v>113</v>
      </c>
      <c r="BM24" t="s">
        <v>114</v>
      </c>
      <c r="BN24" t="s">
        <v>113</v>
      </c>
      <c r="BO24" t="s">
        <v>126</v>
      </c>
      <c r="BP24" t="s">
        <v>127</v>
      </c>
      <c r="BQ24" t="s">
        <v>157</v>
      </c>
      <c r="BR24" t="s">
        <v>158</v>
      </c>
      <c r="BS24">
        <v>120000</v>
      </c>
      <c r="BT24" t="s">
        <v>119</v>
      </c>
      <c r="BU24" t="s">
        <v>120</v>
      </c>
      <c r="BV24" t="s">
        <v>120</v>
      </c>
      <c r="BW24" t="s">
        <v>120</v>
      </c>
      <c r="BX24" t="s">
        <v>120</v>
      </c>
      <c r="BY24">
        <v>4</v>
      </c>
      <c r="BZ24">
        <v>4</v>
      </c>
      <c r="CA24">
        <v>420000</v>
      </c>
      <c r="CD24" t="s">
        <v>121</v>
      </c>
    </row>
    <row r="25" spans="2:82" x14ac:dyDescent="0.25">
      <c r="B25">
        <f t="shared" si="78"/>
        <v>21</v>
      </c>
      <c r="C25" t="s">
        <v>308</v>
      </c>
      <c r="D25" t="s">
        <v>284</v>
      </c>
      <c r="E25" t="s">
        <v>285</v>
      </c>
      <c r="G25" t="s">
        <v>264</v>
      </c>
      <c r="H25" t="s">
        <v>309</v>
      </c>
      <c r="I25" t="s">
        <v>86</v>
      </c>
      <c r="J25" t="s">
        <v>287</v>
      </c>
      <c r="K25" s="4">
        <v>361000</v>
      </c>
      <c r="L25" s="4">
        <v>379909</v>
      </c>
      <c r="M25" s="7">
        <v>379909</v>
      </c>
      <c r="O25" t="s">
        <v>88</v>
      </c>
      <c r="P25" t="s">
        <v>89</v>
      </c>
      <c r="Q25" t="s">
        <v>123</v>
      </c>
      <c r="R25" t="s">
        <v>124</v>
      </c>
      <c r="S25" t="s">
        <v>92</v>
      </c>
      <c r="T25" t="s">
        <v>93</v>
      </c>
      <c r="U25" s="4">
        <v>172788</v>
      </c>
      <c r="V25" s="4"/>
      <c r="W25" s="4">
        <v>283259</v>
      </c>
      <c r="X25" s="4">
        <v>0</v>
      </c>
      <c r="Y25" s="11" t="s">
        <v>288</v>
      </c>
      <c r="Z25" t="s">
        <v>95</v>
      </c>
      <c r="AA25" t="s">
        <v>96</v>
      </c>
      <c r="AB25" t="s">
        <v>289</v>
      </c>
      <c r="AC25" t="s">
        <v>289</v>
      </c>
      <c r="AD25" t="s">
        <v>98</v>
      </c>
      <c r="AE25" t="s">
        <v>290</v>
      </c>
      <c r="AF25" t="s">
        <v>291</v>
      </c>
      <c r="AG25" t="s">
        <v>143</v>
      </c>
      <c r="AI25" s="4">
        <v>7840</v>
      </c>
      <c r="AJ25" s="4">
        <v>12240</v>
      </c>
      <c r="AK25" s="4">
        <v>0</v>
      </c>
      <c r="AL25" s="4">
        <v>0</v>
      </c>
      <c r="AM25" s="4">
        <v>0</v>
      </c>
      <c r="AN25" s="4">
        <v>7840</v>
      </c>
      <c r="AO25" s="4">
        <v>472</v>
      </c>
      <c r="AP25">
        <v>1</v>
      </c>
      <c r="AU25" s="4">
        <v>0</v>
      </c>
      <c r="AV25" s="4"/>
      <c r="AW25" s="4"/>
      <c r="AX25" s="4"/>
      <c r="AY25" t="s">
        <v>270</v>
      </c>
      <c r="AZ25" t="s">
        <v>310</v>
      </c>
      <c r="BA25" t="s">
        <v>293</v>
      </c>
      <c r="BB25" t="s">
        <v>273</v>
      </c>
      <c r="BC25" t="s">
        <v>274</v>
      </c>
      <c r="BD25" t="s">
        <v>275</v>
      </c>
      <c r="BE25" t="s">
        <v>276</v>
      </c>
      <c r="BF25" t="s">
        <v>294</v>
      </c>
      <c r="BG25" t="s">
        <v>98</v>
      </c>
      <c r="BH25" t="s">
        <v>278</v>
      </c>
      <c r="BI25" t="s">
        <v>295</v>
      </c>
      <c r="BJ25" t="s">
        <v>296</v>
      </c>
      <c r="BK25" t="s">
        <v>297</v>
      </c>
      <c r="BL25" t="s">
        <v>113</v>
      </c>
      <c r="BM25" t="s">
        <v>114</v>
      </c>
      <c r="BN25" t="s">
        <v>113</v>
      </c>
      <c r="BO25" t="s">
        <v>126</v>
      </c>
      <c r="BP25" t="s">
        <v>127</v>
      </c>
      <c r="BQ25" t="s">
        <v>157</v>
      </c>
      <c r="BR25" t="s">
        <v>158</v>
      </c>
      <c r="BS25">
        <v>30000</v>
      </c>
      <c r="BT25" t="s">
        <v>119</v>
      </c>
      <c r="BU25" t="s">
        <v>120</v>
      </c>
      <c r="BV25" t="s">
        <v>120</v>
      </c>
      <c r="BW25" t="s">
        <v>120</v>
      </c>
      <c r="BX25" t="s">
        <v>120</v>
      </c>
      <c r="BY25">
        <v>4</v>
      </c>
      <c r="BZ25">
        <v>4</v>
      </c>
      <c r="CA25">
        <v>105000</v>
      </c>
      <c r="CD25" t="s">
        <v>121</v>
      </c>
    </row>
    <row r="26" spans="2:82" x14ac:dyDescent="0.25">
      <c r="B26">
        <f t="shared" si="78"/>
        <v>22</v>
      </c>
      <c r="C26" t="s">
        <v>311</v>
      </c>
      <c r="D26" t="s">
        <v>284</v>
      </c>
      <c r="E26" t="s">
        <v>285</v>
      </c>
      <c r="G26" t="s">
        <v>264</v>
      </c>
      <c r="H26" t="s">
        <v>312</v>
      </c>
      <c r="I26" t="s">
        <v>86</v>
      </c>
      <c r="J26" t="s">
        <v>287</v>
      </c>
      <c r="K26" s="4">
        <v>1759000</v>
      </c>
      <c r="L26" s="4">
        <v>1931227</v>
      </c>
      <c r="M26" s="7">
        <v>1930950</v>
      </c>
      <c r="O26" t="s">
        <v>88</v>
      </c>
      <c r="P26" t="s">
        <v>89</v>
      </c>
      <c r="Q26" t="s">
        <v>123</v>
      </c>
      <c r="R26" t="s">
        <v>124</v>
      </c>
      <c r="S26" t="s">
        <v>92</v>
      </c>
      <c r="T26" t="s">
        <v>93</v>
      </c>
      <c r="U26" s="4">
        <v>131844</v>
      </c>
      <c r="V26" s="4"/>
      <c r="W26" s="4">
        <v>212652</v>
      </c>
      <c r="X26" s="4">
        <v>0</v>
      </c>
      <c r="Y26" s="11" t="s">
        <v>313</v>
      </c>
      <c r="Z26" t="s">
        <v>95</v>
      </c>
      <c r="AA26" t="s">
        <v>96</v>
      </c>
      <c r="AB26" t="s">
        <v>290</v>
      </c>
      <c r="AC26" t="s">
        <v>290</v>
      </c>
      <c r="AD26" t="s">
        <v>98</v>
      </c>
      <c r="AE26" t="s">
        <v>314</v>
      </c>
      <c r="AF26" t="s">
        <v>142</v>
      </c>
      <c r="AG26" t="s">
        <v>143</v>
      </c>
      <c r="AH26" t="s">
        <v>315</v>
      </c>
      <c r="AI26" s="4">
        <v>5400</v>
      </c>
      <c r="AJ26" s="4">
        <v>5400</v>
      </c>
      <c r="AK26" s="4">
        <v>0</v>
      </c>
      <c r="AL26" s="4">
        <v>0</v>
      </c>
      <c r="AM26" s="4">
        <v>0</v>
      </c>
      <c r="AN26" s="4">
        <v>5400</v>
      </c>
      <c r="AO26" s="4">
        <v>420</v>
      </c>
      <c r="AP26">
        <v>1</v>
      </c>
      <c r="AT26" t="s">
        <v>228</v>
      </c>
      <c r="AU26" s="4">
        <v>0</v>
      </c>
      <c r="AV26" s="4"/>
      <c r="AW26" s="4"/>
      <c r="AX26" s="4"/>
      <c r="AY26" t="s">
        <v>270</v>
      </c>
      <c r="AZ26" t="s">
        <v>316</v>
      </c>
      <c r="BA26" t="s">
        <v>293</v>
      </c>
      <c r="BB26" t="s">
        <v>273</v>
      </c>
      <c r="BC26" t="s">
        <v>274</v>
      </c>
      <c r="BD26" t="s">
        <v>275</v>
      </c>
      <c r="BE26" t="s">
        <v>276</v>
      </c>
      <c r="BF26" t="s">
        <v>294</v>
      </c>
      <c r="BG26" t="s">
        <v>98</v>
      </c>
      <c r="BH26" t="s">
        <v>278</v>
      </c>
      <c r="BI26" t="s">
        <v>295</v>
      </c>
      <c r="BJ26" t="s">
        <v>296</v>
      </c>
      <c r="BK26" t="s">
        <v>297</v>
      </c>
      <c r="BL26" t="s">
        <v>113</v>
      </c>
      <c r="BM26" t="s">
        <v>114</v>
      </c>
      <c r="BN26" t="s">
        <v>113</v>
      </c>
      <c r="BO26" t="s">
        <v>126</v>
      </c>
      <c r="BP26" t="s">
        <v>127</v>
      </c>
      <c r="BQ26" t="s">
        <v>157</v>
      </c>
      <c r="BR26" t="s">
        <v>158</v>
      </c>
      <c r="BS26">
        <v>119999</v>
      </c>
      <c r="BT26" t="s">
        <v>119</v>
      </c>
      <c r="BU26" t="s">
        <v>120</v>
      </c>
      <c r="BV26" t="s">
        <v>120</v>
      </c>
      <c r="BW26" t="s">
        <v>120</v>
      </c>
      <c r="BX26" t="s">
        <v>120</v>
      </c>
      <c r="BY26">
        <v>4</v>
      </c>
      <c r="BZ26">
        <v>4</v>
      </c>
      <c r="CA26">
        <v>419997</v>
      </c>
      <c r="CD26" t="s">
        <v>121</v>
      </c>
    </row>
    <row r="27" spans="2:82" x14ac:dyDescent="0.25">
      <c r="B27">
        <f t="shared" si="78"/>
        <v>23</v>
      </c>
      <c r="C27" t="s">
        <v>311</v>
      </c>
      <c r="D27" t="s">
        <v>284</v>
      </c>
      <c r="E27" t="s">
        <v>285</v>
      </c>
      <c r="G27" t="s">
        <v>264</v>
      </c>
      <c r="H27" t="s">
        <v>312</v>
      </c>
      <c r="I27" t="s">
        <v>86</v>
      </c>
      <c r="J27" t="s">
        <v>287</v>
      </c>
      <c r="K27" s="4">
        <v>1759000</v>
      </c>
      <c r="L27" s="4">
        <v>1931227</v>
      </c>
      <c r="M27" s="7">
        <v>1930950</v>
      </c>
      <c r="O27" t="s">
        <v>88</v>
      </c>
      <c r="P27" t="s">
        <v>122</v>
      </c>
      <c r="Q27" t="s">
        <v>123</v>
      </c>
      <c r="R27" t="s">
        <v>124</v>
      </c>
      <c r="S27" t="s">
        <v>92</v>
      </c>
      <c r="T27" t="s">
        <v>93</v>
      </c>
      <c r="U27" s="4">
        <v>237816</v>
      </c>
      <c r="V27" s="4"/>
      <c r="W27" s="4">
        <v>389862</v>
      </c>
      <c r="X27" s="4">
        <v>0</v>
      </c>
      <c r="Y27" s="11" t="s">
        <v>288</v>
      </c>
      <c r="Z27" t="s">
        <v>95</v>
      </c>
      <c r="AA27" t="s">
        <v>96</v>
      </c>
      <c r="AB27" t="s">
        <v>289</v>
      </c>
      <c r="AC27" t="s">
        <v>289</v>
      </c>
      <c r="AD27" t="s">
        <v>98</v>
      </c>
      <c r="AE27" t="s">
        <v>290</v>
      </c>
      <c r="AG27" t="s">
        <v>187</v>
      </c>
      <c r="AI27" s="4">
        <v>9900</v>
      </c>
      <c r="AJ27" s="4">
        <v>12650</v>
      </c>
      <c r="AK27" s="4">
        <v>0</v>
      </c>
      <c r="AL27" s="4">
        <v>0</v>
      </c>
      <c r="AM27" s="4">
        <v>0</v>
      </c>
      <c r="AN27" s="4">
        <v>9900</v>
      </c>
      <c r="AO27" s="4">
        <v>470</v>
      </c>
      <c r="AP27">
        <v>1</v>
      </c>
      <c r="AT27" t="s">
        <v>228</v>
      </c>
      <c r="AU27" s="4">
        <v>0</v>
      </c>
      <c r="AV27" s="4"/>
      <c r="AW27" s="4"/>
      <c r="AX27" s="4"/>
      <c r="AY27" t="s">
        <v>270</v>
      </c>
      <c r="AZ27" t="s">
        <v>316</v>
      </c>
      <c r="BA27" t="s">
        <v>293</v>
      </c>
      <c r="BB27" t="s">
        <v>273</v>
      </c>
      <c r="BC27" t="s">
        <v>274</v>
      </c>
      <c r="BD27" t="s">
        <v>275</v>
      </c>
      <c r="BE27" t="s">
        <v>276</v>
      </c>
      <c r="BF27" t="s">
        <v>294</v>
      </c>
      <c r="BG27" t="s">
        <v>98</v>
      </c>
      <c r="BH27" t="s">
        <v>278</v>
      </c>
      <c r="BI27" t="s">
        <v>295</v>
      </c>
      <c r="BJ27" t="s">
        <v>296</v>
      </c>
      <c r="BK27" t="s">
        <v>297</v>
      </c>
      <c r="BL27" t="s">
        <v>113</v>
      </c>
      <c r="BM27" t="s">
        <v>114</v>
      </c>
      <c r="BN27" t="s">
        <v>113</v>
      </c>
      <c r="BO27" t="s">
        <v>126</v>
      </c>
      <c r="BP27" t="s">
        <v>127</v>
      </c>
      <c r="BQ27" t="s">
        <v>157</v>
      </c>
      <c r="BR27" t="s">
        <v>158</v>
      </c>
      <c r="BS27">
        <v>119999</v>
      </c>
      <c r="BT27" t="s">
        <v>119</v>
      </c>
      <c r="BU27" t="s">
        <v>120</v>
      </c>
      <c r="BV27" t="s">
        <v>120</v>
      </c>
      <c r="BW27" t="s">
        <v>120</v>
      </c>
      <c r="BX27" t="s">
        <v>120</v>
      </c>
      <c r="BY27">
        <v>4</v>
      </c>
      <c r="BZ27">
        <v>4</v>
      </c>
      <c r="CA27">
        <v>419997</v>
      </c>
      <c r="CD27" t="s">
        <v>121</v>
      </c>
    </row>
    <row r="28" spans="2:82" x14ac:dyDescent="0.25">
      <c r="B28">
        <f t="shared" si="78"/>
        <v>24</v>
      </c>
      <c r="C28" t="s">
        <v>311</v>
      </c>
      <c r="D28" t="s">
        <v>284</v>
      </c>
      <c r="E28" t="s">
        <v>285</v>
      </c>
      <c r="G28" t="s">
        <v>264</v>
      </c>
      <c r="H28" t="s">
        <v>312</v>
      </c>
      <c r="I28" t="s">
        <v>86</v>
      </c>
      <c r="J28" t="s">
        <v>287</v>
      </c>
      <c r="K28" s="4">
        <v>1759000</v>
      </c>
      <c r="L28" s="4">
        <v>1931227</v>
      </c>
      <c r="M28" s="7">
        <v>1930950</v>
      </c>
      <c r="O28" t="s">
        <v>88</v>
      </c>
      <c r="P28" t="s">
        <v>227</v>
      </c>
      <c r="Q28" t="s">
        <v>123</v>
      </c>
      <c r="R28" t="s">
        <v>124</v>
      </c>
      <c r="S28" t="s">
        <v>92</v>
      </c>
      <c r="T28" t="s">
        <v>93</v>
      </c>
      <c r="U28" s="4">
        <v>237816</v>
      </c>
      <c r="V28" s="4"/>
      <c r="W28" s="4">
        <v>389862</v>
      </c>
      <c r="X28" s="4">
        <v>0</v>
      </c>
      <c r="Y28" s="11" t="s">
        <v>288</v>
      </c>
      <c r="Z28" t="s">
        <v>95</v>
      </c>
      <c r="AA28" t="s">
        <v>96</v>
      </c>
      <c r="AB28" t="s">
        <v>289</v>
      </c>
      <c r="AC28" t="s">
        <v>289</v>
      </c>
      <c r="AD28" t="s">
        <v>98</v>
      </c>
      <c r="AE28" t="s">
        <v>290</v>
      </c>
      <c r="AG28" t="s">
        <v>187</v>
      </c>
      <c r="AI28" s="4">
        <v>9900</v>
      </c>
      <c r="AJ28" s="4">
        <v>13750</v>
      </c>
      <c r="AK28" s="4">
        <v>0</v>
      </c>
      <c r="AL28" s="4">
        <v>0</v>
      </c>
      <c r="AM28" s="4">
        <v>0</v>
      </c>
      <c r="AN28" s="4">
        <v>9900</v>
      </c>
      <c r="AO28" s="4">
        <v>470</v>
      </c>
      <c r="AP28">
        <v>1</v>
      </c>
      <c r="AT28" t="s">
        <v>228</v>
      </c>
      <c r="AU28" s="4">
        <v>0</v>
      </c>
      <c r="AV28" s="4"/>
      <c r="AW28" s="4"/>
      <c r="AX28" s="4"/>
      <c r="AY28" t="s">
        <v>270</v>
      </c>
      <c r="AZ28" t="s">
        <v>316</v>
      </c>
      <c r="BA28" t="s">
        <v>293</v>
      </c>
      <c r="BB28" t="s">
        <v>273</v>
      </c>
      <c r="BC28" t="s">
        <v>274</v>
      </c>
      <c r="BD28" t="s">
        <v>275</v>
      </c>
      <c r="BE28" t="s">
        <v>276</v>
      </c>
      <c r="BF28" t="s">
        <v>294</v>
      </c>
      <c r="BG28" t="s">
        <v>98</v>
      </c>
      <c r="BH28" t="s">
        <v>278</v>
      </c>
      <c r="BI28" t="s">
        <v>295</v>
      </c>
      <c r="BJ28" t="s">
        <v>296</v>
      </c>
      <c r="BK28" t="s">
        <v>297</v>
      </c>
      <c r="BL28" t="s">
        <v>113</v>
      </c>
      <c r="BM28" t="s">
        <v>114</v>
      </c>
      <c r="BN28" t="s">
        <v>113</v>
      </c>
      <c r="BO28" t="s">
        <v>126</v>
      </c>
      <c r="BP28" t="s">
        <v>127</v>
      </c>
      <c r="BQ28" t="s">
        <v>157</v>
      </c>
      <c r="BR28" t="s">
        <v>158</v>
      </c>
      <c r="BS28">
        <v>119999</v>
      </c>
      <c r="BT28" t="s">
        <v>119</v>
      </c>
      <c r="BU28" t="s">
        <v>120</v>
      </c>
      <c r="BV28" t="s">
        <v>120</v>
      </c>
      <c r="BW28" t="s">
        <v>120</v>
      </c>
      <c r="BX28" t="s">
        <v>120</v>
      </c>
      <c r="BY28">
        <v>4</v>
      </c>
      <c r="BZ28">
        <v>4</v>
      </c>
      <c r="CA28">
        <v>419997</v>
      </c>
      <c r="CD28" t="s">
        <v>121</v>
      </c>
    </row>
    <row r="29" spans="2:82" x14ac:dyDescent="0.25">
      <c r="B29">
        <f t="shared" si="78"/>
        <v>25</v>
      </c>
      <c r="C29" t="s">
        <v>311</v>
      </c>
      <c r="D29" t="s">
        <v>284</v>
      </c>
      <c r="E29" t="s">
        <v>285</v>
      </c>
      <c r="G29" t="s">
        <v>264</v>
      </c>
      <c r="H29" t="s">
        <v>312</v>
      </c>
      <c r="I29" t="s">
        <v>86</v>
      </c>
      <c r="J29" t="s">
        <v>287</v>
      </c>
      <c r="K29" s="4">
        <v>1759000</v>
      </c>
      <c r="L29" s="4">
        <v>1931227</v>
      </c>
      <c r="M29" s="7">
        <v>1930950</v>
      </c>
      <c r="O29" t="s">
        <v>88</v>
      </c>
      <c r="P29" t="s">
        <v>282</v>
      </c>
      <c r="Q29" t="s">
        <v>123</v>
      </c>
      <c r="R29" t="s">
        <v>124</v>
      </c>
      <c r="S29" t="s">
        <v>92</v>
      </c>
      <c r="T29" t="s">
        <v>93</v>
      </c>
      <c r="U29" s="4">
        <v>237816</v>
      </c>
      <c r="V29" s="4"/>
      <c r="W29" s="4">
        <v>389862</v>
      </c>
      <c r="X29" s="4">
        <v>0</v>
      </c>
      <c r="Y29" s="11" t="s">
        <v>288</v>
      </c>
      <c r="Z29" t="s">
        <v>95</v>
      </c>
      <c r="AA29" t="s">
        <v>96</v>
      </c>
      <c r="AB29" t="s">
        <v>289</v>
      </c>
      <c r="AC29" t="s">
        <v>289</v>
      </c>
      <c r="AD29" t="s">
        <v>98</v>
      </c>
      <c r="AE29" t="s">
        <v>290</v>
      </c>
      <c r="AG29" t="s">
        <v>187</v>
      </c>
      <c r="AI29" s="4">
        <v>9900</v>
      </c>
      <c r="AJ29" s="4">
        <v>15050</v>
      </c>
      <c r="AK29" s="4">
        <v>0</v>
      </c>
      <c r="AL29" s="4">
        <v>0</v>
      </c>
      <c r="AM29" s="4">
        <v>0</v>
      </c>
      <c r="AN29" s="4">
        <v>9900</v>
      </c>
      <c r="AO29" s="4">
        <v>320</v>
      </c>
      <c r="AP29">
        <v>1</v>
      </c>
      <c r="AT29" t="s">
        <v>228</v>
      </c>
      <c r="AU29" s="4">
        <v>0</v>
      </c>
      <c r="AV29" s="4"/>
      <c r="AW29" s="4"/>
      <c r="AX29" s="4"/>
      <c r="AY29" t="s">
        <v>270</v>
      </c>
      <c r="AZ29" t="s">
        <v>316</v>
      </c>
      <c r="BA29" t="s">
        <v>293</v>
      </c>
      <c r="BB29" t="s">
        <v>273</v>
      </c>
      <c r="BC29" t="s">
        <v>274</v>
      </c>
      <c r="BD29" t="s">
        <v>275</v>
      </c>
      <c r="BE29" t="s">
        <v>276</v>
      </c>
      <c r="BF29" t="s">
        <v>294</v>
      </c>
      <c r="BG29" t="s">
        <v>98</v>
      </c>
      <c r="BH29" t="s">
        <v>278</v>
      </c>
      <c r="BI29" t="s">
        <v>295</v>
      </c>
      <c r="BJ29" t="s">
        <v>296</v>
      </c>
      <c r="BK29" t="s">
        <v>297</v>
      </c>
      <c r="BL29" t="s">
        <v>113</v>
      </c>
      <c r="BM29" t="s">
        <v>114</v>
      </c>
      <c r="BN29" t="s">
        <v>113</v>
      </c>
      <c r="BO29" t="s">
        <v>126</v>
      </c>
      <c r="BP29" t="s">
        <v>127</v>
      </c>
      <c r="BQ29" t="s">
        <v>157</v>
      </c>
      <c r="BR29" t="s">
        <v>158</v>
      </c>
      <c r="BS29">
        <v>119999</v>
      </c>
      <c r="BT29" t="s">
        <v>119</v>
      </c>
      <c r="BU29" t="s">
        <v>120</v>
      </c>
      <c r="BV29" t="s">
        <v>120</v>
      </c>
      <c r="BW29" t="s">
        <v>120</v>
      </c>
      <c r="BX29" t="s">
        <v>120</v>
      </c>
      <c r="BY29">
        <v>4</v>
      </c>
      <c r="BZ29">
        <v>4</v>
      </c>
      <c r="CA29">
        <v>419997</v>
      </c>
      <c r="CD29" t="s">
        <v>121</v>
      </c>
    </row>
    <row r="30" spans="2:82" x14ac:dyDescent="0.25">
      <c r="B30">
        <f t="shared" si="78"/>
        <v>26</v>
      </c>
      <c r="C30" t="s">
        <v>311</v>
      </c>
      <c r="D30" t="s">
        <v>284</v>
      </c>
      <c r="E30" t="s">
        <v>285</v>
      </c>
      <c r="G30" t="s">
        <v>264</v>
      </c>
      <c r="H30" t="s">
        <v>312</v>
      </c>
      <c r="I30" t="s">
        <v>86</v>
      </c>
      <c r="J30" t="s">
        <v>287</v>
      </c>
      <c r="K30" s="4">
        <v>1759000</v>
      </c>
      <c r="L30" s="4">
        <v>1931227</v>
      </c>
      <c r="M30" s="7">
        <v>1930950</v>
      </c>
      <c r="O30" t="s">
        <v>88</v>
      </c>
      <c r="P30" t="s">
        <v>101</v>
      </c>
      <c r="Q30" t="s">
        <v>123</v>
      </c>
      <c r="R30" t="s">
        <v>124</v>
      </c>
      <c r="S30" t="s">
        <v>92</v>
      </c>
      <c r="T30" t="s">
        <v>93</v>
      </c>
      <c r="U30" s="4">
        <v>230666</v>
      </c>
      <c r="V30" s="4"/>
      <c r="W30" s="4">
        <v>372042</v>
      </c>
      <c r="X30" s="4">
        <v>0</v>
      </c>
      <c r="Y30" s="11" t="s">
        <v>313</v>
      </c>
      <c r="Z30" t="s">
        <v>95</v>
      </c>
      <c r="AA30" t="s">
        <v>96</v>
      </c>
      <c r="AB30" t="s">
        <v>290</v>
      </c>
      <c r="AC30" t="s">
        <v>290</v>
      </c>
      <c r="AD30" t="s">
        <v>98</v>
      </c>
      <c r="AE30" t="s">
        <v>314</v>
      </c>
      <c r="AG30" t="s">
        <v>187</v>
      </c>
      <c r="AI30" s="4">
        <v>9900</v>
      </c>
      <c r="AJ30" s="4">
        <v>9900</v>
      </c>
      <c r="AK30" s="4">
        <v>0</v>
      </c>
      <c r="AL30" s="4">
        <v>0</v>
      </c>
      <c r="AM30" s="4">
        <v>0</v>
      </c>
      <c r="AN30" s="4">
        <v>9900</v>
      </c>
      <c r="AO30" s="4">
        <v>320</v>
      </c>
      <c r="AP30">
        <v>1</v>
      </c>
      <c r="AT30" t="s">
        <v>228</v>
      </c>
      <c r="AU30" s="4">
        <v>0</v>
      </c>
      <c r="AV30" s="4"/>
      <c r="AW30" s="4"/>
      <c r="AX30" s="4"/>
      <c r="AY30" t="s">
        <v>270</v>
      </c>
      <c r="AZ30" t="s">
        <v>316</v>
      </c>
      <c r="BA30" t="s">
        <v>293</v>
      </c>
      <c r="BB30" t="s">
        <v>273</v>
      </c>
      <c r="BC30" t="s">
        <v>274</v>
      </c>
      <c r="BD30" t="s">
        <v>275</v>
      </c>
      <c r="BE30" t="s">
        <v>276</v>
      </c>
      <c r="BF30" t="s">
        <v>294</v>
      </c>
      <c r="BG30" t="s">
        <v>98</v>
      </c>
      <c r="BH30" t="s">
        <v>278</v>
      </c>
      <c r="BI30" t="s">
        <v>295</v>
      </c>
      <c r="BJ30" t="s">
        <v>296</v>
      </c>
      <c r="BK30" t="s">
        <v>297</v>
      </c>
      <c r="BL30" t="s">
        <v>113</v>
      </c>
      <c r="BM30" t="s">
        <v>114</v>
      </c>
      <c r="BN30" t="s">
        <v>113</v>
      </c>
      <c r="BO30" t="s">
        <v>126</v>
      </c>
      <c r="BP30" t="s">
        <v>127</v>
      </c>
      <c r="BQ30" t="s">
        <v>157</v>
      </c>
      <c r="BR30" t="s">
        <v>158</v>
      </c>
      <c r="BS30">
        <v>119999</v>
      </c>
      <c r="BT30" t="s">
        <v>119</v>
      </c>
      <c r="BU30" t="s">
        <v>120</v>
      </c>
      <c r="BV30" t="s">
        <v>120</v>
      </c>
      <c r="BW30" t="s">
        <v>120</v>
      </c>
      <c r="BX30" t="s">
        <v>120</v>
      </c>
      <c r="BY30">
        <v>4</v>
      </c>
      <c r="BZ30">
        <v>4</v>
      </c>
      <c r="CA30">
        <v>419997</v>
      </c>
      <c r="CD30" t="s">
        <v>121</v>
      </c>
    </row>
    <row r="31" spans="2:82" x14ac:dyDescent="0.25">
      <c r="B31">
        <f t="shared" si="78"/>
        <v>27</v>
      </c>
      <c r="C31" t="s">
        <v>311</v>
      </c>
      <c r="D31" t="s">
        <v>284</v>
      </c>
      <c r="E31" t="s">
        <v>285</v>
      </c>
      <c r="G31" t="s">
        <v>264</v>
      </c>
      <c r="H31" t="s">
        <v>312</v>
      </c>
      <c r="I31" t="s">
        <v>86</v>
      </c>
      <c r="J31" t="s">
        <v>287</v>
      </c>
      <c r="K31" s="4">
        <v>1759000</v>
      </c>
      <c r="L31" s="4">
        <v>1931227</v>
      </c>
      <c r="M31" s="7">
        <v>1930950</v>
      </c>
      <c r="O31" t="s">
        <v>88</v>
      </c>
      <c r="P31" t="s">
        <v>317</v>
      </c>
      <c r="Q31" t="s">
        <v>123</v>
      </c>
      <c r="R31" t="s">
        <v>124</v>
      </c>
      <c r="S31" t="s">
        <v>92</v>
      </c>
      <c r="T31" t="s">
        <v>93</v>
      </c>
      <c r="U31" s="4">
        <v>91601</v>
      </c>
      <c r="V31" s="4"/>
      <c r="W31" s="4">
        <v>140925</v>
      </c>
      <c r="X31" s="4">
        <v>0</v>
      </c>
      <c r="Y31" s="11" t="s">
        <v>318</v>
      </c>
      <c r="Z31" t="s">
        <v>95</v>
      </c>
      <c r="AA31" t="s">
        <v>96</v>
      </c>
      <c r="AB31" t="s">
        <v>319</v>
      </c>
      <c r="AC31" t="s">
        <v>319</v>
      </c>
      <c r="AD31" t="s">
        <v>98</v>
      </c>
      <c r="AE31" t="s">
        <v>220</v>
      </c>
      <c r="AG31" t="s">
        <v>100</v>
      </c>
      <c r="AH31" t="s">
        <v>320</v>
      </c>
      <c r="AI31" s="4">
        <v>3750</v>
      </c>
      <c r="AJ31" s="4">
        <v>3750</v>
      </c>
      <c r="AK31" s="4">
        <v>0</v>
      </c>
      <c r="AL31" s="4">
        <v>0</v>
      </c>
      <c r="AM31" s="4">
        <v>0</v>
      </c>
      <c r="AN31" s="4">
        <v>3750</v>
      </c>
      <c r="AO31" s="4">
        <v>200</v>
      </c>
      <c r="AP31">
        <v>1</v>
      </c>
      <c r="AT31" t="s">
        <v>228</v>
      </c>
      <c r="AU31" s="4">
        <v>0</v>
      </c>
      <c r="AV31" s="4"/>
      <c r="AW31" s="4"/>
      <c r="AX31" s="4"/>
      <c r="AY31" t="s">
        <v>270</v>
      </c>
      <c r="AZ31" t="s">
        <v>316</v>
      </c>
      <c r="BA31" t="s">
        <v>293</v>
      </c>
      <c r="BB31" t="s">
        <v>273</v>
      </c>
      <c r="BC31" t="s">
        <v>274</v>
      </c>
      <c r="BD31" t="s">
        <v>275</v>
      </c>
      <c r="BE31" t="s">
        <v>276</v>
      </c>
      <c r="BF31" t="s">
        <v>294</v>
      </c>
      <c r="BG31" t="s">
        <v>98</v>
      </c>
      <c r="BH31" t="s">
        <v>278</v>
      </c>
      <c r="BI31" t="s">
        <v>295</v>
      </c>
      <c r="BJ31" t="s">
        <v>296</v>
      </c>
      <c r="BK31" t="s">
        <v>297</v>
      </c>
      <c r="BL31" t="s">
        <v>113</v>
      </c>
      <c r="BM31" t="s">
        <v>114</v>
      </c>
      <c r="BN31" t="s">
        <v>113</v>
      </c>
      <c r="BO31" t="s">
        <v>126</v>
      </c>
      <c r="BP31" t="s">
        <v>127</v>
      </c>
      <c r="BQ31" t="s">
        <v>157</v>
      </c>
      <c r="BR31" t="s">
        <v>158</v>
      </c>
      <c r="BS31">
        <v>119999</v>
      </c>
      <c r="BT31" t="s">
        <v>119</v>
      </c>
      <c r="BU31" t="s">
        <v>120</v>
      </c>
      <c r="BV31" t="s">
        <v>120</v>
      </c>
      <c r="BW31" t="s">
        <v>120</v>
      </c>
      <c r="BX31" t="s">
        <v>120</v>
      </c>
      <c r="BY31">
        <v>4</v>
      </c>
      <c r="BZ31">
        <v>4</v>
      </c>
      <c r="CA31">
        <v>419997</v>
      </c>
      <c r="CD31" t="s">
        <v>121</v>
      </c>
    </row>
    <row r="32" spans="2:82" x14ac:dyDescent="0.25">
      <c r="B32">
        <f t="shared" si="78"/>
        <v>28</v>
      </c>
      <c r="C32" t="s">
        <v>311</v>
      </c>
      <c r="D32" t="s">
        <v>284</v>
      </c>
      <c r="E32" t="s">
        <v>285</v>
      </c>
      <c r="G32" t="s">
        <v>264</v>
      </c>
      <c r="H32" t="s">
        <v>312</v>
      </c>
      <c r="I32" t="s">
        <v>86</v>
      </c>
      <c r="J32" t="s">
        <v>287</v>
      </c>
      <c r="K32" s="4">
        <v>1759000</v>
      </c>
      <c r="L32" s="4">
        <v>1931227</v>
      </c>
      <c r="M32" s="7">
        <v>1930950</v>
      </c>
      <c r="O32" t="s">
        <v>88</v>
      </c>
      <c r="P32" t="s">
        <v>270</v>
      </c>
      <c r="Q32" t="s">
        <v>123</v>
      </c>
      <c r="R32" t="s">
        <v>124</v>
      </c>
      <c r="S32" t="s">
        <v>92</v>
      </c>
      <c r="T32" t="s">
        <v>93</v>
      </c>
      <c r="U32" s="4">
        <v>91601</v>
      </c>
      <c r="V32" s="4"/>
      <c r="W32" s="4">
        <v>140925</v>
      </c>
      <c r="X32" s="4">
        <v>0</v>
      </c>
      <c r="Y32" s="11" t="s">
        <v>318</v>
      </c>
      <c r="Z32" t="s">
        <v>95</v>
      </c>
      <c r="AA32" t="s">
        <v>96</v>
      </c>
      <c r="AB32" t="s">
        <v>319</v>
      </c>
      <c r="AC32" t="s">
        <v>319</v>
      </c>
      <c r="AD32" t="s">
        <v>98</v>
      </c>
      <c r="AE32" t="s">
        <v>220</v>
      </c>
      <c r="AG32" t="s">
        <v>100</v>
      </c>
      <c r="AH32" t="s">
        <v>321</v>
      </c>
      <c r="AI32" s="4">
        <v>3750</v>
      </c>
      <c r="AJ32" s="4">
        <v>3750</v>
      </c>
      <c r="AK32" s="4">
        <v>0</v>
      </c>
      <c r="AL32" s="4">
        <v>0</v>
      </c>
      <c r="AM32" s="4">
        <v>0</v>
      </c>
      <c r="AN32" s="4">
        <v>3750</v>
      </c>
      <c r="AO32" s="4">
        <v>200</v>
      </c>
      <c r="AP32">
        <v>1</v>
      </c>
      <c r="AT32" t="s">
        <v>228</v>
      </c>
      <c r="AU32" s="4">
        <v>0</v>
      </c>
      <c r="AV32" s="4"/>
      <c r="AW32" s="4"/>
      <c r="AX32" s="4"/>
      <c r="AY32" t="s">
        <v>270</v>
      </c>
      <c r="AZ32" t="s">
        <v>316</v>
      </c>
      <c r="BA32" t="s">
        <v>293</v>
      </c>
      <c r="BB32" t="s">
        <v>273</v>
      </c>
      <c r="BC32" t="s">
        <v>274</v>
      </c>
      <c r="BD32" t="s">
        <v>275</v>
      </c>
      <c r="BE32" t="s">
        <v>276</v>
      </c>
      <c r="BF32" t="s">
        <v>294</v>
      </c>
      <c r="BG32" t="s">
        <v>98</v>
      </c>
      <c r="BH32" t="s">
        <v>278</v>
      </c>
      <c r="BI32" t="s">
        <v>295</v>
      </c>
      <c r="BJ32" t="s">
        <v>296</v>
      </c>
      <c r="BK32" t="s">
        <v>297</v>
      </c>
      <c r="BL32" t="s">
        <v>113</v>
      </c>
      <c r="BM32" t="s">
        <v>114</v>
      </c>
      <c r="BN32" t="s">
        <v>113</v>
      </c>
      <c r="BO32" t="s">
        <v>126</v>
      </c>
      <c r="BP32" t="s">
        <v>127</v>
      </c>
      <c r="BQ32" t="s">
        <v>157</v>
      </c>
      <c r="BR32" t="s">
        <v>158</v>
      </c>
      <c r="BS32">
        <v>119999</v>
      </c>
      <c r="BT32" t="s">
        <v>119</v>
      </c>
      <c r="BU32" t="s">
        <v>120</v>
      </c>
      <c r="BV32" t="s">
        <v>120</v>
      </c>
      <c r="BW32" t="s">
        <v>120</v>
      </c>
      <c r="BX32" t="s">
        <v>120</v>
      </c>
      <c r="BY32">
        <v>4</v>
      </c>
      <c r="BZ32">
        <v>4</v>
      </c>
      <c r="CA32">
        <v>419997</v>
      </c>
      <c r="CD32" t="s">
        <v>121</v>
      </c>
    </row>
    <row r="33" spans="2:82" x14ac:dyDescent="0.25">
      <c r="B33">
        <f t="shared" si="78"/>
        <v>29</v>
      </c>
      <c r="C33" t="s">
        <v>322</v>
      </c>
      <c r="D33" t="s">
        <v>323</v>
      </c>
      <c r="E33" t="s">
        <v>324</v>
      </c>
      <c r="F33" t="s">
        <v>325</v>
      </c>
      <c r="H33" t="s">
        <v>326</v>
      </c>
      <c r="I33" t="s">
        <v>86</v>
      </c>
      <c r="J33" t="s">
        <v>327</v>
      </c>
      <c r="K33" s="4">
        <v>550550</v>
      </c>
      <c r="L33" s="4">
        <v>558485</v>
      </c>
      <c r="M33" s="7">
        <v>416000</v>
      </c>
      <c r="O33" t="s">
        <v>88</v>
      </c>
      <c r="P33" t="s">
        <v>89</v>
      </c>
      <c r="Q33" t="s">
        <v>195</v>
      </c>
      <c r="R33" t="s">
        <v>216</v>
      </c>
      <c r="S33" t="s">
        <v>95</v>
      </c>
      <c r="T33" t="s">
        <v>165</v>
      </c>
      <c r="U33" s="4">
        <v>379056</v>
      </c>
      <c r="V33" s="4"/>
      <c r="W33" s="4">
        <v>653544</v>
      </c>
      <c r="X33" s="4">
        <v>0</v>
      </c>
      <c r="Y33" s="11" t="s">
        <v>298</v>
      </c>
      <c r="Z33" t="s">
        <v>95</v>
      </c>
      <c r="AA33" t="s">
        <v>96</v>
      </c>
      <c r="AB33" t="s">
        <v>328</v>
      </c>
      <c r="AC33" t="s">
        <v>290</v>
      </c>
      <c r="AD33" t="s">
        <v>329</v>
      </c>
      <c r="AE33" t="s">
        <v>330</v>
      </c>
      <c r="AF33" t="s">
        <v>291</v>
      </c>
      <c r="AG33" t="s">
        <v>143</v>
      </c>
      <c r="AI33" s="4">
        <v>7200</v>
      </c>
      <c r="AJ33" s="4">
        <v>7488</v>
      </c>
      <c r="AK33" s="4">
        <v>0</v>
      </c>
      <c r="AL33" s="4">
        <v>0</v>
      </c>
      <c r="AM33" s="4">
        <v>0</v>
      </c>
      <c r="AN33" s="4">
        <v>7200</v>
      </c>
      <c r="AO33" s="4">
        <v>520</v>
      </c>
      <c r="AP33">
        <v>1</v>
      </c>
      <c r="AU33" s="4">
        <v>0</v>
      </c>
      <c r="AV33" s="4"/>
      <c r="AW33" s="4"/>
      <c r="AX33" s="4"/>
      <c r="AY33" t="s">
        <v>122</v>
      </c>
      <c r="AZ33" t="s">
        <v>331</v>
      </c>
      <c r="BA33" t="s">
        <v>332</v>
      </c>
      <c r="BB33" t="s">
        <v>333</v>
      </c>
      <c r="BC33" t="s">
        <v>334</v>
      </c>
      <c r="BD33" t="s">
        <v>335</v>
      </c>
      <c r="BE33" t="s">
        <v>336</v>
      </c>
      <c r="BF33" t="s">
        <v>337</v>
      </c>
      <c r="BG33" t="s">
        <v>98</v>
      </c>
      <c r="BH33" t="s">
        <v>109</v>
      </c>
      <c r="BI33" t="s">
        <v>338</v>
      </c>
      <c r="BJ33" t="s">
        <v>339</v>
      </c>
      <c r="BK33" t="s">
        <v>340</v>
      </c>
      <c r="BL33" t="s">
        <v>113</v>
      </c>
      <c r="BM33" t="s">
        <v>114</v>
      </c>
      <c r="BN33" t="s">
        <v>113</v>
      </c>
      <c r="BO33" t="s">
        <v>207</v>
      </c>
      <c r="BP33" t="s">
        <v>240</v>
      </c>
      <c r="BQ33" t="s">
        <v>157</v>
      </c>
      <c r="BR33" t="s">
        <v>158</v>
      </c>
      <c r="BS33">
        <v>10000</v>
      </c>
      <c r="BT33" t="s">
        <v>119</v>
      </c>
      <c r="BU33" t="s">
        <v>120</v>
      </c>
      <c r="BV33" t="s">
        <v>120</v>
      </c>
      <c r="BW33" t="s">
        <v>120</v>
      </c>
      <c r="BX33" t="s">
        <v>120</v>
      </c>
      <c r="BY33">
        <v>20</v>
      </c>
      <c r="BZ33">
        <v>20</v>
      </c>
      <c r="CA33">
        <v>200000</v>
      </c>
      <c r="CD33" t="s">
        <v>121</v>
      </c>
    </row>
    <row r="34" spans="2:82" x14ac:dyDescent="0.25">
      <c r="B34">
        <f t="shared" si="78"/>
        <v>30</v>
      </c>
      <c r="C34" t="s">
        <v>341</v>
      </c>
      <c r="D34" t="s">
        <v>342</v>
      </c>
      <c r="E34" t="s">
        <v>343</v>
      </c>
      <c r="F34" t="s">
        <v>344</v>
      </c>
      <c r="H34" t="s">
        <v>345</v>
      </c>
      <c r="I34" t="s">
        <v>86</v>
      </c>
      <c r="J34" t="s">
        <v>327</v>
      </c>
      <c r="K34" s="4">
        <v>310500</v>
      </c>
      <c r="L34" s="4">
        <v>338455</v>
      </c>
      <c r="M34" s="7">
        <v>310500</v>
      </c>
      <c r="O34" t="s">
        <v>88</v>
      </c>
      <c r="P34" t="s">
        <v>89</v>
      </c>
      <c r="Q34" t="s">
        <v>346</v>
      </c>
      <c r="R34" t="s">
        <v>347</v>
      </c>
      <c r="S34" t="s">
        <v>95</v>
      </c>
      <c r="T34" t="s">
        <v>165</v>
      </c>
      <c r="U34" s="4">
        <v>225817</v>
      </c>
      <c r="V34" s="4"/>
      <c r="W34" s="4">
        <v>451634</v>
      </c>
      <c r="X34" s="4">
        <v>0</v>
      </c>
      <c r="Y34" s="11" t="s">
        <v>248</v>
      </c>
      <c r="Z34" t="s">
        <v>95</v>
      </c>
      <c r="AA34" t="s">
        <v>96</v>
      </c>
      <c r="AB34" t="s">
        <v>348</v>
      </c>
      <c r="AC34" t="s">
        <v>348</v>
      </c>
      <c r="AD34" t="s">
        <v>98</v>
      </c>
      <c r="AE34" t="s">
        <v>349</v>
      </c>
      <c r="AF34" t="s">
        <v>291</v>
      </c>
      <c r="AG34" t="s">
        <v>143</v>
      </c>
      <c r="AI34" s="4">
        <v>5220</v>
      </c>
      <c r="AJ34" s="4">
        <v>5940</v>
      </c>
      <c r="AK34" s="4">
        <v>0</v>
      </c>
      <c r="AL34" s="4">
        <v>0</v>
      </c>
      <c r="AM34" s="4">
        <v>0</v>
      </c>
      <c r="AN34" s="4">
        <v>5220</v>
      </c>
      <c r="AO34" s="4">
        <v>476</v>
      </c>
      <c r="AP34">
        <v>1</v>
      </c>
      <c r="AT34" t="s">
        <v>228</v>
      </c>
      <c r="AU34" s="4">
        <v>0</v>
      </c>
      <c r="AV34" s="4"/>
      <c r="AW34" s="4"/>
      <c r="AX34" s="4"/>
      <c r="AY34" t="s">
        <v>350</v>
      </c>
      <c r="AZ34" t="s">
        <v>351</v>
      </c>
      <c r="BA34" t="s">
        <v>352</v>
      </c>
      <c r="BB34" t="s">
        <v>353</v>
      </c>
      <c r="BC34" t="s">
        <v>354</v>
      </c>
      <c r="BD34" t="s">
        <v>335</v>
      </c>
      <c r="BE34" t="s">
        <v>336</v>
      </c>
      <c r="BF34" t="s">
        <v>337</v>
      </c>
      <c r="BG34" t="s">
        <v>98</v>
      </c>
      <c r="BH34" t="s">
        <v>109</v>
      </c>
      <c r="BI34" t="s">
        <v>355</v>
      </c>
      <c r="BJ34" t="s">
        <v>356</v>
      </c>
      <c r="BK34" t="s">
        <v>340</v>
      </c>
      <c r="BL34" t="s">
        <v>357</v>
      </c>
      <c r="BM34" t="s">
        <v>358</v>
      </c>
      <c r="BN34" t="s">
        <v>357</v>
      </c>
      <c r="BO34" t="s">
        <v>359</v>
      </c>
      <c r="BP34" t="s">
        <v>360</v>
      </c>
      <c r="BQ34" t="s">
        <v>241</v>
      </c>
      <c r="BR34" t="s">
        <v>242</v>
      </c>
      <c r="BS34">
        <v>5130</v>
      </c>
      <c r="BT34" t="s">
        <v>119</v>
      </c>
      <c r="BU34" t="s">
        <v>120</v>
      </c>
      <c r="BV34" t="s">
        <v>120</v>
      </c>
      <c r="BW34" t="s">
        <v>120</v>
      </c>
      <c r="BX34" t="s">
        <v>120</v>
      </c>
      <c r="BY34">
        <v>30</v>
      </c>
      <c r="BZ34">
        <v>30</v>
      </c>
      <c r="CA34">
        <v>153900</v>
      </c>
      <c r="CD34" t="s">
        <v>121</v>
      </c>
    </row>
    <row r="35" spans="2:82" x14ac:dyDescent="0.25">
      <c r="B35">
        <f t="shared" si="78"/>
        <v>31</v>
      </c>
      <c r="C35" t="s">
        <v>361</v>
      </c>
      <c r="D35" t="s">
        <v>362</v>
      </c>
      <c r="E35" t="s">
        <v>363</v>
      </c>
      <c r="F35" t="s">
        <v>364</v>
      </c>
      <c r="G35" t="s">
        <v>264</v>
      </c>
      <c r="H35" t="s">
        <v>365</v>
      </c>
      <c r="I35" t="s">
        <v>86</v>
      </c>
      <c r="J35" t="s">
        <v>266</v>
      </c>
      <c r="K35" s="4">
        <v>2400000</v>
      </c>
      <c r="L35" s="4">
        <v>2834697</v>
      </c>
      <c r="M35" s="7">
        <v>2662773</v>
      </c>
      <c r="O35" t="s">
        <v>88</v>
      </c>
      <c r="P35" t="s">
        <v>89</v>
      </c>
      <c r="Q35" t="s">
        <v>366</v>
      </c>
      <c r="R35" t="s">
        <v>124</v>
      </c>
      <c r="S35" t="s">
        <v>95</v>
      </c>
      <c r="T35" t="s">
        <v>165</v>
      </c>
      <c r="U35" s="4"/>
      <c r="V35" s="4"/>
      <c r="W35" s="4">
        <v>1037520</v>
      </c>
      <c r="X35" s="4">
        <v>0</v>
      </c>
      <c r="Y35" s="11" t="s">
        <v>367</v>
      </c>
      <c r="Z35" t="s">
        <v>95</v>
      </c>
      <c r="AA35" t="s">
        <v>96</v>
      </c>
      <c r="AB35" t="s">
        <v>368</v>
      </c>
      <c r="AC35" t="s">
        <v>368</v>
      </c>
      <c r="AD35" t="s">
        <v>98</v>
      </c>
      <c r="AE35" t="s">
        <v>369</v>
      </c>
      <c r="AF35" t="s">
        <v>370</v>
      </c>
      <c r="AG35" t="s">
        <v>371</v>
      </c>
      <c r="AH35" t="s">
        <v>372</v>
      </c>
      <c r="AI35" s="4">
        <v>19800</v>
      </c>
      <c r="AJ35" s="4">
        <v>19800</v>
      </c>
      <c r="AK35" s="4">
        <v>0</v>
      </c>
      <c r="AL35" s="4">
        <v>0</v>
      </c>
      <c r="AM35" s="4">
        <v>0</v>
      </c>
      <c r="AN35" s="4">
        <v>19800</v>
      </c>
      <c r="AO35" s="4">
        <v>780</v>
      </c>
      <c r="AP35">
        <v>1</v>
      </c>
      <c r="AQ35" t="s">
        <v>373</v>
      </c>
      <c r="AR35" t="s">
        <v>374</v>
      </c>
      <c r="AU35" s="4">
        <v>41728</v>
      </c>
      <c r="AV35" s="4"/>
      <c r="AW35" s="4"/>
      <c r="AX35" s="4">
        <v>312960</v>
      </c>
      <c r="AY35" t="s">
        <v>375</v>
      </c>
      <c r="AZ35" t="s">
        <v>376</v>
      </c>
      <c r="BA35" t="s">
        <v>377</v>
      </c>
      <c r="BB35" t="s">
        <v>378</v>
      </c>
      <c r="BC35" t="s">
        <v>379</v>
      </c>
      <c r="BD35" t="s">
        <v>380</v>
      </c>
      <c r="BE35" t="s">
        <v>381</v>
      </c>
      <c r="BF35" t="s">
        <v>382</v>
      </c>
      <c r="BG35" t="s">
        <v>98</v>
      </c>
      <c r="BH35" t="s">
        <v>278</v>
      </c>
      <c r="BI35" t="s">
        <v>383</v>
      </c>
      <c r="BJ35" t="s">
        <v>384</v>
      </c>
      <c r="BK35" t="s">
        <v>297</v>
      </c>
      <c r="BL35" t="s">
        <v>113</v>
      </c>
      <c r="BM35" t="s">
        <v>114</v>
      </c>
      <c r="BN35" t="s">
        <v>113</v>
      </c>
      <c r="BO35" t="s">
        <v>385</v>
      </c>
      <c r="BP35" t="s">
        <v>127</v>
      </c>
      <c r="BQ35" t="s">
        <v>241</v>
      </c>
      <c r="BR35" t="s">
        <v>242</v>
      </c>
      <c r="BS35">
        <v>77977</v>
      </c>
      <c r="BT35" t="s">
        <v>119</v>
      </c>
      <c r="BU35" t="s">
        <v>120</v>
      </c>
      <c r="BV35" t="s">
        <v>120</v>
      </c>
      <c r="BW35" t="s">
        <v>120</v>
      </c>
      <c r="BX35" t="s">
        <v>120</v>
      </c>
      <c r="BY35">
        <v>10</v>
      </c>
      <c r="BZ35">
        <v>10</v>
      </c>
      <c r="CA35">
        <v>779770</v>
      </c>
      <c r="CD35" t="s">
        <v>121</v>
      </c>
    </row>
    <row r="36" spans="2:82" x14ac:dyDescent="0.25">
      <c r="B36">
        <f t="shared" si="78"/>
        <v>32</v>
      </c>
      <c r="C36" t="s">
        <v>361</v>
      </c>
      <c r="D36" t="s">
        <v>362</v>
      </c>
      <c r="E36" t="s">
        <v>363</v>
      </c>
      <c r="F36" t="s">
        <v>364</v>
      </c>
      <c r="G36" t="s">
        <v>264</v>
      </c>
      <c r="H36" t="s">
        <v>365</v>
      </c>
      <c r="I36" t="s">
        <v>86</v>
      </c>
      <c r="J36" t="s">
        <v>266</v>
      </c>
      <c r="K36" s="4">
        <v>2400000</v>
      </c>
      <c r="L36" s="4">
        <v>2834697</v>
      </c>
      <c r="M36" s="7">
        <v>2662773</v>
      </c>
      <c r="O36" t="s">
        <v>88</v>
      </c>
      <c r="P36" t="s">
        <v>122</v>
      </c>
      <c r="Q36" t="s">
        <v>366</v>
      </c>
      <c r="R36" t="s">
        <v>124</v>
      </c>
      <c r="S36" t="s">
        <v>95</v>
      </c>
      <c r="T36" t="s">
        <v>165</v>
      </c>
      <c r="U36" s="4"/>
      <c r="V36" s="4"/>
      <c r="W36" s="4">
        <v>1115622</v>
      </c>
      <c r="X36" s="4">
        <v>0</v>
      </c>
      <c r="Y36" s="11" t="s">
        <v>367</v>
      </c>
      <c r="Z36" t="s">
        <v>95</v>
      </c>
      <c r="AA36" t="s">
        <v>96</v>
      </c>
      <c r="AB36" t="s">
        <v>368</v>
      </c>
      <c r="AC36" t="s">
        <v>368</v>
      </c>
      <c r="AD36" t="s">
        <v>98</v>
      </c>
      <c r="AE36" t="s">
        <v>369</v>
      </c>
      <c r="AF36" t="s">
        <v>370</v>
      </c>
      <c r="AG36" t="s">
        <v>371</v>
      </c>
      <c r="AH36" t="s">
        <v>386</v>
      </c>
      <c r="AI36" s="4">
        <v>21905</v>
      </c>
      <c r="AJ36" s="4">
        <v>21905</v>
      </c>
      <c r="AK36" s="4">
        <v>0</v>
      </c>
      <c r="AL36" s="4">
        <v>0</v>
      </c>
      <c r="AM36" s="4">
        <v>0</v>
      </c>
      <c r="AN36" s="4">
        <v>21905</v>
      </c>
      <c r="AO36" s="4">
        <v>804</v>
      </c>
      <c r="AP36">
        <v>1</v>
      </c>
      <c r="AQ36" t="s">
        <v>373</v>
      </c>
      <c r="AR36" t="s">
        <v>374</v>
      </c>
      <c r="AU36" s="4">
        <v>41728</v>
      </c>
      <c r="AV36" s="4"/>
      <c r="AW36" s="4"/>
      <c r="AX36" s="4">
        <v>312960</v>
      </c>
      <c r="AY36" t="s">
        <v>375</v>
      </c>
      <c r="AZ36" t="s">
        <v>376</v>
      </c>
      <c r="BA36" t="s">
        <v>377</v>
      </c>
      <c r="BB36" t="s">
        <v>378</v>
      </c>
      <c r="BC36" t="s">
        <v>379</v>
      </c>
      <c r="BD36" t="s">
        <v>380</v>
      </c>
      <c r="BE36" t="s">
        <v>381</v>
      </c>
      <c r="BF36" t="s">
        <v>382</v>
      </c>
      <c r="BG36" t="s">
        <v>98</v>
      </c>
      <c r="BH36" t="s">
        <v>278</v>
      </c>
      <c r="BI36" t="s">
        <v>383</v>
      </c>
      <c r="BJ36" t="s">
        <v>384</v>
      </c>
      <c r="BK36" t="s">
        <v>297</v>
      </c>
      <c r="BL36" t="s">
        <v>113</v>
      </c>
      <c r="BM36" t="s">
        <v>114</v>
      </c>
      <c r="BN36" t="s">
        <v>113</v>
      </c>
      <c r="BO36" t="s">
        <v>385</v>
      </c>
      <c r="BP36" t="s">
        <v>127</v>
      </c>
      <c r="BQ36" t="s">
        <v>241</v>
      </c>
      <c r="BR36" t="s">
        <v>242</v>
      </c>
      <c r="BS36">
        <v>77977</v>
      </c>
      <c r="BT36" t="s">
        <v>119</v>
      </c>
      <c r="BU36" t="s">
        <v>120</v>
      </c>
      <c r="BV36" t="s">
        <v>120</v>
      </c>
      <c r="BW36" t="s">
        <v>120</v>
      </c>
      <c r="BX36" t="s">
        <v>120</v>
      </c>
      <c r="BY36">
        <v>10</v>
      </c>
      <c r="BZ36">
        <v>10</v>
      </c>
      <c r="CA36">
        <v>779770</v>
      </c>
      <c r="CD36" t="s">
        <v>121</v>
      </c>
    </row>
    <row r="37" spans="2:82" x14ac:dyDescent="0.25">
      <c r="B37">
        <f t="shared" si="78"/>
        <v>33</v>
      </c>
      <c r="C37" t="s">
        <v>387</v>
      </c>
      <c r="D37" t="s">
        <v>388</v>
      </c>
      <c r="E37" t="s">
        <v>389</v>
      </c>
      <c r="F37" t="s">
        <v>390</v>
      </c>
      <c r="H37" t="s">
        <v>391</v>
      </c>
      <c r="I37" t="s">
        <v>86</v>
      </c>
      <c r="J37" t="s">
        <v>392</v>
      </c>
      <c r="K37" s="4">
        <v>3292000</v>
      </c>
      <c r="L37" s="4">
        <v>4853196</v>
      </c>
      <c r="M37" s="7">
        <v>3275000</v>
      </c>
      <c r="O37" t="s">
        <v>88</v>
      </c>
      <c r="P37" t="s">
        <v>89</v>
      </c>
      <c r="Q37" t="s">
        <v>123</v>
      </c>
      <c r="R37" t="s">
        <v>124</v>
      </c>
      <c r="S37" t="s">
        <v>92</v>
      </c>
      <c r="T37" t="s">
        <v>93</v>
      </c>
      <c r="U37" s="4">
        <v>350315</v>
      </c>
      <c r="V37" s="4"/>
      <c r="W37" s="4">
        <v>969865</v>
      </c>
      <c r="X37" s="4">
        <v>0</v>
      </c>
      <c r="Y37" s="11" t="s">
        <v>393</v>
      </c>
      <c r="Z37" t="s">
        <v>95</v>
      </c>
      <c r="AA37" t="s">
        <v>96</v>
      </c>
      <c r="AB37" t="s">
        <v>348</v>
      </c>
      <c r="AC37" t="s">
        <v>348</v>
      </c>
      <c r="AD37" t="s">
        <v>98</v>
      </c>
      <c r="AE37" t="s">
        <v>349</v>
      </c>
      <c r="AF37" t="s">
        <v>394</v>
      </c>
      <c r="AG37" t="s">
        <v>143</v>
      </c>
      <c r="AH37" t="s">
        <v>390</v>
      </c>
      <c r="AI37" s="4">
        <v>24436</v>
      </c>
      <c r="AJ37" s="4">
        <v>24436</v>
      </c>
      <c r="AK37" s="4">
        <v>0</v>
      </c>
      <c r="AL37" s="4">
        <v>0</v>
      </c>
      <c r="AM37" s="4">
        <v>0</v>
      </c>
      <c r="AN37" s="4">
        <v>24436</v>
      </c>
      <c r="AO37" s="4">
        <v>836</v>
      </c>
      <c r="AP37">
        <v>1</v>
      </c>
      <c r="AU37" s="4">
        <v>0</v>
      </c>
      <c r="AV37" s="4"/>
      <c r="AW37" s="4"/>
      <c r="AX37" s="4"/>
      <c r="AY37" t="s">
        <v>122</v>
      </c>
      <c r="AZ37" t="s">
        <v>395</v>
      </c>
      <c r="BA37" t="s">
        <v>396</v>
      </c>
      <c r="BB37" t="s">
        <v>253</v>
      </c>
      <c r="BC37" t="s">
        <v>254</v>
      </c>
      <c r="BD37" t="s">
        <v>397</v>
      </c>
      <c r="BE37" t="s">
        <v>398</v>
      </c>
      <c r="BF37" t="s">
        <v>399</v>
      </c>
      <c r="BG37" t="s">
        <v>98</v>
      </c>
      <c r="BH37" t="s">
        <v>109</v>
      </c>
      <c r="BI37" t="s">
        <v>400</v>
      </c>
      <c r="BJ37" t="s">
        <v>401</v>
      </c>
      <c r="BK37" t="s">
        <v>402</v>
      </c>
      <c r="BL37" t="s">
        <v>113</v>
      </c>
      <c r="BM37" t="s">
        <v>114</v>
      </c>
      <c r="BN37" t="s">
        <v>113</v>
      </c>
      <c r="BO37" t="s">
        <v>126</v>
      </c>
      <c r="BP37" t="s">
        <v>127</v>
      </c>
      <c r="BQ37" t="s">
        <v>241</v>
      </c>
      <c r="BR37" t="s">
        <v>242</v>
      </c>
      <c r="BS37">
        <v>550598</v>
      </c>
      <c r="BT37" t="s">
        <v>119</v>
      </c>
      <c r="BU37" t="s">
        <v>120</v>
      </c>
      <c r="BV37" t="s">
        <v>120</v>
      </c>
      <c r="BW37" t="s">
        <v>120</v>
      </c>
      <c r="BX37" t="s">
        <v>120</v>
      </c>
      <c r="BY37">
        <v>6</v>
      </c>
      <c r="BZ37">
        <v>6</v>
      </c>
      <c r="CA37">
        <v>3303588</v>
      </c>
      <c r="CD37" t="s">
        <v>121</v>
      </c>
    </row>
    <row r="38" spans="2:82" x14ac:dyDescent="0.25">
      <c r="B38">
        <f t="shared" si="78"/>
        <v>34</v>
      </c>
      <c r="C38" t="s">
        <v>387</v>
      </c>
      <c r="D38" t="s">
        <v>388</v>
      </c>
      <c r="E38" t="s">
        <v>389</v>
      </c>
      <c r="F38" t="s">
        <v>390</v>
      </c>
      <c r="H38" t="s">
        <v>391</v>
      </c>
      <c r="I38" t="s">
        <v>86</v>
      </c>
      <c r="J38" t="s">
        <v>392</v>
      </c>
      <c r="K38" s="4">
        <v>3292000</v>
      </c>
      <c r="L38" s="4">
        <v>4853196</v>
      </c>
      <c r="M38" s="7">
        <v>3275000</v>
      </c>
      <c r="O38" t="s">
        <v>88</v>
      </c>
      <c r="P38" t="s">
        <v>317</v>
      </c>
      <c r="Q38" t="s">
        <v>403</v>
      </c>
      <c r="R38" t="s">
        <v>124</v>
      </c>
      <c r="S38" t="s">
        <v>95</v>
      </c>
      <c r="T38" t="s">
        <v>165</v>
      </c>
      <c r="U38" s="4">
        <v>1129035</v>
      </c>
      <c r="V38" s="4"/>
      <c r="W38" s="4">
        <v>3125790</v>
      </c>
      <c r="X38" s="4">
        <v>0</v>
      </c>
      <c r="Y38" s="11" t="s">
        <v>393</v>
      </c>
      <c r="Z38" t="s">
        <v>137</v>
      </c>
      <c r="AA38" t="s">
        <v>138</v>
      </c>
      <c r="AB38" t="s">
        <v>404</v>
      </c>
      <c r="AC38" t="s">
        <v>404</v>
      </c>
      <c r="AD38" t="s">
        <v>98</v>
      </c>
      <c r="AE38" t="s">
        <v>405</v>
      </c>
      <c r="AF38" t="s">
        <v>394</v>
      </c>
      <c r="AG38" t="s">
        <v>143</v>
      </c>
      <c r="AI38" s="4">
        <v>91800</v>
      </c>
      <c r="AJ38" s="4">
        <v>93720</v>
      </c>
      <c r="AK38" s="4">
        <v>0</v>
      </c>
      <c r="AL38" s="4">
        <v>0</v>
      </c>
      <c r="AM38" s="4">
        <v>0</v>
      </c>
      <c r="AN38" s="4">
        <v>91800</v>
      </c>
      <c r="AO38" s="4">
        <v>1380</v>
      </c>
      <c r="AP38">
        <v>1</v>
      </c>
      <c r="AU38" s="4">
        <v>0</v>
      </c>
      <c r="AV38" s="4"/>
      <c r="AW38" s="4"/>
      <c r="AX38" s="4"/>
      <c r="AY38" t="s">
        <v>122</v>
      </c>
      <c r="AZ38" t="s">
        <v>395</v>
      </c>
      <c r="BA38" t="s">
        <v>396</v>
      </c>
      <c r="BB38" t="s">
        <v>253</v>
      </c>
      <c r="BC38" t="s">
        <v>254</v>
      </c>
      <c r="BD38" t="s">
        <v>397</v>
      </c>
      <c r="BE38" t="s">
        <v>398</v>
      </c>
      <c r="BF38" t="s">
        <v>399</v>
      </c>
      <c r="BG38" t="s">
        <v>98</v>
      </c>
      <c r="BH38" t="s">
        <v>109</v>
      </c>
      <c r="BI38" t="s">
        <v>400</v>
      </c>
      <c r="BJ38" t="s">
        <v>401</v>
      </c>
      <c r="BK38" t="s">
        <v>402</v>
      </c>
      <c r="BL38" t="s">
        <v>113</v>
      </c>
      <c r="BM38" t="s">
        <v>114</v>
      </c>
      <c r="BN38" t="s">
        <v>113</v>
      </c>
      <c r="BO38" t="s">
        <v>406</v>
      </c>
      <c r="BP38" t="s">
        <v>127</v>
      </c>
      <c r="BQ38" t="s">
        <v>241</v>
      </c>
      <c r="BR38" t="s">
        <v>242</v>
      </c>
      <c r="BS38">
        <v>550598</v>
      </c>
      <c r="BT38" t="s">
        <v>119</v>
      </c>
      <c r="BU38" t="s">
        <v>120</v>
      </c>
      <c r="BV38" t="s">
        <v>120</v>
      </c>
      <c r="BW38" t="s">
        <v>120</v>
      </c>
      <c r="BX38" t="s">
        <v>120</v>
      </c>
      <c r="BY38">
        <v>6</v>
      </c>
      <c r="BZ38">
        <v>6</v>
      </c>
      <c r="CA38">
        <v>3303588</v>
      </c>
      <c r="CD38" t="s">
        <v>121</v>
      </c>
    </row>
    <row r="39" spans="2:82" x14ac:dyDescent="0.25">
      <c r="B39">
        <f t="shared" si="78"/>
        <v>35</v>
      </c>
      <c r="C39" t="s">
        <v>407</v>
      </c>
      <c r="D39" t="s">
        <v>408</v>
      </c>
      <c r="E39" t="s">
        <v>244</v>
      </c>
      <c r="G39" t="s">
        <v>162</v>
      </c>
      <c r="H39" t="s">
        <v>409</v>
      </c>
      <c r="I39" t="s">
        <v>86</v>
      </c>
      <c r="J39" t="s">
        <v>410</v>
      </c>
      <c r="K39" s="4">
        <v>370000</v>
      </c>
      <c r="L39" s="4">
        <v>424848</v>
      </c>
      <c r="M39" s="7">
        <v>390000</v>
      </c>
      <c r="O39" t="s">
        <v>88</v>
      </c>
      <c r="P39" t="s">
        <v>89</v>
      </c>
      <c r="Q39" t="s">
        <v>403</v>
      </c>
      <c r="R39" t="s">
        <v>124</v>
      </c>
      <c r="S39" t="s">
        <v>95</v>
      </c>
      <c r="T39" t="s">
        <v>165</v>
      </c>
      <c r="U39" s="4">
        <v>90885</v>
      </c>
      <c r="V39" s="4"/>
      <c r="W39" s="4">
        <v>181770</v>
      </c>
      <c r="X39" s="4">
        <v>0</v>
      </c>
      <c r="Y39" s="11" t="s">
        <v>248</v>
      </c>
      <c r="Z39" t="s">
        <v>95</v>
      </c>
      <c r="AA39" t="s">
        <v>96</v>
      </c>
      <c r="AB39" t="s">
        <v>411</v>
      </c>
      <c r="AC39" t="s">
        <v>411</v>
      </c>
      <c r="AD39" t="s">
        <v>98</v>
      </c>
      <c r="AE39" t="s">
        <v>412</v>
      </c>
      <c r="AF39" t="s">
        <v>413</v>
      </c>
      <c r="AG39" t="s">
        <v>143</v>
      </c>
      <c r="AH39" t="s">
        <v>414</v>
      </c>
      <c r="AI39" s="4">
        <v>3920</v>
      </c>
      <c r="AJ39" s="4">
        <v>4700</v>
      </c>
      <c r="AK39" s="4">
        <v>0</v>
      </c>
      <c r="AL39" s="4">
        <v>0</v>
      </c>
      <c r="AM39" s="4">
        <v>0</v>
      </c>
      <c r="AN39" s="4">
        <v>3920</v>
      </c>
      <c r="AO39" s="4">
        <v>258</v>
      </c>
      <c r="AP39">
        <v>1</v>
      </c>
      <c r="AU39" s="4">
        <v>0</v>
      </c>
      <c r="AV39" s="4"/>
      <c r="AW39" s="4"/>
      <c r="AX39" s="4"/>
      <c r="AY39" t="s">
        <v>122</v>
      </c>
      <c r="AZ39" t="s">
        <v>415</v>
      </c>
      <c r="BA39" t="s">
        <v>416</v>
      </c>
      <c r="BB39" t="s">
        <v>253</v>
      </c>
      <c r="BC39" t="s">
        <v>254</v>
      </c>
      <c r="BD39" t="s">
        <v>255</v>
      </c>
      <c r="BE39" t="s">
        <v>256</v>
      </c>
      <c r="BF39" t="s">
        <v>417</v>
      </c>
      <c r="BG39" t="s">
        <v>98</v>
      </c>
      <c r="BH39" t="s">
        <v>109</v>
      </c>
      <c r="BI39" t="s">
        <v>418</v>
      </c>
      <c r="BJ39" t="s">
        <v>419</v>
      </c>
      <c r="BK39" t="s">
        <v>260</v>
      </c>
      <c r="BL39" t="s">
        <v>113</v>
      </c>
      <c r="BM39" t="s">
        <v>114</v>
      </c>
      <c r="BN39" t="s">
        <v>113</v>
      </c>
      <c r="BO39" t="s">
        <v>406</v>
      </c>
      <c r="BP39" t="s">
        <v>127</v>
      </c>
      <c r="BQ39" t="s">
        <v>241</v>
      </c>
      <c r="BR39" t="s">
        <v>242</v>
      </c>
      <c r="BS39">
        <v>28000</v>
      </c>
      <c r="BT39" t="s">
        <v>119</v>
      </c>
      <c r="BU39" t="s">
        <v>120</v>
      </c>
      <c r="BV39" t="s">
        <v>120</v>
      </c>
      <c r="BW39" t="s">
        <v>120</v>
      </c>
      <c r="BX39" t="s">
        <v>120</v>
      </c>
      <c r="BY39">
        <v>9</v>
      </c>
      <c r="BZ39">
        <v>9</v>
      </c>
      <c r="CA39">
        <v>245000</v>
      </c>
      <c r="CD39" t="s">
        <v>121</v>
      </c>
    </row>
    <row r="40" spans="2:82" x14ac:dyDescent="0.25">
      <c r="B40">
        <f t="shared" si="78"/>
        <v>36</v>
      </c>
      <c r="C40" t="s">
        <v>407</v>
      </c>
      <c r="D40" t="s">
        <v>408</v>
      </c>
      <c r="E40" t="s">
        <v>244</v>
      </c>
      <c r="G40" t="s">
        <v>162</v>
      </c>
      <c r="H40" t="s">
        <v>409</v>
      </c>
      <c r="I40" t="s">
        <v>86</v>
      </c>
      <c r="J40" t="s">
        <v>410</v>
      </c>
      <c r="K40" s="4">
        <v>370000</v>
      </c>
      <c r="L40" s="4">
        <v>424848</v>
      </c>
      <c r="M40" s="7">
        <v>390000</v>
      </c>
      <c r="O40" t="s">
        <v>88</v>
      </c>
      <c r="P40" t="s">
        <v>122</v>
      </c>
      <c r="Q40" t="s">
        <v>123</v>
      </c>
      <c r="R40" t="s">
        <v>124</v>
      </c>
      <c r="S40" t="s">
        <v>92</v>
      </c>
      <c r="T40" t="s">
        <v>93</v>
      </c>
      <c r="U40" s="4">
        <v>56370</v>
      </c>
      <c r="V40" s="4"/>
      <c r="W40" s="4">
        <v>112740</v>
      </c>
      <c r="X40" s="4">
        <v>0</v>
      </c>
      <c r="Y40" s="11" t="s">
        <v>248</v>
      </c>
      <c r="Z40" t="s">
        <v>95</v>
      </c>
      <c r="AA40" t="s">
        <v>96</v>
      </c>
      <c r="AB40" t="s">
        <v>249</v>
      </c>
      <c r="AC40" t="s">
        <v>249</v>
      </c>
      <c r="AD40" t="s">
        <v>98</v>
      </c>
      <c r="AE40" t="s">
        <v>198</v>
      </c>
      <c r="AF40" t="s">
        <v>291</v>
      </c>
      <c r="AG40" t="s">
        <v>143</v>
      </c>
      <c r="AI40" s="4">
        <v>3000</v>
      </c>
      <c r="AJ40" s="4">
        <v>3000</v>
      </c>
      <c r="AK40" s="4">
        <v>0</v>
      </c>
      <c r="AL40" s="4">
        <v>0</v>
      </c>
      <c r="AM40" s="4">
        <v>0</v>
      </c>
      <c r="AN40" s="4">
        <v>3000</v>
      </c>
      <c r="AO40" s="4">
        <v>230</v>
      </c>
      <c r="AP40">
        <v>1</v>
      </c>
      <c r="AU40" s="4">
        <v>0</v>
      </c>
      <c r="AV40" s="4"/>
      <c r="AW40" s="4"/>
      <c r="AX40" s="4"/>
      <c r="AY40" t="s">
        <v>122</v>
      </c>
      <c r="AZ40" t="s">
        <v>415</v>
      </c>
      <c r="BA40" t="s">
        <v>416</v>
      </c>
      <c r="BB40" t="s">
        <v>253</v>
      </c>
      <c r="BC40" t="s">
        <v>254</v>
      </c>
      <c r="BD40" t="s">
        <v>255</v>
      </c>
      <c r="BE40" t="s">
        <v>256</v>
      </c>
      <c r="BF40" t="s">
        <v>417</v>
      </c>
      <c r="BG40" t="s">
        <v>98</v>
      </c>
      <c r="BH40" t="s">
        <v>109</v>
      </c>
      <c r="BI40" t="s">
        <v>418</v>
      </c>
      <c r="BJ40" t="s">
        <v>419</v>
      </c>
      <c r="BK40" t="s">
        <v>260</v>
      </c>
      <c r="BL40" t="s">
        <v>113</v>
      </c>
      <c r="BM40" t="s">
        <v>114</v>
      </c>
      <c r="BN40" t="s">
        <v>113</v>
      </c>
      <c r="BO40" t="s">
        <v>126</v>
      </c>
      <c r="BP40" t="s">
        <v>127</v>
      </c>
      <c r="BQ40" t="s">
        <v>241</v>
      </c>
      <c r="BR40" t="s">
        <v>242</v>
      </c>
      <c r="BS40">
        <v>28000</v>
      </c>
      <c r="BT40" t="s">
        <v>119</v>
      </c>
      <c r="BU40" t="s">
        <v>120</v>
      </c>
      <c r="BV40" t="s">
        <v>120</v>
      </c>
      <c r="BW40" t="s">
        <v>120</v>
      </c>
      <c r="BX40" t="s">
        <v>120</v>
      </c>
      <c r="BY40">
        <v>9</v>
      </c>
      <c r="BZ40">
        <v>9</v>
      </c>
      <c r="CA40">
        <v>245000</v>
      </c>
      <c r="CD40" t="s">
        <v>121</v>
      </c>
    </row>
    <row r="41" spans="2:82" x14ac:dyDescent="0.25">
      <c r="B41">
        <f t="shared" si="78"/>
        <v>37</v>
      </c>
      <c r="C41" t="s">
        <v>407</v>
      </c>
      <c r="D41" t="s">
        <v>408</v>
      </c>
      <c r="E41" t="s">
        <v>244</v>
      </c>
      <c r="G41" t="s">
        <v>162</v>
      </c>
      <c r="H41" t="s">
        <v>409</v>
      </c>
      <c r="I41" t="s">
        <v>86</v>
      </c>
      <c r="J41" t="s">
        <v>410</v>
      </c>
      <c r="K41" s="4">
        <v>370000</v>
      </c>
      <c r="L41" s="4">
        <v>424848</v>
      </c>
      <c r="M41" s="7">
        <v>390000</v>
      </c>
      <c r="O41" t="s">
        <v>88</v>
      </c>
      <c r="P41" t="s">
        <v>227</v>
      </c>
      <c r="Q41" t="s">
        <v>123</v>
      </c>
      <c r="R41" t="s">
        <v>124</v>
      </c>
      <c r="S41" t="s">
        <v>92</v>
      </c>
      <c r="T41" t="s">
        <v>93</v>
      </c>
      <c r="U41" s="4">
        <v>71872</v>
      </c>
      <c r="V41" s="4"/>
      <c r="W41" s="4">
        <v>140925</v>
      </c>
      <c r="X41" s="4">
        <v>0</v>
      </c>
      <c r="Y41" s="11" t="s">
        <v>420</v>
      </c>
      <c r="Z41" t="s">
        <v>95</v>
      </c>
      <c r="AA41" t="s">
        <v>96</v>
      </c>
      <c r="AB41" t="s">
        <v>201</v>
      </c>
      <c r="AC41" t="s">
        <v>201</v>
      </c>
      <c r="AD41" t="s">
        <v>98</v>
      </c>
      <c r="AE41" t="s">
        <v>268</v>
      </c>
      <c r="AG41" t="s">
        <v>187</v>
      </c>
      <c r="AI41" s="4">
        <v>3750</v>
      </c>
      <c r="AJ41" s="4">
        <v>3750</v>
      </c>
      <c r="AK41" s="4">
        <v>0</v>
      </c>
      <c r="AL41" s="4">
        <v>0</v>
      </c>
      <c r="AM41" s="4">
        <v>0</v>
      </c>
      <c r="AN41" s="4">
        <v>3750</v>
      </c>
      <c r="AO41" s="4">
        <v>250</v>
      </c>
      <c r="AP41">
        <v>1</v>
      </c>
      <c r="AU41" s="4">
        <v>0</v>
      </c>
      <c r="AV41" s="4"/>
      <c r="AW41" s="4"/>
      <c r="AX41" s="4"/>
      <c r="AY41" t="s">
        <v>122</v>
      </c>
      <c r="AZ41" t="s">
        <v>415</v>
      </c>
      <c r="BA41" t="s">
        <v>416</v>
      </c>
      <c r="BB41" t="s">
        <v>253</v>
      </c>
      <c r="BC41" t="s">
        <v>254</v>
      </c>
      <c r="BD41" t="s">
        <v>255</v>
      </c>
      <c r="BE41" t="s">
        <v>256</v>
      </c>
      <c r="BF41" t="s">
        <v>417</v>
      </c>
      <c r="BG41" t="s">
        <v>98</v>
      </c>
      <c r="BH41" t="s">
        <v>109</v>
      </c>
      <c r="BI41" t="s">
        <v>418</v>
      </c>
      <c r="BJ41" t="s">
        <v>419</v>
      </c>
      <c r="BK41" t="s">
        <v>260</v>
      </c>
      <c r="BL41" t="s">
        <v>113</v>
      </c>
      <c r="BM41" t="s">
        <v>114</v>
      </c>
      <c r="BN41" t="s">
        <v>113</v>
      </c>
      <c r="BO41" t="s">
        <v>126</v>
      </c>
      <c r="BP41" t="s">
        <v>127</v>
      </c>
      <c r="BQ41" t="s">
        <v>241</v>
      </c>
      <c r="BR41" t="s">
        <v>242</v>
      </c>
      <c r="BS41">
        <v>28000</v>
      </c>
      <c r="BT41" t="s">
        <v>119</v>
      </c>
      <c r="BU41" t="s">
        <v>120</v>
      </c>
      <c r="BV41" t="s">
        <v>120</v>
      </c>
      <c r="BW41" t="s">
        <v>120</v>
      </c>
      <c r="BX41" t="s">
        <v>120</v>
      </c>
      <c r="BY41">
        <v>9</v>
      </c>
      <c r="BZ41">
        <v>9</v>
      </c>
      <c r="CA41">
        <v>245000</v>
      </c>
      <c r="CD41" t="s">
        <v>121</v>
      </c>
    </row>
    <row r="42" spans="2:82" x14ac:dyDescent="0.25">
      <c r="B42">
        <f t="shared" si="78"/>
        <v>38</v>
      </c>
      <c r="C42" t="s">
        <v>421</v>
      </c>
      <c r="D42" t="s">
        <v>422</v>
      </c>
      <c r="E42" t="s">
        <v>423</v>
      </c>
      <c r="F42" t="s">
        <v>424</v>
      </c>
      <c r="G42" t="s">
        <v>425</v>
      </c>
      <c r="H42" t="s">
        <v>426</v>
      </c>
      <c r="I42" t="s">
        <v>86</v>
      </c>
      <c r="J42" t="s">
        <v>247</v>
      </c>
      <c r="K42" s="4">
        <v>2355000</v>
      </c>
      <c r="L42" s="4">
        <v>2868273</v>
      </c>
      <c r="M42" s="7">
        <v>2667200</v>
      </c>
      <c r="O42" t="s">
        <v>88</v>
      </c>
      <c r="P42" t="s">
        <v>89</v>
      </c>
      <c r="Q42" t="s">
        <v>427</v>
      </c>
      <c r="R42" t="s">
        <v>347</v>
      </c>
      <c r="S42" t="s">
        <v>137</v>
      </c>
      <c r="T42" t="s">
        <v>183</v>
      </c>
      <c r="U42" s="4"/>
      <c r="V42" s="4"/>
      <c r="W42" s="4">
        <v>1852526</v>
      </c>
      <c r="X42" s="4">
        <v>0</v>
      </c>
      <c r="Y42" s="11" t="s">
        <v>288</v>
      </c>
      <c r="Z42" t="s">
        <v>95</v>
      </c>
      <c r="AA42" t="s">
        <v>96</v>
      </c>
      <c r="AB42" t="s">
        <v>428</v>
      </c>
      <c r="AC42" t="s">
        <v>428</v>
      </c>
      <c r="AD42" t="s">
        <v>98</v>
      </c>
      <c r="AE42" t="s">
        <v>319</v>
      </c>
      <c r="AF42" t="s">
        <v>142</v>
      </c>
      <c r="AG42" t="s">
        <v>143</v>
      </c>
      <c r="AH42" t="s">
        <v>424</v>
      </c>
      <c r="AI42" s="4">
        <v>25201</v>
      </c>
      <c r="AJ42" s="4">
        <v>25201</v>
      </c>
      <c r="AK42" s="4">
        <v>0</v>
      </c>
      <c r="AL42" s="4">
        <v>0</v>
      </c>
      <c r="AM42" s="4">
        <v>0</v>
      </c>
      <c r="AN42" s="4">
        <v>25201</v>
      </c>
      <c r="AO42" s="4">
        <v>0</v>
      </c>
      <c r="AP42">
        <v>1</v>
      </c>
      <c r="AQ42" t="s">
        <v>429</v>
      </c>
      <c r="AR42" t="s">
        <v>430</v>
      </c>
      <c r="AT42" t="s">
        <v>431</v>
      </c>
      <c r="AU42" s="4">
        <v>77640</v>
      </c>
      <c r="AV42" s="4"/>
      <c r="AW42" s="4"/>
      <c r="AX42" s="4">
        <v>969724</v>
      </c>
      <c r="AY42" t="s">
        <v>350</v>
      </c>
      <c r="AZ42" t="s">
        <v>432</v>
      </c>
      <c r="BA42" t="s">
        <v>433</v>
      </c>
      <c r="BB42" t="s">
        <v>434</v>
      </c>
      <c r="BC42" t="s">
        <v>354</v>
      </c>
      <c r="BD42" t="s">
        <v>255</v>
      </c>
      <c r="BE42" t="s">
        <v>256</v>
      </c>
      <c r="BF42" t="s">
        <v>417</v>
      </c>
      <c r="BG42" t="s">
        <v>98</v>
      </c>
      <c r="BH42" t="s">
        <v>109</v>
      </c>
      <c r="BI42" t="s">
        <v>418</v>
      </c>
      <c r="BJ42" t="s">
        <v>419</v>
      </c>
      <c r="BK42" t="s">
        <v>260</v>
      </c>
      <c r="BL42" t="s">
        <v>357</v>
      </c>
      <c r="BM42" t="s">
        <v>358</v>
      </c>
      <c r="BN42" t="s">
        <v>357</v>
      </c>
      <c r="BO42" t="s">
        <v>435</v>
      </c>
      <c r="BP42" t="s">
        <v>360</v>
      </c>
      <c r="BQ42" t="s">
        <v>179</v>
      </c>
      <c r="BR42" t="s">
        <v>180</v>
      </c>
      <c r="BS42">
        <v>133707</v>
      </c>
      <c r="BT42" t="s">
        <v>119</v>
      </c>
      <c r="BU42" t="s">
        <v>120</v>
      </c>
      <c r="BV42" t="s">
        <v>120</v>
      </c>
      <c r="BW42" t="s">
        <v>120</v>
      </c>
      <c r="BX42" t="s">
        <v>120</v>
      </c>
      <c r="BY42">
        <v>6</v>
      </c>
      <c r="BZ42">
        <v>6</v>
      </c>
      <c r="CA42">
        <v>802242</v>
      </c>
      <c r="CD42" t="s">
        <v>121</v>
      </c>
    </row>
    <row r="43" spans="2:82" x14ac:dyDescent="0.25">
      <c r="B43">
        <f t="shared" si="78"/>
        <v>39</v>
      </c>
      <c r="C43" t="s">
        <v>421</v>
      </c>
      <c r="D43" t="s">
        <v>422</v>
      </c>
      <c r="E43" t="s">
        <v>423</v>
      </c>
      <c r="F43" t="s">
        <v>424</v>
      </c>
      <c r="G43" t="s">
        <v>425</v>
      </c>
      <c r="H43" t="s">
        <v>426</v>
      </c>
      <c r="I43" t="s">
        <v>86</v>
      </c>
      <c r="J43" t="s">
        <v>247</v>
      </c>
      <c r="K43" s="4">
        <v>2355000</v>
      </c>
      <c r="L43" s="4">
        <v>2868273</v>
      </c>
      <c r="M43" s="7">
        <v>2667200</v>
      </c>
      <c r="O43" t="s">
        <v>88</v>
      </c>
      <c r="P43" t="s">
        <v>122</v>
      </c>
      <c r="Q43" t="s">
        <v>427</v>
      </c>
      <c r="R43" t="s">
        <v>347</v>
      </c>
      <c r="S43" t="s">
        <v>137</v>
      </c>
      <c r="T43" t="s">
        <v>183</v>
      </c>
      <c r="U43" s="4"/>
      <c r="V43" s="4"/>
      <c r="W43" s="4">
        <v>1769312</v>
      </c>
      <c r="X43" s="4">
        <v>0</v>
      </c>
      <c r="Y43" s="11" t="s">
        <v>288</v>
      </c>
      <c r="Z43" t="s">
        <v>95</v>
      </c>
      <c r="AA43" t="s">
        <v>96</v>
      </c>
      <c r="AB43" t="s">
        <v>428</v>
      </c>
      <c r="AC43" t="s">
        <v>428</v>
      </c>
      <c r="AD43" t="s">
        <v>98</v>
      </c>
      <c r="AE43" t="s">
        <v>319</v>
      </c>
      <c r="AG43" t="s">
        <v>187</v>
      </c>
      <c r="AI43" s="4">
        <v>24069</v>
      </c>
      <c r="AJ43" s="4">
        <v>24069</v>
      </c>
      <c r="AK43" s="4">
        <v>0</v>
      </c>
      <c r="AL43" s="4">
        <v>0</v>
      </c>
      <c r="AM43" s="4">
        <v>0</v>
      </c>
      <c r="AN43" s="4">
        <v>24069</v>
      </c>
      <c r="AO43" s="4">
        <v>0</v>
      </c>
      <c r="AP43">
        <v>1</v>
      </c>
      <c r="AQ43" t="s">
        <v>429</v>
      </c>
      <c r="AR43" t="s">
        <v>430</v>
      </c>
      <c r="AT43" t="s">
        <v>431</v>
      </c>
      <c r="AU43" s="4">
        <v>77640</v>
      </c>
      <c r="AV43" s="4"/>
      <c r="AW43" s="4"/>
      <c r="AX43" s="4">
        <v>969724</v>
      </c>
      <c r="AY43" t="s">
        <v>350</v>
      </c>
      <c r="AZ43" t="s">
        <v>432</v>
      </c>
      <c r="BA43" t="s">
        <v>433</v>
      </c>
      <c r="BB43" t="s">
        <v>434</v>
      </c>
      <c r="BC43" t="s">
        <v>354</v>
      </c>
      <c r="BD43" t="s">
        <v>255</v>
      </c>
      <c r="BE43" t="s">
        <v>256</v>
      </c>
      <c r="BF43" t="s">
        <v>417</v>
      </c>
      <c r="BG43" t="s">
        <v>98</v>
      </c>
      <c r="BH43" t="s">
        <v>109</v>
      </c>
      <c r="BI43" t="s">
        <v>418</v>
      </c>
      <c r="BJ43" t="s">
        <v>419</v>
      </c>
      <c r="BK43" t="s">
        <v>260</v>
      </c>
      <c r="BL43" t="s">
        <v>357</v>
      </c>
      <c r="BM43" t="s">
        <v>358</v>
      </c>
      <c r="BN43" t="s">
        <v>357</v>
      </c>
      <c r="BO43" t="s">
        <v>435</v>
      </c>
      <c r="BP43" t="s">
        <v>360</v>
      </c>
      <c r="BQ43" t="s">
        <v>179</v>
      </c>
      <c r="BR43" t="s">
        <v>180</v>
      </c>
      <c r="BS43">
        <v>133707</v>
      </c>
      <c r="BT43" t="s">
        <v>119</v>
      </c>
      <c r="BU43" t="s">
        <v>120</v>
      </c>
      <c r="BV43" t="s">
        <v>120</v>
      </c>
      <c r="BW43" t="s">
        <v>120</v>
      </c>
      <c r="BX43" t="s">
        <v>120</v>
      </c>
      <c r="BY43">
        <v>6</v>
      </c>
      <c r="BZ43">
        <v>6</v>
      </c>
      <c r="CA43">
        <v>802242</v>
      </c>
      <c r="CD43" t="s">
        <v>121</v>
      </c>
    </row>
    <row r="44" spans="2:82" x14ac:dyDescent="0.25">
      <c r="B44">
        <f t="shared" si="78"/>
        <v>40</v>
      </c>
      <c r="C44" t="s">
        <v>421</v>
      </c>
      <c r="D44" t="s">
        <v>422</v>
      </c>
      <c r="E44" t="s">
        <v>423</v>
      </c>
      <c r="F44" t="s">
        <v>424</v>
      </c>
      <c r="G44" t="s">
        <v>425</v>
      </c>
      <c r="H44" t="s">
        <v>426</v>
      </c>
      <c r="I44" t="s">
        <v>86</v>
      </c>
      <c r="J44" t="s">
        <v>247</v>
      </c>
      <c r="K44" s="4">
        <v>2355000</v>
      </c>
      <c r="L44" s="4">
        <v>2868273</v>
      </c>
      <c r="M44" s="7">
        <v>2667200</v>
      </c>
      <c r="O44" t="s">
        <v>88</v>
      </c>
      <c r="P44" t="s">
        <v>227</v>
      </c>
      <c r="Q44" t="s">
        <v>427</v>
      </c>
      <c r="R44" t="s">
        <v>347</v>
      </c>
      <c r="S44" t="s">
        <v>137</v>
      </c>
      <c r="T44" t="s">
        <v>183</v>
      </c>
      <c r="U44" s="4"/>
      <c r="V44" s="4"/>
      <c r="W44" s="4">
        <v>1769312</v>
      </c>
      <c r="X44" s="4">
        <v>0</v>
      </c>
      <c r="Y44" s="11" t="s">
        <v>288</v>
      </c>
      <c r="Z44" t="s">
        <v>95</v>
      </c>
      <c r="AA44" t="s">
        <v>96</v>
      </c>
      <c r="AB44" t="s">
        <v>428</v>
      </c>
      <c r="AC44" t="s">
        <v>428</v>
      </c>
      <c r="AD44" t="s">
        <v>98</v>
      </c>
      <c r="AE44" t="s">
        <v>319</v>
      </c>
      <c r="AG44" t="s">
        <v>187</v>
      </c>
      <c r="AI44" s="4">
        <v>24069</v>
      </c>
      <c r="AJ44" s="4">
        <v>24069</v>
      </c>
      <c r="AK44" s="4">
        <v>0</v>
      </c>
      <c r="AL44" s="4">
        <v>0</v>
      </c>
      <c r="AM44" s="4">
        <v>0</v>
      </c>
      <c r="AN44" s="4">
        <v>24069</v>
      </c>
      <c r="AO44" s="4">
        <v>0</v>
      </c>
      <c r="AP44">
        <v>1</v>
      </c>
      <c r="AQ44" t="s">
        <v>429</v>
      </c>
      <c r="AR44" t="s">
        <v>430</v>
      </c>
      <c r="AT44" t="s">
        <v>431</v>
      </c>
      <c r="AU44" s="4">
        <v>77640</v>
      </c>
      <c r="AV44" s="4"/>
      <c r="AW44" s="4"/>
      <c r="AX44" s="4">
        <v>969724</v>
      </c>
      <c r="AY44" t="s">
        <v>350</v>
      </c>
      <c r="AZ44" t="s">
        <v>432</v>
      </c>
      <c r="BA44" t="s">
        <v>433</v>
      </c>
      <c r="BB44" t="s">
        <v>434</v>
      </c>
      <c r="BC44" t="s">
        <v>354</v>
      </c>
      <c r="BD44" t="s">
        <v>255</v>
      </c>
      <c r="BE44" t="s">
        <v>256</v>
      </c>
      <c r="BF44" t="s">
        <v>417</v>
      </c>
      <c r="BG44" t="s">
        <v>98</v>
      </c>
      <c r="BH44" t="s">
        <v>109</v>
      </c>
      <c r="BI44" t="s">
        <v>418</v>
      </c>
      <c r="BJ44" t="s">
        <v>419</v>
      </c>
      <c r="BK44" t="s">
        <v>260</v>
      </c>
      <c r="BL44" t="s">
        <v>357</v>
      </c>
      <c r="BM44" t="s">
        <v>358</v>
      </c>
      <c r="BN44" t="s">
        <v>357</v>
      </c>
      <c r="BO44" t="s">
        <v>435</v>
      </c>
      <c r="BP44" t="s">
        <v>360</v>
      </c>
      <c r="BQ44" t="s">
        <v>179</v>
      </c>
      <c r="BR44" t="s">
        <v>180</v>
      </c>
      <c r="BS44">
        <v>133707</v>
      </c>
      <c r="BT44" t="s">
        <v>119</v>
      </c>
      <c r="BU44" t="s">
        <v>120</v>
      </c>
      <c r="BV44" t="s">
        <v>120</v>
      </c>
      <c r="BW44" t="s">
        <v>120</v>
      </c>
      <c r="BX44" t="s">
        <v>120</v>
      </c>
      <c r="BY44">
        <v>6</v>
      </c>
      <c r="BZ44">
        <v>6</v>
      </c>
      <c r="CA44">
        <v>802242</v>
      </c>
      <c r="CD44" t="s">
        <v>121</v>
      </c>
    </row>
    <row r="45" spans="2:82" x14ac:dyDescent="0.25">
      <c r="B45">
        <f t="shared" si="78"/>
        <v>41</v>
      </c>
      <c r="C45" t="s">
        <v>421</v>
      </c>
      <c r="D45" t="s">
        <v>422</v>
      </c>
      <c r="E45" t="s">
        <v>423</v>
      </c>
      <c r="F45" t="s">
        <v>424</v>
      </c>
      <c r="G45" t="s">
        <v>425</v>
      </c>
      <c r="H45" t="s">
        <v>426</v>
      </c>
      <c r="I45" t="s">
        <v>86</v>
      </c>
      <c r="J45" t="s">
        <v>247</v>
      </c>
      <c r="K45" s="4">
        <v>2355000</v>
      </c>
      <c r="L45" s="4">
        <v>2868273</v>
      </c>
      <c r="M45" s="7">
        <v>2667200</v>
      </c>
      <c r="O45" t="s">
        <v>88</v>
      </c>
      <c r="P45" t="s">
        <v>282</v>
      </c>
      <c r="Q45" t="s">
        <v>427</v>
      </c>
      <c r="R45" t="s">
        <v>347</v>
      </c>
      <c r="S45" t="s">
        <v>137</v>
      </c>
      <c r="T45" t="s">
        <v>183</v>
      </c>
      <c r="U45" s="4"/>
      <c r="V45" s="4"/>
      <c r="W45" s="4">
        <v>655415</v>
      </c>
      <c r="X45" s="4">
        <v>0</v>
      </c>
      <c r="Y45" s="11" t="s">
        <v>288</v>
      </c>
      <c r="Z45" t="s">
        <v>95</v>
      </c>
      <c r="AA45" t="s">
        <v>96</v>
      </c>
      <c r="AB45" t="s">
        <v>428</v>
      </c>
      <c r="AC45" t="s">
        <v>428</v>
      </c>
      <c r="AD45" t="s">
        <v>98</v>
      </c>
      <c r="AE45" t="s">
        <v>319</v>
      </c>
      <c r="AG45" t="s">
        <v>187</v>
      </c>
      <c r="AI45" s="4">
        <v>8916</v>
      </c>
      <c r="AJ45" s="4">
        <v>8916</v>
      </c>
      <c r="AK45" s="4">
        <v>0</v>
      </c>
      <c r="AL45" s="4">
        <v>0</v>
      </c>
      <c r="AM45" s="4">
        <v>0</v>
      </c>
      <c r="AN45" s="4">
        <v>8916</v>
      </c>
      <c r="AO45" s="4">
        <v>0</v>
      </c>
      <c r="AP45">
        <v>1</v>
      </c>
      <c r="AQ45" t="s">
        <v>429</v>
      </c>
      <c r="AR45" t="s">
        <v>430</v>
      </c>
      <c r="AT45" t="s">
        <v>431</v>
      </c>
      <c r="AU45" s="4">
        <v>77640</v>
      </c>
      <c r="AV45" s="4"/>
      <c r="AW45" s="4"/>
      <c r="AX45" s="4">
        <v>969724</v>
      </c>
      <c r="AY45" t="s">
        <v>350</v>
      </c>
      <c r="AZ45" t="s">
        <v>432</v>
      </c>
      <c r="BA45" t="s">
        <v>433</v>
      </c>
      <c r="BB45" t="s">
        <v>434</v>
      </c>
      <c r="BC45" t="s">
        <v>354</v>
      </c>
      <c r="BD45" t="s">
        <v>255</v>
      </c>
      <c r="BE45" t="s">
        <v>256</v>
      </c>
      <c r="BF45" t="s">
        <v>417</v>
      </c>
      <c r="BG45" t="s">
        <v>98</v>
      </c>
      <c r="BH45" t="s">
        <v>109</v>
      </c>
      <c r="BI45" t="s">
        <v>418</v>
      </c>
      <c r="BJ45" t="s">
        <v>419</v>
      </c>
      <c r="BK45" t="s">
        <v>260</v>
      </c>
      <c r="BL45" t="s">
        <v>357</v>
      </c>
      <c r="BM45" t="s">
        <v>358</v>
      </c>
      <c r="BN45" t="s">
        <v>357</v>
      </c>
      <c r="BO45" t="s">
        <v>435</v>
      </c>
      <c r="BP45" t="s">
        <v>360</v>
      </c>
      <c r="BQ45" t="s">
        <v>179</v>
      </c>
      <c r="BR45" t="s">
        <v>180</v>
      </c>
      <c r="BS45">
        <v>133707</v>
      </c>
      <c r="BT45" t="s">
        <v>119</v>
      </c>
      <c r="BU45" t="s">
        <v>120</v>
      </c>
      <c r="BV45" t="s">
        <v>120</v>
      </c>
      <c r="BW45" t="s">
        <v>120</v>
      </c>
      <c r="BX45" t="s">
        <v>120</v>
      </c>
      <c r="BY45">
        <v>6</v>
      </c>
      <c r="BZ45">
        <v>6</v>
      </c>
      <c r="CA45">
        <v>802242</v>
      </c>
      <c r="CD45" t="s">
        <v>121</v>
      </c>
    </row>
    <row r="46" spans="2:82" x14ac:dyDescent="0.25">
      <c r="B46">
        <f t="shared" si="78"/>
        <v>42</v>
      </c>
      <c r="C46" t="s">
        <v>436</v>
      </c>
      <c r="D46" t="s">
        <v>437</v>
      </c>
      <c r="E46" t="s">
        <v>438</v>
      </c>
      <c r="F46" t="s">
        <v>439</v>
      </c>
      <c r="G46" t="s">
        <v>440</v>
      </c>
      <c r="H46" t="s">
        <v>441</v>
      </c>
      <c r="I46" t="s">
        <v>86</v>
      </c>
      <c r="J46" t="s">
        <v>164</v>
      </c>
      <c r="K46" s="4">
        <v>460000</v>
      </c>
      <c r="L46" s="4">
        <v>482563</v>
      </c>
      <c r="M46" s="7">
        <v>468609</v>
      </c>
      <c r="O46" t="s">
        <v>88</v>
      </c>
      <c r="P46" t="s">
        <v>89</v>
      </c>
      <c r="Q46" t="s">
        <v>134</v>
      </c>
      <c r="R46" t="s">
        <v>135</v>
      </c>
      <c r="S46" t="s">
        <v>95</v>
      </c>
      <c r="T46" t="s">
        <v>165</v>
      </c>
      <c r="U46" s="4">
        <v>214077</v>
      </c>
      <c r="V46" s="4"/>
      <c r="W46" s="4">
        <v>301517</v>
      </c>
      <c r="X46" s="4">
        <v>0</v>
      </c>
      <c r="Y46" s="11" t="s">
        <v>217</v>
      </c>
      <c r="Z46" t="s">
        <v>95</v>
      </c>
      <c r="AA46" t="s">
        <v>96</v>
      </c>
      <c r="AB46" t="s">
        <v>141</v>
      </c>
      <c r="AC46" t="s">
        <v>368</v>
      </c>
      <c r="AD46" t="s">
        <v>97</v>
      </c>
      <c r="AE46" t="s">
        <v>442</v>
      </c>
      <c r="AF46" t="s">
        <v>142</v>
      </c>
      <c r="AG46" t="s">
        <v>143</v>
      </c>
      <c r="AI46" s="4">
        <v>2952</v>
      </c>
      <c r="AJ46" s="4">
        <v>2952</v>
      </c>
      <c r="AK46" s="4">
        <v>0</v>
      </c>
      <c r="AL46" s="4">
        <v>0</v>
      </c>
      <c r="AM46" s="4">
        <v>0</v>
      </c>
      <c r="AN46" s="4">
        <v>2952</v>
      </c>
      <c r="AO46" s="4">
        <v>226</v>
      </c>
      <c r="AP46">
        <v>1</v>
      </c>
      <c r="AU46" s="4">
        <v>0</v>
      </c>
      <c r="AV46" s="4"/>
      <c r="AW46" s="4"/>
      <c r="AX46" s="4"/>
      <c r="AY46" t="s">
        <v>227</v>
      </c>
      <c r="AZ46" t="s">
        <v>443</v>
      </c>
      <c r="BA46" t="s">
        <v>444</v>
      </c>
      <c r="BB46" t="s">
        <v>445</v>
      </c>
      <c r="BC46" t="s">
        <v>446</v>
      </c>
      <c r="BD46" t="s">
        <v>335</v>
      </c>
      <c r="BE46" t="s">
        <v>336</v>
      </c>
      <c r="BF46" t="s">
        <v>447</v>
      </c>
      <c r="BG46" t="s">
        <v>98</v>
      </c>
      <c r="BH46" t="s">
        <v>109</v>
      </c>
      <c r="BI46" t="s">
        <v>176</v>
      </c>
      <c r="BJ46" t="s">
        <v>448</v>
      </c>
      <c r="BK46" t="s">
        <v>449</v>
      </c>
      <c r="BL46" t="s">
        <v>113</v>
      </c>
      <c r="BM46" t="s">
        <v>114</v>
      </c>
      <c r="BN46" t="s">
        <v>113</v>
      </c>
      <c r="BO46" t="s">
        <v>155</v>
      </c>
      <c r="BP46" t="s">
        <v>156</v>
      </c>
      <c r="BQ46" t="s">
        <v>179</v>
      </c>
      <c r="BR46" t="s">
        <v>180</v>
      </c>
      <c r="BS46">
        <v>5000</v>
      </c>
      <c r="BT46" t="s">
        <v>119</v>
      </c>
      <c r="BU46" t="s">
        <v>120</v>
      </c>
      <c r="BV46" t="s">
        <v>120</v>
      </c>
      <c r="BW46" t="s">
        <v>120</v>
      </c>
      <c r="BX46" t="s">
        <v>120</v>
      </c>
      <c r="BY46">
        <v>50</v>
      </c>
      <c r="BZ46">
        <v>50</v>
      </c>
      <c r="CA46">
        <v>250000</v>
      </c>
      <c r="CD46" t="s">
        <v>121</v>
      </c>
    </row>
    <row r="47" spans="2:82" x14ac:dyDescent="0.25">
      <c r="B47">
        <f t="shared" si="78"/>
        <v>43</v>
      </c>
      <c r="C47" t="s">
        <v>450</v>
      </c>
      <c r="D47" t="s">
        <v>451</v>
      </c>
      <c r="E47" t="s">
        <v>452</v>
      </c>
      <c r="F47" t="s">
        <v>453</v>
      </c>
      <c r="G47" t="s">
        <v>440</v>
      </c>
      <c r="H47" t="s">
        <v>454</v>
      </c>
      <c r="I47" t="s">
        <v>86</v>
      </c>
      <c r="J47" t="s">
        <v>455</v>
      </c>
      <c r="K47" s="4">
        <v>1414432</v>
      </c>
      <c r="L47" s="4">
        <v>1488013</v>
      </c>
      <c r="M47" s="7">
        <v>1425000</v>
      </c>
      <c r="O47" t="s">
        <v>88</v>
      </c>
      <c r="P47" t="s">
        <v>89</v>
      </c>
      <c r="Q47" t="s">
        <v>134</v>
      </c>
      <c r="R47" t="s">
        <v>456</v>
      </c>
      <c r="S47" t="s">
        <v>95</v>
      </c>
      <c r="T47" t="s">
        <v>165</v>
      </c>
      <c r="U47" s="4">
        <v>472125</v>
      </c>
      <c r="V47" s="4"/>
      <c r="W47" s="4">
        <v>621217</v>
      </c>
      <c r="X47" s="4">
        <v>0</v>
      </c>
      <c r="Y47" s="11" t="s">
        <v>457</v>
      </c>
      <c r="Z47" t="s">
        <v>218</v>
      </c>
      <c r="AA47" t="s">
        <v>219</v>
      </c>
      <c r="AB47" t="s">
        <v>348</v>
      </c>
      <c r="AC47" t="s">
        <v>222</v>
      </c>
      <c r="AD47" t="s">
        <v>307</v>
      </c>
      <c r="AE47" t="s">
        <v>349</v>
      </c>
      <c r="AF47" t="s">
        <v>142</v>
      </c>
      <c r="AG47" t="s">
        <v>143</v>
      </c>
      <c r="AH47" t="s">
        <v>458</v>
      </c>
      <c r="AI47" s="4">
        <v>4372</v>
      </c>
      <c r="AJ47" s="4">
        <v>5432</v>
      </c>
      <c r="AK47" s="4">
        <v>0</v>
      </c>
      <c r="AL47" s="4">
        <v>0</v>
      </c>
      <c r="AM47" s="4">
        <v>0</v>
      </c>
      <c r="AN47" s="4">
        <v>4372</v>
      </c>
      <c r="AO47" s="4">
        <v>226</v>
      </c>
      <c r="AP47">
        <v>1</v>
      </c>
      <c r="AU47" s="4">
        <v>0</v>
      </c>
      <c r="AV47" s="4"/>
      <c r="AW47" s="4"/>
      <c r="AX47" s="4"/>
      <c r="AY47" t="s">
        <v>89</v>
      </c>
      <c r="AZ47" t="s">
        <v>459</v>
      </c>
      <c r="BA47" t="s">
        <v>460</v>
      </c>
      <c r="BB47" t="s">
        <v>461</v>
      </c>
      <c r="BC47" t="s">
        <v>462</v>
      </c>
      <c r="BD47" t="s">
        <v>335</v>
      </c>
      <c r="BE47" t="s">
        <v>336</v>
      </c>
      <c r="BF47" t="s">
        <v>447</v>
      </c>
      <c r="BG47" t="s">
        <v>98</v>
      </c>
      <c r="BH47" t="s">
        <v>109</v>
      </c>
      <c r="BI47" t="s">
        <v>176</v>
      </c>
      <c r="BJ47" t="s">
        <v>448</v>
      </c>
      <c r="BK47" t="s">
        <v>449</v>
      </c>
      <c r="BL47" t="s">
        <v>113</v>
      </c>
      <c r="BM47" t="s">
        <v>114</v>
      </c>
      <c r="BN47" t="s">
        <v>113</v>
      </c>
      <c r="BO47" t="s">
        <v>155</v>
      </c>
      <c r="BP47" t="s">
        <v>463</v>
      </c>
      <c r="BQ47" t="s">
        <v>179</v>
      </c>
      <c r="BR47" t="s">
        <v>180</v>
      </c>
      <c r="BS47">
        <v>18112</v>
      </c>
      <c r="BT47" t="s">
        <v>119</v>
      </c>
      <c r="BU47" t="s">
        <v>120</v>
      </c>
      <c r="BV47" t="s">
        <v>120</v>
      </c>
      <c r="BW47" t="s">
        <v>120</v>
      </c>
      <c r="BX47" t="s">
        <v>120</v>
      </c>
      <c r="BY47">
        <v>50</v>
      </c>
      <c r="BZ47">
        <v>50</v>
      </c>
      <c r="CA47">
        <v>905600</v>
      </c>
      <c r="CD47" t="s">
        <v>121</v>
      </c>
    </row>
    <row r="48" spans="2:82" x14ac:dyDescent="0.25">
      <c r="B48">
        <f t="shared" si="78"/>
        <v>44</v>
      </c>
      <c r="C48" t="s">
        <v>450</v>
      </c>
      <c r="D48" t="s">
        <v>451</v>
      </c>
      <c r="E48" t="s">
        <v>452</v>
      </c>
      <c r="F48" t="s">
        <v>453</v>
      </c>
      <c r="G48" t="s">
        <v>440</v>
      </c>
      <c r="H48" t="s">
        <v>454</v>
      </c>
      <c r="I48" t="s">
        <v>86</v>
      </c>
      <c r="J48" t="s">
        <v>455</v>
      </c>
      <c r="K48" s="4">
        <v>1414432</v>
      </c>
      <c r="L48" s="4">
        <v>1488013</v>
      </c>
      <c r="M48" s="7">
        <v>1425000</v>
      </c>
      <c r="O48" t="s">
        <v>88</v>
      </c>
      <c r="P48" t="s">
        <v>122</v>
      </c>
      <c r="Q48" t="s">
        <v>134</v>
      </c>
      <c r="R48" t="s">
        <v>456</v>
      </c>
      <c r="S48" t="s">
        <v>95</v>
      </c>
      <c r="T48" t="s">
        <v>165</v>
      </c>
      <c r="U48" s="4">
        <v>68500</v>
      </c>
      <c r="V48" s="4"/>
      <c r="W48" s="4">
        <v>74457</v>
      </c>
      <c r="X48" s="4">
        <v>0</v>
      </c>
      <c r="Y48" s="11" t="s">
        <v>464</v>
      </c>
      <c r="Z48" t="s">
        <v>218</v>
      </c>
      <c r="AA48" t="s">
        <v>219</v>
      </c>
      <c r="AB48" t="s">
        <v>99</v>
      </c>
      <c r="AC48" t="s">
        <v>99</v>
      </c>
      <c r="AD48" t="s">
        <v>98</v>
      </c>
      <c r="AE48" t="s">
        <v>465</v>
      </c>
      <c r="AG48" t="s">
        <v>100</v>
      </c>
      <c r="AI48" s="4">
        <v>524</v>
      </c>
      <c r="AJ48" s="4">
        <v>524</v>
      </c>
      <c r="AK48" s="4">
        <v>0</v>
      </c>
      <c r="AL48" s="4">
        <v>0</v>
      </c>
      <c r="AM48" s="4">
        <v>0</v>
      </c>
      <c r="AN48" s="4">
        <v>524</v>
      </c>
      <c r="AO48" s="4">
        <v>74</v>
      </c>
      <c r="AP48">
        <v>1</v>
      </c>
      <c r="AU48" s="4">
        <v>0</v>
      </c>
      <c r="AV48" s="4"/>
      <c r="AW48" s="4"/>
      <c r="AX48" s="4"/>
      <c r="AY48" t="s">
        <v>89</v>
      </c>
      <c r="AZ48" t="s">
        <v>459</v>
      </c>
      <c r="BA48" t="s">
        <v>460</v>
      </c>
      <c r="BB48" t="s">
        <v>461</v>
      </c>
      <c r="BC48" t="s">
        <v>462</v>
      </c>
      <c r="BD48" t="s">
        <v>335</v>
      </c>
      <c r="BE48" t="s">
        <v>336</v>
      </c>
      <c r="BF48" t="s">
        <v>447</v>
      </c>
      <c r="BG48" t="s">
        <v>98</v>
      </c>
      <c r="BH48" t="s">
        <v>109</v>
      </c>
      <c r="BI48" t="s">
        <v>176</v>
      </c>
      <c r="BJ48" t="s">
        <v>448</v>
      </c>
      <c r="BK48" t="s">
        <v>449</v>
      </c>
      <c r="BL48" t="s">
        <v>113</v>
      </c>
      <c r="BM48" t="s">
        <v>114</v>
      </c>
      <c r="BN48" t="s">
        <v>113</v>
      </c>
      <c r="BO48" t="s">
        <v>155</v>
      </c>
      <c r="BP48" t="s">
        <v>463</v>
      </c>
      <c r="BQ48" t="s">
        <v>179</v>
      </c>
      <c r="BR48" t="s">
        <v>180</v>
      </c>
      <c r="BS48">
        <v>18112</v>
      </c>
      <c r="BT48" t="s">
        <v>119</v>
      </c>
      <c r="BU48" t="s">
        <v>120</v>
      </c>
      <c r="BV48" t="s">
        <v>120</v>
      </c>
      <c r="BW48" t="s">
        <v>120</v>
      </c>
      <c r="BX48" t="s">
        <v>120</v>
      </c>
      <c r="BY48">
        <v>50</v>
      </c>
      <c r="BZ48">
        <v>50</v>
      </c>
      <c r="CA48">
        <v>905600</v>
      </c>
      <c r="CD48" t="s">
        <v>121</v>
      </c>
    </row>
    <row r="49" spans="2:82" x14ac:dyDescent="0.25">
      <c r="B49">
        <f t="shared" si="78"/>
        <v>45</v>
      </c>
      <c r="C49" t="s">
        <v>466</v>
      </c>
      <c r="D49" t="s">
        <v>467</v>
      </c>
      <c r="E49" t="s">
        <v>468</v>
      </c>
      <c r="F49" t="s">
        <v>469</v>
      </c>
      <c r="H49" t="s">
        <v>470</v>
      </c>
      <c r="I49" t="s">
        <v>86</v>
      </c>
      <c r="J49" t="s">
        <v>164</v>
      </c>
      <c r="K49" s="4">
        <v>1280000</v>
      </c>
      <c r="L49" s="4"/>
      <c r="M49" s="7">
        <v>1408482</v>
      </c>
      <c r="O49" t="s">
        <v>88</v>
      </c>
      <c r="P49" t="s">
        <v>89</v>
      </c>
      <c r="Q49" t="s">
        <v>471</v>
      </c>
      <c r="R49" t="s">
        <v>472</v>
      </c>
      <c r="S49" t="s">
        <v>92</v>
      </c>
      <c r="T49" t="s">
        <v>93</v>
      </c>
      <c r="U49" s="4">
        <v>184670</v>
      </c>
      <c r="V49" s="4"/>
      <c r="W49" s="4">
        <v>323982</v>
      </c>
      <c r="X49" s="4">
        <v>0</v>
      </c>
      <c r="Y49" s="11" t="s">
        <v>473</v>
      </c>
      <c r="Z49" t="s">
        <v>137</v>
      </c>
      <c r="AA49" t="s">
        <v>138</v>
      </c>
      <c r="AB49" t="s">
        <v>474</v>
      </c>
      <c r="AC49" t="s">
        <v>289</v>
      </c>
      <c r="AD49" t="s">
        <v>329</v>
      </c>
      <c r="AE49" t="s">
        <v>475</v>
      </c>
      <c r="AF49" t="s">
        <v>413</v>
      </c>
      <c r="AG49" t="s">
        <v>143</v>
      </c>
      <c r="AI49" s="4">
        <v>6150</v>
      </c>
      <c r="AJ49" s="4">
        <v>7096</v>
      </c>
      <c r="AK49" s="4">
        <v>0</v>
      </c>
      <c r="AL49" s="4">
        <v>0</v>
      </c>
      <c r="AM49" s="4">
        <v>0</v>
      </c>
      <c r="AN49" s="4">
        <v>6150</v>
      </c>
      <c r="AO49" s="4">
        <v>384</v>
      </c>
      <c r="AP49">
        <v>1</v>
      </c>
      <c r="AU49" s="4">
        <v>0</v>
      </c>
      <c r="AV49" s="4"/>
      <c r="AW49" s="4"/>
      <c r="AX49" s="4"/>
      <c r="AY49" t="s">
        <v>227</v>
      </c>
      <c r="AZ49" t="s">
        <v>476</v>
      </c>
      <c r="BA49" t="s">
        <v>477</v>
      </c>
      <c r="BB49" t="s">
        <v>445</v>
      </c>
      <c r="BC49" t="s">
        <v>446</v>
      </c>
      <c r="BD49" t="s">
        <v>173</v>
      </c>
      <c r="BE49" t="s">
        <v>174</v>
      </c>
      <c r="BF49" t="s">
        <v>175</v>
      </c>
      <c r="BG49" t="s">
        <v>98</v>
      </c>
      <c r="BH49" t="s">
        <v>109</v>
      </c>
      <c r="BI49" t="s">
        <v>478</v>
      </c>
      <c r="BJ49" t="s">
        <v>479</v>
      </c>
      <c r="BK49" t="s">
        <v>178</v>
      </c>
      <c r="BL49" t="s">
        <v>113</v>
      </c>
      <c r="BM49" t="s">
        <v>114</v>
      </c>
      <c r="BN49" t="s">
        <v>113</v>
      </c>
      <c r="BO49" t="s">
        <v>480</v>
      </c>
      <c r="BP49" t="s">
        <v>481</v>
      </c>
      <c r="BQ49" t="s">
        <v>179</v>
      </c>
      <c r="BR49" t="s">
        <v>180</v>
      </c>
      <c r="BS49">
        <v>17592</v>
      </c>
      <c r="BT49" t="s">
        <v>119</v>
      </c>
      <c r="BU49" t="s">
        <v>120</v>
      </c>
      <c r="BV49" t="s">
        <v>120</v>
      </c>
      <c r="BW49" t="s">
        <v>120</v>
      </c>
      <c r="BX49" t="s">
        <v>120</v>
      </c>
      <c r="BY49">
        <v>70</v>
      </c>
      <c r="BZ49">
        <v>70</v>
      </c>
      <c r="CA49">
        <v>1231440</v>
      </c>
      <c r="CD49" t="s">
        <v>121</v>
      </c>
    </row>
    <row r="50" spans="2:82" x14ac:dyDescent="0.25">
      <c r="B50">
        <f t="shared" si="78"/>
        <v>46</v>
      </c>
      <c r="C50" t="s">
        <v>482</v>
      </c>
      <c r="D50" t="s">
        <v>483</v>
      </c>
      <c r="E50" t="s">
        <v>484</v>
      </c>
      <c r="F50" t="s">
        <v>485</v>
      </c>
      <c r="G50" t="s">
        <v>162</v>
      </c>
      <c r="H50" t="s">
        <v>486</v>
      </c>
      <c r="I50" t="s">
        <v>487</v>
      </c>
      <c r="J50" t="s">
        <v>488</v>
      </c>
      <c r="K50" s="4">
        <v>949000</v>
      </c>
      <c r="L50" s="4">
        <v>1081919</v>
      </c>
      <c r="M50" s="7">
        <v>1081919</v>
      </c>
      <c r="O50" t="s">
        <v>88</v>
      </c>
      <c r="P50" t="s">
        <v>89</v>
      </c>
      <c r="Q50" t="s">
        <v>489</v>
      </c>
      <c r="R50" t="s">
        <v>490</v>
      </c>
      <c r="S50" t="s">
        <v>137</v>
      </c>
      <c r="T50" t="s">
        <v>183</v>
      </c>
      <c r="U50" s="4">
        <v>593795</v>
      </c>
      <c r="V50" s="4"/>
      <c r="W50" s="4">
        <v>682523</v>
      </c>
      <c r="X50" s="4">
        <v>0</v>
      </c>
      <c r="Y50" s="11" t="s">
        <v>491</v>
      </c>
      <c r="Z50" t="s">
        <v>492</v>
      </c>
      <c r="AA50" t="s">
        <v>493</v>
      </c>
      <c r="AB50" t="s">
        <v>494</v>
      </c>
      <c r="AC50" t="s">
        <v>97</v>
      </c>
      <c r="AD50" t="s">
        <v>99</v>
      </c>
      <c r="AE50" t="s">
        <v>495</v>
      </c>
      <c r="AF50" t="s">
        <v>496</v>
      </c>
      <c r="AG50" t="s">
        <v>497</v>
      </c>
      <c r="AI50" s="4">
        <v>2453</v>
      </c>
      <c r="AJ50" s="4">
        <v>2697</v>
      </c>
      <c r="AK50" s="4">
        <v>0</v>
      </c>
      <c r="AL50" s="4">
        <v>0</v>
      </c>
      <c r="AM50" s="4">
        <v>0</v>
      </c>
      <c r="AN50" s="4">
        <v>2453</v>
      </c>
      <c r="AO50" s="4">
        <v>212</v>
      </c>
      <c r="AP50">
        <v>1</v>
      </c>
      <c r="AU50" s="4">
        <v>0</v>
      </c>
      <c r="AV50" s="4"/>
      <c r="AW50" s="4"/>
      <c r="AX50" s="4"/>
      <c r="AY50" t="s">
        <v>498</v>
      </c>
      <c r="AZ50" t="s">
        <v>499</v>
      </c>
      <c r="BA50" t="s">
        <v>500</v>
      </c>
      <c r="BB50" t="s">
        <v>501</v>
      </c>
      <c r="BC50" t="s">
        <v>502</v>
      </c>
      <c r="BD50" t="s">
        <v>503</v>
      </c>
      <c r="BE50" t="s">
        <v>504</v>
      </c>
      <c r="BF50" t="s">
        <v>505</v>
      </c>
      <c r="BG50" t="s">
        <v>98</v>
      </c>
      <c r="BH50" t="s">
        <v>506</v>
      </c>
      <c r="BI50" t="s">
        <v>507</v>
      </c>
      <c r="BJ50" t="s">
        <v>508</v>
      </c>
      <c r="BK50" t="s">
        <v>509</v>
      </c>
      <c r="BL50" t="s">
        <v>113</v>
      </c>
      <c r="BM50" t="s">
        <v>114</v>
      </c>
      <c r="BN50" t="s">
        <v>113</v>
      </c>
      <c r="BO50" t="s">
        <v>510</v>
      </c>
      <c r="BP50" t="s">
        <v>511</v>
      </c>
      <c r="BQ50" t="s">
        <v>157</v>
      </c>
      <c r="BR50" t="s">
        <v>158</v>
      </c>
      <c r="BS50">
        <v>30000</v>
      </c>
      <c r="BT50" t="s">
        <v>119</v>
      </c>
      <c r="BU50" t="s">
        <v>120</v>
      </c>
      <c r="BV50" t="s">
        <v>120</v>
      </c>
      <c r="BW50" t="s">
        <v>120</v>
      </c>
      <c r="BX50" t="s">
        <v>120</v>
      </c>
      <c r="BY50">
        <v>20</v>
      </c>
      <c r="BZ50">
        <v>20</v>
      </c>
      <c r="CA50">
        <v>600000</v>
      </c>
      <c r="CD50" t="s">
        <v>121</v>
      </c>
    </row>
    <row r="51" spans="2:82" x14ac:dyDescent="0.25">
      <c r="B51">
        <f t="shared" si="78"/>
        <v>47</v>
      </c>
      <c r="C51" t="s">
        <v>512</v>
      </c>
      <c r="D51" t="s">
        <v>513</v>
      </c>
      <c r="E51" t="s">
        <v>514</v>
      </c>
      <c r="G51" t="s">
        <v>515</v>
      </c>
      <c r="H51" t="s">
        <v>516</v>
      </c>
      <c r="I51" t="s">
        <v>86</v>
      </c>
      <c r="J51" t="s">
        <v>87</v>
      </c>
      <c r="K51" s="4">
        <v>217672</v>
      </c>
      <c r="L51" s="4">
        <v>218435</v>
      </c>
      <c r="M51" s="7">
        <v>217672</v>
      </c>
      <c r="O51" t="s">
        <v>88</v>
      </c>
      <c r="P51" t="s">
        <v>89</v>
      </c>
      <c r="Q51" t="s">
        <v>123</v>
      </c>
      <c r="R51" t="s">
        <v>124</v>
      </c>
      <c r="S51" t="s">
        <v>92</v>
      </c>
      <c r="T51" t="s">
        <v>93</v>
      </c>
      <c r="U51" s="4">
        <v>8852</v>
      </c>
      <c r="V51" s="4"/>
      <c r="W51" s="4">
        <v>72260</v>
      </c>
      <c r="X51" s="4">
        <v>0</v>
      </c>
      <c r="Y51" s="11" t="s">
        <v>517</v>
      </c>
      <c r="Z51" t="s">
        <v>95</v>
      </c>
      <c r="AA51" t="s">
        <v>96</v>
      </c>
      <c r="AB51" t="s">
        <v>518</v>
      </c>
      <c r="AC51" t="s">
        <v>518</v>
      </c>
      <c r="AD51" t="s">
        <v>98</v>
      </c>
      <c r="AE51" t="s">
        <v>519</v>
      </c>
      <c r="AF51" t="s">
        <v>291</v>
      </c>
      <c r="AG51" t="s">
        <v>143</v>
      </c>
      <c r="AI51" s="4">
        <v>2000</v>
      </c>
      <c r="AJ51" s="4">
        <v>2000</v>
      </c>
      <c r="AK51" s="4">
        <v>0</v>
      </c>
      <c r="AL51" s="4">
        <v>0</v>
      </c>
      <c r="AM51" s="4">
        <v>0</v>
      </c>
      <c r="AN51" s="4">
        <v>2000</v>
      </c>
      <c r="AO51" s="4">
        <v>180</v>
      </c>
      <c r="AP51">
        <v>1</v>
      </c>
      <c r="AU51" s="4">
        <v>0</v>
      </c>
      <c r="AV51" s="4"/>
      <c r="AW51" s="4"/>
      <c r="AX51" s="4"/>
      <c r="AY51" t="s">
        <v>101</v>
      </c>
      <c r="AZ51" t="s">
        <v>520</v>
      </c>
      <c r="BA51" t="s">
        <v>521</v>
      </c>
      <c r="BB51" t="s">
        <v>522</v>
      </c>
      <c r="BC51" t="s">
        <v>523</v>
      </c>
      <c r="BD51" t="s">
        <v>524</v>
      </c>
      <c r="BE51" t="s">
        <v>525</v>
      </c>
      <c r="BF51" t="s">
        <v>108</v>
      </c>
      <c r="BG51" t="s">
        <v>98</v>
      </c>
      <c r="BH51" t="s">
        <v>109</v>
      </c>
      <c r="BI51" t="s">
        <v>526</v>
      </c>
      <c r="BJ51" t="s">
        <v>527</v>
      </c>
      <c r="BK51" t="s">
        <v>112</v>
      </c>
      <c r="BL51" t="s">
        <v>113</v>
      </c>
      <c r="BM51" t="s">
        <v>114</v>
      </c>
      <c r="BN51" t="s">
        <v>113</v>
      </c>
      <c r="BO51" t="s">
        <v>126</v>
      </c>
      <c r="BP51" t="s">
        <v>127</v>
      </c>
      <c r="BQ51" t="s">
        <v>117</v>
      </c>
      <c r="BR51" t="s">
        <v>118</v>
      </c>
      <c r="BS51">
        <v>15250</v>
      </c>
      <c r="BT51" t="s">
        <v>119</v>
      </c>
      <c r="BU51" t="s">
        <v>120</v>
      </c>
      <c r="BV51" t="s">
        <v>120</v>
      </c>
      <c r="BW51" t="s">
        <v>120</v>
      </c>
      <c r="BX51" t="s">
        <v>120</v>
      </c>
      <c r="BY51">
        <v>12</v>
      </c>
      <c r="BZ51">
        <v>12</v>
      </c>
      <c r="CA51">
        <v>183000</v>
      </c>
      <c r="CD51" t="s">
        <v>121</v>
      </c>
    </row>
    <row r="52" spans="2:82" x14ac:dyDescent="0.25">
      <c r="B52">
        <f t="shared" si="78"/>
        <v>48</v>
      </c>
      <c r="C52" t="s">
        <v>512</v>
      </c>
      <c r="D52" t="s">
        <v>513</v>
      </c>
      <c r="E52" t="s">
        <v>514</v>
      </c>
      <c r="G52" t="s">
        <v>515</v>
      </c>
      <c r="H52" t="s">
        <v>516</v>
      </c>
      <c r="I52" t="s">
        <v>86</v>
      </c>
      <c r="J52" t="s">
        <v>87</v>
      </c>
      <c r="K52" s="4">
        <v>217672</v>
      </c>
      <c r="L52" s="4">
        <v>218435</v>
      </c>
      <c r="M52" s="7">
        <v>217672</v>
      </c>
      <c r="O52" t="s">
        <v>88</v>
      </c>
      <c r="P52" t="s">
        <v>122</v>
      </c>
      <c r="Q52" t="s">
        <v>123</v>
      </c>
      <c r="R52" t="s">
        <v>124</v>
      </c>
      <c r="S52" t="s">
        <v>92</v>
      </c>
      <c r="T52" t="s">
        <v>93</v>
      </c>
      <c r="U52" s="4">
        <v>8441</v>
      </c>
      <c r="V52" s="4"/>
      <c r="W52" s="4">
        <v>65034</v>
      </c>
      <c r="X52" s="4">
        <v>0</v>
      </c>
      <c r="Y52" s="11" t="s">
        <v>528</v>
      </c>
      <c r="Z52" t="s">
        <v>95</v>
      </c>
      <c r="AA52" t="s">
        <v>96</v>
      </c>
      <c r="AB52" t="s">
        <v>269</v>
      </c>
      <c r="AC52" t="s">
        <v>269</v>
      </c>
      <c r="AD52" t="s">
        <v>98</v>
      </c>
      <c r="AE52" t="s">
        <v>303</v>
      </c>
      <c r="AG52" t="s">
        <v>187</v>
      </c>
      <c r="AI52" s="4">
        <v>1800</v>
      </c>
      <c r="AJ52" s="4">
        <v>3000</v>
      </c>
      <c r="AK52" s="4">
        <v>0</v>
      </c>
      <c r="AL52" s="4">
        <v>0</v>
      </c>
      <c r="AM52" s="4">
        <v>0</v>
      </c>
      <c r="AN52" s="4">
        <v>1800</v>
      </c>
      <c r="AO52" s="4">
        <v>180</v>
      </c>
      <c r="AP52">
        <v>1</v>
      </c>
      <c r="AU52" s="4">
        <v>0</v>
      </c>
      <c r="AV52" s="4"/>
      <c r="AW52" s="4"/>
      <c r="AX52" s="4"/>
      <c r="AY52" t="s">
        <v>101</v>
      </c>
      <c r="AZ52" t="s">
        <v>520</v>
      </c>
      <c r="BA52" t="s">
        <v>521</v>
      </c>
      <c r="BB52" t="s">
        <v>522</v>
      </c>
      <c r="BC52" t="s">
        <v>523</v>
      </c>
      <c r="BD52" t="s">
        <v>524</v>
      </c>
      <c r="BE52" t="s">
        <v>525</v>
      </c>
      <c r="BF52" t="s">
        <v>108</v>
      </c>
      <c r="BG52" t="s">
        <v>98</v>
      </c>
      <c r="BH52" t="s">
        <v>109</v>
      </c>
      <c r="BI52" t="s">
        <v>526</v>
      </c>
      <c r="BJ52" t="s">
        <v>527</v>
      </c>
      <c r="BK52" t="s">
        <v>112</v>
      </c>
      <c r="BL52" t="s">
        <v>113</v>
      </c>
      <c r="BM52" t="s">
        <v>114</v>
      </c>
      <c r="BN52" t="s">
        <v>113</v>
      </c>
      <c r="BO52" t="s">
        <v>126</v>
      </c>
      <c r="BP52" t="s">
        <v>127</v>
      </c>
      <c r="BQ52" t="s">
        <v>117</v>
      </c>
      <c r="BR52" t="s">
        <v>118</v>
      </c>
      <c r="BS52">
        <v>15250</v>
      </c>
      <c r="BT52" t="s">
        <v>119</v>
      </c>
      <c r="BU52" t="s">
        <v>120</v>
      </c>
      <c r="BV52" t="s">
        <v>120</v>
      </c>
      <c r="BW52" t="s">
        <v>120</v>
      </c>
      <c r="BX52" t="s">
        <v>120</v>
      </c>
      <c r="BY52">
        <v>12</v>
      </c>
      <c r="BZ52">
        <v>12</v>
      </c>
      <c r="CA52">
        <v>183000</v>
      </c>
      <c r="CD52" t="s">
        <v>121</v>
      </c>
    </row>
    <row r="53" spans="2:82" x14ac:dyDescent="0.25">
      <c r="B53">
        <f t="shared" si="78"/>
        <v>49</v>
      </c>
      <c r="C53" t="s">
        <v>512</v>
      </c>
      <c r="D53" t="s">
        <v>513</v>
      </c>
      <c r="E53" t="s">
        <v>514</v>
      </c>
      <c r="G53" t="s">
        <v>515</v>
      </c>
      <c r="H53" t="s">
        <v>516</v>
      </c>
      <c r="I53" t="s">
        <v>86</v>
      </c>
      <c r="J53" t="s">
        <v>87</v>
      </c>
      <c r="K53" s="4">
        <v>217672</v>
      </c>
      <c r="L53" s="4">
        <v>218435</v>
      </c>
      <c r="M53" s="7">
        <v>217672</v>
      </c>
      <c r="O53" t="s">
        <v>88</v>
      </c>
      <c r="P53" t="s">
        <v>227</v>
      </c>
      <c r="Q53" t="s">
        <v>123</v>
      </c>
      <c r="R53" t="s">
        <v>529</v>
      </c>
      <c r="S53" t="s">
        <v>92</v>
      </c>
      <c r="T53" t="s">
        <v>93</v>
      </c>
      <c r="U53" s="4">
        <v>14887</v>
      </c>
      <c r="V53" s="4"/>
      <c r="W53" s="4">
        <v>17112</v>
      </c>
      <c r="X53" s="4">
        <v>0</v>
      </c>
      <c r="Y53" s="11" t="s">
        <v>491</v>
      </c>
      <c r="Z53" t="s">
        <v>95</v>
      </c>
      <c r="AA53" t="s">
        <v>96</v>
      </c>
      <c r="AB53" t="s">
        <v>329</v>
      </c>
      <c r="AC53" t="s">
        <v>329</v>
      </c>
      <c r="AD53" t="s">
        <v>98</v>
      </c>
      <c r="AE53" t="s">
        <v>465</v>
      </c>
      <c r="AG53" t="s">
        <v>100</v>
      </c>
      <c r="AI53" s="4">
        <v>800</v>
      </c>
      <c r="AJ53" s="4">
        <v>800</v>
      </c>
      <c r="AK53" s="4">
        <v>0</v>
      </c>
      <c r="AL53" s="4">
        <v>0</v>
      </c>
      <c r="AM53" s="4">
        <v>0</v>
      </c>
      <c r="AN53" s="4">
        <v>800</v>
      </c>
      <c r="AO53" s="4">
        <v>120</v>
      </c>
      <c r="AP53">
        <v>1</v>
      </c>
      <c r="AU53" s="4">
        <v>0</v>
      </c>
      <c r="AV53" s="4"/>
      <c r="AW53" s="4"/>
      <c r="AX53" s="4"/>
      <c r="AY53" t="s">
        <v>101</v>
      </c>
      <c r="AZ53" t="s">
        <v>520</v>
      </c>
      <c r="BA53" t="s">
        <v>521</v>
      </c>
      <c r="BB53" t="s">
        <v>522</v>
      </c>
      <c r="BC53" t="s">
        <v>523</v>
      </c>
      <c r="BD53" t="s">
        <v>524</v>
      </c>
      <c r="BE53" t="s">
        <v>525</v>
      </c>
      <c r="BF53" t="s">
        <v>108</v>
      </c>
      <c r="BG53" t="s">
        <v>98</v>
      </c>
      <c r="BH53" t="s">
        <v>109</v>
      </c>
      <c r="BI53" t="s">
        <v>526</v>
      </c>
      <c r="BJ53" t="s">
        <v>527</v>
      </c>
      <c r="BK53" t="s">
        <v>112</v>
      </c>
      <c r="BL53" t="s">
        <v>113</v>
      </c>
      <c r="BM53" t="s">
        <v>114</v>
      </c>
      <c r="BN53" t="s">
        <v>113</v>
      </c>
      <c r="BO53" t="s">
        <v>126</v>
      </c>
      <c r="BP53" t="s">
        <v>530</v>
      </c>
      <c r="BQ53" t="s">
        <v>117</v>
      </c>
      <c r="BR53" t="s">
        <v>118</v>
      </c>
      <c r="BS53">
        <v>15250</v>
      </c>
      <c r="BT53" t="s">
        <v>119</v>
      </c>
      <c r="BU53" t="s">
        <v>120</v>
      </c>
      <c r="BV53" t="s">
        <v>120</v>
      </c>
      <c r="BW53" t="s">
        <v>120</v>
      </c>
      <c r="BX53" t="s">
        <v>120</v>
      </c>
      <c r="BY53">
        <v>12</v>
      </c>
      <c r="BZ53">
        <v>12</v>
      </c>
      <c r="CA53">
        <v>183000</v>
      </c>
      <c r="CD53" t="s">
        <v>121</v>
      </c>
    </row>
    <row r="54" spans="2:82" x14ac:dyDescent="0.25">
      <c r="B54">
        <f t="shared" si="78"/>
        <v>50</v>
      </c>
      <c r="C54" t="s">
        <v>531</v>
      </c>
      <c r="D54" t="s">
        <v>532</v>
      </c>
      <c r="E54" t="s">
        <v>533</v>
      </c>
      <c r="G54" t="s">
        <v>515</v>
      </c>
      <c r="H54" t="s">
        <v>534</v>
      </c>
      <c r="I54" t="s">
        <v>86</v>
      </c>
      <c r="J54" t="s">
        <v>87</v>
      </c>
      <c r="K54" s="4">
        <v>160413</v>
      </c>
      <c r="L54" s="4">
        <v>173885</v>
      </c>
      <c r="M54" s="7">
        <v>167808</v>
      </c>
      <c r="O54" t="s">
        <v>88</v>
      </c>
      <c r="P54" t="s">
        <v>89</v>
      </c>
      <c r="Q54" t="s">
        <v>123</v>
      </c>
      <c r="R54" t="s">
        <v>124</v>
      </c>
      <c r="S54" t="s">
        <v>92</v>
      </c>
      <c r="T54" t="s">
        <v>93</v>
      </c>
      <c r="U54" s="4">
        <v>65901</v>
      </c>
      <c r="V54" s="4"/>
      <c r="W54" s="4">
        <v>131802</v>
      </c>
      <c r="X54" s="4">
        <v>0</v>
      </c>
      <c r="Y54" s="11" t="s">
        <v>248</v>
      </c>
      <c r="Z54" t="s">
        <v>95</v>
      </c>
      <c r="AA54" t="s">
        <v>96</v>
      </c>
      <c r="AB54" t="s">
        <v>535</v>
      </c>
      <c r="AC54" t="s">
        <v>535</v>
      </c>
      <c r="AD54" t="s">
        <v>98</v>
      </c>
      <c r="AE54" t="s">
        <v>518</v>
      </c>
      <c r="AF54" t="s">
        <v>142</v>
      </c>
      <c r="AG54" t="s">
        <v>143</v>
      </c>
      <c r="AI54" s="4">
        <v>3648</v>
      </c>
      <c r="AJ54" s="4">
        <v>3648</v>
      </c>
      <c r="AK54" s="4">
        <v>0</v>
      </c>
      <c r="AL54" s="4">
        <v>0</v>
      </c>
      <c r="AM54" s="4">
        <v>0</v>
      </c>
      <c r="AN54" s="4">
        <v>3648</v>
      </c>
      <c r="AO54" s="4">
        <v>248</v>
      </c>
      <c r="AP54">
        <v>1</v>
      </c>
      <c r="AU54" s="4">
        <v>0</v>
      </c>
      <c r="AV54" s="4"/>
      <c r="AW54" s="4"/>
      <c r="AX54" s="4"/>
      <c r="AY54" t="s">
        <v>101</v>
      </c>
      <c r="AZ54" t="s">
        <v>536</v>
      </c>
      <c r="BA54" t="s">
        <v>521</v>
      </c>
      <c r="BB54" t="s">
        <v>522</v>
      </c>
      <c r="BC54" t="s">
        <v>523</v>
      </c>
      <c r="BD54" t="s">
        <v>524</v>
      </c>
      <c r="BE54" t="s">
        <v>525</v>
      </c>
      <c r="BF54" t="s">
        <v>108</v>
      </c>
      <c r="BG54" t="s">
        <v>98</v>
      </c>
      <c r="BH54" t="s">
        <v>109</v>
      </c>
      <c r="BI54" t="s">
        <v>526</v>
      </c>
      <c r="BJ54" t="s">
        <v>527</v>
      </c>
      <c r="BK54" t="s">
        <v>112</v>
      </c>
      <c r="BL54" t="s">
        <v>113</v>
      </c>
      <c r="BM54" t="s">
        <v>114</v>
      </c>
      <c r="BN54" t="s">
        <v>113</v>
      </c>
      <c r="BO54" t="s">
        <v>126</v>
      </c>
      <c r="BP54" t="s">
        <v>127</v>
      </c>
      <c r="BQ54" t="s">
        <v>117</v>
      </c>
      <c r="BR54" t="s">
        <v>118</v>
      </c>
      <c r="BS54">
        <v>9120</v>
      </c>
      <c r="BT54" t="s">
        <v>119</v>
      </c>
      <c r="BU54" t="s">
        <v>120</v>
      </c>
      <c r="BV54" t="s">
        <v>120</v>
      </c>
      <c r="BW54" t="s">
        <v>120</v>
      </c>
      <c r="BX54" t="s">
        <v>120</v>
      </c>
      <c r="BY54">
        <v>12</v>
      </c>
      <c r="BZ54">
        <v>12</v>
      </c>
      <c r="CA54">
        <v>109440</v>
      </c>
      <c r="CD54" t="s">
        <v>121</v>
      </c>
    </row>
    <row r="55" spans="2:82" x14ac:dyDescent="0.25">
      <c r="B55">
        <f t="shared" si="78"/>
        <v>51</v>
      </c>
      <c r="C55" t="s">
        <v>537</v>
      </c>
      <c r="D55" t="s">
        <v>538</v>
      </c>
      <c r="E55" t="s">
        <v>514</v>
      </c>
      <c r="F55" t="s">
        <v>539</v>
      </c>
      <c r="G55" t="s">
        <v>515</v>
      </c>
      <c r="H55" t="s">
        <v>540</v>
      </c>
      <c r="I55" t="s">
        <v>86</v>
      </c>
      <c r="J55" t="s">
        <v>87</v>
      </c>
      <c r="K55" s="4">
        <v>354056</v>
      </c>
      <c r="L55" s="4">
        <v>362401</v>
      </c>
      <c r="M55" s="7">
        <v>357809</v>
      </c>
      <c r="O55" t="s">
        <v>88</v>
      </c>
      <c r="P55" t="s">
        <v>89</v>
      </c>
      <c r="Q55" t="s">
        <v>123</v>
      </c>
      <c r="R55" t="s">
        <v>124</v>
      </c>
      <c r="S55" t="s">
        <v>92</v>
      </c>
      <c r="T55" t="s">
        <v>93</v>
      </c>
      <c r="U55" s="4">
        <v>39150</v>
      </c>
      <c r="V55" s="4"/>
      <c r="W55" s="4">
        <v>108390</v>
      </c>
      <c r="X55" s="4">
        <v>0</v>
      </c>
      <c r="Y55" s="11" t="s">
        <v>393</v>
      </c>
      <c r="Z55" t="s">
        <v>95</v>
      </c>
      <c r="AA55" t="s">
        <v>96</v>
      </c>
      <c r="AB55" t="s">
        <v>519</v>
      </c>
      <c r="AC55" t="s">
        <v>519</v>
      </c>
      <c r="AD55" t="s">
        <v>98</v>
      </c>
      <c r="AE55" t="s">
        <v>541</v>
      </c>
      <c r="AF55" t="s">
        <v>291</v>
      </c>
      <c r="AG55" t="s">
        <v>143</v>
      </c>
      <c r="AI55" s="4">
        <v>3000</v>
      </c>
      <c r="AJ55" s="4">
        <v>6370</v>
      </c>
      <c r="AK55" s="4">
        <v>0</v>
      </c>
      <c r="AL55" s="4">
        <v>0</v>
      </c>
      <c r="AM55" s="4">
        <v>0</v>
      </c>
      <c r="AN55" s="4">
        <v>3000</v>
      </c>
      <c r="AO55" s="4">
        <v>230</v>
      </c>
      <c r="AP55">
        <v>1</v>
      </c>
      <c r="AU55" s="4">
        <v>0</v>
      </c>
      <c r="AV55" s="4"/>
      <c r="AW55" s="4"/>
      <c r="AX55" s="4"/>
      <c r="AY55" t="s">
        <v>101</v>
      </c>
      <c r="AZ55" t="s">
        <v>542</v>
      </c>
      <c r="BA55" t="s">
        <v>521</v>
      </c>
      <c r="BB55" t="s">
        <v>522</v>
      </c>
      <c r="BC55" t="s">
        <v>523</v>
      </c>
      <c r="BD55" t="s">
        <v>524</v>
      </c>
      <c r="BE55" t="s">
        <v>525</v>
      </c>
      <c r="BF55" t="s">
        <v>108</v>
      </c>
      <c r="BG55" t="s">
        <v>98</v>
      </c>
      <c r="BH55" t="s">
        <v>109</v>
      </c>
      <c r="BI55" t="s">
        <v>526</v>
      </c>
      <c r="BJ55" t="s">
        <v>527</v>
      </c>
      <c r="BK55" t="s">
        <v>112</v>
      </c>
      <c r="BL55" t="s">
        <v>113</v>
      </c>
      <c r="BM55" t="s">
        <v>114</v>
      </c>
      <c r="BN55" t="s">
        <v>113</v>
      </c>
      <c r="BO55" t="s">
        <v>126</v>
      </c>
      <c r="BP55" t="s">
        <v>127</v>
      </c>
      <c r="BQ55" t="s">
        <v>117</v>
      </c>
      <c r="BR55" t="s">
        <v>118</v>
      </c>
      <c r="BS55">
        <v>7392</v>
      </c>
      <c r="BT55" t="s">
        <v>119</v>
      </c>
      <c r="BU55" t="s">
        <v>120</v>
      </c>
      <c r="BV55" t="s">
        <v>120</v>
      </c>
      <c r="BW55" t="s">
        <v>120</v>
      </c>
      <c r="BX55" t="s">
        <v>120</v>
      </c>
      <c r="BY55">
        <v>12</v>
      </c>
      <c r="BZ55">
        <v>12</v>
      </c>
      <c r="CA55">
        <v>88704</v>
      </c>
      <c r="CD55" t="s">
        <v>121</v>
      </c>
    </row>
    <row r="56" spans="2:82" x14ac:dyDescent="0.25">
      <c r="B56">
        <f t="shared" si="78"/>
        <v>52</v>
      </c>
      <c r="C56" t="s">
        <v>537</v>
      </c>
      <c r="D56" t="s">
        <v>538</v>
      </c>
      <c r="E56" t="s">
        <v>514</v>
      </c>
      <c r="F56" t="s">
        <v>539</v>
      </c>
      <c r="G56" t="s">
        <v>515</v>
      </c>
      <c r="H56" t="s">
        <v>540</v>
      </c>
      <c r="I56" t="s">
        <v>86</v>
      </c>
      <c r="J56" t="s">
        <v>87</v>
      </c>
      <c r="K56" s="4">
        <v>354056</v>
      </c>
      <c r="L56" s="4">
        <v>362401</v>
      </c>
      <c r="M56" s="7">
        <v>357809</v>
      </c>
      <c r="O56" t="s">
        <v>88</v>
      </c>
      <c r="P56" t="s">
        <v>89</v>
      </c>
      <c r="Q56" t="s">
        <v>123</v>
      </c>
      <c r="R56" t="s">
        <v>124</v>
      </c>
      <c r="S56" t="s">
        <v>92</v>
      </c>
      <c r="T56" t="s">
        <v>93</v>
      </c>
      <c r="U56" s="4">
        <v>39150</v>
      </c>
      <c r="V56" s="4"/>
      <c r="W56" s="4">
        <v>108390</v>
      </c>
      <c r="X56" s="4">
        <v>0</v>
      </c>
      <c r="Y56" s="11" t="s">
        <v>393</v>
      </c>
      <c r="Z56" t="s">
        <v>95</v>
      </c>
      <c r="AA56" t="s">
        <v>96</v>
      </c>
      <c r="AB56" t="s">
        <v>519</v>
      </c>
      <c r="AC56" t="s">
        <v>519</v>
      </c>
      <c r="AD56" t="s">
        <v>98</v>
      </c>
      <c r="AE56" t="s">
        <v>541</v>
      </c>
      <c r="AF56" t="s">
        <v>291</v>
      </c>
      <c r="AG56" t="s">
        <v>143</v>
      </c>
      <c r="AI56" s="4">
        <v>3000</v>
      </c>
      <c r="AJ56" s="4">
        <v>6370</v>
      </c>
      <c r="AK56" s="4">
        <v>0</v>
      </c>
      <c r="AL56" s="4">
        <v>0</v>
      </c>
      <c r="AM56" s="4">
        <v>0</v>
      </c>
      <c r="AN56" s="4">
        <v>3000</v>
      </c>
      <c r="AO56" s="4">
        <v>230</v>
      </c>
      <c r="AP56">
        <v>1</v>
      </c>
      <c r="AU56" s="4">
        <v>0</v>
      </c>
      <c r="AV56" s="4"/>
      <c r="AW56" s="4"/>
      <c r="AX56" s="4"/>
      <c r="AY56" t="s">
        <v>101</v>
      </c>
      <c r="AZ56" t="s">
        <v>542</v>
      </c>
      <c r="BA56" t="s">
        <v>521</v>
      </c>
      <c r="BB56" t="s">
        <v>522</v>
      </c>
      <c r="BC56" t="s">
        <v>523</v>
      </c>
      <c r="BD56" t="s">
        <v>524</v>
      </c>
      <c r="BE56" t="s">
        <v>525</v>
      </c>
      <c r="BF56" t="s">
        <v>108</v>
      </c>
      <c r="BG56" t="s">
        <v>98</v>
      </c>
      <c r="BH56" t="s">
        <v>109</v>
      </c>
      <c r="BI56" t="s">
        <v>526</v>
      </c>
      <c r="BJ56" t="s">
        <v>527</v>
      </c>
      <c r="BK56" t="s">
        <v>112</v>
      </c>
      <c r="BL56" t="s">
        <v>113</v>
      </c>
      <c r="BM56" t="s">
        <v>114</v>
      </c>
      <c r="BN56" t="s">
        <v>113</v>
      </c>
      <c r="BO56" t="s">
        <v>126</v>
      </c>
      <c r="BP56" t="s">
        <v>127</v>
      </c>
      <c r="BQ56" t="s">
        <v>117</v>
      </c>
      <c r="BR56" t="s">
        <v>118</v>
      </c>
      <c r="BS56">
        <v>12280</v>
      </c>
      <c r="BT56" t="s">
        <v>119</v>
      </c>
      <c r="BU56" t="s">
        <v>120</v>
      </c>
      <c r="BV56" t="s">
        <v>120</v>
      </c>
      <c r="BW56" t="s">
        <v>120</v>
      </c>
      <c r="BX56" t="s">
        <v>120</v>
      </c>
      <c r="BY56">
        <v>12</v>
      </c>
      <c r="BZ56">
        <v>12</v>
      </c>
      <c r="CA56">
        <v>147360</v>
      </c>
      <c r="CD56" t="s">
        <v>121</v>
      </c>
    </row>
    <row r="57" spans="2:82" x14ac:dyDescent="0.25">
      <c r="B57">
        <f t="shared" si="78"/>
        <v>53</v>
      </c>
      <c r="C57" t="s">
        <v>537</v>
      </c>
      <c r="D57" t="s">
        <v>538</v>
      </c>
      <c r="E57" t="s">
        <v>514</v>
      </c>
      <c r="F57" t="s">
        <v>539</v>
      </c>
      <c r="G57" t="s">
        <v>515</v>
      </c>
      <c r="H57" t="s">
        <v>540</v>
      </c>
      <c r="I57" t="s">
        <v>86</v>
      </c>
      <c r="J57" t="s">
        <v>87</v>
      </c>
      <c r="K57" s="4">
        <v>354056</v>
      </c>
      <c r="L57" s="4">
        <v>362401</v>
      </c>
      <c r="M57" s="7">
        <v>357809</v>
      </c>
      <c r="O57" t="s">
        <v>88</v>
      </c>
      <c r="P57" t="s">
        <v>122</v>
      </c>
      <c r="Q57" t="s">
        <v>403</v>
      </c>
      <c r="R57" t="s">
        <v>124</v>
      </c>
      <c r="S57" t="s">
        <v>95</v>
      </c>
      <c r="T57" t="s">
        <v>165</v>
      </c>
      <c r="U57" s="4">
        <v>54680</v>
      </c>
      <c r="V57" s="4"/>
      <c r="W57" s="4">
        <v>148384</v>
      </c>
      <c r="X57" s="4">
        <v>0</v>
      </c>
      <c r="Y57" s="11" t="s">
        <v>543</v>
      </c>
      <c r="Z57" t="s">
        <v>95</v>
      </c>
      <c r="AA57" t="s">
        <v>96</v>
      </c>
      <c r="AB57" t="s">
        <v>544</v>
      </c>
      <c r="AC57" t="s">
        <v>544</v>
      </c>
      <c r="AD57" t="s">
        <v>98</v>
      </c>
      <c r="AE57" t="s">
        <v>545</v>
      </c>
      <c r="AG57" t="s">
        <v>187</v>
      </c>
      <c r="AI57" s="4">
        <v>3200</v>
      </c>
      <c r="AJ57" s="4">
        <v>4240</v>
      </c>
      <c r="AK57" s="4">
        <v>0</v>
      </c>
      <c r="AL57" s="4">
        <v>0</v>
      </c>
      <c r="AM57" s="4">
        <v>0</v>
      </c>
      <c r="AN57" s="4">
        <v>3200</v>
      </c>
      <c r="AO57" s="4">
        <v>240</v>
      </c>
      <c r="AP57">
        <v>1</v>
      </c>
      <c r="AU57" s="4">
        <v>0</v>
      </c>
      <c r="AV57" s="4"/>
      <c r="AW57" s="4"/>
      <c r="AX57" s="4"/>
      <c r="AY57" t="s">
        <v>101</v>
      </c>
      <c r="AZ57" t="s">
        <v>542</v>
      </c>
      <c r="BA57" t="s">
        <v>521</v>
      </c>
      <c r="BB57" t="s">
        <v>522</v>
      </c>
      <c r="BC57" t="s">
        <v>523</v>
      </c>
      <c r="BD57" t="s">
        <v>524</v>
      </c>
      <c r="BE57" t="s">
        <v>525</v>
      </c>
      <c r="BF57" t="s">
        <v>108</v>
      </c>
      <c r="BG57" t="s">
        <v>98</v>
      </c>
      <c r="BH57" t="s">
        <v>109</v>
      </c>
      <c r="BI57" t="s">
        <v>526</v>
      </c>
      <c r="BJ57" t="s">
        <v>527</v>
      </c>
      <c r="BK57" t="s">
        <v>112</v>
      </c>
      <c r="BL57" t="s">
        <v>113</v>
      </c>
      <c r="BM57" t="s">
        <v>114</v>
      </c>
      <c r="BN57" t="s">
        <v>113</v>
      </c>
      <c r="BO57" t="s">
        <v>406</v>
      </c>
      <c r="BP57" t="s">
        <v>127</v>
      </c>
      <c r="BQ57" t="s">
        <v>117</v>
      </c>
      <c r="BR57" t="s">
        <v>118</v>
      </c>
      <c r="BS57">
        <v>12280</v>
      </c>
      <c r="BT57" t="s">
        <v>119</v>
      </c>
      <c r="BU57" t="s">
        <v>120</v>
      </c>
      <c r="BV57" t="s">
        <v>120</v>
      </c>
      <c r="BW57" t="s">
        <v>120</v>
      </c>
      <c r="BX57" t="s">
        <v>120</v>
      </c>
      <c r="BY57">
        <v>12</v>
      </c>
      <c r="BZ57">
        <v>12</v>
      </c>
      <c r="CA57">
        <v>147360</v>
      </c>
      <c r="CD57" t="s">
        <v>121</v>
      </c>
    </row>
    <row r="58" spans="2:82" x14ac:dyDescent="0.25">
      <c r="B58">
        <f t="shared" si="78"/>
        <v>54</v>
      </c>
      <c r="C58" t="s">
        <v>537</v>
      </c>
      <c r="D58" t="s">
        <v>538</v>
      </c>
      <c r="E58" t="s">
        <v>514</v>
      </c>
      <c r="F58" t="s">
        <v>539</v>
      </c>
      <c r="G58" t="s">
        <v>515</v>
      </c>
      <c r="H58" t="s">
        <v>540</v>
      </c>
      <c r="I58" t="s">
        <v>86</v>
      </c>
      <c r="J58" t="s">
        <v>87</v>
      </c>
      <c r="K58" s="4">
        <v>354056</v>
      </c>
      <c r="L58" s="4">
        <v>362401</v>
      </c>
      <c r="M58" s="7">
        <v>357809</v>
      </c>
      <c r="O58" t="s">
        <v>88</v>
      </c>
      <c r="P58" t="s">
        <v>122</v>
      </c>
      <c r="Q58" t="s">
        <v>403</v>
      </c>
      <c r="R58" t="s">
        <v>124</v>
      </c>
      <c r="S58" t="s">
        <v>95</v>
      </c>
      <c r="T58" t="s">
        <v>165</v>
      </c>
      <c r="U58" s="4">
        <v>54680</v>
      </c>
      <c r="V58" s="4"/>
      <c r="W58" s="4">
        <v>148384</v>
      </c>
      <c r="X58" s="4">
        <v>0</v>
      </c>
      <c r="Y58" s="11" t="s">
        <v>543</v>
      </c>
      <c r="Z58" t="s">
        <v>95</v>
      </c>
      <c r="AA58" t="s">
        <v>96</v>
      </c>
      <c r="AB58" t="s">
        <v>544</v>
      </c>
      <c r="AC58" t="s">
        <v>544</v>
      </c>
      <c r="AD58" t="s">
        <v>98</v>
      </c>
      <c r="AE58" t="s">
        <v>545</v>
      </c>
      <c r="AG58" t="s">
        <v>187</v>
      </c>
      <c r="AI58" s="4">
        <v>3200</v>
      </c>
      <c r="AJ58" s="4">
        <v>4240</v>
      </c>
      <c r="AK58" s="4">
        <v>0</v>
      </c>
      <c r="AL58" s="4">
        <v>0</v>
      </c>
      <c r="AM58" s="4">
        <v>0</v>
      </c>
      <c r="AN58" s="4">
        <v>3200</v>
      </c>
      <c r="AO58" s="4">
        <v>240</v>
      </c>
      <c r="AP58">
        <v>1</v>
      </c>
      <c r="AU58" s="4">
        <v>0</v>
      </c>
      <c r="AV58" s="4"/>
      <c r="AW58" s="4"/>
      <c r="AX58" s="4"/>
      <c r="AY58" t="s">
        <v>101</v>
      </c>
      <c r="AZ58" t="s">
        <v>542</v>
      </c>
      <c r="BA58" t="s">
        <v>521</v>
      </c>
      <c r="BB58" t="s">
        <v>522</v>
      </c>
      <c r="BC58" t="s">
        <v>523</v>
      </c>
      <c r="BD58" t="s">
        <v>524</v>
      </c>
      <c r="BE58" t="s">
        <v>525</v>
      </c>
      <c r="BF58" t="s">
        <v>108</v>
      </c>
      <c r="BG58" t="s">
        <v>98</v>
      </c>
      <c r="BH58" t="s">
        <v>109</v>
      </c>
      <c r="BI58" t="s">
        <v>526</v>
      </c>
      <c r="BJ58" t="s">
        <v>527</v>
      </c>
      <c r="BK58" t="s">
        <v>112</v>
      </c>
      <c r="BL58" t="s">
        <v>113</v>
      </c>
      <c r="BM58" t="s">
        <v>114</v>
      </c>
      <c r="BN58" t="s">
        <v>113</v>
      </c>
      <c r="BO58" t="s">
        <v>406</v>
      </c>
      <c r="BP58" t="s">
        <v>127</v>
      </c>
      <c r="BQ58" t="s">
        <v>117</v>
      </c>
      <c r="BR58" t="s">
        <v>118</v>
      </c>
      <c r="BS58">
        <v>7392</v>
      </c>
      <c r="BT58" t="s">
        <v>119</v>
      </c>
      <c r="BU58" t="s">
        <v>120</v>
      </c>
      <c r="BV58" t="s">
        <v>120</v>
      </c>
      <c r="BW58" t="s">
        <v>120</v>
      </c>
      <c r="BX58" t="s">
        <v>120</v>
      </c>
      <c r="BY58">
        <v>12</v>
      </c>
      <c r="BZ58">
        <v>12</v>
      </c>
      <c r="CA58">
        <v>88704</v>
      </c>
      <c r="CD58" t="s">
        <v>121</v>
      </c>
    </row>
    <row r="59" spans="2:82" x14ac:dyDescent="0.25">
      <c r="B59">
        <f t="shared" si="78"/>
        <v>55</v>
      </c>
      <c r="C59" t="s">
        <v>546</v>
      </c>
      <c r="D59" t="s">
        <v>547</v>
      </c>
      <c r="E59" t="s">
        <v>548</v>
      </c>
      <c r="G59" t="s">
        <v>264</v>
      </c>
      <c r="H59" t="s">
        <v>549</v>
      </c>
      <c r="I59" t="s">
        <v>86</v>
      </c>
      <c r="J59" t="s">
        <v>287</v>
      </c>
      <c r="K59" s="4">
        <v>1198000</v>
      </c>
      <c r="L59" s="4">
        <v>1297444</v>
      </c>
      <c r="M59" s="7">
        <v>1216174</v>
      </c>
      <c r="O59" t="s">
        <v>88</v>
      </c>
      <c r="P59" t="s">
        <v>89</v>
      </c>
      <c r="Q59" t="s">
        <v>123</v>
      </c>
      <c r="R59" t="s">
        <v>124</v>
      </c>
      <c r="S59" t="s">
        <v>92</v>
      </c>
      <c r="T59" t="s">
        <v>93</v>
      </c>
      <c r="U59" s="4">
        <v>139101</v>
      </c>
      <c r="V59" s="4"/>
      <c r="W59" s="4">
        <v>278201</v>
      </c>
      <c r="X59" s="4">
        <v>0</v>
      </c>
      <c r="Y59" s="11" t="s">
        <v>248</v>
      </c>
      <c r="Z59" t="s">
        <v>95</v>
      </c>
      <c r="AA59" t="s">
        <v>96</v>
      </c>
      <c r="AB59" t="s">
        <v>141</v>
      </c>
      <c r="AC59" t="s">
        <v>141</v>
      </c>
      <c r="AD59" t="s">
        <v>98</v>
      </c>
      <c r="AE59" t="s">
        <v>442</v>
      </c>
      <c r="AF59" t="s">
        <v>142</v>
      </c>
      <c r="AG59" t="s">
        <v>143</v>
      </c>
      <c r="AH59" t="s">
        <v>550</v>
      </c>
      <c r="AI59" s="4">
        <v>7700</v>
      </c>
      <c r="AJ59" s="4">
        <v>7950</v>
      </c>
      <c r="AK59" s="4">
        <v>0</v>
      </c>
      <c r="AL59" s="4">
        <v>0</v>
      </c>
      <c r="AM59" s="4">
        <v>0</v>
      </c>
      <c r="AN59" s="4">
        <v>7700</v>
      </c>
      <c r="AO59" s="4">
        <v>408</v>
      </c>
      <c r="AP59">
        <v>1</v>
      </c>
      <c r="AU59" s="4">
        <v>0</v>
      </c>
      <c r="AV59" s="4"/>
      <c r="AW59" s="4"/>
      <c r="AX59" s="4"/>
      <c r="AY59" t="s">
        <v>375</v>
      </c>
      <c r="AZ59" t="s">
        <v>551</v>
      </c>
      <c r="BA59" t="s">
        <v>552</v>
      </c>
      <c r="BB59" t="s">
        <v>378</v>
      </c>
      <c r="BC59" t="s">
        <v>379</v>
      </c>
      <c r="BD59" t="s">
        <v>275</v>
      </c>
      <c r="BE59" t="s">
        <v>276</v>
      </c>
      <c r="BF59" t="s">
        <v>553</v>
      </c>
      <c r="BG59" t="s">
        <v>98</v>
      </c>
      <c r="BH59" t="s">
        <v>278</v>
      </c>
      <c r="BI59" t="s">
        <v>554</v>
      </c>
      <c r="BJ59" t="s">
        <v>555</v>
      </c>
      <c r="BK59" t="s">
        <v>556</v>
      </c>
      <c r="BL59" t="s">
        <v>113</v>
      </c>
      <c r="BM59" t="s">
        <v>114</v>
      </c>
      <c r="BN59" t="s">
        <v>113</v>
      </c>
      <c r="BO59" t="s">
        <v>126</v>
      </c>
      <c r="BP59" t="s">
        <v>127</v>
      </c>
      <c r="BQ59" t="s">
        <v>117</v>
      </c>
      <c r="BR59" t="s">
        <v>118</v>
      </c>
      <c r="BS59">
        <v>100981</v>
      </c>
      <c r="BT59" t="s">
        <v>119</v>
      </c>
      <c r="BU59" t="s">
        <v>120</v>
      </c>
      <c r="BV59" t="s">
        <v>120</v>
      </c>
      <c r="BW59" t="s">
        <v>120</v>
      </c>
      <c r="BX59" t="s">
        <v>120</v>
      </c>
      <c r="BY59">
        <v>4</v>
      </c>
      <c r="BZ59">
        <v>4</v>
      </c>
      <c r="CA59">
        <v>403924</v>
      </c>
      <c r="CD59" t="s">
        <v>121</v>
      </c>
    </row>
    <row r="60" spans="2:82" x14ac:dyDescent="0.25">
      <c r="B60">
        <f t="shared" si="78"/>
        <v>56</v>
      </c>
      <c r="C60" t="s">
        <v>546</v>
      </c>
      <c r="D60" t="s">
        <v>547</v>
      </c>
      <c r="E60" t="s">
        <v>548</v>
      </c>
      <c r="G60" t="s">
        <v>264</v>
      </c>
      <c r="H60" t="s">
        <v>549</v>
      </c>
      <c r="I60" t="s">
        <v>86</v>
      </c>
      <c r="J60" t="s">
        <v>287</v>
      </c>
      <c r="K60" s="4">
        <v>1198000</v>
      </c>
      <c r="L60" s="4">
        <v>1297444</v>
      </c>
      <c r="M60" s="7">
        <v>1216174</v>
      </c>
      <c r="O60" t="s">
        <v>88</v>
      </c>
      <c r="P60" t="s">
        <v>122</v>
      </c>
      <c r="Q60" t="s">
        <v>123</v>
      </c>
      <c r="R60" t="s">
        <v>124</v>
      </c>
      <c r="S60" t="s">
        <v>92</v>
      </c>
      <c r="T60" t="s">
        <v>93</v>
      </c>
      <c r="U60" s="4">
        <v>249297</v>
      </c>
      <c r="V60" s="4"/>
      <c r="W60" s="4">
        <v>498594</v>
      </c>
      <c r="X60" s="4">
        <v>0</v>
      </c>
      <c r="Y60" s="11" t="s">
        <v>248</v>
      </c>
      <c r="Z60" t="s">
        <v>95</v>
      </c>
      <c r="AA60" t="s">
        <v>96</v>
      </c>
      <c r="AB60" t="s">
        <v>141</v>
      </c>
      <c r="AC60" t="s">
        <v>141</v>
      </c>
      <c r="AD60" t="s">
        <v>98</v>
      </c>
      <c r="AE60" t="s">
        <v>442</v>
      </c>
      <c r="AG60" t="s">
        <v>187</v>
      </c>
      <c r="AH60" t="s">
        <v>557</v>
      </c>
      <c r="AI60" s="4">
        <v>13800</v>
      </c>
      <c r="AJ60" s="4">
        <v>14550</v>
      </c>
      <c r="AK60" s="4">
        <v>0</v>
      </c>
      <c r="AL60" s="4">
        <v>0</v>
      </c>
      <c r="AM60" s="4">
        <v>0</v>
      </c>
      <c r="AN60" s="4">
        <v>13800</v>
      </c>
      <c r="AO60" s="4">
        <v>652</v>
      </c>
      <c r="AP60">
        <v>1</v>
      </c>
      <c r="AU60" s="4">
        <v>0</v>
      </c>
      <c r="AV60" s="4"/>
      <c r="AW60" s="4"/>
      <c r="AX60" s="4"/>
      <c r="AY60" t="s">
        <v>375</v>
      </c>
      <c r="AZ60" t="s">
        <v>551</v>
      </c>
      <c r="BA60" t="s">
        <v>552</v>
      </c>
      <c r="BB60" t="s">
        <v>378</v>
      </c>
      <c r="BC60" t="s">
        <v>379</v>
      </c>
      <c r="BD60" t="s">
        <v>275</v>
      </c>
      <c r="BE60" t="s">
        <v>276</v>
      </c>
      <c r="BF60" t="s">
        <v>553</v>
      </c>
      <c r="BG60" t="s">
        <v>98</v>
      </c>
      <c r="BH60" t="s">
        <v>278</v>
      </c>
      <c r="BI60" t="s">
        <v>554</v>
      </c>
      <c r="BJ60" t="s">
        <v>555</v>
      </c>
      <c r="BK60" t="s">
        <v>556</v>
      </c>
      <c r="BL60" t="s">
        <v>113</v>
      </c>
      <c r="BM60" t="s">
        <v>114</v>
      </c>
      <c r="BN60" t="s">
        <v>113</v>
      </c>
      <c r="BO60" t="s">
        <v>126</v>
      </c>
      <c r="BP60" t="s">
        <v>127</v>
      </c>
      <c r="BQ60" t="s">
        <v>117</v>
      </c>
      <c r="BR60" t="s">
        <v>118</v>
      </c>
      <c r="BS60">
        <v>100981</v>
      </c>
      <c r="BT60" t="s">
        <v>119</v>
      </c>
      <c r="BU60" t="s">
        <v>120</v>
      </c>
      <c r="BV60" t="s">
        <v>120</v>
      </c>
      <c r="BW60" t="s">
        <v>120</v>
      </c>
      <c r="BX60" t="s">
        <v>120</v>
      </c>
      <c r="BY60">
        <v>4</v>
      </c>
      <c r="BZ60">
        <v>4</v>
      </c>
      <c r="CA60">
        <v>403924</v>
      </c>
      <c r="CD60" t="s">
        <v>121</v>
      </c>
    </row>
    <row r="61" spans="2:82" x14ac:dyDescent="0.25">
      <c r="B61">
        <f t="shared" si="78"/>
        <v>57</v>
      </c>
      <c r="C61" t="s">
        <v>546</v>
      </c>
      <c r="D61" t="s">
        <v>547</v>
      </c>
      <c r="E61" t="s">
        <v>548</v>
      </c>
      <c r="G61" t="s">
        <v>264</v>
      </c>
      <c r="H61" t="s">
        <v>549</v>
      </c>
      <c r="I61" t="s">
        <v>86</v>
      </c>
      <c r="J61" t="s">
        <v>287</v>
      </c>
      <c r="K61" s="4">
        <v>1198000</v>
      </c>
      <c r="L61" s="4">
        <v>1297444</v>
      </c>
      <c r="M61" s="7">
        <v>1216174</v>
      </c>
      <c r="O61" t="s">
        <v>88</v>
      </c>
      <c r="P61" t="s">
        <v>227</v>
      </c>
      <c r="Q61" t="s">
        <v>123</v>
      </c>
      <c r="R61" t="s">
        <v>124</v>
      </c>
      <c r="S61" t="s">
        <v>92</v>
      </c>
      <c r="T61" t="s">
        <v>93</v>
      </c>
      <c r="U61" s="4">
        <v>248394</v>
      </c>
      <c r="V61" s="4"/>
      <c r="W61" s="4">
        <v>496788</v>
      </c>
      <c r="X61" s="4">
        <v>0</v>
      </c>
      <c r="Y61" s="11" t="s">
        <v>248</v>
      </c>
      <c r="Z61" t="s">
        <v>95</v>
      </c>
      <c r="AA61" t="s">
        <v>96</v>
      </c>
      <c r="AB61" t="s">
        <v>141</v>
      </c>
      <c r="AC61" t="s">
        <v>141</v>
      </c>
      <c r="AD61" t="s">
        <v>98</v>
      </c>
      <c r="AE61" t="s">
        <v>200</v>
      </c>
      <c r="AG61" t="s">
        <v>100</v>
      </c>
      <c r="AH61" t="s">
        <v>558</v>
      </c>
      <c r="AI61" s="4">
        <v>13750</v>
      </c>
      <c r="AJ61" s="4">
        <v>14375</v>
      </c>
      <c r="AK61" s="4">
        <v>0</v>
      </c>
      <c r="AL61" s="4">
        <v>0</v>
      </c>
      <c r="AM61" s="4">
        <v>0</v>
      </c>
      <c r="AN61" s="4">
        <v>13750</v>
      </c>
      <c r="AO61" s="4">
        <v>650</v>
      </c>
      <c r="AP61">
        <v>1</v>
      </c>
      <c r="AU61" s="4">
        <v>0</v>
      </c>
      <c r="AV61" s="4"/>
      <c r="AW61" s="4"/>
      <c r="AX61" s="4"/>
      <c r="AY61" t="s">
        <v>375</v>
      </c>
      <c r="AZ61" t="s">
        <v>551</v>
      </c>
      <c r="BA61" t="s">
        <v>552</v>
      </c>
      <c r="BB61" t="s">
        <v>378</v>
      </c>
      <c r="BC61" t="s">
        <v>379</v>
      </c>
      <c r="BD61" t="s">
        <v>275</v>
      </c>
      <c r="BE61" t="s">
        <v>276</v>
      </c>
      <c r="BF61" t="s">
        <v>553</v>
      </c>
      <c r="BG61" t="s">
        <v>98</v>
      </c>
      <c r="BH61" t="s">
        <v>278</v>
      </c>
      <c r="BI61" t="s">
        <v>554</v>
      </c>
      <c r="BJ61" t="s">
        <v>555</v>
      </c>
      <c r="BK61" t="s">
        <v>556</v>
      </c>
      <c r="BL61" t="s">
        <v>113</v>
      </c>
      <c r="BM61" t="s">
        <v>114</v>
      </c>
      <c r="BN61" t="s">
        <v>113</v>
      </c>
      <c r="BO61" t="s">
        <v>126</v>
      </c>
      <c r="BP61" t="s">
        <v>127</v>
      </c>
      <c r="BQ61" t="s">
        <v>117</v>
      </c>
      <c r="BR61" t="s">
        <v>118</v>
      </c>
      <c r="BS61">
        <v>100981</v>
      </c>
      <c r="BT61" t="s">
        <v>119</v>
      </c>
      <c r="BU61" t="s">
        <v>120</v>
      </c>
      <c r="BV61" t="s">
        <v>120</v>
      </c>
      <c r="BW61" t="s">
        <v>120</v>
      </c>
      <c r="BX61" t="s">
        <v>120</v>
      </c>
      <c r="BY61">
        <v>4</v>
      </c>
      <c r="BZ61">
        <v>4</v>
      </c>
      <c r="CA61">
        <v>403924</v>
      </c>
      <c r="CD61" t="s">
        <v>121</v>
      </c>
    </row>
    <row r="62" spans="2:82" x14ac:dyDescent="0.25">
      <c r="B62">
        <f t="shared" si="78"/>
        <v>58</v>
      </c>
      <c r="C62" t="s">
        <v>546</v>
      </c>
      <c r="D62" t="s">
        <v>547</v>
      </c>
      <c r="E62" t="s">
        <v>548</v>
      </c>
      <c r="G62" t="s">
        <v>264</v>
      </c>
      <c r="H62" t="s">
        <v>549</v>
      </c>
      <c r="I62" t="s">
        <v>86</v>
      </c>
      <c r="J62" t="s">
        <v>287</v>
      </c>
      <c r="K62" s="4">
        <v>1198000</v>
      </c>
      <c r="L62" s="4">
        <v>1297444</v>
      </c>
      <c r="M62" s="7">
        <v>1216174</v>
      </c>
      <c r="O62" t="s">
        <v>88</v>
      </c>
      <c r="P62" t="s">
        <v>282</v>
      </c>
      <c r="Q62" t="s">
        <v>123</v>
      </c>
      <c r="R62" t="s">
        <v>124</v>
      </c>
      <c r="S62" t="s">
        <v>92</v>
      </c>
      <c r="T62" t="s">
        <v>93</v>
      </c>
      <c r="U62" s="4">
        <v>135488</v>
      </c>
      <c r="V62" s="4"/>
      <c r="W62" s="4">
        <v>270975</v>
      </c>
      <c r="X62" s="4">
        <v>0</v>
      </c>
      <c r="Y62" s="11" t="s">
        <v>248</v>
      </c>
      <c r="Z62" t="s">
        <v>95</v>
      </c>
      <c r="AA62" t="s">
        <v>96</v>
      </c>
      <c r="AB62" t="s">
        <v>141</v>
      </c>
      <c r="AC62" t="s">
        <v>141</v>
      </c>
      <c r="AD62" t="s">
        <v>98</v>
      </c>
      <c r="AE62" t="s">
        <v>200</v>
      </c>
      <c r="AG62" t="s">
        <v>100</v>
      </c>
      <c r="AH62" t="s">
        <v>550</v>
      </c>
      <c r="AI62" s="4">
        <v>7500</v>
      </c>
      <c r="AJ62" s="4">
        <v>7750</v>
      </c>
      <c r="AK62" s="4">
        <v>0</v>
      </c>
      <c r="AL62" s="4">
        <v>0</v>
      </c>
      <c r="AM62" s="4">
        <v>0</v>
      </c>
      <c r="AN62" s="4">
        <v>7500</v>
      </c>
      <c r="AO62" s="4">
        <v>400</v>
      </c>
      <c r="AP62">
        <v>1</v>
      </c>
      <c r="AU62" s="4">
        <v>0</v>
      </c>
      <c r="AV62" s="4"/>
      <c r="AW62" s="4"/>
      <c r="AX62" s="4"/>
      <c r="AY62" t="s">
        <v>375</v>
      </c>
      <c r="AZ62" t="s">
        <v>551</v>
      </c>
      <c r="BA62" t="s">
        <v>552</v>
      </c>
      <c r="BB62" t="s">
        <v>378</v>
      </c>
      <c r="BC62" t="s">
        <v>379</v>
      </c>
      <c r="BD62" t="s">
        <v>275</v>
      </c>
      <c r="BE62" t="s">
        <v>276</v>
      </c>
      <c r="BF62" t="s">
        <v>553</v>
      </c>
      <c r="BG62" t="s">
        <v>98</v>
      </c>
      <c r="BH62" t="s">
        <v>278</v>
      </c>
      <c r="BI62" t="s">
        <v>554</v>
      </c>
      <c r="BJ62" t="s">
        <v>555</v>
      </c>
      <c r="BK62" t="s">
        <v>556</v>
      </c>
      <c r="BL62" t="s">
        <v>113</v>
      </c>
      <c r="BM62" t="s">
        <v>114</v>
      </c>
      <c r="BN62" t="s">
        <v>113</v>
      </c>
      <c r="BO62" t="s">
        <v>126</v>
      </c>
      <c r="BP62" t="s">
        <v>127</v>
      </c>
      <c r="BQ62" t="s">
        <v>117</v>
      </c>
      <c r="BR62" t="s">
        <v>118</v>
      </c>
      <c r="BS62">
        <v>100981</v>
      </c>
      <c r="BT62" t="s">
        <v>119</v>
      </c>
      <c r="BU62" t="s">
        <v>120</v>
      </c>
      <c r="BV62" t="s">
        <v>120</v>
      </c>
      <c r="BW62" t="s">
        <v>120</v>
      </c>
      <c r="BX62" t="s">
        <v>120</v>
      </c>
      <c r="BY62">
        <v>4</v>
      </c>
      <c r="BZ62">
        <v>4</v>
      </c>
      <c r="CA62">
        <v>403924</v>
      </c>
      <c r="CD62" t="s">
        <v>121</v>
      </c>
    </row>
    <row r="63" spans="2:82" x14ac:dyDescent="0.25">
      <c r="B63">
        <f t="shared" si="78"/>
        <v>59</v>
      </c>
      <c r="C63" t="s">
        <v>559</v>
      </c>
      <c r="D63" t="s">
        <v>560</v>
      </c>
      <c r="E63" t="s">
        <v>561</v>
      </c>
      <c r="F63" t="s">
        <v>562</v>
      </c>
      <c r="H63" t="s">
        <v>563</v>
      </c>
      <c r="I63" t="s">
        <v>86</v>
      </c>
      <c r="J63" t="s">
        <v>133</v>
      </c>
      <c r="K63" s="4">
        <v>313760</v>
      </c>
      <c r="L63" s="4"/>
      <c r="M63" s="7">
        <v>292482</v>
      </c>
      <c r="O63" t="s">
        <v>88</v>
      </c>
      <c r="P63" t="s">
        <v>89</v>
      </c>
      <c r="Q63" t="s">
        <v>471</v>
      </c>
      <c r="R63" t="s">
        <v>472</v>
      </c>
      <c r="S63" t="s">
        <v>137</v>
      </c>
      <c r="T63" t="s">
        <v>183</v>
      </c>
      <c r="U63" s="4">
        <v>147799</v>
      </c>
      <c r="V63" s="4"/>
      <c r="W63" s="4">
        <v>217352</v>
      </c>
      <c r="X63" s="4">
        <v>0</v>
      </c>
      <c r="Y63" s="11" t="s">
        <v>564</v>
      </c>
      <c r="Z63" t="s">
        <v>95</v>
      </c>
      <c r="AA63" t="s">
        <v>96</v>
      </c>
      <c r="AB63" t="s">
        <v>565</v>
      </c>
      <c r="AC63" t="s">
        <v>221</v>
      </c>
      <c r="AD63" t="s">
        <v>566</v>
      </c>
      <c r="AE63" t="s">
        <v>567</v>
      </c>
      <c r="AF63" t="s">
        <v>291</v>
      </c>
      <c r="AG63" t="s">
        <v>143</v>
      </c>
      <c r="AH63" t="s">
        <v>562</v>
      </c>
      <c r="AI63" s="4">
        <v>2744</v>
      </c>
      <c r="AJ63" s="4">
        <v>3848</v>
      </c>
      <c r="AK63" s="4">
        <v>0</v>
      </c>
      <c r="AL63" s="4">
        <v>0</v>
      </c>
      <c r="AM63" s="4">
        <v>0</v>
      </c>
      <c r="AN63" s="4">
        <v>2744</v>
      </c>
      <c r="AO63" s="4">
        <v>310</v>
      </c>
      <c r="AP63">
        <v>1</v>
      </c>
      <c r="AU63" s="4">
        <v>0</v>
      </c>
      <c r="AV63" s="4"/>
      <c r="AW63" s="4"/>
      <c r="AX63" s="4"/>
      <c r="AY63" t="s">
        <v>144</v>
      </c>
      <c r="AZ63" t="s">
        <v>568</v>
      </c>
      <c r="BA63" t="s">
        <v>569</v>
      </c>
      <c r="BB63" t="s">
        <v>147</v>
      </c>
      <c r="BC63" t="s">
        <v>148</v>
      </c>
      <c r="BD63" t="s">
        <v>149</v>
      </c>
      <c r="BE63" t="s">
        <v>150</v>
      </c>
      <c r="BF63" t="s">
        <v>205</v>
      </c>
      <c r="BG63" t="s">
        <v>98</v>
      </c>
      <c r="BH63" t="s">
        <v>109</v>
      </c>
      <c r="BI63" t="s">
        <v>570</v>
      </c>
      <c r="BJ63" t="s">
        <v>571</v>
      </c>
      <c r="BK63" t="s">
        <v>154</v>
      </c>
      <c r="BL63" t="s">
        <v>113</v>
      </c>
      <c r="BM63" t="s">
        <v>114</v>
      </c>
      <c r="BN63" t="s">
        <v>113</v>
      </c>
      <c r="BO63" t="s">
        <v>480</v>
      </c>
      <c r="BP63" t="s">
        <v>481</v>
      </c>
      <c r="BQ63" t="s">
        <v>157</v>
      </c>
      <c r="BR63" t="s">
        <v>158</v>
      </c>
      <c r="BS63">
        <v>4761</v>
      </c>
      <c r="BT63" t="s">
        <v>119</v>
      </c>
      <c r="BU63" t="s">
        <v>120</v>
      </c>
      <c r="BV63" t="s">
        <v>120</v>
      </c>
      <c r="BW63" t="s">
        <v>120</v>
      </c>
      <c r="BX63" t="s">
        <v>120</v>
      </c>
      <c r="BY63">
        <v>75</v>
      </c>
      <c r="BZ63">
        <v>75</v>
      </c>
      <c r="CA63">
        <v>357075</v>
      </c>
      <c r="CD63" t="s">
        <v>121</v>
      </c>
    </row>
    <row r="64" spans="2:82" x14ac:dyDescent="0.25">
      <c r="B64">
        <f t="shared" si="78"/>
        <v>60</v>
      </c>
      <c r="C64" t="s">
        <v>572</v>
      </c>
      <c r="D64" t="s">
        <v>573</v>
      </c>
      <c r="E64" t="s">
        <v>574</v>
      </c>
      <c r="F64" t="s">
        <v>575</v>
      </c>
      <c r="G64" t="s">
        <v>162</v>
      </c>
      <c r="H64" t="s">
        <v>576</v>
      </c>
      <c r="I64" t="s">
        <v>86</v>
      </c>
      <c r="J64" t="s">
        <v>455</v>
      </c>
      <c r="K64" s="4">
        <v>1360000</v>
      </c>
      <c r="L64" s="4">
        <v>1532656</v>
      </c>
      <c r="M64" s="7">
        <v>1285835</v>
      </c>
      <c r="O64" t="s">
        <v>88</v>
      </c>
      <c r="P64" t="s">
        <v>89</v>
      </c>
      <c r="Q64" t="s">
        <v>123</v>
      </c>
      <c r="R64" t="s">
        <v>577</v>
      </c>
      <c r="S64" t="s">
        <v>92</v>
      </c>
      <c r="T64" t="s">
        <v>93</v>
      </c>
      <c r="U64" s="4">
        <v>329523</v>
      </c>
      <c r="V64" s="4"/>
      <c r="W64" s="4">
        <v>941494</v>
      </c>
      <c r="X64" s="4">
        <v>0</v>
      </c>
      <c r="Y64" s="11" t="s">
        <v>578</v>
      </c>
      <c r="Z64" t="s">
        <v>95</v>
      </c>
      <c r="AA64" t="s">
        <v>96</v>
      </c>
      <c r="AB64" t="s">
        <v>579</v>
      </c>
      <c r="AC64" t="s">
        <v>579</v>
      </c>
      <c r="AD64" t="s">
        <v>98</v>
      </c>
      <c r="AE64" t="s">
        <v>580</v>
      </c>
      <c r="AF64" t="s">
        <v>581</v>
      </c>
      <c r="AG64" t="s">
        <v>143</v>
      </c>
      <c r="AH64" t="s">
        <v>582</v>
      </c>
      <c r="AI64" s="4">
        <v>19846</v>
      </c>
      <c r="AJ64" s="4">
        <v>24219</v>
      </c>
      <c r="AK64" s="4">
        <v>0</v>
      </c>
      <c r="AL64" s="4">
        <v>0</v>
      </c>
      <c r="AM64" s="4">
        <v>0</v>
      </c>
      <c r="AN64" s="4">
        <v>19846</v>
      </c>
      <c r="AO64" s="4">
        <v>657</v>
      </c>
      <c r="AP64">
        <v>1</v>
      </c>
      <c r="AU64" s="4">
        <v>0</v>
      </c>
      <c r="AV64" s="4"/>
      <c r="AW64" s="4"/>
      <c r="AX64" s="4"/>
      <c r="AY64" t="s">
        <v>583</v>
      </c>
      <c r="AZ64" t="s">
        <v>584</v>
      </c>
      <c r="BA64" t="s">
        <v>585</v>
      </c>
      <c r="BB64" t="s">
        <v>586</v>
      </c>
      <c r="BC64" t="s">
        <v>587</v>
      </c>
      <c r="BD64" t="s">
        <v>588</v>
      </c>
      <c r="BE64" t="s">
        <v>589</v>
      </c>
      <c r="BF64" t="s">
        <v>590</v>
      </c>
      <c r="BG64" t="s">
        <v>98</v>
      </c>
      <c r="BH64" t="s">
        <v>109</v>
      </c>
      <c r="BI64" t="s">
        <v>591</v>
      </c>
      <c r="BJ64" t="s">
        <v>592</v>
      </c>
      <c r="BK64" t="s">
        <v>593</v>
      </c>
      <c r="BL64" t="s">
        <v>113</v>
      </c>
      <c r="BM64" t="s">
        <v>114</v>
      </c>
      <c r="BN64" t="s">
        <v>113</v>
      </c>
      <c r="BO64" t="s">
        <v>126</v>
      </c>
      <c r="BP64" t="s">
        <v>594</v>
      </c>
      <c r="BQ64" t="s">
        <v>241</v>
      </c>
      <c r="BR64" t="s">
        <v>242</v>
      </c>
      <c r="BS64">
        <v>43495</v>
      </c>
      <c r="BT64" t="s">
        <v>119</v>
      </c>
      <c r="BU64" t="s">
        <v>120</v>
      </c>
      <c r="BV64" t="s">
        <v>120</v>
      </c>
      <c r="BW64" t="s">
        <v>120</v>
      </c>
      <c r="BX64" t="s">
        <v>120</v>
      </c>
      <c r="BY64">
        <v>25</v>
      </c>
      <c r="BZ64">
        <v>25</v>
      </c>
      <c r="CA64">
        <v>1087375</v>
      </c>
      <c r="CD64" t="s">
        <v>121</v>
      </c>
    </row>
    <row r="65" spans="2:82" x14ac:dyDescent="0.25">
      <c r="B65">
        <f t="shared" si="78"/>
        <v>61</v>
      </c>
      <c r="C65" t="s">
        <v>595</v>
      </c>
      <c r="D65" t="s">
        <v>596</v>
      </c>
      <c r="E65" t="s">
        <v>597</v>
      </c>
      <c r="H65" t="s">
        <v>598</v>
      </c>
      <c r="I65" t="s">
        <v>86</v>
      </c>
      <c r="J65" t="s">
        <v>599</v>
      </c>
      <c r="K65" s="4">
        <v>272929</v>
      </c>
      <c r="L65" s="4"/>
      <c r="M65" s="7">
        <v>483427</v>
      </c>
      <c r="O65" t="s">
        <v>88</v>
      </c>
      <c r="P65" t="s">
        <v>89</v>
      </c>
      <c r="Q65" t="s">
        <v>90</v>
      </c>
      <c r="R65" t="s">
        <v>91</v>
      </c>
      <c r="S65" t="s">
        <v>137</v>
      </c>
      <c r="T65" t="s">
        <v>183</v>
      </c>
      <c r="U65" s="4">
        <v>99034</v>
      </c>
      <c r="V65" s="4"/>
      <c r="W65" s="4">
        <v>258912</v>
      </c>
      <c r="X65" s="4">
        <v>0</v>
      </c>
      <c r="Y65" s="11" t="s">
        <v>600</v>
      </c>
      <c r="Z65" t="s">
        <v>137</v>
      </c>
      <c r="AA65" t="s">
        <v>138</v>
      </c>
      <c r="AB65" t="s">
        <v>518</v>
      </c>
      <c r="AC65" t="s">
        <v>518</v>
      </c>
      <c r="AD65" t="s">
        <v>98</v>
      </c>
      <c r="AE65" t="s">
        <v>519</v>
      </c>
      <c r="AF65" t="s">
        <v>601</v>
      </c>
      <c r="AG65" t="s">
        <v>143</v>
      </c>
      <c r="AI65" s="4">
        <v>3600</v>
      </c>
      <c r="AJ65" s="4">
        <v>3600</v>
      </c>
      <c r="AK65" s="4">
        <v>0</v>
      </c>
      <c r="AL65" s="4">
        <v>0</v>
      </c>
      <c r="AM65" s="4">
        <v>0</v>
      </c>
      <c r="AN65" s="4">
        <v>3600</v>
      </c>
      <c r="AO65" s="4">
        <v>360</v>
      </c>
      <c r="AP65">
        <v>1</v>
      </c>
      <c r="AU65" s="4">
        <v>0</v>
      </c>
      <c r="AV65" s="4"/>
      <c r="AW65" s="4"/>
      <c r="AX65" s="4"/>
      <c r="AY65" t="s">
        <v>602</v>
      </c>
      <c r="AZ65" t="s">
        <v>603</v>
      </c>
      <c r="BA65" t="s">
        <v>604</v>
      </c>
      <c r="BB65" t="s">
        <v>605</v>
      </c>
      <c r="BC65" t="s">
        <v>606</v>
      </c>
      <c r="BD65" t="s">
        <v>607</v>
      </c>
      <c r="BE65" t="s">
        <v>608</v>
      </c>
      <c r="BF65" t="s">
        <v>609</v>
      </c>
      <c r="BG65" t="s">
        <v>98</v>
      </c>
      <c r="BH65" t="s">
        <v>109</v>
      </c>
      <c r="BI65" t="s">
        <v>610</v>
      </c>
      <c r="BJ65" t="s">
        <v>611</v>
      </c>
      <c r="BK65" t="s">
        <v>154</v>
      </c>
      <c r="BL65" t="s">
        <v>113</v>
      </c>
      <c r="BM65" t="s">
        <v>114</v>
      </c>
      <c r="BN65" t="s">
        <v>113</v>
      </c>
      <c r="BO65" t="s">
        <v>115</v>
      </c>
      <c r="BP65" t="s">
        <v>116</v>
      </c>
      <c r="BQ65" t="s">
        <v>612</v>
      </c>
      <c r="BR65" t="s">
        <v>613</v>
      </c>
      <c r="BS65">
        <v>206562</v>
      </c>
      <c r="BT65" t="s">
        <v>119</v>
      </c>
      <c r="BU65" t="s">
        <v>120</v>
      </c>
      <c r="BV65" t="s">
        <v>120</v>
      </c>
      <c r="BW65" t="s">
        <v>614</v>
      </c>
      <c r="BX65" t="s">
        <v>614</v>
      </c>
      <c r="BY65">
        <v>2</v>
      </c>
      <c r="BZ65">
        <v>2</v>
      </c>
      <c r="CA65">
        <v>351155</v>
      </c>
      <c r="CD65" t="s">
        <v>121</v>
      </c>
    </row>
    <row r="66" spans="2:82" x14ac:dyDescent="0.25">
      <c r="B66">
        <f t="shared" si="78"/>
        <v>62</v>
      </c>
      <c r="C66" t="s">
        <v>615</v>
      </c>
      <c r="D66" t="s">
        <v>616</v>
      </c>
      <c r="E66" t="s">
        <v>617</v>
      </c>
      <c r="G66" t="s">
        <v>162</v>
      </c>
      <c r="H66" t="s">
        <v>618</v>
      </c>
      <c r="I66" t="s">
        <v>86</v>
      </c>
      <c r="J66" t="s">
        <v>619</v>
      </c>
      <c r="K66" s="4">
        <v>790000</v>
      </c>
      <c r="L66" s="4">
        <v>827497</v>
      </c>
      <c r="M66" s="4">
        <v>827497</v>
      </c>
      <c r="O66" t="s">
        <v>88</v>
      </c>
      <c r="P66" t="s">
        <v>89</v>
      </c>
      <c r="Q66" t="s">
        <v>195</v>
      </c>
      <c r="R66" t="s">
        <v>196</v>
      </c>
      <c r="S66" t="s">
        <v>95</v>
      </c>
      <c r="T66" t="s">
        <v>165</v>
      </c>
      <c r="U66" s="4">
        <v>402822</v>
      </c>
      <c r="V66" s="4"/>
      <c r="W66" s="4">
        <v>516438</v>
      </c>
      <c r="X66" s="4">
        <v>0</v>
      </c>
      <c r="Y66" s="11" t="s">
        <v>620</v>
      </c>
      <c r="Z66" t="s">
        <v>218</v>
      </c>
      <c r="AA66" t="s">
        <v>219</v>
      </c>
      <c r="AB66" t="s">
        <v>621</v>
      </c>
      <c r="AC66" t="s">
        <v>621</v>
      </c>
      <c r="AD66" t="s">
        <v>98</v>
      </c>
      <c r="AE66" t="s">
        <v>622</v>
      </c>
      <c r="AG66" t="s">
        <v>100</v>
      </c>
      <c r="AI66" s="4">
        <v>7800</v>
      </c>
      <c r="AJ66" s="4">
        <v>7800</v>
      </c>
      <c r="AK66" s="4">
        <v>0</v>
      </c>
      <c r="AL66" s="4">
        <v>0</v>
      </c>
      <c r="AM66" s="4">
        <v>0</v>
      </c>
      <c r="AN66" s="4">
        <v>7800</v>
      </c>
      <c r="AO66" s="4">
        <v>370</v>
      </c>
      <c r="AP66">
        <v>1</v>
      </c>
      <c r="AU66" s="4">
        <v>0</v>
      </c>
      <c r="AV66" s="4"/>
      <c r="AW66" s="4"/>
      <c r="AX66" s="4"/>
      <c r="AY66" t="s">
        <v>122</v>
      </c>
      <c r="AZ66" t="s">
        <v>623</v>
      </c>
      <c r="BA66" t="s">
        <v>624</v>
      </c>
      <c r="BB66" t="s">
        <v>333</v>
      </c>
      <c r="BC66" t="s">
        <v>334</v>
      </c>
      <c r="BD66" t="s">
        <v>625</v>
      </c>
      <c r="BE66" t="s">
        <v>626</v>
      </c>
      <c r="BF66" t="s">
        <v>627</v>
      </c>
      <c r="BG66" t="s">
        <v>98</v>
      </c>
      <c r="BH66" t="s">
        <v>109</v>
      </c>
      <c r="BI66" t="s">
        <v>628</v>
      </c>
      <c r="BJ66" t="s">
        <v>629</v>
      </c>
      <c r="BK66" t="s">
        <v>630</v>
      </c>
      <c r="BL66" t="s">
        <v>113</v>
      </c>
      <c r="BM66" t="s">
        <v>114</v>
      </c>
      <c r="BN66" t="s">
        <v>113</v>
      </c>
      <c r="BO66" t="s">
        <v>207</v>
      </c>
      <c r="BP66" t="s">
        <v>208</v>
      </c>
      <c r="BQ66" t="s">
        <v>157</v>
      </c>
      <c r="BR66" t="s">
        <v>158</v>
      </c>
      <c r="BS66">
        <v>22651</v>
      </c>
      <c r="BT66" t="s">
        <v>119</v>
      </c>
      <c r="BU66" t="s">
        <v>120</v>
      </c>
      <c r="BV66" t="s">
        <v>120</v>
      </c>
      <c r="BW66" t="s">
        <v>120</v>
      </c>
      <c r="BX66" t="s">
        <v>120</v>
      </c>
      <c r="BY66">
        <v>15</v>
      </c>
      <c r="BZ66">
        <v>15</v>
      </c>
      <c r="CA66">
        <v>339765</v>
      </c>
      <c r="CD66" t="s">
        <v>121</v>
      </c>
    </row>
    <row r="67" spans="2:82" x14ac:dyDescent="0.25">
      <c r="B67">
        <f t="shared" si="78"/>
        <v>63</v>
      </c>
      <c r="C67" t="s">
        <v>631</v>
      </c>
      <c r="D67" t="s">
        <v>632</v>
      </c>
      <c r="E67" t="s">
        <v>633</v>
      </c>
      <c r="F67" t="s">
        <v>634</v>
      </c>
      <c r="G67" t="s">
        <v>425</v>
      </c>
      <c r="H67" t="s">
        <v>635</v>
      </c>
      <c r="I67" t="s">
        <v>86</v>
      </c>
      <c r="J67" t="s">
        <v>636</v>
      </c>
      <c r="K67" s="4">
        <v>3490000</v>
      </c>
      <c r="L67" s="4">
        <v>3831948</v>
      </c>
      <c r="M67" s="4">
        <v>3831948</v>
      </c>
      <c r="O67" t="s">
        <v>88</v>
      </c>
      <c r="P67" t="s">
        <v>89</v>
      </c>
      <c r="Q67" t="s">
        <v>637</v>
      </c>
      <c r="R67" t="s">
        <v>347</v>
      </c>
      <c r="S67" t="s">
        <v>137</v>
      </c>
      <c r="T67" t="s">
        <v>183</v>
      </c>
      <c r="U67" s="4"/>
      <c r="V67" s="4"/>
      <c r="W67" s="4">
        <v>699816</v>
      </c>
      <c r="X67" s="4">
        <v>0</v>
      </c>
      <c r="Y67" s="11" t="s">
        <v>638</v>
      </c>
      <c r="Z67" t="s">
        <v>95</v>
      </c>
      <c r="AA67" t="s">
        <v>96</v>
      </c>
      <c r="AB67" t="s">
        <v>639</v>
      </c>
      <c r="AC67" t="s">
        <v>223</v>
      </c>
      <c r="AD67" t="s">
        <v>494</v>
      </c>
      <c r="AE67" t="s">
        <v>474</v>
      </c>
      <c r="AF67" t="s">
        <v>202</v>
      </c>
      <c r="AG67" t="s">
        <v>143</v>
      </c>
      <c r="AH67" t="s">
        <v>640</v>
      </c>
      <c r="AI67" s="4">
        <v>9520</v>
      </c>
      <c r="AJ67" s="4">
        <v>9520</v>
      </c>
      <c r="AK67" s="4">
        <v>0</v>
      </c>
      <c r="AL67" s="4">
        <v>0</v>
      </c>
      <c r="AM67" s="4">
        <v>0</v>
      </c>
      <c r="AN67" s="4">
        <v>9520</v>
      </c>
      <c r="AO67" s="4">
        <v>684</v>
      </c>
      <c r="AP67">
        <v>1</v>
      </c>
      <c r="AQ67" t="s">
        <v>498</v>
      </c>
      <c r="AR67" t="s">
        <v>641</v>
      </c>
      <c r="AS67" t="s">
        <v>642</v>
      </c>
      <c r="AT67" t="s">
        <v>643</v>
      </c>
      <c r="AU67" s="4">
        <v>71673</v>
      </c>
      <c r="AV67" s="4">
        <v>0</v>
      </c>
      <c r="AW67" s="4">
        <v>0</v>
      </c>
      <c r="AX67" s="4">
        <v>1160386</v>
      </c>
      <c r="AY67" t="s">
        <v>350</v>
      </c>
      <c r="AZ67" t="s">
        <v>644</v>
      </c>
      <c r="BA67" t="s">
        <v>624</v>
      </c>
      <c r="BB67" t="s">
        <v>645</v>
      </c>
      <c r="BC67" t="s">
        <v>354</v>
      </c>
      <c r="BD67" t="s">
        <v>255</v>
      </c>
      <c r="BE67" t="s">
        <v>256</v>
      </c>
      <c r="BF67" t="s">
        <v>646</v>
      </c>
      <c r="BG67" t="s">
        <v>98</v>
      </c>
      <c r="BH67" t="s">
        <v>109</v>
      </c>
      <c r="BI67" t="s">
        <v>647</v>
      </c>
      <c r="BJ67" t="s">
        <v>648</v>
      </c>
      <c r="BK67" t="s">
        <v>260</v>
      </c>
      <c r="BL67" t="s">
        <v>357</v>
      </c>
      <c r="BM67" t="s">
        <v>358</v>
      </c>
      <c r="BN67" t="s">
        <v>357</v>
      </c>
      <c r="BO67" t="s">
        <v>649</v>
      </c>
      <c r="BP67" t="s">
        <v>360</v>
      </c>
      <c r="BQ67" t="s">
        <v>157</v>
      </c>
      <c r="BR67" t="s">
        <v>158</v>
      </c>
      <c r="BS67">
        <v>130882</v>
      </c>
      <c r="BT67" t="s">
        <v>119</v>
      </c>
      <c r="BU67" t="s">
        <v>120</v>
      </c>
      <c r="BV67" t="s">
        <v>120</v>
      </c>
      <c r="BW67" t="s">
        <v>120</v>
      </c>
      <c r="BX67" t="s">
        <v>120</v>
      </c>
      <c r="BY67">
        <v>6</v>
      </c>
      <c r="BZ67">
        <v>6</v>
      </c>
      <c r="CA67">
        <v>785292</v>
      </c>
      <c r="CD67" t="s">
        <v>121</v>
      </c>
    </row>
    <row r="68" spans="2:82" x14ac:dyDescent="0.25">
      <c r="B68">
        <f t="shared" si="78"/>
        <v>64</v>
      </c>
      <c r="C68" t="s">
        <v>631</v>
      </c>
      <c r="D68" t="s">
        <v>632</v>
      </c>
      <c r="E68" t="s">
        <v>633</v>
      </c>
      <c r="F68" t="s">
        <v>634</v>
      </c>
      <c r="G68" t="s">
        <v>425</v>
      </c>
      <c r="H68" t="s">
        <v>635</v>
      </c>
      <c r="I68" t="s">
        <v>86</v>
      </c>
      <c r="J68" t="s">
        <v>636</v>
      </c>
      <c r="K68" s="4">
        <v>3490000</v>
      </c>
      <c r="L68" s="4">
        <v>3831948</v>
      </c>
      <c r="M68" s="4">
        <v>3831948</v>
      </c>
      <c r="O68" t="s">
        <v>88</v>
      </c>
      <c r="P68" t="s">
        <v>122</v>
      </c>
      <c r="Q68" t="s">
        <v>637</v>
      </c>
      <c r="R68" t="s">
        <v>347</v>
      </c>
      <c r="S68" t="s">
        <v>137</v>
      </c>
      <c r="T68" t="s">
        <v>183</v>
      </c>
      <c r="U68" s="4"/>
      <c r="V68" s="4"/>
      <c r="W68" s="4">
        <v>591756</v>
      </c>
      <c r="X68" s="4">
        <v>0</v>
      </c>
      <c r="Y68" s="11" t="s">
        <v>638</v>
      </c>
      <c r="Z68" t="s">
        <v>95</v>
      </c>
      <c r="AA68" t="s">
        <v>96</v>
      </c>
      <c r="AB68" t="s">
        <v>639</v>
      </c>
      <c r="AC68" t="s">
        <v>223</v>
      </c>
      <c r="AD68" t="s">
        <v>494</v>
      </c>
      <c r="AE68" t="s">
        <v>474</v>
      </c>
      <c r="AG68" t="s">
        <v>187</v>
      </c>
      <c r="AI68" s="4">
        <v>8050</v>
      </c>
      <c r="AJ68" s="4">
        <v>8050</v>
      </c>
      <c r="AK68" s="4">
        <v>0</v>
      </c>
      <c r="AL68" s="4">
        <v>0</v>
      </c>
      <c r="AM68" s="4">
        <v>0</v>
      </c>
      <c r="AN68" s="4">
        <v>8050</v>
      </c>
      <c r="AO68" s="4">
        <v>600</v>
      </c>
      <c r="AP68">
        <v>1</v>
      </c>
      <c r="AQ68" t="s">
        <v>498</v>
      </c>
      <c r="AR68" t="s">
        <v>641</v>
      </c>
      <c r="AS68" t="s">
        <v>642</v>
      </c>
      <c r="AT68" t="s">
        <v>643</v>
      </c>
      <c r="AU68" s="4">
        <v>71673</v>
      </c>
      <c r="AV68" s="4">
        <v>0</v>
      </c>
      <c r="AW68" s="4">
        <v>0</v>
      </c>
      <c r="AX68" s="4">
        <v>1160386</v>
      </c>
      <c r="AY68" t="s">
        <v>350</v>
      </c>
      <c r="AZ68" t="s">
        <v>644</v>
      </c>
      <c r="BA68" t="s">
        <v>624</v>
      </c>
      <c r="BB68" t="s">
        <v>645</v>
      </c>
      <c r="BC68" t="s">
        <v>354</v>
      </c>
      <c r="BD68" t="s">
        <v>255</v>
      </c>
      <c r="BE68" t="s">
        <v>256</v>
      </c>
      <c r="BF68" t="s">
        <v>646</v>
      </c>
      <c r="BG68" t="s">
        <v>98</v>
      </c>
      <c r="BH68" t="s">
        <v>109</v>
      </c>
      <c r="BI68" t="s">
        <v>647</v>
      </c>
      <c r="BJ68" t="s">
        <v>648</v>
      </c>
      <c r="BK68" t="s">
        <v>260</v>
      </c>
      <c r="BL68" t="s">
        <v>357</v>
      </c>
      <c r="BM68" t="s">
        <v>358</v>
      </c>
      <c r="BN68" t="s">
        <v>357</v>
      </c>
      <c r="BO68" t="s">
        <v>649</v>
      </c>
      <c r="BP68" t="s">
        <v>360</v>
      </c>
      <c r="BQ68" t="s">
        <v>157</v>
      </c>
      <c r="BR68" t="s">
        <v>158</v>
      </c>
      <c r="BS68">
        <v>130882</v>
      </c>
      <c r="BT68" t="s">
        <v>119</v>
      </c>
      <c r="BU68" t="s">
        <v>120</v>
      </c>
      <c r="BV68" t="s">
        <v>120</v>
      </c>
      <c r="BW68" t="s">
        <v>120</v>
      </c>
      <c r="BX68" t="s">
        <v>120</v>
      </c>
      <c r="BY68">
        <v>6</v>
      </c>
      <c r="BZ68">
        <v>6</v>
      </c>
      <c r="CA68">
        <v>785292</v>
      </c>
      <c r="CD68" t="s">
        <v>121</v>
      </c>
    </row>
    <row r="69" spans="2:82" x14ac:dyDescent="0.25">
      <c r="B69">
        <f t="shared" si="78"/>
        <v>65</v>
      </c>
      <c r="C69" t="s">
        <v>631</v>
      </c>
      <c r="D69" t="s">
        <v>632</v>
      </c>
      <c r="E69" t="s">
        <v>633</v>
      </c>
      <c r="F69" t="s">
        <v>634</v>
      </c>
      <c r="G69" t="s">
        <v>425</v>
      </c>
      <c r="H69" t="s">
        <v>635</v>
      </c>
      <c r="I69" t="s">
        <v>86</v>
      </c>
      <c r="J69" t="s">
        <v>636</v>
      </c>
      <c r="K69" s="4">
        <v>3490000</v>
      </c>
      <c r="L69" s="4">
        <v>3831948</v>
      </c>
      <c r="M69" s="4">
        <v>3831948</v>
      </c>
      <c r="O69" t="s">
        <v>88</v>
      </c>
      <c r="P69" t="s">
        <v>227</v>
      </c>
      <c r="Q69" t="s">
        <v>637</v>
      </c>
      <c r="R69" t="s">
        <v>347</v>
      </c>
      <c r="S69" t="s">
        <v>137</v>
      </c>
      <c r="T69" t="s">
        <v>183</v>
      </c>
      <c r="U69" s="4"/>
      <c r="V69" s="4"/>
      <c r="W69" s="4">
        <v>589844</v>
      </c>
      <c r="X69" s="4">
        <v>0</v>
      </c>
      <c r="Y69" s="11" t="s">
        <v>638</v>
      </c>
      <c r="Z69" t="s">
        <v>95</v>
      </c>
      <c r="AA69" t="s">
        <v>96</v>
      </c>
      <c r="AB69" t="s">
        <v>639</v>
      </c>
      <c r="AC69" t="s">
        <v>223</v>
      </c>
      <c r="AD69" t="s">
        <v>494</v>
      </c>
      <c r="AE69" t="s">
        <v>474</v>
      </c>
      <c r="AG69" t="s">
        <v>187</v>
      </c>
      <c r="AI69" s="4">
        <v>8024</v>
      </c>
      <c r="AJ69" s="4">
        <v>8024</v>
      </c>
      <c r="AK69" s="4">
        <v>0</v>
      </c>
      <c r="AL69" s="4">
        <v>0</v>
      </c>
      <c r="AM69" s="4">
        <v>0</v>
      </c>
      <c r="AN69" s="4">
        <v>8024</v>
      </c>
      <c r="AO69" s="4">
        <v>608</v>
      </c>
      <c r="AP69">
        <v>1</v>
      </c>
      <c r="AQ69" t="s">
        <v>498</v>
      </c>
      <c r="AR69" t="s">
        <v>641</v>
      </c>
      <c r="AS69" t="s">
        <v>642</v>
      </c>
      <c r="AT69" t="s">
        <v>643</v>
      </c>
      <c r="AU69" s="4">
        <v>71673</v>
      </c>
      <c r="AV69" s="4">
        <v>0</v>
      </c>
      <c r="AW69" s="4">
        <v>0</v>
      </c>
      <c r="AX69" s="4">
        <v>1160386</v>
      </c>
      <c r="AY69" t="s">
        <v>350</v>
      </c>
      <c r="AZ69" t="s">
        <v>644</v>
      </c>
      <c r="BA69" t="s">
        <v>624</v>
      </c>
      <c r="BB69" t="s">
        <v>645</v>
      </c>
      <c r="BC69" t="s">
        <v>354</v>
      </c>
      <c r="BD69" t="s">
        <v>255</v>
      </c>
      <c r="BE69" t="s">
        <v>256</v>
      </c>
      <c r="BF69" t="s">
        <v>646</v>
      </c>
      <c r="BG69" t="s">
        <v>98</v>
      </c>
      <c r="BH69" t="s">
        <v>109</v>
      </c>
      <c r="BI69" t="s">
        <v>647</v>
      </c>
      <c r="BJ69" t="s">
        <v>648</v>
      </c>
      <c r="BK69" t="s">
        <v>260</v>
      </c>
      <c r="BL69" t="s">
        <v>357</v>
      </c>
      <c r="BM69" t="s">
        <v>358</v>
      </c>
      <c r="BN69" t="s">
        <v>357</v>
      </c>
      <c r="BO69" t="s">
        <v>649</v>
      </c>
      <c r="BP69" t="s">
        <v>360</v>
      </c>
      <c r="BQ69" t="s">
        <v>157</v>
      </c>
      <c r="BR69" t="s">
        <v>158</v>
      </c>
      <c r="BS69">
        <v>130882</v>
      </c>
      <c r="BT69" t="s">
        <v>119</v>
      </c>
      <c r="BU69" t="s">
        <v>120</v>
      </c>
      <c r="BV69" t="s">
        <v>120</v>
      </c>
      <c r="BW69" t="s">
        <v>120</v>
      </c>
      <c r="BX69" t="s">
        <v>120</v>
      </c>
      <c r="BY69">
        <v>6</v>
      </c>
      <c r="BZ69">
        <v>6</v>
      </c>
      <c r="CA69">
        <v>785292</v>
      </c>
      <c r="CD69" t="s">
        <v>121</v>
      </c>
    </row>
    <row r="70" spans="2:82" x14ac:dyDescent="0.25">
      <c r="B70">
        <f t="shared" ref="B70:B133" si="79">IF(C70="","",B69+1)</f>
        <v>66</v>
      </c>
      <c r="C70" t="s">
        <v>631</v>
      </c>
      <c r="D70" t="s">
        <v>632</v>
      </c>
      <c r="E70" t="s">
        <v>633</v>
      </c>
      <c r="F70" t="s">
        <v>634</v>
      </c>
      <c r="G70" t="s">
        <v>425</v>
      </c>
      <c r="H70" t="s">
        <v>635</v>
      </c>
      <c r="I70" t="s">
        <v>86</v>
      </c>
      <c r="J70" t="s">
        <v>636</v>
      </c>
      <c r="K70" s="4">
        <v>3490000</v>
      </c>
      <c r="L70" s="4">
        <v>3831948</v>
      </c>
      <c r="M70" s="4">
        <v>3831948</v>
      </c>
      <c r="O70" t="s">
        <v>88</v>
      </c>
      <c r="P70" t="s">
        <v>282</v>
      </c>
      <c r="Q70" t="s">
        <v>637</v>
      </c>
      <c r="R70" t="s">
        <v>347</v>
      </c>
      <c r="S70" t="s">
        <v>137</v>
      </c>
      <c r="T70" t="s">
        <v>183</v>
      </c>
      <c r="U70" s="4"/>
      <c r="V70" s="4"/>
      <c r="W70" s="4">
        <v>689818</v>
      </c>
      <c r="X70" s="4">
        <v>0</v>
      </c>
      <c r="Y70" s="11" t="s">
        <v>638</v>
      </c>
      <c r="Z70" t="s">
        <v>95</v>
      </c>
      <c r="AA70" t="s">
        <v>96</v>
      </c>
      <c r="AB70" t="s">
        <v>639</v>
      </c>
      <c r="AC70" t="s">
        <v>223</v>
      </c>
      <c r="AD70" t="s">
        <v>494</v>
      </c>
      <c r="AE70" t="s">
        <v>474</v>
      </c>
      <c r="AG70" t="s">
        <v>187</v>
      </c>
      <c r="AI70" s="4">
        <v>9384</v>
      </c>
      <c r="AJ70" s="4">
        <v>9384</v>
      </c>
      <c r="AK70" s="4">
        <v>0</v>
      </c>
      <c r="AL70" s="4">
        <v>0</v>
      </c>
      <c r="AM70" s="4">
        <v>0</v>
      </c>
      <c r="AN70" s="4">
        <v>9384</v>
      </c>
      <c r="AO70" s="4">
        <v>688</v>
      </c>
      <c r="AP70">
        <v>1</v>
      </c>
      <c r="AQ70" t="s">
        <v>498</v>
      </c>
      <c r="AR70" t="s">
        <v>641</v>
      </c>
      <c r="AS70" t="s">
        <v>642</v>
      </c>
      <c r="AT70" t="s">
        <v>643</v>
      </c>
      <c r="AU70" s="4">
        <v>71673</v>
      </c>
      <c r="AV70" s="4">
        <v>0</v>
      </c>
      <c r="AW70" s="4">
        <v>0</v>
      </c>
      <c r="AX70" s="4">
        <v>1160386</v>
      </c>
      <c r="AY70" t="s">
        <v>350</v>
      </c>
      <c r="AZ70" t="s">
        <v>644</v>
      </c>
      <c r="BA70" t="s">
        <v>624</v>
      </c>
      <c r="BB70" t="s">
        <v>645</v>
      </c>
      <c r="BC70" t="s">
        <v>354</v>
      </c>
      <c r="BD70" t="s">
        <v>255</v>
      </c>
      <c r="BE70" t="s">
        <v>256</v>
      </c>
      <c r="BF70" t="s">
        <v>646</v>
      </c>
      <c r="BG70" t="s">
        <v>98</v>
      </c>
      <c r="BH70" t="s">
        <v>109</v>
      </c>
      <c r="BI70" t="s">
        <v>647</v>
      </c>
      <c r="BJ70" t="s">
        <v>648</v>
      </c>
      <c r="BK70" t="s">
        <v>260</v>
      </c>
      <c r="BL70" t="s">
        <v>357</v>
      </c>
      <c r="BM70" t="s">
        <v>358</v>
      </c>
      <c r="BN70" t="s">
        <v>357</v>
      </c>
      <c r="BO70" t="s">
        <v>649</v>
      </c>
      <c r="BP70" t="s">
        <v>360</v>
      </c>
      <c r="BQ70" t="s">
        <v>157</v>
      </c>
      <c r="BR70" t="s">
        <v>158</v>
      </c>
      <c r="BS70">
        <v>130882</v>
      </c>
      <c r="BT70" t="s">
        <v>119</v>
      </c>
      <c r="BU70" t="s">
        <v>120</v>
      </c>
      <c r="BV70" t="s">
        <v>120</v>
      </c>
      <c r="BW70" t="s">
        <v>120</v>
      </c>
      <c r="BX70" t="s">
        <v>120</v>
      </c>
      <c r="BY70">
        <v>6</v>
      </c>
      <c r="BZ70">
        <v>6</v>
      </c>
      <c r="CA70">
        <v>785292</v>
      </c>
      <c r="CD70" t="s">
        <v>121</v>
      </c>
    </row>
    <row r="71" spans="2:82" x14ac:dyDescent="0.25">
      <c r="B71">
        <f t="shared" si="79"/>
        <v>67</v>
      </c>
      <c r="C71" t="s">
        <v>631</v>
      </c>
      <c r="D71" t="s">
        <v>632</v>
      </c>
      <c r="E71" t="s">
        <v>633</v>
      </c>
      <c r="F71" t="s">
        <v>634</v>
      </c>
      <c r="G71" t="s">
        <v>425</v>
      </c>
      <c r="H71" t="s">
        <v>635</v>
      </c>
      <c r="I71" t="s">
        <v>86</v>
      </c>
      <c r="J71" t="s">
        <v>636</v>
      </c>
      <c r="K71" s="4">
        <v>3490000</v>
      </c>
      <c r="L71" s="4">
        <v>3831948</v>
      </c>
      <c r="M71" s="4">
        <v>3831948</v>
      </c>
      <c r="O71" t="s">
        <v>88</v>
      </c>
      <c r="P71" t="s">
        <v>101</v>
      </c>
      <c r="Q71" t="s">
        <v>637</v>
      </c>
      <c r="R71" t="s">
        <v>347</v>
      </c>
      <c r="S71" t="s">
        <v>137</v>
      </c>
      <c r="T71" t="s">
        <v>183</v>
      </c>
      <c r="U71" s="4"/>
      <c r="V71" s="4"/>
      <c r="W71" s="4">
        <v>1073246</v>
      </c>
      <c r="X71" s="4">
        <v>0</v>
      </c>
      <c r="Y71" s="11" t="s">
        <v>638</v>
      </c>
      <c r="Z71" t="s">
        <v>95</v>
      </c>
      <c r="AA71" t="s">
        <v>96</v>
      </c>
      <c r="AB71" t="s">
        <v>639</v>
      </c>
      <c r="AC71" t="s">
        <v>223</v>
      </c>
      <c r="AD71" t="s">
        <v>494</v>
      </c>
      <c r="AE71" t="s">
        <v>474</v>
      </c>
      <c r="AG71" t="s">
        <v>187</v>
      </c>
      <c r="AI71" s="4">
        <v>14600</v>
      </c>
      <c r="AJ71" s="4">
        <v>14600</v>
      </c>
      <c r="AK71" s="4">
        <v>0</v>
      </c>
      <c r="AL71" s="4">
        <v>0</v>
      </c>
      <c r="AM71" s="4">
        <v>0</v>
      </c>
      <c r="AN71" s="4">
        <v>14600</v>
      </c>
      <c r="AO71" s="4">
        <v>0</v>
      </c>
      <c r="AP71">
        <v>1</v>
      </c>
      <c r="AQ71" t="s">
        <v>498</v>
      </c>
      <c r="AR71" t="s">
        <v>641</v>
      </c>
      <c r="AS71" t="s">
        <v>642</v>
      </c>
      <c r="AT71" t="s">
        <v>643</v>
      </c>
      <c r="AU71" s="4">
        <v>71673</v>
      </c>
      <c r="AV71" s="4">
        <v>0</v>
      </c>
      <c r="AW71" s="4">
        <v>0</v>
      </c>
      <c r="AX71" s="4">
        <v>1160386</v>
      </c>
      <c r="AY71" t="s">
        <v>350</v>
      </c>
      <c r="AZ71" t="s">
        <v>644</v>
      </c>
      <c r="BA71" t="s">
        <v>624</v>
      </c>
      <c r="BB71" t="s">
        <v>645</v>
      </c>
      <c r="BC71" t="s">
        <v>354</v>
      </c>
      <c r="BD71" t="s">
        <v>255</v>
      </c>
      <c r="BE71" t="s">
        <v>256</v>
      </c>
      <c r="BF71" t="s">
        <v>646</v>
      </c>
      <c r="BG71" t="s">
        <v>98</v>
      </c>
      <c r="BH71" t="s">
        <v>109</v>
      </c>
      <c r="BI71" t="s">
        <v>647</v>
      </c>
      <c r="BJ71" t="s">
        <v>648</v>
      </c>
      <c r="BK71" t="s">
        <v>260</v>
      </c>
      <c r="BL71" t="s">
        <v>357</v>
      </c>
      <c r="BM71" t="s">
        <v>358</v>
      </c>
      <c r="BN71" t="s">
        <v>357</v>
      </c>
      <c r="BO71" t="s">
        <v>649</v>
      </c>
      <c r="BP71" t="s">
        <v>360</v>
      </c>
      <c r="BQ71" t="s">
        <v>157</v>
      </c>
      <c r="BR71" t="s">
        <v>158</v>
      </c>
      <c r="BS71">
        <v>130882</v>
      </c>
      <c r="BT71" t="s">
        <v>119</v>
      </c>
      <c r="BU71" t="s">
        <v>120</v>
      </c>
      <c r="BV71" t="s">
        <v>120</v>
      </c>
      <c r="BW71" t="s">
        <v>120</v>
      </c>
      <c r="BX71" t="s">
        <v>120</v>
      </c>
      <c r="BY71">
        <v>6</v>
      </c>
      <c r="BZ71">
        <v>6</v>
      </c>
      <c r="CA71">
        <v>785292</v>
      </c>
      <c r="CD71" t="s">
        <v>121</v>
      </c>
    </row>
    <row r="72" spans="2:82" x14ac:dyDescent="0.25">
      <c r="B72">
        <f t="shared" si="79"/>
        <v>68</v>
      </c>
      <c r="C72" t="s">
        <v>631</v>
      </c>
      <c r="D72" t="s">
        <v>632</v>
      </c>
      <c r="E72" t="s">
        <v>633</v>
      </c>
      <c r="F72" t="s">
        <v>634</v>
      </c>
      <c r="G72" t="s">
        <v>425</v>
      </c>
      <c r="H72" t="s">
        <v>635</v>
      </c>
      <c r="I72" t="s">
        <v>86</v>
      </c>
      <c r="J72" t="s">
        <v>636</v>
      </c>
      <c r="K72" s="4">
        <v>3490000</v>
      </c>
      <c r="L72" s="4">
        <v>3831948</v>
      </c>
      <c r="M72" s="4">
        <v>3831948</v>
      </c>
      <c r="O72" t="s">
        <v>88</v>
      </c>
      <c r="P72" t="s">
        <v>317</v>
      </c>
      <c r="Q72" t="s">
        <v>637</v>
      </c>
      <c r="R72" t="s">
        <v>347</v>
      </c>
      <c r="S72" t="s">
        <v>137</v>
      </c>
      <c r="T72" t="s">
        <v>183</v>
      </c>
      <c r="U72" s="4"/>
      <c r="V72" s="4"/>
      <c r="W72" s="4">
        <v>718046</v>
      </c>
      <c r="X72" s="4">
        <v>0</v>
      </c>
      <c r="Y72" s="11" t="s">
        <v>638</v>
      </c>
      <c r="Z72" t="s">
        <v>95</v>
      </c>
      <c r="AA72" t="s">
        <v>96</v>
      </c>
      <c r="AB72" t="s">
        <v>639</v>
      </c>
      <c r="AC72" t="s">
        <v>223</v>
      </c>
      <c r="AD72" t="s">
        <v>494</v>
      </c>
      <c r="AE72" t="s">
        <v>474</v>
      </c>
      <c r="AG72" t="s">
        <v>187</v>
      </c>
      <c r="AI72" s="4">
        <v>9768</v>
      </c>
      <c r="AJ72" s="4">
        <v>9768</v>
      </c>
      <c r="AK72" s="4">
        <v>0</v>
      </c>
      <c r="AL72" s="4">
        <v>0</v>
      </c>
      <c r="AM72" s="4">
        <v>0</v>
      </c>
      <c r="AN72" s="4">
        <v>9768</v>
      </c>
      <c r="AO72" s="4">
        <v>676</v>
      </c>
      <c r="AP72">
        <v>1</v>
      </c>
      <c r="AQ72" t="s">
        <v>498</v>
      </c>
      <c r="AR72" t="s">
        <v>641</v>
      </c>
      <c r="AS72" t="s">
        <v>642</v>
      </c>
      <c r="AT72" t="s">
        <v>643</v>
      </c>
      <c r="AU72" s="4">
        <v>71673</v>
      </c>
      <c r="AV72" s="4">
        <v>0</v>
      </c>
      <c r="AW72" s="4">
        <v>0</v>
      </c>
      <c r="AX72" s="4">
        <v>1160386</v>
      </c>
      <c r="AY72" t="s">
        <v>350</v>
      </c>
      <c r="AZ72" t="s">
        <v>644</v>
      </c>
      <c r="BA72" t="s">
        <v>624</v>
      </c>
      <c r="BB72" t="s">
        <v>645</v>
      </c>
      <c r="BC72" t="s">
        <v>354</v>
      </c>
      <c r="BD72" t="s">
        <v>255</v>
      </c>
      <c r="BE72" t="s">
        <v>256</v>
      </c>
      <c r="BF72" t="s">
        <v>646</v>
      </c>
      <c r="BG72" t="s">
        <v>98</v>
      </c>
      <c r="BH72" t="s">
        <v>109</v>
      </c>
      <c r="BI72" t="s">
        <v>647</v>
      </c>
      <c r="BJ72" t="s">
        <v>648</v>
      </c>
      <c r="BK72" t="s">
        <v>260</v>
      </c>
      <c r="BL72" t="s">
        <v>357</v>
      </c>
      <c r="BM72" t="s">
        <v>358</v>
      </c>
      <c r="BN72" t="s">
        <v>357</v>
      </c>
      <c r="BO72" t="s">
        <v>649</v>
      </c>
      <c r="BP72" t="s">
        <v>360</v>
      </c>
      <c r="BQ72" t="s">
        <v>157</v>
      </c>
      <c r="BR72" t="s">
        <v>158</v>
      </c>
      <c r="BS72">
        <v>130882</v>
      </c>
      <c r="BT72" t="s">
        <v>119</v>
      </c>
      <c r="BU72" t="s">
        <v>120</v>
      </c>
      <c r="BV72" t="s">
        <v>120</v>
      </c>
      <c r="BW72" t="s">
        <v>120</v>
      </c>
      <c r="BX72" t="s">
        <v>120</v>
      </c>
      <c r="BY72">
        <v>6</v>
      </c>
      <c r="BZ72">
        <v>6</v>
      </c>
      <c r="CA72">
        <v>785292</v>
      </c>
      <c r="CD72" t="s">
        <v>121</v>
      </c>
    </row>
    <row r="73" spans="2:82" x14ac:dyDescent="0.25">
      <c r="B73">
        <f t="shared" si="79"/>
        <v>69</v>
      </c>
      <c r="C73" t="s">
        <v>631</v>
      </c>
      <c r="D73" t="s">
        <v>632</v>
      </c>
      <c r="E73" t="s">
        <v>633</v>
      </c>
      <c r="F73" t="s">
        <v>634</v>
      </c>
      <c r="G73" t="s">
        <v>425</v>
      </c>
      <c r="H73" t="s">
        <v>635</v>
      </c>
      <c r="I73" t="s">
        <v>86</v>
      </c>
      <c r="J73" t="s">
        <v>636</v>
      </c>
      <c r="K73" s="4">
        <v>3490000</v>
      </c>
      <c r="L73" s="4">
        <v>3831948</v>
      </c>
      <c r="M73" s="4">
        <v>3831948</v>
      </c>
      <c r="O73" t="s">
        <v>88</v>
      </c>
      <c r="P73" t="s">
        <v>270</v>
      </c>
      <c r="Q73" t="s">
        <v>637</v>
      </c>
      <c r="R73" t="s">
        <v>347</v>
      </c>
      <c r="S73" t="s">
        <v>137</v>
      </c>
      <c r="T73" t="s">
        <v>183</v>
      </c>
      <c r="U73" s="4"/>
      <c r="V73" s="4"/>
      <c r="W73" s="4">
        <v>743040</v>
      </c>
      <c r="X73" s="4">
        <v>0</v>
      </c>
      <c r="Y73" s="11" t="s">
        <v>638</v>
      </c>
      <c r="Z73" t="s">
        <v>95</v>
      </c>
      <c r="AA73" t="s">
        <v>96</v>
      </c>
      <c r="AB73" t="s">
        <v>639</v>
      </c>
      <c r="AC73" t="s">
        <v>223</v>
      </c>
      <c r="AD73" t="s">
        <v>494</v>
      </c>
      <c r="AE73" t="s">
        <v>474</v>
      </c>
      <c r="AG73" t="s">
        <v>187</v>
      </c>
      <c r="AI73" s="4">
        <v>10108</v>
      </c>
      <c r="AJ73" s="4">
        <v>10108</v>
      </c>
      <c r="AK73" s="4">
        <v>0</v>
      </c>
      <c r="AL73" s="4">
        <v>0</v>
      </c>
      <c r="AM73" s="4">
        <v>0</v>
      </c>
      <c r="AN73" s="4">
        <v>10108</v>
      </c>
      <c r="AO73" s="4">
        <v>748</v>
      </c>
      <c r="AP73">
        <v>1</v>
      </c>
      <c r="AQ73" t="s">
        <v>498</v>
      </c>
      <c r="AR73" t="s">
        <v>641</v>
      </c>
      <c r="AS73" t="s">
        <v>642</v>
      </c>
      <c r="AT73" t="s">
        <v>643</v>
      </c>
      <c r="AU73" s="4">
        <v>71673</v>
      </c>
      <c r="AV73" s="4">
        <v>0</v>
      </c>
      <c r="AW73" s="4">
        <v>0</v>
      </c>
      <c r="AX73" s="4">
        <v>1160386</v>
      </c>
      <c r="AY73" t="s">
        <v>350</v>
      </c>
      <c r="AZ73" t="s">
        <v>644</v>
      </c>
      <c r="BA73" t="s">
        <v>624</v>
      </c>
      <c r="BB73" t="s">
        <v>645</v>
      </c>
      <c r="BC73" t="s">
        <v>354</v>
      </c>
      <c r="BD73" t="s">
        <v>255</v>
      </c>
      <c r="BE73" t="s">
        <v>256</v>
      </c>
      <c r="BF73" t="s">
        <v>646</v>
      </c>
      <c r="BG73" t="s">
        <v>98</v>
      </c>
      <c r="BH73" t="s">
        <v>109</v>
      </c>
      <c r="BI73" t="s">
        <v>647</v>
      </c>
      <c r="BJ73" t="s">
        <v>648</v>
      </c>
      <c r="BK73" t="s">
        <v>260</v>
      </c>
      <c r="BL73" t="s">
        <v>357</v>
      </c>
      <c r="BM73" t="s">
        <v>358</v>
      </c>
      <c r="BN73" t="s">
        <v>357</v>
      </c>
      <c r="BO73" t="s">
        <v>649</v>
      </c>
      <c r="BP73" t="s">
        <v>360</v>
      </c>
      <c r="BQ73" t="s">
        <v>157</v>
      </c>
      <c r="BR73" t="s">
        <v>158</v>
      </c>
      <c r="BS73">
        <v>130882</v>
      </c>
      <c r="BT73" t="s">
        <v>119</v>
      </c>
      <c r="BU73" t="s">
        <v>120</v>
      </c>
      <c r="BV73" t="s">
        <v>120</v>
      </c>
      <c r="BW73" t="s">
        <v>120</v>
      </c>
      <c r="BX73" t="s">
        <v>120</v>
      </c>
      <c r="BY73">
        <v>6</v>
      </c>
      <c r="BZ73">
        <v>6</v>
      </c>
      <c r="CA73">
        <v>785292</v>
      </c>
      <c r="CD73" t="s">
        <v>121</v>
      </c>
    </row>
    <row r="74" spans="2:82" x14ac:dyDescent="0.25">
      <c r="B74">
        <f t="shared" si="79"/>
        <v>70</v>
      </c>
      <c r="C74" t="s">
        <v>631</v>
      </c>
      <c r="D74" t="s">
        <v>632</v>
      </c>
      <c r="E74" t="s">
        <v>633</v>
      </c>
      <c r="F74" t="s">
        <v>634</v>
      </c>
      <c r="G74" t="s">
        <v>425</v>
      </c>
      <c r="H74" t="s">
        <v>635</v>
      </c>
      <c r="I74" t="s">
        <v>86</v>
      </c>
      <c r="J74" t="s">
        <v>636</v>
      </c>
      <c r="K74" s="4">
        <v>3490000</v>
      </c>
      <c r="L74" s="4">
        <v>3831948</v>
      </c>
      <c r="M74" s="4">
        <v>3831948</v>
      </c>
      <c r="O74" t="s">
        <v>88</v>
      </c>
      <c r="P74" t="s">
        <v>228</v>
      </c>
      <c r="Q74" t="s">
        <v>637</v>
      </c>
      <c r="R74" t="s">
        <v>347</v>
      </c>
      <c r="S74" t="s">
        <v>137</v>
      </c>
      <c r="T74" t="s">
        <v>183</v>
      </c>
      <c r="U74" s="4"/>
      <c r="V74" s="4"/>
      <c r="W74" s="4">
        <v>788028</v>
      </c>
      <c r="X74" s="4">
        <v>0</v>
      </c>
      <c r="Y74" s="11" t="s">
        <v>638</v>
      </c>
      <c r="Z74" t="s">
        <v>95</v>
      </c>
      <c r="AA74" t="s">
        <v>96</v>
      </c>
      <c r="AB74" t="s">
        <v>639</v>
      </c>
      <c r="AC74" t="s">
        <v>223</v>
      </c>
      <c r="AD74" t="s">
        <v>494</v>
      </c>
      <c r="AE74" t="s">
        <v>474</v>
      </c>
      <c r="AG74" t="s">
        <v>187</v>
      </c>
      <c r="AH74" t="s">
        <v>650</v>
      </c>
      <c r="AI74" s="4">
        <v>10720</v>
      </c>
      <c r="AJ74" s="4">
        <v>10720</v>
      </c>
      <c r="AK74" s="4">
        <v>0</v>
      </c>
      <c r="AL74" s="4">
        <v>0</v>
      </c>
      <c r="AM74" s="4">
        <v>0</v>
      </c>
      <c r="AN74" s="4">
        <v>10720</v>
      </c>
      <c r="AO74" s="4">
        <v>792</v>
      </c>
      <c r="AP74">
        <v>1</v>
      </c>
      <c r="AQ74" t="s">
        <v>498</v>
      </c>
      <c r="AR74" t="s">
        <v>641</v>
      </c>
      <c r="AS74" t="s">
        <v>642</v>
      </c>
      <c r="AT74" t="s">
        <v>643</v>
      </c>
      <c r="AU74" s="4">
        <v>71673</v>
      </c>
      <c r="AV74" s="4">
        <v>0</v>
      </c>
      <c r="AW74" s="4">
        <v>0</v>
      </c>
      <c r="AX74" s="4">
        <v>1160386</v>
      </c>
      <c r="AY74" t="s">
        <v>350</v>
      </c>
      <c r="AZ74" t="s">
        <v>644</v>
      </c>
      <c r="BA74" t="s">
        <v>624</v>
      </c>
      <c r="BB74" t="s">
        <v>645</v>
      </c>
      <c r="BC74" t="s">
        <v>354</v>
      </c>
      <c r="BD74" t="s">
        <v>255</v>
      </c>
      <c r="BE74" t="s">
        <v>256</v>
      </c>
      <c r="BF74" t="s">
        <v>646</v>
      </c>
      <c r="BG74" t="s">
        <v>98</v>
      </c>
      <c r="BH74" t="s">
        <v>109</v>
      </c>
      <c r="BI74" t="s">
        <v>647</v>
      </c>
      <c r="BJ74" t="s">
        <v>648</v>
      </c>
      <c r="BK74" t="s">
        <v>260</v>
      </c>
      <c r="BL74" t="s">
        <v>357</v>
      </c>
      <c r="BM74" t="s">
        <v>358</v>
      </c>
      <c r="BN74" t="s">
        <v>357</v>
      </c>
      <c r="BO74" t="s">
        <v>649</v>
      </c>
      <c r="BP74" t="s">
        <v>360</v>
      </c>
      <c r="BQ74" t="s">
        <v>157</v>
      </c>
      <c r="BR74" t="s">
        <v>158</v>
      </c>
      <c r="BS74">
        <v>130882</v>
      </c>
      <c r="BT74" t="s">
        <v>119</v>
      </c>
      <c r="BU74" t="s">
        <v>120</v>
      </c>
      <c r="BV74" t="s">
        <v>120</v>
      </c>
      <c r="BW74" t="s">
        <v>120</v>
      </c>
      <c r="BX74" t="s">
        <v>120</v>
      </c>
      <c r="BY74">
        <v>6</v>
      </c>
      <c r="BZ74">
        <v>6</v>
      </c>
      <c r="CA74">
        <v>785292</v>
      </c>
      <c r="CD74" t="s">
        <v>121</v>
      </c>
    </row>
    <row r="75" spans="2:82" x14ac:dyDescent="0.25">
      <c r="B75">
        <f t="shared" si="79"/>
        <v>71</v>
      </c>
      <c r="C75" t="s">
        <v>651</v>
      </c>
      <c r="D75" t="s">
        <v>652</v>
      </c>
      <c r="E75" t="s">
        <v>653</v>
      </c>
      <c r="H75" t="s">
        <v>654</v>
      </c>
      <c r="I75" t="s">
        <v>86</v>
      </c>
      <c r="J75" t="s">
        <v>636</v>
      </c>
      <c r="K75" s="4">
        <v>226000</v>
      </c>
      <c r="L75" s="4">
        <v>257293</v>
      </c>
      <c r="M75" s="4">
        <v>242991</v>
      </c>
      <c r="O75" t="s">
        <v>88</v>
      </c>
      <c r="P75" t="s">
        <v>89</v>
      </c>
      <c r="Q75" t="s">
        <v>123</v>
      </c>
      <c r="R75" t="s">
        <v>124</v>
      </c>
      <c r="S75" t="s">
        <v>92</v>
      </c>
      <c r="T75" t="s">
        <v>93</v>
      </c>
      <c r="U75" s="4">
        <v>231117</v>
      </c>
      <c r="V75" s="4"/>
      <c r="W75" s="4">
        <v>462234</v>
      </c>
      <c r="X75" s="4">
        <v>0</v>
      </c>
      <c r="Y75" s="11" t="s">
        <v>248</v>
      </c>
      <c r="Z75" t="s">
        <v>95</v>
      </c>
      <c r="AA75" t="s">
        <v>96</v>
      </c>
      <c r="AB75" t="s">
        <v>655</v>
      </c>
      <c r="AC75" t="s">
        <v>655</v>
      </c>
      <c r="AD75" t="s">
        <v>98</v>
      </c>
      <c r="AE75" t="s">
        <v>656</v>
      </c>
      <c r="AF75" t="s">
        <v>142</v>
      </c>
      <c r="AG75" t="s">
        <v>143</v>
      </c>
      <c r="AI75" s="4">
        <v>12300</v>
      </c>
      <c r="AJ75" s="4">
        <v>12300</v>
      </c>
      <c r="AK75" s="4">
        <v>0</v>
      </c>
      <c r="AL75" s="4">
        <v>0</v>
      </c>
      <c r="AM75" s="4">
        <v>0</v>
      </c>
      <c r="AN75" s="4">
        <v>12300</v>
      </c>
      <c r="AO75" s="4">
        <v>446</v>
      </c>
      <c r="AP75">
        <v>1</v>
      </c>
      <c r="AU75" s="4">
        <v>0</v>
      </c>
      <c r="AV75" s="4"/>
      <c r="AW75" s="4"/>
      <c r="AX75" s="4"/>
      <c r="AY75" t="s">
        <v>122</v>
      </c>
      <c r="AZ75" t="s">
        <v>657</v>
      </c>
      <c r="BA75" t="s">
        <v>624</v>
      </c>
      <c r="BB75" t="s">
        <v>253</v>
      </c>
      <c r="BC75" t="s">
        <v>254</v>
      </c>
      <c r="BD75" t="s">
        <v>335</v>
      </c>
      <c r="BE75" t="s">
        <v>336</v>
      </c>
      <c r="BF75" t="s">
        <v>658</v>
      </c>
      <c r="BG75" t="s">
        <v>98</v>
      </c>
      <c r="BH75" t="s">
        <v>109</v>
      </c>
      <c r="BI75" t="s">
        <v>659</v>
      </c>
      <c r="BJ75" t="s">
        <v>660</v>
      </c>
      <c r="BK75" t="s">
        <v>154</v>
      </c>
      <c r="BL75" t="s">
        <v>113</v>
      </c>
      <c r="BM75" t="s">
        <v>114</v>
      </c>
      <c r="BN75" t="s">
        <v>113</v>
      </c>
      <c r="BO75" t="s">
        <v>126</v>
      </c>
      <c r="BP75" t="s">
        <v>127</v>
      </c>
      <c r="BQ75" t="s">
        <v>241</v>
      </c>
      <c r="BR75" t="s">
        <v>242</v>
      </c>
      <c r="BS75">
        <v>12283</v>
      </c>
      <c r="BT75" t="s">
        <v>119</v>
      </c>
      <c r="BU75" t="s">
        <v>120</v>
      </c>
      <c r="BV75" t="s">
        <v>120</v>
      </c>
      <c r="BW75" t="s">
        <v>120</v>
      </c>
      <c r="BX75" t="s">
        <v>120</v>
      </c>
      <c r="BY75">
        <v>4</v>
      </c>
      <c r="BZ75">
        <v>4</v>
      </c>
      <c r="CA75">
        <v>42991</v>
      </c>
      <c r="CD75" t="s">
        <v>121</v>
      </c>
    </row>
    <row r="76" spans="2:82" x14ac:dyDescent="0.25">
      <c r="B76">
        <f t="shared" si="79"/>
        <v>72</v>
      </c>
      <c r="C76" t="s">
        <v>661</v>
      </c>
      <c r="D76" t="s">
        <v>662</v>
      </c>
      <c r="E76" t="s">
        <v>663</v>
      </c>
      <c r="F76" t="s">
        <v>664</v>
      </c>
      <c r="G76" t="s">
        <v>425</v>
      </c>
      <c r="H76" t="s">
        <v>665</v>
      </c>
      <c r="I76" t="s">
        <v>86</v>
      </c>
      <c r="J76" t="s">
        <v>636</v>
      </c>
      <c r="K76" s="4">
        <v>1391695</v>
      </c>
      <c r="L76" s="4">
        <v>1635021</v>
      </c>
      <c r="M76" s="4">
        <v>1392000</v>
      </c>
      <c r="O76" t="s">
        <v>88</v>
      </c>
      <c r="P76" t="s">
        <v>89</v>
      </c>
      <c r="Q76" t="s">
        <v>666</v>
      </c>
      <c r="R76" t="s">
        <v>347</v>
      </c>
      <c r="S76" t="s">
        <v>137</v>
      </c>
      <c r="T76" t="s">
        <v>183</v>
      </c>
      <c r="U76" s="4"/>
      <c r="V76" s="4"/>
      <c r="W76" s="4">
        <v>468188</v>
      </c>
      <c r="X76" s="4">
        <v>0</v>
      </c>
      <c r="Y76" s="11" t="s">
        <v>600</v>
      </c>
      <c r="Z76" t="s">
        <v>137</v>
      </c>
      <c r="AA76" t="s">
        <v>138</v>
      </c>
      <c r="AB76" t="s">
        <v>348</v>
      </c>
      <c r="AC76" t="s">
        <v>348</v>
      </c>
      <c r="AD76" t="s">
        <v>98</v>
      </c>
      <c r="AE76" t="s">
        <v>349</v>
      </c>
      <c r="AF76" t="s">
        <v>202</v>
      </c>
      <c r="AG76" t="s">
        <v>143</v>
      </c>
      <c r="AH76" t="s">
        <v>667</v>
      </c>
      <c r="AI76" s="4">
        <v>8448</v>
      </c>
      <c r="AJ76" s="4">
        <v>8448</v>
      </c>
      <c r="AK76" s="4">
        <v>0</v>
      </c>
      <c r="AL76" s="4">
        <v>0</v>
      </c>
      <c r="AM76" s="4">
        <v>0</v>
      </c>
      <c r="AN76" s="4">
        <v>8448</v>
      </c>
      <c r="AO76" s="4">
        <v>0</v>
      </c>
      <c r="AP76">
        <v>1</v>
      </c>
      <c r="AQ76" t="s">
        <v>375</v>
      </c>
      <c r="AR76" t="s">
        <v>668</v>
      </c>
      <c r="AS76" t="s">
        <v>669</v>
      </c>
      <c r="AT76" t="s">
        <v>670</v>
      </c>
      <c r="AU76" s="4">
        <v>40800</v>
      </c>
      <c r="AV76" s="4">
        <v>0</v>
      </c>
      <c r="AW76" s="4">
        <v>0</v>
      </c>
      <c r="AX76" s="4">
        <v>455736</v>
      </c>
      <c r="AY76" t="s">
        <v>350</v>
      </c>
      <c r="AZ76" t="s">
        <v>671</v>
      </c>
      <c r="BA76" t="s">
        <v>672</v>
      </c>
      <c r="BB76" t="s">
        <v>353</v>
      </c>
      <c r="BC76" t="s">
        <v>354</v>
      </c>
      <c r="BD76" t="s">
        <v>255</v>
      </c>
      <c r="BE76" t="s">
        <v>256</v>
      </c>
      <c r="BF76" t="s">
        <v>673</v>
      </c>
      <c r="BG76" t="s">
        <v>98</v>
      </c>
      <c r="BH76" t="s">
        <v>109</v>
      </c>
      <c r="BI76" t="s">
        <v>674</v>
      </c>
      <c r="BJ76" t="s">
        <v>675</v>
      </c>
      <c r="BK76" t="s">
        <v>260</v>
      </c>
      <c r="BL76" t="s">
        <v>357</v>
      </c>
      <c r="BM76" t="s">
        <v>358</v>
      </c>
      <c r="BN76" t="s">
        <v>357</v>
      </c>
      <c r="BO76" t="s">
        <v>676</v>
      </c>
      <c r="BP76" t="s">
        <v>360</v>
      </c>
      <c r="BQ76" t="s">
        <v>241</v>
      </c>
      <c r="BR76" t="s">
        <v>242</v>
      </c>
      <c r="BS76">
        <v>64782</v>
      </c>
      <c r="BT76" t="s">
        <v>119</v>
      </c>
      <c r="BU76" t="s">
        <v>120</v>
      </c>
      <c r="BV76" t="s">
        <v>120</v>
      </c>
      <c r="BW76" t="s">
        <v>120</v>
      </c>
      <c r="BX76" t="s">
        <v>120</v>
      </c>
      <c r="BY76">
        <v>10</v>
      </c>
      <c r="BZ76">
        <v>10</v>
      </c>
      <c r="CA76">
        <v>647820</v>
      </c>
      <c r="CD76" t="s">
        <v>121</v>
      </c>
    </row>
    <row r="77" spans="2:82" x14ac:dyDescent="0.25">
      <c r="B77">
        <f t="shared" si="79"/>
        <v>73</v>
      </c>
      <c r="C77" t="s">
        <v>661</v>
      </c>
      <c r="D77" t="s">
        <v>662</v>
      </c>
      <c r="E77" t="s">
        <v>663</v>
      </c>
      <c r="F77" t="s">
        <v>664</v>
      </c>
      <c r="G77" t="s">
        <v>425</v>
      </c>
      <c r="H77" t="s">
        <v>665</v>
      </c>
      <c r="I77" t="s">
        <v>86</v>
      </c>
      <c r="J77" t="s">
        <v>636</v>
      </c>
      <c r="K77" s="4">
        <v>1391695</v>
      </c>
      <c r="L77" s="4">
        <v>1635021</v>
      </c>
      <c r="M77" s="4">
        <v>1392000</v>
      </c>
      <c r="O77" t="s">
        <v>88</v>
      </c>
      <c r="P77" t="s">
        <v>122</v>
      </c>
      <c r="Q77" t="s">
        <v>666</v>
      </c>
      <c r="R77" t="s">
        <v>347</v>
      </c>
      <c r="S77" t="s">
        <v>137</v>
      </c>
      <c r="T77" t="s">
        <v>183</v>
      </c>
      <c r="U77" s="4"/>
      <c r="V77" s="4"/>
      <c r="W77" s="4">
        <v>712258</v>
      </c>
      <c r="X77" s="4">
        <v>0</v>
      </c>
      <c r="Y77" s="11" t="s">
        <v>600</v>
      </c>
      <c r="Z77" t="s">
        <v>137</v>
      </c>
      <c r="AA77" t="s">
        <v>138</v>
      </c>
      <c r="AB77" t="s">
        <v>348</v>
      </c>
      <c r="AC77" t="s">
        <v>348</v>
      </c>
      <c r="AD77" t="s">
        <v>98</v>
      </c>
      <c r="AE77" t="s">
        <v>349</v>
      </c>
      <c r="AG77" t="s">
        <v>187</v>
      </c>
      <c r="AI77" s="4">
        <v>12852</v>
      </c>
      <c r="AJ77" s="4">
        <v>12852</v>
      </c>
      <c r="AK77" s="4">
        <v>0</v>
      </c>
      <c r="AL77" s="4">
        <v>0</v>
      </c>
      <c r="AM77" s="4">
        <v>0</v>
      </c>
      <c r="AN77" s="4">
        <v>12852</v>
      </c>
      <c r="AO77" s="4">
        <v>0</v>
      </c>
      <c r="AP77">
        <v>1</v>
      </c>
      <c r="AQ77" t="s">
        <v>375</v>
      </c>
      <c r="AR77" t="s">
        <v>668</v>
      </c>
      <c r="AS77" t="s">
        <v>669</v>
      </c>
      <c r="AT77" t="s">
        <v>670</v>
      </c>
      <c r="AU77" s="4">
        <v>40800</v>
      </c>
      <c r="AV77" s="4">
        <v>0</v>
      </c>
      <c r="AW77" s="4">
        <v>0</v>
      </c>
      <c r="AX77" s="4">
        <v>455736</v>
      </c>
      <c r="AY77" t="s">
        <v>350</v>
      </c>
      <c r="AZ77" t="s">
        <v>671</v>
      </c>
      <c r="BA77" t="s">
        <v>672</v>
      </c>
      <c r="BB77" t="s">
        <v>353</v>
      </c>
      <c r="BC77" t="s">
        <v>354</v>
      </c>
      <c r="BD77" t="s">
        <v>255</v>
      </c>
      <c r="BE77" t="s">
        <v>256</v>
      </c>
      <c r="BF77" t="s">
        <v>673</v>
      </c>
      <c r="BG77" t="s">
        <v>98</v>
      </c>
      <c r="BH77" t="s">
        <v>109</v>
      </c>
      <c r="BI77" t="s">
        <v>674</v>
      </c>
      <c r="BJ77" t="s">
        <v>675</v>
      </c>
      <c r="BK77" t="s">
        <v>260</v>
      </c>
      <c r="BL77" t="s">
        <v>357</v>
      </c>
      <c r="BM77" t="s">
        <v>358</v>
      </c>
      <c r="BN77" t="s">
        <v>357</v>
      </c>
      <c r="BO77" t="s">
        <v>676</v>
      </c>
      <c r="BP77" t="s">
        <v>360</v>
      </c>
      <c r="BQ77" t="s">
        <v>241</v>
      </c>
      <c r="BR77" t="s">
        <v>242</v>
      </c>
      <c r="BS77">
        <v>64782</v>
      </c>
      <c r="BT77" t="s">
        <v>119</v>
      </c>
      <c r="BU77" t="s">
        <v>120</v>
      </c>
      <c r="BV77" t="s">
        <v>120</v>
      </c>
      <c r="BW77" t="s">
        <v>120</v>
      </c>
      <c r="BX77" t="s">
        <v>120</v>
      </c>
      <c r="BY77">
        <v>10</v>
      </c>
      <c r="BZ77">
        <v>10</v>
      </c>
      <c r="CA77">
        <v>647820</v>
      </c>
      <c r="CD77" t="s">
        <v>121</v>
      </c>
    </row>
    <row r="78" spans="2:82" x14ac:dyDescent="0.25">
      <c r="B78">
        <f t="shared" si="79"/>
        <v>74</v>
      </c>
      <c r="C78" t="s">
        <v>661</v>
      </c>
      <c r="D78" t="s">
        <v>662</v>
      </c>
      <c r="E78" t="s">
        <v>663</v>
      </c>
      <c r="F78" t="s">
        <v>664</v>
      </c>
      <c r="G78" t="s">
        <v>425</v>
      </c>
      <c r="H78" t="s">
        <v>665</v>
      </c>
      <c r="I78" t="s">
        <v>86</v>
      </c>
      <c r="J78" t="s">
        <v>636</v>
      </c>
      <c r="K78" s="4">
        <v>1391695</v>
      </c>
      <c r="L78" s="4">
        <v>1635021</v>
      </c>
      <c r="M78" s="4">
        <v>1392000</v>
      </c>
      <c r="O78" t="s">
        <v>88</v>
      </c>
      <c r="P78" t="s">
        <v>227</v>
      </c>
      <c r="Q78" t="s">
        <v>666</v>
      </c>
      <c r="R78" t="s">
        <v>347</v>
      </c>
      <c r="S78" t="s">
        <v>137</v>
      </c>
      <c r="T78" t="s">
        <v>183</v>
      </c>
      <c r="U78" s="4"/>
      <c r="V78" s="4"/>
      <c r="W78" s="4">
        <v>395034</v>
      </c>
      <c r="X78" s="4">
        <v>0</v>
      </c>
      <c r="Y78" s="11" t="s">
        <v>600</v>
      </c>
      <c r="Z78" t="s">
        <v>137</v>
      </c>
      <c r="AA78" t="s">
        <v>138</v>
      </c>
      <c r="AB78" t="s">
        <v>348</v>
      </c>
      <c r="AC78" t="s">
        <v>348</v>
      </c>
      <c r="AD78" t="s">
        <v>98</v>
      </c>
      <c r="AE78" t="s">
        <v>349</v>
      </c>
      <c r="AG78" t="s">
        <v>187</v>
      </c>
      <c r="AI78" s="4">
        <v>7128</v>
      </c>
      <c r="AJ78" s="4">
        <v>7128</v>
      </c>
      <c r="AK78" s="4">
        <v>0</v>
      </c>
      <c r="AL78" s="4">
        <v>0</v>
      </c>
      <c r="AM78" s="4">
        <v>0</v>
      </c>
      <c r="AN78" s="4">
        <v>7128</v>
      </c>
      <c r="AO78" s="4">
        <v>0</v>
      </c>
      <c r="AP78">
        <v>1</v>
      </c>
      <c r="AQ78" t="s">
        <v>375</v>
      </c>
      <c r="AR78" t="s">
        <v>668</v>
      </c>
      <c r="AS78" t="s">
        <v>669</v>
      </c>
      <c r="AT78" t="s">
        <v>670</v>
      </c>
      <c r="AU78" s="4">
        <v>40800</v>
      </c>
      <c r="AV78" s="4">
        <v>0</v>
      </c>
      <c r="AW78" s="4">
        <v>0</v>
      </c>
      <c r="AX78" s="4">
        <v>455736</v>
      </c>
      <c r="AY78" t="s">
        <v>350</v>
      </c>
      <c r="AZ78" t="s">
        <v>671</v>
      </c>
      <c r="BA78" t="s">
        <v>672</v>
      </c>
      <c r="BB78" t="s">
        <v>353</v>
      </c>
      <c r="BC78" t="s">
        <v>354</v>
      </c>
      <c r="BD78" t="s">
        <v>255</v>
      </c>
      <c r="BE78" t="s">
        <v>256</v>
      </c>
      <c r="BF78" t="s">
        <v>673</v>
      </c>
      <c r="BG78" t="s">
        <v>98</v>
      </c>
      <c r="BH78" t="s">
        <v>109</v>
      </c>
      <c r="BI78" t="s">
        <v>674</v>
      </c>
      <c r="BJ78" t="s">
        <v>675</v>
      </c>
      <c r="BK78" t="s">
        <v>260</v>
      </c>
      <c r="BL78" t="s">
        <v>357</v>
      </c>
      <c r="BM78" t="s">
        <v>358</v>
      </c>
      <c r="BN78" t="s">
        <v>357</v>
      </c>
      <c r="BO78" t="s">
        <v>676</v>
      </c>
      <c r="BP78" t="s">
        <v>360</v>
      </c>
      <c r="BQ78" t="s">
        <v>241</v>
      </c>
      <c r="BR78" t="s">
        <v>242</v>
      </c>
      <c r="BS78">
        <v>64782</v>
      </c>
      <c r="BT78" t="s">
        <v>119</v>
      </c>
      <c r="BU78" t="s">
        <v>120</v>
      </c>
      <c r="BV78" t="s">
        <v>120</v>
      </c>
      <c r="BW78" t="s">
        <v>120</v>
      </c>
      <c r="BX78" t="s">
        <v>120</v>
      </c>
      <c r="BY78">
        <v>10</v>
      </c>
      <c r="BZ78">
        <v>10</v>
      </c>
      <c r="CA78">
        <v>647820</v>
      </c>
      <c r="CD78" t="s">
        <v>121</v>
      </c>
    </row>
    <row r="79" spans="2:82" x14ac:dyDescent="0.25">
      <c r="B79">
        <f t="shared" si="79"/>
        <v>75</v>
      </c>
      <c r="C79" t="s">
        <v>661</v>
      </c>
      <c r="D79" t="s">
        <v>662</v>
      </c>
      <c r="E79" t="s">
        <v>663</v>
      </c>
      <c r="F79" t="s">
        <v>664</v>
      </c>
      <c r="G79" t="s">
        <v>425</v>
      </c>
      <c r="H79" t="s">
        <v>665</v>
      </c>
      <c r="I79" t="s">
        <v>86</v>
      </c>
      <c r="J79" t="s">
        <v>636</v>
      </c>
      <c r="K79" s="4">
        <v>1391695</v>
      </c>
      <c r="L79" s="4">
        <v>1635021</v>
      </c>
      <c r="M79" s="4">
        <v>1392000</v>
      </c>
      <c r="O79" t="s">
        <v>88</v>
      </c>
      <c r="P79" t="s">
        <v>282</v>
      </c>
      <c r="Q79" t="s">
        <v>666</v>
      </c>
      <c r="R79" t="s">
        <v>347</v>
      </c>
      <c r="S79" t="s">
        <v>137</v>
      </c>
      <c r="T79" t="s">
        <v>183</v>
      </c>
      <c r="U79" s="4"/>
      <c r="V79" s="4"/>
      <c r="W79" s="4">
        <v>697184</v>
      </c>
      <c r="X79" s="4">
        <v>0</v>
      </c>
      <c r="Y79" s="11" t="s">
        <v>600</v>
      </c>
      <c r="Z79" t="s">
        <v>137</v>
      </c>
      <c r="AA79" t="s">
        <v>138</v>
      </c>
      <c r="AB79" t="s">
        <v>348</v>
      </c>
      <c r="AC79" t="s">
        <v>348</v>
      </c>
      <c r="AD79" t="s">
        <v>98</v>
      </c>
      <c r="AE79" t="s">
        <v>349</v>
      </c>
      <c r="AG79" t="s">
        <v>187</v>
      </c>
      <c r="AI79" s="4">
        <v>12580</v>
      </c>
      <c r="AJ79" s="4">
        <v>12580</v>
      </c>
      <c r="AK79" s="4">
        <v>0</v>
      </c>
      <c r="AL79" s="4">
        <v>0</v>
      </c>
      <c r="AM79" s="4">
        <v>0</v>
      </c>
      <c r="AN79" s="4">
        <v>12580</v>
      </c>
      <c r="AO79" s="4">
        <v>0</v>
      </c>
      <c r="AP79">
        <v>1</v>
      </c>
      <c r="AQ79" t="s">
        <v>375</v>
      </c>
      <c r="AR79" t="s">
        <v>668</v>
      </c>
      <c r="AS79" t="s">
        <v>669</v>
      </c>
      <c r="AT79" t="s">
        <v>670</v>
      </c>
      <c r="AU79" s="4">
        <v>40800</v>
      </c>
      <c r="AV79" s="4">
        <v>0</v>
      </c>
      <c r="AW79" s="4">
        <v>0</v>
      </c>
      <c r="AX79" s="4">
        <v>455736</v>
      </c>
      <c r="AY79" t="s">
        <v>350</v>
      </c>
      <c r="AZ79" t="s">
        <v>671</v>
      </c>
      <c r="BA79" t="s">
        <v>672</v>
      </c>
      <c r="BB79" t="s">
        <v>353</v>
      </c>
      <c r="BC79" t="s">
        <v>354</v>
      </c>
      <c r="BD79" t="s">
        <v>255</v>
      </c>
      <c r="BE79" t="s">
        <v>256</v>
      </c>
      <c r="BF79" t="s">
        <v>673</v>
      </c>
      <c r="BG79" t="s">
        <v>98</v>
      </c>
      <c r="BH79" t="s">
        <v>109</v>
      </c>
      <c r="BI79" t="s">
        <v>674</v>
      </c>
      <c r="BJ79" t="s">
        <v>675</v>
      </c>
      <c r="BK79" t="s">
        <v>260</v>
      </c>
      <c r="BL79" t="s">
        <v>357</v>
      </c>
      <c r="BM79" t="s">
        <v>358</v>
      </c>
      <c r="BN79" t="s">
        <v>357</v>
      </c>
      <c r="BO79" t="s">
        <v>676</v>
      </c>
      <c r="BP79" t="s">
        <v>360</v>
      </c>
      <c r="BQ79" t="s">
        <v>241</v>
      </c>
      <c r="BR79" t="s">
        <v>242</v>
      </c>
      <c r="BS79">
        <v>64782</v>
      </c>
      <c r="BT79" t="s">
        <v>119</v>
      </c>
      <c r="BU79" t="s">
        <v>120</v>
      </c>
      <c r="BV79" t="s">
        <v>120</v>
      </c>
      <c r="BW79" t="s">
        <v>120</v>
      </c>
      <c r="BX79" t="s">
        <v>120</v>
      </c>
      <c r="BY79">
        <v>10</v>
      </c>
      <c r="BZ79">
        <v>10</v>
      </c>
      <c r="CA79">
        <v>647820</v>
      </c>
      <c r="CD79" t="s">
        <v>121</v>
      </c>
    </row>
    <row r="80" spans="2:82" x14ac:dyDescent="0.25">
      <c r="B80">
        <f t="shared" si="79"/>
        <v>76</v>
      </c>
      <c r="C80" t="s">
        <v>677</v>
      </c>
      <c r="D80" t="s">
        <v>678</v>
      </c>
      <c r="E80" t="s">
        <v>679</v>
      </c>
      <c r="F80" t="s">
        <v>680</v>
      </c>
      <c r="G80" t="s">
        <v>162</v>
      </c>
      <c r="H80" t="s">
        <v>681</v>
      </c>
      <c r="I80" t="s">
        <v>86</v>
      </c>
      <c r="J80" t="s">
        <v>682</v>
      </c>
      <c r="K80" s="4">
        <v>6150000</v>
      </c>
      <c r="L80" s="4">
        <v>6245850</v>
      </c>
      <c r="M80" s="4">
        <v>6000000</v>
      </c>
      <c r="O80" t="s">
        <v>88</v>
      </c>
      <c r="P80" t="s">
        <v>89</v>
      </c>
      <c r="Q80" t="s">
        <v>683</v>
      </c>
      <c r="R80" t="s">
        <v>684</v>
      </c>
      <c r="S80" t="s">
        <v>95</v>
      </c>
      <c r="T80" t="s">
        <v>165</v>
      </c>
      <c r="U80" s="4">
        <v>1499391</v>
      </c>
      <c r="V80" s="4"/>
      <c r="W80" s="4">
        <v>3458803</v>
      </c>
      <c r="X80" s="4">
        <v>0</v>
      </c>
      <c r="Y80" s="11" t="s">
        <v>136</v>
      </c>
      <c r="Z80" t="s">
        <v>95</v>
      </c>
      <c r="AA80" t="s">
        <v>96</v>
      </c>
      <c r="AB80" t="s">
        <v>201</v>
      </c>
      <c r="AC80" t="s">
        <v>201</v>
      </c>
      <c r="AD80" t="s">
        <v>98</v>
      </c>
      <c r="AG80" t="s">
        <v>100</v>
      </c>
      <c r="AI80" s="4">
        <v>36271</v>
      </c>
      <c r="AJ80" s="4">
        <v>39055</v>
      </c>
      <c r="AK80" s="4">
        <v>0</v>
      </c>
      <c r="AL80" s="4">
        <v>0</v>
      </c>
      <c r="AM80" s="4">
        <v>0</v>
      </c>
      <c r="AN80" s="4">
        <v>36271</v>
      </c>
      <c r="AO80" s="4">
        <v>262</v>
      </c>
      <c r="AP80">
        <v>1</v>
      </c>
      <c r="AU80" s="4">
        <v>0</v>
      </c>
      <c r="AV80" s="4"/>
      <c r="AW80" s="4"/>
      <c r="AX80" s="4">
        <v>0</v>
      </c>
      <c r="AY80" t="s">
        <v>685</v>
      </c>
      <c r="AZ80" t="s">
        <v>686</v>
      </c>
      <c r="BA80" t="s">
        <v>687</v>
      </c>
      <c r="BB80" t="s">
        <v>688</v>
      </c>
      <c r="BC80" t="s">
        <v>689</v>
      </c>
      <c r="BD80" t="s">
        <v>690</v>
      </c>
      <c r="BE80" t="s">
        <v>691</v>
      </c>
      <c r="BF80" t="s">
        <v>692</v>
      </c>
      <c r="BG80" t="s">
        <v>98</v>
      </c>
      <c r="BH80" t="s">
        <v>109</v>
      </c>
      <c r="BI80" t="s">
        <v>693</v>
      </c>
      <c r="BJ80" t="s">
        <v>694</v>
      </c>
      <c r="BK80" t="s">
        <v>154</v>
      </c>
      <c r="BL80" t="s">
        <v>695</v>
      </c>
      <c r="BM80" t="s">
        <v>696</v>
      </c>
      <c r="BN80" t="s">
        <v>695</v>
      </c>
      <c r="BO80" t="s">
        <v>697</v>
      </c>
      <c r="BP80" t="s">
        <v>116</v>
      </c>
      <c r="BQ80" t="s">
        <v>612</v>
      </c>
      <c r="BR80" t="s">
        <v>613</v>
      </c>
      <c r="BS80">
        <v>214375</v>
      </c>
      <c r="BT80" t="s">
        <v>119</v>
      </c>
      <c r="BU80" t="s">
        <v>120</v>
      </c>
      <c r="BV80" t="s">
        <v>120</v>
      </c>
      <c r="BW80" t="s">
        <v>698</v>
      </c>
      <c r="BX80" t="s">
        <v>698</v>
      </c>
      <c r="BY80">
        <v>8</v>
      </c>
      <c r="BZ80">
        <v>5</v>
      </c>
      <c r="CA80">
        <v>1114750</v>
      </c>
      <c r="CD80" t="s">
        <v>121</v>
      </c>
    </row>
    <row r="81" spans="2:82" x14ac:dyDescent="0.25">
      <c r="B81">
        <f t="shared" si="79"/>
        <v>77</v>
      </c>
      <c r="C81" t="s">
        <v>677</v>
      </c>
      <c r="D81" t="s">
        <v>678</v>
      </c>
      <c r="E81" t="s">
        <v>679</v>
      </c>
      <c r="F81" t="s">
        <v>680</v>
      </c>
      <c r="G81" t="s">
        <v>162</v>
      </c>
      <c r="H81" t="s">
        <v>681</v>
      </c>
      <c r="I81" t="s">
        <v>86</v>
      </c>
      <c r="J81" t="s">
        <v>682</v>
      </c>
      <c r="K81" s="4">
        <v>6150000</v>
      </c>
      <c r="L81" s="4">
        <v>6245850</v>
      </c>
      <c r="M81" s="4">
        <v>6000000</v>
      </c>
      <c r="O81" t="s">
        <v>88</v>
      </c>
      <c r="P81" t="s">
        <v>89</v>
      </c>
      <c r="Q81" t="s">
        <v>683</v>
      </c>
      <c r="R81" t="s">
        <v>684</v>
      </c>
      <c r="S81" t="s">
        <v>95</v>
      </c>
      <c r="T81" t="s">
        <v>165</v>
      </c>
      <c r="U81" s="4">
        <v>1499391</v>
      </c>
      <c r="V81" s="4"/>
      <c r="W81" s="4">
        <v>3458803</v>
      </c>
      <c r="X81" s="4">
        <v>0</v>
      </c>
      <c r="Y81" s="11" t="s">
        <v>136</v>
      </c>
      <c r="Z81" t="s">
        <v>95</v>
      </c>
      <c r="AA81" t="s">
        <v>96</v>
      </c>
      <c r="AB81" t="s">
        <v>201</v>
      </c>
      <c r="AC81" t="s">
        <v>201</v>
      </c>
      <c r="AD81" t="s">
        <v>98</v>
      </c>
      <c r="AG81" t="s">
        <v>100</v>
      </c>
      <c r="AI81" s="4">
        <v>36271</v>
      </c>
      <c r="AJ81" s="4">
        <v>39055</v>
      </c>
      <c r="AK81" s="4">
        <v>0</v>
      </c>
      <c r="AL81" s="4">
        <v>0</v>
      </c>
      <c r="AM81" s="4">
        <v>0</v>
      </c>
      <c r="AN81" s="4">
        <v>36271</v>
      </c>
      <c r="AO81" s="4">
        <v>262</v>
      </c>
      <c r="AP81">
        <v>1</v>
      </c>
      <c r="AU81" s="4">
        <v>0</v>
      </c>
      <c r="AV81" s="4"/>
      <c r="AW81" s="4"/>
      <c r="AX81" s="4">
        <v>0</v>
      </c>
      <c r="AY81" t="s">
        <v>685</v>
      </c>
      <c r="AZ81" t="s">
        <v>686</v>
      </c>
      <c r="BA81" t="s">
        <v>687</v>
      </c>
      <c r="BB81" t="s">
        <v>688</v>
      </c>
      <c r="BC81" t="s">
        <v>689</v>
      </c>
      <c r="BD81" t="s">
        <v>690</v>
      </c>
      <c r="BE81" t="s">
        <v>691</v>
      </c>
      <c r="BF81" t="s">
        <v>692</v>
      </c>
      <c r="BG81" t="s">
        <v>98</v>
      </c>
      <c r="BH81" t="s">
        <v>109</v>
      </c>
      <c r="BI81" t="s">
        <v>693</v>
      </c>
      <c r="BJ81" t="s">
        <v>694</v>
      </c>
      <c r="BK81" t="s">
        <v>154</v>
      </c>
      <c r="BL81" t="s">
        <v>695</v>
      </c>
      <c r="BM81" t="s">
        <v>696</v>
      </c>
      <c r="BN81" t="s">
        <v>695</v>
      </c>
      <c r="BO81" t="s">
        <v>697</v>
      </c>
      <c r="BP81" t="s">
        <v>116</v>
      </c>
      <c r="BQ81" t="s">
        <v>612</v>
      </c>
      <c r="BR81" t="s">
        <v>613</v>
      </c>
      <c r="BS81">
        <v>1148887</v>
      </c>
      <c r="BT81" t="s">
        <v>119</v>
      </c>
      <c r="BU81" t="s">
        <v>120</v>
      </c>
      <c r="BV81" t="s">
        <v>120</v>
      </c>
      <c r="BW81" t="s">
        <v>699</v>
      </c>
      <c r="BX81" t="s">
        <v>699</v>
      </c>
      <c r="BY81">
        <v>2</v>
      </c>
      <c r="BZ81">
        <v>2</v>
      </c>
      <c r="CA81">
        <v>1723331</v>
      </c>
      <c r="CD81" t="s">
        <v>121</v>
      </c>
    </row>
    <row r="82" spans="2:82" x14ac:dyDescent="0.25">
      <c r="B82">
        <f t="shared" si="79"/>
        <v>78</v>
      </c>
      <c r="C82" t="s">
        <v>677</v>
      </c>
      <c r="D82" t="s">
        <v>678</v>
      </c>
      <c r="E82" t="s">
        <v>679</v>
      </c>
      <c r="F82" t="s">
        <v>680</v>
      </c>
      <c r="G82" t="s">
        <v>162</v>
      </c>
      <c r="H82" t="s">
        <v>681</v>
      </c>
      <c r="I82" t="s">
        <v>86</v>
      </c>
      <c r="J82" t="s">
        <v>682</v>
      </c>
      <c r="K82" s="4">
        <v>6150000</v>
      </c>
      <c r="L82" s="4">
        <v>6245850</v>
      </c>
      <c r="M82" s="4">
        <v>6000000</v>
      </c>
      <c r="O82" t="s">
        <v>88</v>
      </c>
      <c r="P82" t="s">
        <v>122</v>
      </c>
      <c r="Q82" t="s">
        <v>683</v>
      </c>
      <c r="R82" t="s">
        <v>700</v>
      </c>
      <c r="S82" t="s">
        <v>92</v>
      </c>
      <c r="T82" t="s">
        <v>93</v>
      </c>
      <c r="U82" s="4">
        <v>59592</v>
      </c>
      <c r="V82" s="4"/>
      <c r="W82" s="4">
        <v>112437</v>
      </c>
      <c r="X82" s="4">
        <v>0</v>
      </c>
      <c r="Y82" s="11" t="s">
        <v>302</v>
      </c>
      <c r="Z82" t="s">
        <v>95</v>
      </c>
      <c r="AA82" t="s">
        <v>96</v>
      </c>
      <c r="AB82" t="s">
        <v>249</v>
      </c>
      <c r="AC82" t="s">
        <v>249</v>
      </c>
      <c r="AD82" t="s">
        <v>98</v>
      </c>
      <c r="AG82" t="s">
        <v>100</v>
      </c>
      <c r="AH82" t="s">
        <v>701</v>
      </c>
      <c r="AI82" s="4">
        <v>2925</v>
      </c>
      <c r="AJ82" s="4">
        <v>2925</v>
      </c>
      <c r="AK82" s="4">
        <v>0</v>
      </c>
      <c r="AL82" s="4">
        <v>0</v>
      </c>
      <c r="AM82" s="4">
        <v>0</v>
      </c>
      <c r="AN82" s="4">
        <v>2925</v>
      </c>
      <c r="AO82" s="4">
        <v>220</v>
      </c>
      <c r="AP82">
        <v>1</v>
      </c>
      <c r="AU82" s="4">
        <v>0</v>
      </c>
      <c r="AV82" s="4"/>
      <c r="AW82" s="4"/>
      <c r="AX82" s="4">
        <v>0</v>
      </c>
      <c r="AY82" t="s">
        <v>685</v>
      </c>
      <c r="AZ82" t="s">
        <v>686</v>
      </c>
      <c r="BA82" t="s">
        <v>687</v>
      </c>
      <c r="BB82" t="s">
        <v>688</v>
      </c>
      <c r="BC82" t="s">
        <v>689</v>
      </c>
      <c r="BD82" t="s">
        <v>690</v>
      </c>
      <c r="BE82" t="s">
        <v>691</v>
      </c>
      <c r="BF82" t="s">
        <v>692</v>
      </c>
      <c r="BG82" t="s">
        <v>98</v>
      </c>
      <c r="BH82" t="s">
        <v>109</v>
      </c>
      <c r="BI82" t="s">
        <v>693</v>
      </c>
      <c r="BJ82" t="s">
        <v>694</v>
      </c>
      <c r="BK82" t="s">
        <v>154</v>
      </c>
      <c r="BL82" t="s">
        <v>695</v>
      </c>
      <c r="BM82" t="s">
        <v>696</v>
      </c>
      <c r="BN82" t="s">
        <v>695</v>
      </c>
      <c r="BO82" t="s">
        <v>697</v>
      </c>
      <c r="BP82" t="s">
        <v>702</v>
      </c>
      <c r="BQ82" t="s">
        <v>612</v>
      </c>
      <c r="BR82" t="s">
        <v>613</v>
      </c>
      <c r="BS82">
        <v>214375</v>
      </c>
      <c r="BT82" t="s">
        <v>119</v>
      </c>
      <c r="BU82" t="s">
        <v>120</v>
      </c>
      <c r="BV82" t="s">
        <v>120</v>
      </c>
      <c r="BW82" t="s">
        <v>698</v>
      </c>
      <c r="BX82" t="s">
        <v>698</v>
      </c>
      <c r="BY82">
        <v>8</v>
      </c>
      <c r="BZ82">
        <v>5</v>
      </c>
      <c r="CA82">
        <v>1114750</v>
      </c>
      <c r="CD82" t="s">
        <v>121</v>
      </c>
    </row>
    <row r="83" spans="2:82" x14ac:dyDescent="0.25">
      <c r="B83">
        <f t="shared" si="79"/>
        <v>79</v>
      </c>
      <c r="C83" t="s">
        <v>677</v>
      </c>
      <c r="D83" t="s">
        <v>678</v>
      </c>
      <c r="E83" t="s">
        <v>679</v>
      </c>
      <c r="F83" t="s">
        <v>680</v>
      </c>
      <c r="G83" t="s">
        <v>162</v>
      </c>
      <c r="H83" t="s">
        <v>681</v>
      </c>
      <c r="I83" t="s">
        <v>86</v>
      </c>
      <c r="J83" t="s">
        <v>682</v>
      </c>
      <c r="K83" s="4">
        <v>6150000</v>
      </c>
      <c r="L83" s="4">
        <v>6245850</v>
      </c>
      <c r="M83" s="4">
        <v>6000000</v>
      </c>
      <c r="O83" t="s">
        <v>88</v>
      </c>
      <c r="P83" t="s">
        <v>122</v>
      </c>
      <c r="Q83" t="s">
        <v>683</v>
      </c>
      <c r="R83" t="s">
        <v>700</v>
      </c>
      <c r="S83" t="s">
        <v>92</v>
      </c>
      <c r="T83" t="s">
        <v>93</v>
      </c>
      <c r="U83" s="4">
        <v>59592</v>
      </c>
      <c r="V83" s="4"/>
      <c r="W83" s="4">
        <v>112437</v>
      </c>
      <c r="X83" s="4">
        <v>0</v>
      </c>
      <c r="Y83" s="11" t="s">
        <v>302</v>
      </c>
      <c r="Z83" t="s">
        <v>95</v>
      </c>
      <c r="AA83" t="s">
        <v>96</v>
      </c>
      <c r="AB83" t="s">
        <v>249</v>
      </c>
      <c r="AC83" t="s">
        <v>249</v>
      </c>
      <c r="AD83" t="s">
        <v>98</v>
      </c>
      <c r="AG83" t="s">
        <v>100</v>
      </c>
      <c r="AH83" t="s">
        <v>701</v>
      </c>
      <c r="AI83" s="4">
        <v>2925</v>
      </c>
      <c r="AJ83" s="4">
        <v>2925</v>
      </c>
      <c r="AK83" s="4">
        <v>0</v>
      </c>
      <c r="AL83" s="4">
        <v>0</v>
      </c>
      <c r="AM83" s="4">
        <v>0</v>
      </c>
      <c r="AN83" s="4">
        <v>2925</v>
      </c>
      <c r="AO83" s="4">
        <v>220</v>
      </c>
      <c r="AP83">
        <v>1</v>
      </c>
      <c r="AU83" s="4">
        <v>0</v>
      </c>
      <c r="AV83" s="4"/>
      <c r="AW83" s="4"/>
      <c r="AX83" s="4">
        <v>0</v>
      </c>
      <c r="AY83" t="s">
        <v>685</v>
      </c>
      <c r="AZ83" t="s">
        <v>686</v>
      </c>
      <c r="BA83" t="s">
        <v>687</v>
      </c>
      <c r="BB83" t="s">
        <v>688</v>
      </c>
      <c r="BC83" t="s">
        <v>689</v>
      </c>
      <c r="BD83" t="s">
        <v>690</v>
      </c>
      <c r="BE83" t="s">
        <v>691</v>
      </c>
      <c r="BF83" t="s">
        <v>692</v>
      </c>
      <c r="BG83" t="s">
        <v>98</v>
      </c>
      <c r="BH83" t="s">
        <v>109</v>
      </c>
      <c r="BI83" t="s">
        <v>693</v>
      </c>
      <c r="BJ83" t="s">
        <v>694</v>
      </c>
      <c r="BK83" t="s">
        <v>154</v>
      </c>
      <c r="BL83" t="s">
        <v>695</v>
      </c>
      <c r="BM83" t="s">
        <v>696</v>
      </c>
      <c r="BN83" t="s">
        <v>695</v>
      </c>
      <c r="BO83" t="s">
        <v>697</v>
      </c>
      <c r="BP83" t="s">
        <v>702</v>
      </c>
      <c r="BQ83" t="s">
        <v>612</v>
      </c>
      <c r="BR83" t="s">
        <v>613</v>
      </c>
      <c r="BS83">
        <v>1148887</v>
      </c>
      <c r="BT83" t="s">
        <v>119</v>
      </c>
      <c r="BU83" t="s">
        <v>120</v>
      </c>
      <c r="BV83" t="s">
        <v>120</v>
      </c>
      <c r="BW83" t="s">
        <v>699</v>
      </c>
      <c r="BX83" t="s">
        <v>699</v>
      </c>
      <c r="BY83">
        <v>2</v>
      </c>
      <c r="BZ83">
        <v>2</v>
      </c>
      <c r="CA83">
        <v>1723331</v>
      </c>
      <c r="CD83" t="s">
        <v>121</v>
      </c>
    </row>
    <row r="84" spans="2:82" x14ac:dyDescent="0.25">
      <c r="B84">
        <f t="shared" si="79"/>
        <v>80</v>
      </c>
      <c r="C84" t="s">
        <v>677</v>
      </c>
      <c r="D84" t="s">
        <v>678</v>
      </c>
      <c r="E84" t="s">
        <v>679</v>
      </c>
      <c r="F84" t="s">
        <v>680</v>
      </c>
      <c r="G84" t="s">
        <v>162</v>
      </c>
      <c r="H84" t="s">
        <v>681</v>
      </c>
      <c r="I84" t="s">
        <v>86</v>
      </c>
      <c r="J84" t="s">
        <v>682</v>
      </c>
      <c r="K84" s="4">
        <v>6150000</v>
      </c>
      <c r="L84" s="4">
        <v>6245850</v>
      </c>
      <c r="M84" s="4">
        <v>6000000</v>
      </c>
      <c r="O84" t="s">
        <v>88</v>
      </c>
      <c r="P84" t="s">
        <v>227</v>
      </c>
      <c r="Q84" t="s">
        <v>683</v>
      </c>
      <c r="R84" t="s">
        <v>700</v>
      </c>
      <c r="S84" t="s">
        <v>92</v>
      </c>
      <c r="T84" t="s">
        <v>93</v>
      </c>
      <c r="U84" s="4">
        <v>64089</v>
      </c>
      <c r="V84" s="4"/>
      <c r="W84" s="4">
        <v>112437</v>
      </c>
      <c r="X84" s="4">
        <v>0</v>
      </c>
      <c r="Y84" s="11" t="s">
        <v>473</v>
      </c>
      <c r="Z84" t="s">
        <v>95</v>
      </c>
      <c r="AA84" t="s">
        <v>96</v>
      </c>
      <c r="AB84" t="s">
        <v>703</v>
      </c>
      <c r="AC84" t="s">
        <v>703</v>
      </c>
      <c r="AD84" t="s">
        <v>98</v>
      </c>
      <c r="AG84" t="s">
        <v>100</v>
      </c>
      <c r="AH84" t="s">
        <v>704</v>
      </c>
      <c r="AI84" s="4">
        <v>2925</v>
      </c>
      <c r="AJ84" s="4">
        <v>2925</v>
      </c>
      <c r="AK84" s="4">
        <v>0</v>
      </c>
      <c r="AL84" s="4">
        <v>0</v>
      </c>
      <c r="AM84" s="4">
        <v>0</v>
      </c>
      <c r="AN84" s="4">
        <v>2925</v>
      </c>
      <c r="AO84" s="4">
        <v>220</v>
      </c>
      <c r="AP84">
        <v>1</v>
      </c>
      <c r="AU84" s="4">
        <v>0</v>
      </c>
      <c r="AV84" s="4"/>
      <c r="AW84" s="4"/>
      <c r="AX84" s="4">
        <v>0</v>
      </c>
      <c r="AY84" t="s">
        <v>685</v>
      </c>
      <c r="AZ84" t="s">
        <v>686</v>
      </c>
      <c r="BA84" t="s">
        <v>687</v>
      </c>
      <c r="BB84" t="s">
        <v>688</v>
      </c>
      <c r="BC84" t="s">
        <v>689</v>
      </c>
      <c r="BD84" t="s">
        <v>690</v>
      </c>
      <c r="BE84" t="s">
        <v>691</v>
      </c>
      <c r="BF84" t="s">
        <v>692</v>
      </c>
      <c r="BG84" t="s">
        <v>98</v>
      </c>
      <c r="BH84" t="s">
        <v>109</v>
      </c>
      <c r="BI84" t="s">
        <v>693</v>
      </c>
      <c r="BJ84" t="s">
        <v>694</v>
      </c>
      <c r="BK84" t="s">
        <v>154</v>
      </c>
      <c r="BL84" t="s">
        <v>695</v>
      </c>
      <c r="BM84" t="s">
        <v>696</v>
      </c>
      <c r="BN84" t="s">
        <v>695</v>
      </c>
      <c r="BO84" t="s">
        <v>697</v>
      </c>
      <c r="BP84" t="s">
        <v>702</v>
      </c>
      <c r="BQ84" t="s">
        <v>612</v>
      </c>
      <c r="BR84" t="s">
        <v>613</v>
      </c>
      <c r="BS84">
        <v>1148887</v>
      </c>
      <c r="BT84" t="s">
        <v>119</v>
      </c>
      <c r="BU84" t="s">
        <v>120</v>
      </c>
      <c r="BV84" t="s">
        <v>120</v>
      </c>
      <c r="BW84" t="s">
        <v>699</v>
      </c>
      <c r="BX84" t="s">
        <v>699</v>
      </c>
      <c r="BY84">
        <v>2</v>
      </c>
      <c r="BZ84">
        <v>2</v>
      </c>
      <c r="CA84">
        <v>1723331</v>
      </c>
      <c r="CD84" t="s">
        <v>121</v>
      </c>
    </row>
    <row r="85" spans="2:82" x14ac:dyDescent="0.25">
      <c r="B85">
        <f t="shared" si="79"/>
        <v>81</v>
      </c>
      <c r="C85" t="s">
        <v>677</v>
      </c>
      <c r="D85" t="s">
        <v>678</v>
      </c>
      <c r="E85" t="s">
        <v>679</v>
      </c>
      <c r="F85" t="s">
        <v>680</v>
      </c>
      <c r="G85" t="s">
        <v>162</v>
      </c>
      <c r="H85" t="s">
        <v>681</v>
      </c>
      <c r="I85" t="s">
        <v>86</v>
      </c>
      <c r="J85" t="s">
        <v>682</v>
      </c>
      <c r="K85" s="4">
        <v>6150000</v>
      </c>
      <c r="L85" s="4">
        <v>6245850</v>
      </c>
      <c r="M85" s="4">
        <v>6000000</v>
      </c>
      <c r="O85" t="s">
        <v>88</v>
      </c>
      <c r="P85" t="s">
        <v>227</v>
      </c>
      <c r="Q85" t="s">
        <v>683</v>
      </c>
      <c r="R85" t="s">
        <v>700</v>
      </c>
      <c r="S85" t="s">
        <v>92</v>
      </c>
      <c r="T85" t="s">
        <v>93</v>
      </c>
      <c r="U85" s="4">
        <v>64089</v>
      </c>
      <c r="V85" s="4"/>
      <c r="W85" s="4">
        <v>112437</v>
      </c>
      <c r="X85" s="4">
        <v>0</v>
      </c>
      <c r="Y85" s="11" t="s">
        <v>473</v>
      </c>
      <c r="Z85" t="s">
        <v>95</v>
      </c>
      <c r="AA85" t="s">
        <v>96</v>
      </c>
      <c r="AB85" t="s">
        <v>703</v>
      </c>
      <c r="AC85" t="s">
        <v>703</v>
      </c>
      <c r="AD85" t="s">
        <v>98</v>
      </c>
      <c r="AG85" t="s">
        <v>100</v>
      </c>
      <c r="AH85" t="s">
        <v>704</v>
      </c>
      <c r="AI85" s="4">
        <v>2925</v>
      </c>
      <c r="AJ85" s="4">
        <v>2925</v>
      </c>
      <c r="AK85" s="4">
        <v>0</v>
      </c>
      <c r="AL85" s="4">
        <v>0</v>
      </c>
      <c r="AM85" s="4">
        <v>0</v>
      </c>
      <c r="AN85" s="4">
        <v>2925</v>
      </c>
      <c r="AO85" s="4">
        <v>220</v>
      </c>
      <c r="AP85">
        <v>1</v>
      </c>
      <c r="AU85" s="4">
        <v>0</v>
      </c>
      <c r="AV85" s="4"/>
      <c r="AW85" s="4"/>
      <c r="AX85" s="4">
        <v>0</v>
      </c>
      <c r="AY85" t="s">
        <v>685</v>
      </c>
      <c r="AZ85" t="s">
        <v>686</v>
      </c>
      <c r="BA85" t="s">
        <v>687</v>
      </c>
      <c r="BB85" t="s">
        <v>688</v>
      </c>
      <c r="BC85" t="s">
        <v>689</v>
      </c>
      <c r="BD85" t="s">
        <v>690</v>
      </c>
      <c r="BE85" t="s">
        <v>691</v>
      </c>
      <c r="BF85" t="s">
        <v>692</v>
      </c>
      <c r="BG85" t="s">
        <v>98</v>
      </c>
      <c r="BH85" t="s">
        <v>109</v>
      </c>
      <c r="BI85" t="s">
        <v>693</v>
      </c>
      <c r="BJ85" t="s">
        <v>694</v>
      </c>
      <c r="BK85" t="s">
        <v>154</v>
      </c>
      <c r="BL85" t="s">
        <v>695</v>
      </c>
      <c r="BM85" t="s">
        <v>696</v>
      </c>
      <c r="BN85" t="s">
        <v>695</v>
      </c>
      <c r="BO85" t="s">
        <v>697</v>
      </c>
      <c r="BP85" t="s">
        <v>702</v>
      </c>
      <c r="BQ85" t="s">
        <v>612</v>
      </c>
      <c r="BR85" t="s">
        <v>613</v>
      </c>
      <c r="BS85">
        <v>214375</v>
      </c>
      <c r="BT85" t="s">
        <v>119</v>
      </c>
      <c r="BU85" t="s">
        <v>120</v>
      </c>
      <c r="BV85" t="s">
        <v>120</v>
      </c>
      <c r="BW85" t="s">
        <v>698</v>
      </c>
      <c r="BX85" t="s">
        <v>698</v>
      </c>
      <c r="BY85">
        <v>8</v>
      </c>
      <c r="BZ85">
        <v>5</v>
      </c>
      <c r="CA85">
        <v>1114750</v>
      </c>
      <c r="CD85" t="s">
        <v>121</v>
      </c>
    </row>
    <row r="86" spans="2:82" x14ac:dyDescent="0.25">
      <c r="B86">
        <f t="shared" si="79"/>
        <v>82</v>
      </c>
      <c r="C86" t="s">
        <v>677</v>
      </c>
      <c r="D86" t="s">
        <v>678</v>
      </c>
      <c r="E86" t="s">
        <v>679</v>
      </c>
      <c r="F86" t="s">
        <v>680</v>
      </c>
      <c r="G86" t="s">
        <v>162</v>
      </c>
      <c r="H86" t="s">
        <v>681</v>
      </c>
      <c r="I86" t="s">
        <v>86</v>
      </c>
      <c r="J86" t="s">
        <v>682</v>
      </c>
      <c r="K86" s="4">
        <v>6150000</v>
      </c>
      <c r="L86" s="4">
        <v>6245850</v>
      </c>
      <c r="M86" s="4">
        <v>6000000</v>
      </c>
      <c r="O86" t="s">
        <v>88</v>
      </c>
      <c r="P86" t="s">
        <v>317</v>
      </c>
      <c r="Q86" t="s">
        <v>683</v>
      </c>
      <c r="R86" t="s">
        <v>705</v>
      </c>
      <c r="S86" t="s">
        <v>92</v>
      </c>
      <c r="T86" t="s">
        <v>93</v>
      </c>
      <c r="U86" s="4">
        <v>474365</v>
      </c>
      <c r="V86" s="4"/>
      <c r="W86" s="4">
        <v>677664</v>
      </c>
      <c r="X86" s="4">
        <v>0</v>
      </c>
      <c r="Y86" s="11" t="s">
        <v>638</v>
      </c>
      <c r="Z86" t="s">
        <v>95</v>
      </c>
      <c r="AA86" t="s">
        <v>96</v>
      </c>
      <c r="AB86" t="s">
        <v>706</v>
      </c>
      <c r="AC86" t="s">
        <v>706</v>
      </c>
      <c r="AD86" t="s">
        <v>98</v>
      </c>
      <c r="AG86" t="s">
        <v>100</v>
      </c>
      <c r="AH86" t="s">
        <v>707</v>
      </c>
      <c r="AI86" s="4">
        <v>15600</v>
      </c>
      <c r="AJ86" s="4">
        <v>16250</v>
      </c>
      <c r="AK86" s="4">
        <v>0</v>
      </c>
      <c r="AL86" s="4">
        <v>0</v>
      </c>
      <c r="AM86" s="4">
        <v>0</v>
      </c>
      <c r="AN86" s="4">
        <v>15600</v>
      </c>
      <c r="AO86" s="4">
        <v>500</v>
      </c>
      <c r="AP86">
        <v>1</v>
      </c>
      <c r="AU86" s="4">
        <v>0</v>
      </c>
      <c r="AV86" s="4"/>
      <c r="AW86" s="4"/>
      <c r="AX86" s="4">
        <v>0</v>
      </c>
      <c r="AY86" t="s">
        <v>685</v>
      </c>
      <c r="AZ86" t="s">
        <v>686</v>
      </c>
      <c r="BA86" t="s">
        <v>687</v>
      </c>
      <c r="BB86" t="s">
        <v>688</v>
      </c>
      <c r="BC86" t="s">
        <v>689</v>
      </c>
      <c r="BD86" t="s">
        <v>690</v>
      </c>
      <c r="BE86" t="s">
        <v>691</v>
      </c>
      <c r="BF86" t="s">
        <v>692</v>
      </c>
      <c r="BG86" t="s">
        <v>98</v>
      </c>
      <c r="BH86" t="s">
        <v>109</v>
      </c>
      <c r="BI86" t="s">
        <v>693</v>
      </c>
      <c r="BJ86" t="s">
        <v>694</v>
      </c>
      <c r="BK86" t="s">
        <v>154</v>
      </c>
      <c r="BL86" t="s">
        <v>695</v>
      </c>
      <c r="BM86" t="s">
        <v>696</v>
      </c>
      <c r="BN86" t="s">
        <v>695</v>
      </c>
      <c r="BO86" t="s">
        <v>697</v>
      </c>
      <c r="BP86" t="s">
        <v>708</v>
      </c>
      <c r="BQ86" t="s">
        <v>612</v>
      </c>
      <c r="BR86" t="s">
        <v>613</v>
      </c>
      <c r="BS86">
        <v>1148887</v>
      </c>
      <c r="BT86" t="s">
        <v>119</v>
      </c>
      <c r="BU86" t="s">
        <v>120</v>
      </c>
      <c r="BV86" t="s">
        <v>120</v>
      </c>
      <c r="BW86" t="s">
        <v>699</v>
      </c>
      <c r="BX86" t="s">
        <v>699</v>
      </c>
      <c r="BY86">
        <v>2</v>
      </c>
      <c r="BZ86">
        <v>2</v>
      </c>
      <c r="CA86">
        <v>1723331</v>
      </c>
      <c r="CD86" t="s">
        <v>121</v>
      </c>
    </row>
    <row r="87" spans="2:82" x14ac:dyDescent="0.25">
      <c r="B87">
        <f t="shared" si="79"/>
        <v>83</v>
      </c>
      <c r="C87" t="s">
        <v>677</v>
      </c>
      <c r="D87" t="s">
        <v>678</v>
      </c>
      <c r="E87" t="s">
        <v>679</v>
      </c>
      <c r="F87" t="s">
        <v>680</v>
      </c>
      <c r="G87" t="s">
        <v>162</v>
      </c>
      <c r="H87" t="s">
        <v>681</v>
      </c>
      <c r="I87" t="s">
        <v>86</v>
      </c>
      <c r="J87" t="s">
        <v>682</v>
      </c>
      <c r="K87" s="4">
        <v>6150000</v>
      </c>
      <c r="L87" s="4">
        <v>6245850</v>
      </c>
      <c r="M87" s="4">
        <v>6000000</v>
      </c>
      <c r="O87" t="s">
        <v>88</v>
      </c>
      <c r="P87" t="s">
        <v>317</v>
      </c>
      <c r="Q87" t="s">
        <v>683</v>
      </c>
      <c r="R87" t="s">
        <v>705</v>
      </c>
      <c r="S87" t="s">
        <v>92</v>
      </c>
      <c r="T87" t="s">
        <v>93</v>
      </c>
      <c r="U87" s="4">
        <v>474365</v>
      </c>
      <c r="V87" s="4"/>
      <c r="W87" s="4">
        <v>677664</v>
      </c>
      <c r="X87" s="4">
        <v>0</v>
      </c>
      <c r="Y87" s="11" t="s">
        <v>638</v>
      </c>
      <c r="Z87" t="s">
        <v>95</v>
      </c>
      <c r="AA87" t="s">
        <v>96</v>
      </c>
      <c r="AB87" t="s">
        <v>706</v>
      </c>
      <c r="AC87" t="s">
        <v>706</v>
      </c>
      <c r="AD87" t="s">
        <v>98</v>
      </c>
      <c r="AG87" t="s">
        <v>100</v>
      </c>
      <c r="AH87" t="s">
        <v>707</v>
      </c>
      <c r="AI87" s="4">
        <v>15600</v>
      </c>
      <c r="AJ87" s="4">
        <v>16250</v>
      </c>
      <c r="AK87" s="4">
        <v>0</v>
      </c>
      <c r="AL87" s="4">
        <v>0</v>
      </c>
      <c r="AM87" s="4">
        <v>0</v>
      </c>
      <c r="AN87" s="4">
        <v>15600</v>
      </c>
      <c r="AO87" s="4">
        <v>500</v>
      </c>
      <c r="AP87">
        <v>1</v>
      </c>
      <c r="AU87" s="4">
        <v>0</v>
      </c>
      <c r="AV87" s="4"/>
      <c r="AW87" s="4"/>
      <c r="AX87" s="4">
        <v>0</v>
      </c>
      <c r="AY87" t="s">
        <v>685</v>
      </c>
      <c r="AZ87" t="s">
        <v>686</v>
      </c>
      <c r="BA87" t="s">
        <v>687</v>
      </c>
      <c r="BB87" t="s">
        <v>688</v>
      </c>
      <c r="BC87" t="s">
        <v>689</v>
      </c>
      <c r="BD87" t="s">
        <v>690</v>
      </c>
      <c r="BE87" t="s">
        <v>691</v>
      </c>
      <c r="BF87" t="s">
        <v>692</v>
      </c>
      <c r="BG87" t="s">
        <v>98</v>
      </c>
      <c r="BH87" t="s">
        <v>109</v>
      </c>
      <c r="BI87" t="s">
        <v>693</v>
      </c>
      <c r="BJ87" t="s">
        <v>694</v>
      </c>
      <c r="BK87" t="s">
        <v>154</v>
      </c>
      <c r="BL87" t="s">
        <v>695</v>
      </c>
      <c r="BM87" t="s">
        <v>696</v>
      </c>
      <c r="BN87" t="s">
        <v>695</v>
      </c>
      <c r="BO87" t="s">
        <v>697</v>
      </c>
      <c r="BP87" t="s">
        <v>708</v>
      </c>
      <c r="BQ87" t="s">
        <v>612</v>
      </c>
      <c r="BR87" t="s">
        <v>613</v>
      </c>
      <c r="BS87">
        <v>214375</v>
      </c>
      <c r="BT87" t="s">
        <v>119</v>
      </c>
      <c r="BU87" t="s">
        <v>120</v>
      </c>
      <c r="BV87" t="s">
        <v>120</v>
      </c>
      <c r="BW87" t="s">
        <v>698</v>
      </c>
      <c r="BX87" t="s">
        <v>698</v>
      </c>
      <c r="BY87">
        <v>8</v>
      </c>
      <c r="BZ87">
        <v>5</v>
      </c>
      <c r="CA87">
        <v>1114750</v>
      </c>
      <c r="CD87" t="s">
        <v>121</v>
      </c>
    </row>
    <row r="88" spans="2:82" x14ac:dyDescent="0.25">
      <c r="B88">
        <f t="shared" si="79"/>
        <v>84</v>
      </c>
      <c r="C88" t="s">
        <v>677</v>
      </c>
      <c r="D88" t="s">
        <v>678</v>
      </c>
      <c r="E88" t="s">
        <v>679</v>
      </c>
      <c r="F88" t="s">
        <v>680</v>
      </c>
      <c r="G88" t="s">
        <v>162</v>
      </c>
      <c r="H88" t="s">
        <v>681</v>
      </c>
      <c r="I88" t="s">
        <v>86</v>
      </c>
      <c r="J88" t="s">
        <v>682</v>
      </c>
      <c r="K88" s="4">
        <v>6150000</v>
      </c>
      <c r="L88" s="4">
        <v>6245850</v>
      </c>
      <c r="M88" s="4">
        <v>6000000</v>
      </c>
      <c r="O88" t="s">
        <v>88</v>
      </c>
      <c r="P88" t="s">
        <v>270</v>
      </c>
      <c r="Q88" t="s">
        <v>683</v>
      </c>
      <c r="R88" t="s">
        <v>684</v>
      </c>
      <c r="S88" t="s">
        <v>95</v>
      </c>
      <c r="T88" t="s">
        <v>165</v>
      </c>
      <c r="U88" s="4">
        <v>1212419</v>
      </c>
      <c r="V88" s="4"/>
      <c r="W88" s="4">
        <v>3996108</v>
      </c>
      <c r="X88" s="4">
        <v>0</v>
      </c>
      <c r="Y88" s="11" t="s">
        <v>709</v>
      </c>
      <c r="Z88" t="s">
        <v>95</v>
      </c>
      <c r="AA88" t="s">
        <v>96</v>
      </c>
      <c r="AB88" t="s">
        <v>201</v>
      </c>
      <c r="AC88" t="s">
        <v>201</v>
      </c>
      <c r="AD88" t="s">
        <v>98</v>
      </c>
      <c r="AE88" t="s">
        <v>710</v>
      </c>
      <c r="AG88" t="s">
        <v>100</v>
      </c>
      <c r="AI88" s="4">
        <v>39055</v>
      </c>
      <c r="AJ88" s="4">
        <v>39055</v>
      </c>
      <c r="AK88" s="4">
        <v>0</v>
      </c>
      <c r="AL88" s="4">
        <v>0</v>
      </c>
      <c r="AM88" s="4">
        <v>0</v>
      </c>
      <c r="AN88" s="4">
        <v>39055</v>
      </c>
      <c r="AO88" s="4">
        <v>286</v>
      </c>
      <c r="AP88">
        <v>1</v>
      </c>
      <c r="AU88" s="4">
        <v>0</v>
      </c>
      <c r="AV88" s="4"/>
      <c r="AW88" s="4"/>
      <c r="AX88" s="4">
        <v>0</v>
      </c>
      <c r="AY88" t="s">
        <v>685</v>
      </c>
      <c r="AZ88" t="s">
        <v>686</v>
      </c>
      <c r="BA88" t="s">
        <v>687</v>
      </c>
      <c r="BB88" t="s">
        <v>688</v>
      </c>
      <c r="BC88" t="s">
        <v>689</v>
      </c>
      <c r="BD88" t="s">
        <v>690</v>
      </c>
      <c r="BE88" t="s">
        <v>691</v>
      </c>
      <c r="BF88" t="s">
        <v>692</v>
      </c>
      <c r="BG88" t="s">
        <v>98</v>
      </c>
      <c r="BH88" t="s">
        <v>109</v>
      </c>
      <c r="BI88" t="s">
        <v>693</v>
      </c>
      <c r="BJ88" t="s">
        <v>694</v>
      </c>
      <c r="BK88" t="s">
        <v>154</v>
      </c>
      <c r="BL88" t="s">
        <v>695</v>
      </c>
      <c r="BM88" t="s">
        <v>696</v>
      </c>
      <c r="BN88" t="s">
        <v>695</v>
      </c>
      <c r="BO88" t="s">
        <v>697</v>
      </c>
      <c r="BP88" t="s">
        <v>116</v>
      </c>
      <c r="BQ88" t="s">
        <v>612</v>
      </c>
      <c r="BR88" t="s">
        <v>613</v>
      </c>
      <c r="BS88">
        <v>1148887</v>
      </c>
      <c r="BT88" t="s">
        <v>119</v>
      </c>
      <c r="BU88" t="s">
        <v>120</v>
      </c>
      <c r="BV88" t="s">
        <v>120</v>
      </c>
      <c r="BW88" t="s">
        <v>699</v>
      </c>
      <c r="BX88" t="s">
        <v>699</v>
      </c>
      <c r="BY88">
        <v>2</v>
      </c>
      <c r="BZ88">
        <v>2</v>
      </c>
      <c r="CA88">
        <v>1723331</v>
      </c>
      <c r="CD88" t="s">
        <v>121</v>
      </c>
    </row>
    <row r="89" spans="2:82" x14ac:dyDescent="0.25">
      <c r="B89">
        <f t="shared" si="79"/>
        <v>85</v>
      </c>
      <c r="C89" t="s">
        <v>677</v>
      </c>
      <c r="D89" t="s">
        <v>678</v>
      </c>
      <c r="E89" t="s">
        <v>679</v>
      </c>
      <c r="F89" t="s">
        <v>680</v>
      </c>
      <c r="G89" t="s">
        <v>162</v>
      </c>
      <c r="H89" t="s">
        <v>681</v>
      </c>
      <c r="I89" t="s">
        <v>86</v>
      </c>
      <c r="J89" t="s">
        <v>682</v>
      </c>
      <c r="K89" s="4">
        <v>6150000</v>
      </c>
      <c r="L89" s="4">
        <v>6245850</v>
      </c>
      <c r="M89" s="4">
        <v>6000000</v>
      </c>
      <c r="O89" t="s">
        <v>88</v>
      </c>
      <c r="P89" t="s">
        <v>270</v>
      </c>
      <c r="Q89" t="s">
        <v>683</v>
      </c>
      <c r="R89" t="s">
        <v>684</v>
      </c>
      <c r="S89" t="s">
        <v>95</v>
      </c>
      <c r="T89" t="s">
        <v>165</v>
      </c>
      <c r="U89" s="4">
        <v>1212419</v>
      </c>
      <c r="V89" s="4"/>
      <c r="W89" s="4">
        <v>3996108</v>
      </c>
      <c r="X89" s="4">
        <v>0</v>
      </c>
      <c r="Y89" s="11" t="s">
        <v>709</v>
      </c>
      <c r="Z89" t="s">
        <v>95</v>
      </c>
      <c r="AA89" t="s">
        <v>96</v>
      </c>
      <c r="AB89" t="s">
        <v>201</v>
      </c>
      <c r="AC89" t="s">
        <v>201</v>
      </c>
      <c r="AD89" t="s">
        <v>98</v>
      </c>
      <c r="AE89" t="s">
        <v>710</v>
      </c>
      <c r="AG89" t="s">
        <v>100</v>
      </c>
      <c r="AI89" s="4">
        <v>39055</v>
      </c>
      <c r="AJ89" s="4">
        <v>39055</v>
      </c>
      <c r="AK89" s="4">
        <v>0</v>
      </c>
      <c r="AL89" s="4">
        <v>0</v>
      </c>
      <c r="AM89" s="4">
        <v>0</v>
      </c>
      <c r="AN89" s="4">
        <v>39055</v>
      </c>
      <c r="AO89" s="4">
        <v>286</v>
      </c>
      <c r="AP89">
        <v>1</v>
      </c>
      <c r="AU89" s="4">
        <v>0</v>
      </c>
      <c r="AV89" s="4"/>
      <c r="AW89" s="4"/>
      <c r="AX89" s="4">
        <v>0</v>
      </c>
      <c r="AY89" t="s">
        <v>685</v>
      </c>
      <c r="AZ89" t="s">
        <v>686</v>
      </c>
      <c r="BA89" t="s">
        <v>687</v>
      </c>
      <c r="BB89" t="s">
        <v>688</v>
      </c>
      <c r="BC89" t="s">
        <v>689</v>
      </c>
      <c r="BD89" t="s">
        <v>690</v>
      </c>
      <c r="BE89" t="s">
        <v>691</v>
      </c>
      <c r="BF89" t="s">
        <v>692</v>
      </c>
      <c r="BG89" t="s">
        <v>98</v>
      </c>
      <c r="BH89" t="s">
        <v>109</v>
      </c>
      <c r="BI89" t="s">
        <v>693</v>
      </c>
      <c r="BJ89" t="s">
        <v>694</v>
      </c>
      <c r="BK89" t="s">
        <v>154</v>
      </c>
      <c r="BL89" t="s">
        <v>695</v>
      </c>
      <c r="BM89" t="s">
        <v>696</v>
      </c>
      <c r="BN89" t="s">
        <v>695</v>
      </c>
      <c r="BO89" t="s">
        <v>697</v>
      </c>
      <c r="BP89" t="s">
        <v>116</v>
      </c>
      <c r="BQ89" t="s">
        <v>612</v>
      </c>
      <c r="BR89" t="s">
        <v>613</v>
      </c>
      <c r="BS89">
        <v>214375</v>
      </c>
      <c r="BT89" t="s">
        <v>119</v>
      </c>
      <c r="BU89" t="s">
        <v>120</v>
      </c>
      <c r="BV89" t="s">
        <v>120</v>
      </c>
      <c r="BW89" t="s">
        <v>698</v>
      </c>
      <c r="BX89" t="s">
        <v>698</v>
      </c>
      <c r="BY89">
        <v>8</v>
      </c>
      <c r="BZ89">
        <v>5</v>
      </c>
      <c r="CA89">
        <v>1114750</v>
      </c>
      <c r="CD89" t="s">
        <v>121</v>
      </c>
    </row>
    <row r="90" spans="2:82" x14ac:dyDescent="0.25">
      <c r="B90">
        <f t="shared" si="79"/>
        <v>86</v>
      </c>
      <c r="C90" t="s">
        <v>711</v>
      </c>
      <c r="D90" t="s">
        <v>712</v>
      </c>
      <c r="E90" t="s">
        <v>713</v>
      </c>
      <c r="F90" t="s">
        <v>714</v>
      </c>
      <c r="G90" t="s">
        <v>162</v>
      </c>
      <c r="H90" t="s">
        <v>715</v>
      </c>
      <c r="I90" t="s">
        <v>86</v>
      </c>
      <c r="J90" t="s">
        <v>682</v>
      </c>
      <c r="K90" s="4">
        <v>7000000</v>
      </c>
      <c r="L90" s="4">
        <v>7955902</v>
      </c>
      <c r="M90" s="4">
        <v>7000000</v>
      </c>
      <c r="O90" t="s">
        <v>88</v>
      </c>
      <c r="P90" t="s">
        <v>89</v>
      </c>
      <c r="Q90" t="s">
        <v>716</v>
      </c>
      <c r="R90" t="s">
        <v>705</v>
      </c>
      <c r="S90" t="s">
        <v>95</v>
      </c>
      <c r="T90" t="s">
        <v>165</v>
      </c>
      <c r="U90" s="4">
        <v>4123509</v>
      </c>
      <c r="V90" s="4"/>
      <c r="W90" s="4">
        <v>10975537</v>
      </c>
      <c r="X90" s="4">
        <v>0</v>
      </c>
      <c r="Y90" s="11" t="s">
        <v>717</v>
      </c>
      <c r="Z90" t="s">
        <v>95</v>
      </c>
      <c r="AA90" t="s">
        <v>96</v>
      </c>
      <c r="AB90" t="s">
        <v>718</v>
      </c>
      <c r="AC90" t="s">
        <v>718</v>
      </c>
      <c r="AD90" t="s">
        <v>98</v>
      </c>
      <c r="AG90" t="s">
        <v>100</v>
      </c>
      <c r="AH90" t="s">
        <v>719</v>
      </c>
      <c r="AI90" s="4">
        <v>162288</v>
      </c>
      <c r="AJ90" s="4">
        <v>162288</v>
      </c>
      <c r="AK90" s="4">
        <v>0</v>
      </c>
      <c r="AL90" s="4">
        <v>0</v>
      </c>
      <c r="AM90" s="4">
        <v>0</v>
      </c>
      <c r="AN90" s="4">
        <v>162288</v>
      </c>
      <c r="AO90" s="4">
        <v>1444</v>
      </c>
      <c r="AP90">
        <v>1</v>
      </c>
      <c r="AU90" s="4">
        <v>0</v>
      </c>
      <c r="AV90" s="4"/>
      <c r="AW90" s="4"/>
      <c r="AX90" s="4"/>
      <c r="AY90" t="s">
        <v>685</v>
      </c>
      <c r="AZ90" t="s">
        <v>720</v>
      </c>
      <c r="BA90" t="s">
        <v>687</v>
      </c>
      <c r="BB90" t="s">
        <v>688</v>
      </c>
      <c r="BC90" t="s">
        <v>689</v>
      </c>
      <c r="BD90" t="s">
        <v>690</v>
      </c>
      <c r="BE90" t="s">
        <v>691</v>
      </c>
      <c r="BF90" t="s">
        <v>692</v>
      </c>
      <c r="BG90" t="s">
        <v>98</v>
      </c>
      <c r="BH90" t="s">
        <v>109</v>
      </c>
      <c r="BI90" t="s">
        <v>693</v>
      </c>
      <c r="BJ90" t="s">
        <v>694</v>
      </c>
      <c r="BK90" t="s">
        <v>154</v>
      </c>
      <c r="BL90" t="s">
        <v>695</v>
      </c>
      <c r="BM90" t="s">
        <v>696</v>
      </c>
      <c r="BN90" t="s">
        <v>695</v>
      </c>
      <c r="BO90" t="s">
        <v>721</v>
      </c>
      <c r="BP90" t="s">
        <v>708</v>
      </c>
      <c r="BQ90" t="s">
        <v>612</v>
      </c>
      <c r="BR90" t="s">
        <v>613</v>
      </c>
      <c r="BS90">
        <v>454307</v>
      </c>
      <c r="BT90" t="s">
        <v>119</v>
      </c>
      <c r="BU90" t="s">
        <v>120</v>
      </c>
      <c r="BV90" t="s">
        <v>120</v>
      </c>
      <c r="BW90" t="s">
        <v>699</v>
      </c>
      <c r="BX90" t="s">
        <v>699</v>
      </c>
      <c r="BY90">
        <v>2</v>
      </c>
      <c r="BZ90">
        <v>2</v>
      </c>
      <c r="CA90">
        <v>681461</v>
      </c>
      <c r="CD90" t="s">
        <v>121</v>
      </c>
    </row>
    <row r="91" spans="2:82" x14ac:dyDescent="0.25">
      <c r="B91">
        <f t="shared" si="79"/>
        <v>87</v>
      </c>
      <c r="C91" t="s">
        <v>711</v>
      </c>
      <c r="D91" t="s">
        <v>712</v>
      </c>
      <c r="E91" t="s">
        <v>713</v>
      </c>
      <c r="F91" t="s">
        <v>714</v>
      </c>
      <c r="G91" t="s">
        <v>162</v>
      </c>
      <c r="H91" t="s">
        <v>715</v>
      </c>
      <c r="I91" t="s">
        <v>86</v>
      </c>
      <c r="J91" t="s">
        <v>682</v>
      </c>
      <c r="K91" s="4">
        <v>7000000</v>
      </c>
      <c r="L91" s="4">
        <v>7955902</v>
      </c>
      <c r="M91" s="4">
        <v>7000000</v>
      </c>
      <c r="O91" t="s">
        <v>88</v>
      </c>
      <c r="P91" t="s">
        <v>89</v>
      </c>
      <c r="Q91" t="s">
        <v>716</v>
      </c>
      <c r="R91" t="s">
        <v>705</v>
      </c>
      <c r="S91" t="s">
        <v>95</v>
      </c>
      <c r="T91" t="s">
        <v>165</v>
      </c>
      <c r="U91" s="4">
        <v>4123509</v>
      </c>
      <c r="V91" s="4"/>
      <c r="W91" s="4">
        <v>10975537</v>
      </c>
      <c r="X91" s="4">
        <v>0</v>
      </c>
      <c r="Y91" s="11" t="s">
        <v>717</v>
      </c>
      <c r="Z91" t="s">
        <v>95</v>
      </c>
      <c r="AA91" t="s">
        <v>96</v>
      </c>
      <c r="AB91" t="s">
        <v>718</v>
      </c>
      <c r="AC91" t="s">
        <v>718</v>
      </c>
      <c r="AD91" t="s">
        <v>98</v>
      </c>
      <c r="AG91" t="s">
        <v>100</v>
      </c>
      <c r="AH91" t="s">
        <v>719</v>
      </c>
      <c r="AI91" s="4">
        <v>162288</v>
      </c>
      <c r="AJ91" s="4">
        <v>162288</v>
      </c>
      <c r="AK91" s="4">
        <v>0</v>
      </c>
      <c r="AL91" s="4">
        <v>0</v>
      </c>
      <c r="AM91" s="4">
        <v>0</v>
      </c>
      <c r="AN91" s="4">
        <v>162288</v>
      </c>
      <c r="AO91" s="4">
        <v>1444</v>
      </c>
      <c r="AP91">
        <v>1</v>
      </c>
      <c r="AU91" s="4">
        <v>0</v>
      </c>
      <c r="AV91" s="4"/>
      <c r="AW91" s="4"/>
      <c r="AX91" s="4"/>
      <c r="AY91" t="s">
        <v>685</v>
      </c>
      <c r="AZ91" t="s">
        <v>720</v>
      </c>
      <c r="BA91" t="s">
        <v>687</v>
      </c>
      <c r="BB91" t="s">
        <v>688</v>
      </c>
      <c r="BC91" t="s">
        <v>689</v>
      </c>
      <c r="BD91" t="s">
        <v>690</v>
      </c>
      <c r="BE91" t="s">
        <v>691</v>
      </c>
      <c r="BF91" t="s">
        <v>692</v>
      </c>
      <c r="BG91" t="s">
        <v>98</v>
      </c>
      <c r="BH91" t="s">
        <v>109</v>
      </c>
      <c r="BI91" t="s">
        <v>693</v>
      </c>
      <c r="BJ91" t="s">
        <v>694</v>
      </c>
      <c r="BK91" t="s">
        <v>154</v>
      </c>
      <c r="BL91" t="s">
        <v>695</v>
      </c>
      <c r="BM91" t="s">
        <v>696</v>
      </c>
      <c r="BN91" t="s">
        <v>695</v>
      </c>
      <c r="BO91" t="s">
        <v>721</v>
      </c>
      <c r="BP91" t="s">
        <v>708</v>
      </c>
      <c r="BQ91" t="s">
        <v>612</v>
      </c>
      <c r="BR91" t="s">
        <v>613</v>
      </c>
      <c r="BS91">
        <v>10500</v>
      </c>
      <c r="BT91" t="s">
        <v>119</v>
      </c>
      <c r="BU91" t="s">
        <v>120</v>
      </c>
      <c r="BV91" t="s">
        <v>120</v>
      </c>
      <c r="BW91" t="s">
        <v>698</v>
      </c>
      <c r="BX91" t="s">
        <v>698</v>
      </c>
      <c r="BY91">
        <v>8</v>
      </c>
      <c r="BZ91">
        <v>5</v>
      </c>
      <c r="CA91">
        <v>54600</v>
      </c>
      <c r="CD91" t="s">
        <v>121</v>
      </c>
    </row>
    <row r="92" spans="2:82" x14ac:dyDescent="0.25">
      <c r="B92">
        <f t="shared" si="79"/>
        <v>88</v>
      </c>
      <c r="C92" t="s">
        <v>711</v>
      </c>
      <c r="D92" t="s">
        <v>712</v>
      </c>
      <c r="E92" t="s">
        <v>713</v>
      </c>
      <c r="F92" t="s">
        <v>714</v>
      </c>
      <c r="G92" t="s">
        <v>162</v>
      </c>
      <c r="H92" t="s">
        <v>715</v>
      </c>
      <c r="I92" t="s">
        <v>86</v>
      </c>
      <c r="J92" t="s">
        <v>682</v>
      </c>
      <c r="K92" s="4">
        <v>7000000</v>
      </c>
      <c r="L92" s="4">
        <v>7955902</v>
      </c>
      <c r="M92" s="4">
        <v>7000000</v>
      </c>
      <c r="O92" t="s">
        <v>88</v>
      </c>
      <c r="P92" t="s">
        <v>122</v>
      </c>
      <c r="Q92" t="s">
        <v>716</v>
      </c>
      <c r="R92" t="s">
        <v>705</v>
      </c>
      <c r="S92" t="s">
        <v>95</v>
      </c>
      <c r="T92" t="s">
        <v>165</v>
      </c>
      <c r="U92" s="4">
        <v>2766748</v>
      </c>
      <c r="V92" s="4"/>
      <c r="W92" s="4">
        <v>4847141</v>
      </c>
      <c r="X92" s="4">
        <v>0</v>
      </c>
      <c r="Y92" s="11" t="s">
        <v>722</v>
      </c>
      <c r="Z92" t="s">
        <v>95</v>
      </c>
      <c r="AA92" t="s">
        <v>96</v>
      </c>
      <c r="AB92" t="s">
        <v>621</v>
      </c>
      <c r="AC92" t="s">
        <v>621</v>
      </c>
      <c r="AD92" t="s">
        <v>98</v>
      </c>
      <c r="AG92" t="s">
        <v>100</v>
      </c>
      <c r="AI92" s="4">
        <v>70875</v>
      </c>
      <c r="AJ92" s="4">
        <v>71375</v>
      </c>
      <c r="AK92" s="4">
        <v>0</v>
      </c>
      <c r="AL92" s="4">
        <v>0</v>
      </c>
      <c r="AM92" s="4">
        <v>0</v>
      </c>
      <c r="AN92" s="4">
        <v>70875</v>
      </c>
      <c r="AO92" s="4">
        <v>765</v>
      </c>
      <c r="AP92">
        <v>1</v>
      </c>
      <c r="AU92" s="4">
        <v>0</v>
      </c>
      <c r="AV92" s="4"/>
      <c r="AW92" s="4"/>
      <c r="AX92" s="4"/>
      <c r="AY92" t="s">
        <v>685</v>
      </c>
      <c r="AZ92" t="s">
        <v>720</v>
      </c>
      <c r="BA92" t="s">
        <v>687</v>
      </c>
      <c r="BB92" t="s">
        <v>688</v>
      </c>
      <c r="BC92" t="s">
        <v>689</v>
      </c>
      <c r="BD92" t="s">
        <v>690</v>
      </c>
      <c r="BE92" t="s">
        <v>691</v>
      </c>
      <c r="BF92" t="s">
        <v>692</v>
      </c>
      <c r="BG92" t="s">
        <v>98</v>
      </c>
      <c r="BH92" t="s">
        <v>109</v>
      </c>
      <c r="BI92" t="s">
        <v>693</v>
      </c>
      <c r="BJ92" t="s">
        <v>694</v>
      </c>
      <c r="BK92" t="s">
        <v>154</v>
      </c>
      <c r="BL92" t="s">
        <v>695</v>
      </c>
      <c r="BM92" t="s">
        <v>696</v>
      </c>
      <c r="BN92" t="s">
        <v>695</v>
      </c>
      <c r="BO92" t="s">
        <v>721</v>
      </c>
      <c r="BP92" t="s">
        <v>708</v>
      </c>
      <c r="BQ92" t="s">
        <v>612</v>
      </c>
      <c r="BR92" t="s">
        <v>613</v>
      </c>
      <c r="BS92">
        <v>454307</v>
      </c>
      <c r="BT92" t="s">
        <v>119</v>
      </c>
      <c r="BU92" t="s">
        <v>120</v>
      </c>
      <c r="BV92" t="s">
        <v>120</v>
      </c>
      <c r="BW92" t="s">
        <v>699</v>
      </c>
      <c r="BX92" t="s">
        <v>699</v>
      </c>
      <c r="BY92">
        <v>2</v>
      </c>
      <c r="BZ92">
        <v>2</v>
      </c>
      <c r="CA92">
        <v>681461</v>
      </c>
      <c r="CD92" t="s">
        <v>121</v>
      </c>
    </row>
    <row r="93" spans="2:82" x14ac:dyDescent="0.25">
      <c r="B93">
        <f t="shared" si="79"/>
        <v>89</v>
      </c>
      <c r="C93" t="s">
        <v>711</v>
      </c>
      <c r="D93" t="s">
        <v>712</v>
      </c>
      <c r="E93" t="s">
        <v>713</v>
      </c>
      <c r="F93" t="s">
        <v>714</v>
      </c>
      <c r="G93" t="s">
        <v>162</v>
      </c>
      <c r="H93" t="s">
        <v>715</v>
      </c>
      <c r="I93" t="s">
        <v>86</v>
      </c>
      <c r="J93" t="s">
        <v>682</v>
      </c>
      <c r="K93" s="4">
        <v>7000000</v>
      </c>
      <c r="L93" s="4">
        <v>7955902</v>
      </c>
      <c r="M93" s="4">
        <v>7000000</v>
      </c>
      <c r="O93" t="s">
        <v>88</v>
      </c>
      <c r="P93" t="s">
        <v>122</v>
      </c>
      <c r="Q93" t="s">
        <v>716</v>
      </c>
      <c r="R93" t="s">
        <v>705</v>
      </c>
      <c r="S93" t="s">
        <v>95</v>
      </c>
      <c r="T93" t="s">
        <v>165</v>
      </c>
      <c r="U93" s="4">
        <v>2766748</v>
      </c>
      <c r="V93" s="4"/>
      <c r="W93" s="4">
        <v>4847141</v>
      </c>
      <c r="X93" s="4">
        <v>0</v>
      </c>
      <c r="Y93" s="11" t="s">
        <v>722</v>
      </c>
      <c r="Z93" t="s">
        <v>95</v>
      </c>
      <c r="AA93" t="s">
        <v>96</v>
      </c>
      <c r="AB93" t="s">
        <v>621</v>
      </c>
      <c r="AC93" t="s">
        <v>621</v>
      </c>
      <c r="AD93" t="s">
        <v>98</v>
      </c>
      <c r="AG93" t="s">
        <v>100</v>
      </c>
      <c r="AI93" s="4">
        <v>70875</v>
      </c>
      <c r="AJ93" s="4">
        <v>71375</v>
      </c>
      <c r="AK93" s="4">
        <v>0</v>
      </c>
      <c r="AL93" s="4">
        <v>0</v>
      </c>
      <c r="AM93" s="4">
        <v>0</v>
      </c>
      <c r="AN93" s="4">
        <v>70875</v>
      </c>
      <c r="AO93" s="4">
        <v>765</v>
      </c>
      <c r="AP93">
        <v>1</v>
      </c>
      <c r="AU93" s="4">
        <v>0</v>
      </c>
      <c r="AV93" s="4"/>
      <c r="AW93" s="4"/>
      <c r="AX93" s="4"/>
      <c r="AY93" t="s">
        <v>685</v>
      </c>
      <c r="AZ93" t="s">
        <v>720</v>
      </c>
      <c r="BA93" t="s">
        <v>687</v>
      </c>
      <c r="BB93" t="s">
        <v>688</v>
      </c>
      <c r="BC93" t="s">
        <v>689</v>
      </c>
      <c r="BD93" t="s">
        <v>690</v>
      </c>
      <c r="BE93" t="s">
        <v>691</v>
      </c>
      <c r="BF93" t="s">
        <v>692</v>
      </c>
      <c r="BG93" t="s">
        <v>98</v>
      </c>
      <c r="BH93" t="s">
        <v>109</v>
      </c>
      <c r="BI93" t="s">
        <v>693</v>
      </c>
      <c r="BJ93" t="s">
        <v>694</v>
      </c>
      <c r="BK93" t="s">
        <v>154</v>
      </c>
      <c r="BL93" t="s">
        <v>695</v>
      </c>
      <c r="BM93" t="s">
        <v>696</v>
      </c>
      <c r="BN93" t="s">
        <v>695</v>
      </c>
      <c r="BO93" t="s">
        <v>721</v>
      </c>
      <c r="BP93" t="s">
        <v>708</v>
      </c>
      <c r="BQ93" t="s">
        <v>612</v>
      </c>
      <c r="BR93" t="s">
        <v>613</v>
      </c>
      <c r="BS93">
        <v>10500</v>
      </c>
      <c r="BT93" t="s">
        <v>119</v>
      </c>
      <c r="BU93" t="s">
        <v>120</v>
      </c>
      <c r="BV93" t="s">
        <v>120</v>
      </c>
      <c r="BW93" t="s">
        <v>698</v>
      </c>
      <c r="BX93" t="s">
        <v>698</v>
      </c>
      <c r="BY93">
        <v>8</v>
      </c>
      <c r="BZ93">
        <v>5</v>
      </c>
      <c r="CA93">
        <v>54600</v>
      </c>
      <c r="CD93" t="s">
        <v>121</v>
      </c>
    </row>
    <row r="94" spans="2:82" x14ac:dyDescent="0.25">
      <c r="B94">
        <f t="shared" si="79"/>
        <v>90</v>
      </c>
      <c r="C94" t="s">
        <v>711</v>
      </c>
      <c r="D94" t="s">
        <v>712</v>
      </c>
      <c r="E94" t="s">
        <v>713</v>
      </c>
      <c r="F94" t="s">
        <v>714</v>
      </c>
      <c r="G94" t="s">
        <v>162</v>
      </c>
      <c r="H94" t="s">
        <v>715</v>
      </c>
      <c r="I94" t="s">
        <v>86</v>
      </c>
      <c r="J94" t="s">
        <v>682</v>
      </c>
      <c r="K94" s="4">
        <v>7000000</v>
      </c>
      <c r="L94" s="4">
        <v>7955902</v>
      </c>
      <c r="M94" s="4">
        <v>7000000</v>
      </c>
      <c r="O94" t="s">
        <v>88</v>
      </c>
      <c r="P94" t="s">
        <v>282</v>
      </c>
      <c r="Q94" t="s">
        <v>716</v>
      </c>
      <c r="R94" t="s">
        <v>723</v>
      </c>
      <c r="S94" t="s">
        <v>92</v>
      </c>
      <c r="T94" t="s">
        <v>93</v>
      </c>
      <c r="U94" s="4">
        <v>13812</v>
      </c>
      <c r="V94" s="4"/>
      <c r="W94" s="4">
        <v>27624</v>
      </c>
      <c r="X94" s="4">
        <v>0</v>
      </c>
      <c r="Y94" s="11" t="s">
        <v>248</v>
      </c>
      <c r="Z94" t="s">
        <v>95</v>
      </c>
      <c r="AA94" t="s">
        <v>96</v>
      </c>
      <c r="AB94" t="s">
        <v>201</v>
      </c>
      <c r="AC94" t="s">
        <v>201</v>
      </c>
      <c r="AD94" t="s">
        <v>98</v>
      </c>
      <c r="AG94" t="s">
        <v>100</v>
      </c>
      <c r="AI94" s="4">
        <v>1200</v>
      </c>
      <c r="AJ94" s="4">
        <v>1500</v>
      </c>
      <c r="AK94" s="4">
        <v>0</v>
      </c>
      <c r="AL94" s="4">
        <v>0</v>
      </c>
      <c r="AM94" s="4">
        <v>0</v>
      </c>
      <c r="AN94" s="4">
        <v>1200</v>
      </c>
      <c r="AO94" s="4">
        <v>140</v>
      </c>
      <c r="AP94">
        <v>1</v>
      </c>
      <c r="AU94" s="4">
        <v>0</v>
      </c>
      <c r="AV94" s="4"/>
      <c r="AW94" s="4"/>
      <c r="AX94" s="4"/>
      <c r="AY94" t="s">
        <v>685</v>
      </c>
      <c r="AZ94" t="s">
        <v>720</v>
      </c>
      <c r="BA94" t="s">
        <v>687</v>
      </c>
      <c r="BB94" t="s">
        <v>688</v>
      </c>
      <c r="BC94" t="s">
        <v>689</v>
      </c>
      <c r="BD94" t="s">
        <v>690</v>
      </c>
      <c r="BE94" t="s">
        <v>691</v>
      </c>
      <c r="BF94" t="s">
        <v>692</v>
      </c>
      <c r="BG94" t="s">
        <v>98</v>
      </c>
      <c r="BH94" t="s">
        <v>109</v>
      </c>
      <c r="BI94" t="s">
        <v>693</v>
      </c>
      <c r="BJ94" t="s">
        <v>694</v>
      </c>
      <c r="BK94" t="s">
        <v>154</v>
      </c>
      <c r="BL94" t="s">
        <v>695</v>
      </c>
      <c r="BM94" t="s">
        <v>696</v>
      </c>
      <c r="BN94" t="s">
        <v>695</v>
      </c>
      <c r="BO94" t="s">
        <v>721</v>
      </c>
      <c r="BP94" t="s">
        <v>724</v>
      </c>
      <c r="BQ94" t="s">
        <v>612</v>
      </c>
      <c r="BR94" t="s">
        <v>613</v>
      </c>
      <c r="BS94">
        <v>454307</v>
      </c>
      <c r="BT94" t="s">
        <v>119</v>
      </c>
      <c r="BU94" t="s">
        <v>120</v>
      </c>
      <c r="BV94" t="s">
        <v>120</v>
      </c>
      <c r="BW94" t="s">
        <v>699</v>
      </c>
      <c r="BX94" t="s">
        <v>699</v>
      </c>
      <c r="BY94">
        <v>2</v>
      </c>
      <c r="BZ94">
        <v>2</v>
      </c>
      <c r="CA94">
        <v>681461</v>
      </c>
      <c r="CD94" t="s">
        <v>121</v>
      </c>
    </row>
    <row r="95" spans="2:82" x14ac:dyDescent="0.25">
      <c r="B95">
        <f t="shared" si="79"/>
        <v>91</v>
      </c>
      <c r="C95" t="s">
        <v>711</v>
      </c>
      <c r="D95" t="s">
        <v>712</v>
      </c>
      <c r="E95" t="s">
        <v>713</v>
      </c>
      <c r="F95" t="s">
        <v>714</v>
      </c>
      <c r="G95" t="s">
        <v>162</v>
      </c>
      <c r="H95" t="s">
        <v>715</v>
      </c>
      <c r="I95" t="s">
        <v>86</v>
      </c>
      <c r="J95" t="s">
        <v>682</v>
      </c>
      <c r="K95" s="4">
        <v>7000000</v>
      </c>
      <c r="L95" s="4">
        <v>7955902</v>
      </c>
      <c r="M95" s="4">
        <v>7000000</v>
      </c>
      <c r="O95" t="s">
        <v>88</v>
      </c>
      <c r="P95" t="s">
        <v>282</v>
      </c>
      <c r="Q95" t="s">
        <v>716</v>
      </c>
      <c r="R95" t="s">
        <v>723</v>
      </c>
      <c r="S95" t="s">
        <v>92</v>
      </c>
      <c r="T95" t="s">
        <v>93</v>
      </c>
      <c r="U95" s="4">
        <v>13812</v>
      </c>
      <c r="V95" s="4"/>
      <c r="W95" s="4">
        <v>27624</v>
      </c>
      <c r="X95" s="4">
        <v>0</v>
      </c>
      <c r="Y95" s="11" t="s">
        <v>248</v>
      </c>
      <c r="Z95" t="s">
        <v>95</v>
      </c>
      <c r="AA95" t="s">
        <v>96</v>
      </c>
      <c r="AB95" t="s">
        <v>201</v>
      </c>
      <c r="AC95" t="s">
        <v>201</v>
      </c>
      <c r="AD95" t="s">
        <v>98</v>
      </c>
      <c r="AG95" t="s">
        <v>100</v>
      </c>
      <c r="AI95" s="4">
        <v>1200</v>
      </c>
      <c r="AJ95" s="4">
        <v>1500</v>
      </c>
      <c r="AK95" s="4">
        <v>0</v>
      </c>
      <c r="AL95" s="4">
        <v>0</v>
      </c>
      <c r="AM95" s="4">
        <v>0</v>
      </c>
      <c r="AN95" s="4">
        <v>1200</v>
      </c>
      <c r="AO95" s="4">
        <v>140</v>
      </c>
      <c r="AP95">
        <v>1</v>
      </c>
      <c r="AU95" s="4">
        <v>0</v>
      </c>
      <c r="AV95" s="4"/>
      <c r="AW95" s="4"/>
      <c r="AX95" s="4"/>
      <c r="AY95" t="s">
        <v>685</v>
      </c>
      <c r="AZ95" t="s">
        <v>720</v>
      </c>
      <c r="BA95" t="s">
        <v>687</v>
      </c>
      <c r="BB95" t="s">
        <v>688</v>
      </c>
      <c r="BC95" t="s">
        <v>689</v>
      </c>
      <c r="BD95" t="s">
        <v>690</v>
      </c>
      <c r="BE95" t="s">
        <v>691</v>
      </c>
      <c r="BF95" t="s">
        <v>692</v>
      </c>
      <c r="BG95" t="s">
        <v>98</v>
      </c>
      <c r="BH95" t="s">
        <v>109</v>
      </c>
      <c r="BI95" t="s">
        <v>693</v>
      </c>
      <c r="BJ95" t="s">
        <v>694</v>
      </c>
      <c r="BK95" t="s">
        <v>154</v>
      </c>
      <c r="BL95" t="s">
        <v>695</v>
      </c>
      <c r="BM95" t="s">
        <v>696</v>
      </c>
      <c r="BN95" t="s">
        <v>695</v>
      </c>
      <c r="BO95" t="s">
        <v>721</v>
      </c>
      <c r="BP95" t="s">
        <v>724</v>
      </c>
      <c r="BQ95" t="s">
        <v>612</v>
      </c>
      <c r="BR95" t="s">
        <v>613</v>
      </c>
      <c r="BS95">
        <v>10500</v>
      </c>
      <c r="BT95" t="s">
        <v>119</v>
      </c>
      <c r="BU95" t="s">
        <v>120</v>
      </c>
      <c r="BV95" t="s">
        <v>120</v>
      </c>
      <c r="BW95" t="s">
        <v>698</v>
      </c>
      <c r="BX95" t="s">
        <v>698</v>
      </c>
      <c r="BY95">
        <v>8</v>
      </c>
      <c r="BZ95">
        <v>5</v>
      </c>
      <c r="CA95">
        <v>54600</v>
      </c>
      <c r="CD95" t="s">
        <v>121</v>
      </c>
    </row>
    <row r="96" spans="2:82" x14ac:dyDescent="0.25">
      <c r="B96">
        <f t="shared" si="79"/>
        <v>92</v>
      </c>
      <c r="C96" t="s">
        <v>711</v>
      </c>
      <c r="D96" t="s">
        <v>712</v>
      </c>
      <c r="E96" t="s">
        <v>713</v>
      </c>
      <c r="F96" t="s">
        <v>714</v>
      </c>
      <c r="G96" t="s">
        <v>162</v>
      </c>
      <c r="H96" t="s">
        <v>715</v>
      </c>
      <c r="I96" t="s">
        <v>86</v>
      </c>
      <c r="J96" t="s">
        <v>682</v>
      </c>
      <c r="K96" s="4">
        <v>7000000</v>
      </c>
      <c r="L96" s="4">
        <v>7955902</v>
      </c>
      <c r="M96" s="4">
        <v>7000000</v>
      </c>
      <c r="O96" t="s">
        <v>88</v>
      </c>
      <c r="P96" t="s">
        <v>101</v>
      </c>
      <c r="Q96" t="s">
        <v>716</v>
      </c>
      <c r="R96" t="s">
        <v>723</v>
      </c>
      <c r="S96" t="s">
        <v>92</v>
      </c>
      <c r="T96" t="s">
        <v>93</v>
      </c>
      <c r="U96" s="4">
        <v>20304</v>
      </c>
      <c r="V96" s="4"/>
      <c r="W96" s="4">
        <v>36257</v>
      </c>
      <c r="X96" s="4">
        <v>0</v>
      </c>
      <c r="Y96" s="11" t="s">
        <v>725</v>
      </c>
      <c r="Z96" t="s">
        <v>95</v>
      </c>
      <c r="AA96" t="s">
        <v>96</v>
      </c>
      <c r="AB96" t="s">
        <v>140</v>
      </c>
      <c r="AC96" t="s">
        <v>140</v>
      </c>
      <c r="AD96" t="s">
        <v>98</v>
      </c>
      <c r="AG96" t="s">
        <v>100</v>
      </c>
      <c r="AI96" s="4">
        <v>1575</v>
      </c>
      <c r="AJ96" s="4">
        <v>1575</v>
      </c>
      <c r="AK96" s="4">
        <v>0</v>
      </c>
      <c r="AL96" s="4">
        <v>0</v>
      </c>
      <c r="AM96" s="4">
        <v>0</v>
      </c>
      <c r="AN96" s="4">
        <v>1575</v>
      </c>
      <c r="AO96" s="4">
        <v>160</v>
      </c>
      <c r="AP96">
        <v>1</v>
      </c>
      <c r="AU96" s="4">
        <v>0</v>
      </c>
      <c r="AV96" s="4"/>
      <c r="AW96" s="4"/>
      <c r="AX96" s="4"/>
      <c r="AY96" t="s">
        <v>685</v>
      </c>
      <c r="AZ96" t="s">
        <v>720</v>
      </c>
      <c r="BA96" t="s">
        <v>687</v>
      </c>
      <c r="BB96" t="s">
        <v>688</v>
      </c>
      <c r="BC96" t="s">
        <v>689</v>
      </c>
      <c r="BD96" t="s">
        <v>690</v>
      </c>
      <c r="BE96" t="s">
        <v>691</v>
      </c>
      <c r="BF96" t="s">
        <v>692</v>
      </c>
      <c r="BG96" t="s">
        <v>98</v>
      </c>
      <c r="BH96" t="s">
        <v>109</v>
      </c>
      <c r="BI96" t="s">
        <v>693</v>
      </c>
      <c r="BJ96" t="s">
        <v>694</v>
      </c>
      <c r="BK96" t="s">
        <v>154</v>
      </c>
      <c r="BL96" t="s">
        <v>695</v>
      </c>
      <c r="BM96" t="s">
        <v>696</v>
      </c>
      <c r="BN96" t="s">
        <v>695</v>
      </c>
      <c r="BO96" t="s">
        <v>721</v>
      </c>
      <c r="BP96" t="s">
        <v>724</v>
      </c>
      <c r="BQ96" t="s">
        <v>612</v>
      </c>
      <c r="BR96" t="s">
        <v>613</v>
      </c>
      <c r="BS96">
        <v>10500</v>
      </c>
      <c r="BT96" t="s">
        <v>119</v>
      </c>
      <c r="BU96" t="s">
        <v>120</v>
      </c>
      <c r="BV96" t="s">
        <v>120</v>
      </c>
      <c r="BW96" t="s">
        <v>698</v>
      </c>
      <c r="BX96" t="s">
        <v>698</v>
      </c>
      <c r="BY96">
        <v>8</v>
      </c>
      <c r="BZ96">
        <v>5</v>
      </c>
      <c r="CA96">
        <v>54600</v>
      </c>
      <c r="CD96" t="s">
        <v>121</v>
      </c>
    </row>
    <row r="97" spans="2:82" x14ac:dyDescent="0.25">
      <c r="B97">
        <f t="shared" si="79"/>
        <v>93</v>
      </c>
      <c r="C97" t="s">
        <v>711</v>
      </c>
      <c r="D97" t="s">
        <v>712</v>
      </c>
      <c r="E97" t="s">
        <v>713</v>
      </c>
      <c r="F97" t="s">
        <v>714</v>
      </c>
      <c r="G97" t="s">
        <v>162</v>
      </c>
      <c r="H97" t="s">
        <v>715</v>
      </c>
      <c r="I97" t="s">
        <v>86</v>
      </c>
      <c r="J97" t="s">
        <v>682</v>
      </c>
      <c r="K97" s="4">
        <v>7000000</v>
      </c>
      <c r="L97" s="4">
        <v>7955902</v>
      </c>
      <c r="M97" s="4">
        <v>7000000</v>
      </c>
      <c r="O97" t="s">
        <v>88</v>
      </c>
      <c r="P97" t="s">
        <v>101</v>
      </c>
      <c r="Q97" t="s">
        <v>716</v>
      </c>
      <c r="R97" t="s">
        <v>723</v>
      </c>
      <c r="S97" t="s">
        <v>92</v>
      </c>
      <c r="T97" t="s">
        <v>93</v>
      </c>
      <c r="U97" s="4">
        <v>20304</v>
      </c>
      <c r="V97" s="4"/>
      <c r="W97" s="4">
        <v>36257</v>
      </c>
      <c r="X97" s="4">
        <v>0</v>
      </c>
      <c r="Y97" s="11" t="s">
        <v>725</v>
      </c>
      <c r="Z97" t="s">
        <v>95</v>
      </c>
      <c r="AA97" t="s">
        <v>96</v>
      </c>
      <c r="AB97" t="s">
        <v>140</v>
      </c>
      <c r="AC97" t="s">
        <v>140</v>
      </c>
      <c r="AD97" t="s">
        <v>98</v>
      </c>
      <c r="AG97" t="s">
        <v>100</v>
      </c>
      <c r="AI97" s="4">
        <v>1575</v>
      </c>
      <c r="AJ97" s="4">
        <v>1575</v>
      </c>
      <c r="AK97" s="4">
        <v>0</v>
      </c>
      <c r="AL97" s="4">
        <v>0</v>
      </c>
      <c r="AM97" s="4">
        <v>0</v>
      </c>
      <c r="AN97" s="4">
        <v>1575</v>
      </c>
      <c r="AO97" s="4">
        <v>160</v>
      </c>
      <c r="AP97">
        <v>1</v>
      </c>
      <c r="AU97" s="4">
        <v>0</v>
      </c>
      <c r="AV97" s="4"/>
      <c r="AW97" s="4"/>
      <c r="AX97" s="4"/>
      <c r="AY97" t="s">
        <v>685</v>
      </c>
      <c r="AZ97" t="s">
        <v>720</v>
      </c>
      <c r="BA97" t="s">
        <v>687</v>
      </c>
      <c r="BB97" t="s">
        <v>688</v>
      </c>
      <c r="BC97" t="s">
        <v>689</v>
      </c>
      <c r="BD97" t="s">
        <v>690</v>
      </c>
      <c r="BE97" t="s">
        <v>691</v>
      </c>
      <c r="BF97" t="s">
        <v>692</v>
      </c>
      <c r="BG97" t="s">
        <v>98</v>
      </c>
      <c r="BH97" t="s">
        <v>109</v>
      </c>
      <c r="BI97" t="s">
        <v>693</v>
      </c>
      <c r="BJ97" t="s">
        <v>694</v>
      </c>
      <c r="BK97" t="s">
        <v>154</v>
      </c>
      <c r="BL97" t="s">
        <v>695</v>
      </c>
      <c r="BM97" t="s">
        <v>696</v>
      </c>
      <c r="BN97" t="s">
        <v>695</v>
      </c>
      <c r="BO97" t="s">
        <v>721</v>
      </c>
      <c r="BP97" t="s">
        <v>724</v>
      </c>
      <c r="BQ97" t="s">
        <v>612</v>
      </c>
      <c r="BR97" t="s">
        <v>613</v>
      </c>
      <c r="BS97">
        <v>454307</v>
      </c>
      <c r="BT97" t="s">
        <v>119</v>
      </c>
      <c r="BU97" t="s">
        <v>120</v>
      </c>
      <c r="BV97" t="s">
        <v>120</v>
      </c>
      <c r="BW97" t="s">
        <v>699</v>
      </c>
      <c r="BX97" t="s">
        <v>699</v>
      </c>
      <c r="BY97">
        <v>2</v>
      </c>
      <c r="BZ97">
        <v>2</v>
      </c>
      <c r="CA97">
        <v>681461</v>
      </c>
      <c r="CD97" t="s">
        <v>121</v>
      </c>
    </row>
    <row r="98" spans="2:82" x14ac:dyDescent="0.25">
      <c r="B98">
        <f t="shared" si="79"/>
        <v>94</v>
      </c>
      <c r="C98" t="s">
        <v>726</v>
      </c>
      <c r="D98" t="s">
        <v>652</v>
      </c>
      <c r="E98" t="s">
        <v>727</v>
      </c>
      <c r="H98" t="s">
        <v>728</v>
      </c>
      <c r="I98" t="s">
        <v>86</v>
      </c>
      <c r="J98" t="s">
        <v>729</v>
      </c>
      <c r="K98" s="4">
        <v>961826</v>
      </c>
      <c r="L98" s="4">
        <v>1201410</v>
      </c>
      <c r="M98" s="4">
        <v>750000</v>
      </c>
      <c r="O98" t="s">
        <v>88</v>
      </c>
      <c r="P98" t="s">
        <v>89</v>
      </c>
      <c r="Q98" t="s">
        <v>123</v>
      </c>
      <c r="R98" t="s">
        <v>124</v>
      </c>
      <c r="S98" t="s">
        <v>92</v>
      </c>
      <c r="T98" t="s">
        <v>93</v>
      </c>
      <c r="U98" s="4">
        <v>114896</v>
      </c>
      <c r="V98" s="4"/>
      <c r="W98" s="4">
        <v>171486</v>
      </c>
      <c r="X98" s="4">
        <v>0</v>
      </c>
      <c r="Y98" s="11" t="s">
        <v>197</v>
      </c>
      <c r="Z98" t="s">
        <v>95</v>
      </c>
      <c r="AA98" t="s">
        <v>96</v>
      </c>
      <c r="AB98" t="s">
        <v>223</v>
      </c>
      <c r="AC98" t="s">
        <v>223</v>
      </c>
      <c r="AD98" t="s">
        <v>98</v>
      </c>
      <c r="AE98" t="s">
        <v>519</v>
      </c>
      <c r="AF98" t="s">
        <v>142</v>
      </c>
      <c r="AG98" t="s">
        <v>143</v>
      </c>
      <c r="AI98" s="4">
        <v>4200</v>
      </c>
      <c r="AJ98" s="4">
        <v>5841</v>
      </c>
      <c r="AK98" s="4">
        <v>0</v>
      </c>
      <c r="AL98" s="4">
        <v>0</v>
      </c>
      <c r="AM98" s="4">
        <v>0</v>
      </c>
      <c r="AN98" s="4">
        <v>4200</v>
      </c>
      <c r="AO98" s="4">
        <v>190</v>
      </c>
      <c r="AP98">
        <v>1</v>
      </c>
      <c r="AU98" s="4">
        <v>0</v>
      </c>
      <c r="AV98" s="4"/>
      <c r="AW98" s="4"/>
      <c r="AX98" s="4"/>
      <c r="AY98" t="s">
        <v>228</v>
      </c>
      <c r="AZ98" t="s">
        <v>730</v>
      </c>
      <c r="BA98" t="s">
        <v>731</v>
      </c>
      <c r="BB98" t="s">
        <v>732</v>
      </c>
      <c r="BC98" t="s">
        <v>733</v>
      </c>
      <c r="BD98" t="s">
        <v>734</v>
      </c>
      <c r="BE98" t="s">
        <v>735</v>
      </c>
      <c r="BF98" t="s">
        <v>736</v>
      </c>
      <c r="BG98" t="s">
        <v>98</v>
      </c>
      <c r="BH98" t="s">
        <v>109</v>
      </c>
      <c r="BI98" t="s">
        <v>737</v>
      </c>
      <c r="BJ98" t="s">
        <v>738</v>
      </c>
      <c r="BK98" t="s">
        <v>154</v>
      </c>
      <c r="BL98" t="s">
        <v>113</v>
      </c>
      <c r="BM98" t="s">
        <v>114</v>
      </c>
      <c r="BN98" t="s">
        <v>113</v>
      </c>
      <c r="BO98" t="s">
        <v>126</v>
      </c>
      <c r="BP98" t="s">
        <v>127</v>
      </c>
      <c r="BQ98" t="s">
        <v>157</v>
      </c>
      <c r="BR98" t="s">
        <v>158</v>
      </c>
      <c r="BS98">
        <v>25500</v>
      </c>
      <c r="BT98" t="s">
        <v>119</v>
      </c>
      <c r="BU98" t="s">
        <v>120</v>
      </c>
      <c r="BV98" t="s">
        <v>120</v>
      </c>
      <c r="BW98" t="s">
        <v>120</v>
      </c>
      <c r="BX98" t="s">
        <v>120</v>
      </c>
      <c r="BY98">
        <v>12</v>
      </c>
      <c r="BZ98">
        <v>12</v>
      </c>
      <c r="CA98">
        <v>306000</v>
      </c>
      <c r="CD98" t="s">
        <v>121</v>
      </c>
    </row>
    <row r="99" spans="2:82" x14ac:dyDescent="0.25">
      <c r="B99">
        <f t="shared" si="79"/>
        <v>95</v>
      </c>
      <c r="C99" t="s">
        <v>726</v>
      </c>
      <c r="D99" t="s">
        <v>652</v>
      </c>
      <c r="E99" t="s">
        <v>727</v>
      </c>
      <c r="H99" t="s">
        <v>728</v>
      </c>
      <c r="I99" t="s">
        <v>86</v>
      </c>
      <c r="J99" t="s">
        <v>729</v>
      </c>
      <c r="K99" s="4">
        <v>961826</v>
      </c>
      <c r="L99" s="4">
        <v>1201410</v>
      </c>
      <c r="M99" s="4">
        <v>750000</v>
      </c>
      <c r="O99" t="s">
        <v>88</v>
      </c>
      <c r="P99" t="s">
        <v>89</v>
      </c>
      <c r="Q99" t="s">
        <v>123</v>
      </c>
      <c r="R99" t="s">
        <v>124</v>
      </c>
      <c r="S99" t="s">
        <v>92</v>
      </c>
      <c r="T99" t="s">
        <v>93</v>
      </c>
      <c r="U99" s="4">
        <v>114896</v>
      </c>
      <c r="V99" s="4"/>
      <c r="W99" s="4">
        <v>171486</v>
      </c>
      <c r="X99" s="4">
        <v>0</v>
      </c>
      <c r="Y99" s="11" t="s">
        <v>197</v>
      </c>
      <c r="Z99" t="s">
        <v>95</v>
      </c>
      <c r="AA99" t="s">
        <v>96</v>
      </c>
      <c r="AB99" t="s">
        <v>223</v>
      </c>
      <c r="AC99" t="s">
        <v>223</v>
      </c>
      <c r="AD99" t="s">
        <v>98</v>
      </c>
      <c r="AE99" t="s">
        <v>519</v>
      </c>
      <c r="AF99" t="s">
        <v>142</v>
      </c>
      <c r="AG99" t="s">
        <v>143</v>
      </c>
      <c r="AI99" s="4">
        <v>4200</v>
      </c>
      <c r="AJ99" s="4">
        <v>5841</v>
      </c>
      <c r="AK99" s="4">
        <v>0</v>
      </c>
      <c r="AL99" s="4">
        <v>0</v>
      </c>
      <c r="AM99" s="4">
        <v>0</v>
      </c>
      <c r="AN99" s="4">
        <v>4200</v>
      </c>
      <c r="AO99" s="4">
        <v>190</v>
      </c>
      <c r="AP99">
        <v>1</v>
      </c>
      <c r="AU99" s="4">
        <v>0</v>
      </c>
      <c r="AV99" s="4"/>
      <c r="AW99" s="4"/>
      <c r="AX99" s="4"/>
      <c r="AY99" t="s">
        <v>228</v>
      </c>
      <c r="AZ99" t="s">
        <v>730</v>
      </c>
      <c r="BA99" t="s">
        <v>731</v>
      </c>
      <c r="BB99" t="s">
        <v>732</v>
      </c>
      <c r="BC99" t="s">
        <v>733</v>
      </c>
      <c r="BD99" t="s">
        <v>734</v>
      </c>
      <c r="BE99" t="s">
        <v>735</v>
      </c>
      <c r="BF99" t="s">
        <v>736</v>
      </c>
      <c r="BG99" t="s">
        <v>98</v>
      </c>
      <c r="BH99" t="s">
        <v>109</v>
      </c>
      <c r="BI99" t="s">
        <v>737</v>
      </c>
      <c r="BJ99" t="s">
        <v>738</v>
      </c>
      <c r="BK99" t="s">
        <v>154</v>
      </c>
      <c r="BL99" t="s">
        <v>113</v>
      </c>
      <c r="BM99" t="s">
        <v>114</v>
      </c>
      <c r="BN99" t="s">
        <v>113</v>
      </c>
      <c r="BO99" t="s">
        <v>126</v>
      </c>
      <c r="BP99" t="s">
        <v>127</v>
      </c>
      <c r="BQ99" t="s">
        <v>157</v>
      </c>
      <c r="BR99" t="s">
        <v>158</v>
      </c>
      <c r="BS99">
        <v>3600</v>
      </c>
      <c r="BT99" t="s">
        <v>119</v>
      </c>
      <c r="BU99" t="s">
        <v>120</v>
      </c>
      <c r="BV99" t="s">
        <v>120</v>
      </c>
      <c r="BW99" t="s">
        <v>120</v>
      </c>
      <c r="BX99" t="s">
        <v>120</v>
      </c>
      <c r="BY99">
        <v>12</v>
      </c>
      <c r="BZ99">
        <v>12</v>
      </c>
      <c r="CA99">
        <v>43200</v>
      </c>
      <c r="CD99" t="s">
        <v>121</v>
      </c>
    </row>
    <row r="100" spans="2:82" x14ac:dyDescent="0.25">
      <c r="B100">
        <f t="shared" si="79"/>
        <v>96</v>
      </c>
      <c r="C100" t="s">
        <v>726</v>
      </c>
      <c r="D100" t="s">
        <v>652</v>
      </c>
      <c r="E100" t="s">
        <v>727</v>
      </c>
      <c r="H100" t="s">
        <v>728</v>
      </c>
      <c r="I100" t="s">
        <v>86</v>
      </c>
      <c r="J100" t="s">
        <v>729</v>
      </c>
      <c r="K100" s="4">
        <v>961826</v>
      </c>
      <c r="L100" s="4">
        <v>1201410</v>
      </c>
      <c r="M100" s="4">
        <v>750000</v>
      </c>
      <c r="O100" t="s">
        <v>88</v>
      </c>
      <c r="P100" t="s">
        <v>122</v>
      </c>
      <c r="Q100" t="s">
        <v>123</v>
      </c>
      <c r="R100" t="s">
        <v>91</v>
      </c>
      <c r="S100" t="s">
        <v>95</v>
      </c>
      <c r="T100" t="s">
        <v>165</v>
      </c>
      <c r="U100" s="4">
        <v>144528</v>
      </c>
      <c r="V100" s="4"/>
      <c r="W100" s="4">
        <v>190169</v>
      </c>
      <c r="X100" s="4">
        <v>0</v>
      </c>
      <c r="Y100" s="11" t="s">
        <v>457</v>
      </c>
      <c r="Z100" t="s">
        <v>137</v>
      </c>
      <c r="AA100" t="s">
        <v>138</v>
      </c>
      <c r="AB100" t="s">
        <v>268</v>
      </c>
      <c r="AC100" t="s">
        <v>268</v>
      </c>
      <c r="AD100" t="s">
        <v>98</v>
      </c>
      <c r="AE100" t="s">
        <v>289</v>
      </c>
      <c r="AG100" t="s">
        <v>187</v>
      </c>
      <c r="AH100" t="s">
        <v>739</v>
      </c>
      <c r="AI100" s="4">
        <v>4850</v>
      </c>
      <c r="AJ100" s="4">
        <v>7370</v>
      </c>
      <c r="AK100" s="4">
        <v>0</v>
      </c>
      <c r="AL100" s="4">
        <v>0</v>
      </c>
      <c r="AM100" s="4">
        <v>0</v>
      </c>
      <c r="AN100" s="4">
        <v>4850</v>
      </c>
      <c r="AO100" s="4">
        <v>152</v>
      </c>
      <c r="AP100">
        <v>1</v>
      </c>
      <c r="AU100" s="4">
        <v>0</v>
      </c>
      <c r="AV100" s="4"/>
      <c r="AW100" s="4"/>
      <c r="AX100" s="4"/>
      <c r="AY100" t="s">
        <v>228</v>
      </c>
      <c r="AZ100" t="s">
        <v>730</v>
      </c>
      <c r="BA100" t="s">
        <v>731</v>
      </c>
      <c r="BB100" t="s">
        <v>732</v>
      </c>
      <c r="BC100" t="s">
        <v>733</v>
      </c>
      <c r="BD100" t="s">
        <v>734</v>
      </c>
      <c r="BE100" t="s">
        <v>735</v>
      </c>
      <c r="BF100" t="s">
        <v>736</v>
      </c>
      <c r="BG100" t="s">
        <v>98</v>
      </c>
      <c r="BH100" t="s">
        <v>109</v>
      </c>
      <c r="BI100" t="s">
        <v>737</v>
      </c>
      <c r="BJ100" t="s">
        <v>738</v>
      </c>
      <c r="BK100" t="s">
        <v>154</v>
      </c>
      <c r="BL100" t="s">
        <v>113</v>
      </c>
      <c r="BM100" t="s">
        <v>114</v>
      </c>
      <c r="BN100" t="s">
        <v>113</v>
      </c>
      <c r="BO100" t="s">
        <v>126</v>
      </c>
      <c r="BP100" t="s">
        <v>116</v>
      </c>
      <c r="BQ100" t="s">
        <v>157</v>
      </c>
      <c r="BR100" t="s">
        <v>158</v>
      </c>
      <c r="BS100">
        <v>3600</v>
      </c>
      <c r="BT100" t="s">
        <v>119</v>
      </c>
      <c r="BU100" t="s">
        <v>120</v>
      </c>
      <c r="BV100" t="s">
        <v>120</v>
      </c>
      <c r="BW100" t="s">
        <v>120</v>
      </c>
      <c r="BX100" t="s">
        <v>120</v>
      </c>
      <c r="BY100">
        <v>12</v>
      </c>
      <c r="BZ100">
        <v>12</v>
      </c>
      <c r="CA100">
        <v>43200</v>
      </c>
      <c r="CD100" t="s">
        <v>121</v>
      </c>
    </row>
    <row r="101" spans="2:82" x14ac:dyDescent="0.25">
      <c r="B101">
        <f t="shared" si="79"/>
        <v>97</v>
      </c>
      <c r="C101" t="s">
        <v>726</v>
      </c>
      <c r="D101" t="s">
        <v>652</v>
      </c>
      <c r="E101" t="s">
        <v>727</v>
      </c>
      <c r="H101" t="s">
        <v>728</v>
      </c>
      <c r="I101" t="s">
        <v>86</v>
      </c>
      <c r="J101" t="s">
        <v>729</v>
      </c>
      <c r="K101" s="4">
        <v>961826</v>
      </c>
      <c r="L101" s="4">
        <v>1201410</v>
      </c>
      <c r="M101" s="4">
        <v>750000</v>
      </c>
      <c r="O101" t="s">
        <v>88</v>
      </c>
      <c r="P101" t="s">
        <v>122</v>
      </c>
      <c r="Q101" t="s">
        <v>123</v>
      </c>
      <c r="R101" t="s">
        <v>91</v>
      </c>
      <c r="S101" t="s">
        <v>95</v>
      </c>
      <c r="T101" t="s">
        <v>165</v>
      </c>
      <c r="U101" s="4">
        <v>144528</v>
      </c>
      <c r="V101" s="4"/>
      <c r="W101" s="4">
        <v>190169</v>
      </c>
      <c r="X101" s="4">
        <v>0</v>
      </c>
      <c r="Y101" s="11" t="s">
        <v>457</v>
      </c>
      <c r="Z101" t="s">
        <v>137</v>
      </c>
      <c r="AA101" t="s">
        <v>138</v>
      </c>
      <c r="AB101" t="s">
        <v>268</v>
      </c>
      <c r="AC101" t="s">
        <v>268</v>
      </c>
      <c r="AD101" t="s">
        <v>98</v>
      </c>
      <c r="AE101" t="s">
        <v>289</v>
      </c>
      <c r="AG101" t="s">
        <v>187</v>
      </c>
      <c r="AH101" t="s">
        <v>739</v>
      </c>
      <c r="AI101" s="4">
        <v>4850</v>
      </c>
      <c r="AJ101" s="4">
        <v>7370</v>
      </c>
      <c r="AK101" s="4">
        <v>0</v>
      </c>
      <c r="AL101" s="4">
        <v>0</v>
      </c>
      <c r="AM101" s="4">
        <v>0</v>
      </c>
      <c r="AN101" s="4">
        <v>4850</v>
      </c>
      <c r="AO101" s="4">
        <v>152</v>
      </c>
      <c r="AP101">
        <v>1</v>
      </c>
      <c r="AU101" s="4">
        <v>0</v>
      </c>
      <c r="AV101" s="4"/>
      <c r="AW101" s="4"/>
      <c r="AX101" s="4"/>
      <c r="AY101" t="s">
        <v>228</v>
      </c>
      <c r="AZ101" t="s">
        <v>730</v>
      </c>
      <c r="BA101" t="s">
        <v>731</v>
      </c>
      <c r="BB101" t="s">
        <v>732</v>
      </c>
      <c r="BC101" t="s">
        <v>733</v>
      </c>
      <c r="BD101" t="s">
        <v>734</v>
      </c>
      <c r="BE101" t="s">
        <v>735</v>
      </c>
      <c r="BF101" t="s">
        <v>736</v>
      </c>
      <c r="BG101" t="s">
        <v>98</v>
      </c>
      <c r="BH101" t="s">
        <v>109</v>
      </c>
      <c r="BI101" t="s">
        <v>737</v>
      </c>
      <c r="BJ101" t="s">
        <v>738</v>
      </c>
      <c r="BK101" t="s">
        <v>154</v>
      </c>
      <c r="BL101" t="s">
        <v>113</v>
      </c>
      <c r="BM101" t="s">
        <v>114</v>
      </c>
      <c r="BN101" t="s">
        <v>113</v>
      </c>
      <c r="BO101" t="s">
        <v>126</v>
      </c>
      <c r="BP101" t="s">
        <v>116</v>
      </c>
      <c r="BQ101" t="s">
        <v>157</v>
      </c>
      <c r="BR101" t="s">
        <v>158</v>
      </c>
      <c r="BS101">
        <v>25500</v>
      </c>
      <c r="BT101" t="s">
        <v>119</v>
      </c>
      <c r="BU101" t="s">
        <v>120</v>
      </c>
      <c r="BV101" t="s">
        <v>120</v>
      </c>
      <c r="BW101" t="s">
        <v>120</v>
      </c>
      <c r="BX101" t="s">
        <v>120</v>
      </c>
      <c r="BY101">
        <v>12</v>
      </c>
      <c r="BZ101">
        <v>12</v>
      </c>
      <c r="CA101">
        <v>306000</v>
      </c>
      <c r="CD101" t="s">
        <v>121</v>
      </c>
    </row>
    <row r="102" spans="2:82" x14ac:dyDescent="0.25">
      <c r="B102">
        <f t="shared" si="79"/>
        <v>98</v>
      </c>
      <c r="C102" t="s">
        <v>726</v>
      </c>
      <c r="D102" t="s">
        <v>652</v>
      </c>
      <c r="E102" t="s">
        <v>727</v>
      </c>
      <c r="H102" t="s">
        <v>728</v>
      </c>
      <c r="I102" t="s">
        <v>86</v>
      </c>
      <c r="J102" t="s">
        <v>729</v>
      </c>
      <c r="K102" s="4">
        <v>961826</v>
      </c>
      <c r="L102" s="4">
        <v>1201410</v>
      </c>
      <c r="M102" s="4">
        <v>750000</v>
      </c>
      <c r="O102" t="s">
        <v>88</v>
      </c>
      <c r="P102" t="s">
        <v>227</v>
      </c>
      <c r="Q102" t="s">
        <v>123</v>
      </c>
      <c r="R102" t="s">
        <v>124</v>
      </c>
      <c r="S102" t="s">
        <v>92</v>
      </c>
      <c r="T102" t="s">
        <v>93</v>
      </c>
      <c r="U102" s="4">
        <v>56905</v>
      </c>
      <c r="V102" s="4"/>
      <c r="W102" s="4">
        <v>113810</v>
      </c>
      <c r="X102" s="4">
        <v>0</v>
      </c>
      <c r="Y102" s="11" t="s">
        <v>248</v>
      </c>
      <c r="Z102" t="s">
        <v>95</v>
      </c>
      <c r="AA102" t="s">
        <v>96</v>
      </c>
      <c r="AB102" t="s">
        <v>740</v>
      </c>
      <c r="AC102" t="s">
        <v>740</v>
      </c>
      <c r="AD102" t="s">
        <v>98</v>
      </c>
      <c r="AE102" t="s">
        <v>328</v>
      </c>
      <c r="AG102" t="s">
        <v>187</v>
      </c>
      <c r="AI102" s="4">
        <v>3150</v>
      </c>
      <c r="AJ102" s="4">
        <v>3150</v>
      </c>
      <c r="AK102" s="4">
        <v>0</v>
      </c>
      <c r="AL102" s="4">
        <v>0</v>
      </c>
      <c r="AM102" s="4">
        <v>0</v>
      </c>
      <c r="AN102" s="4">
        <v>3150</v>
      </c>
      <c r="AO102" s="4">
        <v>250</v>
      </c>
      <c r="AP102">
        <v>1</v>
      </c>
      <c r="AU102" s="4">
        <v>0</v>
      </c>
      <c r="AV102" s="4"/>
      <c r="AW102" s="4"/>
      <c r="AX102" s="4"/>
      <c r="AY102" t="s">
        <v>228</v>
      </c>
      <c r="AZ102" t="s">
        <v>730</v>
      </c>
      <c r="BA102" t="s">
        <v>731</v>
      </c>
      <c r="BB102" t="s">
        <v>732</v>
      </c>
      <c r="BC102" t="s">
        <v>733</v>
      </c>
      <c r="BD102" t="s">
        <v>734</v>
      </c>
      <c r="BE102" t="s">
        <v>735</v>
      </c>
      <c r="BF102" t="s">
        <v>736</v>
      </c>
      <c r="BG102" t="s">
        <v>98</v>
      </c>
      <c r="BH102" t="s">
        <v>109</v>
      </c>
      <c r="BI102" t="s">
        <v>737</v>
      </c>
      <c r="BJ102" t="s">
        <v>738</v>
      </c>
      <c r="BK102" t="s">
        <v>154</v>
      </c>
      <c r="BL102" t="s">
        <v>113</v>
      </c>
      <c r="BM102" t="s">
        <v>114</v>
      </c>
      <c r="BN102" t="s">
        <v>113</v>
      </c>
      <c r="BO102" t="s">
        <v>126</v>
      </c>
      <c r="BP102" t="s">
        <v>127</v>
      </c>
      <c r="BQ102" t="s">
        <v>157</v>
      </c>
      <c r="BR102" t="s">
        <v>158</v>
      </c>
      <c r="BS102">
        <v>3600</v>
      </c>
      <c r="BT102" t="s">
        <v>119</v>
      </c>
      <c r="BU102" t="s">
        <v>120</v>
      </c>
      <c r="BV102" t="s">
        <v>120</v>
      </c>
      <c r="BW102" t="s">
        <v>120</v>
      </c>
      <c r="BX102" t="s">
        <v>120</v>
      </c>
      <c r="BY102">
        <v>12</v>
      </c>
      <c r="BZ102">
        <v>12</v>
      </c>
      <c r="CA102">
        <v>43200</v>
      </c>
      <c r="CD102" t="s">
        <v>121</v>
      </c>
    </row>
    <row r="103" spans="2:82" x14ac:dyDescent="0.25">
      <c r="B103">
        <f t="shared" si="79"/>
        <v>99</v>
      </c>
      <c r="C103" t="s">
        <v>726</v>
      </c>
      <c r="D103" t="s">
        <v>652</v>
      </c>
      <c r="E103" t="s">
        <v>727</v>
      </c>
      <c r="H103" t="s">
        <v>728</v>
      </c>
      <c r="I103" t="s">
        <v>86</v>
      </c>
      <c r="J103" t="s">
        <v>729</v>
      </c>
      <c r="K103" s="4">
        <v>961826</v>
      </c>
      <c r="L103" s="4">
        <v>1201410</v>
      </c>
      <c r="M103" s="4">
        <v>750000</v>
      </c>
      <c r="O103" t="s">
        <v>88</v>
      </c>
      <c r="P103" t="s">
        <v>227</v>
      </c>
      <c r="Q103" t="s">
        <v>123</v>
      </c>
      <c r="R103" t="s">
        <v>124</v>
      </c>
      <c r="S103" t="s">
        <v>92</v>
      </c>
      <c r="T103" t="s">
        <v>93</v>
      </c>
      <c r="U103">
        <v>56905</v>
      </c>
      <c r="W103">
        <v>113810</v>
      </c>
      <c r="X103">
        <v>0</v>
      </c>
      <c r="Y103" t="s">
        <v>248</v>
      </c>
      <c r="Z103" t="s">
        <v>95</v>
      </c>
      <c r="AA103" t="s">
        <v>96</v>
      </c>
      <c r="AB103" t="s">
        <v>740</v>
      </c>
      <c r="AC103" t="s">
        <v>740</v>
      </c>
      <c r="AD103" t="s">
        <v>98</v>
      </c>
      <c r="AE103" t="s">
        <v>328</v>
      </c>
      <c r="AG103" t="s">
        <v>187</v>
      </c>
      <c r="AI103">
        <v>3150</v>
      </c>
      <c r="AJ103">
        <v>3150</v>
      </c>
      <c r="AK103">
        <v>0</v>
      </c>
      <c r="AL103">
        <v>0</v>
      </c>
      <c r="AM103">
        <v>0</v>
      </c>
      <c r="AN103">
        <v>3150</v>
      </c>
      <c r="AO103">
        <v>250</v>
      </c>
      <c r="AP103">
        <v>1</v>
      </c>
      <c r="AU103">
        <v>0</v>
      </c>
      <c r="AY103" t="s">
        <v>228</v>
      </c>
      <c r="AZ103" t="s">
        <v>730</v>
      </c>
      <c r="BA103" t="s">
        <v>731</v>
      </c>
      <c r="BB103" t="s">
        <v>732</v>
      </c>
      <c r="BC103" t="s">
        <v>733</v>
      </c>
      <c r="BD103" t="s">
        <v>734</v>
      </c>
      <c r="BE103" t="s">
        <v>735</v>
      </c>
      <c r="BF103" t="s">
        <v>736</v>
      </c>
      <c r="BG103" t="s">
        <v>98</v>
      </c>
      <c r="BH103" t="s">
        <v>109</v>
      </c>
      <c r="BI103" t="s">
        <v>737</v>
      </c>
      <c r="BJ103" t="s">
        <v>738</v>
      </c>
      <c r="BK103" t="s">
        <v>154</v>
      </c>
      <c r="BL103" t="s">
        <v>113</v>
      </c>
      <c r="BM103" t="s">
        <v>114</v>
      </c>
      <c r="BN103" t="s">
        <v>113</v>
      </c>
      <c r="BO103" t="s">
        <v>126</v>
      </c>
      <c r="BP103" t="s">
        <v>127</v>
      </c>
      <c r="BQ103" t="s">
        <v>157</v>
      </c>
      <c r="BR103" t="s">
        <v>158</v>
      </c>
      <c r="BS103">
        <v>25500</v>
      </c>
      <c r="BT103" t="s">
        <v>119</v>
      </c>
      <c r="BU103" t="s">
        <v>120</v>
      </c>
      <c r="BV103" t="s">
        <v>120</v>
      </c>
      <c r="BW103" t="s">
        <v>120</v>
      </c>
      <c r="BX103" t="s">
        <v>120</v>
      </c>
      <c r="BY103">
        <v>12</v>
      </c>
      <c r="BZ103">
        <v>12</v>
      </c>
      <c r="CA103">
        <v>306000</v>
      </c>
      <c r="CD103" t="s">
        <v>121</v>
      </c>
    </row>
    <row r="104" spans="2:82" x14ac:dyDescent="0.25">
      <c r="B104">
        <f t="shared" si="79"/>
        <v>100</v>
      </c>
      <c r="C104" t="s">
        <v>726</v>
      </c>
      <c r="D104" t="s">
        <v>652</v>
      </c>
      <c r="E104" t="s">
        <v>727</v>
      </c>
      <c r="H104" t="s">
        <v>728</v>
      </c>
      <c r="I104" t="s">
        <v>86</v>
      </c>
      <c r="J104" t="s">
        <v>729</v>
      </c>
      <c r="K104" s="4">
        <v>961826</v>
      </c>
      <c r="L104" s="4">
        <v>1201410</v>
      </c>
      <c r="M104" s="4">
        <v>750000</v>
      </c>
      <c r="O104" t="s">
        <v>88</v>
      </c>
      <c r="P104" t="s">
        <v>282</v>
      </c>
      <c r="Q104" t="s">
        <v>90</v>
      </c>
      <c r="R104" t="s">
        <v>91</v>
      </c>
      <c r="S104" t="s">
        <v>92</v>
      </c>
      <c r="T104" t="s">
        <v>93</v>
      </c>
      <c r="U104">
        <v>73245</v>
      </c>
      <c r="W104">
        <v>162767</v>
      </c>
      <c r="X104">
        <v>0</v>
      </c>
      <c r="Y104" t="s">
        <v>741</v>
      </c>
      <c r="Z104" t="s">
        <v>95</v>
      </c>
      <c r="AA104" t="s">
        <v>96</v>
      </c>
      <c r="AB104" t="s">
        <v>518</v>
      </c>
      <c r="AC104" t="s">
        <v>518</v>
      </c>
      <c r="AD104" t="s">
        <v>98</v>
      </c>
      <c r="AE104" t="s">
        <v>442</v>
      </c>
      <c r="AG104" t="s">
        <v>187</v>
      </c>
      <c r="AH104" t="s">
        <v>742</v>
      </c>
      <c r="AI104">
        <v>1890</v>
      </c>
      <c r="AJ104">
        <v>1890</v>
      </c>
      <c r="AK104">
        <v>0</v>
      </c>
      <c r="AL104">
        <v>0</v>
      </c>
      <c r="AM104">
        <v>0</v>
      </c>
      <c r="AN104">
        <v>1890</v>
      </c>
      <c r="AO104">
        <v>266</v>
      </c>
      <c r="AP104">
        <v>1</v>
      </c>
      <c r="AU104">
        <v>0</v>
      </c>
      <c r="AY104" t="s">
        <v>228</v>
      </c>
      <c r="AZ104" t="s">
        <v>730</v>
      </c>
      <c r="BA104" t="s">
        <v>731</v>
      </c>
      <c r="BB104" t="s">
        <v>732</v>
      </c>
      <c r="BC104" t="s">
        <v>733</v>
      </c>
      <c r="BD104" t="s">
        <v>734</v>
      </c>
      <c r="BE104" t="s">
        <v>735</v>
      </c>
      <c r="BF104" t="s">
        <v>736</v>
      </c>
      <c r="BG104" t="s">
        <v>98</v>
      </c>
      <c r="BH104" t="s">
        <v>109</v>
      </c>
      <c r="BI104" t="s">
        <v>737</v>
      </c>
      <c r="BJ104" t="s">
        <v>738</v>
      </c>
      <c r="BK104" t="s">
        <v>154</v>
      </c>
      <c r="BL104" t="s">
        <v>113</v>
      </c>
      <c r="BM104" t="s">
        <v>114</v>
      </c>
      <c r="BN104" t="s">
        <v>113</v>
      </c>
      <c r="BO104" t="s">
        <v>115</v>
      </c>
      <c r="BP104" t="s">
        <v>116</v>
      </c>
      <c r="BQ104" t="s">
        <v>157</v>
      </c>
      <c r="BR104" t="s">
        <v>158</v>
      </c>
      <c r="BS104">
        <v>3600</v>
      </c>
      <c r="BT104" t="s">
        <v>119</v>
      </c>
      <c r="BU104" t="s">
        <v>120</v>
      </c>
      <c r="BV104" t="s">
        <v>120</v>
      </c>
      <c r="BW104" t="s">
        <v>120</v>
      </c>
      <c r="BX104" t="s">
        <v>120</v>
      </c>
      <c r="BY104">
        <v>12</v>
      </c>
      <c r="BZ104">
        <v>12</v>
      </c>
      <c r="CA104">
        <v>43200</v>
      </c>
      <c r="CD104" t="s">
        <v>121</v>
      </c>
    </row>
    <row r="105" spans="2:82" x14ac:dyDescent="0.25">
      <c r="B105">
        <f t="shared" si="79"/>
        <v>101</v>
      </c>
      <c r="C105" t="s">
        <v>726</v>
      </c>
      <c r="D105" t="s">
        <v>652</v>
      </c>
      <c r="E105" t="s">
        <v>727</v>
      </c>
      <c r="H105" t="s">
        <v>728</v>
      </c>
      <c r="I105" t="s">
        <v>86</v>
      </c>
      <c r="J105" t="s">
        <v>729</v>
      </c>
      <c r="K105" s="4">
        <v>961826</v>
      </c>
      <c r="L105" s="4">
        <v>1201410</v>
      </c>
      <c r="M105" s="4">
        <v>750000</v>
      </c>
      <c r="O105" t="s">
        <v>88</v>
      </c>
      <c r="P105" t="s">
        <v>282</v>
      </c>
      <c r="Q105" t="s">
        <v>90</v>
      </c>
      <c r="R105" t="s">
        <v>91</v>
      </c>
      <c r="S105" t="s">
        <v>92</v>
      </c>
      <c r="T105" t="s">
        <v>93</v>
      </c>
      <c r="U105">
        <v>73245</v>
      </c>
      <c r="W105">
        <v>162767</v>
      </c>
      <c r="X105">
        <v>0</v>
      </c>
      <c r="Y105" t="s">
        <v>741</v>
      </c>
      <c r="Z105" t="s">
        <v>95</v>
      </c>
      <c r="AA105" t="s">
        <v>96</v>
      </c>
      <c r="AB105" t="s">
        <v>518</v>
      </c>
      <c r="AC105" t="s">
        <v>518</v>
      </c>
      <c r="AD105" t="s">
        <v>98</v>
      </c>
      <c r="AE105" t="s">
        <v>442</v>
      </c>
      <c r="AG105" t="s">
        <v>187</v>
      </c>
      <c r="AH105" t="s">
        <v>742</v>
      </c>
      <c r="AI105">
        <v>1890</v>
      </c>
      <c r="AJ105">
        <v>1890</v>
      </c>
      <c r="AK105">
        <v>0</v>
      </c>
      <c r="AL105">
        <v>0</v>
      </c>
      <c r="AM105">
        <v>0</v>
      </c>
      <c r="AN105">
        <v>1890</v>
      </c>
      <c r="AO105">
        <v>266</v>
      </c>
      <c r="AP105">
        <v>1</v>
      </c>
      <c r="AU105">
        <v>0</v>
      </c>
      <c r="AY105" t="s">
        <v>228</v>
      </c>
      <c r="AZ105" t="s">
        <v>730</v>
      </c>
      <c r="BA105" t="s">
        <v>731</v>
      </c>
      <c r="BB105" t="s">
        <v>732</v>
      </c>
      <c r="BC105" t="s">
        <v>733</v>
      </c>
      <c r="BD105" t="s">
        <v>734</v>
      </c>
      <c r="BE105" t="s">
        <v>735</v>
      </c>
      <c r="BF105" t="s">
        <v>736</v>
      </c>
      <c r="BG105" t="s">
        <v>98</v>
      </c>
      <c r="BH105" t="s">
        <v>109</v>
      </c>
      <c r="BI105" t="s">
        <v>737</v>
      </c>
      <c r="BJ105" t="s">
        <v>738</v>
      </c>
      <c r="BK105" t="s">
        <v>154</v>
      </c>
      <c r="BL105" t="s">
        <v>113</v>
      </c>
      <c r="BM105" t="s">
        <v>114</v>
      </c>
      <c r="BN105" t="s">
        <v>113</v>
      </c>
      <c r="BO105" t="s">
        <v>115</v>
      </c>
      <c r="BP105" t="s">
        <v>116</v>
      </c>
      <c r="BQ105" t="s">
        <v>157</v>
      </c>
      <c r="BR105" t="s">
        <v>158</v>
      </c>
      <c r="BS105">
        <v>25500</v>
      </c>
      <c r="BT105" t="s">
        <v>119</v>
      </c>
      <c r="BU105" t="s">
        <v>120</v>
      </c>
      <c r="BV105" t="s">
        <v>120</v>
      </c>
      <c r="BW105" t="s">
        <v>120</v>
      </c>
      <c r="BX105" t="s">
        <v>120</v>
      </c>
      <c r="BY105">
        <v>12</v>
      </c>
      <c r="BZ105">
        <v>12</v>
      </c>
      <c r="CA105">
        <v>306000</v>
      </c>
      <c r="CD105" t="s">
        <v>121</v>
      </c>
    </row>
    <row r="106" spans="2:82" x14ac:dyDescent="0.25">
      <c r="B106">
        <f t="shared" si="79"/>
        <v>102</v>
      </c>
      <c r="C106" t="s">
        <v>726</v>
      </c>
      <c r="D106" t="s">
        <v>652</v>
      </c>
      <c r="E106" t="s">
        <v>727</v>
      </c>
      <c r="H106" t="s">
        <v>728</v>
      </c>
      <c r="I106" t="s">
        <v>86</v>
      </c>
      <c r="J106" t="s">
        <v>729</v>
      </c>
      <c r="K106" s="4">
        <v>961826</v>
      </c>
      <c r="L106" s="4">
        <v>1201410</v>
      </c>
      <c r="M106" s="4">
        <v>750000</v>
      </c>
      <c r="O106" t="s">
        <v>88</v>
      </c>
      <c r="P106" t="s">
        <v>228</v>
      </c>
      <c r="Q106" t="s">
        <v>123</v>
      </c>
      <c r="R106" t="s">
        <v>124</v>
      </c>
      <c r="S106" t="s">
        <v>92</v>
      </c>
      <c r="T106" t="s">
        <v>93</v>
      </c>
      <c r="U106">
        <v>118325</v>
      </c>
      <c r="W106">
        <v>171486</v>
      </c>
      <c r="X106">
        <v>0</v>
      </c>
      <c r="Y106" t="s">
        <v>743</v>
      </c>
      <c r="Z106" t="s">
        <v>95</v>
      </c>
      <c r="AA106" t="s">
        <v>96</v>
      </c>
      <c r="AB106" t="s">
        <v>199</v>
      </c>
      <c r="AC106" t="s">
        <v>199</v>
      </c>
      <c r="AD106" t="s">
        <v>98</v>
      </c>
      <c r="AE106" t="s">
        <v>307</v>
      </c>
      <c r="AG106" t="s">
        <v>100</v>
      </c>
      <c r="AI106">
        <v>4200</v>
      </c>
      <c r="AJ106">
        <v>5400</v>
      </c>
      <c r="AK106">
        <v>0</v>
      </c>
      <c r="AL106">
        <v>0</v>
      </c>
      <c r="AM106">
        <v>0</v>
      </c>
      <c r="AN106">
        <v>4200</v>
      </c>
      <c r="AO106">
        <v>190</v>
      </c>
      <c r="AP106">
        <v>1</v>
      </c>
      <c r="AU106">
        <v>0</v>
      </c>
      <c r="AY106" t="s">
        <v>228</v>
      </c>
      <c r="AZ106" t="s">
        <v>730</v>
      </c>
      <c r="BA106" t="s">
        <v>731</v>
      </c>
      <c r="BB106" t="s">
        <v>732</v>
      </c>
      <c r="BC106" t="s">
        <v>733</v>
      </c>
      <c r="BD106" t="s">
        <v>734</v>
      </c>
      <c r="BE106" t="s">
        <v>735</v>
      </c>
      <c r="BF106" t="s">
        <v>736</v>
      </c>
      <c r="BG106" t="s">
        <v>98</v>
      </c>
      <c r="BH106" t="s">
        <v>109</v>
      </c>
      <c r="BI106" t="s">
        <v>737</v>
      </c>
      <c r="BJ106" t="s">
        <v>738</v>
      </c>
      <c r="BK106" t="s">
        <v>154</v>
      </c>
      <c r="BL106" t="s">
        <v>113</v>
      </c>
      <c r="BM106" t="s">
        <v>114</v>
      </c>
      <c r="BN106" t="s">
        <v>113</v>
      </c>
      <c r="BO106" t="s">
        <v>126</v>
      </c>
      <c r="BP106" t="s">
        <v>127</v>
      </c>
      <c r="BQ106" t="s">
        <v>157</v>
      </c>
      <c r="BR106" t="s">
        <v>158</v>
      </c>
      <c r="BS106">
        <v>25500</v>
      </c>
      <c r="BT106" t="s">
        <v>119</v>
      </c>
      <c r="BU106" t="s">
        <v>120</v>
      </c>
      <c r="BV106" t="s">
        <v>120</v>
      </c>
      <c r="BW106" t="s">
        <v>120</v>
      </c>
      <c r="BX106" t="s">
        <v>120</v>
      </c>
      <c r="BY106">
        <v>12</v>
      </c>
      <c r="BZ106">
        <v>12</v>
      </c>
      <c r="CA106">
        <v>306000</v>
      </c>
      <c r="CD106" t="s">
        <v>121</v>
      </c>
    </row>
    <row r="107" spans="2:82" x14ac:dyDescent="0.25">
      <c r="B107">
        <f t="shared" si="79"/>
        <v>103</v>
      </c>
      <c r="C107" t="s">
        <v>726</v>
      </c>
      <c r="D107" t="s">
        <v>652</v>
      </c>
      <c r="E107" t="s">
        <v>727</v>
      </c>
      <c r="H107" t="s">
        <v>728</v>
      </c>
      <c r="I107" t="s">
        <v>86</v>
      </c>
      <c r="J107" t="s">
        <v>729</v>
      </c>
      <c r="K107" s="4">
        <v>961826</v>
      </c>
      <c r="L107" s="4">
        <v>1201410</v>
      </c>
      <c r="M107" s="4">
        <v>750000</v>
      </c>
      <c r="O107" t="s">
        <v>88</v>
      </c>
      <c r="P107" t="s">
        <v>228</v>
      </c>
      <c r="Q107" t="s">
        <v>123</v>
      </c>
      <c r="R107" t="s">
        <v>124</v>
      </c>
      <c r="S107" t="s">
        <v>92</v>
      </c>
      <c r="T107" t="s">
        <v>93</v>
      </c>
      <c r="U107">
        <v>118325</v>
      </c>
      <c r="W107">
        <v>171486</v>
      </c>
      <c r="X107">
        <v>0</v>
      </c>
      <c r="Y107" t="s">
        <v>743</v>
      </c>
      <c r="Z107" t="s">
        <v>95</v>
      </c>
      <c r="AA107" t="s">
        <v>96</v>
      </c>
      <c r="AB107" t="s">
        <v>199</v>
      </c>
      <c r="AC107" t="s">
        <v>199</v>
      </c>
      <c r="AD107" t="s">
        <v>98</v>
      </c>
      <c r="AE107" t="s">
        <v>307</v>
      </c>
      <c r="AG107" t="s">
        <v>100</v>
      </c>
      <c r="AI107">
        <v>4200</v>
      </c>
      <c r="AJ107">
        <v>5400</v>
      </c>
      <c r="AK107">
        <v>0</v>
      </c>
      <c r="AL107">
        <v>0</v>
      </c>
      <c r="AM107">
        <v>0</v>
      </c>
      <c r="AN107">
        <v>4200</v>
      </c>
      <c r="AO107">
        <v>190</v>
      </c>
      <c r="AP107">
        <v>1</v>
      </c>
      <c r="AU107">
        <v>0</v>
      </c>
      <c r="AY107" t="s">
        <v>228</v>
      </c>
      <c r="AZ107" t="s">
        <v>730</v>
      </c>
      <c r="BA107" t="s">
        <v>731</v>
      </c>
      <c r="BB107" t="s">
        <v>732</v>
      </c>
      <c r="BC107" t="s">
        <v>733</v>
      </c>
      <c r="BD107" t="s">
        <v>734</v>
      </c>
      <c r="BE107" t="s">
        <v>735</v>
      </c>
      <c r="BF107" t="s">
        <v>736</v>
      </c>
      <c r="BG107" t="s">
        <v>98</v>
      </c>
      <c r="BH107" t="s">
        <v>109</v>
      </c>
      <c r="BI107" t="s">
        <v>737</v>
      </c>
      <c r="BJ107" t="s">
        <v>738</v>
      </c>
      <c r="BK107" t="s">
        <v>154</v>
      </c>
      <c r="BL107" t="s">
        <v>113</v>
      </c>
      <c r="BM107" t="s">
        <v>114</v>
      </c>
      <c r="BN107" t="s">
        <v>113</v>
      </c>
      <c r="BO107" t="s">
        <v>126</v>
      </c>
      <c r="BP107" t="s">
        <v>127</v>
      </c>
      <c r="BQ107" t="s">
        <v>157</v>
      </c>
      <c r="BR107" t="s">
        <v>158</v>
      </c>
      <c r="BS107">
        <v>3600</v>
      </c>
      <c r="BT107" t="s">
        <v>119</v>
      </c>
      <c r="BU107" t="s">
        <v>120</v>
      </c>
      <c r="BV107" t="s">
        <v>120</v>
      </c>
      <c r="BW107" t="s">
        <v>120</v>
      </c>
      <c r="BX107" t="s">
        <v>120</v>
      </c>
      <c r="BY107">
        <v>12</v>
      </c>
      <c r="BZ107">
        <v>12</v>
      </c>
      <c r="CA107">
        <v>43200</v>
      </c>
      <c r="CD107" t="s">
        <v>121</v>
      </c>
    </row>
    <row r="108" spans="2:82" x14ac:dyDescent="0.25">
      <c r="B108">
        <f t="shared" si="79"/>
        <v>104</v>
      </c>
      <c r="C108" t="s">
        <v>726</v>
      </c>
      <c r="D108" t="s">
        <v>652</v>
      </c>
      <c r="E108" t="s">
        <v>727</v>
      </c>
      <c r="H108" t="s">
        <v>728</v>
      </c>
      <c r="I108" t="s">
        <v>86</v>
      </c>
      <c r="J108" t="s">
        <v>729</v>
      </c>
      <c r="K108" s="4">
        <v>961826</v>
      </c>
      <c r="L108" s="4">
        <v>1201410</v>
      </c>
      <c r="M108" s="4">
        <v>750000</v>
      </c>
      <c r="O108" t="s">
        <v>88</v>
      </c>
      <c r="P108" t="s">
        <v>744</v>
      </c>
      <c r="Q108" t="s">
        <v>123</v>
      </c>
      <c r="R108" t="s">
        <v>124</v>
      </c>
      <c r="S108" t="s">
        <v>92</v>
      </c>
      <c r="T108" t="s">
        <v>93</v>
      </c>
      <c r="U108">
        <v>176688</v>
      </c>
      <c r="W108">
        <v>229465</v>
      </c>
      <c r="X108">
        <v>0</v>
      </c>
      <c r="Y108" t="s">
        <v>367</v>
      </c>
      <c r="Z108" t="s">
        <v>95</v>
      </c>
      <c r="AA108" t="s">
        <v>96</v>
      </c>
      <c r="AB108" t="s">
        <v>621</v>
      </c>
      <c r="AC108" t="s">
        <v>621</v>
      </c>
      <c r="AD108" t="s">
        <v>98</v>
      </c>
      <c r="AE108" t="s">
        <v>307</v>
      </c>
      <c r="AG108" t="s">
        <v>100</v>
      </c>
      <c r="AI108">
        <v>5620</v>
      </c>
      <c r="AJ108">
        <v>5620</v>
      </c>
      <c r="AK108">
        <v>0</v>
      </c>
      <c r="AL108">
        <v>0</v>
      </c>
      <c r="AM108">
        <v>0</v>
      </c>
      <c r="AN108">
        <v>5620</v>
      </c>
      <c r="AO108">
        <v>276</v>
      </c>
      <c r="AP108">
        <v>1</v>
      </c>
      <c r="AU108">
        <v>0</v>
      </c>
      <c r="AY108" t="s">
        <v>228</v>
      </c>
      <c r="AZ108" t="s">
        <v>730</v>
      </c>
      <c r="BA108" t="s">
        <v>731</v>
      </c>
      <c r="BB108" t="s">
        <v>732</v>
      </c>
      <c r="BC108" t="s">
        <v>733</v>
      </c>
      <c r="BD108" t="s">
        <v>734</v>
      </c>
      <c r="BE108" t="s">
        <v>735</v>
      </c>
      <c r="BF108" t="s">
        <v>736</v>
      </c>
      <c r="BG108" t="s">
        <v>98</v>
      </c>
      <c r="BH108" t="s">
        <v>109</v>
      </c>
      <c r="BI108" t="s">
        <v>737</v>
      </c>
      <c r="BJ108" t="s">
        <v>738</v>
      </c>
      <c r="BK108" t="s">
        <v>154</v>
      </c>
      <c r="BL108" t="s">
        <v>113</v>
      </c>
      <c r="BM108" t="s">
        <v>114</v>
      </c>
      <c r="BN108" t="s">
        <v>113</v>
      </c>
      <c r="BO108" t="s">
        <v>126</v>
      </c>
      <c r="BP108" t="s">
        <v>127</v>
      </c>
      <c r="BQ108" t="s">
        <v>157</v>
      </c>
      <c r="BR108" t="s">
        <v>158</v>
      </c>
      <c r="BS108">
        <v>3600</v>
      </c>
      <c r="BT108" t="s">
        <v>119</v>
      </c>
      <c r="BU108" t="s">
        <v>120</v>
      </c>
      <c r="BV108" t="s">
        <v>120</v>
      </c>
      <c r="BW108" t="s">
        <v>120</v>
      </c>
      <c r="BX108" t="s">
        <v>120</v>
      </c>
      <c r="BY108">
        <v>12</v>
      </c>
      <c r="BZ108">
        <v>12</v>
      </c>
      <c r="CA108">
        <v>43200</v>
      </c>
      <c r="CD108" t="s">
        <v>121</v>
      </c>
    </row>
    <row r="109" spans="2:82" x14ac:dyDescent="0.25">
      <c r="B109">
        <f t="shared" si="79"/>
        <v>105</v>
      </c>
      <c r="C109" t="s">
        <v>726</v>
      </c>
      <c r="D109" t="s">
        <v>652</v>
      </c>
      <c r="E109" t="s">
        <v>727</v>
      </c>
      <c r="H109" t="s">
        <v>728</v>
      </c>
      <c r="I109" t="s">
        <v>86</v>
      </c>
      <c r="J109" t="s">
        <v>729</v>
      </c>
      <c r="K109" s="4">
        <v>961826</v>
      </c>
      <c r="L109" s="4">
        <v>1201410</v>
      </c>
      <c r="M109" s="4">
        <v>750000</v>
      </c>
      <c r="O109" t="s">
        <v>88</v>
      </c>
      <c r="P109" t="s">
        <v>744</v>
      </c>
      <c r="Q109" t="s">
        <v>123</v>
      </c>
      <c r="R109" t="s">
        <v>124</v>
      </c>
      <c r="S109" t="s">
        <v>92</v>
      </c>
      <c r="T109" t="s">
        <v>93</v>
      </c>
      <c r="U109">
        <v>176688</v>
      </c>
      <c r="W109">
        <v>229465</v>
      </c>
      <c r="X109">
        <v>0</v>
      </c>
      <c r="Y109" t="s">
        <v>367</v>
      </c>
      <c r="Z109" t="s">
        <v>95</v>
      </c>
      <c r="AA109" t="s">
        <v>96</v>
      </c>
      <c r="AB109" t="s">
        <v>621</v>
      </c>
      <c r="AC109" t="s">
        <v>621</v>
      </c>
      <c r="AD109" t="s">
        <v>98</v>
      </c>
      <c r="AE109" t="s">
        <v>307</v>
      </c>
      <c r="AG109" t="s">
        <v>100</v>
      </c>
      <c r="AI109">
        <v>5620</v>
      </c>
      <c r="AJ109">
        <v>5620</v>
      </c>
      <c r="AK109">
        <v>0</v>
      </c>
      <c r="AL109">
        <v>0</v>
      </c>
      <c r="AM109">
        <v>0</v>
      </c>
      <c r="AN109">
        <v>5620</v>
      </c>
      <c r="AO109">
        <v>276</v>
      </c>
      <c r="AP109">
        <v>1</v>
      </c>
      <c r="AU109">
        <v>0</v>
      </c>
      <c r="AY109" t="s">
        <v>228</v>
      </c>
      <c r="AZ109" t="s">
        <v>730</v>
      </c>
      <c r="BA109" t="s">
        <v>731</v>
      </c>
      <c r="BB109" t="s">
        <v>732</v>
      </c>
      <c r="BC109" t="s">
        <v>733</v>
      </c>
      <c r="BD109" t="s">
        <v>734</v>
      </c>
      <c r="BE109" t="s">
        <v>735</v>
      </c>
      <c r="BF109" t="s">
        <v>736</v>
      </c>
      <c r="BG109" t="s">
        <v>98</v>
      </c>
      <c r="BH109" t="s">
        <v>109</v>
      </c>
      <c r="BI109" t="s">
        <v>737</v>
      </c>
      <c r="BJ109" t="s">
        <v>738</v>
      </c>
      <c r="BK109" t="s">
        <v>154</v>
      </c>
      <c r="BL109" t="s">
        <v>113</v>
      </c>
      <c r="BM109" t="s">
        <v>114</v>
      </c>
      <c r="BN109" t="s">
        <v>113</v>
      </c>
      <c r="BO109" t="s">
        <v>126</v>
      </c>
      <c r="BP109" t="s">
        <v>127</v>
      </c>
      <c r="BQ109" t="s">
        <v>157</v>
      </c>
      <c r="BR109" t="s">
        <v>158</v>
      </c>
      <c r="BS109">
        <v>25500</v>
      </c>
      <c r="BT109" t="s">
        <v>119</v>
      </c>
      <c r="BU109" t="s">
        <v>120</v>
      </c>
      <c r="BV109" t="s">
        <v>120</v>
      </c>
      <c r="BW109" t="s">
        <v>120</v>
      </c>
      <c r="BX109" t="s">
        <v>120</v>
      </c>
      <c r="BY109">
        <v>12</v>
      </c>
      <c r="BZ109">
        <v>12</v>
      </c>
      <c r="CA109">
        <v>306000</v>
      </c>
      <c r="CD109" t="s">
        <v>121</v>
      </c>
    </row>
    <row r="110" spans="2:82" x14ac:dyDescent="0.25">
      <c r="B110">
        <f t="shared" si="79"/>
        <v>106</v>
      </c>
      <c r="C110" t="s">
        <v>745</v>
      </c>
      <c r="D110" t="s">
        <v>746</v>
      </c>
      <c r="E110" t="s">
        <v>747</v>
      </c>
      <c r="F110" t="s">
        <v>748</v>
      </c>
      <c r="H110" t="s">
        <v>749</v>
      </c>
      <c r="I110" t="s">
        <v>750</v>
      </c>
      <c r="J110" t="s">
        <v>751</v>
      </c>
      <c r="K110" s="4">
        <v>140000</v>
      </c>
      <c r="L110" s="4">
        <v>162179</v>
      </c>
      <c r="M110" s="4">
        <v>156462</v>
      </c>
      <c r="O110" t="s">
        <v>88</v>
      </c>
      <c r="P110" t="s">
        <v>89</v>
      </c>
      <c r="Q110" t="s">
        <v>752</v>
      </c>
      <c r="R110" t="s">
        <v>753</v>
      </c>
      <c r="S110" t="s">
        <v>137</v>
      </c>
      <c r="T110" t="s">
        <v>183</v>
      </c>
      <c r="U110">
        <v>57107</v>
      </c>
      <c r="W110">
        <v>126905</v>
      </c>
      <c r="X110">
        <v>0</v>
      </c>
      <c r="Y110" t="s">
        <v>741</v>
      </c>
      <c r="Z110" t="s">
        <v>137</v>
      </c>
      <c r="AA110" t="s">
        <v>138</v>
      </c>
      <c r="AB110" t="s">
        <v>754</v>
      </c>
      <c r="AC110" t="s">
        <v>754</v>
      </c>
      <c r="AD110" t="s">
        <v>98</v>
      </c>
      <c r="AE110" t="s">
        <v>755</v>
      </c>
      <c r="AF110" t="s">
        <v>756</v>
      </c>
      <c r="AG110" t="s">
        <v>143</v>
      </c>
      <c r="AH110" t="s">
        <v>757</v>
      </c>
      <c r="AI110">
        <v>1452</v>
      </c>
      <c r="AJ110">
        <v>1540</v>
      </c>
      <c r="AK110">
        <v>0</v>
      </c>
      <c r="AL110">
        <v>0</v>
      </c>
      <c r="AM110">
        <v>0</v>
      </c>
      <c r="AN110">
        <v>1452</v>
      </c>
      <c r="AO110">
        <v>176</v>
      </c>
      <c r="AP110">
        <v>1</v>
      </c>
      <c r="AU110">
        <v>0</v>
      </c>
      <c r="AY110" t="s">
        <v>583</v>
      </c>
      <c r="AZ110" t="s">
        <v>758</v>
      </c>
      <c r="BA110" t="s">
        <v>759</v>
      </c>
      <c r="BB110" t="s">
        <v>760</v>
      </c>
      <c r="BC110" t="s">
        <v>761</v>
      </c>
      <c r="BD110" t="s">
        <v>762</v>
      </c>
      <c r="BE110" t="s">
        <v>763</v>
      </c>
      <c r="BF110" t="s">
        <v>764</v>
      </c>
      <c r="BG110" t="s">
        <v>98</v>
      </c>
      <c r="BH110" t="s">
        <v>429</v>
      </c>
      <c r="BI110" t="s">
        <v>765</v>
      </c>
      <c r="BJ110" t="s">
        <v>766</v>
      </c>
      <c r="BK110" t="s">
        <v>767</v>
      </c>
      <c r="BL110" t="s">
        <v>113</v>
      </c>
      <c r="BM110" t="s">
        <v>114</v>
      </c>
      <c r="BN110" t="s">
        <v>113</v>
      </c>
      <c r="BO110" t="s">
        <v>768</v>
      </c>
      <c r="BP110" t="s">
        <v>768</v>
      </c>
      <c r="BQ110" t="s">
        <v>117</v>
      </c>
      <c r="BR110" t="s">
        <v>118</v>
      </c>
      <c r="BS110">
        <v>1500</v>
      </c>
      <c r="BT110" t="s">
        <v>119</v>
      </c>
      <c r="BU110" t="s">
        <v>120</v>
      </c>
      <c r="BV110" t="s">
        <v>769</v>
      </c>
      <c r="BW110" t="s">
        <v>120</v>
      </c>
      <c r="BX110" t="s">
        <v>769</v>
      </c>
      <c r="BY110">
        <v>5</v>
      </c>
      <c r="BZ110">
        <v>1</v>
      </c>
      <c r="CA110">
        <v>1875</v>
      </c>
      <c r="CD110" t="s">
        <v>121</v>
      </c>
    </row>
    <row r="111" spans="2:82" x14ac:dyDescent="0.25">
      <c r="B111">
        <f t="shared" si="79"/>
        <v>107</v>
      </c>
      <c r="C111" t="s">
        <v>745</v>
      </c>
      <c r="D111" t="s">
        <v>746</v>
      </c>
      <c r="E111" t="s">
        <v>747</v>
      </c>
      <c r="F111" t="s">
        <v>748</v>
      </c>
      <c r="H111" t="s">
        <v>749</v>
      </c>
      <c r="I111" t="s">
        <v>750</v>
      </c>
      <c r="J111" t="s">
        <v>751</v>
      </c>
      <c r="K111" s="4">
        <v>140000</v>
      </c>
      <c r="L111" s="4">
        <v>162179</v>
      </c>
      <c r="M111" s="4">
        <v>156462</v>
      </c>
      <c r="O111" t="s">
        <v>88</v>
      </c>
      <c r="P111" t="s">
        <v>89</v>
      </c>
      <c r="Q111" t="s">
        <v>752</v>
      </c>
      <c r="R111" t="s">
        <v>753</v>
      </c>
      <c r="S111" t="s">
        <v>137</v>
      </c>
      <c r="T111" t="s">
        <v>183</v>
      </c>
      <c r="U111">
        <v>57107</v>
      </c>
      <c r="W111">
        <v>126905</v>
      </c>
      <c r="X111">
        <v>0</v>
      </c>
      <c r="Y111" t="s">
        <v>741</v>
      </c>
      <c r="Z111" t="s">
        <v>137</v>
      </c>
      <c r="AA111" t="s">
        <v>138</v>
      </c>
      <c r="AB111" t="s">
        <v>754</v>
      </c>
      <c r="AC111" t="s">
        <v>754</v>
      </c>
      <c r="AD111" t="s">
        <v>98</v>
      </c>
      <c r="AE111" t="s">
        <v>755</v>
      </c>
      <c r="AF111" t="s">
        <v>756</v>
      </c>
      <c r="AG111" t="s">
        <v>143</v>
      </c>
      <c r="AH111" t="s">
        <v>757</v>
      </c>
      <c r="AI111">
        <v>1452</v>
      </c>
      <c r="AJ111">
        <v>1540</v>
      </c>
      <c r="AK111">
        <v>0</v>
      </c>
      <c r="AL111">
        <v>0</v>
      </c>
      <c r="AM111">
        <v>0</v>
      </c>
      <c r="AN111">
        <v>1452</v>
      </c>
      <c r="AO111">
        <v>176</v>
      </c>
      <c r="AP111">
        <v>1</v>
      </c>
      <c r="AU111">
        <v>0</v>
      </c>
      <c r="AY111" t="s">
        <v>583</v>
      </c>
      <c r="AZ111" t="s">
        <v>758</v>
      </c>
      <c r="BA111" t="s">
        <v>759</v>
      </c>
      <c r="BB111" t="s">
        <v>760</v>
      </c>
      <c r="BC111" t="s">
        <v>761</v>
      </c>
      <c r="BD111" t="s">
        <v>762</v>
      </c>
      <c r="BE111" t="s">
        <v>763</v>
      </c>
      <c r="BF111" t="s">
        <v>764</v>
      </c>
      <c r="BG111" t="s">
        <v>98</v>
      </c>
      <c r="BH111" t="s">
        <v>429</v>
      </c>
      <c r="BI111" t="s">
        <v>765</v>
      </c>
      <c r="BJ111" t="s">
        <v>766</v>
      </c>
      <c r="BK111" t="s">
        <v>767</v>
      </c>
      <c r="BL111" t="s">
        <v>113</v>
      </c>
      <c r="BM111" t="s">
        <v>114</v>
      </c>
      <c r="BN111" t="s">
        <v>113</v>
      </c>
      <c r="BO111" t="s">
        <v>768</v>
      </c>
      <c r="BP111" t="s">
        <v>768</v>
      </c>
      <c r="BQ111" t="s">
        <v>117</v>
      </c>
      <c r="BR111" t="s">
        <v>118</v>
      </c>
      <c r="BS111">
        <v>19714</v>
      </c>
      <c r="BT111" t="s">
        <v>119</v>
      </c>
      <c r="BU111" t="s">
        <v>120</v>
      </c>
      <c r="BV111" t="s">
        <v>120</v>
      </c>
      <c r="BW111" t="s">
        <v>120</v>
      </c>
      <c r="BX111" t="s">
        <v>120</v>
      </c>
      <c r="BY111">
        <v>5</v>
      </c>
      <c r="BZ111">
        <v>5</v>
      </c>
      <c r="CA111">
        <v>98570</v>
      </c>
      <c r="CD111" t="s">
        <v>121</v>
      </c>
    </row>
    <row r="112" spans="2:82" x14ac:dyDescent="0.25">
      <c r="B112">
        <f t="shared" si="79"/>
        <v>108</v>
      </c>
      <c r="C112" t="s">
        <v>770</v>
      </c>
      <c r="D112" t="s">
        <v>771</v>
      </c>
      <c r="E112" t="s">
        <v>772</v>
      </c>
      <c r="F112" t="s">
        <v>773</v>
      </c>
      <c r="H112" t="s">
        <v>774</v>
      </c>
      <c r="I112" t="s">
        <v>750</v>
      </c>
      <c r="J112" t="s">
        <v>751</v>
      </c>
      <c r="K112" s="4">
        <v>608684</v>
      </c>
      <c r="L112" s="4">
        <v>832086</v>
      </c>
      <c r="M112" s="4">
        <v>806184</v>
      </c>
      <c r="O112" t="s">
        <v>88</v>
      </c>
      <c r="P112" t="s">
        <v>89</v>
      </c>
      <c r="Q112" t="s">
        <v>775</v>
      </c>
      <c r="R112" t="s">
        <v>776</v>
      </c>
      <c r="S112" t="s">
        <v>137</v>
      </c>
      <c r="T112" t="s">
        <v>183</v>
      </c>
      <c r="W112">
        <v>1653230</v>
      </c>
      <c r="X112">
        <v>0</v>
      </c>
      <c r="Y112" t="s">
        <v>313</v>
      </c>
      <c r="Z112" t="s">
        <v>95</v>
      </c>
      <c r="AA112" t="s">
        <v>96</v>
      </c>
      <c r="AB112" t="s">
        <v>706</v>
      </c>
      <c r="AC112" t="s">
        <v>706</v>
      </c>
      <c r="AD112" t="s">
        <v>98</v>
      </c>
      <c r="AE112" t="s">
        <v>199</v>
      </c>
      <c r="AF112" t="s">
        <v>142</v>
      </c>
      <c r="AG112" t="s">
        <v>143</v>
      </c>
      <c r="AI112">
        <v>18742</v>
      </c>
      <c r="AJ112">
        <v>24824</v>
      </c>
      <c r="AK112">
        <v>0</v>
      </c>
      <c r="AL112">
        <v>0</v>
      </c>
      <c r="AM112">
        <v>0</v>
      </c>
      <c r="AN112">
        <v>18742</v>
      </c>
      <c r="AO112">
        <v>1698</v>
      </c>
      <c r="AP112">
        <v>1</v>
      </c>
      <c r="AQ112" t="s">
        <v>777</v>
      </c>
      <c r="AR112" t="s">
        <v>778</v>
      </c>
      <c r="AT112" t="s">
        <v>779</v>
      </c>
      <c r="AU112">
        <v>0</v>
      </c>
      <c r="AV112">
        <v>0</v>
      </c>
      <c r="AW112">
        <v>0</v>
      </c>
      <c r="AX112">
        <v>538740</v>
      </c>
      <c r="AY112" t="s">
        <v>101</v>
      </c>
      <c r="AZ112" t="s">
        <v>780</v>
      </c>
      <c r="BA112" t="s">
        <v>759</v>
      </c>
      <c r="BB112" t="s">
        <v>781</v>
      </c>
      <c r="BC112" t="s">
        <v>782</v>
      </c>
      <c r="BD112" t="s">
        <v>762</v>
      </c>
      <c r="BE112" t="s">
        <v>763</v>
      </c>
      <c r="BF112" t="s">
        <v>764</v>
      </c>
      <c r="BG112" t="s">
        <v>98</v>
      </c>
      <c r="BH112" t="s">
        <v>429</v>
      </c>
      <c r="BI112" t="s">
        <v>765</v>
      </c>
      <c r="BJ112" t="s">
        <v>766</v>
      </c>
      <c r="BK112" t="s">
        <v>767</v>
      </c>
      <c r="BL112" t="s">
        <v>113</v>
      </c>
      <c r="BM112" t="s">
        <v>114</v>
      </c>
      <c r="BN112" t="s">
        <v>113</v>
      </c>
      <c r="BO112" t="s">
        <v>783</v>
      </c>
      <c r="BP112" t="s">
        <v>784</v>
      </c>
      <c r="BQ112" t="s">
        <v>117</v>
      </c>
      <c r="BR112" t="s">
        <v>118</v>
      </c>
      <c r="BS112">
        <v>45999</v>
      </c>
      <c r="BT112" t="s">
        <v>119</v>
      </c>
      <c r="BU112" t="s">
        <v>120</v>
      </c>
      <c r="BV112" t="s">
        <v>120</v>
      </c>
      <c r="BW112" t="s">
        <v>120</v>
      </c>
      <c r="BX112" t="s">
        <v>120</v>
      </c>
      <c r="BY112">
        <v>5</v>
      </c>
      <c r="BZ112">
        <v>5</v>
      </c>
      <c r="CA112">
        <v>229995</v>
      </c>
      <c r="CD112" t="s">
        <v>121</v>
      </c>
    </row>
    <row r="113" spans="2:82" x14ac:dyDescent="0.25">
      <c r="B113">
        <f t="shared" si="79"/>
        <v>109</v>
      </c>
      <c r="C113" t="s">
        <v>785</v>
      </c>
      <c r="D113" t="s">
        <v>786</v>
      </c>
      <c r="E113" t="s">
        <v>787</v>
      </c>
      <c r="G113" t="s">
        <v>788</v>
      </c>
      <c r="H113" t="s">
        <v>789</v>
      </c>
      <c r="I113" t="s">
        <v>86</v>
      </c>
      <c r="J113" t="s">
        <v>790</v>
      </c>
      <c r="K113" s="4">
        <v>1500000</v>
      </c>
      <c r="L113" s="4">
        <v>2244349</v>
      </c>
      <c r="M113" s="4">
        <v>1050000</v>
      </c>
      <c r="O113" t="s">
        <v>88</v>
      </c>
      <c r="P113" t="s">
        <v>89</v>
      </c>
      <c r="Q113" t="s">
        <v>791</v>
      </c>
      <c r="R113" t="s">
        <v>124</v>
      </c>
      <c r="S113" t="s">
        <v>95</v>
      </c>
      <c r="T113" t="s">
        <v>165</v>
      </c>
      <c r="U113">
        <v>597951</v>
      </c>
      <c r="W113">
        <v>3289059</v>
      </c>
      <c r="X113">
        <v>0</v>
      </c>
      <c r="Y113" t="s">
        <v>792</v>
      </c>
      <c r="Z113" t="s">
        <v>95</v>
      </c>
      <c r="AA113" t="s">
        <v>96</v>
      </c>
      <c r="AB113" t="s">
        <v>793</v>
      </c>
      <c r="AC113" t="s">
        <v>793</v>
      </c>
      <c r="AD113" t="s">
        <v>98</v>
      </c>
      <c r="AE113" t="s">
        <v>222</v>
      </c>
      <c r="AG113" t="s">
        <v>100</v>
      </c>
      <c r="AH113" t="s">
        <v>794</v>
      </c>
      <c r="AI113">
        <v>78648</v>
      </c>
      <c r="AJ113">
        <v>82305</v>
      </c>
      <c r="AK113">
        <v>0</v>
      </c>
      <c r="AL113">
        <v>0</v>
      </c>
      <c r="AM113">
        <v>0</v>
      </c>
      <c r="AN113">
        <v>78648</v>
      </c>
      <c r="AO113">
        <v>1485</v>
      </c>
      <c r="AP113">
        <v>1</v>
      </c>
      <c r="AU113">
        <v>0</v>
      </c>
      <c r="AY113" t="s">
        <v>583</v>
      </c>
      <c r="AZ113" t="s">
        <v>795</v>
      </c>
      <c r="BA113" t="s">
        <v>796</v>
      </c>
      <c r="BB113" t="s">
        <v>586</v>
      </c>
      <c r="BC113" t="s">
        <v>587</v>
      </c>
      <c r="BD113" t="s">
        <v>588</v>
      </c>
      <c r="BE113" t="s">
        <v>589</v>
      </c>
      <c r="BF113" t="s">
        <v>797</v>
      </c>
      <c r="BG113" t="s">
        <v>98</v>
      </c>
      <c r="BH113" t="s">
        <v>109</v>
      </c>
      <c r="BI113" t="s">
        <v>798</v>
      </c>
      <c r="BJ113" t="s">
        <v>799</v>
      </c>
      <c r="BK113" t="s">
        <v>800</v>
      </c>
      <c r="BL113" t="s">
        <v>113</v>
      </c>
      <c r="BM113" t="s">
        <v>114</v>
      </c>
      <c r="BN113" t="s">
        <v>113</v>
      </c>
      <c r="BO113" t="s">
        <v>801</v>
      </c>
      <c r="BP113" t="s">
        <v>127</v>
      </c>
      <c r="BQ113" t="s">
        <v>157</v>
      </c>
      <c r="BR113" t="s">
        <v>158</v>
      </c>
      <c r="BS113">
        <v>502412</v>
      </c>
      <c r="BT113" t="s">
        <v>119</v>
      </c>
      <c r="BU113" t="s">
        <v>120</v>
      </c>
      <c r="BV113" t="s">
        <v>120</v>
      </c>
      <c r="BW113" t="s">
        <v>120</v>
      </c>
      <c r="BX113" t="s">
        <v>120</v>
      </c>
      <c r="BY113">
        <v>2</v>
      </c>
      <c r="BZ113">
        <v>2</v>
      </c>
      <c r="CA113">
        <v>753618</v>
      </c>
      <c r="CD113" t="s">
        <v>121</v>
      </c>
    </row>
    <row r="114" spans="2:82" x14ac:dyDescent="0.25">
      <c r="B114">
        <f t="shared" si="79"/>
        <v>110</v>
      </c>
      <c r="C114" t="s">
        <v>785</v>
      </c>
      <c r="D114" t="s">
        <v>786</v>
      </c>
      <c r="E114" t="s">
        <v>787</v>
      </c>
      <c r="G114" t="s">
        <v>788</v>
      </c>
      <c r="H114" t="s">
        <v>789</v>
      </c>
      <c r="I114" t="s">
        <v>86</v>
      </c>
      <c r="J114" t="s">
        <v>790</v>
      </c>
      <c r="K114" s="4">
        <v>1500000</v>
      </c>
      <c r="L114" s="4">
        <v>2244349</v>
      </c>
      <c r="M114" s="4">
        <v>1050000</v>
      </c>
      <c r="O114" t="s">
        <v>88</v>
      </c>
      <c r="P114" t="s">
        <v>122</v>
      </c>
      <c r="Q114" t="s">
        <v>802</v>
      </c>
      <c r="R114" t="s">
        <v>803</v>
      </c>
      <c r="S114" t="s">
        <v>95</v>
      </c>
      <c r="T114" t="s">
        <v>165</v>
      </c>
      <c r="U114">
        <v>105760</v>
      </c>
      <c r="W114">
        <v>684973</v>
      </c>
      <c r="X114">
        <v>0</v>
      </c>
      <c r="Y114" t="s">
        <v>804</v>
      </c>
      <c r="Z114" t="s">
        <v>137</v>
      </c>
      <c r="AA114" t="s">
        <v>138</v>
      </c>
      <c r="AB114" t="s">
        <v>805</v>
      </c>
      <c r="AC114" t="s">
        <v>805</v>
      </c>
      <c r="AD114" t="s">
        <v>98</v>
      </c>
      <c r="AE114" t="s">
        <v>222</v>
      </c>
      <c r="AG114" t="s">
        <v>100</v>
      </c>
      <c r="AI114">
        <v>7528</v>
      </c>
      <c r="AJ114">
        <v>10944</v>
      </c>
      <c r="AK114">
        <v>0</v>
      </c>
      <c r="AL114">
        <v>0</v>
      </c>
      <c r="AM114">
        <v>0</v>
      </c>
      <c r="AN114">
        <v>7528</v>
      </c>
      <c r="AO114">
        <v>364</v>
      </c>
      <c r="AP114">
        <v>1</v>
      </c>
      <c r="AU114">
        <v>0</v>
      </c>
      <c r="AY114" t="s">
        <v>583</v>
      </c>
      <c r="AZ114" t="s">
        <v>795</v>
      </c>
      <c r="BA114" t="s">
        <v>796</v>
      </c>
      <c r="BB114" t="s">
        <v>586</v>
      </c>
      <c r="BC114" t="s">
        <v>587</v>
      </c>
      <c r="BD114" t="s">
        <v>588</v>
      </c>
      <c r="BE114" t="s">
        <v>589</v>
      </c>
      <c r="BF114" t="s">
        <v>797</v>
      </c>
      <c r="BG114" t="s">
        <v>98</v>
      </c>
      <c r="BH114" t="s">
        <v>109</v>
      </c>
      <c r="BI114" t="s">
        <v>798</v>
      </c>
      <c r="BJ114" t="s">
        <v>799</v>
      </c>
      <c r="BK114" t="s">
        <v>800</v>
      </c>
      <c r="BL114" t="s">
        <v>113</v>
      </c>
      <c r="BM114" t="s">
        <v>114</v>
      </c>
      <c r="BN114" t="s">
        <v>113</v>
      </c>
      <c r="BO114" t="s">
        <v>806</v>
      </c>
      <c r="BP114" t="s">
        <v>807</v>
      </c>
      <c r="BQ114" t="s">
        <v>157</v>
      </c>
      <c r="BR114" t="s">
        <v>158</v>
      </c>
      <c r="BS114">
        <v>502412</v>
      </c>
      <c r="BT114" t="s">
        <v>119</v>
      </c>
      <c r="BU114" t="s">
        <v>120</v>
      </c>
      <c r="BV114" t="s">
        <v>120</v>
      </c>
      <c r="BW114" t="s">
        <v>120</v>
      </c>
      <c r="BX114" t="s">
        <v>120</v>
      </c>
      <c r="BY114">
        <v>2</v>
      </c>
      <c r="BZ114">
        <v>2</v>
      </c>
      <c r="CA114">
        <v>753618</v>
      </c>
      <c r="CD114" t="s">
        <v>121</v>
      </c>
    </row>
    <row r="115" spans="2:82" x14ac:dyDescent="0.25">
      <c r="B115">
        <f t="shared" si="79"/>
        <v>111</v>
      </c>
      <c r="C115" t="s">
        <v>785</v>
      </c>
      <c r="D115" t="s">
        <v>786</v>
      </c>
      <c r="E115" t="s">
        <v>787</v>
      </c>
      <c r="G115" t="s">
        <v>788</v>
      </c>
      <c r="H115" t="s">
        <v>789</v>
      </c>
      <c r="I115" t="s">
        <v>86</v>
      </c>
      <c r="J115" t="s">
        <v>790</v>
      </c>
      <c r="K115" s="4">
        <v>1500000</v>
      </c>
      <c r="L115" s="4">
        <v>2244349</v>
      </c>
      <c r="M115" s="4">
        <v>1050000</v>
      </c>
      <c r="O115" t="s">
        <v>88</v>
      </c>
      <c r="P115" t="s">
        <v>227</v>
      </c>
      <c r="Q115" t="s">
        <v>791</v>
      </c>
      <c r="R115" t="s">
        <v>124</v>
      </c>
      <c r="S115" t="s">
        <v>92</v>
      </c>
      <c r="T115" t="s">
        <v>93</v>
      </c>
      <c r="U115">
        <v>256506</v>
      </c>
      <c r="W115">
        <v>1495662</v>
      </c>
      <c r="X115">
        <v>0</v>
      </c>
      <c r="Y115" t="s">
        <v>808</v>
      </c>
      <c r="Z115" t="s">
        <v>95</v>
      </c>
      <c r="AA115" t="s">
        <v>96</v>
      </c>
      <c r="AB115" t="s">
        <v>793</v>
      </c>
      <c r="AC115" t="s">
        <v>793</v>
      </c>
      <c r="AD115" t="s">
        <v>98</v>
      </c>
      <c r="AE115" t="s">
        <v>222</v>
      </c>
      <c r="AG115" t="s">
        <v>100</v>
      </c>
      <c r="AI115">
        <v>44700</v>
      </c>
      <c r="AJ115">
        <v>52596</v>
      </c>
      <c r="AK115">
        <v>0</v>
      </c>
      <c r="AL115">
        <v>0</v>
      </c>
      <c r="AM115">
        <v>0</v>
      </c>
      <c r="AN115">
        <v>44700</v>
      </c>
      <c r="AO115">
        <v>820</v>
      </c>
      <c r="AP115">
        <v>1</v>
      </c>
      <c r="AU115">
        <v>0</v>
      </c>
      <c r="AY115" t="s">
        <v>583</v>
      </c>
      <c r="AZ115" t="s">
        <v>795</v>
      </c>
      <c r="BA115" t="s">
        <v>796</v>
      </c>
      <c r="BB115" t="s">
        <v>586</v>
      </c>
      <c r="BC115" t="s">
        <v>587</v>
      </c>
      <c r="BD115" t="s">
        <v>588</v>
      </c>
      <c r="BE115" t="s">
        <v>589</v>
      </c>
      <c r="BF115" t="s">
        <v>797</v>
      </c>
      <c r="BG115" t="s">
        <v>98</v>
      </c>
      <c r="BH115" t="s">
        <v>109</v>
      </c>
      <c r="BI115" t="s">
        <v>798</v>
      </c>
      <c r="BJ115" t="s">
        <v>799</v>
      </c>
      <c r="BK115" t="s">
        <v>800</v>
      </c>
      <c r="BL115" t="s">
        <v>113</v>
      </c>
      <c r="BM115" t="s">
        <v>114</v>
      </c>
      <c r="BN115" t="s">
        <v>113</v>
      </c>
      <c r="BO115" t="s">
        <v>801</v>
      </c>
      <c r="BP115" t="s">
        <v>127</v>
      </c>
      <c r="BQ115" t="s">
        <v>157</v>
      </c>
      <c r="BR115" t="s">
        <v>158</v>
      </c>
      <c r="BS115">
        <v>502412</v>
      </c>
      <c r="BT115" t="s">
        <v>119</v>
      </c>
      <c r="BU115" t="s">
        <v>120</v>
      </c>
      <c r="BV115" t="s">
        <v>120</v>
      </c>
      <c r="BW115" t="s">
        <v>120</v>
      </c>
      <c r="BX115" t="s">
        <v>120</v>
      </c>
      <c r="BY115">
        <v>2</v>
      </c>
      <c r="BZ115">
        <v>2</v>
      </c>
      <c r="CA115">
        <v>753618</v>
      </c>
      <c r="CD115" t="s">
        <v>121</v>
      </c>
    </row>
    <row r="116" spans="2:82" x14ac:dyDescent="0.25">
      <c r="B116">
        <f t="shared" si="79"/>
        <v>112</v>
      </c>
      <c r="C116" t="s">
        <v>785</v>
      </c>
      <c r="D116" t="s">
        <v>786</v>
      </c>
      <c r="E116" t="s">
        <v>787</v>
      </c>
      <c r="G116" t="s">
        <v>788</v>
      </c>
      <c r="H116" t="s">
        <v>789</v>
      </c>
      <c r="I116" t="s">
        <v>86</v>
      </c>
      <c r="J116" t="s">
        <v>790</v>
      </c>
      <c r="K116" s="4">
        <v>1500000</v>
      </c>
      <c r="L116" s="4">
        <v>2244349</v>
      </c>
      <c r="M116" s="4">
        <v>1050000</v>
      </c>
      <c r="O116" t="s">
        <v>88</v>
      </c>
      <c r="P116" t="s">
        <v>282</v>
      </c>
      <c r="Q116" t="s">
        <v>123</v>
      </c>
      <c r="R116" t="s">
        <v>124</v>
      </c>
      <c r="S116" t="s">
        <v>92</v>
      </c>
      <c r="T116" t="s">
        <v>93</v>
      </c>
      <c r="U116">
        <v>53040</v>
      </c>
      <c r="W116">
        <v>309273</v>
      </c>
      <c r="X116">
        <v>0</v>
      </c>
      <c r="Y116" t="s">
        <v>808</v>
      </c>
      <c r="Z116" t="s">
        <v>95</v>
      </c>
      <c r="AA116" t="s">
        <v>96</v>
      </c>
      <c r="AB116" t="s">
        <v>805</v>
      </c>
      <c r="AC116" t="s">
        <v>805</v>
      </c>
      <c r="AD116" t="s">
        <v>98</v>
      </c>
      <c r="AE116" t="s">
        <v>222</v>
      </c>
      <c r="AG116" t="s">
        <v>100</v>
      </c>
      <c r="AI116">
        <v>8560</v>
      </c>
      <c r="AJ116">
        <v>8656</v>
      </c>
      <c r="AK116">
        <v>0</v>
      </c>
      <c r="AL116">
        <v>0</v>
      </c>
      <c r="AM116">
        <v>0</v>
      </c>
      <c r="AN116">
        <v>8560</v>
      </c>
      <c r="AO116">
        <v>460</v>
      </c>
      <c r="AP116">
        <v>1</v>
      </c>
      <c r="AU116">
        <v>0</v>
      </c>
      <c r="AY116" t="s">
        <v>583</v>
      </c>
      <c r="AZ116" t="s">
        <v>795</v>
      </c>
      <c r="BA116" t="s">
        <v>796</v>
      </c>
      <c r="BB116" t="s">
        <v>586</v>
      </c>
      <c r="BC116" t="s">
        <v>587</v>
      </c>
      <c r="BD116" t="s">
        <v>588</v>
      </c>
      <c r="BE116" t="s">
        <v>589</v>
      </c>
      <c r="BF116" t="s">
        <v>797</v>
      </c>
      <c r="BG116" t="s">
        <v>98</v>
      </c>
      <c r="BH116" t="s">
        <v>109</v>
      </c>
      <c r="BI116" t="s">
        <v>798</v>
      </c>
      <c r="BJ116" t="s">
        <v>799</v>
      </c>
      <c r="BK116" t="s">
        <v>800</v>
      </c>
      <c r="BL116" t="s">
        <v>113</v>
      </c>
      <c r="BM116" t="s">
        <v>114</v>
      </c>
      <c r="BN116" t="s">
        <v>113</v>
      </c>
      <c r="BO116" t="s">
        <v>126</v>
      </c>
      <c r="BP116" t="s">
        <v>127</v>
      </c>
      <c r="BQ116" t="s">
        <v>157</v>
      </c>
      <c r="BR116" t="s">
        <v>158</v>
      </c>
      <c r="BS116">
        <v>502412</v>
      </c>
      <c r="BT116" t="s">
        <v>119</v>
      </c>
      <c r="BU116" t="s">
        <v>120</v>
      </c>
      <c r="BV116" t="s">
        <v>120</v>
      </c>
      <c r="BW116" t="s">
        <v>120</v>
      </c>
      <c r="BX116" t="s">
        <v>120</v>
      </c>
      <c r="BY116">
        <v>2</v>
      </c>
      <c r="BZ116">
        <v>2</v>
      </c>
      <c r="CA116">
        <v>753618</v>
      </c>
      <c r="CD116" t="s">
        <v>121</v>
      </c>
    </row>
    <row r="117" spans="2:82" x14ac:dyDescent="0.25">
      <c r="B117">
        <f t="shared" si="79"/>
        <v>113</v>
      </c>
      <c r="C117" t="s">
        <v>785</v>
      </c>
      <c r="D117" t="s">
        <v>786</v>
      </c>
      <c r="E117" t="s">
        <v>787</v>
      </c>
      <c r="G117" t="s">
        <v>788</v>
      </c>
      <c r="H117" t="s">
        <v>789</v>
      </c>
      <c r="I117" t="s">
        <v>86</v>
      </c>
      <c r="J117" t="s">
        <v>790</v>
      </c>
      <c r="K117" s="4">
        <v>1500000</v>
      </c>
      <c r="L117" s="4">
        <v>2244349</v>
      </c>
      <c r="M117" s="4">
        <v>1050000</v>
      </c>
      <c r="O117" t="s">
        <v>88</v>
      </c>
      <c r="P117" t="s">
        <v>101</v>
      </c>
      <c r="Q117" t="s">
        <v>123</v>
      </c>
      <c r="R117" t="s">
        <v>124</v>
      </c>
      <c r="S117" t="s">
        <v>92</v>
      </c>
      <c r="T117" t="s">
        <v>93</v>
      </c>
      <c r="U117">
        <v>87047</v>
      </c>
      <c r="W117">
        <v>409248</v>
      </c>
      <c r="X117">
        <v>0</v>
      </c>
      <c r="Y117" t="s">
        <v>809</v>
      </c>
      <c r="Z117" t="s">
        <v>95</v>
      </c>
      <c r="AA117" t="s">
        <v>96</v>
      </c>
      <c r="AB117" t="s">
        <v>314</v>
      </c>
      <c r="AC117" t="s">
        <v>314</v>
      </c>
      <c r="AD117" t="s">
        <v>98</v>
      </c>
      <c r="AE117" t="s">
        <v>222</v>
      </c>
      <c r="AG117" t="s">
        <v>100</v>
      </c>
      <c r="AI117">
        <v>9600</v>
      </c>
      <c r="AJ117">
        <v>9600</v>
      </c>
      <c r="AK117">
        <v>0</v>
      </c>
      <c r="AL117">
        <v>0</v>
      </c>
      <c r="AM117">
        <v>0</v>
      </c>
      <c r="AN117">
        <v>9600</v>
      </c>
      <c r="AO117">
        <v>400</v>
      </c>
      <c r="AP117">
        <v>1</v>
      </c>
      <c r="AU117">
        <v>0</v>
      </c>
      <c r="AY117" t="s">
        <v>583</v>
      </c>
      <c r="AZ117" t="s">
        <v>795</v>
      </c>
      <c r="BA117" t="s">
        <v>796</v>
      </c>
      <c r="BB117" t="s">
        <v>586</v>
      </c>
      <c r="BC117" t="s">
        <v>587</v>
      </c>
      <c r="BD117" t="s">
        <v>588</v>
      </c>
      <c r="BE117" t="s">
        <v>589</v>
      </c>
      <c r="BF117" t="s">
        <v>797</v>
      </c>
      <c r="BG117" t="s">
        <v>98</v>
      </c>
      <c r="BH117" t="s">
        <v>109</v>
      </c>
      <c r="BI117" t="s">
        <v>798</v>
      </c>
      <c r="BJ117" t="s">
        <v>799</v>
      </c>
      <c r="BK117" t="s">
        <v>800</v>
      </c>
      <c r="BL117" t="s">
        <v>113</v>
      </c>
      <c r="BM117" t="s">
        <v>114</v>
      </c>
      <c r="BN117" t="s">
        <v>113</v>
      </c>
      <c r="BO117" t="s">
        <v>126</v>
      </c>
      <c r="BP117" t="s">
        <v>127</v>
      </c>
      <c r="BQ117" t="s">
        <v>157</v>
      </c>
      <c r="BR117" t="s">
        <v>158</v>
      </c>
      <c r="BS117">
        <v>502412</v>
      </c>
      <c r="BT117" t="s">
        <v>119</v>
      </c>
      <c r="BU117" t="s">
        <v>120</v>
      </c>
      <c r="BV117" t="s">
        <v>120</v>
      </c>
      <c r="BW117" t="s">
        <v>120</v>
      </c>
      <c r="BX117" t="s">
        <v>120</v>
      </c>
      <c r="BY117">
        <v>2</v>
      </c>
      <c r="BZ117">
        <v>2</v>
      </c>
      <c r="CA117">
        <v>753618</v>
      </c>
      <c r="CD117" t="s">
        <v>121</v>
      </c>
    </row>
    <row r="118" spans="2:82" x14ac:dyDescent="0.25">
      <c r="B118">
        <f t="shared" si="79"/>
        <v>114</v>
      </c>
      <c r="C118" t="s">
        <v>785</v>
      </c>
      <c r="D118" t="s">
        <v>786</v>
      </c>
      <c r="E118" t="s">
        <v>787</v>
      </c>
      <c r="G118" t="s">
        <v>788</v>
      </c>
      <c r="H118" t="s">
        <v>789</v>
      </c>
      <c r="I118" t="s">
        <v>86</v>
      </c>
      <c r="J118" t="s">
        <v>790</v>
      </c>
      <c r="K118" s="4">
        <v>1500000</v>
      </c>
      <c r="L118" s="4">
        <v>2244349</v>
      </c>
      <c r="M118" s="4">
        <v>1050000</v>
      </c>
      <c r="O118" t="s">
        <v>88</v>
      </c>
      <c r="P118" t="s">
        <v>317</v>
      </c>
      <c r="Q118" t="s">
        <v>403</v>
      </c>
      <c r="R118" t="s">
        <v>124</v>
      </c>
      <c r="S118" t="s">
        <v>92</v>
      </c>
      <c r="T118" t="s">
        <v>93</v>
      </c>
      <c r="U118">
        <v>48964</v>
      </c>
      <c r="W118">
        <v>230202</v>
      </c>
      <c r="X118">
        <v>0</v>
      </c>
      <c r="Y118" t="s">
        <v>809</v>
      </c>
      <c r="Z118" t="s">
        <v>95</v>
      </c>
      <c r="AA118" t="s">
        <v>96</v>
      </c>
      <c r="AB118" t="s">
        <v>314</v>
      </c>
      <c r="AC118" t="s">
        <v>314</v>
      </c>
      <c r="AD118" t="s">
        <v>98</v>
      </c>
      <c r="AE118" t="s">
        <v>222</v>
      </c>
      <c r="AG118" t="s">
        <v>100</v>
      </c>
      <c r="AI118">
        <v>5400</v>
      </c>
      <c r="AJ118">
        <v>5400</v>
      </c>
      <c r="AK118">
        <v>0</v>
      </c>
      <c r="AL118">
        <v>0</v>
      </c>
      <c r="AM118">
        <v>0</v>
      </c>
      <c r="AN118">
        <v>5400</v>
      </c>
      <c r="AO118">
        <v>300</v>
      </c>
      <c r="AP118">
        <v>1</v>
      </c>
      <c r="AU118">
        <v>0</v>
      </c>
      <c r="AY118" t="s">
        <v>583</v>
      </c>
      <c r="AZ118" t="s">
        <v>795</v>
      </c>
      <c r="BA118" t="s">
        <v>796</v>
      </c>
      <c r="BB118" t="s">
        <v>586</v>
      </c>
      <c r="BC118" t="s">
        <v>587</v>
      </c>
      <c r="BD118" t="s">
        <v>588</v>
      </c>
      <c r="BE118" t="s">
        <v>589</v>
      </c>
      <c r="BF118" t="s">
        <v>797</v>
      </c>
      <c r="BG118" t="s">
        <v>98</v>
      </c>
      <c r="BH118" t="s">
        <v>109</v>
      </c>
      <c r="BI118" t="s">
        <v>798</v>
      </c>
      <c r="BJ118" t="s">
        <v>799</v>
      </c>
      <c r="BK118" t="s">
        <v>800</v>
      </c>
      <c r="BL118" t="s">
        <v>113</v>
      </c>
      <c r="BM118" t="s">
        <v>114</v>
      </c>
      <c r="BN118" t="s">
        <v>113</v>
      </c>
      <c r="BO118" t="s">
        <v>406</v>
      </c>
      <c r="BP118" t="s">
        <v>127</v>
      </c>
      <c r="BQ118" t="s">
        <v>157</v>
      </c>
      <c r="BR118" t="s">
        <v>158</v>
      </c>
      <c r="BS118">
        <v>502412</v>
      </c>
      <c r="BT118" t="s">
        <v>119</v>
      </c>
      <c r="BU118" t="s">
        <v>120</v>
      </c>
      <c r="BV118" t="s">
        <v>120</v>
      </c>
      <c r="BW118" t="s">
        <v>120</v>
      </c>
      <c r="BX118" t="s">
        <v>120</v>
      </c>
      <c r="BY118">
        <v>2</v>
      </c>
      <c r="BZ118">
        <v>2</v>
      </c>
      <c r="CA118">
        <v>753618</v>
      </c>
      <c r="CD118" t="s">
        <v>121</v>
      </c>
    </row>
    <row r="119" spans="2:82" x14ac:dyDescent="0.25">
      <c r="B119">
        <f t="shared" si="79"/>
        <v>115</v>
      </c>
      <c r="C119" t="s">
        <v>785</v>
      </c>
      <c r="D119" t="s">
        <v>786</v>
      </c>
      <c r="E119" t="s">
        <v>787</v>
      </c>
      <c r="G119" t="s">
        <v>788</v>
      </c>
      <c r="H119" t="s">
        <v>789</v>
      </c>
      <c r="I119" t="s">
        <v>86</v>
      </c>
      <c r="J119" t="s">
        <v>790</v>
      </c>
      <c r="K119" s="4">
        <v>1500000</v>
      </c>
      <c r="L119" s="4">
        <v>2244349</v>
      </c>
      <c r="M119" s="4">
        <v>1050000</v>
      </c>
      <c r="O119" t="s">
        <v>88</v>
      </c>
      <c r="P119" t="s">
        <v>270</v>
      </c>
      <c r="Q119" t="s">
        <v>403</v>
      </c>
      <c r="R119" t="s">
        <v>124</v>
      </c>
      <c r="S119" t="s">
        <v>95</v>
      </c>
      <c r="T119" t="s">
        <v>165</v>
      </c>
      <c r="U119">
        <v>13833</v>
      </c>
      <c r="W119">
        <v>80659</v>
      </c>
      <c r="X119">
        <v>0</v>
      </c>
      <c r="Y119" t="s">
        <v>808</v>
      </c>
      <c r="Z119" t="s">
        <v>137</v>
      </c>
      <c r="AA119" t="s">
        <v>138</v>
      </c>
      <c r="AB119" t="s">
        <v>805</v>
      </c>
      <c r="AC119" t="s">
        <v>805</v>
      </c>
      <c r="AD119" t="s">
        <v>98</v>
      </c>
      <c r="AE119" t="s">
        <v>99</v>
      </c>
      <c r="AG119" t="s">
        <v>100</v>
      </c>
      <c r="AI119">
        <v>2205</v>
      </c>
      <c r="AJ119">
        <v>2205</v>
      </c>
      <c r="AK119">
        <v>0</v>
      </c>
      <c r="AL119">
        <v>0</v>
      </c>
      <c r="AM119">
        <v>0</v>
      </c>
      <c r="AN119">
        <v>2205</v>
      </c>
      <c r="AO119">
        <v>188</v>
      </c>
      <c r="AP119">
        <v>1</v>
      </c>
      <c r="AU119">
        <v>0</v>
      </c>
      <c r="AY119" t="s">
        <v>583</v>
      </c>
      <c r="AZ119" t="s">
        <v>795</v>
      </c>
      <c r="BA119" t="s">
        <v>796</v>
      </c>
      <c r="BB119" t="s">
        <v>586</v>
      </c>
      <c r="BC119" t="s">
        <v>587</v>
      </c>
      <c r="BD119" t="s">
        <v>588</v>
      </c>
      <c r="BE119" t="s">
        <v>589</v>
      </c>
      <c r="BF119" t="s">
        <v>797</v>
      </c>
      <c r="BG119" t="s">
        <v>98</v>
      </c>
      <c r="BH119" t="s">
        <v>109</v>
      </c>
      <c r="BI119" t="s">
        <v>798</v>
      </c>
      <c r="BJ119" t="s">
        <v>799</v>
      </c>
      <c r="BK119" t="s">
        <v>800</v>
      </c>
      <c r="BL119" t="s">
        <v>113</v>
      </c>
      <c r="BM119" t="s">
        <v>114</v>
      </c>
      <c r="BN119" t="s">
        <v>113</v>
      </c>
      <c r="BO119" t="s">
        <v>406</v>
      </c>
      <c r="BP119" t="s">
        <v>127</v>
      </c>
      <c r="BQ119" t="s">
        <v>157</v>
      </c>
      <c r="BR119" t="s">
        <v>158</v>
      </c>
      <c r="BS119">
        <v>502412</v>
      </c>
      <c r="BT119" t="s">
        <v>119</v>
      </c>
      <c r="BU119" t="s">
        <v>120</v>
      </c>
      <c r="BV119" t="s">
        <v>120</v>
      </c>
      <c r="BW119" t="s">
        <v>120</v>
      </c>
      <c r="BX119" t="s">
        <v>120</v>
      </c>
      <c r="BY119">
        <v>2</v>
      </c>
      <c r="BZ119">
        <v>2</v>
      </c>
      <c r="CA119">
        <v>753618</v>
      </c>
      <c r="CD119" t="s">
        <v>121</v>
      </c>
    </row>
    <row r="120" spans="2:82" x14ac:dyDescent="0.25">
      <c r="B120">
        <f t="shared" si="79"/>
        <v>116</v>
      </c>
      <c r="C120" t="s">
        <v>810</v>
      </c>
      <c r="D120" t="s">
        <v>811</v>
      </c>
      <c r="E120" t="s">
        <v>812</v>
      </c>
      <c r="F120" t="s">
        <v>813</v>
      </c>
      <c r="G120" t="s">
        <v>814</v>
      </c>
      <c r="H120" t="s">
        <v>815</v>
      </c>
      <c r="I120" t="s">
        <v>86</v>
      </c>
      <c r="J120" t="s">
        <v>619</v>
      </c>
      <c r="K120" s="4">
        <v>3000000</v>
      </c>
      <c r="L120" s="4"/>
      <c r="M120" s="4">
        <v>4793320</v>
      </c>
      <c r="O120" t="s">
        <v>88</v>
      </c>
      <c r="P120" t="s">
        <v>89</v>
      </c>
      <c r="Q120" t="s">
        <v>90</v>
      </c>
      <c r="R120" t="s">
        <v>91</v>
      </c>
      <c r="S120" t="s">
        <v>95</v>
      </c>
      <c r="T120" t="s">
        <v>165</v>
      </c>
      <c r="U120">
        <v>324659</v>
      </c>
      <c r="W120">
        <v>721464</v>
      </c>
      <c r="X120">
        <v>0</v>
      </c>
      <c r="Y120" t="s">
        <v>741</v>
      </c>
      <c r="Z120" t="s">
        <v>137</v>
      </c>
      <c r="AA120" t="s">
        <v>138</v>
      </c>
      <c r="AB120" t="s">
        <v>816</v>
      </c>
      <c r="AC120" t="s">
        <v>816</v>
      </c>
      <c r="AD120" t="s">
        <v>98</v>
      </c>
      <c r="AE120" t="s">
        <v>349</v>
      </c>
      <c r="AF120" t="s">
        <v>202</v>
      </c>
      <c r="AG120" t="s">
        <v>143</v>
      </c>
      <c r="AI120">
        <v>9200</v>
      </c>
      <c r="AJ120">
        <v>9200</v>
      </c>
      <c r="AK120">
        <v>0</v>
      </c>
      <c r="AL120">
        <v>0</v>
      </c>
      <c r="AM120">
        <v>0</v>
      </c>
      <c r="AN120">
        <v>9200</v>
      </c>
      <c r="AO120">
        <v>752</v>
      </c>
      <c r="AP120">
        <v>1</v>
      </c>
      <c r="AU120">
        <v>0</v>
      </c>
      <c r="AY120" t="s">
        <v>144</v>
      </c>
      <c r="AZ120" t="s">
        <v>817</v>
      </c>
      <c r="BA120" t="s">
        <v>818</v>
      </c>
      <c r="BB120" t="s">
        <v>819</v>
      </c>
      <c r="BC120" t="s">
        <v>820</v>
      </c>
      <c r="BD120" t="s">
        <v>625</v>
      </c>
      <c r="BE120" t="s">
        <v>626</v>
      </c>
      <c r="BF120" t="s">
        <v>821</v>
      </c>
      <c r="BG120" t="s">
        <v>98</v>
      </c>
      <c r="BH120" t="s">
        <v>109</v>
      </c>
      <c r="BI120" t="s">
        <v>822</v>
      </c>
      <c r="BJ120" t="s">
        <v>823</v>
      </c>
      <c r="BK120" t="s">
        <v>824</v>
      </c>
      <c r="BL120" t="s">
        <v>113</v>
      </c>
      <c r="BM120" t="s">
        <v>114</v>
      </c>
      <c r="BN120" t="s">
        <v>113</v>
      </c>
      <c r="BO120" t="s">
        <v>115</v>
      </c>
      <c r="BP120" t="s">
        <v>116</v>
      </c>
      <c r="BQ120" t="s">
        <v>179</v>
      </c>
      <c r="BR120" t="s">
        <v>180</v>
      </c>
      <c r="BS120">
        <v>592142</v>
      </c>
      <c r="BT120" t="s">
        <v>119</v>
      </c>
      <c r="BU120" t="s">
        <v>120</v>
      </c>
      <c r="BV120" t="s">
        <v>120</v>
      </c>
      <c r="BW120" t="s">
        <v>825</v>
      </c>
      <c r="BX120" t="s">
        <v>825</v>
      </c>
      <c r="BY120">
        <v>3</v>
      </c>
      <c r="BZ120">
        <v>2</v>
      </c>
      <c r="CA120">
        <v>1332320</v>
      </c>
      <c r="CD120" t="s">
        <v>121</v>
      </c>
    </row>
    <row r="121" spans="2:82" x14ac:dyDescent="0.25">
      <c r="B121">
        <f t="shared" si="79"/>
        <v>117</v>
      </c>
      <c r="C121" t="s">
        <v>810</v>
      </c>
      <c r="D121" t="s">
        <v>811</v>
      </c>
      <c r="E121" t="s">
        <v>812</v>
      </c>
      <c r="F121" t="s">
        <v>813</v>
      </c>
      <c r="G121" t="s">
        <v>814</v>
      </c>
      <c r="H121" t="s">
        <v>815</v>
      </c>
      <c r="I121" t="s">
        <v>86</v>
      </c>
      <c r="J121" t="s">
        <v>619</v>
      </c>
      <c r="K121" s="4">
        <v>3000000</v>
      </c>
      <c r="L121" s="4"/>
      <c r="M121" s="4">
        <v>4793320</v>
      </c>
      <c r="O121" t="s">
        <v>88</v>
      </c>
      <c r="P121" t="s">
        <v>122</v>
      </c>
      <c r="Q121" t="s">
        <v>123</v>
      </c>
      <c r="R121" t="s">
        <v>124</v>
      </c>
      <c r="S121" t="s">
        <v>92</v>
      </c>
      <c r="T121" t="s">
        <v>93</v>
      </c>
      <c r="U121">
        <v>485316</v>
      </c>
      <c r="W121">
        <v>970632</v>
      </c>
      <c r="X121">
        <v>0</v>
      </c>
      <c r="Y121" t="s">
        <v>248</v>
      </c>
      <c r="Z121" t="s">
        <v>137</v>
      </c>
      <c r="AA121" t="s">
        <v>138</v>
      </c>
      <c r="AB121" t="s">
        <v>348</v>
      </c>
      <c r="AC121" t="s">
        <v>348</v>
      </c>
      <c r="AD121" t="s">
        <v>98</v>
      </c>
      <c r="AE121" t="s">
        <v>349</v>
      </c>
      <c r="AG121" t="s">
        <v>187</v>
      </c>
      <c r="AI121">
        <v>30600</v>
      </c>
      <c r="AJ121">
        <v>32200</v>
      </c>
      <c r="AK121">
        <v>0</v>
      </c>
      <c r="AL121">
        <v>0</v>
      </c>
      <c r="AM121">
        <v>0</v>
      </c>
      <c r="AN121">
        <v>30600</v>
      </c>
      <c r="AO121">
        <v>740</v>
      </c>
      <c r="AP121">
        <v>1</v>
      </c>
      <c r="AU121">
        <v>0</v>
      </c>
      <c r="AY121" t="s">
        <v>144</v>
      </c>
      <c r="AZ121" t="s">
        <v>817</v>
      </c>
      <c r="BA121" t="s">
        <v>818</v>
      </c>
      <c r="BB121" t="s">
        <v>819</v>
      </c>
      <c r="BC121" t="s">
        <v>820</v>
      </c>
      <c r="BD121" t="s">
        <v>625</v>
      </c>
      <c r="BE121" t="s">
        <v>626</v>
      </c>
      <c r="BF121" t="s">
        <v>821</v>
      </c>
      <c r="BG121" t="s">
        <v>98</v>
      </c>
      <c r="BH121" t="s">
        <v>109</v>
      </c>
      <c r="BI121" t="s">
        <v>822</v>
      </c>
      <c r="BJ121" t="s">
        <v>823</v>
      </c>
      <c r="BK121" t="s">
        <v>824</v>
      </c>
      <c r="BL121" t="s">
        <v>113</v>
      </c>
      <c r="BM121" t="s">
        <v>114</v>
      </c>
      <c r="BN121" t="s">
        <v>113</v>
      </c>
      <c r="BO121" t="s">
        <v>126</v>
      </c>
      <c r="BP121" t="s">
        <v>127</v>
      </c>
      <c r="BQ121" t="s">
        <v>179</v>
      </c>
      <c r="BR121" t="s">
        <v>180</v>
      </c>
      <c r="BS121">
        <v>592142</v>
      </c>
      <c r="BT121" t="s">
        <v>119</v>
      </c>
      <c r="BU121" t="s">
        <v>120</v>
      </c>
      <c r="BV121" t="s">
        <v>120</v>
      </c>
      <c r="BW121" t="s">
        <v>825</v>
      </c>
      <c r="BX121" t="s">
        <v>825</v>
      </c>
      <c r="BY121">
        <v>3</v>
      </c>
      <c r="BZ121">
        <v>2</v>
      </c>
      <c r="CA121">
        <v>1332320</v>
      </c>
      <c r="CD121" t="s">
        <v>121</v>
      </c>
    </row>
    <row r="122" spans="2:82" x14ac:dyDescent="0.25">
      <c r="B122">
        <f t="shared" si="79"/>
        <v>118</v>
      </c>
      <c r="C122" t="s">
        <v>810</v>
      </c>
      <c r="D122" t="s">
        <v>811</v>
      </c>
      <c r="E122" t="s">
        <v>812</v>
      </c>
      <c r="F122" t="s">
        <v>813</v>
      </c>
      <c r="G122" t="s">
        <v>814</v>
      </c>
      <c r="H122" t="s">
        <v>815</v>
      </c>
      <c r="I122" t="s">
        <v>86</v>
      </c>
      <c r="J122" t="s">
        <v>619</v>
      </c>
      <c r="K122" s="4">
        <v>3000000</v>
      </c>
      <c r="L122" s="4"/>
      <c r="M122" s="4">
        <v>4793320</v>
      </c>
      <c r="O122" t="s">
        <v>88</v>
      </c>
      <c r="P122" t="s">
        <v>227</v>
      </c>
      <c r="Q122" t="s">
        <v>123</v>
      </c>
      <c r="R122" t="s">
        <v>124</v>
      </c>
      <c r="S122" t="s">
        <v>92</v>
      </c>
      <c r="T122" t="s">
        <v>93</v>
      </c>
      <c r="U122">
        <v>18476</v>
      </c>
      <c r="W122">
        <v>36951</v>
      </c>
      <c r="X122">
        <v>0</v>
      </c>
      <c r="Y122" t="s">
        <v>248</v>
      </c>
      <c r="Z122" t="s">
        <v>137</v>
      </c>
      <c r="AA122" t="s">
        <v>138</v>
      </c>
      <c r="AB122" t="s">
        <v>348</v>
      </c>
      <c r="AC122" t="s">
        <v>348</v>
      </c>
      <c r="AD122" t="s">
        <v>98</v>
      </c>
      <c r="AE122" t="s">
        <v>349</v>
      </c>
      <c r="AG122" t="s">
        <v>187</v>
      </c>
      <c r="AI122">
        <v>1360</v>
      </c>
      <c r="AJ122">
        <v>1360</v>
      </c>
      <c r="AK122">
        <v>0</v>
      </c>
      <c r="AL122">
        <v>0</v>
      </c>
      <c r="AM122">
        <v>0</v>
      </c>
      <c r="AN122">
        <v>1360</v>
      </c>
      <c r="AO122">
        <v>148</v>
      </c>
      <c r="AP122">
        <v>1</v>
      </c>
      <c r="AU122">
        <v>0</v>
      </c>
      <c r="AY122" t="s">
        <v>144</v>
      </c>
      <c r="AZ122" t="s">
        <v>817</v>
      </c>
      <c r="BA122" t="s">
        <v>818</v>
      </c>
      <c r="BB122" t="s">
        <v>819</v>
      </c>
      <c r="BC122" t="s">
        <v>820</v>
      </c>
      <c r="BD122" t="s">
        <v>625</v>
      </c>
      <c r="BE122" t="s">
        <v>626</v>
      </c>
      <c r="BF122" t="s">
        <v>821</v>
      </c>
      <c r="BG122" t="s">
        <v>98</v>
      </c>
      <c r="BH122" t="s">
        <v>109</v>
      </c>
      <c r="BI122" t="s">
        <v>822</v>
      </c>
      <c r="BJ122" t="s">
        <v>823</v>
      </c>
      <c r="BK122" t="s">
        <v>824</v>
      </c>
      <c r="BL122" t="s">
        <v>113</v>
      </c>
      <c r="BM122" t="s">
        <v>114</v>
      </c>
      <c r="BN122" t="s">
        <v>113</v>
      </c>
      <c r="BO122" t="s">
        <v>126</v>
      </c>
      <c r="BP122" t="s">
        <v>127</v>
      </c>
      <c r="BQ122" t="s">
        <v>179</v>
      </c>
      <c r="BR122" t="s">
        <v>180</v>
      </c>
      <c r="BS122">
        <v>592142</v>
      </c>
      <c r="BT122" t="s">
        <v>119</v>
      </c>
      <c r="BU122" t="s">
        <v>120</v>
      </c>
      <c r="BV122" t="s">
        <v>120</v>
      </c>
      <c r="BW122" t="s">
        <v>825</v>
      </c>
      <c r="BX122" t="s">
        <v>825</v>
      </c>
      <c r="BY122">
        <v>3</v>
      </c>
      <c r="BZ122">
        <v>2</v>
      </c>
      <c r="CA122">
        <v>1332320</v>
      </c>
      <c r="CD122" t="s">
        <v>121</v>
      </c>
    </row>
    <row r="123" spans="2:82" x14ac:dyDescent="0.25">
      <c r="B123">
        <f t="shared" si="79"/>
        <v>119</v>
      </c>
      <c r="C123" t="s">
        <v>810</v>
      </c>
      <c r="D123" t="s">
        <v>811</v>
      </c>
      <c r="E123" t="s">
        <v>812</v>
      </c>
      <c r="F123" t="s">
        <v>813</v>
      </c>
      <c r="G123" t="s">
        <v>814</v>
      </c>
      <c r="H123" t="s">
        <v>815</v>
      </c>
      <c r="I123" t="s">
        <v>86</v>
      </c>
      <c r="J123" t="s">
        <v>619</v>
      </c>
      <c r="K123" s="4">
        <v>3000000</v>
      </c>
      <c r="L123" s="4"/>
      <c r="M123" s="4">
        <v>4793320</v>
      </c>
      <c r="O123" t="s">
        <v>88</v>
      </c>
      <c r="P123" t="s">
        <v>282</v>
      </c>
      <c r="Q123" t="s">
        <v>123</v>
      </c>
      <c r="R123" t="s">
        <v>124</v>
      </c>
      <c r="S123" t="s">
        <v>92</v>
      </c>
      <c r="T123" t="s">
        <v>93</v>
      </c>
      <c r="U123">
        <v>324168</v>
      </c>
      <c r="W123">
        <v>648336</v>
      </c>
      <c r="X123">
        <v>0</v>
      </c>
      <c r="Y123" t="s">
        <v>248</v>
      </c>
      <c r="Z123" t="s">
        <v>137</v>
      </c>
      <c r="AA123" t="s">
        <v>138</v>
      </c>
      <c r="AB123" t="s">
        <v>348</v>
      </c>
      <c r="AC123" t="s">
        <v>348</v>
      </c>
      <c r="AD123" t="s">
        <v>98</v>
      </c>
      <c r="AE123" t="s">
        <v>349</v>
      </c>
      <c r="AG123" t="s">
        <v>187</v>
      </c>
      <c r="AI123">
        <v>20800</v>
      </c>
      <c r="AJ123">
        <v>20800</v>
      </c>
      <c r="AK123">
        <v>0</v>
      </c>
      <c r="AL123">
        <v>0</v>
      </c>
      <c r="AM123">
        <v>0</v>
      </c>
      <c r="AN123">
        <v>20800</v>
      </c>
      <c r="AO123">
        <v>740</v>
      </c>
      <c r="AP123">
        <v>1</v>
      </c>
      <c r="AU123">
        <v>0</v>
      </c>
      <c r="AY123" t="s">
        <v>144</v>
      </c>
      <c r="AZ123" t="s">
        <v>817</v>
      </c>
      <c r="BA123" t="s">
        <v>818</v>
      </c>
      <c r="BB123" t="s">
        <v>819</v>
      </c>
      <c r="BC123" t="s">
        <v>820</v>
      </c>
      <c r="BD123" t="s">
        <v>625</v>
      </c>
      <c r="BE123" t="s">
        <v>626</v>
      </c>
      <c r="BF123" t="s">
        <v>821</v>
      </c>
      <c r="BG123" t="s">
        <v>98</v>
      </c>
      <c r="BH123" t="s">
        <v>109</v>
      </c>
      <c r="BI123" t="s">
        <v>822</v>
      </c>
      <c r="BJ123" t="s">
        <v>823</v>
      </c>
      <c r="BK123" t="s">
        <v>824</v>
      </c>
      <c r="BL123" t="s">
        <v>113</v>
      </c>
      <c r="BM123" t="s">
        <v>114</v>
      </c>
      <c r="BN123" t="s">
        <v>113</v>
      </c>
      <c r="BO123" t="s">
        <v>126</v>
      </c>
      <c r="BP123" t="s">
        <v>127</v>
      </c>
      <c r="BQ123" t="s">
        <v>179</v>
      </c>
      <c r="BR123" t="s">
        <v>180</v>
      </c>
      <c r="BS123">
        <v>592142</v>
      </c>
      <c r="BT123" t="s">
        <v>119</v>
      </c>
      <c r="BU123" t="s">
        <v>120</v>
      </c>
      <c r="BV123" t="s">
        <v>120</v>
      </c>
      <c r="BW123" t="s">
        <v>825</v>
      </c>
      <c r="BX123" t="s">
        <v>825</v>
      </c>
      <c r="BY123">
        <v>3</v>
      </c>
      <c r="BZ123">
        <v>2</v>
      </c>
      <c r="CA123">
        <v>1332320</v>
      </c>
      <c r="CD123" t="s">
        <v>121</v>
      </c>
    </row>
    <row r="124" spans="2:82" x14ac:dyDescent="0.25">
      <c r="B124">
        <f t="shared" si="79"/>
        <v>120</v>
      </c>
      <c r="C124" t="s">
        <v>810</v>
      </c>
      <c r="D124" t="s">
        <v>811</v>
      </c>
      <c r="E124" t="s">
        <v>812</v>
      </c>
      <c r="F124" t="s">
        <v>813</v>
      </c>
      <c r="G124" t="s">
        <v>814</v>
      </c>
      <c r="H124" t="s">
        <v>815</v>
      </c>
      <c r="I124" t="s">
        <v>86</v>
      </c>
      <c r="J124" t="s">
        <v>619</v>
      </c>
      <c r="K124" s="4">
        <v>3000000</v>
      </c>
      <c r="L124" s="4"/>
      <c r="M124" s="4">
        <v>4793320</v>
      </c>
      <c r="O124" t="s">
        <v>88</v>
      </c>
      <c r="P124" t="s">
        <v>101</v>
      </c>
      <c r="Q124" t="s">
        <v>123</v>
      </c>
      <c r="R124" t="s">
        <v>124</v>
      </c>
      <c r="S124" t="s">
        <v>92</v>
      </c>
      <c r="T124" t="s">
        <v>93</v>
      </c>
      <c r="U124">
        <v>381163</v>
      </c>
      <c r="W124">
        <v>762325</v>
      </c>
      <c r="X124">
        <v>0</v>
      </c>
      <c r="Y124" t="s">
        <v>248</v>
      </c>
      <c r="Z124" t="s">
        <v>137</v>
      </c>
      <c r="AA124" t="s">
        <v>138</v>
      </c>
      <c r="AB124" t="s">
        <v>518</v>
      </c>
      <c r="AC124" t="s">
        <v>518</v>
      </c>
      <c r="AD124" t="s">
        <v>98</v>
      </c>
      <c r="AE124" t="s">
        <v>519</v>
      </c>
      <c r="AG124" t="s">
        <v>187</v>
      </c>
      <c r="AI124">
        <v>24457</v>
      </c>
      <c r="AJ124">
        <v>24457</v>
      </c>
      <c r="AK124">
        <v>0</v>
      </c>
      <c r="AL124">
        <v>0</v>
      </c>
      <c r="AM124">
        <v>0</v>
      </c>
      <c r="AN124">
        <v>24457</v>
      </c>
      <c r="AO124">
        <v>686</v>
      </c>
      <c r="AP124">
        <v>1</v>
      </c>
      <c r="AU124">
        <v>0</v>
      </c>
      <c r="AY124" t="s">
        <v>144</v>
      </c>
      <c r="AZ124" t="s">
        <v>817</v>
      </c>
      <c r="BA124" t="s">
        <v>818</v>
      </c>
      <c r="BB124" t="s">
        <v>819</v>
      </c>
      <c r="BC124" t="s">
        <v>820</v>
      </c>
      <c r="BD124" t="s">
        <v>625</v>
      </c>
      <c r="BE124" t="s">
        <v>626</v>
      </c>
      <c r="BF124" t="s">
        <v>821</v>
      </c>
      <c r="BG124" t="s">
        <v>98</v>
      </c>
      <c r="BH124" t="s">
        <v>109</v>
      </c>
      <c r="BI124" t="s">
        <v>822</v>
      </c>
      <c r="BJ124" t="s">
        <v>823</v>
      </c>
      <c r="BK124" t="s">
        <v>824</v>
      </c>
      <c r="BL124" t="s">
        <v>113</v>
      </c>
      <c r="BM124" t="s">
        <v>114</v>
      </c>
      <c r="BN124" t="s">
        <v>113</v>
      </c>
      <c r="BO124" t="s">
        <v>126</v>
      </c>
      <c r="BP124" t="s">
        <v>127</v>
      </c>
      <c r="BQ124" t="s">
        <v>179</v>
      </c>
      <c r="BR124" t="s">
        <v>180</v>
      </c>
      <c r="BS124">
        <v>592142</v>
      </c>
      <c r="BT124" t="s">
        <v>119</v>
      </c>
      <c r="BU124" t="s">
        <v>120</v>
      </c>
      <c r="BV124" t="s">
        <v>120</v>
      </c>
      <c r="BW124" t="s">
        <v>825</v>
      </c>
      <c r="BX124" t="s">
        <v>825</v>
      </c>
      <c r="BY124">
        <v>3</v>
      </c>
      <c r="BZ124">
        <v>2</v>
      </c>
      <c r="CA124">
        <v>1332320</v>
      </c>
      <c r="CD124" t="s">
        <v>121</v>
      </c>
    </row>
    <row r="125" spans="2:82" x14ac:dyDescent="0.25">
      <c r="B125">
        <f t="shared" si="79"/>
        <v>121</v>
      </c>
      <c r="C125" t="s">
        <v>810</v>
      </c>
      <c r="D125" t="s">
        <v>811</v>
      </c>
      <c r="E125" t="s">
        <v>812</v>
      </c>
      <c r="F125" t="s">
        <v>813</v>
      </c>
      <c r="G125" t="s">
        <v>814</v>
      </c>
      <c r="H125" t="s">
        <v>815</v>
      </c>
      <c r="I125" t="s">
        <v>86</v>
      </c>
      <c r="J125" t="s">
        <v>619</v>
      </c>
      <c r="K125" s="4">
        <v>3000000</v>
      </c>
      <c r="L125" s="4"/>
      <c r="M125" s="4">
        <v>4793320</v>
      </c>
      <c r="O125" t="s">
        <v>88</v>
      </c>
      <c r="P125" t="s">
        <v>317</v>
      </c>
      <c r="Q125" t="s">
        <v>123</v>
      </c>
      <c r="R125" t="s">
        <v>124</v>
      </c>
      <c r="S125" t="s">
        <v>92</v>
      </c>
      <c r="T125" t="s">
        <v>93</v>
      </c>
      <c r="U125">
        <v>398736</v>
      </c>
      <c r="W125">
        <v>797472</v>
      </c>
      <c r="X125">
        <v>0</v>
      </c>
      <c r="Y125" t="s">
        <v>248</v>
      </c>
      <c r="Z125" t="s">
        <v>137</v>
      </c>
      <c r="AA125" t="s">
        <v>138</v>
      </c>
      <c r="AB125" t="s">
        <v>518</v>
      </c>
      <c r="AC125" t="s">
        <v>518</v>
      </c>
      <c r="AD125" t="s">
        <v>98</v>
      </c>
      <c r="AE125" t="s">
        <v>519</v>
      </c>
      <c r="AG125" t="s">
        <v>187</v>
      </c>
      <c r="AI125">
        <v>28080</v>
      </c>
      <c r="AJ125">
        <v>28080</v>
      </c>
      <c r="AK125">
        <v>0</v>
      </c>
      <c r="AL125">
        <v>0</v>
      </c>
      <c r="AM125">
        <v>0</v>
      </c>
      <c r="AN125">
        <v>28080</v>
      </c>
      <c r="AO125">
        <v>1064</v>
      </c>
      <c r="AP125">
        <v>1</v>
      </c>
      <c r="AU125">
        <v>0</v>
      </c>
      <c r="AY125" t="s">
        <v>144</v>
      </c>
      <c r="AZ125" t="s">
        <v>817</v>
      </c>
      <c r="BA125" t="s">
        <v>818</v>
      </c>
      <c r="BB125" t="s">
        <v>819</v>
      </c>
      <c r="BC125" t="s">
        <v>820</v>
      </c>
      <c r="BD125" t="s">
        <v>625</v>
      </c>
      <c r="BE125" t="s">
        <v>626</v>
      </c>
      <c r="BF125" t="s">
        <v>821</v>
      </c>
      <c r="BG125" t="s">
        <v>98</v>
      </c>
      <c r="BH125" t="s">
        <v>109</v>
      </c>
      <c r="BI125" t="s">
        <v>822</v>
      </c>
      <c r="BJ125" t="s">
        <v>823</v>
      </c>
      <c r="BK125" t="s">
        <v>824</v>
      </c>
      <c r="BL125" t="s">
        <v>113</v>
      </c>
      <c r="BM125" t="s">
        <v>114</v>
      </c>
      <c r="BN125" t="s">
        <v>113</v>
      </c>
      <c r="BO125" t="s">
        <v>126</v>
      </c>
      <c r="BP125" t="s">
        <v>127</v>
      </c>
      <c r="BQ125" t="s">
        <v>179</v>
      </c>
      <c r="BR125" t="s">
        <v>180</v>
      </c>
      <c r="BS125">
        <v>592142</v>
      </c>
      <c r="BT125" t="s">
        <v>119</v>
      </c>
      <c r="BU125" t="s">
        <v>120</v>
      </c>
      <c r="BV125" t="s">
        <v>120</v>
      </c>
      <c r="BW125" t="s">
        <v>825</v>
      </c>
      <c r="BX125" t="s">
        <v>825</v>
      </c>
      <c r="BY125">
        <v>3</v>
      </c>
      <c r="BZ125">
        <v>2</v>
      </c>
      <c r="CA125">
        <v>1332320</v>
      </c>
      <c r="CD125" t="s">
        <v>121</v>
      </c>
    </row>
    <row r="126" spans="2:82" x14ac:dyDescent="0.25">
      <c r="B126">
        <f t="shared" si="79"/>
        <v>122</v>
      </c>
      <c r="C126" t="s">
        <v>810</v>
      </c>
      <c r="D126" t="s">
        <v>811</v>
      </c>
      <c r="E126" t="s">
        <v>812</v>
      </c>
      <c r="F126" t="s">
        <v>813</v>
      </c>
      <c r="G126" t="s">
        <v>814</v>
      </c>
      <c r="H126" t="s">
        <v>815</v>
      </c>
      <c r="I126" t="s">
        <v>86</v>
      </c>
      <c r="J126" t="s">
        <v>619</v>
      </c>
      <c r="K126" s="4">
        <v>3000000</v>
      </c>
      <c r="L126" s="4"/>
      <c r="M126" s="4">
        <v>4793320</v>
      </c>
      <c r="O126" t="s">
        <v>88</v>
      </c>
      <c r="P126" t="s">
        <v>270</v>
      </c>
      <c r="Q126" t="s">
        <v>123</v>
      </c>
      <c r="R126" t="s">
        <v>124</v>
      </c>
      <c r="S126" t="s">
        <v>92</v>
      </c>
      <c r="T126" t="s">
        <v>93</v>
      </c>
      <c r="U126">
        <v>106276</v>
      </c>
      <c r="W126">
        <v>212551</v>
      </c>
      <c r="X126">
        <v>0</v>
      </c>
      <c r="Y126" t="s">
        <v>248</v>
      </c>
      <c r="Z126" t="s">
        <v>137</v>
      </c>
      <c r="AA126" t="s">
        <v>138</v>
      </c>
      <c r="AB126" t="s">
        <v>348</v>
      </c>
      <c r="AC126" t="s">
        <v>348</v>
      </c>
      <c r="AD126" t="s">
        <v>98</v>
      </c>
      <c r="AE126" t="s">
        <v>428</v>
      </c>
      <c r="AG126" t="s">
        <v>187</v>
      </c>
      <c r="AH126" t="s">
        <v>813</v>
      </c>
      <c r="AI126">
        <v>6360</v>
      </c>
      <c r="AJ126">
        <v>6360</v>
      </c>
      <c r="AK126">
        <v>0</v>
      </c>
      <c r="AL126">
        <v>0</v>
      </c>
      <c r="AM126">
        <v>0</v>
      </c>
      <c r="AN126">
        <v>6360</v>
      </c>
      <c r="AO126">
        <v>332</v>
      </c>
      <c r="AP126">
        <v>1</v>
      </c>
      <c r="AU126">
        <v>0</v>
      </c>
      <c r="AY126" t="s">
        <v>144</v>
      </c>
      <c r="AZ126" t="s">
        <v>817</v>
      </c>
      <c r="BA126" t="s">
        <v>818</v>
      </c>
      <c r="BB126" t="s">
        <v>819</v>
      </c>
      <c r="BC126" t="s">
        <v>820</v>
      </c>
      <c r="BD126" t="s">
        <v>625</v>
      </c>
      <c r="BE126" t="s">
        <v>626</v>
      </c>
      <c r="BF126" t="s">
        <v>821</v>
      </c>
      <c r="BG126" t="s">
        <v>98</v>
      </c>
      <c r="BH126" t="s">
        <v>109</v>
      </c>
      <c r="BI126" t="s">
        <v>822</v>
      </c>
      <c r="BJ126" t="s">
        <v>823</v>
      </c>
      <c r="BK126" t="s">
        <v>824</v>
      </c>
      <c r="BL126" t="s">
        <v>113</v>
      </c>
      <c r="BM126" t="s">
        <v>114</v>
      </c>
      <c r="BN126" t="s">
        <v>113</v>
      </c>
      <c r="BO126" t="s">
        <v>126</v>
      </c>
      <c r="BP126" t="s">
        <v>127</v>
      </c>
      <c r="BQ126" t="s">
        <v>179</v>
      </c>
      <c r="BR126" t="s">
        <v>180</v>
      </c>
      <c r="BS126">
        <v>592142</v>
      </c>
      <c r="BT126" t="s">
        <v>119</v>
      </c>
      <c r="BU126" t="s">
        <v>120</v>
      </c>
      <c r="BV126" t="s">
        <v>120</v>
      </c>
      <c r="BW126" t="s">
        <v>825</v>
      </c>
      <c r="BX126" t="s">
        <v>825</v>
      </c>
      <c r="BY126">
        <v>3</v>
      </c>
      <c r="BZ126">
        <v>2</v>
      </c>
      <c r="CA126">
        <v>1332320</v>
      </c>
      <c r="CD126" t="s">
        <v>121</v>
      </c>
    </row>
    <row r="127" spans="2:82" x14ac:dyDescent="0.25">
      <c r="B127">
        <f t="shared" si="79"/>
        <v>123</v>
      </c>
      <c r="C127" t="s">
        <v>810</v>
      </c>
      <c r="D127" t="s">
        <v>811</v>
      </c>
      <c r="E127" t="s">
        <v>812</v>
      </c>
      <c r="F127" t="s">
        <v>813</v>
      </c>
      <c r="G127" t="s">
        <v>814</v>
      </c>
      <c r="H127" t="s">
        <v>815</v>
      </c>
      <c r="I127" t="s">
        <v>86</v>
      </c>
      <c r="J127" t="s">
        <v>619</v>
      </c>
      <c r="K127" s="4">
        <v>3000000</v>
      </c>
      <c r="L127" s="4"/>
      <c r="M127" s="4">
        <v>4793320</v>
      </c>
      <c r="O127" t="s">
        <v>88</v>
      </c>
      <c r="P127" t="s">
        <v>228</v>
      </c>
      <c r="Q127" t="s">
        <v>123</v>
      </c>
      <c r="R127" t="s">
        <v>577</v>
      </c>
      <c r="S127" t="s">
        <v>92</v>
      </c>
      <c r="T127" t="s">
        <v>93</v>
      </c>
      <c r="U127">
        <v>375471</v>
      </c>
      <c r="W127">
        <v>750941</v>
      </c>
      <c r="X127">
        <v>0</v>
      </c>
      <c r="Y127" t="s">
        <v>248</v>
      </c>
      <c r="Z127" t="s">
        <v>137</v>
      </c>
      <c r="AA127" t="s">
        <v>138</v>
      </c>
      <c r="AB127" t="s">
        <v>348</v>
      </c>
      <c r="AC127" t="s">
        <v>348</v>
      </c>
      <c r="AD127" t="s">
        <v>98</v>
      </c>
      <c r="AE127" t="s">
        <v>349</v>
      </c>
      <c r="AF127" t="s">
        <v>142</v>
      </c>
      <c r="AG127" t="s">
        <v>143</v>
      </c>
      <c r="AH127" t="s">
        <v>826</v>
      </c>
      <c r="AI127">
        <v>17690</v>
      </c>
      <c r="AJ127">
        <v>17690</v>
      </c>
      <c r="AK127">
        <v>0</v>
      </c>
      <c r="AL127">
        <v>0</v>
      </c>
      <c r="AM127">
        <v>0</v>
      </c>
      <c r="AN127">
        <v>17690</v>
      </c>
      <c r="AO127">
        <v>534</v>
      </c>
      <c r="AP127">
        <v>1</v>
      </c>
      <c r="AU127">
        <v>0</v>
      </c>
      <c r="AY127" t="s">
        <v>144</v>
      </c>
      <c r="AZ127" t="s">
        <v>817</v>
      </c>
      <c r="BA127" t="s">
        <v>818</v>
      </c>
      <c r="BB127" t="s">
        <v>819</v>
      </c>
      <c r="BC127" t="s">
        <v>820</v>
      </c>
      <c r="BD127" t="s">
        <v>625</v>
      </c>
      <c r="BE127" t="s">
        <v>626</v>
      </c>
      <c r="BF127" t="s">
        <v>821</v>
      </c>
      <c r="BG127" t="s">
        <v>98</v>
      </c>
      <c r="BH127" t="s">
        <v>109</v>
      </c>
      <c r="BI127" t="s">
        <v>822</v>
      </c>
      <c r="BJ127" t="s">
        <v>823</v>
      </c>
      <c r="BK127" t="s">
        <v>824</v>
      </c>
      <c r="BL127" t="s">
        <v>113</v>
      </c>
      <c r="BM127" t="s">
        <v>114</v>
      </c>
      <c r="BN127" t="s">
        <v>113</v>
      </c>
      <c r="BO127" t="s">
        <v>126</v>
      </c>
      <c r="BP127" t="s">
        <v>594</v>
      </c>
      <c r="BQ127" t="s">
        <v>179</v>
      </c>
      <c r="BR127" t="s">
        <v>180</v>
      </c>
      <c r="BS127">
        <v>592142</v>
      </c>
      <c r="BT127" t="s">
        <v>119</v>
      </c>
      <c r="BU127" t="s">
        <v>120</v>
      </c>
      <c r="BV127" t="s">
        <v>120</v>
      </c>
      <c r="BW127" t="s">
        <v>825</v>
      </c>
      <c r="BX127" t="s">
        <v>825</v>
      </c>
      <c r="BY127">
        <v>3</v>
      </c>
      <c r="BZ127">
        <v>2</v>
      </c>
      <c r="CA127">
        <v>1332320</v>
      </c>
      <c r="CD127" t="s">
        <v>121</v>
      </c>
    </row>
    <row r="128" spans="2:82" x14ac:dyDescent="0.25">
      <c r="B128">
        <f t="shared" si="79"/>
        <v>124</v>
      </c>
      <c r="C128" t="s">
        <v>810</v>
      </c>
      <c r="D128" t="s">
        <v>811</v>
      </c>
      <c r="E128" t="s">
        <v>812</v>
      </c>
      <c r="F128" t="s">
        <v>813</v>
      </c>
      <c r="G128" t="s">
        <v>814</v>
      </c>
      <c r="H128" t="s">
        <v>815</v>
      </c>
      <c r="I128" t="s">
        <v>86</v>
      </c>
      <c r="J128" t="s">
        <v>619</v>
      </c>
      <c r="K128" s="4">
        <v>3000000</v>
      </c>
      <c r="L128" s="4"/>
      <c r="M128" s="4">
        <v>4793320</v>
      </c>
      <c r="O128" t="s">
        <v>88</v>
      </c>
      <c r="P128" t="s">
        <v>744</v>
      </c>
      <c r="Q128" t="s">
        <v>123</v>
      </c>
      <c r="R128" t="s">
        <v>577</v>
      </c>
      <c r="S128" t="s">
        <v>92</v>
      </c>
      <c r="T128" t="s">
        <v>93</v>
      </c>
      <c r="U128">
        <v>112860</v>
      </c>
      <c r="W128">
        <v>225720</v>
      </c>
      <c r="X128">
        <v>0</v>
      </c>
      <c r="Y128" t="s">
        <v>248</v>
      </c>
      <c r="Z128" t="s">
        <v>137</v>
      </c>
      <c r="AA128" t="s">
        <v>138</v>
      </c>
      <c r="AB128" t="s">
        <v>349</v>
      </c>
      <c r="AC128" t="s">
        <v>349</v>
      </c>
      <c r="AD128" t="s">
        <v>98</v>
      </c>
      <c r="AE128" t="s">
        <v>495</v>
      </c>
      <c r="AG128" t="s">
        <v>100</v>
      </c>
      <c r="AI128">
        <v>6000</v>
      </c>
      <c r="AJ128">
        <v>9000</v>
      </c>
      <c r="AK128">
        <v>0</v>
      </c>
      <c r="AL128">
        <v>0</v>
      </c>
      <c r="AM128">
        <v>0</v>
      </c>
      <c r="AN128">
        <v>6000</v>
      </c>
      <c r="AO128">
        <v>320</v>
      </c>
      <c r="AP128">
        <v>1</v>
      </c>
      <c r="AU128">
        <v>0</v>
      </c>
      <c r="AY128" t="s">
        <v>144</v>
      </c>
      <c r="AZ128" t="s">
        <v>817</v>
      </c>
      <c r="BA128" t="s">
        <v>818</v>
      </c>
      <c r="BB128" t="s">
        <v>819</v>
      </c>
      <c r="BC128" t="s">
        <v>820</v>
      </c>
      <c r="BD128" t="s">
        <v>625</v>
      </c>
      <c r="BE128" t="s">
        <v>626</v>
      </c>
      <c r="BF128" t="s">
        <v>821</v>
      </c>
      <c r="BG128" t="s">
        <v>98</v>
      </c>
      <c r="BH128" t="s">
        <v>109</v>
      </c>
      <c r="BI128" t="s">
        <v>822</v>
      </c>
      <c r="BJ128" t="s">
        <v>823</v>
      </c>
      <c r="BK128" t="s">
        <v>824</v>
      </c>
      <c r="BL128" t="s">
        <v>113</v>
      </c>
      <c r="BM128" t="s">
        <v>114</v>
      </c>
      <c r="BN128" t="s">
        <v>113</v>
      </c>
      <c r="BO128" t="s">
        <v>126</v>
      </c>
      <c r="BP128" t="s">
        <v>594</v>
      </c>
      <c r="BQ128" t="s">
        <v>179</v>
      </c>
      <c r="BR128" t="s">
        <v>180</v>
      </c>
      <c r="BS128">
        <v>592142</v>
      </c>
      <c r="BT128" t="s">
        <v>119</v>
      </c>
      <c r="BU128" t="s">
        <v>120</v>
      </c>
      <c r="BV128" t="s">
        <v>120</v>
      </c>
      <c r="BW128" t="s">
        <v>825</v>
      </c>
      <c r="BX128" t="s">
        <v>825</v>
      </c>
      <c r="BY128">
        <v>3</v>
      </c>
      <c r="BZ128">
        <v>2</v>
      </c>
      <c r="CA128">
        <v>1332320</v>
      </c>
      <c r="CD128" t="s">
        <v>121</v>
      </c>
    </row>
    <row r="129" spans="2:82" x14ac:dyDescent="0.25">
      <c r="B129">
        <f t="shared" si="79"/>
        <v>125</v>
      </c>
      <c r="C129" t="s">
        <v>827</v>
      </c>
      <c r="D129" t="s">
        <v>828</v>
      </c>
      <c r="E129" t="s">
        <v>829</v>
      </c>
      <c r="G129" t="s">
        <v>814</v>
      </c>
      <c r="H129" t="s">
        <v>830</v>
      </c>
      <c r="I129" t="s">
        <v>86</v>
      </c>
      <c r="J129" t="s">
        <v>831</v>
      </c>
      <c r="K129" s="4">
        <v>98216</v>
      </c>
      <c r="L129" s="4">
        <v>97968</v>
      </c>
      <c r="M129" s="4">
        <v>90000</v>
      </c>
      <c r="O129" t="s">
        <v>88</v>
      </c>
      <c r="P129" t="s">
        <v>89</v>
      </c>
      <c r="Q129" t="s">
        <v>832</v>
      </c>
      <c r="R129" t="s">
        <v>833</v>
      </c>
      <c r="S129" t="s">
        <v>92</v>
      </c>
      <c r="T129" t="s">
        <v>93</v>
      </c>
      <c r="U129">
        <v>14082</v>
      </c>
      <c r="W129">
        <v>36816</v>
      </c>
      <c r="X129">
        <v>0</v>
      </c>
      <c r="Y129" t="s">
        <v>600</v>
      </c>
      <c r="Z129" t="s">
        <v>185</v>
      </c>
      <c r="AA129" t="s">
        <v>186</v>
      </c>
      <c r="AB129" t="s">
        <v>834</v>
      </c>
      <c r="AC129" t="s">
        <v>834</v>
      </c>
      <c r="AD129" t="s">
        <v>98</v>
      </c>
      <c r="AE129" t="s">
        <v>835</v>
      </c>
      <c r="AF129" t="s">
        <v>291</v>
      </c>
      <c r="AG129" t="s">
        <v>143</v>
      </c>
      <c r="AH129" t="s">
        <v>836</v>
      </c>
      <c r="AI129">
        <v>1200</v>
      </c>
      <c r="AJ129">
        <v>1290</v>
      </c>
      <c r="AK129">
        <v>0</v>
      </c>
      <c r="AL129">
        <v>0</v>
      </c>
      <c r="AM129">
        <v>0</v>
      </c>
      <c r="AN129">
        <v>1200</v>
      </c>
      <c r="AO129">
        <v>140</v>
      </c>
      <c r="AP129">
        <v>1</v>
      </c>
      <c r="AU129">
        <v>0</v>
      </c>
      <c r="AY129" t="s">
        <v>270</v>
      </c>
      <c r="AZ129" t="s">
        <v>837</v>
      </c>
      <c r="BA129" t="s">
        <v>818</v>
      </c>
      <c r="BB129" t="s">
        <v>838</v>
      </c>
      <c r="BC129" t="s">
        <v>839</v>
      </c>
      <c r="BD129" t="s">
        <v>625</v>
      </c>
      <c r="BE129" t="s">
        <v>626</v>
      </c>
      <c r="BF129" t="s">
        <v>821</v>
      </c>
      <c r="BG129" t="s">
        <v>98</v>
      </c>
      <c r="BH129" t="s">
        <v>109</v>
      </c>
      <c r="BI129" t="s">
        <v>822</v>
      </c>
      <c r="BJ129" t="s">
        <v>823</v>
      </c>
      <c r="BK129" t="s">
        <v>824</v>
      </c>
      <c r="BL129" t="s">
        <v>113</v>
      </c>
      <c r="BM129" t="s">
        <v>114</v>
      </c>
      <c r="BN129" t="s">
        <v>113</v>
      </c>
      <c r="BO129" t="s">
        <v>840</v>
      </c>
      <c r="BP129" t="s">
        <v>841</v>
      </c>
      <c r="BQ129" t="s">
        <v>179</v>
      </c>
      <c r="BR129" t="s">
        <v>180</v>
      </c>
      <c r="BS129">
        <v>22642</v>
      </c>
      <c r="BT129" t="s">
        <v>119</v>
      </c>
      <c r="BU129" t="s">
        <v>120</v>
      </c>
      <c r="BV129" t="s">
        <v>120</v>
      </c>
      <c r="BW129" t="s">
        <v>120</v>
      </c>
      <c r="BX129" t="s">
        <v>120</v>
      </c>
      <c r="BY129">
        <v>3</v>
      </c>
      <c r="BZ129">
        <v>3</v>
      </c>
      <c r="CA129">
        <v>67926</v>
      </c>
      <c r="CD129" t="s">
        <v>121</v>
      </c>
    </row>
    <row r="130" spans="2:82" x14ac:dyDescent="0.25">
      <c r="B130">
        <f t="shared" si="79"/>
        <v>126</v>
      </c>
      <c r="C130" t="s">
        <v>842</v>
      </c>
      <c r="D130" t="s">
        <v>843</v>
      </c>
      <c r="E130" t="s">
        <v>844</v>
      </c>
      <c r="F130" t="s">
        <v>845</v>
      </c>
      <c r="H130" t="s">
        <v>846</v>
      </c>
      <c r="I130" t="s">
        <v>847</v>
      </c>
      <c r="J130" t="s">
        <v>848</v>
      </c>
      <c r="K130" s="4">
        <v>1295961</v>
      </c>
      <c r="L130" s="4"/>
      <c r="M130" s="4">
        <v>1293730</v>
      </c>
      <c r="O130" t="s">
        <v>88</v>
      </c>
      <c r="P130" t="s">
        <v>89</v>
      </c>
      <c r="Q130" t="s">
        <v>471</v>
      </c>
      <c r="R130" t="s">
        <v>472</v>
      </c>
      <c r="S130" t="s">
        <v>95</v>
      </c>
      <c r="T130" t="s">
        <v>165</v>
      </c>
      <c r="U130">
        <v>175320</v>
      </c>
      <c r="W130">
        <v>219150</v>
      </c>
      <c r="X130">
        <v>0</v>
      </c>
      <c r="Y130" t="s">
        <v>849</v>
      </c>
      <c r="Z130" t="s">
        <v>95</v>
      </c>
      <c r="AA130" t="s">
        <v>96</v>
      </c>
      <c r="AB130" t="s">
        <v>622</v>
      </c>
      <c r="AC130" t="s">
        <v>622</v>
      </c>
      <c r="AD130" t="s">
        <v>98</v>
      </c>
      <c r="AE130" t="s">
        <v>200</v>
      </c>
      <c r="AG130" t="s">
        <v>100</v>
      </c>
      <c r="AI130">
        <v>2500</v>
      </c>
      <c r="AJ130">
        <v>2500</v>
      </c>
      <c r="AK130">
        <v>0</v>
      </c>
      <c r="AL130">
        <v>0</v>
      </c>
      <c r="AM130">
        <v>0</v>
      </c>
      <c r="AN130">
        <v>2500</v>
      </c>
      <c r="AO130">
        <v>200</v>
      </c>
      <c r="AP130">
        <v>1</v>
      </c>
      <c r="AU130">
        <v>0</v>
      </c>
      <c r="AY130" t="s">
        <v>850</v>
      </c>
      <c r="AZ130" t="s">
        <v>851</v>
      </c>
      <c r="BA130" t="s">
        <v>852</v>
      </c>
      <c r="BB130" t="s">
        <v>853</v>
      </c>
      <c r="BC130" t="s">
        <v>854</v>
      </c>
      <c r="BD130" t="s">
        <v>855</v>
      </c>
      <c r="BE130" t="s">
        <v>856</v>
      </c>
      <c r="BF130" t="s">
        <v>857</v>
      </c>
      <c r="BG130" t="s">
        <v>98</v>
      </c>
      <c r="BH130" t="s">
        <v>777</v>
      </c>
      <c r="BI130" t="s">
        <v>858</v>
      </c>
      <c r="BJ130" t="s">
        <v>859</v>
      </c>
      <c r="BK130" t="s">
        <v>860</v>
      </c>
      <c r="BL130" t="s">
        <v>113</v>
      </c>
      <c r="BM130" t="s">
        <v>114</v>
      </c>
      <c r="BN130" t="s">
        <v>113</v>
      </c>
      <c r="BO130" t="s">
        <v>480</v>
      </c>
      <c r="BP130" t="s">
        <v>481</v>
      </c>
      <c r="BQ130" t="s">
        <v>612</v>
      </c>
      <c r="BR130" t="s">
        <v>613</v>
      </c>
      <c r="BS130">
        <v>811523</v>
      </c>
      <c r="BT130" t="s">
        <v>119</v>
      </c>
      <c r="BU130" t="s">
        <v>120</v>
      </c>
      <c r="BV130" t="s">
        <v>120</v>
      </c>
      <c r="BW130" t="s">
        <v>861</v>
      </c>
      <c r="BX130" t="s">
        <v>861</v>
      </c>
      <c r="BY130">
        <v>3</v>
      </c>
      <c r="BZ130">
        <v>2</v>
      </c>
      <c r="CA130">
        <v>1217285</v>
      </c>
      <c r="CD130" t="s">
        <v>121</v>
      </c>
    </row>
    <row r="131" spans="2:82" x14ac:dyDescent="0.25">
      <c r="B131">
        <f t="shared" si="79"/>
        <v>127</v>
      </c>
      <c r="C131" t="s">
        <v>842</v>
      </c>
      <c r="D131" t="s">
        <v>843</v>
      </c>
      <c r="E131" t="s">
        <v>844</v>
      </c>
      <c r="F131" t="s">
        <v>845</v>
      </c>
      <c r="H131" t="s">
        <v>846</v>
      </c>
      <c r="I131" t="s">
        <v>847</v>
      </c>
      <c r="J131" t="s">
        <v>848</v>
      </c>
      <c r="K131" s="4">
        <v>1295961</v>
      </c>
      <c r="L131" s="4"/>
      <c r="M131" s="4">
        <v>1293730</v>
      </c>
      <c r="O131" t="s">
        <v>88</v>
      </c>
      <c r="P131" t="s">
        <v>89</v>
      </c>
      <c r="Q131" t="s">
        <v>471</v>
      </c>
      <c r="R131" t="s">
        <v>472</v>
      </c>
      <c r="S131" t="s">
        <v>95</v>
      </c>
      <c r="T131" t="s">
        <v>165</v>
      </c>
      <c r="U131">
        <v>175320</v>
      </c>
      <c r="W131">
        <v>219150</v>
      </c>
      <c r="X131">
        <v>0</v>
      </c>
      <c r="Y131" t="s">
        <v>849</v>
      </c>
      <c r="Z131" t="s">
        <v>95</v>
      </c>
      <c r="AA131" t="s">
        <v>96</v>
      </c>
      <c r="AB131" t="s">
        <v>622</v>
      </c>
      <c r="AC131" t="s">
        <v>622</v>
      </c>
      <c r="AD131" t="s">
        <v>98</v>
      </c>
      <c r="AE131" t="s">
        <v>200</v>
      </c>
      <c r="AG131" t="s">
        <v>100</v>
      </c>
      <c r="AI131">
        <v>2500</v>
      </c>
      <c r="AJ131">
        <v>2500</v>
      </c>
      <c r="AK131">
        <v>0</v>
      </c>
      <c r="AL131">
        <v>0</v>
      </c>
      <c r="AM131">
        <v>0</v>
      </c>
      <c r="AN131">
        <v>2500</v>
      </c>
      <c r="AO131">
        <v>200</v>
      </c>
      <c r="AP131">
        <v>1</v>
      </c>
      <c r="AU131">
        <v>0</v>
      </c>
      <c r="AY131" t="s">
        <v>850</v>
      </c>
      <c r="AZ131" t="s">
        <v>851</v>
      </c>
      <c r="BA131" t="s">
        <v>852</v>
      </c>
      <c r="BB131" t="s">
        <v>853</v>
      </c>
      <c r="BC131" t="s">
        <v>854</v>
      </c>
      <c r="BD131" t="s">
        <v>855</v>
      </c>
      <c r="BE131" t="s">
        <v>856</v>
      </c>
      <c r="BF131" t="s">
        <v>857</v>
      </c>
      <c r="BG131" t="s">
        <v>98</v>
      </c>
      <c r="BH131" t="s">
        <v>777</v>
      </c>
      <c r="BI131" t="s">
        <v>858</v>
      </c>
      <c r="BJ131" t="s">
        <v>859</v>
      </c>
      <c r="BK131" t="s">
        <v>860</v>
      </c>
      <c r="BL131" t="s">
        <v>113</v>
      </c>
      <c r="BM131" t="s">
        <v>114</v>
      </c>
      <c r="BN131" t="s">
        <v>113</v>
      </c>
      <c r="BO131" t="s">
        <v>480</v>
      </c>
      <c r="BP131" t="s">
        <v>481</v>
      </c>
      <c r="BQ131" t="s">
        <v>612</v>
      </c>
      <c r="BR131" t="s">
        <v>613</v>
      </c>
      <c r="BS131">
        <v>95832</v>
      </c>
      <c r="BT131" t="s">
        <v>119</v>
      </c>
      <c r="BU131" t="s">
        <v>120</v>
      </c>
      <c r="BV131" t="s">
        <v>120</v>
      </c>
      <c r="BW131" t="s">
        <v>120</v>
      </c>
      <c r="BX131" t="s">
        <v>120</v>
      </c>
      <c r="BY131">
        <v>3</v>
      </c>
      <c r="BZ131">
        <v>3</v>
      </c>
      <c r="CA131">
        <v>287496</v>
      </c>
      <c r="CD131" t="s">
        <v>121</v>
      </c>
    </row>
    <row r="132" spans="2:82" x14ac:dyDescent="0.25">
      <c r="B132">
        <f t="shared" si="79"/>
        <v>128</v>
      </c>
      <c r="C132" t="s">
        <v>842</v>
      </c>
      <c r="D132" t="s">
        <v>843</v>
      </c>
      <c r="E132" t="s">
        <v>844</v>
      </c>
      <c r="F132" t="s">
        <v>845</v>
      </c>
      <c r="H132" t="s">
        <v>846</v>
      </c>
      <c r="I132" t="s">
        <v>847</v>
      </c>
      <c r="J132" t="s">
        <v>848</v>
      </c>
      <c r="K132" s="4">
        <v>1295961</v>
      </c>
      <c r="L132" s="4"/>
      <c r="M132" s="4">
        <v>1293730</v>
      </c>
      <c r="O132" t="s">
        <v>88</v>
      </c>
      <c r="P132" t="s">
        <v>89</v>
      </c>
      <c r="Q132" t="s">
        <v>471</v>
      </c>
      <c r="R132" t="s">
        <v>472</v>
      </c>
      <c r="S132" t="s">
        <v>95</v>
      </c>
      <c r="T132" t="s">
        <v>165</v>
      </c>
      <c r="U132">
        <v>175320</v>
      </c>
      <c r="W132">
        <v>219150</v>
      </c>
      <c r="X132">
        <v>0</v>
      </c>
      <c r="Y132" t="s">
        <v>849</v>
      </c>
      <c r="Z132" t="s">
        <v>95</v>
      </c>
      <c r="AA132" t="s">
        <v>96</v>
      </c>
      <c r="AB132" t="s">
        <v>622</v>
      </c>
      <c r="AC132" t="s">
        <v>622</v>
      </c>
      <c r="AD132" t="s">
        <v>98</v>
      </c>
      <c r="AE132" t="s">
        <v>200</v>
      </c>
      <c r="AG132" t="s">
        <v>100</v>
      </c>
      <c r="AI132">
        <v>2500</v>
      </c>
      <c r="AJ132">
        <v>2500</v>
      </c>
      <c r="AK132">
        <v>0</v>
      </c>
      <c r="AL132">
        <v>0</v>
      </c>
      <c r="AM132">
        <v>0</v>
      </c>
      <c r="AN132">
        <v>2500</v>
      </c>
      <c r="AO132">
        <v>200</v>
      </c>
      <c r="AP132">
        <v>1</v>
      </c>
      <c r="AU132">
        <v>0</v>
      </c>
      <c r="AY132" t="s">
        <v>850</v>
      </c>
      <c r="AZ132" t="s">
        <v>851</v>
      </c>
      <c r="BA132" t="s">
        <v>852</v>
      </c>
      <c r="BB132" t="s">
        <v>853</v>
      </c>
      <c r="BC132" t="s">
        <v>854</v>
      </c>
      <c r="BD132" t="s">
        <v>855</v>
      </c>
      <c r="BE132" t="s">
        <v>856</v>
      </c>
      <c r="BF132" t="s">
        <v>857</v>
      </c>
      <c r="BG132" t="s">
        <v>98</v>
      </c>
      <c r="BH132" t="s">
        <v>777</v>
      </c>
      <c r="BI132" t="s">
        <v>858</v>
      </c>
      <c r="BJ132" t="s">
        <v>859</v>
      </c>
      <c r="BK132" t="s">
        <v>860</v>
      </c>
      <c r="BL132" t="s">
        <v>113</v>
      </c>
      <c r="BM132" t="s">
        <v>114</v>
      </c>
      <c r="BN132" t="s">
        <v>113</v>
      </c>
      <c r="BO132" t="s">
        <v>480</v>
      </c>
      <c r="BP132" t="s">
        <v>481</v>
      </c>
      <c r="BQ132" t="s">
        <v>612</v>
      </c>
      <c r="BR132" t="s">
        <v>613</v>
      </c>
      <c r="BS132">
        <v>14375</v>
      </c>
      <c r="BT132" t="s">
        <v>119</v>
      </c>
      <c r="BU132" t="s">
        <v>120</v>
      </c>
      <c r="BV132" t="s">
        <v>769</v>
      </c>
      <c r="BW132" t="s">
        <v>120</v>
      </c>
      <c r="BX132" t="s">
        <v>769</v>
      </c>
      <c r="BY132">
        <v>3</v>
      </c>
      <c r="BZ132">
        <v>1</v>
      </c>
      <c r="CA132">
        <v>10781</v>
      </c>
      <c r="CD132" t="s">
        <v>121</v>
      </c>
    </row>
    <row r="133" spans="2:82" x14ac:dyDescent="0.25">
      <c r="B133">
        <f t="shared" si="79"/>
        <v>129</v>
      </c>
      <c r="C133" t="s">
        <v>862</v>
      </c>
      <c r="D133" t="s">
        <v>863</v>
      </c>
      <c r="E133" t="s">
        <v>864</v>
      </c>
      <c r="F133" t="s">
        <v>865</v>
      </c>
      <c r="H133" t="s">
        <v>866</v>
      </c>
      <c r="I133" t="s">
        <v>86</v>
      </c>
      <c r="J133" t="s">
        <v>266</v>
      </c>
      <c r="K133" s="4">
        <v>712901</v>
      </c>
      <c r="L133" s="4">
        <v>717036</v>
      </c>
      <c r="M133" s="4">
        <v>717036</v>
      </c>
      <c r="O133" t="s">
        <v>88</v>
      </c>
      <c r="P133" t="s">
        <v>89</v>
      </c>
      <c r="Q133" t="s">
        <v>123</v>
      </c>
      <c r="R133" t="s">
        <v>124</v>
      </c>
      <c r="S133" t="s">
        <v>92</v>
      </c>
      <c r="T133" t="s">
        <v>93</v>
      </c>
      <c r="U133">
        <v>134127</v>
      </c>
      <c r="W133">
        <v>183735</v>
      </c>
      <c r="X133">
        <v>0</v>
      </c>
      <c r="Y133" t="s">
        <v>867</v>
      </c>
      <c r="Z133" t="s">
        <v>95</v>
      </c>
      <c r="AA133" t="s">
        <v>96</v>
      </c>
      <c r="AB133" t="s">
        <v>368</v>
      </c>
      <c r="AC133" t="s">
        <v>368</v>
      </c>
      <c r="AD133" t="s">
        <v>98</v>
      </c>
      <c r="AE133" t="s">
        <v>495</v>
      </c>
      <c r="AG133" t="s">
        <v>100</v>
      </c>
      <c r="AI133">
        <v>4500</v>
      </c>
      <c r="AJ133">
        <v>5500</v>
      </c>
      <c r="AK133">
        <v>0</v>
      </c>
      <c r="AL133">
        <v>0</v>
      </c>
      <c r="AM133">
        <v>0</v>
      </c>
      <c r="AN133">
        <v>4500</v>
      </c>
      <c r="AO133">
        <v>210</v>
      </c>
      <c r="AP133">
        <v>1</v>
      </c>
      <c r="AU133">
        <v>0</v>
      </c>
      <c r="AY133" t="s">
        <v>868</v>
      </c>
      <c r="AZ133" t="s">
        <v>869</v>
      </c>
      <c r="BA133" t="s">
        <v>870</v>
      </c>
      <c r="BB133" t="s">
        <v>871</v>
      </c>
      <c r="BC133" t="s">
        <v>872</v>
      </c>
      <c r="BD133" t="s">
        <v>380</v>
      </c>
      <c r="BE133" t="s">
        <v>381</v>
      </c>
      <c r="BF133" t="s">
        <v>873</v>
      </c>
      <c r="BG133" t="s">
        <v>98</v>
      </c>
      <c r="BH133" t="s">
        <v>278</v>
      </c>
      <c r="BI133" t="s">
        <v>874</v>
      </c>
      <c r="BJ133" t="s">
        <v>875</v>
      </c>
      <c r="BK133" t="s">
        <v>297</v>
      </c>
      <c r="BL133" t="s">
        <v>113</v>
      </c>
      <c r="BM133" t="s">
        <v>114</v>
      </c>
      <c r="BN133" t="s">
        <v>113</v>
      </c>
      <c r="BO133" t="s">
        <v>126</v>
      </c>
      <c r="BP133" t="s">
        <v>127</v>
      </c>
      <c r="BQ133" t="s">
        <v>876</v>
      </c>
      <c r="BR133" t="s">
        <v>877</v>
      </c>
      <c r="BS133">
        <v>43560</v>
      </c>
      <c r="BT133" t="s">
        <v>119</v>
      </c>
      <c r="BU133" t="s">
        <v>120</v>
      </c>
      <c r="BV133" t="s">
        <v>120</v>
      </c>
      <c r="BW133" t="s">
        <v>120</v>
      </c>
      <c r="BX133" t="s">
        <v>120</v>
      </c>
      <c r="BY133">
        <v>4</v>
      </c>
      <c r="BZ133">
        <v>4</v>
      </c>
      <c r="CA133">
        <v>152460</v>
      </c>
      <c r="CD133" t="s">
        <v>121</v>
      </c>
    </row>
    <row r="134" spans="2:82" x14ac:dyDescent="0.25">
      <c r="B134">
        <f t="shared" ref="B134:B197" si="80">IF(C134="","",B133+1)</f>
        <v>130</v>
      </c>
      <c r="C134" t="s">
        <v>862</v>
      </c>
      <c r="D134" t="s">
        <v>863</v>
      </c>
      <c r="E134" t="s">
        <v>864</v>
      </c>
      <c r="F134" t="s">
        <v>865</v>
      </c>
      <c r="H134" t="s">
        <v>866</v>
      </c>
      <c r="I134" t="s">
        <v>86</v>
      </c>
      <c r="J134" t="s">
        <v>266</v>
      </c>
      <c r="K134" s="4">
        <v>712901</v>
      </c>
      <c r="L134" s="4">
        <v>717036</v>
      </c>
      <c r="M134" s="4">
        <v>717036</v>
      </c>
      <c r="O134" t="s">
        <v>88</v>
      </c>
      <c r="P134" t="s">
        <v>89</v>
      </c>
      <c r="Q134" t="s">
        <v>123</v>
      </c>
      <c r="R134" t="s">
        <v>124</v>
      </c>
      <c r="S134" t="s">
        <v>92</v>
      </c>
      <c r="T134" t="s">
        <v>93</v>
      </c>
      <c r="U134">
        <v>134127</v>
      </c>
      <c r="W134">
        <v>183735</v>
      </c>
      <c r="X134">
        <v>0</v>
      </c>
      <c r="Y134" t="s">
        <v>867</v>
      </c>
      <c r="Z134" t="s">
        <v>95</v>
      </c>
      <c r="AA134" t="s">
        <v>96</v>
      </c>
      <c r="AB134" t="s">
        <v>368</v>
      </c>
      <c r="AC134" t="s">
        <v>368</v>
      </c>
      <c r="AD134" t="s">
        <v>98</v>
      </c>
      <c r="AE134" t="s">
        <v>495</v>
      </c>
      <c r="AG134" t="s">
        <v>100</v>
      </c>
      <c r="AI134">
        <v>4500</v>
      </c>
      <c r="AJ134">
        <v>5500</v>
      </c>
      <c r="AK134">
        <v>0</v>
      </c>
      <c r="AL134">
        <v>0</v>
      </c>
      <c r="AM134">
        <v>0</v>
      </c>
      <c r="AN134">
        <v>4500</v>
      </c>
      <c r="AO134">
        <v>210</v>
      </c>
      <c r="AP134">
        <v>1</v>
      </c>
      <c r="AU134">
        <v>0</v>
      </c>
      <c r="AY134" t="s">
        <v>868</v>
      </c>
      <c r="AZ134" t="s">
        <v>869</v>
      </c>
      <c r="BA134" t="s">
        <v>870</v>
      </c>
      <c r="BB134" t="s">
        <v>871</v>
      </c>
      <c r="BC134" t="s">
        <v>872</v>
      </c>
      <c r="BD134" t="s">
        <v>380</v>
      </c>
      <c r="BE134" t="s">
        <v>381</v>
      </c>
      <c r="BF134" t="s">
        <v>873</v>
      </c>
      <c r="BG134" t="s">
        <v>98</v>
      </c>
      <c r="BH134" t="s">
        <v>278</v>
      </c>
      <c r="BI134" t="s">
        <v>874</v>
      </c>
      <c r="BJ134" t="s">
        <v>875</v>
      </c>
      <c r="BK134" t="s">
        <v>297</v>
      </c>
      <c r="BL134" t="s">
        <v>113</v>
      </c>
      <c r="BM134" t="s">
        <v>114</v>
      </c>
      <c r="BN134" t="s">
        <v>113</v>
      </c>
      <c r="BO134" t="s">
        <v>126</v>
      </c>
      <c r="BP134" t="s">
        <v>127</v>
      </c>
      <c r="BQ134" t="s">
        <v>117</v>
      </c>
      <c r="BR134" t="s">
        <v>118</v>
      </c>
      <c r="BS134">
        <v>43560</v>
      </c>
      <c r="BT134" t="s">
        <v>119</v>
      </c>
      <c r="BU134" t="s">
        <v>120</v>
      </c>
      <c r="BV134" t="s">
        <v>120</v>
      </c>
      <c r="BW134" t="s">
        <v>825</v>
      </c>
      <c r="BX134" t="s">
        <v>825</v>
      </c>
      <c r="BY134">
        <v>6</v>
      </c>
      <c r="BZ134">
        <v>4</v>
      </c>
      <c r="CA134">
        <v>196020</v>
      </c>
      <c r="CD134" t="s">
        <v>121</v>
      </c>
    </row>
    <row r="135" spans="2:82" x14ac:dyDescent="0.25">
      <c r="B135">
        <f t="shared" si="80"/>
        <v>131</v>
      </c>
      <c r="C135" t="s">
        <v>862</v>
      </c>
      <c r="D135" t="s">
        <v>863</v>
      </c>
      <c r="E135" t="s">
        <v>864</v>
      </c>
      <c r="F135" t="s">
        <v>865</v>
      </c>
      <c r="H135" t="s">
        <v>866</v>
      </c>
      <c r="I135" t="s">
        <v>86</v>
      </c>
      <c r="J135" t="s">
        <v>266</v>
      </c>
      <c r="K135" s="4">
        <v>712901</v>
      </c>
      <c r="L135" s="4">
        <v>717036</v>
      </c>
      <c r="M135" s="4">
        <v>717036</v>
      </c>
      <c r="O135" t="s">
        <v>88</v>
      </c>
      <c r="P135" t="s">
        <v>122</v>
      </c>
      <c r="Q135" t="s">
        <v>123</v>
      </c>
      <c r="R135" t="s">
        <v>124</v>
      </c>
      <c r="S135" t="s">
        <v>92</v>
      </c>
      <c r="T135" t="s">
        <v>93</v>
      </c>
      <c r="U135">
        <v>81878</v>
      </c>
      <c r="W135">
        <v>98648</v>
      </c>
      <c r="X135">
        <v>0</v>
      </c>
      <c r="Y135" t="s">
        <v>878</v>
      </c>
      <c r="Z135" t="s">
        <v>95</v>
      </c>
      <c r="AA135" t="s">
        <v>96</v>
      </c>
      <c r="AB135" t="s">
        <v>494</v>
      </c>
      <c r="AC135" t="s">
        <v>494</v>
      </c>
      <c r="AD135" t="s">
        <v>98</v>
      </c>
      <c r="AE135" t="s">
        <v>495</v>
      </c>
      <c r="AG135" t="s">
        <v>100</v>
      </c>
      <c r="AI135">
        <v>2625</v>
      </c>
      <c r="AJ135">
        <v>2625</v>
      </c>
      <c r="AK135">
        <v>0</v>
      </c>
      <c r="AL135">
        <v>0</v>
      </c>
      <c r="AM135">
        <v>0</v>
      </c>
      <c r="AN135">
        <v>2625</v>
      </c>
      <c r="AO135">
        <v>200</v>
      </c>
      <c r="AP135">
        <v>1</v>
      </c>
      <c r="AU135">
        <v>0</v>
      </c>
      <c r="AY135" t="s">
        <v>868</v>
      </c>
      <c r="AZ135" t="s">
        <v>869</v>
      </c>
      <c r="BA135" t="s">
        <v>870</v>
      </c>
      <c r="BB135" t="s">
        <v>871</v>
      </c>
      <c r="BC135" t="s">
        <v>872</v>
      </c>
      <c r="BD135" t="s">
        <v>380</v>
      </c>
      <c r="BE135" t="s">
        <v>381</v>
      </c>
      <c r="BF135" t="s">
        <v>873</v>
      </c>
      <c r="BG135" t="s">
        <v>98</v>
      </c>
      <c r="BH135" t="s">
        <v>278</v>
      </c>
      <c r="BI135" t="s">
        <v>874</v>
      </c>
      <c r="BJ135" t="s">
        <v>875</v>
      </c>
      <c r="BK135" t="s">
        <v>297</v>
      </c>
      <c r="BL135" t="s">
        <v>113</v>
      </c>
      <c r="BM135" t="s">
        <v>114</v>
      </c>
      <c r="BN135" t="s">
        <v>113</v>
      </c>
      <c r="BO135" t="s">
        <v>126</v>
      </c>
      <c r="BP135" t="s">
        <v>127</v>
      </c>
      <c r="BQ135" t="s">
        <v>117</v>
      </c>
      <c r="BR135" t="s">
        <v>118</v>
      </c>
      <c r="BS135">
        <v>43560</v>
      </c>
      <c r="BT135" t="s">
        <v>119</v>
      </c>
      <c r="BU135" t="s">
        <v>120</v>
      </c>
      <c r="BV135" t="s">
        <v>120</v>
      </c>
      <c r="BW135" t="s">
        <v>825</v>
      </c>
      <c r="BX135" t="s">
        <v>825</v>
      </c>
      <c r="BY135">
        <v>6</v>
      </c>
      <c r="BZ135">
        <v>4</v>
      </c>
      <c r="CA135">
        <v>196020</v>
      </c>
      <c r="CD135" t="s">
        <v>121</v>
      </c>
    </row>
    <row r="136" spans="2:82" x14ac:dyDescent="0.25">
      <c r="B136">
        <f t="shared" si="80"/>
        <v>132</v>
      </c>
      <c r="C136" t="s">
        <v>862</v>
      </c>
      <c r="D136" t="s">
        <v>863</v>
      </c>
      <c r="E136" t="s">
        <v>864</v>
      </c>
      <c r="F136" t="s">
        <v>865</v>
      </c>
      <c r="H136" t="s">
        <v>866</v>
      </c>
      <c r="I136" t="s">
        <v>86</v>
      </c>
      <c r="J136" t="s">
        <v>266</v>
      </c>
      <c r="K136" s="4">
        <v>712901</v>
      </c>
      <c r="L136" s="4">
        <v>717036</v>
      </c>
      <c r="M136" s="4">
        <v>717036</v>
      </c>
      <c r="O136" t="s">
        <v>88</v>
      </c>
      <c r="P136" t="s">
        <v>122</v>
      </c>
      <c r="Q136" t="s">
        <v>123</v>
      </c>
      <c r="R136" t="s">
        <v>124</v>
      </c>
      <c r="S136" t="s">
        <v>92</v>
      </c>
      <c r="T136" t="s">
        <v>93</v>
      </c>
      <c r="U136">
        <v>81878</v>
      </c>
      <c r="W136">
        <v>98648</v>
      </c>
      <c r="X136">
        <v>0</v>
      </c>
      <c r="Y136" t="s">
        <v>878</v>
      </c>
      <c r="Z136" t="s">
        <v>95</v>
      </c>
      <c r="AA136" t="s">
        <v>96</v>
      </c>
      <c r="AB136" t="s">
        <v>494</v>
      </c>
      <c r="AC136" t="s">
        <v>494</v>
      </c>
      <c r="AD136" t="s">
        <v>98</v>
      </c>
      <c r="AE136" t="s">
        <v>495</v>
      </c>
      <c r="AG136" t="s">
        <v>100</v>
      </c>
      <c r="AI136">
        <v>2625</v>
      </c>
      <c r="AJ136">
        <v>2625</v>
      </c>
      <c r="AK136">
        <v>0</v>
      </c>
      <c r="AL136">
        <v>0</v>
      </c>
      <c r="AM136">
        <v>0</v>
      </c>
      <c r="AN136">
        <v>2625</v>
      </c>
      <c r="AO136">
        <v>200</v>
      </c>
      <c r="AP136">
        <v>1</v>
      </c>
      <c r="AU136">
        <v>0</v>
      </c>
      <c r="AY136" t="s">
        <v>868</v>
      </c>
      <c r="AZ136" t="s">
        <v>869</v>
      </c>
      <c r="BA136" t="s">
        <v>870</v>
      </c>
      <c r="BB136" t="s">
        <v>871</v>
      </c>
      <c r="BC136" t="s">
        <v>872</v>
      </c>
      <c r="BD136" t="s">
        <v>380</v>
      </c>
      <c r="BE136" t="s">
        <v>381</v>
      </c>
      <c r="BF136" t="s">
        <v>873</v>
      </c>
      <c r="BG136" t="s">
        <v>98</v>
      </c>
      <c r="BH136" t="s">
        <v>278</v>
      </c>
      <c r="BI136" t="s">
        <v>874</v>
      </c>
      <c r="BJ136" t="s">
        <v>875</v>
      </c>
      <c r="BK136" t="s">
        <v>297</v>
      </c>
      <c r="BL136" t="s">
        <v>113</v>
      </c>
      <c r="BM136" t="s">
        <v>114</v>
      </c>
      <c r="BN136" t="s">
        <v>113</v>
      </c>
      <c r="BO136" t="s">
        <v>126</v>
      </c>
      <c r="BP136" t="s">
        <v>127</v>
      </c>
      <c r="BQ136" t="s">
        <v>876</v>
      </c>
      <c r="BR136" t="s">
        <v>877</v>
      </c>
      <c r="BS136">
        <v>43560</v>
      </c>
      <c r="BT136" t="s">
        <v>119</v>
      </c>
      <c r="BU136" t="s">
        <v>120</v>
      </c>
      <c r="BV136" t="s">
        <v>120</v>
      </c>
      <c r="BW136" t="s">
        <v>120</v>
      </c>
      <c r="BX136" t="s">
        <v>120</v>
      </c>
      <c r="BY136">
        <v>4</v>
      </c>
      <c r="BZ136">
        <v>4</v>
      </c>
      <c r="CA136">
        <v>152460</v>
      </c>
      <c r="CD136" t="s">
        <v>121</v>
      </c>
    </row>
    <row r="137" spans="2:82" x14ac:dyDescent="0.25">
      <c r="B137">
        <f t="shared" si="80"/>
        <v>133</v>
      </c>
      <c r="C137" t="s">
        <v>862</v>
      </c>
      <c r="D137" t="s">
        <v>863</v>
      </c>
      <c r="E137" t="s">
        <v>864</v>
      </c>
      <c r="F137" t="s">
        <v>865</v>
      </c>
      <c r="H137" t="s">
        <v>866</v>
      </c>
      <c r="I137" t="s">
        <v>86</v>
      </c>
      <c r="J137" t="s">
        <v>266</v>
      </c>
      <c r="K137" s="4">
        <v>712901</v>
      </c>
      <c r="L137" s="4">
        <v>717036</v>
      </c>
      <c r="M137" s="4">
        <v>717036</v>
      </c>
      <c r="O137" t="s">
        <v>88</v>
      </c>
      <c r="P137" t="s">
        <v>227</v>
      </c>
      <c r="Q137" t="s">
        <v>181</v>
      </c>
      <c r="R137" t="s">
        <v>182</v>
      </c>
      <c r="S137" t="s">
        <v>137</v>
      </c>
      <c r="T137" t="s">
        <v>183</v>
      </c>
      <c r="U137">
        <v>75342</v>
      </c>
      <c r="W137">
        <v>163787</v>
      </c>
      <c r="X137">
        <v>0</v>
      </c>
      <c r="Y137" t="s">
        <v>879</v>
      </c>
      <c r="Z137" t="s">
        <v>95</v>
      </c>
      <c r="AA137" t="s">
        <v>96</v>
      </c>
      <c r="AB137" t="s">
        <v>518</v>
      </c>
      <c r="AC137" t="s">
        <v>518</v>
      </c>
      <c r="AD137" t="s">
        <v>98</v>
      </c>
      <c r="AE137" t="s">
        <v>495</v>
      </c>
      <c r="AG137" t="s">
        <v>100</v>
      </c>
      <c r="AI137">
        <v>1966</v>
      </c>
      <c r="AJ137">
        <v>2616</v>
      </c>
      <c r="AK137">
        <v>0</v>
      </c>
      <c r="AL137">
        <v>0</v>
      </c>
      <c r="AM137">
        <v>0</v>
      </c>
      <c r="AN137">
        <v>1966</v>
      </c>
      <c r="AO137">
        <v>234</v>
      </c>
      <c r="AP137">
        <v>1</v>
      </c>
      <c r="AU137">
        <v>0</v>
      </c>
      <c r="AY137" t="s">
        <v>868</v>
      </c>
      <c r="AZ137" t="s">
        <v>869</v>
      </c>
      <c r="BA137" t="s">
        <v>870</v>
      </c>
      <c r="BB137" t="s">
        <v>871</v>
      </c>
      <c r="BC137" t="s">
        <v>872</v>
      </c>
      <c r="BD137" t="s">
        <v>380</v>
      </c>
      <c r="BE137" t="s">
        <v>381</v>
      </c>
      <c r="BF137" t="s">
        <v>873</v>
      </c>
      <c r="BG137" t="s">
        <v>98</v>
      </c>
      <c r="BH137" t="s">
        <v>278</v>
      </c>
      <c r="BI137" t="s">
        <v>874</v>
      </c>
      <c r="BJ137" t="s">
        <v>875</v>
      </c>
      <c r="BK137" t="s">
        <v>297</v>
      </c>
      <c r="BL137" t="s">
        <v>113</v>
      </c>
      <c r="BM137" t="s">
        <v>114</v>
      </c>
      <c r="BN137" t="s">
        <v>113</v>
      </c>
      <c r="BO137" t="s">
        <v>188</v>
      </c>
      <c r="BP137" t="s">
        <v>189</v>
      </c>
      <c r="BQ137" t="s">
        <v>117</v>
      </c>
      <c r="BR137" t="s">
        <v>118</v>
      </c>
      <c r="BS137">
        <v>43560</v>
      </c>
      <c r="BT137" t="s">
        <v>119</v>
      </c>
      <c r="BU137" t="s">
        <v>120</v>
      </c>
      <c r="BV137" t="s">
        <v>120</v>
      </c>
      <c r="BW137" t="s">
        <v>825</v>
      </c>
      <c r="BX137" t="s">
        <v>825</v>
      </c>
      <c r="BY137">
        <v>6</v>
      </c>
      <c r="BZ137">
        <v>4</v>
      </c>
      <c r="CA137">
        <v>196020</v>
      </c>
      <c r="CD137" t="s">
        <v>121</v>
      </c>
    </row>
    <row r="138" spans="2:82" x14ac:dyDescent="0.25">
      <c r="B138">
        <f t="shared" si="80"/>
        <v>134</v>
      </c>
      <c r="C138" t="s">
        <v>862</v>
      </c>
      <c r="D138" t="s">
        <v>863</v>
      </c>
      <c r="E138" t="s">
        <v>864</v>
      </c>
      <c r="F138" t="s">
        <v>865</v>
      </c>
      <c r="H138" t="s">
        <v>866</v>
      </c>
      <c r="I138" t="s">
        <v>86</v>
      </c>
      <c r="J138" t="s">
        <v>266</v>
      </c>
      <c r="K138" s="4">
        <v>712901</v>
      </c>
      <c r="L138" s="4">
        <v>717036</v>
      </c>
      <c r="M138" s="4">
        <v>717036</v>
      </c>
      <c r="O138" t="s">
        <v>88</v>
      </c>
      <c r="P138" t="s">
        <v>227</v>
      </c>
      <c r="Q138" t="s">
        <v>181</v>
      </c>
      <c r="R138" t="s">
        <v>182</v>
      </c>
      <c r="S138" t="s">
        <v>137</v>
      </c>
      <c r="T138" t="s">
        <v>183</v>
      </c>
      <c r="U138">
        <v>75342</v>
      </c>
      <c r="W138">
        <v>163787</v>
      </c>
      <c r="X138">
        <v>0</v>
      </c>
      <c r="Y138" t="s">
        <v>879</v>
      </c>
      <c r="Z138" t="s">
        <v>95</v>
      </c>
      <c r="AA138" t="s">
        <v>96</v>
      </c>
      <c r="AB138" t="s">
        <v>518</v>
      </c>
      <c r="AC138" t="s">
        <v>518</v>
      </c>
      <c r="AD138" t="s">
        <v>98</v>
      </c>
      <c r="AE138" t="s">
        <v>495</v>
      </c>
      <c r="AG138" t="s">
        <v>100</v>
      </c>
      <c r="AI138">
        <v>1966</v>
      </c>
      <c r="AJ138">
        <v>2616</v>
      </c>
      <c r="AK138">
        <v>0</v>
      </c>
      <c r="AL138">
        <v>0</v>
      </c>
      <c r="AM138">
        <v>0</v>
      </c>
      <c r="AN138">
        <v>1966</v>
      </c>
      <c r="AO138">
        <v>234</v>
      </c>
      <c r="AP138">
        <v>1</v>
      </c>
      <c r="AU138">
        <v>0</v>
      </c>
      <c r="AY138" t="s">
        <v>868</v>
      </c>
      <c r="AZ138" t="s">
        <v>869</v>
      </c>
      <c r="BA138" t="s">
        <v>870</v>
      </c>
      <c r="BB138" t="s">
        <v>871</v>
      </c>
      <c r="BC138" t="s">
        <v>872</v>
      </c>
      <c r="BD138" t="s">
        <v>380</v>
      </c>
      <c r="BE138" t="s">
        <v>381</v>
      </c>
      <c r="BF138" t="s">
        <v>873</v>
      </c>
      <c r="BG138" t="s">
        <v>98</v>
      </c>
      <c r="BH138" t="s">
        <v>278</v>
      </c>
      <c r="BI138" t="s">
        <v>874</v>
      </c>
      <c r="BJ138" t="s">
        <v>875</v>
      </c>
      <c r="BK138" t="s">
        <v>297</v>
      </c>
      <c r="BL138" t="s">
        <v>113</v>
      </c>
      <c r="BM138" t="s">
        <v>114</v>
      </c>
      <c r="BN138" t="s">
        <v>113</v>
      </c>
      <c r="BO138" t="s">
        <v>188</v>
      </c>
      <c r="BP138" t="s">
        <v>189</v>
      </c>
      <c r="BQ138" t="s">
        <v>876</v>
      </c>
      <c r="BR138" t="s">
        <v>877</v>
      </c>
      <c r="BS138">
        <v>43560</v>
      </c>
      <c r="BT138" t="s">
        <v>119</v>
      </c>
      <c r="BU138" t="s">
        <v>120</v>
      </c>
      <c r="BV138" t="s">
        <v>120</v>
      </c>
      <c r="BW138" t="s">
        <v>120</v>
      </c>
      <c r="BX138" t="s">
        <v>120</v>
      </c>
      <c r="BY138">
        <v>4</v>
      </c>
      <c r="BZ138">
        <v>4</v>
      </c>
      <c r="CA138">
        <v>152460</v>
      </c>
      <c r="CD138" t="s">
        <v>121</v>
      </c>
    </row>
    <row r="139" spans="2:82" x14ac:dyDescent="0.25">
      <c r="B139">
        <f t="shared" si="80"/>
        <v>135</v>
      </c>
      <c r="C139" t="s">
        <v>880</v>
      </c>
      <c r="D139" t="s">
        <v>881</v>
      </c>
      <c r="E139" t="s">
        <v>882</v>
      </c>
      <c r="G139" t="s">
        <v>814</v>
      </c>
      <c r="H139" t="s">
        <v>883</v>
      </c>
      <c r="I139" t="s">
        <v>86</v>
      </c>
      <c r="J139" t="s">
        <v>884</v>
      </c>
      <c r="K139" s="4">
        <v>10000000</v>
      </c>
      <c r="L139" s="4">
        <v>12751099</v>
      </c>
      <c r="M139" s="4">
        <v>10000000</v>
      </c>
      <c r="O139" t="s">
        <v>88</v>
      </c>
      <c r="P139" t="s">
        <v>89</v>
      </c>
      <c r="Q139" t="s">
        <v>885</v>
      </c>
      <c r="R139" t="s">
        <v>700</v>
      </c>
      <c r="S139" t="s">
        <v>92</v>
      </c>
      <c r="T139" t="s">
        <v>93</v>
      </c>
      <c r="U139">
        <v>107400</v>
      </c>
      <c r="W139">
        <v>252705</v>
      </c>
      <c r="X139">
        <v>0</v>
      </c>
      <c r="Y139" t="s">
        <v>886</v>
      </c>
      <c r="Z139" t="s">
        <v>95</v>
      </c>
      <c r="AA139" t="s">
        <v>96</v>
      </c>
      <c r="AB139" t="s">
        <v>887</v>
      </c>
      <c r="AC139" t="s">
        <v>887</v>
      </c>
      <c r="AD139" t="s">
        <v>98</v>
      </c>
      <c r="AE139" t="s">
        <v>544</v>
      </c>
      <c r="AF139" t="s">
        <v>202</v>
      </c>
      <c r="AG139" t="s">
        <v>143</v>
      </c>
      <c r="AH139" t="s">
        <v>888</v>
      </c>
      <c r="AI139">
        <v>6574</v>
      </c>
      <c r="AJ139">
        <v>6976</v>
      </c>
      <c r="AK139">
        <v>0</v>
      </c>
      <c r="AL139">
        <v>0</v>
      </c>
      <c r="AM139">
        <v>0</v>
      </c>
      <c r="AN139">
        <v>6574</v>
      </c>
      <c r="AO139">
        <v>512</v>
      </c>
      <c r="AP139">
        <v>1</v>
      </c>
      <c r="AU139">
        <v>0</v>
      </c>
      <c r="AY139" t="s">
        <v>889</v>
      </c>
      <c r="AZ139" t="s">
        <v>890</v>
      </c>
      <c r="BA139" t="s">
        <v>891</v>
      </c>
      <c r="BB139" t="s">
        <v>892</v>
      </c>
      <c r="BC139" t="s">
        <v>893</v>
      </c>
      <c r="BD139" t="s">
        <v>894</v>
      </c>
      <c r="BE139" t="s">
        <v>895</v>
      </c>
      <c r="BF139" t="s">
        <v>896</v>
      </c>
      <c r="BG139" t="s">
        <v>98</v>
      </c>
      <c r="BH139" t="s">
        <v>897</v>
      </c>
      <c r="BI139" t="s">
        <v>898</v>
      </c>
      <c r="BJ139" t="s">
        <v>899</v>
      </c>
      <c r="BK139" t="s">
        <v>900</v>
      </c>
      <c r="BL139" t="s">
        <v>695</v>
      </c>
      <c r="BM139" t="s">
        <v>696</v>
      </c>
      <c r="BN139" t="s">
        <v>695</v>
      </c>
      <c r="BO139" t="s">
        <v>901</v>
      </c>
      <c r="BP139" t="s">
        <v>702</v>
      </c>
      <c r="BQ139" t="s">
        <v>179</v>
      </c>
      <c r="BR139" t="s">
        <v>180</v>
      </c>
      <c r="BS139">
        <v>867715</v>
      </c>
      <c r="BT139" t="s">
        <v>119</v>
      </c>
      <c r="BU139" t="s">
        <v>120</v>
      </c>
      <c r="BV139" t="s">
        <v>120</v>
      </c>
      <c r="BW139" t="s">
        <v>902</v>
      </c>
      <c r="BX139" t="s">
        <v>902</v>
      </c>
      <c r="BY139">
        <v>2</v>
      </c>
      <c r="BZ139">
        <v>1</v>
      </c>
      <c r="CA139">
        <v>1041258</v>
      </c>
      <c r="CD139" t="s">
        <v>121</v>
      </c>
    </row>
    <row r="140" spans="2:82" x14ac:dyDescent="0.25">
      <c r="B140">
        <f t="shared" si="80"/>
        <v>136</v>
      </c>
      <c r="C140" t="s">
        <v>880</v>
      </c>
      <c r="D140" t="s">
        <v>881</v>
      </c>
      <c r="E140" t="s">
        <v>882</v>
      </c>
      <c r="G140" t="s">
        <v>814</v>
      </c>
      <c r="H140" t="s">
        <v>883</v>
      </c>
      <c r="I140" t="s">
        <v>86</v>
      </c>
      <c r="J140" t="s">
        <v>884</v>
      </c>
      <c r="K140" s="4">
        <v>10000000</v>
      </c>
      <c r="L140" s="4">
        <v>12751099</v>
      </c>
      <c r="M140" s="4">
        <v>10000000</v>
      </c>
      <c r="O140" t="s">
        <v>88</v>
      </c>
      <c r="P140" t="s">
        <v>122</v>
      </c>
      <c r="Q140" t="s">
        <v>903</v>
      </c>
      <c r="R140" t="s">
        <v>904</v>
      </c>
      <c r="S140" t="s">
        <v>92</v>
      </c>
      <c r="T140" t="s">
        <v>93</v>
      </c>
      <c r="U140">
        <v>1069602</v>
      </c>
      <c r="W140">
        <v>2419913</v>
      </c>
      <c r="X140">
        <v>0</v>
      </c>
      <c r="Y140" t="s">
        <v>905</v>
      </c>
      <c r="Z140" t="s">
        <v>95</v>
      </c>
      <c r="AA140" t="s">
        <v>96</v>
      </c>
      <c r="AB140" t="s">
        <v>887</v>
      </c>
      <c r="AC140" t="s">
        <v>887</v>
      </c>
      <c r="AD140" t="s">
        <v>98</v>
      </c>
      <c r="AE140" t="s">
        <v>269</v>
      </c>
      <c r="AG140" t="s">
        <v>100</v>
      </c>
      <c r="AH140" t="s">
        <v>906</v>
      </c>
      <c r="AI140">
        <v>25594</v>
      </c>
      <c r="AJ140">
        <v>28954</v>
      </c>
      <c r="AK140">
        <v>0</v>
      </c>
      <c r="AL140">
        <v>0</v>
      </c>
      <c r="AM140">
        <v>0</v>
      </c>
      <c r="AN140">
        <v>25594</v>
      </c>
      <c r="AO140">
        <v>650</v>
      </c>
      <c r="AP140">
        <v>1</v>
      </c>
      <c r="AU140">
        <v>0</v>
      </c>
      <c r="AY140" t="s">
        <v>889</v>
      </c>
      <c r="AZ140" t="s">
        <v>890</v>
      </c>
      <c r="BA140" t="s">
        <v>891</v>
      </c>
      <c r="BB140" t="s">
        <v>892</v>
      </c>
      <c r="BC140" t="s">
        <v>893</v>
      </c>
      <c r="BD140" t="s">
        <v>894</v>
      </c>
      <c r="BE140" t="s">
        <v>895</v>
      </c>
      <c r="BF140" t="s">
        <v>896</v>
      </c>
      <c r="BG140" t="s">
        <v>98</v>
      </c>
      <c r="BH140" t="s">
        <v>897</v>
      </c>
      <c r="BI140" t="s">
        <v>898</v>
      </c>
      <c r="BJ140" t="s">
        <v>899</v>
      </c>
      <c r="BK140" t="s">
        <v>900</v>
      </c>
      <c r="BL140" t="s">
        <v>695</v>
      </c>
      <c r="BM140" t="s">
        <v>696</v>
      </c>
      <c r="BN140" t="s">
        <v>695</v>
      </c>
      <c r="BO140" t="s">
        <v>907</v>
      </c>
      <c r="BP140" t="s">
        <v>908</v>
      </c>
      <c r="BQ140" t="s">
        <v>179</v>
      </c>
      <c r="BR140" t="s">
        <v>180</v>
      </c>
      <c r="BS140">
        <v>867715</v>
      </c>
      <c r="BT140" t="s">
        <v>119</v>
      </c>
      <c r="BU140" t="s">
        <v>120</v>
      </c>
      <c r="BV140" t="s">
        <v>120</v>
      </c>
      <c r="BW140" t="s">
        <v>902</v>
      </c>
      <c r="BX140" t="s">
        <v>902</v>
      </c>
      <c r="BY140">
        <v>2</v>
      </c>
      <c r="BZ140">
        <v>1</v>
      </c>
      <c r="CA140">
        <v>1041258</v>
      </c>
      <c r="CD140" t="s">
        <v>121</v>
      </c>
    </row>
    <row r="141" spans="2:82" x14ac:dyDescent="0.25">
      <c r="B141">
        <f t="shared" si="80"/>
        <v>137</v>
      </c>
      <c r="C141" t="s">
        <v>880</v>
      </c>
      <c r="D141" t="s">
        <v>881</v>
      </c>
      <c r="E141" t="s">
        <v>882</v>
      </c>
      <c r="G141" t="s">
        <v>814</v>
      </c>
      <c r="H141" t="s">
        <v>883</v>
      </c>
      <c r="I141" t="s">
        <v>86</v>
      </c>
      <c r="J141" t="s">
        <v>884</v>
      </c>
      <c r="K141" s="4">
        <v>10000000</v>
      </c>
      <c r="L141" s="4">
        <v>12751099</v>
      </c>
      <c r="M141" s="4">
        <v>10000000</v>
      </c>
      <c r="O141" t="s">
        <v>88</v>
      </c>
      <c r="P141" t="s">
        <v>227</v>
      </c>
      <c r="Q141" t="s">
        <v>903</v>
      </c>
      <c r="R141" t="s">
        <v>904</v>
      </c>
      <c r="S141" t="s">
        <v>92</v>
      </c>
      <c r="T141" t="s">
        <v>93</v>
      </c>
      <c r="U141">
        <v>929385</v>
      </c>
      <c r="W141">
        <v>2102681</v>
      </c>
      <c r="X141">
        <v>0</v>
      </c>
      <c r="Y141" t="s">
        <v>905</v>
      </c>
      <c r="Z141" t="s">
        <v>95</v>
      </c>
      <c r="AA141" t="s">
        <v>96</v>
      </c>
      <c r="AB141" t="s">
        <v>887</v>
      </c>
      <c r="AC141" t="s">
        <v>887</v>
      </c>
      <c r="AD141" t="s">
        <v>98</v>
      </c>
      <c r="AE141" t="s">
        <v>706</v>
      </c>
      <c r="AG141" t="s">
        <v>100</v>
      </c>
      <c r="AH141" t="s">
        <v>909</v>
      </c>
      <c r="AI141">
        <v>21010</v>
      </c>
      <c r="AJ141">
        <v>21010</v>
      </c>
      <c r="AK141">
        <v>0</v>
      </c>
      <c r="AL141">
        <v>0</v>
      </c>
      <c r="AM141">
        <v>0</v>
      </c>
      <c r="AN141">
        <v>21010</v>
      </c>
      <c r="AO141">
        <v>602</v>
      </c>
      <c r="AP141">
        <v>1</v>
      </c>
      <c r="AU141">
        <v>0</v>
      </c>
      <c r="AY141" t="s">
        <v>889</v>
      </c>
      <c r="AZ141" t="s">
        <v>890</v>
      </c>
      <c r="BA141" t="s">
        <v>891</v>
      </c>
      <c r="BB141" t="s">
        <v>892</v>
      </c>
      <c r="BC141" t="s">
        <v>893</v>
      </c>
      <c r="BD141" t="s">
        <v>894</v>
      </c>
      <c r="BE141" t="s">
        <v>895</v>
      </c>
      <c r="BF141" t="s">
        <v>896</v>
      </c>
      <c r="BG141" t="s">
        <v>98</v>
      </c>
      <c r="BH141" t="s">
        <v>897</v>
      </c>
      <c r="BI141" t="s">
        <v>898</v>
      </c>
      <c r="BJ141" t="s">
        <v>899</v>
      </c>
      <c r="BK141" t="s">
        <v>900</v>
      </c>
      <c r="BL141" t="s">
        <v>695</v>
      </c>
      <c r="BM141" t="s">
        <v>696</v>
      </c>
      <c r="BN141" t="s">
        <v>695</v>
      </c>
      <c r="BO141" t="s">
        <v>907</v>
      </c>
      <c r="BP141" t="s">
        <v>908</v>
      </c>
      <c r="BQ141" t="s">
        <v>179</v>
      </c>
      <c r="BR141" t="s">
        <v>180</v>
      </c>
      <c r="BS141">
        <v>867715</v>
      </c>
      <c r="BT141" t="s">
        <v>119</v>
      </c>
      <c r="BU141" t="s">
        <v>120</v>
      </c>
      <c r="BV141" t="s">
        <v>120</v>
      </c>
      <c r="BW141" t="s">
        <v>902</v>
      </c>
      <c r="BX141" t="s">
        <v>902</v>
      </c>
      <c r="BY141">
        <v>2</v>
      </c>
      <c r="BZ141">
        <v>1</v>
      </c>
      <c r="CA141">
        <v>1041258</v>
      </c>
      <c r="CD141" t="s">
        <v>121</v>
      </c>
    </row>
    <row r="142" spans="2:82" x14ac:dyDescent="0.25">
      <c r="B142">
        <f t="shared" si="80"/>
        <v>138</v>
      </c>
      <c r="C142" t="s">
        <v>880</v>
      </c>
      <c r="D142" t="s">
        <v>881</v>
      </c>
      <c r="E142" t="s">
        <v>882</v>
      </c>
      <c r="G142" t="s">
        <v>814</v>
      </c>
      <c r="H142" t="s">
        <v>883</v>
      </c>
      <c r="I142" t="s">
        <v>86</v>
      </c>
      <c r="J142" t="s">
        <v>884</v>
      </c>
      <c r="K142" s="4">
        <v>10000000</v>
      </c>
      <c r="L142" s="4">
        <v>12751099</v>
      </c>
      <c r="M142" s="4">
        <v>10000000</v>
      </c>
      <c r="O142" t="s">
        <v>88</v>
      </c>
      <c r="P142" t="s">
        <v>282</v>
      </c>
      <c r="Q142" t="s">
        <v>885</v>
      </c>
      <c r="R142" t="s">
        <v>910</v>
      </c>
      <c r="S142" t="s">
        <v>92</v>
      </c>
      <c r="T142" t="s">
        <v>93</v>
      </c>
      <c r="U142">
        <v>115220</v>
      </c>
      <c r="W142">
        <v>230440</v>
      </c>
      <c r="X142">
        <v>0</v>
      </c>
      <c r="Y142" t="s">
        <v>248</v>
      </c>
      <c r="Z142" t="s">
        <v>95</v>
      </c>
      <c r="AA142" t="s">
        <v>96</v>
      </c>
      <c r="AB142" t="s">
        <v>545</v>
      </c>
      <c r="AC142" t="s">
        <v>545</v>
      </c>
      <c r="AD142" t="s">
        <v>98</v>
      </c>
      <c r="AE142" t="s">
        <v>703</v>
      </c>
      <c r="AG142" t="s">
        <v>100</v>
      </c>
      <c r="AH142" t="s">
        <v>911</v>
      </c>
      <c r="AI142">
        <v>5600</v>
      </c>
      <c r="AJ142">
        <v>5600</v>
      </c>
      <c r="AK142">
        <v>0</v>
      </c>
      <c r="AL142">
        <v>0</v>
      </c>
      <c r="AM142">
        <v>0</v>
      </c>
      <c r="AN142">
        <v>5600</v>
      </c>
      <c r="AO142">
        <v>360</v>
      </c>
      <c r="AP142">
        <v>1</v>
      </c>
      <c r="AU142">
        <v>0</v>
      </c>
      <c r="AY142" t="s">
        <v>889</v>
      </c>
      <c r="AZ142" t="s">
        <v>890</v>
      </c>
      <c r="BA142" t="s">
        <v>891</v>
      </c>
      <c r="BB142" t="s">
        <v>892</v>
      </c>
      <c r="BC142" t="s">
        <v>893</v>
      </c>
      <c r="BD142" t="s">
        <v>894</v>
      </c>
      <c r="BE142" t="s">
        <v>895</v>
      </c>
      <c r="BF142" t="s">
        <v>896</v>
      </c>
      <c r="BG142" t="s">
        <v>98</v>
      </c>
      <c r="BH142" t="s">
        <v>897</v>
      </c>
      <c r="BI142" t="s">
        <v>898</v>
      </c>
      <c r="BJ142" t="s">
        <v>899</v>
      </c>
      <c r="BK142" t="s">
        <v>900</v>
      </c>
      <c r="BL142" t="s">
        <v>695</v>
      </c>
      <c r="BM142" t="s">
        <v>696</v>
      </c>
      <c r="BN142" t="s">
        <v>695</v>
      </c>
      <c r="BO142" t="s">
        <v>901</v>
      </c>
      <c r="BP142" t="s">
        <v>912</v>
      </c>
      <c r="BQ142" t="s">
        <v>179</v>
      </c>
      <c r="BR142" t="s">
        <v>180</v>
      </c>
      <c r="BS142">
        <v>867715</v>
      </c>
      <c r="BT142" t="s">
        <v>119</v>
      </c>
      <c r="BU142" t="s">
        <v>120</v>
      </c>
      <c r="BV142" t="s">
        <v>120</v>
      </c>
      <c r="BW142" t="s">
        <v>902</v>
      </c>
      <c r="BX142" t="s">
        <v>902</v>
      </c>
      <c r="BY142">
        <v>2</v>
      </c>
      <c r="BZ142">
        <v>1</v>
      </c>
      <c r="CA142">
        <v>1041258</v>
      </c>
      <c r="CD142" t="s">
        <v>121</v>
      </c>
    </row>
    <row r="143" spans="2:82" x14ac:dyDescent="0.25">
      <c r="B143">
        <f t="shared" si="80"/>
        <v>139</v>
      </c>
      <c r="C143" t="s">
        <v>880</v>
      </c>
      <c r="D143" t="s">
        <v>881</v>
      </c>
      <c r="E143" t="s">
        <v>882</v>
      </c>
      <c r="G143" t="s">
        <v>814</v>
      </c>
      <c r="H143" t="s">
        <v>883</v>
      </c>
      <c r="I143" t="s">
        <v>86</v>
      </c>
      <c r="J143" t="s">
        <v>884</v>
      </c>
      <c r="K143" s="4">
        <v>10000000</v>
      </c>
      <c r="L143" s="4">
        <v>12751099</v>
      </c>
      <c r="M143" s="4">
        <v>10000000</v>
      </c>
      <c r="O143" t="s">
        <v>88</v>
      </c>
      <c r="P143" t="s">
        <v>101</v>
      </c>
      <c r="Q143" t="s">
        <v>903</v>
      </c>
      <c r="R143" t="s">
        <v>904</v>
      </c>
      <c r="S143" t="s">
        <v>92</v>
      </c>
      <c r="T143" t="s">
        <v>93</v>
      </c>
      <c r="U143">
        <v>454896</v>
      </c>
      <c r="W143">
        <v>938897</v>
      </c>
      <c r="X143">
        <v>0</v>
      </c>
      <c r="Y143" t="s">
        <v>913</v>
      </c>
      <c r="Z143" t="s">
        <v>95</v>
      </c>
      <c r="AA143" t="s">
        <v>96</v>
      </c>
      <c r="AB143" t="s">
        <v>545</v>
      </c>
      <c r="AC143" t="s">
        <v>545</v>
      </c>
      <c r="AD143" t="s">
        <v>98</v>
      </c>
      <c r="AE143" t="s">
        <v>140</v>
      </c>
      <c r="AG143" t="s">
        <v>100</v>
      </c>
      <c r="AH143" t="s">
        <v>914</v>
      </c>
      <c r="AI143">
        <v>10761</v>
      </c>
      <c r="AJ143">
        <v>10941</v>
      </c>
      <c r="AK143">
        <v>0</v>
      </c>
      <c r="AL143">
        <v>0</v>
      </c>
      <c r="AM143">
        <v>0</v>
      </c>
      <c r="AN143">
        <v>10761</v>
      </c>
      <c r="AO143">
        <v>524</v>
      </c>
      <c r="AP143">
        <v>1</v>
      </c>
      <c r="AU143">
        <v>0</v>
      </c>
      <c r="AY143" t="s">
        <v>889</v>
      </c>
      <c r="AZ143" t="s">
        <v>890</v>
      </c>
      <c r="BA143" t="s">
        <v>891</v>
      </c>
      <c r="BB143" t="s">
        <v>892</v>
      </c>
      <c r="BC143" t="s">
        <v>893</v>
      </c>
      <c r="BD143" t="s">
        <v>894</v>
      </c>
      <c r="BE143" t="s">
        <v>895</v>
      </c>
      <c r="BF143" t="s">
        <v>896</v>
      </c>
      <c r="BG143" t="s">
        <v>98</v>
      </c>
      <c r="BH143" t="s">
        <v>897</v>
      </c>
      <c r="BI143" t="s">
        <v>898</v>
      </c>
      <c r="BJ143" t="s">
        <v>899</v>
      </c>
      <c r="BK143" t="s">
        <v>900</v>
      </c>
      <c r="BL143" t="s">
        <v>695</v>
      </c>
      <c r="BM143" t="s">
        <v>696</v>
      </c>
      <c r="BN143" t="s">
        <v>695</v>
      </c>
      <c r="BO143" t="s">
        <v>907</v>
      </c>
      <c r="BP143" t="s">
        <v>908</v>
      </c>
      <c r="BQ143" t="s">
        <v>179</v>
      </c>
      <c r="BR143" t="s">
        <v>180</v>
      </c>
      <c r="BS143">
        <v>867715</v>
      </c>
      <c r="BT143" t="s">
        <v>119</v>
      </c>
      <c r="BU143" t="s">
        <v>120</v>
      </c>
      <c r="BV143" t="s">
        <v>120</v>
      </c>
      <c r="BW143" t="s">
        <v>902</v>
      </c>
      <c r="BX143" t="s">
        <v>902</v>
      </c>
      <c r="BY143">
        <v>2</v>
      </c>
      <c r="BZ143">
        <v>1</v>
      </c>
      <c r="CA143">
        <v>1041258</v>
      </c>
      <c r="CD143" t="s">
        <v>121</v>
      </c>
    </row>
    <row r="144" spans="2:82" x14ac:dyDescent="0.25">
      <c r="B144">
        <f t="shared" si="80"/>
        <v>140</v>
      </c>
      <c r="C144" t="s">
        <v>880</v>
      </c>
      <c r="D144" t="s">
        <v>881</v>
      </c>
      <c r="E144" t="s">
        <v>882</v>
      </c>
      <c r="G144" t="s">
        <v>814</v>
      </c>
      <c r="H144" t="s">
        <v>883</v>
      </c>
      <c r="I144" t="s">
        <v>86</v>
      </c>
      <c r="J144" t="s">
        <v>884</v>
      </c>
      <c r="K144" s="4">
        <v>10000000</v>
      </c>
      <c r="L144" s="4">
        <v>12751099</v>
      </c>
      <c r="M144" s="4">
        <v>10000000</v>
      </c>
      <c r="O144" t="s">
        <v>88</v>
      </c>
      <c r="P144" t="s">
        <v>317</v>
      </c>
      <c r="Q144" t="s">
        <v>903</v>
      </c>
      <c r="R144" t="s">
        <v>904</v>
      </c>
      <c r="S144" t="s">
        <v>92</v>
      </c>
      <c r="T144" t="s">
        <v>93</v>
      </c>
      <c r="U144">
        <v>878766</v>
      </c>
      <c r="W144">
        <v>1752275</v>
      </c>
      <c r="X144">
        <v>0</v>
      </c>
      <c r="Y144" t="s">
        <v>915</v>
      </c>
      <c r="Z144" t="s">
        <v>95</v>
      </c>
      <c r="AA144" t="s">
        <v>96</v>
      </c>
      <c r="AB144" t="s">
        <v>201</v>
      </c>
      <c r="AC144" t="s">
        <v>201</v>
      </c>
      <c r="AD144" t="s">
        <v>98</v>
      </c>
      <c r="AE144" t="s">
        <v>289</v>
      </c>
      <c r="AG144" t="s">
        <v>100</v>
      </c>
      <c r="AH144" t="s">
        <v>916</v>
      </c>
      <c r="AI144">
        <v>13300</v>
      </c>
      <c r="AJ144">
        <v>13300</v>
      </c>
      <c r="AK144">
        <v>0</v>
      </c>
      <c r="AL144">
        <v>0</v>
      </c>
      <c r="AM144">
        <v>0</v>
      </c>
      <c r="AN144">
        <v>13300</v>
      </c>
      <c r="AO144">
        <v>520</v>
      </c>
      <c r="AP144">
        <v>1</v>
      </c>
      <c r="AU144">
        <v>0</v>
      </c>
      <c r="AY144" t="s">
        <v>889</v>
      </c>
      <c r="AZ144" t="s">
        <v>890</v>
      </c>
      <c r="BA144" t="s">
        <v>891</v>
      </c>
      <c r="BB144" t="s">
        <v>892</v>
      </c>
      <c r="BC144" t="s">
        <v>893</v>
      </c>
      <c r="BD144" t="s">
        <v>894</v>
      </c>
      <c r="BE144" t="s">
        <v>895</v>
      </c>
      <c r="BF144" t="s">
        <v>896</v>
      </c>
      <c r="BG144" t="s">
        <v>98</v>
      </c>
      <c r="BH144" t="s">
        <v>897</v>
      </c>
      <c r="BI144" t="s">
        <v>898</v>
      </c>
      <c r="BJ144" t="s">
        <v>899</v>
      </c>
      <c r="BK144" t="s">
        <v>900</v>
      </c>
      <c r="BL144" t="s">
        <v>695</v>
      </c>
      <c r="BM144" t="s">
        <v>696</v>
      </c>
      <c r="BN144" t="s">
        <v>695</v>
      </c>
      <c r="BO144" t="s">
        <v>907</v>
      </c>
      <c r="BP144" t="s">
        <v>908</v>
      </c>
      <c r="BQ144" t="s">
        <v>179</v>
      </c>
      <c r="BR144" t="s">
        <v>180</v>
      </c>
      <c r="BS144">
        <v>867715</v>
      </c>
      <c r="BT144" t="s">
        <v>119</v>
      </c>
      <c r="BU144" t="s">
        <v>120</v>
      </c>
      <c r="BV144" t="s">
        <v>120</v>
      </c>
      <c r="BW144" t="s">
        <v>902</v>
      </c>
      <c r="BX144" t="s">
        <v>902</v>
      </c>
      <c r="BY144">
        <v>2</v>
      </c>
      <c r="BZ144">
        <v>1</v>
      </c>
      <c r="CA144">
        <v>1041258</v>
      </c>
      <c r="CD144" t="s">
        <v>121</v>
      </c>
    </row>
    <row r="145" spans="2:82" x14ac:dyDescent="0.25">
      <c r="B145">
        <f t="shared" si="80"/>
        <v>141</v>
      </c>
      <c r="C145" t="s">
        <v>880</v>
      </c>
      <c r="D145" t="s">
        <v>881</v>
      </c>
      <c r="E145" t="s">
        <v>882</v>
      </c>
      <c r="G145" t="s">
        <v>814</v>
      </c>
      <c r="H145" t="s">
        <v>883</v>
      </c>
      <c r="I145" t="s">
        <v>86</v>
      </c>
      <c r="J145" t="s">
        <v>884</v>
      </c>
      <c r="K145" s="4">
        <v>10000000</v>
      </c>
      <c r="L145" s="4">
        <v>12751099</v>
      </c>
      <c r="M145" s="4">
        <v>10000000</v>
      </c>
      <c r="O145" t="s">
        <v>88</v>
      </c>
      <c r="P145" t="s">
        <v>270</v>
      </c>
      <c r="Q145" t="s">
        <v>903</v>
      </c>
      <c r="R145" t="s">
        <v>904</v>
      </c>
      <c r="S145" t="s">
        <v>92</v>
      </c>
      <c r="T145" t="s">
        <v>93</v>
      </c>
      <c r="U145">
        <v>1653146</v>
      </c>
      <c r="W145">
        <v>3296402</v>
      </c>
      <c r="X145">
        <v>0</v>
      </c>
      <c r="Y145" t="s">
        <v>915</v>
      </c>
      <c r="Z145" t="s">
        <v>95</v>
      </c>
      <c r="AA145" t="s">
        <v>96</v>
      </c>
      <c r="AB145" t="s">
        <v>201</v>
      </c>
      <c r="AC145" t="s">
        <v>201</v>
      </c>
      <c r="AD145" t="s">
        <v>98</v>
      </c>
      <c r="AE145" t="s">
        <v>314</v>
      </c>
      <c r="AG145" t="s">
        <v>100</v>
      </c>
      <c r="AH145" t="s">
        <v>917</v>
      </c>
      <c r="AI145">
        <v>31104</v>
      </c>
      <c r="AJ145">
        <v>31104</v>
      </c>
      <c r="AK145">
        <v>0</v>
      </c>
      <c r="AL145">
        <v>0</v>
      </c>
      <c r="AM145">
        <v>0</v>
      </c>
      <c r="AN145">
        <v>31104</v>
      </c>
      <c r="AO145">
        <v>856</v>
      </c>
      <c r="AP145">
        <v>1</v>
      </c>
      <c r="AU145">
        <v>0</v>
      </c>
      <c r="AY145" t="s">
        <v>889</v>
      </c>
      <c r="AZ145" t="s">
        <v>890</v>
      </c>
      <c r="BA145" t="s">
        <v>891</v>
      </c>
      <c r="BB145" t="s">
        <v>892</v>
      </c>
      <c r="BC145" t="s">
        <v>893</v>
      </c>
      <c r="BD145" t="s">
        <v>894</v>
      </c>
      <c r="BE145" t="s">
        <v>895</v>
      </c>
      <c r="BF145" t="s">
        <v>896</v>
      </c>
      <c r="BG145" t="s">
        <v>98</v>
      </c>
      <c r="BH145" t="s">
        <v>897</v>
      </c>
      <c r="BI145" t="s">
        <v>898</v>
      </c>
      <c r="BJ145" t="s">
        <v>899</v>
      </c>
      <c r="BK145" t="s">
        <v>900</v>
      </c>
      <c r="BL145" t="s">
        <v>695</v>
      </c>
      <c r="BM145" t="s">
        <v>696</v>
      </c>
      <c r="BN145" t="s">
        <v>695</v>
      </c>
      <c r="BO145" t="s">
        <v>907</v>
      </c>
      <c r="BP145" t="s">
        <v>908</v>
      </c>
      <c r="BQ145" t="s">
        <v>179</v>
      </c>
      <c r="BR145" t="s">
        <v>180</v>
      </c>
      <c r="BS145">
        <v>867715</v>
      </c>
      <c r="BT145" t="s">
        <v>119</v>
      </c>
      <c r="BU145" t="s">
        <v>120</v>
      </c>
      <c r="BV145" t="s">
        <v>120</v>
      </c>
      <c r="BW145" t="s">
        <v>902</v>
      </c>
      <c r="BX145" t="s">
        <v>902</v>
      </c>
      <c r="BY145">
        <v>2</v>
      </c>
      <c r="BZ145">
        <v>1</v>
      </c>
      <c r="CA145">
        <v>1041258</v>
      </c>
      <c r="CD145" t="s">
        <v>121</v>
      </c>
    </row>
    <row r="146" spans="2:82" x14ac:dyDescent="0.25">
      <c r="B146">
        <f t="shared" si="80"/>
        <v>142</v>
      </c>
      <c r="C146" t="s">
        <v>880</v>
      </c>
      <c r="D146" t="s">
        <v>881</v>
      </c>
      <c r="E146" t="s">
        <v>882</v>
      </c>
      <c r="G146" t="s">
        <v>814</v>
      </c>
      <c r="H146" t="s">
        <v>883</v>
      </c>
      <c r="I146" t="s">
        <v>86</v>
      </c>
      <c r="J146" t="s">
        <v>884</v>
      </c>
      <c r="K146" s="4">
        <v>10000000</v>
      </c>
      <c r="L146" s="4">
        <v>12751099</v>
      </c>
      <c r="M146" s="4">
        <v>10000000</v>
      </c>
      <c r="O146" t="s">
        <v>88</v>
      </c>
      <c r="P146" t="s">
        <v>228</v>
      </c>
      <c r="Q146" t="s">
        <v>885</v>
      </c>
      <c r="R146" t="s">
        <v>910</v>
      </c>
      <c r="S146" t="s">
        <v>92</v>
      </c>
      <c r="T146" t="s">
        <v>93</v>
      </c>
      <c r="U146">
        <v>94625</v>
      </c>
      <c r="W146">
        <v>129623</v>
      </c>
      <c r="X146">
        <v>0</v>
      </c>
      <c r="Y146" t="s">
        <v>867</v>
      </c>
      <c r="Z146" t="s">
        <v>95</v>
      </c>
      <c r="AA146" t="s">
        <v>96</v>
      </c>
      <c r="AB146" t="s">
        <v>368</v>
      </c>
      <c r="AC146" t="s">
        <v>368</v>
      </c>
      <c r="AD146" t="s">
        <v>98</v>
      </c>
      <c r="AG146" t="s">
        <v>100</v>
      </c>
      <c r="AH146" t="s">
        <v>918</v>
      </c>
      <c r="AI146">
        <v>3150</v>
      </c>
      <c r="AJ146">
        <v>3780</v>
      </c>
      <c r="AK146">
        <v>0</v>
      </c>
      <c r="AL146">
        <v>0</v>
      </c>
      <c r="AM146">
        <v>0</v>
      </c>
      <c r="AN146">
        <v>3150</v>
      </c>
      <c r="AO146">
        <v>234</v>
      </c>
      <c r="AP146">
        <v>1</v>
      </c>
      <c r="AU146">
        <v>0</v>
      </c>
      <c r="AY146" t="s">
        <v>889</v>
      </c>
      <c r="AZ146" t="s">
        <v>890</v>
      </c>
      <c r="BA146" t="s">
        <v>891</v>
      </c>
      <c r="BB146" t="s">
        <v>892</v>
      </c>
      <c r="BC146" t="s">
        <v>893</v>
      </c>
      <c r="BD146" t="s">
        <v>894</v>
      </c>
      <c r="BE146" t="s">
        <v>895</v>
      </c>
      <c r="BF146" t="s">
        <v>896</v>
      </c>
      <c r="BG146" t="s">
        <v>98</v>
      </c>
      <c r="BH146" t="s">
        <v>897</v>
      </c>
      <c r="BI146" t="s">
        <v>898</v>
      </c>
      <c r="BJ146" t="s">
        <v>899</v>
      </c>
      <c r="BK146" t="s">
        <v>900</v>
      </c>
      <c r="BL146" t="s">
        <v>695</v>
      </c>
      <c r="BM146" t="s">
        <v>696</v>
      </c>
      <c r="BN146" t="s">
        <v>695</v>
      </c>
      <c r="BO146" t="s">
        <v>901</v>
      </c>
      <c r="BP146" t="s">
        <v>912</v>
      </c>
      <c r="BQ146" t="s">
        <v>179</v>
      </c>
      <c r="BR146" t="s">
        <v>180</v>
      </c>
      <c r="BS146">
        <v>867715</v>
      </c>
      <c r="BT146" t="s">
        <v>119</v>
      </c>
      <c r="BU146" t="s">
        <v>120</v>
      </c>
      <c r="BV146" t="s">
        <v>120</v>
      </c>
      <c r="BW146" t="s">
        <v>902</v>
      </c>
      <c r="BX146" t="s">
        <v>902</v>
      </c>
      <c r="BY146">
        <v>2</v>
      </c>
      <c r="BZ146">
        <v>1</v>
      </c>
      <c r="CA146">
        <v>1041258</v>
      </c>
      <c r="CD146" t="s">
        <v>121</v>
      </c>
    </row>
    <row r="147" spans="2:82" x14ac:dyDescent="0.25">
      <c r="B147">
        <f t="shared" si="80"/>
        <v>143</v>
      </c>
      <c r="C147" t="s">
        <v>880</v>
      </c>
      <c r="D147" t="s">
        <v>881</v>
      </c>
      <c r="E147" t="s">
        <v>882</v>
      </c>
      <c r="G147" t="s">
        <v>814</v>
      </c>
      <c r="H147" t="s">
        <v>883</v>
      </c>
      <c r="I147" t="s">
        <v>86</v>
      </c>
      <c r="J147" t="s">
        <v>884</v>
      </c>
      <c r="K147" s="4">
        <v>10000000</v>
      </c>
      <c r="L147" s="4">
        <v>12751099</v>
      </c>
      <c r="M147" s="4">
        <v>10000000</v>
      </c>
      <c r="O147" t="s">
        <v>88</v>
      </c>
      <c r="P147" t="s">
        <v>744</v>
      </c>
      <c r="Q147" t="s">
        <v>885</v>
      </c>
      <c r="R147" t="s">
        <v>700</v>
      </c>
      <c r="S147" t="s">
        <v>92</v>
      </c>
      <c r="T147" t="s">
        <v>93</v>
      </c>
      <c r="U147">
        <v>239320</v>
      </c>
      <c r="W147">
        <v>327836</v>
      </c>
      <c r="X147">
        <v>0</v>
      </c>
      <c r="Y147" t="s">
        <v>867</v>
      </c>
      <c r="Z147" t="s">
        <v>95</v>
      </c>
      <c r="AA147" t="s">
        <v>96</v>
      </c>
      <c r="AB147" t="s">
        <v>368</v>
      </c>
      <c r="AC147" t="s">
        <v>368</v>
      </c>
      <c r="AD147" t="s">
        <v>98</v>
      </c>
      <c r="AG147" t="s">
        <v>100</v>
      </c>
      <c r="AH147" t="s">
        <v>919</v>
      </c>
      <c r="AI147">
        <v>8200</v>
      </c>
      <c r="AJ147">
        <v>8200</v>
      </c>
      <c r="AK147">
        <v>0</v>
      </c>
      <c r="AL147">
        <v>0</v>
      </c>
      <c r="AM147">
        <v>0</v>
      </c>
      <c r="AN147">
        <v>8200</v>
      </c>
      <c r="AO147">
        <v>482</v>
      </c>
      <c r="AP147">
        <v>1</v>
      </c>
      <c r="AU147">
        <v>0</v>
      </c>
      <c r="AY147" t="s">
        <v>889</v>
      </c>
      <c r="AZ147" t="s">
        <v>890</v>
      </c>
      <c r="BA147" t="s">
        <v>891</v>
      </c>
      <c r="BB147" t="s">
        <v>892</v>
      </c>
      <c r="BC147" t="s">
        <v>893</v>
      </c>
      <c r="BD147" t="s">
        <v>894</v>
      </c>
      <c r="BE147" t="s">
        <v>895</v>
      </c>
      <c r="BF147" t="s">
        <v>896</v>
      </c>
      <c r="BG147" t="s">
        <v>98</v>
      </c>
      <c r="BH147" t="s">
        <v>897</v>
      </c>
      <c r="BI147" t="s">
        <v>898</v>
      </c>
      <c r="BJ147" t="s">
        <v>899</v>
      </c>
      <c r="BK147" t="s">
        <v>900</v>
      </c>
      <c r="BL147" t="s">
        <v>695</v>
      </c>
      <c r="BM147" t="s">
        <v>696</v>
      </c>
      <c r="BN147" t="s">
        <v>695</v>
      </c>
      <c r="BO147" t="s">
        <v>901</v>
      </c>
      <c r="BP147" t="s">
        <v>702</v>
      </c>
      <c r="BQ147" t="s">
        <v>179</v>
      </c>
      <c r="BR147" t="s">
        <v>180</v>
      </c>
      <c r="BS147">
        <v>867715</v>
      </c>
      <c r="BT147" t="s">
        <v>119</v>
      </c>
      <c r="BU147" t="s">
        <v>120</v>
      </c>
      <c r="BV147" t="s">
        <v>120</v>
      </c>
      <c r="BW147" t="s">
        <v>902</v>
      </c>
      <c r="BX147" t="s">
        <v>902</v>
      </c>
      <c r="BY147">
        <v>2</v>
      </c>
      <c r="BZ147">
        <v>1</v>
      </c>
      <c r="CA147">
        <v>1041258</v>
      </c>
      <c r="CD147" t="s">
        <v>121</v>
      </c>
    </row>
    <row r="148" spans="2:82" x14ac:dyDescent="0.25">
      <c r="B148">
        <f t="shared" si="80"/>
        <v>144</v>
      </c>
      <c r="C148" t="s">
        <v>880</v>
      </c>
      <c r="D148" t="s">
        <v>881</v>
      </c>
      <c r="E148" t="s">
        <v>882</v>
      </c>
      <c r="G148" t="s">
        <v>814</v>
      </c>
      <c r="H148" t="s">
        <v>883</v>
      </c>
      <c r="I148" t="s">
        <v>86</v>
      </c>
      <c r="J148" t="s">
        <v>884</v>
      </c>
      <c r="K148" s="4">
        <v>10000000</v>
      </c>
      <c r="L148" s="4">
        <v>12751099</v>
      </c>
      <c r="M148" s="4">
        <v>10000000</v>
      </c>
      <c r="O148" t="s">
        <v>88</v>
      </c>
      <c r="P148" t="s">
        <v>920</v>
      </c>
      <c r="Q148" t="s">
        <v>903</v>
      </c>
      <c r="R148" t="s">
        <v>904</v>
      </c>
      <c r="S148" t="s">
        <v>92</v>
      </c>
      <c r="T148" t="s">
        <v>93</v>
      </c>
      <c r="U148">
        <v>1539217</v>
      </c>
      <c r="W148">
        <v>1854478</v>
      </c>
      <c r="X148">
        <v>0</v>
      </c>
      <c r="Y148" t="s">
        <v>878</v>
      </c>
      <c r="Z148" t="s">
        <v>95</v>
      </c>
      <c r="AA148" t="s">
        <v>96</v>
      </c>
      <c r="AB148" t="s">
        <v>622</v>
      </c>
      <c r="AC148" t="s">
        <v>622</v>
      </c>
      <c r="AD148" t="s">
        <v>98</v>
      </c>
      <c r="AG148" t="s">
        <v>100</v>
      </c>
      <c r="AH148" t="s">
        <v>921</v>
      </c>
      <c r="AI148">
        <v>18810</v>
      </c>
      <c r="AJ148">
        <v>19374</v>
      </c>
      <c r="AK148">
        <v>0</v>
      </c>
      <c r="AL148">
        <v>0</v>
      </c>
      <c r="AM148">
        <v>0</v>
      </c>
      <c r="AN148">
        <v>18810</v>
      </c>
      <c r="AO148">
        <v>630</v>
      </c>
      <c r="AP148">
        <v>1</v>
      </c>
      <c r="AU148">
        <v>0</v>
      </c>
      <c r="AY148" t="s">
        <v>889</v>
      </c>
      <c r="AZ148" t="s">
        <v>890</v>
      </c>
      <c r="BA148" t="s">
        <v>891</v>
      </c>
      <c r="BB148" t="s">
        <v>892</v>
      </c>
      <c r="BC148" t="s">
        <v>893</v>
      </c>
      <c r="BD148" t="s">
        <v>894</v>
      </c>
      <c r="BE148" t="s">
        <v>895</v>
      </c>
      <c r="BF148" t="s">
        <v>896</v>
      </c>
      <c r="BG148" t="s">
        <v>98</v>
      </c>
      <c r="BH148" t="s">
        <v>897</v>
      </c>
      <c r="BI148" t="s">
        <v>898</v>
      </c>
      <c r="BJ148" t="s">
        <v>899</v>
      </c>
      <c r="BK148" t="s">
        <v>900</v>
      </c>
      <c r="BL148" t="s">
        <v>695</v>
      </c>
      <c r="BM148" t="s">
        <v>696</v>
      </c>
      <c r="BN148" t="s">
        <v>695</v>
      </c>
      <c r="BO148" t="s">
        <v>907</v>
      </c>
      <c r="BP148" t="s">
        <v>908</v>
      </c>
      <c r="BQ148" t="s">
        <v>179</v>
      </c>
      <c r="BR148" t="s">
        <v>180</v>
      </c>
      <c r="BS148">
        <v>867715</v>
      </c>
      <c r="BT148" t="s">
        <v>119</v>
      </c>
      <c r="BU148" t="s">
        <v>120</v>
      </c>
      <c r="BV148" t="s">
        <v>120</v>
      </c>
      <c r="BW148" t="s">
        <v>902</v>
      </c>
      <c r="BX148" t="s">
        <v>902</v>
      </c>
      <c r="BY148">
        <v>2</v>
      </c>
      <c r="BZ148">
        <v>1</v>
      </c>
      <c r="CA148">
        <v>1041258</v>
      </c>
      <c r="CD148" t="s">
        <v>121</v>
      </c>
    </row>
    <row r="149" spans="2:82" x14ac:dyDescent="0.25">
      <c r="B149">
        <f t="shared" si="80"/>
        <v>145</v>
      </c>
      <c r="C149" t="s">
        <v>880</v>
      </c>
      <c r="D149" t="s">
        <v>881</v>
      </c>
      <c r="E149" t="s">
        <v>882</v>
      </c>
      <c r="G149" t="s">
        <v>814</v>
      </c>
      <c r="H149" t="s">
        <v>883</v>
      </c>
      <c r="I149" t="s">
        <v>86</v>
      </c>
      <c r="J149" t="s">
        <v>884</v>
      </c>
      <c r="K149" s="4">
        <v>10000000</v>
      </c>
      <c r="L149" s="4">
        <v>12751099</v>
      </c>
      <c r="M149" s="4">
        <v>10000000</v>
      </c>
      <c r="O149" t="s">
        <v>88</v>
      </c>
      <c r="P149" t="s">
        <v>922</v>
      </c>
      <c r="Q149" t="s">
        <v>903</v>
      </c>
      <c r="R149" t="s">
        <v>904</v>
      </c>
      <c r="S149" t="s">
        <v>92</v>
      </c>
      <c r="T149" t="s">
        <v>93</v>
      </c>
      <c r="U149">
        <v>1816360</v>
      </c>
      <c r="W149">
        <v>1974304</v>
      </c>
      <c r="X149">
        <v>0</v>
      </c>
      <c r="Y149" t="s">
        <v>464</v>
      </c>
      <c r="Z149" t="s">
        <v>95</v>
      </c>
      <c r="AA149" t="s">
        <v>96</v>
      </c>
      <c r="AB149" t="s">
        <v>97</v>
      </c>
      <c r="AC149" t="s">
        <v>97</v>
      </c>
      <c r="AD149" t="s">
        <v>98</v>
      </c>
      <c r="AE149" t="s">
        <v>307</v>
      </c>
      <c r="AG149" t="s">
        <v>100</v>
      </c>
      <c r="AH149" t="s">
        <v>923</v>
      </c>
      <c r="AI149">
        <v>20600</v>
      </c>
      <c r="AJ149">
        <v>20600</v>
      </c>
      <c r="AK149">
        <v>0</v>
      </c>
      <c r="AL149">
        <v>0</v>
      </c>
      <c r="AM149">
        <v>0</v>
      </c>
      <c r="AN149">
        <v>20600</v>
      </c>
      <c r="AO149">
        <v>630</v>
      </c>
      <c r="AP149">
        <v>1</v>
      </c>
      <c r="AU149">
        <v>0</v>
      </c>
      <c r="AY149" t="s">
        <v>889</v>
      </c>
      <c r="AZ149" t="s">
        <v>890</v>
      </c>
      <c r="BA149" t="s">
        <v>891</v>
      </c>
      <c r="BB149" t="s">
        <v>892</v>
      </c>
      <c r="BC149" t="s">
        <v>893</v>
      </c>
      <c r="BD149" t="s">
        <v>894</v>
      </c>
      <c r="BE149" t="s">
        <v>895</v>
      </c>
      <c r="BF149" t="s">
        <v>896</v>
      </c>
      <c r="BG149" t="s">
        <v>98</v>
      </c>
      <c r="BH149" t="s">
        <v>897</v>
      </c>
      <c r="BI149" t="s">
        <v>898</v>
      </c>
      <c r="BJ149" t="s">
        <v>899</v>
      </c>
      <c r="BK149" t="s">
        <v>900</v>
      </c>
      <c r="BL149" t="s">
        <v>695</v>
      </c>
      <c r="BM149" t="s">
        <v>696</v>
      </c>
      <c r="BN149" t="s">
        <v>695</v>
      </c>
      <c r="BO149" t="s">
        <v>907</v>
      </c>
      <c r="BP149" t="s">
        <v>908</v>
      </c>
      <c r="BQ149" t="s">
        <v>179</v>
      </c>
      <c r="BR149" t="s">
        <v>180</v>
      </c>
      <c r="BS149">
        <v>867715</v>
      </c>
      <c r="BT149" t="s">
        <v>119</v>
      </c>
      <c r="BU149" t="s">
        <v>120</v>
      </c>
      <c r="BV149" t="s">
        <v>120</v>
      </c>
      <c r="BW149" t="s">
        <v>902</v>
      </c>
      <c r="BX149" t="s">
        <v>902</v>
      </c>
      <c r="BY149">
        <v>2</v>
      </c>
      <c r="BZ149">
        <v>1</v>
      </c>
      <c r="CA149">
        <v>1041258</v>
      </c>
      <c r="CD149" t="s">
        <v>121</v>
      </c>
    </row>
    <row r="150" spans="2:82" x14ac:dyDescent="0.25">
      <c r="B150">
        <f t="shared" si="80"/>
        <v>146</v>
      </c>
      <c r="C150" t="s">
        <v>880</v>
      </c>
      <c r="D150" t="s">
        <v>881</v>
      </c>
      <c r="E150" t="s">
        <v>882</v>
      </c>
      <c r="G150" t="s">
        <v>814</v>
      </c>
      <c r="H150" t="s">
        <v>883</v>
      </c>
      <c r="I150" t="s">
        <v>86</v>
      </c>
      <c r="J150" t="s">
        <v>884</v>
      </c>
      <c r="K150" s="4">
        <v>10000000</v>
      </c>
      <c r="L150" s="4">
        <v>12751099</v>
      </c>
      <c r="M150" s="4">
        <v>10000000</v>
      </c>
      <c r="O150" t="s">
        <v>88</v>
      </c>
      <c r="P150" t="s">
        <v>350</v>
      </c>
      <c r="Q150" t="s">
        <v>903</v>
      </c>
      <c r="R150" t="s">
        <v>904</v>
      </c>
      <c r="S150" t="s">
        <v>92</v>
      </c>
      <c r="T150" t="s">
        <v>93</v>
      </c>
      <c r="U150">
        <v>1815133</v>
      </c>
      <c r="W150">
        <v>2039475</v>
      </c>
      <c r="X150">
        <v>0</v>
      </c>
      <c r="Y150" t="s">
        <v>125</v>
      </c>
      <c r="Z150" t="s">
        <v>95</v>
      </c>
      <c r="AA150" t="s">
        <v>96</v>
      </c>
      <c r="AB150" t="s">
        <v>495</v>
      </c>
      <c r="AC150" t="s">
        <v>495</v>
      </c>
      <c r="AD150" t="s">
        <v>98</v>
      </c>
      <c r="AE150" t="s">
        <v>307</v>
      </c>
      <c r="AG150" t="s">
        <v>100</v>
      </c>
      <c r="AH150" t="s">
        <v>924</v>
      </c>
      <c r="AI150">
        <v>21280</v>
      </c>
      <c r="AJ150">
        <v>21280</v>
      </c>
      <c r="AK150">
        <v>0</v>
      </c>
      <c r="AL150">
        <v>0</v>
      </c>
      <c r="AM150">
        <v>0</v>
      </c>
      <c r="AN150">
        <v>21280</v>
      </c>
      <c r="AO150">
        <v>604</v>
      </c>
      <c r="AP150">
        <v>1</v>
      </c>
      <c r="AU150">
        <v>0</v>
      </c>
      <c r="AY150" t="s">
        <v>889</v>
      </c>
      <c r="AZ150" t="s">
        <v>890</v>
      </c>
      <c r="BA150" t="s">
        <v>891</v>
      </c>
      <c r="BB150" t="s">
        <v>892</v>
      </c>
      <c r="BC150" t="s">
        <v>893</v>
      </c>
      <c r="BD150" t="s">
        <v>894</v>
      </c>
      <c r="BE150" t="s">
        <v>895</v>
      </c>
      <c r="BF150" t="s">
        <v>896</v>
      </c>
      <c r="BG150" t="s">
        <v>98</v>
      </c>
      <c r="BH150" t="s">
        <v>897</v>
      </c>
      <c r="BI150" t="s">
        <v>898</v>
      </c>
      <c r="BJ150" t="s">
        <v>899</v>
      </c>
      <c r="BK150" t="s">
        <v>900</v>
      </c>
      <c r="BL150" t="s">
        <v>695</v>
      </c>
      <c r="BM150" t="s">
        <v>696</v>
      </c>
      <c r="BN150" t="s">
        <v>695</v>
      </c>
      <c r="BO150" t="s">
        <v>907</v>
      </c>
      <c r="BP150" t="s">
        <v>908</v>
      </c>
      <c r="BQ150" t="s">
        <v>179</v>
      </c>
      <c r="BR150" t="s">
        <v>180</v>
      </c>
      <c r="BS150">
        <v>867715</v>
      </c>
      <c r="BT150" t="s">
        <v>119</v>
      </c>
      <c r="BU150" t="s">
        <v>120</v>
      </c>
      <c r="BV150" t="s">
        <v>120</v>
      </c>
      <c r="BW150" t="s">
        <v>902</v>
      </c>
      <c r="BX150" t="s">
        <v>902</v>
      </c>
      <c r="BY150">
        <v>2</v>
      </c>
      <c r="BZ150">
        <v>1</v>
      </c>
      <c r="CA150">
        <v>1041258</v>
      </c>
      <c r="CD150" t="s">
        <v>121</v>
      </c>
    </row>
    <row r="151" spans="2:82" x14ac:dyDescent="0.25">
      <c r="B151">
        <f t="shared" si="80"/>
        <v>147</v>
      </c>
      <c r="C151" t="s">
        <v>925</v>
      </c>
      <c r="D151" t="s">
        <v>926</v>
      </c>
      <c r="E151" t="s">
        <v>927</v>
      </c>
      <c r="H151" t="s">
        <v>928</v>
      </c>
      <c r="I151" t="s">
        <v>86</v>
      </c>
      <c r="J151" t="s">
        <v>929</v>
      </c>
      <c r="K151" s="4">
        <v>766250</v>
      </c>
      <c r="L151" s="4"/>
      <c r="M151" s="4">
        <v>810482</v>
      </c>
      <c r="O151" t="s">
        <v>88</v>
      </c>
      <c r="P151" t="s">
        <v>89</v>
      </c>
      <c r="Q151" t="s">
        <v>195</v>
      </c>
      <c r="R151" t="s">
        <v>216</v>
      </c>
      <c r="S151" t="s">
        <v>95</v>
      </c>
      <c r="T151" t="s">
        <v>165</v>
      </c>
      <c r="U151">
        <v>91496</v>
      </c>
      <c r="W151">
        <v>487980</v>
      </c>
      <c r="X151">
        <v>0</v>
      </c>
      <c r="Y151" t="s">
        <v>930</v>
      </c>
      <c r="Z151" t="s">
        <v>95</v>
      </c>
      <c r="AA151" t="s">
        <v>96</v>
      </c>
      <c r="AB151" t="s">
        <v>805</v>
      </c>
      <c r="AC151" t="s">
        <v>805</v>
      </c>
      <c r="AD151" t="s">
        <v>98</v>
      </c>
      <c r="AE151" t="s">
        <v>475</v>
      </c>
      <c r="AF151" t="s">
        <v>142</v>
      </c>
      <c r="AG151" t="s">
        <v>143</v>
      </c>
      <c r="AH151" t="s">
        <v>928</v>
      </c>
      <c r="AI151">
        <v>5376</v>
      </c>
      <c r="AJ151">
        <v>6153</v>
      </c>
      <c r="AK151">
        <v>0</v>
      </c>
      <c r="AL151">
        <v>0</v>
      </c>
      <c r="AM151">
        <v>0</v>
      </c>
      <c r="AN151">
        <v>5376</v>
      </c>
      <c r="AO151">
        <v>340</v>
      </c>
      <c r="AP151">
        <v>1</v>
      </c>
      <c r="AU151">
        <v>0</v>
      </c>
      <c r="AY151" t="s">
        <v>920</v>
      </c>
      <c r="AZ151" t="s">
        <v>931</v>
      </c>
      <c r="BA151" t="s">
        <v>932</v>
      </c>
      <c r="BB151" t="s">
        <v>933</v>
      </c>
      <c r="BC151" t="s">
        <v>934</v>
      </c>
      <c r="BD151" t="s">
        <v>935</v>
      </c>
      <c r="BE151" t="s">
        <v>936</v>
      </c>
      <c r="BF151" t="s">
        <v>937</v>
      </c>
      <c r="BG151" t="s">
        <v>98</v>
      </c>
      <c r="BH151" t="s">
        <v>602</v>
      </c>
      <c r="BI151" t="s">
        <v>938</v>
      </c>
      <c r="BJ151" t="s">
        <v>939</v>
      </c>
      <c r="BK151" t="s">
        <v>940</v>
      </c>
      <c r="BL151" t="s">
        <v>113</v>
      </c>
      <c r="BM151" t="s">
        <v>114</v>
      </c>
      <c r="BN151" t="s">
        <v>113</v>
      </c>
      <c r="BO151" t="s">
        <v>207</v>
      </c>
      <c r="BP151" t="s">
        <v>240</v>
      </c>
      <c r="BQ151" t="s">
        <v>157</v>
      </c>
      <c r="BR151" t="s">
        <v>158</v>
      </c>
      <c r="BS151">
        <v>23875</v>
      </c>
      <c r="BT151" t="s">
        <v>119</v>
      </c>
      <c r="BU151" t="s">
        <v>120</v>
      </c>
      <c r="BV151" t="s">
        <v>120</v>
      </c>
      <c r="BW151" t="s">
        <v>120</v>
      </c>
      <c r="BX151" t="s">
        <v>120</v>
      </c>
      <c r="BY151">
        <v>30</v>
      </c>
      <c r="BZ151">
        <v>30</v>
      </c>
      <c r="CA151">
        <v>716250</v>
      </c>
      <c r="CD151" t="s">
        <v>121</v>
      </c>
    </row>
    <row r="152" spans="2:82" x14ac:dyDescent="0.25">
      <c r="B152">
        <f t="shared" si="80"/>
        <v>148</v>
      </c>
      <c r="C152" t="s">
        <v>941</v>
      </c>
      <c r="D152" t="s">
        <v>942</v>
      </c>
      <c r="E152" t="s">
        <v>943</v>
      </c>
      <c r="F152" t="s">
        <v>944</v>
      </c>
      <c r="G152" t="s">
        <v>162</v>
      </c>
      <c r="H152" t="s">
        <v>945</v>
      </c>
      <c r="I152" t="s">
        <v>86</v>
      </c>
      <c r="J152" t="s">
        <v>133</v>
      </c>
      <c r="K152" s="4">
        <v>3361900</v>
      </c>
      <c r="L152" s="4">
        <v>4606766</v>
      </c>
      <c r="M152" s="4">
        <v>3518000</v>
      </c>
      <c r="O152" t="s">
        <v>88</v>
      </c>
      <c r="P152" t="s">
        <v>89</v>
      </c>
      <c r="Q152" t="s">
        <v>195</v>
      </c>
      <c r="R152" t="s">
        <v>216</v>
      </c>
      <c r="S152" t="s">
        <v>95</v>
      </c>
      <c r="T152" t="s">
        <v>165</v>
      </c>
      <c r="W152">
        <v>1543754</v>
      </c>
      <c r="X152">
        <v>0</v>
      </c>
      <c r="Y152" t="s">
        <v>564</v>
      </c>
      <c r="Z152" t="s">
        <v>218</v>
      </c>
      <c r="AA152" t="s">
        <v>219</v>
      </c>
      <c r="AB152" t="s">
        <v>706</v>
      </c>
      <c r="AC152" t="s">
        <v>706</v>
      </c>
      <c r="AD152" t="s">
        <v>98</v>
      </c>
      <c r="AE152" t="s">
        <v>199</v>
      </c>
      <c r="AF152" t="s">
        <v>946</v>
      </c>
      <c r="AG152" t="s">
        <v>143</v>
      </c>
      <c r="AH152" t="s">
        <v>947</v>
      </c>
      <c r="AI152">
        <v>14433</v>
      </c>
      <c r="AJ152">
        <v>15872</v>
      </c>
      <c r="AK152">
        <v>0</v>
      </c>
      <c r="AL152">
        <v>0</v>
      </c>
      <c r="AM152">
        <v>0</v>
      </c>
      <c r="AN152">
        <v>14433</v>
      </c>
      <c r="AO152">
        <v>797</v>
      </c>
      <c r="AP152">
        <v>1</v>
      </c>
      <c r="AQ152" t="s">
        <v>144</v>
      </c>
      <c r="AR152" t="s">
        <v>226</v>
      </c>
      <c r="AU152">
        <v>13962</v>
      </c>
      <c r="AX152">
        <v>349050</v>
      </c>
      <c r="AY152" t="s">
        <v>144</v>
      </c>
      <c r="AZ152" t="s">
        <v>948</v>
      </c>
      <c r="BA152" t="s">
        <v>949</v>
      </c>
      <c r="BB152" t="s">
        <v>147</v>
      </c>
      <c r="BC152" t="s">
        <v>148</v>
      </c>
      <c r="BD152" t="s">
        <v>149</v>
      </c>
      <c r="BE152" t="s">
        <v>150</v>
      </c>
      <c r="BF152" t="s">
        <v>205</v>
      </c>
      <c r="BG152" t="s">
        <v>98</v>
      </c>
      <c r="BH152" t="s">
        <v>109</v>
      </c>
      <c r="BI152" t="s">
        <v>570</v>
      </c>
      <c r="BJ152" t="s">
        <v>206</v>
      </c>
      <c r="BK152" t="s">
        <v>154</v>
      </c>
      <c r="BL152" t="s">
        <v>113</v>
      </c>
      <c r="BM152" t="s">
        <v>114</v>
      </c>
      <c r="BN152" t="s">
        <v>113</v>
      </c>
      <c r="BO152" t="s">
        <v>207</v>
      </c>
      <c r="BP152" t="s">
        <v>240</v>
      </c>
      <c r="BQ152" t="s">
        <v>157</v>
      </c>
      <c r="BR152" t="s">
        <v>158</v>
      </c>
      <c r="BS152">
        <v>33976</v>
      </c>
      <c r="BT152" t="s">
        <v>119</v>
      </c>
      <c r="BU152" t="s">
        <v>120</v>
      </c>
      <c r="BV152" t="s">
        <v>120</v>
      </c>
      <c r="BW152" t="s">
        <v>120</v>
      </c>
      <c r="BX152" t="s">
        <v>120</v>
      </c>
      <c r="BY152">
        <v>75</v>
      </c>
      <c r="BZ152">
        <v>75</v>
      </c>
      <c r="CA152">
        <v>2548200</v>
      </c>
      <c r="CD152" t="s">
        <v>121</v>
      </c>
    </row>
    <row r="153" spans="2:82" x14ac:dyDescent="0.25">
      <c r="B153">
        <f t="shared" si="80"/>
        <v>149</v>
      </c>
      <c r="C153" t="s">
        <v>950</v>
      </c>
      <c r="D153" t="s">
        <v>951</v>
      </c>
      <c r="E153" t="s">
        <v>952</v>
      </c>
      <c r="F153" t="s">
        <v>953</v>
      </c>
      <c r="H153" t="s">
        <v>954</v>
      </c>
      <c r="I153" t="s">
        <v>847</v>
      </c>
      <c r="J153" t="s">
        <v>955</v>
      </c>
      <c r="K153" s="4">
        <v>8365951</v>
      </c>
      <c r="L153" s="4">
        <v>8572025</v>
      </c>
      <c r="M153" s="4">
        <v>8571944</v>
      </c>
      <c r="O153" t="s">
        <v>88</v>
      </c>
      <c r="P153" t="s">
        <v>89</v>
      </c>
      <c r="Q153" t="s">
        <v>956</v>
      </c>
      <c r="R153" t="s">
        <v>957</v>
      </c>
      <c r="S153" t="s">
        <v>95</v>
      </c>
      <c r="T153" t="s">
        <v>165</v>
      </c>
      <c r="U153">
        <v>5109498</v>
      </c>
      <c r="W153">
        <v>7299283</v>
      </c>
      <c r="X153">
        <v>0</v>
      </c>
      <c r="Y153" t="s">
        <v>638</v>
      </c>
      <c r="Z153" t="s">
        <v>218</v>
      </c>
      <c r="AA153" t="s">
        <v>219</v>
      </c>
      <c r="AB153" t="s">
        <v>958</v>
      </c>
      <c r="AC153" t="s">
        <v>958</v>
      </c>
      <c r="AD153" t="s">
        <v>98</v>
      </c>
      <c r="AE153" t="s">
        <v>97</v>
      </c>
      <c r="AG153" t="s">
        <v>100</v>
      </c>
      <c r="AH153" t="s">
        <v>959</v>
      </c>
      <c r="AI153">
        <v>47080</v>
      </c>
      <c r="AJ153">
        <v>48330</v>
      </c>
      <c r="AK153">
        <v>0</v>
      </c>
      <c r="AL153">
        <v>0</v>
      </c>
      <c r="AM153">
        <v>0</v>
      </c>
      <c r="AN153">
        <v>47080</v>
      </c>
      <c r="AO153">
        <v>1298</v>
      </c>
      <c r="AP153">
        <v>1</v>
      </c>
      <c r="AU153">
        <v>0</v>
      </c>
      <c r="AY153" t="s">
        <v>777</v>
      </c>
      <c r="AZ153" t="s">
        <v>960</v>
      </c>
      <c r="BA153" t="s">
        <v>961</v>
      </c>
      <c r="BB153" t="s">
        <v>962</v>
      </c>
      <c r="BC153" t="s">
        <v>872</v>
      </c>
      <c r="BD153" t="s">
        <v>963</v>
      </c>
      <c r="BE153" t="s">
        <v>964</v>
      </c>
      <c r="BF153" t="s">
        <v>965</v>
      </c>
      <c r="BG153" t="s">
        <v>98</v>
      </c>
      <c r="BH153" t="s">
        <v>966</v>
      </c>
      <c r="BI153" t="s">
        <v>967</v>
      </c>
      <c r="BJ153" t="s">
        <v>968</v>
      </c>
      <c r="BK153" t="s">
        <v>969</v>
      </c>
      <c r="BL153" t="s">
        <v>113</v>
      </c>
      <c r="BM153" t="s">
        <v>114</v>
      </c>
      <c r="BN153" t="s">
        <v>113</v>
      </c>
      <c r="BO153" t="s">
        <v>970</v>
      </c>
      <c r="BP153" t="s">
        <v>971</v>
      </c>
      <c r="BQ153" t="s">
        <v>117</v>
      </c>
      <c r="BR153" t="s">
        <v>118</v>
      </c>
      <c r="BS153">
        <v>87120</v>
      </c>
      <c r="BT153" t="s">
        <v>119</v>
      </c>
      <c r="BU153" t="s">
        <v>120</v>
      </c>
      <c r="BV153" t="s">
        <v>120</v>
      </c>
      <c r="BW153" t="s">
        <v>120</v>
      </c>
      <c r="BX153" t="s">
        <v>120</v>
      </c>
      <c r="BY153">
        <v>3</v>
      </c>
      <c r="BZ153">
        <v>3</v>
      </c>
      <c r="CA153">
        <v>261360</v>
      </c>
      <c r="CD153" t="s">
        <v>121</v>
      </c>
    </row>
    <row r="154" spans="2:82" x14ac:dyDescent="0.25">
      <c r="B154">
        <f t="shared" si="80"/>
        <v>150</v>
      </c>
      <c r="C154" t="s">
        <v>950</v>
      </c>
      <c r="D154" t="s">
        <v>951</v>
      </c>
      <c r="E154" t="s">
        <v>952</v>
      </c>
      <c r="F154" t="s">
        <v>953</v>
      </c>
      <c r="H154" t="s">
        <v>954</v>
      </c>
      <c r="I154" t="s">
        <v>847</v>
      </c>
      <c r="J154" t="s">
        <v>955</v>
      </c>
      <c r="K154" s="4">
        <v>8365951</v>
      </c>
      <c r="L154" s="4">
        <v>8572025</v>
      </c>
      <c r="M154" s="4">
        <v>8571944</v>
      </c>
      <c r="O154" t="s">
        <v>88</v>
      </c>
      <c r="P154" t="s">
        <v>89</v>
      </c>
      <c r="Q154" t="s">
        <v>956</v>
      </c>
      <c r="R154" t="s">
        <v>957</v>
      </c>
      <c r="S154" t="s">
        <v>95</v>
      </c>
      <c r="T154" t="s">
        <v>165</v>
      </c>
      <c r="U154">
        <v>5109498</v>
      </c>
      <c r="W154">
        <v>7299283</v>
      </c>
      <c r="X154">
        <v>0</v>
      </c>
      <c r="Y154" t="s">
        <v>638</v>
      </c>
      <c r="Z154" t="s">
        <v>218</v>
      </c>
      <c r="AA154" t="s">
        <v>219</v>
      </c>
      <c r="AB154" t="s">
        <v>958</v>
      </c>
      <c r="AC154" t="s">
        <v>958</v>
      </c>
      <c r="AD154" t="s">
        <v>98</v>
      </c>
      <c r="AE154" t="s">
        <v>97</v>
      </c>
      <c r="AG154" t="s">
        <v>100</v>
      </c>
      <c r="AH154" t="s">
        <v>959</v>
      </c>
      <c r="AI154">
        <v>47080</v>
      </c>
      <c r="AJ154">
        <v>48330</v>
      </c>
      <c r="AK154">
        <v>0</v>
      </c>
      <c r="AL154">
        <v>0</v>
      </c>
      <c r="AM154">
        <v>0</v>
      </c>
      <c r="AN154">
        <v>47080</v>
      </c>
      <c r="AO154">
        <v>1298</v>
      </c>
      <c r="AP154">
        <v>1</v>
      </c>
      <c r="AU154">
        <v>0</v>
      </c>
      <c r="AY154" t="s">
        <v>777</v>
      </c>
      <c r="AZ154" t="s">
        <v>960</v>
      </c>
      <c r="BA154" t="s">
        <v>961</v>
      </c>
      <c r="BB154" t="s">
        <v>962</v>
      </c>
      <c r="BC154" t="s">
        <v>872</v>
      </c>
      <c r="BD154" t="s">
        <v>963</v>
      </c>
      <c r="BE154" t="s">
        <v>964</v>
      </c>
      <c r="BF154" t="s">
        <v>965</v>
      </c>
      <c r="BG154" t="s">
        <v>98</v>
      </c>
      <c r="BH154" t="s">
        <v>966</v>
      </c>
      <c r="BI154" t="s">
        <v>967</v>
      </c>
      <c r="BJ154" t="s">
        <v>968</v>
      </c>
      <c r="BK154" t="s">
        <v>969</v>
      </c>
      <c r="BL154" t="s">
        <v>113</v>
      </c>
      <c r="BM154" t="s">
        <v>114</v>
      </c>
      <c r="BN154" t="s">
        <v>113</v>
      </c>
      <c r="BO154" t="s">
        <v>970</v>
      </c>
      <c r="BP154" t="s">
        <v>971</v>
      </c>
      <c r="BQ154" t="s">
        <v>117</v>
      </c>
      <c r="BR154" t="s">
        <v>118</v>
      </c>
      <c r="BS154">
        <v>232937</v>
      </c>
      <c r="BT154" t="s">
        <v>119</v>
      </c>
      <c r="BU154" t="s">
        <v>120</v>
      </c>
      <c r="BV154" t="s">
        <v>120</v>
      </c>
      <c r="BW154" t="s">
        <v>120</v>
      </c>
      <c r="BX154" t="s">
        <v>120</v>
      </c>
      <c r="BY154">
        <v>3</v>
      </c>
      <c r="BZ154">
        <v>3</v>
      </c>
      <c r="CA154">
        <v>698811</v>
      </c>
      <c r="CD154" t="s">
        <v>121</v>
      </c>
    </row>
    <row r="155" spans="2:82" x14ac:dyDescent="0.25">
      <c r="B155">
        <f t="shared" si="80"/>
        <v>151</v>
      </c>
      <c r="C155" t="s">
        <v>950</v>
      </c>
      <c r="D155" t="s">
        <v>951</v>
      </c>
      <c r="E155" t="s">
        <v>952</v>
      </c>
      <c r="F155" t="s">
        <v>953</v>
      </c>
      <c r="H155" t="s">
        <v>954</v>
      </c>
      <c r="I155" t="s">
        <v>847</v>
      </c>
      <c r="J155" t="s">
        <v>955</v>
      </c>
      <c r="K155" s="4">
        <v>8365951</v>
      </c>
      <c r="L155" s="4">
        <v>8572025</v>
      </c>
      <c r="M155" s="4">
        <v>8571944</v>
      </c>
      <c r="O155" t="s">
        <v>88</v>
      </c>
      <c r="P155" t="s">
        <v>122</v>
      </c>
      <c r="Q155" t="s">
        <v>956</v>
      </c>
      <c r="R155" t="s">
        <v>972</v>
      </c>
      <c r="S155" t="s">
        <v>95</v>
      </c>
      <c r="T155" t="s">
        <v>165</v>
      </c>
      <c r="U155">
        <v>2236248</v>
      </c>
      <c r="W155">
        <v>3194640</v>
      </c>
      <c r="X155">
        <v>0</v>
      </c>
      <c r="Y155" t="s">
        <v>638</v>
      </c>
      <c r="Z155" t="s">
        <v>218</v>
      </c>
      <c r="AA155" t="s">
        <v>219</v>
      </c>
      <c r="AB155" t="s">
        <v>958</v>
      </c>
      <c r="AC155" t="s">
        <v>958</v>
      </c>
      <c r="AD155" t="s">
        <v>98</v>
      </c>
      <c r="AE155" t="s">
        <v>97</v>
      </c>
      <c r="AG155" t="s">
        <v>100</v>
      </c>
      <c r="AH155" t="s">
        <v>973</v>
      </c>
      <c r="AI155">
        <v>24000</v>
      </c>
      <c r="AJ155">
        <v>24000</v>
      </c>
      <c r="AK155">
        <v>0</v>
      </c>
      <c r="AL155">
        <v>0</v>
      </c>
      <c r="AM155">
        <v>0</v>
      </c>
      <c r="AN155">
        <v>24000</v>
      </c>
      <c r="AO155">
        <v>440</v>
      </c>
      <c r="AP155">
        <v>1</v>
      </c>
      <c r="AU155">
        <v>0</v>
      </c>
      <c r="AY155" t="s">
        <v>777</v>
      </c>
      <c r="AZ155" t="s">
        <v>960</v>
      </c>
      <c r="BA155" t="s">
        <v>961</v>
      </c>
      <c r="BB155" t="s">
        <v>962</v>
      </c>
      <c r="BC155" t="s">
        <v>872</v>
      </c>
      <c r="BD155" t="s">
        <v>963</v>
      </c>
      <c r="BE155" t="s">
        <v>964</v>
      </c>
      <c r="BF155" t="s">
        <v>965</v>
      </c>
      <c r="BG155" t="s">
        <v>98</v>
      </c>
      <c r="BH155" t="s">
        <v>966</v>
      </c>
      <c r="BI155" t="s">
        <v>967</v>
      </c>
      <c r="BJ155" t="s">
        <v>968</v>
      </c>
      <c r="BK155" t="s">
        <v>969</v>
      </c>
      <c r="BL155" t="s">
        <v>113</v>
      </c>
      <c r="BM155" t="s">
        <v>114</v>
      </c>
      <c r="BN155" t="s">
        <v>113</v>
      </c>
      <c r="BO155" t="s">
        <v>970</v>
      </c>
      <c r="BP155" t="s">
        <v>974</v>
      </c>
      <c r="BQ155" t="s">
        <v>117</v>
      </c>
      <c r="BR155" t="s">
        <v>118</v>
      </c>
      <c r="BS155">
        <v>87120</v>
      </c>
      <c r="BT155" t="s">
        <v>119</v>
      </c>
      <c r="BU155" t="s">
        <v>120</v>
      </c>
      <c r="BV155" t="s">
        <v>120</v>
      </c>
      <c r="BW155" t="s">
        <v>120</v>
      </c>
      <c r="BX155" t="s">
        <v>120</v>
      </c>
      <c r="BY155">
        <v>3</v>
      </c>
      <c r="BZ155">
        <v>3</v>
      </c>
      <c r="CA155">
        <v>261360</v>
      </c>
      <c r="CD155" t="s">
        <v>121</v>
      </c>
    </row>
    <row r="156" spans="2:82" x14ac:dyDescent="0.25">
      <c r="B156">
        <f t="shared" si="80"/>
        <v>152</v>
      </c>
      <c r="C156" t="s">
        <v>950</v>
      </c>
      <c r="D156" t="s">
        <v>951</v>
      </c>
      <c r="E156" t="s">
        <v>952</v>
      </c>
      <c r="F156" t="s">
        <v>953</v>
      </c>
      <c r="H156" t="s">
        <v>954</v>
      </c>
      <c r="I156" t="s">
        <v>847</v>
      </c>
      <c r="J156" t="s">
        <v>955</v>
      </c>
      <c r="K156" s="4">
        <v>8365951</v>
      </c>
      <c r="L156" s="4">
        <v>8572025</v>
      </c>
      <c r="M156" s="4">
        <v>8571944</v>
      </c>
      <c r="O156" t="s">
        <v>88</v>
      </c>
      <c r="P156" t="s">
        <v>122</v>
      </c>
      <c r="Q156" t="s">
        <v>956</v>
      </c>
      <c r="R156" t="s">
        <v>972</v>
      </c>
      <c r="S156" t="s">
        <v>95</v>
      </c>
      <c r="T156" t="s">
        <v>165</v>
      </c>
      <c r="U156">
        <v>2236248</v>
      </c>
      <c r="W156">
        <v>3194640</v>
      </c>
      <c r="X156">
        <v>0</v>
      </c>
      <c r="Y156" t="s">
        <v>638</v>
      </c>
      <c r="Z156" t="s">
        <v>218</v>
      </c>
      <c r="AA156" t="s">
        <v>219</v>
      </c>
      <c r="AB156" t="s">
        <v>958</v>
      </c>
      <c r="AC156" t="s">
        <v>958</v>
      </c>
      <c r="AD156" t="s">
        <v>98</v>
      </c>
      <c r="AE156" t="s">
        <v>97</v>
      </c>
      <c r="AG156" t="s">
        <v>100</v>
      </c>
      <c r="AH156" t="s">
        <v>973</v>
      </c>
      <c r="AI156">
        <v>24000</v>
      </c>
      <c r="AJ156">
        <v>24000</v>
      </c>
      <c r="AK156">
        <v>0</v>
      </c>
      <c r="AL156">
        <v>0</v>
      </c>
      <c r="AM156">
        <v>0</v>
      </c>
      <c r="AN156">
        <v>24000</v>
      </c>
      <c r="AO156">
        <v>440</v>
      </c>
      <c r="AP156">
        <v>1</v>
      </c>
      <c r="AU156">
        <v>0</v>
      </c>
      <c r="AY156" t="s">
        <v>777</v>
      </c>
      <c r="AZ156" t="s">
        <v>960</v>
      </c>
      <c r="BA156" t="s">
        <v>961</v>
      </c>
      <c r="BB156" t="s">
        <v>962</v>
      </c>
      <c r="BC156" t="s">
        <v>872</v>
      </c>
      <c r="BD156" t="s">
        <v>963</v>
      </c>
      <c r="BE156" t="s">
        <v>964</v>
      </c>
      <c r="BF156" t="s">
        <v>965</v>
      </c>
      <c r="BG156" t="s">
        <v>98</v>
      </c>
      <c r="BH156" t="s">
        <v>966</v>
      </c>
      <c r="BI156" t="s">
        <v>967</v>
      </c>
      <c r="BJ156" t="s">
        <v>968</v>
      </c>
      <c r="BK156" t="s">
        <v>969</v>
      </c>
      <c r="BL156" t="s">
        <v>113</v>
      </c>
      <c r="BM156" t="s">
        <v>114</v>
      </c>
      <c r="BN156" t="s">
        <v>113</v>
      </c>
      <c r="BO156" t="s">
        <v>970</v>
      </c>
      <c r="BP156" t="s">
        <v>974</v>
      </c>
      <c r="BQ156" t="s">
        <v>117</v>
      </c>
      <c r="BR156" t="s">
        <v>118</v>
      </c>
      <c r="BS156">
        <v>232937</v>
      </c>
      <c r="BT156" t="s">
        <v>119</v>
      </c>
      <c r="BU156" t="s">
        <v>120</v>
      </c>
      <c r="BV156" t="s">
        <v>120</v>
      </c>
      <c r="BW156" t="s">
        <v>120</v>
      </c>
      <c r="BX156" t="s">
        <v>120</v>
      </c>
      <c r="BY156">
        <v>3</v>
      </c>
      <c r="BZ156">
        <v>3</v>
      </c>
      <c r="CA156">
        <v>698811</v>
      </c>
      <c r="CD156" t="s">
        <v>121</v>
      </c>
    </row>
    <row r="157" spans="2:82" x14ac:dyDescent="0.25">
      <c r="B157">
        <f t="shared" si="80"/>
        <v>153</v>
      </c>
      <c r="C157" t="s">
        <v>950</v>
      </c>
      <c r="D157" t="s">
        <v>951</v>
      </c>
      <c r="E157" t="s">
        <v>952</v>
      </c>
      <c r="F157" t="s">
        <v>953</v>
      </c>
      <c r="H157" t="s">
        <v>954</v>
      </c>
      <c r="I157" t="s">
        <v>847</v>
      </c>
      <c r="J157" t="s">
        <v>955</v>
      </c>
      <c r="K157" s="4">
        <v>8365951</v>
      </c>
      <c r="L157" s="4">
        <v>8572025</v>
      </c>
      <c r="M157" s="4">
        <v>8571944</v>
      </c>
      <c r="O157" t="s">
        <v>88</v>
      </c>
      <c r="P157" t="s">
        <v>227</v>
      </c>
      <c r="Q157" t="s">
        <v>956</v>
      </c>
      <c r="R157" t="s">
        <v>972</v>
      </c>
      <c r="S157" t="s">
        <v>95</v>
      </c>
      <c r="T157" t="s">
        <v>165</v>
      </c>
      <c r="U157">
        <v>770509</v>
      </c>
      <c r="W157">
        <v>846713</v>
      </c>
      <c r="X157">
        <v>0</v>
      </c>
      <c r="Y157" t="s">
        <v>975</v>
      </c>
      <c r="Z157" t="s">
        <v>218</v>
      </c>
      <c r="AA157" t="s">
        <v>219</v>
      </c>
      <c r="AB157" t="s">
        <v>99</v>
      </c>
      <c r="AC157" t="s">
        <v>99</v>
      </c>
      <c r="AD157" t="s">
        <v>98</v>
      </c>
      <c r="AE157" t="s">
        <v>465</v>
      </c>
      <c r="AG157" t="s">
        <v>100</v>
      </c>
      <c r="AH157" t="s">
        <v>976</v>
      </c>
      <c r="AI157">
        <v>6361</v>
      </c>
      <c r="AJ157">
        <v>8361</v>
      </c>
      <c r="AK157">
        <v>0</v>
      </c>
      <c r="AL157">
        <v>0</v>
      </c>
      <c r="AM157">
        <v>0</v>
      </c>
      <c r="AN157">
        <v>6361</v>
      </c>
      <c r="AO157">
        <v>321</v>
      </c>
      <c r="AP157">
        <v>1</v>
      </c>
      <c r="AU157">
        <v>0</v>
      </c>
      <c r="AY157" t="s">
        <v>777</v>
      </c>
      <c r="AZ157" t="s">
        <v>960</v>
      </c>
      <c r="BA157" t="s">
        <v>961</v>
      </c>
      <c r="BB157" t="s">
        <v>962</v>
      </c>
      <c r="BC157" t="s">
        <v>872</v>
      </c>
      <c r="BD157" t="s">
        <v>963</v>
      </c>
      <c r="BE157" t="s">
        <v>964</v>
      </c>
      <c r="BF157" t="s">
        <v>965</v>
      </c>
      <c r="BG157" t="s">
        <v>98</v>
      </c>
      <c r="BH157" t="s">
        <v>966</v>
      </c>
      <c r="BI157" t="s">
        <v>967</v>
      </c>
      <c r="BJ157" t="s">
        <v>968</v>
      </c>
      <c r="BK157" t="s">
        <v>969</v>
      </c>
      <c r="BL157" t="s">
        <v>113</v>
      </c>
      <c r="BM157" t="s">
        <v>114</v>
      </c>
      <c r="BN157" t="s">
        <v>113</v>
      </c>
      <c r="BO157" t="s">
        <v>970</v>
      </c>
      <c r="BP157" t="s">
        <v>974</v>
      </c>
      <c r="BQ157" t="s">
        <v>117</v>
      </c>
      <c r="BR157" t="s">
        <v>118</v>
      </c>
      <c r="BS157">
        <v>87120</v>
      </c>
      <c r="BT157" t="s">
        <v>119</v>
      </c>
      <c r="BU157" t="s">
        <v>120</v>
      </c>
      <c r="BV157" t="s">
        <v>120</v>
      </c>
      <c r="BW157" t="s">
        <v>120</v>
      </c>
      <c r="BX157" t="s">
        <v>120</v>
      </c>
      <c r="BY157">
        <v>3</v>
      </c>
      <c r="BZ157">
        <v>3</v>
      </c>
      <c r="CA157">
        <v>261360</v>
      </c>
      <c r="CD157" t="s">
        <v>121</v>
      </c>
    </row>
    <row r="158" spans="2:82" x14ac:dyDescent="0.25">
      <c r="B158">
        <f t="shared" si="80"/>
        <v>154</v>
      </c>
      <c r="C158" t="s">
        <v>950</v>
      </c>
      <c r="D158" t="s">
        <v>951</v>
      </c>
      <c r="E158" t="s">
        <v>952</v>
      </c>
      <c r="F158" t="s">
        <v>953</v>
      </c>
      <c r="H158" t="s">
        <v>954</v>
      </c>
      <c r="I158" t="s">
        <v>847</v>
      </c>
      <c r="J158" t="s">
        <v>955</v>
      </c>
      <c r="K158" s="4">
        <v>8365951</v>
      </c>
      <c r="L158" s="4">
        <v>8572025</v>
      </c>
      <c r="M158" s="4">
        <v>8571944</v>
      </c>
      <c r="O158" t="s">
        <v>88</v>
      </c>
      <c r="P158" t="s">
        <v>227</v>
      </c>
      <c r="Q158" t="s">
        <v>956</v>
      </c>
      <c r="R158" t="s">
        <v>972</v>
      </c>
      <c r="S158" t="s">
        <v>95</v>
      </c>
      <c r="T158" t="s">
        <v>165</v>
      </c>
      <c r="U158">
        <v>770509</v>
      </c>
      <c r="W158">
        <v>846713</v>
      </c>
      <c r="X158">
        <v>0</v>
      </c>
      <c r="Y158" t="s">
        <v>975</v>
      </c>
      <c r="Z158" t="s">
        <v>218</v>
      </c>
      <c r="AA158" t="s">
        <v>219</v>
      </c>
      <c r="AB158" t="s">
        <v>99</v>
      </c>
      <c r="AC158" t="s">
        <v>99</v>
      </c>
      <c r="AD158" t="s">
        <v>98</v>
      </c>
      <c r="AE158" t="s">
        <v>465</v>
      </c>
      <c r="AG158" t="s">
        <v>100</v>
      </c>
      <c r="AH158" t="s">
        <v>976</v>
      </c>
      <c r="AI158">
        <v>6361</v>
      </c>
      <c r="AJ158">
        <v>8361</v>
      </c>
      <c r="AK158">
        <v>0</v>
      </c>
      <c r="AL158">
        <v>0</v>
      </c>
      <c r="AM158">
        <v>0</v>
      </c>
      <c r="AN158">
        <v>6361</v>
      </c>
      <c r="AO158">
        <v>321</v>
      </c>
      <c r="AP158">
        <v>1</v>
      </c>
      <c r="AU158">
        <v>0</v>
      </c>
      <c r="AY158" t="s">
        <v>777</v>
      </c>
      <c r="AZ158" t="s">
        <v>960</v>
      </c>
      <c r="BA158" t="s">
        <v>961</v>
      </c>
      <c r="BB158" t="s">
        <v>962</v>
      </c>
      <c r="BC158" t="s">
        <v>872</v>
      </c>
      <c r="BD158" t="s">
        <v>963</v>
      </c>
      <c r="BE158" t="s">
        <v>964</v>
      </c>
      <c r="BF158" t="s">
        <v>965</v>
      </c>
      <c r="BG158" t="s">
        <v>98</v>
      </c>
      <c r="BH158" t="s">
        <v>966</v>
      </c>
      <c r="BI158" t="s">
        <v>967</v>
      </c>
      <c r="BJ158" t="s">
        <v>968</v>
      </c>
      <c r="BK158" t="s">
        <v>969</v>
      </c>
      <c r="BL158" t="s">
        <v>113</v>
      </c>
      <c r="BM158" t="s">
        <v>114</v>
      </c>
      <c r="BN158" t="s">
        <v>113</v>
      </c>
      <c r="BO158" t="s">
        <v>970</v>
      </c>
      <c r="BP158" t="s">
        <v>974</v>
      </c>
      <c r="BQ158" t="s">
        <v>117</v>
      </c>
      <c r="BR158" t="s">
        <v>118</v>
      </c>
      <c r="BS158">
        <v>232937</v>
      </c>
      <c r="BT158" t="s">
        <v>119</v>
      </c>
      <c r="BU158" t="s">
        <v>120</v>
      </c>
      <c r="BV158" t="s">
        <v>120</v>
      </c>
      <c r="BW158" t="s">
        <v>120</v>
      </c>
      <c r="BX158" t="s">
        <v>120</v>
      </c>
      <c r="BY158">
        <v>3</v>
      </c>
      <c r="BZ158">
        <v>3</v>
      </c>
      <c r="CA158">
        <v>698811</v>
      </c>
      <c r="CD158" t="s">
        <v>121</v>
      </c>
    </row>
    <row r="159" spans="2:82" x14ac:dyDescent="0.25">
      <c r="B159">
        <f t="shared" si="80"/>
        <v>155</v>
      </c>
      <c r="C159" t="s">
        <v>977</v>
      </c>
      <c r="D159" t="s">
        <v>284</v>
      </c>
      <c r="E159" t="s">
        <v>285</v>
      </c>
      <c r="F159" t="s">
        <v>978</v>
      </c>
      <c r="G159" t="s">
        <v>264</v>
      </c>
      <c r="H159" t="s">
        <v>979</v>
      </c>
      <c r="I159" t="s">
        <v>86</v>
      </c>
      <c r="J159" t="s">
        <v>287</v>
      </c>
      <c r="K159" s="4">
        <v>1802424</v>
      </c>
      <c r="L159" s="4">
        <v>2154542</v>
      </c>
      <c r="M159" s="4">
        <v>1998000</v>
      </c>
      <c r="O159" t="s">
        <v>88</v>
      </c>
      <c r="P159" t="s">
        <v>89</v>
      </c>
      <c r="Q159" t="s">
        <v>123</v>
      </c>
      <c r="R159" t="s">
        <v>124</v>
      </c>
      <c r="S159" t="s">
        <v>92</v>
      </c>
      <c r="T159" t="s">
        <v>93</v>
      </c>
      <c r="U159">
        <v>509895</v>
      </c>
      <c r="W159">
        <v>1019790</v>
      </c>
      <c r="X159">
        <v>0</v>
      </c>
      <c r="Y159" t="s">
        <v>248</v>
      </c>
      <c r="Z159" t="s">
        <v>95</v>
      </c>
      <c r="AA159" t="s">
        <v>96</v>
      </c>
      <c r="AB159" t="s">
        <v>249</v>
      </c>
      <c r="AC159" t="s">
        <v>249</v>
      </c>
      <c r="AD159" t="s">
        <v>98</v>
      </c>
      <c r="AE159" t="s">
        <v>198</v>
      </c>
      <c r="AF159" t="s">
        <v>202</v>
      </c>
      <c r="AG159" t="s">
        <v>143</v>
      </c>
      <c r="AH159" t="s">
        <v>978</v>
      </c>
      <c r="AI159">
        <v>27000</v>
      </c>
      <c r="AJ159">
        <v>29700</v>
      </c>
      <c r="AK159">
        <v>0</v>
      </c>
      <c r="AL159">
        <v>0</v>
      </c>
      <c r="AM159">
        <v>0</v>
      </c>
      <c r="AN159">
        <v>27000</v>
      </c>
      <c r="AO159">
        <v>740</v>
      </c>
      <c r="AP159">
        <v>1</v>
      </c>
      <c r="AU159">
        <v>0</v>
      </c>
      <c r="AY159" t="s">
        <v>270</v>
      </c>
      <c r="AZ159" t="s">
        <v>980</v>
      </c>
      <c r="BA159" t="s">
        <v>981</v>
      </c>
      <c r="BB159" t="s">
        <v>273</v>
      </c>
      <c r="BC159" t="s">
        <v>274</v>
      </c>
      <c r="BD159" t="s">
        <v>275</v>
      </c>
      <c r="BE159" t="s">
        <v>276</v>
      </c>
      <c r="BF159" t="s">
        <v>982</v>
      </c>
      <c r="BG159" t="s">
        <v>98</v>
      </c>
      <c r="BH159" t="s">
        <v>278</v>
      </c>
      <c r="BI159" t="s">
        <v>295</v>
      </c>
      <c r="BJ159" t="s">
        <v>296</v>
      </c>
      <c r="BK159" t="s">
        <v>297</v>
      </c>
      <c r="BL159" t="s">
        <v>113</v>
      </c>
      <c r="BM159" t="s">
        <v>114</v>
      </c>
      <c r="BN159" t="s">
        <v>113</v>
      </c>
      <c r="BO159" t="s">
        <v>126</v>
      </c>
      <c r="BP159" t="s">
        <v>127</v>
      </c>
      <c r="BQ159" t="s">
        <v>612</v>
      </c>
      <c r="BR159" t="s">
        <v>613</v>
      </c>
      <c r="BS159">
        <v>196935</v>
      </c>
      <c r="BT159" t="s">
        <v>119</v>
      </c>
      <c r="BU159" t="s">
        <v>120</v>
      </c>
      <c r="BV159" t="s">
        <v>120</v>
      </c>
      <c r="BW159" t="s">
        <v>120</v>
      </c>
      <c r="BX159" t="s">
        <v>120</v>
      </c>
      <c r="BY159">
        <v>3</v>
      </c>
      <c r="BZ159">
        <v>3</v>
      </c>
      <c r="CA159">
        <v>590805</v>
      </c>
      <c r="CD159" t="s">
        <v>121</v>
      </c>
    </row>
    <row r="160" spans="2:82" x14ac:dyDescent="0.25">
      <c r="B160">
        <f t="shared" si="80"/>
        <v>156</v>
      </c>
      <c r="C160" t="s">
        <v>977</v>
      </c>
      <c r="D160" t="s">
        <v>284</v>
      </c>
      <c r="E160" t="s">
        <v>285</v>
      </c>
      <c r="F160" t="s">
        <v>978</v>
      </c>
      <c r="G160" t="s">
        <v>264</v>
      </c>
      <c r="H160" t="s">
        <v>979</v>
      </c>
      <c r="I160" t="s">
        <v>86</v>
      </c>
      <c r="J160" t="s">
        <v>287</v>
      </c>
      <c r="K160" s="4">
        <v>1802424</v>
      </c>
      <c r="L160" s="4">
        <v>2154542</v>
      </c>
      <c r="M160" s="4">
        <v>1998000</v>
      </c>
      <c r="O160" t="s">
        <v>88</v>
      </c>
      <c r="P160" t="s">
        <v>122</v>
      </c>
      <c r="Q160" t="s">
        <v>123</v>
      </c>
      <c r="R160" t="s">
        <v>124</v>
      </c>
      <c r="S160" t="s">
        <v>92</v>
      </c>
      <c r="T160" t="s">
        <v>93</v>
      </c>
      <c r="U160">
        <v>197070</v>
      </c>
      <c r="W160">
        <v>345736</v>
      </c>
      <c r="X160">
        <v>0</v>
      </c>
      <c r="Y160" t="s">
        <v>473</v>
      </c>
      <c r="Z160" t="s">
        <v>95</v>
      </c>
      <c r="AA160" t="s">
        <v>96</v>
      </c>
      <c r="AB160" t="s">
        <v>983</v>
      </c>
      <c r="AC160" t="s">
        <v>983</v>
      </c>
      <c r="AD160" t="s">
        <v>98</v>
      </c>
      <c r="AE160" t="s">
        <v>299</v>
      </c>
      <c r="AG160" t="s">
        <v>187</v>
      </c>
      <c r="AI160">
        <v>9200</v>
      </c>
      <c r="AJ160">
        <v>9360</v>
      </c>
      <c r="AK160">
        <v>0</v>
      </c>
      <c r="AL160">
        <v>0</v>
      </c>
      <c r="AM160">
        <v>0</v>
      </c>
      <c r="AN160">
        <v>9200</v>
      </c>
      <c r="AO160">
        <v>540</v>
      </c>
      <c r="AP160">
        <v>1</v>
      </c>
      <c r="AU160">
        <v>0</v>
      </c>
      <c r="AY160" t="s">
        <v>270</v>
      </c>
      <c r="AZ160" t="s">
        <v>980</v>
      </c>
      <c r="BA160" t="s">
        <v>981</v>
      </c>
      <c r="BB160" t="s">
        <v>273</v>
      </c>
      <c r="BC160" t="s">
        <v>274</v>
      </c>
      <c r="BD160" t="s">
        <v>275</v>
      </c>
      <c r="BE160" t="s">
        <v>276</v>
      </c>
      <c r="BF160" t="s">
        <v>982</v>
      </c>
      <c r="BG160" t="s">
        <v>98</v>
      </c>
      <c r="BH160" t="s">
        <v>278</v>
      </c>
      <c r="BI160" t="s">
        <v>295</v>
      </c>
      <c r="BJ160" t="s">
        <v>296</v>
      </c>
      <c r="BK160" t="s">
        <v>297</v>
      </c>
      <c r="BL160" t="s">
        <v>113</v>
      </c>
      <c r="BM160" t="s">
        <v>114</v>
      </c>
      <c r="BN160" t="s">
        <v>113</v>
      </c>
      <c r="BO160" t="s">
        <v>126</v>
      </c>
      <c r="BP160" t="s">
        <v>127</v>
      </c>
      <c r="BQ160" t="s">
        <v>612</v>
      </c>
      <c r="BR160" t="s">
        <v>613</v>
      </c>
      <c r="BS160">
        <v>196935</v>
      </c>
      <c r="BT160" t="s">
        <v>119</v>
      </c>
      <c r="BU160" t="s">
        <v>120</v>
      </c>
      <c r="BV160" t="s">
        <v>120</v>
      </c>
      <c r="BW160" t="s">
        <v>120</v>
      </c>
      <c r="BX160" t="s">
        <v>120</v>
      </c>
      <c r="BY160">
        <v>3</v>
      </c>
      <c r="BZ160">
        <v>3</v>
      </c>
      <c r="CA160">
        <v>590805</v>
      </c>
      <c r="CD160" t="s">
        <v>121</v>
      </c>
    </row>
    <row r="161" spans="2:82" x14ac:dyDescent="0.25">
      <c r="B161">
        <f t="shared" si="80"/>
        <v>157</v>
      </c>
      <c r="C161" t="s">
        <v>977</v>
      </c>
      <c r="D161" t="s">
        <v>284</v>
      </c>
      <c r="E161" t="s">
        <v>285</v>
      </c>
      <c r="F161" t="s">
        <v>978</v>
      </c>
      <c r="G161" t="s">
        <v>264</v>
      </c>
      <c r="H161" t="s">
        <v>979</v>
      </c>
      <c r="I161" t="s">
        <v>86</v>
      </c>
      <c r="J161" t="s">
        <v>287</v>
      </c>
      <c r="K161" s="4">
        <v>1802424</v>
      </c>
      <c r="L161" s="4">
        <v>2154542</v>
      </c>
      <c r="M161" s="4">
        <v>1998000</v>
      </c>
      <c r="O161" t="s">
        <v>88</v>
      </c>
      <c r="P161" t="s">
        <v>227</v>
      </c>
      <c r="Q161" t="s">
        <v>123</v>
      </c>
      <c r="R161" t="s">
        <v>124</v>
      </c>
      <c r="S161" t="s">
        <v>92</v>
      </c>
      <c r="T161" t="s">
        <v>93</v>
      </c>
      <c r="U161">
        <v>239824</v>
      </c>
      <c r="W161">
        <v>413490</v>
      </c>
      <c r="X161">
        <v>0</v>
      </c>
      <c r="Y161" t="s">
        <v>298</v>
      </c>
      <c r="Z161" t="s">
        <v>95</v>
      </c>
      <c r="AA161" t="s">
        <v>96</v>
      </c>
      <c r="AB161" t="s">
        <v>299</v>
      </c>
      <c r="AC161" t="s">
        <v>299</v>
      </c>
      <c r="AD161" t="s">
        <v>98</v>
      </c>
      <c r="AE161" t="s">
        <v>140</v>
      </c>
      <c r="AG161" t="s">
        <v>187</v>
      </c>
      <c r="AI161">
        <v>10500</v>
      </c>
      <c r="AJ161">
        <v>10600</v>
      </c>
      <c r="AK161">
        <v>0</v>
      </c>
      <c r="AL161">
        <v>0</v>
      </c>
      <c r="AM161">
        <v>0</v>
      </c>
      <c r="AN161">
        <v>10500</v>
      </c>
      <c r="AO161">
        <v>470</v>
      </c>
      <c r="AP161">
        <v>1</v>
      </c>
      <c r="AU161">
        <v>0</v>
      </c>
      <c r="AY161" t="s">
        <v>270</v>
      </c>
      <c r="AZ161" t="s">
        <v>980</v>
      </c>
      <c r="BA161" t="s">
        <v>981</v>
      </c>
      <c r="BB161" t="s">
        <v>273</v>
      </c>
      <c r="BC161" t="s">
        <v>274</v>
      </c>
      <c r="BD161" t="s">
        <v>275</v>
      </c>
      <c r="BE161" t="s">
        <v>276</v>
      </c>
      <c r="BF161" t="s">
        <v>982</v>
      </c>
      <c r="BG161" t="s">
        <v>98</v>
      </c>
      <c r="BH161" t="s">
        <v>278</v>
      </c>
      <c r="BI161" t="s">
        <v>295</v>
      </c>
      <c r="BJ161" t="s">
        <v>296</v>
      </c>
      <c r="BK161" t="s">
        <v>297</v>
      </c>
      <c r="BL161" t="s">
        <v>113</v>
      </c>
      <c r="BM161" t="s">
        <v>114</v>
      </c>
      <c r="BN161" t="s">
        <v>113</v>
      </c>
      <c r="BO161" t="s">
        <v>126</v>
      </c>
      <c r="BP161" t="s">
        <v>127</v>
      </c>
      <c r="BQ161" t="s">
        <v>612</v>
      </c>
      <c r="BR161" t="s">
        <v>613</v>
      </c>
      <c r="BS161">
        <v>196935</v>
      </c>
      <c r="BT161" t="s">
        <v>119</v>
      </c>
      <c r="BU161" t="s">
        <v>120</v>
      </c>
      <c r="BV161" t="s">
        <v>120</v>
      </c>
      <c r="BW161" t="s">
        <v>120</v>
      </c>
      <c r="BX161" t="s">
        <v>120</v>
      </c>
      <c r="BY161">
        <v>3</v>
      </c>
      <c r="BZ161">
        <v>3</v>
      </c>
      <c r="CA161">
        <v>590805</v>
      </c>
      <c r="CD161" t="s">
        <v>121</v>
      </c>
    </row>
    <row r="162" spans="2:82" x14ac:dyDescent="0.25">
      <c r="B162">
        <f t="shared" si="80"/>
        <v>158</v>
      </c>
      <c r="C162" t="s">
        <v>977</v>
      </c>
      <c r="D162" t="s">
        <v>284</v>
      </c>
      <c r="E162" t="s">
        <v>285</v>
      </c>
      <c r="F162" t="s">
        <v>978</v>
      </c>
      <c r="G162" t="s">
        <v>264</v>
      </c>
      <c r="H162" t="s">
        <v>979</v>
      </c>
      <c r="I162" t="s">
        <v>86</v>
      </c>
      <c r="J162" t="s">
        <v>287</v>
      </c>
      <c r="K162" s="4">
        <v>1802424</v>
      </c>
      <c r="L162" s="4">
        <v>2154542</v>
      </c>
      <c r="M162" s="4">
        <v>1998000</v>
      </c>
      <c r="O162" t="s">
        <v>88</v>
      </c>
      <c r="P162" t="s">
        <v>282</v>
      </c>
      <c r="Q162" t="s">
        <v>123</v>
      </c>
      <c r="R162" t="s">
        <v>124</v>
      </c>
      <c r="S162" t="s">
        <v>92</v>
      </c>
      <c r="T162" t="s">
        <v>93</v>
      </c>
      <c r="U162">
        <v>276487</v>
      </c>
      <c r="W162">
        <v>468622</v>
      </c>
      <c r="X162">
        <v>0</v>
      </c>
      <c r="Y162" t="s">
        <v>300</v>
      </c>
      <c r="Z162" t="s">
        <v>95</v>
      </c>
      <c r="AA162" t="s">
        <v>96</v>
      </c>
      <c r="AB162" t="s">
        <v>140</v>
      </c>
      <c r="AC162" t="s">
        <v>140</v>
      </c>
      <c r="AD162" t="s">
        <v>98</v>
      </c>
      <c r="AE162" t="s">
        <v>984</v>
      </c>
      <c r="AG162" t="s">
        <v>187</v>
      </c>
      <c r="AI162">
        <v>11900</v>
      </c>
      <c r="AJ162">
        <v>12000</v>
      </c>
      <c r="AK162">
        <v>0</v>
      </c>
      <c r="AL162">
        <v>0</v>
      </c>
      <c r="AM162">
        <v>0</v>
      </c>
      <c r="AN162">
        <v>11900</v>
      </c>
      <c r="AO162">
        <v>486</v>
      </c>
      <c r="AP162">
        <v>1</v>
      </c>
      <c r="AU162">
        <v>0</v>
      </c>
      <c r="AY162" t="s">
        <v>270</v>
      </c>
      <c r="AZ162" t="s">
        <v>980</v>
      </c>
      <c r="BA162" t="s">
        <v>981</v>
      </c>
      <c r="BB162" t="s">
        <v>273</v>
      </c>
      <c r="BC162" t="s">
        <v>274</v>
      </c>
      <c r="BD162" t="s">
        <v>275</v>
      </c>
      <c r="BE162" t="s">
        <v>276</v>
      </c>
      <c r="BF162" t="s">
        <v>982</v>
      </c>
      <c r="BG162" t="s">
        <v>98</v>
      </c>
      <c r="BH162" t="s">
        <v>278</v>
      </c>
      <c r="BI162" t="s">
        <v>295</v>
      </c>
      <c r="BJ162" t="s">
        <v>296</v>
      </c>
      <c r="BK162" t="s">
        <v>297</v>
      </c>
      <c r="BL162" t="s">
        <v>113</v>
      </c>
      <c r="BM162" t="s">
        <v>114</v>
      </c>
      <c r="BN162" t="s">
        <v>113</v>
      </c>
      <c r="BO162" t="s">
        <v>126</v>
      </c>
      <c r="BP162" t="s">
        <v>127</v>
      </c>
      <c r="BQ162" t="s">
        <v>612</v>
      </c>
      <c r="BR162" t="s">
        <v>613</v>
      </c>
      <c r="BS162">
        <v>196935</v>
      </c>
      <c r="BT162" t="s">
        <v>119</v>
      </c>
      <c r="BU162" t="s">
        <v>120</v>
      </c>
      <c r="BV162" t="s">
        <v>120</v>
      </c>
      <c r="BW162" t="s">
        <v>120</v>
      </c>
      <c r="BX162" t="s">
        <v>120</v>
      </c>
      <c r="BY162">
        <v>3</v>
      </c>
      <c r="BZ162">
        <v>3</v>
      </c>
      <c r="CA162">
        <v>590805</v>
      </c>
      <c r="CD162" t="s">
        <v>121</v>
      </c>
    </row>
    <row r="163" spans="2:82" x14ac:dyDescent="0.25">
      <c r="B163">
        <f t="shared" si="80"/>
        <v>159</v>
      </c>
      <c r="C163" t="s">
        <v>977</v>
      </c>
      <c r="D163" t="s">
        <v>284</v>
      </c>
      <c r="E163" t="s">
        <v>285</v>
      </c>
      <c r="F163" t="s">
        <v>978</v>
      </c>
      <c r="G163" t="s">
        <v>264</v>
      </c>
      <c r="H163" t="s">
        <v>979</v>
      </c>
      <c r="I163" t="s">
        <v>86</v>
      </c>
      <c r="J163" t="s">
        <v>287</v>
      </c>
      <c r="K163" s="4">
        <v>1802424</v>
      </c>
      <c r="L163" s="4">
        <v>2154542</v>
      </c>
      <c r="M163" s="4">
        <v>1998000</v>
      </c>
      <c r="O163" t="s">
        <v>88</v>
      </c>
      <c r="P163" t="s">
        <v>101</v>
      </c>
      <c r="Q163" t="s">
        <v>123</v>
      </c>
      <c r="R163" t="s">
        <v>124</v>
      </c>
      <c r="S163" t="s">
        <v>92</v>
      </c>
      <c r="T163" t="s">
        <v>93</v>
      </c>
      <c r="U163">
        <v>37026</v>
      </c>
      <c r="W163">
        <v>60698</v>
      </c>
      <c r="X163">
        <v>0</v>
      </c>
      <c r="Y163" t="s">
        <v>288</v>
      </c>
      <c r="Z163" t="s">
        <v>95</v>
      </c>
      <c r="AA163" t="s">
        <v>96</v>
      </c>
      <c r="AB163" t="s">
        <v>289</v>
      </c>
      <c r="AC163" t="s">
        <v>289</v>
      </c>
      <c r="AD163" t="s">
        <v>98</v>
      </c>
      <c r="AE163" t="s">
        <v>290</v>
      </c>
      <c r="AG163" t="s">
        <v>100</v>
      </c>
      <c r="AI163">
        <v>1680</v>
      </c>
      <c r="AJ163">
        <v>2240</v>
      </c>
      <c r="AK163">
        <v>0</v>
      </c>
      <c r="AL163">
        <v>0</v>
      </c>
      <c r="AM163">
        <v>0</v>
      </c>
      <c r="AN163">
        <v>1680</v>
      </c>
      <c r="AO163">
        <v>176</v>
      </c>
      <c r="AP163">
        <v>1</v>
      </c>
      <c r="AU163">
        <v>0</v>
      </c>
      <c r="AY163" t="s">
        <v>270</v>
      </c>
      <c r="AZ163" t="s">
        <v>980</v>
      </c>
      <c r="BA163" t="s">
        <v>981</v>
      </c>
      <c r="BB163" t="s">
        <v>273</v>
      </c>
      <c r="BC163" t="s">
        <v>274</v>
      </c>
      <c r="BD163" t="s">
        <v>275</v>
      </c>
      <c r="BE163" t="s">
        <v>276</v>
      </c>
      <c r="BF163" t="s">
        <v>982</v>
      </c>
      <c r="BG163" t="s">
        <v>98</v>
      </c>
      <c r="BH163" t="s">
        <v>278</v>
      </c>
      <c r="BI163" t="s">
        <v>295</v>
      </c>
      <c r="BJ163" t="s">
        <v>296</v>
      </c>
      <c r="BK163" t="s">
        <v>297</v>
      </c>
      <c r="BL163" t="s">
        <v>113</v>
      </c>
      <c r="BM163" t="s">
        <v>114</v>
      </c>
      <c r="BN163" t="s">
        <v>113</v>
      </c>
      <c r="BO163" t="s">
        <v>126</v>
      </c>
      <c r="BP163" t="s">
        <v>127</v>
      </c>
      <c r="BQ163" t="s">
        <v>612</v>
      </c>
      <c r="BR163" t="s">
        <v>613</v>
      </c>
      <c r="BS163">
        <v>196935</v>
      </c>
      <c r="BT163" t="s">
        <v>119</v>
      </c>
      <c r="BU163" t="s">
        <v>120</v>
      </c>
      <c r="BV163" t="s">
        <v>120</v>
      </c>
      <c r="BW163" t="s">
        <v>120</v>
      </c>
      <c r="BX163" t="s">
        <v>120</v>
      </c>
      <c r="BY163">
        <v>3</v>
      </c>
      <c r="BZ163">
        <v>3</v>
      </c>
      <c r="CA163">
        <v>590805</v>
      </c>
      <c r="CD163" t="s">
        <v>121</v>
      </c>
    </row>
    <row r="164" spans="2:82" x14ac:dyDescent="0.25">
      <c r="B164">
        <f t="shared" si="80"/>
        <v>160</v>
      </c>
      <c r="C164" t="s">
        <v>985</v>
      </c>
      <c r="D164" t="s">
        <v>986</v>
      </c>
      <c r="E164" t="s">
        <v>987</v>
      </c>
      <c r="F164" t="s">
        <v>988</v>
      </c>
      <c r="H164" t="s">
        <v>989</v>
      </c>
      <c r="I164" t="s">
        <v>990</v>
      </c>
      <c r="J164" t="s">
        <v>991</v>
      </c>
      <c r="K164" s="4">
        <v>5665000</v>
      </c>
      <c r="L164" s="4">
        <v>7881114</v>
      </c>
      <c r="M164" s="4">
        <v>7881114</v>
      </c>
      <c r="O164" t="s">
        <v>88</v>
      </c>
      <c r="P164" t="s">
        <v>89</v>
      </c>
      <c r="Q164" t="s">
        <v>666</v>
      </c>
      <c r="R164" t="s">
        <v>347</v>
      </c>
      <c r="S164" t="s">
        <v>137</v>
      </c>
      <c r="T164" t="s">
        <v>183</v>
      </c>
      <c r="W164">
        <v>1231217</v>
      </c>
      <c r="X164">
        <v>0</v>
      </c>
      <c r="Y164" t="s">
        <v>741</v>
      </c>
      <c r="Z164" t="s">
        <v>95</v>
      </c>
      <c r="AA164" t="s">
        <v>96</v>
      </c>
      <c r="AB164" t="s">
        <v>349</v>
      </c>
      <c r="AC164" t="s">
        <v>349</v>
      </c>
      <c r="AD164" t="s">
        <v>98</v>
      </c>
      <c r="AE164" t="s">
        <v>639</v>
      </c>
      <c r="AF164" t="s">
        <v>992</v>
      </c>
      <c r="AG164" t="s">
        <v>143</v>
      </c>
      <c r="AH164" t="s">
        <v>993</v>
      </c>
      <c r="AI164">
        <v>16749</v>
      </c>
      <c r="AJ164">
        <v>16749</v>
      </c>
      <c r="AK164">
        <v>0</v>
      </c>
      <c r="AL164">
        <v>0</v>
      </c>
      <c r="AM164">
        <v>0</v>
      </c>
      <c r="AN164">
        <v>16749</v>
      </c>
      <c r="AO164">
        <v>1662</v>
      </c>
      <c r="AP164">
        <v>1</v>
      </c>
      <c r="AQ164" t="s">
        <v>375</v>
      </c>
      <c r="AR164" t="s">
        <v>668</v>
      </c>
      <c r="AS164" t="s">
        <v>994</v>
      </c>
      <c r="AT164" t="s">
        <v>995</v>
      </c>
      <c r="AU164">
        <v>177050</v>
      </c>
      <c r="AX164">
        <v>2191879</v>
      </c>
      <c r="AY164" t="s">
        <v>868</v>
      </c>
      <c r="AZ164" t="s">
        <v>996</v>
      </c>
      <c r="BA164" t="s">
        <v>997</v>
      </c>
      <c r="BB164" t="s">
        <v>998</v>
      </c>
      <c r="BC164" t="s">
        <v>999</v>
      </c>
      <c r="BD164" t="s">
        <v>1000</v>
      </c>
      <c r="BE164" t="s">
        <v>1001</v>
      </c>
      <c r="BF164" t="s">
        <v>1002</v>
      </c>
      <c r="BG164" t="s">
        <v>98</v>
      </c>
      <c r="BH164" t="s">
        <v>373</v>
      </c>
      <c r="BI164" t="s">
        <v>1003</v>
      </c>
      <c r="BJ164" t="s">
        <v>1004</v>
      </c>
      <c r="BK164" t="s">
        <v>1005</v>
      </c>
      <c r="BL164" t="s">
        <v>357</v>
      </c>
      <c r="BM164" t="s">
        <v>358</v>
      </c>
      <c r="BN164" t="s">
        <v>357</v>
      </c>
      <c r="BO164" t="s">
        <v>676</v>
      </c>
      <c r="BP164" t="s">
        <v>360</v>
      </c>
      <c r="BQ164" t="s">
        <v>157</v>
      </c>
      <c r="BR164" t="s">
        <v>158</v>
      </c>
      <c r="BS164">
        <v>497882</v>
      </c>
      <c r="BT164" t="s">
        <v>119</v>
      </c>
      <c r="BU164" t="s">
        <v>120</v>
      </c>
      <c r="BV164" t="s">
        <v>120</v>
      </c>
      <c r="BW164" t="s">
        <v>120</v>
      </c>
      <c r="BX164" t="s">
        <v>120</v>
      </c>
      <c r="BY164">
        <v>6</v>
      </c>
      <c r="BZ164">
        <v>6</v>
      </c>
      <c r="CA164">
        <v>2987292</v>
      </c>
      <c r="CD164" t="s">
        <v>121</v>
      </c>
    </row>
    <row r="165" spans="2:82" x14ac:dyDescent="0.25">
      <c r="B165">
        <f t="shared" si="80"/>
        <v>161</v>
      </c>
      <c r="C165" t="s">
        <v>985</v>
      </c>
      <c r="D165" t="s">
        <v>986</v>
      </c>
      <c r="E165" t="s">
        <v>987</v>
      </c>
      <c r="F165" t="s">
        <v>988</v>
      </c>
      <c r="H165" t="s">
        <v>989</v>
      </c>
      <c r="I165" t="s">
        <v>990</v>
      </c>
      <c r="J165" t="s">
        <v>991</v>
      </c>
      <c r="K165" s="4">
        <v>5665000</v>
      </c>
      <c r="L165" s="4">
        <v>7881114</v>
      </c>
      <c r="M165" s="4">
        <v>7881114</v>
      </c>
      <c r="O165" t="s">
        <v>88</v>
      </c>
      <c r="P165" t="s">
        <v>122</v>
      </c>
      <c r="Q165" t="s">
        <v>666</v>
      </c>
      <c r="R165" t="s">
        <v>347</v>
      </c>
      <c r="S165" t="s">
        <v>137</v>
      </c>
      <c r="T165" t="s">
        <v>183</v>
      </c>
      <c r="W165">
        <v>530154</v>
      </c>
      <c r="X165">
        <v>0</v>
      </c>
      <c r="Y165" t="s">
        <v>741</v>
      </c>
      <c r="Z165" t="s">
        <v>95</v>
      </c>
      <c r="AA165" t="s">
        <v>96</v>
      </c>
      <c r="AB165" t="s">
        <v>349</v>
      </c>
      <c r="AC165" t="s">
        <v>349</v>
      </c>
      <c r="AD165" t="s">
        <v>98</v>
      </c>
      <c r="AE165" t="s">
        <v>639</v>
      </c>
      <c r="AG165" t="s">
        <v>187</v>
      </c>
      <c r="AH165" t="s">
        <v>1006</v>
      </c>
      <c r="AI165">
        <v>7212</v>
      </c>
      <c r="AJ165">
        <v>7212</v>
      </c>
      <c r="AK165">
        <v>0</v>
      </c>
      <c r="AL165">
        <v>0</v>
      </c>
      <c r="AM165">
        <v>0</v>
      </c>
      <c r="AN165">
        <v>7212</v>
      </c>
      <c r="AO165">
        <v>756</v>
      </c>
      <c r="AP165">
        <v>1</v>
      </c>
      <c r="AQ165" t="s">
        <v>375</v>
      </c>
      <c r="AR165" t="s">
        <v>668</v>
      </c>
      <c r="AS165" t="s">
        <v>994</v>
      </c>
      <c r="AT165" t="s">
        <v>995</v>
      </c>
      <c r="AU165">
        <v>177050</v>
      </c>
      <c r="AX165">
        <v>2191879</v>
      </c>
      <c r="AY165" t="s">
        <v>868</v>
      </c>
      <c r="AZ165" t="s">
        <v>996</v>
      </c>
      <c r="BA165" t="s">
        <v>997</v>
      </c>
      <c r="BB165" t="s">
        <v>998</v>
      </c>
      <c r="BC165" t="s">
        <v>999</v>
      </c>
      <c r="BD165" t="s">
        <v>1000</v>
      </c>
      <c r="BE165" t="s">
        <v>1001</v>
      </c>
      <c r="BF165" t="s">
        <v>1002</v>
      </c>
      <c r="BG165" t="s">
        <v>98</v>
      </c>
      <c r="BH165" t="s">
        <v>373</v>
      </c>
      <c r="BI165" t="s">
        <v>1003</v>
      </c>
      <c r="BJ165" t="s">
        <v>1004</v>
      </c>
      <c r="BK165" t="s">
        <v>1005</v>
      </c>
      <c r="BL165" t="s">
        <v>357</v>
      </c>
      <c r="BM165" t="s">
        <v>358</v>
      </c>
      <c r="BN165" t="s">
        <v>357</v>
      </c>
      <c r="BO165" t="s">
        <v>676</v>
      </c>
      <c r="BP165" t="s">
        <v>360</v>
      </c>
      <c r="BQ165" t="s">
        <v>157</v>
      </c>
      <c r="BR165" t="s">
        <v>158</v>
      </c>
      <c r="BS165">
        <v>497882</v>
      </c>
      <c r="BT165" t="s">
        <v>119</v>
      </c>
      <c r="BU165" t="s">
        <v>120</v>
      </c>
      <c r="BV165" t="s">
        <v>120</v>
      </c>
      <c r="BW165" t="s">
        <v>120</v>
      </c>
      <c r="BX165" t="s">
        <v>120</v>
      </c>
      <c r="BY165">
        <v>6</v>
      </c>
      <c r="BZ165">
        <v>6</v>
      </c>
      <c r="CA165">
        <v>2987292</v>
      </c>
      <c r="CD165" t="s">
        <v>121</v>
      </c>
    </row>
    <row r="166" spans="2:82" x14ac:dyDescent="0.25">
      <c r="B166">
        <f t="shared" si="80"/>
        <v>162</v>
      </c>
      <c r="C166" t="s">
        <v>985</v>
      </c>
      <c r="D166" t="s">
        <v>986</v>
      </c>
      <c r="E166" t="s">
        <v>987</v>
      </c>
      <c r="F166" t="s">
        <v>988</v>
      </c>
      <c r="H166" t="s">
        <v>989</v>
      </c>
      <c r="I166" t="s">
        <v>990</v>
      </c>
      <c r="J166" t="s">
        <v>991</v>
      </c>
      <c r="K166" s="4">
        <v>5665000</v>
      </c>
      <c r="L166" s="4">
        <v>7881114</v>
      </c>
      <c r="M166" s="4">
        <v>7881114</v>
      </c>
      <c r="O166" t="s">
        <v>88</v>
      </c>
      <c r="P166" t="s">
        <v>227</v>
      </c>
      <c r="Q166" t="s">
        <v>666</v>
      </c>
      <c r="R166" t="s">
        <v>347</v>
      </c>
      <c r="S166" t="s">
        <v>137</v>
      </c>
      <c r="T166" t="s">
        <v>183</v>
      </c>
      <c r="W166">
        <v>530154</v>
      </c>
      <c r="X166">
        <v>0</v>
      </c>
      <c r="Y166" t="s">
        <v>741</v>
      </c>
      <c r="Z166" t="s">
        <v>95</v>
      </c>
      <c r="AA166" t="s">
        <v>96</v>
      </c>
      <c r="AB166" t="s">
        <v>349</v>
      </c>
      <c r="AC166" t="s">
        <v>349</v>
      </c>
      <c r="AD166" t="s">
        <v>98</v>
      </c>
      <c r="AE166" t="s">
        <v>639</v>
      </c>
      <c r="AG166" t="s">
        <v>187</v>
      </c>
      <c r="AH166" t="s">
        <v>1006</v>
      </c>
      <c r="AI166">
        <v>7212</v>
      </c>
      <c r="AJ166">
        <v>7212</v>
      </c>
      <c r="AK166">
        <v>0</v>
      </c>
      <c r="AL166">
        <v>0</v>
      </c>
      <c r="AM166">
        <v>0</v>
      </c>
      <c r="AN166">
        <v>7212</v>
      </c>
      <c r="AO166">
        <v>756</v>
      </c>
      <c r="AP166">
        <v>1</v>
      </c>
      <c r="AQ166" t="s">
        <v>375</v>
      </c>
      <c r="AR166" t="s">
        <v>668</v>
      </c>
      <c r="AS166" t="s">
        <v>994</v>
      </c>
      <c r="AT166" t="s">
        <v>995</v>
      </c>
      <c r="AU166">
        <v>177050</v>
      </c>
      <c r="AX166">
        <v>2191879</v>
      </c>
      <c r="AY166" t="s">
        <v>868</v>
      </c>
      <c r="AZ166" t="s">
        <v>996</v>
      </c>
      <c r="BA166" t="s">
        <v>997</v>
      </c>
      <c r="BB166" t="s">
        <v>998</v>
      </c>
      <c r="BC166" t="s">
        <v>999</v>
      </c>
      <c r="BD166" t="s">
        <v>1000</v>
      </c>
      <c r="BE166" t="s">
        <v>1001</v>
      </c>
      <c r="BF166" t="s">
        <v>1002</v>
      </c>
      <c r="BG166" t="s">
        <v>98</v>
      </c>
      <c r="BH166" t="s">
        <v>373</v>
      </c>
      <c r="BI166" t="s">
        <v>1003</v>
      </c>
      <c r="BJ166" t="s">
        <v>1004</v>
      </c>
      <c r="BK166" t="s">
        <v>1005</v>
      </c>
      <c r="BL166" t="s">
        <v>357</v>
      </c>
      <c r="BM166" t="s">
        <v>358</v>
      </c>
      <c r="BN166" t="s">
        <v>357</v>
      </c>
      <c r="BO166" t="s">
        <v>676</v>
      </c>
      <c r="BP166" t="s">
        <v>360</v>
      </c>
      <c r="BQ166" t="s">
        <v>157</v>
      </c>
      <c r="BR166" t="s">
        <v>158</v>
      </c>
      <c r="BS166">
        <v>497882</v>
      </c>
      <c r="BT166" t="s">
        <v>119</v>
      </c>
      <c r="BU166" t="s">
        <v>120</v>
      </c>
      <c r="BV166" t="s">
        <v>120</v>
      </c>
      <c r="BW166" t="s">
        <v>120</v>
      </c>
      <c r="BX166" t="s">
        <v>120</v>
      </c>
      <c r="BY166">
        <v>6</v>
      </c>
      <c r="BZ166">
        <v>6</v>
      </c>
      <c r="CA166">
        <v>2987292</v>
      </c>
      <c r="CD166" t="s">
        <v>121</v>
      </c>
    </row>
    <row r="167" spans="2:82" x14ac:dyDescent="0.25">
      <c r="B167">
        <f t="shared" si="80"/>
        <v>163</v>
      </c>
      <c r="C167" t="s">
        <v>985</v>
      </c>
      <c r="D167" t="s">
        <v>986</v>
      </c>
      <c r="E167" t="s">
        <v>987</v>
      </c>
      <c r="F167" t="s">
        <v>988</v>
      </c>
      <c r="H167" t="s">
        <v>989</v>
      </c>
      <c r="I167" t="s">
        <v>990</v>
      </c>
      <c r="J167" t="s">
        <v>991</v>
      </c>
      <c r="K167" s="4">
        <v>5665000</v>
      </c>
      <c r="L167" s="4">
        <v>7881114</v>
      </c>
      <c r="M167" s="4">
        <v>7881114</v>
      </c>
      <c r="O167" t="s">
        <v>88</v>
      </c>
      <c r="P167" t="s">
        <v>282</v>
      </c>
      <c r="Q167" t="s">
        <v>666</v>
      </c>
      <c r="R167" t="s">
        <v>347</v>
      </c>
      <c r="S167" t="s">
        <v>137</v>
      </c>
      <c r="T167" t="s">
        <v>183</v>
      </c>
      <c r="W167">
        <v>530154</v>
      </c>
      <c r="X167">
        <v>0</v>
      </c>
      <c r="Y167" t="s">
        <v>741</v>
      </c>
      <c r="Z167" t="s">
        <v>95</v>
      </c>
      <c r="AA167" t="s">
        <v>96</v>
      </c>
      <c r="AB167" t="s">
        <v>349</v>
      </c>
      <c r="AC167" t="s">
        <v>349</v>
      </c>
      <c r="AD167" t="s">
        <v>98</v>
      </c>
      <c r="AE167" t="s">
        <v>639</v>
      </c>
      <c r="AG167" t="s">
        <v>187</v>
      </c>
      <c r="AH167" t="s">
        <v>1006</v>
      </c>
      <c r="AI167">
        <v>7212</v>
      </c>
      <c r="AJ167">
        <v>7212</v>
      </c>
      <c r="AK167">
        <v>0</v>
      </c>
      <c r="AL167">
        <v>0</v>
      </c>
      <c r="AM167">
        <v>0</v>
      </c>
      <c r="AN167">
        <v>7212</v>
      </c>
      <c r="AO167">
        <v>756</v>
      </c>
      <c r="AP167">
        <v>1</v>
      </c>
      <c r="AQ167" t="s">
        <v>375</v>
      </c>
      <c r="AR167" t="s">
        <v>668</v>
      </c>
      <c r="AS167" t="s">
        <v>994</v>
      </c>
      <c r="AT167" t="s">
        <v>995</v>
      </c>
      <c r="AU167">
        <v>177050</v>
      </c>
      <c r="AX167">
        <v>2191879</v>
      </c>
      <c r="AY167" t="s">
        <v>868</v>
      </c>
      <c r="AZ167" t="s">
        <v>996</v>
      </c>
      <c r="BA167" t="s">
        <v>997</v>
      </c>
      <c r="BB167" t="s">
        <v>998</v>
      </c>
      <c r="BC167" t="s">
        <v>999</v>
      </c>
      <c r="BD167" t="s">
        <v>1000</v>
      </c>
      <c r="BE167" t="s">
        <v>1001</v>
      </c>
      <c r="BF167" t="s">
        <v>1002</v>
      </c>
      <c r="BG167" t="s">
        <v>98</v>
      </c>
      <c r="BH167" t="s">
        <v>373</v>
      </c>
      <c r="BI167" t="s">
        <v>1003</v>
      </c>
      <c r="BJ167" t="s">
        <v>1004</v>
      </c>
      <c r="BK167" t="s">
        <v>1005</v>
      </c>
      <c r="BL167" t="s">
        <v>357</v>
      </c>
      <c r="BM167" t="s">
        <v>358</v>
      </c>
      <c r="BN167" t="s">
        <v>357</v>
      </c>
      <c r="BO167" t="s">
        <v>676</v>
      </c>
      <c r="BP167" t="s">
        <v>360</v>
      </c>
      <c r="BQ167" t="s">
        <v>157</v>
      </c>
      <c r="BR167" t="s">
        <v>158</v>
      </c>
      <c r="BS167">
        <v>497882</v>
      </c>
      <c r="BT167" t="s">
        <v>119</v>
      </c>
      <c r="BU167" t="s">
        <v>120</v>
      </c>
      <c r="BV167" t="s">
        <v>120</v>
      </c>
      <c r="BW167" t="s">
        <v>120</v>
      </c>
      <c r="BX167" t="s">
        <v>120</v>
      </c>
      <c r="BY167">
        <v>6</v>
      </c>
      <c r="BZ167">
        <v>6</v>
      </c>
      <c r="CA167">
        <v>2987292</v>
      </c>
      <c r="CD167" t="s">
        <v>121</v>
      </c>
    </row>
    <row r="168" spans="2:82" x14ac:dyDescent="0.25">
      <c r="B168">
        <f t="shared" si="80"/>
        <v>164</v>
      </c>
      <c r="C168" t="s">
        <v>985</v>
      </c>
      <c r="D168" t="s">
        <v>986</v>
      </c>
      <c r="E168" t="s">
        <v>987</v>
      </c>
      <c r="F168" t="s">
        <v>988</v>
      </c>
      <c r="H168" t="s">
        <v>989</v>
      </c>
      <c r="I168" t="s">
        <v>990</v>
      </c>
      <c r="J168" t="s">
        <v>991</v>
      </c>
      <c r="K168" s="4">
        <v>5665000</v>
      </c>
      <c r="L168" s="4">
        <v>7881114</v>
      </c>
      <c r="M168" s="4">
        <v>7881114</v>
      </c>
      <c r="O168" t="s">
        <v>88</v>
      </c>
      <c r="P168" t="s">
        <v>101</v>
      </c>
      <c r="Q168" t="s">
        <v>666</v>
      </c>
      <c r="R168" t="s">
        <v>347</v>
      </c>
      <c r="S168" t="s">
        <v>137</v>
      </c>
      <c r="T168" t="s">
        <v>183</v>
      </c>
      <c r="W168">
        <v>1183362</v>
      </c>
      <c r="X168">
        <v>0</v>
      </c>
      <c r="Y168" t="s">
        <v>741</v>
      </c>
      <c r="Z168" t="s">
        <v>95</v>
      </c>
      <c r="AA168" t="s">
        <v>96</v>
      </c>
      <c r="AB168" t="s">
        <v>349</v>
      </c>
      <c r="AC168" t="s">
        <v>349</v>
      </c>
      <c r="AD168" t="s">
        <v>98</v>
      </c>
      <c r="AE168" t="s">
        <v>639</v>
      </c>
      <c r="AG168" t="s">
        <v>187</v>
      </c>
      <c r="AH168" t="s">
        <v>1007</v>
      </c>
      <c r="AI168">
        <v>16098</v>
      </c>
      <c r="AJ168">
        <v>16098</v>
      </c>
      <c r="AK168">
        <v>0</v>
      </c>
      <c r="AL168">
        <v>0</v>
      </c>
      <c r="AM168">
        <v>0</v>
      </c>
      <c r="AN168">
        <v>16098</v>
      </c>
      <c r="AO168">
        <v>1620</v>
      </c>
      <c r="AP168">
        <v>1</v>
      </c>
      <c r="AQ168" t="s">
        <v>375</v>
      </c>
      <c r="AR168" t="s">
        <v>668</v>
      </c>
      <c r="AS168" t="s">
        <v>994</v>
      </c>
      <c r="AT168" t="s">
        <v>995</v>
      </c>
      <c r="AU168">
        <v>177050</v>
      </c>
      <c r="AX168">
        <v>2191879</v>
      </c>
      <c r="AY168" t="s">
        <v>868</v>
      </c>
      <c r="AZ168" t="s">
        <v>996</v>
      </c>
      <c r="BA168" t="s">
        <v>997</v>
      </c>
      <c r="BB168" t="s">
        <v>998</v>
      </c>
      <c r="BC168" t="s">
        <v>999</v>
      </c>
      <c r="BD168" t="s">
        <v>1000</v>
      </c>
      <c r="BE168" t="s">
        <v>1001</v>
      </c>
      <c r="BF168" t="s">
        <v>1002</v>
      </c>
      <c r="BG168" t="s">
        <v>98</v>
      </c>
      <c r="BH168" t="s">
        <v>373</v>
      </c>
      <c r="BI168" t="s">
        <v>1003</v>
      </c>
      <c r="BJ168" t="s">
        <v>1004</v>
      </c>
      <c r="BK168" t="s">
        <v>1005</v>
      </c>
      <c r="BL168" t="s">
        <v>357</v>
      </c>
      <c r="BM168" t="s">
        <v>358</v>
      </c>
      <c r="BN168" t="s">
        <v>357</v>
      </c>
      <c r="BO168" t="s">
        <v>676</v>
      </c>
      <c r="BP168" t="s">
        <v>360</v>
      </c>
      <c r="BQ168" t="s">
        <v>157</v>
      </c>
      <c r="BR168" t="s">
        <v>158</v>
      </c>
      <c r="BS168">
        <v>497882</v>
      </c>
      <c r="BT168" t="s">
        <v>119</v>
      </c>
      <c r="BU168" t="s">
        <v>120</v>
      </c>
      <c r="BV168" t="s">
        <v>120</v>
      </c>
      <c r="BW168" t="s">
        <v>120</v>
      </c>
      <c r="BX168" t="s">
        <v>120</v>
      </c>
      <c r="BY168">
        <v>6</v>
      </c>
      <c r="BZ168">
        <v>6</v>
      </c>
      <c r="CA168">
        <v>2987292</v>
      </c>
      <c r="CD168" t="s">
        <v>121</v>
      </c>
    </row>
    <row r="169" spans="2:82" x14ac:dyDescent="0.25">
      <c r="B169">
        <f t="shared" si="80"/>
        <v>165</v>
      </c>
      <c r="C169" t="s">
        <v>985</v>
      </c>
      <c r="D169" t="s">
        <v>986</v>
      </c>
      <c r="E169" t="s">
        <v>987</v>
      </c>
      <c r="F169" t="s">
        <v>988</v>
      </c>
      <c r="H169" t="s">
        <v>989</v>
      </c>
      <c r="I169" t="s">
        <v>990</v>
      </c>
      <c r="J169" t="s">
        <v>991</v>
      </c>
      <c r="K169" s="4">
        <v>5665000</v>
      </c>
      <c r="L169" s="4">
        <v>7881114</v>
      </c>
      <c r="M169" s="4">
        <v>7881114</v>
      </c>
      <c r="O169" t="s">
        <v>88</v>
      </c>
      <c r="P169" t="s">
        <v>317</v>
      </c>
      <c r="Q169" t="s">
        <v>666</v>
      </c>
      <c r="R169" t="s">
        <v>347</v>
      </c>
      <c r="S169" t="s">
        <v>137</v>
      </c>
      <c r="T169" t="s">
        <v>183</v>
      </c>
      <c r="W169">
        <v>1183362</v>
      </c>
      <c r="X169">
        <v>0</v>
      </c>
      <c r="Y169" t="s">
        <v>741</v>
      </c>
      <c r="Z169" t="s">
        <v>95</v>
      </c>
      <c r="AA169" t="s">
        <v>96</v>
      </c>
      <c r="AB169" t="s">
        <v>349</v>
      </c>
      <c r="AC169" t="s">
        <v>349</v>
      </c>
      <c r="AD169" t="s">
        <v>98</v>
      </c>
      <c r="AE169" t="s">
        <v>639</v>
      </c>
      <c r="AG169" t="s">
        <v>187</v>
      </c>
      <c r="AH169" t="s">
        <v>1007</v>
      </c>
      <c r="AI169">
        <v>16098</v>
      </c>
      <c r="AJ169">
        <v>16098</v>
      </c>
      <c r="AK169">
        <v>0</v>
      </c>
      <c r="AL169">
        <v>0</v>
      </c>
      <c r="AM169">
        <v>0</v>
      </c>
      <c r="AN169">
        <v>16098</v>
      </c>
      <c r="AO169">
        <v>1620</v>
      </c>
      <c r="AP169">
        <v>1</v>
      </c>
      <c r="AQ169" t="s">
        <v>375</v>
      </c>
      <c r="AR169" t="s">
        <v>668</v>
      </c>
      <c r="AS169" t="s">
        <v>994</v>
      </c>
      <c r="AT169" t="s">
        <v>995</v>
      </c>
      <c r="AU169">
        <v>177050</v>
      </c>
      <c r="AX169">
        <v>2191879</v>
      </c>
      <c r="AY169" t="s">
        <v>868</v>
      </c>
      <c r="AZ169" t="s">
        <v>996</v>
      </c>
      <c r="BA169" t="s">
        <v>997</v>
      </c>
      <c r="BB169" t="s">
        <v>998</v>
      </c>
      <c r="BC169" t="s">
        <v>999</v>
      </c>
      <c r="BD169" t="s">
        <v>1000</v>
      </c>
      <c r="BE169" t="s">
        <v>1001</v>
      </c>
      <c r="BF169" t="s">
        <v>1002</v>
      </c>
      <c r="BG169" t="s">
        <v>98</v>
      </c>
      <c r="BH169" t="s">
        <v>373</v>
      </c>
      <c r="BI169" t="s">
        <v>1003</v>
      </c>
      <c r="BJ169" t="s">
        <v>1004</v>
      </c>
      <c r="BK169" t="s">
        <v>1005</v>
      </c>
      <c r="BL169" t="s">
        <v>357</v>
      </c>
      <c r="BM169" t="s">
        <v>358</v>
      </c>
      <c r="BN169" t="s">
        <v>357</v>
      </c>
      <c r="BO169" t="s">
        <v>676</v>
      </c>
      <c r="BP169" t="s">
        <v>360</v>
      </c>
      <c r="BQ169" t="s">
        <v>157</v>
      </c>
      <c r="BR169" t="s">
        <v>158</v>
      </c>
      <c r="BS169">
        <v>497882</v>
      </c>
      <c r="BT169" t="s">
        <v>119</v>
      </c>
      <c r="BU169" t="s">
        <v>120</v>
      </c>
      <c r="BV169" t="s">
        <v>120</v>
      </c>
      <c r="BW169" t="s">
        <v>120</v>
      </c>
      <c r="BX169" t="s">
        <v>120</v>
      </c>
      <c r="BY169">
        <v>6</v>
      </c>
      <c r="BZ169">
        <v>6</v>
      </c>
      <c r="CA169">
        <v>2987292</v>
      </c>
      <c r="CD169" t="s">
        <v>121</v>
      </c>
    </row>
    <row r="170" spans="2:82" x14ac:dyDescent="0.25">
      <c r="B170">
        <f t="shared" si="80"/>
        <v>166</v>
      </c>
      <c r="C170" t="s">
        <v>985</v>
      </c>
      <c r="D170" t="s">
        <v>986</v>
      </c>
      <c r="E170" t="s">
        <v>987</v>
      </c>
      <c r="F170" t="s">
        <v>988</v>
      </c>
      <c r="H170" t="s">
        <v>989</v>
      </c>
      <c r="I170" t="s">
        <v>990</v>
      </c>
      <c r="J170" t="s">
        <v>991</v>
      </c>
      <c r="K170" s="4">
        <v>5665000</v>
      </c>
      <c r="L170" s="4">
        <v>7881114</v>
      </c>
      <c r="M170" s="4">
        <v>7881114</v>
      </c>
      <c r="O170" t="s">
        <v>88</v>
      </c>
      <c r="P170" t="s">
        <v>270</v>
      </c>
      <c r="Q170" t="s">
        <v>666</v>
      </c>
      <c r="R170" t="s">
        <v>347</v>
      </c>
      <c r="S170" t="s">
        <v>137</v>
      </c>
      <c r="T170" t="s">
        <v>183</v>
      </c>
      <c r="W170">
        <v>1183362</v>
      </c>
      <c r="X170">
        <v>0</v>
      </c>
      <c r="Y170" t="s">
        <v>741</v>
      </c>
      <c r="Z170" t="s">
        <v>95</v>
      </c>
      <c r="AA170" t="s">
        <v>96</v>
      </c>
      <c r="AB170" t="s">
        <v>349</v>
      </c>
      <c r="AC170" t="s">
        <v>349</v>
      </c>
      <c r="AD170" t="s">
        <v>98</v>
      </c>
      <c r="AE170" t="s">
        <v>639</v>
      </c>
      <c r="AG170" t="s">
        <v>187</v>
      </c>
      <c r="AH170" t="s">
        <v>1007</v>
      </c>
      <c r="AI170">
        <v>16098</v>
      </c>
      <c r="AJ170">
        <v>16098</v>
      </c>
      <c r="AK170">
        <v>0</v>
      </c>
      <c r="AL170">
        <v>0</v>
      </c>
      <c r="AM170">
        <v>0</v>
      </c>
      <c r="AN170">
        <v>16098</v>
      </c>
      <c r="AO170">
        <v>1620</v>
      </c>
      <c r="AP170">
        <v>1</v>
      </c>
      <c r="AQ170" t="s">
        <v>375</v>
      </c>
      <c r="AR170" t="s">
        <v>668</v>
      </c>
      <c r="AS170" t="s">
        <v>994</v>
      </c>
      <c r="AT170" t="s">
        <v>995</v>
      </c>
      <c r="AU170">
        <v>177050</v>
      </c>
      <c r="AX170">
        <v>2191879</v>
      </c>
      <c r="AY170" t="s">
        <v>868</v>
      </c>
      <c r="AZ170" t="s">
        <v>996</v>
      </c>
      <c r="BA170" t="s">
        <v>997</v>
      </c>
      <c r="BB170" t="s">
        <v>998</v>
      </c>
      <c r="BC170" t="s">
        <v>999</v>
      </c>
      <c r="BD170" t="s">
        <v>1000</v>
      </c>
      <c r="BE170" t="s">
        <v>1001</v>
      </c>
      <c r="BF170" t="s">
        <v>1002</v>
      </c>
      <c r="BG170" t="s">
        <v>98</v>
      </c>
      <c r="BH170" t="s">
        <v>373</v>
      </c>
      <c r="BI170" t="s">
        <v>1003</v>
      </c>
      <c r="BJ170" t="s">
        <v>1004</v>
      </c>
      <c r="BK170" t="s">
        <v>1005</v>
      </c>
      <c r="BL170" t="s">
        <v>357</v>
      </c>
      <c r="BM170" t="s">
        <v>358</v>
      </c>
      <c r="BN170" t="s">
        <v>357</v>
      </c>
      <c r="BO170" t="s">
        <v>676</v>
      </c>
      <c r="BP170" t="s">
        <v>360</v>
      </c>
      <c r="BQ170" t="s">
        <v>157</v>
      </c>
      <c r="BR170" t="s">
        <v>158</v>
      </c>
      <c r="BS170">
        <v>497882</v>
      </c>
      <c r="BT170" t="s">
        <v>119</v>
      </c>
      <c r="BU170" t="s">
        <v>120</v>
      </c>
      <c r="BV170" t="s">
        <v>120</v>
      </c>
      <c r="BW170" t="s">
        <v>120</v>
      </c>
      <c r="BX170" t="s">
        <v>120</v>
      </c>
      <c r="BY170">
        <v>6</v>
      </c>
      <c r="BZ170">
        <v>6</v>
      </c>
      <c r="CA170">
        <v>2987292</v>
      </c>
      <c r="CD170" t="s">
        <v>121</v>
      </c>
    </row>
    <row r="171" spans="2:82" x14ac:dyDescent="0.25">
      <c r="B171">
        <f t="shared" si="80"/>
        <v>167</v>
      </c>
      <c r="C171" t="s">
        <v>985</v>
      </c>
      <c r="D171" t="s">
        <v>986</v>
      </c>
      <c r="E171" t="s">
        <v>987</v>
      </c>
      <c r="F171" t="s">
        <v>988</v>
      </c>
      <c r="H171" t="s">
        <v>989</v>
      </c>
      <c r="I171" t="s">
        <v>990</v>
      </c>
      <c r="J171" t="s">
        <v>991</v>
      </c>
      <c r="K171" s="4">
        <v>5665000</v>
      </c>
      <c r="L171" s="4">
        <v>7881114</v>
      </c>
      <c r="M171" s="4">
        <v>7881114</v>
      </c>
      <c r="O171" t="s">
        <v>88</v>
      </c>
      <c r="P171" t="s">
        <v>228</v>
      </c>
      <c r="Q171" t="s">
        <v>666</v>
      </c>
      <c r="R171" t="s">
        <v>347</v>
      </c>
      <c r="S171" t="s">
        <v>137</v>
      </c>
      <c r="T171" t="s">
        <v>183</v>
      </c>
      <c r="W171">
        <v>628804</v>
      </c>
      <c r="X171">
        <v>0</v>
      </c>
      <c r="Y171" t="s">
        <v>741</v>
      </c>
      <c r="Z171" t="s">
        <v>95</v>
      </c>
      <c r="AA171" t="s">
        <v>96</v>
      </c>
      <c r="AB171" t="s">
        <v>349</v>
      </c>
      <c r="AC171" t="s">
        <v>349</v>
      </c>
      <c r="AD171" t="s">
        <v>98</v>
      </c>
      <c r="AE171" t="s">
        <v>639</v>
      </c>
      <c r="AG171" t="s">
        <v>187</v>
      </c>
      <c r="AH171" t="s">
        <v>1008</v>
      </c>
      <c r="AI171">
        <v>8554</v>
      </c>
      <c r="AJ171">
        <v>8554</v>
      </c>
      <c r="AK171">
        <v>0</v>
      </c>
      <c r="AL171">
        <v>0</v>
      </c>
      <c r="AM171">
        <v>0</v>
      </c>
      <c r="AN171">
        <v>8554</v>
      </c>
      <c r="AO171">
        <v>734</v>
      </c>
      <c r="AP171">
        <v>1</v>
      </c>
      <c r="AQ171" t="s">
        <v>375</v>
      </c>
      <c r="AR171" t="s">
        <v>668</v>
      </c>
      <c r="AS171" t="s">
        <v>994</v>
      </c>
      <c r="AT171" t="s">
        <v>995</v>
      </c>
      <c r="AU171">
        <v>177050</v>
      </c>
      <c r="AX171">
        <v>2191879</v>
      </c>
      <c r="AY171" t="s">
        <v>868</v>
      </c>
      <c r="AZ171" t="s">
        <v>996</v>
      </c>
      <c r="BA171" t="s">
        <v>997</v>
      </c>
      <c r="BB171" t="s">
        <v>998</v>
      </c>
      <c r="BC171" t="s">
        <v>999</v>
      </c>
      <c r="BD171" t="s">
        <v>1000</v>
      </c>
      <c r="BE171" t="s">
        <v>1001</v>
      </c>
      <c r="BF171" t="s">
        <v>1002</v>
      </c>
      <c r="BG171" t="s">
        <v>98</v>
      </c>
      <c r="BH171" t="s">
        <v>373</v>
      </c>
      <c r="BI171" t="s">
        <v>1003</v>
      </c>
      <c r="BJ171" t="s">
        <v>1004</v>
      </c>
      <c r="BK171" t="s">
        <v>1005</v>
      </c>
      <c r="BL171" t="s">
        <v>357</v>
      </c>
      <c r="BM171" t="s">
        <v>358</v>
      </c>
      <c r="BN171" t="s">
        <v>357</v>
      </c>
      <c r="BO171" t="s">
        <v>676</v>
      </c>
      <c r="BP171" t="s">
        <v>360</v>
      </c>
      <c r="BQ171" t="s">
        <v>157</v>
      </c>
      <c r="BR171" t="s">
        <v>158</v>
      </c>
      <c r="BS171">
        <v>497882</v>
      </c>
      <c r="BT171" t="s">
        <v>119</v>
      </c>
      <c r="BU171" t="s">
        <v>120</v>
      </c>
      <c r="BV171" t="s">
        <v>120</v>
      </c>
      <c r="BW171" t="s">
        <v>120</v>
      </c>
      <c r="BX171" t="s">
        <v>120</v>
      </c>
      <c r="BY171">
        <v>6</v>
      </c>
      <c r="BZ171">
        <v>6</v>
      </c>
      <c r="CA171">
        <v>2987292</v>
      </c>
      <c r="CD171" t="s">
        <v>121</v>
      </c>
    </row>
    <row r="172" spans="2:82" x14ac:dyDescent="0.25">
      <c r="B172">
        <f t="shared" si="80"/>
        <v>168</v>
      </c>
      <c r="C172" t="s">
        <v>985</v>
      </c>
      <c r="D172" t="s">
        <v>986</v>
      </c>
      <c r="E172" t="s">
        <v>987</v>
      </c>
      <c r="F172" t="s">
        <v>988</v>
      </c>
      <c r="H172" t="s">
        <v>989</v>
      </c>
      <c r="I172" t="s">
        <v>990</v>
      </c>
      <c r="J172" t="s">
        <v>991</v>
      </c>
      <c r="K172" s="4">
        <v>5665000</v>
      </c>
      <c r="L172" s="4">
        <v>7881114</v>
      </c>
      <c r="M172" s="4">
        <v>7881114</v>
      </c>
      <c r="O172" t="s">
        <v>88</v>
      </c>
      <c r="P172" t="s">
        <v>744</v>
      </c>
      <c r="Q172" t="s">
        <v>666</v>
      </c>
      <c r="R172" t="s">
        <v>347</v>
      </c>
      <c r="S172" t="s">
        <v>137</v>
      </c>
      <c r="T172" t="s">
        <v>183</v>
      </c>
      <c r="W172">
        <v>628804</v>
      </c>
      <c r="X172">
        <v>0</v>
      </c>
      <c r="Y172" t="s">
        <v>741</v>
      </c>
      <c r="Z172" t="s">
        <v>95</v>
      </c>
      <c r="AA172" t="s">
        <v>96</v>
      </c>
      <c r="AB172" t="s">
        <v>349</v>
      </c>
      <c r="AC172" t="s">
        <v>349</v>
      </c>
      <c r="AD172" t="s">
        <v>98</v>
      </c>
      <c r="AE172" t="s">
        <v>639</v>
      </c>
      <c r="AG172" t="s">
        <v>187</v>
      </c>
      <c r="AH172" t="s">
        <v>1008</v>
      </c>
      <c r="AI172">
        <v>8554</v>
      </c>
      <c r="AJ172">
        <v>8554</v>
      </c>
      <c r="AK172">
        <v>0</v>
      </c>
      <c r="AL172">
        <v>0</v>
      </c>
      <c r="AM172">
        <v>0</v>
      </c>
      <c r="AN172">
        <v>8554</v>
      </c>
      <c r="AO172">
        <v>734</v>
      </c>
      <c r="AP172">
        <v>1</v>
      </c>
      <c r="AQ172" t="s">
        <v>375</v>
      </c>
      <c r="AR172" t="s">
        <v>668</v>
      </c>
      <c r="AS172" t="s">
        <v>994</v>
      </c>
      <c r="AT172" t="s">
        <v>995</v>
      </c>
      <c r="AU172">
        <v>177050</v>
      </c>
      <c r="AX172">
        <v>2191879</v>
      </c>
      <c r="AY172" t="s">
        <v>868</v>
      </c>
      <c r="AZ172" t="s">
        <v>996</v>
      </c>
      <c r="BA172" t="s">
        <v>997</v>
      </c>
      <c r="BB172" t="s">
        <v>998</v>
      </c>
      <c r="BC172" t="s">
        <v>999</v>
      </c>
      <c r="BD172" t="s">
        <v>1000</v>
      </c>
      <c r="BE172" t="s">
        <v>1001</v>
      </c>
      <c r="BF172" t="s">
        <v>1002</v>
      </c>
      <c r="BG172" t="s">
        <v>98</v>
      </c>
      <c r="BH172" t="s">
        <v>373</v>
      </c>
      <c r="BI172" t="s">
        <v>1003</v>
      </c>
      <c r="BJ172" t="s">
        <v>1004</v>
      </c>
      <c r="BK172" t="s">
        <v>1005</v>
      </c>
      <c r="BL172" t="s">
        <v>357</v>
      </c>
      <c r="BM172" t="s">
        <v>358</v>
      </c>
      <c r="BN172" t="s">
        <v>357</v>
      </c>
      <c r="BO172" t="s">
        <v>676</v>
      </c>
      <c r="BP172" t="s">
        <v>360</v>
      </c>
      <c r="BQ172" t="s">
        <v>157</v>
      </c>
      <c r="BR172" t="s">
        <v>158</v>
      </c>
      <c r="BS172">
        <v>497882</v>
      </c>
      <c r="BT172" t="s">
        <v>119</v>
      </c>
      <c r="BU172" t="s">
        <v>120</v>
      </c>
      <c r="BV172" t="s">
        <v>120</v>
      </c>
      <c r="BW172" t="s">
        <v>120</v>
      </c>
      <c r="BX172" t="s">
        <v>120</v>
      </c>
      <c r="BY172">
        <v>6</v>
      </c>
      <c r="BZ172">
        <v>6</v>
      </c>
      <c r="CA172">
        <v>2987292</v>
      </c>
      <c r="CD172" t="s">
        <v>121</v>
      </c>
    </row>
    <row r="173" spans="2:82" x14ac:dyDescent="0.25">
      <c r="B173">
        <f t="shared" si="80"/>
        <v>169</v>
      </c>
      <c r="C173" t="s">
        <v>985</v>
      </c>
      <c r="D173" t="s">
        <v>986</v>
      </c>
      <c r="E173" t="s">
        <v>987</v>
      </c>
      <c r="F173" t="s">
        <v>988</v>
      </c>
      <c r="H173" t="s">
        <v>989</v>
      </c>
      <c r="I173" t="s">
        <v>990</v>
      </c>
      <c r="J173" t="s">
        <v>991</v>
      </c>
      <c r="K173" s="4">
        <v>5665000</v>
      </c>
      <c r="L173" s="4">
        <v>7881114</v>
      </c>
      <c r="M173" s="4">
        <v>7881114</v>
      </c>
      <c r="O173" t="s">
        <v>88</v>
      </c>
      <c r="P173" t="s">
        <v>920</v>
      </c>
      <c r="Q173" t="s">
        <v>666</v>
      </c>
      <c r="R173" t="s">
        <v>347</v>
      </c>
      <c r="S173" t="s">
        <v>137</v>
      </c>
      <c r="T173" t="s">
        <v>183</v>
      </c>
      <c r="W173">
        <v>628804</v>
      </c>
      <c r="X173">
        <v>0</v>
      </c>
      <c r="Y173" t="s">
        <v>741</v>
      </c>
      <c r="Z173" t="s">
        <v>95</v>
      </c>
      <c r="AA173" t="s">
        <v>96</v>
      </c>
      <c r="AB173" t="s">
        <v>349</v>
      </c>
      <c r="AC173" t="s">
        <v>349</v>
      </c>
      <c r="AD173" t="s">
        <v>98</v>
      </c>
      <c r="AE173" t="s">
        <v>639</v>
      </c>
      <c r="AG173" t="s">
        <v>187</v>
      </c>
      <c r="AH173" t="s">
        <v>1008</v>
      </c>
      <c r="AI173">
        <v>8554</v>
      </c>
      <c r="AJ173">
        <v>8554</v>
      </c>
      <c r="AK173">
        <v>0</v>
      </c>
      <c r="AL173">
        <v>0</v>
      </c>
      <c r="AM173">
        <v>0</v>
      </c>
      <c r="AN173">
        <v>8554</v>
      </c>
      <c r="AO173">
        <v>734</v>
      </c>
      <c r="AP173">
        <v>1</v>
      </c>
      <c r="AQ173" t="s">
        <v>375</v>
      </c>
      <c r="AR173" t="s">
        <v>668</v>
      </c>
      <c r="AS173" t="s">
        <v>994</v>
      </c>
      <c r="AT173" t="s">
        <v>995</v>
      </c>
      <c r="AU173">
        <v>177050</v>
      </c>
      <c r="AX173">
        <v>2191879</v>
      </c>
      <c r="AY173" t="s">
        <v>868</v>
      </c>
      <c r="AZ173" t="s">
        <v>996</v>
      </c>
      <c r="BA173" t="s">
        <v>997</v>
      </c>
      <c r="BB173" t="s">
        <v>998</v>
      </c>
      <c r="BC173" t="s">
        <v>999</v>
      </c>
      <c r="BD173" t="s">
        <v>1000</v>
      </c>
      <c r="BE173" t="s">
        <v>1001</v>
      </c>
      <c r="BF173" t="s">
        <v>1002</v>
      </c>
      <c r="BG173" t="s">
        <v>98</v>
      </c>
      <c r="BH173" t="s">
        <v>373</v>
      </c>
      <c r="BI173" t="s">
        <v>1003</v>
      </c>
      <c r="BJ173" t="s">
        <v>1004</v>
      </c>
      <c r="BK173" t="s">
        <v>1005</v>
      </c>
      <c r="BL173" t="s">
        <v>357</v>
      </c>
      <c r="BM173" t="s">
        <v>358</v>
      </c>
      <c r="BN173" t="s">
        <v>357</v>
      </c>
      <c r="BO173" t="s">
        <v>676</v>
      </c>
      <c r="BP173" t="s">
        <v>360</v>
      </c>
      <c r="BQ173" t="s">
        <v>157</v>
      </c>
      <c r="BR173" t="s">
        <v>158</v>
      </c>
      <c r="BS173">
        <v>497882</v>
      </c>
      <c r="BT173" t="s">
        <v>119</v>
      </c>
      <c r="BU173" t="s">
        <v>120</v>
      </c>
      <c r="BV173" t="s">
        <v>120</v>
      </c>
      <c r="BW173" t="s">
        <v>120</v>
      </c>
      <c r="BX173" t="s">
        <v>120</v>
      </c>
      <c r="BY173">
        <v>6</v>
      </c>
      <c r="BZ173">
        <v>6</v>
      </c>
      <c r="CA173">
        <v>2987292</v>
      </c>
      <c r="CD173" t="s">
        <v>121</v>
      </c>
    </row>
    <row r="174" spans="2:82" x14ac:dyDescent="0.25">
      <c r="B174">
        <f t="shared" si="80"/>
        <v>170</v>
      </c>
      <c r="C174" t="s">
        <v>985</v>
      </c>
      <c r="D174" t="s">
        <v>986</v>
      </c>
      <c r="E174" t="s">
        <v>987</v>
      </c>
      <c r="F174" t="s">
        <v>988</v>
      </c>
      <c r="H174" t="s">
        <v>989</v>
      </c>
      <c r="I174" t="s">
        <v>990</v>
      </c>
      <c r="J174" t="s">
        <v>991</v>
      </c>
      <c r="K174" s="4">
        <v>5665000</v>
      </c>
      <c r="L174" s="4">
        <v>7881114</v>
      </c>
      <c r="M174" s="4">
        <v>7881114</v>
      </c>
      <c r="O174" t="s">
        <v>88</v>
      </c>
      <c r="P174" t="s">
        <v>922</v>
      </c>
      <c r="Q174" t="s">
        <v>666</v>
      </c>
      <c r="R174" t="s">
        <v>347</v>
      </c>
      <c r="S174" t="s">
        <v>137</v>
      </c>
      <c r="T174" t="s">
        <v>183</v>
      </c>
      <c r="W174">
        <v>628804</v>
      </c>
      <c r="X174">
        <v>0</v>
      </c>
      <c r="Y174" t="s">
        <v>741</v>
      </c>
      <c r="Z174" t="s">
        <v>95</v>
      </c>
      <c r="AA174" t="s">
        <v>96</v>
      </c>
      <c r="AB174" t="s">
        <v>349</v>
      </c>
      <c r="AC174" t="s">
        <v>349</v>
      </c>
      <c r="AD174" t="s">
        <v>98</v>
      </c>
      <c r="AE174" t="s">
        <v>639</v>
      </c>
      <c r="AG174" t="s">
        <v>187</v>
      </c>
      <c r="AH174" t="s">
        <v>1008</v>
      </c>
      <c r="AI174">
        <v>8554</v>
      </c>
      <c r="AJ174">
        <v>8554</v>
      </c>
      <c r="AK174">
        <v>0</v>
      </c>
      <c r="AL174">
        <v>0</v>
      </c>
      <c r="AM174">
        <v>0</v>
      </c>
      <c r="AN174">
        <v>8554</v>
      </c>
      <c r="AO174">
        <v>734</v>
      </c>
      <c r="AP174">
        <v>1</v>
      </c>
      <c r="AQ174" t="s">
        <v>375</v>
      </c>
      <c r="AR174" t="s">
        <v>668</v>
      </c>
      <c r="AS174" t="s">
        <v>994</v>
      </c>
      <c r="AT174" t="s">
        <v>995</v>
      </c>
      <c r="AU174">
        <v>177050</v>
      </c>
      <c r="AX174">
        <v>2191879</v>
      </c>
      <c r="AY174" t="s">
        <v>868</v>
      </c>
      <c r="AZ174" t="s">
        <v>996</v>
      </c>
      <c r="BA174" t="s">
        <v>997</v>
      </c>
      <c r="BB174" t="s">
        <v>998</v>
      </c>
      <c r="BC174" t="s">
        <v>999</v>
      </c>
      <c r="BD174" t="s">
        <v>1000</v>
      </c>
      <c r="BE174" t="s">
        <v>1001</v>
      </c>
      <c r="BF174" t="s">
        <v>1002</v>
      </c>
      <c r="BG174" t="s">
        <v>98</v>
      </c>
      <c r="BH174" t="s">
        <v>373</v>
      </c>
      <c r="BI174" t="s">
        <v>1003</v>
      </c>
      <c r="BJ174" t="s">
        <v>1004</v>
      </c>
      <c r="BK174" t="s">
        <v>1005</v>
      </c>
      <c r="BL174" t="s">
        <v>357</v>
      </c>
      <c r="BM174" t="s">
        <v>358</v>
      </c>
      <c r="BN174" t="s">
        <v>357</v>
      </c>
      <c r="BO174" t="s">
        <v>676</v>
      </c>
      <c r="BP174" t="s">
        <v>360</v>
      </c>
      <c r="BQ174" t="s">
        <v>157</v>
      </c>
      <c r="BR174" t="s">
        <v>158</v>
      </c>
      <c r="BS174">
        <v>497882</v>
      </c>
      <c r="BT174" t="s">
        <v>119</v>
      </c>
      <c r="BU174" t="s">
        <v>120</v>
      </c>
      <c r="BV174" t="s">
        <v>120</v>
      </c>
      <c r="BW174" t="s">
        <v>120</v>
      </c>
      <c r="BX174" t="s">
        <v>120</v>
      </c>
      <c r="BY174">
        <v>6</v>
      </c>
      <c r="BZ174">
        <v>6</v>
      </c>
      <c r="CA174">
        <v>2987292</v>
      </c>
      <c r="CD174" t="s">
        <v>121</v>
      </c>
    </row>
    <row r="175" spans="2:82" x14ac:dyDescent="0.25">
      <c r="B175">
        <f t="shared" si="80"/>
        <v>171</v>
      </c>
      <c r="C175" t="s">
        <v>985</v>
      </c>
      <c r="D175" t="s">
        <v>986</v>
      </c>
      <c r="E175" t="s">
        <v>987</v>
      </c>
      <c r="F175" t="s">
        <v>988</v>
      </c>
      <c r="H175" t="s">
        <v>989</v>
      </c>
      <c r="I175" t="s">
        <v>990</v>
      </c>
      <c r="J175" t="s">
        <v>991</v>
      </c>
      <c r="K175" s="4">
        <v>5665000</v>
      </c>
      <c r="L175" s="4">
        <v>7881114</v>
      </c>
      <c r="M175" s="4">
        <v>7881114</v>
      </c>
      <c r="O175" t="s">
        <v>88</v>
      </c>
      <c r="P175" t="s">
        <v>350</v>
      </c>
      <c r="Q175" t="s">
        <v>666</v>
      </c>
      <c r="R175" t="s">
        <v>347</v>
      </c>
      <c r="S175" t="s">
        <v>137</v>
      </c>
      <c r="T175" t="s">
        <v>183</v>
      </c>
      <c r="W175">
        <v>628804</v>
      </c>
      <c r="X175">
        <v>0</v>
      </c>
      <c r="Y175" t="s">
        <v>741</v>
      </c>
      <c r="Z175" t="s">
        <v>95</v>
      </c>
      <c r="AA175" t="s">
        <v>96</v>
      </c>
      <c r="AB175" t="s">
        <v>349</v>
      </c>
      <c r="AC175" t="s">
        <v>349</v>
      </c>
      <c r="AD175" t="s">
        <v>98</v>
      </c>
      <c r="AE175" t="s">
        <v>639</v>
      </c>
      <c r="AG175" t="s">
        <v>187</v>
      </c>
      <c r="AH175" t="s">
        <v>1008</v>
      </c>
      <c r="AI175">
        <v>8554</v>
      </c>
      <c r="AJ175">
        <v>8554</v>
      </c>
      <c r="AK175">
        <v>0</v>
      </c>
      <c r="AL175">
        <v>0</v>
      </c>
      <c r="AM175">
        <v>0</v>
      </c>
      <c r="AN175">
        <v>8554</v>
      </c>
      <c r="AO175">
        <v>734</v>
      </c>
      <c r="AP175">
        <v>1</v>
      </c>
      <c r="AQ175" t="s">
        <v>375</v>
      </c>
      <c r="AR175" t="s">
        <v>668</v>
      </c>
      <c r="AS175" t="s">
        <v>994</v>
      </c>
      <c r="AT175" t="s">
        <v>995</v>
      </c>
      <c r="AU175">
        <v>177050</v>
      </c>
      <c r="AX175">
        <v>2191879</v>
      </c>
      <c r="AY175" t="s">
        <v>868</v>
      </c>
      <c r="AZ175" t="s">
        <v>996</v>
      </c>
      <c r="BA175" t="s">
        <v>997</v>
      </c>
      <c r="BB175" t="s">
        <v>998</v>
      </c>
      <c r="BC175" t="s">
        <v>999</v>
      </c>
      <c r="BD175" t="s">
        <v>1000</v>
      </c>
      <c r="BE175" t="s">
        <v>1001</v>
      </c>
      <c r="BF175" t="s">
        <v>1002</v>
      </c>
      <c r="BG175" t="s">
        <v>98</v>
      </c>
      <c r="BH175" t="s">
        <v>373</v>
      </c>
      <c r="BI175" t="s">
        <v>1003</v>
      </c>
      <c r="BJ175" t="s">
        <v>1004</v>
      </c>
      <c r="BK175" t="s">
        <v>1005</v>
      </c>
      <c r="BL175" t="s">
        <v>357</v>
      </c>
      <c r="BM175" t="s">
        <v>358</v>
      </c>
      <c r="BN175" t="s">
        <v>357</v>
      </c>
      <c r="BO175" t="s">
        <v>676</v>
      </c>
      <c r="BP175" t="s">
        <v>360</v>
      </c>
      <c r="BQ175" t="s">
        <v>157</v>
      </c>
      <c r="BR175" t="s">
        <v>158</v>
      </c>
      <c r="BS175">
        <v>497882</v>
      </c>
      <c r="BT175" t="s">
        <v>119</v>
      </c>
      <c r="BU175" t="s">
        <v>120</v>
      </c>
      <c r="BV175" t="s">
        <v>120</v>
      </c>
      <c r="BW175" t="s">
        <v>120</v>
      </c>
      <c r="BX175" t="s">
        <v>120</v>
      </c>
      <c r="BY175">
        <v>6</v>
      </c>
      <c r="BZ175">
        <v>6</v>
      </c>
      <c r="CA175">
        <v>2987292</v>
      </c>
      <c r="CD175" t="s">
        <v>121</v>
      </c>
    </row>
    <row r="176" spans="2:82" x14ac:dyDescent="0.25">
      <c r="B176">
        <f t="shared" si="80"/>
        <v>172</v>
      </c>
      <c r="C176" t="s">
        <v>985</v>
      </c>
      <c r="D176" t="s">
        <v>986</v>
      </c>
      <c r="E176" t="s">
        <v>987</v>
      </c>
      <c r="F176" t="s">
        <v>988</v>
      </c>
      <c r="H176" t="s">
        <v>989</v>
      </c>
      <c r="I176" t="s">
        <v>990</v>
      </c>
      <c r="J176" t="s">
        <v>991</v>
      </c>
      <c r="K176" s="4">
        <v>5665000</v>
      </c>
      <c r="L176" s="4">
        <v>7881114</v>
      </c>
      <c r="M176" s="4">
        <v>7881114</v>
      </c>
      <c r="O176" t="s">
        <v>88</v>
      </c>
      <c r="P176" t="s">
        <v>685</v>
      </c>
      <c r="Q176" t="s">
        <v>666</v>
      </c>
      <c r="R176" t="s">
        <v>347</v>
      </c>
      <c r="S176" t="s">
        <v>137</v>
      </c>
      <c r="T176" t="s">
        <v>183</v>
      </c>
      <c r="W176">
        <v>602045</v>
      </c>
      <c r="X176">
        <v>0</v>
      </c>
      <c r="Y176" t="s">
        <v>741</v>
      </c>
      <c r="Z176" t="s">
        <v>95</v>
      </c>
      <c r="AA176" t="s">
        <v>96</v>
      </c>
      <c r="AB176" t="s">
        <v>349</v>
      </c>
      <c r="AC176" t="s">
        <v>349</v>
      </c>
      <c r="AD176" t="s">
        <v>98</v>
      </c>
      <c r="AE176" t="s">
        <v>639</v>
      </c>
      <c r="AG176" t="s">
        <v>187</v>
      </c>
      <c r="AH176" t="s">
        <v>1009</v>
      </c>
      <c r="AI176">
        <v>8190</v>
      </c>
      <c r="AJ176">
        <v>8190</v>
      </c>
      <c r="AK176">
        <v>0</v>
      </c>
      <c r="AL176">
        <v>0</v>
      </c>
      <c r="AM176">
        <v>0</v>
      </c>
      <c r="AN176">
        <v>8190</v>
      </c>
      <c r="AO176">
        <v>786</v>
      </c>
      <c r="AP176">
        <v>1</v>
      </c>
      <c r="AQ176" t="s">
        <v>375</v>
      </c>
      <c r="AR176" t="s">
        <v>668</v>
      </c>
      <c r="AS176" t="s">
        <v>994</v>
      </c>
      <c r="AT176" t="s">
        <v>995</v>
      </c>
      <c r="AU176">
        <v>177050</v>
      </c>
      <c r="AX176">
        <v>2191879</v>
      </c>
      <c r="AY176" t="s">
        <v>868</v>
      </c>
      <c r="AZ176" t="s">
        <v>996</v>
      </c>
      <c r="BA176" t="s">
        <v>997</v>
      </c>
      <c r="BB176" t="s">
        <v>998</v>
      </c>
      <c r="BC176" t="s">
        <v>999</v>
      </c>
      <c r="BD176" t="s">
        <v>1000</v>
      </c>
      <c r="BE176" t="s">
        <v>1001</v>
      </c>
      <c r="BF176" t="s">
        <v>1002</v>
      </c>
      <c r="BG176" t="s">
        <v>98</v>
      </c>
      <c r="BH176" t="s">
        <v>373</v>
      </c>
      <c r="BI176" t="s">
        <v>1003</v>
      </c>
      <c r="BJ176" t="s">
        <v>1004</v>
      </c>
      <c r="BK176" t="s">
        <v>1005</v>
      </c>
      <c r="BL176" t="s">
        <v>357</v>
      </c>
      <c r="BM176" t="s">
        <v>358</v>
      </c>
      <c r="BN176" t="s">
        <v>357</v>
      </c>
      <c r="BO176" t="s">
        <v>676</v>
      </c>
      <c r="BP176" t="s">
        <v>360</v>
      </c>
      <c r="BQ176" t="s">
        <v>157</v>
      </c>
      <c r="BR176" t="s">
        <v>158</v>
      </c>
      <c r="BS176">
        <v>497882</v>
      </c>
      <c r="BT176" t="s">
        <v>119</v>
      </c>
      <c r="BU176" t="s">
        <v>120</v>
      </c>
      <c r="BV176" t="s">
        <v>120</v>
      </c>
      <c r="BW176" t="s">
        <v>120</v>
      </c>
      <c r="BX176" t="s">
        <v>120</v>
      </c>
      <c r="BY176">
        <v>6</v>
      </c>
      <c r="BZ176">
        <v>6</v>
      </c>
      <c r="CA176">
        <v>2987292</v>
      </c>
      <c r="CD176" t="s">
        <v>121</v>
      </c>
    </row>
    <row r="177" spans="2:82" x14ac:dyDescent="0.25">
      <c r="B177">
        <f t="shared" si="80"/>
        <v>173</v>
      </c>
      <c r="C177" t="s">
        <v>985</v>
      </c>
      <c r="D177" t="s">
        <v>986</v>
      </c>
      <c r="E177" t="s">
        <v>987</v>
      </c>
      <c r="F177" t="s">
        <v>988</v>
      </c>
      <c r="H177" t="s">
        <v>989</v>
      </c>
      <c r="I177" t="s">
        <v>990</v>
      </c>
      <c r="J177" t="s">
        <v>991</v>
      </c>
      <c r="K177" s="4">
        <v>5665000</v>
      </c>
      <c r="L177" s="4">
        <v>7881114</v>
      </c>
      <c r="M177" s="4">
        <v>7881114</v>
      </c>
      <c r="O177" t="s">
        <v>88</v>
      </c>
      <c r="P177" t="s">
        <v>868</v>
      </c>
      <c r="Q177" t="s">
        <v>666</v>
      </c>
      <c r="R177" t="s">
        <v>347</v>
      </c>
      <c r="S177" t="s">
        <v>137</v>
      </c>
      <c r="T177" t="s">
        <v>183</v>
      </c>
      <c r="W177">
        <v>602045</v>
      </c>
      <c r="X177">
        <v>0</v>
      </c>
      <c r="Y177" t="s">
        <v>741</v>
      </c>
      <c r="Z177" t="s">
        <v>95</v>
      </c>
      <c r="AA177" t="s">
        <v>96</v>
      </c>
      <c r="AB177" t="s">
        <v>349</v>
      </c>
      <c r="AC177" t="s">
        <v>349</v>
      </c>
      <c r="AD177" t="s">
        <v>98</v>
      </c>
      <c r="AE177" t="s">
        <v>639</v>
      </c>
      <c r="AG177" t="s">
        <v>187</v>
      </c>
      <c r="AH177" t="s">
        <v>1009</v>
      </c>
      <c r="AI177">
        <v>8190</v>
      </c>
      <c r="AJ177">
        <v>8190</v>
      </c>
      <c r="AK177">
        <v>0</v>
      </c>
      <c r="AL177">
        <v>0</v>
      </c>
      <c r="AM177">
        <v>0</v>
      </c>
      <c r="AN177">
        <v>8190</v>
      </c>
      <c r="AO177">
        <v>786</v>
      </c>
      <c r="AP177">
        <v>1</v>
      </c>
      <c r="AQ177" t="s">
        <v>375</v>
      </c>
      <c r="AR177" t="s">
        <v>668</v>
      </c>
      <c r="AS177" t="s">
        <v>994</v>
      </c>
      <c r="AT177" t="s">
        <v>995</v>
      </c>
      <c r="AU177">
        <v>177050</v>
      </c>
      <c r="AX177">
        <v>2191879</v>
      </c>
      <c r="AY177" t="s">
        <v>868</v>
      </c>
      <c r="AZ177" t="s">
        <v>996</v>
      </c>
      <c r="BA177" t="s">
        <v>997</v>
      </c>
      <c r="BB177" t="s">
        <v>998</v>
      </c>
      <c r="BC177" t="s">
        <v>999</v>
      </c>
      <c r="BD177" t="s">
        <v>1000</v>
      </c>
      <c r="BE177" t="s">
        <v>1001</v>
      </c>
      <c r="BF177" t="s">
        <v>1002</v>
      </c>
      <c r="BG177" t="s">
        <v>98</v>
      </c>
      <c r="BH177" t="s">
        <v>373</v>
      </c>
      <c r="BI177" t="s">
        <v>1003</v>
      </c>
      <c r="BJ177" t="s">
        <v>1004</v>
      </c>
      <c r="BK177" t="s">
        <v>1005</v>
      </c>
      <c r="BL177" t="s">
        <v>357</v>
      </c>
      <c r="BM177" t="s">
        <v>358</v>
      </c>
      <c r="BN177" t="s">
        <v>357</v>
      </c>
      <c r="BO177" t="s">
        <v>676</v>
      </c>
      <c r="BP177" t="s">
        <v>360</v>
      </c>
      <c r="BQ177" t="s">
        <v>157</v>
      </c>
      <c r="BR177" t="s">
        <v>158</v>
      </c>
      <c r="BS177">
        <v>497882</v>
      </c>
      <c r="BT177" t="s">
        <v>119</v>
      </c>
      <c r="BU177" t="s">
        <v>120</v>
      </c>
      <c r="BV177" t="s">
        <v>120</v>
      </c>
      <c r="BW177" t="s">
        <v>120</v>
      </c>
      <c r="BX177" t="s">
        <v>120</v>
      </c>
      <c r="BY177">
        <v>6</v>
      </c>
      <c r="BZ177">
        <v>6</v>
      </c>
      <c r="CA177">
        <v>2987292</v>
      </c>
      <c r="CD177" t="s">
        <v>121</v>
      </c>
    </row>
    <row r="178" spans="2:82" x14ac:dyDescent="0.25">
      <c r="B178">
        <f t="shared" si="80"/>
        <v>174</v>
      </c>
      <c r="C178" t="s">
        <v>985</v>
      </c>
      <c r="D178" t="s">
        <v>986</v>
      </c>
      <c r="E178" t="s">
        <v>987</v>
      </c>
      <c r="F178" t="s">
        <v>988</v>
      </c>
      <c r="H178" t="s">
        <v>989</v>
      </c>
      <c r="I178" t="s">
        <v>990</v>
      </c>
      <c r="J178" t="s">
        <v>991</v>
      </c>
      <c r="K178" s="4">
        <v>5665000</v>
      </c>
      <c r="L178" s="4">
        <v>7881114</v>
      </c>
      <c r="M178" s="4">
        <v>7881114</v>
      </c>
      <c r="O178" t="s">
        <v>88</v>
      </c>
      <c r="P178" t="s">
        <v>1010</v>
      </c>
      <c r="Q178" t="s">
        <v>666</v>
      </c>
      <c r="R178" t="s">
        <v>347</v>
      </c>
      <c r="S178" t="s">
        <v>137</v>
      </c>
      <c r="T178" t="s">
        <v>183</v>
      </c>
      <c r="W178">
        <v>602045</v>
      </c>
      <c r="X178">
        <v>0</v>
      </c>
      <c r="Y178" t="s">
        <v>741</v>
      </c>
      <c r="Z178" t="s">
        <v>95</v>
      </c>
      <c r="AA178" t="s">
        <v>96</v>
      </c>
      <c r="AB178" t="s">
        <v>349</v>
      </c>
      <c r="AC178" t="s">
        <v>349</v>
      </c>
      <c r="AD178" t="s">
        <v>98</v>
      </c>
      <c r="AE178" t="s">
        <v>639</v>
      </c>
      <c r="AG178" t="s">
        <v>187</v>
      </c>
      <c r="AH178" t="s">
        <v>1009</v>
      </c>
      <c r="AI178">
        <v>8190</v>
      </c>
      <c r="AJ178">
        <v>8190</v>
      </c>
      <c r="AK178">
        <v>0</v>
      </c>
      <c r="AL178">
        <v>0</v>
      </c>
      <c r="AM178">
        <v>0</v>
      </c>
      <c r="AN178">
        <v>8190</v>
      </c>
      <c r="AO178">
        <v>786</v>
      </c>
      <c r="AP178">
        <v>1</v>
      </c>
      <c r="AQ178" t="s">
        <v>375</v>
      </c>
      <c r="AR178" t="s">
        <v>668</v>
      </c>
      <c r="AS178" t="s">
        <v>994</v>
      </c>
      <c r="AT178" t="s">
        <v>995</v>
      </c>
      <c r="AU178">
        <v>177050</v>
      </c>
      <c r="AX178">
        <v>2191879</v>
      </c>
      <c r="AY178" t="s">
        <v>868</v>
      </c>
      <c r="AZ178" t="s">
        <v>996</v>
      </c>
      <c r="BA178" t="s">
        <v>997</v>
      </c>
      <c r="BB178" t="s">
        <v>998</v>
      </c>
      <c r="BC178" t="s">
        <v>999</v>
      </c>
      <c r="BD178" t="s">
        <v>1000</v>
      </c>
      <c r="BE178" t="s">
        <v>1001</v>
      </c>
      <c r="BF178" t="s">
        <v>1002</v>
      </c>
      <c r="BG178" t="s">
        <v>98</v>
      </c>
      <c r="BH178" t="s">
        <v>373</v>
      </c>
      <c r="BI178" t="s">
        <v>1003</v>
      </c>
      <c r="BJ178" t="s">
        <v>1004</v>
      </c>
      <c r="BK178" t="s">
        <v>1005</v>
      </c>
      <c r="BL178" t="s">
        <v>357</v>
      </c>
      <c r="BM178" t="s">
        <v>358</v>
      </c>
      <c r="BN178" t="s">
        <v>357</v>
      </c>
      <c r="BO178" t="s">
        <v>676</v>
      </c>
      <c r="BP178" t="s">
        <v>360</v>
      </c>
      <c r="BQ178" t="s">
        <v>157</v>
      </c>
      <c r="BR178" t="s">
        <v>158</v>
      </c>
      <c r="BS178">
        <v>497882</v>
      </c>
      <c r="BT178" t="s">
        <v>119</v>
      </c>
      <c r="BU178" t="s">
        <v>120</v>
      </c>
      <c r="BV178" t="s">
        <v>120</v>
      </c>
      <c r="BW178" t="s">
        <v>120</v>
      </c>
      <c r="BX178" t="s">
        <v>120</v>
      </c>
      <c r="BY178">
        <v>6</v>
      </c>
      <c r="BZ178">
        <v>6</v>
      </c>
      <c r="CA178">
        <v>2987292</v>
      </c>
      <c r="CD178" t="s">
        <v>121</v>
      </c>
    </row>
    <row r="179" spans="2:82" x14ac:dyDescent="0.25">
      <c r="B179">
        <f t="shared" si="80"/>
        <v>175</v>
      </c>
      <c r="C179" t="s">
        <v>985</v>
      </c>
      <c r="D179" t="s">
        <v>986</v>
      </c>
      <c r="E179" t="s">
        <v>987</v>
      </c>
      <c r="F179" t="s">
        <v>988</v>
      </c>
      <c r="H179" t="s">
        <v>989</v>
      </c>
      <c r="I179" t="s">
        <v>990</v>
      </c>
      <c r="J179" t="s">
        <v>991</v>
      </c>
      <c r="K179" s="4">
        <v>5665000</v>
      </c>
      <c r="L179" s="4">
        <v>7881114</v>
      </c>
      <c r="M179" s="4">
        <v>7881114</v>
      </c>
      <c r="O179" t="s">
        <v>88</v>
      </c>
      <c r="P179" t="s">
        <v>850</v>
      </c>
      <c r="Q179" t="s">
        <v>666</v>
      </c>
      <c r="R179" t="s">
        <v>347</v>
      </c>
      <c r="S179" t="s">
        <v>137</v>
      </c>
      <c r="T179" t="s">
        <v>183</v>
      </c>
      <c r="W179">
        <v>602045</v>
      </c>
      <c r="X179">
        <v>0</v>
      </c>
      <c r="Y179" t="s">
        <v>741</v>
      </c>
      <c r="Z179" t="s">
        <v>95</v>
      </c>
      <c r="AA179" t="s">
        <v>96</v>
      </c>
      <c r="AB179" t="s">
        <v>349</v>
      </c>
      <c r="AC179" t="s">
        <v>349</v>
      </c>
      <c r="AD179" t="s">
        <v>98</v>
      </c>
      <c r="AE179" t="s">
        <v>639</v>
      </c>
      <c r="AG179" t="s">
        <v>187</v>
      </c>
      <c r="AH179" t="s">
        <v>1009</v>
      </c>
      <c r="AI179">
        <v>8190</v>
      </c>
      <c r="AJ179">
        <v>8190</v>
      </c>
      <c r="AK179">
        <v>0</v>
      </c>
      <c r="AL179">
        <v>0</v>
      </c>
      <c r="AM179">
        <v>0</v>
      </c>
      <c r="AN179">
        <v>8190</v>
      </c>
      <c r="AO179">
        <v>786</v>
      </c>
      <c r="AP179">
        <v>1</v>
      </c>
      <c r="AQ179" t="s">
        <v>375</v>
      </c>
      <c r="AR179" t="s">
        <v>668</v>
      </c>
      <c r="AS179" t="s">
        <v>994</v>
      </c>
      <c r="AT179" t="s">
        <v>995</v>
      </c>
      <c r="AU179">
        <v>177050</v>
      </c>
      <c r="AX179">
        <v>2191879</v>
      </c>
      <c r="AY179" t="s">
        <v>868</v>
      </c>
      <c r="AZ179" t="s">
        <v>996</v>
      </c>
      <c r="BA179" t="s">
        <v>997</v>
      </c>
      <c r="BB179" t="s">
        <v>998</v>
      </c>
      <c r="BC179" t="s">
        <v>999</v>
      </c>
      <c r="BD179" t="s">
        <v>1000</v>
      </c>
      <c r="BE179" t="s">
        <v>1001</v>
      </c>
      <c r="BF179" t="s">
        <v>1002</v>
      </c>
      <c r="BG179" t="s">
        <v>98</v>
      </c>
      <c r="BH179" t="s">
        <v>373</v>
      </c>
      <c r="BI179" t="s">
        <v>1003</v>
      </c>
      <c r="BJ179" t="s">
        <v>1004</v>
      </c>
      <c r="BK179" t="s">
        <v>1005</v>
      </c>
      <c r="BL179" t="s">
        <v>357</v>
      </c>
      <c r="BM179" t="s">
        <v>358</v>
      </c>
      <c r="BN179" t="s">
        <v>357</v>
      </c>
      <c r="BO179" t="s">
        <v>676</v>
      </c>
      <c r="BP179" t="s">
        <v>360</v>
      </c>
      <c r="BQ179" t="s">
        <v>157</v>
      </c>
      <c r="BR179" t="s">
        <v>158</v>
      </c>
      <c r="BS179">
        <v>497882</v>
      </c>
      <c r="BT179" t="s">
        <v>119</v>
      </c>
      <c r="BU179" t="s">
        <v>120</v>
      </c>
      <c r="BV179" t="s">
        <v>120</v>
      </c>
      <c r="BW179" t="s">
        <v>120</v>
      </c>
      <c r="BX179" t="s">
        <v>120</v>
      </c>
      <c r="BY179">
        <v>6</v>
      </c>
      <c r="BZ179">
        <v>6</v>
      </c>
      <c r="CA179">
        <v>2987292</v>
      </c>
      <c r="CD179" t="s">
        <v>121</v>
      </c>
    </row>
    <row r="180" spans="2:82" x14ac:dyDescent="0.25">
      <c r="B180">
        <f t="shared" si="80"/>
        <v>176</v>
      </c>
      <c r="C180" t="s">
        <v>985</v>
      </c>
      <c r="D180" t="s">
        <v>986</v>
      </c>
      <c r="E180" t="s">
        <v>987</v>
      </c>
      <c r="F180" t="s">
        <v>988</v>
      </c>
      <c r="H180" t="s">
        <v>989</v>
      </c>
      <c r="I180" t="s">
        <v>990</v>
      </c>
      <c r="J180" t="s">
        <v>991</v>
      </c>
      <c r="K180" s="4">
        <v>5665000</v>
      </c>
      <c r="L180" s="4">
        <v>7881114</v>
      </c>
      <c r="M180" s="4">
        <v>7881114</v>
      </c>
      <c r="O180" t="s">
        <v>88</v>
      </c>
      <c r="P180" t="s">
        <v>375</v>
      </c>
      <c r="Q180" t="s">
        <v>666</v>
      </c>
      <c r="R180" t="s">
        <v>347</v>
      </c>
      <c r="S180" t="s">
        <v>137</v>
      </c>
      <c r="T180" t="s">
        <v>183</v>
      </c>
      <c r="W180">
        <v>602045</v>
      </c>
      <c r="X180">
        <v>0</v>
      </c>
      <c r="Y180" t="s">
        <v>741</v>
      </c>
      <c r="Z180" t="s">
        <v>95</v>
      </c>
      <c r="AA180" t="s">
        <v>96</v>
      </c>
      <c r="AB180" t="s">
        <v>349</v>
      </c>
      <c r="AC180" t="s">
        <v>349</v>
      </c>
      <c r="AD180" t="s">
        <v>98</v>
      </c>
      <c r="AE180" t="s">
        <v>639</v>
      </c>
      <c r="AG180" t="s">
        <v>187</v>
      </c>
      <c r="AH180" t="s">
        <v>1009</v>
      </c>
      <c r="AI180">
        <v>8190</v>
      </c>
      <c r="AJ180">
        <v>8190</v>
      </c>
      <c r="AK180">
        <v>0</v>
      </c>
      <c r="AL180">
        <v>0</v>
      </c>
      <c r="AM180">
        <v>0</v>
      </c>
      <c r="AN180">
        <v>8190</v>
      </c>
      <c r="AO180">
        <v>786</v>
      </c>
      <c r="AP180">
        <v>1</v>
      </c>
      <c r="AQ180" t="s">
        <v>375</v>
      </c>
      <c r="AR180" t="s">
        <v>668</v>
      </c>
      <c r="AS180" t="s">
        <v>994</v>
      </c>
      <c r="AT180" t="s">
        <v>995</v>
      </c>
      <c r="AU180">
        <v>177050</v>
      </c>
      <c r="AX180">
        <v>2191879</v>
      </c>
      <c r="AY180" t="s">
        <v>868</v>
      </c>
      <c r="AZ180" t="s">
        <v>996</v>
      </c>
      <c r="BA180" t="s">
        <v>997</v>
      </c>
      <c r="BB180" t="s">
        <v>998</v>
      </c>
      <c r="BC180" t="s">
        <v>999</v>
      </c>
      <c r="BD180" t="s">
        <v>1000</v>
      </c>
      <c r="BE180" t="s">
        <v>1001</v>
      </c>
      <c r="BF180" t="s">
        <v>1002</v>
      </c>
      <c r="BG180" t="s">
        <v>98</v>
      </c>
      <c r="BH180" t="s">
        <v>373</v>
      </c>
      <c r="BI180" t="s">
        <v>1003</v>
      </c>
      <c r="BJ180" t="s">
        <v>1004</v>
      </c>
      <c r="BK180" t="s">
        <v>1005</v>
      </c>
      <c r="BL180" t="s">
        <v>357</v>
      </c>
      <c r="BM180" t="s">
        <v>358</v>
      </c>
      <c r="BN180" t="s">
        <v>357</v>
      </c>
      <c r="BO180" t="s">
        <v>676</v>
      </c>
      <c r="BP180" t="s">
        <v>360</v>
      </c>
      <c r="BQ180" t="s">
        <v>157</v>
      </c>
      <c r="BR180" t="s">
        <v>158</v>
      </c>
      <c r="BS180">
        <v>497882</v>
      </c>
      <c r="BT180" t="s">
        <v>119</v>
      </c>
      <c r="BU180" t="s">
        <v>120</v>
      </c>
      <c r="BV180" t="s">
        <v>120</v>
      </c>
      <c r="BW180" t="s">
        <v>120</v>
      </c>
      <c r="BX180" t="s">
        <v>120</v>
      </c>
      <c r="BY180">
        <v>6</v>
      </c>
      <c r="BZ180">
        <v>6</v>
      </c>
      <c r="CA180">
        <v>2987292</v>
      </c>
      <c r="CD180" t="s">
        <v>121</v>
      </c>
    </row>
    <row r="181" spans="2:82" x14ac:dyDescent="0.25">
      <c r="B181">
        <f t="shared" si="80"/>
        <v>177</v>
      </c>
      <c r="C181" t="s">
        <v>985</v>
      </c>
      <c r="D181" t="s">
        <v>986</v>
      </c>
      <c r="E181" t="s">
        <v>987</v>
      </c>
      <c r="F181" t="s">
        <v>988</v>
      </c>
      <c r="H181" t="s">
        <v>989</v>
      </c>
      <c r="I181" t="s">
        <v>990</v>
      </c>
      <c r="J181" t="s">
        <v>991</v>
      </c>
      <c r="K181" s="4">
        <v>5665000</v>
      </c>
      <c r="L181" s="4">
        <v>7881114</v>
      </c>
      <c r="M181" s="4">
        <v>7881114</v>
      </c>
      <c r="O181" t="s">
        <v>88</v>
      </c>
      <c r="P181" t="s">
        <v>429</v>
      </c>
      <c r="Q181" t="s">
        <v>666</v>
      </c>
      <c r="R181" t="s">
        <v>347</v>
      </c>
      <c r="S181" t="s">
        <v>137</v>
      </c>
      <c r="T181" t="s">
        <v>183</v>
      </c>
      <c r="W181">
        <v>602045</v>
      </c>
      <c r="X181">
        <v>0</v>
      </c>
      <c r="Y181" t="s">
        <v>741</v>
      </c>
      <c r="Z181" t="s">
        <v>95</v>
      </c>
      <c r="AA181" t="s">
        <v>96</v>
      </c>
      <c r="AB181" t="s">
        <v>349</v>
      </c>
      <c r="AC181" t="s">
        <v>349</v>
      </c>
      <c r="AD181" t="s">
        <v>98</v>
      </c>
      <c r="AE181" t="s">
        <v>639</v>
      </c>
      <c r="AG181" t="s">
        <v>187</v>
      </c>
      <c r="AH181" t="s">
        <v>1009</v>
      </c>
      <c r="AI181">
        <v>8190</v>
      </c>
      <c r="AJ181">
        <v>8190</v>
      </c>
      <c r="AK181">
        <v>0</v>
      </c>
      <c r="AL181">
        <v>0</v>
      </c>
      <c r="AM181">
        <v>0</v>
      </c>
      <c r="AN181">
        <v>8190</v>
      </c>
      <c r="AO181">
        <v>786</v>
      </c>
      <c r="AP181">
        <v>1</v>
      </c>
      <c r="AQ181" t="s">
        <v>375</v>
      </c>
      <c r="AR181" t="s">
        <v>668</v>
      </c>
      <c r="AS181" t="s">
        <v>994</v>
      </c>
      <c r="AT181" t="s">
        <v>995</v>
      </c>
      <c r="AU181">
        <v>177050</v>
      </c>
      <c r="AX181">
        <v>2191879</v>
      </c>
      <c r="AY181" t="s">
        <v>868</v>
      </c>
      <c r="AZ181" t="s">
        <v>996</v>
      </c>
      <c r="BA181" t="s">
        <v>997</v>
      </c>
      <c r="BB181" t="s">
        <v>998</v>
      </c>
      <c r="BC181" t="s">
        <v>999</v>
      </c>
      <c r="BD181" t="s">
        <v>1000</v>
      </c>
      <c r="BE181" t="s">
        <v>1001</v>
      </c>
      <c r="BF181" t="s">
        <v>1002</v>
      </c>
      <c r="BG181" t="s">
        <v>98</v>
      </c>
      <c r="BH181" t="s">
        <v>373</v>
      </c>
      <c r="BI181" t="s">
        <v>1003</v>
      </c>
      <c r="BJ181" t="s">
        <v>1004</v>
      </c>
      <c r="BK181" t="s">
        <v>1005</v>
      </c>
      <c r="BL181" t="s">
        <v>357</v>
      </c>
      <c r="BM181" t="s">
        <v>358</v>
      </c>
      <c r="BN181" t="s">
        <v>357</v>
      </c>
      <c r="BO181" t="s">
        <v>676</v>
      </c>
      <c r="BP181" t="s">
        <v>360</v>
      </c>
      <c r="BQ181" t="s">
        <v>157</v>
      </c>
      <c r="BR181" t="s">
        <v>158</v>
      </c>
      <c r="BS181">
        <v>497882</v>
      </c>
      <c r="BT181" t="s">
        <v>119</v>
      </c>
      <c r="BU181" t="s">
        <v>120</v>
      </c>
      <c r="BV181" t="s">
        <v>120</v>
      </c>
      <c r="BW181" t="s">
        <v>120</v>
      </c>
      <c r="BX181" t="s">
        <v>120</v>
      </c>
      <c r="BY181">
        <v>6</v>
      </c>
      <c r="BZ181">
        <v>6</v>
      </c>
      <c r="CA181">
        <v>2987292</v>
      </c>
      <c r="CD181" t="s">
        <v>121</v>
      </c>
    </row>
    <row r="182" spans="2:82" x14ac:dyDescent="0.25">
      <c r="B182">
        <f t="shared" si="80"/>
        <v>178</v>
      </c>
      <c r="C182" t="s">
        <v>985</v>
      </c>
      <c r="D182" t="s">
        <v>986</v>
      </c>
      <c r="E182" t="s">
        <v>987</v>
      </c>
      <c r="F182" t="s">
        <v>988</v>
      </c>
      <c r="H182" t="s">
        <v>989</v>
      </c>
      <c r="I182" t="s">
        <v>990</v>
      </c>
      <c r="J182" t="s">
        <v>991</v>
      </c>
      <c r="K182" s="4">
        <v>5665000</v>
      </c>
      <c r="L182" s="4">
        <v>7881114</v>
      </c>
      <c r="M182" s="4">
        <v>7881114</v>
      </c>
      <c r="O182" t="s">
        <v>88</v>
      </c>
      <c r="P182" t="s">
        <v>498</v>
      </c>
      <c r="Q182" t="s">
        <v>666</v>
      </c>
      <c r="R182" t="s">
        <v>1011</v>
      </c>
      <c r="S182" t="s">
        <v>137</v>
      </c>
      <c r="T182" t="s">
        <v>183</v>
      </c>
      <c r="W182">
        <v>149530</v>
      </c>
      <c r="X182">
        <v>0</v>
      </c>
      <c r="Y182" t="s">
        <v>741</v>
      </c>
      <c r="Z182" t="s">
        <v>95</v>
      </c>
      <c r="AA182" t="s">
        <v>96</v>
      </c>
      <c r="AB182" t="s">
        <v>349</v>
      </c>
      <c r="AC182" t="s">
        <v>349</v>
      </c>
      <c r="AD182" t="s">
        <v>98</v>
      </c>
      <c r="AE182" t="s">
        <v>639</v>
      </c>
      <c r="AG182" t="s">
        <v>187</v>
      </c>
      <c r="AH182" t="s">
        <v>1012</v>
      </c>
      <c r="AI182">
        <v>1900</v>
      </c>
      <c r="AJ182">
        <v>1900</v>
      </c>
      <c r="AK182">
        <v>0</v>
      </c>
      <c r="AL182">
        <v>0</v>
      </c>
      <c r="AM182">
        <v>0</v>
      </c>
      <c r="AN182">
        <v>1900</v>
      </c>
      <c r="AO182">
        <v>176</v>
      </c>
      <c r="AP182">
        <v>1</v>
      </c>
      <c r="AQ182" t="s">
        <v>375</v>
      </c>
      <c r="AR182" t="s">
        <v>668</v>
      </c>
      <c r="AS182" t="s">
        <v>994</v>
      </c>
      <c r="AT182" t="s">
        <v>995</v>
      </c>
      <c r="AU182">
        <v>177050</v>
      </c>
      <c r="AX182">
        <v>2191879</v>
      </c>
      <c r="AY182" t="s">
        <v>868</v>
      </c>
      <c r="AZ182" t="s">
        <v>996</v>
      </c>
      <c r="BA182" t="s">
        <v>997</v>
      </c>
      <c r="BB182" t="s">
        <v>998</v>
      </c>
      <c r="BC182" t="s">
        <v>999</v>
      </c>
      <c r="BD182" t="s">
        <v>1000</v>
      </c>
      <c r="BE182" t="s">
        <v>1001</v>
      </c>
      <c r="BF182" t="s">
        <v>1002</v>
      </c>
      <c r="BG182" t="s">
        <v>98</v>
      </c>
      <c r="BH182" t="s">
        <v>373</v>
      </c>
      <c r="BI182" t="s">
        <v>1003</v>
      </c>
      <c r="BJ182" t="s">
        <v>1004</v>
      </c>
      <c r="BK182" t="s">
        <v>1005</v>
      </c>
      <c r="BL182" t="s">
        <v>357</v>
      </c>
      <c r="BM182" t="s">
        <v>358</v>
      </c>
      <c r="BN182" t="s">
        <v>357</v>
      </c>
      <c r="BO182" t="s">
        <v>676</v>
      </c>
      <c r="BP182" t="s">
        <v>1013</v>
      </c>
      <c r="BQ182" t="s">
        <v>157</v>
      </c>
      <c r="BR182" t="s">
        <v>158</v>
      </c>
      <c r="BS182">
        <v>497882</v>
      </c>
      <c r="BT182" t="s">
        <v>119</v>
      </c>
      <c r="BU182" t="s">
        <v>120</v>
      </c>
      <c r="BV182" t="s">
        <v>120</v>
      </c>
      <c r="BW182" t="s">
        <v>120</v>
      </c>
      <c r="BX182" t="s">
        <v>120</v>
      </c>
      <c r="BY182">
        <v>6</v>
      </c>
      <c r="BZ182">
        <v>6</v>
      </c>
      <c r="CA182">
        <v>2987292</v>
      </c>
      <c r="CD182" t="s">
        <v>121</v>
      </c>
    </row>
    <row r="183" spans="2:82" x14ac:dyDescent="0.25">
      <c r="B183">
        <f t="shared" si="80"/>
        <v>179</v>
      </c>
      <c r="C183" t="s">
        <v>985</v>
      </c>
      <c r="D183" t="s">
        <v>986</v>
      </c>
      <c r="E183" t="s">
        <v>987</v>
      </c>
      <c r="F183" t="s">
        <v>988</v>
      </c>
      <c r="H183" t="s">
        <v>989</v>
      </c>
      <c r="I183" t="s">
        <v>990</v>
      </c>
      <c r="J183" t="s">
        <v>991</v>
      </c>
      <c r="K183" s="4">
        <v>5665000</v>
      </c>
      <c r="L183" s="4">
        <v>7881114</v>
      </c>
      <c r="M183" s="4">
        <v>7881114</v>
      </c>
      <c r="O183" t="s">
        <v>88</v>
      </c>
      <c r="P183" t="s">
        <v>144</v>
      </c>
      <c r="Q183" t="s">
        <v>666</v>
      </c>
      <c r="R183" t="s">
        <v>1011</v>
      </c>
      <c r="S183" t="s">
        <v>137</v>
      </c>
      <c r="T183" t="s">
        <v>183</v>
      </c>
      <c r="W183">
        <v>4407</v>
      </c>
      <c r="X183">
        <v>0</v>
      </c>
      <c r="Y183" t="s">
        <v>600</v>
      </c>
      <c r="Z183" t="s">
        <v>95</v>
      </c>
      <c r="AA183" t="s">
        <v>96</v>
      </c>
      <c r="AB183" t="s">
        <v>349</v>
      </c>
      <c r="AC183" t="s">
        <v>349</v>
      </c>
      <c r="AD183" t="s">
        <v>98</v>
      </c>
      <c r="AE183" t="s">
        <v>639</v>
      </c>
      <c r="AG183" t="s">
        <v>187</v>
      </c>
      <c r="AH183" t="s">
        <v>1014</v>
      </c>
      <c r="AI183">
        <v>56</v>
      </c>
      <c r="AJ183">
        <v>56</v>
      </c>
      <c r="AK183">
        <v>0</v>
      </c>
      <c r="AL183">
        <v>0</v>
      </c>
      <c r="AM183">
        <v>0</v>
      </c>
      <c r="AN183">
        <v>56</v>
      </c>
      <c r="AO183">
        <v>30</v>
      </c>
      <c r="AP183">
        <v>1</v>
      </c>
      <c r="AQ183" t="s">
        <v>375</v>
      </c>
      <c r="AR183" t="s">
        <v>668</v>
      </c>
      <c r="AS183" t="s">
        <v>994</v>
      </c>
      <c r="AT183" t="s">
        <v>995</v>
      </c>
      <c r="AU183">
        <v>177050</v>
      </c>
      <c r="AX183">
        <v>2191879</v>
      </c>
      <c r="AY183" t="s">
        <v>868</v>
      </c>
      <c r="AZ183" t="s">
        <v>996</v>
      </c>
      <c r="BA183" t="s">
        <v>997</v>
      </c>
      <c r="BB183" t="s">
        <v>998</v>
      </c>
      <c r="BC183" t="s">
        <v>999</v>
      </c>
      <c r="BD183" t="s">
        <v>1000</v>
      </c>
      <c r="BE183" t="s">
        <v>1001</v>
      </c>
      <c r="BF183" t="s">
        <v>1002</v>
      </c>
      <c r="BG183" t="s">
        <v>98</v>
      </c>
      <c r="BH183" t="s">
        <v>373</v>
      </c>
      <c r="BI183" t="s">
        <v>1003</v>
      </c>
      <c r="BJ183" t="s">
        <v>1004</v>
      </c>
      <c r="BK183" t="s">
        <v>1005</v>
      </c>
      <c r="BL183" t="s">
        <v>357</v>
      </c>
      <c r="BM183" t="s">
        <v>358</v>
      </c>
      <c r="BN183" t="s">
        <v>357</v>
      </c>
      <c r="BO183" t="s">
        <v>676</v>
      </c>
      <c r="BP183" t="s">
        <v>1013</v>
      </c>
      <c r="BQ183" t="s">
        <v>157</v>
      </c>
      <c r="BR183" t="s">
        <v>158</v>
      </c>
      <c r="BS183">
        <v>497882</v>
      </c>
      <c r="BT183" t="s">
        <v>119</v>
      </c>
      <c r="BU183" t="s">
        <v>120</v>
      </c>
      <c r="BV183" t="s">
        <v>120</v>
      </c>
      <c r="BW183" t="s">
        <v>120</v>
      </c>
      <c r="BX183" t="s">
        <v>120</v>
      </c>
      <c r="BY183">
        <v>6</v>
      </c>
      <c r="BZ183">
        <v>6</v>
      </c>
      <c r="CA183">
        <v>2987292</v>
      </c>
      <c r="CD183" t="s">
        <v>121</v>
      </c>
    </row>
    <row r="184" spans="2:82" x14ac:dyDescent="0.25">
      <c r="B184">
        <f t="shared" si="80"/>
        <v>180</v>
      </c>
      <c r="C184" t="s">
        <v>985</v>
      </c>
      <c r="D184" t="s">
        <v>986</v>
      </c>
      <c r="E184" t="s">
        <v>987</v>
      </c>
      <c r="F184" t="s">
        <v>988</v>
      </c>
      <c r="H184" t="s">
        <v>989</v>
      </c>
      <c r="I184" t="s">
        <v>990</v>
      </c>
      <c r="J184" t="s">
        <v>991</v>
      </c>
      <c r="K184" s="4">
        <v>5665000</v>
      </c>
      <c r="L184" s="4">
        <v>7881114</v>
      </c>
      <c r="M184" s="4">
        <v>7881114</v>
      </c>
      <c r="O184" t="s">
        <v>88</v>
      </c>
      <c r="P184" t="s">
        <v>373</v>
      </c>
      <c r="Q184" t="s">
        <v>666</v>
      </c>
      <c r="R184" t="s">
        <v>1011</v>
      </c>
      <c r="S184" t="s">
        <v>137</v>
      </c>
      <c r="T184" t="s">
        <v>183</v>
      </c>
      <c r="W184">
        <v>4407</v>
      </c>
      <c r="X184">
        <v>0</v>
      </c>
      <c r="Y184" t="s">
        <v>600</v>
      </c>
      <c r="Z184" t="s">
        <v>95</v>
      </c>
      <c r="AA184" t="s">
        <v>96</v>
      </c>
      <c r="AB184" t="s">
        <v>349</v>
      </c>
      <c r="AC184" t="s">
        <v>349</v>
      </c>
      <c r="AD184" t="s">
        <v>98</v>
      </c>
      <c r="AE184" t="s">
        <v>639</v>
      </c>
      <c r="AG184" t="s">
        <v>187</v>
      </c>
      <c r="AH184" t="s">
        <v>1014</v>
      </c>
      <c r="AI184">
        <v>56</v>
      </c>
      <c r="AJ184">
        <v>56</v>
      </c>
      <c r="AK184">
        <v>0</v>
      </c>
      <c r="AL184">
        <v>0</v>
      </c>
      <c r="AM184">
        <v>0</v>
      </c>
      <c r="AN184">
        <v>56</v>
      </c>
      <c r="AO184">
        <v>30</v>
      </c>
      <c r="AP184">
        <v>1</v>
      </c>
      <c r="AQ184" t="s">
        <v>375</v>
      </c>
      <c r="AR184" t="s">
        <v>668</v>
      </c>
      <c r="AS184" t="s">
        <v>994</v>
      </c>
      <c r="AT184" t="s">
        <v>995</v>
      </c>
      <c r="AU184">
        <v>177050</v>
      </c>
      <c r="AX184">
        <v>2191879</v>
      </c>
      <c r="AY184" t="s">
        <v>868</v>
      </c>
      <c r="AZ184" t="s">
        <v>996</v>
      </c>
      <c r="BA184" t="s">
        <v>997</v>
      </c>
      <c r="BB184" t="s">
        <v>998</v>
      </c>
      <c r="BC184" t="s">
        <v>999</v>
      </c>
      <c r="BD184" t="s">
        <v>1000</v>
      </c>
      <c r="BE184" t="s">
        <v>1001</v>
      </c>
      <c r="BF184" t="s">
        <v>1002</v>
      </c>
      <c r="BG184" t="s">
        <v>98</v>
      </c>
      <c r="BH184" t="s">
        <v>373</v>
      </c>
      <c r="BI184" t="s">
        <v>1003</v>
      </c>
      <c r="BJ184" t="s">
        <v>1004</v>
      </c>
      <c r="BK184" t="s">
        <v>1005</v>
      </c>
      <c r="BL184" t="s">
        <v>357</v>
      </c>
      <c r="BM184" t="s">
        <v>358</v>
      </c>
      <c r="BN184" t="s">
        <v>357</v>
      </c>
      <c r="BO184" t="s">
        <v>676</v>
      </c>
      <c r="BP184" t="s">
        <v>1013</v>
      </c>
      <c r="BQ184" t="s">
        <v>157</v>
      </c>
      <c r="BR184" t="s">
        <v>158</v>
      </c>
      <c r="BS184">
        <v>497882</v>
      </c>
      <c r="BT184" t="s">
        <v>119</v>
      </c>
      <c r="BU184" t="s">
        <v>120</v>
      </c>
      <c r="BV184" t="s">
        <v>120</v>
      </c>
      <c r="BW184" t="s">
        <v>120</v>
      </c>
      <c r="BX184" t="s">
        <v>120</v>
      </c>
      <c r="BY184">
        <v>6</v>
      </c>
      <c r="BZ184">
        <v>6</v>
      </c>
      <c r="CA184">
        <v>2987292</v>
      </c>
      <c r="CD184" t="s">
        <v>121</v>
      </c>
    </row>
    <row r="185" spans="2:82" x14ac:dyDescent="0.25">
      <c r="B185">
        <f t="shared" si="80"/>
        <v>181</v>
      </c>
      <c r="C185" t="s">
        <v>985</v>
      </c>
      <c r="D185" t="s">
        <v>986</v>
      </c>
      <c r="E185" t="s">
        <v>987</v>
      </c>
      <c r="F185" t="s">
        <v>988</v>
      </c>
      <c r="H185" t="s">
        <v>989</v>
      </c>
      <c r="I185" t="s">
        <v>990</v>
      </c>
      <c r="J185" t="s">
        <v>991</v>
      </c>
      <c r="K185" s="4">
        <v>5665000</v>
      </c>
      <c r="L185" s="4">
        <v>7881114</v>
      </c>
      <c r="M185" s="4">
        <v>7881114</v>
      </c>
      <c r="O185" t="s">
        <v>88</v>
      </c>
      <c r="P185" t="s">
        <v>583</v>
      </c>
      <c r="Q185" t="s">
        <v>666</v>
      </c>
      <c r="R185" t="s">
        <v>1011</v>
      </c>
      <c r="S185" t="s">
        <v>137</v>
      </c>
      <c r="T185" t="s">
        <v>183</v>
      </c>
      <c r="W185">
        <v>4407</v>
      </c>
      <c r="X185">
        <v>0</v>
      </c>
      <c r="Y185" t="s">
        <v>600</v>
      </c>
      <c r="Z185" t="s">
        <v>95</v>
      </c>
      <c r="AA185" t="s">
        <v>96</v>
      </c>
      <c r="AB185" t="s">
        <v>349</v>
      </c>
      <c r="AC185" t="s">
        <v>349</v>
      </c>
      <c r="AD185" t="s">
        <v>98</v>
      </c>
      <c r="AE185" t="s">
        <v>639</v>
      </c>
      <c r="AG185" t="s">
        <v>187</v>
      </c>
      <c r="AH185" t="s">
        <v>1014</v>
      </c>
      <c r="AI185">
        <v>56</v>
      </c>
      <c r="AJ185">
        <v>56</v>
      </c>
      <c r="AK185">
        <v>0</v>
      </c>
      <c r="AL185">
        <v>0</v>
      </c>
      <c r="AM185">
        <v>0</v>
      </c>
      <c r="AN185">
        <v>56</v>
      </c>
      <c r="AO185">
        <v>30</v>
      </c>
      <c r="AP185">
        <v>1</v>
      </c>
      <c r="AQ185" t="s">
        <v>375</v>
      </c>
      <c r="AR185" t="s">
        <v>668</v>
      </c>
      <c r="AS185" t="s">
        <v>994</v>
      </c>
      <c r="AT185" t="s">
        <v>995</v>
      </c>
      <c r="AU185">
        <v>177050</v>
      </c>
      <c r="AX185">
        <v>2191879</v>
      </c>
      <c r="AY185" t="s">
        <v>868</v>
      </c>
      <c r="AZ185" t="s">
        <v>996</v>
      </c>
      <c r="BA185" t="s">
        <v>997</v>
      </c>
      <c r="BB185" t="s">
        <v>998</v>
      </c>
      <c r="BC185" t="s">
        <v>999</v>
      </c>
      <c r="BD185" t="s">
        <v>1000</v>
      </c>
      <c r="BE185" t="s">
        <v>1001</v>
      </c>
      <c r="BF185" t="s">
        <v>1002</v>
      </c>
      <c r="BG185" t="s">
        <v>98</v>
      </c>
      <c r="BH185" t="s">
        <v>373</v>
      </c>
      <c r="BI185" t="s">
        <v>1003</v>
      </c>
      <c r="BJ185" t="s">
        <v>1004</v>
      </c>
      <c r="BK185" t="s">
        <v>1005</v>
      </c>
      <c r="BL185" t="s">
        <v>357</v>
      </c>
      <c r="BM185" t="s">
        <v>358</v>
      </c>
      <c r="BN185" t="s">
        <v>357</v>
      </c>
      <c r="BO185" t="s">
        <v>676</v>
      </c>
      <c r="BP185" t="s">
        <v>1013</v>
      </c>
      <c r="BQ185" t="s">
        <v>157</v>
      </c>
      <c r="BR185" t="s">
        <v>158</v>
      </c>
      <c r="BS185">
        <v>497882</v>
      </c>
      <c r="BT185" t="s">
        <v>119</v>
      </c>
      <c r="BU185" t="s">
        <v>120</v>
      </c>
      <c r="BV185" t="s">
        <v>120</v>
      </c>
      <c r="BW185" t="s">
        <v>120</v>
      </c>
      <c r="BX185" t="s">
        <v>120</v>
      </c>
      <c r="BY185">
        <v>6</v>
      </c>
      <c r="BZ185">
        <v>6</v>
      </c>
      <c r="CA185">
        <v>2987292</v>
      </c>
      <c r="CD185" t="s">
        <v>121</v>
      </c>
    </row>
    <row r="186" spans="2:82" x14ac:dyDescent="0.25">
      <c r="B186">
        <f t="shared" si="80"/>
        <v>182</v>
      </c>
      <c r="C186" t="s">
        <v>985</v>
      </c>
      <c r="D186" t="s">
        <v>986</v>
      </c>
      <c r="E186" t="s">
        <v>987</v>
      </c>
      <c r="F186" t="s">
        <v>988</v>
      </c>
      <c r="H186" t="s">
        <v>989</v>
      </c>
      <c r="I186" t="s">
        <v>990</v>
      </c>
      <c r="J186" t="s">
        <v>991</v>
      </c>
      <c r="K186" s="4">
        <v>5665000</v>
      </c>
      <c r="L186" s="4">
        <v>7881114</v>
      </c>
      <c r="M186" s="4">
        <v>7881114</v>
      </c>
      <c r="O186" t="s">
        <v>88</v>
      </c>
      <c r="P186" t="s">
        <v>897</v>
      </c>
      <c r="Q186" t="s">
        <v>666</v>
      </c>
      <c r="R186" t="s">
        <v>1011</v>
      </c>
      <c r="S186" t="s">
        <v>137</v>
      </c>
      <c r="T186" t="s">
        <v>183</v>
      </c>
      <c r="W186">
        <v>4407</v>
      </c>
      <c r="X186">
        <v>0</v>
      </c>
      <c r="Y186" t="s">
        <v>600</v>
      </c>
      <c r="Z186" t="s">
        <v>95</v>
      </c>
      <c r="AA186" t="s">
        <v>96</v>
      </c>
      <c r="AB186" t="s">
        <v>349</v>
      </c>
      <c r="AC186" t="s">
        <v>349</v>
      </c>
      <c r="AD186" t="s">
        <v>98</v>
      </c>
      <c r="AE186" t="s">
        <v>639</v>
      </c>
      <c r="AG186" t="s">
        <v>187</v>
      </c>
      <c r="AH186" t="s">
        <v>1014</v>
      </c>
      <c r="AI186">
        <v>56</v>
      </c>
      <c r="AJ186">
        <v>56</v>
      </c>
      <c r="AK186">
        <v>0</v>
      </c>
      <c r="AL186">
        <v>0</v>
      </c>
      <c r="AM186">
        <v>0</v>
      </c>
      <c r="AN186">
        <v>56</v>
      </c>
      <c r="AO186">
        <v>30</v>
      </c>
      <c r="AP186">
        <v>1</v>
      </c>
      <c r="AQ186" t="s">
        <v>375</v>
      </c>
      <c r="AR186" t="s">
        <v>668</v>
      </c>
      <c r="AS186" t="s">
        <v>994</v>
      </c>
      <c r="AT186" t="s">
        <v>995</v>
      </c>
      <c r="AU186">
        <v>177050</v>
      </c>
      <c r="AX186">
        <v>2191879</v>
      </c>
      <c r="AY186" t="s">
        <v>868</v>
      </c>
      <c r="AZ186" t="s">
        <v>996</v>
      </c>
      <c r="BA186" t="s">
        <v>997</v>
      </c>
      <c r="BB186" t="s">
        <v>998</v>
      </c>
      <c r="BC186" t="s">
        <v>999</v>
      </c>
      <c r="BD186" t="s">
        <v>1000</v>
      </c>
      <c r="BE186" t="s">
        <v>1001</v>
      </c>
      <c r="BF186" t="s">
        <v>1002</v>
      </c>
      <c r="BG186" t="s">
        <v>98</v>
      </c>
      <c r="BH186" t="s">
        <v>373</v>
      </c>
      <c r="BI186" t="s">
        <v>1003</v>
      </c>
      <c r="BJ186" t="s">
        <v>1004</v>
      </c>
      <c r="BK186" t="s">
        <v>1005</v>
      </c>
      <c r="BL186" t="s">
        <v>357</v>
      </c>
      <c r="BM186" t="s">
        <v>358</v>
      </c>
      <c r="BN186" t="s">
        <v>357</v>
      </c>
      <c r="BO186" t="s">
        <v>676</v>
      </c>
      <c r="BP186" t="s">
        <v>1013</v>
      </c>
      <c r="BQ186" t="s">
        <v>157</v>
      </c>
      <c r="BR186" t="s">
        <v>158</v>
      </c>
      <c r="BS186">
        <v>497882</v>
      </c>
      <c r="BT186" t="s">
        <v>119</v>
      </c>
      <c r="BU186" t="s">
        <v>120</v>
      </c>
      <c r="BV186" t="s">
        <v>120</v>
      </c>
      <c r="BW186" t="s">
        <v>120</v>
      </c>
      <c r="BX186" t="s">
        <v>120</v>
      </c>
      <c r="BY186">
        <v>6</v>
      </c>
      <c r="BZ186">
        <v>6</v>
      </c>
      <c r="CA186">
        <v>2987292</v>
      </c>
      <c r="CD186" t="s">
        <v>121</v>
      </c>
    </row>
    <row r="187" spans="2:82" x14ac:dyDescent="0.25">
      <c r="B187">
        <f t="shared" si="80"/>
        <v>183</v>
      </c>
      <c r="C187" t="s">
        <v>1015</v>
      </c>
      <c r="D187" t="s">
        <v>1016</v>
      </c>
      <c r="E187" t="s">
        <v>1017</v>
      </c>
      <c r="F187" t="s">
        <v>1018</v>
      </c>
      <c r="H187" t="s">
        <v>1019</v>
      </c>
      <c r="I187" t="s">
        <v>86</v>
      </c>
      <c r="J187" t="s">
        <v>1020</v>
      </c>
      <c r="K187" s="4">
        <v>292100</v>
      </c>
      <c r="L187" s="4">
        <v>228361</v>
      </c>
      <c r="M187" s="4">
        <v>207095</v>
      </c>
      <c r="O187" t="s">
        <v>88</v>
      </c>
      <c r="P187" t="s">
        <v>89</v>
      </c>
      <c r="Q187" t="s">
        <v>775</v>
      </c>
      <c r="R187" t="s">
        <v>776</v>
      </c>
      <c r="S187" t="s">
        <v>137</v>
      </c>
      <c r="T187" t="s">
        <v>183</v>
      </c>
      <c r="W187">
        <v>185287</v>
      </c>
      <c r="X187">
        <v>0</v>
      </c>
      <c r="Y187" t="s">
        <v>600</v>
      </c>
      <c r="Z187" t="s">
        <v>137</v>
      </c>
      <c r="AA187" t="s">
        <v>138</v>
      </c>
      <c r="AB187" t="s">
        <v>330</v>
      </c>
      <c r="AC187" t="s">
        <v>330</v>
      </c>
      <c r="AD187" t="s">
        <v>98</v>
      </c>
      <c r="AE187" t="s">
        <v>348</v>
      </c>
      <c r="AF187" t="s">
        <v>142</v>
      </c>
      <c r="AG187" t="s">
        <v>143</v>
      </c>
      <c r="AH187" t="s">
        <v>1018</v>
      </c>
      <c r="AI187">
        <v>2720</v>
      </c>
      <c r="AJ187">
        <v>4516</v>
      </c>
      <c r="AK187">
        <v>0</v>
      </c>
      <c r="AL187">
        <v>0</v>
      </c>
      <c r="AM187">
        <v>0</v>
      </c>
      <c r="AN187">
        <v>2720</v>
      </c>
      <c r="AO187">
        <v>516</v>
      </c>
      <c r="AP187">
        <v>1</v>
      </c>
      <c r="AQ187" t="s">
        <v>777</v>
      </c>
      <c r="AR187" t="s">
        <v>778</v>
      </c>
      <c r="AT187" t="s">
        <v>144</v>
      </c>
      <c r="AU187">
        <v>0</v>
      </c>
      <c r="AV187">
        <v>0</v>
      </c>
      <c r="AW187">
        <v>0</v>
      </c>
      <c r="AX187">
        <v>135050</v>
      </c>
      <c r="AY187" t="s">
        <v>317</v>
      </c>
      <c r="AZ187" t="s">
        <v>1021</v>
      </c>
      <c r="BA187" t="s">
        <v>1022</v>
      </c>
      <c r="BB187" t="s">
        <v>1023</v>
      </c>
      <c r="BC187" t="s">
        <v>1024</v>
      </c>
      <c r="BD187" t="s">
        <v>625</v>
      </c>
      <c r="BE187" t="s">
        <v>626</v>
      </c>
      <c r="BF187" t="s">
        <v>1025</v>
      </c>
      <c r="BG187" t="s">
        <v>98</v>
      </c>
      <c r="BH187" t="s">
        <v>109</v>
      </c>
      <c r="BI187" t="s">
        <v>1026</v>
      </c>
      <c r="BJ187" t="s">
        <v>1027</v>
      </c>
      <c r="BK187" t="s">
        <v>1028</v>
      </c>
      <c r="BL187" t="s">
        <v>113</v>
      </c>
      <c r="BM187" t="s">
        <v>114</v>
      </c>
      <c r="BN187" t="s">
        <v>113</v>
      </c>
      <c r="BO187" t="s">
        <v>783</v>
      </c>
      <c r="BP187" t="s">
        <v>784</v>
      </c>
      <c r="BQ187" t="s">
        <v>612</v>
      </c>
      <c r="BR187" t="s">
        <v>613</v>
      </c>
      <c r="BS187">
        <v>42532</v>
      </c>
      <c r="BT187" t="s">
        <v>119</v>
      </c>
      <c r="BU187" t="s">
        <v>120</v>
      </c>
      <c r="BV187" t="s">
        <v>120</v>
      </c>
      <c r="BW187" t="s">
        <v>120</v>
      </c>
      <c r="BX187" t="s">
        <v>120</v>
      </c>
      <c r="BY187">
        <v>4</v>
      </c>
      <c r="BZ187">
        <v>4</v>
      </c>
      <c r="CA187">
        <v>148862</v>
      </c>
      <c r="CD187" t="s">
        <v>121</v>
      </c>
    </row>
    <row r="188" spans="2:82" x14ac:dyDescent="0.25">
      <c r="B188">
        <f t="shared" si="80"/>
        <v>184</v>
      </c>
      <c r="C188" t="s">
        <v>1015</v>
      </c>
      <c r="D188" t="s">
        <v>1016</v>
      </c>
      <c r="E188" t="s">
        <v>1017</v>
      </c>
      <c r="F188" t="s">
        <v>1018</v>
      </c>
      <c r="H188" t="s">
        <v>1019</v>
      </c>
      <c r="I188" t="s">
        <v>86</v>
      </c>
      <c r="J188" t="s">
        <v>1020</v>
      </c>
      <c r="K188" s="4">
        <v>292100</v>
      </c>
      <c r="L188" s="4">
        <v>228361</v>
      </c>
      <c r="M188" s="4">
        <v>207095</v>
      </c>
      <c r="O188" t="s">
        <v>88</v>
      </c>
      <c r="P188" t="s">
        <v>122</v>
      </c>
      <c r="Q188" t="s">
        <v>775</v>
      </c>
      <c r="R188" t="s">
        <v>776</v>
      </c>
      <c r="S188" t="s">
        <v>137</v>
      </c>
      <c r="T188" t="s">
        <v>183</v>
      </c>
      <c r="W188">
        <v>256949</v>
      </c>
      <c r="X188">
        <v>0</v>
      </c>
      <c r="Y188" t="s">
        <v>600</v>
      </c>
      <c r="Z188" t="s">
        <v>137</v>
      </c>
      <c r="AA188" t="s">
        <v>138</v>
      </c>
      <c r="AB188" t="s">
        <v>330</v>
      </c>
      <c r="AC188" t="s">
        <v>330</v>
      </c>
      <c r="AD188" t="s">
        <v>98</v>
      </c>
      <c r="AE188" t="s">
        <v>348</v>
      </c>
      <c r="AG188" t="s">
        <v>187</v>
      </c>
      <c r="AH188" t="s">
        <v>1029</v>
      </c>
      <c r="AI188">
        <v>3772</v>
      </c>
      <c r="AJ188">
        <v>4770</v>
      </c>
      <c r="AK188">
        <v>0</v>
      </c>
      <c r="AL188">
        <v>0</v>
      </c>
      <c r="AM188">
        <v>0</v>
      </c>
      <c r="AN188">
        <v>3772</v>
      </c>
      <c r="AO188">
        <v>618</v>
      </c>
      <c r="AP188">
        <v>1</v>
      </c>
      <c r="AQ188" t="s">
        <v>777</v>
      </c>
      <c r="AR188" t="s">
        <v>778</v>
      </c>
      <c r="AT188" t="s">
        <v>144</v>
      </c>
      <c r="AU188">
        <v>0</v>
      </c>
      <c r="AV188">
        <v>0</v>
      </c>
      <c r="AW188">
        <v>0</v>
      </c>
      <c r="AX188">
        <v>135050</v>
      </c>
      <c r="AY188" t="s">
        <v>317</v>
      </c>
      <c r="AZ188" t="s">
        <v>1021</v>
      </c>
      <c r="BA188" t="s">
        <v>1022</v>
      </c>
      <c r="BB188" t="s">
        <v>1023</v>
      </c>
      <c r="BC188" t="s">
        <v>1024</v>
      </c>
      <c r="BD188" t="s">
        <v>625</v>
      </c>
      <c r="BE188" t="s">
        <v>626</v>
      </c>
      <c r="BF188" t="s">
        <v>1025</v>
      </c>
      <c r="BG188" t="s">
        <v>98</v>
      </c>
      <c r="BH188" t="s">
        <v>109</v>
      </c>
      <c r="BI188" t="s">
        <v>1026</v>
      </c>
      <c r="BJ188" t="s">
        <v>1027</v>
      </c>
      <c r="BK188" t="s">
        <v>1028</v>
      </c>
      <c r="BL188" t="s">
        <v>113</v>
      </c>
      <c r="BM188" t="s">
        <v>114</v>
      </c>
      <c r="BN188" t="s">
        <v>113</v>
      </c>
      <c r="BO188" t="s">
        <v>783</v>
      </c>
      <c r="BP188" t="s">
        <v>784</v>
      </c>
      <c r="BQ188" t="s">
        <v>612</v>
      </c>
      <c r="BR188" t="s">
        <v>613</v>
      </c>
      <c r="BS188">
        <v>42532</v>
      </c>
      <c r="BT188" t="s">
        <v>119</v>
      </c>
      <c r="BU188" t="s">
        <v>120</v>
      </c>
      <c r="BV188" t="s">
        <v>120</v>
      </c>
      <c r="BW188" t="s">
        <v>120</v>
      </c>
      <c r="BX188" t="s">
        <v>120</v>
      </c>
      <c r="BY188">
        <v>4</v>
      </c>
      <c r="BZ188">
        <v>4</v>
      </c>
      <c r="CA188">
        <v>148862</v>
      </c>
      <c r="CD188" t="s">
        <v>121</v>
      </c>
    </row>
    <row r="189" spans="2:82" x14ac:dyDescent="0.25">
      <c r="B189">
        <f t="shared" si="80"/>
        <v>185</v>
      </c>
      <c r="C189" t="s">
        <v>1015</v>
      </c>
      <c r="D189" t="s">
        <v>1016</v>
      </c>
      <c r="E189" t="s">
        <v>1017</v>
      </c>
      <c r="F189" t="s">
        <v>1018</v>
      </c>
      <c r="H189" t="s">
        <v>1019</v>
      </c>
      <c r="I189" t="s">
        <v>86</v>
      </c>
      <c r="J189" t="s">
        <v>1020</v>
      </c>
      <c r="K189" s="4">
        <v>292100</v>
      </c>
      <c r="L189" s="4">
        <v>228361</v>
      </c>
      <c r="M189" s="4">
        <v>207095</v>
      </c>
      <c r="O189" t="s">
        <v>88</v>
      </c>
      <c r="P189" t="s">
        <v>227</v>
      </c>
      <c r="Q189" t="s">
        <v>775</v>
      </c>
      <c r="R189" t="s">
        <v>776</v>
      </c>
      <c r="S189" t="s">
        <v>137</v>
      </c>
      <c r="T189" t="s">
        <v>183</v>
      </c>
      <c r="W189">
        <v>108992</v>
      </c>
      <c r="X189">
        <v>0</v>
      </c>
      <c r="Y189" t="s">
        <v>600</v>
      </c>
      <c r="Z189" t="s">
        <v>137</v>
      </c>
      <c r="AA189" t="s">
        <v>138</v>
      </c>
      <c r="AB189" t="s">
        <v>330</v>
      </c>
      <c r="AC189" t="s">
        <v>330</v>
      </c>
      <c r="AD189" t="s">
        <v>98</v>
      </c>
      <c r="AE189" t="s">
        <v>348</v>
      </c>
      <c r="AG189" t="s">
        <v>187</v>
      </c>
      <c r="AI189">
        <v>1600</v>
      </c>
      <c r="AJ189">
        <v>1600</v>
      </c>
      <c r="AK189">
        <v>0</v>
      </c>
      <c r="AL189">
        <v>0</v>
      </c>
      <c r="AM189">
        <v>0</v>
      </c>
      <c r="AN189">
        <v>1600</v>
      </c>
      <c r="AO189">
        <v>160</v>
      </c>
      <c r="AP189">
        <v>1</v>
      </c>
      <c r="AQ189" t="s">
        <v>777</v>
      </c>
      <c r="AR189" t="s">
        <v>778</v>
      </c>
      <c r="AT189" t="s">
        <v>144</v>
      </c>
      <c r="AU189">
        <v>0</v>
      </c>
      <c r="AV189">
        <v>0</v>
      </c>
      <c r="AW189">
        <v>0</v>
      </c>
      <c r="AX189">
        <v>135050</v>
      </c>
      <c r="AY189" t="s">
        <v>317</v>
      </c>
      <c r="AZ189" t="s">
        <v>1021</v>
      </c>
      <c r="BA189" t="s">
        <v>1022</v>
      </c>
      <c r="BB189" t="s">
        <v>1023</v>
      </c>
      <c r="BC189" t="s">
        <v>1024</v>
      </c>
      <c r="BD189" t="s">
        <v>625</v>
      </c>
      <c r="BE189" t="s">
        <v>626</v>
      </c>
      <c r="BF189" t="s">
        <v>1025</v>
      </c>
      <c r="BG189" t="s">
        <v>98</v>
      </c>
      <c r="BH189" t="s">
        <v>109</v>
      </c>
      <c r="BI189" t="s">
        <v>1026</v>
      </c>
      <c r="BJ189" t="s">
        <v>1027</v>
      </c>
      <c r="BK189" t="s">
        <v>1028</v>
      </c>
      <c r="BL189" t="s">
        <v>113</v>
      </c>
      <c r="BM189" t="s">
        <v>114</v>
      </c>
      <c r="BN189" t="s">
        <v>113</v>
      </c>
      <c r="BO189" t="s">
        <v>783</v>
      </c>
      <c r="BP189" t="s">
        <v>784</v>
      </c>
      <c r="BQ189" t="s">
        <v>612</v>
      </c>
      <c r="BR189" t="s">
        <v>613</v>
      </c>
      <c r="BS189">
        <v>42532</v>
      </c>
      <c r="BT189" t="s">
        <v>119</v>
      </c>
      <c r="BU189" t="s">
        <v>120</v>
      </c>
      <c r="BV189" t="s">
        <v>120</v>
      </c>
      <c r="BW189" t="s">
        <v>120</v>
      </c>
      <c r="BX189" t="s">
        <v>120</v>
      </c>
      <c r="BY189">
        <v>4</v>
      </c>
      <c r="BZ189">
        <v>4</v>
      </c>
      <c r="CA189">
        <v>148862</v>
      </c>
      <c r="CD189" t="s">
        <v>121</v>
      </c>
    </row>
    <row r="190" spans="2:82" x14ac:dyDescent="0.25">
      <c r="B190">
        <f t="shared" si="80"/>
        <v>186</v>
      </c>
      <c r="C190" t="s">
        <v>1030</v>
      </c>
      <c r="D190" t="s">
        <v>1031</v>
      </c>
      <c r="E190" t="s">
        <v>1032</v>
      </c>
      <c r="F190" t="s">
        <v>1033</v>
      </c>
      <c r="H190" t="s">
        <v>1034</v>
      </c>
      <c r="I190" t="s">
        <v>86</v>
      </c>
      <c r="J190" t="s">
        <v>1035</v>
      </c>
      <c r="K190" s="4">
        <v>7317384</v>
      </c>
      <c r="L190" s="4">
        <v>7986795</v>
      </c>
      <c r="M190" s="4">
        <v>6300000</v>
      </c>
      <c r="O190" t="s">
        <v>88</v>
      </c>
      <c r="P190" t="s">
        <v>89</v>
      </c>
      <c r="Q190" t="s">
        <v>1036</v>
      </c>
      <c r="R190" t="s">
        <v>577</v>
      </c>
      <c r="S190" t="s">
        <v>92</v>
      </c>
      <c r="T190" t="s">
        <v>93</v>
      </c>
      <c r="U190">
        <v>4679250</v>
      </c>
      <c r="W190">
        <v>6239000</v>
      </c>
      <c r="X190">
        <v>0</v>
      </c>
      <c r="Y190" t="s">
        <v>305</v>
      </c>
      <c r="Z190" t="s">
        <v>218</v>
      </c>
      <c r="AA190" t="s">
        <v>219</v>
      </c>
      <c r="AB190" t="s">
        <v>222</v>
      </c>
      <c r="AC190" t="s">
        <v>222</v>
      </c>
      <c r="AD190" t="s">
        <v>98</v>
      </c>
      <c r="AE190" t="s">
        <v>621</v>
      </c>
      <c r="AG190" t="s">
        <v>100</v>
      </c>
      <c r="AI190">
        <v>85000</v>
      </c>
      <c r="AJ190">
        <v>85000</v>
      </c>
      <c r="AK190">
        <v>0</v>
      </c>
      <c r="AL190">
        <v>0</v>
      </c>
      <c r="AM190">
        <v>0</v>
      </c>
      <c r="AN190">
        <v>85000</v>
      </c>
      <c r="AO190">
        <v>1500</v>
      </c>
      <c r="AP190">
        <v>1</v>
      </c>
      <c r="AT190" t="s">
        <v>122</v>
      </c>
      <c r="AU190">
        <v>0</v>
      </c>
      <c r="AY190" t="s">
        <v>744</v>
      </c>
      <c r="AZ190" t="s">
        <v>1037</v>
      </c>
      <c r="BA190" t="s">
        <v>1038</v>
      </c>
      <c r="BB190" t="s">
        <v>1039</v>
      </c>
      <c r="BC190" t="s">
        <v>1040</v>
      </c>
      <c r="BD190" t="s">
        <v>894</v>
      </c>
      <c r="BE190" t="s">
        <v>895</v>
      </c>
      <c r="BF190" t="s">
        <v>1041</v>
      </c>
      <c r="BG190" t="s">
        <v>98</v>
      </c>
      <c r="BH190" t="s">
        <v>897</v>
      </c>
      <c r="BI190" t="s">
        <v>1042</v>
      </c>
      <c r="BJ190" t="s">
        <v>1043</v>
      </c>
      <c r="BK190" t="s">
        <v>900</v>
      </c>
      <c r="BL190" t="s">
        <v>113</v>
      </c>
      <c r="BM190" t="s">
        <v>114</v>
      </c>
      <c r="BN190" t="s">
        <v>113</v>
      </c>
      <c r="BO190" t="s">
        <v>1044</v>
      </c>
      <c r="BP190" t="s">
        <v>594</v>
      </c>
      <c r="BQ190" t="s">
        <v>241</v>
      </c>
      <c r="BR190" t="s">
        <v>242</v>
      </c>
      <c r="BS190">
        <v>698759</v>
      </c>
      <c r="BT190" t="s">
        <v>119</v>
      </c>
      <c r="BU190" t="s">
        <v>120</v>
      </c>
      <c r="BV190" t="s">
        <v>120</v>
      </c>
      <c r="BW190" t="s">
        <v>120</v>
      </c>
      <c r="BX190" t="s">
        <v>120</v>
      </c>
      <c r="BY190">
        <v>2</v>
      </c>
      <c r="BZ190">
        <v>2</v>
      </c>
      <c r="CA190">
        <v>1048139</v>
      </c>
      <c r="CD190" t="s">
        <v>121</v>
      </c>
    </row>
    <row r="191" spans="2:82" x14ac:dyDescent="0.25">
      <c r="B191">
        <f t="shared" si="80"/>
        <v>187</v>
      </c>
      <c r="C191" t="s">
        <v>1030</v>
      </c>
      <c r="D191" t="s">
        <v>1031</v>
      </c>
      <c r="E191" t="s">
        <v>1032</v>
      </c>
      <c r="F191" t="s">
        <v>1033</v>
      </c>
      <c r="H191" t="s">
        <v>1034</v>
      </c>
      <c r="I191" t="s">
        <v>86</v>
      </c>
      <c r="J191" t="s">
        <v>1035</v>
      </c>
      <c r="K191" s="4">
        <v>7317384</v>
      </c>
      <c r="L191" s="4">
        <v>7986795</v>
      </c>
      <c r="M191" s="4">
        <v>6300000</v>
      </c>
      <c r="O191" t="s">
        <v>88</v>
      </c>
      <c r="P191" t="s">
        <v>122</v>
      </c>
      <c r="Q191" t="s">
        <v>1036</v>
      </c>
      <c r="R191" t="s">
        <v>91</v>
      </c>
      <c r="S191" t="s">
        <v>92</v>
      </c>
      <c r="T191" t="s">
        <v>93</v>
      </c>
      <c r="U191">
        <v>602691</v>
      </c>
      <c r="W191">
        <v>726134</v>
      </c>
      <c r="X191">
        <v>0</v>
      </c>
      <c r="Y191" t="s">
        <v>878</v>
      </c>
      <c r="Z191" t="s">
        <v>218</v>
      </c>
      <c r="AA191" t="s">
        <v>219</v>
      </c>
      <c r="AB191" t="s">
        <v>494</v>
      </c>
      <c r="AC191" t="s">
        <v>494</v>
      </c>
      <c r="AD191" t="s">
        <v>98</v>
      </c>
      <c r="AE191" t="s">
        <v>495</v>
      </c>
      <c r="AG191" t="s">
        <v>100</v>
      </c>
      <c r="AI191">
        <v>6080</v>
      </c>
      <c r="AJ191">
        <v>10080</v>
      </c>
      <c r="AK191">
        <v>0</v>
      </c>
      <c r="AL191">
        <v>0</v>
      </c>
      <c r="AM191">
        <v>0</v>
      </c>
      <c r="AN191">
        <v>6080</v>
      </c>
      <c r="AO191">
        <v>316</v>
      </c>
      <c r="AP191">
        <v>1</v>
      </c>
      <c r="AT191" t="s">
        <v>122</v>
      </c>
      <c r="AU191">
        <v>0</v>
      </c>
      <c r="AY191" t="s">
        <v>744</v>
      </c>
      <c r="AZ191" t="s">
        <v>1037</v>
      </c>
      <c r="BA191" t="s">
        <v>1038</v>
      </c>
      <c r="BB191" t="s">
        <v>1039</v>
      </c>
      <c r="BC191" t="s">
        <v>1040</v>
      </c>
      <c r="BD191" t="s">
        <v>894</v>
      </c>
      <c r="BE191" t="s">
        <v>895</v>
      </c>
      <c r="BF191" t="s">
        <v>1041</v>
      </c>
      <c r="BG191" t="s">
        <v>98</v>
      </c>
      <c r="BH191" t="s">
        <v>897</v>
      </c>
      <c r="BI191" t="s">
        <v>1042</v>
      </c>
      <c r="BJ191" t="s">
        <v>1043</v>
      </c>
      <c r="BK191" t="s">
        <v>900</v>
      </c>
      <c r="BL191" t="s">
        <v>113</v>
      </c>
      <c r="BM191" t="s">
        <v>114</v>
      </c>
      <c r="BN191" t="s">
        <v>113</v>
      </c>
      <c r="BO191" t="s">
        <v>1044</v>
      </c>
      <c r="BP191" t="s">
        <v>116</v>
      </c>
      <c r="BQ191" t="s">
        <v>241</v>
      </c>
      <c r="BR191" t="s">
        <v>242</v>
      </c>
      <c r="BS191">
        <v>698759</v>
      </c>
      <c r="BT191" t="s">
        <v>119</v>
      </c>
      <c r="BU191" t="s">
        <v>120</v>
      </c>
      <c r="BV191" t="s">
        <v>120</v>
      </c>
      <c r="BW191" t="s">
        <v>120</v>
      </c>
      <c r="BX191" t="s">
        <v>120</v>
      </c>
      <c r="BY191">
        <v>2</v>
      </c>
      <c r="BZ191">
        <v>2</v>
      </c>
      <c r="CA191">
        <v>1048139</v>
      </c>
      <c r="CD191" t="s">
        <v>121</v>
      </c>
    </row>
    <row r="192" spans="2:82" x14ac:dyDescent="0.25">
      <c r="B192">
        <f t="shared" si="80"/>
        <v>188</v>
      </c>
      <c r="C192" t="s">
        <v>1030</v>
      </c>
      <c r="D192" t="s">
        <v>1031</v>
      </c>
      <c r="E192" t="s">
        <v>1032</v>
      </c>
      <c r="F192" t="s">
        <v>1033</v>
      </c>
      <c r="H192" t="s">
        <v>1034</v>
      </c>
      <c r="I192" t="s">
        <v>86</v>
      </c>
      <c r="J192" t="s">
        <v>1035</v>
      </c>
      <c r="K192" s="4">
        <v>7317384</v>
      </c>
      <c r="L192" s="4">
        <v>7986795</v>
      </c>
      <c r="M192" s="4">
        <v>6300000</v>
      </c>
      <c r="O192" t="s">
        <v>88</v>
      </c>
      <c r="P192" t="s">
        <v>227</v>
      </c>
      <c r="Q192" t="s">
        <v>1036</v>
      </c>
      <c r="R192" t="s">
        <v>577</v>
      </c>
      <c r="S192" t="s">
        <v>92</v>
      </c>
      <c r="T192" t="s">
        <v>93</v>
      </c>
      <c r="U192">
        <v>4270600</v>
      </c>
      <c r="W192">
        <v>5024235</v>
      </c>
      <c r="X192">
        <v>0</v>
      </c>
      <c r="Y192" t="s">
        <v>1045</v>
      </c>
      <c r="Z192" t="s">
        <v>218</v>
      </c>
      <c r="AA192" t="s">
        <v>219</v>
      </c>
      <c r="AB192" t="s">
        <v>495</v>
      </c>
      <c r="AC192" t="s">
        <v>495</v>
      </c>
      <c r="AD192" t="s">
        <v>98</v>
      </c>
      <c r="AE192" t="s">
        <v>97</v>
      </c>
      <c r="AG192" t="s">
        <v>100</v>
      </c>
      <c r="AI192">
        <v>67776</v>
      </c>
      <c r="AJ192">
        <v>67776</v>
      </c>
      <c r="AK192">
        <v>0</v>
      </c>
      <c r="AL192">
        <v>0</v>
      </c>
      <c r="AM192">
        <v>0</v>
      </c>
      <c r="AN192">
        <v>67776</v>
      </c>
      <c r="AO192">
        <v>1090</v>
      </c>
      <c r="AP192">
        <v>1</v>
      </c>
      <c r="AT192" t="s">
        <v>122</v>
      </c>
      <c r="AU192">
        <v>0</v>
      </c>
      <c r="AY192" t="s">
        <v>744</v>
      </c>
      <c r="AZ192" t="s">
        <v>1037</v>
      </c>
      <c r="BA192" t="s">
        <v>1038</v>
      </c>
      <c r="BB192" t="s">
        <v>1039</v>
      </c>
      <c r="BC192" t="s">
        <v>1040</v>
      </c>
      <c r="BD192" t="s">
        <v>894</v>
      </c>
      <c r="BE192" t="s">
        <v>895</v>
      </c>
      <c r="BF192" t="s">
        <v>1041</v>
      </c>
      <c r="BG192" t="s">
        <v>98</v>
      </c>
      <c r="BH192" t="s">
        <v>897</v>
      </c>
      <c r="BI192" t="s">
        <v>1042</v>
      </c>
      <c r="BJ192" t="s">
        <v>1043</v>
      </c>
      <c r="BK192" t="s">
        <v>900</v>
      </c>
      <c r="BL192" t="s">
        <v>113</v>
      </c>
      <c r="BM192" t="s">
        <v>114</v>
      </c>
      <c r="BN192" t="s">
        <v>113</v>
      </c>
      <c r="BO192" t="s">
        <v>1044</v>
      </c>
      <c r="BP192" t="s">
        <v>594</v>
      </c>
      <c r="BQ192" t="s">
        <v>241</v>
      </c>
      <c r="BR192" t="s">
        <v>242</v>
      </c>
      <c r="BS192">
        <v>698759</v>
      </c>
      <c r="BT192" t="s">
        <v>119</v>
      </c>
      <c r="BU192" t="s">
        <v>120</v>
      </c>
      <c r="BV192" t="s">
        <v>120</v>
      </c>
      <c r="BW192" t="s">
        <v>120</v>
      </c>
      <c r="BX192" t="s">
        <v>120</v>
      </c>
      <c r="BY192">
        <v>2</v>
      </c>
      <c r="BZ192">
        <v>2</v>
      </c>
      <c r="CA192">
        <v>1048139</v>
      </c>
      <c r="CD192" t="s">
        <v>121</v>
      </c>
    </row>
    <row r="193" spans="2:82" x14ac:dyDescent="0.25">
      <c r="B193">
        <f t="shared" si="80"/>
        <v>189</v>
      </c>
      <c r="C193" t="s">
        <v>1046</v>
      </c>
      <c r="D193" t="s">
        <v>1047</v>
      </c>
      <c r="E193" t="s">
        <v>943</v>
      </c>
      <c r="F193" t="s">
        <v>1048</v>
      </c>
      <c r="G193" t="s">
        <v>162</v>
      </c>
      <c r="H193" t="s">
        <v>1049</v>
      </c>
      <c r="I193" t="s">
        <v>86</v>
      </c>
      <c r="J193" t="s">
        <v>133</v>
      </c>
      <c r="K193" s="4">
        <v>1233751</v>
      </c>
      <c r="L193" s="4">
        <v>1235051</v>
      </c>
      <c r="M193" s="4">
        <v>1235051</v>
      </c>
      <c r="O193" t="s">
        <v>88</v>
      </c>
      <c r="P193" t="s">
        <v>89</v>
      </c>
      <c r="Q193" t="s">
        <v>181</v>
      </c>
      <c r="R193" t="s">
        <v>182</v>
      </c>
      <c r="S193" t="s">
        <v>137</v>
      </c>
      <c r="T193" t="s">
        <v>183</v>
      </c>
      <c r="U193">
        <v>99578</v>
      </c>
      <c r="W193">
        <v>221285</v>
      </c>
      <c r="X193">
        <v>0</v>
      </c>
      <c r="Y193" t="s">
        <v>741</v>
      </c>
      <c r="Z193" t="s">
        <v>137</v>
      </c>
      <c r="AA193" t="s">
        <v>138</v>
      </c>
      <c r="AB193" t="s">
        <v>579</v>
      </c>
      <c r="AC193" t="s">
        <v>141</v>
      </c>
      <c r="AD193" t="s">
        <v>222</v>
      </c>
      <c r="AE193" t="s">
        <v>580</v>
      </c>
      <c r="AF193" t="s">
        <v>142</v>
      </c>
      <c r="AG193" t="s">
        <v>143</v>
      </c>
      <c r="AH193" t="s">
        <v>1050</v>
      </c>
      <c r="AI193">
        <v>3426</v>
      </c>
      <c r="AJ193">
        <v>4817</v>
      </c>
      <c r="AK193">
        <v>0</v>
      </c>
      <c r="AL193">
        <v>0</v>
      </c>
      <c r="AM193">
        <v>0</v>
      </c>
      <c r="AN193">
        <v>3426</v>
      </c>
      <c r="AO193">
        <v>282</v>
      </c>
      <c r="AP193">
        <v>1</v>
      </c>
      <c r="AU193">
        <v>0</v>
      </c>
      <c r="AY193" t="s">
        <v>144</v>
      </c>
      <c r="AZ193" t="s">
        <v>1051</v>
      </c>
      <c r="BA193" t="s">
        <v>1052</v>
      </c>
      <c r="BB193" t="s">
        <v>147</v>
      </c>
      <c r="BC193" t="s">
        <v>148</v>
      </c>
      <c r="BD193" t="s">
        <v>149</v>
      </c>
      <c r="BE193" t="s">
        <v>150</v>
      </c>
      <c r="BF193" t="s">
        <v>205</v>
      </c>
      <c r="BG193" t="s">
        <v>98</v>
      </c>
      <c r="BH193" t="s">
        <v>109</v>
      </c>
      <c r="BI193" t="s">
        <v>570</v>
      </c>
      <c r="BJ193" t="s">
        <v>206</v>
      </c>
      <c r="BK193" t="s">
        <v>154</v>
      </c>
      <c r="BL193" t="s">
        <v>113</v>
      </c>
      <c r="BM193" t="s">
        <v>114</v>
      </c>
      <c r="BN193" t="s">
        <v>113</v>
      </c>
      <c r="BO193" t="s">
        <v>188</v>
      </c>
      <c r="BP193" t="s">
        <v>189</v>
      </c>
      <c r="BQ193" t="s">
        <v>157</v>
      </c>
      <c r="BR193" t="s">
        <v>158</v>
      </c>
      <c r="BS193">
        <v>22499</v>
      </c>
      <c r="BT193" t="s">
        <v>119</v>
      </c>
      <c r="BU193" t="s">
        <v>120</v>
      </c>
      <c r="BV193" t="s">
        <v>120</v>
      </c>
      <c r="BW193" t="s">
        <v>120</v>
      </c>
      <c r="BX193" t="s">
        <v>120</v>
      </c>
      <c r="BY193">
        <v>75</v>
      </c>
      <c r="BZ193">
        <v>75</v>
      </c>
      <c r="CA193">
        <v>1687425</v>
      </c>
      <c r="CD193" t="s">
        <v>121</v>
      </c>
    </row>
    <row r="194" spans="2:82" x14ac:dyDescent="0.25">
      <c r="B194">
        <f t="shared" si="80"/>
        <v>190</v>
      </c>
      <c r="C194" t="s">
        <v>1053</v>
      </c>
      <c r="D194" t="s">
        <v>1054</v>
      </c>
      <c r="E194" t="s">
        <v>1055</v>
      </c>
      <c r="F194" t="s">
        <v>1056</v>
      </c>
      <c r="H194" t="s">
        <v>1057</v>
      </c>
      <c r="I194" t="s">
        <v>86</v>
      </c>
      <c r="J194" t="s">
        <v>1058</v>
      </c>
      <c r="K194" s="4">
        <v>377253</v>
      </c>
      <c r="L194" s="4">
        <v>382755</v>
      </c>
      <c r="M194" s="4">
        <v>362528</v>
      </c>
      <c r="O194" t="s">
        <v>88</v>
      </c>
      <c r="P194" t="s">
        <v>89</v>
      </c>
      <c r="Q194" t="s">
        <v>346</v>
      </c>
      <c r="R194" t="s">
        <v>347</v>
      </c>
      <c r="S194" t="s">
        <v>137</v>
      </c>
      <c r="T194" t="s">
        <v>183</v>
      </c>
      <c r="U194">
        <v>126806</v>
      </c>
      <c r="W194">
        <v>234825</v>
      </c>
      <c r="X194">
        <v>0</v>
      </c>
      <c r="Y194" t="s">
        <v>1059</v>
      </c>
      <c r="Z194" t="s">
        <v>95</v>
      </c>
      <c r="AA194" t="s">
        <v>96</v>
      </c>
      <c r="AB194" t="s">
        <v>1060</v>
      </c>
      <c r="AC194" t="s">
        <v>545</v>
      </c>
      <c r="AD194" t="s">
        <v>98</v>
      </c>
      <c r="AE194" t="s">
        <v>1061</v>
      </c>
      <c r="AF194" t="s">
        <v>1062</v>
      </c>
      <c r="AG194" t="s">
        <v>143</v>
      </c>
      <c r="AI194">
        <v>3126</v>
      </c>
      <c r="AJ194">
        <v>3231</v>
      </c>
      <c r="AK194">
        <v>0</v>
      </c>
      <c r="AL194">
        <v>0</v>
      </c>
      <c r="AM194">
        <v>0</v>
      </c>
      <c r="AN194">
        <v>3126</v>
      </c>
      <c r="AO194">
        <v>336</v>
      </c>
      <c r="AP194">
        <v>1</v>
      </c>
      <c r="AT194" t="s">
        <v>282</v>
      </c>
      <c r="AU194">
        <v>0</v>
      </c>
      <c r="AY194" t="s">
        <v>122</v>
      </c>
      <c r="AZ194" t="s">
        <v>1063</v>
      </c>
      <c r="BA194" t="s">
        <v>1064</v>
      </c>
      <c r="BB194" t="s">
        <v>1065</v>
      </c>
      <c r="BC194" t="s">
        <v>1066</v>
      </c>
      <c r="BD194" t="s">
        <v>1067</v>
      </c>
      <c r="BE194" t="s">
        <v>1068</v>
      </c>
      <c r="BF194" t="s">
        <v>1069</v>
      </c>
      <c r="BG194" t="s">
        <v>98</v>
      </c>
      <c r="BH194" t="s">
        <v>109</v>
      </c>
      <c r="BI194" t="s">
        <v>1070</v>
      </c>
      <c r="BJ194" t="s">
        <v>1071</v>
      </c>
      <c r="BK194" t="s">
        <v>800</v>
      </c>
      <c r="BL194" t="s">
        <v>357</v>
      </c>
      <c r="BM194" t="s">
        <v>358</v>
      </c>
      <c r="BN194" t="s">
        <v>357</v>
      </c>
      <c r="BO194" t="s">
        <v>359</v>
      </c>
      <c r="BP194" t="s">
        <v>360</v>
      </c>
      <c r="BQ194" t="s">
        <v>157</v>
      </c>
      <c r="BR194" t="s">
        <v>158</v>
      </c>
      <c r="BS194">
        <v>5000</v>
      </c>
      <c r="BT194" t="s">
        <v>119</v>
      </c>
      <c r="BU194" t="s">
        <v>120</v>
      </c>
      <c r="BV194" t="s">
        <v>120</v>
      </c>
      <c r="BW194" t="s">
        <v>120</v>
      </c>
      <c r="BX194" t="s">
        <v>120</v>
      </c>
      <c r="BY194">
        <v>55</v>
      </c>
      <c r="BZ194">
        <v>55</v>
      </c>
      <c r="CA194">
        <v>275000</v>
      </c>
      <c r="CD194" t="s">
        <v>121</v>
      </c>
    </row>
    <row r="195" spans="2:82" x14ac:dyDescent="0.25">
      <c r="B195">
        <f t="shared" si="80"/>
        <v>191</v>
      </c>
      <c r="C195" t="s">
        <v>1072</v>
      </c>
      <c r="D195" t="s">
        <v>1073</v>
      </c>
      <c r="E195" t="s">
        <v>1074</v>
      </c>
      <c r="F195" t="s">
        <v>1075</v>
      </c>
      <c r="H195" t="s">
        <v>1076</v>
      </c>
      <c r="I195" t="s">
        <v>86</v>
      </c>
      <c r="J195" t="s">
        <v>164</v>
      </c>
      <c r="K195" s="4">
        <v>686224</v>
      </c>
      <c r="L195" s="4">
        <v>731654</v>
      </c>
      <c r="M195" s="4">
        <v>694985</v>
      </c>
      <c r="O195" t="s">
        <v>88</v>
      </c>
      <c r="P195" t="s">
        <v>89</v>
      </c>
      <c r="Q195" t="s">
        <v>181</v>
      </c>
      <c r="R195" t="s">
        <v>182</v>
      </c>
      <c r="S195" t="s">
        <v>137</v>
      </c>
      <c r="T195" t="s">
        <v>183</v>
      </c>
      <c r="U195">
        <v>102422</v>
      </c>
      <c r="W195">
        <v>227604</v>
      </c>
      <c r="X195">
        <v>0</v>
      </c>
      <c r="Y195" t="s">
        <v>741</v>
      </c>
      <c r="Z195" t="s">
        <v>95</v>
      </c>
      <c r="AA195" t="s">
        <v>96</v>
      </c>
      <c r="AB195" t="s">
        <v>1077</v>
      </c>
      <c r="AC195" t="s">
        <v>1077</v>
      </c>
      <c r="AD195" t="s">
        <v>98</v>
      </c>
      <c r="AE195" t="s">
        <v>1078</v>
      </c>
      <c r="AF195" t="s">
        <v>1079</v>
      </c>
      <c r="AG195" t="s">
        <v>143</v>
      </c>
      <c r="AH195" t="s">
        <v>1075</v>
      </c>
      <c r="AI195">
        <v>2732</v>
      </c>
      <c r="AJ195">
        <v>2732</v>
      </c>
      <c r="AK195">
        <v>0</v>
      </c>
      <c r="AL195">
        <v>0</v>
      </c>
      <c r="AM195">
        <v>0</v>
      </c>
      <c r="AN195">
        <v>2732</v>
      </c>
      <c r="AO195">
        <v>326</v>
      </c>
      <c r="AP195">
        <v>1</v>
      </c>
      <c r="AU195">
        <v>0</v>
      </c>
      <c r="AY195" t="s">
        <v>227</v>
      </c>
      <c r="AZ195" t="s">
        <v>1080</v>
      </c>
      <c r="BA195" t="s">
        <v>1081</v>
      </c>
      <c r="BB195" t="s">
        <v>445</v>
      </c>
      <c r="BC195" t="s">
        <v>446</v>
      </c>
      <c r="BD195" t="s">
        <v>173</v>
      </c>
      <c r="BE195" t="s">
        <v>174</v>
      </c>
      <c r="BF195" t="s">
        <v>175</v>
      </c>
      <c r="BG195" t="s">
        <v>98</v>
      </c>
      <c r="BH195" t="s">
        <v>109</v>
      </c>
      <c r="BI195" t="s">
        <v>1082</v>
      </c>
      <c r="BJ195" t="s">
        <v>1083</v>
      </c>
      <c r="BK195" t="s">
        <v>1084</v>
      </c>
      <c r="BL195" t="s">
        <v>113</v>
      </c>
      <c r="BM195" t="s">
        <v>114</v>
      </c>
      <c r="BN195" t="s">
        <v>113</v>
      </c>
      <c r="BO195" t="s">
        <v>188</v>
      </c>
      <c r="BP195" t="s">
        <v>189</v>
      </c>
      <c r="BQ195" t="s">
        <v>157</v>
      </c>
      <c r="BR195" t="s">
        <v>158</v>
      </c>
      <c r="BS195">
        <v>6875</v>
      </c>
      <c r="BT195" t="s">
        <v>119</v>
      </c>
      <c r="BU195" t="s">
        <v>120</v>
      </c>
      <c r="BV195" t="s">
        <v>120</v>
      </c>
      <c r="BW195" t="s">
        <v>120</v>
      </c>
      <c r="BX195" t="s">
        <v>120</v>
      </c>
      <c r="BY195">
        <v>85</v>
      </c>
      <c r="BZ195">
        <v>85</v>
      </c>
      <c r="CA195">
        <v>584375</v>
      </c>
      <c r="CD195" t="s">
        <v>121</v>
      </c>
    </row>
    <row r="196" spans="2:82" x14ac:dyDescent="0.25">
      <c r="B196">
        <f t="shared" si="80"/>
        <v>192</v>
      </c>
      <c r="C196" t="s">
        <v>1072</v>
      </c>
      <c r="D196" t="s">
        <v>1073</v>
      </c>
      <c r="E196" t="s">
        <v>1074</v>
      </c>
      <c r="F196" t="s">
        <v>1075</v>
      </c>
      <c r="H196" t="s">
        <v>1076</v>
      </c>
      <c r="I196" t="s">
        <v>86</v>
      </c>
      <c r="J196" t="s">
        <v>164</v>
      </c>
      <c r="K196" s="4">
        <v>686224</v>
      </c>
      <c r="L196" s="4">
        <v>731654</v>
      </c>
      <c r="M196" s="4">
        <v>694985</v>
      </c>
      <c r="O196" t="s">
        <v>88</v>
      </c>
      <c r="P196" t="s">
        <v>122</v>
      </c>
      <c r="Q196" t="s">
        <v>181</v>
      </c>
      <c r="R196" t="s">
        <v>182</v>
      </c>
      <c r="S196" t="s">
        <v>137</v>
      </c>
      <c r="T196" t="s">
        <v>183</v>
      </c>
      <c r="U196">
        <v>58875</v>
      </c>
      <c r="W196">
        <v>79561</v>
      </c>
      <c r="X196">
        <v>0</v>
      </c>
      <c r="Y196" t="s">
        <v>1085</v>
      </c>
      <c r="Z196" t="s">
        <v>95</v>
      </c>
      <c r="AA196" t="s">
        <v>96</v>
      </c>
      <c r="AB196" t="s">
        <v>199</v>
      </c>
      <c r="AC196" t="s">
        <v>199</v>
      </c>
      <c r="AD196" t="s">
        <v>98</v>
      </c>
      <c r="AE196" t="s">
        <v>221</v>
      </c>
      <c r="AG196" t="s">
        <v>100</v>
      </c>
      <c r="AI196">
        <v>955</v>
      </c>
      <c r="AJ196">
        <v>955</v>
      </c>
      <c r="AK196">
        <v>0</v>
      </c>
      <c r="AL196">
        <v>0</v>
      </c>
      <c r="AM196">
        <v>0</v>
      </c>
      <c r="AN196">
        <v>955</v>
      </c>
      <c r="AO196">
        <v>140</v>
      </c>
      <c r="AP196">
        <v>1</v>
      </c>
      <c r="AU196">
        <v>0</v>
      </c>
      <c r="AY196" t="s">
        <v>227</v>
      </c>
      <c r="AZ196" t="s">
        <v>1080</v>
      </c>
      <c r="BA196" t="s">
        <v>1081</v>
      </c>
      <c r="BB196" t="s">
        <v>445</v>
      </c>
      <c r="BC196" t="s">
        <v>446</v>
      </c>
      <c r="BD196" t="s">
        <v>173</v>
      </c>
      <c r="BE196" t="s">
        <v>174</v>
      </c>
      <c r="BF196" t="s">
        <v>175</v>
      </c>
      <c r="BG196" t="s">
        <v>98</v>
      </c>
      <c r="BH196" t="s">
        <v>109</v>
      </c>
      <c r="BI196" t="s">
        <v>1082</v>
      </c>
      <c r="BJ196" t="s">
        <v>1083</v>
      </c>
      <c r="BK196" t="s">
        <v>1084</v>
      </c>
      <c r="BL196" t="s">
        <v>113</v>
      </c>
      <c r="BM196" t="s">
        <v>114</v>
      </c>
      <c r="BN196" t="s">
        <v>113</v>
      </c>
      <c r="BO196" t="s">
        <v>188</v>
      </c>
      <c r="BP196" t="s">
        <v>189</v>
      </c>
      <c r="BQ196" t="s">
        <v>157</v>
      </c>
      <c r="BR196" t="s">
        <v>158</v>
      </c>
      <c r="BS196">
        <v>6875</v>
      </c>
      <c r="BT196" t="s">
        <v>119</v>
      </c>
      <c r="BU196" t="s">
        <v>120</v>
      </c>
      <c r="BV196" t="s">
        <v>120</v>
      </c>
      <c r="BW196" t="s">
        <v>120</v>
      </c>
      <c r="BX196" t="s">
        <v>120</v>
      </c>
      <c r="BY196">
        <v>85</v>
      </c>
      <c r="BZ196">
        <v>85</v>
      </c>
      <c r="CA196">
        <v>584375</v>
      </c>
      <c r="CD196" t="s">
        <v>121</v>
      </c>
    </row>
    <row r="197" spans="2:82" x14ac:dyDescent="0.25">
      <c r="B197">
        <f t="shared" si="80"/>
        <v>193</v>
      </c>
      <c r="C197" t="s">
        <v>1086</v>
      </c>
      <c r="D197" t="s">
        <v>1087</v>
      </c>
      <c r="E197" t="s">
        <v>1088</v>
      </c>
      <c r="F197" t="s">
        <v>1089</v>
      </c>
      <c r="H197" t="s">
        <v>1090</v>
      </c>
      <c r="I197" t="s">
        <v>86</v>
      </c>
      <c r="J197" t="s">
        <v>133</v>
      </c>
      <c r="K197" s="4">
        <v>250269</v>
      </c>
      <c r="L197" s="4">
        <v>250276</v>
      </c>
      <c r="M197" s="4">
        <v>250276</v>
      </c>
      <c r="O197" t="s">
        <v>88</v>
      </c>
      <c r="P197" t="s">
        <v>89</v>
      </c>
      <c r="Q197" t="s">
        <v>775</v>
      </c>
      <c r="R197" t="s">
        <v>776</v>
      </c>
      <c r="S197" t="s">
        <v>137</v>
      </c>
      <c r="T197" t="s">
        <v>183</v>
      </c>
      <c r="U197">
        <v>209</v>
      </c>
      <c r="W197">
        <v>208653</v>
      </c>
      <c r="X197">
        <v>0</v>
      </c>
      <c r="Y197" t="s">
        <v>1091</v>
      </c>
      <c r="Z197" t="s">
        <v>137</v>
      </c>
      <c r="AA197" t="s">
        <v>138</v>
      </c>
      <c r="AB197" t="s">
        <v>579</v>
      </c>
      <c r="AC197" t="s">
        <v>579</v>
      </c>
      <c r="AD197" t="s">
        <v>98</v>
      </c>
      <c r="AE197" t="s">
        <v>580</v>
      </c>
      <c r="AF197" t="s">
        <v>142</v>
      </c>
      <c r="AG197" t="s">
        <v>143</v>
      </c>
      <c r="AH197" t="s">
        <v>1092</v>
      </c>
      <c r="AI197">
        <v>3063</v>
      </c>
      <c r="AJ197">
        <v>3481</v>
      </c>
      <c r="AK197">
        <v>0</v>
      </c>
      <c r="AL197">
        <v>0</v>
      </c>
      <c r="AM197">
        <v>0</v>
      </c>
      <c r="AN197">
        <v>3063</v>
      </c>
      <c r="AO197">
        <v>400</v>
      </c>
      <c r="AP197">
        <v>1</v>
      </c>
      <c r="AQ197" t="s">
        <v>777</v>
      </c>
      <c r="AR197" t="s">
        <v>778</v>
      </c>
      <c r="AT197" t="s">
        <v>228</v>
      </c>
      <c r="AU197">
        <v>0</v>
      </c>
      <c r="AX197">
        <v>102200</v>
      </c>
      <c r="AY197" t="s">
        <v>920</v>
      </c>
      <c r="AZ197" t="s">
        <v>1093</v>
      </c>
      <c r="BA197" t="s">
        <v>1094</v>
      </c>
      <c r="BB197" t="s">
        <v>1095</v>
      </c>
      <c r="BC197" t="s">
        <v>1096</v>
      </c>
      <c r="BD197" t="s">
        <v>149</v>
      </c>
      <c r="BE197" t="s">
        <v>150</v>
      </c>
      <c r="BF197" t="s">
        <v>205</v>
      </c>
      <c r="BG197" t="s">
        <v>98</v>
      </c>
      <c r="BH197" t="s">
        <v>109</v>
      </c>
      <c r="BI197" t="s">
        <v>570</v>
      </c>
      <c r="BJ197" t="s">
        <v>571</v>
      </c>
      <c r="BK197" t="s">
        <v>1097</v>
      </c>
      <c r="BL197" t="s">
        <v>113</v>
      </c>
      <c r="BM197" t="s">
        <v>114</v>
      </c>
      <c r="BN197" t="s">
        <v>113</v>
      </c>
      <c r="BO197" t="s">
        <v>783</v>
      </c>
      <c r="BP197" t="s">
        <v>784</v>
      </c>
      <c r="BQ197" t="s">
        <v>157</v>
      </c>
      <c r="BR197" t="s">
        <v>158</v>
      </c>
      <c r="BS197">
        <v>5000</v>
      </c>
      <c r="BT197" t="s">
        <v>119</v>
      </c>
      <c r="BU197" t="s">
        <v>120</v>
      </c>
      <c r="BV197" t="s">
        <v>120</v>
      </c>
      <c r="BW197" t="s">
        <v>120</v>
      </c>
      <c r="BX197" t="s">
        <v>120</v>
      </c>
      <c r="BY197">
        <v>75</v>
      </c>
      <c r="BZ197">
        <v>75</v>
      </c>
      <c r="CA197">
        <v>375000</v>
      </c>
      <c r="CD197" t="s">
        <v>121</v>
      </c>
    </row>
    <row r="198" spans="2:82" x14ac:dyDescent="0.25">
      <c r="B198">
        <f t="shared" ref="B198:B261" si="81">IF(C198="","",B197+1)</f>
        <v>194</v>
      </c>
      <c r="C198" t="s">
        <v>1098</v>
      </c>
      <c r="D198" t="s">
        <v>652</v>
      </c>
      <c r="E198" t="s">
        <v>1099</v>
      </c>
      <c r="G198" t="s">
        <v>1100</v>
      </c>
      <c r="H198" t="s">
        <v>1101</v>
      </c>
      <c r="I198" t="s">
        <v>86</v>
      </c>
      <c r="J198" t="s">
        <v>247</v>
      </c>
      <c r="K198" s="4">
        <v>224260</v>
      </c>
      <c r="L198" s="4">
        <v>247833</v>
      </c>
      <c r="M198" s="4">
        <v>246250</v>
      </c>
      <c r="O198" t="s">
        <v>88</v>
      </c>
      <c r="P198" t="s">
        <v>89</v>
      </c>
      <c r="Q198" t="s">
        <v>181</v>
      </c>
      <c r="R198" t="s">
        <v>182</v>
      </c>
      <c r="S198" t="s">
        <v>137</v>
      </c>
      <c r="T198" t="s">
        <v>183</v>
      </c>
      <c r="U198">
        <v>37599</v>
      </c>
      <c r="W198">
        <v>119362</v>
      </c>
      <c r="X198">
        <v>0</v>
      </c>
      <c r="Y198" t="s">
        <v>1102</v>
      </c>
      <c r="Z198" t="s">
        <v>137</v>
      </c>
      <c r="AA198" t="s">
        <v>138</v>
      </c>
      <c r="AB198" t="s">
        <v>1103</v>
      </c>
      <c r="AC198" t="s">
        <v>1103</v>
      </c>
      <c r="AD198" t="s">
        <v>98</v>
      </c>
      <c r="AE198" t="s">
        <v>579</v>
      </c>
      <c r="AF198" t="s">
        <v>291</v>
      </c>
      <c r="AG198" t="s">
        <v>143</v>
      </c>
      <c r="AI198">
        <v>1848</v>
      </c>
      <c r="AJ198">
        <v>1884</v>
      </c>
      <c r="AK198">
        <v>0</v>
      </c>
      <c r="AL198">
        <v>0</v>
      </c>
      <c r="AM198">
        <v>0</v>
      </c>
      <c r="AN198">
        <v>1848</v>
      </c>
      <c r="AO198">
        <v>134</v>
      </c>
      <c r="AP198">
        <v>1</v>
      </c>
      <c r="AU198">
        <v>0</v>
      </c>
      <c r="AY198" t="s">
        <v>122</v>
      </c>
      <c r="AZ198" t="s">
        <v>1104</v>
      </c>
      <c r="BA198" t="s">
        <v>1105</v>
      </c>
      <c r="BB198" t="s">
        <v>333</v>
      </c>
      <c r="BC198" t="s">
        <v>334</v>
      </c>
      <c r="BD198" t="s">
        <v>255</v>
      </c>
      <c r="BE198" t="s">
        <v>256</v>
      </c>
      <c r="BF198" t="s">
        <v>1106</v>
      </c>
      <c r="BG198" t="s">
        <v>98</v>
      </c>
      <c r="BH198" t="s">
        <v>109</v>
      </c>
      <c r="BI198" t="s">
        <v>258</v>
      </c>
      <c r="BJ198" t="s">
        <v>1107</v>
      </c>
      <c r="BK198" t="s">
        <v>260</v>
      </c>
      <c r="BL198" t="s">
        <v>113</v>
      </c>
      <c r="BM198" t="s">
        <v>114</v>
      </c>
      <c r="BN198" t="s">
        <v>113</v>
      </c>
      <c r="BO198" t="s">
        <v>188</v>
      </c>
      <c r="BP198" t="s">
        <v>189</v>
      </c>
      <c r="BQ198" t="s">
        <v>241</v>
      </c>
      <c r="BR198" t="s">
        <v>242</v>
      </c>
      <c r="BS198">
        <v>9021</v>
      </c>
      <c r="BT198" t="s">
        <v>119</v>
      </c>
      <c r="BU198" t="s">
        <v>120</v>
      </c>
      <c r="BV198" t="s">
        <v>120</v>
      </c>
      <c r="BW198" t="s">
        <v>120</v>
      </c>
      <c r="BX198" t="s">
        <v>120</v>
      </c>
      <c r="BY198">
        <v>20</v>
      </c>
      <c r="BZ198">
        <v>20</v>
      </c>
      <c r="CA198">
        <v>180420</v>
      </c>
      <c r="CD198" t="s">
        <v>121</v>
      </c>
    </row>
    <row r="199" spans="2:82" x14ac:dyDescent="0.25">
      <c r="B199">
        <f t="shared" si="81"/>
        <v>195</v>
      </c>
      <c r="C199" t="s">
        <v>1098</v>
      </c>
      <c r="D199" t="s">
        <v>652</v>
      </c>
      <c r="E199" t="s">
        <v>1099</v>
      </c>
      <c r="G199" t="s">
        <v>1100</v>
      </c>
      <c r="H199" t="s">
        <v>1101</v>
      </c>
      <c r="I199" t="s">
        <v>86</v>
      </c>
      <c r="J199" t="s">
        <v>247</v>
      </c>
      <c r="K199" s="4">
        <v>224260</v>
      </c>
      <c r="L199" s="4">
        <v>247833</v>
      </c>
      <c r="M199" s="4">
        <v>246250</v>
      </c>
      <c r="O199" t="s">
        <v>88</v>
      </c>
      <c r="P199" t="s">
        <v>122</v>
      </c>
      <c r="Q199" t="s">
        <v>123</v>
      </c>
      <c r="R199" t="s">
        <v>529</v>
      </c>
      <c r="S199" t="s">
        <v>137</v>
      </c>
      <c r="T199" t="s">
        <v>183</v>
      </c>
      <c r="U199">
        <v>2781</v>
      </c>
      <c r="W199">
        <v>8817</v>
      </c>
      <c r="X199">
        <v>0</v>
      </c>
      <c r="Y199" t="s">
        <v>1108</v>
      </c>
      <c r="Z199" t="s">
        <v>185</v>
      </c>
      <c r="AA199" t="s">
        <v>186</v>
      </c>
      <c r="AB199" t="s">
        <v>269</v>
      </c>
      <c r="AC199" t="s">
        <v>269</v>
      </c>
      <c r="AD199" t="s">
        <v>98</v>
      </c>
      <c r="AE199" t="s">
        <v>303</v>
      </c>
      <c r="AG199" t="s">
        <v>187</v>
      </c>
      <c r="AH199" t="s">
        <v>1109</v>
      </c>
      <c r="AI199">
        <v>672</v>
      </c>
      <c r="AJ199">
        <v>1176</v>
      </c>
      <c r="AK199">
        <v>0</v>
      </c>
      <c r="AL199">
        <v>0</v>
      </c>
      <c r="AM199">
        <v>0</v>
      </c>
      <c r="AN199">
        <v>672</v>
      </c>
      <c r="AO199">
        <v>104</v>
      </c>
      <c r="AP199">
        <v>1</v>
      </c>
      <c r="AU199">
        <v>0</v>
      </c>
      <c r="AY199" t="s">
        <v>122</v>
      </c>
      <c r="AZ199" t="s">
        <v>1104</v>
      </c>
      <c r="BA199" t="s">
        <v>1105</v>
      </c>
      <c r="BB199" t="s">
        <v>333</v>
      </c>
      <c r="BC199" t="s">
        <v>334</v>
      </c>
      <c r="BD199" t="s">
        <v>255</v>
      </c>
      <c r="BE199" t="s">
        <v>256</v>
      </c>
      <c r="BF199" t="s">
        <v>1106</v>
      </c>
      <c r="BG199" t="s">
        <v>98</v>
      </c>
      <c r="BH199" t="s">
        <v>109</v>
      </c>
      <c r="BI199" t="s">
        <v>258</v>
      </c>
      <c r="BJ199" t="s">
        <v>1107</v>
      </c>
      <c r="BK199" t="s">
        <v>260</v>
      </c>
      <c r="BL199" t="s">
        <v>113</v>
      </c>
      <c r="BM199" t="s">
        <v>114</v>
      </c>
      <c r="BN199" t="s">
        <v>113</v>
      </c>
      <c r="BO199" t="s">
        <v>126</v>
      </c>
      <c r="BP199" t="s">
        <v>530</v>
      </c>
      <c r="BQ199" t="s">
        <v>241</v>
      </c>
      <c r="BR199" t="s">
        <v>242</v>
      </c>
      <c r="BS199">
        <v>9021</v>
      </c>
      <c r="BT199" t="s">
        <v>119</v>
      </c>
      <c r="BU199" t="s">
        <v>120</v>
      </c>
      <c r="BV199" t="s">
        <v>120</v>
      </c>
      <c r="BW199" t="s">
        <v>120</v>
      </c>
      <c r="BX199" t="s">
        <v>120</v>
      </c>
      <c r="BY199">
        <v>20</v>
      </c>
      <c r="BZ199">
        <v>20</v>
      </c>
      <c r="CA199">
        <v>180420</v>
      </c>
      <c r="CD199" t="s">
        <v>121</v>
      </c>
    </row>
    <row r="200" spans="2:82" x14ac:dyDescent="0.25">
      <c r="B200">
        <f t="shared" si="81"/>
        <v>196</v>
      </c>
      <c r="C200" t="s">
        <v>1098</v>
      </c>
      <c r="D200" t="s">
        <v>652</v>
      </c>
      <c r="E200" t="s">
        <v>1099</v>
      </c>
      <c r="G200" t="s">
        <v>1100</v>
      </c>
      <c r="H200" t="s">
        <v>1101</v>
      </c>
      <c r="I200" t="s">
        <v>86</v>
      </c>
      <c r="J200" t="s">
        <v>247</v>
      </c>
      <c r="K200" s="4">
        <v>224260</v>
      </c>
      <c r="L200" s="4">
        <v>247833</v>
      </c>
      <c r="M200" s="4">
        <v>246250</v>
      </c>
      <c r="O200" t="s">
        <v>88</v>
      </c>
      <c r="P200" t="s">
        <v>227</v>
      </c>
      <c r="Q200" t="s">
        <v>123</v>
      </c>
      <c r="R200" t="s">
        <v>529</v>
      </c>
      <c r="S200" t="s">
        <v>92</v>
      </c>
      <c r="T200" t="s">
        <v>93</v>
      </c>
      <c r="U200">
        <v>12960</v>
      </c>
      <c r="W200">
        <v>31471</v>
      </c>
      <c r="X200">
        <v>0</v>
      </c>
      <c r="Y200" t="s">
        <v>1110</v>
      </c>
      <c r="Z200" t="s">
        <v>185</v>
      </c>
      <c r="AA200" t="s">
        <v>186</v>
      </c>
      <c r="AB200" t="s">
        <v>983</v>
      </c>
      <c r="AC200" t="s">
        <v>983</v>
      </c>
      <c r="AD200" t="s">
        <v>98</v>
      </c>
      <c r="AE200" t="s">
        <v>299</v>
      </c>
      <c r="AG200" t="s">
        <v>187</v>
      </c>
      <c r="AI200">
        <v>2480</v>
      </c>
      <c r="AJ200">
        <v>2640</v>
      </c>
      <c r="AK200">
        <v>0</v>
      </c>
      <c r="AL200">
        <v>0</v>
      </c>
      <c r="AM200">
        <v>0</v>
      </c>
      <c r="AN200">
        <v>2480</v>
      </c>
      <c r="AO200">
        <v>204</v>
      </c>
      <c r="AP200">
        <v>1</v>
      </c>
      <c r="AU200">
        <v>0</v>
      </c>
      <c r="AY200" t="s">
        <v>122</v>
      </c>
      <c r="AZ200" t="s">
        <v>1104</v>
      </c>
      <c r="BA200" t="s">
        <v>1105</v>
      </c>
      <c r="BB200" t="s">
        <v>333</v>
      </c>
      <c r="BC200" t="s">
        <v>334</v>
      </c>
      <c r="BD200" t="s">
        <v>255</v>
      </c>
      <c r="BE200" t="s">
        <v>256</v>
      </c>
      <c r="BF200" t="s">
        <v>1106</v>
      </c>
      <c r="BG200" t="s">
        <v>98</v>
      </c>
      <c r="BH200" t="s">
        <v>109</v>
      </c>
      <c r="BI200" t="s">
        <v>258</v>
      </c>
      <c r="BJ200" t="s">
        <v>1107</v>
      </c>
      <c r="BK200" t="s">
        <v>260</v>
      </c>
      <c r="BL200" t="s">
        <v>113</v>
      </c>
      <c r="BM200" t="s">
        <v>114</v>
      </c>
      <c r="BN200" t="s">
        <v>113</v>
      </c>
      <c r="BO200" t="s">
        <v>126</v>
      </c>
      <c r="BP200" t="s">
        <v>530</v>
      </c>
      <c r="BQ200" t="s">
        <v>241</v>
      </c>
      <c r="BR200" t="s">
        <v>242</v>
      </c>
      <c r="BS200">
        <v>9021</v>
      </c>
      <c r="BT200" t="s">
        <v>119</v>
      </c>
      <c r="BU200" t="s">
        <v>120</v>
      </c>
      <c r="BV200" t="s">
        <v>120</v>
      </c>
      <c r="BW200" t="s">
        <v>120</v>
      </c>
      <c r="BX200" t="s">
        <v>120</v>
      </c>
      <c r="BY200">
        <v>20</v>
      </c>
      <c r="BZ200">
        <v>20</v>
      </c>
      <c r="CA200">
        <v>180420</v>
      </c>
      <c r="CD200" t="s">
        <v>121</v>
      </c>
    </row>
    <row r="201" spans="2:82" x14ac:dyDescent="0.25">
      <c r="B201">
        <f t="shared" si="81"/>
        <v>197</v>
      </c>
      <c r="C201" t="s">
        <v>1098</v>
      </c>
      <c r="D201" t="s">
        <v>652</v>
      </c>
      <c r="E201" t="s">
        <v>1099</v>
      </c>
      <c r="G201" t="s">
        <v>1100</v>
      </c>
      <c r="H201" t="s">
        <v>1101</v>
      </c>
      <c r="I201" t="s">
        <v>86</v>
      </c>
      <c r="J201" t="s">
        <v>247</v>
      </c>
      <c r="K201" s="4">
        <v>224260</v>
      </c>
      <c r="L201" s="4">
        <v>247833</v>
      </c>
      <c r="M201" s="4">
        <v>246250</v>
      </c>
      <c r="O201" t="s">
        <v>88</v>
      </c>
      <c r="P201" t="s">
        <v>101</v>
      </c>
      <c r="Q201" t="s">
        <v>181</v>
      </c>
      <c r="R201" t="s">
        <v>182</v>
      </c>
      <c r="S201" t="s">
        <v>137</v>
      </c>
      <c r="T201" t="s">
        <v>183</v>
      </c>
      <c r="U201">
        <v>71040</v>
      </c>
      <c r="W201">
        <v>104471</v>
      </c>
      <c r="X201">
        <v>0</v>
      </c>
      <c r="Y201" t="s">
        <v>564</v>
      </c>
      <c r="Z201" t="s">
        <v>95</v>
      </c>
      <c r="AA201" t="s">
        <v>96</v>
      </c>
      <c r="AB201" t="s">
        <v>314</v>
      </c>
      <c r="AC201" t="s">
        <v>314</v>
      </c>
      <c r="AD201" t="s">
        <v>98</v>
      </c>
      <c r="AE201" t="s">
        <v>97</v>
      </c>
      <c r="AG201" t="s">
        <v>100</v>
      </c>
      <c r="AI201">
        <v>1254</v>
      </c>
      <c r="AJ201">
        <v>1254</v>
      </c>
      <c r="AK201">
        <v>0</v>
      </c>
      <c r="AL201">
        <v>0</v>
      </c>
      <c r="AM201">
        <v>0</v>
      </c>
      <c r="AN201">
        <v>1254</v>
      </c>
      <c r="AO201">
        <v>126</v>
      </c>
      <c r="AP201">
        <v>1</v>
      </c>
      <c r="AU201">
        <v>0</v>
      </c>
      <c r="AY201" t="s">
        <v>122</v>
      </c>
      <c r="AZ201" t="s">
        <v>1104</v>
      </c>
      <c r="BA201" t="s">
        <v>1105</v>
      </c>
      <c r="BB201" t="s">
        <v>333</v>
      </c>
      <c r="BC201" t="s">
        <v>334</v>
      </c>
      <c r="BD201" t="s">
        <v>255</v>
      </c>
      <c r="BE201" t="s">
        <v>256</v>
      </c>
      <c r="BF201" t="s">
        <v>1106</v>
      </c>
      <c r="BG201" t="s">
        <v>98</v>
      </c>
      <c r="BH201" t="s">
        <v>109</v>
      </c>
      <c r="BI201" t="s">
        <v>258</v>
      </c>
      <c r="BJ201" t="s">
        <v>1107</v>
      </c>
      <c r="BK201" t="s">
        <v>260</v>
      </c>
      <c r="BL201" t="s">
        <v>113</v>
      </c>
      <c r="BM201" t="s">
        <v>114</v>
      </c>
      <c r="BN201" t="s">
        <v>113</v>
      </c>
      <c r="BO201" t="s">
        <v>188</v>
      </c>
      <c r="BP201" t="s">
        <v>189</v>
      </c>
      <c r="BQ201" t="s">
        <v>241</v>
      </c>
      <c r="BR201" t="s">
        <v>242</v>
      </c>
      <c r="BS201">
        <v>9021</v>
      </c>
      <c r="BT201" t="s">
        <v>119</v>
      </c>
      <c r="BU201" t="s">
        <v>120</v>
      </c>
      <c r="BV201" t="s">
        <v>120</v>
      </c>
      <c r="BW201" t="s">
        <v>120</v>
      </c>
      <c r="BX201" t="s">
        <v>120</v>
      </c>
      <c r="BY201">
        <v>20</v>
      </c>
      <c r="BZ201">
        <v>20</v>
      </c>
      <c r="CA201">
        <v>180420</v>
      </c>
      <c r="CD201" t="s">
        <v>121</v>
      </c>
    </row>
    <row r="202" spans="2:82" x14ac:dyDescent="0.25">
      <c r="B202">
        <f t="shared" si="81"/>
        <v>198</v>
      </c>
      <c r="C202" t="s">
        <v>1111</v>
      </c>
      <c r="D202" t="s">
        <v>1112</v>
      </c>
      <c r="E202" t="s">
        <v>1113</v>
      </c>
      <c r="F202" t="s">
        <v>1114</v>
      </c>
      <c r="H202" t="s">
        <v>1115</v>
      </c>
      <c r="I202" t="s">
        <v>86</v>
      </c>
      <c r="J202" t="s">
        <v>1058</v>
      </c>
      <c r="K202" s="4">
        <v>1374536</v>
      </c>
      <c r="L202" s="4">
        <v>2051032</v>
      </c>
      <c r="M202" s="4">
        <v>1848307</v>
      </c>
      <c r="O202" t="s">
        <v>88</v>
      </c>
      <c r="P202" t="s">
        <v>89</v>
      </c>
      <c r="Q202" t="s">
        <v>775</v>
      </c>
      <c r="R202" t="s">
        <v>776</v>
      </c>
      <c r="S202" t="s">
        <v>137</v>
      </c>
      <c r="T202" t="s">
        <v>183</v>
      </c>
      <c r="U202">
        <v>120</v>
      </c>
      <c r="W202">
        <v>119892</v>
      </c>
      <c r="X202">
        <v>0</v>
      </c>
      <c r="Y202" t="s">
        <v>1091</v>
      </c>
      <c r="Z202" t="s">
        <v>137</v>
      </c>
      <c r="AA202" t="s">
        <v>138</v>
      </c>
      <c r="AB202" t="s">
        <v>474</v>
      </c>
      <c r="AC202" t="s">
        <v>474</v>
      </c>
      <c r="AD202" t="s">
        <v>98</v>
      </c>
      <c r="AE202" t="s">
        <v>535</v>
      </c>
      <c r="AF202" t="s">
        <v>142</v>
      </c>
      <c r="AG202" t="s">
        <v>143</v>
      </c>
      <c r="AH202" t="s">
        <v>1116</v>
      </c>
      <c r="AI202">
        <v>1760</v>
      </c>
      <c r="AJ202">
        <v>1760</v>
      </c>
      <c r="AK202">
        <v>0</v>
      </c>
      <c r="AL202">
        <v>0</v>
      </c>
      <c r="AM202">
        <v>0</v>
      </c>
      <c r="AN202">
        <v>1760</v>
      </c>
      <c r="AO202">
        <v>256</v>
      </c>
      <c r="AP202">
        <v>1</v>
      </c>
      <c r="AQ202" t="s">
        <v>777</v>
      </c>
      <c r="AR202" t="s">
        <v>778</v>
      </c>
      <c r="AT202" t="s">
        <v>602</v>
      </c>
      <c r="AU202">
        <v>0</v>
      </c>
      <c r="AV202">
        <v>0</v>
      </c>
      <c r="AW202">
        <v>0</v>
      </c>
      <c r="AX202">
        <v>319375</v>
      </c>
      <c r="AY202" t="s">
        <v>101</v>
      </c>
      <c r="AZ202" t="s">
        <v>1117</v>
      </c>
      <c r="BA202" t="s">
        <v>1118</v>
      </c>
      <c r="BB202" t="s">
        <v>781</v>
      </c>
      <c r="BC202" t="s">
        <v>782</v>
      </c>
      <c r="BD202" t="s">
        <v>1067</v>
      </c>
      <c r="BE202" t="s">
        <v>1068</v>
      </c>
      <c r="BF202" t="s">
        <v>1119</v>
      </c>
      <c r="BG202" t="s">
        <v>98</v>
      </c>
      <c r="BH202" t="s">
        <v>109</v>
      </c>
      <c r="BI202" t="s">
        <v>1120</v>
      </c>
      <c r="BJ202" t="s">
        <v>1121</v>
      </c>
      <c r="BK202" t="s">
        <v>800</v>
      </c>
      <c r="BL202" t="s">
        <v>113</v>
      </c>
      <c r="BM202" t="s">
        <v>114</v>
      </c>
      <c r="BN202" t="s">
        <v>113</v>
      </c>
      <c r="BO202" t="s">
        <v>783</v>
      </c>
      <c r="BP202" t="s">
        <v>784</v>
      </c>
      <c r="BQ202" t="s">
        <v>241</v>
      </c>
      <c r="BR202" t="s">
        <v>242</v>
      </c>
      <c r="BS202">
        <v>45050</v>
      </c>
      <c r="BT202" t="s">
        <v>119</v>
      </c>
      <c r="BU202" t="s">
        <v>120</v>
      </c>
      <c r="BV202" t="s">
        <v>120</v>
      </c>
      <c r="BW202" t="s">
        <v>1122</v>
      </c>
      <c r="BX202" t="s">
        <v>1122</v>
      </c>
      <c r="BY202">
        <v>45</v>
      </c>
      <c r="BZ202">
        <v>40</v>
      </c>
      <c r="CA202">
        <v>1824525</v>
      </c>
      <c r="CD202" t="s">
        <v>121</v>
      </c>
    </row>
    <row r="203" spans="2:82" x14ac:dyDescent="0.25">
      <c r="B203">
        <f t="shared" si="81"/>
        <v>199</v>
      </c>
      <c r="C203" t="s">
        <v>1111</v>
      </c>
      <c r="D203" t="s">
        <v>1112</v>
      </c>
      <c r="E203" t="s">
        <v>1113</v>
      </c>
      <c r="F203" t="s">
        <v>1114</v>
      </c>
      <c r="H203" t="s">
        <v>1115</v>
      </c>
      <c r="I203" t="s">
        <v>86</v>
      </c>
      <c r="J203" t="s">
        <v>1058</v>
      </c>
      <c r="K203" s="4">
        <v>1374536</v>
      </c>
      <c r="L203" s="4">
        <v>2051032</v>
      </c>
      <c r="M203" s="4">
        <v>1848307</v>
      </c>
      <c r="O203" t="s">
        <v>88</v>
      </c>
      <c r="P203" t="s">
        <v>122</v>
      </c>
      <c r="Q203" t="s">
        <v>775</v>
      </c>
      <c r="R203" t="s">
        <v>776</v>
      </c>
      <c r="S203" t="s">
        <v>137</v>
      </c>
      <c r="T203" t="s">
        <v>183</v>
      </c>
      <c r="U203">
        <v>3719</v>
      </c>
      <c r="W203">
        <v>114443</v>
      </c>
      <c r="X203">
        <v>0</v>
      </c>
      <c r="Y203" t="s">
        <v>1123</v>
      </c>
      <c r="Z203" t="s">
        <v>137</v>
      </c>
      <c r="AA203" t="s">
        <v>138</v>
      </c>
      <c r="AB203" t="s">
        <v>474</v>
      </c>
      <c r="AC203" t="s">
        <v>474</v>
      </c>
      <c r="AD203" t="s">
        <v>98</v>
      </c>
      <c r="AE203" t="s">
        <v>535</v>
      </c>
      <c r="AG203" t="s">
        <v>187</v>
      </c>
      <c r="AI203">
        <v>1680</v>
      </c>
      <c r="AJ203">
        <v>2640</v>
      </c>
      <c r="AK203">
        <v>0</v>
      </c>
      <c r="AL203">
        <v>0</v>
      </c>
      <c r="AM203">
        <v>0</v>
      </c>
      <c r="AN203">
        <v>1680</v>
      </c>
      <c r="AO203">
        <v>436</v>
      </c>
      <c r="AP203">
        <v>1</v>
      </c>
      <c r="AQ203" t="s">
        <v>777</v>
      </c>
      <c r="AR203" t="s">
        <v>778</v>
      </c>
      <c r="AT203" t="s">
        <v>602</v>
      </c>
      <c r="AU203">
        <v>0</v>
      </c>
      <c r="AV203">
        <v>0</v>
      </c>
      <c r="AW203">
        <v>0</v>
      </c>
      <c r="AX203">
        <v>319375</v>
      </c>
      <c r="AY203" t="s">
        <v>101</v>
      </c>
      <c r="AZ203" t="s">
        <v>1117</v>
      </c>
      <c r="BA203" t="s">
        <v>1118</v>
      </c>
      <c r="BB203" t="s">
        <v>781</v>
      </c>
      <c r="BC203" t="s">
        <v>782</v>
      </c>
      <c r="BD203" t="s">
        <v>1067</v>
      </c>
      <c r="BE203" t="s">
        <v>1068</v>
      </c>
      <c r="BF203" t="s">
        <v>1119</v>
      </c>
      <c r="BG203" t="s">
        <v>98</v>
      </c>
      <c r="BH203" t="s">
        <v>109</v>
      </c>
      <c r="BI203" t="s">
        <v>1120</v>
      </c>
      <c r="BJ203" t="s">
        <v>1121</v>
      </c>
      <c r="BK203" t="s">
        <v>800</v>
      </c>
      <c r="BL203" t="s">
        <v>113</v>
      </c>
      <c r="BM203" t="s">
        <v>114</v>
      </c>
      <c r="BN203" t="s">
        <v>113</v>
      </c>
      <c r="BO203" t="s">
        <v>783</v>
      </c>
      <c r="BP203" t="s">
        <v>784</v>
      </c>
      <c r="BQ203" t="s">
        <v>241</v>
      </c>
      <c r="BR203" t="s">
        <v>242</v>
      </c>
      <c r="BS203">
        <v>45050</v>
      </c>
      <c r="BT203" t="s">
        <v>119</v>
      </c>
      <c r="BU203" t="s">
        <v>120</v>
      </c>
      <c r="BV203" t="s">
        <v>120</v>
      </c>
      <c r="BW203" t="s">
        <v>1122</v>
      </c>
      <c r="BX203" t="s">
        <v>1122</v>
      </c>
      <c r="BY203">
        <v>45</v>
      </c>
      <c r="BZ203">
        <v>40</v>
      </c>
      <c r="CA203">
        <v>1824525</v>
      </c>
      <c r="CD203" t="s">
        <v>121</v>
      </c>
    </row>
    <row r="204" spans="2:82" x14ac:dyDescent="0.25">
      <c r="B204">
        <f t="shared" si="81"/>
        <v>200</v>
      </c>
      <c r="C204" t="s">
        <v>1111</v>
      </c>
      <c r="D204" t="s">
        <v>1112</v>
      </c>
      <c r="E204" t="s">
        <v>1113</v>
      </c>
      <c r="F204" t="s">
        <v>1114</v>
      </c>
      <c r="H204" t="s">
        <v>1115</v>
      </c>
      <c r="I204" t="s">
        <v>86</v>
      </c>
      <c r="J204" t="s">
        <v>1058</v>
      </c>
      <c r="K204" s="4">
        <v>1374536</v>
      </c>
      <c r="L204" s="4">
        <v>2051032</v>
      </c>
      <c r="M204" s="4">
        <v>1848307</v>
      </c>
      <c r="O204" t="s">
        <v>88</v>
      </c>
      <c r="P204" t="s">
        <v>227</v>
      </c>
      <c r="Q204" t="s">
        <v>775</v>
      </c>
      <c r="R204" t="s">
        <v>776</v>
      </c>
      <c r="S204" t="s">
        <v>137</v>
      </c>
      <c r="T204" t="s">
        <v>183</v>
      </c>
      <c r="U204">
        <v>4583</v>
      </c>
      <c r="W204">
        <v>141009</v>
      </c>
      <c r="X204">
        <v>0</v>
      </c>
      <c r="Y204" t="s">
        <v>1123</v>
      </c>
      <c r="Z204" t="s">
        <v>137</v>
      </c>
      <c r="AA204" t="s">
        <v>138</v>
      </c>
      <c r="AB204" t="s">
        <v>474</v>
      </c>
      <c r="AC204" t="s">
        <v>474</v>
      </c>
      <c r="AD204" t="s">
        <v>98</v>
      </c>
      <c r="AE204" t="s">
        <v>535</v>
      </c>
      <c r="AG204" t="s">
        <v>187</v>
      </c>
      <c r="AI204">
        <v>2070</v>
      </c>
      <c r="AJ204">
        <v>2430</v>
      </c>
      <c r="AK204">
        <v>0</v>
      </c>
      <c r="AL204">
        <v>0</v>
      </c>
      <c r="AM204">
        <v>0</v>
      </c>
      <c r="AN204">
        <v>2070</v>
      </c>
      <c r="AO204">
        <v>338</v>
      </c>
      <c r="AP204">
        <v>1</v>
      </c>
      <c r="AQ204" t="s">
        <v>777</v>
      </c>
      <c r="AR204" t="s">
        <v>778</v>
      </c>
      <c r="AT204" t="s">
        <v>602</v>
      </c>
      <c r="AU204">
        <v>0</v>
      </c>
      <c r="AV204">
        <v>0</v>
      </c>
      <c r="AW204">
        <v>0</v>
      </c>
      <c r="AX204">
        <v>319375</v>
      </c>
      <c r="AY204" t="s">
        <v>101</v>
      </c>
      <c r="AZ204" t="s">
        <v>1117</v>
      </c>
      <c r="BA204" t="s">
        <v>1118</v>
      </c>
      <c r="BB204" t="s">
        <v>781</v>
      </c>
      <c r="BC204" t="s">
        <v>782</v>
      </c>
      <c r="BD204" t="s">
        <v>1067</v>
      </c>
      <c r="BE204" t="s">
        <v>1068</v>
      </c>
      <c r="BF204" t="s">
        <v>1119</v>
      </c>
      <c r="BG204" t="s">
        <v>98</v>
      </c>
      <c r="BH204" t="s">
        <v>109</v>
      </c>
      <c r="BI204" t="s">
        <v>1120</v>
      </c>
      <c r="BJ204" t="s">
        <v>1121</v>
      </c>
      <c r="BK204" t="s">
        <v>800</v>
      </c>
      <c r="BL204" t="s">
        <v>113</v>
      </c>
      <c r="BM204" t="s">
        <v>114</v>
      </c>
      <c r="BN204" t="s">
        <v>113</v>
      </c>
      <c r="BO204" t="s">
        <v>783</v>
      </c>
      <c r="BP204" t="s">
        <v>784</v>
      </c>
      <c r="BQ204" t="s">
        <v>241</v>
      </c>
      <c r="BR204" t="s">
        <v>242</v>
      </c>
      <c r="BS204">
        <v>45050</v>
      </c>
      <c r="BT204" t="s">
        <v>119</v>
      </c>
      <c r="BU204" t="s">
        <v>120</v>
      </c>
      <c r="BV204" t="s">
        <v>120</v>
      </c>
      <c r="BW204" t="s">
        <v>1122</v>
      </c>
      <c r="BX204" t="s">
        <v>1122</v>
      </c>
      <c r="BY204">
        <v>45</v>
      </c>
      <c r="BZ204">
        <v>40</v>
      </c>
      <c r="CA204">
        <v>1824525</v>
      </c>
      <c r="CD204" t="s">
        <v>121</v>
      </c>
    </row>
    <row r="205" spans="2:82" x14ac:dyDescent="0.25">
      <c r="B205">
        <f t="shared" si="81"/>
        <v>201</v>
      </c>
      <c r="C205" t="s">
        <v>1111</v>
      </c>
      <c r="D205" t="s">
        <v>1112</v>
      </c>
      <c r="E205" t="s">
        <v>1113</v>
      </c>
      <c r="F205" t="s">
        <v>1114</v>
      </c>
      <c r="H205" t="s">
        <v>1115</v>
      </c>
      <c r="I205" t="s">
        <v>86</v>
      </c>
      <c r="J205" t="s">
        <v>1058</v>
      </c>
      <c r="K205" s="4">
        <v>1374536</v>
      </c>
      <c r="L205" s="4">
        <v>2051032</v>
      </c>
      <c r="M205" s="4">
        <v>1848307</v>
      </c>
      <c r="O205" t="s">
        <v>88</v>
      </c>
      <c r="P205" t="s">
        <v>282</v>
      </c>
      <c r="Q205" t="s">
        <v>775</v>
      </c>
      <c r="R205" t="s">
        <v>776</v>
      </c>
      <c r="S205" t="s">
        <v>137</v>
      </c>
      <c r="T205" t="s">
        <v>183</v>
      </c>
      <c r="U205">
        <v>2630</v>
      </c>
      <c r="W205">
        <v>80927</v>
      </c>
      <c r="X205">
        <v>0</v>
      </c>
      <c r="Y205" t="s">
        <v>1123</v>
      </c>
      <c r="Z205" t="s">
        <v>137</v>
      </c>
      <c r="AA205" t="s">
        <v>138</v>
      </c>
      <c r="AB205" t="s">
        <v>518</v>
      </c>
      <c r="AC205" t="s">
        <v>518</v>
      </c>
      <c r="AD205" t="s">
        <v>98</v>
      </c>
      <c r="AE205" t="s">
        <v>519</v>
      </c>
      <c r="AG205" t="s">
        <v>187</v>
      </c>
      <c r="AI205">
        <v>1188</v>
      </c>
      <c r="AJ205">
        <v>2228</v>
      </c>
      <c r="AK205">
        <v>0</v>
      </c>
      <c r="AL205">
        <v>0</v>
      </c>
      <c r="AM205">
        <v>0</v>
      </c>
      <c r="AN205">
        <v>1188</v>
      </c>
      <c r="AO205">
        <v>276</v>
      </c>
      <c r="AP205">
        <v>1</v>
      </c>
      <c r="AQ205" t="s">
        <v>777</v>
      </c>
      <c r="AR205" t="s">
        <v>778</v>
      </c>
      <c r="AT205" t="s">
        <v>602</v>
      </c>
      <c r="AU205">
        <v>0</v>
      </c>
      <c r="AV205">
        <v>0</v>
      </c>
      <c r="AW205">
        <v>0</v>
      </c>
      <c r="AX205">
        <v>319375</v>
      </c>
      <c r="AY205" t="s">
        <v>101</v>
      </c>
      <c r="AZ205" t="s">
        <v>1117</v>
      </c>
      <c r="BA205" t="s">
        <v>1118</v>
      </c>
      <c r="BB205" t="s">
        <v>781</v>
      </c>
      <c r="BC205" t="s">
        <v>782</v>
      </c>
      <c r="BD205" t="s">
        <v>1067</v>
      </c>
      <c r="BE205" t="s">
        <v>1068</v>
      </c>
      <c r="BF205" t="s">
        <v>1119</v>
      </c>
      <c r="BG205" t="s">
        <v>98</v>
      </c>
      <c r="BH205" t="s">
        <v>109</v>
      </c>
      <c r="BI205" t="s">
        <v>1120</v>
      </c>
      <c r="BJ205" t="s">
        <v>1121</v>
      </c>
      <c r="BK205" t="s">
        <v>800</v>
      </c>
      <c r="BL205" t="s">
        <v>113</v>
      </c>
      <c r="BM205" t="s">
        <v>114</v>
      </c>
      <c r="BN205" t="s">
        <v>113</v>
      </c>
      <c r="BO205" t="s">
        <v>783</v>
      </c>
      <c r="BP205" t="s">
        <v>784</v>
      </c>
      <c r="BQ205" t="s">
        <v>241</v>
      </c>
      <c r="BR205" t="s">
        <v>242</v>
      </c>
      <c r="BS205">
        <v>45050</v>
      </c>
      <c r="BT205" t="s">
        <v>119</v>
      </c>
      <c r="BU205" t="s">
        <v>120</v>
      </c>
      <c r="BV205" t="s">
        <v>120</v>
      </c>
      <c r="BW205" t="s">
        <v>1122</v>
      </c>
      <c r="BX205" t="s">
        <v>1122</v>
      </c>
      <c r="BY205">
        <v>45</v>
      </c>
      <c r="BZ205">
        <v>40</v>
      </c>
      <c r="CA205">
        <v>1824525</v>
      </c>
      <c r="CD205" t="s">
        <v>121</v>
      </c>
    </row>
    <row r="206" spans="2:82" x14ac:dyDescent="0.25">
      <c r="B206">
        <f t="shared" si="81"/>
        <v>202</v>
      </c>
      <c r="C206" t="s">
        <v>1111</v>
      </c>
      <c r="D206" t="s">
        <v>1112</v>
      </c>
      <c r="E206" t="s">
        <v>1113</v>
      </c>
      <c r="F206" t="s">
        <v>1114</v>
      </c>
      <c r="H206" t="s">
        <v>1115</v>
      </c>
      <c r="I206" t="s">
        <v>86</v>
      </c>
      <c r="J206" t="s">
        <v>1058</v>
      </c>
      <c r="K206" s="4">
        <v>1374536</v>
      </c>
      <c r="L206" s="4">
        <v>2051032</v>
      </c>
      <c r="M206" s="4">
        <v>1848307</v>
      </c>
      <c r="O206" t="s">
        <v>88</v>
      </c>
      <c r="P206" t="s">
        <v>101</v>
      </c>
      <c r="Q206" t="s">
        <v>775</v>
      </c>
      <c r="R206" t="s">
        <v>776</v>
      </c>
      <c r="S206" t="s">
        <v>137</v>
      </c>
      <c r="T206" t="s">
        <v>183</v>
      </c>
      <c r="U206">
        <v>2471</v>
      </c>
      <c r="W206">
        <v>76022</v>
      </c>
      <c r="X206">
        <v>0</v>
      </c>
      <c r="Y206" t="s">
        <v>1123</v>
      </c>
      <c r="Z206" t="s">
        <v>137</v>
      </c>
      <c r="AA206" t="s">
        <v>138</v>
      </c>
      <c r="AB206" t="s">
        <v>474</v>
      </c>
      <c r="AC206" t="s">
        <v>474</v>
      </c>
      <c r="AD206" t="s">
        <v>98</v>
      </c>
      <c r="AE206" t="s">
        <v>535</v>
      </c>
      <c r="AG206" t="s">
        <v>187</v>
      </c>
      <c r="AI206">
        <v>1116</v>
      </c>
      <c r="AJ206">
        <v>1764</v>
      </c>
      <c r="AK206">
        <v>0</v>
      </c>
      <c r="AL206">
        <v>0</v>
      </c>
      <c r="AM206">
        <v>0</v>
      </c>
      <c r="AN206">
        <v>1116</v>
      </c>
      <c r="AO206">
        <v>268</v>
      </c>
      <c r="AP206">
        <v>1</v>
      </c>
      <c r="AQ206" t="s">
        <v>777</v>
      </c>
      <c r="AR206" t="s">
        <v>778</v>
      </c>
      <c r="AT206" t="s">
        <v>602</v>
      </c>
      <c r="AU206">
        <v>0</v>
      </c>
      <c r="AV206">
        <v>0</v>
      </c>
      <c r="AW206">
        <v>0</v>
      </c>
      <c r="AX206">
        <v>319375</v>
      </c>
      <c r="AY206" t="s">
        <v>101</v>
      </c>
      <c r="AZ206" t="s">
        <v>1117</v>
      </c>
      <c r="BA206" t="s">
        <v>1118</v>
      </c>
      <c r="BB206" t="s">
        <v>781</v>
      </c>
      <c r="BC206" t="s">
        <v>782</v>
      </c>
      <c r="BD206" t="s">
        <v>1067</v>
      </c>
      <c r="BE206" t="s">
        <v>1068</v>
      </c>
      <c r="BF206" t="s">
        <v>1119</v>
      </c>
      <c r="BG206" t="s">
        <v>98</v>
      </c>
      <c r="BH206" t="s">
        <v>109</v>
      </c>
      <c r="BI206" t="s">
        <v>1120</v>
      </c>
      <c r="BJ206" t="s">
        <v>1121</v>
      </c>
      <c r="BK206" t="s">
        <v>800</v>
      </c>
      <c r="BL206" t="s">
        <v>113</v>
      </c>
      <c r="BM206" t="s">
        <v>114</v>
      </c>
      <c r="BN206" t="s">
        <v>113</v>
      </c>
      <c r="BO206" t="s">
        <v>783</v>
      </c>
      <c r="BP206" t="s">
        <v>784</v>
      </c>
      <c r="BQ206" t="s">
        <v>241</v>
      </c>
      <c r="BR206" t="s">
        <v>242</v>
      </c>
      <c r="BS206">
        <v>45050</v>
      </c>
      <c r="BT206" t="s">
        <v>119</v>
      </c>
      <c r="BU206" t="s">
        <v>120</v>
      </c>
      <c r="BV206" t="s">
        <v>120</v>
      </c>
      <c r="BW206" t="s">
        <v>1122</v>
      </c>
      <c r="BX206" t="s">
        <v>1122</v>
      </c>
      <c r="BY206">
        <v>45</v>
      </c>
      <c r="BZ206">
        <v>40</v>
      </c>
      <c r="CA206">
        <v>1824525</v>
      </c>
      <c r="CD206" t="s">
        <v>121</v>
      </c>
    </row>
    <row r="207" spans="2:82" x14ac:dyDescent="0.25">
      <c r="B207">
        <f t="shared" si="81"/>
        <v>203</v>
      </c>
      <c r="C207" t="s">
        <v>1111</v>
      </c>
      <c r="D207" t="s">
        <v>1112</v>
      </c>
      <c r="E207" t="s">
        <v>1113</v>
      </c>
      <c r="F207" t="s">
        <v>1114</v>
      </c>
      <c r="H207" t="s">
        <v>1115</v>
      </c>
      <c r="I207" t="s">
        <v>86</v>
      </c>
      <c r="J207" t="s">
        <v>1058</v>
      </c>
      <c r="K207" s="4">
        <v>1374536</v>
      </c>
      <c r="L207" s="4">
        <v>2051032</v>
      </c>
      <c r="M207" s="4">
        <v>1848307</v>
      </c>
      <c r="O207" t="s">
        <v>88</v>
      </c>
      <c r="P207" t="s">
        <v>317</v>
      </c>
      <c r="Q207" t="s">
        <v>775</v>
      </c>
      <c r="R207" t="s">
        <v>776</v>
      </c>
      <c r="S207" t="s">
        <v>137</v>
      </c>
      <c r="T207" t="s">
        <v>183</v>
      </c>
      <c r="U207">
        <v>8605</v>
      </c>
      <c r="W207">
        <v>264782</v>
      </c>
      <c r="X207">
        <v>0</v>
      </c>
      <c r="Y207" t="s">
        <v>1123</v>
      </c>
      <c r="Z207" t="s">
        <v>137</v>
      </c>
      <c r="AA207" t="s">
        <v>138</v>
      </c>
      <c r="AB207" t="s">
        <v>474</v>
      </c>
      <c r="AC207" t="s">
        <v>474</v>
      </c>
      <c r="AD207" t="s">
        <v>98</v>
      </c>
      <c r="AE207" t="s">
        <v>535</v>
      </c>
      <c r="AG207" t="s">
        <v>187</v>
      </c>
      <c r="AI207">
        <v>3887</v>
      </c>
      <c r="AJ207">
        <v>4563</v>
      </c>
      <c r="AK207">
        <v>0</v>
      </c>
      <c r="AL207">
        <v>0</v>
      </c>
      <c r="AM207">
        <v>0</v>
      </c>
      <c r="AN207">
        <v>3887</v>
      </c>
      <c r="AO207">
        <v>384</v>
      </c>
      <c r="AP207">
        <v>1</v>
      </c>
      <c r="AQ207" t="s">
        <v>777</v>
      </c>
      <c r="AR207" t="s">
        <v>778</v>
      </c>
      <c r="AT207" t="s">
        <v>602</v>
      </c>
      <c r="AU207">
        <v>0</v>
      </c>
      <c r="AV207">
        <v>0</v>
      </c>
      <c r="AW207">
        <v>0</v>
      </c>
      <c r="AX207">
        <v>319375</v>
      </c>
      <c r="AY207" t="s">
        <v>101</v>
      </c>
      <c r="AZ207" t="s">
        <v>1117</v>
      </c>
      <c r="BA207" t="s">
        <v>1118</v>
      </c>
      <c r="BB207" t="s">
        <v>781</v>
      </c>
      <c r="BC207" t="s">
        <v>782</v>
      </c>
      <c r="BD207" t="s">
        <v>1067</v>
      </c>
      <c r="BE207" t="s">
        <v>1068</v>
      </c>
      <c r="BF207" t="s">
        <v>1119</v>
      </c>
      <c r="BG207" t="s">
        <v>98</v>
      </c>
      <c r="BH207" t="s">
        <v>109</v>
      </c>
      <c r="BI207" t="s">
        <v>1120</v>
      </c>
      <c r="BJ207" t="s">
        <v>1121</v>
      </c>
      <c r="BK207" t="s">
        <v>800</v>
      </c>
      <c r="BL207" t="s">
        <v>113</v>
      </c>
      <c r="BM207" t="s">
        <v>114</v>
      </c>
      <c r="BN207" t="s">
        <v>113</v>
      </c>
      <c r="BO207" t="s">
        <v>783</v>
      </c>
      <c r="BP207" t="s">
        <v>784</v>
      </c>
      <c r="BQ207" t="s">
        <v>241</v>
      </c>
      <c r="BR207" t="s">
        <v>242</v>
      </c>
      <c r="BS207">
        <v>45050</v>
      </c>
      <c r="BT207" t="s">
        <v>119</v>
      </c>
      <c r="BU207" t="s">
        <v>120</v>
      </c>
      <c r="BV207" t="s">
        <v>120</v>
      </c>
      <c r="BW207" t="s">
        <v>1122</v>
      </c>
      <c r="BX207" t="s">
        <v>1122</v>
      </c>
      <c r="BY207">
        <v>45</v>
      </c>
      <c r="BZ207">
        <v>40</v>
      </c>
      <c r="CA207">
        <v>1824525</v>
      </c>
      <c r="CD207" t="s">
        <v>121</v>
      </c>
    </row>
    <row r="208" spans="2:82" x14ac:dyDescent="0.25">
      <c r="B208">
        <f t="shared" si="81"/>
        <v>204</v>
      </c>
      <c r="C208" t="s">
        <v>1124</v>
      </c>
      <c r="D208" t="s">
        <v>1125</v>
      </c>
      <c r="E208" t="s">
        <v>1126</v>
      </c>
      <c r="H208" t="s">
        <v>1127</v>
      </c>
      <c r="I208" t="s">
        <v>86</v>
      </c>
      <c r="J208" t="s">
        <v>729</v>
      </c>
      <c r="K208" s="4">
        <v>259440</v>
      </c>
      <c r="L208" s="4">
        <v>341835</v>
      </c>
      <c r="M208" s="4">
        <v>268125</v>
      </c>
      <c r="O208" t="s">
        <v>88</v>
      </c>
      <c r="P208" t="s">
        <v>89</v>
      </c>
      <c r="Q208" t="s">
        <v>1128</v>
      </c>
      <c r="R208" t="s">
        <v>1129</v>
      </c>
      <c r="S208" t="s">
        <v>137</v>
      </c>
      <c r="T208" t="s">
        <v>183</v>
      </c>
      <c r="U208">
        <v>58250</v>
      </c>
      <c r="W208">
        <v>129444</v>
      </c>
      <c r="X208">
        <v>0</v>
      </c>
      <c r="Y208" t="s">
        <v>741</v>
      </c>
      <c r="Z208" t="s">
        <v>95</v>
      </c>
      <c r="AA208" t="s">
        <v>96</v>
      </c>
      <c r="AB208" t="s">
        <v>1130</v>
      </c>
      <c r="AC208" t="s">
        <v>1130</v>
      </c>
      <c r="AD208" t="s">
        <v>98</v>
      </c>
      <c r="AE208" t="s">
        <v>1131</v>
      </c>
      <c r="AF208" t="s">
        <v>1132</v>
      </c>
      <c r="AG208" t="s">
        <v>1133</v>
      </c>
      <c r="AH208" t="s">
        <v>1134</v>
      </c>
      <c r="AI208">
        <v>1559</v>
      </c>
      <c r="AJ208">
        <v>1559</v>
      </c>
      <c r="AK208">
        <v>0</v>
      </c>
      <c r="AL208">
        <v>0</v>
      </c>
      <c r="AM208">
        <v>0</v>
      </c>
      <c r="AN208">
        <v>1559</v>
      </c>
      <c r="AO208">
        <v>168</v>
      </c>
      <c r="AP208">
        <v>1</v>
      </c>
      <c r="AU208">
        <v>0</v>
      </c>
      <c r="AY208" t="s">
        <v>317</v>
      </c>
      <c r="AZ208" t="s">
        <v>1135</v>
      </c>
      <c r="BA208" t="s">
        <v>1136</v>
      </c>
      <c r="BB208" t="s">
        <v>1137</v>
      </c>
      <c r="BC208" t="s">
        <v>1138</v>
      </c>
      <c r="BD208" t="s">
        <v>734</v>
      </c>
      <c r="BE208" t="s">
        <v>735</v>
      </c>
      <c r="BF208" t="s">
        <v>1139</v>
      </c>
      <c r="BG208" t="s">
        <v>98</v>
      </c>
      <c r="BH208" t="s">
        <v>109</v>
      </c>
      <c r="BI208" t="s">
        <v>1140</v>
      </c>
      <c r="BJ208" t="s">
        <v>1141</v>
      </c>
      <c r="BK208" t="s">
        <v>154</v>
      </c>
      <c r="BL208" t="s">
        <v>113</v>
      </c>
      <c r="BM208" t="s">
        <v>114</v>
      </c>
      <c r="BN208" t="s">
        <v>113</v>
      </c>
      <c r="BO208" t="s">
        <v>1142</v>
      </c>
      <c r="BP208" t="s">
        <v>1143</v>
      </c>
      <c r="BQ208" t="s">
        <v>612</v>
      </c>
      <c r="BR208" t="s">
        <v>613</v>
      </c>
      <c r="BS208">
        <v>45720</v>
      </c>
      <c r="BT208" t="s">
        <v>119</v>
      </c>
      <c r="BU208" t="s">
        <v>120</v>
      </c>
      <c r="BV208" t="s">
        <v>120</v>
      </c>
      <c r="BW208" t="s">
        <v>120</v>
      </c>
      <c r="BX208" t="s">
        <v>120</v>
      </c>
      <c r="BY208">
        <v>10</v>
      </c>
      <c r="BZ208">
        <v>10</v>
      </c>
      <c r="CA208">
        <v>457200</v>
      </c>
      <c r="CD208" t="s">
        <v>121</v>
      </c>
    </row>
    <row r="209" spans="2:82" x14ac:dyDescent="0.25">
      <c r="B209">
        <f t="shared" si="81"/>
        <v>205</v>
      </c>
      <c r="C209" t="s">
        <v>1124</v>
      </c>
      <c r="D209" t="s">
        <v>1125</v>
      </c>
      <c r="E209" t="s">
        <v>1126</v>
      </c>
      <c r="H209" t="s">
        <v>1127</v>
      </c>
      <c r="I209" t="s">
        <v>86</v>
      </c>
      <c r="J209" t="s">
        <v>729</v>
      </c>
      <c r="K209" s="4">
        <v>259440</v>
      </c>
      <c r="L209" s="4">
        <v>341835</v>
      </c>
      <c r="M209" s="4">
        <v>268125</v>
      </c>
      <c r="O209" t="s">
        <v>88</v>
      </c>
      <c r="P209" t="s">
        <v>122</v>
      </c>
      <c r="Q209" t="s">
        <v>832</v>
      </c>
      <c r="R209" t="s">
        <v>833</v>
      </c>
      <c r="S209" t="s">
        <v>92</v>
      </c>
      <c r="T209" t="s">
        <v>93</v>
      </c>
      <c r="U209">
        <v>85160</v>
      </c>
      <c r="W209">
        <v>222640</v>
      </c>
      <c r="X209">
        <v>0</v>
      </c>
      <c r="Y209" t="s">
        <v>600</v>
      </c>
      <c r="Z209" t="s">
        <v>95</v>
      </c>
      <c r="AA209" t="s">
        <v>96</v>
      </c>
      <c r="AB209" t="s">
        <v>793</v>
      </c>
      <c r="AC209" t="s">
        <v>793</v>
      </c>
      <c r="AD209" t="s">
        <v>98</v>
      </c>
      <c r="AE209" t="s">
        <v>544</v>
      </c>
      <c r="AG209" t="s">
        <v>187</v>
      </c>
      <c r="AI209">
        <v>4400</v>
      </c>
      <c r="AJ209">
        <v>4400</v>
      </c>
      <c r="AK209">
        <v>0</v>
      </c>
      <c r="AL209">
        <v>0</v>
      </c>
      <c r="AM209">
        <v>0</v>
      </c>
      <c r="AN209">
        <v>4400</v>
      </c>
      <c r="AO209">
        <v>310</v>
      </c>
      <c r="AP209">
        <v>1</v>
      </c>
      <c r="AU209">
        <v>0</v>
      </c>
      <c r="AY209" t="s">
        <v>317</v>
      </c>
      <c r="AZ209" t="s">
        <v>1135</v>
      </c>
      <c r="BA209" t="s">
        <v>1136</v>
      </c>
      <c r="BB209" t="s">
        <v>1137</v>
      </c>
      <c r="BC209" t="s">
        <v>1138</v>
      </c>
      <c r="BD209" t="s">
        <v>734</v>
      </c>
      <c r="BE209" t="s">
        <v>735</v>
      </c>
      <c r="BF209" t="s">
        <v>1139</v>
      </c>
      <c r="BG209" t="s">
        <v>98</v>
      </c>
      <c r="BH209" t="s">
        <v>109</v>
      </c>
      <c r="BI209" t="s">
        <v>1140</v>
      </c>
      <c r="BJ209" t="s">
        <v>1141</v>
      </c>
      <c r="BK209" t="s">
        <v>154</v>
      </c>
      <c r="BL209" t="s">
        <v>113</v>
      </c>
      <c r="BM209" t="s">
        <v>114</v>
      </c>
      <c r="BN209" t="s">
        <v>113</v>
      </c>
      <c r="BO209" t="s">
        <v>840</v>
      </c>
      <c r="BP209" t="s">
        <v>841</v>
      </c>
      <c r="BQ209" t="s">
        <v>612</v>
      </c>
      <c r="BR209" t="s">
        <v>613</v>
      </c>
      <c r="BS209">
        <v>45720</v>
      </c>
      <c r="BT209" t="s">
        <v>119</v>
      </c>
      <c r="BU209" t="s">
        <v>120</v>
      </c>
      <c r="BV209" t="s">
        <v>120</v>
      </c>
      <c r="BW209" t="s">
        <v>120</v>
      </c>
      <c r="BX209" t="s">
        <v>120</v>
      </c>
      <c r="BY209">
        <v>10</v>
      </c>
      <c r="BZ209">
        <v>10</v>
      </c>
      <c r="CA209">
        <v>457200</v>
      </c>
      <c r="CD209" t="s">
        <v>121</v>
      </c>
    </row>
    <row r="210" spans="2:82" x14ac:dyDescent="0.25">
      <c r="B210">
        <f t="shared" si="81"/>
        <v>206</v>
      </c>
      <c r="C210" t="s">
        <v>1124</v>
      </c>
      <c r="D210" t="s">
        <v>1125</v>
      </c>
      <c r="E210" t="s">
        <v>1126</v>
      </c>
      <c r="H210" t="s">
        <v>1127</v>
      </c>
      <c r="I210" t="s">
        <v>86</v>
      </c>
      <c r="J210" t="s">
        <v>729</v>
      </c>
      <c r="K210" s="4">
        <v>259440</v>
      </c>
      <c r="L210" s="4">
        <v>341835</v>
      </c>
      <c r="M210" s="4">
        <v>268125</v>
      </c>
      <c r="O210" t="s">
        <v>88</v>
      </c>
      <c r="P210" t="s">
        <v>227</v>
      </c>
      <c r="Q210" t="s">
        <v>832</v>
      </c>
      <c r="R210" t="s">
        <v>833</v>
      </c>
      <c r="S210" t="s">
        <v>92</v>
      </c>
      <c r="T210" t="s">
        <v>93</v>
      </c>
      <c r="U210">
        <v>63118</v>
      </c>
      <c r="W210">
        <v>140263</v>
      </c>
      <c r="X210">
        <v>0</v>
      </c>
      <c r="Y210" t="s">
        <v>741</v>
      </c>
      <c r="Z210" t="s">
        <v>95</v>
      </c>
      <c r="AA210" t="s">
        <v>96</v>
      </c>
      <c r="AB210" t="s">
        <v>718</v>
      </c>
      <c r="AC210" t="s">
        <v>718</v>
      </c>
      <c r="AD210" t="s">
        <v>98</v>
      </c>
      <c r="AE210" t="s">
        <v>249</v>
      </c>
      <c r="AG210" t="s">
        <v>187</v>
      </c>
      <c r="AI210">
        <v>2772</v>
      </c>
      <c r="AJ210">
        <v>2772</v>
      </c>
      <c r="AK210">
        <v>0</v>
      </c>
      <c r="AL210">
        <v>0</v>
      </c>
      <c r="AM210">
        <v>0</v>
      </c>
      <c r="AN210">
        <v>2772</v>
      </c>
      <c r="AO210">
        <v>216</v>
      </c>
      <c r="AP210">
        <v>1</v>
      </c>
      <c r="AU210">
        <v>0</v>
      </c>
      <c r="AY210" t="s">
        <v>317</v>
      </c>
      <c r="AZ210" t="s">
        <v>1135</v>
      </c>
      <c r="BA210" t="s">
        <v>1136</v>
      </c>
      <c r="BB210" t="s">
        <v>1137</v>
      </c>
      <c r="BC210" t="s">
        <v>1138</v>
      </c>
      <c r="BD210" t="s">
        <v>734</v>
      </c>
      <c r="BE210" t="s">
        <v>735</v>
      </c>
      <c r="BF210" t="s">
        <v>1139</v>
      </c>
      <c r="BG210" t="s">
        <v>98</v>
      </c>
      <c r="BH210" t="s">
        <v>109</v>
      </c>
      <c r="BI210" t="s">
        <v>1140</v>
      </c>
      <c r="BJ210" t="s">
        <v>1141</v>
      </c>
      <c r="BK210" t="s">
        <v>154</v>
      </c>
      <c r="BL210" t="s">
        <v>113</v>
      </c>
      <c r="BM210" t="s">
        <v>114</v>
      </c>
      <c r="BN210" t="s">
        <v>113</v>
      </c>
      <c r="BO210" t="s">
        <v>840</v>
      </c>
      <c r="BP210" t="s">
        <v>841</v>
      </c>
      <c r="BQ210" t="s">
        <v>612</v>
      </c>
      <c r="BR210" t="s">
        <v>613</v>
      </c>
      <c r="BS210">
        <v>45720</v>
      </c>
      <c r="BT210" t="s">
        <v>119</v>
      </c>
      <c r="BU210" t="s">
        <v>120</v>
      </c>
      <c r="BV210" t="s">
        <v>120</v>
      </c>
      <c r="BW210" t="s">
        <v>120</v>
      </c>
      <c r="BX210" t="s">
        <v>120</v>
      </c>
      <c r="BY210">
        <v>10</v>
      </c>
      <c r="BZ210">
        <v>10</v>
      </c>
      <c r="CA210">
        <v>457200</v>
      </c>
      <c r="CD210" t="s">
        <v>121</v>
      </c>
    </row>
    <row r="211" spans="2:82" x14ac:dyDescent="0.25">
      <c r="B211">
        <f t="shared" si="81"/>
        <v>207</v>
      </c>
      <c r="C211" t="s">
        <v>1144</v>
      </c>
      <c r="D211" t="s">
        <v>652</v>
      </c>
      <c r="E211" t="s">
        <v>1145</v>
      </c>
      <c r="F211" t="s">
        <v>1146</v>
      </c>
      <c r="G211" t="s">
        <v>425</v>
      </c>
      <c r="H211" t="s">
        <v>1147</v>
      </c>
      <c r="I211" t="s">
        <v>86</v>
      </c>
      <c r="J211" t="s">
        <v>1148</v>
      </c>
      <c r="K211" s="4">
        <v>947800</v>
      </c>
      <c r="L211" s="4">
        <v>965504</v>
      </c>
      <c r="M211" s="4">
        <v>947800</v>
      </c>
      <c r="O211" t="s">
        <v>88</v>
      </c>
      <c r="P211" t="s">
        <v>89</v>
      </c>
      <c r="Q211" t="s">
        <v>832</v>
      </c>
      <c r="R211" t="s">
        <v>833</v>
      </c>
      <c r="S211" t="s">
        <v>95</v>
      </c>
      <c r="T211" t="s">
        <v>165</v>
      </c>
      <c r="U211">
        <v>154404</v>
      </c>
      <c r="W211">
        <v>249038</v>
      </c>
      <c r="X211">
        <v>0</v>
      </c>
      <c r="Y211" t="s">
        <v>313</v>
      </c>
      <c r="Z211" t="s">
        <v>95</v>
      </c>
      <c r="AA211" t="s">
        <v>96</v>
      </c>
      <c r="AB211" t="s">
        <v>319</v>
      </c>
      <c r="AC211" t="s">
        <v>319</v>
      </c>
      <c r="AD211" t="s">
        <v>98</v>
      </c>
      <c r="AE211" t="s">
        <v>220</v>
      </c>
      <c r="AF211" t="s">
        <v>1149</v>
      </c>
      <c r="AG211" t="s">
        <v>143</v>
      </c>
      <c r="AI211">
        <v>3750</v>
      </c>
      <c r="AJ211">
        <v>5244</v>
      </c>
      <c r="AK211">
        <v>0</v>
      </c>
      <c r="AL211">
        <v>0</v>
      </c>
      <c r="AM211">
        <v>0</v>
      </c>
      <c r="AN211">
        <v>3750</v>
      </c>
      <c r="AO211">
        <v>250</v>
      </c>
      <c r="AP211">
        <v>1</v>
      </c>
      <c r="AU211">
        <v>0</v>
      </c>
      <c r="AY211" t="s">
        <v>227</v>
      </c>
      <c r="AZ211" t="s">
        <v>1150</v>
      </c>
      <c r="BA211" t="s">
        <v>1151</v>
      </c>
      <c r="BB211" t="s">
        <v>445</v>
      </c>
      <c r="BC211" t="s">
        <v>446</v>
      </c>
      <c r="BD211" t="s">
        <v>106</v>
      </c>
      <c r="BE211" t="s">
        <v>107</v>
      </c>
      <c r="BF211" t="s">
        <v>1152</v>
      </c>
      <c r="BG211" t="s">
        <v>98</v>
      </c>
      <c r="BH211" t="s">
        <v>109</v>
      </c>
      <c r="BI211" t="s">
        <v>1153</v>
      </c>
      <c r="BJ211" t="s">
        <v>1154</v>
      </c>
      <c r="BK211" t="s">
        <v>154</v>
      </c>
      <c r="BL211" t="s">
        <v>113</v>
      </c>
      <c r="BM211" t="s">
        <v>114</v>
      </c>
      <c r="BN211" t="s">
        <v>113</v>
      </c>
      <c r="BO211" t="s">
        <v>840</v>
      </c>
      <c r="BP211" t="s">
        <v>841</v>
      </c>
      <c r="BQ211" t="s">
        <v>241</v>
      </c>
      <c r="BR211" t="s">
        <v>242</v>
      </c>
      <c r="BS211">
        <v>12400</v>
      </c>
      <c r="BT211" t="s">
        <v>119</v>
      </c>
      <c r="BU211" t="s">
        <v>120</v>
      </c>
      <c r="BV211" t="s">
        <v>120</v>
      </c>
      <c r="BW211" t="s">
        <v>120</v>
      </c>
      <c r="BX211" t="s">
        <v>120</v>
      </c>
      <c r="BY211">
        <v>65</v>
      </c>
      <c r="BZ211">
        <v>65</v>
      </c>
      <c r="CA211">
        <v>806000</v>
      </c>
      <c r="CD211" t="s">
        <v>121</v>
      </c>
    </row>
    <row r="212" spans="2:82" x14ac:dyDescent="0.25">
      <c r="B212">
        <f t="shared" si="81"/>
        <v>208</v>
      </c>
      <c r="C212" t="s">
        <v>1155</v>
      </c>
      <c r="D212" t="s">
        <v>1156</v>
      </c>
      <c r="E212" t="s">
        <v>1157</v>
      </c>
      <c r="G212" t="s">
        <v>162</v>
      </c>
      <c r="H212" t="s">
        <v>1158</v>
      </c>
      <c r="I212" t="s">
        <v>86</v>
      </c>
      <c r="J212" t="s">
        <v>1159</v>
      </c>
      <c r="K212" s="4">
        <v>965000</v>
      </c>
      <c r="L212" s="4">
        <v>1506872</v>
      </c>
      <c r="M212" s="4">
        <v>1151745</v>
      </c>
      <c r="O212" t="s">
        <v>88</v>
      </c>
      <c r="P212" t="s">
        <v>89</v>
      </c>
      <c r="Q212" t="s">
        <v>195</v>
      </c>
      <c r="R212" t="s">
        <v>216</v>
      </c>
      <c r="S212" t="s">
        <v>95</v>
      </c>
      <c r="T212" t="s">
        <v>165</v>
      </c>
      <c r="U212">
        <v>529337</v>
      </c>
      <c r="W212">
        <v>1592469</v>
      </c>
      <c r="X212">
        <v>0</v>
      </c>
      <c r="Y212" t="s">
        <v>1160</v>
      </c>
      <c r="Z212" t="s">
        <v>95</v>
      </c>
      <c r="AA212" t="s">
        <v>96</v>
      </c>
      <c r="AB212" t="s">
        <v>198</v>
      </c>
      <c r="AC212" t="s">
        <v>198</v>
      </c>
      <c r="AD212" t="s">
        <v>98</v>
      </c>
      <c r="AE212" t="s">
        <v>201</v>
      </c>
      <c r="AF212" t="s">
        <v>1161</v>
      </c>
      <c r="AG212" t="s">
        <v>143</v>
      </c>
      <c r="AH212" t="s">
        <v>1162</v>
      </c>
      <c r="AI212">
        <v>17544</v>
      </c>
      <c r="AJ212">
        <v>17544</v>
      </c>
      <c r="AK212">
        <v>0</v>
      </c>
      <c r="AL212">
        <v>0</v>
      </c>
      <c r="AM212">
        <v>0</v>
      </c>
      <c r="AN212">
        <v>17544</v>
      </c>
      <c r="AO212">
        <v>530</v>
      </c>
      <c r="AP212">
        <v>1</v>
      </c>
      <c r="AU212">
        <v>0</v>
      </c>
      <c r="AY212" t="s">
        <v>282</v>
      </c>
      <c r="AZ212" t="s">
        <v>1163</v>
      </c>
      <c r="BA212" t="s">
        <v>1164</v>
      </c>
      <c r="BB212" t="s">
        <v>1165</v>
      </c>
      <c r="BC212" t="s">
        <v>1166</v>
      </c>
      <c r="BD212" t="s">
        <v>1167</v>
      </c>
      <c r="BE212" t="s">
        <v>1168</v>
      </c>
      <c r="BF212" t="s">
        <v>1169</v>
      </c>
      <c r="BG212" t="s">
        <v>98</v>
      </c>
      <c r="BH212" t="s">
        <v>109</v>
      </c>
      <c r="BI212" t="s">
        <v>1170</v>
      </c>
      <c r="BJ212" t="s">
        <v>1171</v>
      </c>
      <c r="BK212" t="s">
        <v>800</v>
      </c>
      <c r="BL212" t="s">
        <v>113</v>
      </c>
      <c r="BM212" t="s">
        <v>114</v>
      </c>
      <c r="BN212" t="s">
        <v>113</v>
      </c>
      <c r="BO212" t="s">
        <v>207</v>
      </c>
      <c r="BP212" t="s">
        <v>240</v>
      </c>
      <c r="BQ212" t="s">
        <v>612</v>
      </c>
      <c r="BR212" t="s">
        <v>613</v>
      </c>
      <c r="BS212">
        <v>43560</v>
      </c>
      <c r="BT212" t="s">
        <v>119</v>
      </c>
      <c r="BU212" t="s">
        <v>120</v>
      </c>
      <c r="BV212" t="s">
        <v>120</v>
      </c>
      <c r="BW212" t="s">
        <v>120</v>
      </c>
      <c r="BX212" t="s">
        <v>120</v>
      </c>
      <c r="BY212">
        <v>10</v>
      </c>
      <c r="BZ212">
        <v>10</v>
      </c>
      <c r="CA212">
        <v>435600</v>
      </c>
      <c r="CD212" t="s">
        <v>121</v>
      </c>
    </row>
    <row r="213" spans="2:82" x14ac:dyDescent="0.25">
      <c r="B213">
        <f t="shared" si="81"/>
        <v>209</v>
      </c>
      <c r="C213" t="s">
        <v>1155</v>
      </c>
      <c r="D213" t="s">
        <v>1156</v>
      </c>
      <c r="E213" t="s">
        <v>1157</v>
      </c>
      <c r="G213" t="s">
        <v>162</v>
      </c>
      <c r="H213" t="s">
        <v>1158</v>
      </c>
      <c r="I213" t="s">
        <v>86</v>
      </c>
      <c r="J213" t="s">
        <v>1159</v>
      </c>
      <c r="K213" s="4">
        <v>965000</v>
      </c>
      <c r="L213" s="4">
        <v>1506872</v>
      </c>
      <c r="M213" s="4">
        <v>1151745</v>
      </c>
      <c r="O213" t="s">
        <v>88</v>
      </c>
      <c r="P213" t="s">
        <v>89</v>
      </c>
      <c r="Q213" t="s">
        <v>195</v>
      </c>
      <c r="R213" t="s">
        <v>216</v>
      </c>
      <c r="S213" t="s">
        <v>95</v>
      </c>
      <c r="T213" t="s">
        <v>165</v>
      </c>
      <c r="U213">
        <v>529337</v>
      </c>
      <c r="W213">
        <v>1592469</v>
      </c>
      <c r="X213">
        <v>0</v>
      </c>
      <c r="Y213" t="s">
        <v>1160</v>
      </c>
      <c r="Z213" t="s">
        <v>95</v>
      </c>
      <c r="AA213" t="s">
        <v>96</v>
      </c>
      <c r="AB213" t="s">
        <v>198</v>
      </c>
      <c r="AC213" t="s">
        <v>198</v>
      </c>
      <c r="AD213" t="s">
        <v>98</v>
      </c>
      <c r="AE213" t="s">
        <v>201</v>
      </c>
      <c r="AF213" t="s">
        <v>1161</v>
      </c>
      <c r="AG213" t="s">
        <v>143</v>
      </c>
      <c r="AH213" t="s">
        <v>1162</v>
      </c>
      <c r="AI213">
        <v>17544</v>
      </c>
      <c r="AJ213">
        <v>17544</v>
      </c>
      <c r="AK213">
        <v>0</v>
      </c>
      <c r="AL213">
        <v>0</v>
      </c>
      <c r="AM213">
        <v>0</v>
      </c>
      <c r="AN213">
        <v>17544</v>
      </c>
      <c r="AO213">
        <v>530</v>
      </c>
      <c r="AP213">
        <v>1</v>
      </c>
      <c r="AU213">
        <v>0</v>
      </c>
      <c r="AY213" t="s">
        <v>282</v>
      </c>
      <c r="AZ213" t="s">
        <v>1163</v>
      </c>
      <c r="BA213" t="s">
        <v>1164</v>
      </c>
      <c r="BB213" t="s">
        <v>1165</v>
      </c>
      <c r="BC213" t="s">
        <v>1166</v>
      </c>
      <c r="BD213" t="s">
        <v>1167</v>
      </c>
      <c r="BE213" t="s">
        <v>1168</v>
      </c>
      <c r="BF213" t="s">
        <v>1169</v>
      </c>
      <c r="BG213" t="s">
        <v>98</v>
      </c>
      <c r="BH213" t="s">
        <v>109</v>
      </c>
      <c r="BI213" t="s">
        <v>1170</v>
      </c>
      <c r="BJ213" t="s">
        <v>1171</v>
      </c>
      <c r="BK213" t="s">
        <v>800</v>
      </c>
      <c r="BL213" t="s">
        <v>113</v>
      </c>
      <c r="BM213" t="s">
        <v>114</v>
      </c>
      <c r="BN213" t="s">
        <v>113</v>
      </c>
      <c r="BO213" t="s">
        <v>207</v>
      </c>
      <c r="BP213" t="s">
        <v>240</v>
      </c>
      <c r="BQ213" t="s">
        <v>612</v>
      </c>
      <c r="BR213" t="s">
        <v>613</v>
      </c>
      <c r="BS213">
        <v>40990</v>
      </c>
      <c r="BT213" t="s">
        <v>119</v>
      </c>
      <c r="BU213" t="s">
        <v>120</v>
      </c>
      <c r="BV213" t="s">
        <v>120</v>
      </c>
      <c r="BW213" t="s">
        <v>120</v>
      </c>
      <c r="BX213" t="s">
        <v>120</v>
      </c>
      <c r="BY213">
        <v>10</v>
      </c>
      <c r="BZ213">
        <v>10</v>
      </c>
      <c r="CA213">
        <v>409900</v>
      </c>
      <c r="CD213" t="s">
        <v>121</v>
      </c>
    </row>
    <row r="214" spans="2:82" x14ac:dyDescent="0.25">
      <c r="B214">
        <f t="shared" si="81"/>
        <v>210</v>
      </c>
      <c r="C214" t="s">
        <v>1172</v>
      </c>
      <c r="D214" t="s">
        <v>1173</v>
      </c>
      <c r="E214" t="s">
        <v>1174</v>
      </c>
      <c r="H214" t="s">
        <v>1175</v>
      </c>
      <c r="I214" t="s">
        <v>86</v>
      </c>
      <c r="J214" t="s">
        <v>247</v>
      </c>
      <c r="K214" s="4">
        <v>1100000</v>
      </c>
      <c r="L214" s="4"/>
      <c r="M214" s="4">
        <v>0</v>
      </c>
      <c r="O214" t="s">
        <v>88</v>
      </c>
      <c r="P214" t="s">
        <v>89</v>
      </c>
      <c r="Q214" t="s">
        <v>1176</v>
      </c>
      <c r="R214" t="s">
        <v>124</v>
      </c>
      <c r="S214" t="s">
        <v>95</v>
      </c>
      <c r="T214" t="s">
        <v>165</v>
      </c>
      <c r="U214">
        <v>524274</v>
      </c>
      <c r="W214">
        <v>1451478</v>
      </c>
      <c r="X214">
        <v>0</v>
      </c>
      <c r="Y214" t="s">
        <v>393</v>
      </c>
      <c r="Z214" t="s">
        <v>95</v>
      </c>
      <c r="AA214" t="s">
        <v>96</v>
      </c>
      <c r="AB214" t="s">
        <v>579</v>
      </c>
      <c r="AC214" t="s">
        <v>579</v>
      </c>
      <c r="AD214" t="s">
        <v>98</v>
      </c>
      <c r="AE214" t="s">
        <v>580</v>
      </c>
      <c r="AF214" t="s">
        <v>142</v>
      </c>
      <c r="AG214" t="s">
        <v>143</v>
      </c>
      <c r="AH214" t="s">
        <v>1177</v>
      </c>
      <c r="AI214">
        <v>27663</v>
      </c>
      <c r="AJ214">
        <v>35517</v>
      </c>
      <c r="AK214">
        <v>0</v>
      </c>
      <c r="AL214">
        <v>0</v>
      </c>
      <c r="AM214">
        <v>0</v>
      </c>
      <c r="AN214">
        <v>27663</v>
      </c>
      <c r="AO214">
        <v>704</v>
      </c>
      <c r="AP214">
        <v>1</v>
      </c>
      <c r="AU214">
        <v>0</v>
      </c>
      <c r="AY214" t="s">
        <v>122</v>
      </c>
      <c r="AZ214" t="s">
        <v>1178</v>
      </c>
      <c r="BA214" t="s">
        <v>1179</v>
      </c>
      <c r="BB214" t="s">
        <v>253</v>
      </c>
      <c r="BC214" t="s">
        <v>254</v>
      </c>
      <c r="BD214" t="s">
        <v>255</v>
      </c>
      <c r="BE214" t="s">
        <v>256</v>
      </c>
      <c r="BF214" t="s">
        <v>1180</v>
      </c>
      <c r="BG214" t="s">
        <v>98</v>
      </c>
      <c r="BH214" t="s">
        <v>109</v>
      </c>
      <c r="BI214" t="s">
        <v>258</v>
      </c>
      <c r="BJ214" t="s">
        <v>1181</v>
      </c>
      <c r="BK214" t="s">
        <v>260</v>
      </c>
      <c r="BL214" t="s">
        <v>1182</v>
      </c>
      <c r="BM214" t="s">
        <v>1183</v>
      </c>
      <c r="BN214" t="s">
        <v>1182</v>
      </c>
      <c r="BO214" t="s">
        <v>1184</v>
      </c>
      <c r="BP214" t="s">
        <v>127</v>
      </c>
      <c r="BQ214" t="s">
        <v>241</v>
      </c>
      <c r="BR214" t="s">
        <v>242</v>
      </c>
      <c r="BS214">
        <v>87000</v>
      </c>
      <c r="BT214" t="s">
        <v>119</v>
      </c>
      <c r="BU214" t="s">
        <v>120</v>
      </c>
      <c r="BV214" t="s">
        <v>120</v>
      </c>
      <c r="BW214" t="s">
        <v>120</v>
      </c>
      <c r="BX214" t="s">
        <v>120</v>
      </c>
      <c r="BY214">
        <v>10</v>
      </c>
      <c r="BZ214">
        <v>10</v>
      </c>
      <c r="CA214">
        <v>870000</v>
      </c>
      <c r="CD214" t="s">
        <v>121</v>
      </c>
    </row>
    <row r="215" spans="2:82" x14ac:dyDescent="0.25">
      <c r="B215">
        <f t="shared" si="81"/>
        <v>211</v>
      </c>
      <c r="C215" t="s">
        <v>1172</v>
      </c>
      <c r="D215" t="s">
        <v>1173</v>
      </c>
      <c r="E215" t="s">
        <v>1174</v>
      </c>
      <c r="H215" t="s">
        <v>1175</v>
      </c>
      <c r="I215" t="s">
        <v>86</v>
      </c>
      <c r="J215" t="s">
        <v>247</v>
      </c>
      <c r="K215" s="4">
        <v>1100000</v>
      </c>
      <c r="L215" s="4"/>
      <c r="M215" s="4">
        <v>0</v>
      </c>
      <c r="O215" t="s">
        <v>88</v>
      </c>
      <c r="P215" t="s">
        <v>122</v>
      </c>
      <c r="Q215" t="s">
        <v>123</v>
      </c>
      <c r="R215" t="s">
        <v>124</v>
      </c>
      <c r="S215" t="s">
        <v>92</v>
      </c>
      <c r="T215" t="s">
        <v>93</v>
      </c>
      <c r="U215">
        <v>43540</v>
      </c>
      <c r="W215">
        <v>87080</v>
      </c>
      <c r="X215">
        <v>0</v>
      </c>
      <c r="Y215" t="s">
        <v>248</v>
      </c>
      <c r="Z215" t="s">
        <v>185</v>
      </c>
      <c r="AA215" t="s">
        <v>186</v>
      </c>
      <c r="AB215" t="s">
        <v>887</v>
      </c>
      <c r="AC215" t="s">
        <v>887</v>
      </c>
      <c r="AD215" t="s">
        <v>98</v>
      </c>
      <c r="AE215" t="s">
        <v>816</v>
      </c>
      <c r="AG215" t="s">
        <v>187</v>
      </c>
      <c r="AI215">
        <v>4000</v>
      </c>
      <c r="AJ215">
        <v>4000</v>
      </c>
      <c r="AK215">
        <v>0</v>
      </c>
      <c r="AL215">
        <v>0</v>
      </c>
      <c r="AM215">
        <v>0</v>
      </c>
      <c r="AN215">
        <v>4000</v>
      </c>
      <c r="AO215">
        <v>280</v>
      </c>
      <c r="AP215">
        <v>1</v>
      </c>
      <c r="AU215">
        <v>0</v>
      </c>
      <c r="AY215" t="s">
        <v>122</v>
      </c>
      <c r="AZ215" t="s">
        <v>1178</v>
      </c>
      <c r="BA215" t="s">
        <v>1179</v>
      </c>
      <c r="BB215" t="s">
        <v>253</v>
      </c>
      <c r="BC215" t="s">
        <v>254</v>
      </c>
      <c r="BD215" t="s">
        <v>255</v>
      </c>
      <c r="BE215" t="s">
        <v>256</v>
      </c>
      <c r="BF215" t="s">
        <v>1180</v>
      </c>
      <c r="BG215" t="s">
        <v>98</v>
      </c>
      <c r="BH215" t="s">
        <v>109</v>
      </c>
      <c r="BI215" t="s">
        <v>258</v>
      </c>
      <c r="BJ215" t="s">
        <v>1181</v>
      </c>
      <c r="BK215" t="s">
        <v>260</v>
      </c>
      <c r="BL215" t="s">
        <v>1182</v>
      </c>
      <c r="BM215" t="s">
        <v>1183</v>
      </c>
      <c r="BN215" t="s">
        <v>1182</v>
      </c>
      <c r="BO215" t="s">
        <v>126</v>
      </c>
      <c r="BP215" t="s">
        <v>127</v>
      </c>
      <c r="BQ215" t="s">
        <v>241</v>
      </c>
      <c r="BR215" t="s">
        <v>242</v>
      </c>
      <c r="BS215">
        <v>87000</v>
      </c>
      <c r="BT215" t="s">
        <v>119</v>
      </c>
      <c r="BU215" t="s">
        <v>120</v>
      </c>
      <c r="BV215" t="s">
        <v>120</v>
      </c>
      <c r="BW215" t="s">
        <v>120</v>
      </c>
      <c r="BX215" t="s">
        <v>120</v>
      </c>
      <c r="BY215">
        <v>10</v>
      </c>
      <c r="BZ215">
        <v>10</v>
      </c>
      <c r="CA215">
        <v>870000</v>
      </c>
      <c r="CD215" t="s">
        <v>121</v>
      </c>
    </row>
    <row r="216" spans="2:82" x14ac:dyDescent="0.25">
      <c r="B216">
        <f t="shared" si="81"/>
        <v>212</v>
      </c>
      <c r="C216" t="s">
        <v>1172</v>
      </c>
      <c r="D216" t="s">
        <v>1173</v>
      </c>
      <c r="E216" t="s">
        <v>1174</v>
      </c>
      <c r="H216" t="s">
        <v>1175</v>
      </c>
      <c r="I216" t="s">
        <v>86</v>
      </c>
      <c r="J216" t="s">
        <v>247</v>
      </c>
      <c r="K216" s="4">
        <v>1100000</v>
      </c>
      <c r="L216" s="4"/>
      <c r="M216" s="4">
        <v>0</v>
      </c>
      <c r="O216" t="s">
        <v>88</v>
      </c>
      <c r="P216" t="s">
        <v>227</v>
      </c>
      <c r="Q216" t="s">
        <v>123</v>
      </c>
      <c r="R216" t="s">
        <v>124</v>
      </c>
      <c r="S216" t="s">
        <v>92</v>
      </c>
      <c r="T216" t="s">
        <v>93</v>
      </c>
      <c r="U216">
        <v>63392</v>
      </c>
      <c r="W216">
        <v>126784</v>
      </c>
      <c r="X216">
        <v>0</v>
      </c>
      <c r="Y216" t="s">
        <v>248</v>
      </c>
      <c r="Z216" t="s">
        <v>185</v>
      </c>
      <c r="AA216" t="s">
        <v>186</v>
      </c>
      <c r="AB216" t="s">
        <v>139</v>
      </c>
      <c r="AC216" t="s">
        <v>139</v>
      </c>
      <c r="AD216" t="s">
        <v>98</v>
      </c>
      <c r="AE216" t="s">
        <v>141</v>
      </c>
      <c r="AG216" t="s">
        <v>187</v>
      </c>
      <c r="AI216">
        <v>5600</v>
      </c>
      <c r="AJ216">
        <v>5600</v>
      </c>
      <c r="AK216">
        <v>0</v>
      </c>
      <c r="AL216">
        <v>0</v>
      </c>
      <c r="AM216">
        <v>0</v>
      </c>
      <c r="AN216">
        <v>5600</v>
      </c>
      <c r="AO216">
        <v>360</v>
      </c>
      <c r="AP216">
        <v>1</v>
      </c>
      <c r="AU216">
        <v>0</v>
      </c>
      <c r="AY216" t="s">
        <v>122</v>
      </c>
      <c r="AZ216" t="s">
        <v>1178</v>
      </c>
      <c r="BA216" t="s">
        <v>1179</v>
      </c>
      <c r="BB216" t="s">
        <v>253</v>
      </c>
      <c r="BC216" t="s">
        <v>254</v>
      </c>
      <c r="BD216" t="s">
        <v>255</v>
      </c>
      <c r="BE216" t="s">
        <v>256</v>
      </c>
      <c r="BF216" t="s">
        <v>1180</v>
      </c>
      <c r="BG216" t="s">
        <v>98</v>
      </c>
      <c r="BH216" t="s">
        <v>109</v>
      </c>
      <c r="BI216" t="s">
        <v>258</v>
      </c>
      <c r="BJ216" t="s">
        <v>1181</v>
      </c>
      <c r="BK216" t="s">
        <v>260</v>
      </c>
      <c r="BL216" t="s">
        <v>1182</v>
      </c>
      <c r="BM216" t="s">
        <v>1183</v>
      </c>
      <c r="BN216" t="s">
        <v>1182</v>
      </c>
      <c r="BO216" t="s">
        <v>126</v>
      </c>
      <c r="BP216" t="s">
        <v>127</v>
      </c>
      <c r="BQ216" t="s">
        <v>241</v>
      </c>
      <c r="BR216" t="s">
        <v>242</v>
      </c>
      <c r="BS216">
        <v>87000</v>
      </c>
      <c r="BT216" t="s">
        <v>119</v>
      </c>
      <c r="BU216" t="s">
        <v>120</v>
      </c>
      <c r="BV216" t="s">
        <v>120</v>
      </c>
      <c r="BW216" t="s">
        <v>120</v>
      </c>
      <c r="BX216" t="s">
        <v>120</v>
      </c>
      <c r="BY216">
        <v>10</v>
      </c>
      <c r="BZ216">
        <v>10</v>
      </c>
      <c r="CA216">
        <v>870000</v>
      </c>
      <c r="CD216" t="s">
        <v>121</v>
      </c>
    </row>
    <row r="217" spans="2:82" x14ac:dyDescent="0.25">
      <c r="B217">
        <f t="shared" si="81"/>
        <v>213</v>
      </c>
      <c r="C217" t="s">
        <v>1185</v>
      </c>
      <c r="D217" t="s">
        <v>1173</v>
      </c>
      <c r="E217" t="s">
        <v>1174</v>
      </c>
      <c r="H217" t="s">
        <v>1186</v>
      </c>
      <c r="I217" t="s">
        <v>86</v>
      </c>
      <c r="J217" t="s">
        <v>247</v>
      </c>
      <c r="K217" s="4">
        <v>592021</v>
      </c>
      <c r="L217" s="4"/>
      <c r="M217" s="4">
        <v>0</v>
      </c>
      <c r="O217" t="s">
        <v>88</v>
      </c>
      <c r="P217" t="s">
        <v>89</v>
      </c>
      <c r="Q217" t="s">
        <v>90</v>
      </c>
      <c r="R217" t="s">
        <v>91</v>
      </c>
      <c r="S217" t="s">
        <v>95</v>
      </c>
      <c r="T217" t="s">
        <v>165</v>
      </c>
      <c r="U217">
        <v>48558</v>
      </c>
      <c r="W217">
        <v>107906</v>
      </c>
      <c r="X217">
        <v>0</v>
      </c>
      <c r="Y217" t="s">
        <v>741</v>
      </c>
      <c r="Z217" t="s">
        <v>137</v>
      </c>
      <c r="AA217" t="s">
        <v>138</v>
      </c>
      <c r="AB217" t="s">
        <v>168</v>
      </c>
      <c r="AC217" t="s">
        <v>168</v>
      </c>
      <c r="AD217" t="s">
        <v>98</v>
      </c>
      <c r="AE217" t="s">
        <v>411</v>
      </c>
      <c r="AF217" t="s">
        <v>291</v>
      </c>
      <c r="AG217" t="s">
        <v>143</v>
      </c>
      <c r="AH217" t="s">
        <v>1187</v>
      </c>
      <c r="AI217">
        <v>1376</v>
      </c>
      <c r="AJ217">
        <v>1376</v>
      </c>
      <c r="AK217">
        <v>0</v>
      </c>
      <c r="AL217">
        <v>0</v>
      </c>
      <c r="AM217">
        <v>0</v>
      </c>
      <c r="AN217">
        <v>1376</v>
      </c>
      <c r="AO217">
        <v>118</v>
      </c>
      <c r="AP217">
        <v>1</v>
      </c>
      <c r="AU217">
        <v>0</v>
      </c>
      <c r="AY217" t="s">
        <v>966</v>
      </c>
      <c r="AZ217" t="s">
        <v>1188</v>
      </c>
      <c r="BA217" t="s">
        <v>1179</v>
      </c>
      <c r="BB217" t="s">
        <v>1189</v>
      </c>
      <c r="BC217" t="s">
        <v>334</v>
      </c>
      <c r="BD217" t="s">
        <v>255</v>
      </c>
      <c r="BE217" t="s">
        <v>256</v>
      </c>
      <c r="BF217" t="s">
        <v>1180</v>
      </c>
      <c r="BG217" t="s">
        <v>98</v>
      </c>
      <c r="BH217" t="s">
        <v>109</v>
      </c>
      <c r="BI217" t="s">
        <v>258</v>
      </c>
      <c r="BJ217" t="s">
        <v>1181</v>
      </c>
      <c r="BK217" t="s">
        <v>260</v>
      </c>
      <c r="BL217" t="s">
        <v>1182</v>
      </c>
      <c r="BM217" t="s">
        <v>1183</v>
      </c>
      <c r="BN217" t="s">
        <v>1182</v>
      </c>
      <c r="BO217" t="s">
        <v>115</v>
      </c>
      <c r="BP217" t="s">
        <v>116</v>
      </c>
      <c r="BQ217" t="s">
        <v>241</v>
      </c>
      <c r="BR217" t="s">
        <v>242</v>
      </c>
      <c r="BS217">
        <v>80000</v>
      </c>
      <c r="BT217" t="s">
        <v>119</v>
      </c>
      <c r="BU217" t="s">
        <v>120</v>
      </c>
      <c r="BV217" t="s">
        <v>120</v>
      </c>
      <c r="BW217" t="s">
        <v>120</v>
      </c>
      <c r="BX217" t="s">
        <v>120</v>
      </c>
      <c r="BY217">
        <v>10</v>
      </c>
      <c r="BZ217">
        <v>10</v>
      </c>
      <c r="CA217">
        <v>800000</v>
      </c>
      <c r="CD217" t="s">
        <v>121</v>
      </c>
    </row>
    <row r="218" spans="2:82" x14ac:dyDescent="0.25">
      <c r="B218">
        <f t="shared" si="81"/>
        <v>214</v>
      </c>
      <c r="C218" t="s">
        <v>1185</v>
      </c>
      <c r="D218" t="s">
        <v>1173</v>
      </c>
      <c r="E218" t="s">
        <v>1174</v>
      </c>
      <c r="H218" t="s">
        <v>1186</v>
      </c>
      <c r="I218" t="s">
        <v>86</v>
      </c>
      <c r="J218" t="s">
        <v>247</v>
      </c>
      <c r="K218" s="4">
        <v>592021</v>
      </c>
      <c r="L218" s="4"/>
      <c r="M218" s="4">
        <v>0</v>
      </c>
      <c r="O218" t="s">
        <v>88</v>
      </c>
      <c r="P218" t="s">
        <v>122</v>
      </c>
      <c r="Q218" t="s">
        <v>123</v>
      </c>
      <c r="R218" t="s">
        <v>124</v>
      </c>
      <c r="S218" t="s">
        <v>92</v>
      </c>
      <c r="T218" t="s">
        <v>93</v>
      </c>
      <c r="U218">
        <v>107180</v>
      </c>
      <c r="W218">
        <v>296732</v>
      </c>
      <c r="X218">
        <v>0</v>
      </c>
      <c r="Y218" t="s">
        <v>393</v>
      </c>
      <c r="Z218" t="s">
        <v>95</v>
      </c>
      <c r="AA218" t="s">
        <v>96</v>
      </c>
      <c r="AB218" t="s">
        <v>348</v>
      </c>
      <c r="AC218" t="s">
        <v>348</v>
      </c>
      <c r="AD218" t="s">
        <v>98</v>
      </c>
      <c r="AE218" t="s">
        <v>349</v>
      </c>
      <c r="AG218" t="s">
        <v>187</v>
      </c>
      <c r="AH218" t="s">
        <v>1190</v>
      </c>
      <c r="AI218">
        <v>7896</v>
      </c>
      <c r="AJ218">
        <v>8916</v>
      </c>
      <c r="AK218">
        <v>0</v>
      </c>
      <c r="AL218">
        <v>0</v>
      </c>
      <c r="AM218">
        <v>0</v>
      </c>
      <c r="AN218">
        <v>7896</v>
      </c>
      <c r="AO218">
        <v>404</v>
      </c>
      <c r="AP218">
        <v>1</v>
      </c>
      <c r="AU218">
        <v>0</v>
      </c>
      <c r="AY218" t="s">
        <v>966</v>
      </c>
      <c r="AZ218" t="s">
        <v>1188</v>
      </c>
      <c r="BA218" t="s">
        <v>1179</v>
      </c>
      <c r="BB218" t="s">
        <v>1189</v>
      </c>
      <c r="BC218" t="s">
        <v>334</v>
      </c>
      <c r="BD218" t="s">
        <v>255</v>
      </c>
      <c r="BE218" t="s">
        <v>256</v>
      </c>
      <c r="BF218" t="s">
        <v>1180</v>
      </c>
      <c r="BG218" t="s">
        <v>98</v>
      </c>
      <c r="BH218" t="s">
        <v>109</v>
      </c>
      <c r="BI218" t="s">
        <v>258</v>
      </c>
      <c r="BJ218" t="s">
        <v>1181</v>
      </c>
      <c r="BK218" t="s">
        <v>260</v>
      </c>
      <c r="BL218" t="s">
        <v>1182</v>
      </c>
      <c r="BM218" t="s">
        <v>1183</v>
      </c>
      <c r="BN218" t="s">
        <v>1182</v>
      </c>
      <c r="BO218" t="s">
        <v>126</v>
      </c>
      <c r="BP218" t="s">
        <v>127</v>
      </c>
      <c r="BQ218" t="s">
        <v>241</v>
      </c>
      <c r="BR218" t="s">
        <v>242</v>
      </c>
      <c r="BS218">
        <v>80000</v>
      </c>
      <c r="BT218" t="s">
        <v>119</v>
      </c>
      <c r="BU218" t="s">
        <v>120</v>
      </c>
      <c r="BV218" t="s">
        <v>120</v>
      </c>
      <c r="BW218" t="s">
        <v>120</v>
      </c>
      <c r="BX218" t="s">
        <v>120</v>
      </c>
      <c r="BY218">
        <v>10</v>
      </c>
      <c r="BZ218">
        <v>10</v>
      </c>
      <c r="CA218">
        <v>800000</v>
      </c>
      <c r="CD218" t="s">
        <v>121</v>
      </c>
    </row>
    <row r="219" spans="2:82" x14ac:dyDescent="0.25">
      <c r="B219">
        <f t="shared" si="81"/>
        <v>215</v>
      </c>
      <c r="C219" t="s">
        <v>1185</v>
      </c>
      <c r="D219" t="s">
        <v>1173</v>
      </c>
      <c r="E219" t="s">
        <v>1174</v>
      </c>
      <c r="H219" t="s">
        <v>1186</v>
      </c>
      <c r="I219" t="s">
        <v>86</v>
      </c>
      <c r="J219" t="s">
        <v>247</v>
      </c>
      <c r="K219" s="4">
        <v>592021</v>
      </c>
      <c r="L219" s="4"/>
      <c r="M219" s="4">
        <v>0</v>
      </c>
      <c r="O219" t="s">
        <v>88</v>
      </c>
      <c r="P219" t="s">
        <v>227</v>
      </c>
      <c r="Q219" t="s">
        <v>123</v>
      </c>
      <c r="R219" t="s">
        <v>529</v>
      </c>
      <c r="S219" t="s">
        <v>92</v>
      </c>
      <c r="T219" t="s">
        <v>93</v>
      </c>
      <c r="U219">
        <v>19755</v>
      </c>
      <c r="W219">
        <v>54694</v>
      </c>
      <c r="X219">
        <v>0</v>
      </c>
      <c r="Y219" t="s">
        <v>393</v>
      </c>
      <c r="Z219" t="s">
        <v>95</v>
      </c>
      <c r="AA219" t="s">
        <v>96</v>
      </c>
      <c r="AB219" t="s">
        <v>655</v>
      </c>
      <c r="AC219" t="s">
        <v>655</v>
      </c>
      <c r="AD219" t="s">
        <v>98</v>
      </c>
      <c r="AE219" t="s">
        <v>656</v>
      </c>
      <c r="AG219" t="s">
        <v>187</v>
      </c>
      <c r="AH219" t="s">
        <v>1191</v>
      </c>
      <c r="AI219">
        <v>2557</v>
      </c>
      <c r="AJ219">
        <v>2557</v>
      </c>
      <c r="AK219">
        <v>0</v>
      </c>
      <c r="AL219">
        <v>0</v>
      </c>
      <c r="AM219">
        <v>0</v>
      </c>
      <c r="AN219">
        <v>2557</v>
      </c>
      <c r="AO219">
        <v>238</v>
      </c>
      <c r="AP219">
        <v>1</v>
      </c>
      <c r="AU219">
        <v>0</v>
      </c>
      <c r="AY219" t="s">
        <v>966</v>
      </c>
      <c r="AZ219" t="s">
        <v>1188</v>
      </c>
      <c r="BA219" t="s">
        <v>1179</v>
      </c>
      <c r="BB219" t="s">
        <v>1189</v>
      </c>
      <c r="BC219" t="s">
        <v>334</v>
      </c>
      <c r="BD219" t="s">
        <v>255</v>
      </c>
      <c r="BE219" t="s">
        <v>256</v>
      </c>
      <c r="BF219" t="s">
        <v>1180</v>
      </c>
      <c r="BG219" t="s">
        <v>98</v>
      </c>
      <c r="BH219" t="s">
        <v>109</v>
      </c>
      <c r="BI219" t="s">
        <v>258</v>
      </c>
      <c r="BJ219" t="s">
        <v>1181</v>
      </c>
      <c r="BK219" t="s">
        <v>260</v>
      </c>
      <c r="BL219" t="s">
        <v>1182</v>
      </c>
      <c r="BM219" t="s">
        <v>1183</v>
      </c>
      <c r="BN219" t="s">
        <v>1182</v>
      </c>
      <c r="BO219" t="s">
        <v>126</v>
      </c>
      <c r="BP219" t="s">
        <v>530</v>
      </c>
      <c r="BQ219" t="s">
        <v>241</v>
      </c>
      <c r="BR219" t="s">
        <v>242</v>
      </c>
      <c r="BS219">
        <v>80000</v>
      </c>
      <c r="BT219" t="s">
        <v>119</v>
      </c>
      <c r="BU219" t="s">
        <v>120</v>
      </c>
      <c r="BV219" t="s">
        <v>120</v>
      </c>
      <c r="BW219" t="s">
        <v>120</v>
      </c>
      <c r="BX219" t="s">
        <v>120</v>
      </c>
      <c r="BY219">
        <v>10</v>
      </c>
      <c r="BZ219">
        <v>10</v>
      </c>
      <c r="CA219">
        <v>800000</v>
      </c>
      <c r="CD219" t="s">
        <v>121</v>
      </c>
    </row>
    <row r="220" spans="2:82" x14ac:dyDescent="0.25">
      <c r="B220">
        <f t="shared" si="81"/>
        <v>216</v>
      </c>
      <c r="C220" t="s">
        <v>1185</v>
      </c>
      <c r="D220" t="s">
        <v>1173</v>
      </c>
      <c r="E220" t="s">
        <v>1174</v>
      </c>
      <c r="H220" t="s">
        <v>1186</v>
      </c>
      <c r="I220" t="s">
        <v>86</v>
      </c>
      <c r="J220" t="s">
        <v>247</v>
      </c>
      <c r="K220" s="4">
        <v>592021</v>
      </c>
      <c r="L220" s="4"/>
      <c r="M220" s="4">
        <v>0</v>
      </c>
      <c r="O220" t="s">
        <v>88</v>
      </c>
      <c r="P220" t="s">
        <v>282</v>
      </c>
      <c r="Q220" t="s">
        <v>403</v>
      </c>
      <c r="R220" t="s">
        <v>124</v>
      </c>
      <c r="S220" t="s">
        <v>95</v>
      </c>
      <c r="T220" t="s">
        <v>165</v>
      </c>
      <c r="U220">
        <v>15803</v>
      </c>
      <c r="W220">
        <v>31605</v>
      </c>
      <c r="X220">
        <v>0</v>
      </c>
      <c r="Y220" t="s">
        <v>248</v>
      </c>
      <c r="Z220" t="s">
        <v>137</v>
      </c>
      <c r="AA220" t="s">
        <v>138</v>
      </c>
      <c r="AB220" t="s">
        <v>168</v>
      </c>
      <c r="AC220" t="s">
        <v>168</v>
      </c>
      <c r="AD220" t="s">
        <v>98</v>
      </c>
      <c r="AE220" t="s">
        <v>99</v>
      </c>
      <c r="AG220" t="s">
        <v>100</v>
      </c>
      <c r="AI220">
        <v>864</v>
      </c>
      <c r="AJ220">
        <v>864</v>
      </c>
      <c r="AK220">
        <v>0</v>
      </c>
      <c r="AL220">
        <v>0</v>
      </c>
      <c r="AM220">
        <v>0</v>
      </c>
      <c r="AN220">
        <v>864</v>
      </c>
      <c r="AO220">
        <v>86</v>
      </c>
      <c r="AP220">
        <v>1</v>
      </c>
      <c r="AU220">
        <v>0</v>
      </c>
      <c r="AY220" t="s">
        <v>966</v>
      </c>
      <c r="AZ220" t="s">
        <v>1188</v>
      </c>
      <c r="BA220" t="s">
        <v>1179</v>
      </c>
      <c r="BB220" t="s">
        <v>1189</v>
      </c>
      <c r="BC220" t="s">
        <v>334</v>
      </c>
      <c r="BD220" t="s">
        <v>255</v>
      </c>
      <c r="BE220" t="s">
        <v>256</v>
      </c>
      <c r="BF220" t="s">
        <v>1180</v>
      </c>
      <c r="BG220" t="s">
        <v>98</v>
      </c>
      <c r="BH220" t="s">
        <v>109</v>
      </c>
      <c r="BI220" t="s">
        <v>258</v>
      </c>
      <c r="BJ220" t="s">
        <v>1181</v>
      </c>
      <c r="BK220" t="s">
        <v>260</v>
      </c>
      <c r="BL220" t="s">
        <v>1182</v>
      </c>
      <c r="BM220" t="s">
        <v>1183</v>
      </c>
      <c r="BN220" t="s">
        <v>1182</v>
      </c>
      <c r="BO220" t="s">
        <v>406</v>
      </c>
      <c r="BP220" t="s">
        <v>127</v>
      </c>
      <c r="BQ220" t="s">
        <v>241</v>
      </c>
      <c r="BR220" t="s">
        <v>242</v>
      </c>
      <c r="BS220">
        <v>80000</v>
      </c>
      <c r="BT220" t="s">
        <v>119</v>
      </c>
      <c r="BU220" t="s">
        <v>120</v>
      </c>
      <c r="BV220" t="s">
        <v>120</v>
      </c>
      <c r="BW220" t="s">
        <v>120</v>
      </c>
      <c r="BX220" t="s">
        <v>120</v>
      </c>
      <c r="BY220">
        <v>10</v>
      </c>
      <c r="BZ220">
        <v>10</v>
      </c>
      <c r="CA220">
        <v>800000</v>
      </c>
      <c r="CD220" t="s">
        <v>121</v>
      </c>
    </row>
    <row r="221" spans="2:82" x14ac:dyDescent="0.25">
      <c r="B221">
        <f t="shared" si="81"/>
        <v>217</v>
      </c>
      <c r="C221" t="s">
        <v>1192</v>
      </c>
      <c r="D221" t="s">
        <v>1173</v>
      </c>
      <c r="E221" t="s">
        <v>1174</v>
      </c>
      <c r="F221" t="s">
        <v>1193</v>
      </c>
      <c r="H221" t="s">
        <v>1194</v>
      </c>
      <c r="I221" t="s">
        <v>86</v>
      </c>
      <c r="J221" t="s">
        <v>247</v>
      </c>
      <c r="K221" s="4">
        <v>125000</v>
      </c>
      <c r="L221" s="4"/>
      <c r="M221" s="4">
        <v>0</v>
      </c>
      <c r="O221" t="s">
        <v>88</v>
      </c>
      <c r="P221" t="s">
        <v>89</v>
      </c>
      <c r="Q221" t="s">
        <v>90</v>
      </c>
      <c r="R221" t="s">
        <v>91</v>
      </c>
      <c r="S221" t="s">
        <v>137</v>
      </c>
      <c r="T221" t="s">
        <v>183</v>
      </c>
      <c r="U221">
        <v>41893</v>
      </c>
      <c r="W221">
        <v>184064</v>
      </c>
      <c r="X221">
        <v>0</v>
      </c>
      <c r="Y221" t="s">
        <v>184</v>
      </c>
      <c r="Z221" t="s">
        <v>185</v>
      </c>
      <c r="AA221" t="s">
        <v>186</v>
      </c>
      <c r="AB221" t="s">
        <v>835</v>
      </c>
      <c r="AC221" t="s">
        <v>835</v>
      </c>
      <c r="AD221" t="s">
        <v>98</v>
      </c>
      <c r="AE221" t="s">
        <v>167</v>
      </c>
      <c r="AF221" t="s">
        <v>291</v>
      </c>
      <c r="AG221" t="s">
        <v>143</v>
      </c>
      <c r="AI221">
        <v>3200</v>
      </c>
      <c r="AJ221">
        <v>3200</v>
      </c>
      <c r="AK221">
        <v>0</v>
      </c>
      <c r="AL221">
        <v>0</v>
      </c>
      <c r="AM221">
        <v>0</v>
      </c>
      <c r="AN221">
        <v>3200</v>
      </c>
      <c r="AO221">
        <v>240</v>
      </c>
      <c r="AP221">
        <v>1</v>
      </c>
      <c r="AU221">
        <v>0</v>
      </c>
      <c r="AY221" t="s">
        <v>966</v>
      </c>
      <c r="AZ221" t="s">
        <v>1195</v>
      </c>
      <c r="BA221" t="s">
        <v>1179</v>
      </c>
      <c r="BB221" t="s">
        <v>1189</v>
      </c>
      <c r="BC221" t="s">
        <v>334</v>
      </c>
      <c r="BD221" t="s">
        <v>255</v>
      </c>
      <c r="BE221" t="s">
        <v>256</v>
      </c>
      <c r="BF221" t="s">
        <v>1180</v>
      </c>
      <c r="BG221" t="s">
        <v>98</v>
      </c>
      <c r="BH221" t="s">
        <v>109</v>
      </c>
      <c r="BI221" t="s">
        <v>258</v>
      </c>
      <c r="BJ221" t="s">
        <v>1181</v>
      </c>
      <c r="BK221" t="s">
        <v>260</v>
      </c>
      <c r="BL221" t="s">
        <v>1182</v>
      </c>
      <c r="BM221" t="s">
        <v>1183</v>
      </c>
      <c r="BN221" t="s">
        <v>1182</v>
      </c>
      <c r="BO221" t="s">
        <v>115</v>
      </c>
      <c r="BP221" t="s">
        <v>116</v>
      </c>
      <c r="BQ221" t="s">
        <v>241</v>
      </c>
      <c r="BR221" t="s">
        <v>242</v>
      </c>
      <c r="BS221">
        <v>18750</v>
      </c>
      <c r="BT221" t="s">
        <v>119</v>
      </c>
      <c r="BU221" t="s">
        <v>120</v>
      </c>
      <c r="BV221" t="s">
        <v>120</v>
      </c>
      <c r="BW221" t="s">
        <v>120</v>
      </c>
      <c r="BX221" t="s">
        <v>120</v>
      </c>
      <c r="BY221">
        <v>10</v>
      </c>
      <c r="BZ221">
        <v>10</v>
      </c>
      <c r="CA221">
        <v>187500</v>
      </c>
      <c r="CD221" t="s">
        <v>121</v>
      </c>
    </row>
    <row r="222" spans="2:82" x14ac:dyDescent="0.25">
      <c r="B222">
        <f t="shared" si="81"/>
        <v>218</v>
      </c>
      <c r="C222" t="s">
        <v>1192</v>
      </c>
      <c r="D222" t="s">
        <v>1173</v>
      </c>
      <c r="E222" t="s">
        <v>1174</v>
      </c>
      <c r="F222" t="s">
        <v>1193</v>
      </c>
      <c r="H222" t="s">
        <v>1194</v>
      </c>
      <c r="I222" t="s">
        <v>86</v>
      </c>
      <c r="J222" t="s">
        <v>247</v>
      </c>
      <c r="K222" s="4">
        <v>125000</v>
      </c>
      <c r="L222" s="4"/>
      <c r="M222" s="4">
        <v>0</v>
      </c>
      <c r="O222" t="s">
        <v>88</v>
      </c>
      <c r="P222" t="s">
        <v>122</v>
      </c>
      <c r="Q222" t="s">
        <v>123</v>
      </c>
      <c r="R222" t="s">
        <v>124</v>
      </c>
      <c r="S222" t="s">
        <v>92</v>
      </c>
      <c r="T222" t="s">
        <v>93</v>
      </c>
      <c r="U222">
        <v>22903</v>
      </c>
      <c r="W222">
        <v>90560</v>
      </c>
      <c r="X222">
        <v>0</v>
      </c>
      <c r="Y222" t="s">
        <v>1196</v>
      </c>
      <c r="Z222" t="s">
        <v>185</v>
      </c>
      <c r="AA222" t="s">
        <v>186</v>
      </c>
      <c r="AB222" t="s">
        <v>655</v>
      </c>
      <c r="AC222" t="s">
        <v>655</v>
      </c>
      <c r="AD222" t="s">
        <v>98</v>
      </c>
      <c r="AE222" t="s">
        <v>656</v>
      </c>
      <c r="AG222" t="s">
        <v>187</v>
      </c>
      <c r="AI222">
        <v>4000</v>
      </c>
      <c r="AJ222">
        <v>4000</v>
      </c>
      <c r="AK222">
        <v>0</v>
      </c>
      <c r="AL222">
        <v>0</v>
      </c>
      <c r="AM222">
        <v>0</v>
      </c>
      <c r="AN222">
        <v>4000</v>
      </c>
      <c r="AO222">
        <v>280</v>
      </c>
      <c r="AP222">
        <v>1</v>
      </c>
      <c r="AU222">
        <v>0</v>
      </c>
      <c r="AY222" t="s">
        <v>966</v>
      </c>
      <c r="AZ222" t="s">
        <v>1195</v>
      </c>
      <c r="BA222" t="s">
        <v>1179</v>
      </c>
      <c r="BB222" t="s">
        <v>1189</v>
      </c>
      <c r="BC222" t="s">
        <v>334</v>
      </c>
      <c r="BD222" t="s">
        <v>255</v>
      </c>
      <c r="BE222" t="s">
        <v>256</v>
      </c>
      <c r="BF222" t="s">
        <v>1180</v>
      </c>
      <c r="BG222" t="s">
        <v>98</v>
      </c>
      <c r="BH222" t="s">
        <v>109</v>
      </c>
      <c r="BI222" t="s">
        <v>258</v>
      </c>
      <c r="BJ222" t="s">
        <v>1181</v>
      </c>
      <c r="BK222" t="s">
        <v>260</v>
      </c>
      <c r="BL222" t="s">
        <v>1182</v>
      </c>
      <c r="BM222" t="s">
        <v>1183</v>
      </c>
      <c r="BN222" t="s">
        <v>1182</v>
      </c>
      <c r="BO222" t="s">
        <v>126</v>
      </c>
      <c r="BP222" t="s">
        <v>127</v>
      </c>
      <c r="BQ222" t="s">
        <v>241</v>
      </c>
      <c r="BR222" t="s">
        <v>242</v>
      </c>
      <c r="BS222">
        <v>18750</v>
      </c>
      <c r="BT222" t="s">
        <v>119</v>
      </c>
      <c r="BU222" t="s">
        <v>120</v>
      </c>
      <c r="BV222" t="s">
        <v>120</v>
      </c>
      <c r="BW222" t="s">
        <v>120</v>
      </c>
      <c r="BX222" t="s">
        <v>120</v>
      </c>
      <c r="BY222">
        <v>10</v>
      </c>
      <c r="BZ222">
        <v>10</v>
      </c>
      <c r="CA222">
        <v>187500</v>
      </c>
      <c r="CD222" t="s">
        <v>121</v>
      </c>
    </row>
    <row r="223" spans="2:82" x14ac:dyDescent="0.25">
      <c r="B223">
        <f t="shared" si="81"/>
        <v>219</v>
      </c>
      <c r="C223" t="s">
        <v>1197</v>
      </c>
      <c r="D223" t="s">
        <v>191</v>
      </c>
      <c r="E223" t="s">
        <v>244</v>
      </c>
      <c r="F223" t="s">
        <v>1198</v>
      </c>
      <c r="G223" t="s">
        <v>162</v>
      </c>
      <c r="H223" t="s">
        <v>1199</v>
      </c>
      <c r="I223" t="s">
        <v>86</v>
      </c>
      <c r="J223" t="s">
        <v>247</v>
      </c>
      <c r="K223" s="4">
        <v>899000</v>
      </c>
      <c r="L223" s="4">
        <v>1393698</v>
      </c>
      <c r="M223" s="4">
        <v>1259064</v>
      </c>
      <c r="O223" t="s">
        <v>88</v>
      </c>
      <c r="P223" t="s">
        <v>89</v>
      </c>
      <c r="Q223" t="s">
        <v>403</v>
      </c>
      <c r="R223" t="s">
        <v>124</v>
      </c>
      <c r="S223" t="s">
        <v>95</v>
      </c>
      <c r="T223" t="s">
        <v>165</v>
      </c>
      <c r="U223">
        <v>818837</v>
      </c>
      <c r="W223">
        <v>1926675</v>
      </c>
      <c r="X223">
        <v>0</v>
      </c>
      <c r="Y223" t="s">
        <v>886</v>
      </c>
      <c r="Z223" t="s">
        <v>95</v>
      </c>
      <c r="AA223" t="s">
        <v>96</v>
      </c>
      <c r="AB223" t="s">
        <v>834</v>
      </c>
      <c r="AC223" t="s">
        <v>834</v>
      </c>
      <c r="AD223" t="s">
        <v>98</v>
      </c>
      <c r="AE223" t="s">
        <v>835</v>
      </c>
      <c r="AF223" t="s">
        <v>142</v>
      </c>
      <c r="AG223" t="s">
        <v>143</v>
      </c>
      <c r="AI223">
        <v>44869</v>
      </c>
      <c r="AJ223">
        <v>47523</v>
      </c>
      <c r="AK223">
        <v>0</v>
      </c>
      <c r="AL223">
        <v>0</v>
      </c>
      <c r="AM223">
        <v>0</v>
      </c>
      <c r="AN223">
        <v>44869</v>
      </c>
      <c r="AO223">
        <v>1244</v>
      </c>
      <c r="AP223">
        <v>1</v>
      </c>
      <c r="AU223">
        <v>0</v>
      </c>
      <c r="AY223" t="s">
        <v>122</v>
      </c>
      <c r="AZ223" t="s">
        <v>1200</v>
      </c>
      <c r="BA223" t="s">
        <v>1179</v>
      </c>
      <c r="BB223" t="s">
        <v>253</v>
      </c>
      <c r="BC223" t="s">
        <v>254</v>
      </c>
      <c r="BD223" t="s">
        <v>255</v>
      </c>
      <c r="BE223" t="s">
        <v>256</v>
      </c>
      <c r="BF223" t="s">
        <v>1180</v>
      </c>
      <c r="BG223" t="s">
        <v>98</v>
      </c>
      <c r="BH223" t="s">
        <v>109</v>
      </c>
      <c r="BI223" t="s">
        <v>258</v>
      </c>
      <c r="BJ223" t="s">
        <v>1181</v>
      </c>
      <c r="BK223" t="s">
        <v>260</v>
      </c>
      <c r="BL223" t="s">
        <v>113</v>
      </c>
      <c r="BM223" t="s">
        <v>114</v>
      </c>
      <c r="BN223" t="s">
        <v>113</v>
      </c>
      <c r="BO223" t="s">
        <v>406</v>
      </c>
      <c r="BP223" t="s">
        <v>127</v>
      </c>
      <c r="BQ223" t="s">
        <v>241</v>
      </c>
      <c r="BR223" t="s">
        <v>242</v>
      </c>
      <c r="BS223">
        <v>59730</v>
      </c>
      <c r="BT223" t="s">
        <v>119</v>
      </c>
      <c r="BU223" t="s">
        <v>120</v>
      </c>
      <c r="BV223" t="s">
        <v>120</v>
      </c>
      <c r="BW223" t="s">
        <v>120</v>
      </c>
      <c r="BX223" t="s">
        <v>120</v>
      </c>
      <c r="BY223">
        <v>10</v>
      </c>
      <c r="BZ223">
        <v>10</v>
      </c>
      <c r="CA223">
        <v>597300</v>
      </c>
      <c r="CD223" t="s">
        <v>121</v>
      </c>
    </row>
    <row r="224" spans="2:82" x14ac:dyDescent="0.25">
      <c r="B224">
        <f t="shared" si="81"/>
        <v>220</v>
      </c>
      <c r="C224" t="s">
        <v>1201</v>
      </c>
      <c r="D224" t="s">
        <v>1202</v>
      </c>
      <c r="E224" t="s">
        <v>1203</v>
      </c>
      <c r="G224" t="s">
        <v>264</v>
      </c>
      <c r="H224" t="s">
        <v>1204</v>
      </c>
      <c r="I224" t="s">
        <v>86</v>
      </c>
      <c r="J224" t="s">
        <v>1205</v>
      </c>
      <c r="K224" s="4">
        <v>1215200</v>
      </c>
      <c r="L224" s="4">
        <v>1532729</v>
      </c>
      <c r="M224" s="4">
        <v>1330000</v>
      </c>
      <c r="O224" t="s">
        <v>88</v>
      </c>
      <c r="P224" t="s">
        <v>89</v>
      </c>
      <c r="Q224" t="s">
        <v>366</v>
      </c>
      <c r="R224" t="s">
        <v>124</v>
      </c>
      <c r="S224" t="s">
        <v>95</v>
      </c>
      <c r="T224" t="s">
        <v>165</v>
      </c>
      <c r="W224">
        <v>688595</v>
      </c>
      <c r="X224">
        <v>0</v>
      </c>
      <c r="Y224" t="s">
        <v>1206</v>
      </c>
      <c r="Z224" t="s">
        <v>95</v>
      </c>
      <c r="AA224" t="s">
        <v>96</v>
      </c>
      <c r="AB224" t="s">
        <v>141</v>
      </c>
      <c r="AC224" t="s">
        <v>141</v>
      </c>
      <c r="AD224" t="s">
        <v>98</v>
      </c>
      <c r="AE224" t="s">
        <v>442</v>
      </c>
      <c r="AF224" t="s">
        <v>1207</v>
      </c>
      <c r="AG224" t="s">
        <v>143</v>
      </c>
      <c r="AI224">
        <v>14850</v>
      </c>
      <c r="AJ224">
        <v>14850</v>
      </c>
      <c r="AK224">
        <v>0</v>
      </c>
      <c r="AL224">
        <v>0</v>
      </c>
      <c r="AM224">
        <v>0</v>
      </c>
      <c r="AN224">
        <v>14850</v>
      </c>
      <c r="AO224">
        <v>750</v>
      </c>
      <c r="AP224">
        <v>1</v>
      </c>
      <c r="AQ224" t="s">
        <v>373</v>
      </c>
      <c r="AR224" t="s">
        <v>374</v>
      </c>
      <c r="AU224">
        <v>35898</v>
      </c>
      <c r="AX224">
        <v>197439</v>
      </c>
      <c r="AY224" t="s">
        <v>897</v>
      </c>
      <c r="AZ224" t="s">
        <v>1208</v>
      </c>
      <c r="BA224" t="s">
        <v>1209</v>
      </c>
      <c r="BB224" t="s">
        <v>1210</v>
      </c>
      <c r="BC224" t="s">
        <v>1211</v>
      </c>
      <c r="BD224" t="s">
        <v>734</v>
      </c>
      <c r="BE224" t="s">
        <v>735</v>
      </c>
      <c r="BF224" t="s">
        <v>1212</v>
      </c>
      <c r="BG224" t="s">
        <v>98</v>
      </c>
      <c r="BH224" t="s">
        <v>109</v>
      </c>
      <c r="BI224" t="s">
        <v>1213</v>
      </c>
      <c r="BJ224" t="s">
        <v>1214</v>
      </c>
      <c r="BK224" t="s">
        <v>154</v>
      </c>
      <c r="BL224" t="s">
        <v>113</v>
      </c>
      <c r="BM224" t="s">
        <v>114</v>
      </c>
      <c r="BN224" t="s">
        <v>113</v>
      </c>
      <c r="BO224" t="s">
        <v>385</v>
      </c>
      <c r="BP224" t="s">
        <v>127</v>
      </c>
      <c r="BQ224" t="s">
        <v>612</v>
      </c>
      <c r="BR224" t="s">
        <v>613</v>
      </c>
      <c r="BS224">
        <v>84506</v>
      </c>
      <c r="BT224" t="s">
        <v>119</v>
      </c>
      <c r="BU224" t="s">
        <v>120</v>
      </c>
      <c r="BV224" t="s">
        <v>120</v>
      </c>
      <c r="BW224" t="s">
        <v>120</v>
      </c>
      <c r="BX224" t="s">
        <v>120</v>
      </c>
      <c r="BY224">
        <v>5</v>
      </c>
      <c r="BZ224">
        <v>5</v>
      </c>
      <c r="CA224">
        <v>422530</v>
      </c>
      <c r="CD224" t="s">
        <v>121</v>
      </c>
    </row>
    <row r="225" spans="2:82" x14ac:dyDescent="0.25">
      <c r="B225">
        <f t="shared" si="81"/>
        <v>221</v>
      </c>
      <c r="C225" t="s">
        <v>1201</v>
      </c>
      <c r="D225" t="s">
        <v>1202</v>
      </c>
      <c r="E225" t="s">
        <v>1203</v>
      </c>
      <c r="G225" t="s">
        <v>264</v>
      </c>
      <c r="H225" t="s">
        <v>1204</v>
      </c>
      <c r="I225" t="s">
        <v>86</v>
      </c>
      <c r="J225" t="s">
        <v>1205</v>
      </c>
      <c r="K225" s="4">
        <v>1215200</v>
      </c>
      <c r="L225" s="4">
        <v>1532729</v>
      </c>
      <c r="M225" s="4">
        <v>1330000</v>
      </c>
      <c r="O225" t="s">
        <v>88</v>
      </c>
      <c r="P225" t="s">
        <v>122</v>
      </c>
      <c r="Q225" t="s">
        <v>366</v>
      </c>
      <c r="R225" t="s">
        <v>124</v>
      </c>
      <c r="S225" t="s">
        <v>95</v>
      </c>
      <c r="T225" t="s">
        <v>165</v>
      </c>
      <c r="W225">
        <v>656136</v>
      </c>
      <c r="X225">
        <v>0</v>
      </c>
      <c r="Y225" t="s">
        <v>1206</v>
      </c>
      <c r="Z225" t="s">
        <v>95</v>
      </c>
      <c r="AA225" t="s">
        <v>96</v>
      </c>
      <c r="AB225" t="s">
        <v>141</v>
      </c>
      <c r="AC225" t="s">
        <v>141</v>
      </c>
      <c r="AD225" t="s">
        <v>98</v>
      </c>
      <c r="AE225" t="s">
        <v>718</v>
      </c>
      <c r="AG225" t="s">
        <v>187</v>
      </c>
      <c r="AI225">
        <v>14150</v>
      </c>
      <c r="AJ225">
        <v>14150</v>
      </c>
      <c r="AK225">
        <v>0</v>
      </c>
      <c r="AL225">
        <v>0</v>
      </c>
      <c r="AM225">
        <v>0</v>
      </c>
      <c r="AN225">
        <v>14150</v>
      </c>
      <c r="AO225">
        <v>750</v>
      </c>
      <c r="AP225">
        <v>1</v>
      </c>
      <c r="AQ225" t="s">
        <v>373</v>
      </c>
      <c r="AR225" t="s">
        <v>374</v>
      </c>
      <c r="AU225">
        <v>35898</v>
      </c>
      <c r="AX225">
        <v>197439</v>
      </c>
      <c r="AY225" t="s">
        <v>897</v>
      </c>
      <c r="AZ225" t="s">
        <v>1208</v>
      </c>
      <c r="BA225" t="s">
        <v>1209</v>
      </c>
      <c r="BB225" t="s">
        <v>1210</v>
      </c>
      <c r="BC225" t="s">
        <v>1211</v>
      </c>
      <c r="BD225" t="s">
        <v>734</v>
      </c>
      <c r="BE225" t="s">
        <v>735</v>
      </c>
      <c r="BF225" t="s">
        <v>1212</v>
      </c>
      <c r="BG225" t="s">
        <v>98</v>
      </c>
      <c r="BH225" t="s">
        <v>109</v>
      </c>
      <c r="BI225" t="s">
        <v>1213</v>
      </c>
      <c r="BJ225" t="s">
        <v>1214</v>
      </c>
      <c r="BK225" t="s">
        <v>154</v>
      </c>
      <c r="BL225" t="s">
        <v>113</v>
      </c>
      <c r="BM225" t="s">
        <v>114</v>
      </c>
      <c r="BN225" t="s">
        <v>113</v>
      </c>
      <c r="BO225" t="s">
        <v>385</v>
      </c>
      <c r="BP225" t="s">
        <v>127</v>
      </c>
      <c r="BQ225" t="s">
        <v>612</v>
      </c>
      <c r="BR225" t="s">
        <v>613</v>
      </c>
      <c r="BS225">
        <v>84506</v>
      </c>
      <c r="BT225" t="s">
        <v>119</v>
      </c>
      <c r="BU225" t="s">
        <v>120</v>
      </c>
      <c r="BV225" t="s">
        <v>120</v>
      </c>
      <c r="BW225" t="s">
        <v>120</v>
      </c>
      <c r="BX225" t="s">
        <v>120</v>
      </c>
      <c r="BY225">
        <v>5</v>
      </c>
      <c r="BZ225">
        <v>5</v>
      </c>
      <c r="CA225">
        <v>422530</v>
      </c>
      <c r="CD225" t="s">
        <v>121</v>
      </c>
    </row>
    <row r="226" spans="2:82" x14ac:dyDescent="0.25">
      <c r="B226">
        <f t="shared" si="81"/>
        <v>222</v>
      </c>
      <c r="C226" t="s">
        <v>1201</v>
      </c>
      <c r="D226" t="s">
        <v>1202</v>
      </c>
      <c r="E226" t="s">
        <v>1203</v>
      </c>
      <c r="G226" t="s">
        <v>264</v>
      </c>
      <c r="H226" t="s">
        <v>1204</v>
      </c>
      <c r="I226" t="s">
        <v>86</v>
      </c>
      <c r="J226" t="s">
        <v>1205</v>
      </c>
      <c r="K226" s="4">
        <v>1215200</v>
      </c>
      <c r="L226" s="4">
        <v>1532729</v>
      </c>
      <c r="M226" s="4">
        <v>1330000</v>
      </c>
      <c r="O226" t="s">
        <v>88</v>
      </c>
      <c r="P226" t="s">
        <v>227</v>
      </c>
      <c r="Q226" t="s">
        <v>195</v>
      </c>
      <c r="R226" t="s">
        <v>216</v>
      </c>
      <c r="S226" t="s">
        <v>95</v>
      </c>
      <c r="T226" t="s">
        <v>165</v>
      </c>
      <c r="W226">
        <v>512071</v>
      </c>
      <c r="X226">
        <v>0</v>
      </c>
      <c r="Y226" t="s">
        <v>741</v>
      </c>
      <c r="Z226" t="s">
        <v>137</v>
      </c>
      <c r="AA226" t="s">
        <v>138</v>
      </c>
      <c r="AB226" t="s">
        <v>141</v>
      </c>
      <c r="AC226" t="s">
        <v>141</v>
      </c>
      <c r="AD226" t="s">
        <v>98</v>
      </c>
      <c r="AE226" t="s">
        <v>249</v>
      </c>
      <c r="AG226" t="s">
        <v>100</v>
      </c>
      <c r="AI226">
        <v>6795</v>
      </c>
      <c r="AJ226">
        <v>8003</v>
      </c>
      <c r="AK226">
        <v>0</v>
      </c>
      <c r="AL226">
        <v>0</v>
      </c>
      <c r="AM226">
        <v>0</v>
      </c>
      <c r="AN226">
        <v>6795</v>
      </c>
      <c r="AO226">
        <v>392</v>
      </c>
      <c r="AP226">
        <v>1</v>
      </c>
      <c r="AQ226" t="s">
        <v>373</v>
      </c>
      <c r="AR226" t="s">
        <v>374</v>
      </c>
      <c r="AU226">
        <v>35898</v>
      </c>
      <c r="AX226">
        <v>197439</v>
      </c>
      <c r="AY226" t="s">
        <v>897</v>
      </c>
      <c r="AZ226" t="s">
        <v>1208</v>
      </c>
      <c r="BA226" t="s">
        <v>1209</v>
      </c>
      <c r="BB226" t="s">
        <v>1210</v>
      </c>
      <c r="BC226" t="s">
        <v>1211</v>
      </c>
      <c r="BD226" t="s">
        <v>734</v>
      </c>
      <c r="BE226" t="s">
        <v>735</v>
      </c>
      <c r="BF226" t="s">
        <v>1212</v>
      </c>
      <c r="BG226" t="s">
        <v>98</v>
      </c>
      <c r="BH226" t="s">
        <v>109</v>
      </c>
      <c r="BI226" t="s">
        <v>1213</v>
      </c>
      <c r="BJ226" t="s">
        <v>1214</v>
      </c>
      <c r="BK226" t="s">
        <v>154</v>
      </c>
      <c r="BL226" t="s">
        <v>113</v>
      </c>
      <c r="BM226" t="s">
        <v>114</v>
      </c>
      <c r="BN226" t="s">
        <v>113</v>
      </c>
      <c r="BO226" t="s">
        <v>207</v>
      </c>
      <c r="BP226" t="s">
        <v>240</v>
      </c>
      <c r="BQ226" t="s">
        <v>612</v>
      </c>
      <c r="BR226" t="s">
        <v>613</v>
      </c>
      <c r="BS226">
        <v>84506</v>
      </c>
      <c r="BT226" t="s">
        <v>119</v>
      </c>
      <c r="BU226" t="s">
        <v>120</v>
      </c>
      <c r="BV226" t="s">
        <v>120</v>
      </c>
      <c r="BW226" t="s">
        <v>120</v>
      </c>
      <c r="BX226" t="s">
        <v>120</v>
      </c>
      <c r="BY226">
        <v>5</v>
      </c>
      <c r="BZ226">
        <v>5</v>
      </c>
      <c r="CA226">
        <v>422530</v>
      </c>
      <c r="CD226" t="s">
        <v>121</v>
      </c>
    </row>
    <row r="227" spans="2:82" x14ac:dyDescent="0.25">
      <c r="B227">
        <f t="shared" si="81"/>
        <v>223</v>
      </c>
      <c r="C227" t="s">
        <v>1215</v>
      </c>
      <c r="D227" t="s">
        <v>1216</v>
      </c>
      <c r="E227" t="s">
        <v>1217</v>
      </c>
      <c r="G227" t="s">
        <v>162</v>
      </c>
      <c r="H227" t="s">
        <v>1218</v>
      </c>
      <c r="I227" t="s">
        <v>86</v>
      </c>
      <c r="J227" t="s">
        <v>1219</v>
      </c>
      <c r="K227" s="4">
        <v>535720</v>
      </c>
      <c r="L227" s="4">
        <v>566002</v>
      </c>
      <c r="M227" s="4">
        <v>566002</v>
      </c>
      <c r="O227" t="s">
        <v>88</v>
      </c>
      <c r="P227" t="s">
        <v>89</v>
      </c>
      <c r="Q227" t="s">
        <v>123</v>
      </c>
      <c r="R227" t="s">
        <v>124</v>
      </c>
      <c r="S227" t="s">
        <v>92</v>
      </c>
      <c r="T227" t="s">
        <v>93</v>
      </c>
      <c r="U227">
        <v>187900</v>
      </c>
      <c r="W227">
        <v>375800</v>
      </c>
      <c r="X227">
        <v>0</v>
      </c>
      <c r="Y227" t="s">
        <v>248</v>
      </c>
      <c r="Z227" t="s">
        <v>95</v>
      </c>
      <c r="AA227" t="s">
        <v>96</v>
      </c>
      <c r="AB227" t="s">
        <v>518</v>
      </c>
      <c r="AC227" t="s">
        <v>518</v>
      </c>
      <c r="AD227" t="s">
        <v>98</v>
      </c>
      <c r="AE227" t="s">
        <v>519</v>
      </c>
      <c r="AF227" t="s">
        <v>1220</v>
      </c>
      <c r="AG227" t="s">
        <v>143</v>
      </c>
      <c r="AI227">
        <v>10000</v>
      </c>
      <c r="AJ227">
        <v>10216</v>
      </c>
      <c r="AK227">
        <v>0</v>
      </c>
      <c r="AL227">
        <v>0</v>
      </c>
      <c r="AM227">
        <v>0</v>
      </c>
      <c r="AN227">
        <v>10000</v>
      </c>
      <c r="AO227">
        <v>400</v>
      </c>
      <c r="AP227">
        <v>1</v>
      </c>
      <c r="AT227" t="s">
        <v>89</v>
      </c>
      <c r="AU227">
        <v>0</v>
      </c>
      <c r="AY227" t="s">
        <v>122</v>
      </c>
      <c r="AZ227" t="s">
        <v>1221</v>
      </c>
      <c r="BA227" t="s">
        <v>1222</v>
      </c>
      <c r="BB227" t="s">
        <v>253</v>
      </c>
      <c r="BC227" t="s">
        <v>254</v>
      </c>
      <c r="BD227" t="s">
        <v>625</v>
      </c>
      <c r="BE227" t="s">
        <v>626</v>
      </c>
      <c r="BF227" t="s">
        <v>1223</v>
      </c>
      <c r="BG227" t="s">
        <v>98</v>
      </c>
      <c r="BH227" t="s">
        <v>109</v>
      </c>
      <c r="BI227" t="s">
        <v>1224</v>
      </c>
      <c r="BJ227" t="s">
        <v>1225</v>
      </c>
      <c r="BK227" t="s">
        <v>1226</v>
      </c>
      <c r="BL227" t="s">
        <v>113</v>
      </c>
      <c r="BM227" t="s">
        <v>114</v>
      </c>
      <c r="BN227" t="s">
        <v>113</v>
      </c>
      <c r="BO227" t="s">
        <v>126</v>
      </c>
      <c r="BP227" t="s">
        <v>127</v>
      </c>
      <c r="BQ227" t="s">
        <v>157</v>
      </c>
      <c r="BR227" t="s">
        <v>158</v>
      </c>
      <c r="BS227">
        <v>42300</v>
      </c>
      <c r="BT227" t="s">
        <v>119</v>
      </c>
      <c r="BU227" t="s">
        <v>120</v>
      </c>
      <c r="BV227" t="s">
        <v>120</v>
      </c>
      <c r="BW227" t="s">
        <v>120</v>
      </c>
      <c r="BX227" t="s">
        <v>120</v>
      </c>
      <c r="BY227">
        <v>3</v>
      </c>
      <c r="BZ227">
        <v>3</v>
      </c>
      <c r="CA227">
        <v>126900</v>
      </c>
      <c r="CD227" t="s">
        <v>121</v>
      </c>
    </row>
    <row r="228" spans="2:82" x14ac:dyDescent="0.25">
      <c r="B228">
        <f t="shared" si="81"/>
        <v>224</v>
      </c>
      <c r="C228" t="s">
        <v>1215</v>
      </c>
      <c r="D228" t="s">
        <v>1216</v>
      </c>
      <c r="E228" t="s">
        <v>1217</v>
      </c>
      <c r="G228" t="s">
        <v>162</v>
      </c>
      <c r="H228" t="s">
        <v>1218</v>
      </c>
      <c r="I228" t="s">
        <v>86</v>
      </c>
      <c r="J228" t="s">
        <v>1219</v>
      </c>
      <c r="K228" s="4">
        <v>535720</v>
      </c>
      <c r="L228" s="4">
        <v>566002</v>
      </c>
      <c r="M228" s="4">
        <v>566002</v>
      </c>
      <c r="O228" t="s">
        <v>88</v>
      </c>
      <c r="P228" t="s">
        <v>122</v>
      </c>
      <c r="Q228" t="s">
        <v>123</v>
      </c>
      <c r="R228" t="s">
        <v>124</v>
      </c>
      <c r="S228" t="s">
        <v>92</v>
      </c>
      <c r="T228" t="s">
        <v>93</v>
      </c>
      <c r="U228">
        <v>90325</v>
      </c>
      <c r="W228">
        <v>180650</v>
      </c>
      <c r="X228">
        <v>0</v>
      </c>
      <c r="Y228" t="s">
        <v>248</v>
      </c>
      <c r="Z228" t="s">
        <v>95</v>
      </c>
      <c r="AA228" t="s">
        <v>96</v>
      </c>
      <c r="AB228" t="s">
        <v>535</v>
      </c>
      <c r="AC228" t="s">
        <v>535</v>
      </c>
      <c r="AD228" t="s">
        <v>98</v>
      </c>
      <c r="AE228" t="s">
        <v>518</v>
      </c>
      <c r="AG228" t="s">
        <v>187</v>
      </c>
      <c r="AI228">
        <v>5000</v>
      </c>
      <c r="AJ228">
        <v>5080</v>
      </c>
      <c r="AK228">
        <v>0</v>
      </c>
      <c r="AL228">
        <v>0</v>
      </c>
      <c r="AM228">
        <v>0</v>
      </c>
      <c r="AN228">
        <v>5000</v>
      </c>
      <c r="AO228">
        <v>300</v>
      </c>
      <c r="AP228">
        <v>1</v>
      </c>
      <c r="AT228" t="s">
        <v>89</v>
      </c>
      <c r="AU228">
        <v>0</v>
      </c>
      <c r="AY228" t="s">
        <v>122</v>
      </c>
      <c r="AZ228" t="s">
        <v>1221</v>
      </c>
      <c r="BA228" t="s">
        <v>1222</v>
      </c>
      <c r="BB228" t="s">
        <v>253</v>
      </c>
      <c r="BC228" t="s">
        <v>254</v>
      </c>
      <c r="BD228" t="s">
        <v>625</v>
      </c>
      <c r="BE228" t="s">
        <v>626</v>
      </c>
      <c r="BF228" t="s">
        <v>1223</v>
      </c>
      <c r="BG228" t="s">
        <v>98</v>
      </c>
      <c r="BH228" t="s">
        <v>109</v>
      </c>
      <c r="BI228" t="s">
        <v>1224</v>
      </c>
      <c r="BJ228" t="s">
        <v>1225</v>
      </c>
      <c r="BK228" t="s">
        <v>1226</v>
      </c>
      <c r="BL228" t="s">
        <v>113</v>
      </c>
      <c r="BM228" t="s">
        <v>114</v>
      </c>
      <c r="BN228" t="s">
        <v>113</v>
      </c>
      <c r="BO228" t="s">
        <v>126</v>
      </c>
      <c r="BP228" t="s">
        <v>127</v>
      </c>
      <c r="BQ228" t="s">
        <v>157</v>
      </c>
      <c r="BR228" t="s">
        <v>158</v>
      </c>
      <c r="BS228">
        <v>42300</v>
      </c>
      <c r="BT228" t="s">
        <v>119</v>
      </c>
      <c r="BU228" t="s">
        <v>120</v>
      </c>
      <c r="BV228" t="s">
        <v>120</v>
      </c>
      <c r="BW228" t="s">
        <v>120</v>
      </c>
      <c r="BX228" t="s">
        <v>120</v>
      </c>
      <c r="BY228">
        <v>3</v>
      </c>
      <c r="BZ228">
        <v>3</v>
      </c>
      <c r="CA228">
        <v>126900</v>
      </c>
      <c r="CD228" t="s">
        <v>121</v>
      </c>
    </row>
    <row r="229" spans="2:82" x14ac:dyDescent="0.25">
      <c r="B229">
        <f t="shared" si="81"/>
        <v>225</v>
      </c>
      <c r="C229" t="s">
        <v>1215</v>
      </c>
      <c r="D229" t="s">
        <v>1216</v>
      </c>
      <c r="E229" t="s">
        <v>1217</v>
      </c>
      <c r="G229" t="s">
        <v>162</v>
      </c>
      <c r="H229" t="s">
        <v>1218</v>
      </c>
      <c r="I229" t="s">
        <v>86</v>
      </c>
      <c r="J229" t="s">
        <v>1219</v>
      </c>
      <c r="K229" s="4">
        <v>535720</v>
      </c>
      <c r="L229" s="4">
        <v>566002</v>
      </c>
      <c r="M229" s="4">
        <v>566002</v>
      </c>
      <c r="O229" t="s">
        <v>88</v>
      </c>
      <c r="P229" t="s">
        <v>227</v>
      </c>
      <c r="Q229" t="s">
        <v>123</v>
      </c>
      <c r="R229" t="s">
        <v>124</v>
      </c>
      <c r="S229" t="s">
        <v>92</v>
      </c>
      <c r="T229" t="s">
        <v>93</v>
      </c>
      <c r="U229">
        <v>187900</v>
      </c>
      <c r="W229">
        <v>375800</v>
      </c>
      <c r="X229">
        <v>0</v>
      </c>
      <c r="Y229" t="s">
        <v>248</v>
      </c>
      <c r="Z229" t="s">
        <v>95</v>
      </c>
      <c r="AA229" t="s">
        <v>96</v>
      </c>
      <c r="AB229" t="s">
        <v>518</v>
      </c>
      <c r="AC229" t="s">
        <v>518</v>
      </c>
      <c r="AD229" t="s">
        <v>98</v>
      </c>
      <c r="AE229" t="s">
        <v>519</v>
      </c>
      <c r="AG229" t="s">
        <v>187</v>
      </c>
      <c r="AI229">
        <v>10000</v>
      </c>
      <c r="AJ229">
        <v>10220</v>
      </c>
      <c r="AK229">
        <v>0</v>
      </c>
      <c r="AL229">
        <v>0</v>
      </c>
      <c r="AM229">
        <v>0</v>
      </c>
      <c r="AN229">
        <v>10000</v>
      </c>
      <c r="AO229">
        <v>400</v>
      </c>
      <c r="AP229">
        <v>1</v>
      </c>
      <c r="AT229" t="s">
        <v>89</v>
      </c>
      <c r="AU229">
        <v>0</v>
      </c>
      <c r="AY229" t="s">
        <v>122</v>
      </c>
      <c r="AZ229" t="s">
        <v>1221</v>
      </c>
      <c r="BA229" t="s">
        <v>1222</v>
      </c>
      <c r="BB229" t="s">
        <v>253</v>
      </c>
      <c r="BC229" t="s">
        <v>254</v>
      </c>
      <c r="BD229" t="s">
        <v>625</v>
      </c>
      <c r="BE229" t="s">
        <v>626</v>
      </c>
      <c r="BF229" t="s">
        <v>1223</v>
      </c>
      <c r="BG229" t="s">
        <v>98</v>
      </c>
      <c r="BH229" t="s">
        <v>109</v>
      </c>
      <c r="BI229" t="s">
        <v>1224</v>
      </c>
      <c r="BJ229" t="s">
        <v>1225</v>
      </c>
      <c r="BK229" t="s">
        <v>1226</v>
      </c>
      <c r="BL229" t="s">
        <v>113</v>
      </c>
      <c r="BM229" t="s">
        <v>114</v>
      </c>
      <c r="BN229" t="s">
        <v>113</v>
      </c>
      <c r="BO229" t="s">
        <v>126</v>
      </c>
      <c r="BP229" t="s">
        <v>127</v>
      </c>
      <c r="BQ229" t="s">
        <v>157</v>
      </c>
      <c r="BR229" t="s">
        <v>158</v>
      </c>
      <c r="BS229">
        <v>42300</v>
      </c>
      <c r="BT229" t="s">
        <v>119</v>
      </c>
      <c r="BU229" t="s">
        <v>120</v>
      </c>
      <c r="BV229" t="s">
        <v>120</v>
      </c>
      <c r="BW229" t="s">
        <v>120</v>
      </c>
      <c r="BX229" t="s">
        <v>120</v>
      </c>
      <c r="BY229">
        <v>3</v>
      </c>
      <c r="BZ229">
        <v>3</v>
      </c>
      <c r="CA229">
        <v>126900</v>
      </c>
      <c r="CD229" t="s">
        <v>121</v>
      </c>
    </row>
    <row r="230" spans="2:82" x14ac:dyDescent="0.25">
      <c r="B230">
        <f t="shared" si="81"/>
        <v>226</v>
      </c>
      <c r="C230" t="s">
        <v>1227</v>
      </c>
      <c r="D230" t="s">
        <v>1228</v>
      </c>
      <c r="E230" t="s">
        <v>1229</v>
      </c>
      <c r="F230" t="s">
        <v>131</v>
      </c>
      <c r="H230" t="s">
        <v>1230</v>
      </c>
      <c r="I230" t="s">
        <v>86</v>
      </c>
      <c r="J230" t="s">
        <v>1058</v>
      </c>
      <c r="K230" s="4">
        <v>720227</v>
      </c>
      <c r="L230" s="4">
        <v>735736</v>
      </c>
      <c r="M230" s="4">
        <v>728000</v>
      </c>
      <c r="O230" t="s">
        <v>88</v>
      </c>
      <c r="P230" t="s">
        <v>89</v>
      </c>
      <c r="Q230" t="s">
        <v>134</v>
      </c>
      <c r="R230" t="s">
        <v>135</v>
      </c>
      <c r="S230" t="s">
        <v>92</v>
      </c>
      <c r="T230" t="s">
        <v>93</v>
      </c>
      <c r="U230">
        <v>39915</v>
      </c>
      <c r="W230">
        <v>101823</v>
      </c>
      <c r="X230">
        <v>0</v>
      </c>
      <c r="Y230" t="s">
        <v>1231</v>
      </c>
      <c r="Z230" t="s">
        <v>137</v>
      </c>
      <c r="AA230" t="s">
        <v>138</v>
      </c>
      <c r="AB230" t="s">
        <v>348</v>
      </c>
      <c r="AC230" t="s">
        <v>314</v>
      </c>
      <c r="AD230" t="s">
        <v>495</v>
      </c>
      <c r="AE230" t="s">
        <v>349</v>
      </c>
      <c r="AF230" t="s">
        <v>1149</v>
      </c>
      <c r="AG230" t="s">
        <v>143</v>
      </c>
      <c r="AH230" t="s">
        <v>1232</v>
      </c>
      <c r="AI230">
        <v>1483</v>
      </c>
      <c r="AJ230">
        <v>2893</v>
      </c>
      <c r="AK230">
        <v>0</v>
      </c>
      <c r="AL230">
        <v>0</v>
      </c>
      <c r="AM230">
        <v>0</v>
      </c>
      <c r="AN230">
        <v>1483</v>
      </c>
      <c r="AO230">
        <v>168</v>
      </c>
      <c r="AP230">
        <v>1</v>
      </c>
      <c r="AU230">
        <v>0</v>
      </c>
      <c r="AY230" t="s">
        <v>144</v>
      </c>
      <c r="AZ230" t="s">
        <v>1233</v>
      </c>
      <c r="BA230" t="s">
        <v>1234</v>
      </c>
      <c r="BB230" t="s">
        <v>147</v>
      </c>
      <c r="BC230" t="s">
        <v>148</v>
      </c>
      <c r="BD230" t="s">
        <v>1067</v>
      </c>
      <c r="BE230" t="s">
        <v>1068</v>
      </c>
      <c r="BF230" t="s">
        <v>1235</v>
      </c>
      <c r="BG230" t="s">
        <v>98</v>
      </c>
      <c r="BH230" t="s">
        <v>109</v>
      </c>
      <c r="BI230" t="s">
        <v>1236</v>
      </c>
      <c r="BJ230" t="s">
        <v>1237</v>
      </c>
      <c r="BK230" t="s">
        <v>800</v>
      </c>
      <c r="BL230" t="s">
        <v>113</v>
      </c>
      <c r="BM230" t="s">
        <v>114</v>
      </c>
      <c r="BN230" t="s">
        <v>113</v>
      </c>
      <c r="BO230" t="s">
        <v>155</v>
      </c>
      <c r="BP230" t="s">
        <v>156</v>
      </c>
      <c r="BQ230" t="s">
        <v>157</v>
      </c>
      <c r="BR230" t="s">
        <v>158</v>
      </c>
      <c r="BS230">
        <v>9706</v>
      </c>
      <c r="BT230" t="s">
        <v>119</v>
      </c>
      <c r="BU230" t="s">
        <v>120</v>
      </c>
      <c r="BV230" t="s">
        <v>120</v>
      </c>
      <c r="BW230" t="s">
        <v>120</v>
      </c>
      <c r="BX230" t="s">
        <v>120</v>
      </c>
      <c r="BY230">
        <v>85</v>
      </c>
      <c r="BZ230">
        <v>85</v>
      </c>
      <c r="CA230">
        <v>825010</v>
      </c>
      <c r="CD230" t="s">
        <v>121</v>
      </c>
    </row>
    <row r="231" spans="2:82" x14ac:dyDescent="0.25">
      <c r="B231">
        <f t="shared" si="81"/>
        <v>227</v>
      </c>
      <c r="C231" t="s">
        <v>1238</v>
      </c>
      <c r="D231" t="s">
        <v>1239</v>
      </c>
      <c r="E231" t="s">
        <v>1240</v>
      </c>
      <c r="H231" t="s">
        <v>1241</v>
      </c>
      <c r="I231" t="s">
        <v>1242</v>
      </c>
      <c r="J231" t="s">
        <v>1243</v>
      </c>
      <c r="K231" s="4">
        <v>239051</v>
      </c>
      <c r="L231" s="4">
        <v>429318</v>
      </c>
      <c r="M231" s="4">
        <v>265383</v>
      </c>
      <c r="O231" t="s">
        <v>88</v>
      </c>
      <c r="P231" t="s">
        <v>89</v>
      </c>
      <c r="Q231" t="s">
        <v>403</v>
      </c>
      <c r="R231" t="s">
        <v>124</v>
      </c>
      <c r="S231" t="s">
        <v>95</v>
      </c>
      <c r="T231" t="s">
        <v>165</v>
      </c>
      <c r="U231">
        <v>83333</v>
      </c>
      <c r="W231">
        <v>160255</v>
      </c>
      <c r="X231">
        <v>0</v>
      </c>
      <c r="Y231" t="s">
        <v>1206</v>
      </c>
      <c r="Z231" t="s">
        <v>95</v>
      </c>
      <c r="AA231" t="s">
        <v>96</v>
      </c>
      <c r="AB231" t="s">
        <v>718</v>
      </c>
      <c r="AC231" t="s">
        <v>718</v>
      </c>
      <c r="AD231" t="s">
        <v>98</v>
      </c>
      <c r="AE231" t="s">
        <v>249</v>
      </c>
      <c r="AF231" t="s">
        <v>1207</v>
      </c>
      <c r="AG231" t="s">
        <v>143</v>
      </c>
      <c r="AI231">
        <v>3456</v>
      </c>
      <c r="AJ231">
        <v>3520</v>
      </c>
      <c r="AK231">
        <v>0</v>
      </c>
      <c r="AL231">
        <v>0</v>
      </c>
      <c r="AM231">
        <v>0</v>
      </c>
      <c r="AN231">
        <v>3456</v>
      </c>
      <c r="AO231">
        <v>256</v>
      </c>
      <c r="AP231">
        <v>1</v>
      </c>
      <c r="AU231">
        <v>0</v>
      </c>
      <c r="AY231" t="s">
        <v>922</v>
      </c>
      <c r="AZ231" t="s">
        <v>1244</v>
      </c>
      <c r="BA231" t="s">
        <v>1245</v>
      </c>
      <c r="BB231" t="s">
        <v>1246</v>
      </c>
      <c r="BC231" t="s">
        <v>502</v>
      </c>
      <c r="BD231" t="s">
        <v>1247</v>
      </c>
      <c r="BE231" t="s">
        <v>1248</v>
      </c>
      <c r="BF231" t="s">
        <v>1249</v>
      </c>
      <c r="BG231" t="s">
        <v>98</v>
      </c>
      <c r="BH231" t="s">
        <v>506</v>
      </c>
      <c r="BI231" t="s">
        <v>1250</v>
      </c>
      <c r="BJ231" t="s">
        <v>1251</v>
      </c>
      <c r="BK231" t="s">
        <v>1252</v>
      </c>
      <c r="BL231" t="s">
        <v>113</v>
      </c>
      <c r="BM231" t="s">
        <v>114</v>
      </c>
      <c r="BN231" t="s">
        <v>113</v>
      </c>
      <c r="BO231" t="s">
        <v>406</v>
      </c>
      <c r="BP231" t="s">
        <v>127</v>
      </c>
      <c r="BQ231" t="s">
        <v>157</v>
      </c>
      <c r="BR231" t="s">
        <v>158</v>
      </c>
      <c r="BS231">
        <v>32787</v>
      </c>
      <c r="BT231" t="s">
        <v>119</v>
      </c>
      <c r="BU231" t="s">
        <v>120</v>
      </c>
      <c r="BV231" t="s">
        <v>120</v>
      </c>
      <c r="BW231" t="s">
        <v>120</v>
      </c>
      <c r="BX231" t="s">
        <v>120</v>
      </c>
      <c r="BY231">
        <v>10</v>
      </c>
      <c r="BZ231">
        <v>10</v>
      </c>
      <c r="CA231">
        <v>327870</v>
      </c>
      <c r="CD231" t="s">
        <v>121</v>
      </c>
    </row>
    <row r="232" spans="2:82" x14ac:dyDescent="0.25">
      <c r="B232">
        <f t="shared" si="81"/>
        <v>228</v>
      </c>
      <c r="C232" t="s">
        <v>1253</v>
      </c>
      <c r="D232" t="s">
        <v>1254</v>
      </c>
      <c r="E232" t="s">
        <v>1255</v>
      </c>
      <c r="H232" t="s">
        <v>1256</v>
      </c>
      <c r="I232" t="s">
        <v>1242</v>
      </c>
      <c r="J232" t="s">
        <v>1243</v>
      </c>
      <c r="K232" s="4">
        <v>751457</v>
      </c>
      <c r="L232" s="4">
        <v>631142</v>
      </c>
      <c r="M232" s="4">
        <v>624368</v>
      </c>
      <c r="O232" t="s">
        <v>88</v>
      </c>
      <c r="P232" t="s">
        <v>89</v>
      </c>
      <c r="Q232" t="s">
        <v>123</v>
      </c>
      <c r="R232" t="s">
        <v>124</v>
      </c>
      <c r="S232" t="s">
        <v>92</v>
      </c>
      <c r="T232" t="s">
        <v>93</v>
      </c>
      <c r="U232">
        <v>119504</v>
      </c>
      <c r="W232">
        <v>225480</v>
      </c>
      <c r="X232">
        <v>0</v>
      </c>
      <c r="Y232" t="s">
        <v>302</v>
      </c>
      <c r="Z232" t="s">
        <v>95</v>
      </c>
      <c r="AA232" t="s">
        <v>96</v>
      </c>
      <c r="AB232" t="s">
        <v>269</v>
      </c>
      <c r="AC232" t="s">
        <v>269</v>
      </c>
      <c r="AD232" t="s">
        <v>98</v>
      </c>
      <c r="AE232" t="s">
        <v>303</v>
      </c>
      <c r="AG232" t="s">
        <v>187</v>
      </c>
      <c r="AI232">
        <v>6000</v>
      </c>
      <c r="AJ232">
        <v>6000</v>
      </c>
      <c r="AK232">
        <v>0</v>
      </c>
      <c r="AL232">
        <v>0</v>
      </c>
      <c r="AM232">
        <v>0</v>
      </c>
      <c r="AN232">
        <v>6000</v>
      </c>
      <c r="AO232">
        <v>340</v>
      </c>
      <c r="AP232">
        <v>1</v>
      </c>
      <c r="AU232">
        <v>0</v>
      </c>
      <c r="AY232" t="s">
        <v>922</v>
      </c>
      <c r="AZ232" t="s">
        <v>1257</v>
      </c>
      <c r="BA232" t="s">
        <v>1258</v>
      </c>
      <c r="BB232" t="s">
        <v>1246</v>
      </c>
      <c r="BC232" t="s">
        <v>502</v>
      </c>
      <c r="BD232" t="s">
        <v>1247</v>
      </c>
      <c r="BE232" t="s">
        <v>1248</v>
      </c>
      <c r="BF232" t="s">
        <v>1249</v>
      </c>
      <c r="BG232" t="s">
        <v>98</v>
      </c>
      <c r="BH232" t="s">
        <v>506</v>
      </c>
      <c r="BI232" t="s">
        <v>1250</v>
      </c>
      <c r="BJ232" t="s">
        <v>1251</v>
      </c>
      <c r="BK232" t="s">
        <v>1252</v>
      </c>
      <c r="BL232" t="s">
        <v>113</v>
      </c>
      <c r="BM232" t="s">
        <v>114</v>
      </c>
      <c r="BN232" t="s">
        <v>113</v>
      </c>
      <c r="BO232" t="s">
        <v>126</v>
      </c>
      <c r="BP232" t="s">
        <v>127</v>
      </c>
      <c r="BQ232" t="s">
        <v>241</v>
      </c>
      <c r="BR232" t="s">
        <v>242</v>
      </c>
      <c r="BS232">
        <v>99217</v>
      </c>
      <c r="BT232" t="s">
        <v>119</v>
      </c>
      <c r="BU232" t="s">
        <v>120</v>
      </c>
      <c r="BV232" t="s">
        <v>120</v>
      </c>
      <c r="BW232" t="s">
        <v>902</v>
      </c>
      <c r="BX232" t="s">
        <v>902</v>
      </c>
      <c r="BY232">
        <v>5</v>
      </c>
      <c r="BZ232">
        <v>4</v>
      </c>
      <c r="CA232">
        <v>396868</v>
      </c>
      <c r="CD232" t="s">
        <v>121</v>
      </c>
    </row>
    <row r="233" spans="2:82" x14ac:dyDescent="0.25">
      <c r="B233">
        <f t="shared" si="81"/>
        <v>229</v>
      </c>
      <c r="C233" t="s">
        <v>1253</v>
      </c>
      <c r="D233" t="s">
        <v>1254</v>
      </c>
      <c r="E233" t="s">
        <v>1255</v>
      </c>
      <c r="H233" t="s">
        <v>1256</v>
      </c>
      <c r="I233" t="s">
        <v>1242</v>
      </c>
      <c r="J233" t="s">
        <v>1243</v>
      </c>
      <c r="K233" s="4">
        <v>751457</v>
      </c>
      <c r="L233" s="4">
        <v>631142</v>
      </c>
      <c r="M233" s="4">
        <v>624368</v>
      </c>
      <c r="O233" t="s">
        <v>88</v>
      </c>
      <c r="P233" t="s">
        <v>122</v>
      </c>
      <c r="Q233" t="s">
        <v>123</v>
      </c>
      <c r="R233" t="s">
        <v>124</v>
      </c>
      <c r="S233" t="s">
        <v>92</v>
      </c>
      <c r="T233" t="s">
        <v>93</v>
      </c>
      <c r="U233">
        <v>139422</v>
      </c>
      <c r="W233">
        <v>263060</v>
      </c>
      <c r="X233">
        <v>0</v>
      </c>
      <c r="Y233" t="s">
        <v>302</v>
      </c>
      <c r="Z233" t="s">
        <v>95</v>
      </c>
      <c r="AA233" t="s">
        <v>96</v>
      </c>
      <c r="AB233" t="s">
        <v>303</v>
      </c>
      <c r="AC233" t="s">
        <v>303</v>
      </c>
      <c r="AD233" t="s">
        <v>98</v>
      </c>
      <c r="AE233" t="s">
        <v>703</v>
      </c>
      <c r="AG233" t="s">
        <v>187</v>
      </c>
      <c r="AI233">
        <v>7000</v>
      </c>
      <c r="AJ233">
        <v>7000</v>
      </c>
      <c r="AK233">
        <v>0</v>
      </c>
      <c r="AL233">
        <v>0</v>
      </c>
      <c r="AM233">
        <v>0</v>
      </c>
      <c r="AN233">
        <v>7000</v>
      </c>
      <c r="AO233">
        <v>380</v>
      </c>
      <c r="AP233">
        <v>1</v>
      </c>
      <c r="AU233">
        <v>0</v>
      </c>
      <c r="AY233" t="s">
        <v>922</v>
      </c>
      <c r="AZ233" t="s">
        <v>1257</v>
      </c>
      <c r="BA233" t="s">
        <v>1258</v>
      </c>
      <c r="BB233" t="s">
        <v>1246</v>
      </c>
      <c r="BC233" t="s">
        <v>502</v>
      </c>
      <c r="BD233" t="s">
        <v>1247</v>
      </c>
      <c r="BE233" t="s">
        <v>1248</v>
      </c>
      <c r="BF233" t="s">
        <v>1249</v>
      </c>
      <c r="BG233" t="s">
        <v>98</v>
      </c>
      <c r="BH233" t="s">
        <v>506</v>
      </c>
      <c r="BI233" t="s">
        <v>1250</v>
      </c>
      <c r="BJ233" t="s">
        <v>1251</v>
      </c>
      <c r="BK233" t="s">
        <v>1252</v>
      </c>
      <c r="BL233" t="s">
        <v>113</v>
      </c>
      <c r="BM233" t="s">
        <v>114</v>
      </c>
      <c r="BN233" t="s">
        <v>113</v>
      </c>
      <c r="BO233" t="s">
        <v>126</v>
      </c>
      <c r="BP233" t="s">
        <v>127</v>
      </c>
      <c r="BQ233" t="s">
        <v>241</v>
      </c>
      <c r="BR233" t="s">
        <v>242</v>
      </c>
      <c r="BS233">
        <v>99217</v>
      </c>
      <c r="BT233" t="s">
        <v>119</v>
      </c>
      <c r="BU233" t="s">
        <v>120</v>
      </c>
      <c r="BV233" t="s">
        <v>120</v>
      </c>
      <c r="BW233" t="s">
        <v>902</v>
      </c>
      <c r="BX233" t="s">
        <v>902</v>
      </c>
      <c r="BY233">
        <v>5</v>
      </c>
      <c r="BZ233">
        <v>4</v>
      </c>
      <c r="CA233">
        <v>396868</v>
      </c>
      <c r="CD233" t="s">
        <v>121</v>
      </c>
    </row>
    <row r="234" spans="2:82" x14ac:dyDescent="0.25">
      <c r="B234">
        <f t="shared" si="81"/>
        <v>230</v>
      </c>
      <c r="C234" t="s">
        <v>1259</v>
      </c>
      <c r="D234" t="s">
        <v>1260</v>
      </c>
      <c r="E234" t="s">
        <v>1261</v>
      </c>
      <c r="F234" t="s">
        <v>1262</v>
      </c>
      <c r="H234" t="s">
        <v>1263</v>
      </c>
      <c r="I234" t="s">
        <v>86</v>
      </c>
      <c r="J234" t="s">
        <v>1264</v>
      </c>
      <c r="K234" s="4">
        <v>920000</v>
      </c>
      <c r="L234" s="4">
        <v>1043946</v>
      </c>
      <c r="M234" s="4">
        <v>994020</v>
      </c>
      <c r="O234" t="s">
        <v>88</v>
      </c>
      <c r="P234" t="s">
        <v>89</v>
      </c>
      <c r="Q234" t="s">
        <v>181</v>
      </c>
      <c r="R234" t="s">
        <v>182</v>
      </c>
      <c r="S234" t="s">
        <v>137</v>
      </c>
      <c r="T234" t="s">
        <v>183</v>
      </c>
      <c r="U234">
        <v>39645</v>
      </c>
      <c r="W234">
        <v>88101</v>
      </c>
      <c r="X234">
        <v>0</v>
      </c>
      <c r="Y234" t="s">
        <v>741</v>
      </c>
      <c r="Z234" t="s">
        <v>137</v>
      </c>
      <c r="AA234" t="s">
        <v>138</v>
      </c>
      <c r="AB234" t="s">
        <v>565</v>
      </c>
      <c r="AC234" t="s">
        <v>565</v>
      </c>
      <c r="AD234" t="s">
        <v>98</v>
      </c>
      <c r="AE234" t="s">
        <v>567</v>
      </c>
      <c r="AF234" t="s">
        <v>1265</v>
      </c>
      <c r="AG234" t="s">
        <v>143</v>
      </c>
      <c r="AI234">
        <v>1364</v>
      </c>
      <c r="AJ234">
        <v>1364</v>
      </c>
      <c r="AK234">
        <v>0</v>
      </c>
      <c r="AL234">
        <v>0</v>
      </c>
      <c r="AM234">
        <v>0</v>
      </c>
      <c r="AN234">
        <v>1364</v>
      </c>
      <c r="AO234">
        <v>0</v>
      </c>
      <c r="AP234">
        <v>1</v>
      </c>
      <c r="AT234" t="s">
        <v>89</v>
      </c>
      <c r="AU234">
        <v>0</v>
      </c>
      <c r="AY234" t="s">
        <v>920</v>
      </c>
      <c r="AZ234" t="s">
        <v>1266</v>
      </c>
      <c r="BA234" t="s">
        <v>1267</v>
      </c>
      <c r="BB234" t="s">
        <v>933</v>
      </c>
      <c r="BC234" t="s">
        <v>934</v>
      </c>
      <c r="BD234" t="s">
        <v>935</v>
      </c>
      <c r="BE234" t="s">
        <v>936</v>
      </c>
      <c r="BF234" t="s">
        <v>1268</v>
      </c>
      <c r="BG234" t="s">
        <v>98</v>
      </c>
      <c r="BH234" t="s">
        <v>602</v>
      </c>
      <c r="BI234" t="s">
        <v>1269</v>
      </c>
      <c r="BJ234" t="s">
        <v>1270</v>
      </c>
      <c r="BK234" t="s">
        <v>940</v>
      </c>
      <c r="BL234" t="s">
        <v>113</v>
      </c>
      <c r="BM234" t="s">
        <v>114</v>
      </c>
      <c r="BN234" t="s">
        <v>113</v>
      </c>
      <c r="BO234" t="s">
        <v>188</v>
      </c>
      <c r="BP234" t="s">
        <v>189</v>
      </c>
      <c r="BQ234" t="s">
        <v>117</v>
      </c>
      <c r="BR234" t="s">
        <v>118</v>
      </c>
      <c r="BS234">
        <v>139958</v>
      </c>
      <c r="BT234" t="s">
        <v>119</v>
      </c>
      <c r="BU234" t="s">
        <v>120</v>
      </c>
      <c r="BV234" t="s">
        <v>120</v>
      </c>
      <c r="BW234" t="s">
        <v>902</v>
      </c>
      <c r="BX234" t="s">
        <v>902</v>
      </c>
      <c r="BY234">
        <v>5</v>
      </c>
      <c r="BZ234">
        <v>4</v>
      </c>
      <c r="CA234">
        <v>559832</v>
      </c>
      <c r="CD234" t="s">
        <v>121</v>
      </c>
    </row>
    <row r="235" spans="2:82" x14ac:dyDescent="0.25">
      <c r="B235">
        <f t="shared" si="81"/>
        <v>231</v>
      </c>
      <c r="C235" t="s">
        <v>1271</v>
      </c>
      <c r="D235" t="s">
        <v>1272</v>
      </c>
      <c r="E235" t="s">
        <v>1273</v>
      </c>
      <c r="F235" t="s">
        <v>1274</v>
      </c>
      <c r="H235" t="s">
        <v>1275</v>
      </c>
      <c r="I235" t="s">
        <v>86</v>
      </c>
      <c r="J235" t="s">
        <v>1276</v>
      </c>
      <c r="K235" s="4">
        <v>300000</v>
      </c>
      <c r="L235" s="4">
        <v>435972</v>
      </c>
      <c r="M235" s="4">
        <v>350000</v>
      </c>
      <c r="O235" t="s">
        <v>88</v>
      </c>
      <c r="P235" t="s">
        <v>89</v>
      </c>
      <c r="Q235" t="s">
        <v>775</v>
      </c>
      <c r="R235" t="s">
        <v>776</v>
      </c>
      <c r="S235" t="s">
        <v>137</v>
      </c>
      <c r="T235" t="s">
        <v>183</v>
      </c>
      <c r="U235">
        <v>60699</v>
      </c>
      <c r="W235">
        <v>1099626</v>
      </c>
      <c r="X235">
        <v>0</v>
      </c>
      <c r="Y235" t="s">
        <v>1277</v>
      </c>
      <c r="Z235" t="s">
        <v>95</v>
      </c>
      <c r="AA235" t="s">
        <v>96</v>
      </c>
      <c r="AB235" t="s">
        <v>474</v>
      </c>
      <c r="AC235" t="s">
        <v>474</v>
      </c>
      <c r="AD235" t="s">
        <v>98</v>
      </c>
      <c r="AE235" t="s">
        <v>535</v>
      </c>
      <c r="AF235" t="s">
        <v>142</v>
      </c>
      <c r="AG235" t="s">
        <v>143</v>
      </c>
      <c r="AH235" t="s">
        <v>1274</v>
      </c>
      <c r="AI235">
        <v>12466</v>
      </c>
      <c r="AJ235">
        <v>14568</v>
      </c>
      <c r="AK235">
        <v>0</v>
      </c>
      <c r="AL235">
        <v>0</v>
      </c>
      <c r="AM235">
        <v>0</v>
      </c>
      <c r="AN235">
        <v>12466</v>
      </c>
      <c r="AO235">
        <v>1176</v>
      </c>
      <c r="AP235">
        <v>1</v>
      </c>
      <c r="AQ235" t="s">
        <v>777</v>
      </c>
      <c r="AR235" t="s">
        <v>778</v>
      </c>
      <c r="AT235" t="s">
        <v>1278</v>
      </c>
      <c r="AU235">
        <v>0</v>
      </c>
      <c r="AX235">
        <v>408800</v>
      </c>
      <c r="AY235" t="s">
        <v>101</v>
      </c>
      <c r="AZ235" t="s">
        <v>1279</v>
      </c>
      <c r="BA235" t="s">
        <v>1280</v>
      </c>
      <c r="BB235" t="s">
        <v>781</v>
      </c>
      <c r="BC235" t="s">
        <v>782</v>
      </c>
      <c r="BD235" t="s">
        <v>1167</v>
      </c>
      <c r="BE235" t="s">
        <v>1168</v>
      </c>
      <c r="BF235" t="s">
        <v>1281</v>
      </c>
      <c r="BG235" t="s">
        <v>98</v>
      </c>
      <c r="BH235" t="s">
        <v>109</v>
      </c>
      <c r="BI235" t="s">
        <v>1282</v>
      </c>
      <c r="BJ235" t="s">
        <v>1283</v>
      </c>
      <c r="BK235" t="s">
        <v>800</v>
      </c>
      <c r="BL235" t="s">
        <v>113</v>
      </c>
      <c r="BM235" t="s">
        <v>114</v>
      </c>
      <c r="BN235" t="s">
        <v>113</v>
      </c>
      <c r="BO235" t="s">
        <v>783</v>
      </c>
      <c r="BP235" t="s">
        <v>784</v>
      </c>
      <c r="BQ235" t="s">
        <v>612</v>
      </c>
      <c r="BR235" t="s">
        <v>613</v>
      </c>
      <c r="BS235">
        <v>52098</v>
      </c>
      <c r="BT235" t="s">
        <v>119</v>
      </c>
      <c r="BU235" t="s">
        <v>120</v>
      </c>
      <c r="BV235" t="s">
        <v>120</v>
      </c>
      <c r="BW235" t="s">
        <v>825</v>
      </c>
      <c r="BX235" t="s">
        <v>825</v>
      </c>
      <c r="BY235">
        <v>8</v>
      </c>
      <c r="BZ235">
        <v>6</v>
      </c>
      <c r="CA235">
        <v>312588</v>
      </c>
      <c r="CD235" t="s">
        <v>121</v>
      </c>
    </row>
    <row r="236" spans="2:82" x14ac:dyDescent="0.25">
      <c r="B236">
        <f t="shared" si="81"/>
        <v>232</v>
      </c>
      <c r="C236" t="s">
        <v>1271</v>
      </c>
      <c r="D236" t="s">
        <v>1272</v>
      </c>
      <c r="E236" t="s">
        <v>1273</v>
      </c>
      <c r="F236" t="s">
        <v>1274</v>
      </c>
      <c r="H236" t="s">
        <v>1275</v>
      </c>
      <c r="I236" t="s">
        <v>86</v>
      </c>
      <c r="J236" t="s">
        <v>1276</v>
      </c>
      <c r="K236" s="4">
        <v>300000</v>
      </c>
      <c r="L236" s="4">
        <v>435972</v>
      </c>
      <c r="M236" s="4">
        <v>350000</v>
      </c>
      <c r="O236" t="s">
        <v>88</v>
      </c>
      <c r="P236" t="s">
        <v>122</v>
      </c>
      <c r="Q236" t="s">
        <v>775</v>
      </c>
      <c r="R236" t="s">
        <v>776</v>
      </c>
      <c r="S236" t="s">
        <v>137</v>
      </c>
      <c r="T236" t="s">
        <v>183</v>
      </c>
      <c r="U236">
        <v>60699</v>
      </c>
      <c r="W236">
        <v>1099626</v>
      </c>
      <c r="X236">
        <v>0</v>
      </c>
      <c r="Y236" t="s">
        <v>1277</v>
      </c>
      <c r="Z236" t="s">
        <v>95</v>
      </c>
      <c r="AA236" t="s">
        <v>96</v>
      </c>
      <c r="AB236" t="s">
        <v>639</v>
      </c>
      <c r="AC236" t="s">
        <v>639</v>
      </c>
      <c r="AD236" t="s">
        <v>98</v>
      </c>
      <c r="AE236" t="s">
        <v>474</v>
      </c>
      <c r="AF236" t="s">
        <v>142</v>
      </c>
      <c r="AG236" t="s">
        <v>143</v>
      </c>
      <c r="AH236" t="s">
        <v>1274</v>
      </c>
      <c r="AI236">
        <v>12466</v>
      </c>
      <c r="AJ236">
        <v>14418</v>
      </c>
      <c r="AK236">
        <v>0</v>
      </c>
      <c r="AL236">
        <v>0</v>
      </c>
      <c r="AM236">
        <v>0</v>
      </c>
      <c r="AN236">
        <v>12466</v>
      </c>
      <c r="AO236">
        <v>1176</v>
      </c>
      <c r="AP236">
        <v>1</v>
      </c>
      <c r="AQ236" t="s">
        <v>777</v>
      </c>
      <c r="AR236" t="s">
        <v>778</v>
      </c>
      <c r="AT236" t="s">
        <v>1278</v>
      </c>
      <c r="AU236">
        <v>0</v>
      </c>
      <c r="AX236">
        <v>408800</v>
      </c>
      <c r="AY236" t="s">
        <v>101</v>
      </c>
      <c r="AZ236" t="s">
        <v>1279</v>
      </c>
      <c r="BA236" t="s">
        <v>1280</v>
      </c>
      <c r="BB236" t="s">
        <v>781</v>
      </c>
      <c r="BC236" t="s">
        <v>782</v>
      </c>
      <c r="BD236" t="s">
        <v>1167</v>
      </c>
      <c r="BE236" t="s">
        <v>1168</v>
      </c>
      <c r="BF236" t="s">
        <v>1281</v>
      </c>
      <c r="BG236" t="s">
        <v>98</v>
      </c>
      <c r="BH236" t="s">
        <v>109</v>
      </c>
      <c r="BI236" t="s">
        <v>1282</v>
      </c>
      <c r="BJ236" t="s">
        <v>1283</v>
      </c>
      <c r="BK236" t="s">
        <v>800</v>
      </c>
      <c r="BL236" t="s">
        <v>113</v>
      </c>
      <c r="BM236" t="s">
        <v>114</v>
      </c>
      <c r="BN236" t="s">
        <v>113</v>
      </c>
      <c r="BO236" t="s">
        <v>783</v>
      </c>
      <c r="BP236" t="s">
        <v>784</v>
      </c>
      <c r="BQ236" t="s">
        <v>612</v>
      </c>
      <c r="BR236" t="s">
        <v>613</v>
      </c>
      <c r="BS236">
        <v>52098</v>
      </c>
      <c r="BT236" t="s">
        <v>119</v>
      </c>
      <c r="BU236" t="s">
        <v>120</v>
      </c>
      <c r="BV236" t="s">
        <v>120</v>
      </c>
      <c r="BW236" t="s">
        <v>825</v>
      </c>
      <c r="BX236" t="s">
        <v>825</v>
      </c>
      <c r="BY236">
        <v>8</v>
      </c>
      <c r="BZ236">
        <v>6</v>
      </c>
      <c r="CA236">
        <v>312588</v>
      </c>
      <c r="CD236" t="s">
        <v>121</v>
      </c>
    </row>
    <row r="237" spans="2:82" x14ac:dyDescent="0.25">
      <c r="B237">
        <f t="shared" si="81"/>
        <v>233</v>
      </c>
      <c r="C237" t="s">
        <v>1284</v>
      </c>
      <c r="D237" t="s">
        <v>547</v>
      </c>
      <c r="E237" t="s">
        <v>1285</v>
      </c>
      <c r="G237" t="s">
        <v>264</v>
      </c>
      <c r="H237" t="s">
        <v>1286</v>
      </c>
      <c r="I237" t="s">
        <v>86</v>
      </c>
      <c r="J237" t="s">
        <v>1205</v>
      </c>
      <c r="K237" s="4">
        <v>750000</v>
      </c>
      <c r="L237" s="4">
        <v>1055033</v>
      </c>
      <c r="M237" s="4">
        <v>1055033</v>
      </c>
      <c r="O237" t="s">
        <v>88</v>
      </c>
      <c r="P237" t="s">
        <v>89</v>
      </c>
      <c r="Q237" t="s">
        <v>123</v>
      </c>
      <c r="R237" t="s">
        <v>124</v>
      </c>
      <c r="S237" t="s">
        <v>92</v>
      </c>
      <c r="T237" t="s">
        <v>93</v>
      </c>
      <c r="U237">
        <v>241991</v>
      </c>
      <c r="W237">
        <v>403319</v>
      </c>
      <c r="X237">
        <v>0</v>
      </c>
      <c r="Y237" t="s">
        <v>1287</v>
      </c>
      <c r="Z237" t="s">
        <v>95</v>
      </c>
      <c r="AA237" t="s">
        <v>96</v>
      </c>
      <c r="AB237" t="s">
        <v>793</v>
      </c>
      <c r="AC237" t="s">
        <v>984</v>
      </c>
      <c r="AD237" t="s">
        <v>98</v>
      </c>
      <c r="AE237" t="s">
        <v>544</v>
      </c>
      <c r="AF237" t="s">
        <v>1288</v>
      </c>
      <c r="AG237" t="s">
        <v>1289</v>
      </c>
      <c r="AI237">
        <v>11163</v>
      </c>
      <c r="AJ237">
        <v>12078</v>
      </c>
      <c r="AK237">
        <v>0</v>
      </c>
      <c r="AL237">
        <v>0</v>
      </c>
      <c r="AM237">
        <v>0</v>
      </c>
      <c r="AN237">
        <v>11163</v>
      </c>
      <c r="AO237">
        <v>488</v>
      </c>
      <c r="AP237">
        <v>1</v>
      </c>
      <c r="AU237">
        <v>0</v>
      </c>
      <c r="AY237" t="s">
        <v>897</v>
      </c>
      <c r="AZ237" t="s">
        <v>1290</v>
      </c>
      <c r="BA237" t="s">
        <v>1291</v>
      </c>
      <c r="BB237" t="s">
        <v>1210</v>
      </c>
      <c r="BC237" t="s">
        <v>1211</v>
      </c>
      <c r="BD237" t="s">
        <v>1292</v>
      </c>
      <c r="BE237" t="s">
        <v>1293</v>
      </c>
      <c r="BF237" t="s">
        <v>1294</v>
      </c>
      <c r="BG237" t="s">
        <v>98</v>
      </c>
      <c r="BH237" t="s">
        <v>109</v>
      </c>
      <c r="BI237" t="s">
        <v>1295</v>
      </c>
      <c r="BJ237" t="s">
        <v>1296</v>
      </c>
      <c r="BK237" t="s">
        <v>154</v>
      </c>
      <c r="BL237" t="s">
        <v>113</v>
      </c>
      <c r="BM237" t="s">
        <v>114</v>
      </c>
      <c r="BN237" t="s">
        <v>113</v>
      </c>
      <c r="BO237" t="s">
        <v>126</v>
      </c>
      <c r="BP237" t="s">
        <v>127</v>
      </c>
      <c r="BQ237" t="s">
        <v>157</v>
      </c>
      <c r="BR237" t="s">
        <v>158</v>
      </c>
      <c r="BS237">
        <v>44619</v>
      </c>
      <c r="BT237" t="s">
        <v>119</v>
      </c>
      <c r="BU237" t="s">
        <v>120</v>
      </c>
      <c r="BV237" t="s">
        <v>120</v>
      </c>
      <c r="BW237" t="s">
        <v>120</v>
      </c>
      <c r="BX237" t="s">
        <v>120</v>
      </c>
      <c r="BY237">
        <v>7</v>
      </c>
      <c r="BZ237">
        <v>7</v>
      </c>
      <c r="CA237">
        <v>312333</v>
      </c>
      <c r="CD237" t="s">
        <v>121</v>
      </c>
    </row>
    <row r="238" spans="2:82" x14ac:dyDescent="0.25">
      <c r="B238">
        <f t="shared" si="81"/>
        <v>234</v>
      </c>
      <c r="C238" t="s">
        <v>1284</v>
      </c>
      <c r="D238" t="s">
        <v>547</v>
      </c>
      <c r="E238" t="s">
        <v>1285</v>
      </c>
      <c r="G238" t="s">
        <v>264</v>
      </c>
      <c r="H238" t="s">
        <v>1286</v>
      </c>
      <c r="I238" t="s">
        <v>86</v>
      </c>
      <c r="J238" t="s">
        <v>1205</v>
      </c>
      <c r="K238" s="4">
        <v>750000</v>
      </c>
      <c r="L238" s="4">
        <v>1055033</v>
      </c>
      <c r="M238" s="4">
        <v>1055033</v>
      </c>
      <c r="O238" t="s">
        <v>88</v>
      </c>
      <c r="P238" t="s">
        <v>122</v>
      </c>
      <c r="Q238" t="s">
        <v>123</v>
      </c>
      <c r="R238" t="s">
        <v>124</v>
      </c>
      <c r="S238" t="s">
        <v>92</v>
      </c>
      <c r="T238" t="s">
        <v>93</v>
      </c>
      <c r="U238">
        <v>351140</v>
      </c>
      <c r="W238">
        <v>585234</v>
      </c>
      <c r="X238">
        <v>0</v>
      </c>
      <c r="Y238" t="s">
        <v>1287</v>
      </c>
      <c r="Z238" t="s">
        <v>95</v>
      </c>
      <c r="AA238" t="s">
        <v>96</v>
      </c>
      <c r="AB238" t="s">
        <v>793</v>
      </c>
      <c r="AC238" t="s">
        <v>984</v>
      </c>
      <c r="AD238" t="s">
        <v>98</v>
      </c>
      <c r="AE238" t="s">
        <v>544</v>
      </c>
      <c r="AG238" t="s">
        <v>187</v>
      </c>
      <c r="AI238">
        <v>16198</v>
      </c>
      <c r="AJ238">
        <v>17978</v>
      </c>
      <c r="AK238">
        <v>0</v>
      </c>
      <c r="AL238">
        <v>0</v>
      </c>
      <c r="AM238">
        <v>0</v>
      </c>
      <c r="AN238">
        <v>16198</v>
      </c>
      <c r="AO238">
        <v>538</v>
      </c>
      <c r="AP238">
        <v>1</v>
      </c>
      <c r="AU238">
        <v>0</v>
      </c>
      <c r="AY238" t="s">
        <v>897</v>
      </c>
      <c r="AZ238" t="s">
        <v>1290</v>
      </c>
      <c r="BA238" t="s">
        <v>1291</v>
      </c>
      <c r="BB238" t="s">
        <v>1210</v>
      </c>
      <c r="BC238" t="s">
        <v>1211</v>
      </c>
      <c r="BD238" t="s">
        <v>1292</v>
      </c>
      <c r="BE238" t="s">
        <v>1293</v>
      </c>
      <c r="BF238" t="s">
        <v>1294</v>
      </c>
      <c r="BG238" t="s">
        <v>98</v>
      </c>
      <c r="BH238" t="s">
        <v>109</v>
      </c>
      <c r="BI238" t="s">
        <v>1295</v>
      </c>
      <c r="BJ238" t="s">
        <v>1296</v>
      </c>
      <c r="BK238" t="s">
        <v>154</v>
      </c>
      <c r="BL238" t="s">
        <v>113</v>
      </c>
      <c r="BM238" t="s">
        <v>114</v>
      </c>
      <c r="BN238" t="s">
        <v>113</v>
      </c>
      <c r="BO238" t="s">
        <v>126</v>
      </c>
      <c r="BP238" t="s">
        <v>127</v>
      </c>
      <c r="BQ238" t="s">
        <v>157</v>
      </c>
      <c r="BR238" t="s">
        <v>158</v>
      </c>
      <c r="BS238">
        <v>44619</v>
      </c>
      <c r="BT238" t="s">
        <v>119</v>
      </c>
      <c r="BU238" t="s">
        <v>120</v>
      </c>
      <c r="BV238" t="s">
        <v>120</v>
      </c>
      <c r="BW238" t="s">
        <v>120</v>
      </c>
      <c r="BX238" t="s">
        <v>120</v>
      </c>
      <c r="BY238">
        <v>7</v>
      </c>
      <c r="BZ238">
        <v>7</v>
      </c>
      <c r="CA238">
        <v>312333</v>
      </c>
      <c r="CD238" t="s">
        <v>121</v>
      </c>
    </row>
    <row r="239" spans="2:82" x14ac:dyDescent="0.25">
      <c r="B239">
        <f t="shared" si="81"/>
        <v>235</v>
      </c>
      <c r="C239" t="s">
        <v>1297</v>
      </c>
      <c r="D239" t="s">
        <v>1298</v>
      </c>
      <c r="E239" t="s">
        <v>1299</v>
      </c>
      <c r="G239" t="s">
        <v>1300</v>
      </c>
      <c r="H239" t="s">
        <v>1301</v>
      </c>
      <c r="I239" t="s">
        <v>86</v>
      </c>
      <c r="J239" t="s">
        <v>1302</v>
      </c>
      <c r="K239" s="4">
        <v>62580</v>
      </c>
      <c r="L239" s="4">
        <v>62580</v>
      </c>
      <c r="M239" s="4">
        <v>62580</v>
      </c>
      <c r="O239" t="s">
        <v>88</v>
      </c>
      <c r="P239" t="s">
        <v>89</v>
      </c>
      <c r="Q239" t="s">
        <v>1303</v>
      </c>
      <c r="R239" t="s">
        <v>1304</v>
      </c>
      <c r="S239" t="s">
        <v>1305</v>
      </c>
      <c r="T239" t="s">
        <v>1306</v>
      </c>
      <c r="U239">
        <v>13328</v>
      </c>
      <c r="W239">
        <v>29618</v>
      </c>
      <c r="X239">
        <v>0</v>
      </c>
      <c r="Y239" t="s">
        <v>741</v>
      </c>
      <c r="Z239" t="s">
        <v>137</v>
      </c>
      <c r="AA239" t="s">
        <v>138</v>
      </c>
      <c r="AB239" t="s">
        <v>793</v>
      </c>
      <c r="AC239" t="s">
        <v>793</v>
      </c>
      <c r="AD239" t="s">
        <v>98</v>
      </c>
      <c r="AE239" t="s">
        <v>495</v>
      </c>
      <c r="AG239" t="s">
        <v>100</v>
      </c>
      <c r="AH239" t="s">
        <v>1307</v>
      </c>
      <c r="AI239">
        <v>840</v>
      </c>
      <c r="AJ239">
        <v>840</v>
      </c>
      <c r="AK239">
        <v>0</v>
      </c>
      <c r="AL239">
        <v>0</v>
      </c>
      <c r="AM239">
        <v>0</v>
      </c>
      <c r="AN239">
        <v>840</v>
      </c>
      <c r="AO239">
        <v>148</v>
      </c>
      <c r="AP239">
        <v>1</v>
      </c>
      <c r="AU239">
        <v>0</v>
      </c>
      <c r="AY239" t="s">
        <v>429</v>
      </c>
      <c r="AZ239" t="s">
        <v>1308</v>
      </c>
      <c r="BA239" t="s">
        <v>1309</v>
      </c>
      <c r="BB239" t="s">
        <v>1310</v>
      </c>
      <c r="BC239" t="s">
        <v>606</v>
      </c>
      <c r="BD239" t="s">
        <v>1311</v>
      </c>
      <c r="BE239" t="s">
        <v>1312</v>
      </c>
      <c r="BF239" t="s">
        <v>1313</v>
      </c>
      <c r="BG239" t="s">
        <v>98</v>
      </c>
      <c r="BH239" t="s">
        <v>1010</v>
      </c>
      <c r="BI239" t="s">
        <v>1314</v>
      </c>
      <c r="BJ239" t="s">
        <v>1315</v>
      </c>
      <c r="BK239" t="s">
        <v>1316</v>
      </c>
      <c r="BL239" t="s">
        <v>113</v>
      </c>
      <c r="BM239" t="s">
        <v>114</v>
      </c>
      <c r="BN239" t="s">
        <v>113</v>
      </c>
      <c r="BO239" t="s">
        <v>1317</v>
      </c>
      <c r="BP239" t="s">
        <v>1318</v>
      </c>
      <c r="BQ239" t="s">
        <v>241</v>
      </c>
      <c r="BR239" t="s">
        <v>242</v>
      </c>
      <c r="BS239">
        <v>10500</v>
      </c>
      <c r="BT239" t="s">
        <v>119</v>
      </c>
      <c r="BU239" t="s">
        <v>120</v>
      </c>
      <c r="BV239" t="s">
        <v>120</v>
      </c>
      <c r="BW239" t="s">
        <v>120</v>
      </c>
      <c r="BX239" t="s">
        <v>120</v>
      </c>
      <c r="BY239">
        <v>5</v>
      </c>
      <c r="BZ239">
        <v>5</v>
      </c>
      <c r="CA239">
        <v>49875</v>
      </c>
      <c r="CD239" t="s">
        <v>121</v>
      </c>
    </row>
    <row r="240" spans="2:82" x14ac:dyDescent="0.25">
      <c r="B240">
        <f t="shared" si="81"/>
        <v>236</v>
      </c>
      <c r="C240" t="s">
        <v>1319</v>
      </c>
      <c r="D240" t="s">
        <v>1298</v>
      </c>
      <c r="E240" t="s">
        <v>1299</v>
      </c>
      <c r="G240" t="s">
        <v>1300</v>
      </c>
      <c r="H240" t="s">
        <v>1320</v>
      </c>
      <c r="I240" t="s">
        <v>86</v>
      </c>
      <c r="J240" t="s">
        <v>1302</v>
      </c>
      <c r="K240" s="4">
        <v>71234</v>
      </c>
      <c r="L240" s="4">
        <v>71234</v>
      </c>
      <c r="M240" s="4">
        <v>71234</v>
      </c>
      <c r="O240" t="s">
        <v>88</v>
      </c>
      <c r="P240" t="s">
        <v>89</v>
      </c>
      <c r="Q240" t="s">
        <v>1303</v>
      </c>
      <c r="R240" t="s">
        <v>1304</v>
      </c>
      <c r="S240" t="s">
        <v>1305</v>
      </c>
      <c r="T240" t="s">
        <v>1306</v>
      </c>
      <c r="U240">
        <v>4638</v>
      </c>
      <c r="W240">
        <v>20380</v>
      </c>
      <c r="X240">
        <v>0</v>
      </c>
      <c r="Y240" t="s">
        <v>184</v>
      </c>
      <c r="Z240" t="s">
        <v>137</v>
      </c>
      <c r="AA240" t="s">
        <v>138</v>
      </c>
      <c r="AB240" t="s">
        <v>793</v>
      </c>
      <c r="AC240" t="s">
        <v>793</v>
      </c>
      <c r="AD240" t="s">
        <v>98</v>
      </c>
      <c r="AE240" t="s">
        <v>307</v>
      </c>
      <c r="AG240" t="s">
        <v>100</v>
      </c>
      <c r="AI240">
        <v>578</v>
      </c>
      <c r="AJ240">
        <v>578</v>
      </c>
      <c r="AK240">
        <v>0</v>
      </c>
      <c r="AL240">
        <v>0</v>
      </c>
      <c r="AM240">
        <v>0</v>
      </c>
      <c r="AN240">
        <v>578</v>
      </c>
      <c r="AO240">
        <v>102</v>
      </c>
      <c r="AP240">
        <v>1</v>
      </c>
      <c r="AU240">
        <v>0</v>
      </c>
      <c r="AY240" t="s">
        <v>429</v>
      </c>
      <c r="AZ240" t="s">
        <v>1321</v>
      </c>
      <c r="BA240" t="s">
        <v>1309</v>
      </c>
      <c r="BC240" t="s">
        <v>1322</v>
      </c>
      <c r="BD240" t="s">
        <v>1311</v>
      </c>
      <c r="BE240" t="s">
        <v>1312</v>
      </c>
      <c r="BF240" t="s">
        <v>1313</v>
      </c>
      <c r="BG240" t="s">
        <v>98</v>
      </c>
      <c r="BH240" t="s">
        <v>1010</v>
      </c>
      <c r="BI240" t="s">
        <v>1314</v>
      </c>
      <c r="BJ240" t="s">
        <v>1315</v>
      </c>
      <c r="BK240" t="s">
        <v>1316</v>
      </c>
      <c r="BL240" t="s">
        <v>113</v>
      </c>
      <c r="BM240" t="s">
        <v>114</v>
      </c>
      <c r="BN240" t="s">
        <v>113</v>
      </c>
      <c r="BO240" t="s">
        <v>1317</v>
      </c>
      <c r="BP240" t="s">
        <v>1318</v>
      </c>
      <c r="BQ240" t="s">
        <v>241</v>
      </c>
      <c r="BR240" t="s">
        <v>242</v>
      </c>
      <c r="BS240">
        <v>10500</v>
      </c>
      <c r="BT240" t="s">
        <v>119</v>
      </c>
      <c r="BU240" t="s">
        <v>120</v>
      </c>
      <c r="BV240" t="s">
        <v>120</v>
      </c>
      <c r="BW240" t="s">
        <v>120</v>
      </c>
      <c r="BX240" t="s">
        <v>120</v>
      </c>
      <c r="BY240">
        <v>5</v>
      </c>
      <c r="BZ240">
        <v>5</v>
      </c>
      <c r="CA240">
        <v>49875</v>
      </c>
      <c r="CD240" t="s">
        <v>121</v>
      </c>
    </row>
    <row r="241" spans="2:82" x14ac:dyDescent="0.25">
      <c r="B241">
        <f t="shared" si="81"/>
        <v>237</v>
      </c>
      <c r="C241" t="s">
        <v>1319</v>
      </c>
      <c r="D241" t="s">
        <v>1298</v>
      </c>
      <c r="E241" t="s">
        <v>1299</v>
      </c>
      <c r="G241" t="s">
        <v>1300</v>
      </c>
      <c r="H241" t="s">
        <v>1320</v>
      </c>
      <c r="I241" t="s">
        <v>86</v>
      </c>
      <c r="J241" t="s">
        <v>1302</v>
      </c>
      <c r="K241" s="4">
        <v>71234</v>
      </c>
      <c r="L241" s="4">
        <v>71234</v>
      </c>
      <c r="M241" s="4">
        <v>71234</v>
      </c>
      <c r="O241" t="s">
        <v>88</v>
      </c>
      <c r="P241" t="s">
        <v>122</v>
      </c>
      <c r="Q241" t="s">
        <v>1303</v>
      </c>
      <c r="R241" t="s">
        <v>1304</v>
      </c>
      <c r="S241" t="s">
        <v>1305</v>
      </c>
      <c r="T241" t="s">
        <v>1306</v>
      </c>
      <c r="U241">
        <v>9044</v>
      </c>
      <c r="W241">
        <v>39738</v>
      </c>
      <c r="X241">
        <v>0</v>
      </c>
      <c r="Y241" t="s">
        <v>184</v>
      </c>
      <c r="Z241" t="s">
        <v>137</v>
      </c>
      <c r="AA241" t="s">
        <v>138</v>
      </c>
      <c r="AB241" t="s">
        <v>793</v>
      </c>
      <c r="AC241" t="s">
        <v>793</v>
      </c>
      <c r="AD241" t="s">
        <v>98</v>
      </c>
      <c r="AE241" t="s">
        <v>307</v>
      </c>
      <c r="AG241" t="s">
        <v>100</v>
      </c>
      <c r="AI241">
        <v>1127</v>
      </c>
      <c r="AJ241">
        <v>1335</v>
      </c>
      <c r="AK241">
        <v>0</v>
      </c>
      <c r="AL241">
        <v>0</v>
      </c>
      <c r="AM241">
        <v>0</v>
      </c>
      <c r="AN241">
        <v>1127</v>
      </c>
      <c r="AO241">
        <v>144</v>
      </c>
      <c r="AP241">
        <v>1</v>
      </c>
      <c r="AU241">
        <v>0</v>
      </c>
      <c r="AY241" t="s">
        <v>429</v>
      </c>
      <c r="AZ241" t="s">
        <v>1321</v>
      </c>
      <c r="BA241" t="s">
        <v>1309</v>
      </c>
      <c r="BC241" t="s">
        <v>1322</v>
      </c>
      <c r="BD241" t="s">
        <v>1311</v>
      </c>
      <c r="BE241" t="s">
        <v>1312</v>
      </c>
      <c r="BF241" t="s">
        <v>1313</v>
      </c>
      <c r="BG241" t="s">
        <v>98</v>
      </c>
      <c r="BH241" t="s">
        <v>1010</v>
      </c>
      <c r="BI241" t="s">
        <v>1314</v>
      </c>
      <c r="BJ241" t="s">
        <v>1315</v>
      </c>
      <c r="BK241" t="s">
        <v>1316</v>
      </c>
      <c r="BL241" t="s">
        <v>113</v>
      </c>
      <c r="BM241" t="s">
        <v>114</v>
      </c>
      <c r="BN241" t="s">
        <v>113</v>
      </c>
      <c r="BO241" t="s">
        <v>1317</v>
      </c>
      <c r="BP241" t="s">
        <v>1318</v>
      </c>
      <c r="BQ241" t="s">
        <v>241</v>
      </c>
      <c r="BR241" t="s">
        <v>242</v>
      </c>
      <c r="BS241">
        <v>10500</v>
      </c>
      <c r="BT241" t="s">
        <v>119</v>
      </c>
      <c r="BU241" t="s">
        <v>120</v>
      </c>
      <c r="BV241" t="s">
        <v>120</v>
      </c>
      <c r="BW241" t="s">
        <v>120</v>
      </c>
      <c r="BX241" t="s">
        <v>120</v>
      </c>
      <c r="BY241">
        <v>5</v>
      </c>
      <c r="BZ241">
        <v>5</v>
      </c>
      <c r="CA241">
        <v>49875</v>
      </c>
      <c r="CD241" t="s">
        <v>121</v>
      </c>
    </row>
    <row r="242" spans="2:82" x14ac:dyDescent="0.25">
      <c r="B242">
        <f t="shared" si="81"/>
        <v>238</v>
      </c>
      <c r="C242" t="s">
        <v>1323</v>
      </c>
      <c r="D242" t="s">
        <v>1324</v>
      </c>
      <c r="E242" t="s">
        <v>1325</v>
      </c>
      <c r="F242" t="s">
        <v>1326</v>
      </c>
      <c r="H242" t="s">
        <v>1327</v>
      </c>
      <c r="I242" t="s">
        <v>86</v>
      </c>
      <c r="J242" t="s">
        <v>1302</v>
      </c>
      <c r="K242" s="4">
        <v>1250000</v>
      </c>
      <c r="L242" s="4">
        <v>2101338</v>
      </c>
      <c r="M242" s="4">
        <v>1600000</v>
      </c>
      <c r="O242" t="s">
        <v>88</v>
      </c>
      <c r="P242" t="s">
        <v>89</v>
      </c>
      <c r="Q242" t="s">
        <v>666</v>
      </c>
      <c r="R242" t="s">
        <v>347</v>
      </c>
      <c r="S242" t="s">
        <v>137</v>
      </c>
      <c r="T242" t="s">
        <v>183</v>
      </c>
      <c r="W242">
        <v>374902</v>
      </c>
      <c r="X242">
        <v>0</v>
      </c>
      <c r="Y242" t="s">
        <v>543</v>
      </c>
      <c r="Z242" t="s">
        <v>95</v>
      </c>
      <c r="AA242" t="s">
        <v>96</v>
      </c>
      <c r="AB242" t="s">
        <v>718</v>
      </c>
      <c r="AC242" t="s">
        <v>718</v>
      </c>
      <c r="AD242" t="s">
        <v>98</v>
      </c>
      <c r="AE242" t="s">
        <v>249</v>
      </c>
      <c r="AF242" t="s">
        <v>142</v>
      </c>
      <c r="AG242" t="s">
        <v>143</v>
      </c>
      <c r="AH242" t="s">
        <v>1328</v>
      </c>
      <c r="AI242">
        <v>5100</v>
      </c>
      <c r="AJ242">
        <v>5560</v>
      </c>
      <c r="AK242">
        <v>0</v>
      </c>
      <c r="AL242">
        <v>0</v>
      </c>
      <c r="AM242">
        <v>0</v>
      </c>
      <c r="AN242">
        <v>5100</v>
      </c>
      <c r="AO242">
        <v>436</v>
      </c>
      <c r="AP242">
        <v>1</v>
      </c>
      <c r="AQ242" t="s">
        <v>375</v>
      </c>
      <c r="AR242" t="s">
        <v>668</v>
      </c>
      <c r="AS242" t="s">
        <v>1329</v>
      </c>
      <c r="AT242" t="s">
        <v>1330</v>
      </c>
      <c r="AU242">
        <v>56797</v>
      </c>
      <c r="AV242">
        <v>0</v>
      </c>
      <c r="AW242">
        <v>0</v>
      </c>
      <c r="AX242">
        <v>738361</v>
      </c>
      <c r="AY242" t="s">
        <v>1331</v>
      </c>
      <c r="AZ242" t="s">
        <v>1332</v>
      </c>
      <c r="BA242" t="s">
        <v>1333</v>
      </c>
      <c r="BB242" t="s">
        <v>1334</v>
      </c>
      <c r="BC242" t="s">
        <v>1335</v>
      </c>
      <c r="BD242" t="s">
        <v>1311</v>
      </c>
      <c r="BE242" t="s">
        <v>1312</v>
      </c>
      <c r="BF242" t="s">
        <v>1313</v>
      </c>
      <c r="BG242" t="s">
        <v>98</v>
      </c>
      <c r="BH242" t="s">
        <v>1010</v>
      </c>
      <c r="BI242" t="s">
        <v>1314</v>
      </c>
      <c r="BJ242" t="s">
        <v>1315</v>
      </c>
      <c r="BK242" t="s">
        <v>1316</v>
      </c>
      <c r="BL242" t="s">
        <v>357</v>
      </c>
      <c r="BM242" t="s">
        <v>358</v>
      </c>
      <c r="BN242" t="s">
        <v>357</v>
      </c>
      <c r="BO242" t="s">
        <v>676</v>
      </c>
      <c r="BP242" t="s">
        <v>360</v>
      </c>
      <c r="BQ242" t="s">
        <v>157</v>
      </c>
      <c r="BR242" t="s">
        <v>158</v>
      </c>
      <c r="BS242">
        <v>64024</v>
      </c>
      <c r="BT242" t="s">
        <v>119</v>
      </c>
      <c r="BU242" t="s">
        <v>120</v>
      </c>
      <c r="BV242" t="s">
        <v>120</v>
      </c>
      <c r="BW242" t="s">
        <v>120</v>
      </c>
      <c r="BX242" t="s">
        <v>120</v>
      </c>
      <c r="BY242">
        <v>6</v>
      </c>
      <c r="BZ242">
        <v>6</v>
      </c>
      <c r="CA242">
        <v>352132</v>
      </c>
      <c r="CD242" t="s">
        <v>121</v>
      </c>
    </row>
    <row r="243" spans="2:82" x14ac:dyDescent="0.25">
      <c r="B243">
        <f t="shared" si="81"/>
        <v>239</v>
      </c>
      <c r="C243" t="s">
        <v>1323</v>
      </c>
      <c r="D243" t="s">
        <v>1324</v>
      </c>
      <c r="E243" t="s">
        <v>1325</v>
      </c>
      <c r="F243" t="s">
        <v>1326</v>
      </c>
      <c r="H243" t="s">
        <v>1327</v>
      </c>
      <c r="I243" t="s">
        <v>86</v>
      </c>
      <c r="J243" t="s">
        <v>1302</v>
      </c>
      <c r="K243" s="4">
        <v>1250000</v>
      </c>
      <c r="L243" s="4">
        <v>2101338</v>
      </c>
      <c r="M243" s="4">
        <v>1600000</v>
      </c>
      <c r="O243" t="s">
        <v>88</v>
      </c>
      <c r="P243" t="s">
        <v>122</v>
      </c>
      <c r="Q243" t="s">
        <v>666</v>
      </c>
      <c r="R243" t="s">
        <v>347</v>
      </c>
      <c r="S243" t="s">
        <v>137</v>
      </c>
      <c r="T243" t="s">
        <v>183</v>
      </c>
      <c r="W243">
        <v>359904</v>
      </c>
      <c r="X243">
        <v>0</v>
      </c>
      <c r="Y243" t="s">
        <v>543</v>
      </c>
      <c r="Z243" t="s">
        <v>95</v>
      </c>
      <c r="AA243" t="s">
        <v>96</v>
      </c>
      <c r="AB243" t="s">
        <v>718</v>
      </c>
      <c r="AC243" t="s">
        <v>718</v>
      </c>
      <c r="AD243" t="s">
        <v>98</v>
      </c>
      <c r="AE243" t="s">
        <v>249</v>
      </c>
      <c r="AG243" t="s">
        <v>100</v>
      </c>
      <c r="AH243" t="s">
        <v>1328</v>
      </c>
      <c r="AI243">
        <v>4896</v>
      </c>
      <c r="AJ243">
        <v>5352</v>
      </c>
      <c r="AK243">
        <v>0</v>
      </c>
      <c r="AL243">
        <v>0</v>
      </c>
      <c r="AM243">
        <v>0</v>
      </c>
      <c r="AN243">
        <v>4896</v>
      </c>
      <c r="AO243">
        <v>424</v>
      </c>
      <c r="AP243">
        <v>1</v>
      </c>
      <c r="AQ243" t="s">
        <v>375</v>
      </c>
      <c r="AR243" t="s">
        <v>668</v>
      </c>
      <c r="AS243" t="s">
        <v>1329</v>
      </c>
      <c r="AT243" t="s">
        <v>1330</v>
      </c>
      <c r="AU243">
        <v>56797</v>
      </c>
      <c r="AV243">
        <v>0</v>
      </c>
      <c r="AW243">
        <v>0</v>
      </c>
      <c r="AX243">
        <v>738361</v>
      </c>
      <c r="AY243" t="s">
        <v>1331</v>
      </c>
      <c r="AZ243" t="s">
        <v>1332</v>
      </c>
      <c r="BA243" t="s">
        <v>1333</v>
      </c>
      <c r="BB243" t="s">
        <v>1334</v>
      </c>
      <c r="BC243" t="s">
        <v>1335</v>
      </c>
      <c r="BD243" t="s">
        <v>1311</v>
      </c>
      <c r="BE243" t="s">
        <v>1312</v>
      </c>
      <c r="BF243" t="s">
        <v>1313</v>
      </c>
      <c r="BG243" t="s">
        <v>98</v>
      </c>
      <c r="BH243" t="s">
        <v>1010</v>
      </c>
      <c r="BI243" t="s">
        <v>1314</v>
      </c>
      <c r="BJ243" t="s">
        <v>1315</v>
      </c>
      <c r="BK243" t="s">
        <v>1316</v>
      </c>
      <c r="BL243" t="s">
        <v>357</v>
      </c>
      <c r="BM243" t="s">
        <v>358</v>
      </c>
      <c r="BN243" t="s">
        <v>357</v>
      </c>
      <c r="BO243" t="s">
        <v>676</v>
      </c>
      <c r="BP243" t="s">
        <v>360</v>
      </c>
      <c r="BQ243" t="s">
        <v>157</v>
      </c>
      <c r="BR243" t="s">
        <v>158</v>
      </c>
      <c r="BS243">
        <v>64024</v>
      </c>
      <c r="BT243" t="s">
        <v>119</v>
      </c>
      <c r="BU243" t="s">
        <v>120</v>
      </c>
      <c r="BV243" t="s">
        <v>120</v>
      </c>
      <c r="BW243" t="s">
        <v>120</v>
      </c>
      <c r="BX243" t="s">
        <v>120</v>
      </c>
      <c r="BY243">
        <v>6</v>
      </c>
      <c r="BZ243">
        <v>6</v>
      </c>
      <c r="CA243">
        <v>352132</v>
      </c>
      <c r="CD243" t="s">
        <v>121</v>
      </c>
    </row>
    <row r="244" spans="2:82" x14ac:dyDescent="0.25">
      <c r="B244">
        <f t="shared" si="81"/>
        <v>240</v>
      </c>
      <c r="C244" t="s">
        <v>1323</v>
      </c>
      <c r="D244" t="s">
        <v>1324</v>
      </c>
      <c r="E244" t="s">
        <v>1325</v>
      </c>
      <c r="F244" t="s">
        <v>1326</v>
      </c>
      <c r="H244" t="s">
        <v>1327</v>
      </c>
      <c r="I244" t="s">
        <v>86</v>
      </c>
      <c r="J244" t="s">
        <v>1302</v>
      </c>
      <c r="K244" s="4">
        <v>1250000</v>
      </c>
      <c r="L244" s="4">
        <v>2101338</v>
      </c>
      <c r="M244" s="4">
        <v>1600000</v>
      </c>
      <c r="O244" t="s">
        <v>88</v>
      </c>
      <c r="P244" t="s">
        <v>227</v>
      </c>
      <c r="Q244" t="s">
        <v>666</v>
      </c>
      <c r="R244" t="s">
        <v>347</v>
      </c>
      <c r="S244" t="s">
        <v>137</v>
      </c>
      <c r="T244" t="s">
        <v>183</v>
      </c>
      <c r="W244">
        <v>733628</v>
      </c>
      <c r="X244">
        <v>0</v>
      </c>
      <c r="Y244" t="s">
        <v>543</v>
      </c>
      <c r="Z244" t="s">
        <v>95</v>
      </c>
      <c r="AA244" t="s">
        <v>96</v>
      </c>
      <c r="AB244" t="s">
        <v>718</v>
      </c>
      <c r="AC244" t="s">
        <v>718</v>
      </c>
      <c r="AD244" t="s">
        <v>98</v>
      </c>
      <c r="AE244" t="s">
        <v>249</v>
      </c>
      <c r="AG244" t="s">
        <v>100</v>
      </c>
      <c r="AH244" t="s">
        <v>1328</v>
      </c>
      <c r="AI244">
        <v>9980</v>
      </c>
      <c r="AJ244">
        <v>10628</v>
      </c>
      <c r="AK244">
        <v>0</v>
      </c>
      <c r="AL244">
        <v>0</v>
      </c>
      <c r="AM244">
        <v>0</v>
      </c>
      <c r="AN244">
        <v>9980</v>
      </c>
      <c r="AO244">
        <v>864</v>
      </c>
      <c r="AP244">
        <v>1</v>
      </c>
      <c r="AQ244" t="s">
        <v>375</v>
      </c>
      <c r="AR244" t="s">
        <v>668</v>
      </c>
      <c r="AS244" t="s">
        <v>1329</v>
      </c>
      <c r="AT244" t="s">
        <v>1330</v>
      </c>
      <c r="AU244">
        <v>56797</v>
      </c>
      <c r="AV244">
        <v>0</v>
      </c>
      <c r="AW244">
        <v>0</v>
      </c>
      <c r="AX244">
        <v>738361</v>
      </c>
      <c r="AY244" t="s">
        <v>1331</v>
      </c>
      <c r="AZ244" t="s">
        <v>1332</v>
      </c>
      <c r="BA244" t="s">
        <v>1333</v>
      </c>
      <c r="BB244" t="s">
        <v>1334</v>
      </c>
      <c r="BC244" t="s">
        <v>1335</v>
      </c>
      <c r="BD244" t="s">
        <v>1311</v>
      </c>
      <c r="BE244" t="s">
        <v>1312</v>
      </c>
      <c r="BF244" t="s">
        <v>1313</v>
      </c>
      <c r="BG244" t="s">
        <v>98</v>
      </c>
      <c r="BH244" t="s">
        <v>1010</v>
      </c>
      <c r="BI244" t="s">
        <v>1314</v>
      </c>
      <c r="BJ244" t="s">
        <v>1315</v>
      </c>
      <c r="BK244" t="s">
        <v>1316</v>
      </c>
      <c r="BL244" t="s">
        <v>357</v>
      </c>
      <c r="BM244" t="s">
        <v>358</v>
      </c>
      <c r="BN244" t="s">
        <v>357</v>
      </c>
      <c r="BO244" t="s">
        <v>676</v>
      </c>
      <c r="BP244" t="s">
        <v>360</v>
      </c>
      <c r="BQ244" t="s">
        <v>157</v>
      </c>
      <c r="BR244" t="s">
        <v>158</v>
      </c>
      <c r="BS244">
        <v>64024</v>
      </c>
      <c r="BT244" t="s">
        <v>119</v>
      </c>
      <c r="BU244" t="s">
        <v>120</v>
      </c>
      <c r="BV244" t="s">
        <v>120</v>
      </c>
      <c r="BW244" t="s">
        <v>120</v>
      </c>
      <c r="BX244" t="s">
        <v>120</v>
      </c>
      <c r="BY244">
        <v>6</v>
      </c>
      <c r="BZ244">
        <v>6</v>
      </c>
      <c r="CA244">
        <v>352132</v>
      </c>
      <c r="CD244" t="s">
        <v>121</v>
      </c>
    </row>
    <row r="245" spans="2:82" x14ac:dyDescent="0.25">
      <c r="B245">
        <f t="shared" si="81"/>
        <v>241</v>
      </c>
      <c r="C245" t="s">
        <v>1323</v>
      </c>
      <c r="D245" t="s">
        <v>1324</v>
      </c>
      <c r="E245" t="s">
        <v>1325</v>
      </c>
      <c r="F245" t="s">
        <v>1326</v>
      </c>
      <c r="H245" t="s">
        <v>1327</v>
      </c>
      <c r="I245" t="s">
        <v>86</v>
      </c>
      <c r="J245" t="s">
        <v>1302</v>
      </c>
      <c r="K245" s="4">
        <v>1250000</v>
      </c>
      <c r="L245" s="4">
        <v>2101338</v>
      </c>
      <c r="M245" s="4">
        <v>1600000</v>
      </c>
      <c r="O245" t="s">
        <v>88</v>
      </c>
      <c r="P245" t="s">
        <v>282</v>
      </c>
      <c r="Q245" t="s">
        <v>666</v>
      </c>
      <c r="R245" t="s">
        <v>347</v>
      </c>
      <c r="S245" t="s">
        <v>137</v>
      </c>
      <c r="T245" t="s">
        <v>183</v>
      </c>
      <c r="W245">
        <v>432826</v>
      </c>
      <c r="X245">
        <v>0</v>
      </c>
      <c r="Y245" t="s">
        <v>543</v>
      </c>
      <c r="Z245" t="s">
        <v>95</v>
      </c>
      <c r="AA245" t="s">
        <v>96</v>
      </c>
      <c r="AB245" t="s">
        <v>718</v>
      </c>
      <c r="AC245" t="s">
        <v>718</v>
      </c>
      <c r="AD245" t="s">
        <v>98</v>
      </c>
      <c r="AE245" t="s">
        <v>249</v>
      </c>
      <c r="AG245" t="s">
        <v>100</v>
      </c>
      <c r="AH245" t="s">
        <v>1328</v>
      </c>
      <c r="AI245">
        <v>5888</v>
      </c>
      <c r="AJ245">
        <v>5888</v>
      </c>
      <c r="AK245">
        <v>0</v>
      </c>
      <c r="AL245">
        <v>0</v>
      </c>
      <c r="AM245">
        <v>0</v>
      </c>
      <c r="AN245">
        <v>5888</v>
      </c>
      <c r="AO245">
        <v>496</v>
      </c>
      <c r="AP245">
        <v>1</v>
      </c>
      <c r="AQ245" t="s">
        <v>375</v>
      </c>
      <c r="AR245" t="s">
        <v>668</v>
      </c>
      <c r="AS245" t="s">
        <v>1329</v>
      </c>
      <c r="AT245" t="s">
        <v>1330</v>
      </c>
      <c r="AU245">
        <v>56797</v>
      </c>
      <c r="AV245">
        <v>0</v>
      </c>
      <c r="AW245">
        <v>0</v>
      </c>
      <c r="AX245">
        <v>738361</v>
      </c>
      <c r="AY245" t="s">
        <v>1331</v>
      </c>
      <c r="AZ245" t="s">
        <v>1332</v>
      </c>
      <c r="BA245" t="s">
        <v>1333</v>
      </c>
      <c r="BB245" t="s">
        <v>1334</v>
      </c>
      <c r="BC245" t="s">
        <v>1335</v>
      </c>
      <c r="BD245" t="s">
        <v>1311</v>
      </c>
      <c r="BE245" t="s">
        <v>1312</v>
      </c>
      <c r="BF245" t="s">
        <v>1313</v>
      </c>
      <c r="BG245" t="s">
        <v>98</v>
      </c>
      <c r="BH245" t="s">
        <v>1010</v>
      </c>
      <c r="BI245" t="s">
        <v>1314</v>
      </c>
      <c r="BJ245" t="s">
        <v>1315</v>
      </c>
      <c r="BK245" t="s">
        <v>1316</v>
      </c>
      <c r="BL245" t="s">
        <v>357</v>
      </c>
      <c r="BM245" t="s">
        <v>358</v>
      </c>
      <c r="BN245" t="s">
        <v>357</v>
      </c>
      <c r="BO245" t="s">
        <v>676</v>
      </c>
      <c r="BP245" t="s">
        <v>360</v>
      </c>
      <c r="BQ245" t="s">
        <v>157</v>
      </c>
      <c r="BR245" t="s">
        <v>158</v>
      </c>
      <c r="BS245">
        <v>64024</v>
      </c>
      <c r="BT245" t="s">
        <v>119</v>
      </c>
      <c r="BU245" t="s">
        <v>120</v>
      </c>
      <c r="BV245" t="s">
        <v>120</v>
      </c>
      <c r="BW245" t="s">
        <v>120</v>
      </c>
      <c r="BX245" t="s">
        <v>120</v>
      </c>
      <c r="BY245">
        <v>6</v>
      </c>
      <c r="BZ245">
        <v>6</v>
      </c>
      <c r="CA245">
        <v>352132</v>
      </c>
      <c r="CD245" t="s">
        <v>121</v>
      </c>
    </row>
    <row r="246" spans="2:82" x14ac:dyDescent="0.25">
      <c r="B246">
        <f t="shared" si="81"/>
        <v>242</v>
      </c>
      <c r="C246" t="s">
        <v>1323</v>
      </c>
      <c r="D246" t="s">
        <v>1324</v>
      </c>
      <c r="E246" t="s">
        <v>1325</v>
      </c>
      <c r="F246" t="s">
        <v>1326</v>
      </c>
      <c r="H246" t="s">
        <v>1327</v>
      </c>
      <c r="I246" t="s">
        <v>86</v>
      </c>
      <c r="J246" t="s">
        <v>1302</v>
      </c>
      <c r="K246" s="4">
        <v>1250000</v>
      </c>
      <c r="L246" s="4">
        <v>2101338</v>
      </c>
      <c r="M246" s="4">
        <v>1600000</v>
      </c>
      <c r="O246" t="s">
        <v>88</v>
      </c>
      <c r="P246" t="s">
        <v>101</v>
      </c>
      <c r="Q246" t="s">
        <v>666</v>
      </c>
      <c r="R246" t="s">
        <v>347</v>
      </c>
      <c r="S246" t="s">
        <v>137</v>
      </c>
      <c r="T246" t="s">
        <v>183</v>
      </c>
      <c r="W246">
        <v>432826</v>
      </c>
      <c r="X246">
        <v>0</v>
      </c>
      <c r="Y246" t="s">
        <v>543</v>
      </c>
      <c r="Z246" t="s">
        <v>95</v>
      </c>
      <c r="AA246" t="s">
        <v>96</v>
      </c>
      <c r="AB246" t="s">
        <v>718</v>
      </c>
      <c r="AC246" t="s">
        <v>718</v>
      </c>
      <c r="AD246" t="s">
        <v>98</v>
      </c>
      <c r="AE246" t="s">
        <v>249</v>
      </c>
      <c r="AG246" t="s">
        <v>100</v>
      </c>
      <c r="AH246" t="s">
        <v>1328</v>
      </c>
      <c r="AI246">
        <v>5888</v>
      </c>
      <c r="AJ246">
        <v>5888</v>
      </c>
      <c r="AK246">
        <v>0</v>
      </c>
      <c r="AL246">
        <v>0</v>
      </c>
      <c r="AM246">
        <v>0</v>
      </c>
      <c r="AN246">
        <v>5888</v>
      </c>
      <c r="AO246">
        <v>496</v>
      </c>
      <c r="AP246">
        <v>1</v>
      </c>
      <c r="AQ246" t="s">
        <v>375</v>
      </c>
      <c r="AR246" t="s">
        <v>668</v>
      </c>
      <c r="AS246" t="s">
        <v>1329</v>
      </c>
      <c r="AT246" t="s">
        <v>1330</v>
      </c>
      <c r="AU246">
        <v>56797</v>
      </c>
      <c r="AV246">
        <v>0</v>
      </c>
      <c r="AW246">
        <v>0</v>
      </c>
      <c r="AX246">
        <v>738361</v>
      </c>
      <c r="AY246" t="s">
        <v>1331</v>
      </c>
      <c r="AZ246" t="s">
        <v>1332</v>
      </c>
      <c r="BA246" t="s">
        <v>1333</v>
      </c>
      <c r="BB246" t="s">
        <v>1334</v>
      </c>
      <c r="BC246" t="s">
        <v>1335</v>
      </c>
      <c r="BD246" t="s">
        <v>1311</v>
      </c>
      <c r="BE246" t="s">
        <v>1312</v>
      </c>
      <c r="BF246" t="s">
        <v>1313</v>
      </c>
      <c r="BG246" t="s">
        <v>98</v>
      </c>
      <c r="BH246" t="s">
        <v>1010</v>
      </c>
      <c r="BI246" t="s">
        <v>1314</v>
      </c>
      <c r="BJ246" t="s">
        <v>1315</v>
      </c>
      <c r="BK246" t="s">
        <v>1316</v>
      </c>
      <c r="BL246" t="s">
        <v>357</v>
      </c>
      <c r="BM246" t="s">
        <v>358</v>
      </c>
      <c r="BN246" t="s">
        <v>357</v>
      </c>
      <c r="BO246" t="s">
        <v>676</v>
      </c>
      <c r="BP246" t="s">
        <v>360</v>
      </c>
      <c r="BQ246" t="s">
        <v>157</v>
      </c>
      <c r="BR246" t="s">
        <v>158</v>
      </c>
      <c r="BS246">
        <v>64024</v>
      </c>
      <c r="BT246" t="s">
        <v>119</v>
      </c>
      <c r="BU246" t="s">
        <v>120</v>
      </c>
      <c r="BV246" t="s">
        <v>120</v>
      </c>
      <c r="BW246" t="s">
        <v>120</v>
      </c>
      <c r="BX246" t="s">
        <v>120</v>
      </c>
      <c r="BY246">
        <v>6</v>
      </c>
      <c r="BZ246">
        <v>6</v>
      </c>
      <c r="CA246">
        <v>352132</v>
      </c>
      <c r="CD246" t="s">
        <v>121</v>
      </c>
    </row>
    <row r="247" spans="2:82" x14ac:dyDescent="0.25">
      <c r="B247">
        <f t="shared" si="81"/>
        <v>243</v>
      </c>
      <c r="C247" t="s">
        <v>1323</v>
      </c>
      <c r="D247" t="s">
        <v>1324</v>
      </c>
      <c r="E247" t="s">
        <v>1325</v>
      </c>
      <c r="F247" t="s">
        <v>1326</v>
      </c>
      <c r="H247" t="s">
        <v>1327</v>
      </c>
      <c r="I247" t="s">
        <v>86</v>
      </c>
      <c r="J247" t="s">
        <v>1302</v>
      </c>
      <c r="K247" s="4">
        <v>1250000</v>
      </c>
      <c r="L247" s="4">
        <v>2101338</v>
      </c>
      <c r="M247" s="4">
        <v>1600000</v>
      </c>
      <c r="O247" t="s">
        <v>88</v>
      </c>
      <c r="P247" t="s">
        <v>317</v>
      </c>
      <c r="Q247" t="s">
        <v>666</v>
      </c>
      <c r="R247" t="s">
        <v>347</v>
      </c>
      <c r="S247" t="s">
        <v>137</v>
      </c>
      <c r="T247" t="s">
        <v>183</v>
      </c>
      <c r="W247">
        <v>446352</v>
      </c>
      <c r="X247">
        <v>0</v>
      </c>
      <c r="Y247" t="s">
        <v>543</v>
      </c>
      <c r="Z247" t="s">
        <v>95</v>
      </c>
      <c r="AA247" t="s">
        <v>96</v>
      </c>
      <c r="AB247" t="s">
        <v>718</v>
      </c>
      <c r="AC247" t="s">
        <v>718</v>
      </c>
      <c r="AD247" t="s">
        <v>98</v>
      </c>
      <c r="AE247" t="s">
        <v>249</v>
      </c>
      <c r="AG247" t="s">
        <v>100</v>
      </c>
      <c r="AH247" t="s">
        <v>1328</v>
      </c>
      <c r="AI247">
        <v>6072</v>
      </c>
      <c r="AJ247">
        <v>6072</v>
      </c>
      <c r="AK247">
        <v>0</v>
      </c>
      <c r="AL247">
        <v>0</v>
      </c>
      <c r="AM247">
        <v>0</v>
      </c>
      <c r="AN247">
        <v>6072</v>
      </c>
      <c r="AO247">
        <v>500</v>
      </c>
      <c r="AP247">
        <v>1</v>
      </c>
      <c r="AQ247" t="s">
        <v>375</v>
      </c>
      <c r="AR247" t="s">
        <v>668</v>
      </c>
      <c r="AS247" t="s">
        <v>1329</v>
      </c>
      <c r="AT247" t="s">
        <v>1330</v>
      </c>
      <c r="AU247">
        <v>56797</v>
      </c>
      <c r="AV247">
        <v>0</v>
      </c>
      <c r="AW247">
        <v>0</v>
      </c>
      <c r="AX247">
        <v>738361</v>
      </c>
      <c r="AY247" t="s">
        <v>1331</v>
      </c>
      <c r="AZ247" t="s">
        <v>1332</v>
      </c>
      <c r="BA247" t="s">
        <v>1333</v>
      </c>
      <c r="BB247" t="s">
        <v>1334</v>
      </c>
      <c r="BC247" t="s">
        <v>1335</v>
      </c>
      <c r="BD247" t="s">
        <v>1311</v>
      </c>
      <c r="BE247" t="s">
        <v>1312</v>
      </c>
      <c r="BF247" t="s">
        <v>1313</v>
      </c>
      <c r="BG247" t="s">
        <v>98</v>
      </c>
      <c r="BH247" t="s">
        <v>1010</v>
      </c>
      <c r="BI247" t="s">
        <v>1314</v>
      </c>
      <c r="BJ247" t="s">
        <v>1315</v>
      </c>
      <c r="BK247" t="s">
        <v>1316</v>
      </c>
      <c r="BL247" t="s">
        <v>357</v>
      </c>
      <c r="BM247" t="s">
        <v>358</v>
      </c>
      <c r="BN247" t="s">
        <v>357</v>
      </c>
      <c r="BO247" t="s">
        <v>676</v>
      </c>
      <c r="BP247" t="s">
        <v>360</v>
      </c>
      <c r="BQ247" t="s">
        <v>157</v>
      </c>
      <c r="BR247" t="s">
        <v>158</v>
      </c>
      <c r="BS247">
        <v>64024</v>
      </c>
      <c r="BT247" t="s">
        <v>119</v>
      </c>
      <c r="BU247" t="s">
        <v>120</v>
      </c>
      <c r="BV247" t="s">
        <v>120</v>
      </c>
      <c r="BW247" t="s">
        <v>120</v>
      </c>
      <c r="BX247" t="s">
        <v>120</v>
      </c>
      <c r="BY247">
        <v>6</v>
      </c>
      <c r="BZ247">
        <v>6</v>
      </c>
      <c r="CA247">
        <v>352132</v>
      </c>
      <c r="CD247" t="s">
        <v>121</v>
      </c>
    </row>
    <row r="248" spans="2:82" x14ac:dyDescent="0.25">
      <c r="B248">
        <f t="shared" si="81"/>
        <v>244</v>
      </c>
      <c r="C248" t="s">
        <v>1323</v>
      </c>
      <c r="D248" t="s">
        <v>1324</v>
      </c>
      <c r="E248" t="s">
        <v>1325</v>
      </c>
      <c r="F248" t="s">
        <v>1326</v>
      </c>
      <c r="H248" t="s">
        <v>1327</v>
      </c>
      <c r="I248" t="s">
        <v>86</v>
      </c>
      <c r="J248" t="s">
        <v>1302</v>
      </c>
      <c r="K248" s="4">
        <v>1250000</v>
      </c>
      <c r="L248" s="4">
        <v>2101338</v>
      </c>
      <c r="M248" s="4">
        <v>1600000</v>
      </c>
      <c r="O248" t="s">
        <v>88</v>
      </c>
      <c r="P248" t="s">
        <v>270</v>
      </c>
      <c r="Q248" t="s">
        <v>666</v>
      </c>
      <c r="R248" t="s">
        <v>347</v>
      </c>
      <c r="S248" t="s">
        <v>137</v>
      </c>
      <c r="T248" t="s">
        <v>183</v>
      </c>
      <c r="W248">
        <v>446352</v>
      </c>
      <c r="X248">
        <v>0</v>
      </c>
      <c r="Y248" t="s">
        <v>543</v>
      </c>
      <c r="Z248" t="s">
        <v>95</v>
      </c>
      <c r="AA248" t="s">
        <v>96</v>
      </c>
      <c r="AB248" t="s">
        <v>718</v>
      </c>
      <c r="AC248" t="s">
        <v>718</v>
      </c>
      <c r="AD248" t="s">
        <v>98</v>
      </c>
      <c r="AE248" t="s">
        <v>249</v>
      </c>
      <c r="AG248" t="s">
        <v>100</v>
      </c>
      <c r="AH248" t="s">
        <v>1328</v>
      </c>
      <c r="AI248">
        <v>6072</v>
      </c>
      <c r="AJ248">
        <v>6072</v>
      </c>
      <c r="AK248">
        <v>0</v>
      </c>
      <c r="AL248">
        <v>0</v>
      </c>
      <c r="AM248">
        <v>0</v>
      </c>
      <c r="AN248">
        <v>6072</v>
      </c>
      <c r="AO248">
        <v>500</v>
      </c>
      <c r="AP248">
        <v>1</v>
      </c>
      <c r="AQ248" t="s">
        <v>375</v>
      </c>
      <c r="AR248" t="s">
        <v>668</v>
      </c>
      <c r="AS248" t="s">
        <v>1329</v>
      </c>
      <c r="AT248" t="s">
        <v>1330</v>
      </c>
      <c r="AU248">
        <v>56797</v>
      </c>
      <c r="AV248">
        <v>0</v>
      </c>
      <c r="AW248">
        <v>0</v>
      </c>
      <c r="AX248">
        <v>738361</v>
      </c>
      <c r="AY248" t="s">
        <v>1331</v>
      </c>
      <c r="AZ248" t="s">
        <v>1332</v>
      </c>
      <c r="BA248" t="s">
        <v>1333</v>
      </c>
      <c r="BB248" t="s">
        <v>1334</v>
      </c>
      <c r="BC248" t="s">
        <v>1335</v>
      </c>
      <c r="BD248" t="s">
        <v>1311</v>
      </c>
      <c r="BE248" t="s">
        <v>1312</v>
      </c>
      <c r="BF248" t="s">
        <v>1313</v>
      </c>
      <c r="BG248" t="s">
        <v>98</v>
      </c>
      <c r="BH248" t="s">
        <v>1010</v>
      </c>
      <c r="BI248" t="s">
        <v>1314</v>
      </c>
      <c r="BJ248" t="s">
        <v>1315</v>
      </c>
      <c r="BK248" t="s">
        <v>1316</v>
      </c>
      <c r="BL248" t="s">
        <v>357</v>
      </c>
      <c r="BM248" t="s">
        <v>358</v>
      </c>
      <c r="BN248" t="s">
        <v>357</v>
      </c>
      <c r="BO248" t="s">
        <v>676</v>
      </c>
      <c r="BP248" t="s">
        <v>360</v>
      </c>
      <c r="BQ248" t="s">
        <v>157</v>
      </c>
      <c r="BR248" t="s">
        <v>158</v>
      </c>
      <c r="BS248">
        <v>64024</v>
      </c>
      <c r="BT248" t="s">
        <v>119</v>
      </c>
      <c r="BU248" t="s">
        <v>120</v>
      </c>
      <c r="BV248" t="s">
        <v>120</v>
      </c>
      <c r="BW248" t="s">
        <v>120</v>
      </c>
      <c r="BX248" t="s">
        <v>120</v>
      </c>
      <c r="BY248">
        <v>6</v>
      </c>
      <c r="BZ248">
        <v>6</v>
      </c>
      <c r="CA248">
        <v>352132</v>
      </c>
      <c r="CD248" t="s">
        <v>121</v>
      </c>
    </row>
    <row r="249" spans="2:82" x14ac:dyDescent="0.25">
      <c r="B249">
        <f t="shared" si="81"/>
        <v>245</v>
      </c>
      <c r="C249" t="s">
        <v>1323</v>
      </c>
      <c r="D249" t="s">
        <v>1324</v>
      </c>
      <c r="E249" t="s">
        <v>1325</v>
      </c>
      <c r="F249" t="s">
        <v>1326</v>
      </c>
      <c r="H249" t="s">
        <v>1327</v>
      </c>
      <c r="I249" t="s">
        <v>86</v>
      </c>
      <c r="J249" t="s">
        <v>1302</v>
      </c>
      <c r="K249" s="4">
        <v>1250000</v>
      </c>
      <c r="L249" s="4">
        <v>2101338</v>
      </c>
      <c r="M249" s="4">
        <v>1600000</v>
      </c>
      <c r="O249" t="s">
        <v>88</v>
      </c>
      <c r="P249" t="s">
        <v>228</v>
      </c>
      <c r="Q249" t="s">
        <v>666</v>
      </c>
      <c r="R249" t="s">
        <v>1011</v>
      </c>
      <c r="S249" t="s">
        <v>95</v>
      </c>
      <c r="T249" t="s">
        <v>165</v>
      </c>
      <c r="W249">
        <v>50765</v>
      </c>
      <c r="X249">
        <v>0</v>
      </c>
      <c r="Y249" t="s">
        <v>543</v>
      </c>
      <c r="Z249" t="s">
        <v>137</v>
      </c>
      <c r="AA249" t="s">
        <v>138</v>
      </c>
      <c r="AB249" t="s">
        <v>718</v>
      </c>
      <c r="AC249" t="s">
        <v>718</v>
      </c>
      <c r="AD249" t="s">
        <v>98</v>
      </c>
      <c r="AE249" t="s">
        <v>249</v>
      </c>
      <c r="AG249" t="s">
        <v>100</v>
      </c>
      <c r="AH249" t="s">
        <v>1328</v>
      </c>
      <c r="AI249">
        <v>704</v>
      </c>
      <c r="AJ249">
        <v>704</v>
      </c>
      <c r="AK249">
        <v>0</v>
      </c>
      <c r="AL249">
        <v>0</v>
      </c>
      <c r="AM249">
        <v>0</v>
      </c>
      <c r="AN249">
        <v>704</v>
      </c>
      <c r="AO249">
        <v>108</v>
      </c>
      <c r="AP249">
        <v>1</v>
      </c>
      <c r="AQ249" t="s">
        <v>375</v>
      </c>
      <c r="AR249" t="s">
        <v>668</v>
      </c>
      <c r="AS249" t="s">
        <v>1329</v>
      </c>
      <c r="AT249" t="s">
        <v>1330</v>
      </c>
      <c r="AU249">
        <v>56797</v>
      </c>
      <c r="AV249">
        <v>0</v>
      </c>
      <c r="AW249">
        <v>0</v>
      </c>
      <c r="AX249">
        <v>738361</v>
      </c>
      <c r="AY249" t="s">
        <v>1331</v>
      </c>
      <c r="AZ249" t="s">
        <v>1332</v>
      </c>
      <c r="BA249" t="s">
        <v>1333</v>
      </c>
      <c r="BB249" t="s">
        <v>1334</v>
      </c>
      <c r="BC249" t="s">
        <v>1335</v>
      </c>
      <c r="BD249" t="s">
        <v>1311</v>
      </c>
      <c r="BE249" t="s">
        <v>1312</v>
      </c>
      <c r="BF249" t="s">
        <v>1313</v>
      </c>
      <c r="BG249" t="s">
        <v>98</v>
      </c>
      <c r="BH249" t="s">
        <v>1010</v>
      </c>
      <c r="BI249" t="s">
        <v>1314</v>
      </c>
      <c r="BJ249" t="s">
        <v>1315</v>
      </c>
      <c r="BK249" t="s">
        <v>1316</v>
      </c>
      <c r="BL249" t="s">
        <v>357</v>
      </c>
      <c r="BM249" t="s">
        <v>358</v>
      </c>
      <c r="BN249" t="s">
        <v>357</v>
      </c>
      <c r="BO249" t="s">
        <v>676</v>
      </c>
      <c r="BP249" t="s">
        <v>1013</v>
      </c>
      <c r="BQ249" t="s">
        <v>157</v>
      </c>
      <c r="BR249" t="s">
        <v>158</v>
      </c>
      <c r="BS249">
        <v>64024</v>
      </c>
      <c r="BT249" t="s">
        <v>119</v>
      </c>
      <c r="BU249" t="s">
        <v>120</v>
      </c>
      <c r="BV249" t="s">
        <v>120</v>
      </c>
      <c r="BW249" t="s">
        <v>120</v>
      </c>
      <c r="BX249" t="s">
        <v>120</v>
      </c>
      <c r="BY249">
        <v>6</v>
      </c>
      <c r="BZ249">
        <v>6</v>
      </c>
      <c r="CA249">
        <v>352132</v>
      </c>
      <c r="CD249" t="s">
        <v>121</v>
      </c>
    </row>
    <row r="250" spans="2:82" x14ac:dyDescent="0.25">
      <c r="B250">
        <f t="shared" si="81"/>
        <v>246</v>
      </c>
      <c r="C250" t="s">
        <v>1323</v>
      </c>
      <c r="D250" t="s">
        <v>1324</v>
      </c>
      <c r="E250" t="s">
        <v>1325</v>
      </c>
      <c r="F250" t="s">
        <v>1326</v>
      </c>
      <c r="H250" t="s">
        <v>1327</v>
      </c>
      <c r="I250" t="s">
        <v>86</v>
      </c>
      <c r="J250" t="s">
        <v>1302</v>
      </c>
      <c r="K250" s="4">
        <v>1250000</v>
      </c>
      <c r="L250" s="4">
        <v>2101338</v>
      </c>
      <c r="M250" s="4">
        <v>1600000</v>
      </c>
      <c r="O250" t="s">
        <v>88</v>
      </c>
      <c r="P250" t="s">
        <v>744</v>
      </c>
      <c r="Q250" t="s">
        <v>666</v>
      </c>
      <c r="R250" t="s">
        <v>347</v>
      </c>
      <c r="S250" t="s">
        <v>137</v>
      </c>
      <c r="T250" t="s">
        <v>183</v>
      </c>
      <c r="W250">
        <v>685878</v>
      </c>
      <c r="X250">
        <v>0</v>
      </c>
      <c r="Y250" t="s">
        <v>1085</v>
      </c>
      <c r="Z250" t="s">
        <v>137</v>
      </c>
      <c r="AA250" t="s">
        <v>138</v>
      </c>
      <c r="AB250" t="s">
        <v>368</v>
      </c>
      <c r="AC250" t="s">
        <v>368</v>
      </c>
      <c r="AD250" t="s">
        <v>98</v>
      </c>
      <c r="AE250" t="s">
        <v>369</v>
      </c>
      <c r="AG250" t="s">
        <v>100</v>
      </c>
      <c r="AH250" t="s">
        <v>1328</v>
      </c>
      <c r="AI250">
        <v>12376</v>
      </c>
      <c r="AJ250">
        <v>12376</v>
      </c>
      <c r="AK250">
        <v>0</v>
      </c>
      <c r="AL250">
        <v>0</v>
      </c>
      <c r="AM250">
        <v>0</v>
      </c>
      <c r="AN250">
        <v>12376</v>
      </c>
      <c r="AO250">
        <v>864</v>
      </c>
      <c r="AP250">
        <v>1</v>
      </c>
      <c r="AQ250" t="s">
        <v>375</v>
      </c>
      <c r="AR250" t="s">
        <v>668</v>
      </c>
      <c r="AS250" t="s">
        <v>1329</v>
      </c>
      <c r="AT250" t="s">
        <v>1330</v>
      </c>
      <c r="AU250">
        <v>56797</v>
      </c>
      <c r="AV250">
        <v>0</v>
      </c>
      <c r="AW250">
        <v>0</v>
      </c>
      <c r="AX250">
        <v>738361</v>
      </c>
      <c r="AY250" t="s">
        <v>1331</v>
      </c>
      <c r="AZ250" t="s">
        <v>1332</v>
      </c>
      <c r="BA250" t="s">
        <v>1333</v>
      </c>
      <c r="BB250" t="s">
        <v>1334</v>
      </c>
      <c r="BC250" t="s">
        <v>1335</v>
      </c>
      <c r="BD250" t="s">
        <v>1311</v>
      </c>
      <c r="BE250" t="s">
        <v>1312</v>
      </c>
      <c r="BF250" t="s">
        <v>1313</v>
      </c>
      <c r="BG250" t="s">
        <v>98</v>
      </c>
      <c r="BH250" t="s">
        <v>1010</v>
      </c>
      <c r="BI250" t="s">
        <v>1314</v>
      </c>
      <c r="BJ250" t="s">
        <v>1315</v>
      </c>
      <c r="BK250" t="s">
        <v>1316</v>
      </c>
      <c r="BL250" t="s">
        <v>357</v>
      </c>
      <c r="BM250" t="s">
        <v>358</v>
      </c>
      <c r="BN250" t="s">
        <v>357</v>
      </c>
      <c r="BO250" t="s">
        <v>676</v>
      </c>
      <c r="BP250" t="s">
        <v>360</v>
      </c>
      <c r="BQ250" t="s">
        <v>157</v>
      </c>
      <c r="BR250" t="s">
        <v>158</v>
      </c>
      <c r="BS250">
        <v>64024</v>
      </c>
      <c r="BT250" t="s">
        <v>119</v>
      </c>
      <c r="BU250" t="s">
        <v>120</v>
      </c>
      <c r="BV250" t="s">
        <v>120</v>
      </c>
      <c r="BW250" t="s">
        <v>120</v>
      </c>
      <c r="BX250" t="s">
        <v>120</v>
      </c>
      <c r="BY250">
        <v>6</v>
      </c>
      <c r="BZ250">
        <v>6</v>
      </c>
      <c r="CA250">
        <v>352132</v>
      </c>
      <c r="CD250" t="s">
        <v>121</v>
      </c>
    </row>
    <row r="251" spans="2:82" x14ac:dyDescent="0.25">
      <c r="B251">
        <f t="shared" si="81"/>
        <v>247</v>
      </c>
      <c r="C251" t="s">
        <v>1336</v>
      </c>
      <c r="D251" t="s">
        <v>1337</v>
      </c>
      <c r="E251" t="s">
        <v>1338</v>
      </c>
      <c r="G251" t="s">
        <v>1300</v>
      </c>
      <c r="H251" t="s">
        <v>1339</v>
      </c>
      <c r="I251" t="s">
        <v>86</v>
      </c>
      <c r="J251" t="s">
        <v>1264</v>
      </c>
      <c r="K251" s="4">
        <v>250000</v>
      </c>
      <c r="L251" s="4">
        <v>324188</v>
      </c>
      <c r="M251" s="4">
        <v>298100</v>
      </c>
      <c r="O251" t="s">
        <v>88</v>
      </c>
      <c r="P251" t="s">
        <v>89</v>
      </c>
      <c r="Q251" t="s">
        <v>471</v>
      </c>
      <c r="R251" t="s">
        <v>472</v>
      </c>
      <c r="S251" t="s">
        <v>137</v>
      </c>
      <c r="T251" t="s">
        <v>183</v>
      </c>
      <c r="U251">
        <v>111924</v>
      </c>
      <c r="W251">
        <v>248719</v>
      </c>
      <c r="X251">
        <v>0</v>
      </c>
      <c r="Y251" t="s">
        <v>741</v>
      </c>
      <c r="Z251" t="s">
        <v>137</v>
      </c>
      <c r="AA251" t="s">
        <v>138</v>
      </c>
      <c r="AB251" t="s">
        <v>805</v>
      </c>
      <c r="AC251" t="s">
        <v>805</v>
      </c>
      <c r="AD251" t="s">
        <v>98</v>
      </c>
      <c r="AE251" t="s">
        <v>475</v>
      </c>
      <c r="AF251" t="s">
        <v>1220</v>
      </c>
      <c r="AG251" t="s">
        <v>143</v>
      </c>
      <c r="AI251">
        <v>4146</v>
      </c>
      <c r="AJ251">
        <v>4578</v>
      </c>
      <c r="AK251">
        <v>0</v>
      </c>
      <c r="AL251">
        <v>0</v>
      </c>
      <c r="AM251">
        <v>0</v>
      </c>
      <c r="AN251">
        <v>4146</v>
      </c>
      <c r="AO251">
        <v>310</v>
      </c>
      <c r="AP251">
        <v>1</v>
      </c>
      <c r="AU251">
        <v>0</v>
      </c>
      <c r="AY251" t="s">
        <v>920</v>
      </c>
      <c r="AZ251" t="s">
        <v>1340</v>
      </c>
      <c r="BA251" t="s">
        <v>1341</v>
      </c>
      <c r="BB251" t="s">
        <v>933</v>
      </c>
      <c r="BC251" t="s">
        <v>934</v>
      </c>
      <c r="BD251" t="s">
        <v>935</v>
      </c>
      <c r="BE251" t="s">
        <v>936</v>
      </c>
      <c r="BF251" t="s">
        <v>1342</v>
      </c>
      <c r="BG251" t="s">
        <v>98</v>
      </c>
      <c r="BH251" t="s">
        <v>602</v>
      </c>
      <c r="BI251" t="s">
        <v>1343</v>
      </c>
      <c r="BJ251" t="s">
        <v>1344</v>
      </c>
      <c r="BK251" t="s">
        <v>940</v>
      </c>
      <c r="BL251" t="s">
        <v>113</v>
      </c>
      <c r="BM251" t="s">
        <v>114</v>
      </c>
      <c r="BN251" t="s">
        <v>113</v>
      </c>
      <c r="BO251" t="s">
        <v>480</v>
      </c>
      <c r="BP251" t="s">
        <v>481</v>
      </c>
      <c r="BQ251" t="s">
        <v>157</v>
      </c>
      <c r="BR251" t="s">
        <v>158</v>
      </c>
      <c r="BS251">
        <v>18295</v>
      </c>
      <c r="BT251" t="s">
        <v>119</v>
      </c>
      <c r="BU251" t="s">
        <v>120</v>
      </c>
      <c r="BV251" t="s">
        <v>120</v>
      </c>
      <c r="BW251" t="s">
        <v>120</v>
      </c>
      <c r="BX251" t="s">
        <v>120</v>
      </c>
      <c r="BY251">
        <v>12</v>
      </c>
      <c r="BZ251">
        <v>12</v>
      </c>
      <c r="CA251">
        <v>219540</v>
      </c>
      <c r="CD251" t="s">
        <v>121</v>
      </c>
    </row>
    <row r="252" spans="2:82" x14ac:dyDescent="0.25">
      <c r="B252">
        <f t="shared" si="81"/>
        <v>248</v>
      </c>
      <c r="C252" t="s">
        <v>1345</v>
      </c>
      <c r="D252" t="s">
        <v>1337</v>
      </c>
      <c r="E252" t="s">
        <v>1338</v>
      </c>
      <c r="G252" t="s">
        <v>1300</v>
      </c>
      <c r="H252" t="s">
        <v>1339</v>
      </c>
      <c r="I252" t="s">
        <v>86</v>
      </c>
      <c r="J252" t="s">
        <v>1264</v>
      </c>
      <c r="K252" s="4">
        <v>475000</v>
      </c>
      <c r="L252" s="4">
        <v>807303</v>
      </c>
      <c r="M252" s="4">
        <v>735028</v>
      </c>
      <c r="O252" t="s">
        <v>88</v>
      </c>
      <c r="P252" t="s">
        <v>89</v>
      </c>
      <c r="Q252" t="s">
        <v>123</v>
      </c>
      <c r="R252" t="s">
        <v>124</v>
      </c>
      <c r="S252" t="s">
        <v>92</v>
      </c>
      <c r="T252" t="s">
        <v>93</v>
      </c>
      <c r="U252">
        <v>126455</v>
      </c>
      <c r="W252">
        <v>252910</v>
      </c>
      <c r="X252">
        <v>0</v>
      </c>
      <c r="Y252" t="s">
        <v>248</v>
      </c>
      <c r="Z252" t="s">
        <v>95</v>
      </c>
      <c r="AA252" t="s">
        <v>96</v>
      </c>
      <c r="AB252" t="s">
        <v>475</v>
      </c>
      <c r="AC252" t="s">
        <v>475</v>
      </c>
      <c r="AD252" t="s">
        <v>98</v>
      </c>
      <c r="AE252" t="s">
        <v>139</v>
      </c>
      <c r="AF252" t="s">
        <v>1346</v>
      </c>
      <c r="AG252" t="s">
        <v>143</v>
      </c>
      <c r="AH252" t="s">
        <v>1347</v>
      </c>
      <c r="AI252">
        <v>7000</v>
      </c>
      <c r="AJ252">
        <v>7000</v>
      </c>
      <c r="AK252">
        <v>0</v>
      </c>
      <c r="AL252">
        <v>0</v>
      </c>
      <c r="AM252">
        <v>0</v>
      </c>
      <c r="AN252">
        <v>7000</v>
      </c>
      <c r="AO252">
        <v>330</v>
      </c>
      <c r="AP252">
        <v>1</v>
      </c>
      <c r="AU252">
        <v>0</v>
      </c>
      <c r="AY252" t="s">
        <v>317</v>
      </c>
      <c r="AZ252" t="s">
        <v>1348</v>
      </c>
      <c r="BA252" t="s">
        <v>1341</v>
      </c>
      <c r="BB252" t="s">
        <v>1349</v>
      </c>
      <c r="BC252" t="s">
        <v>1350</v>
      </c>
      <c r="BD252" t="s">
        <v>935</v>
      </c>
      <c r="BE252" t="s">
        <v>936</v>
      </c>
      <c r="BF252" t="s">
        <v>1342</v>
      </c>
      <c r="BG252" t="s">
        <v>98</v>
      </c>
      <c r="BH252" t="s">
        <v>602</v>
      </c>
      <c r="BI252" t="s">
        <v>1343</v>
      </c>
      <c r="BJ252" t="s">
        <v>1344</v>
      </c>
      <c r="BK252" t="s">
        <v>940</v>
      </c>
      <c r="BL252" t="s">
        <v>113</v>
      </c>
      <c r="BM252" t="s">
        <v>114</v>
      </c>
      <c r="BN252" t="s">
        <v>113</v>
      </c>
      <c r="BO252" t="s">
        <v>126</v>
      </c>
      <c r="BP252" t="s">
        <v>127</v>
      </c>
      <c r="BQ252" t="s">
        <v>157</v>
      </c>
      <c r="BR252" t="s">
        <v>158</v>
      </c>
      <c r="BS252">
        <v>47044</v>
      </c>
      <c r="BT252" t="s">
        <v>119</v>
      </c>
      <c r="BU252" t="s">
        <v>120</v>
      </c>
      <c r="BV252" t="s">
        <v>120</v>
      </c>
      <c r="BW252" t="s">
        <v>120</v>
      </c>
      <c r="BX252" t="s">
        <v>120</v>
      </c>
      <c r="BY252">
        <v>12</v>
      </c>
      <c r="BZ252">
        <v>12</v>
      </c>
      <c r="CA252">
        <v>564528</v>
      </c>
      <c r="CD252" t="s">
        <v>121</v>
      </c>
    </row>
    <row r="253" spans="2:82" x14ac:dyDescent="0.25">
      <c r="B253">
        <f t="shared" si="81"/>
        <v>249</v>
      </c>
      <c r="C253" t="s">
        <v>1345</v>
      </c>
      <c r="D253" t="s">
        <v>1337</v>
      </c>
      <c r="E253" t="s">
        <v>1338</v>
      </c>
      <c r="G253" t="s">
        <v>1300</v>
      </c>
      <c r="H253" t="s">
        <v>1339</v>
      </c>
      <c r="I253" t="s">
        <v>86</v>
      </c>
      <c r="J253" t="s">
        <v>1264</v>
      </c>
      <c r="K253" s="4">
        <v>475000</v>
      </c>
      <c r="L253" s="4">
        <v>807303</v>
      </c>
      <c r="M253" s="4">
        <v>735028</v>
      </c>
      <c r="O253" t="s">
        <v>88</v>
      </c>
      <c r="P253" t="s">
        <v>122</v>
      </c>
      <c r="Q253" t="s">
        <v>123</v>
      </c>
      <c r="R253" t="s">
        <v>124</v>
      </c>
      <c r="S253" t="s">
        <v>92</v>
      </c>
      <c r="T253" t="s">
        <v>93</v>
      </c>
      <c r="U253">
        <v>144520</v>
      </c>
      <c r="W253">
        <v>289040</v>
      </c>
      <c r="X253">
        <v>0</v>
      </c>
      <c r="Y253" t="s">
        <v>248</v>
      </c>
      <c r="Z253" t="s">
        <v>95</v>
      </c>
      <c r="AA253" t="s">
        <v>96</v>
      </c>
      <c r="AB253" t="s">
        <v>805</v>
      </c>
      <c r="AC253" t="s">
        <v>805</v>
      </c>
      <c r="AD253" t="s">
        <v>98</v>
      </c>
      <c r="AE253" t="s">
        <v>475</v>
      </c>
      <c r="AG253" t="s">
        <v>187</v>
      </c>
      <c r="AH253" t="s">
        <v>1351</v>
      </c>
      <c r="AI253">
        <v>8000</v>
      </c>
      <c r="AJ253">
        <v>8000</v>
      </c>
      <c r="AK253">
        <v>0</v>
      </c>
      <c r="AL253">
        <v>0</v>
      </c>
      <c r="AM253">
        <v>0</v>
      </c>
      <c r="AN253">
        <v>8000</v>
      </c>
      <c r="AO253">
        <v>430</v>
      </c>
      <c r="AP253">
        <v>1</v>
      </c>
      <c r="AU253">
        <v>0</v>
      </c>
      <c r="AY253" t="s">
        <v>317</v>
      </c>
      <c r="AZ253" t="s">
        <v>1348</v>
      </c>
      <c r="BA253" t="s">
        <v>1341</v>
      </c>
      <c r="BB253" t="s">
        <v>1349</v>
      </c>
      <c r="BC253" t="s">
        <v>1350</v>
      </c>
      <c r="BD253" t="s">
        <v>935</v>
      </c>
      <c r="BE253" t="s">
        <v>936</v>
      </c>
      <c r="BF253" t="s">
        <v>1342</v>
      </c>
      <c r="BG253" t="s">
        <v>98</v>
      </c>
      <c r="BH253" t="s">
        <v>602</v>
      </c>
      <c r="BI253" t="s">
        <v>1343</v>
      </c>
      <c r="BJ253" t="s">
        <v>1344</v>
      </c>
      <c r="BK253" t="s">
        <v>940</v>
      </c>
      <c r="BL253" t="s">
        <v>113</v>
      </c>
      <c r="BM253" t="s">
        <v>114</v>
      </c>
      <c r="BN253" t="s">
        <v>113</v>
      </c>
      <c r="BO253" t="s">
        <v>126</v>
      </c>
      <c r="BP253" t="s">
        <v>127</v>
      </c>
      <c r="BQ253" t="s">
        <v>157</v>
      </c>
      <c r="BR253" t="s">
        <v>158</v>
      </c>
      <c r="BS253">
        <v>47044</v>
      </c>
      <c r="BT253" t="s">
        <v>119</v>
      </c>
      <c r="BU253" t="s">
        <v>120</v>
      </c>
      <c r="BV253" t="s">
        <v>120</v>
      </c>
      <c r="BW253" t="s">
        <v>120</v>
      </c>
      <c r="BX253" t="s">
        <v>120</v>
      </c>
      <c r="BY253">
        <v>12</v>
      </c>
      <c r="BZ253">
        <v>12</v>
      </c>
      <c r="CA253">
        <v>564528</v>
      </c>
      <c r="CD253" t="s">
        <v>121</v>
      </c>
    </row>
    <row r="254" spans="2:82" x14ac:dyDescent="0.25">
      <c r="B254">
        <f t="shared" si="81"/>
        <v>250</v>
      </c>
      <c r="C254" t="s">
        <v>1352</v>
      </c>
      <c r="D254" t="s">
        <v>1337</v>
      </c>
      <c r="E254" t="s">
        <v>1338</v>
      </c>
      <c r="F254" t="s">
        <v>1353</v>
      </c>
      <c r="G254" t="s">
        <v>1300</v>
      </c>
      <c r="H254" t="s">
        <v>1354</v>
      </c>
      <c r="I254" t="s">
        <v>86</v>
      </c>
      <c r="J254" t="s">
        <v>1264</v>
      </c>
      <c r="K254" s="4">
        <v>217510</v>
      </c>
      <c r="L254" s="4">
        <v>322436</v>
      </c>
      <c r="M254" s="4">
        <v>297190</v>
      </c>
      <c r="O254" t="s">
        <v>88</v>
      </c>
      <c r="P254" t="s">
        <v>122</v>
      </c>
      <c r="Q254" t="s">
        <v>123</v>
      </c>
      <c r="R254" t="s">
        <v>124</v>
      </c>
      <c r="S254" t="s">
        <v>92</v>
      </c>
      <c r="T254" t="s">
        <v>93</v>
      </c>
      <c r="U254">
        <v>15933</v>
      </c>
      <c r="W254">
        <v>65034</v>
      </c>
      <c r="X254">
        <v>0</v>
      </c>
      <c r="Y254" t="s">
        <v>1355</v>
      </c>
      <c r="Z254" t="s">
        <v>95</v>
      </c>
      <c r="AA254" t="s">
        <v>96</v>
      </c>
      <c r="AB254" t="s">
        <v>545</v>
      </c>
      <c r="AC254" t="s">
        <v>545</v>
      </c>
      <c r="AD254" t="s">
        <v>98</v>
      </c>
      <c r="AE254" t="s">
        <v>349</v>
      </c>
      <c r="AG254" t="s">
        <v>187</v>
      </c>
      <c r="AI254">
        <v>1800</v>
      </c>
      <c r="AJ254">
        <v>1800</v>
      </c>
      <c r="AK254">
        <v>0</v>
      </c>
      <c r="AL254">
        <v>0</v>
      </c>
      <c r="AM254">
        <v>0</v>
      </c>
      <c r="AN254">
        <v>1800</v>
      </c>
      <c r="AO254">
        <v>180</v>
      </c>
      <c r="AP254">
        <v>1</v>
      </c>
      <c r="AT254" t="s">
        <v>89</v>
      </c>
      <c r="AU254">
        <v>0</v>
      </c>
      <c r="AY254" t="s">
        <v>1356</v>
      </c>
      <c r="AZ254" t="s">
        <v>1357</v>
      </c>
      <c r="BA254" t="s">
        <v>1341</v>
      </c>
      <c r="BB254" t="s">
        <v>1349</v>
      </c>
      <c r="BC254" t="s">
        <v>1350</v>
      </c>
      <c r="BD254" t="s">
        <v>935</v>
      </c>
      <c r="BE254" t="s">
        <v>936</v>
      </c>
      <c r="BF254" t="s">
        <v>1342</v>
      </c>
      <c r="BG254" t="s">
        <v>98</v>
      </c>
      <c r="BH254" t="s">
        <v>602</v>
      </c>
      <c r="BI254" t="s">
        <v>1343</v>
      </c>
      <c r="BJ254" t="s">
        <v>1344</v>
      </c>
      <c r="BK254" t="s">
        <v>940</v>
      </c>
      <c r="BL254" t="s">
        <v>113</v>
      </c>
      <c r="BM254" t="s">
        <v>114</v>
      </c>
      <c r="BN254" t="s">
        <v>113</v>
      </c>
      <c r="BO254" t="s">
        <v>126</v>
      </c>
      <c r="BP254" t="s">
        <v>127</v>
      </c>
      <c r="BQ254" t="s">
        <v>157</v>
      </c>
      <c r="BR254" t="s">
        <v>158</v>
      </c>
      <c r="BS254">
        <v>13280</v>
      </c>
      <c r="BT254" t="s">
        <v>119</v>
      </c>
      <c r="BU254" t="s">
        <v>120</v>
      </c>
      <c r="BV254" t="s">
        <v>120</v>
      </c>
      <c r="BW254" t="s">
        <v>120</v>
      </c>
      <c r="BX254" t="s">
        <v>120</v>
      </c>
      <c r="BY254">
        <v>12</v>
      </c>
      <c r="BZ254">
        <v>12</v>
      </c>
      <c r="CA254">
        <v>159360</v>
      </c>
      <c r="CD254" t="s">
        <v>121</v>
      </c>
    </row>
    <row r="255" spans="2:82" x14ac:dyDescent="0.25">
      <c r="B255">
        <f t="shared" si="81"/>
        <v>251</v>
      </c>
      <c r="C255" t="s">
        <v>1358</v>
      </c>
      <c r="D255" t="s">
        <v>1359</v>
      </c>
      <c r="E255" t="s">
        <v>1360</v>
      </c>
      <c r="G255" t="s">
        <v>162</v>
      </c>
      <c r="H255" t="s">
        <v>1361</v>
      </c>
      <c r="I255" t="s">
        <v>86</v>
      </c>
      <c r="J255" t="s">
        <v>1362</v>
      </c>
      <c r="K255" s="4">
        <v>681230</v>
      </c>
      <c r="L255" s="4">
        <v>773315</v>
      </c>
      <c r="M255" s="4">
        <v>711630</v>
      </c>
      <c r="O255" t="s">
        <v>88</v>
      </c>
      <c r="P255" t="s">
        <v>89</v>
      </c>
      <c r="Q255" t="s">
        <v>123</v>
      </c>
      <c r="R255" t="s">
        <v>124</v>
      </c>
      <c r="S255" t="s">
        <v>92</v>
      </c>
      <c r="T255" t="s">
        <v>93</v>
      </c>
      <c r="U255">
        <v>560520</v>
      </c>
      <c r="W255">
        <v>1121040</v>
      </c>
      <c r="X255">
        <v>0</v>
      </c>
      <c r="Y255" t="s">
        <v>248</v>
      </c>
      <c r="Z255" t="s">
        <v>95</v>
      </c>
      <c r="AA255" t="s">
        <v>96</v>
      </c>
      <c r="AB255" t="s">
        <v>545</v>
      </c>
      <c r="AC255" t="s">
        <v>545</v>
      </c>
      <c r="AD255" t="s">
        <v>98</v>
      </c>
      <c r="AE255" t="s">
        <v>718</v>
      </c>
      <c r="AF255" t="s">
        <v>142</v>
      </c>
      <c r="AG255" t="s">
        <v>143</v>
      </c>
      <c r="AH255" t="s">
        <v>1363</v>
      </c>
      <c r="AI255">
        <v>24000</v>
      </c>
      <c r="AJ255">
        <v>24000</v>
      </c>
      <c r="AK255">
        <v>0</v>
      </c>
      <c r="AL255">
        <v>0</v>
      </c>
      <c r="AM255">
        <v>0</v>
      </c>
      <c r="AN255">
        <v>24000</v>
      </c>
      <c r="AO255">
        <v>920</v>
      </c>
      <c r="AP255">
        <v>1</v>
      </c>
      <c r="AU255">
        <v>0</v>
      </c>
      <c r="AY255" t="s">
        <v>228</v>
      </c>
      <c r="AZ255" t="s">
        <v>1364</v>
      </c>
      <c r="BA255" t="s">
        <v>1365</v>
      </c>
      <c r="BB255" t="s">
        <v>732</v>
      </c>
      <c r="BC255" t="s">
        <v>733</v>
      </c>
      <c r="BD255" t="s">
        <v>1167</v>
      </c>
      <c r="BE255" t="s">
        <v>1168</v>
      </c>
      <c r="BF255" t="s">
        <v>1366</v>
      </c>
      <c r="BG255" t="s">
        <v>98</v>
      </c>
      <c r="BH255" t="s">
        <v>109</v>
      </c>
      <c r="BI255" t="s">
        <v>1367</v>
      </c>
      <c r="BJ255" t="s">
        <v>1368</v>
      </c>
      <c r="BK255" t="s">
        <v>154</v>
      </c>
      <c r="BL255" t="s">
        <v>113</v>
      </c>
      <c r="BM255" t="s">
        <v>114</v>
      </c>
      <c r="BN255" t="s">
        <v>113</v>
      </c>
      <c r="BO255" t="s">
        <v>126</v>
      </c>
      <c r="BP255" t="s">
        <v>127</v>
      </c>
      <c r="BQ255" t="s">
        <v>241</v>
      </c>
      <c r="BR255" t="s">
        <v>242</v>
      </c>
      <c r="BS255">
        <v>78820</v>
      </c>
      <c r="BT255" t="s">
        <v>119</v>
      </c>
      <c r="BU255" t="s">
        <v>120</v>
      </c>
      <c r="BV255" t="s">
        <v>120</v>
      </c>
      <c r="BW255" t="s">
        <v>120</v>
      </c>
      <c r="BX255" t="s">
        <v>120</v>
      </c>
      <c r="BY255">
        <v>2</v>
      </c>
      <c r="BZ255">
        <v>2</v>
      </c>
      <c r="CA255">
        <v>118230</v>
      </c>
      <c r="CD255" t="s">
        <v>121</v>
      </c>
    </row>
    <row r="256" spans="2:82" x14ac:dyDescent="0.25">
      <c r="B256">
        <f t="shared" si="81"/>
        <v>252</v>
      </c>
      <c r="C256" t="s">
        <v>1358</v>
      </c>
      <c r="D256" t="s">
        <v>1359</v>
      </c>
      <c r="E256" t="s">
        <v>1360</v>
      </c>
      <c r="G256" t="s">
        <v>162</v>
      </c>
      <c r="H256" t="s">
        <v>1361</v>
      </c>
      <c r="I256" t="s">
        <v>86</v>
      </c>
      <c r="J256" t="s">
        <v>1362</v>
      </c>
      <c r="K256" s="4">
        <v>681230</v>
      </c>
      <c r="L256" s="4">
        <v>773315</v>
      </c>
      <c r="M256" s="4">
        <v>711630</v>
      </c>
      <c r="O256" t="s">
        <v>88</v>
      </c>
      <c r="P256" t="s">
        <v>122</v>
      </c>
      <c r="Q256" t="s">
        <v>90</v>
      </c>
      <c r="R256" t="s">
        <v>91</v>
      </c>
      <c r="S256" t="s">
        <v>95</v>
      </c>
      <c r="T256" t="s">
        <v>165</v>
      </c>
      <c r="U256">
        <v>116035</v>
      </c>
      <c r="W256">
        <v>193392</v>
      </c>
      <c r="X256">
        <v>0</v>
      </c>
      <c r="Y256" t="s">
        <v>1287</v>
      </c>
      <c r="Z256" t="s">
        <v>95</v>
      </c>
      <c r="AA256" t="s">
        <v>96</v>
      </c>
      <c r="AB256" t="s">
        <v>983</v>
      </c>
      <c r="AC256" t="s">
        <v>983</v>
      </c>
      <c r="AD256" t="s">
        <v>98</v>
      </c>
      <c r="AE256" t="s">
        <v>299</v>
      </c>
      <c r="AG256" t="s">
        <v>187</v>
      </c>
      <c r="AI256">
        <v>1800</v>
      </c>
      <c r="AJ256">
        <v>2060</v>
      </c>
      <c r="AK256">
        <v>0</v>
      </c>
      <c r="AL256">
        <v>0</v>
      </c>
      <c r="AM256">
        <v>0</v>
      </c>
      <c r="AN256">
        <v>1800</v>
      </c>
      <c r="AO256">
        <v>180</v>
      </c>
      <c r="AP256">
        <v>1</v>
      </c>
      <c r="AU256">
        <v>0</v>
      </c>
      <c r="AY256" t="s">
        <v>228</v>
      </c>
      <c r="AZ256" t="s">
        <v>1364</v>
      </c>
      <c r="BA256" t="s">
        <v>1365</v>
      </c>
      <c r="BB256" t="s">
        <v>732</v>
      </c>
      <c r="BC256" t="s">
        <v>733</v>
      </c>
      <c r="BD256" t="s">
        <v>1167</v>
      </c>
      <c r="BE256" t="s">
        <v>1168</v>
      </c>
      <c r="BF256" t="s">
        <v>1366</v>
      </c>
      <c r="BG256" t="s">
        <v>98</v>
      </c>
      <c r="BH256" t="s">
        <v>109</v>
      </c>
      <c r="BI256" t="s">
        <v>1367</v>
      </c>
      <c r="BJ256" t="s">
        <v>1368</v>
      </c>
      <c r="BK256" t="s">
        <v>154</v>
      </c>
      <c r="BL256" t="s">
        <v>113</v>
      </c>
      <c r="BM256" t="s">
        <v>114</v>
      </c>
      <c r="BN256" t="s">
        <v>113</v>
      </c>
      <c r="BO256" t="s">
        <v>115</v>
      </c>
      <c r="BP256" t="s">
        <v>116</v>
      </c>
      <c r="BQ256" t="s">
        <v>241</v>
      </c>
      <c r="BR256" t="s">
        <v>242</v>
      </c>
      <c r="BS256">
        <v>78820</v>
      </c>
      <c r="BT256" t="s">
        <v>119</v>
      </c>
      <c r="BU256" t="s">
        <v>120</v>
      </c>
      <c r="BV256" t="s">
        <v>120</v>
      </c>
      <c r="BW256" t="s">
        <v>120</v>
      </c>
      <c r="BX256" t="s">
        <v>120</v>
      </c>
      <c r="BY256">
        <v>2</v>
      </c>
      <c r="BZ256">
        <v>2</v>
      </c>
      <c r="CA256">
        <v>118230</v>
      </c>
      <c r="CD256" t="s">
        <v>121</v>
      </c>
    </row>
    <row r="257" spans="2:82" x14ac:dyDescent="0.25">
      <c r="B257">
        <f t="shared" si="81"/>
        <v>253</v>
      </c>
      <c r="C257" t="s">
        <v>1369</v>
      </c>
      <c r="D257" t="s">
        <v>1370</v>
      </c>
      <c r="E257" t="s">
        <v>1371</v>
      </c>
      <c r="F257" t="s">
        <v>1372</v>
      </c>
      <c r="G257" t="s">
        <v>425</v>
      </c>
      <c r="H257" t="s">
        <v>1373</v>
      </c>
      <c r="I257" t="s">
        <v>86</v>
      </c>
      <c r="J257" t="s">
        <v>1264</v>
      </c>
      <c r="K257" s="4"/>
      <c r="L257" s="4">
        <v>4071216</v>
      </c>
      <c r="M257" s="4">
        <v>4071216</v>
      </c>
      <c r="O257" t="s">
        <v>88</v>
      </c>
      <c r="P257" t="s">
        <v>89</v>
      </c>
      <c r="Q257" t="s">
        <v>666</v>
      </c>
      <c r="R257" t="s">
        <v>347</v>
      </c>
      <c r="S257" t="s">
        <v>137</v>
      </c>
      <c r="T257" t="s">
        <v>183</v>
      </c>
      <c r="W257">
        <v>3558714</v>
      </c>
      <c r="X257">
        <v>0</v>
      </c>
      <c r="Y257" t="s">
        <v>1374</v>
      </c>
      <c r="Z257" t="s">
        <v>218</v>
      </c>
      <c r="AA257" t="s">
        <v>219</v>
      </c>
      <c r="AB257" t="s">
        <v>307</v>
      </c>
      <c r="AC257" t="s">
        <v>307</v>
      </c>
      <c r="AD257" t="s">
        <v>98</v>
      </c>
      <c r="AE257" t="s">
        <v>566</v>
      </c>
      <c r="AG257" t="s">
        <v>100</v>
      </c>
      <c r="AI257">
        <v>36410</v>
      </c>
      <c r="AJ257">
        <v>44022</v>
      </c>
      <c r="AK257">
        <v>0</v>
      </c>
      <c r="AL257">
        <v>0</v>
      </c>
      <c r="AM257">
        <v>0</v>
      </c>
      <c r="AN257">
        <v>36410</v>
      </c>
      <c r="AO257">
        <v>2184</v>
      </c>
      <c r="AP257">
        <v>1</v>
      </c>
      <c r="AQ257" t="s">
        <v>375</v>
      </c>
      <c r="AR257" t="s">
        <v>668</v>
      </c>
      <c r="AS257" t="s">
        <v>1375</v>
      </c>
      <c r="AT257" t="s">
        <v>670</v>
      </c>
      <c r="AU257">
        <v>49800</v>
      </c>
      <c r="AV257">
        <v>0</v>
      </c>
      <c r="AW257">
        <v>0</v>
      </c>
      <c r="AX257">
        <v>878472</v>
      </c>
      <c r="AY257" t="s">
        <v>966</v>
      </c>
      <c r="AZ257" t="s">
        <v>102</v>
      </c>
      <c r="BA257" t="s">
        <v>1376</v>
      </c>
      <c r="BB257" t="s">
        <v>1377</v>
      </c>
      <c r="BC257" t="s">
        <v>1378</v>
      </c>
      <c r="BD257" t="s">
        <v>1379</v>
      </c>
      <c r="BE257" t="s">
        <v>1380</v>
      </c>
      <c r="BF257" t="s">
        <v>1342</v>
      </c>
      <c r="BG257" t="s">
        <v>98</v>
      </c>
      <c r="BH257" t="s">
        <v>602</v>
      </c>
      <c r="BI257" t="s">
        <v>938</v>
      </c>
      <c r="BJ257" t="s">
        <v>1381</v>
      </c>
      <c r="BK257" t="s">
        <v>940</v>
      </c>
      <c r="BL257" t="s">
        <v>357</v>
      </c>
      <c r="BM257" t="s">
        <v>358</v>
      </c>
      <c r="BN257" t="s">
        <v>357</v>
      </c>
      <c r="BO257" t="s">
        <v>676</v>
      </c>
      <c r="BP257" t="s">
        <v>360</v>
      </c>
      <c r="BQ257" t="s">
        <v>157</v>
      </c>
      <c r="BR257" t="s">
        <v>158</v>
      </c>
      <c r="BS257">
        <v>73965</v>
      </c>
      <c r="BT257" t="s">
        <v>119</v>
      </c>
      <c r="BU257" t="s">
        <v>120</v>
      </c>
      <c r="BV257" t="s">
        <v>120</v>
      </c>
      <c r="BW257" t="s">
        <v>120</v>
      </c>
      <c r="BX257" t="s">
        <v>120</v>
      </c>
      <c r="BY257">
        <v>12</v>
      </c>
      <c r="BZ257">
        <v>12</v>
      </c>
      <c r="CA257">
        <v>887580</v>
      </c>
      <c r="CD257" t="s">
        <v>121</v>
      </c>
    </row>
    <row r="258" spans="2:82" x14ac:dyDescent="0.25">
      <c r="B258">
        <f t="shared" si="81"/>
        <v>254</v>
      </c>
      <c r="C258" t="s">
        <v>1369</v>
      </c>
      <c r="D258" t="s">
        <v>1370</v>
      </c>
      <c r="E258" t="s">
        <v>1371</v>
      </c>
      <c r="F258" t="s">
        <v>1372</v>
      </c>
      <c r="G258" t="s">
        <v>425</v>
      </c>
      <c r="H258" t="s">
        <v>1373</v>
      </c>
      <c r="I258" t="s">
        <v>86</v>
      </c>
      <c r="J258" t="s">
        <v>1264</v>
      </c>
      <c r="K258" s="4"/>
      <c r="L258" s="4">
        <v>4071216</v>
      </c>
      <c r="M258" s="4">
        <v>4071216</v>
      </c>
      <c r="O258" t="s">
        <v>88</v>
      </c>
      <c r="P258" t="s">
        <v>122</v>
      </c>
      <c r="Q258" t="s">
        <v>666</v>
      </c>
      <c r="R258" t="s">
        <v>347</v>
      </c>
      <c r="S258" t="s">
        <v>137</v>
      </c>
      <c r="T258" t="s">
        <v>183</v>
      </c>
      <c r="W258">
        <v>1735275</v>
      </c>
      <c r="X258">
        <v>0</v>
      </c>
      <c r="Y258" t="s">
        <v>1374</v>
      </c>
      <c r="Z258" t="s">
        <v>218</v>
      </c>
      <c r="AA258" t="s">
        <v>219</v>
      </c>
      <c r="AB258" t="s">
        <v>307</v>
      </c>
      <c r="AC258" t="s">
        <v>307</v>
      </c>
      <c r="AD258" t="s">
        <v>98</v>
      </c>
      <c r="AE258" t="s">
        <v>566</v>
      </c>
      <c r="AG258" t="s">
        <v>100</v>
      </c>
      <c r="AI258">
        <v>17754</v>
      </c>
      <c r="AJ258">
        <v>21318</v>
      </c>
      <c r="AK258">
        <v>0</v>
      </c>
      <c r="AL258">
        <v>0</v>
      </c>
      <c r="AM258">
        <v>0</v>
      </c>
      <c r="AN258">
        <v>17754</v>
      </c>
      <c r="AO258">
        <v>1102</v>
      </c>
      <c r="AP258">
        <v>1</v>
      </c>
      <c r="AQ258" t="s">
        <v>375</v>
      </c>
      <c r="AR258" t="s">
        <v>668</v>
      </c>
      <c r="AS258" t="s">
        <v>1375</v>
      </c>
      <c r="AT258" t="s">
        <v>670</v>
      </c>
      <c r="AU258">
        <v>49800</v>
      </c>
      <c r="AV258">
        <v>0</v>
      </c>
      <c r="AW258">
        <v>0</v>
      </c>
      <c r="AX258">
        <v>878472</v>
      </c>
      <c r="AY258" t="s">
        <v>966</v>
      </c>
      <c r="AZ258" t="s">
        <v>102</v>
      </c>
      <c r="BA258" t="s">
        <v>1376</v>
      </c>
      <c r="BB258" t="s">
        <v>1377</v>
      </c>
      <c r="BC258" t="s">
        <v>1378</v>
      </c>
      <c r="BD258" t="s">
        <v>1379</v>
      </c>
      <c r="BE258" t="s">
        <v>1380</v>
      </c>
      <c r="BF258" t="s">
        <v>1342</v>
      </c>
      <c r="BG258" t="s">
        <v>98</v>
      </c>
      <c r="BH258" t="s">
        <v>602</v>
      </c>
      <c r="BI258" t="s">
        <v>938</v>
      </c>
      <c r="BJ258" t="s">
        <v>1381</v>
      </c>
      <c r="BK258" t="s">
        <v>940</v>
      </c>
      <c r="BL258" t="s">
        <v>357</v>
      </c>
      <c r="BM258" t="s">
        <v>358</v>
      </c>
      <c r="BN258" t="s">
        <v>357</v>
      </c>
      <c r="BO258" t="s">
        <v>676</v>
      </c>
      <c r="BP258" t="s">
        <v>360</v>
      </c>
      <c r="BQ258" t="s">
        <v>157</v>
      </c>
      <c r="BR258" t="s">
        <v>158</v>
      </c>
      <c r="BS258">
        <v>73965</v>
      </c>
      <c r="BT258" t="s">
        <v>119</v>
      </c>
      <c r="BU258" t="s">
        <v>120</v>
      </c>
      <c r="BV258" t="s">
        <v>120</v>
      </c>
      <c r="BW258" t="s">
        <v>120</v>
      </c>
      <c r="BX258" t="s">
        <v>120</v>
      </c>
      <c r="BY258">
        <v>12</v>
      </c>
      <c r="BZ258">
        <v>12</v>
      </c>
      <c r="CA258">
        <v>887580</v>
      </c>
      <c r="CD258" t="s">
        <v>121</v>
      </c>
    </row>
    <row r="259" spans="2:82" x14ac:dyDescent="0.25">
      <c r="B259">
        <f t="shared" si="81"/>
        <v>255</v>
      </c>
      <c r="C259" t="s">
        <v>1382</v>
      </c>
      <c r="D259" t="s">
        <v>1254</v>
      </c>
      <c r="E259" t="s">
        <v>1383</v>
      </c>
      <c r="H259" t="s">
        <v>1384</v>
      </c>
      <c r="I259" t="s">
        <v>86</v>
      </c>
      <c r="J259" t="s">
        <v>1385</v>
      </c>
      <c r="K259" s="4">
        <v>178148</v>
      </c>
      <c r="L259" s="4">
        <v>177890</v>
      </c>
      <c r="M259" s="4">
        <v>177890</v>
      </c>
      <c r="O259" t="s">
        <v>88</v>
      </c>
      <c r="P259" t="s">
        <v>89</v>
      </c>
      <c r="Q259" t="s">
        <v>123</v>
      </c>
      <c r="R259" t="s">
        <v>124</v>
      </c>
      <c r="S259" t="s">
        <v>92</v>
      </c>
      <c r="T259" t="s">
        <v>93</v>
      </c>
      <c r="U259">
        <v>94083</v>
      </c>
      <c r="W259">
        <v>101164</v>
      </c>
      <c r="X259">
        <v>0</v>
      </c>
      <c r="Y259" t="s">
        <v>1386</v>
      </c>
      <c r="Z259" t="s">
        <v>95</v>
      </c>
      <c r="AA259" t="s">
        <v>96</v>
      </c>
      <c r="AB259" t="s">
        <v>465</v>
      </c>
      <c r="AC259" t="s">
        <v>465</v>
      </c>
      <c r="AD259" t="s">
        <v>98</v>
      </c>
      <c r="AE259" t="s">
        <v>307</v>
      </c>
      <c r="AG259" t="s">
        <v>100</v>
      </c>
      <c r="AI259">
        <v>2800</v>
      </c>
      <c r="AJ259">
        <v>3352</v>
      </c>
      <c r="AK259">
        <v>0</v>
      </c>
      <c r="AL259">
        <v>0</v>
      </c>
      <c r="AM259">
        <v>0</v>
      </c>
      <c r="AN259">
        <v>2800</v>
      </c>
      <c r="AO259">
        <v>220</v>
      </c>
      <c r="AP259">
        <v>1</v>
      </c>
      <c r="AU259">
        <v>0</v>
      </c>
      <c r="AY259" t="s">
        <v>498</v>
      </c>
      <c r="AZ259" t="s">
        <v>1387</v>
      </c>
      <c r="BA259" t="s">
        <v>1388</v>
      </c>
      <c r="BB259" t="s">
        <v>1389</v>
      </c>
      <c r="BC259" t="s">
        <v>1390</v>
      </c>
      <c r="BD259" t="s">
        <v>1391</v>
      </c>
      <c r="BE259" t="s">
        <v>1392</v>
      </c>
      <c r="BF259" t="s">
        <v>1393</v>
      </c>
      <c r="BG259" t="s">
        <v>98</v>
      </c>
      <c r="BH259" t="s">
        <v>109</v>
      </c>
      <c r="BI259" t="s">
        <v>1394</v>
      </c>
      <c r="BJ259" t="s">
        <v>1395</v>
      </c>
      <c r="BK259" t="s">
        <v>154</v>
      </c>
      <c r="BL259" t="s">
        <v>113</v>
      </c>
      <c r="BM259" t="s">
        <v>114</v>
      </c>
      <c r="BN259" t="s">
        <v>113</v>
      </c>
      <c r="BO259" t="s">
        <v>126</v>
      </c>
      <c r="BP259" t="s">
        <v>127</v>
      </c>
      <c r="BQ259" t="s">
        <v>117</v>
      </c>
      <c r="BR259" t="s">
        <v>118</v>
      </c>
      <c r="BS259">
        <v>7500</v>
      </c>
      <c r="BT259" t="s">
        <v>119</v>
      </c>
      <c r="BU259" t="s">
        <v>120</v>
      </c>
      <c r="BV259" t="s">
        <v>120</v>
      </c>
      <c r="BW259" t="s">
        <v>120</v>
      </c>
      <c r="BX259" t="s">
        <v>120</v>
      </c>
      <c r="BY259">
        <v>8</v>
      </c>
      <c r="BZ259">
        <v>8</v>
      </c>
      <c r="CA259">
        <v>60000</v>
      </c>
      <c r="CD259" t="s">
        <v>121</v>
      </c>
    </row>
    <row r="260" spans="2:82" x14ac:dyDescent="0.25">
      <c r="B260">
        <f t="shared" si="81"/>
        <v>256</v>
      </c>
      <c r="C260" t="s">
        <v>1396</v>
      </c>
      <c r="D260" t="s">
        <v>1397</v>
      </c>
      <c r="E260" t="s">
        <v>1398</v>
      </c>
      <c r="F260" t="s">
        <v>1399</v>
      </c>
      <c r="H260" t="s">
        <v>1400</v>
      </c>
      <c r="I260" t="s">
        <v>86</v>
      </c>
      <c r="J260" t="s">
        <v>1385</v>
      </c>
      <c r="K260" s="4">
        <v>243723</v>
      </c>
      <c r="L260" s="4">
        <v>247368</v>
      </c>
      <c r="M260" s="4">
        <v>247368</v>
      </c>
      <c r="O260" t="s">
        <v>88</v>
      </c>
      <c r="P260" t="s">
        <v>89</v>
      </c>
      <c r="Q260" t="s">
        <v>123</v>
      </c>
      <c r="R260" t="s">
        <v>124</v>
      </c>
      <c r="S260" t="s">
        <v>92</v>
      </c>
      <c r="T260" t="s">
        <v>93</v>
      </c>
      <c r="U260">
        <v>131536</v>
      </c>
      <c r="W260">
        <v>263071</v>
      </c>
      <c r="X260">
        <v>0</v>
      </c>
      <c r="Y260" t="s">
        <v>248</v>
      </c>
      <c r="Z260" t="s">
        <v>95</v>
      </c>
      <c r="AA260" t="s">
        <v>96</v>
      </c>
      <c r="AB260" t="s">
        <v>887</v>
      </c>
      <c r="AC260" t="s">
        <v>887</v>
      </c>
      <c r="AD260" t="s">
        <v>98</v>
      </c>
      <c r="AE260" t="s">
        <v>816</v>
      </c>
      <c r="AF260" t="s">
        <v>142</v>
      </c>
      <c r="AG260" t="s">
        <v>143</v>
      </c>
      <c r="AH260" t="s">
        <v>1401</v>
      </c>
      <c r="AI260">
        <v>5688</v>
      </c>
      <c r="AJ260">
        <v>7808</v>
      </c>
      <c r="AK260">
        <v>0</v>
      </c>
      <c r="AL260">
        <v>0</v>
      </c>
      <c r="AM260">
        <v>0</v>
      </c>
      <c r="AN260">
        <v>5688</v>
      </c>
      <c r="AO260">
        <v>398</v>
      </c>
      <c r="AP260">
        <v>1</v>
      </c>
      <c r="AU260">
        <v>0</v>
      </c>
      <c r="AY260" t="s">
        <v>144</v>
      </c>
      <c r="AZ260" t="s">
        <v>1402</v>
      </c>
      <c r="BA260" t="s">
        <v>1388</v>
      </c>
      <c r="BB260" t="s">
        <v>819</v>
      </c>
      <c r="BC260" t="s">
        <v>820</v>
      </c>
      <c r="BD260" t="s">
        <v>1391</v>
      </c>
      <c r="BE260" t="s">
        <v>1392</v>
      </c>
      <c r="BF260" t="s">
        <v>1393</v>
      </c>
      <c r="BG260" t="s">
        <v>98</v>
      </c>
      <c r="BH260" t="s">
        <v>109</v>
      </c>
      <c r="BI260" t="s">
        <v>1403</v>
      </c>
      <c r="BJ260" t="s">
        <v>1404</v>
      </c>
      <c r="BK260" t="s">
        <v>154</v>
      </c>
      <c r="BL260" t="s">
        <v>113</v>
      </c>
      <c r="BM260" t="s">
        <v>114</v>
      </c>
      <c r="BN260" t="s">
        <v>113</v>
      </c>
      <c r="BO260" t="s">
        <v>126</v>
      </c>
      <c r="BP260" t="s">
        <v>127</v>
      </c>
      <c r="BQ260" t="s">
        <v>117</v>
      </c>
      <c r="BR260" t="s">
        <v>118</v>
      </c>
      <c r="BS260">
        <v>14700</v>
      </c>
      <c r="BT260" t="s">
        <v>119</v>
      </c>
      <c r="BU260" t="s">
        <v>120</v>
      </c>
      <c r="BV260" t="s">
        <v>120</v>
      </c>
      <c r="BW260" t="s">
        <v>120</v>
      </c>
      <c r="BX260" t="s">
        <v>120</v>
      </c>
      <c r="BY260">
        <v>8</v>
      </c>
      <c r="BZ260">
        <v>8</v>
      </c>
      <c r="CA260">
        <v>117600</v>
      </c>
      <c r="CD260" t="s">
        <v>121</v>
      </c>
    </row>
    <row r="261" spans="2:82" x14ac:dyDescent="0.25">
      <c r="B261">
        <f t="shared" si="81"/>
        <v>257</v>
      </c>
      <c r="C261" t="s">
        <v>1405</v>
      </c>
      <c r="D261" t="s">
        <v>1406</v>
      </c>
      <c r="E261" t="s">
        <v>1407</v>
      </c>
      <c r="F261" t="s">
        <v>1408</v>
      </c>
      <c r="H261" t="s">
        <v>1408</v>
      </c>
      <c r="I261" t="s">
        <v>86</v>
      </c>
      <c r="J261" t="s">
        <v>1385</v>
      </c>
      <c r="K261" s="4">
        <v>535000</v>
      </c>
      <c r="L261" s="4">
        <v>562174</v>
      </c>
      <c r="M261" s="4">
        <v>562147</v>
      </c>
      <c r="O261" t="s">
        <v>88</v>
      </c>
      <c r="P261" t="s">
        <v>89</v>
      </c>
      <c r="Q261" t="s">
        <v>90</v>
      </c>
      <c r="R261" t="s">
        <v>91</v>
      </c>
      <c r="S261" t="s">
        <v>92</v>
      </c>
      <c r="T261" t="s">
        <v>93</v>
      </c>
      <c r="U261">
        <v>261805</v>
      </c>
      <c r="W261">
        <v>344480</v>
      </c>
      <c r="X261">
        <v>0</v>
      </c>
      <c r="Y261" t="s">
        <v>457</v>
      </c>
      <c r="Z261" t="s">
        <v>95</v>
      </c>
      <c r="AA261" t="s">
        <v>96</v>
      </c>
      <c r="AB261" t="s">
        <v>249</v>
      </c>
      <c r="AC261" t="s">
        <v>222</v>
      </c>
      <c r="AD261" t="s">
        <v>329</v>
      </c>
      <c r="AE261" t="s">
        <v>198</v>
      </c>
      <c r="AF261" t="s">
        <v>1220</v>
      </c>
      <c r="AG261" t="s">
        <v>143</v>
      </c>
      <c r="AI261">
        <v>4000</v>
      </c>
      <c r="AJ261">
        <v>4000</v>
      </c>
      <c r="AK261">
        <v>0</v>
      </c>
      <c r="AL261">
        <v>0</v>
      </c>
      <c r="AM261">
        <v>0</v>
      </c>
      <c r="AN261">
        <v>4000</v>
      </c>
      <c r="AO261">
        <v>260</v>
      </c>
      <c r="AP261">
        <v>1</v>
      </c>
      <c r="AU261">
        <v>0</v>
      </c>
      <c r="AY261" t="s">
        <v>144</v>
      </c>
      <c r="AZ261" t="s">
        <v>1409</v>
      </c>
      <c r="BA261" t="s">
        <v>1388</v>
      </c>
      <c r="BB261" t="s">
        <v>819</v>
      </c>
      <c r="BC261" t="s">
        <v>820</v>
      </c>
      <c r="BD261" t="s">
        <v>1391</v>
      </c>
      <c r="BE261" t="s">
        <v>1392</v>
      </c>
      <c r="BF261" t="s">
        <v>1393</v>
      </c>
      <c r="BG261" t="s">
        <v>98</v>
      </c>
      <c r="BH261" t="s">
        <v>109</v>
      </c>
      <c r="BI261" t="s">
        <v>1394</v>
      </c>
      <c r="BJ261" t="s">
        <v>1404</v>
      </c>
      <c r="BK261" t="s">
        <v>154</v>
      </c>
      <c r="BL261" t="s">
        <v>113</v>
      </c>
      <c r="BM261" t="s">
        <v>114</v>
      </c>
      <c r="BN261" t="s">
        <v>113</v>
      </c>
      <c r="BO261" t="s">
        <v>115</v>
      </c>
      <c r="BP261" t="s">
        <v>116</v>
      </c>
      <c r="BQ261" t="s">
        <v>117</v>
      </c>
      <c r="BR261" t="s">
        <v>118</v>
      </c>
      <c r="BS261">
        <v>19800</v>
      </c>
      <c r="BT261" t="s">
        <v>119</v>
      </c>
      <c r="BU261" t="s">
        <v>120</v>
      </c>
      <c r="BV261" t="s">
        <v>120</v>
      </c>
      <c r="BW261" t="s">
        <v>120</v>
      </c>
      <c r="BX261" t="s">
        <v>120</v>
      </c>
      <c r="BY261">
        <v>8</v>
      </c>
      <c r="BZ261">
        <v>8</v>
      </c>
      <c r="CA261">
        <v>158400</v>
      </c>
      <c r="CD261" t="s">
        <v>121</v>
      </c>
    </row>
    <row r="262" spans="2:82" x14ac:dyDescent="0.25">
      <c r="B262">
        <f t="shared" ref="B262:B325" si="82">IF(C262="","",B261+1)</f>
        <v>258</v>
      </c>
      <c r="C262" t="s">
        <v>1405</v>
      </c>
      <c r="D262" t="s">
        <v>1406</v>
      </c>
      <c r="E262" t="s">
        <v>1407</v>
      </c>
      <c r="F262" t="s">
        <v>1408</v>
      </c>
      <c r="H262" t="s">
        <v>1408</v>
      </c>
      <c r="I262" t="s">
        <v>86</v>
      </c>
      <c r="J262" t="s">
        <v>1385</v>
      </c>
      <c r="K262" s="4">
        <v>535000</v>
      </c>
      <c r="L262" s="4">
        <v>562174</v>
      </c>
      <c r="M262" s="4">
        <v>562147</v>
      </c>
      <c r="O262" t="s">
        <v>88</v>
      </c>
      <c r="P262" t="s">
        <v>122</v>
      </c>
      <c r="Q262" t="s">
        <v>90</v>
      </c>
      <c r="R262" t="s">
        <v>91</v>
      </c>
      <c r="S262" t="s">
        <v>92</v>
      </c>
      <c r="T262" t="s">
        <v>93</v>
      </c>
      <c r="U262">
        <v>151723</v>
      </c>
      <c r="W262">
        <v>172412</v>
      </c>
      <c r="X262">
        <v>0</v>
      </c>
      <c r="Y262" t="s">
        <v>1410</v>
      </c>
      <c r="Z262" t="s">
        <v>95</v>
      </c>
      <c r="AA262" t="s">
        <v>96</v>
      </c>
      <c r="AB262" t="s">
        <v>329</v>
      </c>
      <c r="AC262" t="s">
        <v>329</v>
      </c>
      <c r="AD262" t="s">
        <v>98</v>
      </c>
      <c r="AE262" t="s">
        <v>99</v>
      </c>
      <c r="AG262" t="s">
        <v>100</v>
      </c>
      <c r="AI262">
        <v>2002</v>
      </c>
      <c r="AJ262">
        <v>2002</v>
      </c>
      <c r="AK262">
        <v>0</v>
      </c>
      <c r="AL262">
        <v>0</v>
      </c>
      <c r="AM262">
        <v>0</v>
      </c>
      <c r="AN262">
        <v>2002</v>
      </c>
      <c r="AO262">
        <v>206</v>
      </c>
      <c r="AP262">
        <v>1</v>
      </c>
      <c r="AU262">
        <v>0</v>
      </c>
      <c r="AY262" t="s">
        <v>144</v>
      </c>
      <c r="AZ262" t="s">
        <v>1409</v>
      </c>
      <c r="BA262" t="s">
        <v>1388</v>
      </c>
      <c r="BB262" t="s">
        <v>819</v>
      </c>
      <c r="BC262" t="s">
        <v>820</v>
      </c>
      <c r="BD262" t="s">
        <v>1391</v>
      </c>
      <c r="BE262" t="s">
        <v>1392</v>
      </c>
      <c r="BF262" t="s">
        <v>1393</v>
      </c>
      <c r="BG262" t="s">
        <v>98</v>
      </c>
      <c r="BH262" t="s">
        <v>109</v>
      </c>
      <c r="BI262" t="s">
        <v>1394</v>
      </c>
      <c r="BJ262" t="s">
        <v>1404</v>
      </c>
      <c r="BK262" t="s">
        <v>154</v>
      </c>
      <c r="BL262" t="s">
        <v>113</v>
      </c>
      <c r="BM262" t="s">
        <v>114</v>
      </c>
      <c r="BN262" t="s">
        <v>113</v>
      </c>
      <c r="BO262" t="s">
        <v>115</v>
      </c>
      <c r="BP262" t="s">
        <v>116</v>
      </c>
      <c r="BQ262" t="s">
        <v>117</v>
      </c>
      <c r="BR262" t="s">
        <v>118</v>
      </c>
      <c r="BS262">
        <v>19800</v>
      </c>
      <c r="BT262" t="s">
        <v>119</v>
      </c>
      <c r="BU262" t="s">
        <v>120</v>
      </c>
      <c r="BV262" t="s">
        <v>120</v>
      </c>
      <c r="BW262" t="s">
        <v>120</v>
      </c>
      <c r="BX262" t="s">
        <v>120</v>
      </c>
      <c r="BY262">
        <v>8</v>
      </c>
      <c r="BZ262">
        <v>8</v>
      </c>
      <c r="CA262">
        <v>158400</v>
      </c>
      <c r="CD262" t="s">
        <v>121</v>
      </c>
    </row>
    <row r="263" spans="2:82" x14ac:dyDescent="0.25">
      <c r="B263">
        <f t="shared" si="82"/>
        <v>259</v>
      </c>
      <c r="C263" t="s">
        <v>1411</v>
      </c>
      <c r="D263" t="s">
        <v>1412</v>
      </c>
      <c r="E263" t="s">
        <v>1413</v>
      </c>
      <c r="F263" t="s">
        <v>1414</v>
      </c>
      <c r="G263" t="s">
        <v>264</v>
      </c>
      <c r="H263" t="s">
        <v>1415</v>
      </c>
      <c r="I263" t="s">
        <v>86</v>
      </c>
      <c r="J263" t="s">
        <v>929</v>
      </c>
      <c r="K263" s="4">
        <v>1088450</v>
      </c>
      <c r="L263" s="4">
        <v>1745324</v>
      </c>
      <c r="M263" s="4">
        <v>1509707</v>
      </c>
      <c r="O263" t="s">
        <v>88</v>
      </c>
      <c r="P263" t="s">
        <v>89</v>
      </c>
      <c r="Q263" t="s">
        <v>123</v>
      </c>
      <c r="R263" t="s">
        <v>124</v>
      </c>
      <c r="S263" t="s">
        <v>92</v>
      </c>
      <c r="T263" t="s">
        <v>93</v>
      </c>
      <c r="U263">
        <v>163127</v>
      </c>
      <c r="W263">
        <v>451625</v>
      </c>
      <c r="X263">
        <v>0</v>
      </c>
      <c r="Y263" t="s">
        <v>393</v>
      </c>
      <c r="Z263" t="s">
        <v>95</v>
      </c>
      <c r="AA263" t="s">
        <v>96</v>
      </c>
      <c r="AB263" t="s">
        <v>793</v>
      </c>
      <c r="AC263" t="s">
        <v>793</v>
      </c>
      <c r="AD263" t="s">
        <v>98</v>
      </c>
      <c r="AE263" t="s">
        <v>544</v>
      </c>
      <c r="AF263" t="s">
        <v>1207</v>
      </c>
      <c r="AG263" t="s">
        <v>143</v>
      </c>
      <c r="AI263">
        <v>12500</v>
      </c>
      <c r="AJ263">
        <v>12500</v>
      </c>
      <c r="AK263">
        <v>0</v>
      </c>
      <c r="AL263">
        <v>0</v>
      </c>
      <c r="AM263">
        <v>0</v>
      </c>
      <c r="AN263">
        <v>12500</v>
      </c>
      <c r="AO263">
        <v>600</v>
      </c>
      <c r="AP263">
        <v>1</v>
      </c>
      <c r="AU263">
        <v>0</v>
      </c>
      <c r="AY263" t="s">
        <v>897</v>
      </c>
      <c r="AZ263" t="s">
        <v>1416</v>
      </c>
      <c r="BA263" t="s">
        <v>1417</v>
      </c>
      <c r="BB263" t="s">
        <v>1210</v>
      </c>
      <c r="BC263" t="s">
        <v>1211</v>
      </c>
      <c r="BD263" t="s">
        <v>935</v>
      </c>
      <c r="BE263" t="s">
        <v>936</v>
      </c>
      <c r="BF263" t="s">
        <v>1418</v>
      </c>
      <c r="BG263" t="s">
        <v>98</v>
      </c>
      <c r="BH263" t="s">
        <v>602</v>
      </c>
      <c r="BI263" t="s">
        <v>1419</v>
      </c>
      <c r="BJ263" t="s">
        <v>1420</v>
      </c>
      <c r="BK263" t="s">
        <v>940</v>
      </c>
      <c r="BL263" t="s">
        <v>113</v>
      </c>
      <c r="BM263" t="s">
        <v>114</v>
      </c>
      <c r="BN263" t="s">
        <v>113</v>
      </c>
      <c r="BO263" t="s">
        <v>126</v>
      </c>
      <c r="BP263" t="s">
        <v>127</v>
      </c>
      <c r="BQ263" t="s">
        <v>179</v>
      </c>
      <c r="BR263" t="s">
        <v>180</v>
      </c>
      <c r="BS263">
        <v>49800</v>
      </c>
      <c r="BT263" t="s">
        <v>119</v>
      </c>
      <c r="BU263" t="s">
        <v>120</v>
      </c>
      <c r="BV263" t="s">
        <v>120</v>
      </c>
      <c r="BW263" t="s">
        <v>120</v>
      </c>
      <c r="BX263" t="s">
        <v>120</v>
      </c>
      <c r="BY263">
        <v>15</v>
      </c>
      <c r="BZ263">
        <v>15</v>
      </c>
      <c r="CA263">
        <v>747000</v>
      </c>
      <c r="CD263" t="s">
        <v>121</v>
      </c>
    </row>
    <row r="264" spans="2:82" x14ac:dyDescent="0.25">
      <c r="B264">
        <f t="shared" si="82"/>
        <v>260</v>
      </c>
      <c r="C264" t="s">
        <v>1411</v>
      </c>
      <c r="D264" t="s">
        <v>1412</v>
      </c>
      <c r="E264" t="s">
        <v>1413</v>
      </c>
      <c r="F264" t="s">
        <v>1414</v>
      </c>
      <c r="G264" t="s">
        <v>264</v>
      </c>
      <c r="H264" t="s">
        <v>1415</v>
      </c>
      <c r="I264" t="s">
        <v>86</v>
      </c>
      <c r="J264" t="s">
        <v>929</v>
      </c>
      <c r="K264" s="4">
        <v>1088450</v>
      </c>
      <c r="L264" s="4">
        <v>1745324</v>
      </c>
      <c r="M264" s="4">
        <v>1509707</v>
      </c>
      <c r="O264" t="s">
        <v>88</v>
      </c>
      <c r="P264" t="s">
        <v>89</v>
      </c>
      <c r="Q264" t="s">
        <v>123</v>
      </c>
      <c r="R264" t="s">
        <v>124</v>
      </c>
      <c r="S264" t="s">
        <v>92</v>
      </c>
      <c r="T264" t="s">
        <v>93</v>
      </c>
      <c r="U264">
        <v>163127</v>
      </c>
      <c r="W264">
        <v>451625</v>
      </c>
      <c r="X264">
        <v>0</v>
      </c>
      <c r="Y264" t="s">
        <v>393</v>
      </c>
      <c r="Z264" t="s">
        <v>95</v>
      </c>
      <c r="AA264" t="s">
        <v>96</v>
      </c>
      <c r="AB264" t="s">
        <v>793</v>
      </c>
      <c r="AC264" t="s">
        <v>793</v>
      </c>
      <c r="AD264" t="s">
        <v>98</v>
      </c>
      <c r="AE264" t="s">
        <v>544</v>
      </c>
      <c r="AF264" t="s">
        <v>1207</v>
      </c>
      <c r="AG264" t="s">
        <v>143</v>
      </c>
      <c r="AI264">
        <v>12500</v>
      </c>
      <c r="AJ264">
        <v>12500</v>
      </c>
      <c r="AK264">
        <v>0</v>
      </c>
      <c r="AL264">
        <v>0</v>
      </c>
      <c r="AM264">
        <v>0</v>
      </c>
      <c r="AN264">
        <v>12500</v>
      </c>
      <c r="AO264">
        <v>600</v>
      </c>
      <c r="AP264">
        <v>1</v>
      </c>
      <c r="AU264">
        <v>0</v>
      </c>
      <c r="AY264" t="s">
        <v>897</v>
      </c>
      <c r="AZ264" t="s">
        <v>1416</v>
      </c>
      <c r="BA264" t="s">
        <v>1417</v>
      </c>
      <c r="BB264" t="s">
        <v>1210</v>
      </c>
      <c r="BC264" t="s">
        <v>1211</v>
      </c>
      <c r="BD264" t="s">
        <v>935</v>
      </c>
      <c r="BE264" t="s">
        <v>936</v>
      </c>
      <c r="BF264" t="s">
        <v>1418</v>
      </c>
      <c r="BG264" t="s">
        <v>98</v>
      </c>
      <c r="BH264" t="s">
        <v>602</v>
      </c>
      <c r="BI264" t="s">
        <v>1419</v>
      </c>
      <c r="BJ264" t="s">
        <v>1420</v>
      </c>
      <c r="BK264" t="s">
        <v>940</v>
      </c>
      <c r="BL264" t="s">
        <v>113</v>
      </c>
      <c r="BM264" t="s">
        <v>114</v>
      </c>
      <c r="BN264" t="s">
        <v>113</v>
      </c>
      <c r="BO264" t="s">
        <v>126</v>
      </c>
      <c r="BP264" t="s">
        <v>127</v>
      </c>
      <c r="BQ264" t="s">
        <v>179</v>
      </c>
      <c r="BR264" t="s">
        <v>180</v>
      </c>
      <c r="BS264">
        <v>28739</v>
      </c>
      <c r="BT264" t="s">
        <v>119</v>
      </c>
      <c r="BU264" t="s">
        <v>120</v>
      </c>
      <c r="BV264" t="s">
        <v>120</v>
      </c>
      <c r="BW264" t="s">
        <v>902</v>
      </c>
      <c r="BX264" t="s">
        <v>902</v>
      </c>
      <c r="BY264">
        <v>15</v>
      </c>
      <c r="BZ264">
        <v>12</v>
      </c>
      <c r="CA264">
        <v>344868</v>
      </c>
      <c r="CD264" t="s">
        <v>121</v>
      </c>
    </row>
    <row r="265" spans="2:82" x14ac:dyDescent="0.25">
      <c r="B265">
        <f t="shared" si="82"/>
        <v>261</v>
      </c>
      <c r="C265" t="s">
        <v>1411</v>
      </c>
      <c r="D265" t="s">
        <v>1412</v>
      </c>
      <c r="E265" t="s">
        <v>1413</v>
      </c>
      <c r="F265" t="s">
        <v>1414</v>
      </c>
      <c r="G265" t="s">
        <v>264</v>
      </c>
      <c r="H265" t="s">
        <v>1415</v>
      </c>
      <c r="I265" t="s">
        <v>86</v>
      </c>
      <c r="J265" t="s">
        <v>929</v>
      </c>
      <c r="K265" s="4">
        <v>1088450</v>
      </c>
      <c r="L265" s="4">
        <v>1745324</v>
      </c>
      <c r="M265" s="4">
        <v>1509707</v>
      </c>
      <c r="O265" t="s">
        <v>88</v>
      </c>
      <c r="P265" t="s">
        <v>122</v>
      </c>
      <c r="Q265" t="s">
        <v>123</v>
      </c>
      <c r="R265" t="s">
        <v>124</v>
      </c>
      <c r="S265" t="s">
        <v>92</v>
      </c>
      <c r="T265" t="s">
        <v>93</v>
      </c>
      <c r="U265">
        <v>131807</v>
      </c>
      <c r="W265">
        <v>364913</v>
      </c>
      <c r="X265">
        <v>0</v>
      </c>
      <c r="Y265" t="s">
        <v>393</v>
      </c>
      <c r="Z265" t="s">
        <v>95</v>
      </c>
      <c r="AA265" t="s">
        <v>96</v>
      </c>
      <c r="AB265" t="s">
        <v>793</v>
      </c>
      <c r="AC265" t="s">
        <v>793</v>
      </c>
      <c r="AD265" t="s">
        <v>98</v>
      </c>
      <c r="AE265" t="s">
        <v>544</v>
      </c>
      <c r="AG265" t="s">
        <v>187</v>
      </c>
      <c r="AI265">
        <v>10100</v>
      </c>
      <c r="AJ265">
        <v>10100</v>
      </c>
      <c r="AK265">
        <v>0</v>
      </c>
      <c r="AL265">
        <v>0</v>
      </c>
      <c r="AM265">
        <v>0</v>
      </c>
      <c r="AN265">
        <v>10100</v>
      </c>
      <c r="AO265">
        <v>504</v>
      </c>
      <c r="AP265">
        <v>1</v>
      </c>
      <c r="AU265">
        <v>0</v>
      </c>
      <c r="AY265" t="s">
        <v>897</v>
      </c>
      <c r="AZ265" t="s">
        <v>1416</v>
      </c>
      <c r="BA265" t="s">
        <v>1417</v>
      </c>
      <c r="BB265" t="s">
        <v>1210</v>
      </c>
      <c r="BC265" t="s">
        <v>1211</v>
      </c>
      <c r="BD265" t="s">
        <v>935</v>
      </c>
      <c r="BE265" t="s">
        <v>936</v>
      </c>
      <c r="BF265" t="s">
        <v>1418</v>
      </c>
      <c r="BG265" t="s">
        <v>98</v>
      </c>
      <c r="BH265" t="s">
        <v>602</v>
      </c>
      <c r="BI265" t="s">
        <v>1419</v>
      </c>
      <c r="BJ265" t="s">
        <v>1420</v>
      </c>
      <c r="BK265" t="s">
        <v>940</v>
      </c>
      <c r="BL265" t="s">
        <v>113</v>
      </c>
      <c r="BM265" t="s">
        <v>114</v>
      </c>
      <c r="BN265" t="s">
        <v>113</v>
      </c>
      <c r="BO265" t="s">
        <v>126</v>
      </c>
      <c r="BP265" t="s">
        <v>127</v>
      </c>
      <c r="BQ265" t="s">
        <v>179</v>
      </c>
      <c r="BR265" t="s">
        <v>180</v>
      </c>
      <c r="BS265">
        <v>49800</v>
      </c>
      <c r="BT265" t="s">
        <v>119</v>
      </c>
      <c r="BU265" t="s">
        <v>120</v>
      </c>
      <c r="BV265" t="s">
        <v>120</v>
      </c>
      <c r="BW265" t="s">
        <v>120</v>
      </c>
      <c r="BX265" t="s">
        <v>120</v>
      </c>
      <c r="BY265">
        <v>15</v>
      </c>
      <c r="BZ265">
        <v>15</v>
      </c>
      <c r="CA265">
        <v>747000</v>
      </c>
      <c r="CD265" t="s">
        <v>121</v>
      </c>
    </row>
    <row r="266" spans="2:82" x14ac:dyDescent="0.25">
      <c r="B266">
        <f t="shared" si="82"/>
        <v>262</v>
      </c>
      <c r="C266" t="s">
        <v>1411</v>
      </c>
      <c r="D266" t="s">
        <v>1412</v>
      </c>
      <c r="E266" t="s">
        <v>1413</v>
      </c>
      <c r="F266" t="s">
        <v>1414</v>
      </c>
      <c r="G266" t="s">
        <v>264</v>
      </c>
      <c r="H266" t="s">
        <v>1415</v>
      </c>
      <c r="I266" t="s">
        <v>86</v>
      </c>
      <c r="J266" t="s">
        <v>929</v>
      </c>
      <c r="K266" s="4">
        <v>1088450</v>
      </c>
      <c r="L266" s="4">
        <v>1745324</v>
      </c>
      <c r="M266" s="4">
        <v>1509707</v>
      </c>
      <c r="O266" t="s">
        <v>88</v>
      </c>
      <c r="P266" t="s">
        <v>122</v>
      </c>
      <c r="Q266" t="s">
        <v>123</v>
      </c>
      <c r="R266" t="s">
        <v>124</v>
      </c>
      <c r="S266" t="s">
        <v>92</v>
      </c>
      <c r="T266" t="s">
        <v>93</v>
      </c>
      <c r="U266">
        <v>131807</v>
      </c>
      <c r="W266">
        <v>364913</v>
      </c>
      <c r="X266">
        <v>0</v>
      </c>
      <c r="Y266" t="s">
        <v>393</v>
      </c>
      <c r="Z266" t="s">
        <v>95</v>
      </c>
      <c r="AA266" t="s">
        <v>96</v>
      </c>
      <c r="AB266" t="s">
        <v>793</v>
      </c>
      <c r="AC266" t="s">
        <v>793</v>
      </c>
      <c r="AD266" t="s">
        <v>98</v>
      </c>
      <c r="AE266" t="s">
        <v>544</v>
      </c>
      <c r="AG266" t="s">
        <v>187</v>
      </c>
      <c r="AI266">
        <v>10100</v>
      </c>
      <c r="AJ266">
        <v>10100</v>
      </c>
      <c r="AK266">
        <v>0</v>
      </c>
      <c r="AL266">
        <v>0</v>
      </c>
      <c r="AM266">
        <v>0</v>
      </c>
      <c r="AN266">
        <v>10100</v>
      </c>
      <c r="AO266">
        <v>504</v>
      </c>
      <c r="AP266">
        <v>1</v>
      </c>
      <c r="AU266">
        <v>0</v>
      </c>
      <c r="AY266" t="s">
        <v>897</v>
      </c>
      <c r="AZ266" t="s">
        <v>1416</v>
      </c>
      <c r="BA266" t="s">
        <v>1417</v>
      </c>
      <c r="BB266" t="s">
        <v>1210</v>
      </c>
      <c r="BC266" t="s">
        <v>1211</v>
      </c>
      <c r="BD266" t="s">
        <v>935</v>
      </c>
      <c r="BE266" t="s">
        <v>936</v>
      </c>
      <c r="BF266" t="s">
        <v>1418</v>
      </c>
      <c r="BG266" t="s">
        <v>98</v>
      </c>
      <c r="BH266" t="s">
        <v>602</v>
      </c>
      <c r="BI266" t="s">
        <v>1419</v>
      </c>
      <c r="BJ266" t="s">
        <v>1420</v>
      </c>
      <c r="BK266" t="s">
        <v>940</v>
      </c>
      <c r="BL266" t="s">
        <v>113</v>
      </c>
      <c r="BM266" t="s">
        <v>114</v>
      </c>
      <c r="BN266" t="s">
        <v>113</v>
      </c>
      <c r="BO266" t="s">
        <v>126</v>
      </c>
      <c r="BP266" t="s">
        <v>127</v>
      </c>
      <c r="BQ266" t="s">
        <v>179</v>
      </c>
      <c r="BR266" t="s">
        <v>180</v>
      </c>
      <c r="BS266">
        <v>28739</v>
      </c>
      <c r="BT266" t="s">
        <v>119</v>
      </c>
      <c r="BU266" t="s">
        <v>120</v>
      </c>
      <c r="BV266" t="s">
        <v>120</v>
      </c>
      <c r="BW266" t="s">
        <v>902</v>
      </c>
      <c r="BX266" t="s">
        <v>902</v>
      </c>
      <c r="BY266">
        <v>15</v>
      </c>
      <c r="BZ266">
        <v>12</v>
      </c>
      <c r="CA266">
        <v>344868</v>
      </c>
      <c r="CD266" t="s">
        <v>121</v>
      </c>
    </row>
    <row r="267" spans="2:82" x14ac:dyDescent="0.25">
      <c r="B267">
        <f t="shared" si="82"/>
        <v>263</v>
      </c>
      <c r="C267" t="s">
        <v>1411</v>
      </c>
      <c r="D267" t="s">
        <v>1412</v>
      </c>
      <c r="E267" t="s">
        <v>1413</v>
      </c>
      <c r="F267" t="s">
        <v>1414</v>
      </c>
      <c r="G267" t="s">
        <v>264</v>
      </c>
      <c r="H267" t="s">
        <v>1415</v>
      </c>
      <c r="I267" t="s">
        <v>86</v>
      </c>
      <c r="J267" t="s">
        <v>929</v>
      </c>
      <c r="K267" s="4">
        <v>1088450</v>
      </c>
      <c r="L267" s="4">
        <v>1745324</v>
      </c>
      <c r="M267" s="4">
        <v>1509707</v>
      </c>
      <c r="O267" t="s">
        <v>88</v>
      </c>
      <c r="P267" t="s">
        <v>227</v>
      </c>
      <c r="Q267" t="s">
        <v>123</v>
      </c>
      <c r="R267" t="s">
        <v>124</v>
      </c>
      <c r="S267" t="s">
        <v>92</v>
      </c>
      <c r="T267" t="s">
        <v>93</v>
      </c>
      <c r="U267">
        <v>82546</v>
      </c>
      <c r="W267">
        <v>224006</v>
      </c>
      <c r="X267">
        <v>0</v>
      </c>
      <c r="Y267" t="s">
        <v>543</v>
      </c>
      <c r="Z267" t="s">
        <v>95</v>
      </c>
      <c r="AA267" t="s">
        <v>96</v>
      </c>
      <c r="AB267" t="s">
        <v>201</v>
      </c>
      <c r="AC267" t="s">
        <v>201</v>
      </c>
      <c r="AD267" t="s">
        <v>98</v>
      </c>
      <c r="AE267" t="s">
        <v>268</v>
      </c>
      <c r="AG267" t="s">
        <v>187</v>
      </c>
      <c r="AI267">
        <v>6200</v>
      </c>
      <c r="AJ267">
        <v>6200</v>
      </c>
      <c r="AK267">
        <v>0</v>
      </c>
      <c r="AL267">
        <v>0</v>
      </c>
      <c r="AM267">
        <v>0</v>
      </c>
      <c r="AN267">
        <v>6200</v>
      </c>
      <c r="AO267">
        <v>348</v>
      </c>
      <c r="AP267">
        <v>1</v>
      </c>
      <c r="AU267">
        <v>0</v>
      </c>
      <c r="AY267" t="s">
        <v>897</v>
      </c>
      <c r="AZ267" t="s">
        <v>1416</v>
      </c>
      <c r="BA267" t="s">
        <v>1417</v>
      </c>
      <c r="BB267" t="s">
        <v>1210</v>
      </c>
      <c r="BC267" t="s">
        <v>1211</v>
      </c>
      <c r="BD267" t="s">
        <v>935</v>
      </c>
      <c r="BE267" t="s">
        <v>936</v>
      </c>
      <c r="BF267" t="s">
        <v>1418</v>
      </c>
      <c r="BG267" t="s">
        <v>98</v>
      </c>
      <c r="BH267" t="s">
        <v>602</v>
      </c>
      <c r="BI267" t="s">
        <v>1419</v>
      </c>
      <c r="BJ267" t="s">
        <v>1420</v>
      </c>
      <c r="BK267" t="s">
        <v>940</v>
      </c>
      <c r="BL267" t="s">
        <v>113</v>
      </c>
      <c r="BM267" t="s">
        <v>114</v>
      </c>
      <c r="BN267" t="s">
        <v>113</v>
      </c>
      <c r="BO267" t="s">
        <v>126</v>
      </c>
      <c r="BP267" t="s">
        <v>127</v>
      </c>
      <c r="BQ267" t="s">
        <v>179</v>
      </c>
      <c r="BR267" t="s">
        <v>180</v>
      </c>
      <c r="BS267">
        <v>28739</v>
      </c>
      <c r="BT267" t="s">
        <v>119</v>
      </c>
      <c r="BU267" t="s">
        <v>120</v>
      </c>
      <c r="BV267" t="s">
        <v>120</v>
      </c>
      <c r="BW267" t="s">
        <v>902</v>
      </c>
      <c r="BX267" t="s">
        <v>902</v>
      </c>
      <c r="BY267">
        <v>15</v>
      </c>
      <c r="BZ267">
        <v>12</v>
      </c>
      <c r="CA267">
        <v>344868</v>
      </c>
      <c r="CD267" t="s">
        <v>121</v>
      </c>
    </row>
    <row r="268" spans="2:82" x14ac:dyDescent="0.25">
      <c r="B268">
        <f t="shared" si="82"/>
        <v>264</v>
      </c>
      <c r="C268" t="s">
        <v>1411</v>
      </c>
      <c r="D268" t="s">
        <v>1412</v>
      </c>
      <c r="E268" t="s">
        <v>1413</v>
      </c>
      <c r="F268" t="s">
        <v>1414</v>
      </c>
      <c r="G268" t="s">
        <v>264</v>
      </c>
      <c r="H268" t="s">
        <v>1415</v>
      </c>
      <c r="I268" t="s">
        <v>86</v>
      </c>
      <c r="J268" t="s">
        <v>929</v>
      </c>
      <c r="K268" s="4">
        <v>1088450</v>
      </c>
      <c r="L268" s="4">
        <v>1745324</v>
      </c>
      <c r="M268" s="4">
        <v>1509707</v>
      </c>
      <c r="O268" t="s">
        <v>88</v>
      </c>
      <c r="P268" t="s">
        <v>227</v>
      </c>
      <c r="Q268" t="s">
        <v>123</v>
      </c>
      <c r="R268" t="s">
        <v>124</v>
      </c>
      <c r="S268" t="s">
        <v>92</v>
      </c>
      <c r="T268" t="s">
        <v>93</v>
      </c>
      <c r="U268">
        <v>82546</v>
      </c>
      <c r="W268">
        <v>224006</v>
      </c>
      <c r="X268">
        <v>0</v>
      </c>
      <c r="Y268" t="s">
        <v>543</v>
      </c>
      <c r="Z268" t="s">
        <v>95</v>
      </c>
      <c r="AA268" t="s">
        <v>96</v>
      </c>
      <c r="AB268" t="s">
        <v>201</v>
      </c>
      <c r="AC268" t="s">
        <v>201</v>
      </c>
      <c r="AD268" t="s">
        <v>98</v>
      </c>
      <c r="AE268" t="s">
        <v>268</v>
      </c>
      <c r="AG268" t="s">
        <v>187</v>
      </c>
      <c r="AI268">
        <v>6200</v>
      </c>
      <c r="AJ268">
        <v>6200</v>
      </c>
      <c r="AK268">
        <v>0</v>
      </c>
      <c r="AL268">
        <v>0</v>
      </c>
      <c r="AM268">
        <v>0</v>
      </c>
      <c r="AN268">
        <v>6200</v>
      </c>
      <c r="AO268">
        <v>348</v>
      </c>
      <c r="AP268">
        <v>1</v>
      </c>
      <c r="AU268">
        <v>0</v>
      </c>
      <c r="AY268" t="s">
        <v>897</v>
      </c>
      <c r="AZ268" t="s">
        <v>1416</v>
      </c>
      <c r="BA268" t="s">
        <v>1417</v>
      </c>
      <c r="BB268" t="s">
        <v>1210</v>
      </c>
      <c r="BC268" t="s">
        <v>1211</v>
      </c>
      <c r="BD268" t="s">
        <v>935</v>
      </c>
      <c r="BE268" t="s">
        <v>936</v>
      </c>
      <c r="BF268" t="s">
        <v>1418</v>
      </c>
      <c r="BG268" t="s">
        <v>98</v>
      </c>
      <c r="BH268" t="s">
        <v>602</v>
      </c>
      <c r="BI268" t="s">
        <v>1419</v>
      </c>
      <c r="BJ268" t="s">
        <v>1420</v>
      </c>
      <c r="BK268" t="s">
        <v>940</v>
      </c>
      <c r="BL268" t="s">
        <v>113</v>
      </c>
      <c r="BM268" t="s">
        <v>114</v>
      </c>
      <c r="BN268" t="s">
        <v>113</v>
      </c>
      <c r="BO268" t="s">
        <v>126</v>
      </c>
      <c r="BP268" t="s">
        <v>127</v>
      </c>
      <c r="BQ268" t="s">
        <v>179</v>
      </c>
      <c r="BR268" t="s">
        <v>180</v>
      </c>
      <c r="BS268">
        <v>49800</v>
      </c>
      <c r="BT268" t="s">
        <v>119</v>
      </c>
      <c r="BU268" t="s">
        <v>120</v>
      </c>
      <c r="BV268" t="s">
        <v>120</v>
      </c>
      <c r="BW268" t="s">
        <v>120</v>
      </c>
      <c r="BX268" t="s">
        <v>120</v>
      </c>
      <c r="BY268">
        <v>15</v>
      </c>
      <c r="BZ268">
        <v>15</v>
      </c>
      <c r="CA268">
        <v>747000</v>
      </c>
      <c r="CD268" t="s">
        <v>121</v>
      </c>
    </row>
    <row r="269" spans="2:82" x14ac:dyDescent="0.25">
      <c r="B269">
        <f t="shared" si="82"/>
        <v>265</v>
      </c>
      <c r="C269" t="s">
        <v>1411</v>
      </c>
      <c r="D269" t="s">
        <v>1412</v>
      </c>
      <c r="E269" t="s">
        <v>1413</v>
      </c>
      <c r="F269" t="s">
        <v>1414</v>
      </c>
      <c r="G269" t="s">
        <v>264</v>
      </c>
      <c r="H269" t="s">
        <v>1415</v>
      </c>
      <c r="I269" t="s">
        <v>86</v>
      </c>
      <c r="J269" t="s">
        <v>929</v>
      </c>
      <c r="K269" s="4">
        <v>1088450</v>
      </c>
      <c r="L269" s="4">
        <v>1745324</v>
      </c>
      <c r="M269" s="4">
        <v>1509707</v>
      </c>
      <c r="O269" t="s">
        <v>88</v>
      </c>
      <c r="P269" t="s">
        <v>282</v>
      </c>
      <c r="Q269" t="s">
        <v>123</v>
      </c>
      <c r="R269" t="s">
        <v>124</v>
      </c>
      <c r="S269" t="s">
        <v>92</v>
      </c>
      <c r="T269" t="s">
        <v>93</v>
      </c>
      <c r="U269">
        <v>67102</v>
      </c>
      <c r="W269">
        <v>182095</v>
      </c>
      <c r="X269">
        <v>0</v>
      </c>
      <c r="Y269" t="s">
        <v>543</v>
      </c>
      <c r="Z269" t="s">
        <v>95</v>
      </c>
      <c r="AA269" t="s">
        <v>96</v>
      </c>
      <c r="AB269" t="s">
        <v>201</v>
      </c>
      <c r="AC269" t="s">
        <v>201</v>
      </c>
      <c r="AD269" t="s">
        <v>98</v>
      </c>
      <c r="AE269" t="s">
        <v>268</v>
      </c>
      <c r="AG269" t="s">
        <v>187</v>
      </c>
      <c r="AI269">
        <v>5040</v>
      </c>
      <c r="AJ269">
        <v>5040</v>
      </c>
      <c r="AK269">
        <v>0</v>
      </c>
      <c r="AL269">
        <v>0</v>
      </c>
      <c r="AM269">
        <v>0</v>
      </c>
      <c r="AN269">
        <v>5040</v>
      </c>
      <c r="AO269">
        <v>288</v>
      </c>
      <c r="AP269">
        <v>1</v>
      </c>
      <c r="AU269">
        <v>0</v>
      </c>
      <c r="AY269" t="s">
        <v>897</v>
      </c>
      <c r="AZ269" t="s">
        <v>1416</v>
      </c>
      <c r="BA269" t="s">
        <v>1417</v>
      </c>
      <c r="BB269" t="s">
        <v>1210</v>
      </c>
      <c r="BC269" t="s">
        <v>1211</v>
      </c>
      <c r="BD269" t="s">
        <v>935</v>
      </c>
      <c r="BE269" t="s">
        <v>936</v>
      </c>
      <c r="BF269" t="s">
        <v>1418</v>
      </c>
      <c r="BG269" t="s">
        <v>98</v>
      </c>
      <c r="BH269" t="s">
        <v>602</v>
      </c>
      <c r="BI269" t="s">
        <v>1419</v>
      </c>
      <c r="BJ269" t="s">
        <v>1420</v>
      </c>
      <c r="BK269" t="s">
        <v>940</v>
      </c>
      <c r="BL269" t="s">
        <v>113</v>
      </c>
      <c r="BM269" t="s">
        <v>114</v>
      </c>
      <c r="BN269" t="s">
        <v>113</v>
      </c>
      <c r="BO269" t="s">
        <v>126</v>
      </c>
      <c r="BP269" t="s">
        <v>127</v>
      </c>
      <c r="BQ269" t="s">
        <v>179</v>
      </c>
      <c r="BR269" t="s">
        <v>180</v>
      </c>
      <c r="BS269">
        <v>28739</v>
      </c>
      <c r="BT269" t="s">
        <v>119</v>
      </c>
      <c r="BU269" t="s">
        <v>120</v>
      </c>
      <c r="BV269" t="s">
        <v>120</v>
      </c>
      <c r="BW269" t="s">
        <v>902</v>
      </c>
      <c r="BX269" t="s">
        <v>902</v>
      </c>
      <c r="BY269">
        <v>15</v>
      </c>
      <c r="BZ269">
        <v>12</v>
      </c>
      <c r="CA269">
        <v>344868</v>
      </c>
      <c r="CD269" t="s">
        <v>121</v>
      </c>
    </row>
    <row r="270" spans="2:82" x14ac:dyDescent="0.25">
      <c r="B270">
        <f t="shared" si="82"/>
        <v>266</v>
      </c>
      <c r="C270" t="s">
        <v>1411</v>
      </c>
      <c r="D270" t="s">
        <v>1412</v>
      </c>
      <c r="E270" t="s">
        <v>1413</v>
      </c>
      <c r="F270" t="s">
        <v>1414</v>
      </c>
      <c r="G270" t="s">
        <v>264</v>
      </c>
      <c r="H270" t="s">
        <v>1415</v>
      </c>
      <c r="I270" t="s">
        <v>86</v>
      </c>
      <c r="J270" t="s">
        <v>929</v>
      </c>
      <c r="K270" s="4">
        <v>1088450</v>
      </c>
      <c r="L270" s="4">
        <v>1745324</v>
      </c>
      <c r="M270" s="4">
        <v>1509707</v>
      </c>
      <c r="O270" t="s">
        <v>88</v>
      </c>
      <c r="P270" t="s">
        <v>282</v>
      </c>
      <c r="Q270" t="s">
        <v>123</v>
      </c>
      <c r="R270" t="s">
        <v>124</v>
      </c>
      <c r="S270" t="s">
        <v>92</v>
      </c>
      <c r="T270" t="s">
        <v>93</v>
      </c>
      <c r="U270">
        <v>67102</v>
      </c>
      <c r="W270">
        <v>182095</v>
      </c>
      <c r="X270">
        <v>0</v>
      </c>
      <c r="Y270" t="s">
        <v>543</v>
      </c>
      <c r="Z270" t="s">
        <v>95</v>
      </c>
      <c r="AA270" t="s">
        <v>96</v>
      </c>
      <c r="AB270" t="s">
        <v>201</v>
      </c>
      <c r="AC270" t="s">
        <v>201</v>
      </c>
      <c r="AD270" t="s">
        <v>98</v>
      </c>
      <c r="AE270" t="s">
        <v>268</v>
      </c>
      <c r="AG270" t="s">
        <v>187</v>
      </c>
      <c r="AI270">
        <v>5040</v>
      </c>
      <c r="AJ270">
        <v>5040</v>
      </c>
      <c r="AK270">
        <v>0</v>
      </c>
      <c r="AL270">
        <v>0</v>
      </c>
      <c r="AM270">
        <v>0</v>
      </c>
      <c r="AN270">
        <v>5040</v>
      </c>
      <c r="AO270">
        <v>288</v>
      </c>
      <c r="AP270">
        <v>1</v>
      </c>
      <c r="AU270">
        <v>0</v>
      </c>
      <c r="AY270" t="s">
        <v>897</v>
      </c>
      <c r="AZ270" t="s">
        <v>1416</v>
      </c>
      <c r="BA270" t="s">
        <v>1417</v>
      </c>
      <c r="BB270" t="s">
        <v>1210</v>
      </c>
      <c r="BC270" t="s">
        <v>1211</v>
      </c>
      <c r="BD270" t="s">
        <v>935</v>
      </c>
      <c r="BE270" t="s">
        <v>936</v>
      </c>
      <c r="BF270" t="s">
        <v>1418</v>
      </c>
      <c r="BG270" t="s">
        <v>98</v>
      </c>
      <c r="BH270" t="s">
        <v>602</v>
      </c>
      <c r="BI270" t="s">
        <v>1419</v>
      </c>
      <c r="BJ270" t="s">
        <v>1420</v>
      </c>
      <c r="BK270" t="s">
        <v>940</v>
      </c>
      <c r="BL270" t="s">
        <v>113</v>
      </c>
      <c r="BM270" t="s">
        <v>114</v>
      </c>
      <c r="BN270" t="s">
        <v>113</v>
      </c>
      <c r="BO270" t="s">
        <v>126</v>
      </c>
      <c r="BP270" t="s">
        <v>127</v>
      </c>
      <c r="BQ270" t="s">
        <v>179</v>
      </c>
      <c r="BR270" t="s">
        <v>180</v>
      </c>
      <c r="BS270">
        <v>49800</v>
      </c>
      <c r="BT270" t="s">
        <v>119</v>
      </c>
      <c r="BU270" t="s">
        <v>120</v>
      </c>
      <c r="BV270" t="s">
        <v>120</v>
      </c>
      <c r="BW270" t="s">
        <v>120</v>
      </c>
      <c r="BX270" t="s">
        <v>120</v>
      </c>
      <c r="BY270">
        <v>15</v>
      </c>
      <c r="BZ270">
        <v>15</v>
      </c>
      <c r="CA270">
        <v>747000</v>
      </c>
      <c r="CD270" t="s">
        <v>121</v>
      </c>
    </row>
    <row r="271" spans="2:82" x14ac:dyDescent="0.25">
      <c r="B271">
        <f t="shared" si="82"/>
        <v>267</v>
      </c>
      <c r="C271" t="s">
        <v>1421</v>
      </c>
      <c r="D271" t="s">
        <v>1422</v>
      </c>
      <c r="E271" t="s">
        <v>1423</v>
      </c>
      <c r="H271" t="s">
        <v>1424</v>
      </c>
      <c r="I271" t="s">
        <v>86</v>
      </c>
      <c r="J271" t="s">
        <v>1425</v>
      </c>
      <c r="K271" s="4">
        <v>601861</v>
      </c>
      <c r="L271" s="4">
        <v>601790</v>
      </c>
      <c r="M271" s="4">
        <v>570000</v>
      </c>
      <c r="O271" t="s">
        <v>88</v>
      </c>
      <c r="P271" t="s">
        <v>89</v>
      </c>
      <c r="Q271" t="s">
        <v>791</v>
      </c>
      <c r="R271" t="s">
        <v>124</v>
      </c>
      <c r="S271" t="s">
        <v>95</v>
      </c>
      <c r="T271" t="s">
        <v>165</v>
      </c>
      <c r="W271">
        <v>401491</v>
      </c>
      <c r="X271">
        <v>0</v>
      </c>
      <c r="Y271" t="s">
        <v>473</v>
      </c>
      <c r="Z271" t="s">
        <v>95</v>
      </c>
      <c r="AA271" t="s">
        <v>96</v>
      </c>
      <c r="AB271" t="s">
        <v>268</v>
      </c>
      <c r="AC271" t="s">
        <v>268</v>
      </c>
      <c r="AD271" t="s">
        <v>98</v>
      </c>
      <c r="AE271" t="s">
        <v>269</v>
      </c>
      <c r="AF271" t="s">
        <v>142</v>
      </c>
      <c r="AG271" t="s">
        <v>143</v>
      </c>
      <c r="AI271">
        <v>7040</v>
      </c>
      <c r="AJ271">
        <v>7560</v>
      </c>
      <c r="AK271">
        <v>0</v>
      </c>
      <c r="AL271">
        <v>0</v>
      </c>
      <c r="AM271">
        <v>0</v>
      </c>
      <c r="AN271">
        <v>7040</v>
      </c>
      <c r="AO271">
        <v>372</v>
      </c>
      <c r="AP271">
        <v>1</v>
      </c>
      <c r="AQ271" t="s">
        <v>1426</v>
      </c>
      <c r="AR271" t="s">
        <v>1427</v>
      </c>
      <c r="AU271">
        <v>7040</v>
      </c>
      <c r="AX271">
        <v>54560</v>
      </c>
      <c r="AY271" t="s">
        <v>375</v>
      </c>
      <c r="AZ271" t="s">
        <v>1428</v>
      </c>
      <c r="BA271" t="s">
        <v>1429</v>
      </c>
      <c r="BB271" t="s">
        <v>378</v>
      </c>
      <c r="BC271" t="s">
        <v>379</v>
      </c>
      <c r="BD271" t="s">
        <v>935</v>
      </c>
      <c r="BE271" t="s">
        <v>936</v>
      </c>
      <c r="BF271" t="s">
        <v>1430</v>
      </c>
      <c r="BG271" t="s">
        <v>98</v>
      </c>
      <c r="BH271" t="s">
        <v>602</v>
      </c>
      <c r="BI271" t="s">
        <v>1431</v>
      </c>
      <c r="BJ271" t="s">
        <v>1432</v>
      </c>
      <c r="BK271" t="s">
        <v>1433</v>
      </c>
      <c r="BL271" t="s">
        <v>113</v>
      </c>
      <c r="BM271" t="s">
        <v>114</v>
      </c>
      <c r="BN271" t="s">
        <v>113</v>
      </c>
      <c r="BO271" t="s">
        <v>801</v>
      </c>
      <c r="BP271" t="s">
        <v>127</v>
      </c>
      <c r="BQ271" t="s">
        <v>157</v>
      </c>
      <c r="BR271" t="s">
        <v>158</v>
      </c>
      <c r="BS271">
        <v>15612</v>
      </c>
      <c r="BT271" t="s">
        <v>119</v>
      </c>
      <c r="BU271" t="s">
        <v>120</v>
      </c>
      <c r="BV271" t="s">
        <v>120</v>
      </c>
      <c r="BW271" t="s">
        <v>120</v>
      </c>
      <c r="BX271" t="s">
        <v>120</v>
      </c>
      <c r="BY271">
        <v>20</v>
      </c>
      <c r="BZ271">
        <v>20</v>
      </c>
      <c r="CA271">
        <v>312240</v>
      </c>
      <c r="CD271" t="s">
        <v>121</v>
      </c>
    </row>
    <row r="272" spans="2:82" x14ac:dyDescent="0.25">
      <c r="B272">
        <f t="shared" si="82"/>
        <v>268</v>
      </c>
      <c r="C272" t="s">
        <v>1434</v>
      </c>
      <c r="D272" t="s">
        <v>1435</v>
      </c>
      <c r="E272" t="s">
        <v>1436</v>
      </c>
      <c r="F272" t="s">
        <v>1437</v>
      </c>
      <c r="H272" t="s">
        <v>1438</v>
      </c>
      <c r="I272" t="s">
        <v>86</v>
      </c>
      <c r="J272" t="s">
        <v>1425</v>
      </c>
      <c r="K272" s="4">
        <v>1045140</v>
      </c>
      <c r="L272" s="4">
        <v>1100136</v>
      </c>
      <c r="M272" s="4">
        <v>1045140</v>
      </c>
      <c r="O272" t="s">
        <v>88</v>
      </c>
      <c r="P272" t="s">
        <v>89</v>
      </c>
      <c r="Q272" t="s">
        <v>181</v>
      </c>
      <c r="R272" t="s">
        <v>182</v>
      </c>
      <c r="S272" t="s">
        <v>137</v>
      </c>
      <c r="T272" t="s">
        <v>183</v>
      </c>
      <c r="U272">
        <v>128476</v>
      </c>
      <c r="W272">
        <v>285503</v>
      </c>
      <c r="X272">
        <v>0</v>
      </c>
      <c r="Y272" t="s">
        <v>741</v>
      </c>
      <c r="Z272" t="s">
        <v>95</v>
      </c>
      <c r="AA272" t="s">
        <v>96</v>
      </c>
      <c r="AB272" t="s">
        <v>330</v>
      </c>
      <c r="AC272" t="s">
        <v>330</v>
      </c>
      <c r="AD272" t="s">
        <v>98</v>
      </c>
      <c r="AE272" t="s">
        <v>348</v>
      </c>
      <c r="AF272" t="s">
        <v>291</v>
      </c>
      <c r="AG272" t="s">
        <v>143</v>
      </c>
      <c r="AH272" t="s">
        <v>1439</v>
      </c>
      <c r="AI272">
        <v>3427</v>
      </c>
      <c r="AJ272">
        <v>5002</v>
      </c>
      <c r="AK272">
        <v>0</v>
      </c>
      <c r="AL272">
        <v>0</v>
      </c>
      <c r="AM272">
        <v>0</v>
      </c>
      <c r="AN272">
        <v>3427</v>
      </c>
      <c r="AO272">
        <v>254</v>
      </c>
      <c r="AP272">
        <v>1</v>
      </c>
      <c r="AU272">
        <v>0</v>
      </c>
      <c r="AY272" t="s">
        <v>375</v>
      </c>
      <c r="AZ272" t="s">
        <v>1440</v>
      </c>
      <c r="BA272" t="s">
        <v>1429</v>
      </c>
      <c r="BB272" t="s">
        <v>1441</v>
      </c>
      <c r="BC272" t="s">
        <v>1442</v>
      </c>
      <c r="BD272" t="s">
        <v>935</v>
      </c>
      <c r="BE272" t="s">
        <v>936</v>
      </c>
      <c r="BF272" t="s">
        <v>1430</v>
      </c>
      <c r="BG272" t="s">
        <v>98</v>
      </c>
      <c r="BH272" t="s">
        <v>602</v>
      </c>
      <c r="BI272" t="s">
        <v>1431</v>
      </c>
      <c r="BJ272" t="s">
        <v>1432</v>
      </c>
      <c r="BK272" t="s">
        <v>1433</v>
      </c>
      <c r="BL272" t="s">
        <v>113</v>
      </c>
      <c r="BM272" t="s">
        <v>114</v>
      </c>
      <c r="BN272" t="s">
        <v>113</v>
      </c>
      <c r="BO272" t="s">
        <v>188</v>
      </c>
      <c r="BP272" t="s">
        <v>189</v>
      </c>
      <c r="BQ272" t="s">
        <v>157</v>
      </c>
      <c r="BR272" t="s">
        <v>158</v>
      </c>
      <c r="BS272">
        <v>44200</v>
      </c>
      <c r="BT272" t="s">
        <v>119</v>
      </c>
      <c r="BU272" t="s">
        <v>120</v>
      </c>
      <c r="BV272" t="s">
        <v>120</v>
      </c>
      <c r="BW272" t="s">
        <v>120</v>
      </c>
      <c r="BX272" t="s">
        <v>120</v>
      </c>
      <c r="BY272">
        <v>20</v>
      </c>
      <c r="BZ272">
        <v>20</v>
      </c>
      <c r="CA272">
        <v>884000</v>
      </c>
      <c r="CD272" t="s">
        <v>121</v>
      </c>
    </row>
    <row r="273" spans="2:82" x14ac:dyDescent="0.25">
      <c r="B273">
        <f t="shared" si="82"/>
        <v>269</v>
      </c>
      <c r="C273" t="s">
        <v>1434</v>
      </c>
      <c r="D273" t="s">
        <v>1435</v>
      </c>
      <c r="E273" t="s">
        <v>1436</v>
      </c>
      <c r="F273" t="s">
        <v>1437</v>
      </c>
      <c r="H273" t="s">
        <v>1438</v>
      </c>
      <c r="I273" t="s">
        <v>86</v>
      </c>
      <c r="J273" t="s">
        <v>1425</v>
      </c>
      <c r="K273" s="4">
        <v>1045140</v>
      </c>
      <c r="L273" s="4">
        <v>1100136</v>
      </c>
      <c r="M273" s="4">
        <v>1045140</v>
      </c>
      <c r="O273" t="s">
        <v>88</v>
      </c>
      <c r="P273" t="s">
        <v>122</v>
      </c>
      <c r="Q273" t="s">
        <v>123</v>
      </c>
      <c r="R273" t="s">
        <v>124</v>
      </c>
      <c r="S273" t="s">
        <v>92</v>
      </c>
      <c r="T273" t="s">
        <v>93</v>
      </c>
      <c r="U273">
        <v>70595</v>
      </c>
      <c r="W273">
        <v>102312</v>
      </c>
      <c r="X273">
        <v>0</v>
      </c>
      <c r="Y273" t="s">
        <v>743</v>
      </c>
      <c r="Z273" t="s">
        <v>95</v>
      </c>
      <c r="AA273" t="s">
        <v>96</v>
      </c>
      <c r="AB273" t="s">
        <v>199</v>
      </c>
      <c r="AC273" t="s">
        <v>199</v>
      </c>
      <c r="AD273" t="s">
        <v>98</v>
      </c>
      <c r="AE273" t="s">
        <v>221</v>
      </c>
      <c r="AG273" t="s">
        <v>100</v>
      </c>
      <c r="AI273">
        <v>2400</v>
      </c>
      <c r="AJ273">
        <v>2400</v>
      </c>
      <c r="AK273">
        <v>0</v>
      </c>
      <c r="AL273">
        <v>0</v>
      </c>
      <c r="AM273">
        <v>0</v>
      </c>
      <c r="AN273">
        <v>2400</v>
      </c>
      <c r="AO273">
        <v>200</v>
      </c>
      <c r="AP273">
        <v>1</v>
      </c>
      <c r="AU273">
        <v>0</v>
      </c>
      <c r="AY273" t="s">
        <v>375</v>
      </c>
      <c r="AZ273" t="s">
        <v>1440</v>
      </c>
      <c r="BA273" t="s">
        <v>1429</v>
      </c>
      <c r="BB273" t="s">
        <v>1441</v>
      </c>
      <c r="BC273" t="s">
        <v>1442</v>
      </c>
      <c r="BD273" t="s">
        <v>935</v>
      </c>
      <c r="BE273" t="s">
        <v>936</v>
      </c>
      <c r="BF273" t="s">
        <v>1430</v>
      </c>
      <c r="BG273" t="s">
        <v>98</v>
      </c>
      <c r="BH273" t="s">
        <v>602</v>
      </c>
      <c r="BI273" t="s">
        <v>1431</v>
      </c>
      <c r="BJ273" t="s">
        <v>1432</v>
      </c>
      <c r="BK273" t="s">
        <v>1433</v>
      </c>
      <c r="BL273" t="s">
        <v>113</v>
      </c>
      <c r="BM273" t="s">
        <v>114</v>
      </c>
      <c r="BN273" t="s">
        <v>113</v>
      </c>
      <c r="BO273" t="s">
        <v>126</v>
      </c>
      <c r="BP273" t="s">
        <v>127</v>
      </c>
      <c r="BQ273" t="s">
        <v>157</v>
      </c>
      <c r="BR273" t="s">
        <v>158</v>
      </c>
      <c r="BS273">
        <v>44200</v>
      </c>
      <c r="BT273" t="s">
        <v>119</v>
      </c>
      <c r="BU273" t="s">
        <v>120</v>
      </c>
      <c r="BV273" t="s">
        <v>120</v>
      </c>
      <c r="BW273" t="s">
        <v>120</v>
      </c>
      <c r="BX273" t="s">
        <v>120</v>
      </c>
      <c r="BY273">
        <v>20</v>
      </c>
      <c r="BZ273">
        <v>20</v>
      </c>
      <c r="CA273">
        <v>884000</v>
      </c>
      <c r="CD273" t="s">
        <v>121</v>
      </c>
    </row>
    <row r="274" spans="2:82" x14ac:dyDescent="0.25">
      <c r="B274">
        <f t="shared" si="82"/>
        <v>270</v>
      </c>
      <c r="C274" t="s">
        <v>1443</v>
      </c>
      <c r="D274" t="s">
        <v>1444</v>
      </c>
      <c r="E274" t="s">
        <v>772</v>
      </c>
      <c r="F274" t="s">
        <v>1445</v>
      </c>
      <c r="H274" t="s">
        <v>1446</v>
      </c>
      <c r="I274" t="s">
        <v>86</v>
      </c>
      <c r="J274" t="s">
        <v>1447</v>
      </c>
      <c r="K274" s="4">
        <v>210000</v>
      </c>
      <c r="L274" s="4">
        <v>222844</v>
      </c>
      <c r="M274" s="4">
        <v>222844</v>
      </c>
      <c r="O274" t="s">
        <v>88</v>
      </c>
      <c r="P274" t="s">
        <v>89</v>
      </c>
      <c r="Q274" t="s">
        <v>775</v>
      </c>
      <c r="R274" t="s">
        <v>776</v>
      </c>
      <c r="S274" t="s">
        <v>137</v>
      </c>
      <c r="T274" t="s">
        <v>183</v>
      </c>
      <c r="U274">
        <v>19053</v>
      </c>
      <c r="W274">
        <v>169362</v>
      </c>
      <c r="X274">
        <v>0</v>
      </c>
      <c r="Y274" t="s">
        <v>1448</v>
      </c>
      <c r="Z274" t="s">
        <v>95</v>
      </c>
      <c r="AA274" t="s">
        <v>96</v>
      </c>
      <c r="AB274" t="s">
        <v>475</v>
      </c>
      <c r="AC274" t="s">
        <v>475</v>
      </c>
      <c r="AD274" t="s">
        <v>98</v>
      </c>
      <c r="AE274" t="s">
        <v>139</v>
      </c>
      <c r="AF274" t="s">
        <v>142</v>
      </c>
      <c r="AG274" t="s">
        <v>143</v>
      </c>
      <c r="AH274" t="s">
        <v>1445</v>
      </c>
      <c r="AI274">
        <v>1920</v>
      </c>
      <c r="AJ274">
        <v>2136</v>
      </c>
      <c r="AK274">
        <v>0</v>
      </c>
      <c r="AL274">
        <v>0</v>
      </c>
      <c r="AM274">
        <v>0</v>
      </c>
      <c r="AN274">
        <v>1920</v>
      </c>
      <c r="AO274">
        <v>272</v>
      </c>
      <c r="AP274">
        <v>1</v>
      </c>
      <c r="AQ274" t="s">
        <v>777</v>
      </c>
      <c r="AR274" t="s">
        <v>778</v>
      </c>
      <c r="AT274" t="s">
        <v>922</v>
      </c>
      <c r="AU274">
        <v>0</v>
      </c>
      <c r="AX274">
        <v>140525</v>
      </c>
      <c r="AY274" t="s">
        <v>101</v>
      </c>
      <c r="AZ274" t="s">
        <v>1449</v>
      </c>
      <c r="BA274" t="s">
        <v>1450</v>
      </c>
      <c r="BB274" t="s">
        <v>781</v>
      </c>
      <c r="BC274" t="s">
        <v>782</v>
      </c>
      <c r="BD274" t="s">
        <v>1451</v>
      </c>
      <c r="BE274" t="s">
        <v>1452</v>
      </c>
      <c r="BF274" t="s">
        <v>1453</v>
      </c>
      <c r="BG274" t="s">
        <v>98</v>
      </c>
      <c r="BH274" t="s">
        <v>889</v>
      </c>
      <c r="BI274" t="s">
        <v>1454</v>
      </c>
      <c r="BJ274" t="s">
        <v>1455</v>
      </c>
      <c r="BK274" t="s">
        <v>1456</v>
      </c>
      <c r="BL274" t="s">
        <v>113</v>
      </c>
      <c r="BM274" t="s">
        <v>114</v>
      </c>
      <c r="BN274" t="s">
        <v>113</v>
      </c>
      <c r="BO274" t="s">
        <v>783</v>
      </c>
      <c r="BP274" t="s">
        <v>784</v>
      </c>
      <c r="BQ274" t="s">
        <v>157</v>
      </c>
      <c r="BR274" t="s">
        <v>158</v>
      </c>
      <c r="BS274">
        <v>18600</v>
      </c>
      <c r="BT274" t="s">
        <v>119</v>
      </c>
      <c r="BU274" t="s">
        <v>120</v>
      </c>
      <c r="BV274" t="s">
        <v>120</v>
      </c>
      <c r="BW274" t="s">
        <v>120</v>
      </c>
      <c r="BX274" t="s">
        <v>120</v>
      </c>
      <c r="BY274">
        <v>10</v>
      </c>
      <c r="BZ274">
        <v>10</v>
      </c>
      <c r="CA274">
        <v>186000</v>
      </c>
      <c r="CD274" t="s">
        <v>121</v>
      </c>
    </row>
    <row r="275" spans="2:82" x14ac:dyDescent="0.25">
      <c r="B275">
        <f t="shared" si="82"/>
        <v>271</v>
      </c>
      <c r="C275" t="s">
        <v>1443</v>
      </c>
      <c r="D275" t="s">
        <v>1444</v>
      </c>
      <c r="E275" t="s">
        <v>772</v>
      </c>
      <c r="F275" t="s">
        <v>1445</v>
      </c>
      <c r="H275" t="s">
        <v>1446</v>
      </c>
      <c r="I275" t="s">
        <v>86</v>
      </c>
      <c r="J275" t="s">
        <v>1447</v>
      </c>
      <c r="K275" s="4">
        <v>210000</v>
      </c>
      <c r="L275" s="4">
        <v>222844</v>
      </c>
      <c r="M275" s="4">
        <v>222844</v>
      </c>
      <c r="O275" t="s">
        <v>88</v>
      </c>
      <c r="P275" t="s">
        <v>122</v>
      </c>
      <c r="Q275" t="s">
        <v>775</v>
      </c>
      <c r="R275" t="s">
        <v>776</v>
      </c>
      <c r="S275" t="s">
        <v>137</v>
      </c>
      <c r="T275" t="s">
        <v>183</v>
      </c>
      <c r="U275">
        <v>17227</v>
      </c>
      <c r="W275">
        <v>153133</v>
      </c>
      <c r="X275">
        <v>0</v>
      </c>
      <c r="Y275" t="s">
        <v>1448</v>
      </c>
      <c r="Z275" t="s">
        <v>95</v>
      </c>
      <c r="AA275" t="s">
        <v>96</v>
      </c>
      <c r="AB275" t="s">
        <v>475</v>
      </c>
      <c r="AC275" t="s">
        <v>475</v>
      </c>
      <c r="AD275" t="s">
        <v>98</v>
      </c>
      <c r="AE275" t="s">
        <v>139</v>
      </c>
      <c r="AG275" t="s">
        <v>187</v>
      </c>
      <c r="AI275">
        <v>1736</v>
      </c>
      <c r="AJ275">
        <v>2240</v>
      </c>
      <c r="AK275">
        <v>0</v>
      </c>
      <c r="AL275">
        <v>0</v>
      </c>
      <c r="AM275">
        <v>0</v>
      </c>
      <c r="AN275">
        <v>1736</v>
      </c>
      <c r="AO275">
        <v>312</v>
      </c>
      <c r="AP275">
        <v>1</v>
      </c>
      <c r="AQ275" t="s">
        <v>777</v>
      </c>
      <c r="AR275" t="s">
        <v>778</v>
      </c>
      <c r="AT275" t="s">
        <v>922</v>
      </c>
      <c r="AU275">
        <v>0</v>
      </c>
      <c r="AX275">
        <v>140525</v>
      </c>
      <c r="AY275" t="s">
        <v>101</v>
      </c>
      <c r="AZ275" t="s">
        <v>1449</v>
      </c>
      <c r="BA275" t="s">
        <v>1450</v>
      </c>
      <c r="BB275" t="s">
        <v>781</v>
      </c>
      <c r="BC275" t="s">
        <v>782</v>
      </c>
      <c r="BD275" t="s">
        <v>1451</v>
      </c>
      <c r="BE275" t="s">
        <v>1452</v>
      </c>
      <c r="BF275" t="s">
        <v>1453</v>
      </c>
      <c r="BG275" t="s">
        <v>98</v>
      </c>
      <c r="BH275" t="s">
        <v>889</v>
      </c>
      <c r="BI275" t="s">
        <v>1454</v>
      </c>
      <c r="BJ275" t="s">
        <v>1455</v>
      </c>
      <c r="BK275" t="s">
        <v>1456</v>
      </c>
      <c r="BL275" t="s">
        <v>113</v>
      </c>
      <c r="BM275" t="s">
        <v>114</v>
      </c>
      <c r="BN275" t="s">
        <v>113</v>
      </c>
      <c r="BO275" t="s">
        <v>783</v>
      </c>
      <c r="BP275" t="s">
        <v>784</v>
      </c>
      <c r="BQ275" t="s">
        <v>157</v>
      </c>
      <c r="BR275" t="s">
        <v>158</v>
      </c>
      <c r="BS275">
        <v>18600</v>
      </c>
      <c r="BT275" t="s">
        <v>119</v>
      </c>
      <c r="BU275" t="s">
        <v>120</v>
      </c>
      <c r="BV275" t="s">
        <v>120</v>
      </c>
      <c r="BW275" t="s">
        <v>120</v>
      </c>
      <c r="BX275" t="s">
        <v>120</v>
      </c>
      <c r="BY275">
        <v>10</v>
      </c>
      <c r="BZ275">
        <v>10</v>
      </c>
      <c r="CA275">
        <v>186000</v>
      </c>
      <c r="CD275" t="s">
        <v>121</v>
      </c>
    </row>
    <row r="276" spans="2:82" x14ac:dyDescent="0.25">
      <c r="B276">
        <f t="shared" si="82"/>
        <v>272</v>
      </c>
      <c r="C276" t="s">
        <v>1443</v>
      </c>
      <c r="D276" t="s">
        <v>1444</v>
      </c>
      <c r="E276" t="s">
        <v>772</v>
      </c>
      <c r="F276" t="s">
        <v>1445</v>
      </c>
      <c r="H276" t="s">
        <v>1446</v>
      </c>
      <c r="I276" t="s">
        <v>86</v>
      </c>
      <c r="J276" t="s">
        <v>1447</v>
      </c>
      <c r="K276" s="4">
        <v>210000</v>
      </c>
      <c r="L276" s="4">
        <v>222844</v>
      </c>
      <c r="M276" s="4">
        <v>222844</v>
      </c>
      <c r="O276" t="s">
        <v>88</v>
      </c>
      <c r="P276" t="s">
        <v>227</v>
      </c>
      <c r="Q276" t="s">
        <v>775</v>
      </c>
      <c r="R276" t="s">
        <v>776</v>
      </c>
      <c r="S276" t="s">
        <v>137</v>
      </c>
      <c r="T276" t="s">
        <v>183</v>
      </c>
      <c r="U276">
        <v>9527</v>
      </c>
      <c r="W276">
        <v>84682</v>
      </c>
      <c r="X276">
        <v>0</v>
      </c>
      <c r="Y276" t="s">
        <v>1448</v>
      </c>
      <c r="Z276" t="s">
        <v>95</v>
      </c>
      <c r="AA276" t="s">
        <v>96</v>
      </c>
      <c r="AB276" t="s">
        <v>475</v>
      </c>
      <c r="AC276" t="s">
        <v>475</v>
      </c>
      <c r="AD276" t="s">
        <v>98</v>
      </c>
      <c r="AE276" t="s">
        <v>139</v>
      </c>
      <c r="AG276" t="s">
        <v>187</v>
      </c>
      <c r="AI276">
        <v>960</v>
      </c>
      <c r="AJ276">
        <v>1280</v>
      </c>
      <c r="AK276">
        <v>0</v>
      </c>
      <c r="AL276">
        <v>0</v>
      </c>
      <c r="AM276">
        <v>0</v>
      </c>
      <c r="AN276">
        <v>960</v>
      </c>
      <c r="AO276">
        <v>184</v>
      </c>
      <c r="AP276">
        <v>1</v>
      </c>
      <c r="AQ276" t="s">
        <v>777</v>
      </c>
      <c r="AR276" t="s">
        <v>778</v>
      </c>
      <c r="AT276" t="s">
        <v>922</v>
      </c>
      <c r="AU276">
        <v>0</v>
      </c>
      <c r="AX276">
        <v>140525</v>
      </c>
      <c r="AY276" t="s">
        <v>101</v>
      </c>
      <c r="AZ276" t="s">
        <v>1449</v>
      </c>
      <c r="BA276" t="s">
        <v>1450</v>
      </c>
      <c r="BB276" t="s">
        <v>781</v>
      </c>
      <c r="BC276" t="s">
        <v>782</v>
      </c>
      <c r="BD276" t="s">
        <v>1451</v>
      </c>
      <c r="BE276" t="s">
        <v>1452</v>
      </c>
      <c r="BF276" t="s">
        <v>1453</v>
      </c>
      <c r="BG276" t="s">
        <v>98</v>
      </c>
      <c r="BH276" t="s">
        <v>889</v>
      </c>
      <c r="BI276" t="s">
        <v>1454</v>
      </c>
      <c r="BJ276" t="s">
        <v>1455</v>
      </c>
      <c r="BK276" t="s">
        <v>1456</v>
      </c>
      <c r="BL276" t="s">
        <v>113</v>
      </c>
      <c r="BM276" t="s">
        <v>114</v>
      </c>
      <c r="BN276" t="s">
        <v>113</v>
      </c>
      <c r="BO276" t="s">
        <v>783</v>
      </c>
      <c r="BP276" t="s">
        <v>784</v>
      </c>
      <c r="BQ276" t="s">
        <v>157</v>
      </c>
      <c r="BR276" t="s">
        <v>158</v>
      </c>
      <c r="BS276">
        <v>18600</v>
      </c>
      <c r="BT276" t="s">
        <v>119</v>
      </c>
      <c r="BU276" t="s">
        <v>120</v>
      </c>
      <c r="BV276" t="s">
        <v>120</v>
      </c>
      <c r="BW276" t="s">
        <v>120</v>
      </c>
      <c r="BX276" t="s">
        <v>120</v>
      </c>
      <c r="BY276">
        <v>10</v>
      </c>
      <c r="BZ276">
        <v>10</v>
      </c>
      <c r="CA276">
        <v>186000</v>
      </c>
      <c r="CD276" t="s">
        <v>121</v>
      </c>
    </row>
    <row r="277" spans="2:82" x14ac:dyDescent="0.25">
      <c r="B277">
        <f t="shared" si="82"/>
        <v>273</v>
      </c>
      <c r="C277" t="s">
        <v>1457</v>
      </c>
      <c r="D277" t="s">
        <v>1458</v>
      </c>
      <c r="E277" t="s">
        <v>1459</v>
      </c>
      <c r="G277" t="s">
        <v>515</v>
      </c>
      <c r="H277" t="s">
        <v>1460</v>
      </c>
      <c r="I277" t="s">
        <v>86</v>
      </c>
      <c r="J277" t="s">
        <v>1461</v>
      </c>
      <c r="K277" s="4">
        <v>405000</v>
      </c>
      <c r="L277" s="4">
        <v>449532</v>
      </c>
      <c r="M277" s="4">
        <v>449532</v>
      </c>
      <c r="O277" t="s">
        <v>88</v>
      </c>
      <c r="P277" t="s">
        <v>89</v>
      </c>
      <c r="Q277" t="s">
        <v>123</v>
      </c>
      <c r="R277" t="s">
        <v>124</v>
      </c>
      <c r="S277" t="s">
        <v>92</v>
      </c>
      <c r="T277" t="s">
        <v>93</v>
      </c>
      <c r="U277">
        <v>155173</v>
      </c>
      <c r="W277">
        <v>170520</v>
      </c>
      <c r="X277">
        <v>0</v>
      </c>
      <c r="Y277" t="s">
        <v>975</v>
      </c>
      <c r="Z277" t="s">
        <v>95</v>
      </c>
      <c r="AA277" t="s">
        <v>96</v>
      </c>
      <c r="AB277" t="s">
        <v>99</v>
      </c>
      <c r="AC277" t="s">
        <v>99</v>
      </c>
      <c r="AD277" t="s">
        <v>98</v>
      </c>
      <c r="AE277" t="s">
        <v>465</v>
      </c>
      <c r="AG277" t="s">
        <v>100</v>
      </c>
      <c r="AH277" t="s">
        <v>1462</v>
      </c>
      <c r="AI277">
        <v>4000</v>
      </c>
      <c r="AJ277">
        <v>6600</v>
      </c>
      <c r="AK277">
        <v>0</v>
      </c>
      <c r="AL277">
        <v>0</v>
      </c>
      <c r="AM277">
        <v>0</v>
      </c>
      <c r="AN277">
        <v>4000</v>
      </c>
      <c r="AO277">
        <v>260</v>
      </c>
      <c r="AP277">
        <v>1</v>
      </c>
      <c r="AU277">
        <v>0</v>
      </c>
      <c r="AY277" t="s">
        <v>1463</v>
      </c>
      <c r="AZ277" t="s">
        <v>1464</v>
      </c>
      <c r="BA277" t="s">
        <v>1465</v>
      </c>
      <c r="BB277" t="s">
        <v>522</v>
      </c>
      <c r="BC277" t="s">
        <v>523</v>
      </c>
      <c r="BD277" t="s">
        <v>1466</v>
      </c>
      <c r="BE277" t="s">
        <v>1467</v>
      </c>
      <c r="BF277" t="s">
        <v>1468</v>
      </c>
      <c r="BG277" t="s">
        <v>98</v>
      </c>
      <c r="BH277" t="s">
        <v>109</v>
      </c>
      <c r="BI277" t="s">
        <v>1469</v>
      </c>
      <c r="BJ277" t="s">
        <v>1470</v>
      </c>
      <c r="BK277" t="s">
        <v>1471</v>
      </c>
      <c r="BL277" t="s">
        <v>113</v>
      </c>
      <c r="BM277" t="s">
        <v>114</v>
      </c>
      <c r="BN277" t="s">
        <v>113</v>
      </c>
      <c r="BO277" t="s">
        <v>126</v>
      </c>
      <c r="BP277" t="s">
        <v>127</v>
      </c>
      <c r="BQ277" t="s">
        <v>157</v>
      </c>
      <c r="BR277" t="s">
        <v>158</v>
      </c>
      <c r="BS277">
        <v>20085</v>
      </c>
      <c r="BT277" t="s">
        <v>119</v>
      </c>
      <c r="BU277" t="s">
        <v>120</v>
      </c>
      <c r="BV277" t="s">
        <v>120</v>
      </c>
      <c r="BW277" t="s">
        <v>120</v>
      </c>
      <c r="BX277" t="s">
        <v>120</v>
      </c>
      <c r="BY277">
        <v>10</v>
      </c>
      <c r="BZ277">
        <v>10</v>
      </c>
      <c r="CA277">
        <v>200850</v>
      </c>
      <c r="CD277" t="s">
        <v>121</v>
      </c>
    </row>
    <row r="278" spans="2:82" x14ac:dyDescent="0.25">
      <c r="B278">
        <f t="shared" si="82"/>
        <v>274</v>
      </c>
      <c r="C278" t="s">
        <v>1457</v>
      </c>
      <c r="D278" t="s">
        <v>1458</v>
      </c>
      <c r="E278" t="s">
        <v>1459</v>
      </c>
      <c r="G278" t="s">
        <v>515</v>
      </c>
      <c r="H278" t="s">
        <v>1460</v>
      </c>
      <c r="I278" t="s">
        <v>86</v>
      </c>
      <c r="J278" t="s">
        <v>1461</v>
      </c>
      <c r="K278" s="4">
        <v>405000</v>
      </c>
      <c r="L278" s="4">
        <v>449532</v>
      </c>
      <c r="M278" s="4">
        <v>449532</v>
      </c>
      <c r="O278" t="s">
        <v>88</v>
      </c>
      <c r="P278" t="s">
        <v>122</v>
      </c>
      <c r="Q278" t="s">
        <v>123</v>
      </c>
      <c r="R278" t="s">
        <v>124</v>
      </c>
      <c r="S278" t="s">
        <v>92</v>
      </c>
      <c r="T278" t="s">
        <v>93</v>
      </c>
      <c r="U278">
        <v>58190</v>
      </c>
      <c r="W278">
        <v>63945</v>
      </c>
      <c r="X278">
        <v>0</v>
      </c>
      <c r="Y278" t="s">
        <v>975</v>
      </c>
      <c r="Z278" t="s">
        <v>95</v>
      </c>
      <c r="AA278" t="s">
        <v>96</v>
      </c>
      <c r="AB278" t="s">
        <v>99</v>
      </c>
      <c r="AC278" t="s">
        <v>99</v>
      </c>
      <c r="AD278" t="s">
        <v>98</v>
      </c>
      <c r="AE278" t="s">
        <v>465</v>
      </c>
      <c r="AG278" t="s">
        <v>100</v>
      </c>
      <c r="AH278" t="s">
        <v>1472</v>
      </c>
      <c r="AI278">
        <v>1500</v>
      </c>
      <c r="AJ278">
        <v>1500</v>
      </c>
      <c r="AK278">
        <v>0</v>
      </c>
      <c r="AL278">
        <v>0</v>
      </c>
      <c r="AM278">
        <v>0</v>
      </c>
      <c r="AN278">
        <v>1500</v>
      </c>
      <c r="AO278">
        <v>160</v>
      </c>
      <c r="AP278">
        <v>1</v>
      </c>
      <c r="AU278">
        <v>0</v>
      </c>
      <c r="AY278" t="s">
        <v>1463</v>
      </c>
      <c r="AZ278" t="s">
        <v>1464</v>
      </c>
      <c r="BA278" t="s">
        <v>1465</v>
      </c>
      <c r="BB278" t="s">
        <v>522</v>
      </c>
      <c r="BC278" t="s">
        <v>523</v>
      </c>
      <c r="BD278" t="s">
        <v>1466</v>
      </c>
      <c r="BE278" t="s">
        <v>1467</v>
      </c>
      <c r="BF278" t="s">
        <v>1468</v>
      </c>
      <c r="BG278" t="s">
        <v>98</v>
      </c>
      <c r="BH278" t="s">
        <v>109</v>
      </c>
      <c r="BI278" t="s">
        <v>1469</v>
      </c>
      <c r="BJ278" t="s">
        <v>1470</v>
      </c>
      <c r="BK278" t="s">
        <v>1471</v>
      </c>
      <c r="BL278" t="s">
        <v>113</v>
      </c>
      <c r="BM278" t="s">
        <v>114</v>
      </c>
      <c r="BN278" t="s">
        <v>113</v>
      </c>
      <c r="BO278" t="s">
        <v>126</v>
      </c>
      <c r="BP278" t="s">
        <v>127</v>
      </c>
      <c r="BQ278" t="s">
        <v>157</v>
      </c>
      <c r="BR278" t="s">
        <v>158</v>
      </c>
      <c r="BS278">
        <v>20085</v>
      </c>
      <c r="BT278" t="s">
        <v>119</v>
      </c>
      <c r="BU278" t="s">
        <v>120</v>
      </c>
      <c r="BV278" t="s">
        <v>120</v>
      </c>
      <c r="BW278" t="s">
        <v>120</v>
      </c>
      <c r="BX278" t="s">
        <v>120</v>
      </c>
      <c r="BY278">
        <v>10</v>
      </c>
      <c r="BZ278">
        <v>10</v>
      </c>
      <c r="CA278">
        <v>200850</v>
      </c>
      <c r="CD278" t="s">
        <v>121</v>
      </c>
    </row>
    <row r="279" spans="2:82" x14ac:dyDescent="0.25">
      <c r="B279">
        <f t="shared" si="82"/>
        <v>275</v>
      </c>
      <c r="C279" t="s">
        <v>1457</v>
      </c>
      <c r="D279" t="s">
        <v>1458</v>
      </c>
      <c r="E279" t="s">
        <v>1459</v>
      </c>
      <c r="G279" t="s">
        <v>515</v>
      </c>
      <c r="H279" t="s">
        <v>1460</v>
      </c>
      <c r="I279" t="s">
        <v>86</v>
      </c>
      <c r="J279" t="s">
        <v>1461</v>
      </c>
      <c r="K279" s="4">
        <v>405000</v>
      </c>
      <c r="L279" s="4">
        <v>449532</v>
      </c>
      <c r="M279" s="4">
        <v>449532</v>
      </c>
      <c r="O279" t="s">
        <v>88</v>
      </c>
      <c r="P279" t="s">
        <v>227</v>
      </c>
      <c r="Q279" t="s">
        <v>123</v>
      </c>
      <c r="R279" t="s">
        <v>124</v>
      </c>
      <c r="S279" t="s">
        <v>92</v>
      </c>
      <c r="T279" t="s">
        <v>93</v>
      </c>
      <c r="U279">
        <v>58190</v>
      </c>
      <c r="W279">
        <v>63945</v>
      </c>
      <c r="X279">
        <v>0</v>
      </c>
      <c r="Y279" t="s">
        <v>975</v>
      </c>
      <c r="Z279" t="s">
        <v>95</v>
      </c>
      <c r="AA279" t="s">
        <v>96</v>
      </c>
      <c r="AB279" t="s">
        <v>99</v>
      </c>
      <c r="AC279" t="s">
        <v>99</v>
      </c>
      <c r="AD279" t="s">
        <v>98</v>
      </c>
      <c r="AE279" t="s">
        <v>465</v>
      </c>
      <c r="AG279" t="s">
        <v>100</v>
      </c>
      <c r="AH279" t="s">
        <v>1473</v>
      </c>
      <c r="AI279">
        <v>1500</v>
      </c>
      <c r="AJ279">
        <v>3000</v>
      </c>
      <c r="AK279">
        <v>0</v>
      </c>
      <c r="AL279">
        <v>0</v>
      </c>
      <c r="AM279">
        <v>0</v>
      </c>
      <c r="AN279">
        <v>1500</v>
      </c>
      <c r="AO279">
        <v>160</v>
      </c>
      <c r="AP279">
        <v>1</v>
      </c>
      <c r="AU279">
        <v>0</v>
      </c>
      <c r="AY279" t="s">
        <v>1463</v>
      </c>
      <c r="AZ279" t="s">
        <v>1464</v>
      </c>
      <c r="BA279" t="s">
        <v>1465</v>
      </c>
      <c r="BB279" t="s">
        <v>522</v>
      </c>
      <c r="BC279" t="s">
        <v>523</v>
      </c>
      <c r="BD279" t="s">
        <v>1466</v>
      </c>
      <c r="BE279" t="s">
        <v>1467</v>
      </c>
      <c r="BF279" t="s">
        <v>1468</v>
      </c>
      <c r="BG279" t="s">
        <v>98</v>
      </c>
      <c r="BH279" t="s">
        <v>109</v>
      </c>
      <c r="BI279" t="s">
        <v>1469</v>
      </c>
      <c r="BJ279" t="s">
        <v>1470</v>
      </c>
      <c r="BK279" t="s">
        <v>1471</v>
      </c>
      <c r="BL279" t="s">
        <v>113</v>
      </c>
      <c r="BM279" t="s">
        <v>114</v>
      </c>
      <c r="BN279" t="s">
        <v>113</v>
      </c>
      <c r="BO279" t="s">
        <v>126</v>
      </c>
      <c r="BP279" t="s">
        <v>127</v>
      </c>
      <c r="BQ279" t="s">
        <v>157</v>
      </c>
      <c r="BR279" t="s">
        <v>158</v>
      </c>
      <c r="BS279">
        <v>20085</v>
      </c>
      <c r="BT279" t="s">
        <v>119</v>
      </c>
      <c r="BU279" t="s">
        <v>120</v>
      </c>
      <c r="BV279" t="s">
        <v>120</v>
      </c>
      <c r="BW279" t="s">
        <v>120</v>
      </c>
      <c r="BX279" t="s">
        <v>120</v>
      </c>
      <c r="BY279">
        <v>10</v>
      </c>
      <c r="BZ279">
        <v>10</v>
      </c>
      <c r="CA279">
        <v>200850</v>
      </c>
      <c r="CD279" t="s">
        <v>121</v>
      </c>
    </row>
    <row r="280" spans="2:82" x14ac:dyDescent="0.25">
      <c r="B280">
        <f t="shared" si="82"/>
        <v>276</v>
      </c>
      <c r="C280" t="s">
        <v>1474</v>
      </c>
      <c r="D280" t="s">
        <v>1475</v>
      </c>
      <c r="E280" t="s">
        <v>1476</v>
      </c>
      <c r="F280" t="s">
        <v>1477</v>
      </c>
      <c r="H280" t="s">
        <v>1478</v>
      </c>
      <c r="I280" t="s">
        <v>86</v>
      </c>
      <c r="J280" t="s">
        <v>929</v>
      </c>
      <c r="K280" s="4">
        <v>1161200</v>
      </c>
      <c r="L280" s="4">
        <v>1213453</v>
      </c>
      <c r="M280" s="4">
        <v>1180000</v>
      </c>
      <c r="O280" t="s">
        <v>88</v>
      </c>
      <c r="P280" t="s">
        <v>89</v>
      </c>
      <c r="Q280" t="s">
        <v>123</v>
      </c>
      <c r="R280" t="s">
        <v>124</v>
      </c>
      <c r="S280" t="s">
        <v>92</v>
      </c>
      <c r="T280" t="s">
        <v>93</v>
      </c>
      <c r="U280">
        <v>137497</v>
      </c>
      <c r="W280">
        <v>647046</v>
      </c>
      <c r="X280">
        <v>0</v>
      </c>
      <c r="Y280" t="s">
        <v>1479</v>
      </c>
      <c r="Z280" t="s">
        <v>95</v>
      </c>
      <c r="AA280" t="s">
        <v>96</v>
      </c>
      <c r="AB280" t="s">
        <v>249</v>
      </c>
      <c r="AC280" t="s">
        <v>249</v>
      </c>
      <c r="AD280" t="s">
        <v>98</v>
      </c>
      <c r="AE280" t="s">
        <v>198</v>
      </c>
      <c r="AF280" t="s">
        <v>291</v>
      </c>
      <c r="AG280" t="s">
        <v>143</v>
      </c>
      <c r="AI280">
        <v>14560</v>
      </c>
      <c r="AJ280">
        <v>15202</v>
      </c>
      <c r="AK280">
        <v>0</v>
      </c>
      <c r="AL280">
        <v>0</v>
      </c>
      <c r="AM280">
        <v>0</v>
      </c>
      <c r="AN280">
        <v>14560</v>
      </c>
      <c r="AO280">
        <v>490</v>
      </c>
      <c r="AP280">
        <v>1</v>
      </c>
      <c r="AU280">
        <v>0</v>
      </c>
      <c r="AY280" t="s">
        <v>317</v>
      </c>
      <c r="AZ280" t="s">
        <v>1480</v>
      </c>
      <c r="BA280" t="s">
        <v>1481</v>
      </c>
      <c r="BB280" t="s">
        <v>1349</v>
      </c>
      <c r="BC280" t="s">
        <v>1350</v>
      </c>
      <c r="BD280" t="s">
        <v>1482</v>
      </c>
      <c r="BE280" t="s">
        <v>1483</v>
      </c>
      <c r="BF280" t="s">
        <v>1484</v>
      </c>
      <c r="BG280" t="s">
        <v>98</v>
      </c>
      <c r="BH280" t="s">
        <v>602</v>
      </c>
      <c r="BI280" t="s">
        <v>1485</v>
      </c>
      <c r="BJ280" t="s">
        <v>1486</v>
      </c>
      <c r="BK280" t="s">
        <v>1487</v>
      </c>
      <c r="BL280" t="s">
        <v>113</v>
      </c>
      <c r="BM280" t="s">
        <v>114</v>
      </c>
      <c r="BN280" t="s">
        <v>113</v>
      </c>
      <c r="BO280" t="s">
        <v>126</v>
      </c>
      <c r="BP280" t="s">
        <v>127</v>
      </c>
      <c r="BQ280" t="s">
        <v>241</v>
      </c>
      <c r="BR280" t="s">
        <v>242</v>
      </c>
      <c r="BS280">
        <v>20304</v>
      </c>
      <c r="BT280" t="s">
        <v>119</v>
      </c>
      <c r="BU280" t="s">
        <v>120</v>
      </c>
      <c r="BV280" t="s">
        <v>120</v>
      </c>
      <c r="BW280" t="s">
        <v>1122</v>
      </c>
      <c r="BX280" t="s">
        <v>1122</v>
      </c>
      <c r="BY280">
        <v>50</v>
      </c>
      <c r="BZ280">
        <v>45</v>
      </c>
      <c r="CA280">
        <v>913680</v>
      </c>
      <c r="CD280" t="s">
        <v>121</v>
      </c>
    </row>
    <row r="281" spans="2:82" x14ac:dyDescent="0.25">
      <c r="B281">
        <f t="shared" si="82"/>
        <v>277</v>
      </c>
      <c r="C281" t="s">
        <v>1488</v>
      </c>
      <c r="D281" t="s">
        <v>1489</v>
      </c>
      <c r="E281" t="s">
        <v>1490</v>
      </c>
      <c r="F281" t="s">
        <v>562</v>
      </c>
      <c r="H281" t="s">
        <v>1491</v>
      </c>
      <c r="I281" t="s">
        <v>86</v>
      </c>
      <c r="J281" t="s">
        <v>1492</v>
      </c>
      <c r="K281" s="4">
        <v>732895</v>
      </c>
      <c r="L281" s="4"/>
      <c r="M281" s="4">
        <v>739693</v>
      </c>
      <c r="O281" t="s">
        <v>88</v>
      </c>
      <c r="P281" t="s">
        <v>89</v>
      </c>
      <c r="Q281" t="s">
        <v>181</v>
      </c>
      <c r="R281" t="s">
        <v>182</v>
      </c>
      <c r="S281" t="s">
        <v>137</v>
      </c>
      <c r="T281" t="s">
        <v>183</v>
      </c>
      <c r="U281">
        <v>233268</v>
      </c>
      <c r="W281">
        <v>333240</v>
      </c>
      <c r="X281">
        <v>0</v>
      </c>
      <c r="Y281" t="s">
        <v>638</v>
      </c>
      <c r="Z281" t="s">
        <v>95</v>
      </c>
      <c r="AA281" t="s">
        <v>96</v>
      </c>
      <c r="AB281" t="s">
        <v>268</v>
      </c>
      <c r="AC281" t="s">
        <v>319</v>
      </c>
      <c r="AD281" t="s">
        <v>98</v>
      </c>
      <c r="AE281" t="s">
        <v>269</v>
      </c>
      <c r="AF281" t="s">
        <v>142</v>
      </c>
      <c r="AG281" t="s">
        <v>143</v>
      </c>
      <c r="AH281" t="s">
        <v>1493</v>
      </c>
      <c r="AI281">
        <v>4000</v>
      </c>
      <c r="AJ281">
        <v>5892</v>
      </c>
      <c r="AK281">
        <v>0</v>
      </c>
      <c r="AL281">
        <v>0</v>
      </c>
      <c r="AM281">
        <v>0</v>
      </c>
      <c r="AN281">
        <v>4000</v>
      </c>
      <c r="AO281">
        <v>285</v>
      </c>
      <c r="AP281">
        <v>1</v>
      </c>
      <c r="AU281">
        <v>0</v>
      </c>
      <c r="AY281" t="s">
        <v>744</v>
      </c>
      <c r="AZ281" t="s">
        <v>1494</v>
      </c>
      <c r="BA281" t="s">
        <v>1495</v>
      </c>
      <c r="BB281" t="s">
        <v>1496</v>
      </c>
      <c r="BC281" t="s">
        <v>1497</v>
      </c>
      <c r="BD281" t="s">
        <v>643</v>
      </c>
      <c r="BE281" t="s">
        <v>1498</v>
      </c>
      <c r="BF281" t="s">
        <v>1499</v>
      </c>
      <c r="BG281" t="s">
        <v>98</v>
      </c>
      <c r="BH281" t="s">
        <v>109</v>
      </c>
      <c r="BI281" t="s">
        <v>1500</v>
      </c>
      <c r="BJ281" t="s">
        <v>1501</v>
      </c>
      <c r="BK281" t="s">
        <v>1502</v>
      </c>
      <c r="BL281" t="s">
        <v>113</v>
      </c>
      <c r="BM281" t="s">
        <v>114</v>
      </c>
      <c r="BN281" t="s">
        <v>113</v>
      </c>
      <c r="BO281" t="s">
        <v>188</v>
      </c>
      <c r="BP281" t="s">
        <v>189</v>
      </c>
      <c r="BQ281" t="s">
        <v>876</v>
      </c>
      <c r="BR281" t="s">
        <v>877</v>
      </c>
      <c r="BS281">
        <v>12200</v>
      </c>
      <c r="BT281" t="s">
        <v>119</v>
      </c>
      <c r="BU281" t="s">
        <v>120</v>
      </c>
      <c r="BV281" t="s">
        <v>120</v>
      </c>
      <c r="BW281" t="s">
        <v>120</v>
      </c>
      <c r="BX281" t="s">
        <v>120</v>
      </c>
      <c r="BY281">
        <v>30</v>
      </c>
      <c r="BZ281">
        <v>30</v>
      </c>
      <c r="CA281">
        <v>366000</v>
      </c>
      <c r="CD281" t="s">
        <v>121</v>
      </c>
    </row>
    <row r="282" spans="2:82" x14ac:dyDescent="0.25">
      <c r="B282">
        <f t="shared" si="82"/>
        <v>278</v>
      </c>
      <c r="C282" t="s">
        <v>1488</v>
      </c>
      <c r="D282" t="s">
        <v>1489</v>
      </c>
      <c r="E282" t="s">
        <v>1490</v>
      </c>
      <c r="F282" t="s">
        <v>562</v>
      </c>
      <c r="H282" t="s">
        <v>1491</v>
      </c>
      <c r="I282" t="s">
        <v>86</v>
      </c>
      <c r="J282" t="s">
        <v>1492</v>
      </c>
      <c r="K282" s="4">
        <v>732895</v>
      </c>
      <c r="L282" s="4"/>
      <c r="M282" s="4">
        <v>739693</v>
      </c>
      <c r="O282" t="s">
        <v>88</v>
      </c>
      <c r="P282" t="s">
        <v>122</v>
      </c>
      <c r="Q282" t="s">
        <v>1503</v>
      </c>
      <c r="R282" t="s">
        <v>1504</v>
      </c>
      <c r="S282" t="s">
        <v>137</v>
      </c>
      <c r="T282" t="s">
        <v>183</v>
      </c>
      <c r="U282">
        <v>154705</v>
      </c>
      <c r="W282">
        <v>186392</v>
      </c>
      <c r="X282">
        <v>0</v>
      </c>
      <c r="Y282" t="s">
        <v>878</v>
      </c>
      <c r="Z282" t="s">
        <v>95</v>
      </c>
      <c r="AA282" t="s">
        <v>96</v>
      </c>
      <c r="AB282" t="s">
        <v>494</v>
      </c>
      <c r="AC282" t="s">
        <v>494</v>
      </c>
      <c r="AD282" t="s">
        <v>98</v>
      </c>
      <c r="AE282" t="s">
        <v>495</v>
      </c>
      <c r="AG282" t="s">
        <v>100</v>
      </c>
      <c r="AH282" t="s">
        <v>1505</v>
      </c>
      <c r="AI282">
        <v>2210</v>
      </c>
      <c r="AJ282">
        <v>2210</v>
      </c>
      <c r="AK282">
        <v>0</v>
      </c>
      <c r="AL282">
        <v>0</v>
      </c>
      <c r="AM282">
        <v>0</v>
      </c>
      <c r="AN282">
        <v>2210</v>
      </c>
      <c r="AO282">
        <v>209</v>
      </c>
      <c r="AP282">
        <v>1</v>
      </c>
      <c r="AU282">
        <v>0</v>
      </c>
      <c r="AY282" t="s">
        <v>744</v>
      </c>
      <c r="AZ282" t="s">
        <v>1494</v>
      </c>
      <c r="BA282" t="s">
        <v>1495</v>
      </c>
      <c r="BB282" t="s">
        <v>1496</v>
      </c>
      <c r="BC282" t="s">
        <v>1497</v>
      </c>
      <c r="BD282" t="s">
        <v>643</v>
      </c>
      <c r="BE282" t="s">
        <v>1498</v>
      </c>
      <c r="BF282" t="s">
        <v>1499</v>
      </c>
      <c r="BG282" t="s">
        <v>98</v>
      </c>
      <c r="BH282" t="s">
        <v>109</v>
      </c>
      <c r="BI282" t="s">
        <v>1500</v>
      </c>
      <c r="BJ282" t="s">
        <v>1501</v>
      </c>
      <c r="BK282" t="s">
        <v>1502</v>
      </c>
      <c r="BL282" t="s">
        <v>113</v>
      </c>
      <c r="BM282" t="s">
        <v>114</v>
      </c>
      <c r="BN282" t="s">
        <v>113</v>
      </c>
      <c r="BO282" t="s">
        <v>1506</v>
      </c>
      <c r="BP282" t="s">
        <v>1507</v>
      </c>
      <c r="BQ282" t="s">
        <v>876</v>
      </c>
      <c r="BR282" t="s">
        <v>877</v>
      </c>
      <c r="BS282">
        <v>12200</v>
      </c>
      <c r="BT282" t="s">
        <v>119</v>
      </c>
      <c r="BU282" t="s">
        <v>120</v>
      </c>
      <c r="BV282" t="s">
        <v>120</v>
      </c>
      <c r="BW282" t="s">
        <v>120</v>
      </c>
      <c r="BX282" t="s">
        <v>120</v>
      </c>
      <c r="BY282">
        <v>30</v>
      </c>
      <c r="BZ282">
        <v>30</v>
      </c>
      <c r="CA282">
        <v>366000</v>
      </c>
      <c r="CD282" t="s">
        <v>121</v>
      </c>
    </row>
    <row r="283" spans="2:82" x14ac:dyDescent="0.25">
      <c r="B283">
        <f t="shared" si="82"/>
        <v>279</v>
      </c>
      <c r="C283" t="s">
        <v>1508</v>
      </c>
      <c r="D283" t="s">
        <v>1509</v>
      </c>
      <c r="E283" t="s">
        <v>1510</v>
      </c>
      <c r="F283" t="s">
        <v>1511</v>
      </c>
      <c r="G283" t="s">
        <v>162</v>
      </c>
      <c r="H283" t="s">
        <v>1512</v>
      </c>
      <c r="I283" t="s">
        <v>86</v>
      </c>
      <c r="J283" t="s">
        <v>636</v>
      </c>
      <c r="K283" s="4">
        <v>1265000</v>
      </c>
      <c r="L283" s="4">
        <v>1662679</v>
      </c>
      <c r="M283" s="4">
        <v>1546563</v>
      </c>
      <c r="O283" t="s">
        <v>88</v>
      </c>
      <c r="P283" t="s">
        <v>89</v>
      </c>
      <c r="Q283" t="s">
        <v>1176</v>
      </c>
      <c r="R283" t="s">
        <v>124</v>
      </c>
      <c r="S283" t="s">
        <v>95</v>
      </c>
      <c r="T283" t="s">
        <v>165</v>
      </c>
      <c r="U283">
        <v>1479280</v>
      </c>
      <c r="W283">
        <v>2958559</v>
      </c>
      <c r="X283">
        <v>0</v>
      </c>
      <c r="Y283" t="s">
        <v>248</v>
      </c>
      <c r="Z283" t="s">
        <v>95</v>
      </c>
      <c r="AA283" t="s">
        <v>96</v>
      </c>
      <c r="AB283" t="s">
        <v>412</v>
      </c>
      <c r="AC283" t="s">
        <v>412</v>
      </c>
      <c r="AD283" t="s">
        <v>98</v>
      </c>
      <c r="AE283" t="s">
        <v>1513</v>
      </c>
      <c r="AF283" t="s">
        <v>413</v>
      </c>
      <c r="AG283" t="s">
        <v>143</v>
      </c>
      <c r="AI283">
        <v>64541</v>
      </c>
      <c r="AJ283">
        <v>64541</v>
      </c>
      <c r="AK283">
        <v>0</v>
      </c>
      <c r="AL283">
        <v>0</v>
      </c>
      <c r="AM283">
        <v>0</v>
      </c>
      <c r="AN283">
        <v>64541</v>
      </c>
      <c r="AO283">
        <v>990</v>
      </c>
      <c r="AP283">
        <v>1</v>
      </c>
      <c r="AU283">
        <v>0</v>
      </c>
      <c r="AY283" t="s">
        <v>122</v>
      </c>
      <c r="AZ283" t="s">
        <v>1178</v>
      </c>
      <c r="BA283" t="s">
        <v>1514</v>
      </c>
      <c r="BB283" t="s">
        <v>253</v>
      </c>
      <c r="BC283" t="s">
        <v>254</v>
      </c>
      <c r="BD283" t="s">
        <v>255</v>
      </c>
      <c r="BE283" t="s">
        <v>256</v>
      </c>
      <c r="BF283" t="s">
        <v>646</v>
      </c>
      <c r="BG283" t="s">
        <v>98</v>
      </c>
      <c r="BH283" t="s">
        <v>109</v>
      </c>
      <c r="BI283" t="s">
        <v>1515</v>
      </c>
      <c r="BJ283" t="s">
        <v>648</v>
      </c>
      <c r="BK283" t="s">
        <v>1516</v>
      </c>
      <c r="BL283" t="s">
        <v>113</v>
      </c>
      <c r="BM283" t="s">
        <v>114</v>
      </c>
      <c r="BN283" t="s">
        <v>113</v>
      </c>
      <c r="BO283" t="s">
        <v>1184</v>
      </c>
      <c r="BP283" t="s">
        <v>127</v>
      </c>
      <c r="BQ283" t="s">
        <v>157</v>
      </c>
      <c r="BR283" t="s">
        <v>158</v>
      </c>
      <c r="BS283">
        <v>9248</v>
      </c>
      <c r="BT283" t="s">
        <v>119</v>
      </c>
      <c r="BU283" t="s">
        <v>120</v>
      </c>
      <c r="BV283" t="s">
        <v>120</v>
      </c>
      <c r="BW283" t="s">
        <v>1517</v>
      </c>
      <c r="BX283" t="s">
        <v>1517</v>
      </c>
      <c r="BY283">
        <v>6</v>
      </c>
      <c r="BZ283">
        <v>3</v>
      </c>
      <c r="CA283">
        <v>30518</v>
      </c>
      <c r="CD283" t="s">
        <v>121</v>
      </c>
    </row>
    <row r="284" spans="2:82" x14ac:dyDescent="0.25">
      <c r="B284">
        <f t="shared" si="82"/>
        <v>280</v>
      </c>
      <c r="C284" t="s">
        <v>1508</v>
      </c>
      <c r="D284" t="s">
        <v>1509</v>
      </c>
      <c r="E284" t="s">
        <v>1510</v>
      </c>
      <c r="F284" t="s">
        <v>1511</v>
      </c>
      <c r="G284" t="s">
        <v>162</v>
      </c>
      <c r="H284" t="s">
        <v>1512</v>
      </c>
      <c r="I284" t="s">
        <v>86</v>
      </c>
      <c r="J284" t="s">
        <v>636</v>
      </c>
      <c r="K284" s="4">
        <v>1265000</v>
      </c>
      <c r="L284" s="4">
        <v>1662679</v>
      </c>
      <c r="M284" s="4">
        <v>1546563</v>
      </c>
      <c r="O284" t="s">
        <v>88</v>
      </c>
      <c r="P284" t="s">
        <v>89</v>
      </c>
      <c r="Q284" t="s">
        <v>1176</v>
      </c>
      <c r="R284" t="s">
        <v>124</v>
      </c>
      <c r="S284" t="s">
        <v>95</v>
      </c>
      <c r="T284" t="s">
        <v>165</v>
      </c>
      <c r="U284">
        <v>1479280</v>
      </c>
      <c r="W284">
        <v>2958559</v>
      </c>
      <c r="X284">
        <v>0</v>
      </c>
      <c r="Y284" t="s">
        <v>248</v>
      </c>
      <c r="Z284" t="s">
        <v>95</v>
      </c>
      <c r="AA284" t="s">
        <v>96</v>
      </c>
      <c r="AB284" t="s">
        <v>412</v>
      </c>
      <c r="AC284" t="s">
        <v>412</v>
      </c>
      <c r="AD284" t="s">
        <v>98</v>
      </c>
      <c r="AE284" t="s">
        <v>1513</v>
      </c>
      <c r="AF284" t="s">
        <v>413</v>
      </c>
      <c r="AG284" t="s">
        <v>143</v>
      </c>
      <c r="AI284">
        <v>64541</v>
      </c>
      <c r="AJ284">
        <v>64541</v>
      </c>
      <c r="AK284">
        <v>0</v>
      </c>
      <c r="AL284">
        <v>0</v>
      </c>
      <c r="AM284">
        <v>0</v>
      </c>
      <c r="AN284">
        <v>64541</v>
      </c>
      <c r="AO284">
        <v>990</v>
      </c>
      <c r="AP284">
        <v>1</v>
      </c>
      <c r="AU284">
        <v>0</v>
      </c>
      <c r="AY284" t="s">
        <v>122</v>
      </c>
      <c r="AZ284" t="s">
        <v>1178</v>
      </c>
      <c r="BA284" t="s">
        <v>1514</v>
      </c>
      <c r="BB284" t="s">
        <v>253</v>
      </c>
      <c r="BC284" t="s">
        <v>254</v>
      </c>
      <c r="BD284" t="s">
        <v>255</v>
      </c>
      <c r="BE284" t="s">
        <v>256</v>
      </c>
      <c r="BF284" t="s">
        <v>646</v>
      </c>
      <c r="BG284" t="s">
        <v>98</v>
      </c>
      <c r="BH284" t="s">
        <v>109</v>
      </c>
      <c r="BI284" t="s">
        <v>1515</v>
      </c>
      <c r="BJ284" t="s">
        <v>648</v>
      </c>
      <c r="BK284" t="s">
        <v>1516</v>
      </c>
      <c r="BL284" t="s">
        <v>113</v>
      </c>
      <c r="BM284" t="s">
        <v>114</v>
      </c>
      <c r="BN284" t="s">
        <v>113</v>
      </c>
      <c r="BO284" t="s">
        <v>1184</v>
      </c>
      <c r="BP284" t="s">
        <v>127</v>
      </c>
      <c r="BQ284" t="s">
        <v>157</v>
      </c>
      <c r="BR284" t="s">
        <v>158</v>
      </c>
      <c r="BS284">
        <v>114332</v>
      </c>
      <c r="BT284" t="s">
        <v>119</v>
      </c>
      <c r="BU284" t="s">
        <v>120</v>
      </c>
      <c r="BV284" t="s">
        <v>120</v>
      </c>
      <c r="BW284" t="s">
        <v>120</v>
      </c>
      <c r="BX284" t="s">
        <v>120</v>
      </c>
      <c r="BY284">
        <v>6</v>
      </c>
      <c r="BZ284">
        <v>6</v>
      </c>
      <c r="CA284">
        <v>685992</v>
      </c>
      <c r="CD284" t="s">
        <v>121</v>
      </c>
    </row>
    <row r="285" spans="2:82" x14ac:dyDescent="0.25">
      <c r="B285">
        <f t="shared" si="82"/>
        <v>281</v>
      </c>
      <c r="C285" t="s">
        <v>1518</v>
      </c>
      <c r="D285" t="s">
        <v>1519</v>
      </c>
      <c r="E285" t="s">
        <v>1520</v>
      </c>
      <c r="G285" t="s">
        <v>1521</v>
      </c>
      <c r="H285" t="s">
        <v>1522</v>
      </c>
      <c r="I285" t="s">
        <v>86</v>
      </c>
      <c r="J285" t="s">
        <v>929</v>
      </c>
      <c r="K285" s="4">
        <v>2305800</v>
      </c>
      <c r="L285" s="4">
        <v>2415240</v>
      </c>
      <c r="M285" s="4">
        <v>2350000</v>
      </c>
      <c r="O285" t="s">
        <v>88</v>
      </c>
      <c r="P285" t="s">
        <v>89</v>
      </c>
      <c r="Q285" t="s">
        <v>1523</v>
      </c>
      <c r="R285" t="s">
        <v>216</v>
      </c>
      <c r="S285" t="s">
        <v>95</v>
      </c>
      <c r="T285" t="s">
        <v>165</v>
      </c>
      <c r="U285">
        <v>594725</v>
      </c>
      <c r="W285">
        <v>1143702</v>
      </c>
      <c r="X285">
        <v>0</v>
      </c>
      <c r="Y285" t="s">
        <v>1206</v>
      </c>
      <c r="Z285" t="s">
        <v>95</v>
      </c>
      <c r="AA285" t="s">
        <v>96</v>
      </c>
      <c r="AB285" t="s">
        <v>793</v>
      </c>
      <c r="AC285" t="s">
        <v>1524</v>
      </c>
      <c r="AD285" t="s">
        <v>566</v>
      </c>
      <c r="AE285" t="s">
        <v>544</v>
      </c>
      <c r="AF285" t="s">
        <v>142</v>
      </c>
      <c r="AG285" t="s">
        <v>143</v>
      </c>
      <c r="AH285" t="s">
        <v>1525</v>
      </c>
      <c r="AI285">
        <v>12600</v>
      </c>
      <c r="AJ285">
        <v>13800</v>
      </c>
      <c r="AK285">
        <v>0</v>
      </c>
      <c r="AL285">
        <v>0</v>
      </c>
      <c r="AM285">
        <v>0</v>
      </c>
      <c r="AN285">
        <v>12600</v>
      </c>
      <c r="AO285">
        <v>600</v>
      </c>
      <c r="AP285">
        <v>1</v>
      </c>
      <c r="AU285">
        <v>0</v>
      </c>
      <c r="AY285" t="s">
        <v>375</v>
      </c>
      <c r="AZ285" t="s">
        <v>1526</v>
      </c>
      <c r="BA285" t="s">
        <v>1527</v>
      </c>
      <c r="BB285" t="s">
        <v>1441</v>
      </c>
      <c r="BC285" t="s">
        <v>1442</v>
      </c>
      <c r="BD285" t="s">
        <v>1482</v>
      </c>
      <c r="BE285" t="s">
        <v>1483</v>
      </c>
      <c r="BF285" t="s">
        <v>1528</v>
      </c>
      <c r="BG285" t="s">
        <v>98</v>
      </c>
      <c r="BH285" t="s">
        <v>602</v>
      </c>
      <c r="BI285" t="s">
        <v>1485</v>
      </c>
      <c r="BJ285" t="s">
        <v>1486</v>
      </c>
      <c r="BK285" t="s">
        <v>1487</v>
      </c>
      <c r="BL285" t="s">
        <v>113</v>
      </c>
      <c r="BM285" t="s">
        <v>114</v>
      </c>
      <c r="BN285" t="s">
        <v>113</v>
      </c>
      <c r="BO285" t="s">
        <v>1529</v>
      </c>
      <c r="BP285" t="s">
        <v>240</v>
      </c>
      <c r="BQ285" t="s">
        <v>157</v>
      </c>
      <c r="BR285" t="s">
        <v>158</v>
      </c>
      <c r="BS285">
        <v>47645</v>
      </c>
      <c r="BT285" t="s">
        <v>119</v>
      </c>
      <c r="BU285" t="s">
        <v>120</v>
      </c>
      <c r="BV285" t="s">
        <v>120</v>
      </c>
      <c r="BW285" t="s">
        <v>120</v>
      </c>
      <c r="BX285" t="s">
        <v>120</v>
      </c>
      <c r="BY285">
        <v>40</v>
      </c>
      <c r="BZ285">
        <v>40</v>
      </c>
      <c r="CA285">
        <v>1905800</v>
      </c>
      <c r="CD285" t="s">
        <v>121</v>
      </c>
    </row>
    <row r="286" spans="2:82" x14ac:dyDescent="0.25">
      <c r="B286">
        <f t="shared" si="82"/>
        <v>282</v>
      </c>
      <c r="C286" t="s">
        <v>1530</v>
      </c>
      <c r="D286" t="s">
        <v>1531</v>
      </c>
      <c r="E286" t="s">
        <v>1532</v>
      </c>
      <c r="H286" t="s">
        <v>1533</v>
      </c>
      <c r="I286" t="s">
        <v>86</v>
      </c>
      <c r="J286" t="s">
        <v>1534</v>
      </c>
      <c r="K286" s="4">
        <v>500000</v>
      </c>
      <c r="L286" s="4">
        <v>582035</v>
      </c>
      <c r="M286" s="4">
        <v>530000</v>
      </c>
      <c r="O286" t="s">
        <v>88</v>
      </c>
      <c r="P286" t="s">
        <v>89</v>
      </c>
      <c r="Q286" t="s">
        <v>90</v>
      </c>
      <c r="R286" t="s">
        <v>91</v>
      </c>
      <c r="S286" t="s">
        <v>137</v>
      </c>
      <c r="T286" t="s">
        <v>183</v>
      </c>
      <c r="U286">
        <v>176885</v>
      </c>
      <c r="W286">
        <v>235846</v>
      </c>
      <c r="X286">
        <v>176091</v>
      </c>
      <c r="Y286" t="s">
        <v>305</v>
      </c>
      <c r="Z286" t="s">
        <v>95</v>
      </c>
      <c r="AA286" t="s">
        <v>96</v>
      </c>
      <c r="AB286" t="s">
        <v>655</v>
      </c>
      <c r="AC286" t="s">
        <v>369</v>
      </c>
      <c r="AD286" t="s">
        <v>465</v>
      </c>
      <c r="AE286" t="s">
        <v>303</v>
      </c>
      <c r="AF286" t="s">
        <v>142</v>
      </c>
      <c r="AG286" t="s">
        <v>143</v>
      </c>
      <c r="AI286">
        <v>2383</v>
      </c>
      <c r="AJ286">
        <v>3219</v>
      </c>
      <c r="AK286">
        <v>0</v>
      </c>
      <c r="AL286">
        <v>0</v>
      </c>
      <c r="AM286">
        <v>0</v>
      </c>
      <c r="AN286">
        <v>2383</v>
      </c>
      <c r="AO286">
        <v>290</v>
      </c>
      <c r="AP286">
        <v>1</v>
      </c>
      <c r="AU286">
        <v>0</v>
      </c>
      <c r="AY286" t="s">
        <v>278</v>
      </c>
      <c r="AZ286" t="s">
        <v>1535</v>
      </c>
      <c r="BA286" t="s">
        <v>1536</v>
      </c>
      <c r="BB286" t="s">
        <v>1537</v>
      </c>
      <c r="BC286" t="s">
        <v>1538</v>
      </c>
      <c r="BD286" t="s">
        <v>1537</v>
      </c>
      <c r="BE286" t="s">
        <v>1538</v>
      </c>
      <c r="BF286" t="s">
        <v>1539</v>
      </c>
      <c r="BG286" t="s">
        <v>98</v>
      </c>
      <c r="BH286" t="s">
        <v>109</v>
      </c>
      <c r="BI286" t="s">
        <v>1540</v>
      </c>
      <c r="BJ286" t="s">
        <v>1541</v>
      </c>
      <c r="BK286" t="s">
        <v>154</v>
      </c>
      <c r="BL286" t="s">
        <v>113</v>
      </c>
      <c r="BM286" t="s">
        <v>114</v>
      </c>
      <c r="BN286" t="s">
        <v>113</v>
      </c>
      <c r="BO286" t="s">
        <v>115</v>
      </c>
      <c r="BP286" t="s">
        <v>116</v>
      </c>
      <c r="BQ286" t="s">
        <v>612</v>
      </c>
      <c r="BR286" t="s">
        <v>613</v>
      </c>
      <c r="BS286">
        <v>6825</v>
      </c>
      <c r="BT286" t="s">
        <v>119</v>
      </c>
      <c r="BU286" t="s">
        <v>120</v>
      </c>
      <c r="BV286" t="s">
        <v>120</v>
      </c>
      <c r="BW286" t="s">
        <v>120</v>
      </c>
      <c r="BX286" t="s">
        <v>120</v>
      </c>
      <c r="BY286">
        <v>60</v>
      </c>
      <c r="BZ286">
        <v>60</v>
      </c>
      <c r="CA286">
        <v>409500</v>
      </c>
      <c r="CD286" t="s">
        <v>121</v>
      </c>
    </row>
    <row r="287" spans="2:82" x14ac:dyDescent="0.25">
      <c r="B287">
        <f t="shared" si="82"/>
        <v>283</v>
      </c>
      <c r="C287" t="s">
        <v>1542</v>
      </c>
      <c r="D287" t="s">
        <v>1543</v>
      </c>
      <c r="E287" t="s">
        <v>1532</v>
      </c>
      <c r="F287" t="s">
        <v>1544</v>
      </c>
      <c r="H287" t="s">
        <v>1545</v>
      </c>
      <c r="I287" t="s">
        <v>86</v>
      </c>
      <c r="J287" t="s">
        <v>1534</v>
      </c>
      <c r="K287" s="4">
        <v>500000</v>
      </c>
      <c r="L287" s="4">
        <v>563261</v>
      </c>
      <c r="M287" s="4">
        <v>520000</v>
      </c>
      <c r="O287" t="s">
        <v>88</v>
      </c>
      <c r="P287" t="s">
        <v>89</v>
      </c>
      <c r="Q287" t="s">
        <v>90</v>
      </c>
      <c r="R287" t="s">
        <v>91</v>
      </c>
      <c r="S287" t="s">
        <v>137</v>
      </c>
      <c r="T287" t="s">
        <v>183</v>
      </c>
      <c r="U287">
        <v>186608</v>
      </c>
      <c r="W287">
        <v>248811</v>
      </c>
      <c r="X287">
        <v>182874</v>
      </c>
      <c r="Y287" t="s">
        <v>305</v>
      </c>
      <c r="Z287" t="s">
        <v>95</v>
      </c>
      <c r="AA287" t="s">
        <v>96</v>
      </c>
      <c r="AB287" t="s">
        <v>655</v>
      </c>
      <c r="AC287" t="s">
        <v>369</v>
      </c>
      <c r="AD287" t="s">
        <v>99</v>
      </c>
      <c r="AE287" t="s">
        <v>303</v>
      </c>
      <c r="AF287" t="s">
        <v>1546</v>
      </c>
      <c r="AG287" t="s">
        <v>143</v>
      </c>
      <c r="AH287" t="s">
        <v>1547</v>
      </c>
      <c r="AI287">
        <v>2514</v>
      </c>
      <c r="AJ287">
        <v>3378</v>
      </c>
      <c r="AK287">
        <v>0</v>
      </c>
      <c r="AL287">
        <v>0</v>
      </c>
      <c r="AM287">
        <v>0</v>
      </c>
      <c r="AN287">
        <v>2514</v>
      </c>
      <c r="AO287">
        <v>296</v>
      </c>
      <c r="AP287">
        <v>1</v>
      </c>
      <c r="AU287">
        <v>0</v>
      </c>
      <c r="AY287" t="s">
        <v>278</v>
      </c>
      <c r="AZ287" t="s">
        <v>1548</v>
      </c>
      <c r="BA287" t="s">
        <v>1536</v>
      </c>
      <c r="BB287" t="s">
        <v>1537</v>
      </c>
      <c r="BC287" t="s">
        <v>1538</v>
      </c>
      <c r="BD287" t="s">
        <v>1537</v>
      </c>
      <c r="BE287" t="s">
        <v>1538</v>
      </c>
      <c r="BF287" t="s">
        <v>1539</v>
      </c>
      <c r="BG287" t="s">
        <v>98</v>
      </c>
      <c r="BH287" t="s">
        <v>109</v>
      </c>
      <c r="BI287" t="s">
        <v>1540</v>
      </c>
      <c r="BJ287" t="s">
        <v>1541</v>
      </c>
      <c r="BK287" t="s">
        <v>154</v>
      </c>
      <c r="BL287" t="s">
        <v>113</v>
      </c>
      <c r="BM287" t="s">
        <v>114</v>
      </c>
      <c r="BN287" t="s">
        <v>113</v>
      </c>
      <c r="BO287" t="s">
        <v>115</v>
      </c>
      <c r="BP287" t="s">
        <v>116</v>
      </c>
      <c r="BQ287" t="s">
        <v>612</v>
      </c>
      <c r="BR287" t="s">
        <v>613</v>
      </c>
      <c r="BS287">
        <v>6360</v>
      </c>
      <c r="BT287" t="s">
        <v>119</v>
      </c>
      <c r="BU287" t="s">
        <v>120</v>
      </c>
      <c r="BV287" t="s">
        <v>120</v>
      </c>
      <c r="BW287" t="s">
        <v>120</v>
      </c>
      <c r="BX287" t="s">
        <v>120</v>
      </c>
      <c r="BY287">
        <v>60</v>
      </c>
      <c r="BZ287">
        <v>60</v>
      </c>
      <c r="CA287">
        <v>381600</v>
      </c>
      <c r="CD287" t="s">
        <v>121</v>
      </c>
    </row>
    <row r="288" spans="2:82" x14ac:dyDescent="0.25">
      <c r="B288">
        <f t="shared" si="82"/>
        <v>284</v>
      </c>
      <c r="C288" t="s">
        <v>1549</v>
      </c>
      <c r="D288" t="s">
        <v>1550</v>
      </c>
      <c r="E288" t="s">
        <v>1407</v>
      </c>
      <c r="F288" t="s">
        <v>1551</v>
      </c>
      <c r="H288" t="s">
        <v>1552</v>
      </c>
      <c r="I288" t="s">
        <v>86</v>
      </c>
      <c r="J288" t="s">
        <v>1461</v>
      </c>
      <c r="K288" s="4">
        <v>168190</v>
      </c>
      <c r="L288" s="4">
        <v>523522</v>
      </c>
      <c r="M288" s="4">
        <v>523507</v>
      </c>
      <c r="O288" t="s">
        <v>88</v>
      </c>
      <c r="P288" t="s">
        <v>89</v>
      </c>
      <c r="Q288" t="s">
        <v>832</v>
      </c>
      <c r="R288" t="s">
        <v>833</v>
      </c>
      <c r="S288" t="s">
        <v>92</v>
      </c>
      <c r="T288" t="s">
        <v>93</v>
      </c>
      <c r="U288">
        <v>140820</v>
      </c>
      <c r="W288">
        <v>153065</v>
      </c>
      <c r="X288">
        <v>0</v>
      </c>
      <c r="Y288" t="s">
        <v>464</v>
      </c>
      <c r="Z288" t="s">
        <v>95</v>
      </c>
      <c r="AA288" t="s">
        <v>96</v>
      </c>
      <c r="AB288" t="s">
        <v>465</v>
      </c>
      <c r="AC288" t="s">
        <v>465</v>
      </c>
      <c r="AD288" t="s">
        <v>98</v>
      </c>
      <c r="AE288" t="s">
        <v>566</v>
      </c>
      <c r="AG288" t="s">
        <v>100</v>
      </c>
      <c r="AH288" t="s">
        <v>1553</v>
      </c>
      <c r="AI288">
        <v>3025</v>
      </c>
      <c r="AJ288">
        <v>3905</v>
      </c>
      <c r="AK288">
        <v>0</v>
      </c>
      <c r="AL288">
        <v>0</v>
      </c>
      <c r="AM288">
        <v>0</v>
      </c>
      <c r="AN288">
        <v>3025</v>
      </c>
      <c r="AO288">
        <v>220</v>
      </c>
      <c r="AP288">
        <v>1</v>
      </c>
      <c r="AU288">
        <v>0</v>
      </c>
      <c r="AY288" t="s">
        <v>744</v>
      </c>
      <c r="AZ288" t="s">
        <v>1554</v>
      </c>
      <c r="BA288" t="s">
        <v>1555</v>
      </c>
      <c r="BB288" t="s">
        <v>1496</v>
      </c>
      <c r="BC288" t="s">
        <v>1497</v>
      </c>
      <c r="BD288" t="s">
        <v>1466</v>
      </c>
      <c r="BE288" t="s">
        <v>1467</v>
      </c>
      <c r="BF288" t="s">
        <v>1468</v>
      </c>
      <c r="BG288" t="s">
        <v>98</v>
      </c>
      <c r="BH288" t="s">
        <v>109</v>
      </c>
      <c r="BI288" t="s">
        <v>1556</v>
      </c>
      <c r="BJ288" t="s">
        <v>1557</v>
      </c>
      <c r="BK288" t="s">
        <v>1471</v>
      </c>
      <c r="BL288" t="s">
        <v>113</v>
      </c>
      <c r="BM288" t="s">
        <v>114</v>
      </c>
      <c r="BN288" t="s">
        <v>113</v>
      </c>
      <c r="BO288" t="s">
        <v>840</v>
      </c>
      <c r="BP288" t="s">
        <v>841</v>
      </c>
      <c r="BQ288" t="s">
        <v>157</v>
      </c>
      <c r="BR288" t="s">
        <v>158</v>
      </c>
      <c r="BS288">
        <v>16819</v>
      </c>
      <c r="BT288" t="s">
        <v>119</v>
      </c>
      <c r="BU288" t="s">
        <v>120</v>
      </c>
      <c r="BV288" t="s">
        <v>120</v>
      </c>
      <c r="BW288" t="s">
        <v>120</v>
      </c>
      <c r="BX288" t="s">
        <v>120</v>
      </c>
      <c r="BY288">
        <v>10</v>
      </c>
      <c r="BZ288">
        <v>10</v>
      </c>
      <c r="CA288">
        <v>168190</v>
      </c>
      <c r="CD288" t="s">
        <v>121</v>
      </c>
    </row>
    <row r="289" spans="2:82" x14ac:dyDescent="0.25">
      <c r="B289">
        <f t="shared" si="82"/>
        <v>285</v>
      </c>
      <c r="C289" t="s">
        <v>1549</v>
      </c>
      <c r="D289" t="s">
        <v>1550</v>
      </c>
      <c r="E289" t="s">
        <v>1407</v>
      </c>
      <c r="F289" t="s">
        <v>1551</v>
      </c>
      <c r="H289" t="s">
        <v>1552</v>
      </c>
      <c r="I289" t="s">
        <v>86</v>
      </c>
      <c r="J289" t="s">
        <v>1461</v>
      </c>
      <c r="K289" s="4">
        <v>168190</v>
      </c>
      <c r="L289" s="4">
        <v>523522</v>
      </c>
      <c r="M289" s="4">
        <v>523507</v>
      </c>
      <c r="O289" t="s">
        <v>88</v>
      </c>
      <c r="P289" t="s">
        <v>122</v>
      </c>
      <c r="Q289" t="s">
        <v>832</v>
      </c>
      <c r="R289" t="s">
        <v>833</v>
      </c>
      <c r="S289" t="s">
        <v>92</v>
      </c>
      <c r="T289" t="s">
        <v>93</v>
      </c>
      <c r="U289">
        <v>140820</v>
      </c>
      <c r="W289">
        <v>153065</v>
      </c>
      <c r="X289">
        <v>0</v>
      </c>
      <c r="Y289" t="s">
        <v>464</v>
      </c>
      <c r="Z289" t="s">
        <v>95</v>
      </c>
      <c r="AA289" t="s">
        <v>96</v>
      </c>
      <c r="AB289" t="s">
        <v>465</v>
      </c>
      <c r="AC289" t="s">
        <v>465</v>
      </c>
      <c r="AD289" t="s">
        <v>98</v>
      </c>
      <c r="AE289" t="s">
        <v>566</v>
      </c>
      <c r="AG289" t="s">
        <v>100</v>
      </c>
      <c r="AH289" t="s">
        <v>1558</v>
      </c>
      <c r="AI289">
        <v>3025</v>
      </c>
      <c r="AJ289">
        <v>3905</v>
      </c>
      <c r="AK289">
        <v>0</v>
      </c>
      <c r="AL289">
        <v>0</v>
      </c>
      <c r="AM289">
        <v>0</v>
      </c>
      <c r="AN289">
        <v>3025</v>
      </c>
      <c r="AO289">
        <v>220</v>
      </c>
      <c r="AP289">
        <v>1</v>
      </c>
      <c r="AU289">
        <v>0</v>
      </c>
      <c r="AY289" t="s">
        <v>744</v>
      </c>
      <c r="AZ289" t="s">
        <v>1554</v>
      </c>
      <c r="BA289" t="s">
        <v>1555</v>
      </c>
      <c r="BB289" t="s">
        <v>1496</v>
      </c>
      <c r="BC289" t="s">
        <v>1497</v>
      </c>
      <c r="BD289" t="s">
        <v>1466</v>
      </c>
      <c r="BE289" t="s">
        <v>1467</v>
      </c>
      <c r="BF289" t="s">
        <v>1468</v>
      </c>
      <c r="BG289" t="s">
        <v>98</v>
      </c>
      <c r="BH289" t="s">
        <v>109</v>
      </c>
      <c r="BI289" t="s">
        <v>1556</v>
      </c>
      <c r="BJ289" t="s">
        <v>1557</v>
      </c>
      <c r="BK289" t="s">
        <v>1471</v>
      </c>
      <c r="BL289" t="s">
        <v>113</v>
      </c>
      <c r="BM289" t="s">
        <v>114</v>
      </c>
      <c r="BN289" t="s">
        <v>113</v>
      </c>
      <c r="BO289" t="s">
        <v>840</v>
      </c>
      <c r="BP289" t="s">
        <v>841</v>
      </c>
      <c r="BQ289" t="s">
        <v>157</v>
      </c>
      <c r="BR289" t="s">
        <v>158</v>
      </c>
      <c r="BS289">
        <v>16819</v>
      </c>
      <c r="BT289" t="s">
        <v>119</v>
      </c>
      <c r="BU289" t="s">
        <v>120</v>
      </c>
      <c r="BV289" t="s">
        <v>120</v>
      </c>
      <c r="BW289" t="s">
        <v>120</v>
      </c>
      <c r="BX289" t="s">
        <v>120</v>
      </c>
      <c r="BY289">
        <v>10</v>
      </c>
      <c r="BZ289">
        <v>10</v>
      </c>
      <c r="CA289">
        <v>168190</v>
      </c>
      <c r="CD289" t="s">
        <v>121</v>
      </c>
    </row>
    <row r="290" spans="2:82" x14ac:dyDescent="0.25">
      <c r="B290">
        <f t="shared" si="82"/>
        <v>286</v>
      </c>
      <c r="C290" t="s">
        <v>1559</v>
      </c>
      <c r="D290" t="s">
        <v>1560</v>
      </c>
      <c r="E290" t="s">
        <v>1561</v>
      </c>
      <c r="H290" t="s">
        <v>1562</v>
      </c>
      <c r="I290" t="s">
        <v>86</v>
      </c>
      <c r="J290" t="s">
        <v>266</v>
      </c>
      <c r="K290" s="4">
        <v>275000</v>
      </c>
      <c r="L290" s="4">
        <v>291298</v>
      </c>
      <c r="M290" s="4">
        <v>291238</v>
      </c>
      <c r="O290" t="s">
        <v>88</v>
      </c>
      <c r="P290" t="s">
        <v>89</v>
      </c>
      <c r="Q290" t="s">
        <v>123</v>
      </c>
      <c r="R290" t="s">
        <v>124</v>
      </c>
      <c r="S290" t="s">
        <v>92</v>
      </c>
      <c r="T290" t="s">
        <v>93</v>
      </c>
      <c r="U290">
        <v>189683</v>
      </c>
      <c r="W290">
        <v>270975</v>
      </c>
      <c r="X290">
        <v>0</v>
      </c>
      <c r="Y290" t="s">
        <v>638</v>
      </c>
      <c r="Z290" t="s">
        <v>95</v>
      </c>
      <c r="AA290" t="s">
        <v>96</v>
      </c>
      <c r="AB290" t="s">
        <v>221</v>
      </c>
      <c r="AC290" t="s">
        <v>221</v>
      </c>
      <c r="AD290" t="s">
        <v>98</v>
      </c>
      <c r="AE290" t="s">
        <v>622</v>
      </c>
      <c r="AG290" t="s">
        <v>100</v>
      </c>
      <c r="AI290">
        <v>7500</v>
      </c>
      <c r="AJ290">
        <v>7500</v>
      </c>
      <c r="AK290">
        <v>0</v>
      </c>
      <c r="AL290">
        <v>0</v>
      </c>
      <c r="AM290">
        <v>0</v>
      </c>
      <c r="AN290">
        <v>7500</v>
      </c>
      <c r="AO290">
        <v>400</v>
      </c>
      <c r="AP290">
        <v>1</v>
      </c>
      <c r="AU290">
        <v>0</v>
      </c>
      <c r="AY290" t="s">
        <v>375</v>
      </c>
      <c r="AZ290" t="s">
        <v>1563</v>
      </c>
      <c r="BA290" t="s">
        <v>1564</v>
      </c>
      <c r="BB290" t="s">
        <v>378</v>
      </c>
      <c r="BC290" t="s">
        <v>379</v>
      </c>
      <c r="BD290" t="s">
        <v>275</v>
      </c>
      <c r="BE290" t="s">
        <v>276</v>
      </c>
      <c r="BF290" t="s">
        <v>1565</v>
      </c>
      <c r="BG290" t="s">
        <v>98</v>
      </c>
      <c r="BH290" t="s">
        <v>278</v>
      </c>
      <c r="BI290" t="s">
        <v>554</v>
      </c>
      <c r="BJ290" t="s">
        <v>555</v>
      </c>
      <c r="BK290" t="s">
        <v>556</v>
      </c>
      <c r="BL290" t="s">
        <v>113</v>
      </c>
      <c r="BM290" t="s">
        <v>114</v>
      </c>
      <c r="BN290" t="s">
        <v>113</v>
      </c>
      <c r="BO290" t="s">
        <v>126</v>
      </c>
      <c r="BP290" t="s">
        <v>127</v>
      </c>
      <c r="BQ290" t="s">
        <v>157</v>
      </c>
      <c r="BR290" t="s">
        <v>158</v>
      </c>
      <c r="BS290">
        <v>31000</v>
      </c>
      <c r="BT290" t="s">
        <v>119</v>
      </c>
      <c r="BU290" t="s">
        <v>120</v>
      </c>
      <c r="BV290" t="s">
        <v>120</v>
      </c>
      <c r="BW290" t="s">
        <v>120</v>
      </c>
      <c r="BX290" t="s">
        <v>120</v>
      </c>
      <c r="BY290">
        <v>5</v>
      </c>
      <c r="BZ290">
        <v>5</v>
      </c>
      <c r="CA290">
        <v>155000</v>
      </c>
      <c r="CD290" t="s">
        <v>121</v>
      </c>
    </row>
    <row r="291" spans="2:82" x14ac:dyDescent="0.25">
      <c r="B291">
        <f t="shared" si="82"/>
        <v>287</v>
      </c>
      <c r="C291" t="s">
        <v>1559</v>
      </c>
      <c r="D291" t="s">
        <v>1560</v>
      </c>
      <c r="E291" t="s">
        <v>1561</v>
      </c>
      <c r="H291" t="s">
        <v>1562</v>
      </c>
      <c r="I291" t="s">
        <v>86</v>
      </c>
      <c r="J291" t="s">
        <v>266</v>
      </c>
      <c r="K291" s="4">
        <v>275000</v>
      </c>
      <c r="L291" s="4">
        <v>291298</v>
      </c>
      <c r="M291" s="4">
        <v>291238</v>
      </c>
      <c r="O291" t="s">
        <v>88</v>
      </c>
      <c r="P291" t="s">
        <v>122</v>
      </c>
      <c r="Q291" t="s">
        <v>123</v>
      </c>
      <c r="R291" t="s">
        <v>124</v>
      </c>
      <c r="S291" t="s">
        <v>92</v>
      </c>
      <c r="T291" t="s">
        <v>93</v>
      </c>
      <c r="U291">
        <v>13868</v>
      </c>
      <c r="W291">
        <v>19811</v>
      </c>
      <c r="X291">
        <v>0</v>
      </c>
      <c r="Y291" t="s">
        <v>638</v>
      </c>
      <c r="Z291" t="s">
        <v>185</v>
      </c>
      <c r="AA291" t="s">
        <v>186</v>
      </c>
      <c r="AB291" t="s">
        <v>221</v>
      </c>
      <c r="AC291" t="s">
        <v>221</v>
      </c>
      <c r="AD291" t="s">
        <v>98</v>
      </c>
      <c r="AE291" t="s">
        <v>622</v>
      </c>
      <c r="AG291" t="s">
        <v>100</v>
      </c>
      <c r="AH291" t="s">
        <v>1566</v>
      </c>
      <c r="AI291">
        <v>910</v>
      </c>
      <c r="AJ291">
        <v>1570</v>
      </c>
      <c r="AK291">
        <v>0</v>
      </c>
      <c r="AL291">
        <v>0</v>
      </c>
      <c r="AM291">
        <v>0</v>
      </c>
      <c r="AN291">
        <v>910</v>
      </c>
      <c r="AO291">
        <v>158</v>
      </c>
      <c r="AP291">
        <v>1</v>
      </c>
      <c r="AU291">
        <v>0</v>
      </c>
      <c r="AY291" t="s">
        <v>375</v>
      </c>
      <c r="AZ291" t="s">
        <v>1563</v>
      </c>
      <c r="BA291" t="s">
        <v>1564</v>
      </c>
      <c r="BB291" t="s">
        <v>378</v>
      </c>
      <c r="BC291" t="s">
        <v>379</v>
      </c>
      <c r="BD291" t="s">
        <v>275</v>
      </c>
      <c r="BE291" t="s">
        <v>276</v>
      </c>
      <c r="BF291" t="s">
        <v>1565</v>
      </c>
      <c r="BG291" t="s">
        <v>98</v>
      </c>
      <c r="BH291" t="s">
        <v>278</v>
      </c>
      <c r="BI291" t="s">
        <v>554</v>
      </c>
      <c r="BJ291" t="s">
        <v>555</v>
      </c>
      <c r="BK291" t="s">
        <v>556</v>
      </c>
      <c r="BL291" t="s">
        <v>113</v>
      </c>
      <c r="BM291" t="s">
        <v>114</v>
      </c>
      <c r="BN291" t="s">
        <v>113</v>
      </c>
      <c r="BO291" t="s">
        <v>126</v>
      </c>
      <c r="BP291" t="s">
        <v>127</v>
      </c>
      <c r="BQ291" t="s">
        <v>157</v>
      </c>
      <c r="BR291" t="s">
        <v>158</v>
      </c>
      <c r="BS291">
        <v>31000</v>
      </c>
      <c r="BT291" t="s">
        <v>119</v>
      </c>
      <c r="BU291" t="s">
        <v>120</v>
      </c>
      <c r="BV291" t="s">
        <v>120</v>
      </c>
      <c r="BW291" t="s">
        <v>120</v>
      </c>
      <c r="BX291" t="s">
        <v>120</v>
      </c>
      <c r="BY291">
        <v>5</v>
      </c>
      <c r="BZ291">
        <v>5</v>
      </c>
      <c r="CA291">
        <v>155000</v>
      </c>
      <c r="CD291" t="s">
        <v>121</v>
      </c>
    </row>
    <row r="292" spans="2:82" x14ac:dyDescent="0.25">
      <c r="B292">
        <f t="shared" si="82"/>
        <v>288</v>
      </c>
      <c r="C292" t="s">
        <v>1567</v>
      </c>
      <c r="D292" t="s">
        <v>1560</v>
      </c>
      <c r="E292" t="s">
        <v>1561</v>
      </c>
      <c r="H292" t="s">
        <v>1568</v>
      </c>
      <c r="I292" t="s">
        <v>86</v>
      </c>
      <c r="J292" t="s">
        <v>266</v>
      </c>
      <c r="K292" s="4">
        <v>135123</v>
      </c>
      <c r="L292" s="4">
        <v>136833</v>
      </c>
      <c r="M292" s="4">
        <v>136808</v>
      </c>
      <c r="O292" t="s">
        <v>88</v>
      </c>
      <c r="P292" t="s">
        <v>89</v>
      </c>
      <c r="Q292" t="s">
        <v>123</v>
      </c>
      <c r="R292" t="s">
        <v>124</v>
      </c>
      <c r="S292" t="s">
        <v>92</v>
      </c>
      <c r="T292" t="s">
        <v>93</v>
      </c>
      <c r="U292">
        <v>96848</v>
      </c>
      <c r="W292">
        <v>210448</v>
      </c>
      <c r="X292">
        <v>0</v>
      </c>
      <c r="Y292" t="s">
        <v>1569</v>
      </c>
      <c r="Z292" t="s">
        <v>95</v>
      </c>
      <c r="AA292" t="s">
        <v>96</v>
      </c>
      <c r="AB292" t="s">
        <v>99</v>
      </c>
      <c r="AC292" t="s">
        <v>99</v>
      </c>
      <c r="AD292" t="s">
        <v>98</v>
      </c>
      <c r="AE292" t="s">
        <v>465</v>
      </c>
      <c r="AG292" t="s">
        <v>100</v>
      </c>
      <c r="AH292" t="s">
        <v>1570</v>
      </c>
      <c r="AI292">
        <v>5600</v>
      </c>
      <c r="AJ292">
        <v>5600</v>
      </c>
      <c r="AK292">
        <v>0</v>
      </c>
      <c r="AL292">
        <v>0</v>
      </c>
      <c r="AM292">
        <v>0</v>
      </c>
      <c r="AN292">
        <v>5600</v>
      </c>
      <c r="AO292">
        <v>300</v>
      </c>
      <c r="AP292">
        <v>1</v>
      </c>
      <c r="AU292">
        <v>0</v>
      </c>
      <c r="AY292" t="s">
        <v>375</v>
      </c>
      <c r="AZ292" t="s">
        <v>1571</v>
      </c>
      <c r="BA292" t="s">
        <v>1564</v>
      </c>
      <c r="BB292" t="s">
        <v>378</v>
      </c>
      <c r="BC292" t="s">
        <v>379</v>
      </c>
      <c r="BD292" t="s">
        <v>275</v>
      </c>
      <c r="BE292" t="s">
        <v>276</v>
      </c>
      <c r="BF292" t="s">
        <v>1565</v>
      </c>
      <c r="BG292" t="s">
        <v>98</v>
      </c>
      <c r="BH292" t="s">
        <v>278</v>
      </c>
      <c r="BI292" t="s">
        <v>554</v>
      </c>
      <c r="BJ292" t="s">
        <v>555</v>
      </c>
      <c r="BK292" t="s">
        <v>556</v>
      </c>
      <c r="BL292" t="s">
        <v>113</v>
      </c>
      <c r="BM292" t="s">
        <v>114</v>
      </c>
      <c r="BN292" t="s">
        <v>113</v>
      </c>
      <c r="BO292" t="s">
        <v>126</v>
      </c>
      <c r="BP292" t="s">
        <v>127</v>
      </c>
      <c r="BQ292" t="s">
        <v>157</v>
      </c>
      <c r="BR292" t="s">
        <v>158</v>
      </c>
      <c r="BS292">
        <v>16061</v>
      </c>
      <c r="BT292" t="s">
        <v>119</v>
      </c>
      <c r="BU292" t="s">
        <v>120</v>
      </c>
      <c r="BV292" t="s">
        <v>120</v>
      </c>
      <c r="BW292" t="s">
        <v>120</v>
      </c>
      <c r="BX292" t="s">
        <v>120</v>
      </c>
      <c r="BY292">
        <v>5</v>
      </c>
      <c r="BZ292">
        <v>5</v>
      </c>
      <c r="CA292">
        <v>80305</v>
      </c>
      <c r="CD292" t="s">
        <v>121</v>
      </c>
    </row>
    <row r="293" spans="2:82" x14ac:dyDescent="0.25">
      <c r="B293">
        <f t="shared" si="82"/>
        <v>289</v>
      </c>
      <c r="C293" t="s">
        <v>1572</v>
      </c>
      <c r="D293" t="s">
        <v>1573</v>
      </c>
      <c r="E293" t="s">
        <v>597</v>
      </c>
      <c r="F293" t="s">
        <v>1574</v>
      </c>
      <c r="H293" t="s">
        <v>1575</v>
      </c>
      <c r="I293" t="s">
        <v>86</v>
      </c>
      <c r="J293" t="s">
        <v>266</v>
      </c>
      <c r="K293" s="4">
        <v>88813</v>
      </c>
      <c r="L293" s="4">
        <v>89412</v>
      </c>
      <c r="M293" s="4">
        <v>85000</v>
      </c>
      <c r="O293" t="s">
        <v>88</v>
      </c>
      <c r="P293" t="s">
        <v>89</v>
      </c>
      <c r="Q293" t="s">
        <v>123</v>
      </c>
      <c r="R293" t="s">
        <v>124</v>
      </c>
      <c r="S293" t="s">
        <v>92</v>
      </c>
      <c r="T293" t="s">
        <v>93</v>
      </c>
      <c r="U293">
        <v>37532</v>
      </c>
      <c r="W293">
        <v>70815</v>
      </c>
      <c r="X293">
        <v>0</v>
      </c>
      <c r="Y293" t="s">
        <v>302</v>
      </c>
      <c r="Z293" t="s">
        <v>95</v>
      </c>
      <c r="AA293" t="s">
        <v>96</v>
      </c>
      <c r="AB293" t="s">
        <v>269</v>
      </c>
      <c r="AC293" t="s">
        <v>269</v>
      </c>
      <c r="AD293" t="s">
        <v>98</v>
      </c>
      <c r="AE293" t="s">
        <v>303</v>
      </c>
      <c r="AF293" t="s">
        <v>413</v>
      </c>
      <c r="AG293" t="s">
        <v>143</v>
      </c>
      <c r="AH293" t="s">
        <v>1574</v>
      </c>
      <c r="AI293">
        <v>1960</v>
      </c>
      <c r="AJ293">
        <v>1960</v>
      </c>
      <c r="AK293">
        <v>0</v>
      </c>
      <c r="AL293">
        <v>0</v>
      </c>
      <c r="AM293">
        <v>0</v>
      </c>
      <c r="AN293">
        <v>1960</v>
      </c>
      <c r="AO293">
        <v>196</v>
      </c>
      <c r="AP293">
        <v>1</v>
      </c>
      <c r="AU293">
        <v>0</v>
      </c>
      <c r="AY293" t="s">
        <v>375</v>
      </c>
      <c r="AZ293" t="s">
        <v>1576</v>
      </c>
      <c r="BA293" t="s">
        <v>1564</v>
      </c>
      <c r="BB293" t="s">
        <v>378</v>
      </c>
      <c r="BC293" t="s">
        <v>379</v>
      </c>
      <c r="BD293" t="s">
        <v>275</v>
      </c>
      <c r="BE293" t="s">
        <v>276</v>
      </c>
      <c r="BF293" t="s">
        <v>1565</v>
      </c>
      <c r="BG293" t="s">
        <v>98</v>
      </c>
      <c r="BH293" t="s">
        <v>278</v>
      </c>
      <c r="BI293" t="s">
        <v>554</v>
      </c>
      <c r="BJ293" t="s">
        <v>555</v>
      </c>
      <c r="BK293" t="s">
        <v>556</v>
      </c>
      <c r="BL293" t="s">
        <v>113</v>
      </c>
      <c r="BM293" t="s">
        <v>114</v>
      </c>
      <c r="BN293" t="s">
        <v>113</v>
      </c>
      <c r="BO293" t="s">
        <v>126</v>
      </c>
      <c r="BP293" t="s">
        <v>127</v>
      </c>
      <c r="BQ293" t="s">
        <v>157</v>
      </c>
      <c r="BR293" t="s">
        <v>158</v>
      </c>
      <c r="BS293">
        <v>16059</v>
      </c>
      <c r="BT293" t="s">
        <v>119</v>
      </c>
      <c r="BU293" t="s">
        <v>120</v>
      </c>
      <c r="BV293" t="s">
        <v>120</v>
      </c>
      <c r="BW293" t="s">
        <v>120</v>
      </c>
      <c r="BX293" t="s">
        <v>120</v>
      </c>
      <c r="BY293">
        <v>5</v>
      </c>
      <c r="BZ293">
        <v>5</v>
      </c>
      <c r="CA293">
        <v>80295</v>
      </c>
      <c r="CD293" t="s">
        <v>121</v>
      </c>
    </row>
    <row r="294" spans="2:82" x14ac:dyDescent="0.25">
      <c r="B294">
        <f t="shared" si="82"/>
        <v>290</v>
      </c>
      <c r="C294" t="s">
        <v>1577</v>
      </c>
      <c r="D294" t="s">
        <v>1578</v>
      </c>
      <c r="E294" t="s">
        <v>1579</v>
      </c>
      <c r="F294" t="s">
        <v>1580</v>
      </c>
      <c r="H294" t="s">
        <v>1581</v>
      </c>
      <c r="I294" t="s">
        <v>86</v>
      </c>
      <c r="J294" t="s">
        <v>1582</v>
      </c>
      <c r="K294" s="4">
        <v>184700</v>
      </c>
      <c r="L294" s="4">
        <v>199327</v>
      </c>
      <c r="M294" s="4">
        <v>192000</v>
      </c>
      <c r="O294" t="s">
        <v>88</v>
      </c>
      <c r="P294" t="s">
        <v>89</v>
      </c>
      <c r="Q294" t="s">
        <v>489</v>
      </c>
      <c r="R294" t="s">
        <v>490</v>
      </c>
      <c r="S294" t="s">
        <v>137</v>
      </c>
      <c r="T294" t="s">
        <v>183</v>
      </c>
      <c r="U294">
        <v>75693</v>
      </c>
      <c r="W294">
        <v>258691</v>
      </c>
      <c r="X294">
        <v>0</v>
      </c>
      <c r="Y294" t="s">
        <v>1583</v>
      </c>
      <c r="Z294" t="s">
        <v>95</v>
      </c>
      <c r="AA294" t="s">
        <v>96</v>
      </c>
      <c r="AB294" t="s">
        <v>442</v>
      </c>
      <c r="AC294" t="s">
        <v>442</v>
      </c>
      <c r="AD294" t="s">
        <v>98</v>
      </c>
      <c r="AE294" t="s">
        <v>793</v>
      </c>
      <c r="AF294" t="s">
        <v>291</v>
      </c>
      <c r="AG294" t="s">
        <v>143</v>
      </c>
      <c r="AH294" t="s">
        <v>1580</v>
      </c>
      <c r="AI294">
        <v>1847</v>
      </c>
      <c r="AJ294">
        <v>1847</v>
      </c>
      <c r="AK294">
        <v>0</v>
      </c>
      <c r="AL294">
        <v>0</v>
      </c>
      <c r="AM294">
        <v>0</v>
      </c>
      <c r="AN294">
        <v>1847</v>
      </c>
      <c r="AO294">
        <v>190</v>
      </c>
      <c r="AP294">
        <v>1</v>
      </c>
      <c r="AU294">
        <v>0</v>
      </c>
      <c r="AY294" t="s">
        <v>144</v>
      </c>
      <c r="AZ294" t="s">
        <v>1584</v>
      </c>
      <c r="BA294" t="s">
        <v>1585</v>
      </c>
      <c r="BB294" t="s">
        <v>147</v>
      </c>
      <c r="BC294" t="s">
        <v>148</v>
      </c>
      <c r="BD294" t="s">
        <v>149</v>
      </c>
      <c r="BE294" t="s">
        <v>150</v>
      </c>
      <c r="BF294" t="s">
        <v>1586</v>
      </c>
      <c r="BG294" t="s">
        <v>98</v>
      </c>
      <c r="BH294" t="s">
        <v>109</v>
      </c>
      <c r="BI294" t="s">
        <v>1587</v>
      </c>
      <c r="BJ294" t="s">
        <v>1588</v>
      </c>
      <c r="BK294" t="s">
        <v>154</v>
      </c>
      <c r="BL294" t="s">
        <v>113</v>
      </c>
      <c r="BM294" t="s">
        <v>114</v>
      </c>
      <c r="BN294" t="s">
        <v>113</v>
      </c>
      <c r="BO294" t="s">
        <v>510</v>
      </c>
      <c r="BP294" t="s">
        <v>511</v>
      </c>
      <c r="BQ294" t="s">
        <v>117</v>
      </c>
      <c r="BR294" t="s">
        <v>118</v>
      </c>
      <c r="BS294">
        <v>12325</v>
      </c>
      <c r="BT294" t="s">
        <v>119</v>
      </c>
      <c r="BU294" t="s">
        <v>120</v>
      </c>
      <c r="BV294" t="s">
        <v>120</v>
      </c>
      <c r="BW294" t="s">
        <v>120</v>
      </c>
      <c r="BX294" t="s">
        <v>120</v>
      </c>
      <c r="BY294">
        <v>10</v>
      </c>
      <c r="BZ294">
        <v>10</v>
      </c>
      <c r="CA294">
        <v>123250</v>
      </c>
      <c r="CD294" t="s">
        <v>121</v>
      </c>
    </row>
    <row r="295" spans="2:82" x14ac:dyDescent="0.25">
      <c r="B295">
        <f t="shared" si="82"/>
        <v>291</v>
      </c>
      <c r="C295" t="s">
        <v>1589</v>
      </c>
      <c r="D295" t="s">
        <v>1590</v>
      </c>
      <c r="E295" t="s">
        <v>1591</v>
      </c>
      <c r="F295" t="s">
        <v>1592</v>
      </c>
      <c r="H295" t="s">
        <v>1593</v>
      </c>
      <c r="I295" t="s">
        <v>1594</v>
      </c>
      <c r="J295" t="s">
        <v>1595</v>
      </c>
      <c r="K295" s="4">
        <v>226590</v>
      </c>
      <c r="L295" s="4"/>
      <c r="M295" s="4">
        <v>328066</v>
      </c>
      <c r="O295" t="s">
        <v>88</v>
      </c>
      <c r="P295" t="s">
        <v>89</v>
      </c>
      <c r="Q295" t="s">
        <v>181</v>
      </c>
      <c r="R295" t="s">
        <v>182</v>
      </c>
      <c r="S295" t="s">
        <v>137</v>
      </c>
      <c r="T295" t="s">
        <v>183</v>
      </c>
      <c r="U295">
        <v>117834</v>
      </c>
      <c r="W295">
        <v>173285</v>
      </c>
      <c r="X295">
        <v>0</v>
      </c>
      <c r="Y295" t="s">
        <v>564</v>
      </c>
      <c r="Z295" t="s">
        <v>95</v>
      </c>
      <c r="AA295" t="s">
        <v>96</v>
      </c>
      <c r="AB295" t="s">
        <v>314</v>
      </c>
      <c r="AC295" t="s">
        <v>314</v>
      </c>
      <c r="AD295" t="s">
        <v>98</v>
      </c>
      <c r="AE295" t="s">
        <v>200</v>
      </c>
      <c r="AG295" t="s">
        <v>100</v>
      </c>
      <c r="AI295">
        <v>2080</v>
      </c>
      <c r="AJ295">
        <v>2600</v>
      </c>
      <c r="AK295">
        <v>0</v>
      </c>
      <c r="AL295">
        <v>0</v>
      </c>
      <c r="AM295">
        <v>0</v>
      </c>
      <c r="AN295">
        <v>2080</v>
      </c>
      <c r="AO295">
        <v>194</v>
      </c>
      <c r="AP295">
        <v>1</v>
      </c>
      <c r="AU295">
        <v>0</v>
      </c>
      <c r="AY295" t="s">
        <v>350</v>
      </c>
      <c r="AZ295" t="s">
        <v>1596</v>
      </c>
      <c r="BA295" t="s">
        <v>1597</v>
      </c>
      <c r="BB295" t="s">
        <v>1598</v>
      </c>
      <c r="BC295" t="s">
        <v>1040</v>
      </c>
      <c r="BD295" t="s">
        <v>1599</v>
      </c>
      <c r="BE295" t="s">
        <v>1600</v>
      </c>
      <c r="BF295" t="s">
        <v>1601</v>
      </c>
      <c r="BG295" t="s">
        <v>98</v>
      </c>
      <c r="BH295" t="s">
        <v>1602</v>
      </c>
      <c r="BI295" t="s">
        <v>1603</v>
      </c>
      <c r="BJ295" t="s">
        <v>1604</v>
      </c>
      <c r="BK295" t="s">
        <v>1605</v>
      </c>
      <c r="BL295" t="s">
        <v>113</v>
      </c>
      <c r="BM295" t="s">
        <v>114</v>
      </c>
      <c r="BN295" t="s">
        <v>113</v>
      </c>
      <c r="BO295" t="s">
        <v>188</v>
      </c>
      <c r="BP295" t="s">
        <v>189</v>
      </c>
      <c r="BQ295" t="s">
        <v>157</v>
      </c>
      <c r="BR295" t="s">
        <v>158</v>
      </c>
      <c r="BS295">
        <v>66250</v>
      </c>
      <c r="BT295" t="s">
        <v>119</v>
      </c>
      <c r="BU295" t="s">
        <v>120</v>
      </c>
      <c r="BV295" t="s">
        <v>120</v>
      </c>
      <c r="BW295" t="s">
        <v>120</v>
      </c>
      <c r="BX295" t="s">
        <v>120</v>
      </c>
      <c r="BY295">
        <v>3</v>
      </c>
      <c r="BZ295">
        <v>3</v>
      </c>
      <c r="CA295">
        <v>198750</v>
      </c>
      <c r="CD295" t="s">
        <v>121</v>
      </c>
    </row>
    <row r="296" spans="2:82" x14ac:dyDescent="0.25">
      <c r="B296">
        <f t="shared" si="82"/>
        <v>292</v>
      </c>
      <c r="C296" t="s">
        <v>1606</v>
      </c>
      <c r="D296" t="s">
        <v>1607</v>
      </c>
      <c r="E296" t="s">
        <v>1608</v>
      </c>
      <c r="F296" t="s">
        <v>1609</v>
      </c>
      <c r="H296" t="s">
        <v>1610</v>
      </c>
      <c r="I296" t="s">
        <v>1611</v>
      </c>
      <c r="J296" t="s">
        <v>1612</v>
      </c>
      <c r="K296" s="4">
        <v>954358</v>
      </c>
      <c r="L296" s="4">
        <v>1366596</v>
      </c>
      <c r="M296" s="4">
        <v>1200000</v>
      </c>
      <c r="O296" t="s">
        <v>88</v>
      </c>
      <c r="P296" t="s">
        <v>89</v>
      </c>
      <c r="Q296" t="s">
        <v>123</v>
      </c>
      <c r="R296" t="s">
        <v>124</v>
      </c>
      <c r="S296" t="s">
        <v>92</v>
      </c>
      <c r="T296" t="s">
        <v>93</v>
      </c>
      <c r="U296">
        <v>244980</v>
      </c>
      <c r="W296">
        <v>489960</v>
      </c>
      <c r="X296">
        <v>0</v>
      </c>
      <c r="Y296" t="s">
        <v>248</v>
      </c>
      <c r="Z296" t="s">
        <v>95</v>
      </c>
      <c r="AA296" t="s">
        <v>96</v>
      </c>
      <c r="AB296" t="s">
        <v>544</v>
      </c>
      <c r="AC296" t="s">
        <v>544</v>
      </c>
      <c r="AD296" t="s">
        <v>98</v>
      </c>
      <c r="AE296" t="s">
        <v>545</v>
      </c>
      <c r="AF296" t="s">
        <v>291</v>
      </c>
      <c r="AG296" t="s">
        <v>143</v>
      </c>
      <c r="AH296" t="s">
        <v>1613</v>
      </c>
      <c r="AI296">
        <v>12000</v>
      </c>
      <c r="AJ296">
        <v>12000</v>
      </c>
      <c r="AK296">
        <v>0</v>
      </c>
      <c r="AL296">
        <v>0</v>
      </c>
      <c r="AM296">
        <v>0</v>
      </c>
      <c r="AN296">
        <v>12000</v>
      </c>
      <c r="AO296">
        <v>680</v>
      </c>
      <c r="AP296">
        <v>1</v>
      </c>
      <c r="AU296">
        <v>0</v>
      </c>
      <c r="AY296" t="s">
        <v>920</v>
      </c>
      <c r="AZ296" t="s">
        <v>1614</v>
      </c>
      <c r="BA296" t="s">
        <v>1615</v>
      </c>
      <c r="BB296" t="s">
        <v>1616</v>
      </c>
      <c r="BC296" t="s">
        <v>1617</v>
      </c>
      <c r="BD296" t="s">
        <v>1618</v>
      </c>
      <c r="BE296" t="s">
        <v>1619</v>
      </c>
      <c r="BF296" t="s">
        <v>1620</v>
      </c>
      <c r="BG296" t="s">
        <v>98</v>
      </c>
      <c r="BH296" t="s">
        <v>144</v>
      </c>
      <c r="BI296" t="s">
        <v>1621</v>
      </c>
      <c r="BJ296" t="s">
        <v>1622</v>
      </c>
      <c r="BK296" t="s">
        <v>1623</v>
      </c>
      <c r="BL296" t="s">
        <v>113</v>
      </c>
      <c r="BM296" t="s">
        <v>114</v>
      </c>
      <c r="BN296" t="s">
        <v>113</v>
      </c>
      <c r="BO296" t="s">
        <v>126</v>
      </c>
      <c r="BP296" t="s">
        <v>127</v>
      </c>
      <c r="BQ296" t="s">
        <v>241</v>
      </c>
      <c r="BR296" t="s">
        <v>242</v>
      </c>
      <c r="BS296">
        <v>185130</v>
      </c>
      <c r="BT296" t="s">
        <v>119</v>
      </c>
      <c r="BU296" t="s">
        <v>120</v>
      </c>
      <c r="BV296" t="s">
        <v>120</v>
      </c>
      <c r="BW296" t="s">
        <v>120</v>
      </c>
      <c r="BX296" t="s">
        <v>120</v>
      </c>
      <c r="BY296">
        <v>5</v>
      </c>
      <c r="BZ296">
        <v>5</v>
      </c>
      <c r="CA296">
        <v>925650</v>
      </c>
      <c r="CD296" t="s">
        <v>121</v>
      </c>
    </row>
    <row r="297" spans="2:82" x14ac:dyDescent="0.25">
      <c r="B297">
        <f t="shared" si="82"/>
        <v>293</v>
      </c>
      <c r="C297" t="s">
        <v>1606</v>
      </c>
      <c r="D297" t="s">
        <v>1607</v>
      </c>
      <c r="E297" t="s">
        <v>1608</v>
      </c>
      <c r="F297" t="s">
        <v>1609</v>
      </c>
      <c r="H297" t="s">
        <v>1610</v>
      </c>
      <c r="I297" t="s">
        <v>1611</v>
      </c>
      <c r="J297" t="s">
        <v>1612</v>
      </c>
      <c r="K297" s="4">
        <v>954358</v>
      </c>
      <c r="L297" s="4">
        <v>1366596</v>
      </c>
      <c r="M297" s="4">
        <v>1200000</v>
      </c>
      <c r="O297" t="s">
        <v>88</v>
      </c>
      <c r="P297" t="s">
        <v>122</v>
      </c>
      <c r="Q297" t="s">
        <v>832</v>
      </c>
      <c r="R297" t="s">
        <v>1624</v>
      </c>
      <c r="S297" t="s">
        <v>95</v>
      </c>
      <c r="T297" t="s">
        <v>165</v>
      </c>
      <c r="U297">
        <v>110981</v>
      </c>
      <c r="W297">
        <v>246624</v>
      </c>
      <c r="X297">
        <v>0</v>
      </c>
      <c r="Y297" t="s">
        <v>741</v>
      </c>
      <c r="Z297" t="s">
        <v>95</v>
      </c>
      <c r="AA297" t="s">
        <v>96</v>
      </c>
      <c r="AB297" t="s">
        <v>544</v>
      </c>
      <c r="AC297" t="s">
        <v>544</v>
      </c>
      <c r="AD297" t="s">
        <v>98</v>
      </c>
      <c r="AE297" t="s">
        <v>545</v>
      </c>
      <c r="AG297" t="s">
        <v>187</v>
      </c>
      <c r="AH297" t="s">
        <v>1625</v>
      </c>
      <c r="AI297">
        <v>3200</v>
      </c>
      <c r="AJ297">
        <v>3840</v>
      </c>
      <c r="AK297">
        <v>0</v>
      </c>
      <c r="AL297">
        <v>0</v>
      </c>
      <c r="AM297">
        <v>0</v>
      </c>
      <c r="AN297">
        <v>3200</v>
      </c>
      <c r="AO297">
        <v>240</v>
      </c>
      <c r="AP297">
        <v>1</v>
      </c>
      <c r="AU297">
        <v>0</v>
      </c>
      <c r="AY297" t="s">
        <v>920</v>
      </c>
      <c r="AZ297" t="s">
        <v>1614</v>
      </c>
      <c r="BA297" t="s">
        <v>1615</v>
      </c>
      <c r="BB297" t="s">
        <v>1616</v>
      </c>
      <c r="BC297" t="s">
        <v>1617</v>
      </c>
      <c r="BD297" t="s">
        <v>1618</v>
      </c>
      <c r="BE297" t="s">
        <v>1619</v>
      </c>
      <c r="BF297" t="s">
        <v>1620</v>
      </c>
      <c r="BG297" t="s">
        <v>98</v>
      </c>
      <c r="BH297" t="s">
        <v>144</v>
      </c>
      <c r="BI297" t="s">
        <v>1621</v>
      </c>
      <c r="BJ297" t="s">
        <v>1622</v>
      </c>
      <c r="BK297" t="s">
        <v>1623</v>
      </c>
      <c r="BL297" t="s">
        <v>113</v>
      </c>
      <c r="BM297" t="s">
        <v>114</v>
      </c>
      <c r="BN297" t="s">
        <v>113</v>
      </c>
      <c r="BO297" t="s">
        <v>840</v>
      </c>
      <c r="BP297" t="s">
        <v>1626</v>
      </c>
      <c r="BQ297" t="s">
        <v>241</v>
      </c>
      <c r="BR297" t="s">
        <v>242</v>
      </c>
      <c r="BS297">
        <v>185130</v>
      </c>
      <c r="BT297" t="s">
        <v>119</v>
      </c>
      <c r="BU297" t="s">
        <v>120</v>
      </c>
      <c r="BV297" t="s">
        <v>120</v>
      </c>
      <c r="BW297" t="s">
        <v>120</v>
      </c>
      <c r="BX297" t="s">
        <v>120</v>
      </c>
      <c r="BY297">
        <v>5</v>
      </c>
      <c r="BZ297">
        <v>5</v>
      </c>
      <c r="CA297">
        <v>925650</v>
      </c>
      <c r="CD297" t="s">
        <v>121</v>
      </c>
    </row>
    <row r="298" spans="2:82" x14ac:dyDescent="0.25">
      <c r="B298">
        <f t="shared" si="82"/>
        <v>294</v>
      </c>
      <c r="C298" t="s">
        <v>1627</v>
      </c>
      <c r="D298" t="s">
        <v>1628</v>
      </c>
      <c r="E298" t="s">
        <v>1629</v>
      </c>
      <c r="F298" t="s">
        <v>1630</v>
      </c>
      <c r="H298" t="s">
        <v>1631</v>
      </c>
      <c r="I298" t="s">
        <v>86</v>
      </c>
      <c r="J298" t="s">
        <v>1632</v>
      </c>
      <c r="K298" s="4">
        <v>2180895</v>
      </c>
      <c r="L298" s="4">
        <v>2208683</v>
      </c>
      <c r="M298" s="4">
        <v>2092569</v>
      </c>
      <c r="O298" t="s">
        <v>88</v>
      </c>
      <c r="P298" t="s">
        <v>89</v>
      </c>
      <c r="Q298" t="s">
        <v>366</v>
      </c>
      <c r="R298" t="s">
        <v>124</v>
      </c>
      <c r="S298" t="s">
        <v>95</v>
      </c>
      <c r="T298" t="s">
        <v>165</v>
      </c>
      <c r="W298">
        <v>1715005</v>
      </c>
      <c r="X298">
        <v>0</v>
      </c>
      <c r="Y298" t="s">
        <v>725</v>
      </c>
      <c r="Z298" t="s">
        <v>95</v>
      </c>
      <c r="AA298" t="s">
        <v>96</v>
      </c>
      <c r="AB298" t="s">
        <v>249</v>
      </c>
      <c r="AC298" t="s">
        <v>249</v>
      </c>
      <c r="AD298" t="s">
        <v>98</v>
      </c>
      <c r="AE298" t="s">
        <v>198</v>
      </c>
      <c r="AF298" t="s">
        <v>142</v>
      </c>
      <c r="AG298" t="s">
        <v>143</v>
      </c>
      <c r="AH298" t="s">
        <v>1633</v>
      </c>
      <c r="AI298">
        <v>39690</v>
      </c>
      <c r="AJ298">
        <v>57725</v>
      </c>
      <c r="AK298">
        <v>0</v>
      </c>
      <c r="AL298">
        <v>0</v>
      </c>
      <c r="AM298">
        <v>0</v>
      </c>
      <c r="AN298">
        <v>39690</v>
      </c>
      <c r="AO298">
        <v>1122</v>
      </c>
      <c r="AP298">
        <v>1</v>
      </c>
      <c r="AQ298" t="s">
        <v>373</v>
      </c>
      <c r="AR298" t="s">
        <v>374</v>
      </c>
      <c r="AU298">
        <v>39690</v>
      </c>
      <c r="AX298">
        <v>246078</v>
      </c>
      <c r="AY298" t="s">
        <v>101</v>
      </c>
      <c r="AZ298" t="s">
        <v>1634</v>
      </c>
      <c r="BA298" t="s">
        <v>1635</v>
      </c>
      <c r="BB298" t="s">
        <v>522</v>
      </c>
      <c r="BC298" t="s">
        <v>523</v>
      </c>
      <c r="BD298" t="s">
        <v>1636</v>
      </c>
      <c r="BE298" t="s">
        <v>1637</v>
      </c>
      <c r="BF298" t="s">
        <v>1638</v>
      </c>
      <c r="BG298" t="s">
        <v>98</v>
      </c>
      <c r="BH298" t="s">
        <v>1639</v>
      </c>
      <c r="BI298" t="s">
        <v>1640</v>
      </c>
      <c r="BJ298" t="s">
        <v>1641</v>
      </c>
      <c r="BK298" t="s">
        <v>1642</v>
      </c>
      <c r="BL298" t="s">
        <v>113</v>
      </c>
      <c r="BM298" t="s">
        <v>114</v>
      </c>
      <c r="BN298" t="s">
        <v>113</v>
      </c>
      <c r="BO298" t="s">
        <v>385</v>
      </c>
      <c r="BP298" t="s">
        <v>127</v>
      </c>
      <c r="BQ298" t="s">
        <v>612</v>
      </c>
      <c r="BR298" t="s">
        <v>613</v>
      </c>
      <c r="BS298">
        <v>125474</v>
      </c>
      <c r="BT298" t="s">
        <v>119</v>
      </c>
      <c r="BU298" t="s">
        <v>120</v>
      </c>
      <c r="BV298" t="s">
        <v>120</v>
      </c>
      <c r="BW298" t="s">
        <v>120</v>
      </c>
      <c r="BX298" t="s">
        <v>120</v>
      </c>
      <c r="BY298">
        <v>6</v>
      </c>
      <c r="BZ298">
        <v>6</v>
      </c>
      <c r="CA298">
        <v>752844</v>
      </c>
      <c r="CD298" t="s">
        <v>121</v>
      </c>
    </row>
    <row r="299" spans="2:82" x14ac:dyDescent="0.25">
      <c r="B299">
        <f t="shared" si="82"/>
        <v>295</v>
      </c>
      <c r="C299" t="s">
        <v>1643</v>
      </c>
      <c r="D299" t="s">
        <v>1628</v>
      </c>
      <c r="E299" t="s">
        <v>1629</v>
      </c>
      <c r="F299" t="s">
        <v>1644</v>
      </c>
      <c r="H299" t="s">
        <v>1645</v>
      </c>
      <c r="I299" t="s">
        <v>86</v>
      </c>
      <c r="J299" t="s">
        <v>1632</v>
      </c>
      <c r="K299" s="4">
        <v>4004741</v>
      </c>
      <c r="L299" s="4">
        <v>4055792</v>
      </c>
      <c r="M299" s="4">
        <v>4417747</v>
      </c>
      <c r="O299" t="s">
        <v>88</v>
      </c>
      <c r="P299" t="s">
        <v>89</v>
      </c>
      <c r="Q299" t="s">
        <v>366</v>
      </c>
      <c r="R299" t="s">
        <v>124</v>
      </c>
      <c r="S299" t="s">
        <v>95</v>
      </c>
      <c r="T299" t="s">
        <v>165</v>
      </c>
      <c r="W299">
        <v>3047925</v>
      </c>
      <c r="X299">
        <v>0</v>
      </c>
      <c r="Y299" t="s">
        <v>725</v>
      </c>
      <c r="Z299" t="s">
        <v>95</v>
      </c>
      <c r="AA299" t="s">
        <v>96</v>
      </c>
      <c r="AB299" t="s">
        <v>249</v>
      </c>
      <c r="AC299" t="s">
        <v>249</v>
      </c>
      <c r="AD299" t="s">
        <v>98</v>
      </c>
      <c r="AE299" t="s">
        <v>198</v>
      </c>
      <c r="AF299" t="s">
        <v>142</v>
      </c>
      <c r="AG299" t="s">
        <v>143</v>
      </c>
      <c r="AH299" t="s">
        <v>1644</v>
      </c>
      <c r="AI299">
        <v>72882</v>
      </c>
      <c r="AJ299">
        <v>77082</v>
      </c>
      <c r="AK299">
        <v>0</v>
      </c>
      <c r="AL299">
        <v>0</v>
      </c>
      <c r="AM299">
        <v>0</v>
      </c>
      <c r="AN299">
        <v>72882</v>
      </c>
      <c r="AO299">
        <v>2002</v>
      </c>
      <c r="AP299">
        <v>1</v>
      </c>
      <c r="AQ299" t="s">
        <v>373</v>
      </c>
      <c r="AR299" t="s">
        <v>374</v>
      </c>
      <c r="AU299">
        <v>72882</v>
      </c>
      <c r="AX299">
        <v>451868</v>
      </c>
      <c r="AY299" t="s">
        <v>101</v>
      </c>
      <c r="AZ299" t="s">
        <v>1646</v>
      </c>
      <c r="BA299" t="s">
        <v>1635</v>
      </c>
      <c r="BB299" t="s">
        <v>522</v>
      </c>
      <c r="BC299" t="s">
        <v>523</v>
      </c>
      <c r="BD299" t="s">
        <v>1636</v>
      </c>
      <c r="BE299" t="s">
        <v>1637</v>
      </c>
      <c r="BF299" t="s">
        <v>1638</v>
      </c>
      <c r="BG299" t="s">
        <v>98</v>
      </c>
      <c r="BH299" t="s">
        <v>1639</v>
      </c>
      <c r="BI299" t="s">
        <v>1640</v>
      </c>
      <c r="BJ299" t="s">
        <v>1641</v>
      </c>
      <c r="BK299" t="s">
        <v>1642</v>
      </c>
      <c r="BL299" t="s">
        <v>113</v>
      </c>
      <c r="BM299" t="s">
        <v>114</v>
      </c>
      <c r="BN299" t="s">
        <v>113</v>
      </c>
      <c r="BO299" t="s">
        <v>385</v>
      </c>
      <c r="BP299" t="s">
        <v>127</v>
      </c>
      <c r="BQ299" t="s">
        <v>612</v>
      </c>
      <c r="BR299" t="s">
        <v>613</v>
      </c>
      <c r="BS299">
        <v>236339</v>
      </c>
      <c r="BT299" t="s">
        <v>119</v>
      </c>
      <c r="BU299" t="s">
        <v>120</v>
      </c>
      <c r="BV299" t="s">
        <v>120</v>
      </c>
      <c r="BW299" t="s">
        <v>120</v>
      </c>
      <c r="BX299" t="s">
        <v>120</v>
      </c>
      <c r="BY299">
        <v>6</v>
      </c>
      <c r="BZ299">
        <v>6</v>
      </c>
      <c r="CA299">
        <v>1418034</v>
      </c>
      <c r="CD299" t="s">
        <v>121</v>
      </c>
    </row>
    <row r="300" spans="2:82" x14ac:dyDescent="0.25">
      <c r="B300">
        <f t="shared" si="82"/>
        <v>296</v>
      </c>
      <c r="C300" t="s">
        <v>1647</v>
      </c>
      <c r="D300" t="s">
        <v>1628</v>
      </c>
      <c r="E300" t="s">
        <v>1629</v>
      </c>
      <c r="F300" t="s">
        <v>1648</v>
      </c>
      <c r="H300" t="s">
        <v>1649</v>
      </c>
      <c r="I300" t="s">
        <v>86</v>
      </c>
      <c r="J300" t="s">
        <v>1632</v>
      </c>
      <c r="K300" s="4">
        <v>1812990</v>
      </c>
      <c r="L300" s="4">
        <v>1836097</v>
      </c>
      <c r="M300" s="4">
        <v>1364684</v>
      </c>
      <c r="O300" t="s">
        <v>88</v>
      </c>
      <c r="P300" t="s">
        <v>89</v>
      </c>
      <c r="Q300" t="s">
        <v>366</v>
      </c>
      <c r="R300" t="s">
        <v>124</v>
      </c>
      <c r="S300" t="s">
        <v>95</v>
      </c>
      <c r="T300" t="s">
        <v>165</v>
      </c>
      <c r="W300">
        <v>1517642</v>
      </c>
      <c r="X300">
        <v>0</v>
      </c>
      <c r="Y300" t="s">
        <v>473</v>
      </c>
      <c r="Z300" t="s">
        <v>95</v>
      </c>
      <c r="AA300" t="s">
        <v>96</v>
      </c>
      <c r="AB300" t="s">
        <v>201</v>
      </c>
      <c r="AC300" t="s">
        <v>201</v>
      </c>
      <c r="AD300" t="s">
        <v>98</v>
      </c>
      <c r="AE300" t="s">
        <v>268</v>
      </c>
      <c r="AF300" t="s">
        <v>142</v>
      </c>
      <c r="AG300" t="s">
        <v>143</v>
      </c>
      <c r="AH300" t="s">
        <v>1650</v>
      </c>
      <c r="AI300">
        <v>33158</v>
      </c>
      <c r="AJ300">
        <v>35114</v>
      </c>
      <c r="AK300">
        <v>0</v>
      </c>
      <c r="AL300">
        <v>0</v>
      </c>
      <c r="AM300">
        <v>0</v>
      </c>
      <c r="AN300">
        <v>33158</v>
      </c>
      <c r="AO300">
        <v>842</v>
      </c>
      <c r="AP300">
        <v>1</v>
      </c>
      <c r="AQ300" t="s">
        <v>373</v>
      </c>
      <c r="AR300" t="s">
        <v>374</v>
      </c>
      <c r="AU300">
        <v>35981</v>
      </c>
      <c r="AX300">
        <v>223082</v>
      </c>
      <c r="AY300" t="s">
        <v>101</v>
      </c>
      <c r="AZ300" t="s">
        <v>1651</v>
      </c>
      <c r="BA300" t="s">
        <v>1635</v>
      </c>
      <c r="BB300" t="s">
        <v>522</v>
      </c>
      <c r="BC300" t="s">
        <v>523</v>
      </c>
      <c r="BD300" t="s">
        <v>1636</v>
      </c>
      <c r="BE300" t="s">
        <v>1637</v>
      </c>
      <c r="BF300" t="s">
        <v>1638</v>
      </c>
      <c r="BG300" t="s">
        <v>98</v>
      </c>
      <c r="BH300" t="s">
        <v>1639</v>
      </c>
      <c r="BI300" t="s">
        <v>1640</v>
      </c>
      <c r="BJ300" t="s">
        <v>1641</v>
      </c>
      <c r="BK300" t="s">
        <v>1642</v>
      </c>
      <c r="BL300" t="s">
        <v>113</v>
      </c>
      <c r="BM300" t="s">
        <v>114</v>
      </c>
      <c r="BN300" t="s">
        <v>113</v>
      </c>
      <c r="BO300" t="s">
        <v>385</v>
      </c>
      <c r="BP300" t="s">
        <v>127</v>
      </c>
      <c r="BQ300" t="s">
        <v>612</v>
      </c>
      <c r="BR300" t="s">
        <v>613</v>
      </c>
      <c r="BS300">
        <v>92482</v>
      </c>
      <c r="BT300" t="s">
        <v>119</v>
      </c>
      <c r="BU300" t="s">
        <v>120</v>
      </c>
      <c r="BV300" t="s">
        <v>120</v>
      </c>
      <c r="BW300" t="s">
        <v>120</v>
      </c>
      <c r="BX300" t="s">
        <v>120</v>
      </c>
      <c r="BY300">
        <v>6</v>
      </c>
      <c r="BZ300">
        <v>6</v>
      </c>
      <c r="CA300">
        <v>554892</v>
      </c>
      <c r="CD300" t="s">
        <v>121</v>
      </c>
    </row>
    <row r="301" spans="2:82" x14ac:dyDescent="0.25">
      <c r="B301">
        <f t="shared" si="82"/>
        <v>297</v>
      </c>
      <c r="C301" t="s">
        <v>1652</v>
      </c>
      <c r="D301" t="s">
        <v>1653</v>
      </c>
      <c r="E301" t="s">
        <v>1654</v>
      </c>
      <c r="F301" t="s">
        <v>1655</v>
      </c>
      <c r="G301" t="s">
        <v>1656</v>
      </c>
      <c r="H301" t="s">
        <v>1657</v>
      </c>
      <c r="I301" t="s">
        <v>86</v>
      </c>
      <c r="J301" t="s">
        <v>1658</v>
      </c>
      <c r="K301" s="4">
        <v>3529033</v>
      </c>
      <c r="L301" s="4"/>
      <c r="M301" s="4">
        <v>3607177</v>
      </c>
      <c r="O301" t="s">
        <v>88</v>
      </c>
      <c r="P301" t="s">
        <v>89</v>
      </c>
      <c r="Q301" t="s">
        <v>1659</v>
      </c>
      <c r="R301" t="s">
        <v>1660</v>
      </c>
      <c r="S301" t="s">
        <v>95</v>
      </c>
      <c r="T301" t="s">
        <v>165</v>
      </c>
      <c r="W301">
        <v>4331557</v>
      </c>
      <c r="X301">
        <v>0</v>
      </c>
      <c r="Y301" t="s">
        <v>1661</v>
      </c>
      <c r="Z301" t="s">
        <v>492</v>
      </c>
      <c r="AA301" t="s">
        <v>493</v>
      </c>
      <c r="AB301" t="s">
        <v>200</v>
      </c>
      <c r="AC301" t="s">
        <v>200</v>
      </c>
      <c r="AD301" t="s">
        <v>98</v>
      </c>
      <c r="AE301" t="s">
        <v>1662</v>
      </c>
      <c r="AG301" t="s">
        <v>100</v>
      </c>
      <c r="AH301" t="s">
        <v>1663</v>
      </c>
      <c r="AI301">
        <v>20403</v>
      </c>
      <c r="AJ301">
        <v>22573</v>
      </c>
      <c r="AK301">
        <v>0</v>
      </c>
      <c r="AL301">
        <v>0</v>
      </c>
      <c r="AM301">
        <v>0</v>
      </c>
      <c r="AN301">
        <v>20403</v>
      </c>
      <c r="AO301">
        <v>746</v>
      </c>
      <c r="AP301">
        <v>1</v>
      </c>
      <c r="AQ301" t="s">
        <v>922</v>
      </c>
      <c r="AR301" t="s">
        <v>1664</v>
      </c>
      <c r="AU301">
        <v>18623</v>
      </c>
      <c r="AX301">
        <v>335214</v>
      </c>
      <c r="AY301" t="s">
        <v>868</v>
      </c>
      <c r="AZ301" t="s">
        <v>1665</v>
      </c>
      <c r="BA301" t="s">
        <v>1666</v>
      </c>
      <c r="BB301" t="s">
        <v>1667</v>
      </c>
      <c r="BC301" t="s">
        <v>1668</v>
      </c>
      <c r="BD301" t="s">
        <v>1669</v>
      </c>
      <c r="BE301" t="s">
        <v>1670</v>
      </c>
      <c r="BF301" t="s">
        <v>1671</v>
      </c>
      <c r="BG301" t="s">
        <v>98</v>
      </c>
      <c r="BH301" t="s">
        <v>777</v>
      </c>
      <c r="BJ301" t="s">
        <v>1672</v>
      </c>
      <c r="BK301" t="s">
        <v>1673</v>
      </c>
      <c r="BL301" t="s">
        <v>113</v>
      </c>
      <c r="BM301" t="s">
        <v>114</v>
      </c>
      <c r="BN301" t="s">
        <v>113</v>
      </c>
      <c r="BO301" t="s">
        <v>1674</v>
      </c>
      <c r="BP301" t="s">
        <v>1674</v>
      </c>
      <c r="BQ301" t="s">
        <v>117</v>
      </c>
      <c r="BR301" t="s">
        <v>118</v>
      </c>
      <c r="BS301">
        <v>91520</v>
      </c>
      <c r="BT301" t="s">
        <v>119</v>
      </c>
      <c r="BU301" t="s">
        <v>120</v>
      </c>
      <c r="BV301" t="s">
        <v>120</v>
      </c>
      <c r="BW301" t="s">
        <v>120</v>
      </c>
      <c r="BX301" t="s">
        <v>120</v>
      </c>
      <c r="BY301">
        <v>6</v>
      </c>
      <c r="BZ301">
        <v>6</v>
      </c>
      <c r="CA301">
        <v>549120</v>
      </c>
      <c r="CD301" t="s">
        <v>121</v>
      </c>
    </row>
    <row r="302" spans="2:82" x14ac:dyDescent="0.25">
      <c r="B302">
        <f t="shared" si="82"/>
        <v>298</v>
      </c>
      <c r="C302" t="s">
        <v>1675</v>
      </c>
      <c r="D302" t="s">
        <v>1676</v>
      </c>
      <c r="E302" t="s">
        <v>1677</v>
      </c>
      <c r="F302" t="s">
        <v>1678</v>
      </c>
      <c r="G302" t="s">
        <v>425</v>
      </c>
      <c r="H302" t="s">
        <v>1679</v>
      </c>
      <c r="I302" t="s">
        <v>86</v>
      </c>
      <c r="J302" t="s">
        <v>1658</v>
      </c>
      <c r="K302" s="4">
        <v>4850000</v>
      </c>
      <c r="L302" s="4">
        <v>5802781</v>
      </c>
      <c r="M302" s="4">
        <v>4850000</v>
      </c>
      <c r="O302" t="s">
        <v>88</v>
      </c>
      <c r="P302" t="s">
        <v>89</v>
      </c>
      <c r="Q302" t="s">
        <v>666</v>
      </c>
      <c r="R302" t="s">
        <v>347</v>
      </c>
      <c r="S302" t="s">
        <v>137</v>
      </c>
      <c r="T302" t="s">
        <v>183</v>
      </c>
      <c r="W302">
        <v>2654227</v>
      </c>
      <c r="X302">
        <v>0</v>
      </c>
      <c r="Y302" t="s">
        <v>1059</v>
      </c>
      <c r="Z302" t="s">
        <v>218</v>
      </c>
      <c r="AA302" t="s">
        <v>219</v>
      </c>
      <c r="AB302" t="s">
        <v>269</v>
      </c>
      <c r="AC302" t="s">
        <v>269</v>
      </c>
      <c r="AD302" t="s">
        <v>98</v>
      </c>
      <c r="AE302" t="s">
        <v>303</v>
      </c>
      <c r="AF302" t="s">
        <v>992</v>
      </c>
      <c r="AG302" t="s">
        <v>143</v>
      </c>
      <c r="AH302" t="s">
        <v>1680</v>
      </c>
      <c r="AI302">
        <v>27156</v>
      </c>
      <c r="AJ302">
        <v>29340</v>
      </c>
      <c r="AK302">
        <v>0</v>
      </c>
      <c r="AL302">
        <v>0</v>
      </c>
      <c r="AM302">
        <v>0</v>
      </c>
      <c r="AN302">
        <v>27156</v>
      </c>
      <c r="AO302">
        <v>1584</v>
      </c>
      <c r="AP302">
        <v>1</v>
      </c>
      <c r="AQ302" t="s">
        <v>375</v>
      </c>
      <c r="AR302" t="s">
        <v>668</v>
      </c>
      <c r="AS302" t="s">
        <v>1681</v>
      </c>
      <c r="AT302" t="s">
        <v>1682</v>
      </c>
      <c r="AU302">
        <v>100060</v>
      </c>
      <c r="AX302">
        <v>1358815</v>
      </c>
      <c r="AY302" t="s">
        <v>777</v>
      </c>
      <c r="AZ302" t="s">
        <v>1683</v>
      </c>
      <c r="BA302" t="s">
        <v>1684</v>
      </c>
      <c r="BB302" t="s">
        <v>1685</v>
      </c>
      <c r="BC302" t="s">
        <v>1686</v>
      </c>
      <c r="BD302" t="s">
        <v>1687</v>
      </c>
      <c r="BE302" t="s">
        <v>1688</v>
      </c>
      <c r="BF302" t="s">
        <v>1689</v>
      </c>
      <c r="BG302" t="s">
        <v>98</v>
      </c>
      <c r="BH302" t="s">
        <v>777</v>
      </c>
      <c r="BI302" t="s">
        <v>1690</v>
      </c>
      <c r="BJ302" t="s">
        <v>1691</v>
      </c>
      <c r="BK302" t="s">
        <v>1692</v>
      </c>
      <c r="BL302" t="s">
        <v>357</v>
      </c>
      <c r="BM302" t="s">
        <v>358</v>
      </c>
      <c r="BN302" t="s">
        <v>357</v>
      </c>
      <c r="BO302" t="s">
        <v>676</v>
      </c>
      <c r="BP302" t="s">
        <v>360</v>
      </c>
      <c r="BQ302" t="s">
        <v>179</v>
      </c>
      <c r="BR302" t="s">
        <v>180</v>
      </c>
      <c r="BS302">
        <v>248292</v>
      </c>
      <c r="BT302" t="s">
        <v>119</v>
      </c>
      <c r="BU302" t="s">
        <v>120</v>
      </c>
      <c r="BV302" t="s">
        <v>120</v>
      </c>
      <c r="BW302" t="s">
        <v>120</v>
      </c>
      <c r="BX302" t="s">
        <v>120</v>
      </c>
      <c r="BY302">
        <v>2</v>
      </c>
      <c r="BZ302">
        <v>2</v>
      </c>
      <c r="CA302">
        <v>620730</v>
      </c>
      <c r="CD302" t="s">
        <v>121</v>
      </c>
    </row>
    <row r="303" spans="2:82" x14ac:dyDescent="0.25">
      <c r="B303">
        <f t="shared" si="82"/>
        <v>299</v>
      </c>
      <c r="C303" t="s">
        <v>1675</v>
      </c>
      <c r="D303" t="s">
        <v>1676</v>
      </c>
      <c r="E303" t="s">
        <v>1677</v>
      </c>
      <c r="F303" t="s">
        <v>1678</v>
      </c>
      <c r="G303" t="s">
        <v>425</v>
      </c>
      <c r="H303" t="s">
        <v>1679</v>
      </c>
      <c r="I303" t="s">
        <v>86</v>
      </c>
      <c r="J303" t="s">
        <v>1658</v>
      </c>
      <c r="K303" s="4">
        <v>4850000</v>
      </c>
      <c r="L303" s="4">
        <v>5802781</v>
      </c>
      <c r="M303" s="4">
        <v>4850000</v>
      </c>
      <c r="O303" t="s">
        <v>88</v>
      </c>
      <c r="P303" t="s">
        <v>122</v>
      </c>
      <c r="Q303" t="s">
        <v>666</v>
      </c>
      <c r="R303" t="s">
        <v>347</v>
      </c>
      <c r="S303" t="s">
        <v>137</v>
      </c>
      <c r="T303" t="s">
        <v>183</v>
      </c>
      <c r="W303">
        <v>742304</v>
      </c>
      <c r="X303">
        <v>0</v>
      </c>
      <c r="Y303" t="s">
        <v>1059</v>
      </c>
      <c r="Z303" t="s">
        <v>95</v>
      </c>
      <c r="AA303" t="s">
        <v>96</v>
      </c>
      <c r="AB303" t="s">
        <v>269</v>
      </c>
      <c r="AC303" t="s">
        <v>269</v>
      </c>
      <c r="AD303" t="s">
        <v>98</v>
      </c>
      <c r="AE303" t="s">
        <v>303</v>
      </c>
      <c r="AG303" t="s">
        <v>187</v>
      </c>
      <c r="AH303" t="s">
        <v>1693</v>
      </c>
      <c r="AI303">
        <v>10098</v>
      </c>
      <c r="AJ303">
        <v>11466</v>
      </c>
      <c r="AK303">
        <v>0</v>
      </c>
      <c r="AL303">
        <v>0</v>
      </c>
      <c r="AM303">
        <v>0</v>
      </c>
      <c r="AN303">
        <v>10098</v>
      </c>
      <c r="AO303">
        <v>680</v>
      </c>
      <c r="AP303">
        <v>1</v>
      </c>
      <c r="AQ303" t="s">
        <v>375</v>
      </c>
      <c r="AR303" t="s">
        <v>668</v>
      </c>
      <c r="AS303" t="s">
        <v>1681</v>
      </c>
      <c r="AT303" t="s">
        <v>1682</v>
      </c>
      <c r="AU303">
        <v>100060</v>
      </c>
      <c r="AX303">
        <v>1358815</v>
      </c>
      <c r="AY303" t="s">
        <v>777</v>
      </c>
      <c r="AZ303" t="s">
        <v>1683</v>
      </c>
      <c r="BA303" t="s">
        <v>1684</v>
      </c>
      <c r="BB303" t="s">
        <v>1685</v>
      </c>
      <c r="BC303" t="s">
        <v>1686</v>
      </c>
      <c r="BD303" t="s">
        <v>1687</v>
      </c>
      <c r="BE303" t="s">
        <v>1688</v>
      </c>
      <c r="BF303" t="s">
        <v>1689</v>
      </c>
      <c r="BG303" t="s">
        <v>98</v>
      </c>
      <c r="BH303" t="s">
        <v>777</v>
      </c>
      <c r="BI303" t="s">
        <v>1690</v>
      </c>
      <c r="BJ303" t="s">
        <v>1691</v>
      </c>
      <c r="BK303" t="s">
        <v>1692</v>
      </c>
      <c r="BL303" t="s">
        <v>357</v>
      </c>
      <c r="BM303" t="s">
        <v>358</v>
      </c>
      <c r="BN303" t="s">
        <v>357</v>
      </c>
      <c r="BO303" t="s">
        <v>676</v>
      </c>
      <c r="BP303" t="s">
        <v>360</v>
      </c>
      <c r="BQ303" t="s">
        <v>179</v>
      </c>
      <c r="BR303" t="s">
        <v>180</v>
      </c>
      <c r="BS303">
        <v>248292</v>
      </c>
      <c r="BT303" t="s">
        <v>119</v>
      </c>
      <c r="BU303" t="s">
        <v>120</v>
      </c>
      <c r="BV303" t="s">
        <v>120</v>
      </c>
      <c r="BW303" t="s">
        <v>120</v>
      </c>
      <c r="BX303" t="s">
        <v>120</v>
      </c>
      <c r="BY303">
        <v>2</v>
      </c>
      <c r="BZ303">
        <v>2</v>
      </c>
      <c r="CA303">
        <v>620730</v>
      </c>
      <c r="CD303" t="s">
        <v>121</v>
      </c>
    </row>
    <row r="304" spans="2:82" x14ac:dyDescent="0.25">
      <c r="B304">
        <f t="shared" si="82"/>
        <v>300</v>
      </c>
      <c r="C304" t="s">
        <v>1675</v>
      </c>
      <c r="D304" t="s">
        <v>1676</v>
      </c>
      <c r="E304" t="s">
        <v>1677</v>
      </c>
      <c r="F304" t="s">
        <v>1678</v>
      </c>
      <c r="G304" t="s">
        <v>425</v>
      </c>
      <c r="H304" t="s">
        <v>1679</v>
      </c>
      <c r="I304" t="s">
        <v>86</v>
      </c>
      <c r="J304" t="s">
        <v>1658</v>
      </c>
      <c r="K304" s="4">
        <v>4850000</v>
      </c>
      <c r="L304" s="4">
        <v>5802781</v>
      </c>
      <c r="M304" s="4">
        <v>4850000</v>
      </c>
      <c r="O304" t="s">
        <v>88</v>
      </c>
      <c r="P304" t="s">
        <v>227</v>
      </c>
      <c r="Q304" t="s">
        <v>666</v>
      </c>
      <c r="R304" t="s">
        <v>347</v>
      </c>
      <c r="S304" t="s">
        <v>137</v>
      </c>
      <c r="T304" t="s">
        <v>183</v>
      </c>
      <c r="W304">
        <v>686290</v>
      </c>
      <c r="X304">
        <v>0</v>
      </c>
      <c r="Y304" t="s">
        <v>1694</v>
      </c>
      <c r="Z304" t="s">
        <v>95</v>
      </c>
      <c r="AA304" t="s">
        <v>96</v>
      </c>
      <c r="AB304" t="s">
        <v>303</v>
      </c>
      <c r="AC304" t="s">
        <v>303</v>
      </c>
      <c r="AD304" t="s">
        <v>98</v>
      </c>
      <c r="AE304" t="s">
        <v>703</v>
      </c>
      <c r="AG304" t="s">
        <v>187</v>
      </c>
      <c r="AH304" t="s">
        <v>1695</v>
      </c>
      <c r="AI304">
        <v>9336</v>
      </c>
      <c r="AJ304">
        <v>10536</v>
      </c>
      <c r="AK304">
        <v>0</v>
      </c>
      <c r="AL304">
        <v>0</v>
      </c>
      <c r="AM304">
        <v>0</v>
      </c>
      <c r="AN304">
        <v>9336</v>
      </c>
      <c r="AO304">
        <v>872</v>
      </c>
      <c r="AP304">
        <v>1</v>
      </c>
      <c r="AQ304" t="s">
        <v>375</v>
      </c>
      <c r="AR304" t="s">
        <v>668</v>
      </c>
      <c r="AS304" t="s">
        <v>1681</v>
      </c>
      <c r="AT304" t="s">
        <v>1682</v>
      </c>
      <c r="AU304">
        <v>100060</v>
      </c>
      <c r="AX304">
        <v>1358815</v>
      </c>
      <c r="AY304" t="s">
        <v>777</v>
      </c>
      <c r="AZ304" t="s">
        <v>1683</v>
      </c>
      <c r="BA304" t="s">
        <v>1684</v>
      </c>
      <c r="BB304" t="s">
        <v>1685</v>
      </c>
      <c r="BC304" t="s">
        <v>1686</v>
      </c>
      <c r="BD304" t="s">
        <v>1687</v>
      </c>
      <c r="BE304" t="s">
        <v>1688</v>
      </c>
      <c r="BF304" t="s">
        <v>1689</v>
      </c>
      <c r="BG304" t="s">
        <v>98</v>
      </c>
      <c r="BH304" t="s">
        <v>777</v>
      </c>
      <c r="BI304" t="s">
        <v>1690</v>
      </c>
      <c r="BJ304" t="s">
        <v>1691</v>
      </c>
      <c r="BK304" t="s">
        <v>1692</v>
      </c>
      <c r="BL304" t="s">
        <v>357</v>
      </c>
      <c r="BM304" t="s">
        <v>358</v>
      </c>
      <c r="BN304" t="s">
        <v>357</v>
      </c>
      <c r="BO304" t="s">
        <v>676</v>
      </c>
      <c r="BP304" t="s">
        <v>360</v>
      </c>
      <c r="BQ304" t="s">
        <v>179</v>
      </c>
      <c r="BR304" t="s">
        <v>180</v>
      </c>
      <c r="BS304">
        <v>248292</v>
      </c>
      <c r="BT304" t="s">
        <v>119</v>
      </c>
      <c r="BU304" t="s">
        <v>120</v>
      </c>
      <c r="BV304" t="s">
        <v>120</v>
      </c>
      <c r="BW304" t="s">
        <v>120</v>
      </c>
      <c r="BX304" t="s">
        <v>120</v>
      </c>
      <c r="BY304">
        <v>2</v>
      </c>
      <c r="BZ304">
        <v>2</v>
      </c>
      <c r="CA304">
        <v>620730</v>
      </c>
      <c r="CD304" t="s">
        <v>121</v>
      </c>
    </row>
    <row r="305" spans="2:82" x14ac:dyDescent="0.25">
      <c r="B305">
        <f t="shared" si="82"/>
        <v>301</v>
      </c>
      <c r="C305" t="s">
        <v>1675</v>
      </c>
      <c r="D305" t="s">
        <v>1676</v>
      </c>
      <c r="E305" t="s">
        <v>1677</v>
      </c>
      <c r="F305" t="s">
        <v>1678</v>
      </c>
      <c r="G305" t="s">
        <v>425</v>
      </c>
      <c r="H305" t="s">
        <v>1679</v>
      </c>
      <c r="I305" t="s">
        <v>86</v>
      </c>
      <c r="J305" t="s">
        <v>1658</v>
      </c>
      <c r="K305" s="4">
        <v>4850000</v>
      </c>
      <c r="L305" s="4">
        <v>5802781</v>
      </c>
      <c r="M305" s="4">
        <v>4850000</v>
      </c>
      <c r="O305" t="s">
        <v>88</v>
      </c>
      <c r="P305" t="s">
        <v>282</v>
      </c>
      <c r="Q305" t="s">
        <v>666</v>
      </c>
      <c r="R305" t="s">
        <v>347</v>
      </c>
      <c r="S305" t="s">
        <v>137</v>
      </c>
      <c r="T305" t="s">
        <v>183</v>
      </c>
      <c r="W305">
        <v>686290</v>
      </c>
      <c r="X305">
        <v>0</v>
      </c>
      <c r="Y305" t="s">
        <v>1694</v>
      </c>
      <c r="Z305" t="s">
        <v>95</v>
      </c>
      <c r="AA305" t="s">
        <v>96</v>
      </c>
      <c r="AB305" t="s">
        <v>303</v>
      </c>
      <c r="AC305" t="s">
        <v>303</v>
      </c>
      <c r="AD305" t="s">
        <v>98</v>
      </c>
      <c r="AE305" t="s">
        <v>703</v>
      </c>
      <c r="AG305" t="s">
        <v>187</v>
      </c>
      <c r="AH305" t="s">
        <v>1696</v>
      </c>
      <c r="AI305">
        <v>9336</v>
      </c>
      <c r="AJ305">
        <v>10536</v>
      </c>
      <c r="AK305">
        <v>0</v>
      </c>
      <c r="AL305">
        <v>0</v>
      </c>
      <c r="AM305">
        <v>0</v>
      </c>
      <c r="AN305">
        <v>9336</v>
      </c>
      <c r="AO305">
        <v>872</v>
      </c>
      <c r="AP305">
        <v>1</v>
      </c>
      <c r="AQ305" t="s">
        <v>375</v>
      </c>
      <c r="AR305" t="s">
        <v>668</v>
      </c>
      <c r="AS305" t="s">
        <v>1681</v>
      </c>
      <c r="AT305" t="s">
        <v>1682</v>
      </c>
      <c r="AU305">
        <v>100060</v>
      </c>
      <c r="AX305">
        <v>1358815</v>
      </c>
      <c r="AY305" t="s">
        <v>777</v>
      </c>
      <c r="AZ305" t="s">
        <v>1683</v>
      </c>
      <c r="BA305" t="s">
        <v>1684</v>
      </c>
      <c r="BB305" t="s">
        <v>1685</v>
      </c>
      <c r="BC305" t="s">
        <v>1686</v>
      </c>
      <c r="BD305" t="s">
        <v>1687</v>
      </c>
      <c r="BE305" t="s">
        <v>1688</v>
      </c>
      <c r="BF305" t="s">
        <v>1689</v>
      </c>
      <c r="BG305" t="s">
        <v>98</v>
      </c>
      <c r="BH305" t="s">
        <v>777</v>
      </c>
      <c r="BI305" t="s">
        <v>1690</v>
      </c>
      <c r="BJ305" t="s">
        <v>1691</v>
      </c>
      <c r="BK305" t="s">
        <v>1692</v>
      </c>
      <c r="BL305" t="s">
        <v>357</v>
      </c>
      <c r="BM305" t="s">
        <v>358</v>
      </c>
      <c r="BN305" t="s">
        <v>357</v>
      </c>
      <c r="BO305" t="s">
        <v>676</v>
      </c>
      <c r="BP305" t="s">
        <v>360</v>
      </c>
      <c r="BQ305" t="s">
        <v>179</v>
      </c>
      <c r="BR305" t="s">
        <v>180</v>
      </c>
      <c r="BS305">
        <v>248292</v>
      </c>
      <c r="BT305" t="s">
        <v>119</v>
      </c>
      <c r="BU305" t="s">
        <v>120</v>
      </c>
      <c r="BV305" t="s">
        <v>120</v>
      </c>
      <c r="BW305" t="s">
        <v>120</v>
      </c>
      <c r="BX305" t="s">
        <v>120</v>
      </c>
      <c r="BY305">
        <v>2</v>
      </c>
      <c r="BZ305">
        <v>2</v>
      </c>
      <c r="CA305">
        <v>620730</v>
      </c>
      <c r="CD305" t="s">
        <v>121</v>
      </c>
    </row>
    <row r="306" spans="2:82" x14ac:dyDescent="0.25">
      <c r="B306">
        <f t="shared" si="82"/>
        <v>302</v>
      </c>
      <c r="C306" t="s">
        <v>1675</v>
      </c>
      <c r="D306" t="s">
        <v>1676</v>
      </c>
      <c r="E306" t="s">
        <v>1677</v>
      </c>
      <c r="F306" t="s">
        <v>1678</v>
      </c>
      <c r="G306" t="s">
        <v>425</v>
      </c>
      <c r="H306" t="s">
        <v>1679</v>
      </c>
      <c r="I306" t="s">
        <v>86</v>
      </c>
      <c r="J306" t="s">
        <v>1658</v>
      </c>
      <c r="K306" s="4">
        <v>4850000</v>
      </c>
      <c r="L306" s="4">
        <v>5802781</v>
      </c>
      <c r="M306" s="4">
        <v>4850000</v>
      </c>
      <c r="O306" t="s">
        <v>88</v>
      </c>
      <c r="P306" t="s">
        <v>101</v>
      </c>
      <c r="Q306" t="s">
        <v>666</v>
      </c>
      <c r="R306" t="s">
        <v>347</v>
      </c>
      <c r="S306" t="s">
        <v>137</v>
      </c>
      <c r="T306" t="s">
        <v>183</v>
      </c>
      <c r="W306">
        <v>1431091</v>
      </c>
      <c r="X306">
        <v>0</v>
      </c>
      <c r="Y306" t="s">
        <v>1059</v>
      </c>
      <c r="Z306" t="s">
        <v>95</v>
      </c>
      <c r="AA306" t="s">
        <v>96</v>
      </c>
      <c r="AB306" t="s">
        <v>269</v>
      </c>
      <c r="AC306" t="s">
        <v>269</v>
      </c>
      <c r="AD306" t="s">
        <v>98</v>
      </c>
      <c r="AE306" t="s">
        <v>303</v>
      </c>
      <c r="AG306" t="s">
        <v>187</v>
      </c>
      <c r="AH306" t="s">
        <v>1697</v>
      </c>
      <c r="AI306">
        <v>19468</v>
      </c>
      <c r="AJ306">
        <v>22864</v>
      </c>
      <c r="AK306">
        <v>0</v>
      </c>
      <c r="AL306">
        <v>0</v>
      </c>
      <c r="AM306">
        <v>0</v>
      </c>
      <c r="AN306">
        <v>19468</v>
      </c>
      <c r="AO306">
        <v>1514</v>
      </c>
      <c r="AP306">
        <v>1</v>
      </c>
      <c r="AQ306" t="s">
        <v>375</v>
      </c>
      <c r="AR306" t="s">
        <v>668</v>
      </c>
      <c r="AS306" t="s">
        <v>1681</v>
      </c>
      <c r="AT306" t="s">
        <v>1682</v>
      </c>
      <c r="AU306">
        <v>100060</v>
      </c>
      <c r="AX306">
        <v>1358815</v>
      </c>
      <c r="AY306" t="s">
        <v>777</v>
      </c>
      <c r="AZ306" t="s">
        <v>1683</v>
      </c>
      <c r="BA306" t="s">
        <v>1684</v>
      </c>
      <c r="BB306" t="s">
        <v>1685</v>
      </c>
      <c r="BC306" t="s">
        <v>1686</v>
      </c>
      <c r="BD306" t="s">
        <v>1687</v>
      </c>
      <c r="BE306" t="s">
        <v>1688</v>
      </c>
      <c r="BF306" t="s">
        <v>1689</v>
      </c>
      <c r="BG306" t="s">
        <v>98</v>
      </c>
      <c r="BH306" t="s">
        <v>777</v>
      </c>
      <c r="BI306" t="s">
        <v>1690</v>
      </c>
      <c r="BJ306" t="s">
        <v>1691</v>
      </c>
      <c r="BK306" t="s">
        <v>1692</v>
      </c>
      <c r="BL306" t="s">
        <v>357</v>
      </c>
      <c r="BM306" t="s">
        <v>358</v>
      </c>
      <c r="BN306" t="s">
        <v>357</v>
      </c>
      <c r="BO306" t="s">
        <v>676</v>
      </c>
      <c r="BP306" t="s">
        <v>360</v>
      </c>
      <c r="BQ306" t="s">
        <v>179</v>
      </c>
      <c r="BR306" t="s">
        <v>180</v>
      </c>
      <c r="BS306">
        <v>248292</v>
      </c>
      <c r="BT306" t="s">
        <v>119</v>
      </c>
      <c r="BU306" t="s">
        <v>120</v>
      </c>
      <c r="BV306" t="s">
        <v>120</v>
      </c>
      <c r="BW306" t="s">
        <v>120</v>
      </c>
      <c r="BX306" t="s">
        <v>120</v>
      </c>
      <c r="BY306">
        <v>2</v>
      </c>
      <c r="BZ306">
        <v>2</v>
      </c>
      <c r="CA306">
        <v>620730</v>
      </c>
      <c r="CD306" t="s">
        <v>121</v>
      </c>
    </row>
    <row r="307" spans="2:82" x14ac:dyDescent="0.25">
      <c r="B307">
        <f t="shared" si="82"/>
        <v>303</v>
      </c>
      <c r="C307" t="s">
        <v>1675</v>
      </c>
      <c r="D307" t="s">
        <v>1676</v>
      </c>
      <c r="E307" t="s">
        <v>1677</v>
      </c>
      <c r="F307" t="s">
        <v>1678</v>
      </c>
      <c r="G307" t="s">
        <v>425</v>
      </c>
      <c r="H307" t="s">
        <v>1679</v>
      </c>
      <c r="I307" t="s">
        <v>86</v>
      </c>
      <c r="J307" t="s">
        <v>1658</v>
      </c>
      <c r="K307" s="4">
        <v>4850000</v>
      </c>
      <c r="L307" s="4">
        <v>5802781</v>
      </c>
      <c r="M307" s="4">
        <v>4850000</v>
      </c>
      <c r="O307" t="s">
        <v>88</v>
      </c>
      <c r="P307" t="s">
        <v>317</v>
      </c>
      <c r="Q307" t="s">
        <v>666</v>
      </c>
      <c r="R307" t="s">
        <v>347</v>
      </c>
      <c r="S307" t="s">
        <v>137</v>
      </c>
      <c r="T307" t="s">
        <v>183</v>
      </c>
      <c r="W307">
        <v>1431091</v>
      </c>
      <c r="X307">
        <v>0</v>
      </c>
      <c r="Y307" t="s">
        <v>1059</v>
      </c>
      <c r="Z307" t="s">
        <v>95</v>
      </c>
      <c r="AA307" t="s">
        <v>96</v>
      </c>
      <c r="AB307" t="s">
        <v>269</v>
      </c>
      <c r="AC307" t="s">
        <v>269</v>
      </c>
      <c r="AD307" t="s">
        <v>98</v>
      </c>
      <c r="AE307" t="s">
        <v>303</v>
      </c>
      <c r="AG307" t="s">
        <v>187</v>
      </c>
      <c r="AH307" t="s">
        <v>1697</v>
      </c>
      <c r="AI307">
        <v>19468</v>
      </c>
      <c r="AJ307">
        <v>22864</v>
      </c>
      <c r="AK307">
        <v>0</v>
      </c>
      <c r="AL307">
        <v>0</v>
      </c>
      <c r="AM307">
        <v>0</v>
      </c>
      <c r="AN307">
        <v>19468</v>
      </c>
      <c r="AO307">
        <v>1514</v>
      </c>
      <c r="AP307">
        <v>1</v>
      </c>
      <c r="AQ307" t="s">
        <v>375</v>
      </c>
      <c r="AR307" t="s">
        <v>668</v>
      </c>
      <c r="AS307" t="s">
        <v>1681</v>
      </c>
      <c r="AT307" t="s">
        <v>1682</v>
      </c>
      <c r="AU307">
        <v>100060</v>
      </c>
      <c r="AX307">
        <v>1358815</v>
      </c>
      <c r="AY307" t="s">
        <v>777</v>
      </c>
      <c r="AZ307" t="s">
        <v>1683</v>
      </c>
      <c r="BA307" t="s">
        <v>1684</v>
      </c>
      <c r="BB307" t="s">
        <v>1685</v>
      </c>
      <c r="BC307" t="s">
        <v>1686</v>
      </c>
      <c r="BD307" t="s">
        <v>1687</v>
      </c>
      <c r="BE307" t="s">
        <v>1688</v>
      </c>
      <c r="BF307" t="s">
        <v>1689</v>
      </c>
      <c r="BG307" t="s">
        <v>98</v>
      </c>
      <c r="BH307" t="s">
        <v>777</v>
      </c>
      <c r="BI307" t="s">
        <v>1690</v>
      </c>
      <c r="BJ307" t="s">
        <v>1691</v>
      </c>
      <c r="BK307" t="s">
        <v>1692</v>
      </c>
      <c r="BL307" t="s">
        <v>357</v>
      </c>
      <c r="BM307" t="s">
        <v>358</v>
      </c>
      <c r="BN307" t="s">
        <v>357</v>
      </c>
      <c r="BO307" t="s">
        <v>676</v>
      </c>
      <c r="BP307" t="s">
        <v>360</v>
      </c>
      <c r="BQ307" t="s">
        <v>179</v>
      </c>
      <c r="BR307" t="s">
        <v>180</v>
      </c>
      <c r="BS307">
        <v>248292</v>
      </c>
      <c r="BT307" t="s">
        <v>119</v>
      </c>
      <c r="BU307" t="s">
        <v>120</v>
      </c>
      <c r="BV307" t="s">
        <v>120</v>
      </c>
      <c r="BW307" t="s">
        <v>120</v>
      </c>
      <c r="BX307" t="s">
        <v>120</v>
      </c>
      <c r="BY307">
        <v>2</v>
      </c>
      <c r="BZ307">
        <v>2</v>
      </c>
      <c r="CA307">
        <v>620730</v>
      </c>
      <c r="CD307" t="s">
        <v>121</v>
      </c>
    </row>
    <row r="308" spans="2:82" x14ac:dyDescent="0.25">
      <c r="B308">
        <f t="shared" si="82"/>
        <v>304</v>
      </c>
      <c r="C308" t="s">
        <v>1675</v>
      </c>
      <c r="D308" t="s">
        <v>1676</v>
      </c>
      <c r="E308" t="s">
        <v>1677</v>
      </c>
      <c r="F308" t="s">
        <v>1678</v>
      </c>
      <c r="G308" t="s">
        <v>425</v>
      </c>
      <c r="H308" t="s">
        <v>1679</v>
      </c>
      <c r="I308" t="s">
        <v>86</v>
      </c>
      <c r="J308" t="s">
        <v>1658</v>
      </c>
      <c r="K308" s="16">
        <v>4850000</v>
      </c>
      <c r="L308" s="16">
        <v>5802781</v>
      </c>
      <c r="M308" s="16">
        <v>4850000</v>
      </c>
      <c r="O308" t="s">
        <v>88</v>
      </c>
      <c r="P308" t="s">
        <v>270</v>
      </c>
      <c r="Q308" t="s">
        <v>666</v>
      </c>
      <c r="R308" t="s">
        <v>347</v>
      </c>
      <c r="S308" t="s">
        <v>137</v>
      </c>
      <c r="T308" t="s">
        <v>183</v>
      </c>
      <c r="W308">
        <v>1064424</v>
      </c>
      <c r="X308">
        <v>0</v>
      </c>
      <c r="Y308" t="s">
        <v>1059</v>
      </c>
      <c r="Z308" t="s">
        <v>95</v>
      </c>
      <c r="AA308" t="s">
        <v>96</v>
      </c>
      <c r="AB308" t="s">
        <v>269</v>
      </c>
      <c r="AC308" t="s">
        <v>269</v>
      </c>
      <c r="AD308" t="s">
        <v>98</v>
      </c>
      <c r="AE308" t="s">
        <v>303</v>
      </c>
      <c r="AG308" t="s">
        <v>187</v>
      </c>
      <c r="AH308" t="s">
        <v>1698</v>
      </c>
      <c r="AI308">
        <v>14480</v>
      </c>
      <c r="AJ308">
        <v>15648</v>
      </c>
      <c r="AK308">
        <v>0</v>
      </c>
      <c r="AL308">
        <v>0</v>
      </c>
      <c r="AM308">
        <v>0</v>
      </c>
      <c r="AN308">
        <v>14480</v>
      </c>
      <c r="AO308">
        <v>924</v>
      </c>
      <c r="AP308">
        <v>1</v>
      </c>
      <c r="AQ308" t="s">
        <v>375</v>
      </c>
      <c r="AR308" t="s">
        <v>668</v>
      </c>
      <c r="AS308" t="s">
        <v>1681</v>
      </c>
      <c r="AT308" t="s">
        <v>1682</v>
      </c>
      <c r="AU308">
        <v>100060</v>
      </c>
      <c r="AX308">
        <v>1358815</v>
      </c>
      <c r="AY308" t="s">
        <v>777</v>
      </c>
      <c r="AZ308" t="s">
        <v>1683</v>
      </c>
      <c r="BA308" t="s">
        <v>1684</v>
      </c>
      <c r="BB308" t="s">
        <v>1685</v>
      </c>
      <c r="BC308" t="s">
        <v>1686</v>
      </c>
      <c r="BD308" t="s">
        <v>1687</v>
      </c>
      <c r="BE308" t="s">
        <v>1688</v>
      </c>
      <c r="BF308" t="s">
        <v>1689</v>
      </c>
      <c r="BG308" t="s">
        <v>98</v>
      </c>
      <c r="BH308" t="s">
        <v>777</v>
      </c>
      <c r="BI308" t="s">
        <v>1690</v>
      </c>
      <c r="BJ308" t="s">
        <v>1691</v>
      </c>
      <c r="BK308" t="s">
        <v>1692</v>
      </c>
      <c r="BL308" t="s">
        <v>357</v>
      </c>
      <c r="BM308" t="s">
        <v>358</v>
      </c>
      <c r="BN308" t="s">
        <v>357</v>
      </c>
      <c r="BO308" t="s">
        <v>676</v>
      </c>
      <c r="BP308" t="s">
        <v>360</v>
      </c>
      <c r="BQ308" t="s">
        <v>179</v>
      </c>
      <c r="BR308" t="s">
        <v>180</v>
      </c>
      <c r="BS308">
        <v>248292</v>
      </c>
      <c r="BT308" t="s">
        <v>119</v>
      </c>
      <c r="BU308" t="s">
        <v>120</v>
      </c>
      <c r="BV308" t="s">
        <v>120</v>
      </c>
      <c r="BW308" t="s">
        <v>120</v>
      </c>
      <c r="BX308" t="s">
        <v>120</v>
      </c>
      <c r="BY308">
        <v>2</v>
      </c>
      <c r="BZ308">
        <v>2</v>
      </c>
      <c r="CA308">
        <v>620730</v>
      </c>
      <c r="CD308" t="s">
        <v>121</v>
      </c>
    </row>
    <row r="309" spans="2:82" x14ac:dyDescent="0.25">
      <c r="B309">
        <f t="shared" si="82"/>
        <v>305</v>
      </c>
      <c r="C309" t="s">
        <v>1675</v>
      </c>
      <c r="D309" t="s">
        <v>1676</v>
      </c>
      <c r="E309" t="s">
        <v>1677</v>
      </c>
      <c r="F309" t="s">
        <v>1678</v>
      </c>
      <c r="G309" t="s">
        <v>425</v>
      </c>
      <c r="H309" t="s">
        <v>1679</v>
      </c>
      <c r="I309" t="s">
        <v>86</v>
      </c>
      <c r="J309" t="s">
        <v>1658</v>
      </c>
      <c r="K309" s="16">
        <v>4850000</v>
      </c>
      <c r="L309" s="16">
        <v>5802781</v>
      </c>
      <c r="M309" s="16">
        <v>4850000</v>
      </c>
      <c r="O309" t="s">
        <v>88</v>
      </c>
      <c r="P309" t="s">
        <v>228</v>
      </c>
      <c r="Q309" t="s">
        <v>666</v>
      </c>
      <c r="R309" t="s">
        <v>347</v>
      </c>
      <c r="S309" t="s">
        <v>137</v>
      </c>
      <c r="T309" t="s">
        <v>183</v>
      </c>
      <c r="W309">
        <v>1064424</v>
      </c>
      <c r="X309">
        <v>0</v>
      </c>
      <c r="Y309" t="s">
        <v>1059</v>
      </c>
      <c r="Z309" t="s">
        <v>95</v>
      </c>
      <c r="AA309" t="s">
        <v>96</v>
      </c>
      <c r="AB309" t="s">
        <v>269</v>
      </c>
      <c r="AC309" t="s">
        <v>269</v>
      </c>
      <c r="AD309" t="s">
        <v>98</v>
      </c>
      <c r="AE309" t="s">
        <v>303</v>
      </c>
      <c r="AG309" t="s">
        <v>187</v>
      </c>
      <c r="AH309" t="s">
        <v>1698</v>
      </c>
      <c r="AI309">
        <v>14480</v>
      </c>
      <c r="AJ309">
        <v>15648</v>
      </c>
      <c r="AK309">
        <v>0</v>
      </c>
      <c r="AL309">
        <v>0</v>
      </c>
      <c r="AM309">
        <v>0</v>
      </c>
      <c r="AN309">
        <v>14480</v>
      </c>
      <c r="AO309">
        <v>924</v>
      </c>
      <c r="AP309">
        <v>1</v>
      </c>
      <c r="AQ309" t="s">
        <v>375</v>
      </c>
      <c r="AR309" t="s">
        <v>668</v>
      </c>
      <c r="AS309" t="s">
        <v>1681</v>
      </c>
      <c r="AT309" t="s">
        <v>1682</v>
      </c>
      <c r="AU309">
        <v>100060</v>
      </c>
      <c r="AX309">
        <v>1358815</v>
      </c>
      <c r="AY309" t="s">
        <v>777</v>
      </c>
      <c r="AZ309" t="s">
        <v>1683</v>
      </c>
      <c r="BA309" t="s">
        <v>1684</v>
      </c>
      <c r="BB309" t="s">
        <v>1685</v>
      </c>
      <c r="BC309" t="s">
        <v>1686</v>
      </c>
      <c r="BD309" t="s">
        <v>1687</v>
      </c>
      <c r="BE309" t="s">
        <v>1688</v>
      </c>
      <c r="BF309" t="s">
        <v>1689</v>
      </c>
      <c r="BG309" t="s">
        <v>98</v>
      </c>
      <c r="BH309" t="s">
        <v>777</v>
      </c>
      <c r="BI309" t="s">
        <v>1690</v>
      </c>
      <c r="BJ309" t="s">
        <v>1691</v>
      </c>
      <c r="BK309" t="s">
        <v>1692</v>
      </c>
      <c r="BL309" t="s">
        <v>357</v>
      </c>
      <c r="BM309" t="s">
        <v>358</v>
      </c>
      <c r="BN309" t="s">
        <v>357</v>
      </c>
      <c r="BO309" t="s">
        <v>676</v>
      </c>
      <c r="BP309" t="s">
        <v>360</v>
      </c>
      <c r="BQ309" t="s">
        <v>179</v>
      </c>
      <c r="BR309" t="s">
        <v>180</v>
      </c>
      <c r="BS309">
        <v>248292</v>
      </c>
      <c r="BT309" t="s">
        <v>119</v>
      </c>
      <c r="BU309" t="s">
        <v>120</v>
      </c>
      <c r="BV309" t="s">
        <v>120</v>
      </c>
      <c r="BW309" t="s">
        <v>120</v>
      </c>
      <c r="BX309" t="s">
        <v>120</v>
      </c>
      <c r="BY309">
        <v>2</v>
      </c>
      <c r="BZ309">
        <v>2</v>
      </c>
      <c r="CA309">
        <v>620730</v>
      </c>
      <c r="CD309" t="s">
        <v>121</v>
      </c>
    </row>
    <row r="310" spans="2:82" x14ac:dyDescent="0.25">
      <c r="B310">
        <f t="shared" si="82"/>
        <v>306</v>
      </c>
      <c r="C310" t="s">
        <v>1675</v>
      </c>
      <c r="D310" t="s">
        <v>1676</v>
      </c>
      <c r="E310" t="s">
        <v>1677</v>
      </c>
      <c r="F310" t="s">
        <v>1678</v>
      </c>
      <c r="G310" t="s">
        <v>425</v>
      </c>
      <c r="H310" t="s">
        <v>1679</v>
      </c>
      <c r="I310" t="s">
        <v>86</v>
      </c>
      <c r="J310" t="s">
        <v>1658</v>
      </c>
      <c r="K310" s="16">
        <v>4850000</v>
      </c>
      <c r="L310" s="16">
        <v>5802781</v>
      </c>
      <c r="M310" s="16">
        <v>4850000</v>
      </c>
      <c r="O310" t="s">
        <v>88</v>
      </c>
      <c r="P310" t="s">
        <v>744</v>
      </c>
      <c r="Q310" t="s">
        <v>666</v>
      </c>
      <c r="R310" t="s">
        <v>347</v>
      </c>
      <c r="S310" t="s">
        <v>137</v>
      </c>
      <c r="T310" t="s">
        <v>183</v>
      </c>
      <c r="W310">
        <v>272943</v>
      </c>
      <c r="X310">
        <v>0</v>
      </c>
      <c r="Y310" t="s">
        <v>1059</v>
      </c>
      <c r="Z310" t="s">
        <v>95</v>
      </c>
      <c r="AA310" t="s">
        <v>96</v>
      </c>
      <c r="AB310" t="s">
        <v>269</v>
      </c>
      <c r="AC310" t="s">
        <v>269</v>
      </c>
      <c r="AD310" t="s">
        <v>98</v>
      </c>
      <c r="AE310" t="s">
        <v>303</v>
      </c>
      <c r="AG310" t="s">
        <v>187</v>
      </c>
      <c r="AH310" t="s">
        <v>1699</v>
      </c>
      <c r="AI310">
        <v>3713</v>
      </c>
      <c r="AJ310">
        <v>3828</v>
      </c>
      <c r="AK310">
        <v>0</v>
      </c>
      <c r="AL310">
        <v>0</v>
      </c>
      <c r="AM310">
        <v>0</v>
      </c>
      <c r="AN310">
        <v>3713</v>
      </c>
      <c r="AO310">
        <v>396</v>
      </c>
      <c r="AP310">
        <v>1</v>
      </c>
      <c r="AQ310" t="s">
        <v>375</v>
      </c>
      <c r="AR310" t="s">
        <v>668</v>
      </c>
      <c r="AS310" t="s">
        <v>1681</v>
      </c>
      <c r="AT310" t="s">
        <v>1682</v>
      </c>
      <c r="AU310">
        <v>100060</v>
      </c>
      <c r="AX310">
        <v>1358815</v>
      </c>
      <c r="AY310" t="s">
        <v>777</v>
      </c>
      <c r="AZ310" t="s">
        <v>1683</v>
      </c>
      <c r="BA310" t="s">
        <v>1684</v>
      </c>
      <c r="BB310" t="s">
        <v>1685</v>
      </c>
      <c r="BC310" t="s">
        <v>1686</v>
      </c>
      <c r="BD310" t="s">
        <v>1687</v>
      </c>
      <c r="BE310" t="s">
        <v>1688</v>
      </c>
      <c r="BF310" t="s">
        <v>1689</v>
      </c>
      <c r="BG310" t="s">
        <v>98</v>
      </c>
      <c r="BH310" t="s">
        <v>777</v>
      </c>
      <c r="BI310" t="s">
        <v>1690</v>
      </c>
      <c r="BJ310" t="s">
        <v>1691</v>
      </c>
      <c r="BK310" t="s">
        <v>1692</v>
      </c>
      <c r="BL310" t="s">
        <v>357</v>
      </c>
      <c r="BM310" t="s">
        <v>358</v>
      </c>
      <c r="BN310" t="s">
        <v>357</v>
      </c>
      <c r="BO310" t="s">
        <v>676</v>
      </c>
      <c r="BP310" t="s">
        <v>360</v>
      </c>
      <c r="BQ310" t="s">
        <v>179</v>
      </c>
      <c r="BR310" t="s">
        <v>180</v>
      </c>
      <c r="BS310">
        <v>248292</v>
      </c>
      <c r="BT310" t="s">
        <v>119</v>
      </c>
      <c r="BU310" t="s">
        <v>120</v>
      </c>
      <c r="BV310" t="s">
        <v>120</v>
      </c>
      <c r="BW310" t="s">
        <v>120</v>
      </c>
      <c r="BX310" t="s">
        <v>120</v>
      </c>
      <c r="BY310">
        <v>2</v>
      </c>
      <c r="BZ310">
        <v>2</v>
      </c>
      <c r="CA310">
        <v>620730</v>
      </c>
      <c r="CD310" t="s">
        <v>121</v>
      </c>
    </row>
    <row r="311" spans="2:82" x14ac:dyDescent="0.25">
      <c r="B311">
        <f t="shared" si="82"/>
        <v>307</v>
      </c>
      <c r="C311" t="s">
        <v>1700</v>
      </c>
      <c r="D311" t="s">
        <v>1701</v>
      </c>
      <c r="E311" t="s">
        <v>1702</v>
      </c>
      <c r="F311" t="s">
        <v>1146</v>
      </c>
      <c r="G311" t="s">
        <v>425</v>
      </c>
      <c r="H311" t="s">
        <v>1703</v>
      </c>
      <c r="I311" t="s">
        <v>86</v>
      </c>
      <c r="J311" t="s">
        <v>1704</v>
      </c>
      <c r="K311" s="16">
        <v>588621</v>
      </c>
      <c r="L311" s="16"/>
      <c r="M311" s="16">
        <v>593449</v>
      </c>
      <c r="O311" t="s">
        <v>88</v>
      </c>
      <c r="P311" t="s">
        <v>89</v>
      </c>
      <c r="Q311" t="s">
        <v>832</v>
      </c>
      <c r="R311" t="s">
        <v>833</v>
      </c>
      <c r="S311" t="s">
        <v>92</v>
      </c>
      <c r="T311" t="s">
        <v>93</v>
      </c>
      <c r="U311">
        <v>215136</v>
      </c>
      <c r="W311">
        <v>352682</v>
      </c>
      <c r="X311">
        <v>0</v>
      </c>
      <c r="Y311" t="s">
        <v>288</v>
      </c>
      <c r="Z311" t="s">
        <v>95</v>
      </c>
      <c r="AA311" t="s">
        <v>96</v>
      </c>
      <c r="AB311" t="s">
        <v>223</v>
      </c>
      <c r="AC311" t="s">
        <v>223</v>
      </c>
      <c r="AD311" t="s">
        <v>98</v>
      </c>
      <c r="AE311" t="s">
        <v>706</v>
      </c>
      <c r="AF311" t="s">
        <v>224</v>
      </c>
      <c r="AG311" t="s">
        <v>143</v>
      </c>
      <c r="AH311" t="s">
        <v>1146</v>
      </c>
      <c r="AI311">
        <v>6970</v>
      </c>
      <c r="AJ311">
        <v>6970</v>
      </c>
      <c r="AK311">
        <v>0</v>
      </c>
      <c r="AL311">
        <v>0</v>
      </c>
      <c r="AM311">
        <v>0</v>
      </c>
      <c r="AN311">
        <v>6970</v>
      </c>
      <c r="AO311">
        <v>334</v>
      </c>
      <c r="AP311">
        <v>1</v>
      </c>
      <c r="AU311">
        <v>0</v>
      </c>
      <c r="AY311" t="s">
        <v>685</v>
      </c>
      <c r="AZ311" t="s">
        <v>1705</v>
      </c>
      <c r="BA311" t="s">
        <v>1706</v>
      </c>
      <c r="BB311" t="s">
        <v>1707</v>
      </c>
      <c r="BC311" t="s">
        <v>1096</v>
      </c>
      <c r="BD311" t="s">
        <v>1708</v>
      </c>
      <c r="BE311" t="s">
        <v>1709</v>
      </c>
      <c r="BF311" t="s">
        <v>1710</v>
      </c>
      <c r="BG311" t="s">
        <v>98</v>
      </c>
      <c r="BH311" t="s">
        <v>278</v>
      </c>
      <c r="BI311" t="s">
        <v>1711</v>
      </c>
      <c r="BJ311" t="s">
        <v>1712</v>
      </c>
      <c r="BK311" t="s">
        <v>1713</v>
      </c>
      <c r="BL311" t="s">
        <v>113</v>
      </c>
      <c r="BM311" t="s">
        <v>114</v>
      </c>
      <c r="BN311" t="s">
        <v>113</v>
      </c>
      <c r="BO311" t="s">
        <v>840</v>
      </c>
      <c r="BP311" t="s">
        <v>841</v>
      </c>
      <c r="BQ311" t="s">
        <v>157</v>
      </c>
      <c r="BR311" t="s">
        <v>158</v>
      </c>
      <c r="BS311">
        <v>30000</v>
      </c>
      <c r="BT311" t="s">
        <v>119</v>
      </c>
      <c r="BU311" t="s">
        <v>120</v>
      </c>
      <c r="BV311" t="s">
        <v>120</v>
      </c>
      <c r="BW311" t="s">
        <v>120</v>
      </c>
      <c r="BX311" t="s">
        <v>120</v>
      </c>
      <c r="BY311">
        <v>12</v>
      </c>
      <c r="BZ311">
        <v>12</v>
      </c>
      <c r="CA311">
        <v>360000</v>
      </c>
      <c r="CD311" t="s">
        <v>121</v>
      </c>
    </row>
    <row r="312" spans="2:82" x14ac:dyDescent="0.25">
      <c r="B312">
        <f t="shared" si="82"/>
        <v>308</v>
      </c>
      <c r="C312" t="s">
        <v>1714</v>
      </c>
      <c r="D312" t="s">
        <v>1715</v>
      </c>
      <c r="E312" t="s">
        <v>1716</v>
      </c>
      <c r="F312" t="s">
        <v>1717</v>
      </c>
      <c r="H312" t="s">
        <v>1718</v>
      </c>
      <c r="I312" t="s">
        <v>487</v>
      </c>
      <c r="J312" t="s">
        <v>488</v>
      </c>
      <c r="K312" s="16">
        <v>289675</v>
      </c>
      <c r="L312" s="16">
        <v>522327</v>
      </c>
      <c r="M312" s="16">
        <v>501750</v>
      </c>
      <c r="O312" t="s">
        <v>88</v>
      </c>
      <c r="P312" t="s">
        <v>89</v>
      </c>
      <c r="Q312" t="s">
        <v>775</v>
      </c>
      <c r="R312" t="s">
        <v>776</v>
      </c>
      <c r="S312" t="s">
        <v>137</v>
      </c>
      <c r="T312" t="s">
        <v>183</v>
      </c>
      <c r="W312">
        <v>1265636</v>
      </c>
      <c r="X312">
        <v>0</v>
      </c>
      <c r="Y312" t="s">
        <v>1719</v>
      </c>
      <c r="Z312" t="s">
        <v>95</v>
      </c>
      <c r="AA312" t="s">
        <v>96</v>
      </c>
      <c r="AB312" t="s">
        <v>706</v>
      </c>
      <c r="AC312" t="s">
        <v>706</v>
      </c>
      <c r="AD312" t="s">
        <v>98</v>
      </c>
      <c r="AE312" t="s">
        <v>199</v>
      </c>
      <c r="AF312" t="s">
        <v>1720</v>
      </c>
      <c r="AG312" t="s">
        <v>143</v>
      </c>
      <c r="AH312" t="s">
        <v>1721</v>
      </c>
      <c r="AI312">
        <v>14348</v>
      </c>
      <c r="AJ312">
        <v>17642</v>
      </c>
      <c r="AK312">
        <v>0</v>
      </c>
      <c r="AL312">
        <v>0</v>
      </c>
      <c r="AM312">
        <v>0</v>
      </c>
      <c r="AN312">
        <v>14348</v>
      </c>
      <c r="AO312">
        <v>1220</v>
      </c>
      <c r="AP312">
        <v>1</v>
      </c>
      <c r="AQ312" t="s">
        <v>777</v>
      </c>
      <c r="AR312" t="s">
        <v>778</v>
      </c>
      <c r="AT312" t="s">
        <v>602</v>
      </c>
      <c r="AU312">
        <v>0</v>
      </c>
      <c r="AV312">
        <v>0</v>
      </c>
      <c r="AW312">
        <v>0</v>
      </c>
      <c r="AX312">
        <v>310250</v>
      </c>
      <c r="AY312" t="s">
        <v>270</v>
      </c>
      <c r="AZ312" t="s">
        <v>1722</v>
      </c>
      <c r="BA312" t="s">
        <v>1723</v>
      </c>
      <c r="BB312" t="s">
        <v>1724</v>
      </c>
      <c r="BC312" t="s">
        <v>502</v>
      </c>
      <c r="BD312" t="s">
        <v>503</v>
      </c>
      <c r="BE312" t="s">
        <v>504</v>
      </c>
      <c r="BF312" t="s">
        <v>505</v>
      </c>
      <c r="BG312" t="s">
        <v>98</v>
      </c>
      <c r="BH312" t="s">
        <v>506</v>
      </c>
      <c r="BI312" t="s">
        <v>507</v>
      </c>
      <c r="BJ312" t="s">
        <v>508</v>
      </c>
      <c r="BK312" t="s">
        <v>509</v>
      </c>
      <c r="BL312" t="s">
        <v>113</v>
      </c>
      <c r="BM312" t="s">
        <v>114</v>
      </c>
      <c r="BN312" t="s">
        <v>113</v>
      </c>
      <c r="BO312" t="s">
        <v>783</v>
      </c>
      <c r="BP312" t="s">
        <v>784</v>
      </c>
      <c r="BQ312" t="s">
        <v>241</v>
      </c>
      <c r="BR312" t="s">
        <v>242</v>
      </c>
      <c r="BS312">
        <v>24183</v>
      </c>
      <c r="BT312" t="s">
        <v>119</v>
      </c>
      <c r="BU312" t="s">
        <v>120</v>
      </c>
      <c r="BV312" t="s">
        <v>120</v>
      </c>
      <c r="BW312" t="s">
        <v>120</v>
      </c>
      <c r="BX312" t="s">
        <v>120</v>
      </c>
      <c r="BY312">
        <v>10</v>
      </c>
      <c r="BZ312">
        <v>10</v>
      </c>
      <c r="CA312">
        <v>241830</v>
      </c>
      <c r="CD312" t="s">
        <v>121</v>
      </c>
    </row>
    <row r="313" spans="2:82" x14ac:dyDescent="0.25">
      <c r="B313">
        <f t="shared" si="82"/>
        <v>309</v>
      </c>
      <c r="C313" t="s">
        <v>1725</v>
      </c>
      <c r="D313" t="s">
        <v>1726</v>
      </c>
      <c r="E313" t="s">
        <v>1702</v>
      </c>
      <c r="F313" t="s">
        <v>1727</v>
      </c>
      <c r="G313" t="s">
        <v>425</v>
      </c>
      <c r="H313" t="s">
        <v>1728</v>
      </c>
      <c r="I313" t="s">
        <v>86</v>
      </c>
      <c r="J313" t="s">
        <v>1729</v>
      </c>
      <c r="K313" s="16">
        <v>746487</v>
      </c>
      <c r="L313" s="16">
        <v>885091</v>
      </c>
      <c r="M313" s="16">
        <v>769091</v>
      </c>
      <c r="O313" t="s">
        <v>88</v>
      </c>
      <c r="P313" t="s">
        <v>89</v>
      </c>
      <c r="Q313" t="s">
        <v>832</v>
      </c>
      <c r="R313" t="s">
        <v>833</v>
      </c>
      <c r="S313" t="s">
        <v>95</v>
      </c>
      <c r="T313" t="s">
        <v>165</v>
      </c>
      <c r="U313">
        <v>305963</v>
      </c>
      <c r="W313">
        <v>430934</v>
      </c>
      <c r="X313">
        <v>0</v>
      </c>
      <c r="Y313" t="s">
        <v>217</v>
      </c>
      <c r="Z313" t="s">
        <v>95</v>
      </c>
      <c r="AA313" t="s">
        <v>96</v>
      </c>
      <c r="AB313" t="s">
        <v>706</v>
      </c>
      <c r="AC313" t="s">
        <v>368</v>
      </c>
      <c r="AD313" t="s">
        <v>307</v>
      </c>
      <c r="AE313" t="s">
        <v>199</v>
      </c>
      <c r="AF313" t="s">
        <v>946</v>
      </c>
      <c r="AG313" t="s">
        <v>143</v>
      </c>
      <c r="AH313" t="s">
        <v>1730</v>
      </c>
      <c r="AI313">
        <v>6489</v>
      </c>
      <c r="AJ313">
        <v>6574</v>
      </c>
      <c r="AK313">
        <v>0</v>
      </c>
      <c r="AL313">
        <v>0</v>
      </c>
      <c r="AM313">
        <v>0</v>
      </c>
      <c r="AN313">
        <v>6489</v>
      </c>
      <c r="AO313">
        <v>436</v>
      </c>
      <c r="AP313">
        <v>1</v>
      </c>
      <c r="AU313">
        <v>0</v>
      </c>
      <c r="AY313" t="s">
        <v>685</v>
      </c>
      <c r="AZ313" t="s">
        <v>1731</v>
      </c>
      <c r="BA313" t="s">
        <v>1732</v>
      </c>
      <c r="BB313" t="s">
        <v>1707</v>
      </c>
      <c r="BC313" t="s">
        <v>1096</v>
      </c>
      <c r="BD313" t="s">
        <v>380</v>
      </c>
      <c r="BE313" t="s">
        <v>381</v>
      </c>
      <c r="BF313" t="s">
        <v>1733</v>
      </c>
      <c r="BG313" t="s">
        <v>98</v>
      </c>
      <c r="BH313" t="s">
        <v>278</v>
      </c>
      <c r="BI313" t="s">
        <v>1734</v>
      </c>
      <c r="BJ313" t="s">
        <v>1735</v>
      </c>
      <c r="BK313" t="s">
        <v>1736</v>
      </c>
      <c r="BL313" t="s">
        <v>113</v>
      </c>
      <c r="BM313" t="s">
        <v>114</v>
      </c>
      <c r="BN313" t="s">
        <v>113</v>
      </c>
      <c r="BO313" t="s">
        <v>840</v>
      </c>
      <c r="BP313" t="s">
        <v>841</v>
      </c>
      <c r="BQ313" t="s">
        <v>241</v>
      </c>
      <c r="BR313" t="s">
        <v>242</v>
      </c>
      <c r="BS313">
        <v>29000</v>
      </c>
      <c r="BT313" t="s">
        <v>119</v>
      </c>
      <c r="BU313" t="s">
        <v>120</v>
      </c>
      <c r="BV313" t="s">
        <v>120</v>
      </c>
      <c r="BW313" t="s">
        <v>120</v>
      </c>
      <c r="BX313" t="s">
        <v>120</v>
      </c>
      <c r="BY313">
        <v>20</v>
      </c>
      <c r="BZ313">
        <v>20</v>
      </c>
      <c r="CA313">
        <v>580000</v>
      </c>
      <c r="CD313" t="s">
        <v>121</v>
      </c>
    </row>
    <row r="314" spans="2:82" x14ac:dyDescent="0.25">
      <c r="B314">
        <f t="shared" si="82"/>
        <v>310</v>
      </c>
      <c r="C314" t="s">
        <v>1737</v>
      </c>
      <c r="D314" t="s">
        <v>1738</v>
      </c>
      <c r="E314" t="s">
        <v>1702</v>
      </c>
      <c r="F314" t="s">
        <v>1739</v>
      </c>
      <c r="G314" t="s">
        <v>425</v>
      </c>
      <c r="H314" t="s">
        <v>1740</v>
      </c>
      <c r="I314" t="s">
        <v>86</v>
      </c>
      <c r="J314" t="s">
        <v>1741</v>
      </c>
      <c r="K314" s="16">
        <v>403759</v>
      </c>
      <c r="L314" s="16"/>
      <c r="M314" s="16">
        <v>406891</v>
      </c>
      <c r="O314" t="s">
        <v>88</v>
      </c>
      <c r="P314" t="s">
        <v>89</v>
      </c>
      <c r="Q314" t="s">
        <v>832</v>
      </c>
      <c r="R314" t="s">
        <v>833</v>
      </c>
      <c r="S314" t="s">
        <v>92</v>
      </c>
      <c r="T314" t="s">
        <v>93</v>
      </c>
      <c r="U314">
        <v>145930</v>
      </c>
      <c r="W314">
        <v>260590</v>
      </c>
      <c r="X314">
        <v>0</v>
      </c>
      <c r="Y314" t="s">
        <v>725</v>
      </c>
      <c r="Z314" t="s">
        <v>95</v>
      </c>
      <c r="AA314" t="s">
        <v>96</v>
      </c>
      <c r="AB314" t="s">
        <v>314</v>
      </c>
      <c r="AC314" t="s">
        <v>314</v>
      </c>
      <c r="AD314" t="s">
        <v>98</v>
      </c>
      <c r="AE314" t="s">
        <v>428</v>
      </c>
      <c r="AF314" t="s">
        <v>142</v>
      </c>
      <c r="AG314" t="s">
        <v>143</v>
      </c>
      <c r="AH314" t="s">
        <v>1742</v>
      </c>
      <c r="AI314">
        <v>5150</v>
      </c>
      <c r="AJ314">
        <v>5150</v>
      </c>
      <c r="AK314">
        <v>0</v>
      </c>
      <c r="AL314">
        <v>0</v>
      </c>
      <c r="AM314">
        <v>0</v>
      </c>
      <c r="AN314">
        <v>5150</v>
      </c>
      <c r="AO314">
        <v>302</v>
      </c>
      <c r="AP314">
        <v>1</v>
      </c>
      <c r="AU314">
        <v>0</v>
      </c>
      <c r="AY314" t="s">
        <v>897</v>
      </c>
      <c r="AZ314" t="s">
        <v>1743</v>
      </c>
      <c r="BA314" t="s">
        <v>1744</v>
      </c>
      <c r="BB314" t="s">
        <v>1745</v>
      </c>
      <c r="BC314" t="s">
        <v>1746</v>
      </c>
      <c r="BD314" t="s">
        <v>1747</v>
      </c>
      <c r="BE314" t="s">
        <v>1748</v>
      </c>
      <c r="BF314" t="s">
        <v>1749</v>
      </c>
      <c r="BG314" t="s">
        <v>98</v>
      </c>
      <c r="BH314" t="s">
        <v>498</v>
      </c>
      <c r="BI314" t="s">
        <v>1750</v>
      </c>
      <c r="BJ314" t="s">
        <v>1751</v>
      </c>
      <c r="BK314" t="s">
        <v>1752</v>
      </c>
      <c r="BL314" t="s">
        <v>113</v>
      </c>
      <c r="BM314" t="s">
        <v>114</v>
      </c>
      <c r="BN314" t="s">
        <v>113</v>
      </c>
      <c r="BO314" t="s">
        <v>840</v>
      </c>
      <c r="BP314" t="s">
        <v>841</v>
      </c>
      <c r="BQ314" t="s">
        <v>612</v>
      </c>
      <c r="BR314" t="s">
        <v>613</v>
      </c>
      <c r="BS314">
        <v>24840</v>
      </c>
      <c r="BT314" t="s">
        <v>119</v>
      </c>
      <c r="BU314" t="s">
        <v>120</v>
      </c>
      <c r="BV314" t="s">
        <v>120</v>
      </c>
      <c r="BW314" t="s">
        <v>120</v>
      </c>
      <c r="BX314" t="s">
        <v>120</v>
      </c>
      <c r="BY314">
        <v>10</v>
      </c>
      <c r="BZ314">
        <v>10</v>
      </c>
      <c r="CA314">
        <v>248400</v>
      </c>
      <c r="CD314" t="s">
        <v>121</v>
      </c>
    </row>
    <row r="315" spans="2:82" x14ac:dyDescent="0.25">
      <c r="B315">
        <f t="shared" si="82"/>
        <v>311</v>
      </c>
      <c r="C315" t="s">
        <v>1753</v>
      </c>
      <c r="D315" t="s">
        <v>1754</v>
      </c>
      <c r="E315" t="s">
        <v>1755</v>
      </c>
      <c r="F315" t="s">
        <v>1756</v>
      </c>
      <c r="G315" t="s">
        <v>1757</v>
      </c>
      <c r="H315" t="s">
        <v>1758</v>
      </c>
      <c r="I315" t="s">
        <v>1759</v>
      </c>
      <c r="J315" t="s">
        <v>1760</v>
      </c>
      <c r="K315" s="16">
        <v>3252678</v>
      </c>
      <c r="L315" s="16">
        <v>4481446</v>
      </c>
      <c r="M315" s="16">
        <v>4481446</v>
      </c>
      <c r="O315" t="s">
        <v>88</v>
      </c>
      <c r="P315" t="s">
        <v>89</v>
      </c>
      <c r="Q315" t="s">
        <v>1761</v>
      </c>
      <c r="R315" t="s">
        <v>216</v>
      </c>
      <c r="S315" t="s">
        <v>95</v>
      </c>
      <c r="T315" t="s">
        <v>165</v>
      </c>
      <c r="W315">
        <v>2310336</v>
      </c>
      <c r="X315">
        <v>0</v>
      </c>
      <c r="Y315" t="s">
        <v>197</v>
      </c>
      <c r="Z315" t="s">
        <v>218</v>
      </c>
      <c r="AA315" t="s">
        <v>219</v>
      </c>
      <c r="AB315" t="s">
        <v>223</v>
      </c>
      <c r="AC315" t="s">
        <v>223</v>
      </c>
      <c r="AD315" t="s">
        <v>98</v>
      </c>
      <c r="AE315" t="s">
        <v>706</v>
      </c>
      <c r="AF315" t="s">
        <v>142</v>
      </c>
      <c r="AG315" t="s">
        <v>143</v>
      </c>
      <c r="AH315" t="s">
        <v>1762</v>
      </c>
      <c r="AI315">
        <v>21600</v>
      </c>
      <c r="AJ315">
        <v>24300</v>
      </c>
      <c r="AK315">
        <v>0</v>
      </c>
      <c r="AL315">
        <v>0</v>
      </c>
      <c r="AM315">
        <v>0</v>
      </c>
      <c r="AN315">
        <v>21600</v>
      </c>
      <c r="AO315">
        <v>700</v>
      </c>
      <c r="AP315">
        <v>1</v>
      </c>
      <c r="AQ315" t="s">
        <v>920</v>
      </c>
      <c r="AR315" t="s">
        <v>1763</v>
      </c>
      <c r="AU315">
        <v>21492</v>
      </c>
      <c r="AX315">
        <v>386856</v>
      </c>
      <c r="AY315" t="s">
        <v>850</v>
      </c>
      <c r="AZ315" t="s">
        <v>102</v>
      </c>
      <c r="BA315" t="s">
        <v>1756</v>
      </c>
      <c r="BB315" t="s">
        <v>853</v>
      </c>
      <c r="BC315" t="s">
        <v>854</v>
      </c>
      <c r="BD315" t="s">
        <v>1764</v>
      </c>
      <c r="BE315" t="s">
        <v>1765</v>
      </c>
      <c r="BF315" t="s">
        <v>1766</v>
      </c>
      <c r="BG315" t="s">
        <v>98</v>
      </c>
      <c r="BH315" t="s">
        <v>278</v>
      </c>
      <c r="BI315" t="s">
        <v>1767</v>
      </c>
      <c r="BJ315" t="s">
        <v>1768</v>
      </c>
      <c r="BK315" t="s">
        <v>1769</v>
      </c>
      <c r="BL315" t="s">
        <v>113</v>
      </c>
      <c r="BM315" t="s">
        <v>114</v>
      </c>
      <c r="BN315" t="s">
        <v>113</v>
      </c>
      <c r="BO315" t="s">
        <v>1770</v>
      </c>
      <c r="BP315" t="s">
        <v>240</v>
      </c>
      <c r="BQ315" t="s">
        <v>179</v>
      </c>
      <c r="BR315" t="s">
        <v>180</v>
      </c>
      <c r="BS315">
        <v>123318</v>
      </c>
      <c r="BT315" t="s">
        <v>119</v>
      </c>
      <c r="BU315" t="s">
        <v>120</v>
      </c>
      <c r="BV315" t="s">
        <v>120</v>
      </c>
      <c r="BW315" t="s">
        <v>120</v>
      </c>
      <c r="BX315" t="s">
        <v>120</v>
      </c>
      <c r="BY315">
        <v>10</v>
      </c>
      <c r="BZ315">
        <v>10</v>
      </c>
      <c r="CA315">
        <v>1233180</v>
      </c>
      <c r="CD315" t="s">
        <v>121</v>
      </c>
    </row>
    <row r="316" spans="2:82" x14ac:dyDescent="0.25">
      <c r="B316">
        <f t="shared" si="82"/>
        <v>312</v>
      </c>
      <c r="C316" t="s">
        <v>1771</v>
      </c>
      <c r="D316" t="s">
        <v>1754</v>
      </c>
      <c r="E316" t="s">
        <v>1755</v>
      </c>
      <c r="F316" t="s">
        <v>1756</v>
      </c>
      <c r="G316" t="s">
        <v>1757</v>
      </c>
      <c r="H316" t="s">
        <v>1772</v>
      </c>
      <c r="I316" t="s">
        <v>1759</v>
      </c>
      <c r="J316" t="s">
        <v>1760</v>
      </c>
      <c r="K316" s="16">
        <v>2497322</v>
      </c>
      <c r="L316" s="16">
        <v>3469076</v>
      </c>
      <c r="M316" s="16">
        <v>3469076</v>
      </c>
      <c r="O316" t="s">
        <v>88</v>
      </c>
      <c r="P316" t="s">
        <v>89</v>
      </c>
      <c r="Q316" t="s">
        <v>1761</v>
      </c>
      <c r="R316" t="s">
        <v>216</v>
      </c>
      <c r="S316" t="s">
        <v>95</v>
      </c>
      <c r="T316" t="s">
        <v>165</v>
      </c>
      <c r="W316">
        <v>1912445</v>
      </c>
      <c r="X316">
        <v>0</v>
      </c>
      <c r="Y316" t="s">
        <v>1773</v>
      </c>
      <c r="Z316" t="s">
        <v>218</v>
      </c>
      <c r="AA316" t="s">
        <v>219</v>
      </c>
      <c r="AB316" t="s">
        <v>958</v>
      </c>
      <c r="AC316" t="s">
        <v>958</v>
      </c>
      <c r="AD316" t="s">
        <v>98</v>
      </c>
      <c r="AE316" t="s">
        <v>368</v>
      </c>
      <c r="AF316" t="s">
        <v>142</v>
      </c>
      <c r="AG316" t="s">
        <v>143</v>
      </c>
      <c r="AH316" t="s">
        <v>1774</v>
      </c>
      <c r="AI316">
        <v>17880</v>
      </c>
      <c r="AJ316">
        <v>19077</v>
      </c>
      <c r="AK316">
        <v>0</v>
      </c>
      <c r="AL316">
        <v>0</v>
      </c>
      <c r="AM316">
        <v>0</v>
      </c>
      <c r="AN316">
        <v>17880</v>
      </c>
      <c r="AO316">
        <v>642</v>
      </c>
      <c r="AP316">
        <v>1</v>
      </c>
      <c r="AQ316" t="s">
        <v>920</v>
      </c>
      <c r="AR316" t="s">
        <v>1763</v>
      </c>
      <c r="AU316">
        <v>17715</v>
      </c>
      <c r="AX316">
        <v>318870</v>
      </c>
      <c r="AY316" t="s">
        <v>850</v>
      </c>
      <c r="AZ316" t="s">
        <v>1775</v>
      </c>
      <c r="BA316" t="s">
        <v>1756</v>
      </c>
      <c r="BB316" t="s">
        <v>853</v>
      </c>
      <c r="BC316" t="s">
        <v>854</v>
      </c>
      <c r="BD316" t="s">
        <v>1764</v>
      </c>
      <c r="BE316" t="s">
        <v>1765</v>
      </c>
      <c r="BF316" t="s">
        <v>1766</v>
      </c>
      <c r="BG316" t="s">
        <v>98</v>
      </c>
      <c r="BH316" t="s">
        <v>278</v>
      </c>
      <c r="BI316" t="s">
        <v>1767</v>
      </c>
      <c r="BJ316" t="s">
        <v>1768</v>
      </c>
      <c r="BK316" t="s">
        <v>1769</v>
      </c>
      <c r="BL316" t="s">
        <v>113</v>
      </c>
      <c r="BM316" t="s">
        <v>114</v>
      </c>
      <c r="BN316" t="s">
        <v>113</v>
      </c>
      <c r="BO316" t="s">
        <v>1770</v>
      </c>
      <c r="BP316" t="s">
        <v>240</v>
      </c>
      <c r="BQ316" t="s">
        <v>179</v>
      </c>
      <c r="BR316" t="s">
        <v>180</v>
      </c>
      <c r="BS316">
        <v>36303</v>
      </c>
      <c r="BT316" t="s">
        <v>119</v>
      </c>
      <c r="BU316" t="s">
        <v>120</v>
      </c>
      <c r="BV316" t="s">
        <v>120</v>
      </c>
      <c r="BW316" t="s">
        <v>120</v>
      </c>
      <c r="BX316" t="s">
        <v>120</v>
      </c>
      <c r="BY316">
        <v>10</v>
      </c>
      <c r="BZ316">
        <v>10</v>
      </c>
      <c r="CA316">
        <v>363030</v>
      </c>
      <c r="CD316" t="s">
        <v>121</v>
      </c>
    </row>
    <row r="317" spans="2:82" x14ac:dyDescent="0.25">
      <c r="B317">
        <f t="shared" si="82"/>
        <v>313</v>
      </c>
      <c r="C317" t="s">
        <v>1771</v>
      </c>
      <c r="D317" t="s">
        <v>1754</v>
      </c>
      <c r="E317" t="s">
        <v>1755</v>
      </c>
      <c r="F317" t="s">
        <v>1756</v>
      </c>
      <c r="G317" t="s">
        <v>1757</v>
      </c>
      <c r="H317" t="s">
        <v>1772</v>
      </c>
      <c r="I317" t="s">
        <v>1759</v>
      </c>
      <c r="J317" t="s">
        <v>1760</v>
      </c>
      <c r="K317" s="16">
        <v>2497322</v>
      </c>
      <c r="L317" s="16">
        <v>3469076</v>
      </c>
      <c r="M317" s="16">
        <v>3469076</v>
      </c>
      <c r="O317" t="s">
        <v>88</v>
      </c>
      <c r="P317" t="s">
        <v>89</v>
      </c>
      <c r="Q317" t="s">
        <v>1761</v>
      </c>
      <c r="R317" t="s">
        <v>216</v>
      </c>
      <c r="S317" t="s">
        <v>95</v>
      </c>
      <c r="T317" t="s">
        <v>165</v>
      </c>
      <c r="W317">
        <v>1912445</v>
      </c>
      <c r="X317">
        <v>0</v>
      </c>
      <c r="Y317" t="s">
        <v>1773</v>
      </c>
      <c r="Z317" t="s">
        <v>218</v>
      </c>
      <c r="AA317" t="s">
        <v>219</v>
      </c>
      <c r="AB317" t="s">
        <v>958</v>
      </c>
      <c r="AC317" t="s">
        <v>958</v>
      </c>
      <c r="AD317" t="s">
        <v>98</v>
      </c>
      <c r="AE317" t="s">
        <v>368</v>
      </c>
      <c r="AF317" t="s">
        <v>142</v>
      </c>
      <c r="AG317" t="s">
        <v>143</v>
      </c>
      <c r="AH317" t="s">
        <v>1774</v>
      </c>
      <c r="AI317">
        <v>17880</v>
      </c>
      <c r="AJ317">
        <v>19077</v>
      </c>
      <c r="AK317">
        <v>0</v>
      </c>
      <c r="AL317">
        <v>0</v>
      </c>
      <c r="AM317">
        <v>0</v>
      </c>
      <c r="AN317">
        <v>17880</v>
      </c>
      <c r="AO317">
        <v>642</v>
      </c>
      <c r="AP317">
        <v>1</v>
      </c>
      <c r="AQ317" t="s">
        <v>920</v>
      </c>
      <c r="AR317" t="s">
        <v>1763</v>
      </c>
      <c r="AU317">
        <v>17715</v>
      </c>
      <c r="AX317">
        <v>318870</v>
      </c>
      <c r="AY317" t="s">
        <v>850</v>
      </c>
      <c r="AZ317" t="s">
        <v>1775</v>
      </c>
      <c r="BA317" t="s">
        <v>1756</v>
      </c>
      <c r="BB317" t="s">
        <v>853</v>
      </c>
      <c r="BC317" t="s">
        <v>854</v>
      </c>
      <c r="BD317" t="s">
        <v>1764</v>
      </c>
      <c r="BE317" t="s">
        <v>1765</v>
      </c>
      <c r="BF317" t="s">
        <v>1766</v>
      </c>
      <c r="BG317" t="s">
        <v>98</v>
      </c>
      <c r="BH317" t="s">
        <v>278</v>
      </c>
      <c r="BI317" t="s">
        <v>1767</v>
      </c>
      <c r="BJ317" t="s">
        <v>1768</v>
      </c>
      <c r="BK317" t="s">
        <v>1769</v>
      </c>
      <c r="BL317" t="s">
        <v>113</v>
      </c>
      <c r="BM317" t="s">
        <v>114</v>
      </c>
      <c r="BN317" t="s">
        <v>113</v>
      </c>
      <c r="BO317" t="s">
        <v>1770</v>
      </c>
      <c r="BP317" t="s">
        <v>240</v>
      </c>
      <c r="BQ317" t="s">
        <v>179</v>
      </c>
      <c r="BR317" t="s">
        <v>180</v>
      </c>
      <c r="BS317">
        <v>42863</v>
      </c>
      <c r="BT317" t="s">
        <v>119</v>
      </c>
      <c r="BU317" t="s">
        <v>120</v>
      </c>
      <c r="BV317" t="s">
        <v>120</v>
      </c>
      <c r="BW317" t="s">
        <v>120</v>
      </c>
      <c r="BX317" t="s">
        <v>120</v>
      </c>
      <c r="BY317">
        <v>10</v>
      </c>
      <c r="BZ317">
        <v>10</v>
      </c>
      <c r="CA317">
        <v>428630</v>
      </c>
      <c r="CD317" t="s">
        <v>121</v>
      </c>
    </row>
    <row r="318" spans="2:82" x14ac:dyDescent="0.25">
      <c r="B318">
        <f t="shared" si="82"/>
        <v>314</v>
      </c>
      <c r="C318" t="s">
        <v>1776</v>
      </c>
      <c r="D318" t="s">
        <v>1777</v>
      </c>
      <c r="E318" t="s">
        <v>1778</v>
      </c>
      <c r="F318" t="s">
        <v>1779</v>
      </c>
      <c r="G318" t="s">
        <v>162</v>
      </c>
      <c r="H318" t="s">
        <v>1780</v>
      </c>
      <c r="I318" t="s">
        <v>1759</v>
      </c>
      <c r="J318" t="s">
        <v>1781</v>
      </c>
      <c r="K318" s="16">
        <v>1769250</v>
      </c>
      <c r="L318" s="16">
        <v>1784799</v>
      </c>
      <c r="M318" s="16">
        <v>1641514</v>
      </c>
      <c r="O318" t="s">
        <v>88</v>
      </c>
      <c r="P318" t="s">
        <v>89</v>
      </c>
      <c r="Q318" t="s">
        <v>1523</v>
      </c>
      <c r="R318" t="s">
        <v>216</v>
      </c>
      <c r="S318" t="s">
        <v>95</v>
      </c>
      <c r="T318" t="s">
        <v>165</v>
      </c>
      <c r="U318">
        <v>745040</v>
      </c>
      <c r="W318">
        <v>980316</v>
      </c>
      <c r="X318">
        <v>0</v>
      </c>
      <c r="Y318" t="s">
        <v>457</v>
      </c>
      <c r="Z318" t="s">
        <v>95</v>
      </c>
      <c r="AA318" t="s">
        <v>96</v>
      </c>
      <c r="AB318" t="s">
        <v>621</v>
      </c>
      <c r="AC318" t="s">
        <v>621</v>
      </c>
      <c r="AD318" t="s">
        <v>98</v>
      </c>
      <c r="AE318" t="s">
        <v>622</v>
      </c>
      <c r="AF318" t="s">
        <v>1288</v>
      </c>
      <c r="AG318" t="s">
        <v>1782</v>
      </c>
      <c r="AH318" t="s">
        <v>1783</v>
      </c>
      <c r="AI318">
        <v>10800</v>
      </c>
      <c r="AJ318">
        <v>11700</v>
      </c>
      <c r="AK318">
        <v>0</v>
      </c>
      <c r="AL318">
        <v>0</v>
      </c>
      <c r="AM318">
        <v>0</v>
      </c>
      <c r="AN318">
        <v>10800</v>
      </c>
      <c r="AO318">
        <v>480</v>
      </c>
      <c r="AP318">
        <v>1</v>
      </c>
      <c r="AU318">
        <v>0</v>
      </c>
      <c r="AY318" t="s">
        <v>685</v>
      </c>
      <c r="AZ318" t="s">
        <v>1743</v>
      </c>
      <c r="BA318" t="s">
        <v>1779</v>
      </c>
      <c r="BB318" t="s">
        <v>1707</v>
      </c>
      <c r="BC318" t="s">
        <v>1096</v>
      </c>
      <c r="BD318" t="s">
        <v>1784</v>
      </c>
      <c r="BE318" t="s">
        <v>1785</v>
      </c>
      <c r="BF318" t="s">
        <v>1786</v>
      </c>
      <c r="BG318" t="s">
        <v>98</v>
      </c>
      <c r="BH318" t="s">
        <v>278</v>
      </c>
      <c r="BI318" t="s">
        <v>1787</v>
      </c>
      <c r="BJ318" t="s">
        <v>1788</v>
      </c>
      <c r="BK318" t="s">
        <v>1789</v>
      </c>
      <c r="BL318" t="s">
        <v>113</v>
      </c>
      <c r="BM318" t="s">
        <v>114</v>
      </c>
      <c r="BN318" t="s">
        <v>113</v>
      </c>
      <c r="BO318" t="s">
        <v>1529</v>
      </c>
      <c r="BP318" t="s">
        <v>240</v>
      </c>
      <c r="BQ318" t="s">
        <v>117</v>
      </c>
      <c r="BR318" t="s">
        <v>118</v>
      </c>
      <c r="BS318">
        <v>58658</v>
      </c>
      <c r="BT318" t="s">
        <v>119</v>
      </c>
      <c r="BU318" t="s">
        <v>120</v>
      </c>
      <c r="BV318" t="s">
        <v>120</v>
      </c>
      <c r="BW318" t="s">
        <v>120</v>
      </c>
      <c r="BX318" t="s">
        <v>120</v>
      </c>
      <c r="BY318">
        <v>6</v>
      </c>
      <c r="BZ318">
        <v>6</v>
      </c>
      <c r="CA318">
        <v>351948</v>
      </c>
      <c r="CD318" t="s">
        <v>121</v>
      </c>
    </row>
    <row r="319" spans="2:82" x14ac:dyDescent="0.25">
      <c r="B319">
        <f t="shared" si="82"/>
        <v>315</v>
      </c>
      <c r="C319" t="s">
        <v>1776</v>
      </c>
      <c r="D319" t="s">
        <v>1777</v>
      </c>
      <c r="E319" t="s">
        <v>1778</v>
      </c>
      <c r="F319" t="s">
        <v>1779</v>
      </c>
      <c r="G319" t="s">
        <v>162</v>
      </c>
      <c r="H319" t="s">
        <v>1780</v>
      </c>
      <c r="I319" t="s">
        <v>1759</v>
      </c>
      <c r="J319" t="s">
        <v>1781</v>
      </c>
      <c r="K319" s="16">
        <v>1769250</v>
      </c>
      <c r="L319" s="16">
        <v>1784799</v>
      </c>
      <c r="M319" s="16">
        <v>1641514</v>
      </c>
      <c r="O319" t="s">
        <v>88</v>
      </c>
      <c r="P319" t="s">
        <v>122</v>
      </c>
      <c r="Q319" t="s">
        <v>1523</v>
      </c>
      <c r="R319" t="s">
        <v>216</v>
      </c>
      <c r="S319" t="s">
        <v>95</v>
      </c>
      <c r="T319" t="s">
        <v>165</v>
      </c>
      <c r="U319">
        <v>745040</v>
      </c>
      <c r="W319">
        <v>980316</v>
      </c>
      <c r="X319">
        <v>0</v>
      </c>
      <c r="Y319" t="s">
        <v>457</v>
      </c>
      <c r="Z319" t="s">
        <v>95</v>
      </c>
      <c r="AA319" t="s">
        <v>96</v>
      </c>
      <c r="AB319" t="s">
        <v>621</v>
      </c>
      <c r="AC319" t="s">
        <v>621</v>
      </c>
      <c r="AD319" t="s">
        <v>98</v>
      </c>
      <c r="AE319" t="s">
        <v>622</v>
      </c>
      <c r="AG319" t="s">
        <v>100</v>
      </c>
      <c r="AH319" t="s">
        <v>1790</v>
      </c>
      <c r="AI319">
        <v>10800</v>
      </c>
      <c r="AJ319">
        <v>11700</v>
      </c>
      <c r="AK319">
        <v>0</v>
      </c>
      <c r="AL319">
        <v>0</v>
      </c>
      <c r="AM319">
        <v>0</v>
      </c>
      <c r="AN319">
        <v>10800</v>
      </c>
      <c r="AO319">
        <v>480</v>
      </c>
      <c r="AP319">
        <v>1</v>
      </c>
      <c r="AU319">
        <v>0</v>
      </c>
      <c r="AY319" t="s">
        <v>685</v>
      </c>
      <c r="AZ319" t="s">
        <v>1743</v>
      </c>
      <c r="BA319" t="s">
        <v>1779</v>
      </c>
      <c r="BB319" t="s">
        <v>1707</v>
      </c>
      <c r="BC319" t="s">
        <v>1096</v>
      </c>
      <c r="BD319" t="s">
        <v>1784</v>
      </c>
      <c r="BE319" t="s">
        <v>1785</v>
      </c>
      <c r="BF319" t="s">
        <v>1786</v>
      </c>
      <c r="BG319" t="s">
        <v>98</v>
      </c>
      <c r="BH319" t="s">
        <v>278</v>
      </c>
      <c r="BI319" t="s">
        <v>1787</v>
      </c>
      <c r="BJ319" t="s">
        <v>1788</v>
      </c>
      <c r="BK319" t="s">
        <v>1789</v>
      </c>
      <c r="BL319" t="s">
        <v>113</v>
      </c>
      <c r="BM319" t="s">
        <v>114</v>
      </c>
      <c r="BN319" t="s">
        <v>113</v>
      </c>
      <c r="BO319" t="s">
        <v>1529</v>
      </c>
      <c r="BP319" t="s">
        <v>240</v>
      </c>
      <c r="BQ319" t="s">
        <v>117</v>
      </c>
      <c r="BR319" t="s">
        <v>118</v>
      </c>
      <c r="BS319">
        <v>58658</v>
      </c>
      <c r="BT319" t="s">
        <v>119</v>
      </c>
      <c r="BU319" t="s">
        <v>120</v>
      </c>
      <c r="BV319" t="s">
        <v>120</v>
      </c>
      <c r="BW319" t="s">
        <v>120</v>
      </c>
      <c r="BX319" t="s">
        <v>120</v>
      </c>
      <c r="BY319">
        <v>6</v>
      </c>
      <c r="BZ319">
        <v>6</v>
      </c>
      <c r="CA319">
        <v>351948</v>
      </c>
      <c r="CD319" t="s">
        <v>121</v>
      </c>
    </row>
    <row r="320" spans="2:82" x14ac:dyDescent="0.25">
      <c r="B320">
        <f t="shared" si="82"/>
        <v>316</v>
      </c>
      <c r="C320" t="s">
        <v>1791</v>
      </c>
      <c r="D320" t="s">
        <v>1792</v>
      </c>
      <c r="E320" t="s">
        <v>1793</v>
      </c>
      <c r="F320" t="s">
        <v>1794</v>
      </c>
      <c r="H320" t="s">
        <v>1795</v>
      </c>
      <c r="I320" t="s">
        <v>750</v>
      </c>
      <c r="J320" t="s">
        <v>1796</v>
      </c>
      <c r="K320" s="16">
        <v>579000</v>
      </c>
      <c r="L320" s="16">
        <v>1179486</v>
      </c>
      <c r="M320" s="16">
        <v>925000</v>
      </c>
      <c r="O320" t="s">
        <v>88</v>
      </c>
      <c r="P320" t="s">
        <v>89</v>
      </c>
      <c r="Q320" t="s">
        <v>775</v>
      </c>
      <c r="R320" t="s">
        <v>776</v>
      </c>
      <c r="S320" t="s">
        <v>137</v>
      </c>
      <c r="T320" t="s">
        <v>183</v>
      </c>
      <c r="W320">
        <v>1856646</v>
      </c>
      <c r="X320">
        <v>0</v>
      </c>
      <c r="Y320" t="s">
        <v>1797</v>
      </c>
      <c r="Z320" t="s">
        <v>95</v>
      </c>
      <c r="AA320" t="s">
        <v>96</v>
      </c>
      <c r="AB320" t="s">
        <v>199</v>
      </c>
      <c r="AC320" t="s">
        <v>199</v>
      </c>
      <c r="AD320" t="s">
        <v>98</v>
      </c>
      <c r="AE320" t="s">
        <v>221</v>
      </c>
      <c r="AF320" t="s">
        <v>142</v>
      </c>
      <c r="AG320" t="s">
        <v>143</v>
      </c>
      <c r="AH320" t="s">
        <v>1794</v>
      </c>
      <c r="AI320">
        <v>21048</v>
      </c>
      <c r="AJ320">
        <v>26479</v>
      </c>
      <c r="AK320">
        <v>0</v>
      </c>
      <c r="AL320">
        <v>0</v>
      </c>
      <c r="AM320">
        <v>0</v>
      </c>
      <c r="AN320">
        <v>21048</v>
      </c>
      <c r="AO320">
        <v>1840</v>
      </c>
      <c r="AP320">
        <v>1</v>
      </c>
      <c r="AQ320" t="s">
        <v>777</v>
      </c>
      <c r="AR320" t="s">
        <v>778</v>
      </c>
      <c r="AT320" t="s">
        <v>1798</v>
      </c>
      <c r="AU320">
        <v>0</v>
      </c>
      <c r="AV320">
        <v>0</v>
      </c>
      <c r="AW320">
        <v>0</v>
      </c>
      <c r="AX320">
        <v>554800</v>
      </c>
      <c r="AY320" t="s">
        <v>101</v>
      </c>
      <c r="AZ320" t="s">
        <v>102</v>
      </c>
      <c r="BA320" t="s">
        <v>1799</v>
      </c>
      <c r="BB320" t="s">
        <v>781</v>
      </c>
      <c r="BC320" t="s">
        <v>782</v>
      </c>
      <c r="BD320" t="s">
        <v>1800</v>
      </c>
      <c r="BE320" t="s">
        <v>1801</v>
      </c>
      <c r="BF320" t="s">
        <v>1802</v>
      </c>
      <c r="BG320" t="s">
        <v>98</v>
      </c>
      <c r="BH320" t="s">
        <v>889</v>
      </c>
      <c r="BI320" t="s">
        <v>1803</v>
      </c>
      <c r="BJ320" t="s">
        <v>1804</v>
      </c>
      <c r="BK320" t="s">
        <v>1805</v>
      </c>
      <c r="BL320" t="s">
        <v>113</v>
      </c>
      <c r="BM320" t="s">
        <v>114</v>
      </c>
      <c r="BN320" t="s">
        <v>113</v>
      </c>
      <c r="BO320" t="s">
        <v>783</v>
      </c>
      <c r="BP320" t="s">
        <v>784</v>
      </c>
      <c r="BQ320" t="s">
        <v>157</v>
      </c>
      <c r="BR320" t="s">
        <v>158</v>
      </c>
      <c r="BS320">
        <v>47650</v>
      </c>
      <c r="BT320" t="s">
        <v>119</v>
      </c>
      <c r="BU320" t="s">
        <v>120</v>
      </c>
      <c r="BV320" t="s">
        <v>120</v>
      </c>
      <c r="BW320" t="s">
        <v>120</v>
      </c>
      <c r="BX320" t="s">
        <v>120</v>
      </c>
      <c r="BY320">
        <v>5</v>
      </c>
      <c r="BZ320">
        <v>5</v>
      </c>
      <c r="CA320">
        <v>238250</v>
      </c>
      <c r="CD320" t="s">
        <v>121</v>
      </c>
    </row>
    <row r="321" spans="2:82" x14ac:dyDescent="0.25">
      <c r="B321">
        <f t="shared" si="82"/>
        <v>317</v>
      </c>
      <c r="C321" t="s">
        <v>1806</v>
      </c>
      <c r="D321" t="s">
        <v>1807</v>
      </c>
      <c r="E321" t="s">
        <v>1808</v>
      </c>
      <c r="F321" t="s">
        <v>1809</v>
      </c>
      <c r="G321" t="s">
        <v>1757</v>
      </c>
      <c r="H321" t="s">
        <v>1810</v>
      </c>
      <c r="I321" t="s">
        <v>847</v>
      </c>
      <c r="J321" t="s">
        <v>1811</v>
      </c>
      <c r="K321" s="16">
        <v>4138572</v>
      </c>
      <c r="L321" s="16">
        <v>4917274</v>
      </c>
      <c r="M321" s="16">
        <v>4185981</v>
      </c>
      <c r="O321" t="s">
        <v>88</v>
      </c>
      <c r="P321" t="s">
        <v>89</v>
      </c>
      <c r="Q321" t="s">
        <v>1761</v>
      </c>
      <c r="R321" t="s">
        <v>216</v>
      </c>
      <c r="S321" t="s">
        <v>95</v>
      </c>
      <c r="T321" t="s">
        <v>165</v>
      </c>
      <c r="W321">
        <v>2879968</v>
      </c>
      <c r="X321">
        <v>0</v>
      </c>
      <c r="Y321" t="s">
        <v>217</v>
      </c>
      <c r="Z321" t="s">
        <v>492</v>
      </c>
      <c r="AA321" t="s">
        <v>493</v>
      </c>
      <c r="AB321" t="s">
        <v>221</v>
      </c>
      <c r="AC321" t="s">
        <v>221</v>
      </c>
      <c r="AD321" t="s">
        <v>98</v>
      </c>
      <c r="AE321" t="s">
        <v>958</v>
      </c>
      <c r="AF321" t="s">
        <v>1812</v>
      </c>
      <c r="AG321" t="s">
        <v>143</v>
      </c>
      <c r="AI321">
        <v>22400</v>
      </c>
      <c r="AJ321">
        <v>27636</v>
      </c>
      <c r="AK321">
        <v>0</v>
      </c>
      <c r="AL321">
        <v>0</v>
      </c>
      <c r="AM321">
        <v>0</v>
      </c>
      <c r="AN321">
        <v>22400</v>
      </c>
      <c r="AO321">
        <v>720</v>
      </c>
      <c r="AP321">
        <v>1</v>
      </c>
      <c r="AQ321" t="s">
        <v>920</v>
      </c>
      <c r="AR321" t="s">
        <v>1763</v>
      </c>
      <c r="AU321">
        <v>22400</v>
      </c>
      <c r="AX321">
        <v>442400</v>
      </c>
      <c r="AY321" t="s">
        <v>777</v>
      </c>
      <c r="AZ321" t="s">
        <v>102</v>
      </c>
      <c r="BA321" t="s">
        <v>1813</v>
      </c>
      <c r="BB321" t="s">
        <v>962</v>
      </c>
      <c r="BC321" t="s">
        <v>872</v>
      </c>
      <c r="BD321" t="s">
        <v>1814</v>
      </c>
      <c r="BE321" t="s">
        <v>1815</v>
      </c>
      <c r="BF321" t="s">
        <v>1816</v>
      </c>
      <c r="BG321" t="s">
        <v>98</v>
      </c>
      <c r="BH321" t="s">
        <v>375</v>
      </c>
      <c r="BI321" t="s">
        <v>1817</v>
      </c>
      <c r="BJ321" t="s">
        <v>1818</v>
      </c>
      <c r="BK321" t="s">
        <v>1819</v>
      </c>
      <c r="BL321" t="s">
        <v>113</v>
      </c>
      <c r="BM321" t="s">
        <v>114</v>
      </c>
      <c r="BN321" t="s">
        <v>113</v>
      </c>
      <c r="BO321" t="s">
        <v>1770</v>
      </c>
      <c r="BP321" t="s">
        <v>240</v>
      </c>
      <c r="BQ321" t="s">
        <v>117</v>
      </c>
      <c r="BR321" t="s">
        <v>118</v>
      </c>
      <c r="BS321">
        <v>127243</v>
      </c>
      <c r="BT321" t="s">
        <v>119</v>
      </c>
      <c r="BU321" t="s">
        <v>120</v>
      </c>
      <c r="BV321" t="s">
        <v>120</v>
      </c>
      <c r="BW321" t="s">
        <v>120</v>
      </c>
      <c r="BX321" t="s">
        <v>120</v>
      </c>
      <c r="BY321">
        <v>8</v>
      </c>
      <c r="BZ321">
        <v>8</v>
      </c>
      <c r="CA321">
        <v>1017944</v>
      </c>
      <c r="CD321" t="s">
        <v>121</v>
      </c>
    </row>
    <row r="322" spans="2:82" x14ac:dyDescent="0.25">
      <c r="B322">
        <f t="shared" si="82"/>
        <v>318</v>
      </c>
      <c r="C322" t="s">
        <v>1820</v>
      </c>
      <c r="D322" t="s">
        <v>1807</v>
      </c>
      <c r="E322" t="s">
        <v>1808</v>
      </c>
      <c r="F322" t="s">
        <v>1809</v>
      </c>
      <c r="G322" t="s">
        <v>1757</v>
      </c>
      <c r="H322" t="s">
        <v>1821</v>
      </c>
      <c r="I322" t="s">
        <v>847</v>
      </c>
      <c r="J322" t="s">
        <v>1811</v>
      </c>
      <c r="K322" s="16">
        <v>3161428</v>
      </c>
      <c r="L322" s="16">
        <v>3762489</v>
      </c>
      <c r="M322" s="16">
        <v>3214019</v>
      </c>
      <c r="O322" t="s">
        <v>88</v>
      </c>
      <c r="P322" t="s">
        <v>89</v>
      </c>
      <c r="Q322" t="s">
        <v>1761</v>
      </c>
      <c r="R322" t="s">
        <v>216</v>
      </c>
      <c r="S322" t="s">
        <v>95</v>
      </c>
      <c r="T322" t="s">
        <v>165</v>
      </c>
      <c r="W322">
        <v>2159976</v>
      </c>
      <c r="X322">
        <v>0</v>
      </c>
      <c r="Y322" t="s">
        <v>1085</v>
      </c>
      <c r="Z322" t="s">
        <v>492</v>
      </c>
      <c r="AA322" t="s">
        <v>493</v>
      </c>
      <c r="AB322" t="s">
        <v>368</v>
      </c>
      <c r="AC322" t="s">
        <v>368</v>
      </c>
      <c r="AD322" t="s">
        <v>98</v>
      </c>
      <c r="AE322" t="s">
        <v>369</v>
      </c>
      <c r="AG322" t="s">
        <v>100</v>
      </c>
      <c r="AH322" t="s">
        <v>1822</v>
      </c>
      <c r="AI322">
        <v>16800</v>
      </c>
      <c r="AJ322">
        <v>20581</v>
      </c>
      <c r="AK322">
        <v>0</v>
      </c>
      <c r="AL322">
        <v>0</v>
      </c>
      <c r="AM322">
        <v>0</v>
      </c>
      <c r="AN322">
        <v>16800</v>
      </c>
      <c r="AO322">
        <v>580</v>
      </c>
      <c r="AP322">
        <v>1</v>
      </c>
      <c r="AQ322" t="s">
        <v>920</v>
      </c>
      <c r="AR322" t="s">
        <v>1763</v>
      </c>
      <c r="AU322">
        <v>16800</v>
      </c>
      <c r="AX322">
        <v>331800</v>
      </c>
      <c r="AY322" t="s">
        <v>777</v>
      </c>
      <c r="AZ322" t="s">
        <v>1775</v>
      </c>
      <c r="BA322" t="s">
        <v>1813</v>
      </c>
      <c r="BB322" t="s">
        <v>962</v>
      </c>
      <c r="BC322" t="s">
        <v>872</v>
      </c>
      <c r="BD322" t="s">
        <v>1814</v>
      </c>
      <c r="BE322" t="s">
        <v>1815</v>
      </c>
      <c r="BF322" t="s">
        <v>1816</v>
      </c>
      <c r="BG322" t="s">
        <v>98</v>
      </c>
      <c r="BH322" t="s">
        <v>375</v>
      </c>
      <c r="BI322" t="s">
        <v>1817</v>
      </c>
      <c r="BJ322" t="s">
        <v>1823</v>
      </c>
      <c r="BK322" t="s">
        <v>1819</v>
      </c>
      <c r="BL322" t="s">
        <v>113</v>
      </c>
      <c r="BM322" t="s">
        <v>114</v>
      </c>
      <c r="BN322" t="s">
        <v>113</v>
      </c>
      <c r="BO322" t="s">
        <v>1770</v>
      </c>
      <c r="BP322" t="s">
        <v>240</v>
      </c>
      <c r="BQ322" t="s">
        <v>117</v>
      </c>
      <c r="BR322" t="s">
        <v>118</v>
      </c>
      <c r="BS322">
        <v>90000</v>
      </c>
      <c r="BT322" t="s">
        <v>119</v>
      </c>
      <c r="BU322" t="s">
        <v>120</v>
      </c>
      <c r="BV322" t="s">
        <v>120</v>
      </c>
      <c r="BW322" t="s">
        <v>120</v>
      </c>
      <c r="BX322" t="s">
        <v>120</v>
      </c>
      <c r="BY322">
        <v>8</v>
      </c>
      <c r="BZ322">
        <v>8</v>
      </c>
      <c r="CA322">
        <v>720000</v>
      </c>
      <c r="CD322" t="s">
        <v>121</v>
      </c>
    </row>
    <row r="323" spans="2:82" x14ac:dyDescent="0.25">
      <c r="B323">
        <f t="shared" si="82"/>
        <v>319</v>
      </c>
      <c r="C323" t="s">
        <v>1820</v>
      </c>
      <c r="D323" t="s">
        <v>1807</v>
      </c>
      <c r="E323" t="s">
        <v>1808</v>
      </c>
      <c r="F323" t="s">
        <v>1809</v>
      </c>
      <c r="G323" t="s">
        <v>1757</v>
      </c>
      <c r="H323" t="s">
        <v>1821</v>
      </c>
      <c r="I323" t="s">
        <v>847</v>
      </c>
      <c r="J323" t="s">
        <v>1811</v>
      </c>
      <c r="K323" s="16">
        <v>3161428</v>
      </c>
      <c r="L323" s="16">
        <v>3762489</v>
      </c>
      <c r="M323" s="16">
        <v>3214019</v>
      </c>
      <c r="O323" t="s">
        <v>88</v>
      </c>
      <c r="P323" t="s">
        <v>89</v>
      </c>
      <c r="Q323" t="s">
        <v>1761</v>
      </c>
      <c r="R323" t="s">
        <v>216</v>
      </c>
      <c r="S323" t="s">
        <v>95</v>
      </c>
      <c r="T323" t="s">
        <v>165</v>
      </c>
      <c r="W323">
        <v>2159976</v>
      </c>
      <c r="X323">
        <v>0</v>
      </c>
      <c r="Y323" t="s">
        <v>1085</v>
      </c>
      <c r="Z323" t="s">
        <v>492</v>
      </c>
      <c r="AA323" t="s">
        <v>493</v>
      </c>
      <c r="AB323" t="s">
        <v>368</v>
      </c>
      <c r="AC323" t="s">
        <v>368</v>
      </c>
      <c r="AD323" t="s">
        <v>98</v>
      </c>
      <c r="AE323" t="s">
        <v>369</v>
      </c>
      <c r="AG323" t="s">
        <v>100</v>
      </c>
      <c r="AH323" t="s">
        <v>1822</v>
      </c>
      <c r="AI323">
        <v>16800</v>
      </c>
      <c r="AJ323">
        <v>20581</v>
      </c>
      <c r="AK323">
        <v>0</v>
      </c>
      <c r="AL323">
        <v>0</v>
      </c>
      <c r="AM323">
        <v>0</v>
      </c>
      <c r="AN323">
        <v>16800</v>
      </c>
      <c r="AO323">
        <v>580</v>
      </c>
      <c r="AP323">
        <v>1</v>
      </c>
      <c r="AQ323" t="s">
        <v>920</v>
      </c>
      <c r="AR323" t="s">
        <v>1763</v>
      </c>
      <c r="AU323">
        <v>16800</v>
      </c>
      <c r="AX323">
        <v>331800</v>
      </c>
      <c r="AY323" t="s">
        <v>777</v>
      </c>
      <c r="AZ323" t="s">
        <v>1775</v>
      </c>
      <c r="BA323" t="s">
        <v>1813</v>
      </c>
      <c r="BB323" t="s">
        <v>962</v>
      </c>
      <c r="BC323" t="s">
        <v>872</v>
      </c>
      <c r="BD323" t="s">
        <v>1814</v>
      </c>
      <c r="BE323" t="s">
        <v>1815</v>
      </c>
      <c r="BF323" t="s">
        <v>1816</v>
      </c>
      <c r="BG323" t="s">
        <v>98</v>
      </c>
      <c r="BH323" t="s">
        <v>375</v>
      </c>
      <c r="BI323" t="s">
        <v>1817</v>
      </c>
      <c r="BJ323" t="s">
        <v>1823</v>
      </c>
      <c r="BK323" t="s">
        <v>1819</v>
      </c>
      <c r="BL323" t="s">
        <v>113</v>
      </c>
      <c r="BM323" t="s">
        <v>114</v>
      </c>
      <c r="BN323" t="s">
        <v>113</v>
      </c>
      <c r="BO323" t="s">
        <v>1770</v>
      </c>
      <c r="BP323" t="s">
        <v>240</v>
      </c>
      <c r="BQ323" t="s">
        <v>117</v>
      </c>
      <c r="BR323" t="s">
        <v>118</v>
      </c>
      <c r="BS323">
        <v>29498</v>
      </c>
      <c r="BT323" t="s">
        <v>119</v>
      </c>
      <c r="BU323" t="s">
        <v>120</v>
      </c>
      <c r="BV323" t="s">
        <v>120</v>
      </c>
      <c r="BW323" t="s">
        <v>861</v>
      </c>
      <c r="BX323" t="s">
        <v>861</v>
      </c>
      <c r="BY323">
        <v>8</v>
      </c>
      <c r="BZ323">
        <v>4</v>
      </c>
      <c r="CA323">
        <v>117992</v>
      </c>
      <c r="CD323" t="s">
        <v>121</v>
      </c>
    </row>
    <row r="324" spans="2:82" x14ac:dyDescent="0.25">
      <c r="B324">
        <f t="shared" si="82"/>
        <v>320</v>
      </c>
      <c r="C324" t="s">
        <v>1824</v>
      </c>
      <c r="D324" t="s">
        <v>1807</v>
      </c>
      <c r="E324" t="s">
        <v>1825</v>
      </c>
      <c r="F324" t="s">
        <v>1826</v>
      </c>
      <c r="G324" t="s">
        <v>1757</v>
      </c>
      <c r="H324" t="s">
        <v>1827</v>
      </c>
      <c r="I324" t="s">
        <v>847</v>
      </c>
      <c r="J324" t="s">
        <v>1811</v>
      </c>
      <c r="K324" s="16">
        <v>1277725</v>
      </c>
      <c r="L324" s="16">
        <v>1282477</v>
      </c>
      <c r="M324" s="16">
        <v>1282477</v>
      </c>
      <c r="O324" t="s">
        <v>88</v>
      </c>
      <c r="P324" t="s">
        <v>89</v>
      </c>
      <c r="Q324" t="s">
        <v>832</v>
      </c>
      <c r="R324" t="s">
        <v>1624</v>
      </c>
      <c r="S324" t="s">
        <v>95</v>
      </c>
      <c r="T324" t="s">
        <v>165</v>
      </c>
      <c r="U324">
        <v>573523</v>
      </c>
      <c r="W324">
        <v>764697</v>
      </c>
      <c r="X324">
        <v>0</v>
      </c>
      <c r="Y324" t="s">
        <v>305</v>
      </c>
      <c r="Z324" t="s">
        <v>218</v>
      </c>
      <c r="AA324" t="s">
        <v>219</v>
      </c>
      <c r="AB324" t="s">
        <v>369</v>
      </c>
      <c r="AC324" t="s">
        <v>369</v>
      </c>
      <c r="AD324" t="s">
        <v>98</v>
      </c>
      <c r="AE324" t="s">
        <v>222</v>
      </c>
      <c r="AG324" t="s">
        <v>100</v>
      </c>
      <c r="AH324" t="s">
        <v>1826</v>
      </c>
      <c r="AI324">
        <v>8142</v>
      </c>
      <c r="AJ324">
        <v>8142</v>
      </c>
      <c r="AK324">
        <v>0</v>
      </c>
      <c r="AL324">
        <v>0</v>
      </c>
      <c r="AM324">
        <v>0</v>
      </c>
      <c r="AN324">
        <v>8142</v>
      </c>
      <c r="AO324">
        <v>394</v>
      </c>
      <c r="AP324">
        <v>1</v>
      </c>
      <c r="AU324">
        <v>0</v>
      </c>
      <c r="AY324" t="s">
        <v>777</v>
      </c>
      <c r="AZ324" t="s">
        <v>1828</v>
      </c>
      <c r="BA324" t="s">
        <v>1813</v>
      </c>
      <c r="BB324" t="s">
        <v>962</v>
      </c>
      <c r="BC324" t="s">
        <v>872</v>
      </c>
      <c r="BD324" t="s">
        <v>1814</v>
      </c>
      <c r="BE324" t="s">
        <v>1815</v>
      </c>
      <c r="BF324" t="s">
        <v>1816</v>
      </c>
      <c r="BG324" t="s">
        <v>98</v>
      </c>
      <c r="BH324" t="s">
        <v>375</v>
      </c>
      <c r="BI324" t="s">
        <v>1817</v>
      </c>
      <c r="BJ324" t="s">
        <v>1818</v>
      </c>
      <c r="BK324" t="s">
        <v>1819</v>
      </c>
      <c r="BL324" t="s">
        <v>113</v>
      </c>
      <c r="BM324" t="s">
        <v>114</v>
      </c>
      <c r="BN324" t="s">
        <v>113</v>
      </c>
      <c r="BO324" t="s">
        <v>840</v>
      </c>
      <c r="BP324" t="s">
        <v>1626</v>
      </c>
      <c r="BQ324" t="s">
        <v>157</v>
      </c>
      <c r="BR324" t="s">
        <v>158</v>
      </c>
      <c r="BS324">
        <v>39836</v>
      </c>
      <c r="BT324" t="s">
        <v>119</v>
      </c>
      <c r="BU324" t="s">
        <v>120</v>
      </c>
      <c r="BV324" t="s">
        <v>120</v>
      </c>
      <c r="BW324" t="s">
        <v>120</v>
      </c>
      <c r="BX324" t="s">
        <v>120</v>
      </c>
      <c r="BY324">
        <v>18</v>
      </c>
      <c r="BZ324">
        <v>18</v>
      </c>
      <c r="CA324">
        <v>717048</v>
      </c>
      <c r="CD324" t="s">
        <v>121</v>
      </c>
    </row>
    <row r="325" spans="2:82" x14ac:dyDescent="0.25">
      <c r="B325">
        <f t="shared" si="82"/>
        <v>321</v>
      </c>
      <c r="C325" t="s">
        <v>1829</v>
      </c>
      <c r="D325" t="s">
        <v>1830</v>
      </c>
      <c r="E325" t="s">
        <v>1831</v>
      </c>
      <c r="F325" t="s">
        <v>1832</v>
      </c>
      <c r="G325" t="s">
        <v>162</v>
      </c>
      <c r="H325" t="s">
        <v>1833</v>
      </c>
      <c r="I325" t="s">
        <v>86</v>
      </c>
      <c r="J325" t="s">
        <v>133</v>
      </c>
      <c r="K325" s="16">
        <v>4700000</v>
      </c>
      <c r="L325" s="16">
        <v>5398283</v>
      </c>
      <c r="M325" s="16">
        <v>5398283</v>
      </c>
      <c r="O325" t="s">
        <v>88</v>
      </c>
      <c r="P325" t="s">
        <v>89</v>
      </c>
      <c r="Q325" t="s">
        <v>1523</v>
      </c>
      <c r="R325" t="s">
        <v>216</v>
      </c>
      <c r="S325" t="s">
        <v>95</v>
      </c>
      <c r="T325" t="s">
        <v>165</v>
      </c>
      <c r="W325">
        <v>1585896</v>
      </c>
      <c r="X325">
        <v>0</v>
      </c>
      <c r="Y325" t="s">
        <v>305</v>
      </c>
      <c r="Z325" t="s">
        <v>218</v>
      </c>
      <c r="AA325" t="s">
        <v>219</v>
      </c>
      <c r="AB325" t="s">
        <v>369</v>
      </c>
      <c r="AC325" t="s">
        <v>369</v>
      </c>
      <c r="AD325" t="s">
        <v>98</v>
      </c>
      <c r="AE325" t="s">
        <v>222</v>
      </c>
      <c r="AG325" t="s">
        <v>100</v>
      </c>
      <c r="AH325" t="s">
        <v>1834</v>
      </c>
      <c r="AI325">
        <v>14827</v>
      </c>
      <c r="AJ325">
        <v>16065</v>
      </c>
      <c r="AK325">
        <v>0</v>
      </c>
      <c r="AL325">
        <v>0</v>
      </c>
      <c r="AM325">
        <v>0</v>
      </c>
      <c r="AN325">
        <v>14827</v>
      </c>
      <c r="AO325">
        <v>600</v>
      </c>
      <c r="AP325">
        <v>1</v>
      </c>
      <c r="AQ325" t="s">
        <v>889</v>
      </c>
      <c r="AR325" t="s">
        <v>1835</v>
      </c>
      <c r="AU325">
        <v>14827</v>
      </c>
      <c r="AX325">
        <v>474464</v>
      </c>
      <c r="AY325" t="s">
        <v>144</v>
      </c>
      <c r="AZ325" t="s">
        <v>102</v>
      </c>
      <c r="BA325" t="s">
        <v>1836</v>
      </c>
      <c r="BB325" t="s">
        <v>147</v>
      </c>
      <c r="BC325" t="s">
        <v>148</v>
      </c>
      <c r="BD325" t="s">
        <v>149</v>
      </c>
      <c r="BE325" t="s">
        <v>150</v>
      </c>
      <c r="BF325" t="s">
        <v>205</v>
      </c>
      <c r="BG325" t="s">
        <v>98</v>
      </c>
      <c r="BH325" t="s">
        <v>109</v>
      </c>
      <c r="BI325" t="s">
        <v>1837</v>
      </c>
      <c r="BJ325" t="s">
        <v>206</v>
      </c>
      <c r="BK325" t="s">
        <v>154</v>
      </c>
      <c r="BL325" t="s">
        <v>113</v>
      </c>
      <c r="BM325" t="s">
        <v>114</v>
      </c>
      <c r="BN325" t="s">
        <v>113</v>
      </c>
      <c r="BO325" t="s">
        <v>1529</v>
      </c>
      <c r="BP325" t="s">
        <v>240</v>
      </c>
      <c r="BQ325" t="s">
        <v>157</v>
      </c>
      <c r="BR325" t="s">
        <v>158</v>
      </c>
      <c r="BS325">
        <v>51923</v>
      </c>
      <c r="BT325" t="s">
        <v>119</v>
      </c>
      <c r="BU325" t="s">
        <v>120</v>
      </c>
      <c r="BV325" t="s">
        <v>120</v>
      </c>
      <c r="BW325" t="s">
        <v>120</v>
      </c>
      <c r="BX325" t="s">
        <v>120</v>
      </c>
      <c r="BY325">
        <v>75</v>
      </c>
      <c r="BZ325">
        <v>75</v>
      </c>
      <c r="CA325">
        <v>3894225</v>
      </c>
      <c r="CD325" t="s">
        <v>121</v>
      </c>
    </row>
    <row r="326" spans="2:82" x14ac:dyDescent="0.25">
      <c r="B326">
        <f t="shared" ref="B326:B389" si="83">IF(C326="","",B325+1)</f>
        <v>322</v>
      </c>
      <c r="C326" t="s">
        <v>1838</v>
      </c>
      <c r="D326" t="s">
        <v>1839</v>
      </c>
      <c r="E326" t="s">
        <v>1840</v>
      </c>
      <c r="F326" t="s">
        <v>1841</v>
      </c>
      <c r="H326" t="s">
        <v>1842</v>
      </c>
      <c r="I326" t="s">
        <v>86</v>
      </c>
      <c r="J326" t="s">
        <v>1843</v>
      </c>
      <c r="K326" s="16">
        <v>935000</v>
      </c>
      <c r="L326" s="16"/>
      <c r="M326" s="16">
        <v>1026684</v>
      </c>
      <c r="O326" t="s">
        <v>88</v>
      </c>
      <c r="P326" t="s">
        <v>89</v>
      </c>
      <c r="Q326" t="s">
        <v>1844</v>
      </c>
      <c r="R326" t="s">
        <v>1845</v>
      </c>
      <c r="S326" t="s">
        <v>92</v>
      </c>
      <c r="T326" t="s">
        <v>93</v>
      </c>
      <c r="U326">
        <v>387893</v>
      </c>
      <c r="W326">
        <v>531360</v>
      </c>
      <c r="X326">
        <v>0</v>
      </c>
      <c r="Y326" t="s">
        <v>867</v>
      </c>
      <c r="Z326" t="s">
        <v>95</v>
      </c>
      <c r="AA326" t="s">
        <v>96</v>
      </c>
      <c r="AB326" t="s">
        <v>368</v>
      </c>
      <c r="AC326" t="s">
        <v>368</v>
      </c>
      <c r="AD326" t="s">
        <v>98</v>
      </c>
      <c r="AE326" t="s">
        <v>369</v>
      </c>
      <c r="AG326" t="s">
        <v>100</v>
      </c>
      <c r="AH326" t="s">
        <v>1846</v>
      </c>
      <c r="AI326">
        <v>9000</v>
      </c>
      <c r="AJ326">
        <v>11952</v>
      </c>
      <c r="AK326">
        <v>0</v>
      </c>
      <c r="AL326">
        <v>0</v>
      </c>
      <c r="AM326">
        <v>0</v>
      </c>
      <c r="AN326">
        <v>9000</v>
      </c>
      <c r="AO326">
        <v>420</v>
      </c>
      <c r="AP326">
        <v>1</v>
      </c>
      <c r="AU326">
        <v>0</v>
      </c>
      <c r="AY326" t="s">
        <v>868</v>
      </c>
      <c r="AZ326" t="s">
        <v>1847</v>
      </c>
      <c r="BA326" t="s">
        <v>1848</v>
      </c>
      <c r="BB326" t="s">
        <v>871</v>
      </c>
      <c r="BC326" t="s">
        <v>872</v>
      </c>
      <c r="BD326" t="s">
        <v>581</v>
      </c>
      <c r="BE326" t="s">
        <v>1849</v>
      </c>
      <c r="BF326" t="s">
        <v>1850</v>
      </c>
      <c r="BG326" t="s">
        <v>98</v>
      </c>
      <c r="BH326" t="s">
        <v>498</v>
      </c>
      <c r="BI326" t="s">
        <v>1851</v>
      </c>
      <c r="BJ326" t="s">
        <v>1852</v>
      </c>
      <c r="BK326" t="s">
        <v>1853</v>
      </c>
      <c r="BL326" t="s">
        <v>113</v>
      </c>
      <c r="BM326" t="s">
        <v>114</v>
      </c>
      <c r="BN326" t="s">
        <v>113</v>
      </c>
      <c r="BO326" t="s">
        <v>1854</v>
      </c>
      <c r="BP326" t="s">
        <v>1855</v>
      </c>
      <c r="BQ326" t="s">
        <v>157</v>
      </c>
      <c r="BR326" t="s">
        <v>158</v>
      </c>
      <c r="BS326">
        <v>115190</v>
      </c>
      <c r="BT326" t="s">
        <v>119</v>
      </c>
      <c r="BU326" t="s">
        <v>120</v>
      </c>
      <c r="BV326" t="s">
        <v>120</v>
      </c>
      <c r="BW326" t="s">
        <v>120</v>
      </c>
      <c r="BX326" t="s">
        <v>120</v>
      </c>
      <c r="BY326">
        <v>5</v>
      </c>
      <c r="BZ326">
        <v>5</v>
      </c>
      <c r="CA326">
        <v>575950</v>
      </c>
      <c r="CD326" t="s">
        <v>121</v>
      </c>
    </row>
    <row r="327" spans="2:82" x14ac:dyDescent="0.25">
      <c r="B327">
        <f t="shared" si="83"/>
        <v>323</v>
      </c>
      <c r="C327" t="s">
        <v>1856</v>
      </c>
      <c r="D327" t="s">
        <v>1857</v>
      </c>
      <c r="E327" t="s">
        <v>1858</v>
      </c>
      <c r="F327" t="s">
        <v>1859</v>
      </c>
      <c r="G327" t="s">
        <v>162</v>
      </c>
      <c r="H327" t="s">
        <v>1860</v>
      </c>
      <c r="I327" t="s">
        <v>86</v>
      </c>
      <c r="J327" t="s">
        <v>133</v>
      </c>
      <c r="K327" s="16">
        <v>1249866</v>
      </c>
      <c r="L327" s="16">
        <v>2068008</v>
      </c>
      <c r="M327" s="16">
        <v>1900000</v>
      </c>
      <c r="O327" t="s">
        <v>88</v>
      </c>
      <c r="P327" t="s">
        <v>89</v>
      </c>
      <c r="Q327" t="s">
        <v>90</v>
      </c>
      <c r="R327" t="s">
        <v>91</v>
      </c>
      <c r="S327" t="s">
        <v>95</v>
      </c>
      <c r="T327" t="s">
        <v>165</v>
      </c>
      <c r="U327">
        <v>1497066</v>
      </c>
      <c r="W327">
        <v>1895020</v>
      </c>
      <c r="X327">
        <v>0</v>
      </c>
      <c r="Y327" t="s">
        <v>1861</v>
      </c>
      <c r="Z327" t="s">
        <v>218</v>
      </c>
      <c r="AA327" t="s">
        <v>219</v>
      </c>
      <c r="AB327" t="s">
        <v>369</v>
      </c>
      <c r="AC327" t="s">
        <v>369</v>
      </c>
      <c r="AD327" t="s">
        <v>98</v>
      </c>
      <c r="AE327" t="s">
        <v>369</v>
      </c>
      <c r="AG327" t="s">
        <v>100</v>
      </c>
      <c r="AH327" t="s">
        <v>1859</v>
      </c>
      <c r="AI327">
        <v>12930</v>
      </c>
      <c r="AJ327">
        <v>17834</v>
      </c>
      <c r="AK327">
        <v>0</v>
      </c>
      <c r="AL327">
        <v>0</v>
      </c>
      <c r="AM327">
        <v>0</v>
      </c>
      <c r="AN327">
        <v>12930</v>
      </c>
      <c r="AO327">
        <v>740</v>
      </c>
      <c r="AP327">
        <v>1</v>
      </c>
      <c r="AU327">
        <v>0</v>
      </c>
      <c r="AY327" t="s">
        <v>317</v>
      </c>
      <c r="AZ327" t="s">
        <v>102</v>
      </c>
      <c r="BA327" t="s">
        <v>1862</v>
      </c>
      <c r="BB327" t="s">
        <v>1863</v>
      </c>
      <c r="BC327" t="s">
        <v>1864</v>
      </c>
      <c r="BD327" t="s">
        <v>149</v>
      </c>
      <c r="BE327" t="s">
        <v>150</v>
      </c>
      <c r="BF327" t="s">
        <v>151</v>
      </c>
      <c r="BG327" t="s">
        <v>98</v>
      </c>
      <c r="BH327" t="s">
        <v>109</v>
      </c>
      <c r="BI327" t="s">
        <v>1837</v>
      </c>
      <c r="BJ327" t="s">
        <v>1865</v>
      </c>
      <c r="BK327" t="s">
        <v>154</v>
      </c>
      <c r="BL327" t="s">
        <v>113</v>
      </c>
      <c r="BM327" t="s">
        <v>114</v>
      </c>
      <c r="BN327" t="s">
        <v>113</v>
      </c>
      <c r="BO327" t="s">
        <v>115</v>
      </c>
      <c r="BP327" t="s">
        <v>116</v>
      </c>
      <c r="BQ327" t="s">
        <v>157</v>
      </c>
      <c r="BR327" t="s">
        <v>158</v>
      </c>
      <c r="BS327">
        <v>9997</v>
      </c>
      <c r="BT327" t="s">
        <v>119</v>
      </c>
      <c r="BU327" t="s">
        <v>120</v>
      </c>
      <c r="BV327" t="s">
        <v>120</v>
      </c>
      <c r="BW327" t="s">
        <v>120</v>
      </c>
      <c r="BX327" t="s">
        <v>120</v>
      </c>
      <c r="BY327">
        <v>75</v>
      </c>
      <c r="BZ327">
        <v>75</v>
      </c>
      <c r="CA327">
        <v>749777</v>
      </c>
      <c r="CD327" t="s">
        <v>121</v>
      </c>
    </row>
    <row r="328" spans="2:82" x14ac:dyDescent="0.25">
      <c r="B328">
        <f t="shared" si="83"/>
        <v>324</v>
      </c>
      <c r="C328" t="s">
        <v>1866</v>
      </c>
      <c r="D328" t="s">
        <v>1867</v>
      </c>
      <c r="E328" t="s">
        <v>1868</v>
      </c>
      <c r="G328" t="s">
        <v>162</v>
      </c>
      <c r="H328" t="s">
        <v>1869</v>
      </c>
      <c r="I328" t="s">
        <v>86</v>
      </c>
      <c r="J328" t="s">
        <v>327</v>
      </c>
      <c r="K328" s="16">
        <v>1713200</v>
      </c>
      <c r="L328" s="16">
        <v>1602083</v>
      </c>
      <c r="M328" s="16">
        <v>1519524</v>
      </c>
      <c r="O328" t="s">
        <v>88</v>
      </c>
      <c r="P328" t="s">
        <v>89</v>
      </c>
      <c r="Q328" t="s">
        <v>1523</v>
      </c>
      <c r="R328" t="s">
        <v>216</v>
      </c>
      <c r="S328" t="s">
        <v>95</v>
      </c>
      <c r="T328" t="s">
        <v>165</v>
      </c>
      <c r="W328">
        <v>920408</v>
      </c>
      <c r="X328">
        <v>0</v>
      </c>
      <c r="Y328" t="s">
        <v>867</v>
      </c>
      <c r="Z328" t="s">
        <v>95</v>
      </c>
      <c r="AA328" t="s">
        <v>96</v>
      </c>
      <c r="AB328" t="s">
        <v>369</v>
      </c>
      <c r="AC328" t="s">
        <v>369</v>
      </c>
      <c r="AD328" t="s">
        <v>98</v>
      </c>
      <c r="AE328" t="s">
        <v>222</v>
      </c>
      <c r="AG328" t="s">
        <v>100</v>
      </c>
      <c r="AI328">
        <v>10140</v>
      </c>
      <c r="AJ328">
        <v>10920</v>
      </c>
      <c r="AK328">
        <v>0</v>
      </c>
      <c r="AL328">
        <v>0</v>
      </c>
      <c r="AM328">
        <v>0</v>
      </c>
      <c r="AN328">
        <v>10140</v>
      </c>
      <c r="AO328">
        <v>442</v>
      </c>
      <c r="AP328">
        <v>1</v>
      </c>
      <c r="AQ328" t="s">
        <v>889</v>
      </c>
      <c r="AR328" t="s">
        <v>1835</v>
      </c>
      <c r="AU328">
        <v>10089</v>
      </c>
      <c r="AX328">
        <v>186647</v>
      </c>
      <c r="AY328" t="s">
        <v>227</v>
      </c>
      <c r="AZ328" t="s">
        <v>102</v>
      </c>
      <c r="BA328" t="s">
        <v>1870</v>
      </c>
      <c r="BB328" t="s">
        <v>445</v>
      </c>
      <c r="BC328" t="s">
        <v>446</v>
      </c>
      <c r="BD328" t="s">
        <v>335</v>
      </c>
      <c r="BE328" t="s">
        <v>336</v>
      </c>
      <c r="BF328" t="s">
        <v>1871</v>
      </c>
      <c r="BG328" t="s">
        <v>98</v>
      </c>
      <c r="BH328" t="s">
        <v>109</v>
      </c>
      <c r="BI328" t="s">
        <v>1872</v>
      </c>
      <c r="BJ328" t="s">
        <v>1873</v>
      </c>
      <c r="BK328" t="s">
        <v>340</v>
      </c>
      <c r="BL328" t="s">
        <v>113</v>
      </c>
      <c r="BM328" t="s">
        <v>114</v>
      </c>
      <c r="BN328" t="s">
        <v>113</v>
      </c>
      <c r="BO328" t="s">
        <v>1529</v>
      </c>
      <c r="BP328" t="s">
        <v>240</v>
      </c>
      <c r="BQ328" t="s">
        <v>157</v>
      </c>
      <c r="BR328" t="s">
        <v>158</v>
      </c>
      <c r="BS328">
        <v>31900</v>
      </c>
      <c r="BT328" t="s">
        <v>119</v>
      </c>
      <c r="BU328" t="s">
        <v>120</v>
      </c>
      <c r="BV328" t="s">
        <v>120</v>
      </c>
      <c r="BW328" t="s">
        <v>120</v>
      </c>
      <c r="BX328" t="s">
        <v>120</v>
      </c>
      <c r="BY328">
        <v>25</v>
      </c>
      <c r="BZ328">
        <v>25</v>
      </c>
      <c r="CA328">
        <v>797500</v>
      </c>
      <c r="CD328" t="s">
        <v>121</v>
      </c>
    </row>
    <row r="329" spans="2:82" x14ac:dyDescent="0.25">
      <c r="B329">
        <f t="shared" si="83"/>
        <v>325</v>
      </c>
      <c r="C329" t="s">
        <v>1874</v>
      </c>
      <c r="D329" t="s">
        <v>1875</v>
      </c>
      <c r="E329" t="s">
        <v>1876</v>
      </c>
      <c r="F329" t="s">
        <v>1877</v>
      </c>
      <c r="H329" t="s">
        <v>1878</v>
      </c>
      <c r="I329" t="s">
        <v>847</v>
      </c>
      <c r="J329" t="s">
        <v>1811</v>
      </c>
      <c r="K329" s="16">
        <v>497864</v>
      </c>
      <c r="L329" s="16">
        <v>497009</v>
      </c>
      <c r="M329" s="16">
        <v>497009</v>
      </c>
      <c r="O329" t="s">
        <v>88</v>
      </c>
      <c r="P329" t="s">
        <v>89</v>
      </c>
      <c r="Q329" t="s">
        <v>181</v>
      </c>
      <c r="R329" t="s">
        <v>182</v>
      </c>
      <c r="S329" t="s">
        <v>95</v>
      </c>
      <c r="T329" t="s">
        <v>165</v>
      </c>
      <c r="U329">
        <v>89654</v>
      </c>
      <c r="W329">
        <v>117966</v>
      </c>
      <c r="X329">
        <v>0</v>
      </c>
      <c r="Y329" t="s">
        <v>457</v>
      </c>
      <c r="Z329" t="s">
        <v>137</v>
      </c>
      <c r="AA329" t="s">
        <v>138</v>
      </c>
      <c r="AB329" t="s">
        <v>887</v>
      </c>
      <c r="AC329" t="s">
        <v>368</v>
      </c>
      <c r="AD329" t="s">
        <v>98</v>
      </c>
      <c r="AE329" t="s">
        <v>303</v>
      </c>
      <c r="AF329" t="s">
        <v>291</v>
      </c>
      <c r="AG329" t="s">
        <v>143</v>
      </c>
      <c r="AH329" t="s">
        <v>1879</v>
      </c>
      <c r="AI329">
        <v>1612</v>
      </c>
      <c r="AJ329">
        <v>4306</v>
      </c>
      <c r="AK329">
        <v>0</v>
      </c>
      <c r="AL329">
        <v>0</v>
      </c>
      <c r="AM329">
        <v>0</v>
      </c>
      <c r="AN329">
        <v>1612</v>
      </c>
      <c r="AO329">
        <v>172</v>
      </c>
      <c r="AP329">
        <v>1</v>
      </c>
      <c r="AU329">
        <v>0</v>
      </c>
      <c r="AY329" t="s">
        <v>777</v>
      </c>
      <c r="AZ329" t="s">
        <v>1880</v>
      </c>
      <c r="BA329" t="s">
        <v>1881</v>
      </c>
      <c r="BB329" t="s">
        <v>962</v>
      </c>
      <c r="BC329" t="s">
        <v>872</v>
      </c>
      <c r="BD329" t="s">
        <v>1814</v>
      </c>
      <c r="BE329" t="s">
        <v>1815</v>
      </c>
      <c r="BF329" t="s">
        <v>1882</v>
      </c>
      <c r="BG329" t="s">
        <v>98</v>
      </c>
      <c r="BH329" t="s">
        <v>375</v>
      </c>
      <c r="BI329" t="s">
        <v>1883</v>
      </c>
      <c r="BJ329" t="s">
        <v>1884</v>
      </c>
      <c r="BK329" t="s">
        <v>1885</v>
      </c>
      <c r="BL329" t="s">
        <v>113</v>
      </c>
      <c r="BM329" t="s">
        <v>114</v>
      </c>
      <c r="BN329" t="s">
        <v>113</v>
      </c>
      <c r="BO329" t="s">
        <v>188</v>
      </c>
      <c r="BP329" t="s">
        <v>189</v>
      </c>
      <c r="BQ329" t="s">
        <v>157</v>
      </c>
      <c r="BR329" t="s">
        <v>158</v>
      </c>
      <c r="BS329">
        <v>51137</v>
      </c>
      <c r="BT329" t="s">
        <v>119</v>
      </c>
      <c r="BU329" t="s">
        <v>120</v>
      </c>
      <c r="BV329" t="s">
        <v>120</v>
      </c>
      <c r="BW329" t="s">
        <v>120</v>
      </c>
      <c r="BX329" t="s">
        <v>120</v>
      </c>
      <c r="BY329">
        <v>6</v>
      </c>
      <c r="BZ329">
        <v>6</v>
      </c>
      <c r="CA329">
        <v>306822</v>
      </c>
      <c r="CD329" t="s">
        <v>121</v>
      </c>
    </row>
    <row r="330" spans="2:82" x14ac:dyDescent="0.25">
      <c r="B330">
        <f t="shared" si="83"/>
        <v>326</v>
      </c>
      <c r="C330" t="s">
        <v>1874</v>
      </c>
      <c r="D330" t="s">
        <v>1875</v>
      </c>
      <c r="E330" t="s">
        <v>1876</v>
      </c>
      <c r="F330" t="s">
        <v>1877</v>
      </c>
      <c r="H330" t="s">
        <v>1878</v>
      </c>
      <c r="I330" t="s">
        <v>847</v>
      </c>
      <c r="J330" t="s">
        <v>1811</v>
      </c>
      <c r="K330" s="16">
        <v>497864</v>
      </c>
      <c r="L330" s="16">
        <v>497009</v>
      </c>
      <c r="M330" s="16">
        <v>497009</v>
      </c>
      <c r="O330" t="s">
        <v>88</v>
      </c>
      <c r="P330" t="s">
        <v>122</v>
      </c>
      <c r="Q330" t="s">
        <v>123</v>
      </c>
      <c r="R330" t="s">
        <v>124</v>
      </c>
      <c r="S330" t="s">
        <v>92</v>
      </c>
      <c r="T330" t="s">
        <v>93</v>
      </c>
      <c r="U330">
        <v>175852</v>
      </c>
      <c r="W330">
        <v>225451</v>
      </c>
      <c r="X330">
        <v>0</v>
      </c>
      <c r="Y330" t="s">
        <v>620</v>
      </c>
      <c r="Z330" t="s">
        <v>95</v>
      </c>
      <c r="AA330" t="s">
        <v>96</v>
      </c>
      <c r="AB330" t="s">
        <v>622</v>
      </c>
      <c r="AC330" t="s">
        <v>622</v>
      </c>
      <c r="AD330" t="s">
        <v>98</v>
      </c>
      <c r="AE330" t="s">
        <v>200</v>
      </c>
      <c r="AG330" t="s">
        <v>100</v>
      </c>
      <c r="AH330" t="s">
        <v>1886</v>
      </c>
      <c r="AI330">
        <v>6240</v>
      </c>
      <c r="AJ330">
        <v>6240</v>
      </c>
      <c r="AK330">
        <v>0</v>
      </c>
      <c r="AL330">
        <v>0</v>
      </c>
      <c r="AM330">
        <v>0</v>
      </c>
      <c r="AN330">
        <v>6240</v>
      </c>
      <c r="AO330">
        <v>341</v>
      </c>
      <c r="AP330">
        <v>1</v>
      </c>
      <c r="AU330">
        <v>0</v>
      </c>
      <c r="AY330" t="s">
        <v>777</v>
      </c>
      <c r="AZ330" t="s">
        <v>1880</v>
      </c>
      <c r="BA330" t="s">
        <v>1881</v>
      </c>
      <c r="BB330" t="s">
        <v>962</v>
      </c>
      <c r="BC330" t="s">
        <v>872</v>
      </c>
      <c r="BD330" t="s">
        <v>1814</v>
      </c>
      <c r="BE330" t="s">
        <v>1815</v>
      </c>
      <c r="BF330" t="s">
        <v>1882</v>
      </c>
      <c r="BG330" t="s">
        <v>98</v>
      </c>
      <c r="BH330" t="s">
        <v>375</v>
      </c>
      <c r="BI330" t="s">
        <v>1883</v>
      </c>
      <c r="BJ330" t="s">
        <v>1884</v>
      </c>
      <c r="BK330" t="s">
        <v>1885</v>
      </c>
      <c r="BL330" t="s">
        <v>113</v>
      </c>
      <c r="BM330" t="s">
        <v>114</v>
      </c>
      <c r="BN330" t="s">
        <v>113</v>
      </c>
      <c r="BO330" t="s">
        <v>126</v>
      </c>
      <c r="BP330" t="s">
        <v>127</v>
      </c>
      <c r="BQ330" t="s">
        <v>157</v>
      </c>
      <c r="BR330" t="s">
        <v>158</v>
      </c>
      <c r="BS330">
        <v>51137</v>
      </c>
      <c r="BT330" t="s">
        <v>119</v>
      </c>
      <c r="BU330" t="s">
        <v>120</v>
      </c>
      <c r="BV330" t="s">
        <v>120</v>
      </c>
      <c r="BW330" t="s">
        <v>120</v>
      </c>
      <c r="BX330" t="s">
        <v>120</v>
      </c>
      <c r="BY330">
        <v>6</v>
      </c>
      <c r="BZ330">
        <v>6</v>
      </c>
      <c r="CA330">
        <v>306822</v>
      </c>
      <c r="CD330" t="s">
        <v>121</v>
      </c>
    </row>
    <row r="331" spans="2:82" x14ac:dyDescent="0.25">
      <c r="B331">
        <f t="shared" si="83"/>
        <v>327</v>
      </c>
      <c r="C331" t="s">
        <v>1887</v>
      </c>
      <c r="D331" t="s">
        <v>1888</v>
      </c>
      <c r="E331" t="s">
        <v>1889</v>
      </c>
      <c r="F331" t="s">
        <v>1890</v>
      </c>
      <c r="G331" t="s">
        <v>264</v>
      </c>
      <c r="H331" t="s">
        <v>1891</v>
      </c>
      <c r="I331" t="s">
        <v>1892</v>
      </c>
      <c r="J331" t="s">
        <v>1893</v>
      </c>
      <c r="K331" s="16">
        <v>1802981</v>
      </c>
      <c r="L331" s="16">
        <v>1835571</v>
      </c>
      <c r="M331" s="16">
        <v>1835571</v>
      </c>
      <c r="O331" t="s">
        <v>88</v>
      </c>
      <c r="P331" t="s">
        <v>89</v>
      </c>
      <c r="Q331" t="s">
        <v>123</v>
      </c>
      <c r="R331" t="s">
        <v>124</v>
      </c>
      <c r="S331" t="s">
        <v>92</v>
      </c>
      <c r="T331" t="s">
        <v>93</v>
      </c>
      <c r="U331">
        <v>42272</v>
      </c>
      <c r="W331">
        <v>65034</v>
      </c>
      <c r="X331">
        <v>0</v>
      </c>
      <c r="Y331" t="s">
        <v>318</v>
      </c>
      <c r="Z331" t="s">
        <v>95</v>
      </c>
      <c r="AA331" t="s">
        <v>96</v>
      </c>
      <c r="AB331" t="s">
        <v>319</v>
      </c>
      <c r="AC331" t="s">
        <v>319</v>
      </c>
      <c r="AD331" t="s">
        <v>98</v>
      </c>
      <c r="AE331" t="s">
        <v>622</v>
      </c>
      <c r="AG331" t="s">
        <v>100</v>
      </c>
      <c r="AI331">
        <v>1800</v>
      </c>
      <c r="AJ331">
        <v>1800</v>
      </c>
      <c r="AK331">
        <v>0</v>
      </c>
      <c r="AL331">
        <v>0</v>
      </c>
      <c r="AM331">
        <v>0</v>
      </c>
      <c r="AN331">
        <v>1800</v>
      </c>
      <c r="AO331">
        <v>120</v>
      </c>
      <c r="AP331">
        <v>1</v>
      </c>
      <c r="AU331">
        <v>0</v>
      </c>
      <c r="AY331" t="s">
        <v>868</v>
      </c>
      <c r="AZ331" t="s">
        <v>1743</v>
      </c>
      <c r="BA331" t="s">
        <v>1890</v>
      </c>
      <c r="BB331" t="s">
        <v>871</v>
      </c>
      <c r="BC331" t="s">
        <v>872</v>
      </c>
      <c r="BD331" t="s">
        <v>1894</v>
      </c>
      <c r="BE331" t="s">
        <v>1895</v>
      </c>
      <c r="BF331" t="s">
        <v>1896</v>
      </c>
      <c r="BG331" t="s">
        <v>98</v>
      </c>
      <c r="BH331" t="s">
        <v>278</v>
      </c>
      <c r="BI331" t="s">
        <v>1897</v>
      </c>
      <c r="BJ331" t="s">
        <v>1898</v>
      </c>
      <c r="BK331" t="s">
        <v>297</v>
      </c>
      <c r="BL331" t="s">
        <v>113</v>
      </c>
      <c r="BM331" t="s">
        <v>114</v>
      </c>
      <c r="BN331" t="s">
        <v>113</v>
      </c>
      <c r="BO331" t="s">
        <v>126</v>
      </c>
      <c r="BP331" t="s">
        <v>127</v>
      </c>
      <c r="BQ331" t="s">
        <v>179</v>
      </c>
      <c r="BR331" t="s">
        <v>180</v>
      </c>
      <c r="BS331">
        <v>147398</v>
      </c>
      <c r="BT331" t="s">
        <v>119</v>
      </c>
      <c r="BU331" t="s">
        <v>120</v>
      </c>
      <c r="BV331" t="s">
        <v>120</v>
      </c>
      <c r="BW331" t="s">
        <v>120</v>
      </c>
      <c r="BX331" t="s">
        <v>120</v>
      </c>
      <c r="BY331">
        <v>4</v>
      </c>
      <c r="BZ331">
        <v>4</v>
      </c>
      <c r="CA331">
        <v>515893</v>
      </c>
      <c r="CD331" t="s">
        <v>121</v>
      </c>
    </row>
    <row r="332" spans="2:82" x14ac:dyDescent="0.25">
      <c r="B332">
        <f t="shared" si="83"/>
        <v>328</v>
      </c>
      <c r="C332" t="s">
        <v>1887</v>
      </c>
      <c r="D332" t="s">
        <v>1888</v>
      </c>
      <c r="E332" t="s">
        <v>1889</v>
      </c>
      <c r="F332" t="s">
        <v>1890</v>
      </c>
      <c r="G332" t="s">
        <v>264</v>
      </c>
      <c r="H332" t="s">
        <v>1891</v>
      </c>
      <c r="I332" t="s">
        <v>1892</v>
      </c>
      <c r="J332" t="s">
        <v>1893</v>
      </c>
      <c r="K332" s="16">
        <v>1802981</v>
      </c>
      <c r="L332" s="16">
        <v>1835571</v>
      </c>
      <c r="M332" s="16">
        <v>1835571</v>
      </c>
      <c r="O332" t="s">
        <v>88</v>
      </c>
      <c r="P332" t="s">
        <v>122</v>
      </c>
      <c r="Q332" t="s">
        <v>123</v>
      </c>
      <c r="R332" t="s">
        <v>124</v>
      </c>
      <c r="S332" t="s">
        <v>92</v>
      </c>
      <c r="T332" t="s">
        <v>93</v>
      </c>
      <c r="U332">
        <v>42272</v>
      </c>
      <c r="W332">
        <v>65034</v>
      </c>
      <c r="X332">
        <v>0</v>
      </c>
      <c r="Y332" t="s">
        <v>318</v>
      </c>
      <c r="Z332" t="s">
        <v>95</v>
      </c>
      <c r="AA332" t="s">
        <v>96</v>
      </c>
      <c r="AB332" t="s">
        <v>319</v>
      </c>
      <c r="AC332" t="s">
        <v>319</v>
      </c>
      <c r="AD332" t="s">
        <v>98</v>
      </c>
      <c r="AE332" t="s">
        <v>622</v>
      </c>
      <c r="AG332" t="s">
        <v>100</v>
      </c>
      <c r="AI332">
        <v>1800</v>
      </c>
      <c r="AJ332">
        <v>1800</v>
      </c>
      <c r="AK332">
        <v>0</v>
      </c>
      <c r="AL332">
        <v>0</v>
      </c>
      <c r="AM332">
        <v>0</v>
      </c>
      <c r="AN332">
        <v>1800</v>
      </c>
      <c r="AO332">
        <v>120</v>
      </c>
      <c r="AP332">
        <v>1</v>
      </c>
      <c r="AU332">
        <v>0</v>
      </c>
      <c r="AY332" t="s">
        <v>868</v>
      </c>
      <c r="AZ332" t="s">
        <v>1743</v>
      </c>
      <c r="BA332" t="s">
        <v>1890</v>
      </c>
      <c r="BB332" t="s">
        <v>871</v>
      </c>
      <c r="BC332" t="s">
        <v>872</v>
      </c>
      <c r="BD332" t="s">
        <v>1894</v>
      </c>
      <c r="BE332" t="s">
        <v>1895</v>
      </c>
      <c r="BF332" t="s">
        <v>1896</v>
      </c>
      <c r="BG332" t="s">
        <v>98</v>
      </c>
      <c r="BH332" t="s">
        <v>278</v>
      </c>
      <c r="BI332" t="s">
        <v>1897</v>
      </c>
      <c r="BJ332" t="s">
        <v>1898</v>
      </c>
      <c r="BK332" t="s">
        <v>297</v>
      </c>
      <c r="BL332" t="s">
        <v>113</v>
      </c>
      <c r="BM332" t="s">
        <v>114</v>
      </c>
      <c r="BN332" t="s">
        <v>113</v>
      </c>
      <c r="BO332" t="s">
        <v>126</v>
      </c>
      <c r="BP332" t="s">
        <v>127</v>
      </c>
      <c r="BQ332" t="s">
        <v>179</v>
      </c>
      <c r="BR332" t="s">
        <v>180</v>
      </c>
      <c r="BS332">
        <v>147398</v>
      </c>
      <c r="BT332" t="s">
        <v>119</v>
      </c>
      <c r="BU332" t="s">
        <v>120</v>
      </c>
      <c r="BV332" t="s">
        <v>120</v>
      </c>
      <c r="BW332" t="s">
        <v>120</v>
      </c>
      <c r="BX332" t="s">
        <v>120</v>
      </c>
      <c r="BY332">
        <v>4</v>
      </c>
      <c r="BZ332">
        <v>4</v>
      </c>
      <c r="CA332">
        <v>515893</v>
      </c>
      <c r="CD332" t="s">
        <v>121</v>
      </c>
    </row>
    <row r="333" spans="2:82" x14ac:dyDescent="0.25">
      <c r="B333">
        <f t="shared" si="83"/>
        <v>329</v>
      </c>
      <c r="C333" t="s">
        <v>1887</v>
      </c>
      <c r="D333" t="s">
        <v>1888</v>
      </c>
      <c r="E333" t="s">
        <v>1889</v>
      </c>
      <c r="F333" t="s">
        <v>1890</v>
      </c>
      <c r="G333" t="s">
        <v>264</v>
      </c>
      <c r="H333" t="s">
        <v>1891</v>
      </c>
      <c r="I333" t="s">
        <v>1892</v>
      </c>
      <c r="J333" t="s">
        <v>1893</v>
      </c>
      <c r="K333" s="16">
        <v>1802981</v>
      </c>
      <c r="L333" s="16">
        <v>1835571</v>
      </c>
      <c r="M333" s="16">
        <v>1835571</v>
      </c>
      <c r="O333" t="s">
        <v>88</v>
      </c>
      <c r="P333" t="s">
        <v>227</v>
      </c>
      <c r="Q333" t="s">
        <v>123</v>
      </c>
      <c r="R333" t="s">
        <v>124</v>
      </c>
      <c r="S333" t="s">
        <v>92</v>
      </c>
      <c r="T333" t="s">
        <v>93</v>
      </c>
      <c r="U333">
        <v>42272</v>
      </c>
      <c r="W333">
        <v>65034</v>
      </c>
      <c r="X333">
        <v>0</v>
      </c>
      <c r="Y333" t="s">
        <v>318</v>
      </c>
      <c r="Z333" t="s">
        <v>95</v>
      </c>
      <c r="AA333" t="s">
        <v>96</v>
      </c>
      <c r="AB333" t="s">
        <v>319</v>
      </c>
      <c r="AC333" t="s">
        <v>319</v>
      </c>
      <c r="AD333" t="s">
        <v>98</v>
      </c>
      <c r="AE333" t="s">
        <v>622</v>
      </c>
      <c r="AG333" t="s">
        <v>100</v>
      </c>
      <c r="AI333">
        <v>1800</v>
      </c>
      <c r="AJ333">
        <v>1800</v>
      </c>
      <c r="AK333">
        <v>0</v>
      </c>
      <c r="AL333">
        <v>0</v>
      </c>
      <c r="AM333">
        <v>0</v>
      </c>
      <c r="AN333">
        <v>1800</v>
      </c>
      <c r="AO333">
        <v>120</v>
      </c>
      <c r="AP333">
        <v>1</v>
      </c>
      <c r="AU333">
        <v>0</v>
      </c>
      <c r="AY333" t="s">
        <v>868</v>
      </c>
      <c r="AZ333" t="s">
        <v>1743</v>
      </c>
      <c r="BA333" t="s">
        <v>1890</v>
      </c>
      <c r="BB333" t="s">
        <v>871</v>
      </c>
      <c r="BC333" t="s">
        <v>872</v>
      </c>
      <c r="BD333" t="s">
        <v>1894</v>
      </c>
      <c r="BE333" t="s">
        <v>1895</v>
      </c>
      <c r="BF333" t="s">
        <v>1896</v>
      </c>
      <c r="BG333" t="s">
        <v>98</v>
      </c>
      <c r="BH333" t="s">
        <v>278</v>
      </c>
      <c r="BI333" t="s">
        <v>1897</v>
      </c>
      <c r="BJ333" t="s">
        <v>1898</v>
      </c>
      <c r="BK333" t="s">
        <v>297</v>
      </c>
      <c r="BL333" t="s">
        <v>113</v>
      </c>
      <c r="BM333" t="s">
        <v>114</v>
      </c>
      <c r="BN333" t="s">
        <v>113</v>
      </c>
      <c r="BO333" t="s">
        <v>126</v>
      </c>
      <c r="BP333" t="s">
        <v>127</v>
      </c>
      <c r="BQ333" t="s">
        <v>179</v>
      </c>
      <c r="BR333" t="s">
        <v>180</v>
      </c>
      <c r="BS333">
        <v>147398</v>
      </c>
      <c r="BT333" t="s">
        <v>119</v>
      </c>
      <c r="BU333" t="s">
        <v>120</v>
      </c>
      <c r="BV333" t="s">
        <v>120</v>
      </c>
      <c r="BW333" t="s">
        <v>120</v>
      </c>
      <c r="BX333" t="s">
        <v>120</v>
      </c>
      <c r="BY333">
        <v>4</v>
      </c>
      <c r="BZ333">
        <v>4</v>
      </c>
      <c r="CA333">
        <v>515893</v>
      </c>
      <c r="CD333" t="s">
        <v>121</v>
      </c>
    </row>
    <row r="334" spans="2:82" x14ac:dyDescent="0.25">
      <c r="B334">
        <f t="shared" si="83"/>
        <v>330</v>
      </c>
      <c r="C334" t="s">
        <v>1887</v>
      </c>
      <c r="D334" t="s">
        <v>1888</v>
      </c>
      <c r="E334" t="s">
        <v>1889</v>
      </c>
      <c r="F334" t="s">
        <v>1890</v>
      </c>
      <c r="G334" t="s">
        <v>264</v>
      </c>
      <c r="H334" t="s">
        <v>1891</v>
      </c>
      <c r="I334" t="s">
        <v>1892</v>
      </c>
      <c r="J334" t="s">
        <v>1893</v>
      </c>
      <c r="K334" s="16">
        <v>1802981</v>
      </c>
      <c r="L334" s="16">
        <v>1835571</v>
      </c>
      <c r="M334" s="16">
        <v>1835571</v>
      </c>
      <c r="O334" t="s">
        <v>88</v>
      </c>
      <c r="P334" t="s">
        <v>282</v>
      </c>
      <c r="Q334" t="s">
        <v>123</v>
      </c>
      <c r="R334" t="s">
        <v>124</v>
      </c>
      <c r="S334" t="s">
        <v>92</v>
      </c>
      <c r="T334" t="s">
        <v>93</v>
      </c>
      <c r="U334">
        <v>42272</v>
      </c>
      <c r="W334">
        <v>65034</v>
      </c>
      <c r="X334">
        <v>0</v>
      </c>
      <c r="Y334" t="s">
        <v>318</v>
      </c>
      <c r="Z334" t="s">
        <v>95</v>
      </c>
      <c r="AA334" t="s">
        <v>96</v>
      </c>
      <c r="AB334" t="s">
        <v>319</v>
      </c>
      <c r="AC334" t="s">
        <v>319</v>
      </c>
      <c r="AD334" t="s">
        <v>98</v>
      </c>
      <c r="AE334" t="s">
        <v>622</v>
      </c>
      <c r="AG334" t="s">
        <v>100</v>
      </c>
      <c r="AI334">
        <v>1800</v>
      </c>
      <c r="AJ334">
        <v>1800</v>
      </c>
      <c r="AK334">
        <v>0</v>
      </c>
      <c r="AL334">
        <v>0</v>
      </c>
      <c r="AM334">
        <v>0</v>
      </c>
      <c r="AN334">
        <v>1800</v>
      </c>
      <c r="AO334">
        <v>120</v>
      </c>
      <c r="AP334">
        <v>1</v>
      </c>
      <c r="AU334">
        <v>0</v>
      </c>
      <c r="AY334" t="s">
        <v>868</v>
      </c>
      <c r="AZ334" t="s">
        <v>1743</v>
      </c>
      <c r="BA334" t="s">
        <v>1890</v>
      </c>
      <c r="BB334" t="s">
        <v>871</v>
      </c>
      <c r="BC334" t="s">
        <v>872</v>
      </c>
      <c r="BD334" t="s">
        <v>1894</v>
      </c>
      <c r="BE334" t="s">
        <v>1895</v>
      </c>
      <c r="BF334" t="s">
        <v>1896</v>
      </c>
      <c r="BG334" t="s">
        <v>98</v>
      </c>
      <c r="BH334" t="s">
        <v>278</v>
      </c>
      <c r="BI334" t="s">
        <v>1897</v>
      </c>
      <c r="BJ334" t="s">
        <v>1898</v>
      </c>
      <c r="BK334" t="s">
        <v>297</v>
      </c>
      <c r="BL334" t="s">
        <v>113</v>
      </c>
      <c r="BM334" t="s">
        <v>114</v>
      </c>
      <c r="BN334" t="s">
        <v>113</v>
      </c>
      <c r="BO334" t="s">
        <v>126</v>
      </c>
      <c r="BP334" t="s">
        <v>127</v>
      </c>
      <c r="BQ334" t="s">
        <v>179</v>
      </c>
      <c r="BR334" t="s">
        <v>180</v>
      </c>
      <c r="BS334">
        <v>147398</v>
      </c>
      <c r="BT334" t="s">
        <v>119</v>
      </c>
      <c r="BU334" t="s">
        <v>120</v>
      </c>
      <c r="BV334" t="s">
        <v>120</v>
      </c>
      <c r="BW334" t="s">
        <v>120</v>
      </c>
      <c r="BX334" t="s">
        <v>120</v>
      </c>
      <c r="BY334">
        <v>4</v>
      </c>
      <c r="BZ334">
        <v>4</v>
      </c>
      <c r="CA334">
        <v>515893</v>
      </c>
      <c r="CD334" t="s">
        <v>121</v>
      </c>
    </row>
    <row r="335" spans="2:82" x14ac:dyDescent="0.25">
      <c r="B335">
        <f t="shared" si="83"/>
        <v>331</v>
      </c>
      <c r="C335" t="s">
        <v>1887</v>
      </c>
      <c r="D335" t="s">
        <v>1888</v>
      </c>
      <c r="E335" t="s">
        <v>1889</v>
      </c>
      <c r="F335" t="s">
        <v>1890</v>
      </c>
      <c r="G335" t="s">
        <v>264</v>
      </c>
      <c r="H335" t="s">
        <v>1891</v>
      </c>
      <c r="I335" t="s">
        <v>1892</v>
      </c>
      <c r="J335" t="s">
        <v>1893</v>
      </c>
      <c r="K335" s="16">
        <v>1802981</v>
      </c>
      <c r="L335" s="16">
        <v>1835571</v>
      </c>
      <c r="M335" s="16">
        <v>1835571</v>
      </c>
      <c r="O335" t="s">
        <v>88</v>
      </c>
      <c r="P335" t="s">
        <v>101</v>
      </c>
      <c r="Q335" t="s">
        <v>123</v>
      </c>
      <c r="R335" t="s">
        <v>124</v>
      </c>
      <c r="S335" t="s">
        <v>92</v>
      </c>
      <c r="T335" t="s">
        <v>93</v>
      </c>
      <c r="U335">
        <v>42272</v>
      </c>
      <c r="W335">
        <v>65034</v>
      </c>
      <c r="X335">
        <v>0</v>
      </c>
      <c r="Y335" t="s">
        <v>318</v>
      </c>
      <c r="Z335" t="s">
        <v>95</v>
      </c>
      <c r="AA335" t="s">
        <v>96</v>
      </c>
      <c r="AB335" t="s">
        <v>319</v>
      </c>
      <c r="AC335" t="s">
        <v>319</v>
      </c>
      <c r="AD335" t="s">
        <v>98</v>
      </c>
      <c r="AE335" t="s">
        <v>622</v>
      </c>
      <c r="AG335" t="s">
        <v>100</v>
      </c>
      <c r="AI335">
        <v>1800</v>
      </c>
      <c r="AJ335">
        <v>1800</v>
      </c>
      <c r="AK335">
        <v>0</v>
      </c>
      <c r="AL335">
        <v>0</v>
      </c>
      <c r="AM335">
        <v>0</v>
      </c>
      <c r="AN335">
        <v>1800</v>
      </c>
      <c r="AO335">
        <v>120</v>
      </c>
      <c r="AP335">
        <v>1</v>
      </c>
      <c r="AU335">
        <v>0</v>
      </c>
      <c r="AY335" t="s">
        <v>868</v>
      </c>
      <c r="AZ335" t="s">
        <v>1743</v>
      </c>
      <c r="BA335" t="s">
        <v>1890</v>
      </c>
      <c r="BB335" t="s">
        <v>871</v>
      </c>
      <c r="BC335" t="s">
        <v>872</v>
      </c>
      <c r="BD335" t="s">
        <v>1894</v>
      </c>
      <c r="BE335" t="s">
        <v>1895</v>
      </c>
      <c r="BF335" t="s">
        <v>1896</v>
      </c>
      <c r="BG335" t="s">
        <v>98</v>
      </c>
      <c r="BH335" t="s">
        <v>278</v>
      </c>
      <c r="BI335" t="s">
        <v>1897</v>
      </c>
      <c r="BJ335" t="s">
        <v>1898</v>
      </c>
      <c r="BK335" t="s">
        <v>297</v>
      </c>
      <c r="BL335" t="s">
        <v>113</v>
      </c>
      <c r="BM335" t="s">
        <v>114</v>
      </c>
      <c r="BN335" t="s">
        <v>113</v>
      </c>
      <c r="BO335" t="s">
        <v>126</v>
      </c>
      <c r="BP335" t="s">
        <v>127</v>
      </c>
      <c r="BQ335" t="s">
        <v>179</v>
      </c>
      <c r="BR335" t="s">
        <v>180</v>
      </c>
      <c r="BS335">
        <v>147398</v>
      </c>
      <c r="BT335" t="s">
        <v>119</v>
      </c>
      <c r="BU335" t="s">
        <v>120</v>
      </c>
      <c r="BV335" t="s">
        <v>120</v>
      </c>
      <c r="BW335" t="s">
        <v>120</v>
      </c>
      <c r="BX335" t="s">
        <v>120</v>
      </c>
      <c r="BY335">
        <v>4</v>
      </c>
      <c r="BZ335">
        <v>4</v>
      </c>
      <c r="CA335">
        <v>515893</v>
      </c>
      <c r="CD335" t="s">
        <v>121</v>
      </c>
    </row>
    <row r="336" spans="2:82" x14ac:dyDescent="0.25">
      <c r="B336">
        <f t="shared" si="83"/>
        <v>332</v>
      </c>
      <c r="C336" t="s">
        <v>1887</v>
      </c>
      <c r="D336" t="s">
        <v>1888</v>
      </c>
      <c r="E336" t="s">
        <v>1889</v>
      </c>
      <c r="F336" t="s">
        <v>1890</v>
      </c>
      <c r="G336" t="s">
        <v>264</v>
      </c>
      <c r="H336" t="s">
        <v>1891</v>
      </c>
      <c r="I336" t="s">
        <v>1892</v>
      </c>
      <c r="J336" t="s">
        <v>1893</v>
      </c>
      <c r="K336" s="16">
        <v>1802981</v>
      </c>
      <c r="L336" s="16">
        <v>1835571</v>
      </c>
      <c r="M336" s="16">
        <v>1835571</v>
      </c>
      <c r="O336" t="s">
        <v>88</v>
      </c>
      <c r="P336" t="s">
        <v>317</v>
      </c>
      <c r="Q336" t="s">
        <v>123</v>
      </c>
      <c r="R336" t="s">
        <v>124</v>
      </c>
      <c r="S336" t="s">
        <v>92</v>
      </c>
      <c r="T336" t="s">
        <v>93</v>
      </c>
      <c r="U336">
        <v>42922</v>
      </c>
      <c r="W336">
        <v>65034</v>
      </c>
      <c r="X336">
        <v>0</v>
      </c>
      <c r="Y336" t="s">
        <v>1899</v>
      </c>
      <c r="Z336" t="s">
        <v>95</v>
      </c>
      <c r="AA336" t="s">
        <v>96</v>
      </c>
      <c r="AB336" t="s">
        <v>220</v>
      </c>
      <c r="AC336" t="s">
        <v>220</v>
      </c>
      <c r="AD336" t="s">
        <v>98</v>
      </c>
      <c r="AE336" t="s">
        <v>622</v>
      </c>
      <c r="AG336" t="s">
        <v>100</v>
      </c>
      <c r="AI336">
        <v>1800</v>
      </c>
      <c r="AJ336">
        <v>1800</v>
      </c>
      <c r="AK336">
        <v>0</v>
      </c>
      <c r="AL336">
        <v>0</v>
      </c>
      <c r="AM336">
        <v>0</v>
      </c>
      <c r="AN336">
        <v>1800</v>
      </c>
      <c r="AO336">
        <v>120</v>
      </c>
      <c r="AP336">
        <v>1</v>
      </c>
      <c r="AU336">
        <v>0</v>
      </c>
      <c r="AY336" t="s">
        <v>868</v>
      </c>
      <c r="AZ336" t="s">
        <v>1743</v>
      </c>
      <c r="BA336" t="s">
        <v>1890</v>
      </c>
      <c r="BB336" t="s">
        <v>871</v>
      </c>
      <c r="BC336" t="s">
        <v>872</v>
      </c>
      <c r="BD336" t="s">
        <v>1894</v>
      </c>
      <c r="BE336" t="s">
        <v>1895</v>
      </c>
      <c r="BF336" t="s">
        <v>1896</v>
      </c>
      <c r="BG336" t="s">
        <v>98</v>
      </c>
      <c r="BH336" t="s">
        <v>278</v>
      </c>
      <c r="BI336" t="s">
        <v>1897</v>
      </c>
      <c r="BJ336" t="s">
        <v>1898</v>
      </c>
      <c r="BK336" t="s">
        <v>297</v>
      </c>
      <c r="BL336" t="s">
        <v>113</v>
      </c>
      <c r="BM336" t="s">
        <v>114</v>
      </c>
      <c r="BN336" t="s">
        <v>113</v>
      </c>
      <c r="BO336" t="s">
        <v>126</v>
      </c>
      <c r="BP336" t="s">
        <v>127</v>
      </c>
      <c r="BQ336" t="s">
        <v>179</v>
      </c>
      <c r="BR336" t="s">
        <v>180</v>
      </c>
      <c r="BS336">
        <v>147398</v>
      </c>
      <c r="BT336" t="s">
        <v>119</v>
      </c>
      <c r="BU336" t="s">
        <v>120</v>
      </c>
      <c r="BV336" t="s">
        <v>120</v>
      </c>
      <c r="BW336" t="s">
        <v>120</v>
      </c>
      <c r="BX336" t="s">
        <v>120</v>
      </c>
      <c r="BY336">
        <v>4</v>
      </c>
      <c r="BZ336">
        <v>4</v>
      </c>
      <c r="CA336">
        <v>515893</v>
      </c>
      <c r="CD336" t="s">
        <v>121</v>
      </c>
    </row>
    <row r="337" spans="2:82" x14ac:dyDescent="0.25">
      <c r="B337">
        <f t="shared" si="83"/>
        <v>333</v>
      </c>
      <c r="C337" t="s">
        <v>1887</v>
      </c>
      <c r="D337" t="s">
        <v>1888</v>
      </c>
      <c r="E337" t="s">
        <v>1889</v>
      </c>
      <c r="F337" t="s">
        <v>1890</v>
      </c>
      <c r="G337" t="s">
        <v>264</v>
      </c>
      <c r="H337" t="s">
        <v>1891</v>
      </c>
      <c r="I337" t="s">
        <v>1892</v>
      </c>
      <c r="J337" t="s">
        <v>1893</v>
      </c>
      <c r="K337" s="16">
        <v>1802981</v>
      </c>
      <c r="L337" s="16">
        <v>1835571</v>
      </c>
      <c r="M337" s="16">
        <v>1835571</v>
      </c>
      <c r="O337" t="s">
        <v>88</v>
      </c>
      <c r="P337" t="s">
        <v>270</v>
      </c>
      <c r="Q337" t="s">
        <v>123</v>
      </c>
      <c r="R337" t="s">
        <v>124</v>
      </c>
      <c r="S337" t="s">
        <v>92</v>
      </c>
      <c r="T337" t="s">
        <v>93</v>
      </c>
      <c r="U337">
        <v>42922</v>
      </c>
      <c r="W337">
        <v>65034</v>
      </c>
      <c r="X337">
        <v>0</v>
      </c>
      <c r="Y337" t="s">
        <v>1899</v>
      </c>
      <c r="Z337" t="s">
        <v>95</v>
      </c>
      <c r="AA337" t="s">
        <v>96</v>
      </c>
      <c r="AB337" t="s">
        <v>220</v>
      </c>
      <c r="AC337" t="s">
        <v>220</v>
      </c>
      <c r="AD337" t="s">
        <v>98</v>
      </c>
      <c r="AE337" t="s">
        <v>622</v>
      </c>
      <c r="AG337" t="s">
        <v>100</v>
      </c>
      <c r="AI337">
        <v>1800</v>
      </c>
      <c r="AJ337">
        <v>1800</v>
      </c>
      <c r="AK337">
        <v>0</v>
      </c>
      <c r="AL337">
        <v>0</v>
      </c>
      <c r="AM337">
        <v>0</v>
      </c>
      <c r="AN337">
        <v>1800</v>
      </c>
      <c r="AO337">
        <v>120</v>
      </c>
      <c r="AP337">
        <v>1</v>
      </c>
      <c r="AU337">
        <v>0</v>
      </c>
      <c r="AY337" t="s">
        <v>868</v>
      </c>
      <c r="AZ337" t="s">
        <v>1743</v>
      </c>
      <c r="BA337" t="s">
        <v>1890</v>
      </c>
      <c r="BB337" t="s">
        <v>871</v>
      </c>
      <c r="BC337" t="s">
        <v>872</v>
      </c>
      <c r="BD337" t="s">
        <v>1894</v>
      </c>
      <c r="BE337" t="s">
        <v>1895</v>
      </c>
      <c r="BF337" t="s">
        <v>1896</v>
      </c>
      <c r="BG337" t="s">
        <v>98</v>
      </c>
      <c r="BH337" t="s">
        <v>278</v>
      </c>
      <c r="BI337" t="s">
        <v>1897</v>
      </c>
      <c r="BJ337" t="s">
        <v>1898</v>
      </c>
      <c r="BK337" t="s">
        <v>297</v>
      </c>
      <c r="BL337" t="s">
        <v>113</v>
      </c>
      <c r="BM337" t="s">
        <v>114</v>
      </c>
      <c r="BN337" t="s">
        <v>113</v>
      </c>
      <c r="BO337" t="s">
        <v>126</v>
      </c>
      <c r="BP337" t="s">
        <v>127</v>
      </c>
      <c r="BQ337" t="s">
        <v>179</v>
      </c>
      <c r="BR337" t="s">
        <v>180</v>
      </c>
      <c r="BS337">
        <v>147398</v>
      </c>
      <c r="BT337" t="s">
        <v>119</v>
      </c>
      <c r="BU337" t="s">
        <v>120</v>
      </c>
      <c r="BV337" t="s">
        <v>120</v>
      </c>
      <c r="BW337" t="s">
        <v>120</v>
      </c>
      <c r="BX337" t="s">
        <v>120</v>
      </c>
      <c r="BY337">
        <v>4</v>
      </c>
      <c r="BZ337">
        <v>4</v>
      </c>
      <c r="CA337">
        <v>515893</v>
      </c>
      <c r="CD337" t="s">
        <v>121</v>
      </c>
    </row>
    <row r="338" spans="2:82" x14ac:dyDescent="0.25">
      <c r="B338">
        <f t="shared" si="83"/>
        <v>334</v>
      </c>
      <c r="C338" t="s">
        <v>1887</v>
      </c>
      <c r="D338" t="s">
        <v>1888</v>
      </c>
      <c r="E338" t="s">
        <v>1889</v>
      </c>
      <c r="F338" t="s">
        <v>1890</v>
      </c>
      <c r="G338" t="s">
        <v>264</v>
      </c>
      <c r="H338" t="s">
        <v>1891</v>
      </c>
      <c r="I338" t="s">
        <v>1892</v>
      </c>
      <c r="J338" t="s">
        <v>1893</v>
      </c>
      <c r="K338" s="16">
        <v>1802981</v>
      </c>
      <c r="L338" s="16">
        <v>1835571</v>
      </c>
      <c r="M338" s="16">
        <v>1835571</v>
      </c>
      <c r="O338" t="s">
        <v>88</v>
      </c>
      <c r="P338" t="s">
        <v>228</v>
      </c>
      <c r="Q338" t="s">
        <v>123</v>
      </c>
      <c r="R338" t="s">
        <v>124</v>
      </c>
      <c r="S338" t="s">
        <v>92</v>
      </c>
      <c r="T338" t="s">
        <v>93</v>
      </c>
      <c r="U338">
        <v>42922</v>
      </c>
      <c r="W338">
        <v>65034</v>
      </c>
      <c r="X338">
        <v>0</v>
      </c>
      <c r="Y338" t="s">
        <v>1899</v>
      </c>
      <c r="Z338" t="s">
        <v>95</v>
      </c>
      <c r="AA338" t="s">
        <v>96</v>
      </c>
      <c r="AB338" t="s">
        <v>220</v>
      </c>
      <c r="AC338" t="s">
        <v>220</v>
      </c>
      <c r="AD338" t="s">
        <v>98</v>
      </c>
      <c r="AE338" t="s">
        <v>622</v>
      </c>
      <c r="AG338" t="s">
        <v>100</v>
      </c>
      <c r="AI338">
        <v>1800</v>
      </c>
      <c r="AJ338">
        <v>1800</v>
      </c>
      <c r="AK338">
        <v>0</v>
      </c>
      <c r="AL338">
        <v>0</v>
      </c>
      <c r="AM338">
        <v>0</v>
      </c>
      <c r="AN338">
        <v>1800</v>
      </c>
      <c r="AO338">
        <v>120</v>
      </c>
      <c r="AP338">
        <v>1</v>
      </c>
      <c r="AU338">
        <v>0</v>
      </c>
      <c r="AY338" t="s">
        <v>868</v>
      </c>
      <c r="AZ338" t="s">
        <v>1743</v>
      </c>
      <c r="BA338" t="s">
        <v>1890</v>
      </c>
      <c r="BB338" t="s">
        <v>871</v>
      </c>
      <c r="BC338" t="s">
        <v>872</v>
      </c>
      <c r="BD338" t="s">
        <v>1894</v>
      </c>
      <c r="BE338" t="s">
        <v>1895</v>
      </c>
      <c r="BF338" t="s">
        <v>1896</v>
      </c>
      <c r="BG338" t="s">
        <v>98</v>
      </c>
      <c r="BH338" t="s">
        <v>278</v>
      </c>
      <c r="BI338" t="s">
        <v>1897</v>
      </c>
      <c r="BJ338" t="s">
        <v>1898</v>
      </c>
      <c r="BK338" t="s">
        <v>297</v>
      </c>
      <c r="BL338" t="s">
        <v>113</v>
      </c>
      <c r="BM338" t="s">
        <v>114</v>
      </c>
      <c r="BN338" t="s">
        <v>113</v>
      </c>
      <c r="BO338" t="s">
        <v>126</v>
      </c>
      <c r="BP338" t="s">
        <v>127</v>
      </c>
      <c r="BQ338" t="s">
        <v>179</v>
      </c>
      <c r="BR338" t="s">
        <v>180</v>
      </c>
      <c r="BS338">
        <v>147398</v>
      </c>
      <c r="BT338" t="s">
        <v>119</v>
      </c>
      <c r="BU338" t="s">
        <v>120</v>
      </c>
      <c r="BV338" t="s">
        <v>120</v>
      </c>
      <c r="BW338" t="s">
        <v>120</v>
      </c>
      <c r="BX338" t="s">
        <v>120</v>
      </c>
      <c r="BY338">
        <v>4</v>
      </c>
      <c r="BZ338">
        <v>4</v>
      </c>
      <c r="CA338">
        <v>515893</v>
      </c>
      <c r="CD338" t="s">
        <v>121</v>
      </c>
    </row>
    <row r="339" spans="2:82" x14ac:dyDescent="0.25">
      <c r="B339">
        <f t="shared" si="83"/>
        <v>335</v>
      </c>
      <c r="C339" t="s">
        <v>1887</v>
      </c>
      <c r="D339" t="s">
        <v>1888</v>
      </c>
      <c r="E339" t="s">
        <v>1889</v>
      </c>
      <c r="F339" t="s">
        <v>1890</v>
      </c>
      <c r="G339" t="s">
        <v>264</v>
      </c>
      <c r="H339" t="s">
        <v>1891</v>
      </c>
      <c r="I339" t="s">
        <v>1892</v>
      </c>
      <c r="J339" t="s">
        <v>1893</v>
      </c>
      <c r="K339" s="16">
        <v>1802981</v>
      </c>
      <c r="L339" s="16">
        <v>1835571</v>
      </c>
      <c r="M339" s="16">
        <v>1835571</v>
      </c>
      <c r="O339" t="s">
        <v>88</v>
      </c>
      <c r="P339" t="s">
        <v>744</v>
      </c>
      <c r="Q339" t="s">
        <v>123</v>
      </c>
      <c r="R339" t="s">
        <v>124</v>
      </c>
      <c r="S339" t="s">
        <v>92</v>
      </c>
      <c r="T339" t="s">
        <v>93</v>
      </c>
      <c r="U339">
        <v>43573</v>
      </c>
      <c r="W339">
        <v>65034</v>
      </c>
      <c r="X339">
        <v>0</v>
      </c>
      <c r="Y339" t="s">
        <v>197</v>
      </c>
      <c r="Z339" t="s">
        <v>95</v>
      </c>
      <c r="AA339" t="s">
        <v>96</v>
      </c>
      <c r="AB339" t="s">
        <v>223</v>
      </c>
      <c r="AC339" t="s">
        <v>223</v>
      </c>
      <c r="AD339" t="s">
        <v>98</v>
      </c>
      <c r="AE339" t="s">
        <v>622</v>
      </c>
      <c r="AG339" t="s">
        <v>100</v>
      </c>
      <c r="AI339">
        <v>1800</v>
      </c>
      <c r="AJ339">
        <v>1800</v>
      </c>
      <c r="AK339">
        <v>0</v>
      </c>
      <c r="AL339">
        <v>0</v>
      </c>
      <c r="AM339">
        <v>0</v>
      </c>
      <c r="AN339">
        <v>1800</v>
      </c>
      <c r="AO339">
        <v>120</v>
      </c>
      <c r="AP339">
        <v>1</v>
      </c>
      <c r="AU339">
        <v>0</v>
      </c>
      <c r="AY339" t="s">
        <v>868</v>
      </c>
      <c r="AZ339" t="s">
        <v>1743</v>
      </c>
      <c r="BA339" t="s">
        <v>1890</v>
      </c>
      <c r="BB339" t="s">
        <v>871</v>
      </c>
      <c r="BC339" t="s">
        <v>872</v>
      </c>
      <c r="BD339" t="s">
        <v>1894</v>
      </c>
      <c r="BE339" t="s">
        <v>1895</v>
      </c>
      <c r="BF339" t="s">
        <v>1896</v>
      </c>
      <c r="BG339" t="s">
        <v>98</v>
      </c>
      <c r="BH339" t="s">
        <v>278</v>
      </c>
      <c r="BI339" t="s">
        <v>1897</v>
      </c>
      <c r="BJ339" t="s">
        <v>1898</v>
      </c>
      <c r="BK339" t="s">
        <v>297</v>
      </c>
      <c r="BL339" t="s">
        <v>113</v>
      </c>
      <c r="BM339" t="s">
        <v>114</v>
      </c>
      <c r="BN339" t="s">
        <v>113</v>
      </c>
      <c r="BO339" t="s">
        <v>126</v>
      </c>
      <c r="BP339" t="s">
        <v>127</v>
      </c>
      <c r="BQ339" t="s">
        <v>179</v>
      </c>
      <c r="BR339" t="s">
        <v>180</v>
      </c>
      <c r="BS339">
        <v>147398</v>
      </c>
      <c r="BT339" t="s">
        <v>119</v>
      </c>
      <c r="BU339" t="s">
        <v>120</v>
      </c>
      <c r="BV339" t="s">
        <v>120</v>
      </c>
      <c r="BW339" t="s">
        <v>120</v>
      </c>
      <c r="BX339" t="s">
        <v>120</v>
      </c>
      <c r="BY339">
        <v>4</v>
      </c>
      <c r="BZ339">
        <v>4</v>
      </c>
      <c r="CA339">
        <v>515893</v>
      </c>
      <c r="CD339" t="s">
        <v>121</v>
      </c>
    </row>
    <row r="340" spans="2:82" x14ac:dyDescent="0.25">
      <c r="B340">
        <f t="shared" si="83"/>
        <v>336</v>
      </c>
      <c r="C340" t="s">
        <v>1887</v>
      </c>
      <c r="D340" t="s">
        <v>1888</v>
      </c>
      <c r="E340" t="s">
        <v>1889</v>
      </c>
      <c r="F340" t="s">
        <v>1890</v>
      </c>
      <c r="G340" t="s">
        <v>264</v>
      </c>
      <c r="H340" t="s">
        <v>1891</v>
      </c>
      <c r="I340" t="s">
        <v>1892</v>
      </c>
      <c r="J340" t="s">
        <v>1893</v>
      </c>
      <c r="K340" s="16">
        <v>1802981</v>
      </c>
      <c r="L340" s="16">
        <v>1835571</v>
      </c>
      <c r="M340" s="16">
        <v>1835571</v>
      </c>
      <c r="O340" t="s">
        <v>88</v>
      </c>
      <c r="P340" t="s">
        <v>920</v>
      </c>
      <c r="Q340" t="s">
        <v>123</v>
      </c>
      <c r="R340" t="s">
        <v>124</v>
      </c>
      <c r="S340" t="s">
        <v>92</v>
      </c>
      <c r="T340" t="s">
        <v>93</v>
      </c>
      <c r="U340">
        <v>43573</v>
      </c>
      <c r="W340">
        <v>65034</v>
      </c>
      <c r="X340">
        <v>0</v>
      </c>
      <c r="Y340" t="s">
        <v>197</v>
      </c>
      <c r="Z340" t="s">
        <v>95</v>
      </c>
      <c r="AA340" t="s">
        <v>96</v>
      </c>
      <c r="AB340" t="s">
        <v>223</v>
      </c>
      <c r="AC340" t="s">
        <v>223</v>
      </c>
      <c r="AD340" t="s">
        <v>98</v>
      </c>
      <c r="AE340" t="s">
        <v>622</v>
      </c>
      <c r="AG340" t="s">
        <v>100</v>
      </c>
      <c r="AI340">
        <v>1800</v>
      </c>
      <c r="AJ340">
        <v>1800</v>
      </c>
      <c r="AK340">
        <v>0</v>
      </c>
      <c r="AL340">
        <v>0</v>
      </c>
      <c r="AM340">
        <v>0</v>
      </c>
      <c r="AN340">
        <v>1800</v>
      </c>
      <c r="AO340">
        <v>120</v>
      </c>
      <c r="AP340">
        <v>1</v>
      </c>
      <c r="AU340">
        <v>0</v>
      </c>
      <c r="AY340" t="s">
        <v>868</v>
      </c>
      <c r="AZ340" t="s">
        <v>1743</v>
      </c>
      <c r="BA340" t="s">
        <v>1890</v>
      </c>
      <c r="BB340" t="s">
        <v>871</v>
      </c>
      <c r="BC340" t="s">
        <v>872</v>
      </c>
      <c r="BD340" t="s">
        <v>1894</v>
      </c>
      <c r="BE340" t="s">
        <v>1895</v>
      </c>
      <c r="BF340" t="s">
        <v>1896</v>
      </c>
      <c r="BG340" t="s">
        <v>98</v>
      </c>
      <c r="BH340" t="s">
        <v>278</v>
      </c>
      <c r="BI340" t="s">
        <v>1897</v>
      </c>
      <c r="BJ340" t="s">
        <v>1898</v>
      </c>
      <c r="BK340" t="s">
        <v>297</v>
      </c>
      <c r="BL340" t="s">
        <v>113</v>
      </c>
      <c r="BM340" t="s">
        <v>114</v>
      </c>
      <c r="BN340" t="s">
        <v>113</v>
      </c>
      <c r="BO340" t="s">
        <v>126</v>
      </c>
      <c r="BP340" t="s">
        <v>127</v>
      </c>
      <c r="BQ340" t="s">
        <v>179</v>
      </c>
      <c r="BR340" t="s">
        <v>180</v>
      </c>
      <c r="BS340">
        <v>147398</v>
      </c>
      <c r="BT340" t="s">
        <v>119</v>
      </c>
      <c r="BU340" t="s">
        <v>120</v>
      </c>
      <c r="BV340" t="s">
        <v>120</v>
      </c>
      <c r="BW340" t="s">
        <v>120</v>
      </c>
      <c r="BX340" t="s">
        <v>120</v>
      </c>
      <c r="BY340">
        <v>4</v>
      </c>
      <c r="BZ340">
        <v>4</v>
      </c>
      <c r="CA340">
        <v>515893</v>
      </c>
      <c r="CD340" t="s">
        <v>121</v>
      </c>
    </row>
    <row r="341" spans="2:82" x14ac:dyDescent="0.25">
      <c r="B341">
        <f t="shared" si="83"/>
        <v>337</v>
      </c>
      <c r="C341" t="s">
        <v>1887</v>
      </c>
      <c r="D341" t="s">
        <v>1888</v>
      </c>
      <c r="E341" t="s">
        <v>1889</v>
      </c>
      <c r="F341" t="s">
        <v>1890</v>
      </c>
      <c r="G341" t="s">
        <v>264</v>
      </c>
      <c r="H341" t="s">
        <v>1891</v>
      </c>
      <c r="I341" t="s">
        <v>1892</v>
      </c>
      <c r="J341" t="s">
        <v>1893</v>
      </c>
      <c r="K341" s="16">
        <v>1802981</v>
      </c>
      <c r="L341" s="16">
        <v>1835571</v>
      </c>
      <c r="M341" s="16">
        <v>1835571</v>
      </c>
      <c r="O341" t="s">
        <v>88</v>
      </c>
      <c r="P341" t="s">
        <v>922</v>
      </c>
      <c r="Q341" t="s">
        <v>123</v>
      </c>
      <c r="R341" t="s">
        <v>124</v>
      </c>
      <c r="S341" t="s">
        <v>92</v>
      </c>
      <c r="T341" t="s">
        <v>93</v>
      </c>
      <c r="U341">
        <v>44223</v>
      </c>
      <c r="W341">
        <v>65034</v>
      </c>
      <c r="X341">
        <v>0</v>
      </c>
      <c r="Y341" t="s">
        <v>564</v>
      </c>
      <c r="Z341" t="s">
        <v>95</v>
      </c>
      <c r="AA341" t="s">
        <v>96</v>
      </c>
      <c r="AB341" t="s">
        <v>706</v>
      </c>
      <c r="AC341" t="s">
        <v>706</v>
      </c>
      <c r="AD341" t="s">
        <v>98</v>
      </c>
      <c r="AE341" t="s">
        <v>622</v>
      </c>
      <c r="AG341" t="s">
        <v>100</v>
      </c>
      <c r="AI341">
        <v>1800</v>
      </c>
      <c r="AJ341">
        <v>1800</v>
      </c>
      <c r="AK341">
        <v>0</v>
      </c>
      <c r="AL341">
        <v>0</v>
      </c>
      <c r="AM341">
        <v>0</v>
      </c>
      <c r="AN341">
        <v>1800</v>
      </c>
      <c r="AO341">
        <v>120</v>
      </c>
      <c r="AP341">
        <v>1</v>
      </c>
      <c r="AU341">
        <v>0</v>
      </c>
      <c r="AY341" t="s">
        <v>868</v>
      </c>
      <c r="AZ341" t="s">
        <v>1743</v>
      </c>
      <c r="BA341" t="s">
        <v>1890</v>
      </c>
      <c r="BB341" t="s">
        <v>871</v>
      </c>
      <c r="BC341" t="s">
        <v>872</v>
      </c>
      <c r="BD341" t="s">
        <v>1894</v>
      </c>
      <c r="BE341" t="s">
        <v>1895</v>
      </c>
      <c r="BF341" t="s">
        <v>1896</v>
      </c>
      <c r="BG341" t="s">
        <v>98</v>
      </c>
      <c r="BH341" t="s">
        <v>278</v>
      </c>
      <c r="BI341" t="s">
        <v>1897</v>
      </c>
      <c r="BJ341" t="s">
        <v>1898</v>
      </c>
      <c r="BK341" t="s">
        <v>297</v>
      </c>
      <c r="BL341" s="10" t="s">
        <v>113</v>
      </c>
      <c r="BM341" s="10" t="s">
        <v>114</v>
      </c>
      <c r="BN341" s="10" t="s">
        <v>113</v>
      </c>
      <c r="BO341" t="s">
        <v>126</v>
      </c>
      <c r="BP341" t="s">
        <v>127</v>
      </c>
      <c r="BQ341" t="s">
        <v>179</v>
      </c>
      <c r="BR341" t="s">
        <v>180</v>
      </c>
      <c r="BS341">
        <v>147398</v>
      </c>
      <c r="BT341" t="s">
        <v>119</v>
      </c>
      <c r="BU341" t="s">
        <v>120</v>
      </c>
      <c r="BV341" s="10" t="s">
        <v>120</v>
      </c>
      <c r="BW341" s="10" t="s">
        <v>120</v>
      </c>
      <c r="BX341" s="10" t="s">
        <v>120</v>
      </c>
      <c r="BY341">
        <v>4</v>
      </c>
      <c r="BZ341">
        <v>4</v>
      </c>
      <c r="CA341">
        <v>515893</v>
      </c>
      <c r="CD341" t="s">
        <v>121</v>
      </c>
    </row>
    <row r="342" spans="2:82" x14ac:dyDescent="0.25">
      <c r="B342">
        <f t="shared" si="83"/>
        <v>338</v>
      </c>
      <c r="C342" t="s">
        <v>1887</v>
      </c>
      <c r="D342" t="s">
        <v>1888</v>
      </c>
      <c r="E342" t="s">
        <v>1889</v>
      </c>
      <c r="F342" t="s">
        <v>1890</v>
      </c>
      <c r="G342" t="s">
        <v>264</v>
      </c>
      <c r="H342" t="s">
        <v>1891</v>
      </c>
      <c r="I342" t="s">
        <v>1892</v>
      </c>
      <c r="J342" t="s">
        <v>1893</v>
      </c>
      <c r="K342" s="16">
        <v>1802981</v>
      </c>
      <c r="L342" s="16">
        <v>1835571</v>
      </c>
      <c r="M342" s="16">
        <v>1835571</v>
      </c>
      <c r="O342" t="s">
        <v>88</v>
      </c>
      <c r="P342" t="s">
        <v>350</v>
      </c>
      <c r="Q342" t="s">
        <v>123</v>
      </c>
      <c r="R342" t="s">
        <v>124</v>
      </c>
      <c r="S342" t="s">
        <v>92</v>
      </c>
      <c r="T342" t="s">
        <v>93</v>
      </c>
      <c r="U342">
        <v>36853</v>
      </c>
      <c r="W342">
        <v>54195</v>
      </c>
      <c r="X342">
        <v>0</v>
      </c>
      <c r="Y342" t="s">
        <v>564</v>
      </c>
      <c r="Z342" t="s">
        <v>95</v>
      </c>
      <c r="AA342" t="s">
        <v>96</v>
      </c>
      <c r="AB342" t="s">
        <v>706</v>
      </c>
      <c r="AC342" t="s">
        <v>706</v>
      </c>
      <c r="AD342" t="s">
        <v>98</v>
      </c>
      <c r="AE342" t="s">
        <v>622</v>
      </c>
      <c r="AG342" t="s">
        <v>100</v>
      </c>
      <c r="AI342">
        <v>1500</v>
      </c>
      <c r="AJ342">
        <v>1500</v>
      </c>
      <c r="AK342">
        <v>0</v>
      </c>
      <c r="AL342">
        <v>0</v>
      </c>
      <c r="AM342">
        <v>0</v>
      </c>
      <c r="AN342">
        <v>1500</v>
      </c>
      <c r="AO342">
        <v>160</v>
      </c>
      <c r="AP342">
        <v>1</v>
      </c>
      <c r="AU342">
        <v>0</v>
      </c>
      <c r="AY342" t="s">
        <v>868</v>
      </c>
      <c r="AZ342" t="s">
        <v>1743</v>
      </c>
      <c r="BA342" t="s">
        <v>1890</v>
      </c>
      <c r="BB342" t="s">
        <v>871</v>
      </c>
      <c r="BC342" t="s">
        <v>872</v>
      </c>
      <c r="BD342" t="s">
        <v>1894</v>
      </c>
      <c r="BE342" t="s">
        <v>1895</v>
      </c>
      <c r="BF342" t="s">
        <v>1896</v>
      </c>
      <c r="BG342" t="s">
        <v>98</v>
      </c>
      <c r="BH342" t="s">
        <v>278</v>
      </c>
      <c r="BI342" t="s">
        <v>1897</v>
      </c>
      <c r="BJ342" t="s">
        <v>1898</v>
      </c>
      <c r="BK342" t="s">
        <v>297</v>
      </c>
      <c r="BL342" s="10" t="s">
        <v>113</v>
      </c>
      <c r="BM342" s="10" t="s">
        <v>114</v>
      </c>
      <c r="BN342" s="10" t="s">
        <v>113</v>
      </c>
      <c r="BO342" t="s">
        <v>126</v>
      </c>
      <c r="BP342" t="s">
        <v>127</v>
      </c>
      <c r="BQ342" t="s">
        <v>179</v>
      </c>
      <c r="BR342" t="s">
        <v>180</v>
      </c>
      <c r="BS342">
        <v>147398</v>
      </c>
      <c r="BT342" t="s">
        <v>119</v>
      </c>
      <c r="BU342" t="s">
        <v>120</v>
      </c>
      <c r="BV342" s="10" t="s">
        <v>120</v>
      </c>
      <c r="BW342" s="10" t="s">
        <v>120</v>
      </c>
      <c r="BX342" s="10" t="s">
        <v>120</v>
      </c>
      <c r="BY342">
        <v>4</v>
      </c>
      <c r="BZ342">
        <v>4</v>
      </c>
      <c r="CA342">
        <v>515893</v>
      </c>
      <c r="CD342" t="s">
        <v>121</v>
      </c>
    </row>
    <row r="343" spans="2:82" x14ac:dyDescent="0.25">
      <c r="B343">
        <f t="shared" si="83"/>
        <v>339</v>
      </c>
      <c r="C343" t="s">
        <v>1887</v>
      </c>
      <c r="D343" t="s">
        <v>1888</v>
      </c>
      <c r="E343" t="s">
        <v>1889</v>
      </c>
      <c r="F343" t="s">
        <v>1890</v>
      </c>
      <c r="G343" t="s">
        <v>264</v>
      </c>
      <c r="H343" t="s">
        <v>1891</v>
      </c>
      <c r="I343" t="s">
        <v>1892</v>
      </c>
      <c r="J343" t="s">
        <v>1893</v>
      </c>
      <c r="K343" s="16">
        <v>1802981</v>
      </c>
      <c r="L343" s="16">
        <v>1835571</v>
      </c>
      <c r="M343" s="16">
        <v>1835571</v>
      </c>
      <c r="O343" t="s">
        <v>88</v>
      </c>
      <c r="P343" t="s">
        <v>685</v>
      </c>
      <c r="Q343" t="s">
        <v>123</v>
      </c>
      <c r="R343" t="s">
        <v>124</v>
      </c>
      <c r="S343" t="s">
        <v>92</v>
      </c>
      <c r="T343" t="s">
        <v>93</v>
      </c>
      <c r="U343">
        <v>47475</v>
      </c>
      <c r="W343">
        <v>65034</v>
      </c>
      <c r="X343">
        <v>0</v>
      </c>
      <c r="Y343" t="s">
        <v>867</v>
      </c>
      <c r="Z343" t="s">
        <v>95</v>
      </c>
      <c r="AA343" t="s">
        <v>96</v>
      </c>
      <c r="AB343" t="s">
        <v>368</v>
      </c>
      <c r="AC343" t="s">
        <v>368</v>
      </c>
      <c r="AD343" t="s">
        <v>98</v>
      </c>
      <c r="AE343" t="s">
        <v>622</v>
      </c>
      <c r="AG343" t="s">
        <v>100</v>
      </c>
      <c r="AI343">
        <v>1800</v>
      </c>
      <c r="AJ343">
        <v>1800</v>
      </c>
      <c r="AK343">
        <v>0</v>
      </c>
      <c r="AL343">
        <v>0</v>
      </c>
      <c r="AM343">
        <v>0</v>
      </c>
      <c r="AN343">
        <v>1800</v>
      </c>
      <c r="AO343">
        <v>120</v>
      </c>
      <c r="AP343">
        <v>1</v>
      </c>
      <c r="AU343">
        <v>0</v>
      </c>
      <c r="AY343" t="s">
        <v>868</v>
      </c>
      <c r="AZ343" t="s">
        <v>1743</v>
      </c>
      <c r="BA343" t="s">
        <v>1890</v>
      </c>
      <c r="BB343" t="s">
        <v>871</v>
      </c>
      <c r="BC343" t="s">
        <v>872</v>
      </c>
      <c r="BD343" t="s">
        <v>1894</v>
      </c>
      <c r="BE343" t="s">
        <v>1895</v>
      </c>
      <c r="BF343" t="s">
        <v>1896</v>
      </c>
      <c r="BG343" t="s">
        <v>98</v>
      </c>
      <c r="BH343" t="s">
        <v>278</v>
      </c>
      <c r="BI343" t="s">
        <v>1897</v>
      </c>
      <c r="BJ343" t="s">
        <v>1898</v>
      </c>
      <c r="BK343" t="s">
        <v>297</v>
      </c>
      <c r="BL343" s="10" t="s">
        <v>113</v>
      </c>
      <c r="BM343" s="10" t="s">
        <v>114</v>
      </c>
      <c r="BN343" s="10" t="s">
        <v>113</v>
      </c>
      <c r="BO343" t="s">
        <v>126</v>
      </c>
      <c r="BP343" t="s">
        <v>127</v>
      </c>
      <c r="BQ343" t="s">
        <v>179</v>
      </c>
      <c r="BR343" t="s">
        <v>180</v>
      </c>
      <c r="BS343">
        <v>147398</v>
      </c>
      <c r="BT343" t="s">
        <v>119</v>
      </c>
      <c r="BU343" t="s">
        <v>120</v>
      </c>
      <c r="BV343" s="10" t="s">
        <v>120</v>
      </c>
      <c r="BW343" s="10" t="s">
        <v>120</v>
      </c>
      <c r="BX343" s="10" t="s">
        <v>120</v>
      </c>
      <c r="BY343">
        <v>4</v>
      </c>
      <c r="BZ343">
        <v>4</v>
      </c>
      <c r="CA343">
        <v>515893</v>
      </c>
      <c r="CD343" t="s">
        <v>121</v>
      </c>
    </row>
    <row r="344" spans="2:82" x14ac:dyDescent="0.25">
      <c r="B344">
        <f t="shared" si="83"/>
        <v>340</v>
      </c>
      <c r="C344" t="s">
        <v>1887</v>
      </c>
      <c r="D344" t="s">
        <v>1888</v>
      </c>
      <c r="E344" t="s">
        <v>1889</v>
      </c>
      <c r="F344" t="s">
        <v>1890</v>
      </c>
      <c r="G344" t="s">
        <v>264</v>
      </c>
      <c r="H344" t="s">
        <v>1891</v>
      </c>
      <c r="I344" t="s">
        <v>1892</v>
      </c>
      <c r="J344" t="s">
        <v>1893</v>
      </c>
      <c r="K344" s="16">
        <v>1802981</v>
      </c>
      <c r="L344" s="16">
        <v>1835571</v>
      </c>
      <c r="M344" s="16">
        <v>1835571</v>
      </c>
      <c r="O344" t="s">
        <v>88</v>
      </c>
      <c r="P344" t="s">
        <v>868</v>
      </c>
      <c r="Q344" t="s">
        <v>123</v>
      </c>
      <c r="R344" t="s">
        <v>124</v>
      </c>
      <c r="S344" t="s">
        <v>92</v>
      </c>
      <c r="T344" t="s">
        <v>93</v>
      </c>
      <c r="U344">
        <v>47475</v>
      </c>
      <c r="W344">
        <v>65034</v>
      </c>
      <c r="X344">
        <v>0</v>
      </c>
      <c r="Y344" t="s">
        <v>867</v>
      </c>
      <c r="Z344" t="s">
        <v>95</v>
      </c>
      <c r="AA344" t="s">
        <v>96</v>
      </c>
      <c r="AB344" t="s">
        <v>368</v>
      </c>
      <c r="AC344" t="s">
        <v>368</v>
      </c>
      <c r="AD344" t="s">
        <v>98</v>
      </c>
      <c r="AE344" t="s">
        <v>622</v>
      </c>
      <c r="AG344" t="s">
        <v>100</v>
      </c>
      <c r="AI344">
        <v>1800</v>
      </c>
      <c r="AJ344">
        <v>1800</v>
      </c>
      <c r="AK344">
        <v>0</v>
      </c>
      <c r="AL344">
        <v>0</v>
      </c>
      <c r="AM344">
        <v>0</v>
      </c>
      <c r="AN344">
        <v>1800</v>
      </c>
      <c r="AO344">
        <v>120</v>
      </c>
      <c r="AP344">
        <v>1</v>
      </c>
      <c r="AU344">
        <v>0</v>
      </c>
      <c r="AY344" t="s">
        <v>868</v>
      </c>
      <c r="AZ344" t="s">
        <v>1743</v>
      </c>
      <c r="BA344" t="s">
        <v>1890</v>
      </c>
      <c r="BB344" t="s">
        <v>871</v>
      </c>
      <c r="BC344" t="s">
        <v>872</v>
      </c>
      <c r="BD344" t="s">
        <v>1894</v>
      </c>
      <c r="BE344" t="s">
        <v>1895</v>
      </c>
      <c r="BF344" t="s">
        <v>1896</v>
      </c>
      <c r="BG344" t="s">
        <v>98</v>
      </c>
      <c r="BH344" t="s">
        <v>278</v>
      </c>
      <c r="BI344" t="s">
        <v>1897</v>
      </c>
      <c r="BJ344" t="s">
        <v>1898</v>
      </c>
      <c r="BK344" t="s">
        <v>297</v>
      </c>
      <c r="BL344" s="10" t="s">
        <v>113</v>
      </c>
      <c r="BM344" s="10" t="s">
        <v>114</v>
      </c>
      <c r="BN344" s="10" t="s">
        <v>113</v>
      </c>
      <c r="BO344" t="s">
        <v>126</v>
      </c>
      <c r="BP344" t="s">
        <v>127</v>
      </c>
      <c r="BQ344" t="s">
        <v>179</v>
      </c>
      <c r="BR344" t="s">
        <v>180</v>
      </c>
      <c r="BS344">
        <v>147398</v>
      </c>
      <c r="BT344" t="s">
        <v>119</v>
      </c>
      <c r="BU344" t="s">
        <v>120</v>
      </c>
      <c r="BV344" s="10" t="s">
        <v>120</v>
      </c>
      <c r="BW344" s="10" t="s">
        <v>120</v>
      </c>
      <c r="BX344" s="10" t="s">
        <v>120</v>
      </c>
      <c r="BY344">
        <v>4</v>
      </c>
      <c r="BZ344">
        <v>4</v>
      </c>
      <c r="CA344">
        <v>515893</v>
      </c>
      <c r="CD344" t="s">
        <v>121</v>
      </c>
    </row>
    <row r="345" spans="2:82" x14ac:dyDescent="0.25">
      <c r="B345">
        <f t="shared" si="83"/>
        <v>341</v>
      </c>
      <c r="C345" t="s">
        <v>1887</v>
      </c>
      <c r="D345" t="s">
        <v>1888</v>
      </c>
      <c r="E345" t="s">
        <v>1889</v>
      </c>
      <c r="F345" t="s">
        <v>1890</v>
      </c>
      <c r="G345" t="s">
        <v>264</v>
      </c>
      <c r="H345" t="s">
        <v>1891</v>
      </c>
      <c r="I345" t="s">
        <v>1892</v>
      </c>
      <c r="J345" t="s">
        <v>1893</v>
      </c>
      <c r="K345" s="16">
        <v>1802981</v>
      </c>
      <c r="L345" s="16">
        <v>1835571</v>
      </c>
      <c r="M345" s="16">
        <v>1835571</v>
      </c>
      <c r="O345" t="s">
        <v>88</v>
      </c>
      <c r="P345" t="s">
        <v>1010</v>
      </c>
      <c r="Q345" t="s">
        <v>123</v>
      </c>
      <c r="R345" t="s">
        <v>124</v>
      </c>
      <c r="S345" t="s">
        <v>92</v>
      </c>
      <c r="T345" t="s">
        <v>93</v>
      </c>
      <c r="U345">
        <v>47475</v>
      </c>
      <c r="W345">
        <v>65034</v>
      </c>
      <c r="X345">
        <v>0</v>
      </c>
      <c r="Y345" t="s">
        <v>867</v>
      </c>
      <c r="Z345" t="s">
        <v>95</v>
      </c>
      <c r="AA345" t="s">
        <v>96</v>
      </c>
      <c r="AB345" t="s">
        <v>368</v>
      </c>
      <c r="AC345" t="s">
        <v>368</v>
      </c>
      <c r="AD345" t="s">
        <v>98</v>
      </c>
      <c r="AE345" t="s">
        <v>622</v>
      </c>
      <c r="AG345" t="s">
        <v>100</v>
      </c>
      <c r="AI345">
        <v>1800</v>
      </c>
      <c r="AJ345">
        <v>1800</v>
      </c>
      <c r="AK345">
        <v>0</v>
      </c>
      <c r="AL345">
        <v>0</v>
      </c>
      <c r="AM345">
        <v>0</v>
      </c>
      <c r="AN345">
        <v>1800</v>
      </c>
      <c r="AO345">
        <v>120</v>
      </c>
      <c r="AP345">
        <v>1</v>
      </c>
      <c r="AU345">
        <v>0</v>
      </c>
      <c r="AY345" t="s">
        <v>868</v>
      </c>
      <c r="AZ345" t="s">
        <v>1743</v>
      </c>
      <c r="BA345" t="s">
        <v>1890</v>
      </c>
      <c r="BB345" t="s">
        <v>871</v>
      </c>
      <c r="BC345" t="s">
        <v>872</v>
      </c>
      <c r="BD345" t="s">
        <v>1894</v>
      </c>
      <c r="BE345" t="s">
        <v>1895</v>
      </c>
      <c r="BF345" t="s">
        <v>1896</v>
      </c>
      <c r="BG345" t="s">
        <v>98</v>
      </c>
      <c r="BH345" t="s">
        <v>278</v>
      </c>
      <c r="BI345" t="s">
        <v>1897</v>
      </c>
      <c r="BJ345" t="s">
        <v>1898</v>
      </c>
      <c r="BK345" t="s">
        <v>297</v>
      </c>
      <c r="BL345" s="10" t="s">
        <v>113</v>
      </c>
      <c r="BM345" s="10" t="s">
        <v>114</v>
      </c>
      <c r="BN345" s="10" t="s">
        <v>113</v>
      </c>
      <c r="BO345" t="s">
        <v>126</v>
      </c>
      <c r="BP345" t="s">
        <v>127</v>
      </c>
      <c r="BQ345" t="s">
        <v>179</v>
      </c>
      <c r="BR345" t="s">
        <v>180</v>
      </c>
      <c r="BS345">
        <v>147398</v>
      </c>
      <c r="BT345" t="s">
        <v>119</v>
      </c>
      <c r="BU345" t="s">
        <v>120</v>
      </c>
      <c r="BV345" s="10" t="s">
        <v>120</v>
      </c>
      <c r="BW345" s="10" t="s">
        <v>120</v>
      </c>
      <c r="BX345" s="10" t="s">
        <v>120</v>
      </c>
      <c r="BY345">
        <v>4</v>
      </c>
      <c r="BZ345">
        <v>4</v>
      </c>
      <c r="CA345">
        <v>515893</v>
      </c>
      <c r="CD345" t="s">
        <v>121</v>
      </c>
    </row>
    <row r="346" spans="2:82" x14ac:dyDescent="0.25">
      <c r="B346">
        <f t="shared" si="83"/>
        <v>342</v>
      </c>
      <c r="C346" t="s">
        <v>1887</v>
      </c>
      <c r="D346" t="s">
        <v>1888</v>
      </c>
      <c r="E346" t="s">
        <v>1889</v>
      </c>
      <c r="F346" t="s">
        <v>1890</v>
      </c>
      <c r="G346" t="s">
        <v>264</v>
      </c>
      <c r="H346" t="s">
        <v>1891</v>
      </c>
      <c r="I346" t="s">
        <v>1892</v>
      </c>
      <c r="J346" t="s">
        <v>1893</v>
      </c>
      <c r="K346" s="16">
        <v>1802981</v>
      </c>
      <c r="L346" s="16">
        <v>1835571</v>
      </c>
      <c r="M346" s="16">
        <v>1835571</v>
      </c>
      <c r="O346" t="s">
        <v>88</v>
      </c>
      <c r="P346" t="s">
        <v>850</v>
      </c>
      <c r="Q346" t="s">
        <v>123</v>
      </c>
      <c r="R346" t="s">
        <v>124</v>
      </c>
      <c r="S346" t="s">
        <v>92</v>
      </c>
      <c r="T346" t="s">
        <v>93</v>
      </c>
      <c r="U346">
        <v>47475</v>
      </c>
      <c r="W346">
        <v>65034</v>
      </c>
      <c r="X346">
        <v>0</v>
      </c>
      <c r="Y346" t="s">
        <v>867</v>
      </c>
      <c r="Z346" t="s">
        <v>95</v>
      </c>
      <c r="AA346" t="s">
        <v>96</v>
      </c>
      <c r="AB346" t="s">
        <v>368</v>
      </c>
      <c r="AC346" t="s">
        <v>368</v>
      </c>
      <c r="AD346" t="s">
        <v>98</v>
      </c>
      <c r="AE346" t="s">
        <v>622</v>
      </c>
      <c r="AG346" t="s">
        <v>100</v>
      </c>
      <c r="AI346">
        <v>1800</v>
      </c>
      <c r="AJ346">
        <v>1800</v>
      </c>
      <c r="AK346">
        <v>0</v>
      </c>
      <c r="AL346">
        <v>0</v>
      </c>
      <c r="AM346">
        <v>0</v>
      </c>
      <c r="AN346">
        <v>1800</v>
      </c>
      <c r="AO346">
        <v>120</v>
      </c>
      <c r="AP346">
        <v>1</v>
      </c>
      <c r="AU346">
        <v>0</v>
      </c>
      <c r="AY346" t="s">
        <v>868</v>
      </c>
      <c r="AZ346" t="s">
        <v>1743</v>
      </c>
      <c r="BA346" t="s">
        <v>1890</v>
      </c>
      <c r="BB346" t="s">
        <v>871</v>
      </c>
      <c r="BC346" t="s">
        <v>872</v>
      </c>
      <c r="BD346" t="s">
        <v>1894</v>
      </c>
      <c r="BE346" t="s">
        <v>1895</v>
      </c>
      <c r="BF346" t="s">
        <v>1896</v>
      </c>
      <c r="BG346" t="s">
        <v>98</v>
      </c>
      <c r="BH346" t="s">
        <v>278</v>
      </c>
      <c r="BI346" t="s">
        <v>1897</v>
      </c>
      <c r="BJ346" t="s">
        <v>1898</v>
      </c>
      <c r="BK346" t="s">
        <v>297</v>
      </c>
      <c r="BL346" s="10" t="s">
        <v>113</v>
      </c>
      <c r="BM346" s="10" t="s">
        <v>114</v>
      </c>
      <c r="BN346" s="10" t="s">
        <v>113</v>
      </c>
      <c r="BO346" t="s">
        <v>126</v>
      </c>
      <c r="BP346" t="s">
        <v>127</v>
      </c>
      <c r="BQ346" t="s">
        <v>179</v>
      </c>
      <c r="BR346" t="s">
        <v>180</v>
      </c>
      <c r="BS346">
        <v>147398</v>
      </c>
      <c r="BT346" t="s">
        <v>119</v>
      </c>
      <c r="BU346" t="s">
        <v>120</v>
      </c>
      <c r="BV346" s="10" t="s">
        <v>120</v>
      </c>
      <c r="BW346" s="10" t="s">
        <v>120</v>
      </c>
      <c r="BX346" s="10" t="s">
        <v>120</v>
      </c>
      <c r="BY346">
        <v>4</v>
      </c>
      <c r="BZ346">
        <v>4</v>
      </c>
      <c r="CA346">
        <v>515893</v>
      </c>
      <c r="CD346" t="s">
        <v>121</v>
      </c>
    </row>
    <row r="347" spans="2:82" x14ac:dyDescent="0.25">
      <c r="B347">
        <f t="shared" si="83"/>
        <v>343</v>
      </c>
      <c r="C347" t="s">
        <v>1887</v>
      </c>
      <c r="D347" t="s">
        <v>1888</v>
      </c>
      <c r="E347" t="s">
        <v>1889</v>
      </c>
      <c r="F347" t="s">
        <v>1890</v>
      </c>
      <c r="G347" t="s">
        <v>264</v>
      </c>
      <c r="H347" t="s">
        <v>1891</v>
      </c>
      <c r="I347" t="s">
        <v>1892</v>
      </c>
      <c r="J347" t="s">
        <v>1893</v>
      </c>
      <c r="K347" s="16">
        <v>1802981</v>
      </c>
      <c r="L347" s="16">
        <v>1835571</v>
      </c>
      <c r="M347" s="16">
        <v>1835571</v>
      </c>
      <c r="O347" t="s">
        <v>88</v>
      </c>
      <c r="P347" t="s">
        <v>375</v>
      </c>
      <c r="Q347" t="s">
        <v>123</v>
      </c>
      <c r="R347" t="s">
        <v>124</v>
      </c>
      <c r="S347" t="s">
        <v>92</v>
      </c>
      <c r="T347" t="s">
        <v>93</v>
      </c>
      <c r="U347">
        <v>47475</v>
      </c>
      <c r="W347">
        <v>65034</v>
      </c>
      <c r="X347">
        <v>0</v>
      </c>
      <c r="Y347" t="s">
        <v>867</v>
      </c>
      <c r="Z347" t="s">
        <v>95</v>
      </c>
      <c r="AA347" t="s">
        <v>96</v>
      </c>
      <c r="AB347" t="s">
        <v>368</v>
      </c>
      <c r="AC347" t="s">
        <v>368</v>
      </c>
      <c r="AD347" t="s">
        <v>98</v>
      </c>
      <c r="AE347" t="s">
        <v>622</v>
      </c>
      <c r="AG347" t="s">
        <v>100</v>
      </c>
      <c r="AI347">
        <v>1800</v>
      </c>
      <c r="AJ347">
        <v>1800</v>
      </c>
      <c r="AK347">
        <v>0</v>
      </c>
      <c r="AL347">
        <v>0</v>
      </c>
      <c r="AM347">
        <v>0</v>
      </c>
      <c r="AN347">
        <v>1800</v>
      </c>
      <c r="AO347">
        <v>120</v>
      </c>
      <c r="AP347">
        <v>1</v>
      </c>
      <c r="AU347">
        <v>0</v>
      </c>
      <c r="AY347" t="s">
        <v>868</v>
      </c>
      <c r="AZ347" t="s">
        <v>1743</v>
      </c>
      <c r="BA347" t="s">
        <v>1890</v>
      </c>
      <c r="BB347" t="s">
        <v>871</v>
      </c>
      <c r="BC347" t="s">
        <v>872</v>
      </c>
      <c r="BD347" t="s">
        <v>1894</v>
      </c>
      <c r="BE347" t="s">
        <v>1895</v>
      </c>
      <c r="BF347" t="s">
        <v>1896</v>
      </c>
      <c r="BG347" t="s">
        <v>98</v>
      </c>
      <c r="BH347" t="s">
        <v>278</v>
      </c>
      <c r="BI347" t="s">
        <v>1897</v>
      </c>
      <c r="BJ347" t="s">
        <v>1898</v>
      </c>
      <c r="BK347" t="s">
        <v>297</v>
      </c>
      <c r="BL347" s="10" t="s">
        <v>113</v>
      </c>
      <c r="BM347" s="10" t="s">
        <v>114</v>
      </c>
      <c r="BN347" s="10" t="s">
        <v>113</v>
      </c>
      <c r="BO347" t="s">
        <v>126</v>
      </c>
      <c r="BP347" t="s">
        <v>127</v>
      </c>
      <c r="BQ347" t="s">
        <v>179</v>
      </c>
      <c r="BR347" t="s">
        <v>180</v>
      </c>
      <c r="BS347">
        <v>147398</v>
      </c>
      <c r="BT347" t="s">
        <v>119</v>
      </c>
      <c r="BU347" t="s">
        <v>120</v>
      </c>
      <c r="BV347" s="10" t="s">
        <v>120</v>
      </c>
      <c r="BW347" s="10" t="s">
        <v>120</v>
      </c>
      <c r="BX347" s="10" t="s">
        <v>120</v>
      </c>
      <c r="BY347">
        <v>4</v>
      </c>
      <c r="BZ347">
        <v>4</v>
      </c>
      <c r="CA347">
        <v>515893</v>
      </c>
      <c r="CD347" t="s">
        <v>121</v>
      </c>
    </row>
    <row r="348" spans="2:82" x14ac:dyDescent="0.25">
      <c r="B348">
        <f t="shared" si="83"/>
        <v>344</v>
      </c>
      <c r="C348" t="s">
        <v>1887</v>
      </c>
      <c r="D348" t="s">
        <v>1888</v>
      </c>
      <c r="E348" t="s">
        <v>1889</v>
      </c>
      <c r="F348" t="s">
        <v>1890</v>
      </c>
      <c r="G348" t="s">
        <v>264</v>
      </c>
      <c r="H348" t="s">
        <v>1891</v>
      </c>
      <c r="I348" t="s">
        <v>1892</v>
      </c>
      <c r="J348" t="s">
        <v>1893</v>
      </c>
      <c r="K348" s="16">
        <v>1802981</v>
      </c>
      <c r="L348" s="16">
        <v>1835571</v>
      </c>
      <c r="M348" s="16">
        <v>1835571</v>
      </c>
      <c r="O348" t="s">
        <v>88</v>
      </c>
      <c r="P348" t="s">
        <v>429</v>
      </c>
      <c r="Q348" t="s">
        <v>123</v>
      </c>
      <c r="R348" t="s">
        <v>124</v>
      </c>
      <c r="S348" t="s">
        <v>92</v>
      </c>
      <c r="T348" t="s">
        <v>93</v>
      </c>
      <c r="U348">
        <v>47475</v>
      </c>
      <c r="W348">
        <v>65034</v>
      </c>
      <c r="X348">
        <v>0</v>
      </c>
      <c r="Y348" t="s">
        <v>867</v>
      </c>
      <c r="Z348" t="s">
        <v>95</v>
      </c>
      <c r="AA348" t="s">
        <v>96</v>
      </c>
      <c r="AB348" t="s">
        <v>368</v>
      </c>
      <c r="AC348" t="s">
        <v>368</v>
      </c>
      <c r="AD348" t="s">
        <v>98</v>
      </c>
      <c r="AE348" t="s">
        <v>622</v>
      </c>
      <c r="AG348" t="s">
        <v>100</v>
      </c>
      <c r="AI348">
        <v>1800</v>
      </c>
      <c r="AJ348">
        <v>1800</v>
      </c>
      <c r="AK348">
        <v>0</v>
      </c>
      <c r="AL348">
        <v>0</v>
      </c>
      <c r="AM348">
        <v>0</v>
      </c>
      <c r="AN348">
        <v>1800</v>
      </c>
      <c r="AO348">
        <v>120</v>
      </c>
      <c r="AP348">
        <v>1</v>
      </c>
      <c r="AU348">
        <v>0</v>
      </c>
      <c r="AY348" t="s">
        <v>868</v>
      </c>
      <c r="AZ348" t="s">
        <v>1743</v>
      </c>
      <c r="BA348" t="s">
        <v>1890</v>
      </c>
      <c r="BB348" t="s">
        <v>871</v>
      </c>
      <c r="BC348" t="s">
        <v>872</v>
      </c>
      <c r="BD348" t="s">
        <v>1894</v>
      </c>
      <c r="BE348" t="s">
        <v>1895</v>
      </c>
      <c r="BF348" t="s">
        <v>1896</v>
      </c>
      <c r="BG348" t="s">
        <v>98</v>
      </c>
      <c r="BH348" t="s">
        <v>278</v>
      </c>
      <c r="BI348" t="s">
        <v>1897</v>
      </c>
      <c r="BJ348" t="s">
        <v>1898</v>
      </c>
      <c r="BK348" t="s">
        <v>297</v>
      </c>
      <c r="BL348" s="10" t="s">
        <v>113</v>
      </c>
      <c r="BM348" s="10" t="s">
        <v>114</v>
      </c>
      <c r="BN348" s="10" t="s">
        <v>113</v>
      </c>
      <c r="BO348" t="s">
        <v>126</v>
      </c>
      <c r="BP348" t="s">
        <v>127</v>
      </c>
      <c r="BQ348" t="s">
        <v>179</v>
      </c>
      <c r="BR348" t="s">
        <v>180</v>
      </c>
      <c r="BS348">
        <v>147398</v>
      </c>
      <c r="BT348" t="s">
        <v>119</v>
      </c>
      <c r="BU348" t="s">
        <v>120</v>
      </c>
      <c r="BV348" s="10" t="s">
        <v>120</v>
      </c>
      <c r="BW348" s="10" t="s">
        <v>120</v>
      </c>
      <c r="BX348" s="10" t="s">
        <v>120</v>
      </c>
      <c r="BY348">
        <v>4</v>
      </c>
      <c r="BZ348">
        <v>4</v>
      </c>
      <c r="CA348">
        <v>515893</v>
      </c>
      <c r="CD348" t="s">
        <v>121</v>
      </c>
    </row>
    <row r="349" spans="2:82" x14ac:dyDescent="0.25">
      <c r="B349">
        <f t="shared" si="83"/>
        <v>345</v>
      </c>
      <c r="C349" t="s">
        <v>1887</v>
      </c>
      <c r="D349" t="s">
        <v>1888</v>
      </c>
      <c r="E349" t="s">
        <v>1889</v>
      </c>
      <c r="F349" t="s">
        <v>1890</v>
      </c>
      <c r="G349" t="s">
        <v>264</v>
      </c>
      <c r="H349" t="s">
        <v>1891</v>
      </c>
      <c r="I349" t="s">
        <v>1892</v>
      </c>
      <c r="J349" t="s">
        <v>1893</v>
      </c>
      <c r="K349" s="16">
        <v>1802981</v>
      </c>
      <c r="L349" s="16">
        <v>1835571</v>
      </c>
      <c r="M349" s="16">
        <v>1835571</v>
      </c>
      <c r="O349" t="s">
        <v>88</v>
      </c>
      <c r="P349" t="s">
        <v>498</v>
      </c>
      <c r="Q349" t="s">
        <v>123</v>
      </c>
      <c r="R349" t="s">
        <v>91</v>
      </c>
      <c r="S349" t="s">
        <v>92</v>
      </c>
      <c r="T349" t="s">
        <v>93</v>
      </c>
      <c r="U349">
        <v>33587</v>
      </c>
      <c r="W349">
        <v>51672</v>
      </c>
      <c r="X349">
        <v>0</v>
      </c>
      <c r="Y349" t="s">
        <v>318</v>
      </c>
      <c r="Z349" t="s">
        <v>95</v>
      </c>
      <c r="AA349" t="s">
        <v>96</v>
      </c>
      <c r="AB349" t="s">
        <v>319</v>
      </c>
      <c r="AC349" t="s">
        <v>319</v>
      </c>
      <c r="AD349" t="s">
        <v>98</v>
      </c>
      <c r="AE349" t="s">
        <v>307</v>
      </c>
      <c r="AG349" t="s">
        <v>100</v>
      </c>
      <c r="AI349">
        <v>600</v>
      </c>
      <c r="AJ349">
        <v>600</v>
      </c>
      <c r="AK349">
        <v>0</v>
      </c>
      <c r="AL349">
        <v>0</v>
      </c>
      <c r="AM349">
        <v>0</v>
      </c>
      <c r="AN349">
        <v>600</v>
      </c>
      <c r="AO349">
        <v>80</v>
      </c>
      <c r="AP349">
        <v>1</v>
      </c>
      <c r="AU349">
        <v>0</v>
      </c>
      <c r="AY349" t="s">
        <v>868</v>
      </c>
      <c r="AZ349" t="s">
        <v>1743</v>
      </c>
      <c r="BA349" t="s">
        <v>1890</v>
      </c>
      <c r="BB349" t="s">
        <v>871</v>
      </c>
      <c r="BC349" t="s">
        <v>872</v>
      </c>
      <c r="BD349" t="s">
        <v>1894</v>
      </c>
      <c r="BE349" t="s">
        <v>1895</v>
      </c>
      <c r="BF349" t="s">
        <v>1896</v>
      </c>
      <c r="BG349" t="s">
        <v>98</v>
      </c>
      <c r="BH349" t="s">
        <v>278</v>
      </c>
      <c r="BI349" t="s">
        <v>1897</v>
      </c>
      <c r="BJ349" t="s">
        <v>1898</v>
      </c>
      <c r="BK349" t="s">
        <v>297</v>
      </c>
      <c r="BL349" s="10" t="s">
        <v>113</v>
      </c>
      <c r="BM349" s="10" t="s">
        <v>114</v>
      </c>
      <c r="BN349" s="10" t="s">
        <v>113</v>
      </c>
      <c r="BO349" t="s">
        <v>126</v>
      </c>
      <c r="BP349" t="s">
        <v>116</v>
      </c>
      <c r="BQ349" t="s">
        <v>179</v>
      </c>
      <c r="BR349" t="s">
        <v>180</v>
      </c>
      <c r="BS349">
        <v>147398</v>
      </c>
      <c r="BT349" t="s">
        <v>119</v>
      </c>
      <c r="BU349" t="s">
        <v>120</v>
      </c>
      <c r="BV349" s="10" t="s">
        <v>120</v>
      </c>
      <c r="BW349" s="10" t="s">
        <v>120</v>
      </c>
      <c r="BX349" s="10" t="s">
        <v>120</v>
      </c>
      <c r="BY349">
        <v>4</v>
      </c>
      <c r="BZ349">
        <v>4</v>
      </c>
      <c r="CA349">
        <v>515893</v>
      </c>
      <c r="CD349" t="s">
        <v>121</v>
      </c>
    </row>
    <row r="350" spans="2:82" x14ac:dyDescent="0.25">
      <c r="B350">
        <f t="shared" si="83"/>
        <v>346</v>
      </c>
      <c r="C350" t="s">
        <v>1887</v>
      </c>
      <c r="D350" t="s">
        <v>1888</v>
      </c>
      <c r="E350" t="s">
        <v>1889</v>
      </c>
      <c r="F350" t="s">
        <v>1890</v>
      </c>
      <c r="G350" t="s">
        <v>264</v>
      </c>
      <c r="H350" t="s">
        <v>1891</v>
      </c>
      <c r="I350" t="s">
        <v>1892</v>
      </c>
      <c r="J350" t="s">
        <v>1893</v>
      </c>
      <c r="K350" s="16">
        <v>1802981</v>
      </c>
      <c r="L350" s="16">
        <v>1835571</v>
      </c>
      <c r="M350" s="16">
        <v>1835571</v>
      </c>
      <c r="O350" t="s">
        <v>88</v>
      </c>
      <c r="P350" t="s">
        <v>144</v>
      </c>
      <c r="Q350" t="s">
        <v>123</v>
      </c>
      <c r="R350" t="s">
        <v>91</v>
      </c>
      <c r="S350" t="s">
        <v>92</v>
      </c>
      <c r="T350" t="s">
        <v>93</v>
      </c>
      <c r="U350">
        <v>33587</v>
      </c>
      <c r="W350">
        <v>51672</v>
      </c>
      <c r="X350">
        <v>0</v>
      </c>
      <c r="Y350" t="s">
        <v>318</v>
      </c>
      <c r="Z350" t="s">
        <v>95</v>
      </c>
      <c r="AA350" t="s">
        <v>96</v>
      </c>
      <c r="AB350" t="s">
        <v>319</v>
      </c>
      <c r="AC350" t="s">
        <v>319</v>
      </c>
      <c r="AD350" t="s">
        <v>98</v>
      </c>
      <c r="AE350" t="s">
        <v>307</v>
      </c>
      <c r="AG350" t="s">
        <v>100</v>
      </c>
      <c r="AI350">
        <v>600</v>
      </c>
      <c r="AJ350">
        <v>600</v>
      </c>
      <c r="AK350">
        <v>0</v>
      </c>
      <c r="AL350">
        <v>0</v>
      </c>
      <c r="AM350">
        <v>0</v>
      </c>
      <c r="AN350">
        <v>600</v>
      </c>
      <c r="AO350">
        <v>80</v>
      </c>
      <c r="AP350">
        <v>1</v>
      </c>
      <c r="AU350">
        <v>0</v>
      </c>
      <c r="AY350" t="s">
        <v>868</v>
      </c>
      <c r="AZ350" t="s">
        <v>1743</v>
      </c>
      <c r="BA350" t="s">
        <v>1890</v>
      </c>
      <c r="BB350" t="s">
        <v>871</v>
      </c>
      <c r="BC350" t="s">
        <v>872</v>
      </c>
      <c r="BD350" t="s">
        <v>1894</v>
      </c>
      <c r="BE350" t="s">
        <v>1895</v>
      </c>
      <c r="BF350" t="s">
        <v>1896</v>
      </c>
      <c r="BG350" t="s">
        <v>98</v>
      </c>
      <c r="BH350" t="s">
        <v>278</v>
      </c>
      <c r="BI350" t="s">
        <v>1897</v>
      </c>
      <c r="BJ350" t="s">
        <v>1898</v>
      </c>
      <c r="BK350" t="s">
        <v>297</v>
      </c>
      <c r="BL350" s="10" t="s">
        <v>113</v>
      </c>
      <c r="BM350" s="10" t="s">
        <v>114</v>
      </c>
      <c r="BN350" s="10" t="s">
        <v>113</v>
      </c>
      <c r="BO350" t="s">
        <v>126</v>
      </c>
      <c r="BP350" t="s">
        <v>116</v>
      </c>
      <c r="BQ350" t="s">
        <v>179</v>
      </c>
      <c r="BR350" t="s">
        <v>180</v>
      </c>
      <c r="BS350">
        <v>147398</v>
      </c>
      <c r="BT350" t="s">
        <v>119</v>
      </c>
      <c r="BU350" t="s">
        <v>120</v>
      </c>
      <c r="BV350" s="10" t="s">
        <v>120</v>
      </c>
      <c r="BW350" s="10" t="s">
        <v>120</v>
      </c>
      <c r="BX350" s="10" t="s">
        <v>120</v>
      </c>
      <c r="BY350">
        <v>4</v>
      </c>
      <c r="BZ350">
        <v>4</v>
      </c>
      <c r="CA350">
        <v>515893</v>
      </c>
      <c r="CD350" t="s">
        <v>121</v>
      </c>
    </row>
    <row r="351" spans="2:82" x14ac:dyDescent="0.25">
      <c r="B351">
        <f t="shared" si="83"/>
        <v>347</v>
      </c>
      <c r="C351" t="s">
        <v>1887</v>
      </c>
      <c r="D351" t="s">
        <v>1888</v>
      </c>
      <c r="E351" t="s">
        <v>1889</v>
      </c>
      <c r="F351" t="s">
        <v>1890</v>
      </c>
      <c r="G351" t="s">
        <v>264</v>
      </c>
      <c r="H351" t="s">
        <v>1891</v>
      </c>
      <c r="I351" t="s">
        <v>1892</v>
      </c>
      <c r="J351" t="s">
        <v>1893</v>
      </c>
      <c r="K351" s="16">
        <v>1802981</v>
      </c>
      <c r="L351" s="16">
        <v>1835571</v>
      </c>
      <c r="M351" s="16">
        <v>1835571</v>
      </c>
      <c r="O351" t="s">
        <v>88</v>
      </c>
      <c r="P351" t="s">
        <v>373</v>
      </c>
      <c r="Q351" t="s">
        <v>123</v>
      </c>
      <c r="R351" t="s">
        <v>91</v>
      </c>
      <c r="S351" t="s">
        <v>92</v>
      </c>
      <c r="T351" t="s">
        <v>93</v>
      </c>
      <c r="U351">
        <v>33587</v>
      </c>
      <c r="W351">
        <v>51672</v>
      </c>
      <c r="X351">
        <v>0</v>
      </c>
      <c r="Y351" t="s">
        <v>318</v>
      </c>
      <c r="Z351" t="s">
        <v>95</v>
      </c>
      <c r="AA351" t="s">
        <v>96</v>
      </c>
      <c r="AB351" t="s">
        <v>319</v>
      </c>
      <c r="AC351" t="s">
        <v>319</v>
      </c>
      <c r="AD351" t="s">
        <v>98</v>
      </c>
      <c r="AE351" t="s">
        <v>307</v>
      </c>
      <c r="AG351" t="s">
        <v>100</v>
      </c>
      <c r="AI351">
        <v>600</v>
      </c>
      <c r="AJ351">
        <v>600</v>
      </c>
      <c r="AK351">
        <v>0</v>
      </c>
      <c r="AL351">
        <v>0</v>
      </c>
      <c r="AM351">
        <v>0</v>
      </c>
      <c r="AN351">
        <v>600</v>
      </c>
      <c r="AO351">
        <v>80</v>
      </c>
      <c r="AP351">
        <v>1</v>
      </c>
      <c r="AU351">
        <v>0</v>
      </c>
      <c r="AY351" t="s">
        <v>868</v>
      </c>
      <c r="AZ351" t="s">
        <v>1743</v>
      </c>
      <c r="BA351" t="s">
        <v>1890</v>
      </c>
      <c r="BB351" t="s">
        <v>871</v>
      </c>
      <c r="BC351" t="s">
        <v>872</v>
      </c>
      <c r="BD351" t="s">
        <v>1894</v>
      </c>
      <c r="BE351" t="s">
        <v>1895</v>
      </c>
      <c r="BF351" t="s">
        <v>1896</v>
      </c>
      <c r="BG351" t="s">
        <v>98</v>
      </c>
      <c r="BH351" t="s">
        <v>278</v>
      </c>
      <c r="BI351" t="s">
        <v>1897</v>
      </c>
      <c r="BJ351" t="s">
        <v>1898</v>
      </c>
      <c r="BK351" t="s">
        <v>297</v>
      </c>
      <c r="BL351" s="10" t="s">
        <v>113</v>
      </c>
      <c r="BM351" s="10" t="s">
        <v>114</v>
      </c>
      <c r="BN351" s="10" t="s">
        <v>113</v>
      </c>
      <c r="BO351" t="s">
        <v>126</v>
      </c>
      <c r="BP351" t="s">
        <v>116</v>
      </c>
      <c r="BQ351" t="s">
        <v>179</v>
      </c>
      <c r="BR351" t="s">
        <v>180</v>
      </c>
      <c r="BS351">
        <v>147398</v>
      </c>
      <c r="BT351" t="s">
        <v>119</v>
      </c>
      <c r="BU351" t="s">
        <v>120</v>
      </c>
      <c r="BV351" s="10" t="s">
        <v>120</v>
      </c>
      <c r="BW351" s="10" t="s">
        <v>120</v>
      </c>
      <c r="BX351" s="10" t="s">
        <v>120</v>
      </c>
      <c r="BY351">
        <v>4</v>
      </c>
      <c r="BZ351">
        <v>4</v>
      </c>
      <c r="CA351">
        <v>515893</v>
      </c>
      <c r="CD351" t="s">
        <v>121</v>
      </c>
    </row>
    <row r="352" spans="2:82" x14ac:dyDescent="0.25">
      <c r="B352">
        <f t="shared" si="83"/>
        <v>348</v>
      </c>
      <c r="C352" t="s">
        <v>1887</v>
      </c>
      <c r="D352" t="s">
        <v>1888</v>
      </c>
      <c r="E352" t="s">
        <v>1889</v>
      </c>
      <c r="F352" t="s">
        <v>1890</v>
      </c>
      <c r="G352" t="s">
        <v>264</v>
      </c>
      <c r="H352" t="s">
        <v>1891</v>
      </c>
      <c r="I352" t="s">
        <v>1892</v>
      </c>
      <c r="J352" t="s">
        <v>1893</v>
      </c>
      <c r="K352" s="16">
        <v>1802981</v>
      </c>
      <c r="L352" s="16">
        <v>1835571</v>
      </c>
      <c r="M352" s="16">
        <v>1835571</v>
      </c>
      <c r="O352" t="s">
        <v>88</v>
      </c>
      <c r="P352" t="s">
        <v>583</v>
      </c>
      <c r="Q352" t="s">
        <v>123</v>
      </c>
      <c r="R352" t="s">
        <v>91</v>
      </c>
      <c r="S352" t="s">
        <v>92</v>
      </c>
      <c r="T352" t="s">
        <v>93</v>
      </c>
      <c r="U352">
        <v>33587</v>
      </c>
      <c r="W352">
        <v>51672</v>
      </c>
      <c r="X352">
        <v>0</v>
      </c>
      <c r="Y352" t="s">
        <v>318</v>
      </c>
      <c r="Z352" t="s">
        <v>95</v>
      </c>
      <c r="AA352" t="s">
        <v>96</v>
      </c>
      <c r="AB352" t="s">
        <v>319</v>
      </c>
      <c r="AC352" t="s">
        <v>319</v>
      </c>
      <c r="AD352" t="s">
        <v>98</v>
      </c>
      <c r="AE352" t="s">
        <v>307</v>
      </c>
      <c r="AG352" t="s">
        <v>100</v>
      </c>
      <c r="AI352">
        <v>600</v>
      </c>
      <c r="AJ352">
        <v>600</v>
      </c>
      <c r="AK352">
        <v>0</v>
      </c>
      <c r="AL352">
        <v>0</v>
      </c>
      <c r="AM352">
        <v>0</v>
      </c>
      <c r="AN352">
        <v>600</v>
      </c>
      <c r="AO352">
        <v>80</v>
      </c>
      <c r="AP352">
        <v>1</v>
      </c>
      <c r="AU352">
        <v>0</v>
      </c>
      <c r="AY352" t="s">
        <v>868</v>
      </c>
      <c r="AZ352" t="s">
        <v>1743</v>
      </c>
      <c r="BA352" t="s">
        <v>1890</v>
      </c>
      <c r="BB352" t="s">
        <v>871</v>
      </c>
      <c r="BC352" t="s">
        <v>872</v>
      </c>
      <c r="BD352" t="s">
        <v>1894</v>
      </c>
      <c r="BE352" t="s">
        <v>1895</v>
      </c>
      <c r="BF352" t="s">
        <v>1896</v>
      </c>
      <c r="BG352" t="s">
        <v>98</v>
      </c>
      <c r="BH352" t="s">
        <v>278</v>
      </c>
      <c r="BI352" t="s">
        <v>1897</v>
      </c>
      <c r="BJ352" t="s">
        <v>1898</v>
      </c>
      <c r="BK352" t="s">
        <v>297</v>
      </c>
      <c r="BL352" s="10" t="s">
        <v>113</v>
      </c>
      <c r="BM352" s="10" t="s">
        <v>114</v>
      </c>
      <c r="BN352" s="10" t="s">
        <v>113</v>
      </c>
      <c r="BO352" t="s">
        <v>126</v>
      </c>
      <c r="BP352" t="s">
        <v>116</v>
      </c>
      <c r="BQ352" t="s">
        <v>179</v>
      </c>
      <c r="BR352" t="s">
        <v>180</v>
      </c>
      <c r="BS352">
        <v>147398</v>
      </c>
      <c r="BT352" t="s">
        <v>119</v>
      </c>
      <c r="BU352" t="s">
        <v>120</v>
      </c>
      <c r="BV352" s="10" t="s">
        <v>120</v>
      </c>
      <c r="BW352" s="10" t="s">
        <v>120</v>
      </c>
      <c r="BX352" s="10" t="s">
        <v>120</v>
      </c>
      <c r="BY352">
        <v>4</v>
      </c>
      <c r="BZ352">
        <v>4</v>
      </c>
      <c r="CA352">
        <v>515893</v>
      </c>
      <c r="CD352" t="s">
        <v>121</v>
      </c>
    </row>
    <row r="353" spans="2:82" x14ac:dyDescent="0.25">
      <c r="B353">
        <f t="shared" si="83"/>
        <v>349</v>
      </c>
      <c r="C353" t="s">
        <v>1887</v>
      </c>
      <c r="D353" t="s">
        <v>1888</v>
      </c>
      <c r="E353" t="s">
        <v>1889</v>
      </c>
      <c r="F353" t="s">
        <v>1890</v>
      </c>
      <c r="G353" t="s">
        <v>264</v>
      </c>
      <c r="H353" t="s">
        <v>1891</v>
      </c>
      <c r="I353" t="s">
        <v>1892</v>
      </c>
      <c r="J353" t="s">
        <v>1893</v>
      </c>
      <c r="K353" s="16">
        <v>1802981</v>
      </c>
      <c r="L353" s="16">
        <v>1835571</v>
      </c>
      <c r="M353" s="16">
        <v>1835571</v>
      </c>
      <c r="O353" t="s">
        <v>88</v>
      </c>
      <c r="P353" t="s">
        <v>897</v>
      </c>
      <c r="Q353" t="s">
        <v>123</v>
      </c>
      <c r="R353" t="s">
        <v>91</v>
      </c>
      <c r="S353" t="s">
        <v>92</v>
      </c>
      <c r="T353" t="s">
        <v>93</v>
      </c>
      <c r="U353">
        <v>33587</v>
      </c>
      <c r="W353">
        <v>51672</v>
      </c>
      <c r="X353">
        <v>0</v>
      </c>
      <c r="Y353" t="s">
        <v>318</v>
      </c>
      <c r="Z353" t="s">
        <v>95</v>
      </c>
      <c r="AA353" t="s">
        <v>96</v>
      </c>
      <c r="AB353" t="s">
        <v>319</v>
      </c>
      <c r="AC353" t="s">
        <v>319</v>
      </c>
      <c r="AD353" t="s">
        <v>98</v>
      </c>
      <c r="AE353" t="s">
        <v>307</v>
      </c>
      <c r="AG353" t="s">
        <v>100</v>
      </c>
      <c r="AI353">
        <v>600</v>
      </c>
      <c r="AJ353">
        <v>600</v>
      </c>
      <c r="AK353">
        <v>0</v>
      </c>
      <c r="AL353">
        <v>0</v>
      </c>
      <c r="AM353">
        <v>0</v>
      </c>
      <c r="AN353">
        <v>600</v>
      </c>
      <c r="AO353">
        <v>80</v>
      </c>
      <c r="AP353">
        <v>1</v>
      </c>
      <c r="AU353">
        <v>0</v>
      </c>
      <c r="AY353" t="s">
        <v>868</v>
      </c>
      <c r="AZ353" t="s">
        <v>1743</v>
      </c>
      <c r="BA353" t="s">
        <v>1890</v>
      </c>
      <c r="BB353" t="s">
        <v>871</v>
      </c>
      <c r="BC353" t="s">
        <v>872</v>
      </c>
      <c r="BD353" t="s">
        <v>1894</v>
      </c>
      <c r="BE353" t="s">
        <v>1895</v>
      </c>
      <c r="BF353" t="s">
        <v>1896</v>
      </c>
      <c r="BG353" t="s">
        <v>98</v>
      </c>
      <c r="BH353" t="s">
        <v>278</v>
      </c>
      <c r="BI353" t="s">
        <v>1897</v>
      </c>
      <c r="BJ353" t="s">
        <v>1898</v>
      </c>
      <c r="BK353" t="s">
        <v>297</v>
      </c>
      <c r="BL353" s="10" t="s">
        <v>113</v>
      </c>
      <c r="BM353" s="10" t="s">
        <v>114</v>
      </c>
      <c r="BN353" s="10" t="s">
        <v>113</v>
      </c>
      <c r="BO353" t="s">
        <v>126</v>
      </c>
      <c r="BP353" t="s">
        <v>116</v>
      </c>
      <c r="BQ353" t="s">
        <v>179</v>
      </c>
      <c r="BR353" t="s">
        <v>180</v>
      </c>
      <c r="BS353">
        <v>147398</v>
      </c>
      <c r="BT353" t="s">
        <v>119</v>
      </c>
      <c r="BU353" t="s">
        <v>120</v>
      </c>
      <c r="BV353" s="10" t="s">
        <v>120</v>
      </c>
      <c r="BW353" s="10" t="s">
        <v>120</v>
      </c>
      <c r="BX353" s="10" t="s">
        <v>120</v>
      </c>
      <c r="BY353">
        <v>4</v>
      </c>
      <c r="BZ353">
        <v>4</v>
      </c>
      <c r="CA353">
        <v>515893</v>
      </c>
      <c r="CD353" t="s">
        <v>121</v>
      </c>
    </row>
    <row r="354" spans="2:82" x14ac:dyDescent="0.25">
      <c r="B354">
        <f t="shared" si="83"/>
        <v>350</v>
      </c>
      <c r="C354" t="s">
        <v>1887</v>
      </c>
      <c r="D354" t="s">
        <v>1888</v>
      </c>
      <c r="E354" t="s">
        <v>1889</v>
      </c>
      <c r="F354" t="s">
        <v>1890</v>
      </c>
      <c r="G354" t="s">
        <v>264</v>
      </c>
      <c r="H354" t="s">
        <v>1891</v>
      </c>
      <c r="I354" t="s">
        <v>1892</v>
      </c>
      <c r="J354" t="s">
        <v>1893</v>
      </c>
      <c r="K354" s="16">
        <v>1802981</v>
      </c>
      <c r="L354" s="16">
        <v>1835571</v>
      </c>
      <c r="M354" s="16">
        <v>1835571</v>
      </c>
      <c r="O354" t="s">
        <v>88</v>
      </c>
      <c r="P354" t="s">
        <v>777</v>
      </c>
      <c r="Q354" t="s">
        <v>123</v>
      </c>
      <c r="R354" t="s">
        <v>91</v>
      </c>
      <c r="S354" t="s">
        <v>92</v>
      </c>
      <c r="T354" t="s">
        <v>93</v>
      </c>
      <c r="U354">
        <v>34104</v>
      </c>
      <c r="W354">
        <v>51672</v>
      </c>
      <c r="X354">
        <v>0</v>
      </c>
      <c r="Y354" t="s">
        <v>1899</v>
      </c>
      <c r="Z354" t="s">
        <v>95</v>
      </c>
      <c r="AA354" t="s">
        <v>96</v>
      </c>
      <c r="AB354" t="s">
        <v>220</v>
      </c>
      <c r="AC354" t="s">
        <v>220</v>
      </c>
      <c r="AD354" t="s">
        <v>98</v>
      </c>
      <c r="AE354" t="s">
        <v>307</v>
      </c>
      <c r="AG354" t="s">
        <v>100</v>
      </c>
      <c r="AI354">
        <v>600</v>
      </c>
      <c r="AJ354">
        <v>600</v>
      </c>
      <c r="AK354">
        <v>0</v>
      </c>
      <c r="AL354">
        <v>0</v>
      </c>
      <c r="AM354">
        <v>0</v>
      </c>
      <c r="AN354">
        <v>600</v>
      </c>
      <c r="AO354">
        <v>80</v>
      </c>
      <c r="AP354">
        <v>1</v>
      </c>
      <c r="AU354">
        <v>0</v>
      </c>
      <c r="AY354" t="s">
        <v>868</v>
      </c>
      <c r="AZ354" t="s">
        <v>1743</v>
      </c>
      <c r="BA354" t="s">
        <v>1890</v>
      </c>
      <c r="BB354" t="s">
        <v>871</v>
      </c>
      <c r="BC354" t="s">
        <v>872</v>
      </c>
      <c r="BD354" t="s">
        <v>1894</v>
      </c>
      <c r="BE354" t="s">
        <v>1895</v>
      </c>
      <c r="BF354" t="s">
        <v>1896</v>
      </c>
      <c r="BG354" t="s">
        <v>98</v>
      </c>
      <c r="BH354" t="s">
        <v>278</v>
      </c>
      <c r="BI354" t="s">
        <v>1897</v>
      </c>
      <c r="BJ354" t="s">
        <v>1898</v>
      </c>
      <c r="BK354" t="s">
        <v>297</v>
      </c>
      <c r="BL354" s="10" t="s">
        <v>113</v>
      </c>
      <c r="BM354" s="10" t="s">
        <v>114</v>
      </c>
      <c r="BN354" s="10" t="s">
        <v>113</v>
      </c>
      <c r="BO354" t="s">
        <v>126</v>
      </c>
      <c r="BP354" t="s">
        <v>116</v>
      </c>
      <c r="BQ354" t="s">
        <v>179</v>
      </c>
      <c r="BR354" t="s">
        <v>180</v>
      </c>
      <c r="BS354">
        <v>147398</v>
      </c>
      <c r="BT354" t="s">
        <v>119</v>
      </c>
      <c r="BU354" t="s">
        <v>120</v>
      </c>
      <c r="BV354" s="10" t="s">
        <v>120</v>
      </c>
      <c r="BW354" s="10" t="s">
        <v>120</v>
      </c>
      <c r="BX354" s="10" t="s">
        <v>120</v>
      </c>
      <c r="BY354">
        <v>4</v>
      </c>
      <c r="BZ354">
        <v>4</v>
      </c>
      <c r="CA354">
        <v>515893</v>
      </c>
      <c r="CD354" t="s">
        <v>121</v>
      </c>
    </row>
    <row r="355" spans="2:82" x14ac:dyDescent="0.25">
      <c r="B355">
        <f t="shared" si="83"/>
        <v>351</v>
      </c>
      <c r="C355" t="s">
        <v>1887</v>
      </c>
      <c r="D355" t="s">
        <v>1888</v>
      </c>
      <c r="E355" t="s">
        <v>1889</v>
      </c>
      <c r="F355" t="s">
        <v>1890</v>
      </c>
      <c r="G355" t="s">
        <v>264</v>
      </c>
      <c r="H355" t="s">
        <v>1891</v>
      </c>
      <c r="I355" t="s">
        <v>1892</v>
      </c>
      <c r="J355" t="s">
        <v>1893</v>
      </c>
      <c r="K355" s="16">
        <v>1802981</v>
      </c>
      <c r="L355" s="16">
        <v>1835571</v>
      </c>
      <c r="M355" s="16">
        <v>1835571</v>
      </c>
      <c r="O355" t="s">
        <v>88</v>
      </c>
      <c r="P355" t="s">
        <v>602</v>
      </c>
      <c r="Q355" t="s">
        <v>123</v>
      </c>
      <c r="R355" t="s">
        <v>91</v>
      </c>
      <c r="S355" t="s">
        <v>92</v>
      </c>
      <c r="T355" t="s">
        <v>93</v>
      </c>
      <c r="U355">
        <v>34104</v>
      </c>
      <c r="W355">
        <v>51672</v>
      </c>
      <c r="X355">
        <v>0</v>
      </c>
      <c r="Y355" t="s">
        <v>1899</v>
      </c>
      <c r="Z355" t="s">
        <v>95</v>
      </c>
      <c r="AA355" t="s">
        <v>96</v>
      </c>
      <c r="AB355" t="s">
        <v>220</v>
      </c>
      <c r="AC355" t="s">
        <v>220</v>
      </c>
      <c r="AD355" t="s">
        <v>98</v>
      </c>
      <c r="AE355" t="s">
        <v>307</v>
      </c>
      <c r="AG355" t="s">
        <v>100</v>
      </c>
      <c r="AI355">
        <v>600</v>
      </c>
      <c r="AJ355">
        <v>600</v>
      </c>
      <c r="AK355">
        <v>0</v>
      </c>
      <c r="AL355">
        <v>0</v>
      </c>
      <c r="AM355">
        <v>0</v>
      </c>
      <c r="AN355">
        <v>600</v>
      </c>
      <c r="AO355">
        <v>80</v>
      </c>
      <c r="AP355">
        <v>1</v>
      </c>
      <c r="AU355">
        <v>0</v>
      </c>
      <c r="AY355" t="s">
        <v>868</v>
      </c>
      <c r="AZ355" t="s">
        <v>1743</v>
      </c>
      <c r="BA355" t="s">
        <v>1890</v>
      </c>
      <c r="BB355" t="s">
        <v>871</v>
      </c>
      <c r="BC355" t="s">
        <v>872</v>
      </c>
      <c r="BD355" t="s">
        <v>1894</v>
      </c>
      <c r="BE355" t="s">
        <v>1895</v>
      </c>
      <c r="BF355" t="s">
        <v>1896</v>
      </c>
      <c r="BG355" t="s">
        <v>98</v>
      </c>
      <c r="BH355" t="s">
        <v>278</v>
      </c>
      <c r="BI355" t="s">
        <v>1897</v>
      </c>
      <c r="BJ355" t="s">
        <v>1898</v>
      </c>
      <c r="BK355" t="s">
        <v>297</v>
      </c>
      <c r="BL355" s="10" t="s">
        <v>113</v>
      </c>
      <c r="BM355" s="10" t="s">
        <v>114</v>
      </c>
      <c r="BN355" s="10" t="s">
        <v>113</v>
      </c>
      <c r="BO355" t="s">
        <v>126</v>
      </c>
      <c r="BP355" t="s">
        <v>116</v>
      </c>
      <c r="BQ355" t="s">
        <v>179</v>
      </c>
      <c r="BR355" t="s">
        <v>180</v>
      </c>
      <c r="BS355">
        <v>147398</v>
      </c>
      <c r="BT355" t="s">
        <v>119</v>
      </c>
      <c r="BU355" t="s">
        <v>120</v>
      </c>
      <c r="BV355" s="10" t="s">
        <v>120</v>
      </c>
      <c r="BW355" s="10" t="s">
        <v>120</v>
      </c>
      <c r="BX355" s="10" t="s">
        <v>120</v>
      </c>
      <c r="BY355">
        <v>4</v>
      </c>
      <c r="BZ355">
        <v>4</v>
      </c>
      <c r="CA355">
        <v>515893</v>
      </c>
      <c r="CD355" t="s">
        <v>121</v>
      </c>
    </row>
    <row r="356" spans="2:82" x14ac:dyDescent="0.25">
      <c r="B356">
        <f t="shared" si="83"/>
        <v>352</v>
      </c>
      <c r="C356" t="s">
        <v>1887</v>
      </c>
      <c r="D356" t="s">
        <v>1888</v>
      </c>
      <c r="E356" t="s">
        <v>1889</v>
      </c>
      <c r="F356" t="s">
        <v>1890</v>
      </c>
      <c r="G356" t="s">
        <v>264</v>
      </c>
      <c r="H356" t="s">
        <v>1891</v>
      </c>
      <c r="I356" t="s">
        <v>1892</v>
      </c>
      <c r="J356" t="s">
        <v>1893</v>
      </c>
      <c r="K356" s="16">
        <v>1802981</v>
      </c>
      <c r="L356" s="16">
        <v>1835571</v>
      </c>
      <c r="M356" s="16">
        <v>1835571</v>
      </c>
      <c r="O356" t="s">
        <v>88</v>
      </c>
      <c r="P356" t="s">
        <v>966</v>
      </c>
      <c r="Q356" t="s">
        <v>123</v>
      </c>
      <c r="R356" t="s">
        <v>91</v>
      </c>
      <c r="S356" t="s">
        <v>92</v>
      </c>
      <c r="T356" t="s">
        <v>93</v>
      </c>
      <c r="U356">
        <v>34104</v>
      </c>
      <c r="W356">
        <v>51672</v>
      </c>
      <c r="X356">
        <v>0</v>
      </c>
      <c r="Y356" t="s">
        <v>1899</v>
      </c>
      <c r="Z356" t="s">
        <v>95</v>
      </c>
      <c r="AA356" t="s">
        <v>96</v>
      </c>
      <c r="AB356" t="s">
        <v>220</v>
      </c>
      <c r="AC356" t="s">
        <v>220</v>
      </c>
      <c r="AD356" t="s">
        <v>98</v>
      </c>
      <c r="AE356" t="s">
        <v>307</v>
      </c>
      <c r="AG356" t="s">
        <v>100</v>
      </c>
      <c r="AI356">
        <v>600</v>
      </c>
      <c r="AJ356">
        <v>600</v>
      </c>
      <c r="AK356">
        <v>0</v>
      </c>
      <c r="AL356">
        <v>0</v>
      </c>
      <c r="AM356">
        <v>0</v>
      </c>
      <c r="AN356">
        <v>600</v>
      </c>
      <c r="AO356">
        <v>80</v>
      </c>
      <c r="AP356">
        <v>1</v>
      </c>
      <c r="AU356">
        <v>0</v>
      </c>
      <c r="AY356" t="s">
        <v>868</v>
      </c>
      <c r="AZ356" t="s">
        <v>1743</v>
      </c>
      <c r="BA356" t="s">
        <v>1890</v>
      </c>
      <c r="BB356" t="s">
        <v>871</v>
      </c>
      <c r="BC356" t="s">
        <v>872</v>
      </c>
      <c r="BD356" t="s">
        <v>1894</v>
      </c>
      <c r="BE356" t="s">
        <v>1895</v>
      </c>
      <c r="BF356" t="s">
        <v>1896</v>
      </c>
      <c r="BG356" t="s">
        <v>98</v>
      </c>
      <c r="BH356" t="s">
        <v>278</v>
      </c>
      <c r="BI356" t="s">
        <v>1897</v>
      </c>
      <c r="BJ356" t="s">
        <v>1898</v>
      </c>
      <c r="BK356" t="s">
        <v>297</v>
      </c>
      <c r="BL356" s="10" t="s">
        <v>113</v>
      </c>
      <c r="BM356" s="10" t="s">
        <v>114</v>
      </c>
      <c r="BN356" s="10" t="s">
        <v>113</v>
      </c>
      <c r="BO356" t="s">
        <v>126</v>
      </c>
      <c r="BP356" t="s">
        <v>116</v>
      </c>
      <c r="BQ356" t="s">
        <v>179</v>
      </c>
      <c r="BR356" t="s">
        <v>180</v>
      </c>
      <c r="BS356">
        <v>147398</v>
      </c>
      <c r="BT356" t="s">
        <v>119</v>
      </c>
      <c r="BU356" t="s">
        <v>120</v>
      </c>
      <c r="BV356" s="10" t="s">
        <v>120</v>
      </c>
      <c r="BW356" s="10" t="s">
        <v>120</v>
      </c>
      <c r="BX356" s="10" t="s">
        <v>120</v>
      </c>
      <c r="BY356">
        <v>4</v>
      </c>
      <c r="BZ356">
        <v>4</v>
      </c>
      <c r="CA356">
        <v>515893</v>
      </c>
      <c r="CD356" t="s">
        <v>121</v>
      </c>
    </row>
    <row r="357" spans="2:82" x14ac:dyDescent="0.25">
      <c r="B357">
        <f t="shared" si="83"/>
        <v>353</v>
      </c>
      <c r="C357" t="s">
        <v>1887</v>
      </c>
      <c r="D357" t="s">
        <v>1888</v>
      </c>
      <c r="E357" t="s">
        <v>1889</v>
      </c>
      <c r="F357" t="s">
        <v>1890</v>
      </c>
      <c r="G357" t="s">
        <v>264</v>
      </c>
      <c r="H357" t="s">
        <v>1891</v>
      </c>
      <c r="I357" t="s">
        <v>1892</v>
      </c>
      <c r="J357" t="s">
        <v>1893</v>
      </c>
      <c r="K357" s="16">
        <v>1802981</v>
      </c>
      <c r="L357" s="16">
        <v>1835571</v>
      </c>
      <c r="M357" s="16">
        <v>1835571</v>
      </c>
      <c r="O357" t="s">
        <v>88</v>
      </c>
      <c r="P357" t="s">
        <v>506</v>
      </c>
      <c r="Q357" t="s">
        <v>123</v>
      </c>
      <c r="R357" t="s">
        <v>91</v>
      </c>
      <c r="S357" t="s">
        <v>92</v>
      </c>
      <c r="T357" t="s">
        <v>93</v>
      </c>
      <c r="U357">
        <v>34620</v>
      </c>
      <c r="W357">
        <v>51672</v>
      </c>
      <c r="X357">
        <v>0</v>
      </c>
      <c r="Y357" t="s">
        <v>197</v>
      </c>
      <c r="Z357" t="s">
        <v>95</v>
      </c>
      <c r="AA357" t="s">
        <v>96</v>
      </c>
      <c r="AB357" t="s">
        <v>223</v>
      </c>
      <c r="AC357" t="s">
        <v>223</v>
      </c>
      <c r="AD357" t="s">
        <v>98</v>
      </c>
      <c r="AE357" t="s">
        <v>307</v>
      </c>
      <c r="AG357" t="s">
        <v>100</v>
      </c>
      <c r="AI357">
        <v>600</v>
      </c>
      <c r="AJ357">
        <v>600</v>
      </c>
      <c r="AK357">
        <v>0</v>
      </c>
      <c r="AL357">
        <v>0</v>
      </c>
      <c r="AM357">
        <v>0</v>
      </c>
      <c r="AN357">
        <v>600</v>
      </c>
      <c r="AO357">
        <v>80</v>
      </c>
      <c r="AP357">
        <v>1</v>
      </c>
      <c r="AU357">
        <v>0</v>
      </c>
      <c r="AY357" t="s">
        <v>868</v>
      </c>
      <c r="AZ357" t="s">
        <v>1743</v>
      </c>
      <c r="BA357" t="s">
        <v>1890</v>
      </c>
      <c r="BB357" t="s">
        <v>871</v>
      </c>
      <c r="BC357" t="s">
        <v>872</v>
      </c>
      <c r="BD357" t="s">
        <v>1894</v>
      </c>
      <c r="BE357" t="s">
        <v>1895</v>
      </c>
      <c r="BF357" t="s">
        <v>1896</v>
      </c>
      <c r="BG357" t="s">
        <v>98</v>
      </c>
      <c r="BH357" t="s">
        <v>278</v>
      </c>
      <c r="BI357" t="s">
        <v>1897</v>
      </c>
      <c r="BJ357" t="s">
        <v>1898</v>
      </c>
      <c r="BK357" t="s">
        <v>297</v>
      </c>
      <c r="BL357" s="10" t="s">
        <v>113</v>
      </c>
      <c r="BM357" s="10" t="s">
        <v>114</v>
      </c>
      <c r="BN357" s="10" t="s">
        <v>113</v>
      </c>
      <c r="BO357" t="s">
        <v>126</v>
      </c>
      <c r="BP357" t="s">
        <v>116</v>
      </c>
      <c r="BQ357" t="s">
        <v>179</v>
      </c>
      <c r="BR357" t="s">
        <v>180</v>
      </c>
      <c r="BS357">
        <v>147398</v>
      </c>
      <c r="BT357" t="s">
        <v>119</v>
      </c>
      <c r="BU357" t="s">
        <v>120</v>
      </c>
      <c r="BV357" s="10" t="s">
        <v>120</v>
      </c>
      <c r="BW357" s="10" t="s">
        <v>120</v>
      </c>
      <c r="BX357" s="10" t="s">
        <v>120</v>
      </c>
      <c r="BY357">
        <v>4</v>
      </c>
      <c r="BZ357">
        <v>4</v>
      </c>
      <c r="CA357">
        <v>515893</v>
      </c>
      <c r="CD357" t="s">
        <v>121</v>
      </c>
    </row>
    <row r="358" spans="2:82" x14ac:dyDescent="0.25">
      <c r="B358">
        <f t="shared" si="83"/>
        <v>354</v>
      </c>
      <c r="C358" t="s">
        <v>1887</v>
      </c>
      <c r="D358" t="s">
        <v>1888</v>
      </c>
      <c r="E358" t="s">
        <v>1889</v>
      </c>
      <c r="F358" t="s">
        <v>1890</v>
      </c>
      <c r="G358" t="s">
        <v>264</v>
      </c>
      <c r="H358" t="s">
        <v>1891</v>
      </c>
      <c r="I358" t="s">
        <v>1892</v>
      </c>
      <c r="J358" t="s">
        <v>1893</v>
      </c>
      <c r="K358" s="16">
        <v>1802981</v>
      </c>
      <c r="L358" s="16">
        <v>1835571</v>
      </c>
      <c r="M358" s="16">
        <v>1835571</v>
      </c>
      <c r="O358" t="s">
        <v>88</v>
      </c>
      <c r="P358" t="s">
        <v>1900</v>
      </c>
      <c r="Q358" t="s">
        <v>123</v>
      </c>
      <c r="R358" t="s">
        <v>91</v>
      </c>
      <c r="S358" t="s">
        <v>92</v>
      </c>
      <c r="T358" t="s">
        <v>93</v>
      </c>
      <c r="U358">
        <v>34620</v>
      </c>
      <c r="W358">
        <v>51672</v>
      </c>
      <c r="X358">
        <v>0</v>
      </c>
      <c r="Y358" t="s">
        <v>197</v>
      </c>
      <c r="Z358" t="s">
        <v>95</v>
      </c>
      <c r="AA358" t="s">
        <v>96</v>
      </c>
      <c r="AB358" t="s">
        <v>223</v>
      </c>
      <c r="AC358" t="s">
        <v>223</v>
      </c>
      <c r="AD358" t="s">
        <v>98</v>
      </c>
      <c r="AE358" t="s">
        <v>307</v>
      </c>
      <c r="AG358" t="s">
        <v>100</v>
      </c>
      <c r="AI358">
        <v>600</v>
      </c>
      <c r="AJ358">
        <v>600</v>
      </c>
      <c r="AK358">
        <v>0</v>
      </c>
      <c r="AL358">
        <v>0</v>
      </c>
      <c r="AM358">
        <v>0</v>
      </c>
      <c r="AN358">
        <v>600</v>
      </c>
      <c r="AO358">
        <v>80</v>
      </c>
      <c r="AP358">
        <v>1</v>
      </c>
      <c r="AU358">
        <v>0</v>
      </c>
      <c r="AY358" t="s">
        <v>868</v>
      </c>
      <c r="AZ358" t="s">
        <v>1743</v>
      </c>
      <c r="BA358" t="s">
        <v>1890</v>
      </c>
      <c r="BB358" t="s">
        <v>871</v>
      </c>
      <c r="BC358" t="s">
        <v>872</v>
      </c>
      <c r="BD358" t="s">
        <v>1894</v>
      </c>
      <c r="BE358" t="s">
        <v>1895</v>
      </c>
      <c r="BF358" t="s">
        <v>1896</v>
      </c>
      <c r="BG358" t="s">
        <v>98</v>
      </c>
      <c r="BH358" t="s">
        <v>278</v>
      </c>
      <c r="BI358" t="s">
        <v>1897</v>
      </c>
      <c r="BJ358" t="s">
        <v>1898</v>
      </c>
      <c r="BK358" t="s">
        <v>297</v>
      </c>
      <c r="BL358" s="10" t="s">
        <v>113</v>
      </c>
      <c r="BM358" s="10" t="s">
        <v>114</v>
      </c>
      <c r="BN358" s="10" t="s">
        <v>113</v>
      </c>
      <c r="BO358" t="s">
        <v>126</v>
      </c>
      <c r="BP358" t="s">
        <v>116</v>
      </c>
      <c r="BQ358" t="s">
        <v>179</v>
      </c>
      <c r="BR358" t="s">
        <v>180</v>
      </c>
      <c r="BS358">
        <v>147398</v>
      </c>
      <c r="BT358" t="s">
        <v>119</v>
      </c>
      <c r="BU358" t="s">
        <v>120</v>
      </c>
      <c r="BV358" s="10" t="s">
        <v>120</v>
      </c>
      <c r="BW358" s="10" t="s">
        <v>120</v>
      </c>
      <c r="BX358" s="10" t="s">
        <v>120</v>
      </c>
      <c r="BY358">
        <v>4</v>
      </c>
      <c r="BZ358">
        <v>4</v>
      </c>
      <c r="CA358">
        <v>515893</v>
      </c>
      <c r="CD358" t="s">
        <v>121</v>
      </c>
    </row>
    <row r="359" spans="2:82" x14ac:dyDescent="0.25">
      <c r="B359">
        <f t="shared" si="83"/>
        <v>355</v>
      </c>
      <c r="C359" t="s">
        <v>1887</v>
      </c>
      <c r="D359" t="s">
        <v>1888</v>
      </c>
      <c r="E359" t="s">
        <v>1889</v>
      </c>
      <c r="F359" t="s">
        <v>1890</v>
      </c>
      <c r="G359" t="s">
        <v>264</v>
      </c>
      <c r="H359" t="s">
        <v>1891</v>
      </c>
      <c r="I359" t="s">
        <v>1892</v>
      </c>
      <c r="J359" t="s">
        <v>1893</v>
      </c>
      <c r="K359" s="16">
        <v>1802981</v>
      </c>
      <c r="L359" s="16">
        <v>1835571</v>
      </c>
      <c r="M359" s="16">
        <v>1835571</v>
      </c>
      <c r="O359" t="s">
        <v>88</v>
      </c>
      <c r="P359" t="s">
        <v>1901</v>
      </c>
      <c r="Q359" t="s">
        <v>123</v>
      </c>
      <c r="R359" t="s">
        <v>91</v>
      </c>
      <c r="S359" t="s">
        <v>92</v>
      </c>
      <c r="T359" t="s">
        <v>93</v>
      </c>
      <c r="U359">
        <v>35137</v>
      </c>
      <c r="W359">
        <v>51672</v>
      </c>
      <c r="X359">
        <v>0</v>
      </c>
      <c r="Y359" t="s">
        <v>564</v>
      </c>
      <c r="Z359" t="s">
        <v>95</v>
      </c>
      <c r="AA359" t="s">
        <v>96</v>
      </c>
      <c r="AB359" t="s">
        <v>706</v>
      </c>
      <c r="AC359" t="s">
        <v>706</v>
      </c>
      <c r="AD359" t="s">
        <v>98</v>
      </c>
      <c r="AE359" t="s">
        <v>307</v>
      </c>
      <c r="AG359" t="s">
        <v>100</v>
      </c>
      <c r="AI359">
        <v>600</v>
      </c>
      <c r="AJ359">
        <v>600</v>
      </c>
      <c r="AK359">
        <v>0</v>
      </c>
      <c r="AL359">
        <v>0</v>
      </c>
      <c r="AM359">
        <v>0</v>
      </c>
      <c r="AN359">
        <v>600</v>
      </c>
      <c r="AO359">
        <v>80</v>
      </c>
      <c r="AP359">
        <v>1</v>
      </c>
      <c r="AU359">
        <v>0</v>
      </c>
      <c r="AY359" t="s">
        <v>868</v>
      </c>
      <c r="AZ359" t="s">
        <v>1743</v>
      </c>
      <c r="BA359" t="s">
        <v>1890</v>
      </c>
      <c r="BB359" t="s">
        <v>871</v>
      </c>
      <c r="BC359" t="s">
        <v>872</v>
      </c>
      <c r="BD359" t="s">
        <v>1894</v>
      </c>
      <c r="BE359" t="s">
        <v>1895</v>
      </c>
      <c r="BF359" t="s">
        <v>1896</v>
      </c>
      <c r="BG359" t="s">
        <v>98</v>
      </c>
      <c r="BH359" t="s">
        <v>278</v>
      </c>
      <c r="BI359" t="s">
        <v>1897</v>
      </c>
      <c r="BJ359" t="s">
        <v>1898</v>
      </c>
      <c r="BK359" t="s">
        <v>297</v>
      </c>
      <c r="BL359" s="10" t="s">
        <v>113</v>
      </c>
      <c r="BM359" s="10" t="s">
        <v>114</v>
      </c>
      <c r="BN359" s="10" t="s">
        <v>113</v>
      </c>
      <c r="BO359" t="s">
        <v>126</v>
      </c>
      <c r="BP359" t="s">
        <v>116</v>
      </c>
      <c r="BQ359" t="s">
        <v>179</v>
      </c>
      <c r="BR359" t="s">
        <v>180</v>
      </c>
      <c r="BS359">
        <v>147398</v>
      </c>
      <c r="BT359" t="s">
        <v>119</v>
      </c>
      <c r="BU359" t="s">
        <v>120</v>
      </c>
      <c r="BV359" s="10" t="s">
        <v>120</v>
      </c>
      <c r="BW359" s="10" t="s">
        <v>120</v>
      </c>
      <c r="BX359" s="10" t="s">
        <v>120</v>
      </c>
      <c r="BY359">
        <v>4</v>
      </c>
      <c r="BZ359">
        <v>4</v>
      </c>
      <c r="CA359">
        <v>515893</v>
      </c>
      <c r="CD359" t="s">
        <v>121</v>
      </c>
    </row>
    <row r="360" spans="2:82" x14ac:dyDescent="0.25">
      <c r="B360">
        <f t="shared" si="83"/>
        <v>356</v>
      </c>
      <c r="C360" t="s">
        <v>1887</v>
      </c>
      <c r="D360" t="s">
        <v>1888</v>
      </c>
      <c r="E360" t="s">
        <v>1889</v>
      </c>
      <c r="F360" t="s">
        <v>1890</v>
      </c>
      <c r="G360" t="s">
        <v>264</v>
      </c>
      <c r="H360" t="s">
        <v>1891</v>
      </c>
      <c r="I360" t="s">
        <v>1892</v>
      </c>
      <c r="J360" t="s">
        <v>1893</v>
      </c>
      <c r="K360" s="17">
        <v>1802981</v>
      </c>
      <c r="L360" s="17">
        <v>1835571</v>
      </c>
      <c r="M360" s="17">
        <v>1835571</v>
      </c>
      <c r="O360" t="s">
        <v>88</v>
      </c>
      <c r="P360" t="s">
        <v>1602</v>
      </c>
      <c r="Q360" t="s">
        <v>123</v>
      </c>
      <c r="R360" t="s">
        <v>91</v>
      </c>
      <c r="S360" t="s">
        <v>92</v>
      </c>
      <c r="T360" t="s">
        <v>93</v>
      </c>
      <c r="U360">
        <v>37721</v>
      </c>
      <c r="W360">
        <v>51672</v>
      </c>
      <c r="X360">
        <v>0</v>
      </c>
      <c r="Y360" t="s">
        <v>867</v>
      </c>
      <c r="Z360" t="s">
        <v>95</v>
      </c>
      <c r="AA360" t="s">
        <v>96</v>
      </c>
      <c r="AB360" t="s">
        <v>368</v>
      </c>
      <c r="AC360" t="s">
        <v>368</v>
      </c>
      <c r="AD360" t="s">
        <v>98</v>
      </c>
      <c r="AE360" t="s">
        <v>307</v>
      </c>
      <c r="AG360" t="s">
        <v>100</v>
      </c>
      <c r="AI360">
        <v>600</v>
      </c>
      <c r="AJ360">
        <v>600</v>
      </c>
      <c r="AK360">
        <v>0</v>
      </c>
      <c r="AL360">
        <v>0</v>
      </c>
      <c r="AM360">
        <v>0</v>
      </c>
      <c r="AN360">
        <v>600</v>
      </c>
      <c r="AO360">
        <v>80</v>
      </c>
      <c r="AP360">
        <v>1</v>
      </c>
      <c r="AU360">
        <v>0</v>
      </c>
      <c r="AY360" t="s">
        <v>868</v>
      </c>
      <c r="AZ360" t="s">
        <v>1743</v>
      </c>
      <c r="BA360" t="s">
        <v>1890</v>
      </c>
      <c r="BB360" t="s">
        <v>871</v>
      </c>
      <c r="BC360" t="s">
        <v>872</v>
      </c>
      <c r="BD360" t="s">
        <v>1894</v>
      </c>
      <c r="BE360" t="s">
        <v>1895</v>
      </c>
      <c r="BF360" t="s">
        <v>1896</v>
      </c>
      <c r="BG360" t="s">
        <v>98</v>
      </c>
      <c r="BH360" t="s">
        <v>278</v>
      </c>
      <c r="BI360" t="s">
        <v>1897</v>
      </c>
      <c r="BJ360" t="s">
        <v>1898</v>
      </c>
      <c r="BK360" t="s">
        <v>297</v>
      </c>
      <c r="BL360" s="10" t="s">
        <v>113</v>
      </c>
      <c r="BM360" s="10" t="s">
        <v>114</v>
      </c>
      <c r="BN360" s="10" t="s">
        <v>113</v>
      </c>
      <c r="BO360" t="s">
        <v>126</v>
      </c>
      <c r="BP360" t="s">
        <v>116</v>
      </c>
      <c r="BQ360" t="s">
        <v>179</v>
      </c>
      <c r="BR360" t="s">
        <v>180</v>
      </c>
      <c r="BS360">
        <v>147398</v>
      </c>
      <c r="BT360" t="s">
        <v>119</v>
      </c>
      <c r="BU360" t="s">
        <v>120</v>
      </c>
      <c r="BV360" s="10" t="s">
        <v>120</v>
      </c>
      <c r="BW360" s="10" t="s">
        <v>120</v>
      </c>
      <c r="BX360" s="10" t="s">
        <v>120</v>
      </c>
      <c r="BY360">
        <v>4</v>
      </c>
      <c r="BZ360">
        <v>4</v>
      </c>
      <c r="CA360">
        <v>515893</v>
      </c>
      <c r="CD360" t="s">
        <v>121</v>
      </c>
    </row>
    <row r="361" spans="2:82" x14ac:dyDescent="0.25">
      <c r="B361">
        <f t="shared" si="83"/>
        <v>357</v>
      </c>
      <c r="C361" t="s">
        <v>1887</v>
      </c>
      <c r="D361" t="s">
        <v>1888</v>
      </c>
      <c r="E361" t="s">
        <v>1889</v>
      </c>
      <c r="F361" t="s">
        <v>1890</v>
      </c>
      <c r="G361" t="s">
        <v>264</v>
      </c>
      <c r="H361" t="s">
        <v>1891</v>
      </c>
      <c r="I361" t="s">
        <v>1892</v>
      </c>
      <c r="J361" t="s">
        <v>1893</v>
      </c>
      <c r="K361" s="17">
        <v>1802981</v>
      </c>
      <c r="L361" s="17">
        <v>1835571</v>
      </c>
      <c r="M361" s="17">
        <v>1835571</v>
      </c>
      <c r="O361" t="s">
        <v>88</v>
      </c>
      <c r="P361" t="s">
        <v>1902</v>
      </c>
      <c r="Q361" t="s">
        <v>123</v>
      </c>
      <c r="R361" t="s">
        <v>91</v>
      </c>
      <c r="S361" t="s">
        <v>92</v>
      </c>
      <c r="T361" t="s">
        <v>93</v>
      </c>
      <c r="U361">
        <v>37721</v>
      </c>
      <c r="W361">
        <v>51672</v>
      </c>
      <c r="X361">
        <v>0</v>
      </c>
      <c r="Y361" t="s">
        <v>867</v>
      </c>
      <c r="Z361" t="s">
        <v>95</v>
      </c>
      <c r="AA361" t="s">
        <v>96</v>
      </c>
      <c r="AB361" t="s">
        <v>368</v>
      </c>
      <c r="AC361" t="s">
        <v>368</v>
      </c>
      <c r="AD361" t="s">
        <v>98</v>
      </c>
      <c r="AE361" t="s">
        <v>307</v>
      </c>
      <c r="AG361" t="s">
        <v>100</v>
      </c>
      <c r="AI361">
        <v>600</v>
      </c>
      <c r="AJ361">
        <v>600</v>
      </c>
      <c r="AK361">
        <v>0</v>
      </c>
      <c r="AL361">
        <v>0</v>
      </c>
      <c r="AM361">
        <v>0</v>
      </c>
      <c r="AN361">
        <v>600</v>
      </c>
      <c r="AO361">
        <v>80</v>
      </c>
      <c r="AP361">
        <v>1</v>
      </c>
      <c r="AU361">
        <v>0</v>
      </c>
      <c r="AY361" t="s">
        <v>868</v>
      </c>
      <c r="AZ361" t="s">
        <v>1743</v>
      </c>
      <c r="BA361" t="s">
        <v>1890</v>
      </c>
      <c r="BB361" t="s">
        <v>871</v>
      </c>
      <c r="BC361" t="s">
        <v>872</v>
      </c>
      <c r="BD361" t="s">
        <v>1894</v>
      </c>
      <c r="BE361" t="s">
        <v>1895</v>
      </c>
      <c r="BF361" t="s">
        <v>1896</v>
      </c>
      <c r="BG361" t="s">
        <v>98</v>
      </c>
      <c r="BH361" t="s">
        <v>278</v>
      </c>
      <c r="BI361" t="s">
        <v>1897</v>
      </c>
      <c r="BJ361" t="s">
        <v>1898</v>
      </c>
      <c r="BK361" t="s">
        <v>297</v>
      </c>
      <c r="BL361" s="10" t="s">
        <v>113</v>
      </c>
      <c r="BM361" s="10" t="s">
        <v>114</v>
      </c>
      <c r="BN361" s="10" t="s">
        <v>113</v>
      </c>
      <c r="BO361" t="s">
        <v>126</v>
      </c>
      <c r="BP361" t="s">
        <v>116</v>
      </c>
      <c r="BQ361" t="s">
        <v>179</v>
      </c>
      <c r="BR361" t="s">
        <v>180</v>
      </c>
      <c r="BS361">
        <v>147398</v>
      </c>
      <c r="BT361" t="s">
        <v>119</v>
      </c>
      <c r="BU361" t="s">
        <v>120</v>
      </c>
      <c r="BV361" s="10" t="s">
        <v>120</v>
      </c>
      <c r="BW361" s="10" t="s">
        <v>120</v>
      </c>
      <c r="BX361" s="10" t="s">
        <v>120</v>
      </c>
      <c r="BY361">
        <v>4</v>
      </c>
      <c r="BZ361">
        <v>4</v>
      </c>
      <c r="CA361">
        <v>515893</v>
      </c>
      <c r="CD361" t="s">
        <v>121</v>
      </c>
    </row>
    <row r="362" spans="2:82" x14ac:dyDescent="0.25">
      <c r="B362">
        <f t="shared" si="83"/>
        <v>358</v>
      </c>
      <c r="C362" t="s">
        <v>1887</v>
      </c>
      <c r="D362" t="s">
        <v>1888</v>
      </c>
      <c r="E362" t="s">
        <v>1889</v>
      </c>
      <c r="F362" t="s">
        <v>1890</v>
      </c>
      <c r="G362" t="s">
        <v>264</v>
      </c>
      <c r="H362" t="s">
        <v>1891</v>
      </c>
      <c r="I362" t="s">
        <v>1892</v>
      </c>
      <c r="J362" t="s">
        <v>1893</v>
      </c>
      <c r="K362" s="17">
        <v>1802981</v>
      </c>
      <c r="L362" s="17">
        <v>1835571</v>
      </c>
      <c r="M362" s="17">
        <v>1835571</v>
      </c>
      <c r="O362" t="s">
        <v>88</v>
      </c>
      <c r="P362" t="s">
        <v>1278</v>
      </c>
      <c r="Q362" t="s">
        <v>123</v>
      </c>
      <c r="R362" t="s">
        <v>91</v>
      </c>
      <c r="S362" t="s">
        <v>92</v>
      </c>
      <c r="T362" t="s">
        <v>93</v>
      </c>
      <c r="U362">
        <v>37721</v>
      </c>
      <c r="W362">
        <v>51672</v>
      </c>
      <c r="X362">
        <v>0</v>
      </c>
      <c r="Y362" t="s">
        <v>867</v>
      </c>
      <c r="Z362" t="s">
        <v>95</v>
      </c>
      <c r="AA362" t="s">
        <v>96</v>
      </c>
      <c r="AB362" t="s">
        <v>368</v>
      </c>
      <c r="AC362" t="s">
        <v>368</v>
      </c>
      <c r="AD362" t="s">
        <v>98</v>
      </c>
      <c r="AE362" t="s">
        <v>307</v>
      </c>
      <c r="AG362" t="s">
        <v>100</v>
      </c>
      <c r="AI362">
        <v>600</v>
      </c>
      <c r="AJ362">
        <v>600</v>
      </c>
      <c r="AK362">
        <v>0</v>
      </c>
      <c r="AL362">
        <v>0</v>
      </c>
      <c r="AM362">
        <v>0</v>
      </c>
      <c r="AN362">
        <v>600</v>
      </c>
      <c r="AO362">
        <v>80</v>
      </c>
      <c r="AP362">
        <v>1</v>
      </c>
      <c r="AU362">
        <v>0</v>
      </c>
      <c r="AY362" t="s">
        <v>868</v>
      </c>
      <c r="AZ362" t="s">
        <v>1743</v>
      </c>
      <c r="BA362" t="s">
        <v>1890</v>
      </c>
      <c r="BB362" t="s">
        <v>871</v>
      </c>
      <c r="BC362" t="s">
        <v>872</v>
      </c>
      <c r="BD362" t="s">
        <v>1894</v>
      </c>
      <c r="BE362" t="s">
        <v>1895</v>
      </c>
      <c r="BF362" t="s">
        <v>1896</v>
      </c>
      <c r="BG362" t="s">
        <v>98</v>
      </c>
      <c r="BH362" t="s">
        <v>278</v>
      </c>
      <c r="BI362" t="s">
        <v>1897</v>
      </c>
      <c r="BJ362" t="s">
        <v>1898</v>
      </c>
      <c r="BK362" t="s">
        <v>297</v>
      </c>
      <c r="BL362" s="10" t="s">
        <v>113</v>
      </c>
      <c r="BM362" s="10" t="s">
        <v>114</v>
      </c>
      <c r="BN362" s="10" t="s">
        <v>113</v>
      </c>
      <c r="BO362" s="10" t="s">
        <v>126</v>
      </c>
      <c r="BP362" t="s">
        <v>116</v>
      </c>
      <c r="BQ362" t="s">
        <v>179</v>
      </c>
      <c r="BR362" t="s">
        <v>180</v>
      </c>
      <c r="BS362">
        <v>147398</v>
      </c>
      <c r="BT362" t="s">
        <v>119</v>
      </c>
      <c r="BU362" t="s">
        <v>120</v>
      </c>
      <c r="BV362" s="10" t="s">
        <v>120</v>
      </c>
      <c r="BW362" s="10" t="s">
        <v>120</v>
      </c>
      <c r="BX362" s="10" t="s">
        <v>120</v>
      </c>
      <c r="BY362" s="10">
        <v>4</v>
      </c>
      <c r="BZ362">
        <v>4</v>
      </c>
      <c r="CA362">
        <v>515893</v>
      </c>
      <c r="CD362" t="s">
        <v>121</v>
      </c>
    </row>
    <row r="363" spans="2:82" x14ac:dyDescent="0.25">
      <c r="B363">
        <f t="shared" si="83"/>
        <v>359</v>
      </c>
      <c r="C363" t="s">
        <v>1887</v>
      </c>
      <c r="D363" t="s">
        <v>1888</v>
      </c>
      <c r="E363" t="s">
        <v>1889</v>
      </c>
      <c r="F363" t="s">
        <v>1890</v>
      </c>
      <c r="G363" t="s">
        <v>264</v>
      </c>
      <c r="H363" t="s">
        <v>1891</v>
      </c>
      <c r="I363" t="s">
        <v>1892</v>
      </c>
      <c r="J363" t="s">
        <v>1893</v>
      </c>
      <c r="K363" s="17">
        <v>1802981</v>
      </c>
      <c r="L363" s="17">
        <v>1835571</v>
      </c>
      <c r="M363" s="17">
        <v>1835571</v>
      </c>
      <c r="O363" t="s">
        <v>88</v>
      </c>
      <c r="P363" t="s">
        <v>1331</v>
      </c>
      <c r="Q363" t="s">
        <v>123</v>
      </c>
      <c r="R363" t="s">
        <v>91</v>
      </c>
      <c r="S363" t="s">
        <v>92</v>
      </c>
      <c r="T363" t="s">
        <v>93</v>
      </c>
      <c r="U363">
        <v>37721</v>
      </c>
      <c r="W363">
        <v>51672</v>
      </c>
      <c r="X363">
        <v>0</v>
      </c>
      <c r="Y363" t="s">
        <v>867</v>
      </c>
      <c r="Z363" t="s">
        <v>95</v>
      </c>
      <c r="AA363" t="s">
        <v>96</v>
      </c>
      <c r="AB363" t="s">
        <v>368</v>
      </c>
      <c r="AC363" t="s">
        <v>368</v>
      </c>
      <c r="AD363" t="s">
        <v>98</v>
      </c>
      <c r="AE363" t="s">
        <v>307</v>
      </c>
      <c r="AG363" t="s">
        <v>100</v>
      </c>
      <c r="AI363">
        <v>600</v>
      </c>
      <c r="AJ363">
        <v>600</v>
      </c>
      <c r="AK363">
        <v>0</v>
      </c>
      <c r="AL363">
        <v>0</v>
      </c>
      <c r="AM363">
        <v>0</v>
      </c>
      <c r="AN363">
        <v>600</v>
      </c>
      <c r="AO363">
        <v>80</v>
      </c>
      <c r="AP363">
        <v>1</v>
      </c>
      <c r="AU363">
        <v>0</v>
      </c>
      <c r="AY363" t="s">
        <v>868</v>
      </c>
      <c r="AZ363" t="s">
        <v>1743</v>
      </c>
      <c r="BA363" t="s">
        <v>1890</v>
      </c>
      <c r="BB363" t="s">
        <v>871</v>
      </c>
      <c r="BC363" t="s">
        <v>872</v>
      </c>
      <c r="BD363" t="s">
        <v>1894</v>
      </c>
      <c r="BE363" t="s">
        <v>1895</v>
      </c>
      <c r="BF363" t="s">
        <v>1896</v>
      </c>
      <c r="BG363" t="s">
        <v>98</v>
      </c>
      <c r="BH363" t="s">
        <v>278</v>
      </c>
      <c r="BI363" t="s">
        <v>1897</v>
      </c>
      <c r="BJ363" t="s">
        <v>1898</v>
      </c>
      <c r="BK363" t="s">
        <v>297</v>
      </c>
      <c r="BL363" s="10" t="s">
        <v>113</v>
      </c>
      <c r="BM363" s="10" t="s">
        <v>114</v>
      </c>
      <c r="BN363" s="10" t="s">
        <v>113</v>
      </c>
      <c r="BO363" s="10" t="s">
        <v>126</v>
      </c>
      <c r="BP363" t="s">
        <v>116</v>
      </c>
      <c r="BQ363" t="s">
        <v>179</v>
      </c>
      <c r="BR363" t="s">
        <v>180</v>
      </c>
      <c r="BS363">
        <v>147398</v>
      </c>
      <c r="BT363" t="s">
        <v>119</v>
      </c>
      <c r="BU363" t="s">
        <v>120</v>
      </c>
      <c r="BV363" s="10" t="s">
        <v>120</v>
      </c>
      <c r="BW363" s="10" t="s">
        <v>120</v>
      </c>
      <c r="BX363" s="10" t="s">
        <v>120</v>
      </c>
      <c r="BY363" s="10">
        <v>4</v>
      </c>
      <c r="BZ363">
        <v>4</v>
      </c>
      <c r="CA363">
        <v>515893</v>
      </c>
      <c r="CD363" t="s">
        <v>121</v>
      </c>
    </row>
    <row r="364" spans="2:82" x14ac:dyDescent="0.25">
      <c r="B364">
        <f t="shared" si="83"/>
        <v>360</v>
      </c>
      <c r="C364" t="s">
        <v>1887</v>
      </c>
      <c r="D364" t="s">
        <v>1888</v>
      </c>
      <c r="E364" t="s">
        <v>1889</v>
      </c>
      <c r="F364" t="s">
        <v>1890</v>
      </c>
      <c r="G364" t="s">
        <v>264</v>
      </c>
      <c r="H364" t="s">
        <v>1891</v>
      </c>
      <c r="I364" t="s">
        <v>1892</v>
      </c>
      <c r="J364" t="s">
        <v>1893</v>
      </c>
      <c r="K364" s="17">
        <v>1802981</v>
      </c>
      <c r="L364" s="17">
        <v>1835571</v>
      </c>
      <c r="M364" s="17">
        <v>1835571</v>
      </c>
      <c r="O364" t="s">
        <v>88</v>
      </c>
      <c r="P364" t="s">
        <v>1903</v>
      </c>
      <c r="Q364" t="s">
        <v>123</v>
      </c>
      <c r="R364" t="s">
        <v>91</v>
      </c>
      <c r="S364" t="s">
        <v>92</v>
      </c>
      <c r="T364" t="s">
        <v>93</v>
      </c>
      <c r="U364">
        <v>37721</v>
      </c>
      <c r="W364">
        <v>51672</v>
      </c>
      <c r="X364">
        <v>0</v>
      </c>
      <c r="Y364" t="s">
        <v>867</v>
      </c>
      <c r="Z364" t="s">
        <v>95</v>
      </c>
      <c r="AA364" t="s">
        <v>96</v>
      </c>
      <c r="AB364" t="s">
        <v>368</v>
      </c>
      <c r="AC364" t="s">
        <v>368</v>
      </c>
      <c r="AD364" t="s">
        <v>98</v>
      </c>
      <c r="AE364" t="s">
        <v>307</v>
      </c>
      <c r="AG364" t="s">
        <v>100</v>
      </c>
      <c r="AI364">
        <v>600</v>
      </c>
      <c r="AJ364">
        <v>600</v>
      </c>
      <c r="AK364">
        <v>0</v>
      </c>
      <c r="AL364">
        <v>0</v>
      </c>
      <c r="AM364">
        <v>0</v>
      </c>
      <c r="AN364">
        <v>600</v>
      </c>
      <c r="AO364">
        <v>80</v>
      </c>
      <c r="AP364">
        <v>1</v>
      </c>
      <c r="AU364">
        <v>0</v>
      </c>
      <c r="AY364" t="s">
        <v>868</v>
      </c>
      <c r="AZ364" t="s">
        <v>1743</v>
      </c>
      <c r="BA364" t="s">
        <v>1890</v>
      </c>
      <c r="BB364" t="s">
        <v>871</v>
      </c>
      <c r="BC364" t="s">
        <v>872</v>
      </c>
      <c r="BD364" t="s">
        <v>1894</v>
      </c>
      <c r="BE364" t="s">
        <v>1895</v>
      </c>
      <c r="BF364" t="s">
        <v>1896</v>
      </c>
      <c r="BG364" t="s">
        <v>98</v>
      </c>
      <c r="BH364" t="s">
        <v>278</v>
      </c>
      <c r="BI364" t="s">
        <v>1897</v>
      </c>
      <c r="BJ364" t="s">
        <v>1898</v>
      </c>
      <c r="BK364" t="s">
        <v>297</v>
      </c>
      <c r="BL364" s="10" t="s">
        <v>113</v>
      </c>
      <c r="BM364" s="10" t="s">
        <v>114</v>
      </c>
      <c r="BN364" s="10" t="s">
        <v>113</v>
      </c>
      <c r="BO364" s="10" t="s">
        <v>126</v>
      </c>
      <c r="BP364" t="s">
        <v>116</v>
      </c>
      <c r="BQ364" t="s">
        <v>179</v>
      </c>
      <c r="BR364" t="s">
        <v>180</v>
      </c>
      <c r="BS364">
        <v>147398</v>
      </c>
      <c r="BT364" t="s">
        <v>119</v>
      </c>
      <c r="BU364" t="s">
        <v>120</v>
      </c>
      <c r="BV364" s="10" t="s">
        <v>120</v>
      </c>
      <c r="BW364" s="10" t="s">
        <v>120</v>
      </c>
      <c r="BX364" s="10" t="s">
        <v>120</v>
      </c>
      <c r="BY364" s="10">
        <v>4</v>
      </c>
      <c r="BZ364">
        <v>4</v>
      </c>
      <c r="CA364">
        <v>515893</v>
      </c>
      <c r="CD364" t="s">
        <v>121</v>
      </c>
    </row>
    <row r="365" spans="2:82" x14ac:dyDescent="0.25">
      <c r="B365">
        <f t="shared" si="83"/>
        <v>361</v>
      </c>
      <c r="C365" t="s">
        <v>1887</v>
      </c>
      <c r="D365" t="s">
        <v>1888</v>
      </c>
      <c r="E365" t="s">
        <v>1889</v>
      </c>
      <c r="F365" t="s">
        <v>1890</v>
      </c>
      <c r="G365" t="s">
        <v>264</v>
      </c>
      <c r="H365" t="s">
        <v>1891</v>
      </c>
      <c r="I365" t="s">
        <v>1892</v>
      </c>
      <c r="J365" t="s">
        <v>1893</v>
      </c>
      <c r="K365" s="17">
        <v>1802981</v>
      </c>
      <c r="L365" s="17">
        <v>1835571</v>
      </c>
      <c r="M365" s="17">
        <v>1835571</v>
      </c>
      <c r="O365" t="s">
        <v>88</v>
      </c>
      <c r="P365" t="s">
        <v>1904</v>
      </c>
      <c r="Q365" t="s">
        <v>123</v>
      </c>
      <c r="R365" t="s">
        <v>91</v>
      </c>
      <c r="S365" t="s">
        <v>92</v>
      </c>
      <c r="T365" t="s">
        <v>93</v>
      </c>
      <c r="U365">
        <v>37721</v>
      </c>
      <c r="W365">
        <v>51672</v>
      </c>
      <c r="X365">
        <v>0</v>
      </c>
      <c r="Y365" t="s">
        <v>867</v>
      </c>
      <c r="Z365" t="s">
        <v>95</v>
      </c>
      <c r="AA365" t="s">
        <v>96</v>
      </c>
      <c r="AB365" t="s">
        <v>368</v>
      </c>
      <c r="AC365" t="s">
        <v>368</v>
      </c>
      <c r="AD365" t="s">
        <v>98</v>
      </c>
      <c r="AE365" t="s">
        <v>307</v>
      </c>
      <c r="AG365" t="s">
        <v>100</v>
      </c>
      <c r="AI365">
        <v>600</v>
      </c>
      <c r="AJ365">
        <v>600</v>
      </c>
      <c r="AK365">
        <v>0</v>
      </c>
      <c r="AL365">
        <v>0</v>
      </c>
      <c r="AM365">
        <v>0</v>
      </c>
      <c r="AN365">
        <v>600</v>
      </c>
      <c r="AO365">
        <v>80</v>
      </c>
      <c r="AP365">
        <v>1</v>
      </c>
      <c r="AU365">
        <v>0</v>
      </c>
      <c r="AY365" t="s">
        <v>868</v>
      </c>
      <c r="AZ365" t="s">
        <v>1743</v>
      </c>
      <c r="BA365" t="s">
        <v>1890</v>
      </c>
      <c r="BB365" t="s">
        <v>871</v>
      </c>
      <c r="BC365" t="s">
        <v>872</v>
      </c>
      <c r="BD365" t="s">
        <v>1894</v>
      </c>
      <c r="BE365" t="s">
        <v>1895</v>
      </c>
      <c r="BF365" t="s">
        <v>1896</v>
      </c>
      <c r="BG365" t="s">
        <v>98</v>
      </c>
      <c r="BH365" t="s">
        <v>278</v>
      </c>
      <c r="BI365" t="s">
        <v>1897</v>
      </c>
      <c r="BJ365" t="s">
        <v>1898</v>
      </c>
      <c r="BK365" t="s">
        <v>297</v>
      </c>
      <c r="BL365" s="10" t="s">
        <v>113</v>
      </c>
      <c r="BM365" s="10" t="s">
        <v>114</v>
      </c>
      <c r="BN365" s="10" t="s">
        <v>113</v>
      </c>
      <c r="BO365" s="10" t="s">
        <v>126</v>
      </c>
      <c r="BP365" t="s">
        <v>116</v>
      </c>
      <c r="BQ365" t="s">
        <v>179</v>
      </c>
      <c r="BR365" t="s">
        <v>180</v>
      </c>
      <c r="BS365">
        <v>147398</v>
      </c>
      <c r="BT365" t="s">
        <v>119</v>
      </c>
      <c r="BU365" t="s">
        <v>120</v>
      </c>
      <c r="BV365" s="10" t="s">
        <v>120</v>
      </c>
      <c r="BW365" s="10" t="s">
        <v>120</v>
      </c>
      <c r="BX365" s="10" t="s">
        <v>120</v>
      </c>
      <c r="BY365" s="10">
        <v>4</v>
      </c>
      <c r="BZ365">
        <v>4</v>
      </c>
      <c r="CA365">
        <v>515893</v>
      </c>
      <c r="CD365" t="s">
        <v>121</v>
      </c>
    </row>
    <row r="366" spans="2:82" x14ac:dyDescent="0.25">
      <c r="B366">
        <f t="shared" si="83"/>
        <v>362</v>
      </c>
      <c r="C366" t="s">
        <v>1905</v>
      </c>
      <c r="D366" t="s">
        <v>1906</v>
      </c>
      <c r="E366" t="s">
        <v>1907</v>
      </c>
      <c r="F366" t="s">
        <v>1908</v>
      </c>
      <c r="G366" t="s">
        <v>1656</v>
      </c>
      <c r="H366" t="s">
        <v>1909</v>
      </c>
      <c r="I366" t="s">
        <v>86</v>
      </c>
      <c r="J366" t="s">
        <v>1910</v>
      </c>
      <c r="K366" s="17">
        <v>2947436</v>
      </c>
      <c r="L366" s="17"/>
      <c r="M366" s="17">
        <v>3617839</v>
      </c>
      <c r="O366" t="s">
        <v>88</v>
      </c>
      <c r="P366" t="s">
        <v>89</v>
      </c>
      <c r="Q366" t="s">
        <v>1659</v>
      </c>
      <c r="R366" t="s">
        <v>1660</v>
      </c>
      <c r="S366" t="s">
        <v>95</v>
      </c>
      <c r="T366" t="s">
        <v>165</v>
      </c>
      <c r="U366">
        <v>1598889</v>
      </c>
      <c r="W366">
        <v>1998611</v>
      </c>
      <c r="X366">
        <v>0</v>
      </c>
      <c r="Y366" t="s">
        <v>849</v>
      </c>
      <c r="Z366" t="s">
        <v>218</v>
      </c>
      <c r="AA366" t="s">
        <v>219</v>
      </c>
      <c r="AB366" t="s">
        <v>622</v>
      </c>
      <c r="AC366" t="s">
        <v>622</v>
      </c>
      <c r="AD366" t="s">
        <v>98</v>
      </c>
      <c r="AE366" t="s">
        <v>200</v>
      </c>
      <c r="AG366" t="s">
        <v>100</v>
      </c>
      <c r="AI366">
        <v>12157</v>
      </c>
      <c r="AJ366">
        <v>14305</v>
      </c>
      <c r="AK366">
        <v>0</v>
      </c>
      <c r="AL366">
        <v>0</v>
      </c>
      <c r="AM366">
        <v>0</v>
      </c>
      <c r="AN366">
        <v>12157</v>
      </c>
      <c r="AO366">
        <v>421</v>
      </c>
      <c r="AP366">
        <v>1</v>
      </c>
      <c r="AU366">
        <v>0</v>
      </c>
      <c r="AY366" t="s">
        <v>144</v>
      </c>
      <c r="AZ366" t="s">
        <v>102</v>
      </c>
      <c r="BA366" t="s">
        <v>1911</v>
      </c>
      <c r="BB366" t="s">
        <v>1912</v>
      </c>
      <c r="BC366" t="s">
        <v>1913</v>
      </c>
      <c r="BD366" t="s">
        <v>1000</v>
      </c>
      <c r="BE366" t="s">
        <v>1001</v>
      </c>
      <c r="BF366" t="s">
        <v>1914</v>
      </c>
      <c r="BG366" t="s">
        <v>98</v>
      </c>
      <c r="BH366" t="s">
        <v>373</v>
      </c>
      <c r="BI366" t="s">
        <v>1915</v>
      </c>
      <c r="BJ366" t="s">
        <v>1916</v>
      </c>
      <c r="BK366" t="s">
        <v>1917</v>
      </c>
      <c r="BL366" s="10" t="s">
        <v>113</v>
      </c>
      <c r="BM366" s="10" t="s">
        <v>114</v>
      </c>
      <c r="BN366" s="10" t="s">
        <v>113</v>
      </c>
      <c r="BO366" s="10" t="s">
        <v>1674</v>
      </c>
      <c r="BP366" t="s">
        <v>1674</v>
      </c>
      <c r="BQ366" t="s">
        <v>241</v>
      </c>
      <c r="BR366" t="s">
        <v>242</v>
      </c>
      <c r="BS366">
        <v>308492</v>
      </c>
      <c r="BT366" t="s">
        <v>119</v>
      </c>
      <c r="BU366" t="s">
        <v>120</v>
      </c>
      <c r="BV366" s="10" t="s">
        <v>120</v>
      </c>
      <c r="BW366" s="10" t="s">
        <v>120</v>
      </c>
      <c r="BX366" s="10" t="s">
        <v>120</v>
      </c>
      <c r="BY366" s="10">
        <v>5</v>
      </c>
      <c r="BZ366">
        <v>5</v>
      </c>
      <c r="CA366">
        <v>1542460</v>
      </c>
      <c r="CD366" t="s">
        <v>121</v>
      </c>
    </row>
    <row r="367" spans="2:82" x14ac:dyDescent="0.25">
      <c r="B367">
        <f t="shared" si="83"/>
        <v>363</v>
      </c>
      <c r="C367" t="s">
        <v>1905</v>
      </c>
      <c r="D367" t="s">
        <v>1906</v>
      </c>
      <c r="E367" t="s">
        <v>1907</v>
      </c>
      <c r="F367" t="s">
        <v>1908</v>
      </c>
      <c r="G367" t="s">
        <v>1656</v>
      </c>
      <c r="H367" t="s">
        <v>1909</v>
      </c>
      <c r="I367" t="s">
        <v>86</v>
      </c>
      <c r="J367" t="s">
        <v>1910</v>
      </c>
      <c r="K367" s="17">
        <v>2947436</v>
      </c>
      <c r="L367" s="17"/>
      <c r="M367" s="17">
        <v>3617839</v>
      </c>
      <c r="O367" t="s">
        <v>88</v>
      </c>
      <c r="P367" t="s">
        <v>89</v>
      </c>
      <c r="Q367" t="s">
        <v>1659</v>
      </c>
      <c r="R367" t="s">
        <v>1660</v>
      </c>
      <c r="S367" t="s">
        <v>95</v>
      </c>
      <c r="T367" t="s">
        <v>165</v>
      </c>
      <c r="U367">
        <v>1598889</v>
      </c>
      <c r="W367">
        <v>1998611</v>
      </c>
      <c r="X367">
        <v>0</v>
      </c>
      <c r="Y367" t="s">
        <v>849</v>
      </c>
      <c r="Z367" t="s">
        <v>218</v>
      </c>
      <c r="AA367" t="s">
        <v>219</v>
      </c>
      <c r="AB367" t="s">
        <v>622</v>
      </c>
      <c r="AC367" t="s">
        <v>622</v>
      </c>
      <c r="AD367" t="s">
        <v>98</v>
      </c>
      <c r="AE367" t="s">
        <v>200</v>
      </c>
      <c r="AG367" t="s">
        <v>100</v>
      </c>
      <c r="AI367">
        <v>12157</v>
      </c>
      <c r="AJ367">
        <v>14305</v>
      </c>
      <c r="AK367">
        <v>0</v>
      </c>
      <c r="AL367">
        <v>0</v>
      </c>
      <c r="AM367">
        <v>0</v>
      </c>
      <c r="AN367">
        <v>12157</v>
      </c>
      <c r="AO367">
        <v>421</v>
      </c>
      <c r="AP367">
        <v>1</v>
      </c>
      <c r="AU367">
        <v>0</v>
      </c>
      <c r="AY367" t="s">
        <v>144</v>
      </c>
      <c r="AZ367" t="s">
        <v>102</v>
      </c>
      <c r="BA367" t="s">
        <v>1911</v>
      </c>
      <c r="BB367" t="s">
        <v>1912</v>
      </c>
      <c r="BC367" t="s">
        <v>1913</v>
      </c>
      <c r="BD367" t="s">
        <v>1000</v>
      </c>
      <c r="BE367" t="s">
        <v>1001</v>
      </c>
      <c r="BF367" t="s">
        <v>1914</v>
      </c>
      <c r="BG367" t="s">
        <v>98</v>
      </c>
      <c r="BH367" t="s">
        <v>373</v>
      </c>
      <c r="BI367" t="s">
        <v>1915</v>
      </c>
      <c r="BJ367" t="s">
        <v>1916</v>
      </c>
      <c r="BK367" t="s">
        <v>1917</v>
      </c>
      <c r="BL367" s="10" t="s">
        <v>113</v>
      </c>
      <c r="BM367" s="10" t="s">
        <v>114</v>
      </c>
      <c r="BN367" s="10" t="s">
        <v>113</v>
      </c>
      <c r="BO367" s="10" t="s">
        <v>1674</v>
      </c>
      <c r="BP367" t="s">
        <v>1674</v>
      </c>
      <c r="BQ367" t="s">
        <v>241</v>
      </c>
      <c r="BR367" t="s">
        <v>242</v>
      </c>
      <c r="BS367">
        <v>67069</v>
      </c>
      <c r="BT367" t="s">
        <v>119</v>
      </c>
      <c r="BU367" t="s">
        <v>120</v>
      </c>
      <c r="BV367" s="10" t="s">
        <v>769</v>
      </c>
      <c r="BW367" s="10" t="s">
        <v>120</v>
      </c>
      <c r="BX367" s="10" t="s">
        <v>769</v>
      </c>
      <c r="BY367" s="10">
        <v>5</v>
      </c>
      <c r="BZ367">
        <v>1</v>
      </c>
      <c r="CA367">
        <v>83836</v>
      </c>
      <c r="CD367" t="s">
        <v>121</v>
      </c>
    </row>
    <row r="368" spans="2:82" x14ac:dyDescent="0.25">
      <c r="B368">
        <f t="shared" si="83"/>
        <v>364</v>
      </c>
      <c r="C368" t="s">
        <v>1905</v>
      </c>
      <c r="D368" t="s">
        <v>1906</v>
      </c>
      <c r="E368" t="s">
        <v>1907</v>
      </c>
      <c r="F368" t="s">
        <v>1908</v>
      </c>
      <c r="G368" t="s">
        <v>1656</v>
      </c>
      <c r="H368" t="s">
        <v>1909</v>
      </c>
      <c r="I368" t="s">
        <v>86</v>
      </c>
      <c r="J368" t="s">
        <v>1910</v>
      </c>
      <c r="K368" s="17">
        <v>2947436</v>
      </c>
      <c r="L368" s="17"/>
      <c r="M368" s="17">
        <v>3617839</v>
      </c>
      <c r="O368" t="s">
        <v>88</v>
      </c>
      <c r="P368" t="s">
        <v>122</v>
      </c>
      <c r="Q368" t="s">
        <v>1659</v>
      </c>
      <c r="R368" t="s">
        <v>1660</v>
      </c>
      <c r="S368" t="s">
        <v>95</v>
      </c>
      <c r="T368" t="s">
        <v>165</v>
      </c>
      <c r="U368">
        <v>361236</v>
      </c>
      <c r="W368">
        <v>420042</v>
      </c>
      <c r="X368">
        <v>0</v>
      </c>
      <c r="Y368" t="s">
        <v>1918</v>
      </c>
      <c r="Z368" t="s">
        <v>218</v>
      </c>
      <c r="AA368" t="s">
        <v>219</v>
      </c>
      <c r="AB368" t="s">
        <v>495</v>
      </c>
      <c r="AC368" t="s">
        <v>495</v>
      </c>
      <c r="AD368" t="s">
        <v>98</v>
      </c>
      <c r="AE368" t="s">
        <v>329</v>
      </c>
      <c r="AG368" t="s">
        <v>100</v>
      </c>
      <c r="AI368">
        <v>2555</v>
      </c>
      <c r="AJ368">
        <v>2555</v>
      </c>
      <c r="AK368">
        <v>0</v>
      </c>
      <c r="AL368">
        <v>0</v>
      </c>
      <c r="AM368">
        <v>0</v>
      </c>
      <c r="AN368">
        <v>2555</v>
      </c>
      <c r="AO368">
        <v>169</v>
      </c>
      <c r="AP368">
        <v>1</v>
      </c>
      <c r="AU368">
        <v>0</v>
      </c>
      <c r="AY368" t="s">
        <v>144</v>
      </c>
      <c r="AZ368" t="s">
        <v>102</v>
      </c>
      <c r="BA368" t="s">
        <v>1911</v>
      </c>
      <c r="BB368" t="s">
        <v>1912</v>
      </c>
      <c r="BC368" t="s">
        <v>1913</v>
      </c>
      <c r="BD368" t="s">
        <v>1000</v>
      </c>
      <c r="BE368" t="s">
        <v>1001</v>
      </c>
      <c r="BF368" t="s">
        <v>1914</v>
      </c>
      <c r="BG368" t="s">
        <v>98</v>
      </c>
      <c r="BH368" t="s">
        <v>373</v>
      </c>
      <c r="BI368" t="s">
        <v>1915</v>
      </c>
      <c r="BJ368" t="s">
        <v>1916</v>
      </c>
      <c r="BK368" t="s">
        <v>1917</v>
      </c>
      <c r="BL368" s="10" t="s">
        <v>113</v>
      </c>
      <c r="BM368" s="10" t="s">
        <v>114</v>
      </c>
      <c r="BN368" s="10" t="s">
        <v>113</v>
      </c>
      <c r="BO368" s="10" t="s">
        <v>1674</v>
      </c>
      <c r="BP368" t="s">
        <v>1674</v>
      </c>
      <c r="BQ368" t="s">
        <v>241</v>
      </c>
      <c r="BR368" t="s">
        <v>242</v>
      </c>
      <c r="BS368">
        <v>67069</v>
      </c>
      <c r="BT368" t="s">
        <v>119</v>
      </c>
      <c r="BU368" t="s">
        <v>120</v>
      </c>
      <c r="BV368" s="10" t="s">
        <v>769</v>
      </c>
      <c r="BW368" s="10" t="s">
        <v>120</v>
      </c>
      <c r="BX368" s="10" t="s">
        <v>769</v>
      </c>
      <c r="BY368" s="10">
        <v>5</v>
      </c>
      <c r="BZ368">
        <v>1</v>
      </c>
      <c r="CA368">
        <v>83836</v>
      </c>
      <c r="CD368" t="s">
        <v>121</v>
      </c>
    </row>
    <row r="369" spans="2:82" x14ac:dyDescent="0.25">
      <c r="B369">
        <f t="shared" si="83"/>
        <v>365</v>
      </c>
      <c r="C369" t="s">
        <v>1905</v>
      </c>
      <c r="D369" t="s">
        <v>1906</v>
      </c>
      <c r="E369" t="s">
        <v>1907</v>
      </c>
      <c r="F369" t="s">
        <v>1908</v>
      </c>
      <c r="G369" t="s">
        <v>1656</v>
      </c>
      <c r="H369" t="s">
        <v>1909</v>
      </c>
      <c r="I369" t="s">
        <v>86</v>
      </c>
      <c r="J369" t="s">
        <v>1910</v>
      </c>
      <c r="K369" s="17">
        <v>2947436</v>
      </c>
      <c r="L369" s="17"/>
      <c r="M369" s="17">
        <v>3617839</v>
      </c>
      <c r="O369" t="s">
        <v>88</v>
      </c>
      <c r="P369" t="s">
        <v>122</v>
      </c>
      <c r="Q369" t="s">
        <v>1659</v>
      </c>
      <c r="R369" t="s">
        <v>1660</v>
      </c>
      <c r="S369" t="s">
        <v>95</v>
      </c>
      <c r="T369" t="s">
        <v>165</v>
      </c>
      <c r="U369">
        <v>361236</v>
      </c>
      <c r="W369">
        <v>420042</v>
      </c>
      <c r="X369">
        <v>0</v>
      </c>
      <c r="Y369" t="s">
        <v>1918</v>
      </c>
      <c r="Z369" t="s">
        <v>218</v>
      </c>
      <c r="AA369" t="s">
        <v>219</v>
      </c>
      <c r="AB369" t="s">
        <v>495</v>
      </c>
      <c r="AC369" t="s">
        <v>495</v>
      </c>
      <c r="AD369" t="s">
        <v>98</v>
      </c>
      <c r="AE369" t="s">
        <v>329</v>
      </c>
      <c r="AG369" t="s">
        <v>100</v>
      </c>
      <c r="AI369">
        <v>2555</v>
      </c>
      <c r="AJ369">
        <v>2555</v>
      </c>
      <c r="AK369">
        <v>0</v>
      </c>
      <c r="AL369">
        <v>0</v>
      </c>
      <c r="AM369">
        <v>0</v>
      </c>
      <c r="AN369">
        <v>2555</v>
      </c>
      <c r="AO369">
        <v>169</v>
      </c>
      <c r="AP369">
        <v>1</v>
      </c>
      <c r="AU369">
        <v>0</v>
      </c>
      <c r="AY369" t="s">
        <v>144</v>
      </c>
      <c r="AZ369" t="s">
        <v>102</v>
      </c>
      <c r="BA369" t="s">
        <v>1911</v>
      </c>
      <c r="BB369" t="s">
        <v>1912</v>
      </c>
      <c r="BC369" t="s">
        <v>1913</v>
      </c>
      <c r="BD369" t="s">
        <v>1000</v>
      </c>
      <c r="BE369" t="s">
        <v>1001</v>
      </c>
      <c r="BF369" t="s">
        <v>1914</v>
      </c>
      <c r="BG369" t="s">
        <v>98</v>
      </c>
      <c r="BH369" t="s">
        <v>373</v>
      </c>
      <c r="BI369" t="s">
        <v>1915</v>
      </c>
      <c r="BJ369" t="s">
        <v>1916</v>
      </c>
      <c r="BK369" t="s">
        <v>1917</v>
      </c>
      <c r="BL369" s="10" t="s">
        <v>113</v>
      </c>
      <c r="BM369" s="10" t="s">
        <v>114</v>
      </c>
      <c r="BN369" s="10" t="s">
        <v>113</v>
      </c>
      <c r="BO369" s="10" t="s">
        <v>1674</v>
      </c>
      <c r="BP369" t="s">
        <v>1674</v>
      </c>
      <c r="BQ369" t="s">
        <v>241</v>
      </c>
      <c r="BR369" t="s">
        <v>242</v>
      </c>
      <c r="BS369">
        <v>308492</v>
      </c>
      <c r="BT369" t="s">
        <v>119</v>
      </c>
      <c r="BU369" t="s">
        <v>120</v>
      </c>
      <c r="BV369" s="10" t="s">
        <v>120</v>
      </c>
      <c r="BW369" s="10" t="s">
        <v>120</v>
      </c>
      <c r="BX369" s="10" t="s">
        <v>120</v>
      </c>
      <c r="BY369" s="10">
        <v>5</v>
      </c>
      <c r="BZ369">
        <v>5</v>
      </c>
      <c r="CA369">
        <v>1542460</v>
      </c>
      <c r="CD369" t="s">
        <v>121</v>
      </c>
    </row>
    <row r="370" spans="2:82" x14ac:dyDescent="0.25">
      <c r="B370">
        <f t="shared" si="83"/>
        <v>366</v>
      </c>
      <c r="C370" t="s">
        <v>1919</v>
      </c>
      <c r="D370" t="s">
        <v>1920</v>
      </c>
      <c r="E370" t="s">
        <v>1921</v>
      </c>
      <c r="F370" t="s">
        <v>1922</v>
      </c>
      <c r="G370" t="s">
        <v>1521</v>
      </c>
      <c r="H370" t="s">
        <v>1923</v>
      </c>
      <c r="I370" t="s">
        <v>86</v>
      </c>
      <c r="J370" t="s">
        <v>636</v>
      </c>
      <c r="K370" s="17">
        <v>647691</v>
      </c>
      <c r="L370" s="17">
        <v>651477</v>
      </c>
      <c r="M370" s="17">
        <v>651477</v>
      </c>
      <c r="O370" t="s">
        <v>88</v>
      </c>
      <c r="P370" t="s">
        <v>89</v>
      </c>
      <c r="Q370" t="s">
        <v>471</v>
      </c>
      <c r="R370" t="s">
        <v>472</v>
      </c>
      <c r="S370" t="s">
        <v>95</v>
      </c>
      <c r="T370" t="s">
        <v>165</v>
      </c>
      <c r="U370">
        <v>427710</v>
      </c>
      <c r="W370">
        <v>534638</v>
      </c>
      <c r="X370">
        <v>0</v>
      </c>
      <c r="Y370" t="s">
        <v>849</v>
      </c>
      <c r="Z370" t="s">
        <v>95</v>
      </c>
      <c r="AA370" t="s">
        <v>96</v>
      </c>
      <c r="AB370" t="s">
        <v>622</v>
      </c>
      <c r="AC370" t="s">
        <v>622</v>
      </c>
      <c r="AD370" t="s">
        <v>98</v>
      </c>
      <c r="AE370" t="s">
        <v>200</v>
      </c>
      <c r="AG370" t="s">
        <v>100</v>
      </c>
      <c r="AI370">
        <v>6099</v>
      </c>
      <c r="AJ370">
        <v>6099</v>
      </c>
      <c r="AK370">
        <v>0</v>
      </c>
      <c r="AL370">
        <v>0</v>
      </c>
      <c r="AM370">
        <v>0</v>
      </c>
      <c r="AN370">
        <v>6099</v>
      </c>
      <c r="AO370">
        <v>338</v>
      </c>
      <c r="AP370">
        <v>1</v>
      </c>
      <c r="AU370">
        <v>0</v>
      </c>
      <c r="AY370" t="s">
        <v>122</v>
      </c>
      <c r="AZ370" t="s">
        <v>102</v>
      </c>
      <c r="BA370" t="s">
        <v>1924</v>
      </c>
      <c r="BB370" t="s">
        <v>333</v>
      </c>
      <c r="BC370" t="s">
        <v>334</v>
      </c>
      <c r="BD370" t="s">
        <v>255</v>
      </c>
      <c r="BE370" t="s">
        <v>256</v>
      </c>
      <c r="BF370" t="s">
        <v>1925</v>
      </c>
      <c r="BG370" t="s">
        <v>98</v>
      </c>
      <c r="BH370" t="s">
        <v>109</v>
      </c>
      <c r="BI370" t="s">
        <v>1515</v>
      </c>
      <c r="BJ370" t="s">
        <v>1926</v>
      </c>
      <c r="BK370" t="s">
        <v>260</v>
      </c>
      <c r="BL370" s="10" t="s">
        <v>113</v>
      </c>
      <c r="BM370" s="10" t="s">
        <v>114</v>
      </c>
      <c r="BN370" s="10" t="s">
        <v>113</v>
      </c>
      <c r="BO370" s="10" t="s">
        <v>480</v>
      </c>
      <c r="BP370" t="s">
        <v>481</v>
      </c>
      <c r="BQ370" t="s">
        <v>179</v>
      </c>
      <c r="BR370" t="s">
        <v>180</v>
      </c>
      <c r="BS370">
        <v>21891</v>
      </c>
      <c r="BT370" t="s">
        <v>119</v>
      </c>
      <c r="BU370" t="s">
        <v>120</v>
      </c>
      <c r="BV370" s="10" t="s">
        <v>120</v>
      </c>
      <c r="BW370" s="10" t="s">
        <v>120</v>
      </c>
      <c r="BX370" s="10" t="s">
        <v>120</v>
      </c>
      <c r="BY370" s="10">
        <v>10</v>
      </c>
      <c r="BZ370">
        <v>10</v>
      </c>
      <c r="CA370">
        <v>218910</v>
      </c>
      <c r="CD370" t="s">
        <v>121</v>
      </c>
    </row>
    <row r="371" spans="2:82" x14ac:dyDescent="0.25">
      <c r="B371">
        <f t="shared" si="83"/>
        <v>367</v>
      </c>
      <c r="C371" t="s">
        <v>1927</v>
      </c>
      <c r="D371" t="s">
        <v>1928</v>
      </c>
      <c r="E371" t="s">
        <v>1929</v>
      </c>
      <c r="F371" t="s">
        <v>1930</v>
      </c>
      <c r="H371" t="s">
        <v>1931</v>
      </c>
      <c r="I371" t="s">
        <v>86</v>
      </c>
      <c r="J371" t="s">
        <v>1932</v>
      </c>
      <c r="K371" s="17">
        <v>532742</v>
      </c>
      <c r="L371" s="17">
        <v>672351</v>
      </c>
      <c r="M371" s="17">
        <v>672302</v>
      </c>
      <c r="O371" t="s">
        <v>88</v>
      </c>
      <c r="P371" t="s">
        <v>89</v>
      </c>
      <c r="Q371" t="s">
        <v>123</v>
      </c>
      <c r="R371" t="s">
        <v>124</v>
      </c>
      <c r="S371" t="s">
        <v>92</v>
      </c>
      <c r="T371" t="s">
        <v>93</v>
      </c>
      <c r="U371">
        <v>223266</v>
      </c>
      <c r="W371">
        <v>750473</v>
      </c>
      <c r="X371">
        <v>0</v>
      </c>
      <c r="Y371" t="s">
        <v>1933</v>
      </c>
      <c r="Z371" t="s">
        <v>95</v>
      </c>
      <c r="AA371" t="s">
        <v>96</v>
      </c>
      <c r="AB371" t="s">
        <v>793</v>
      </c>
      <c r="AC371" t="s">
        <v>793</v>
      </c>
      <c r="AD371" t="s">
        <v>98</v>
      </c>
      <c r="AE371" t="s">
        <v>544</v>
      </c>
      <c r="AF371" t="s">
        <v>1934</v>
      </c>
      <c r="AG371" t="s">
        <v>143</v>
      </c>
      <c r="AH371" t="s">
        <v>1935</v>
      </c>
      <c r="AI371">
        <v>19970</v>
      </c>
      <c r="AJ371">
        <v>20854</v>
      </c>
      <c r="AK371">
        <v>0</v>
      </c>
      <c r="AL371">
        <v>0</v>
      </c>
      <c r="AM371">
        <v>0</v>
      </c>
      <c r="AN371">
        <v>19970</v>
      </c>
      <c r="AO371">
        <v>656</v>
      </c>
      <c r="AP371">
        <v>1</v>
      </c>
      <c r="AU371">
        <v>0</v>
      </c>
      <c r="AY371" t="s">
        <v>228</v>
      </c>
      <c r="AZ371" t="s">
        <v>102</v>
      </c>
      <c r="BA371" t="s">
        <v>1936</v>
      </c>
      <c r="BB371" t="s">
        <v>732</v>
      </c>
      <c r="BC371" t="s">
        <v>733</v>
      </c>
      <c r="BD371" t="s">
        <v>1167</v>
      </c>
      <c r="BE371" t="s">
        <v>1168</v>
      </c>
      <c r="BF371" t="s">
        <v>1937</v>
      </c>
      <c r="BG371" t="s">
        <v>98</v>
      </c>
      <c r="BH371" t="s">
        <v>109</v>
      </c>
      <c r="BI371" t="s">
        <v>1938</v>
      </c>
      <c r="BJ371" t="s">
        <v>1939</v>
      </c>
      <c r="BK371" t="s">
        <v>154</v>
      </c>
      <c r="BL371" s="10" t="s">
        <v>113</v>
      </c>
      <c r="BM371" s="10" t="s">
        <v>114</v>
      </c>
      <c r="BN371" s="10" t="s">
        <v>113</v>
      </c>
      <c r="BO371" s="10" t="s">
        <v>126</v>
      </c>
      <c r="BP371" t="s">
        <v>127</v>
      </c>
      <c r="BQ371" t="s">
        <v>241</v>
      </c>
      <c r="BR371" t="s">
        <v>242</v>
      </c>
      <c r="BS371">
        <v>113134</v>
      </c>
      <c r="BT371" t="s">
        <v>119</v>
      </c>
      <c r="BU371" t="s">
        <v>120</v>
      </c>
      <c r="BV371" s="10" t="s">
        <v>120</v>
      </c>
      <c r="BW371" s="10" t="s">
        <v>120</v>
      </c>
      <c r="BX371" s="10" t="s">
        <v>120</v>
      </c>
      <c r="BY371" s="10">
        <v>2</v>
      </c>
      <c r="BZ371">
        <v>2</v>
      </c>
      <c r="CA371">
        <v>226268</v>
      </c>
      <c r="CD371" t="s">
        <v>121</v>
      </c>
    </row>
    <row r="372" spans="2:82" x14ac:dyDescent="0.25">
      <c r="B372">
        <f t="shared" si="83"/>
        <v>368</v>
      </c>
      <c r="C372" t="s">
        <v>1927</v>
      </c>
      <c r="D372" t="s">
        <v>1928</v>
      </c>
      <c r="E372" t="s">
        <v>1929</v>
      </c>
      <c r="F372" t="s">
        <v>1930</v>
      </c>
      <c r="H372" t="s">
        <v>1931</v>
      </c>
      <c r="I372" t="s">
        <v>86</v>
      </c>
      <c r="J372" t="s">
        <v>1932</v>
      </c>
      <c r="K372" s="17">
        <v>532742</v>
      </c>
      <c r="L372" s="17">
        <v>672351</v>
      </c>
      <c r="M372" s="17">
        <v>672302</v>
      </c>
      <c r="O372" t="s">
        <v>88</v>
      </c>
      <c r="P372" t="s">
        <v>122</v>
      </c>
      <c r="Q372" t="s">
        <v>123</v>
      </c>
      <c r="R372" t="s">
        <v>124</v>
      </c>
      <c r="S372" t="s">
        <v>92</v>
      </c>
      <c r="T372" t="s">
        <v>93</v>
      </c>
      <c r="U372">
        <v>66841</v>
      </c>
      <c r="W372">
        <v>90325</v>
      </c>
      <c r="X372">
        <v>0</v>
      </c>
      <c r="Y372" t="s">
        <v>1085</v>
      </c>
      <c r="Z372" t="s">
        <v>95</v>
      </c>
      <c r="AA372" t="s">
        <v>96</v>
      </c>
      <c r="AB372" t="s">
        <v>369</v>
      </c>
      <c r="AC372" t="s">
        <v>369</v>
      </c>
      <c r="AD372" t="s">
        <v>98</v>
      </c>
      <c r="AE372" t="s">
        <v>200</v>
      </c>
      <c r="AG372" t="s">
        <v>100</v>
      </c>
      <c r="AI372">
        <v>2500</v>
      </c>
      <c r="AJ372">
        <v>2500</v>
      </c>
      <c r="AK372">
        <v>0</v>
      </c>
      <c r="AL372">
        <v>0</v>
      </c>
      <c r="AM372">
        <v>0</v>
      </c>
      <c r="AN372">
        <v>2500</v>
      </c>
      <c r="AO372">
        <v>250</v>
      </c>
      <c r="AP372">
        <v>1</v>
      </c>
      <c r="AU372">
        <v>0</v>
      </c>
      <c r="AY372" t="s">
        <v>228</v>
      </c>
      <c r="AZ372" t="s">
        <v>102</v>
      </c>
      <c r="BA372" t="s">
        <v>1936</v>
      </c>
      <c r="BB372" t="s">
        <v>732</v>
      </c>
      <c r="BC372" t="s">
        <v>733</v>
      </c>
      <c r="BD372" t="s">
        <v>1167</v>
      </c>
      <c r="BE372" t="s">
        <v>1168</v>
      </c>
      <c r="BF372" t="s">
        <v>1937</v>
      </c>
      <c r="BG372" t="s">
        <v>98</v>
      </c>
      <c r="BH372" t="s">
        <v>109</v>
      </c>
      <c r="BI372" t="s">
        <v>1938</v>
      </c>
      <c r="BJ372" t="s">
        <v>1939</v>
      </c>
      <c r="BK372" t="s">
        <v>154</v>
      </c>
      <c r="BL372" s="10" t="s">
        <v>113</v>
      </c>
      <c r="BM372" s="10" t="s">
        <v>114</v>
      </c>
      <c r="BN372" s="10" t="s">
        <v>113</v>
      </c>
      <c r="BO372" s="10" t="s">
        <v>126</v>
      </c>
      <c r="BP372" t="s">
        <v>127</v>
      </c>
      <c r="BQ372" t="s">
        <v>241</v>
      </c>
      <c r="BR372" t="s">
        <v>242</v>
      </c>
      <c r="BS372">
        <v>113134</v>
      </c>
      <c r="BT372" t="s">
        <v>119</v>
      </c>
      <c r="BU372" t="s">
        <v>120</v>
      </c>
      <c r="BV372" s="10" t="s">
        <v>120</v>
      </c>
      <c r="BW372" s="10" t="s">
        <v>120</v>
      </c>
      <c r="BX372" s="10" t="s">
        <v>120</v>
      </c>
      <c r="BY372" s="10">
        <v>2</v>
      </c>
      <c r="BZ372">
        <v>2</v>
      </c>
      <c r="CA372">
        <v>226268</v>
      </c>
      <c r="CD372" t="s">
        <v>121</v>
      </c>
    </row>
    <row r="373" spans="2:82" x14ac:dyDescent="0.25">
      <c r="B373">
        <f t="shared" si="83"/>
        <v>369</v>
      </c>
      <c r="C373" t="s">
        <v>1940</v>
      </c>
      <c r="D373" t="s">
        <v>1941</v>
      </c>
      <c r="E373" t="s">
        <v>1942</v>
      </c>
      <c r="F373" t="s">
        <v>1943</v>
      </c>
      <c r="H373" t="s">
        <v>1944</v>
      </c>
      <c r="I373" t="s">
        <v>86</v>
      </c>
      <c r="J373" t="s">
        <v>1385</v>
      </c>
      <c r="K373" s="17">
        <v>407428</v>
      </c>
      <c r="L373" s="17"/>
      <c r="M373" s="17">
        <v>408022</v>
      </c>
      <c r="O373" t="s">
        <v>88</v>
      </c>
      <c r="P373" t="s">
        <v>89</v>
      </c>
      <c r="Q373" t="s">
        <v>123</v>
      </c>
      <c r="R373" t="s">
        <v>124</v>
      </c>
      <c r="S373" t="s">
        <v>92</v>
      </c>
      <c r="T373" t="s">
        <v>93</v>
      </c>
      <c r="U373">
        <v>52943</v>
      </c>
      <c r="W373">
        <v>110991</v>
      </c>
      <c r="X373">
        <v>0</v>
      </c>
      <c r="Y373" t="s">
        <v>1945</v>
      </c>
      <c r="Z373" t="s">
        <v>95</v>
      </c>
      <c r="AA373" t="s">
        <v>96</v>
      </c>
      <c r="AB373" t="s">
        <v>303</v>
      </c>
      <c r="AC373" t="s">
        <v>303</v>
      </c>
      <c r="AD373" t="s">
        <v>98</v>
      </c>
      <c r="AE373" t="s">
        <v>494</v>
      </c>
      <c r="AG373" t="s">
        <v>100</v>
      </c>
      <c r="AH373" t="s">
        <v>1946</v>
      </c>
      <c r="AI373">
        <v>3072</v>
      </c>
      <c r="AJ373">
        <v>5033</v>
      </c>
      <c r="AK373">
        <v>0</v>
      </c>
      <c r="AL373">
        <v>0</v>
      </c>
      <c r="AM373">
        <v>0</v>
      </c>
      <c r="AN373">
        <v>3072</v>
      </c>
      <c r="AO373">
        <v>256</v>
      </c>
      <c r="AP373">
        <v>1</v>
      </c>
      <c r="AU373">
        <v>0</v>
      </c>
      <c r="AY373" t="s">
        <v>144</v>
      </c>
      <c r="AZ373" t="s">
        <v>1947</v>
      </c>
      <c r="BA373" t="s">
        <v>1948</v>
      </c>
      <c r="BB373" t="s">
        <v>819</v>
      </c>
      <c r="BC373" t="s">
        <v>820</v>
      </c>
      <c r="BD373" t="s">
        <v>1391</v>
      </c>
      <c r="BE373" t="s">
        <v>1392</v>
      </c>
      <c r="BF373" t="s">
        <v>1393</v>
      </c>
      <c r="BG373" t="s">
        <v>98</v>
      </c>
      <c r="BH373" t="s">
        <v>109</v>
      </c>
      <c r="BI373" t="s">
        <v>1394</v>
      </c>
      <c r="BJ373" t="s">
        <v>1404</v>
      </c>
      <c r="BK373" t="s">
        <v>154</v>
      </c>
      <c r="BL373" s="10" t="s">
        <v>113</v>
      </c>
      <c r="BM373" s="10" t="s">
        <v>114</v>
      </c>
      <c r="BN373" s="10" t="s">
        <v>113</v>
      </c>
      <c r="BO373" s="10" t="s">
        <v>126</v>
      </c>
      <c r="BP373" t="s">
        <v>127</v>
      </c>
      <c r="BQ373" t="s">
        <v>117</v>
      </c>
      <c r="BR373" t="s">
        <v>118</v>
      </c>
      <c r="BS373">
        <v>37649</v>
      </c>
      <c r="BT373" t="s">
        <v>119</v>
      </c>
      <c r="BU373" t="s">
        <v>120</v>
      </c>
      <c r="BV373" s="10" t="s">
        <v>120</v>
      </c>
      <c r="BW373" s="10" t="s">
        <v>120</v>
      </c>
      <c r="BX373" s="10" t="s">
        <v>120</v>
      </c>
      <c r="BY373" s="10">
        <v>8</v>
      </c>
      <c r="BZ373">
        <v>8</v>
      </c>
      <c r="CA373">
        <v>301192</v>
      </c>
      <c r="CD373" t="s">
        <v>121</v>
      </c>
    </row>
    <row r="374" spans="2:82" x14ac:dyDescent="0.25">
      <c r="B374">
        <f t="shared" si="83"/>
        <v>370</v>
      </c>
      <c r="C374" t="s">
        <v>1949</v>
      </c>
      <c r="D374" t="s">
        <v>1950</v>
      </c>
      <c r="E374" t="s">
        <v>1951</v>
      </c>
      <c r="F374" t="s">
        <v>1952</v>
      </c>
      <c r="G374" t="s">
        <v>162</v>
      </c>
      <c r="H374" t="s">
        <v>1953</v>
      </c>
      <c r="I374" t="s">
        <v>86</v>
      </c>
      <c r="J374" t="s">
        <v>1954</v>
      </c>
      <c r="K374" s="17">
        <v>13024253</v>
      </c>
      <c r="L374" s="17">
        <v>13298821</v>
      </c>
      <c r="M374" s="17">
        <v>12779501</v>
      </c>
      <c r="O374" t="s">
        <v>88</v>
      </c>
      <c r="P374" t="s">
        <v>89</v>
      </c>
      <c r="Q374" t="s">
        <v>1955</v>
      </c>
      <c r="R374" t="s">
        <v>216</v>
      </c>
      <c r="S374" t="s">
        <v>95</v>
      </c>
      <c r="T374" t="s">
        <v>165</v>
      </c>
      <c r="W374">
        <v>6293887</v>
      </c>
      <c r="X374">
        <v>0</v>
      </c>
      <c r="Y374" t="s">
        <v>620</v>
      </c>
      <c r="Z374" t="s">
        <v>492</v>
      </c>
      <c r="AA374" t="s">
        <v>493</v>
      </c>
      <c r="AB374" t="s">
        <v>222</v>
      </c>
      <c r="AC374" t="s">
        <v>222</v>
      </c>
      <c r="AD374" t="s">
        <v>98</v>
      </c>
      <c r="AE374" t="s">
        <v>621</v>
      </c>
      <c r="AG374" t="s">
        <v>100</v>
      </c>
      <c r="AH374" t="s">
        <v>1956</v>
      </c>
      <c r="AI374">
        <v>48953</v>
      </c>
      <c r="AJ374">
        <v>50797</v>
      </c>
      <c r="AK374">
        <v>0</v>
      </c>
      <c r="AL374">
        <v>0</v>
      </c>
      <c r="AM374">
        <v>0</v>
      </c>
      <c r="AN374">
        <v>48953</v>
      </c>
      <c r="AO374">
        <v>973</v>
      </c>
      <c r="AP374">
        <v>1</v>
      </c>
      <c r="AQ374" t="s">
        <v>350</v>
      </c>
      <c r="AR374" t="s">
        <v>1957</v>
      </c>
      <c r="AU374">
        <v>93707</v>
      </c>
      <c r="AX374">
        <v>1175670</v>
      </c>
      <c r="AY374" t="s">
        <v>282</v>
      </c>
      <c r="AZ374" t="s">
        <v>102</v>
      </c>
      <c r="BA374" t="s">
        <v>1958</v>
      </c>
      <c r="BB374" t="s">
        <v>1165</v>
      </c>
      <c r="BC374" t="s">
        <v>1166</v>
      </c>
      <c r="BD374" t="s">
        <v>1451</v>
      </c>
      <c r="BE374" t="s">
        <v>1452</v>
      </c>
      <c r="BF374" t="s">
        <v>1959</v>
      </c>
      <c r="BG374" t="s">
        <v>98</v>
      </c>
      <c r="BH374" t="s">
        <v>889</v>
      </c>
      <c r="BI374" t="s">
        <v>1960</v>
      </c>
      <c r="BJ374" t="s">
        <v>1961</v>
      </c>
      <c r="BK374" t="s">
        <v>1962</v>
      </c>
      <c r="BL374" s="10" t="s">
        <v>113</v>
      </c>
      <c r="BM374" s="10" t="s">
        <v>114</v>
      </c>
      <c r="BN374" s="10" t="s">
        <v>113</v>
      </c>
      <c r="BO374" s="10" t="s">
        <v>1963</v>
      </c>
      <c r="BP374" t="s">
        <v>240</v>
      </c>
      <c r="BQ374" t="s">
        <v>241</v>
      </c>
      <c r="BR374" t="s">
        <v>242</v>
      </c>
      <c r="BS374">
        <v>395960</v>
      </c>
      <c r="BT374" t="s">
        <v>119</v>
      </c>
      <c r="BU374" t="s">
        <v>120</v>
      </c>
      <c r="BV374" s="10" t="s">
        <v>120</v>
      </c>
      <c r="BW374" s="10" t="s">
        <v>120</v>
      </c>
      <c r="BX374" s="10" t="s">
        <v>120</v>
      </c>
      <c r="BY374" s="10">
        <v>8</v>
      </c>
      <c r="BZ374">
        <v>8</v>
      </c>
      <c r="CA374">
        <v>3167680</v>
      </c>
      <c r="CD374" t="s">
        <v>121</v>
      </c>
    </row>
    <row r="375" spans="2:82" x14ac:dyDescent="0.25">
      <c r="B375">
        <f t="shared" si="83"/>
        <v>371</v>
      </c>
      <c r="C375" t="s">
        <v>1949</v>
      </c>
      <c r="D375" t="s">
        <v>1950</v>
      </c>
      <c r="E375" t="s">
        <v>1951</v>
      </c>
      <c r="F375" t="s">
        <v>1952</v>
      </c>
      <c r="G375" t="s">
        <v>162</v>
      </c>
      <c r="H375" t="s">
        <v>1953</v>
      </c>
      <c r="I375" t="s">
        <v>86</v>
      </c>
      <c r="J375" t="s">
        <v>1954</v>
      </c>
      <c r="K375" s="17">
        <v>13024253</v>
      </c>
      <c r="L375" s="17">
        <v>13298821</v>
      </c>
      <c r="M375" s="17">
        <v>12779501</v>
      </c>
      <c r="O375" t="s">
        <v>88</v>
      </c>
      <c r="P375" t="s">
        <v>122</v>
      </c>
      <c r="Q375" t="s">
        <v>1523</v>
      </c>
      <c r="R375" t="s">
        <v>216</v>
      </c>
      <c r="S375" t="s">
        <v>95</v>
      </c>
      <c r="T375" t="s">
        <v>165</v>
      </c>
      <c r="W375">
        <v>5486082</v>
      </c>
      <c r="X375">
        <v>0</v>
      </c>
      <c r="Y375" t="s">
        <v>1964</v>
      </c>
      <c r="Z375" t="s">
        <v>492</v>
      </c>
      <c r="AA375" t="s">
        <v>493</v>
      </c>
      <c r="AB375" t="s">
        <v>621</v>
      </c>
      <c r="AC375" t="s">
        <v>621</v>
      </c>
      <c r="AD375" t="s">
        <v>98</v>
      </c>
      <c r="AE375" t="s">
        <v>622</v>
      </c>
      <c r="AG375" t="s">
        <v>100</v>
      </c>
      <c r="AH375" t="s">
        <v>1965</v>
      </c>
      <c r="AI375">
        <v>42670</v>
      </c>
      <c r="AJ375">
        <v>45462</v>
      </c>
      <c r="AK375">
        <v>0</v>
      </c>
      <c r="AL375">
        <v>0</v>
      </c>
      <c r="AM375">
        <v>0</v>
      </c>
      <c r="AN375">
        <v>42670</v>
      </c>
      <c r="AO375">
        <v>1286</v>
      </c>
      <c r="AP375">
        <v>1</v>
      </c>
      <c r="AQ375" t="s">
        <v>350</v>
      </c>
      <c r="AR375" t="s">
        <v>1957</v>
      </c>
      <c r="AU375">
        <v>93707</v>
      </c>
      <c r="AX375">
        <v>1175670</v>
      </c>
      <c r="AY375" t="s">
        <v>282</v>
      </c>
      <c r="AZ375" t="s">
        <v>102</v>
      </c>
      <c r="BA375" t="s">
        <v>1958</v>
      </c>
      <c r="BB375" t="s">
        <v>1165</v>
      </c>
      <c r="BC375" t="s">
        <v>1166</v>
      </c>
      <c r="BD375" t="s">
        <v>1451</v>
      </c>
      <c r="BE375" t="s">
        <v>1452</v>
      </c>
      <c r="BF375" t="s">
        <v>1959</v>
      </c>
      <c r="BG375" t="s">
        <v>98</v>
      </c>
      <c r="BH375" t="s">
        <v>889</v>
      </c>
      <c r="BI375" t="s">
        <v>1960</v>
      </c>
      <c r="BJ375" t="s">
        <v>1961</v>
      </c>
      <c r="BK375" t="s">
        <v>1962</v>
      </c>
      <c r="BL375" s="10" t="s">
        <v>113</v>
      </c>
      <c r="BM375" s="10" t="s">
        <v>114</v>
      </c>
      <c r="BN375" s="10" t="s">
        <v>113</v>
      </c>
      <c r="BO375" s="10" t="s">
        <v>1529</v>
      </c>
      <c r="BP375" t="s">
        <v>240</v>
      </c>
      <c r="BQ375" t="s">
        <v>241</v>
      </c>
      <c r="BR375" t="s">
        <v>242</v>
      </c>
      <c r="BS375">
        <v>395960</v>
      </c>
      <c r="BT375" t="s">
        <v>119</v>
      </c>
      <c r="BU375" t="s">
        <v>120</v>
      </c>
      <c r="BV375" s="10" t="s">
        <v>120</v>
      </c>
      <c r="BW375" s="10" t="s">
        <v>120</v>
      </c>
      <c r="BX375" s="10" t="s">
        <v>120</v>
      </c>
      <c r="BY375" s="10">
        <v>8</v>
      </c>
      <c r="BZ375">
        <v>8</v>
      </c>
      <c r="CA375">
        <v>3167680</v>
      </c>
      <c r="CD375" t="s">
        <v>121</v>
      </c>
    </row>
    <row r="376" spans="2:82" x14ac:dyDescent="0.25">
      <c r="B376">
        <f t="shared" si="83"/>
        <v>372</v>
      </c>
      <c r="C376" t="s">
        <v>1966</v>
      </c>
      <c r="D376" t="s">
        <v>1967</v>
      </c>
      <c r="E376" t="s">
        <v>829</v>
      </c>
      <c r="F376" t="s">
        <v>826</v>
      </c>
      <c r="G376" t="s">
        <v>814</v>
      </c>
      <c r="H376" t="s">
        <v>1968</v>
      </c>
      <c r="I376" t="s">
        <v>86</v>
      </c>
      <c r="J376" t="s">
        <v>831</v>
      </c>
      <c r="K376" s="17">
        <v>2000000</v>
      </c>
      <c r="L376" s="17">
        <v>2616306</v>
      </c>
      <c r="M376" s="17">
        <v>2616120</v>
      </c>
      <c r="O376" t="s">
        <v>88</v>
      </c>
      <c r="P376" t="s">
        <v>89</v>
      </c>
      <c r="Q376" t="s">
        <v>123</v>
      </c>
      <c r="R376" t="s">
        <v>124</v>
      </c>
      <c r="S376" t="s">
        <v>92</v>
      </c>
      <c r="T376" t="s">
        <v>93</v>
      </c>
      <c r="U376">
        <v>901723</v>
      </c>
      <c r="W376">
        <v>1086413</v>
      </c>
      <c r="X376">
        <v>0</v>
      </c>
      <c r="Y376" t="s">
        <v>878</v>
      </c>
      <c r="Z376" t="s">
        <v>95</v>
      </c>
      <c r="AA376" t="s">
        <v>96</v>
      </c>
      <c r="AB376" t="s">
        <v>494</v>
      </c>
      <c r="AC376" t="s">
        <v>494</v>
      </c>
      <c r="AD376" t="s">
        <v>98</v>
      </c>
      <c r="AE376" t="s">
        <v>141</v>
      </c>
      <c r="AF376" t="s">
        <v>1969</v>
      </c>
      <c r="AG376" t="s">
        <v>143</v>
      </c>
      <c r="AH376" t="s">
        <v>1970</v>
      </c>
      <c r="AI376">
        <v>27750</v>
      </c>
      <c r="AJ376">
        <v>27750</v>
      </c>
      <c r="AK376">
        <v>0</v>
      </c>
      <c r="AL376">
        <v>0</v>
      </c>
      <c r="AM376">
        <v>0</v>
      </c>
      <c r="AN376">
        <v>27750</v>
      </c>
      <c r="AO376">
        <v>1090</v>
      </c>
      <c r="AP376">
        <v>1</v>
      </c>
      <c r="AU376">
        <v>0</v>
      </c>
      <c r="AY376" t="s">
        <v>144</v>
      </c>
      <c r="AZ376" t="s">
        <v>102</v>
      </c>
      <c r="BA376" t="s">
        <v>1971</v>
      </c>
      <c r="BB376" t="s">
        <v>819</v>
      </c>
      <c r="BC376" t="s">
        <v>820</v>
      </c>
      <c r="BD376" t="s">
        <v>625</v>
      </c>
      <c r="BE376" t="s">
        <v>626</v>
      </c>
      <c r="BF376" t="s">
        <v>821</v>
      </c>
      <c r="BG376" t="s">
        <v>98</v>
      </c>
      <c r="BH376" t="s">
        <v>109</v>
      </c>
      <c r="BJ376" t="s">
        <v>823</v>
      </c>
      <c r="BK376" t="s">
        <v>824</v>
      </c>
      <c r="BL376" s="10" t="s">
        <v>113</v>
      </c>
      <c r="BM376" s="10" t="s">
        <v>114</v>
      </c>
      <c r="BN376" s="10" t="s">
        <v>113</v>
      </c>
      <c r="BO376" s="10" t="s">
        <v>126</v>
      </c>
      <c r="BP376" t="s">
        <v>127</v>
      </c>
      <c r="BQ376" t="s">
        <v>179</v>
      </c>
      <c r="BR376" t="s">
        <v>180</v>
      </c>
      <c r="BS376">
        <v>578438</v>
      </c>
      <c r="BT376" t="s">
        <v>119</v>
      </c>
      <c r="BU376" t="s">
        <v>120</v>
      </c>
      <c r="BV376" s="10" t="s">
        <v>120</v>
      </c>
      <c r="BW376" s="10" t="s">
        <v>1972</v>
      </c>
      <c r="BX376" s="10" t="s">
        <v>1972</v>
      </c>
      <c r="BY376" s="10">
        <v>3</v>
      </c>
      <c r="BZ376">
        <v>2</v>
      </c>
      <c r="CA376">
        <v>1214720</v>
      </c>
      <c r="CD376" t="s">
        <v>121</v>
      </c>
    </row>
    <row r="377" spans="2:82" x14ac:dyDescent="0.25">
      <c r="B377">
        <f t="shared" si="83"/>
        <v>373</v>
      </c>
      <c r="C377" t="s">
        <v>1966</v>
      </c>
      <c r="D377" t="s">
        <v>1967</v>
      </c>
      <c r="E377" t="s">
        <v>829</v>
      </c>
      <c r="F377" t="s">
        <v>826</v>
      </c>
      <c r="G377" t="s">
        <v>814</v>
      </c>
      <c r="H377" t="s">
        <v>1968</v>
      </c>
      <c r="I377" t="s">
        <v>86</v>
      </c>
      <c r="J377" t="s">
        <v>831</v>
      </c>
      <c r="K377" s="17">
        <v>2000000</v>
      </c>
      <c r="L377" s="17">
        <v>2616306</v>
      </c>
      <c r="M377" s="17">
        <v>2616120</v>
      </c>
      <c r="O377" t="s">
        <v>88</v>
      </c>
      <c r="P377" t="s">
        <v>89</v>
      </c>
      <c r="Q377" t="s">
        <v>123</v>
      </c>
      <c r="R377" t="s">
        <v>124</v>
      </c>
      <c r="S377" t="s">
        <v>92</v>
      </c>
      <c r="T377" t="s">
        <v>93</v>
      </c>
      <c r="U377">
        <v>901723</v>
      </c>
      <c r="W377">
        <v>1086413</v>
      </c>
      <c r="X377">
        <v>0</v>
      </c>
      <c r="Y377" t="s">
        <v>878</v>
      </c>
      <c r="Z377" t="s">
        <v>95</v>
      </c>
      <c r="AA377" t="s">
        <v>96</v>
      </c>
      <c r="AB377" t="s">
        <v>494</v>
      </c>
      <c r="AC377" t="s">
        <v>494</v>
      </c>
      <c r="AD377" t="s">
        <v>98</v>
      </c>
      <c r="AE377" t="s">
        <v>141</v>
      </c>
      <c r="AF377" t="s">
        <v>1969</v>
      </c>
      <c r="AG377" t="s">
        <v>143</v>
      </c>
      <c r="AH377" t="s">
        <v>1970</v>
      </c>
      <c r="AI377">
        <v>27750</v>
      </c>
      <c r="AJ377">
        <v>27750</v>
      </c>
      <c r="AK377">
        <v>0</v>
      </c>
      <c r="AL377">
        <v>0</v>
      </c>
      <c r="AM377">
        <v>0</v>
      </c>
      <c r="AN377">
        <v>27750</v>
      </c>
      <c r="AO377">
        <v>1090</v>
      </c>
      <c r="AP377">
        <v>1</v>
      </c>
      <c r="AU377">
        <v>0</v>
      </c>
      <c r="AY377" t="s">
        <v>144</v>
      </c>
      <c r="AZ377" t="s">
        <v>102</v>
      </c>
      <c r="BA377" t="s">
        <v>1971</v>
      </c>
      <c r="BB377" t="s">
        <v>819</v>
      </c>
      <c r="BC377" t="s">
        <v>820</v>
      </c>
      <c r="BD377" t="s">
        <v>625</v>
      </c>
      <c r="BE377" t="s">
        <v>626</v>
      </c>
      <c r="BF377" t="s">
        <v>821</v>
      </c>
      <c r="BG377" t="s">
        <v>98</v>
      </c>
      <c r="BH377" t="s">
        <v>109</v>
      </c>
      <c r="BJ377" t="s">
        <v>823</v>
      </c>
      <c r="BK377" t="s">
        <v>824</v>
      </c>
      <c r="BL377" s="10" t="s">
        <v>113</v>
      </c>
      <c r="BM377" s="10" t="s">
        <v>114</v>
      </c>
      <c r="BN377" s="10" t="s">
        <v>113</v>
      </c>
      <c r="BO377" s="10" t="s">
        <v>126</v>
      </c>
      <c r="BP377" t="s">
        <v>127</v>
      </c>
      <c r="BQ377" t="s">
        <v>179</v>
      </c>
      <c r="BR377" t="s">
        <v>180</v>
      </c>
      <c r="BS377">
        <v>43560</v>
      </c>
      <c r="BT377" t="s">
        <v>119</v>
      </c>
      <c r="BU377" t="s">
        <v>120</v>
      </c>
      <c r="BV377" s="10" t="s">
        <v>120</v>
      </c>
      <c r="BW377" s="10" t="s">
        <v>1972</v>
      </c>
      <c r="BX377" s="10" t="s">
        <v>1972</v>
      </c>
      <c r="BY377" s="10">
        <v>3</v>
      </c>
      <c r="BZ377">
        <v>2</v>
      </c>
      <c r="CA377">
        <v>91476</v>
      </c>
      <c r="CD377" t="s">
        <v>121</v>
      </c>
    </row>
    <row r="378" spans="2:82" x14ac:dyDescent="0.25">
      <c r="B378">
        <f t="shared" si="83"/>
        <v>374</v>
      </c>
      <c r="C378" t="s">
        <v>1966</v>
      </c>
      <c r="D378" t="s">
        <v>1967</v>
      </c>
      <c r="E378" t="s">
        <v>829</v>
      </c>
      <c r="F378" t="s">
        <v>826</v>
      </c>
      <c r="G378" t="s">
        <v>814</v>
      </c>
      <c r="H378" t="s">
        <v>1968</v>
      </c>
      <c r="I378" t="s">
        <v>86</v>
      </c>
      <c r="J378" t="s">
        <v>831</v>
      </c>
      <c r="K378" s="17">
        <v>2000000</v>
      </c>
      <c r="L378" s="17">
        <v>2616306</v>
      </c>
      <c r="M378" s="17">
        <v>2616120</v>
      </c>
      <c r="O378" t="s">
        <v>88</v>
      </c>
      <c r="P378" t="s">
        <v>122</v>
      </c>
      <c r="Q378" t="s">
        <v>791</v>
      </c>
      <c r="R378" t="s">
        <v>124</v>
      </c>
      <c r="S378" t="s">
        <v>95</v>
      </c>
      <c r="T378" t="s">
        <v>165</v>
      </c>
      <c r="U378">
        <v>49383</v>
      </c>
      <c r="W378">
        <v>98766</v>
      </c>
      <c r="X378">
        <v>0</v>
      </c>
      <c r="Y378" t="s">
        <v>248</v>
      </c>
      <c r="Z378" t="s">
        <v>137</v>
      </c>
      <c r="AA378" t="s">
        <v>138</v>
      </c>
      <c r="AB378" t="s">
        <v>139</v>
      </c>
      <c r="AC378" t="s">
        <v>139</v>
      </c>
      <c r="AD378" t="s">
        <v>495</v>
      </c>
      <c r="AE378" t="s">
        <v>141</v>
      </c>
      <c r="AG378" t="s">
        <v>187</v>
      </c>
      <c r="AH378" t="s">
        <v>1973</v>
      </c>
      <c r="AI378">
        <v>2700</v>
      </c>
      <c r="AJ378">
        <v>2700</v>
      </c>
      <c r="AK378">
        <v>0</v>
      </c>
      <c r="AL378">
        <v>0</v>
      </c>
      <c r="AM378">
        <v>0</v>
      </c>
      <c r="AN378">
        <v>2700</v>
      </c>
      <c r="AO378">
        <v>210</v>
      </c>
      <c r="AP378">
        <v>1</v>
      </c>
      <c r="AU378">
        <v>0</v>
      </c>
      <c r="AY378" t="s">
        <v>144</v>
      </c>
      <c r="AZ378" t="s">
        <v>102</v>
      </c>
      <c r="BA378" t="s">
        <v>1971</v>
      </c>
      <c r="BB378" t="s">
        <v>819</v>
      </c>
      <c r="BC378" t="s">
        <v>820</v>
      </c>
      <c r="BD378" t="s">
        <v>625</v>
      </c>
      <c r="BE378" t="s">
        <v>626</v>
      </c>
      <c r="BF378" t="s">
        <v>821</v>
      </c>
      <c r="BG378" t="s">
        <v>98</v>
      </c>
      <c r="BH378" t="s">
        <v>109</v>
      </c>
      <c r="BJ378" t="s">
        <v>823</v>
      </c>
      <c r="BK378" t="s">
        <v>824</v>
      </c>
      <c r="BL378" s="10" t="s">
        <v>113</v>
      </c>
      <c r="BM378" s="10" t="s">
        <v>114</v>
      </c>
      <c r="BN378" s="10" t="s">
        <v>113</v>
      </c>
      <c r="BO378" s="10" t="s">
        <v>801</v>
      </c>
      <c r="BP378" t="s">
        <v>127</v>
      </c>
      <c r="BQ378" t="s">
        <v>179</v>
      </c>
      <c r="BR378" t="s">
        <v>180</v>
      </c>
      <c r="BS378">
        <v>43560</v>
      </c>
      <c r="BT378" t="s">
        <v>119</v>
      </c>
      <c r="BU378" t="s">
        <v>120</v>
      </c>
      <c r="BV378" s="10" t="s">
        <v>120</v>
      </c>
      <c r="BW378" s="10" t="s">
        <v>1972</v>
      </c>
      <c r="BX378" s="10" t="s">
        <v>1972</v>
      </c>
      <c r="BY378" s="10">
        <v>3</v>
      </c>
      <c r="BZ378">
        <v>2</v>
      </c>
      <c r="CA378">
        <v>91476</v>
      </c>
      <c r="CD378" t="s">
        <v>121</v>
      </c>
    </row>
    <row r="379" spans="2:82" x14ac:dyDescent="0.25">
      <c r="B379">
        <f t="shared" si="83"/>
        <v>375</v>
      </c>
      <c r="C379" t="s">
        <v>1966</v>
      </c>
      <c r="D379" t="s">
        <v>1967</v>
      </c>
      <c r="E379" t="s">
        <v>829</v>
      </c>
      <c r="F379" t="s">
        <v>826</v>
      </c>
      <c r="G379" t="s">
        <v>814</v>
      </c>
      <c r="H379" t="s">
        <v>1968</v>
      </c>
      <c r="I379" t="s">
        <v>86</v>
      </c>
      <c r="J379" t="s">
        <v>831</v>
      </c>
      <c r="K379" s="17">
        <v>2000000</v>
      </c>
      <c r="L379" s="17">
        <v>2616306</v>
      </c>
      <c r="M379" s="17">
        <v>2616120</v>
      </c>
      <c r="O379" t="s">
        <v>88</v>
      </c>
      <c r="P379" t="s">
        <v>122</v>
      </c>
      <c r="Q379" t="s">
        <v>791</v>
      </c>
      <c r="R379" t="s">
        <v>124</v>
      </c>
      <c r="S379" t="s">
        <v>95</v>
      </c>
      <c r="T379" t="s">
        <v>165</v>
      </c>
      <c r="U379">
        <v>49383</v>
      </c>
      <c r="W379">
        <v>98766</v>
      </c>
      <c r="X379">
        <v>0</v>
      </c>
      <c r="Y379" t="s">
        <v>248</v>
      </c>
      <c r="Z379" t="s">
        <v>137</v>
      </c>
      <c r="AA379" t="s">
        <v>138</v>
      </c>
      <c r="AB379" t="s">
        <v>139</v>
      </c>
      <c r="AC379" t="s">
        <v>139</v>
      </c>
      <c r="AD379" t="s">
        <v>495</v>
      </c>
      <c r="AE379" t="s">
        <v>141</v>
      </c>
      <c r="AG379" t="s">
        <v>187</v>
      </c>
      <c r="AH379" t="s">
        <v>1973</v>
      </c>
      <c r="AI379">
        <v>2700</v>
      </c>
      <c r="AJ379">
        <v>2700</v>
      </c>
      <c r="AK379">
        <v>0</v>
      </c>
      <c r="AL379">
        <v>0</v>
      </c>
      <c r="AM379">
        <v>0</v>
      </c>
      <c r="AN379">
        <v>2700</v>
      </c>
      <c r="AO379">
        <v>210</v>
      </c>
      <c r="AP379">
        <v>1</v>
      </c>
      <c r="AU379">
        <v>0</v>
      </c>
      <c r="AY379" t="s">
        <v>144</v>
      </c>
      <c r="AZ379" t="s">
        <v>102</v>
      </c>
      <c r="BA379" t="s">
        <v>1971</v>
      </c>
      <c r="BB379" t="s">
        <v>819</v>
      </c>
      <c r="BC379" t="s">
        <v>820</v>
      </c>
      <c r="BD379" t="s">
        <v>625</v>
      </c>
      <c r="BE379" t="s">
        <v>626</v>
      </c>
      <c r="BF379" t="s">
        <v>821</v>
      </c>
      <c r="BG379" t="s">
        <v>98</v>
      </c>
      <c r="BH379" t="s">
        <v>109</v>
      </c>
      <c r="BJ379" t="s">
        <v>823</v>
      </c>
      <c r="BK379" t="s">
        <v>824</v>
      </c>
      <c r="BL379" s="10" t="s">
        <v>113</v>
      </c>
      <c r="BM379" s="10" t="s">
        <v>114</v>
      </c>
      <c r="BN379" s="10" t="s">
        <v>113</v>
      </c>
      <c r="BO379" s="10" t="s">
        <v>801</v>
      </c>
      <c r="BP379" t="s">
        <v>127</v>
      </c>
      <c r="BQ379" t="s">
        <v>179</v>
      </c>
      <c r="BR379" t="s">
        <v>180</v>
      </c>
      <c r="BS379">
        <v>578438</v>
      </c>
      <c r="BT379" t="s">
        <v>119</v>
      </c>
      <c r="BU379" t="s">
        <v>120</v>
      </c>
      <c r="BV379" s="10" t="s">
        <v>120</v>
      </c>
      <c r="BW379" s="10" t="s">
        <v>1972</v>
      </c>
      <c r="BX379" s="10" t="s">
        <v>1972</v>
      </c>
      <c r="BY379" s="10">
        <v>3</v>
      </c>
      <c r="BZ379">
        <v>2</v>
      </c>
      <c r="CA379">
        <v>1214720</v>
      </c>
      <c r="CD379" t="s">
        <v>121</v>
      </c>
    </row>
    <row r="380" spans="2:82" x14ac:dyDescent="0.25">
      <c r="B380">
        <f t="shared" si="83"/>
        <v>376</v>
      </c>
      <c r="C380" t="s">
        <v>1966</v>
      </c>
      <c r="D380" t="s">
        <v>1967</v>
      </c>
      <c r="E380" t="s">
        <v>829</v>
      </c>
      <c r="F380" t="s">
        <v>826</v>
      </c>
      <c r="G380" t="s">
        <v>814</v>
      </c>
      <c r="H380" t="s">
        <v>1968</v>
      </c>
      <c r="I380" t="s">
        <v>86</v>
      </c>
      <c r="J380" t="s">
        <v>831</v>
      </c>
      <c r="K380" s="17">
        <v>2000000</v>
      </c>
      <c r="L380" s="17">
        <v>2616306</v>
      </c>
      <c r="M380" s="17">
        <v>2616120</v>
      </c>
      <c r="O380" t="s">
        <v>88</v>
      </c>
      <c r="P380" t="s">
        <v>227</v>
      </c>
      <c r="Q380" t="s">
        <v>123</v>
      </c>
      <c r="R380" t="s">
        <v>124</v>
      </c>
      <c r="S380" t="s">
        <v>92</v>
      </c>
      <c r="T380" t="s">
        <v>93</v>
      </c>
      <c r="U380">
        <v>80358</v>
      </c>
      <c r="W380">
        <v>222474</v>
      </c>
      <c r="X380">
        <v>0</v>
      </c>
      <c r="Y380" t="s">
        <v>393</v>
      </c>
      <c r="Z380" t="s">
        <v>95</v>
      </c>
      <c r="AA380" t="s">
        <v>96</v>
      </c>
      <c r="AB380" t="s">
        <v>139</v>
      </c>
      <c r="AC380" t="s">
        <v>139</v>
      </c>
      <c r="AD380" t="s">
        <v>98</v>
      </c>
      <c r="AE380" t="s">
        <v>141</v>
      </c>
      <c r="AG380" t="s">
        <v>187</v>
      </c>
      <c r="AI380">
        <v>5920</v>
      </c>
      <c r="AJ380">
        <v>7720</v>
      </c>
      <c r="AK380">
        <v>0</v>
      </c>
      <c r="AL380">
        <v>0</v>
      </c>
      <c r="AM380">
        <v>0</v>
      </c>
      <c r="AN380">
        <v>5920</v>
      </c>
      <c r="AO380">
        <v>328</v>
      </c>
      <c r="AP380">
        <v>1</v>
      </c>
      <c r="AU380">
        <v>0</v>
      </c>
      <c r="AY380" t="s">
        <v>144</v>
      </c>
      <c r="AZ380" t="s">
        <v>102</v>
      </c>
      <c r="BA380" t="s">
        <v>1971</v>
      </c>
      <c r="BB380" t="s">
        <v>819</v>
      </c>
      <c r="BC380" t="s">
        <v>820</v>
      </c>
      <c r="BD380" t="s">
        <v>625</v>
      </c>
      <c r="BE380" t="s">
        <v>626</v>
      </c>
      <c r="BF380" t="s">
        <v>821</v>
      </c>
      <c r="BG380" t="s">
        <v>98</v>
      </c>
      <c r="BH380" t="s">
        <v>109</v>
      </c>
      <c r="BJ380" t="s">
        <v>823</v>
      </c>
      <c r="BK380" t="s">
        <v>824</v>
      </c>
      <c r="BL380" s="10" t="s">
        <v>113</v>
      </c>
      <c r="BM380" s="10" t="s">
        <v>114</v>
      </c>
      <c r="BN380" s="10" t="s">
        <v>113</v>
      </c>
      <c r="BO380" s="10" t="s">
        <v>126</v>
      </c>
      <c r="BP380" t="s">
        <v>127</v>
      </c>
      <c r="BQ380" t="s">
        <v>179</v>
      </c>
      <c r="BR380" t="s">
        <v>180</v>
      </c>
      <c r="BS380">
        <v>43560</v>
      </c>
      <c r="BT380" t="s">
        <v>119</v>
      </c>
      <c r="BU380" t="s">
        <v>120</v>
      </c>
      <c r="BV380" s="10" t="s">
        <v>120</v>
      </c>
      <c r="BW380" s="10" t="s">
        <v>1972</v>
      </c>
      <c r="BX380" s="10" t="s">
        <v>1972</v>
      </c>
      <c r="BY380" s="10">
        <v>3</v>
      </c>
      <c r="BZ380">
        <v>2</v>
      </c>
      <c r="CA380">
        <v>91476</v>
      </c>
      <c r="CD380" t="s">
        <v>121</v>
      </c>
    </row>
    <row r="381" spans="2:82" x14ac:dyDescent="0.25">
      <c r="B381">
        <f t="shared" si="83"/>
        <v>377</v>
      </c>
      <c r="C381" t="s">
        <v>1966</v>
      </c>
      <c r="D381" t="s">
        <v>1967</v>
      </c>
      <c r="E381" t="s">
        <v>829</v>
      </c>
      <c r="F381" t="s">
        <v>826</v>
      </c>
      <c r="G381" t="s">
        <v>814</v>
      </c>
      <c r="H381" t="s">
        <v>1968</v>
      </c>
      <c r="I381" t="s">
        <v>86</v>
      </c>
      <c r="J381" t="s">
        <v>831</v>
      </c>
      <c r="K381" s="17">
        <v>2000000</v>
      </c>
      <c r="L381" s="17">
        <v>2616306</v>
      </c>
      <c r="M381" s="17">
        <v>2616120</v>
      </c>
      <c r="O381" t="s">
        <v>88</v>
      </c>
      <c r="P381" t="s">
        <v>227</v>
      </c>
      <c r="Q381" t="s">
        <v>123</v>
      </c>
      <c r="R381" t="s">
        <v>124</v>
      </c>
      <c r="S381" t="s">
        <v>92</v>
      </c>
      <c r="T381" t="s">
        <v>93</v>
      </c>
      <c r="U381">
        <v>80358</v>
      </c>
      <c r="W381">
        <v>222474</v>
      </c>
      <c r="X381">
        <v>0</v>
      </c>
      <c r="Y381" t="s">
        <v>393</v>
      </c>
      <c r="Z381" t="s">
        <v>95</v>
      </c>
      <c r="AA381" t="s">
        <v>96</v>
      </c>
      <c r="AB381" t="s">
        <v>139</v>
      </c>
      <c r="AC381" t="s">
        <v>139</v>
      </c>
      <c r="AD381" t="s">
        <v>98</v>
      </c>
      <c r="AE381" t="s">
        <v>141</v>
      </c>
      <c r="AG381" t="s">
        <v>187</v>
      </c>
      <c r="AI381">
        <v>5920</v>
      </c>
      <c r="AJ381">
        <v>7720</v>
      </c>
      <c r="AK381">
        <v>0</v>
      </c>
      <c r="AL381">
        <v>0</v>
      </c>
      <c r="AM381">
        <v>0</v>
      </c>
      <c r="AN381">
        <v>5920</v>
      </c>
      <c r="AO381">
        <v>328</v>
      </c>
      <c r="AP381">
        <v>1</v>
      </c>
      <c r="AU381">
        <v>0</v>
      </c>
      <c r="AY381" t="s">
        <v>144</v>
      </c>
      <c r="AZ381" t="s">
        <v>102</v>
      </c>
      <c r="BA381" t="s">
        <v>1971</v>
      </c>
      <c r="BB381" t="s">
        <v>819</v>
      </c>
      <c r="BC381" t="s">
        <v>820</v>
      </c>
      <c r="BD381" t="s">
        <v>625</v>
      </c>
      <c r="BE381" t="s">
        <v>626</v>
      </c>
      <c r="BF381" t="s">
        <v>821</v>
      </c>
      <c r="BG381" t="s">
        <v>98</v>
      </c>
      <c r="BH381" t="s">
        <v>109</v>
      </c>
      <c r="BJ381" t="s">
        <v>823</v>
      </c>
      <c r="BK381" t="s">
        <v>824</v>
      </c>
      <c r="BL381" s="10" t="s">
        <v>113</v>
      </c>
      <c r="BM381" s="10" t="s">
        <v>114</v>
      </c>
      <c r="BN381" s="10" t="s">
        <v>113</v>
      </c>
      <c r="BO381" s="10" t="s">
        <v>126</v>
      </c>
      <c r="BP381" t="s">
        <v>127</v>
      </c>
      <c r="BQ381" t="s">
        <v>179</v>
      </c>
      <c r="BR381" t="s">
        <v>180</v>
      </c>
      <c r="BS381">
        <v>578438</v>
      </c>
      <c r="BT381" t="s">
        <v>119</v>
      </c>
      <c r="BU381" t="s">
        <v>120</v>
      </c>
      <c r="BV381" s="10" t="s">
        <v>120</v>
      </c>
      <c r="BW381" s="10" t="s">
        <v>1972</v>
      </c>
      <c r="BX381" s="10" t="s">
        <v>1972</v>
      </c>
      <c r="BY381" s="10">
        <v>3</v>
      </c>
      <c r="BZ381">
        <v>2</v>
      </c>
      <c r="CA381">
        <v>1214720</v>
      </c>
      <c r="CD381" t="s">
        <v>121</v>
      </c>
    </row>
    <row r="382" spans="2:82" x14ac:dyDescent="0.25">
      <c r="B382">
        <f t="shared" si="83"/>
        <v>378</v>
      </c>
      <c r="C382" t="s">
        <v>1966</v>
      </c>
      <c r="D382" t="s">
        <v>1967</v>
      </c>
      <c r="E382" t="s">
        <v>829</v>
      </c>
      <c r="F382" t="s">
        <v>826</v>
      </c>
      <c r="G382" t="s">
        <v>814</v>
      </c>
      <c r="H382" t="s">
        <v>1968</v>
      </c>
      <c r="I382" t="s">
        <v>86</v>
      </c>
      <c r="J382" t="s">
        <v>831</v>
      </c>
      <c r="K382" s="17">
        <v>2000000</v>
      </c>
      <c r="L382" s="17">
        <v>2616306</v>
      </c>
      <c r="M382" s="17">
        <v>2616120</v>
      </c>
      <c r="O382" t="s">
        <v>88</v>
      </c>
      <c r="P382" t="s">
        <v>282</v>
      </c>
      <c r="Q382" t="s">
        <v>123</v>
      </c>
      <c r="R382" t="s">
        <v>124</v>
      </c>
      <c r="S382" t="s">
        <v>92</v>
      </c>
      <c r="T382" t="s">
        <v>93</v>
      </c>
      <c r="U382">
        <v>53557</v>
      </c>
      <c r="W382">
        <v>107114</v>
      </c>
      <c r="X382">
        <v>0</v>
      </c>
      <c r="Y382" t="s">
        <v>248</v>
      </c>
      <c r="Z382" t="s">
        <v>95</v>
      </c>
      <c r="AA382" t="s">
        <v>96</v>
      </c>
      <c r="AB382" t="s">
        <v>139</v>
      </c>
      <c r="AC382" t="s">
        <v>139</v>
      </c>
      <c r="AD382" t="s">
        <v>98</v>
      </c>
      <c r="AE382" t="s">
        <v>141</v>
      </c>
      <c r="AG382" t="s">
        <v>187</v>
      </c>
      <c r="AI382">
        <v>2720</v>
      </c>
      <c r="AJ382">
        <v>2720</v>
      </c>
      <c r="AK382">
        <v>0</v>
      </c>
      <c r="AL382">
        <v>0</v>
      </c>
      <c r="AM382">
        <v>0</v>
      </c>
      <c r="AN382">
        <v>2720</v>
      </c>
      <c r="AO382">
        <v>216</v>
      </c>
      <c r="AP382">
        <v>1</v>
      </c>
      <c r="AU382">
        <v>0</v>
      </c>
      <c r="AY382" t="s">
        <v>144</v>
      </c>
      <c r="AZ382" t="s">
        <v>102</v>
      </c>
      <c r="BA382" t="s">
        <v>1971</v>
      </c>
      <c r="BB382" t="s">
        <v>819</v>
      </c>
      <c r="BC382" t="s">
        <v>820</v>
      </c>
      <c r="BD382" t="s">
        <v>625</v>
      </c>
      <c r="BE382" t="s">
        <v>626</v>
      </c>
      <c r="BF382" t="s">
        <v>821</v>
      </c>
      <c r="BG382" t="s">
        <v>98</v>
      </c>
      <c r="BH382" t="s">
        <v>109</v>
      </c>
      <c r="BJ382" t="s">
        <v>823</v>
      </c>
      <c r="BK382" t="s">
        <v>824</v>
      </c>
      <c r="BL382" s="10" t="s">
        <v>113</v>
      </c>
      <c r="BM382" s="10" t="s">
        <v>114</v>
      </c>
      <c r="BN382" s="10" t="s">
        <v>113</v>
      </c>
      <c r="BO382" s="10" t="s">
        <v>126</v>
      </c>
      <c r="BP382" t="s">
        <v>127</v>
      </c>
      <c r="BQ382" t="s">
        <v>179</v>
      </c>
      <c r="BR382" t="s">
        <v>180</v>
      </c>
      <c r="BS382">
        <v>578438</v>
      </c>
      <c r="BT382" t="s">
        <v>119</v>
      </c>
      <c r="BU382" t="s">
        <v>120</v>
      </c>
      <c r="BV382" s="10" t="s">
        <v>120</v>
      </c>
      <c r="BW382" s="10" t="s">
        <v>1972</v>
      </c>
      <c r="BX382" s="10" t="s">
        <v>1972</v>
      </c>
      <c r="BY382" s="10">
        <v>3</v>
      </c>
      <c r="BZ382">
        <v>2</v>
      </c>
      <c r="CA382">
        <v>1214720</v>
      </c>
      <c r="CD382" t="s">
        <v>121</v>
      </c>
    </row>
    <row r="383" spans="2:82" x14ac:dyDescent="0.25">
      <c r="B383">
        <f t="shared" si="83"/>
        <v>379</v>
      </c>
      <c r="C383" t="s">
        <v>1966</v>
      </c>
      <c r="D383" t="s">
        <v>1967</v>
      </c>
      <c r="E383" t="s">
        <v>829</v>
      </c>
      <c r="F383" t="s">
        <v>826</v>
      </c>
      <c r="G383" t="s">
        <v>814</v>
      </c>
      <c r="H383" t="s">
        <v>1968</v>
      </c>
      <c r="I383" t="s">
        <v>86</v>
      </c>
      <c r="J383" t="s">
        <v>831</v>
      </c>
      <c r="K383" s="17">
        <v>2000000</v>
      </c>
      <c r="L383" s="17">
        <v>2616306</v>
      </c>
      <c r="M383" s="17">
        <v>2616120</v>
      </c>
      <c r="O383" t="s">
        <v>88</v>
      </c>
      <c r="P383" t="s">
        <v>282</v>
      </c>
      <c r="Q383" t="s">
        <v>123</v>
      </c>
      <c r="R383" t="s">
        <v>124</v>
      </c>
      <c r="S383" t="s">
        <v>92</v>
      </c>
      <c r="T383" t="s">
        <v>93</v>
      </c>
      <c r="U383">
        <v>53557</v>
      </c>
      <c r="W383">
        <v>107114</v>
      </c>
      <c r="X383">
        <v>0</v>
      </c>
      <c r="Y383" t="s">
        <v>248</v>
      </c>
      <c r="Z383" t="s">
        <v>95</v>
      </c>
      <c r="AA383" t="s">
        <v>96</v>
      </c>
      <c r="AB383" t="s">
        <v>139</v>
      </c>
      <c r="AC383" t="s">
        <v>139</v>
      </c>
      <c r="AD383" t="s">
        <v>98</v>
      </c>
      <c r="AE383" t="s">
        <v>141</v>
      </c>
      <c r="AG383" t="s">
        <v>187</v>
      </c>
      <c r="AI383">
        <v>2720</v>
      </c>
      <c r="AJ383">
        <v>2720</v>
      </c>
      <c r="AK383">
        <v>0</v>
      </c>
      <c r="AL383">
        <v>0</v>
      </c>
      <c r="AM383">
        <v>0</v>
      </c>
      <c r="AN383">
        <v>2720</v>
      </c>
      <c r="AO383">
        <v>216</v>
      </c>
      <c r="AP383">
        <v>1</v>
      </c>
      <c r="AU383">
        <v>0</v>
      </c>
      <c r="AY383" t="s">
        <v>144</v>
      </c>
      <c r="AZ383" t="s">
        <v>102</v>
      </c>
      <c r="BA383" t="s">
        <v>1971</v>
      </c>
      <c r="BB383" t="s">
        <v>819</v>
      </c>
      <c r="BC383" t="s">
        <v>820</v>
      </c>
      <c r="BD383" t="s">
        <v>625</v>
      </c>
      <c r="BE383" t="s">
        <v>626</v>
      </c>
      <c r="BF383" t="s">
        <v>821</v>
      </c>
      <c r="BG383" t="s">
        <v>98</v>
      </c>
      <c r="BH383" t="s">
        <v>109</v>
      </c>
      <c r="BJ383" t="s">
        <v>823</v>
      </c>
      <c r="BK383" t="s">
        <v>824</v>
      </c>
      <c r="BL383" s="10" t="s">
        <v>113</v>
      </c>
      <c r="BM383" s="10" t="s">
        <v>114</v>
      </c>
      <c r="BN383" s="10" t="s">
        <v>113</v>
      </c>
      <c r="BO383" s="10" t="s">
        <v>126</v>
      </c>
      <c r="BP383" t="s">
        <v>127</v>
      </c>
      <c r="BQ383" t="s">
        <v>179</v>
      </c>
      <c r="BR383" t="s">
        <v>180</v>
      </c>
      <c r="BS383">
        <v>43560</v>
      </c>
      <c r="BT383" t="s">
        <v>119</v>
      </c>
      <c r="BU383" t="s">
        <v>120</v>
      </c>
      <c r="BV383" s="10" t="s">
        <v>120</v>
      </c>
      <c r="BW383" s="10" t="s">
        <v>1972</v>
      </c>
      <c r="BX383" s="10" t="s">
        <v>1972</v>
      </c>
      <c r="BY383" s="10">
        <v>3</v>
      </c>
      <c r="BZ383">
        <v>2</v>
      </c>
      <c r="CA383">
        <v>91476</v>
      </c>
      <c r="CD383" t="s">
        <v>121</v>
      </c>
    </row>
    <row r="384" spans="2:82" x14ac:dyDescent="0.25">
      <c r="B384">
        <f t="shared" si="83"/>
        <v>380</v>
      </c>
      <c r="C384" t="s">
        <v>1966</v>
      </c>
      <c r="D384" t="s">
        <v>1967</v>
      </c>
      <c r="E384" t="s">
        <v>829</v>
      </c>
      <c r="F384" t="s">
        <v>826</v>
      </c>
      <c r="G384" t="s">
        <v>814</v>
      </c>
      <c r="H384" t="s">
        <v>1968</v>
      </c>
      <c r="I384" t="s">
        <v>86</v>
      </c>
      <c r="J384" t="s">
        <v>831</v>
      </c>
      <c r="K384" s="17">
        <v>2000000</v>
      </c>
      <c r="L384" s="17">
        <v>2616306</v>
      </c>
      <c r="M384" s="17">
        <v>2616120</v>
      </c>
      <c r="O384" t="s">
        <v>88</v>
      </c>
      <c r="P384" t="s">
        <v>101</v>
      </c>
      <c r="Q384" t="s">
        <v>471</v>
      </c>
      <c r="R384" t="s">
        <v>91</v>
      </c>
      <c r="S384" t="s">
        <v>95</v>
      </c>
      <c r="T384" t="s">
        <v>165</v>
      </c>
      <c r="U384">
        <v>42347</v>
      </c>
      <c r="W384">
        <v>94104</v>
      </c>
      <c r="X384">
        <v>0</v>
      </c>
      <c r="Y384" t="s">
        <v>741</v>
      </c>
      <c r="Z384" t="s">
        <v>137</v>
      </c>
      <c r="AA384" t="s">
        <v>138</v>
      </c>
      <c r="AB384" t="s">
        <v>805</v>
      </c>
      <c r="AC384" t="s">
        <v>805</v>
      </c>
      <c r="AD384" t="s">
        <v>98</v>
      </c>
      <c r="AE384" t="s">
        <v>475</v>
      </c>
      <c r="AG384" t="s">
        <v>187</v>
      </c>
      <c r="AH384" t="s">
        <v>1974</v>
      </c>
      <c r="AI384">
        <v>1200</v>
      </c>
      <c r="AJ384">
        <v>1200</v>
      </c>
      <c r="AK384">
        <v>0</v>
      </c>
      <c r="AL384">
        <v>0</v>
      </c>
      <c r="AM384">
        <v>0</v>
      </c>
      <c r="AN384">
        <v>1200</v>
      </c>
      <c r="AO384">
        <v>140</v>
      </c>
      <c r="AP384">
        <v>1</v>
      </c>
      <c r="AU384">
        <v>0</v>
      </c>
      <c r="AY384" t="s">
        <v>144</v>
      </c>
      <c r="AZ384" t="s">
        <v>102</v>
      </c>
      <c r="BA384" t="s">
        <v>1971</v>
      </c>
      <c r="BB384" t="s">
        <v>819</v>
      </c>
      <c r="BC384" t="s">
        <v>820</v>
      </c>
      <c r="BD384" t="s">
        <v>625</v>
      </c>
      <c r="BE384" t="s">
        <v>626</v>
      </c>
      <c r="BF384" t="s">
        <v>821</v>
      </c>
      <c r="BG384" t="s">
        <v>98</v>
      </c>
      <c r="BH384" t="s">
        <v>109</v>
      </c>
      <c r="BJ384" t="s">
        <v>823</v>
      </c>
      <c r="BK384" t="s">
        <v>824</v>
      </c>
      <c r="BL384" s="10" t="s">
        <v>113</v>
      </c>
      <c r="BM384" s="10" t="s">
        <v>114</v>
      </c>
      <c r="BN384" s="10" t="s">
        <v>113</v>
      </c>
      <c r="BO384" s="10" t="s">
        <v>480</v>
      </c>
      <c r="BP384" t="s">
        <v>116</v>
      </c>
      <c r="BQ384" t="s">
        <v>179</v>
      </c>
      <c r="BR384" t="s">
        <v>180</v>
      </c>
      <c r="BS384">
        <v>578438</v>
      </c>
      <c r="BT384" t="s">
        <v>119</v>
      </c>
      <c r="BU384" t="s">
        <v>120</v>
      </c>
      <c r="BV384" s="10" t="s">
        <v>120</v>
      </c>
      <c r="BW384" s="10" t="s">
        <v>1972</v>
      </c>
      <c r="BX384" s="10" t="s">
        <v>1972</v>
      </c>
      <c r="BY384" s="10">
        <v>3</v>
      </c>
      <c r="BZ384">
        <v>2</v>
      </c>
      <c r="CA384">
        <v>1214720</v>
      </c>
      <c r="CD384" t="s">
        <v>121</v>
      </c>
    </row>
    <row r="385" spans="2:82" x14ac:dyDescent="0.25">
      <c r="B385">
        <f t="shared" si="83"/>
        <v>381</v>
      </c>
      <c r="C385" t="s">
        <v>1966</v>
      </c>
      <c r="D385" t="s">
        <v>1967</v>
      </c>
      <c r="E385" t="s">
        <v>829</v>
      </c>
      <c r="F385" t="s">
        <v>826</v>
      </c>
      <c r="G385" t="s">
        <v>814</v>
      </c>
      <c r="H385" t="s">
        <v>1968</v>
      </c>
      <c r="I385" t="s">
        <v>86</v>
      </c>
      <c r="J385" t="s">
        <v>831</v>
      </c>
      <c r="K385" s="17">
        <v>2000000</v>
      </c>
      <c r="L385" s="17">
        <v>2616306</v>
      </c>
      <c r="M385" s="17">
        <v>2616120</v>
      </c>
      <c r="O385" t="s">
        <v>88</v>
      </c>
      <c r="P385" t="s">
        <v>101</v>
      </c>
      <c r="Q385" t="s">
        <v>471</v>
      </c>
      <c r="R385" t="s">
        <v>91</v>
      </c>
      <c r="S385" t="s">
        <v>95</v>
      </c>
      <c r="T385" t="s">
        <v>165</v>
      </c>
      <c r="U385">
        <v>42347</v>
      </c>
      <c r="W385">
        <v>94104</v>
      </c>
      <c r="X385">
        <v>0</v>
      </c>
      <c r="Y385" t="s">
        <v>741</v>
      </c>
      <c r="Z385" t="s">
        <v>137</v>
      </c>
      <c r="AA385" t="s">
        <v>138</v>
      </c>
      <c r="AB385" t="s">
        <v>805</v>
      </c>
      <c r="AC385" t="s">
        <v>805</v>
      </c>
      <c r="AD385" t="s">
        <v>98</v>
      </c>
      <c r="AE385" t="s">
        <v>475</v>
      </c>
      <c r="AG385" t="s">
        <v>187</v>
      </c>
      <c r="AH385" t="s">
        <v>1974</v>
      </c>
      <c r="AI385">
        <v>1200</v>
      </c>
      <c r="AJ385">
        <v>1200</v>
      </c>
      <c r="AK385">
        <v>0</v>
      </c>
      <c r="AL385">
        <v>0</v>
      </c>
      <c r="AM385">
        <v>0</v>
      </c>
      <c r="AN385">
        <v>1200</v>
      </c>
      <c r="AO385">
        <v>140</v>
      </c>
      <c r="AP385">
        <v>1</v>
      </c>
      <c r="AU385">
        <v>0</v>
      </c>
      <c r="AY385" t="s">
        <v>144</v>
      </c>
      <c r="AZ385" t="s">
        <v>102</v>
      </c>
      <c r="BA385" t="s">
        <v>1971</v>
      </c>
      <c r="BB385" t="s">
        <v>819</v>
      </c>
      <c r="BC385" t="s">
        <v>820</v>
      </c>
      <c r="BD385" t="s">
        <v>625</v>
      </c>
      <c r="BE385" t="s">
        <v>626</v>
      </c>
      <c r="BF385" t="s">
        <v>821</v>
      </c>
      <c r="BG385" t="s">
        <v>98</v>
      </c>
      <c r="BH385" t="s">
        <v>109</v>
      </c>
      <c r="BJ385" t="s">
        <v>823</v>
      </c>
      <c r="BK385" t="s">
        <v>824</v>
      </c>
      <c r="BL385" s="10" t="s">
        <v>113</v>
      </c>
      <c r="BM385" s="10" t="s">
        <v>114</v>
      </c>
      <c r="BN385" s="10" t="s">
        <v>113</v>
      </c>
      <c r="BO385" s="10" t="s">
        <v>480</v>
      </c>
      <c r="BP385" t="s">
        <v>116</v>
      </c>
      <c r="BQ385" t="s">
        <v>179</v>
      </c>
      <c r="BR385" t="s">
        <v>180</v>
      </c>
      <c r="BS385">
        <v>43560</v>
      </c>
      <c r="BT385" t="s">
        <v>119</v>
      </c>
      <c r="BU385" t="s">
        <v>120</v>
      </c>
      <c r="BV385" s="10" t="s">
        <v>120</v>
      </c>
      <c r="BW385" s="10" t="s">
        <v>1972</v>
      </c>
      <c r="BX385" s="10" t="s">
        <v>1972</v>
      </c>
      <c r="BY385" s="10">
        <v>3</v>
      </c>
      <c r="BZ385">
        <v>2</v>
      </c>
      <c r="CA385">
        <v>91476</v>
      </c>
      <c r="CD385" t="s">
        <v>121</v>
      </c>
    </row>
    <row r="386" spans="2:82" x14ac:dyDescent="0.25">
      <c r="B386">
        <f t="shared" si="83"/>
        <v>382</v>
      </c>
      <c r="C386" t="s">
        <v>1966</v>
      </c>
      <c r="D386" t="s">
        <v>1967</v>
      </c>
      <c r="E386" t="s">
        <v>829</v>
      </c>
      <c r="F386" t="s">
        <v>826</v>
      </c>
      <c r="G386" t="s">
        <v>814</v>
      </c>
      <c r="H386" t="s">
        <v>1968</v>
      </c>
      <c r="I386" t="s">
        <v>86</v>
      </c>
      <c r="J386" t="s">
        <v>831</v>
      </c>
      <c r="K386" s="17">
        <v>2000000</v>
      </c>
      <c r="L386" s="17">
        <v>2616306</v>
      </c>
      <c r="M386" s="17">
        <v>2616120</v>
      </c>
      <c r="O386" t="s">
        <v>88</v>
      </c>
      <c r="P386" t="s">
        <v>317</v>
      </c>
      <c r="Q386" t="s">
        <v>123</v>
      </c>
      <c r="R386" t="s">
        <v>124</v>
      </c>
      <c r="S386" t="s">
        <v>92</v>
      </c>
      <c r="T386" t="s">
        <v>93</v>
      </c>
      <c r="U386">
        <v>159715</v>
      </c>
      <c r="W386">
        <v>319430</v>
      </c>
      <c r="X386">
        <v>0</v>
      </c>
      <c r="Y386" t="s">
        <v>248</v>
      </c>
      <c r="Z386" t="s">
        <v>95</v>
      </c>
      <c r="AA386" t="s">
        <v>96</v>
      </c>
      <c r="AB386" t="s">
        <v>139</v>
      </c>
      <c r="AC386" t="s">
        <v>139</v>
      </c>
      <c r="AD386" t="s">
        <v>98</v>
      </c>
      <c r="AE386" t="s">
        <v>495</v>
      </c>
      <c r="AG386" t="s">
        <v>100</v>
      </c>
      <c r="AH386" t="s">
        <v>1975</v>
      </c>
      <c r="AI386">
        <v>8500</v>
      </c>
      <c r="AJ386">
        <v>10300</v>
      </c>
      <c r="AK386">
        <v>0</v>
      </c>
      <c r="AL386">
        <v>0</v>
      </c>
      <c r="AM386">
        <v>0</v>
      </c>
      <c r="AN386">
        <v>8500</v>
      </c>
      <c r="AO386">
        <v>440</v>
      </c>
      <c r="AP386">
        <v>1</v>
      </c>
      <c r="AU386">
        <v>0</v>
      </c>
      <c r="AY386" t="s">
        <v>144</v>
      </c>
      <c r="AZ386" t="s">
        <v>102</v>
      </c>
      <c r="BA386" t="s">
        <v>1971</v>
      </c>
      <c r="BB386" t="s">
        <v>819</v>
      </c>
      <c r="BC386" t="s">
        <v>820</v>
      </c>
      <c r="BD386" t="s">
        <v>625</v>
      </c>
      <c r="BE386" t="s">
        <v>626</v>
      </c>
      <c r="BF386" t="s">
        <v>821</v>
      </c>
      <c r="BG386" t="s">
        <v>98</v>
      </c>
      <c r="BH386" t="s">
        <v>109</v>
      </c>
      <c r="BJ386" t="s">
        <v>823</v>
      </c>
      <c r="BK386" t="s">
        <v>824</v>
      </c>
      <c r="BL386" s="10" t="s">
        <v>113</v>
      </c>
      <c r="BM386" s="10" t="s">
        <v>114</v>
      </c>
      <c r="BN386" s="10" t="s">
        <v>113</v>
      </c>
      <c r="BO386" s="10" t="s">
        <v>126</v>
      </c>
      <c r="BP386" t="s">
        <v>127</v>
      </c>
      <c r="BQ386" t="s">
        <v>179</v>
      </c>
      <c r="BR386" t="s">
        <v>180</v>
      </c>
      <c r="BS386">
        <v>578438</v>
      </c>
      <c r="BT386" t="s">
        <v>119</v>
      </c>
      <c r="BU386" t="s">
        <v>120</v>
      </c>
      <c r="BV386" s="10" t="s">
        <v>120</v>
      </c>
      <c r="BW386" s="10" t="s">
        <v>1972</v>
      </c>
      <c r="BX386" s="10" t="s">
        <v>1972</v>
      </c>
      <c r="BY386" s="10">
        <v>3</v>
      </c>
      <c r="BZ386">
        <v>2</v>
      </c>
      <c r="CA386">
        <v>1214720</v>
      </c>
      <c r="CD386" t="s">
        <v>121</v>
      </c>
    </row>
    <row r="387" spans="2:82" x14ac:dyDescent="0.25">
      <c r="B387">
        <f t="shared" si="83"/>
        <v>383</v>
      </c>
      <c r="C387" t="s">
        <v>1966</v>
      </c>
      <c r="D387" t="s">
        <v>1967</v>
      </c>
      <c r="E387" t="s">
        <v>829</v>
      </c>
      <c r="F387" t="s">
        <v>826</v>
      </c>
      <c r="G387" t="s">
        <v>814</v>
      </c>
      <c r="H387" t="s">
        <v>1968</v>
      </c>
      <c r="I387" t="s">
        <v>86</v>
      </c>
      <c r="J387" t="s">
        <v>831</v>
      </c>
      <c r="K387" s="17">
        <v>2000000</v>
      </c>
      <c r="L387" s="17">
        <v>2616306</v>
      </c>
      <c r="M387" s="17">
        <v>2616120</v>
      </c>
      <c r="O387" t="s">
        <v>88</v>
      </c>
      <c r="P387" t="s">
        <v>317</v>
      </c>
      <c r="Q387" t="s">
        <v>123</v>
      </c>
      <c r="R387" t="s">
        <v>124</v>
      </c>
      <c r="S387" t="s">
        <v>92</v>
      </c>
      <c r="T387" t="s">
        <v>93</v>
      </c>
      <c r="U387">
        <v>159715</v>
      </c>
      <c r="W387">
        <v>319430</v>
      </c>
      <c r="X387">
        <v>0</v>
      </c>
      <c r="Y387" t="s">
        <v>248</v>
      </c>
      <c r="Z387" t="s">
        <v>95</v>
      </c>
      <c r="AA387" t="s">
        <v>96</v>
      </c>
      <c r="AB387" t="s">
        <v>139</v>
      </c>
      <c r="AC387" t="s">
        <v>139</v>
      </c>
      <c r="AD387" t="s">
        <v>98</v>
      </c>
      <c r="AE387" t="s">
        <v>495</v>
      </c>
      <c r="AG387" t="s">
        <v>100</v>
      </c>
      <c r="AH387" t="s">
        <v>1975</v>
      </c>
      <c r="AI387">
        <v>8500</v>
      </c>
      <c r="AJ387">
        <v>10300</v>
      </c>
      <c r="AK387">
        <v>0</v>
      </c>
      <c r="AL387">
        <v>0</v>
      </c>
      <c r="AM387">
        <v>0</v>
      </c>
      <c r="AN387">
        <v>8500</v>
      </c>
      <c r="AO387">
        <v>440</v>
      </c>
      <c r="AP387">
        <v>1</v>
      </c>
      <c r="AU387">
        <v>0</v>
      </c>
      <c r="AY387" t="s">
        <v>144</v>
      </c>
      <c r="AZ387" t="s">
        <v>102</v>
      </c>
      <c r="BA387" t="s">
        <v>1971</v>
      </c>
      <c r="BB387" t="s">
        <v>819</v>
      </c>
      <c r="BC387" t="s">
        <v>820</v>
      </c>
      <c r="BD387" t="s">
        <v>625</v>
      </c>
      <c r="BE387" t="s">
        <v>626</v>
      </c>
      <c r="BF387" t="s">
        <v>821</v>
      </c>
      <c r="BG387" t="s">
        <v>98</v>
      </c>
      <c r="BH387" t="s">
        <v>109</v>
      </c>
      <c r="BJ387" t="s">
        <v>823</v>
      </c>
      <c r="BK387" t="s">
        <v>824</v>
      </c>
      <c r="BL387" s="10" t="s">
        <v>113</v>
      </c>
      <c r="BM387" s="10" t="s">
        <v>114</v>
      </c>
      <c r="BN387" s="10" t="s">
        <v>113</v>
      </c>
      <c r="BO387" s="10" t="s">
        <v>126</v>
      </c>
      <c r="BP387" t="s">
        <v>127</v>
      </c>
      <c r="BQ387" t="s">
        <v>179</v>
      </c>
      <c r="BR387" t="s">
        <v>180</v>
      </c>
      <c r="BS387">
        <v>43560</v>
      </c>
      <c r="BT387" t="s">
        <v>119</v>
      </c>
      <c r="BU387" t="s">
        <v>120</v>
      </c>
      <c r="BV387" s="10" t="s">
        <v>120</v>
      </c>
      <c r="BW387" s="10" t="s">
        <v>1972</v>
      </c>
      <c r="BX387" s="10" t="s">
        <v>1972</v>
      </c>
      <c r="BY387" s="10">
        <v>3</v>
      </c>
      <c r="BZ387">
        <v>2</v>
      </c>
      <c r="CA387">
        <v>91476</v>
      </c>
      <c r="CD387" t="s">
        <v>121</v>
      </c>
    </row>
    <row r="388" spans="2:82" x14ac:dyDescent="0.25">
      <c r="B388">
        <f t="shared" si="83"/>
        <v>384</v>
      </c>
      <c r="C388" t="s">
        <v>1976</v>
      </c>
      <c r="D388" t="s">
        <v>1977</v>
      </c>
      <c r="E388" t="s">
        <v>1978</v>
      </c>
      <c r="F388" t="s">
        <v>1979</v>
      </c>
      <c r="G388" t="s">
        <v>1757</v>
      </c>
      <c r="H388" t="s">
        <v>1980</v>
      </c>
      <c r="I388" t="s">
        <v>847</v>
      </c>
      <c r="J388" t="s">
        <v>955</v>
      </c>
      <c r="K388" s="17">
        <v>8800000</v>
      </c>
      <c r="L388" s="17">
        <v>10609719</v>
      </c>
      <c r="M388" s="17">
        <v>10609719</v>
      </c>
      <c r="O388" t="s">
        <v>88</v>
      </c>
      <c r="P388" t="s">
        <v>89</v>
      </c>
      <c r="Q388" t="s">
        <v>1981</v>
      </c>
      <c r="R388" t="s">
        <v>216</v>
      </c>
      <c r="S388" t="s">
        <v>95</v>
      </c>
      <c r="T388" t="s">
        <v>165</v>
      </c>
      <c r="W388">
        <v>4571949</v>
      </c>
      <c r="X388">
        <v>0</v>
      </c>
      <c r="Y388" t="s">
        <v>94</v>
      </c>
      <c r="Z388" t="s">
        <v>492</v>
      </c>
      <c r="AA388" t="s">
        <v>493</v>
      </c>
      <c r="AB388" t="s">
        <v>97</v>
      </c>
      <c r="AC388" t="s">
        <v>97</v>
      </c>
      <c r="AD388" t="s">
        <v>98</v>
      </c>
      <c r="AE388" t="s">
        <v>99</v>
      </c>
      <c r="AG388" t="s">
        <v>100</v>
      </c>
      <c r="AH388" t="s">
        <v>1982</v>
      </c>
      <c r="AI388">
        <v>35560</v>
      </c>
      <c r="AJ388">
        <v>41512</v>
      </c>
      <c r="AK388">
        <v>0</v>
      </c>
      <c r="AL388">
        <v>0</v>
      </c>
      <c r="AM388">
        <v>0</v>
      </c>
      <c r="AN388">
        <v>35560</v>
      </c>
      <c r="AO388">
        <v>1044</v>
      </c>
      <c r="AP388">
        <v>1</v>
      </c>
      <c r="AQ388" t="s">
        <v>889</v>
      </c>
      <c r="AR388" t="s">
        <v>1835</v>
      </c>
      <c r="AU388">
        <v>34815</v>
      </c>
      <c r="AX388">
        <v>1044450</v>
      </c>
      <c r="AY388" t="s">
        <v>777</v>
      </c>
      <c r="AZ388" t="s">
        <v>102</v>
      </c>
      <c r="BA388" t="s">
        <v>1983</v>
      </c>
      <c r="BB388" t="s">
        <v>962</v>
      </c>
      <c r="BC388" t="s">
        <v>872</v>
      </c>
      <c r="BD388" t="s">
        <v>1814</v>
      </c>
      <c r="BE388" t="s">
        <v>1815</v>
      </c>
      <c r="BF388" t="s">
        <v>1984</v>
      </c>
      <c r="BG388" t="s">
        <v>98</v>
      </c>
      <c r="BH388" t="s">
        <v>375</v>
      </c>
      <c r="BI388" t="s">
        <v>1985</v>
      </c>
      <c r="BJ388" t="s">
        <v>1986</v>
      </c>
      <c r="BK388" t="s">
        <v>1987</v>
      </c>
      <c r="BL388" s="10" t="s">
        <v>113</v>
      </c>
      <c r="BM388" s="10" t="s">
        <v>114</v>
      </c>
      <c r="BN388" s="10" t="s">
        <v>113</v>
      </c>
      <c r="BO388" s="10"/>
      <c r="BP388" t="s">
        <v>240</v>
      </c>
      <c r="BQ388" t="s">
        <v>241</v>
      </c>
      <c r="BR388" t="s">
        <v>242</v>
      </c>
      <c r="BS388">
        <v>185130</v>
      </c>
      <c r="BT388" t="s">
        <v>119</v>
      </c>
      <c r="BU388" t="s">
        <v>120</v>
      </c>
      <c r="BV388" s="10" t="s">
        <v>120</v>
      </c>
      <c r="BW388" s="10" t="s">
        <v>120</v>
      </c>
      <c r="BX388" s="10" t="s">
        <v>120</v>
      </c>
      <c r="BY388" s="10">
        <v>8</v>
      </c>
      <c r="BZ388">
        <v>8</v>
      </c>
      <c r="CA388">
        <v>1481040</v>
      </c>
      <c r="CD388" t="s">
        <v>121</v>
      </c>
    </row>
    <row r="389" spans="2:82" x14ac:dyDescent="0.25">
      <c r="B389">
        <f t="shared" si="83"/>
        <v>385</v>
      </c>
      <c r="C389" t="s">
        <v>1976</v>
      </c>
      <c r="D389" t="s">
        <v>1977</v>
      </c>
      <c r="E389" t="s">
        <v>1978</v>
      </c>
      <c r="F389" t="s">
        <v>1979</v>
      </c>
      <c r="G389" t="s">
        <v>1757</v>
      </c>
      <c r="H389" t="s">
        <v>1980</v>
      </c>
      <c r="I389" t="s">
        <v>847</v>
      </c>
      <c r="J389" t="s">
        <v>955</v>
      </c>
      <c r="K389" s="17">
        <v>8800000</v>
      </c>
      <c r="L389" s="17">
        <v>10609719</v>
      </c>
      <c r="M389" s="17">
        <v>10609719</v>
      </c>
      <c r="O389" t="s">
        <v>88</v>
      </c>
      <c r="P389" t="s">
        <v>89</v>
      </c>
      <c r="Q389" t="s">
        <v>1981</v>
      </c>
      <c r="R389" t="s">
        <v>216</v>
      </c>
      <c r="S389" t="s">
        <v>95</v>
      </c>
      <c r="T389" t="s">
        <v>165</v>
      </c>
      <c r="W389">
        <v>4571949</v>
      </c>
      <c r="X389">
        <v>0</v>
      </c>
      <c r="Y389" t="s">
        <v>94</v>
      </c>
      <c r="Z389" t="s">
        <v>492</v>
      </c>
      <c r="AA389" t="s">
        <v>493</v>
      </c>
      <c r="AB389" t="s">
        <v>97</v>
      </c>
      <c r="AC389" t="s">
        <v>97</v>
      </c>
      <c r="AD389" t="s">
        <v>98</v>
      </c>
      <c r="AE389" t="s">
        <v>99</v>
      </c>
      <c r="AG389" t="s">
        <v>100</v>
      </c>
      <c r="AH389" t="s">
        <v>1982</v>
      </c>
      <c r="AI389">
        <v>35560</v>
      </c>
      <c r="AJ389">
        <v>41512</v>
      </c>
      <c r="AK389">
        <v>0</v>
      </c>
      <c r="AL389">
        <v>0</v>
      </c>
      <c r="AM389">
        <v>0</v>
      </c>
      <c r="AN389">
        <v>35560</v>
      </c>
      <c r="AO389">
        <v>1044</v>
      </c>
      <c r="AP389">
        <v>1</v>
      </c>
      <c r="AQ389" t="s">
        <v>889</v>
      </c>
      <c r="AR389" t="s">
        <v>1835</v>
      </c>
      <c r="AU389">
        <v>34815</v>
      </c>
      <c r="AX389">
        <v>1044450</v>
      </c>
      <c r="AY389" t="s">
        <v>777</v>
      </c>
      <c r="AZ389" t="s">
        <v>102</v>
      </c>
      <c r="BA389" t="s">
        <v>1983</v>
      </c>
      <c r="BB389" t="s">
        <v>962</v>
      </c>
      <c r="BC389" t="s">
        <v>872</v>
      </c>
      <c r="BD389" t="s">
        <v>1814</v>
      </c>
      <c r="BE389" t="s">
        <v>1815</v>
      </c>
      <c r="BF389" t="s">
        <v>1984</v>
      </c>
      <c r="BG389" t="s">
        <v>98</v>
      </c>
      <c r="BH389" t="s">
        <v>375</v>
      </c>
      <c r="BI389" t="s">
        <v>1985</v>
      </c>
      <c r="BJ389" t="s">
        <v>1986</v>
      </c>
      <c r="BK389" t="s">
        <v>1987</v>
      </c>
      <c r="BL389" s="10" t="s">
        <v>113</v>
      </c>
      <c r="BM389" s="10" t="s">
        <v>114</v>
      </c>
      <c r="BN389" s="10" t="s">
        <v>113</v>
      </c>
      <c r="BO389" s="10"/>
      <c r="BP389" t="s">
        <v>240</v>
      </c>
      <c r="BQ389" t="s">
        <v>157</v>
      </c>
      <c r="BR389" t="s">
        <v>158</v>
      </c>
      <c r="BS389">
        <v>32000</v>
      </c>
      <c r="BT389" t="s">
        <v>119</v>
      </c>
      <c r="BU389" t="s">
        <v>120</v>
      </c>
      <c r="BV389" s="10" t="s">
        <v>120</v>
      </c>
      <c r="BW389" s="10" t="s">
        <v>120</v>
      </c>
      <c r="BX389" s="10" t="s">
        <v>120</v>
      </c>
      <c r="BY389" s="10">
        <v>10</v>
      </c>
      <c r="BZ389">
        <v>10</v>
      </c>
      <c r="CA389">
        <v>320000</v>
      </c>
      <c r="CD389" t="s">
        <v>121</v>
      </c>
    </row>
    <row r="390" spans="2:82" x14ac:dyDescent="0.25">
      <c r="B390">
        <f t="shared" ref="B390:B453" si="84">IF(C390="","",B389+1)</f>
        <v>386</v>
      </c>
      <c r="C390" t="s">
        <v>1988</v>
      </c>
      <c r="D390" t="s">
        <v>712</v>
      </c>
      <c r="E390" t="s">
        <v>1989</v>
      </c>
      <c r="F390" t="s">
        <v>826</v>
      </c>
      <c r="G390" t="s">
        <v>814</v>
      </c>
      <c r="H390" t="s">
        <v>1990</v>
      </c>
      <c r="I390" t="s">
        <v>86</v>
      </c>
      <c r="J390" t="s">
        <v>831</v>
      </c>
      <c r="K390" s="17">
        <v>23500000</v>
      </c>
      <c r="L390" s="17">
        <v>28389151</v>
      </c>
      <c r="M390" s="17">
        <v>27827800</v>
      </c>
      <c r="O390" t="s">
        <v>88</v>
      </c>
      <c r="P390" t="s">
        <v>89</v>
      </c>
      <c r="Q390" t="s">
        <v>903</v>
      </c>
      <c r="R390" t="s">
        <v>904</v>
      </c>
      <c r="S390" t="s">
        <v>92</v>
      </c>
      <c r="T390" t="s">
        <v>93</v>
      </c>
      <c r="U390">
        <v>3830931</v>
      </c>
      <c r="W390">
        <v>4304417</v>
      </c>
      <c r="X390">
        <v>0</v>
      </c>
      <c r="Y390" t="s">
        <v>125</v>
      </c>
      <c r="Z390" t="s">
        <v>95</v>
      </c>
      <c r="AA390" t="s">
        <v>96</v>
      </c>
      <c r="AB390" t="s">
        <v>495</v>
      </c>
      <c r="AC390" t="s">
        <v>495</v>
      </c>
      <c r="AD390" t="s">
        <v>98</v>
      </c>
      <c r="AE390" t="s">
        <v>97</v>
      </c>
      <c r="AG390" t="s">
        <v>100</v>
      </c>
      <c r="AH390" t="s">
        <v>1991</v>
      </c>
      <c r="AI390">
        <v>40056</v>
      </c>
      <c r="AJ390">
        <v>40056</v>
      </c>
      <c r="AK390">
        <v>0</v>
      </c>
      <c r="AL390">
        <v>0</v>
      </c>
      <c r="AM390">
        <v>0</v>
      </c>
      <c r="AN390">
        <v>40056</v>
      </c>
      <c r="AO390">
        <v>1198</v>
      </c>
      <c r="AP390">
        <v>1</v>
      </c>
      <c r="AT390" t="s">
        <v>137</v>
      </c>
      <c r="AU390">
        <v>0</v>
      </c>
      <c r="AY390" t="s">
        <v>144</v>
      </c>
      <c r="AZ390" t="s">
        <v>102</v>
      </c>
      <c r="BA390" t="s">
        <v>1992</v>
      </c>
      <c r="BB390" t="s">
        <v>605</v>
      </c>
      <c r="BC390" t="s">
        <v>606</v>
      </c>
      <c r="BD390" t="s">
        <v>1993</v>
      </c>
      <c r="BE390" t="s">
        <v>1994</v>
      </c>
      <c r="BF390" t="s">
        <v>1995</v>
      </c>
      <c r="BG390" t="s">
        <v>98</v>
      </c>
      <c r="BH390" t="s">
        <v>109</v>
      </c>
      <c r="BI390" t="s">
        <v>1996</v>
      </c>
      <c r="BJ390" t="s">
        <v>1997</v>
      </c>
      <c r="BK390" t="s">
        <v>1998</v>
      </c>
      <c r="BL390" s="10" t="s">
        <v>695</v>
      </c>
      <c r="BM390" s="10" t="s">
        <v>696</v>
      </c>
      <c r="BN390" s="10" t="s">
        <v>695</v>
      </c>
      <c r="BO390" s="10" t="s">
        <v>907</v>
      </c>
      <c r="BP390" t="s">
        <v>908</v>
      </c>
      <c r="BQ390" t="s">
        <v>179</v>
      </c>
      <c r="BR390" t="s">
        <v>180</v>
      </c>
      <c r="BS390">
        <v>1480169</v>
      </c>
      <c r="BT390" t="s">
        <v>119</v>
      </c>
      <c r="BU390" t="s">
        <v>120</v>
      </c>
      <c r="BV390" s="10" t="s">
        <v>120</v>
      </c>
      <c r="BW390" s="10" t="s">
        <v>699</v>
      </c>
      <c r="BX390" s="10" t="s">
        <v>699</v>
      </c>
      <c r="BY390" s="10">
        <v>3</v>
      </c>
      <c r="BZ390">
        <v>2</v>
      </c>
      <c r="CA390">
        <v>2664304</v>
      </c>
      <c r="CD390" t="s">
        <v>121</v>
      </c>
    </row>
    <row r="391" spans="2:82" x14ac:dyDescent="0.25">
      <c r="B391">
        <f t="shared" si="84"/>
        <v>387</v>
      </c>
      <c r="C391" t="s">
        <v>1988</v>
      </c>
      <c r="D391" t="s">
        <v>712</v>
      </c>
      <c r="E391" t="s">
        <v>1989</v>
      </c>
      <c r="F391" t="s">
        <v>826</v>
      </c>
      <c r="G391" t="s">
        <v>814</v>
      </c>
      <c r="H391" t="s">
        <v>1990</v>
      </c>
      <c r="I391" t="s">
        <v>86</v>
      </c>
      <c r="J391" t="s">
        <v>831</v>
      </c>
      <c r="K391" s="17">
        <v>23500000</v>
      </c>
      <c r="L391" s="17">
        <v>28389151</v>
      </c>
      <c r="M391" s="17">
        <v>27827800</v>
      </c>
      <c r="O391" t="s">
        <v>88</v>
      </c>
      <c r="P391" t="s">
        <v>122</v>
      </c>
      <c r="Q391" t="s">
        <v>903</v>
      </c>
      <c r="R391" t="s">
        <v>904</v>
      </c>
      <c r="S391" t="s">
        <v>92</v>
      </c>
      <c r="T391" t="s">
        <v>93</v>
      </c>
      <c r="U391">
        <v>3034112</v>
      </c>
      <c r="W391">
        <v>3371235</v>
      </c>
      <c r="X391">
        <v>0</v>
      </c>
      <c r="Y391" t="s">
        <v>94</v>
      </c>
      <c r="Z391" t="s">
        <v>95</v>
      </c>
      <c r="AA391" t="s">
        <v>96</v>
      </c>
      <c r="AB391" t="s">
        <v>329</v>
      </c>
      <c r="AC391" t="s">
        <v>329</v>
      </c>
      <c r="AD391" t="s">
        <v>98</v>
      </c>
      <c r="AE391" t="s">
        <v>97</v>
      </c>
      <c r="AG391" t="s">
        <v>100</v>
      </c>
      <c r="AH391" t="s">
        <v>1999</v>
      </c>
      <c r="AI391">
        <v>33100</v>
      </c>
      <c r="AJ391">
        <v>33660</v>
      </c>
      <c r="AK391">
        <v>0</v>
      </c>
      <c r="AL391">
        <v>0</v>
      </c>
      <c r="AM391">
        <v>0</v>
      </c>
      <c r="AN391">
        <v>33100</v>
      </c>
      <c r="AO391">
        <v>862</v>
      </c>
      <c r="AP391">
        <v>1</v>
      </c>
      <c r="AT391" t="s">
        <v>137</v>
      </c>
      <c r="AU391">
        <v>0</v>
      </c>
      <c r="AY391" t="s">
        <v>144</v>
      </c>
      <c r="AZ391" t="s">
        <v>102</v>
      </c>
      <c r="BA391" t="s">
        <v>1992</v>
      </c>
      <c r="BB391" t="s">
        <v>605</v>
      </c>
      <c r="BC391" t="s">
        <v>606</v>
      </c>
      <c r="BD391" t="s">
        <v>1993</v>
      </c>
      <c r="BE391" t="s">
        <v>1994</v>
      </c>
      <c r="BF391" t="s">
        <v>1995</v>
      </c>
      <c r="BG391" t="s">
        <v>98</v>
      </c>
      <c r="BH391" t="s">
        <v>109</v>
      </c>
      <c r="BI391" t="s">
        <v>1996</v>
      </c>
      <c r="BJ391" t="s">
        <v>1997</v>
      </c>
      <c r="BK391" t="s">
        <v>1998</v>
      </c>
      <c r="BL391" s="10" t="s">
        <v>695</v>
      </c>
      <c r="BM391" s="10" t="s">
        <v>696</v>
      </c>
      <c r="BN391" s="10" t="s">
        <v>695</v>
      </c>
      <c r="BO391" s="10" t="s">
        <v>907</v>
      </c>
      <c r="BP391" t="s">
        <v>908</v>
      </c>
      <c r="BQ391" t="s">
        <v>179</v>
      </c>
      <c r="BR391" t="s">
        <v>180</v>
      </c>
      <c r="BS391">
        <v>1480169</v>
      </c>
      <c r="BT391" t="s">
        <v>119</v>
      </c>
      <c r="BU391" t="s">
        <v>120</v>
      </c>
      <c r="BV391" s="10" t="s">
        <v>120</v>
      </c>
      <c r="BW391" s="10" t="s">
        <v>699</v>
      </c>
      <c r="BX391" s="10" t="s">
        <v>699</v>
      </c>
      <c r="BY391" s="10">
        <v>3</v>
      </c>
      <c r="BZ391">
        <v>2</v>
      </c>
      <c r="CA391">
        <v>2664304</v>
      </c>
      <c r="CD391" t="s">
        <v>121</v>
      </c>
    </row>
    <row r="392" spans="2:82" x14ac:dyDescent="0.25">
      <c r="B392">
        <f t="shared" si="84"/>
        <v>388</v>
      </c>
      <c r="C392" t="s">
        <v>1988</v>
      </c>
      <c r="D392" t="s">
        <v>712</v>
      </c>
      <c r="E392" t="s">
        <v>1989</v>
      </c>
      <c r="F392" t="s">
        <v>826</v>
      </c>
      <c r="G392" t="s">
        <v>814</v>
      </c>
      <c r="H392" t="s">
        <v>1990</v>
      </c>
      <c r="I392" t="s">
        <v>86</v>
      </c>
      <c r="J392" t="s">
        <v>831</v>
      </c>
      <c r="K392" s="17">
        <v>23500000</v>
      </c>
      <c r="L392" s="17">
        <v>28389151</v>
      </c>
      <c r="M392" s="17">
        <v>27827800</v>
      </c>
      <c r="O392" t="s">
        <v>88</v>
      </c>
      <c r="P392" t="s">
        <v>282</v>
      </c>
      <c r="Q392" t="s">
        <v>903</v>
      </c>
      <c r="R392" t="s">
        <v>904</v>
      </c>
      <c r="S392" t="s">
        <v>92</v>
      </c>
      <c r="T392" t="s">
        <v>93</v>
      </c>
      <c r="U392">
        <v>2998464</v>
      </c>
      <c r="W392">
        <v>3259200</v>
      </c>
      <c r="X392">
        <v>0</v>
      </c>
      <c r="Y392" t="s">
        <v>464</v>
      </c>
      <c r="Z392" t="s">
        <v>95</v>
      </c>
      <c r="AA392" t="s">
        <v>96</v>
      </c>
      <c r="AB392" t="s">
        <v>97</v>
      </c>
      <c r="AC392" t="s">
        <v>97</v>
      </c>
      <c r="AD392" t="s">
        <v>98</v>
      </c>
      <c r="AE392" t="s">
        <v>99</v>
      </c>
      <c r="AF392" t="s">
        <v>2000</v>
      </c>
      <c r="AG392" t="s">
        <v>2001</v>
      </c>
      <c r="AH392" t="s">
        <v>2002</v>
      </c>
      <c r="AI392">
        <v>32000</v>
      </c>
      <c r="AJ392">
        <v>32000</v>
      </c>
      <c r="AK392">
        <v>0</v>
      </c>
      <c r="AL392">
        <v>0</v>
      </c>
      <c r="AM392">
        <v>0</v>
      </c>
      <c r="AN392">
        <v>32000</v>
      </c>
      <c r="AO392">
        <v>840</v>
      </c>
      <c r="AP392">
        <v>1</v>
      </c>
      <c r="AT392" t="s">
        <v>137</v>
      </c>
      <c r="AU392">
        <v>0</v>
      </c>
      <c r="AY392" t="s">
        <v>144</v>
      </c>
      <c r="AZ392" t="s">
        <v>102</v>
      </c>
      <c r="BA392" t="s">
        <v>1992</v>
      </c>
      <c r="BB392" t="s">
        <v>605</v>
      </c>
      <c r="BC392" t="s">
        <v>606</v>
      </c>
      <c r="BD392" t="s">
        <v>1993</v>
      </c>
      <c r="BE392" t="s">
        <v>1994</v>
      </c>
      <c r="BF392" t="s">
        <v>1995</v>
      </c>
      <c r="BG392" t="s">
        <v>98</v>
      </c>
      <c r="BH392" t="s">
        <v>109</v>
      </c>
      <c r="BI392" t="s">
        <v>1996</v>
      </c>
      <c r="BJ392" t="s">
        <v>1997</v>
      </c>
      <c r="BK392" t="s">
        <v>1998</v>
      </c>
      <c r="BL392" s="10" t="s">
        <v>695</v>
      </c>
      <c r="BM392" s="10" t="s">
        <v>696</v>
      </c>
      <c r="BN392" s="10" t="s">
        <v>695</v>
      </c>
      <c r="BO392" s="10" t="s">
        <v>907</v>
      </c>
      <c r="BP392" t="s">
        <v>908</v>
      </c>
      <c r="BQ392" t="s">
        <v>179</v>
      </c>
      <c r="BR392" t="s">
        <v>180</v>
      </c>
      <c r="BS392">
        <v>1480169</v>
      </c>
      <c r="BT392" t="s">
        <v>119</v>
      </c>
      <c r="BU392" t="s">
        <v>120</v>
      </c>
      <c r="BV392" s="10" t="s">
        <v>120</v>
      </c>
      <c r="BW392" s="10" t="s">
        <v>699</v>
      </c>
      <c r="BX392" s="10" t="s">
        <v>699</v>
      </c>
      <c r="BY392" s="10">
        <v>3</v>
      </c>
      <c r="BZ392">
        <v>2</v>
      </c>
      <c r="CA392">
        <v>2664304</v>
      </c>
      <c r="CD392" t="s">
        <v>121</v>
      </c>
    </row>
    <row r="393" spans="2:82" x14ac:dyDescent="0.25">
      <c r="B393">
        <f t="shared" si="84"/>
        <v>389</v>
      </c>
      <c r="C393" t="s">
        <v>1988</v>
      </c>
      <c r="D393" t="s">
        <v>712</v>
      </c>
      <c r="E393" t="s">
        <v>1989</v>
      </c>
      <c r="F393" t="s">
        <v>826</v>
      </c>
      <c r="G393" t="s">
        <v>814</v>
      </c>
      <c r="H393" t="s">
        <v>1990</v>
      </c>
      <c r="I393" t="s">
        <v>86</v>
      </c>
      <c r="J393" t="s">
        <v>831</v>
      </c>
      <c r="K393" s="17">
        <v>23500000</v>
      </c>
      <c r="L393" s="17">
        <v>28389151</v>
      </c>
      <c r="M393" s="17">
        <v>27827800</v>
      </c>
      <c r="O393" t="s">
        <v>88</v>
      </c>
      <c r="P393" t="s">
        <v>101</v>
      </c>
      <c r="Q393" t="s">
        <v>903</v>
      </c>
      <c r="R393" t="s">
        <v>904</v>
      </c>
      <c r="S393" t="s">
        <v>92</v>
      </c>
      <c r="T393" t="s">
        <v>93</v>
      </c>
      <c r="U393">
        <v>5991688</v>
      </c>
      <c r="W393">
        <v>6512704</v>
      </c>
      <c r="X393">
        <v>0</v>
      </c>
      <c r="Y393" t="s">
        <v>464</v>
      </c>
      <c r="Z393" t="s">
        <v>95</v>
      </c>
      <c r="AA393" t="s">
        <v>96</v>
      </c>
      <c r="AB393" t="s">
        <v>97</v>
      </c>
      <c r="AC393" t="s">
        <v>97</v>
      </c>
      <c r="AD393" t="s">
        <v>98</v>
      </c>
      <c r="AE393" t="s">
        <v>99</v>
      </c>
      <c r="AG393" t="s">
        <v>100</v>
      </c>
      <c r="AH393" t="s">
        <v>2003</v>
      </c>
      <c r="AI393">
        <v>67280</v>
      </c>
      <c r="AJ393">
        <v>67280</v>
      </c>
      <c r="AK393">
        <v>0</v>
      </c>
      <c r="AL393">
        <v>0</v>
      </c>
      <c r="AM393">
        <v>0</v>
      </c>
      <c r="AN393">
        <v>67280</v>
      </c>
      <c r="AO393">
        <v>1392</v>
      </c>
      <c r="AP393">
        <v>1</v>
      </c>
      <c r="AT393" t="s">
        <v>137</v>
      </c>
      <c r="AU393">
        <v>0</v>
      </c>
      <c r="AY393" t="s">
        <v>144</v>
      </c>
      <c r="AZ393" t="s">
        <v>102</v>
      </c>
      <c r="BA393" t="s">
        <v>1992</v>
      </c>
      <c r="BB393" t="s">
        <v>605</v>
      </c>
      <c r="BC393" t="s">
        <v>606</v>
      </c>
      <c r="BD393" t="s">
        <v>1993</v>
      </c>
      <c r="BE393" t="s">
        <v>1994</v>
      </c>
      <c r="BF393" t="s">
        <v>1995</v>
      </c>
      <c r="BG393" t="s">
        <v>98</v>
      </c>
      <c r="BH393" t="s">
        <v>109</v>
      </c>
      <c r="BI393" t="s">
        <v>1996</v>
      </c>
      <c r="BJ393" t="s">
        <v>1997</v>
      </c>
      <c r="BK393" t="s">
        <v>1998</v>
      </c>
      <c r="BL393" s="10" t="s">
        <v>695</v>
      </c>
      <c r="BM393" s="10" t="s">
        <v>696</v>
      </c>
      <c r="BN393" s="10" t="s">
        <v>695</v>
      </c>
      <c r="BO393" s="10" t="s">
        <v>907</v>
      </c>
      <c r="BP393" t="s">
        <v>908</v>
      </c>
      <c r="BQ393" t="s">
        <v>179</v>
      </c>
      <c r="BR393" t="s">
        <v>180</v>
      </c>
      <c r="BS393">
        <v>1480169</v>
      </c>
      <c r="BT393" t="s">
        <v>119</v>
      </c>
      <c r="BU393" t="s">
        <v>120</v>
      </c>
      <c r="BV393" s="10" t="s">
        <v>120</v>
      </c>
      <c r="BW393" s="10" t="s">
        <v>699</v>
      </c>
      <c r="BX393" s="10" t="s">
        <v>699</v>
      </c>
      <c r="BY393" s="10">
        <v>3</v>
      </c>
      <c r="BZ393">
        <v>2</v>
      </c>
      <c r="CA393">
        <v>2664304</v>
      </c>
      <c r="CD393" t="s">
        <v>121</v>
      </c>
    </row>
    <row r="394" spans="2:82" x14ac:dyDescent="0.25">
      <c r="B394">
        <f t="shared" si="84"/>
        <v>390</v>
      </c>
      <c r="C394" t="s">
        <v>2004</v>
      </c>
      <c r="D394" t="s">
        <v>2005</v>
      </c>
      <c r="E394" t="s">
        <v>1579</v>
      </c>
      <c r="H394" t="s">
        <v>2006</v>
      </c>
      <c r="I394" t="s">
        <v>86</v>
      </c>
      <c r="J394" t="s">
        <v>2007</v>
      </c>
      <c r="K394" s="17">
        <v>1821731</v>
      </c>
      <c r="L394" s="17">
        <v>2276364</v>
      </c>
      <c r="M394" s="17">
        <v>2276364</v>
      </c>
      <c r="O394" t="s">
        <v>88</v>
      </c>
      <c r="P394" t="s">
        <v>89</v>
      </c>
      <c r="Q394" t="s">
        <v>1128</v>
      </c>
      <c r="R394" t="s">
        <v>216</v>
      </c>
      <c r="S394" t="s">
        <v>95</v>
      </c>
      <c r="T394" t="s">
        <v>165</v>
      </c>
      <c r="U394">
        <v>514403</v>
      </c>
      <c r="W394">
        <v>657804</v>
      </c>
      <c r="X394">
        <v>0</v>
      </c>
      <c r="Y394" t="s">
        <v>2008</v>
      </c>
      <c r="Z394" t="s">
        <v>218</v>
      </c>
      <c r="AA394" t="s">
        <v>219</v>
      </c>
      <c r="AB394" t="s">
        <v>99</v>
      </c>
      <c r="AC394" t="s">
        <v>99</v>
      </c>
      <c r="AD394" t="s">
        <v>98</v>
      </c>
      <c r="AE394" t="s">
        <v>465</v>
      </c>
      <c r="AG394" t="s">
        <v>100</v>
      </c>
      <c r="AH394" t="s">
        <v>2009</v>
      </c>
      <c r="AI394">
        <v>6150</v>
      </c>
      <c r="AJ394">
        <v>6270</v>
      </c>
      <c r="AK394">
        <v>0</v>
      </c>
      <c r="AL394">
        <v>0</v>
      </c>
      <c r="AM394">
        <v>0</v>
      </c>
      <c r="AN394">
        <v>6150</v>
      </c>
      <c r="AO394">
        <v>326</v>
      </c>
      <c r="AP394">
        <v>1</v>
      </c>
      <c r="AU394">
        <v>0</v>
      </c>
      <c r="AY394" t="s">
        <v>109</v>
      </c>
      <c r="AZ394" t="s">
        <v>102</v>
      </c>
      <c r="BA394" t="s">
        <v>2010</v>
      </c>
      <c r="BB394" t="s">
        <v>461</v>
      </c>
      <c r="BC394" t="s">
        <v>462</v>
      </c>
      <c r="BD394" t="s">
        <v>255</v>
      </c>
      <c r="BE394" t="s">
        <v>256</v>
      </c>
      <c r="BF394" t="s">
        <v>2011</v>
      </c>
      <c r="BG394" t="s">
        <v>98</v>
      </c>
      <c r="BH394" t="s">
        <v>109</v>
      </c>
      <c r="BJ394" t="s">
        <v>2012</v>
      </c>
      <c r="BK394" t="s">
        <v>2013</v>
      </c>
      <c r="BL394" s="10" t="s">
        <v>113</v>
      </c>
      <c r="BM394" s="10" t="s">
        <v>114</v>
      </c>
      <c r="BN394" s="10" t="s">
        <v>113</v>
      </c>
      <c r="BO394" s="10" t="s">
        <v>1142</v>
      </c>
      <c r="BP394" t="s">
        <v>240</v>
      </c>
      <c r="BQ394" t="s">
        <v>157</v>
      </c>
      <c r="BR394" t="s">
        <v>158</v>
      </c>
      <c r="BS394">
        <v>22852</v>
      </c>
      <c r="BT394" t="s">
        <v>119</v>
      </c>
      <c r="BU394" t="s">
        <v>120</v>
      </c>
      <c r="BV394" s="10" t="s">
        <v>120</v>
      </c>
      <c r="BW394" s="10" t="s">
        <v>120</v>
      </c>
      <c r="BX394" s="10" t="s">
        <v>120</v>
      </c>
      <c r="BY394" s="10">
        <v>55</v>
      </c>
      <c r="BZ394">
        <v>55</v>
      </c>
      <c r="CA394">
        <v>1256860</v>
      </c>
      <c r="CD394" t="s">
        <v>121</v>
      </c>
    </row>
    <row r="395" spans="2:82" x14ac:dyDescent="0.25">
      <c r="B395">
        <f t="shared" si="84"/>
        <v>391</v>
      </c>
      <c r="C395" t="s">
        <v>2004</v>
      </c>
      <c r="D395" t="s">
        <v>2005</v>
      </c>
      <c r="E395" t="s">
        <v>1579</v>
      </c>
      <c r="H395" t="s">
        <v>2006</v>
      </c>
      <c r="I395" t="s">
        <v>86</v>
      </c>
      <c r="J395" t="s">
        <v>2007</v>
      </c>
      <c r="K395" s="17">
        <v>1821731</v>
      </c>
      <c r="L395" s="17">
        <v>2276364</v>
      </c>
      <c r="M395" s="17">
        <v>2276364</v>
      </c>
      <c r="O395" t="s">
        <v>88</v>
      </c>
      <c r="P395" t="s">
        <v>122</v>
      </c>
      <c r="Q395" t="s">
        <v>471</v>
      </c>
      <c r="R395" t="s">
        <v>182</v>
      </c>
      <c r="S395" t="s">
        <v>95</v>
      </c>
      <c r="T395" t="s">
        <v>165</v>
      </c>
      <c r="U395">
        <v>479032</v>
      </c>
      <c r="W395">
        <v>520687</v>
      </c>
      <c r="X395">
        <v>0</v>
      </c>
      <c r="Y395" t="s">
        <v>464</v>
      </c>
      <c r="Z395" t="s">
        <v>95</v>
      </c>
      <c r="AA395" t="s">
        <v>96</v>
      </c>
      <c r="AB395" t="s">
        <v>99</v>
      </c>
      <c r="AC395" t="s">
        <v>99</v>
      </c>
      <c r="AD395" t="s">
        <v>98</v>
      </c>
      <c r="AE395" t="s">
        <v>566</v>
      </c>
      <c r="AG395" t="s">
        <v>100</v>
      </c>
      <c r="AH395" t="s">
        <v>2014</v>
      </c>
      <c r="AI395">
        <v>5514</v>
      </c>
      <c r="AJ395">
        <v>6126</v>
      </c>
      <c r="AK395">
        <v>0</v>
      </c>
      <c r="AL395">
        <v>0</v>
      </c>
      <c r="AM395">
        <v>0</v>
      </c>
      <c r="AN395">
        <v>5514</v>
      </c>
      <c r="AO395">
        <v>402</v>
      </c>
      <c r="AP395">
        <v>1</v>
      </c>
      <c r="AU395">
        <v>0</v>
      </c>
      <c r="AY395" t="s">
        <v>109</v>
      </c>
      <c r="AZ395" t="s">
        <v>102</v>
      </c>
      <c r="BA395" t="s">
        <v>2010</v>
      </c>
      <c r="BB395" t="s">
        <v>461</v>
      </c>
      <c r="BC395" t="s">
        <v>462</v>
      </c>
      <c r="BD395" t="s">
        <v>255</v>
      </c>
      <c r="BE395" t="s">
        <v>256</v>
      </c>
      <c r="BF395" t="s">
        <v>2011</v>
      </c>
      <c r="BG395" t="s">
        <v>98</v>
      </c>
      <c r="BH395" t="s">
        <v>109</v>
      </c>
      <c r="BJ395" t="s">
        <v>2012</v>
      </c>
      <c r="BK395" t="s">
        <v>2013</v>
      </c>
      <c r="BL395" s="10" t="s">
        <v>113</v>
      </c>
      <c r="BM395" s="10" t="s">
        <v>114</v>
      </c>
      <c r="BN395" s="10" t="s">
        <v>113</v>
      </c>
      <c r="BO395" s="10" t="s">
        <v>480</v>
      </c>
      <c r="BP395" t="s">
        <v>189</v>
      </c>
      <c r="BQ395" t="s">
        <v>157</v>
      </c>
      <c r="BR395" t="s">
        <v>158</v>
      </c>
      <c r="BS395">
        <v>22852</v>
      </c>
      <c r="BT395" t="s">
        <v>119</v>
      </c>
      <c r="BU395" t="s">
        <v>120</v>
      </c>
      <c r="BV395" s="10" t="s">
        <v>120</v>
      </c>
      <c r="BW395" s="10" t="s">
        <v>120</v>
      </c>
      <c r="BX395" s="10" t="s">
        <v>120</v>
      </c>
      <c r="BY395" s="10">
        <v>55</v>
      </c>
      <c r="BZ395">
        <v>55</v>
      </c>
      <c r="CA395">
        <v>1256860</v>
      </c>
      <c r="CD395" t="s">
        <v>121</v>
      </c>
    </row>
    <row r="396" spans="2:82" x14ac:dyDescent="0.25">
      <c r="B396">
        <f t="shared" si="84"/>
        <v>392</v>
      </c>
      <c r="C396" t="s">
        <v>2015</v>
      </c>
      <c r="D396" t="s">
        <v>2016</v>
      </c>
      <c r="E396" t="s">
        <v>2017</v>
      </c>
      <c r="F396" t="s">
        <v>2018</v>
      </c>
      <c r="G396" t="s">
        <v>425</v>
      </c>
      <c r="H396" t="s">
        <v>2019</v>
      </c>
      <c r="I396" t="s">
        <v>86</v>
      </c>
      <c r="J396" t="s">
        <v>636</v>
      </c>
      <c r="K396" s="17">
        <v>4843000</v>
      </c>
      <c r="L396" s="17">
        <v>5358614</v>
      </c>
      <c r="M396" s="17">
        <v>5004211</v>
      </c>
      <c r="O396" t="s">
        <v>88</v>
      </c>
      <c r="P396" t="s">
        <v>89</v>
      </c>
      <c r="Q396" t="s">
        <v>666</v>
      </c>
      <c r="R396" t="s">
        <v>347</v>
      </c>
      <c r="S396" t="s">
        <v>137</v>
      </c>
      <c r="T396" t="s">
        <v>183</v>
      </c>
      <c r="W396">
        <v>5449200</v>
      </c>
      <c r="X396">
        <v>0</v>
      </c>
      <c r="Y396" t="s">
        <v>464</v>
      </c>
      <c r="Z396" t="s">
        <v>218</v>
      </c>
      <c r="AA396" t="s">
        <v>219</v>
      </c>
      <c r="AB396" t="s">
        <v>99</v>
      </c>
      <c r="AC396" t="s">
        <v>99</v>
      </c>
      <c r="AD396" t="s">
        <v>98</v>
      </c>
      <c r="AE396" t="s">
        <v>465</v>
      </c>
      <c r="AG396" t="s">
        <v>100</v>
      </c>
      <c r="AH396" t="s">
        <v>2020</v>
      </c>
      <c r="AI396">
        <v>55752</v>
      </c>
      <c r="AJ396">
        <v>66147</v>
      </c>
      <c r="AK396">
        <v>0</v>
      </c>
      <c r="AL396">
        <v>0</v>
      </c>
      <c r="AM396">
        <v>0</v>
      </c>
      <c r="AN396">
        <v>55752</v>
      </c>
      <c r="AO396">
        <v>3232</v>
      </c>
      <c r="AP396">
        <v>1</v>
      </c>
      <c r="AQ396" t="s">
        <v>375</v>
      </c>
      <c r="AR396" t="s">
        <v>668</v>
      </c>
      <c r="AS396" t="s">
        <v>2021</v>
      </c>
      <c r="AT396" t="s">
        <v>670</v>
      </c>
      <c r="AU396">
        <v>55644</v>
      </c>
      <c r="AV396">
        <v>0</v>
      </c>
      <c r="AW396">
        <v>0</v>
      </c>
      <c r="AX396">
        <v>866377</v>
      </c>
      <c r="AY396" t="s">
        <v>350</v>
      </c>
      <c r="AZ396" t="s">
        <v>102</v>
      </c>
      <c r="BA396" t="s">
        <v>2018</v>
      </c>
      <c r="BB396" t="s">
        <v>353</v>
      </c>
      <c r="BC396" t="s">
        <v>354</v>
      </c>
      <c r="BD396" t="s">
        <v>255</v>
      </c>
      <c r="BE396" t="s">
        <v>256</v>
      </c>
      <c r="BF396" t="s">
        <v>646</v>
      </c>
      <c r="BG396" t="s">
        <v>98</v>
      </c>
      <c r="BH396" t="s">
        <v>109</v>
      </c>
      <c r="BI396" t="s">
        <v>647</v>
      </c>
      <c r="BJ396" t="s">
        <v>648</v>
      </c>
      <c r="BK396" t="s">
        <v>260</v>
      </c>
      <c r="BL396" s="10" t="s">
        <v>357</v>
      </c>
      <c r="BM396" s="10" t="s">
        <v>358</v>
      </c>
      <c r="BN396" s="10" t="s">
        <v>357</v>
      </c>
      <c r="BO396" s="10" t="s">
        <v>676</v>
      </c>
      <c r="BP396" t="s">
        <v>360</v>
      </c>
      <c r="BQ396" t="s">
        <v>157</v>
      </c>
      <c r="BR396" t="s">
        <v>158</v>
      </c>
      <c r="BS396">
        <v>80255</v>
      </c>
      <c r="BT396" t="s">
        <v>119</v>
      </c>
      <c r="BU396" t="s">
        <v>120</v>
      </c>
      <c r="BV396" s="10" t="s">
        <v>120</v>
      </c>
      <c r="BW396" s="10" t="s">
        <v>120</v>
      </c>
      <c r="BX396" s="10" t="s">
        <v>120</v>
      </c>
      <c r="BY396" s="10">
        <v>6</v>
      </c>
      <c r="BZ396">
        <v>6</v>
      </c>
      <c r="CA396">
        <v>481530</v>
      </c>
      <c r="CD396" t="s">
        <v>121</v>
      </c>
    </row>
    <row r="397" spans="2:82" x14ac:dyDescent="0.25">
      <c r="B397">
        <f t="shared" si="84"/>
        <v>393</v>
      </c>
      <c r="C397" t="s">
        <v>2022</v>
      </c>
      <c r="D397" t="s">
        <v>2016</v>
      </c>
      <c r="E397" t="s">
        <v>2023</v>
      </c>
      <c r="G397" t="s">
        <v>162</v>
      </c>
      <c r="H397" t="s">
        <v>2024</v>
      </c>
      <c r="I397" t="s">
        <v>86</v>
      </c>
      <c r="J397" t="s">
        <v>2025</v>
      </c>
      <c r="K397" s="17">
        <v>649970</v>
      </c>
      <c r="L397" s="17">
        <v>731157</v>
      </c>
      <c r="M397" s="17">
        <v>731157</v>
      </c>
      <c r="O397" t="s">
        <v>88</v>
      </c>
      <c r="P397" t="s">
        <v>89</v>
      </c>
      <c r="Q397" t="s">
        <v>2026</v>
      </c>
      <c r="R397" t="s">
        <v>196</v>
      </c>
      <c r="S397" t="s">
        <v>95</v>
      </c>
      <c r="T397" t="s">
        <v>165</v>
      </c>
      <c r="U397">
        <v>455609</v>
      </c>
      <c r="W397">
        <v>455609</v>
      </c>
      <c r="X397">
        <v>0</v>
      </c>
      <c r="Y397" t="s">
        <v>1964</v>
      </c>
      <c r="Z397" t="s">
        <v>218</v>
      </c>
      <c r="AA397" t="s">
        <v>219</v>
      </c>
      <c r="AB397" t="s">
        <v>465</v>
      </c>
      <c r="AC397" t="s">
        <v>465</v>
      </c>
      <c r="AD397" t="s">
        <v>98</v>
      </c>
      <c r="AE397" t="s">
        <v>307</v>
      </c>
      <c r="AG397" t="s">
        <v>100</v>
      </c>
      <c r="AH397" t="s">
        <v>2027</v>
      </c>
      <c r="AI397">
        <v>7225</v>
      </c>
      <c r="AJ397">
        <v>7650</v>
      </c>
      <c r="AK397">
        <v>0</v>
      </c>
      <c r="AL397">
        <v>0</v>
      </c>
      <c r="AM397">
        <v>0</v>
      </c>
      <c r="AN397">
        <v>7225</v>
      </c>
      <c r="AO397">
        <v>340</v>
      </c>
      <c r="AP397">
        <v>1</v>
      </c>
      <c r="AU397">
        <v>0</v>
      </c>
      <c r="AY397" t="s">
        <v>270</v>
      </c>
      <c r="AZ397" t="s">
        <v>102</v>
      </c>
      <c r="BA397" t="s">
        <v>2028</v>
      </c>
      <c r="BB397" t="s">
        <v>2029</v>
      </c>
      <c r="BC397" t="s">
        <v>2030</v>
      </c>
      <c r="BD397" t="s">
        <v>625</v>
      </c>
      <c r="BE397" t="s">
        <v>626</v>
      </c>
      <c r="BF397" t="s">
        <v>821</v>
      </c>
      <c r="BG397" t="s">
        <v>98</v>
      </c>
      <c r="BH397" t="s">
        <v>109</v>
      </c>
      <c r="BJ397" t="s">
        <v>2031</v>
      </c>
      <c r="BK397" t="s">
        <v>154</v>
      </c>
      <c r="BL397" s="10" t="s">
        <v>113</v>
      </c>
      <c r="BM397" s="10" t="s">
        <v>114</v>
      </c>
      <c r="BN397" s="10" t="s">
        <v>113</v>
      </c>
      <c r="BO397" s="10" t="s">
        <v>2032</v>
      </c>
      <c r="BP397" t="s">
        <v>208</v>
      </c>
      <c r="BQ397" t="s">
        <v>157</v>
      </c>
      <c r="BR397" t="s">
        <v>158</v>
      </c>
      <c r="BS397">
        <v>34195</v>
      </c>
      <c r="BT397" t="s">
        <v>119</v>
      </c>
      <c r="BU397" t="s">
        <v>120</v>
      </c>
      <c r="BV397" s="10" t="s">
        <v>120</v>
      </c>
      <c r="BW397" s="10" t="s">
        <v>120</v>
      </c>
      <c r="BX397" s="10" t="s">
        <v>120</v>
      </c>
      <c r="BY397" s="10">
        <v>5</v>
      </c>
      <c r="BZ397">
        <v>5</v>
      </c>
      <c r="CA397">
        <v>170975</v>
      </c>
      <c r="CD397" t="s">
        <v>121</v>
      </c>
    </row>
    <row r="398" spans="2:82" x14ac:dyDescent="0.25">
      <c r="B398">
        <f t="shared" si="84"/>
        <v>394</v>
      </c>
      <c r="C398" t="s">
        <v>2033</v>
      </c>
      <c r="D398" t="s">
        <v>2016</v>
      </c>
      <c r="E398" t="s">
        <v>2034</v>
      </c>
      <c r="F398" t="s">
        <v>2035</v>
      </c>
      <c r="H398" t="s">
        <v>2035</v>
      </c>
      <c r="I398" t="s">
        <v>86</v>
      </c>
      <c r="J398" t="s">
        <v>1058</v>
      </c>
      <c r="K398" s="17">
        <v>1661266</v>
      </c>
      <c r="L398" s="17">
        <v>1503953</v>
      </c>
      <c r="M398" s="17">
        <v>1503953</v>
      </c>
      <c r="O398" t="s">
        <v>88</v>
      </c>
      <c r="P398" t="s">
        <v>89</v>
      </c>
      <c r="Q398" t="s">
        <v>90</v>
      </c>
      <c r="R398" t="s">
        <v>91</v>
      </c>
      <c r="S398" t="s">
        <v>95</v>
      </c>
      <c r="T398" t="s">
        <v>165</v>
      </c>
      <c r="U398">
        <v>984889</v>
      </c>
      <c r="W398">
        <v>1070532</v>
      </c>
      <c r="X398">
        <v>0</v>
      </c>
      <c r="Y398" t="s">
        <v>464</v>
      </c>
      <c r="Z398" t="s">
        <v>95</v>
      </c>
      <c r="AA398" t="s">
        <v>96</v>
      </c>
      <c r="AB398" t="s">
        <v>99</v>
      </c>
      <c r="AC398" t="s">
        <v>99</v>
      </c>
      <c r="AD398" t="s">
        <v>98</v>
      </c>
      <c r="AE398" t="s">
        <v>465</v>
      </c>
      <c r="AG398" t="s">
        <v>100</v>
      </c>
      <c r="AI398">
        <v>9964</v>
      </c>
      <c r="AJ398">
        <v>12088</v>
      </c>
      <c r="AK398">
        <v>0</v>
      </c>
      <c r="AL398">
        <v>0</v>
      </c>
      <c r="AM398">
        <v>0</v>
      </c>
      <c r="AN398">
        <v>9964</v>
      </c>
      <c r="AO398">
        <v>600</v>
      </c>
      <c r="AP398">
        <v>1</v>
      </c>
      <c r="AU398">
        <v>0</v>
      </c>
      <c r="AY398" t="s">
        <v>1639</v>
      </c>
      <c r="AZ398" t="s">
        <v>102</v>
      </c>
      <c r="BA398" t="s">
        <v>2036</v>
      </c>
      <c r="BB398" t="s">
        <v>2037</v>
      </c>
      <c r="BC398" t="s">
        <v>2038</v>
      </c>
      <c r="BD398" t="s">
        <v>1067</v>
      </c>
      <c r="BE398" t="s">
        <v>1068</v>
      </c>
      <c r="BF398" t="s">
        <v>2039</v>
      </c>
      <c r="BG398" t="s">
        <v>98</v>
      </c>
      <c r="BH398" t="s">
        <v>109</v>
      </c>
      <c r="BJ398" t="s">
        <v>2040</v>
      </c>
      <c r="BK398" t="s">
        <v>800</v>
      </c>
      <c r="BL398" s="10" t="s">
        <v>113</v>
      </c>
      <c r="BM398" s="10" t="s">
        <v>114</v>
      </c>
      <c r="BN398" s="10" t="s">
        <v>113</v>
      </c>
      <c r="BO398" s="10" t="s">
        <v>115</v>
      </c>
      <c r="BP398" t="s">
        <v>116</v>
      </c>
      <c r="BQ398" t="s">
        <v>157</v>
      </c>
      <c r="BR398" t="s">
        <v>158</v>
      </c>
      <c r="BS398">
        <v>11543</v>
      </c>
      <c r="BT398" t="s">
        <v>119</v>
      </c>
      <c r="BU398" t="s">
        <v>120</v>
      </c>
      <c r="BV398" s="10" t="s">
        <v>120</v>
      </c>
      <c r="BW398" s="10" t="s">
        <v>120</v>
      </c>
      <c r="BX398" s="10" t="s">
        <v>120</v>
      </c>
      <c r="BY398" s="10">
        <v>48</v>
      </c>
      <c r="BZ398">
        <v>48</v>
      </c>
      <c r="CA398">
        <v>554064</v>
      </c>
      <c r="CD398" t="s">
        <v>121</v>
      </c>
    </row>
    <row r="399" spans="2:82" x14ac:dyDescent="0.25">
      <c r="B399">
        <f t="shared" si="84"/>
        <v>395</v>
      </c>
      <c r="C399" t="s">
        <v>2041</v>
      </c>
      <c r="D399" t="s">
        <v>1875</v>
      </c>
      <c r="E399" t="s">
        <v>1876</v>
      </c>
      <c r="F399" t="s">
        <v>2042</v>
      </c>
      <c r="H399" t="s">
        <v>2043</v>
      </c>
      <c r="I399" t="s">
        <v>847</v>
      </c>
      <c r="J399" t="s">
        <v>1811</v>
      </c>
      <c r="K399" s="17">
        <v>287395</v>
      </c>
      <c r="L399" s="17"/>
      <c r="M399" s="17">
        <v>295770</v>
      </c>
      <c r="O399" t="s">
        <v>88</v>
      </c>
      <c r="P399" t="s">
        <v>89</v>
      </c>
      <c r="Q399" t="s">
        <v>123</v>
      </c>
      <c r="R399" t="s">
        <v>124</v>
      </c>
      <c r="S399" t="s">
        <v>92</v>
      </c>
      <c r="T399" t="s">
        <v>93</v>
      </c>
      <c r="U399">
        <v>125425</v>
      </c>
      <c r="W399">
        <v>137830</v>
      </c>
      <c r="X399">
        <v>0</v>
      </c>
      <c r="Y399" t="s">
        <v>975</v>
      </c>
      <c r="Z399" t="s">
        <v>95</v>
      </c>
      <c r="AA399" t="s">
        <v>96</v>
      </c>
      <c r="AB399" t="s">
        <v>99</v>
      </c>
      <c r="AC399" t="s">
        <v>99</v>
      </c>
      <c r="AD399" t="s">
        <v>98</v>
      </c>
      <c r="AE399" t="s">
        <v>465</v>
      </c>
      <c r="AG399" t="s">
        <v>100</v>
      </c>
      <c r="AI399">
        <v>3500</v>
      </c>
      <c r="AJ399">
        <v>4260</v>
      </c>
      <c r="AK399">
        <v>0</v>
      </c>
      <c r="AL399">
        <v>0</v>
      </c>
      <c r="AM399">
        <v>0</v>
      </c>
      <c r="AN399">
        <v>3500</v>
      </c>
      <c r="AO399">
        <v>270</v>
      </c>
      <c r="AP399">
        <v>1</v>
      </c>
      <c r="AU399">
        <v>0</v>
      </c>
      <c r="AY399" t="s">
        <v>1010</v>
      </c>
      <c r="AZ399" t="s">
        <v>2044</v>
      </c>
      <c r="BA399" t="s">
        <v>2045</v>
      </c>
      <c r="BB399" t="s">
        <v>2046</v>
      </c>
      <c r="BC399" t="s">
        <v>2047</v>
      </c>
      <c r="BD399" t="s">
        <v>1814</v>
      </c>
      <c r="BE399" t="s">
        <v>1815</v>
      </c>
      <c r="BF399" t="s">
        <v>2048</v>
      </c>
      <c r="BG399" t="s">
        <v>98</v>
      </c>
      <c r="BH399" t="s">
        <v>375</v>
      </c>
      <c r="BI399" t="s">
        <v>2049</v>
      </c>
      <c r="BJ399" t="s">
        <v>2050</v>
      </c>
      <c r="BK399" t="s">
        <v>2051</v>
      </c>
      <c r="BL399" s="10" t="s">
        <v>113</v>
      </c>
      <c r="BM399" s="10" t="s">
        <v>114</v>
      </c>
      <c r="BN399" s="10" t="s">
        <v>113</v>
      </c>
      <c r="BO399" s="10" t="s">
        <v>126</v>
      </c>
      <c r="BP399" t="s">
        <v>127</v>
      </c>
      <c r="BQ399" t="s">
        <v>179</v>
      </c>
      <c r="BR399" t="s">
        <v>180</v>
      </c>
      <c r="BS399">
        <v>15790</v>
      </c>
      <c r="BT399" t="s">
        <v>119</v>
      </c>
      <c r="BU399" t="s">
        <v>120</v>
      </c>
      <c r="BV399" s="10" t="s">
        <v>120</v>
      </c>
      <c r="BW399" s="10" t="s">
        <v>120</v>
      </c>
      <c r="BX399" s="10" t="s">
        <v>120</v>
      </c>
      <c r="BY399" s="10">
        <v>8</v>
      </c>
      <c r="BZ399">
        <v>8</v>
      </c>
      <c r="CA399">
        <v>126320</v>
      </c>
      <c r="CD399" t="s">
        <v>121</v>
      </c>
    </row>
    <row r="400" spans="2:82" x14ac:dyDescent="0.25">
      <c r="B400">
        <f t="shared" si="84"/>
        <v>396</v>
      </c>
      <c r="C400" t="s">
        <v>2052</v>
      </c>
      <c r="D400" t="s">
        <v>1254</v>
      </c>
      <c r="E400" t="s">
        <v>2053</v>
      </c>
      <c r="F400" t="s">
        <v>2054</v>
      </c>
      <c r="G400" t="s">
        <v>440</v>
      </c>
      <c r="H400" t="s">
        <v>2055</v>
      </c>
      <c r="I400" t="s">
        <v>86</v>
      </c>
      <c r="J400" t="s">
        <v>1582</v>
      </c>
      <c r="K400" s="17">
        <v>1008339</v>
      </c>
      <c r="L400" s="17">
        <v>1126465</v>
      </c>
      <c r="M400" s="17">
        <v>1008339</v>
      </c>
      <c r="O400" t="s">
        <v>88</v>
      </c>
      <c r="P400" t="s">
        <v>89</v>
      </c>
      <c r="Q400" t="s">
        <v>2056</v>
      </c>
      <c r="R400" t="s">
        <v>456</v>
      </c>
      <c r="S400" t="s">
        <v>137</v>
      </c>
      <c r="T400" t="s">
        <v>183</v>
      </c>
      <c r="U400">
        <v>170101</v>
      </c>
      <c r="W400">
        <v>270002</v>
      </c>
      <c r="X400">
        <v>0</v>
      </c>
      <c r="Y400" t="s">
        <v>2057</v>
      </c>
      <c r="Z400" t="s">
        <v>218</v>
      </c>
      <c r="AA400" t="s">
        <v>219</v>
      </c>
      <c r="AB400" t="s">
        <v>655</v>
      </c>
      <c r="AC400" t="s">
        <v>220</v>
      </c>
      <c r="AD400" t="s">
        <v>98</v>
      </c>
      <c r="AE400" t="s">
        <v>656</v>
      </c>
      <c r="AF400" t="s">
        <v>1220</v>
      </c>
      <c r="AG400" t="s">
        <v>143</v>
      </c>
      <c r="AH400" t="s">
        <v>2058</v>
      </c>
      <c r="AI400">
        <v>2052</v>
      </c>
      <c r="AJ400">
        <v>2532</v>
      </c>
      <c r="AK400">
        <v>0</v>
      </c>
      <c r="AL400">
        <v>0</v>
      </c>
      <c r="AM400">
        <v>0</v>
      </c>
      <c r="AN400">
        <v>2052</v>
      </c>
      <c r="AO400">
        <v>152</v>
      </c>
      <c r="AP400">
        <v>1</v>
      </c>
      <c r="AU400">
        <v>0</v>
      </c>
      <c r="AY400" t="s">
        <v>144</v>
      </c>
      <c r="AZ400" t="s">
        <v>102</v>
      </c>
      <c r="BA400" t="s">
        <v>2059</v>
      </c>
      <c r="BB400" t="s">
        <v>147</v>
      </c>
      <c r="BC400" t="s">
        <v>148</v>
      </c>
      <c r="BD400" t="s">
        <v>1067</v>
      </c>
      <c r="BE400" t="s">
        <v>1068</v>
      </c>
      <c r="BF400" t="s">
        <v>2060</v>
      </c>
      <c r="BG400" t="s">
        <v>98</v>
      </c>
      <c r="BH400" t="s">
        <v>109</v>
      </c>
      <c r="BI400" t="s">
        <v>2061</v>
      </c>
      <c r="BJ400" t="s">
        <v>2062</v>
      </c>
      <c r="BK400" t="s">
        <v>1097</v>
      </c>
      <c r="BL400" s="10" t="s">
        <v>113</v>
      </c>
      <c r="BM400" s="10" t="s">
        <v>114</v>
      </c>
      <c r="BN400" s="10" t="s">
        <v>113</v>
      </c>
      <c r="BO400" s="10" t="s">
        <v>2063</v>
      </c>
      <c r="BP400" t="s">
        <v>463</v>
      </c>
      <c r="BQ400" t="s">
        <v>241</v>
      </c>
      <c r="BR400" t="s">
        <v>242</v>
      </c>
      <c r="BS400">
        <v>17498</v>
      </c>
      <c r="BT400" t="s">
        <v>119</v>
      </c>
      <c r="BU400" t="s">
        <v>120</v>
      </c>
      <c r="BV400" s="10" t="s">
        <v>120</v>
      </c>
      <c r="BW400" s="10" t="s">
        <v>120</v>
      </c>
      <c r="BX400" s="10" t="s">
        <v>120</v>
      </c>
      <c r="BY400" s="10">
        <v>40</v>
      </c>
      <c r="BZ400">
        <v>40</v>
      </c>
      <c r="CA400">
        <v>699920</v>
      </c>
      <c r="CD400" t="s">
        <v>121</v>
      </c>
    </row>
    <row r="401" spans="2:82" x14ac:dyDescent="0.25">
      <c r="B401">
        <f t="shared" si="84"/>
        <v>397</v>
      </c>
      <c r="C401" t="s">
        <v>2052</v>
      </c>
      <c r="D401" t="s">
        <v>1254</v>
      </c>
      <c r="E401" t="s">
        <v>2053</v>
      </c>
      <c r="F401" t="s">
        <v>2054</v>
      </c>
      <c r="G401" t="s">
        <v>440</v>
      </c>
      <c r="H401" t="s">
        <v>2055</v>
      </c>
      <c r="I401" t="s">
        <v>86</v>
      </c>
      <c r="J401" t="s">
        <v>1582</v>
      </c>
      <c r="K401" s="17">
        <v>1008339</v>
      </c>
      <c r="L401" s="17">
        <v>1126465</v>
      </c>
      <c r="M401" s="17">
        <v>1008339</v>
      </c>
      <c r="O401" t="s">
        <v>88</v>
      </c>
      <c r="P401" t="s">
        <v>122</v>
      </c>
      <c r="Q401" t="s">
        <v>2056</v>
      </c>
      <c r="R401" t="s">
        <v>456</v>
      </c>
      <c r="S401" t="s">
        <v>95</v>
      </c>
      <c r="T401" t="s">
        <v>165</v>
      </c>
      <c r="U401">
        <v>283580</v>
      </c>
      <c r="W401">
        <v>304925</v>
      </c>
      <c r="X401">
        <v>0</v>
      </c>
      <c r="Y401" t="s">
        <v>1386</v>
      </c>
      <c r="Z401" t="s">
        <v>218</v>
      </c>
      <c r="AA401" t="s">
        <v>219</v>
      </c>
      <c r="AB401" t="s">
        <v>465</v>
      </c>
      <c r="AC401" t="s">
        <v>465</v>
      </c>
      <c r="AD401" t="s">
        <v>98</v>
      </c>
      <c r="AE401" t="s">
        <v>307</v>
      </c>
      <c r="AG401" t="s">
        <v>100</v>
      </c>
      <c r="AH401" t="s">
        <v>2064</v>
      </c>
      <c r="AI401">
        <v>2146</v>
      </c>
      <c r="AJ401">
        <v>2456</v>
      </c>
      <c r="AK401">
        <v>0</v>
      </c>
      <c r="AL401">
        <v>0</v>
      </c>
      <c r="AM401">
        <v>0</v>
      </c>
      <c r="AN401">
        <v>2146</v>
      </c>
      <c r="AO401">
        <v>206</v>
      </c>
      <c r="AP401">
        <v>1</v>
      </c>
      <c r="AU401">
        <v>0</v>
      </c>
      <c r="AY401" t="s">
        <v>144</v>
      </c>
      <c r="AZ401" t="s">
        <v>102</v>
      </c>
      <c r="BA401" t="s">
        <v>2059</v>
      </c>
      <c r="BB401" t="s">
        <v>147</v>
      </c>
      <c r="BC401" t="s">
        <v>148</v>
      </c>
      <c r="BD401" t="s">
        <v>1067</v>
      </c>
      <c r="BE401" t="s">
        <v>1068</v>
      </c>
      <c r="BF401" t="s">
        <v>2060</v>
      </c>
      <c r="BG401" t="s">
        <v>98</v>
      </c>
      <c r="BH401" t="s">
        <v>109</v>
      </c>
      <c r="BI401" t="s">
        <v>2061</v>
      </c>
      <c r="BJ401" t="s">
        <v>2062</v>
      </c>
      <c r="BK401" t="s">
        <v>1097</v>
      </c>
      <c r="BL401" s="10" t="s">
        <v>113</v>
      </c>
      <c r="BM401" s="10" t="s">
        <v>114</v>
      </c>
      <c r="BN401" s="10" t="s">
        <v>113</v>
      </c>
      <c r="BO401" s="10" t="s">
        <v>2063</v>
      </c>
      <c r="BP401" t="s">
        <v>463</v>
      </c>
      <c r="BQ401" t="s">
        <v>241</v>
      </c>
      <c r="BR401" t="s">
        <v>242</v>
      </c>
      <c r="BS401">
        <v>17498</v>
      </c>
      <c r="BT401" t="s">
        <v>119</v>
      </c>
      <c r="BU401" t="s">
        <v>120</v>
      </c>
      <c r="BV401" s="10" t="s">
        <v>120</v>
      </c>
      <c r="BW401" s="10" t="s">
        <v>120</v>
      </c>
      <c r="BX401" s="10" t="s">
        <v>120</v>
      </c>
      <c r="BY401" s="10">
        <v>40</v>
      </c>
      <c r="BZ401">
        <v>40</v>
      </c>
      <c r="CA401">
        <v>699920</v>
      </c>
      <c r="CD401" t="s">
        <v>121</v>
      </c>
    </row>
    <row r="402" spans="2:82" x14ac:dyDescent="0.25">
      <c r="B402">
        <f t="shared" si="84"/>
        <v>398</v>
      </c>
      <c r="C402" t="s">
        <v>2052</v>
      </c>
      <c r="D402" t="s">
        <v>1254</v>
      </c>
      <c r="E402" t="s">
        <v>2053</v>
      </c>
      <c r="F402" t="s">
        <v>2054</v>
      </c>
      <c r="G402" t="s">
        <v>440</v>
      </c>
      <c r="H402" t="s">
        <v>2055</v>
      </c>
      <c r="I402" t="s">
        <v>86</v>
      </c>
      <c r="J402" t="s">
        <v>1582</v>
      </c>
      <c r="K402" s="17">
        <v>1008339</v>
      </c>
      <c r="L402" s="17">
        <v>1126465</v>
      </c>
      <c r="M402" s="17">
        <v>1008339</v>
      </c>
      <c r="O402" t="s">
        <v>88</v>
      </c>
      <c r="P402" t="s">
        <v>227</v>
      </c>
      <c r="Q402" t="s">
        <v>2056</v>
      </c>
      <c r="R402" t="s">
        <v>456</v>
      </c>
      <c r="S402" t="s">
        <v>95</v>
      </c>
      <c r="T402" t="s">
        <v>165</v>
      </c>
      <c r="U402">
        <v>86818</v>
      </c>
      <c r="W402">
        <v>93353</v>
      </c>
      <c r="X402">
        <v>0</v>
      </c>
      <c r="Y402" t="s">
        <v>1386</v>
      </c>
      <c r="Z402" t="s">
        <v>218</v>
      </c>
      <c r="AA402" t="s">
        <v>219</v>
      </c>
      <c r="AB402" t="s">
        <v>465</v>
      </c>
      <c r="AC402" t="s">
        <v>465</v>
      </c>
      <c r="AD402" t="s">
        <v>98</v>
      </c>
      <c r="AE402" t="s">
        <v>307</v>
      </c>
      <c r="AG402" t="s">
        <v>100</v>
      </c>
      <c r="AH402" t="s">
        <v>2065</v>
      </c>
      <c r="AI402">
        <v>657</v>
      </c>
      <c r="AJ402">
        <v>657</v>
      </c>
      <c r="AK402">
        <v>0</v>
      </c>
      <c r="AL402">
        <v>0</v>
      </c>
      <c r="AM402">
        <v>0</v>
      </c>
      <c r="AN402">
        <v>657</v>
      </c>
      <c r="AO402">
        <v>60</v>
      </c>
      <c r="AP402">
        <v>1</v>
      </c>
      <c r="AU402">
        <v>0</v>
      </c>
      <c r="AY402" t="s">
        <v>144</v>
      </c>
      <c r="AZ402" t="s">
        <v>102</v>
      </c>
      <c r="BA402" t="s">
        <v>2059</v>
      </c>
      <c r="BB402" t="s">
        <v>147</v>
      </c>
      <c r="BC402" t="s">
        <v>148</v>
      </c>
      <c r="BD402" t="s">
        <v>1067</v>
      </c>
      <c r="BE402" t="s">
        <v>1068</v>
      </c>
      <c r="BF402" t="s">
        <v>2060</v>
      </c>
      <c r="BG402" t="s">
        <v>98</v>
      </c>
      <c r="BH402" t="s">
        <v>109</v>
      </c>
      <c r="BI402" t="s">
        <v>2061</v>
      </c>
      <c r="BJ402" t="s">
        <v>2062</v>
      </c>
      <c r="BK402" t="s">
        <v>1097</v>
      </c>
      <c r="BL402" s="10" t="s">
        <v>113</v>
      </c>
      <c r="BM402" s="10" t="s">
        <v>114</v>
      </c>
      <c r="BN402" s="10" t="s">
        <v>113</v>
      </c>
      <c r="BO402" s="10" t="s">
        <v>2063</v>
      </c>
      <c r="BP402" t="s">
        <v>463</v>
      </c>
      <c r="BQ402" t="s">
        <v>241</v>
      </c>
      <c r="BR402" t="s">
        <v>242</v>
      </c>
      <c r="BS402">
        <v>17498</v>
      </c>
      <c r="BT402" t="s">
        <v>119</v>
      </c>
      <c r="BU402" t="s">
        <v>120</v>
      </c>
      <c r="BV402" s="10" t="s">
        <v>120</v>
      </c>
      <c r="BW402" s="10" t="s">
        <v>120</v>
      </c>
      <c r="BX402" s="10" t="s">
        <v>120</v>
      </c>
      <c r="BY402" s="10">
        <v>40</v>
      </c>
      <c r="BZ402">
        <v>40</v>
      </c>
      <c r="CA402">
        <v>699920</v>
      </c>
      <c r="CD402" t="s">
        <v>121</v>
      </c>
    </row>
    <row r="403" spans="2:82" x14ac:dyDescent="0.25">
      <c r="B403">
        <f t="shared" si="84"/>
        <v>399</v>
      </c>
      <c r="C403" t="s">
        <v>2066</v>
      </c>
      <c r="D403" t="s">
        <v>2067</v>
      </c>
      <c r="E403" t="s">
        <v>2068</v>
      </c>
      <c r="H403" t="s">
        <v>2069</v>
      </c>
      <c r="I403" t="s">
        <v>86</v>
      </c>
      <c r="J403" t="s">
        <v>247</v>
      </c>
      <c r="K403" s="17"/>
      <c r="L403" s="17"/>
      <c r="M403" s="17"/>
      <c r="O403" t="s">
        <v>88</v>
      </c>
      <c r="P403" t="s">
        <v>89</v>
      </c>
      <c r="Q403" t="s">
        <v>2070</v>
      </c>
      <c r="R403" t="s">
        <v>347</v>
      </c>
      <c r="S403" t="s">
        <v>137</v>
      </c>
      <c r="T403" t="s">
        <v>183</v>
      </c>
      <c r="U403">
        <v>2413787</v>
      </c>
      <c r="W403">
        <v>6157620</v>
      </c>
      <c r="X403">
        <v>0</v>
      </c>
      <c r="Y403" t="s">
        <v>2071</v>
      </c>
      <c r="Z403" t="s">
        <v>218</v>
      </c>
      <c r="AA403" t="s">
        <v>219</v>
      </c>
      <c r="AB403" t="s">
        <v>566</v>
      </c>
      <c r="AC403" t="s">
        <v>566</v>
      </c>
      <c r="AD403" t="s">
        <v>98</v>
      </c>
      <c r="AE403" t="s">
        <v>710</v>
      </c>
      <c r="AG403" t="s">
        <v>100</v>
      </c>
      <c r="AI403">
        <v>63000</v>
      </c>
      <c r="AJ403">
        <v>63000</v>
      </c>
      <c r="AK403">
        <v>0</v>
      </c>
      <c r="AL403">
        <v>0</v>
      </c>
      <c r="AM403">
        <v>0</v>
      </c>
      <c r="AN403">
        <v>63000</v>
      </c>
      <c r="AO403">
        <v>1640</v>
      </c>
      <c r="AP403">
        <v>0</v>
      </c>
      <c r="AU403">
        <v>0</v>
      </c>
      <c r="AY403" t="s">
        <v>122</v>
      </c>
      <c r="AZ403" t="s">
        <v>102</v>
      </c>
      <c r="BA403" t="s">
        <v>2072</v>
      </c>
      <c r="BB403" t="s">
        <v>253</v>
      </c>
      <c r="BC403" t="s">
        <v>254</v>
      </c>
      <c r="BD403" t="s">
        <v>255</v>
      </c>
      <c r="BE403" t="s">
        <v>256</v>
      </c>
      <c r="BF403" t="s">
        <v>417</v>
      </c>
      <c r="BG403" t="s">
        <v>98</v>
      </c>
      <c r="BH403" t="s">
        <v>109</v>
      </c>
      <c r="BJ403" t="s">
        <v>419</v>
      </c>
      <c r="BK403" t="s">
        <v>260</v>
      </c>
      <c r="BL403" s="10" t="s">
        <v>113</v>
      </c>
      <c r="BM403" s="10" t="s">
        <v>114</v>
      </c>
      <c r="BN403" s="10" t="s">
        <v>113</v>
      </c>
      <c r="BO403" s="10" t="s">
        <v>2073</v>
      </c>
      <c r="BP403" t="s">
        <v>360</v>
      </c>
      <c r="BQ403" t="s">
        <v>179</v>
      </c>
      <c r="BR403" t="s">
        <v>180</v>
      </c>
      <c r="BS403">
        <v>90000</v>
      </c>
      <c r="BT403" t="s">
        <v>119</v>
      </c>
      <c r="BU403" t="s">
        <v>120</v>
      </c>
      <c r="BV403" s="10" t="s">
        <v>120</v>
      </c>
      <c r="BW403" s="10" t="s">
        <v>120</v>
      </c>
      <c r="BX403" s="10" t="s">
        <v>120</v>
      </c>
      <c r="BY403" s="10">
        <v>6</v>
      </c>
      <c r="BZ403">
        <v>6</v>
      </c>
      <c r="CA403">
        <v>540000</v>
      </c>
      <c r="CD403" t="s">
        <v>121</v>
      </c>
    </row>
    <row r="404" spans="2:82" x14ac:dyDescent="0.25">
      <c r="B404">
        <f t="shared" si="84"/>
        <v>400</v>
      </c>
      <c r="C404" t="s">
        <v>2066</v>
      </c>
      <c r="D404" t="s">
        <v>2067</v>
      </c>
      <c r="E404" t="s">
        <v>2068</v>
      </c>
      <c r="H404" t="s">
        <v>2069</v>
      </c>
      <c r="I404" t="s">
        <v>86</v>
      </c>
      <c r="J404" t="s">
        <v>247</v>
      </c>
      <c r="K404" s="17"/>
      <c r="L404" s="17"/>
      <c r="M404" s="17"/>
      <c r="O404" t="s">
        <v>88</v>
      </c>
      <c r="P404" t="s">
        <v>122</v>
      </c>
      <c r="Q404" t="s">
        <v>2070</v>
      </c>
      <c r="R404" t="s">
        <v>347</v>
      </c>
      <c r="S404" t="s">
        <v>137</v>
      </c>
      <c r="T404" t="s">
        <v>183</v>
      </c>
      <c r="U404">
        <v>833714</v>
      </c>
      <c r="W404">
        <v>2126822</v>
      </c>
      <c r="X404">
        <v>0</v>
      </c>
      <c r="Y404" t="s">
        <v>2071</v>
      </c>
      <c r="Z404" t="s">
        <v>218</v>
      </c>
      <c r="AA404" t="s">
        <v>219</v>
      </c>
      <c r="AB404" t="s">
        <v>566</v>
      </c>
      <c r="AC404" t="s">
        <v>566</v>
      </c>
      <c r="AD404" t="s">
        <v>98</v>
      </c>
      <c r="AE404" t="s">
        <v>710</v>
      </c>
      <c r="AG404" t="s">
        <v>100</v>
      </c>
      <c r="AI404">
        <v>21760</v>
      </c>
      <c r="AJ404">
        <v>21760</v>
      </c>
      <c r="AK404">
        <v>0</v>
      </c>
      <c r="AL404">
        <v>0</v>
      </c>
      <c r="AM404">
        <v>0</v>
      </c>
      <c r="AN404">
        <v>21760</v>
      </c>
      <c r="AO404">
        <v>680</v>
      </c>
      <c r="AP404">
        <v>0</v>
      </c>
      <c r="AU404">
        <v>0</v>
      </c>
      <c r="AY404" t="s">
        <v>122</v>
      </c>
      <c r="AZ404" t="s">
        <v>102</v>
      </c>
      <c r="BA404" t="s">
        <v>2072</v>
      </c>
      <c r="BB404" t="s">
        <v>253</v>
      </c>
      <c r="BC404" t="s">
        <v>254</v>
      </c>
      <c r="BD404" t="s">
        <v>255</v>
      </c>
      <c r="BE404" t="s">
        <v>256</v>
      </c>
      <c r="BF404" t="s">
        <v>417</v>
      </c>
      <c r="BG404" t="s">
        <v>98</v>
      </c>
      <c r="BH404" t="s">
        <v>109</v>
      </c>
      <c r="BJ404" t="s">
        <v>419</v>
      </c>
      <c r="BK404" t="s">
        <v>260</v>
      </c>
      <c r="BL404" s="10" t="s">
        <v>113</v>
      </c>
      <c r="BM404" s="10" t="s">
        <v>114</v>
      </c>
      <c r="BN404" s="10" t="s">
        <v>113</v>
      </c>
      <c r="BO404" s="10" t="s">
        <v>2073</v>
      </c>
      <c r="BP404" t="s">
        <v>360</v>
      </c>
      <c r="BQ404" t="s">
        <v>179</v>
      </c>
      <c r="BR404" t="s">
        <v>180</v>
      </c>
      <c r="BS404">
        <v>90000</v>
      </c>
      <c r="BT404" t="s">
        <v>119</v>
      </c>
      <c r="BU404" t="s">
        <v>120</v>
      </c>
      <c r="BV404" s="10" t="s">
        <v>120</v>
      </c>
      <c r="BW404" s="10" t="s">
        <v>120</v>
      </c>
      <c r="BX404" s="10" t="s">
        <v>120</v>
      </c>
      <c r="BY404" s="10">
        <v>6</v>
      </c>
      <c r="BZ404">
        <v>6</v>
      </c>
      <c r="CA404">
        <v>540000</v>
      </c>
      <c r="CD404" t="s">
        <v>121</v>
      </c>
    </row>
    <row r="405" spans="2:82" x14ac:dyDescent="0.25">
      <c r="B405">
        <f t="shared" si="84"/>
        <v>401</v>
      </c>
      <c r="C405" t="s">
        <v>2066</v>
      </c>
      <c r="D405" t="s">
        <v>2067</v>
      </c>
      <c r="E405" t="s">
        <v>2068</v>
      </c>
      <c r="H405" t="s">
        <v>2069</v>
      </c>
      <c r="I405" t="s">
        <v>86</v>
      </c>
      <c r="J405" t="s">
        <v>247</v>
      </c>
      <c r="K405" s="17"/>
      <c r="L405" s="17"/>
      <c r="M405" s="17"/>
      <c r="O405" t="s">
        <v>88</v>
      </c>
      <c r="P405" t="s">
        <v>227</v>
      </c>
      <c r="Q405" t="s">
        <v>2070</v>
      </c>
      <c r="R405" t="s">
        <v>2074</v>
      </c>
      <c r="S405" t="s">
        <v>137</v>
      </c>
      <c r="T405" t="s">
        <v>183</v>
      </c>
      <c r="U405">
        <v>72025</v>
      </c>
      <c r="W405">
        <v>183736</v>
      </c>
      <c r="X405">
        <v>0</v>
      </c>
      <c r="Y405" t="s">
        <v>2071</v>
      </c>
      <c r="Z405" t="s">
        <v>95</v>
      </c>
      <c r="AA405" t="s">
        <v>96</v>
      </c>
      <c r="AB405" t="s">
        <v>566</v>
      </c>
      <c r="AC405" t="s">
        <v>566</v>
      </c>
      <c r="AD405" t="s">
        <v>98</v>
      </c>
      <c r="AE405" t="s">
        <v>710</v>
      </c>
      <c r="AG405" t="s">
        <v>100</v>
      </c>
      <c r="AI405">
        <v>1904</v>
      </c>
      <c r="AJ405">
        <v>1904</v>
      </c>
      <c r="AK405">
        <v>0</v>
      </c>
      <c r="AL405">
        <v>0</v>
      </c>
      <c r="AM405">
        <v>0</v>
      </c>
      <c r="AN405">
        <v>1904</v>
      </c>
      <c r="AO405">
        <v>96</v>
      </c>
      <c r="AP405">
        <v>0</v>
      </c>
      <c r="AU405">
        <v>0</v>
      </c>
      <c r="AY405" t="s">
        <v>122</v>
      </c>
      <c r="AZ405" t="s">
        <v>102</v>
      </c>
      <c r="BA405" t="s">
        <v>2072</v>
      </c>
      <c r="BB405" t="s">
        <v>253</v>
      </c>
      <c r="BC405" t="s">
        <v>254</v>
      </c>
      <c r="BD405" t="s">
        <v>255</v>
      </c>
      <c r="BE405" t="s">
        <v>256</v>
      </c>
      <c r="BF405" t="s">
        <v>417</v>
      </c>
      <c r="BG405" t="s">
        <v>98</v>
      </c>
      <c r="BH405" t="s">
        <v>109</v>
      </c>
      <c r="BJ405" t="s">
        <v>419</v>
      </c>
      <c r="BK405" t="s">
        <v>260</v>
      </c>
      <c r="BL405" s="10" t="s">
        <v>113</v>
      </c>
      <c r="BM405" s="10" t="s">
        <v>114</v>
      </c>
      <c r="BN405" s="10" t="s">
        <v>113</v>
      </c>
      <c r="BO405" s="10" t="s">
        <v>2073</v>
      </c>
      <c r="BP405" t="s">
        <v>2075</v>
      </c>
      <c r="BQ405" t="s">
        <v>179</v>
      </c>
      <c r="BR405" t="s">
        <v>180</v>
      </c>
      <c r="BS405">
        <v>90000</v>
      </c>
      <c r="BT405" t="s">
        <v>119</v>
      </c>
      <c r="BU405" t="s">
        <v>120</v>
      </c>
      <c r="BV405" s="10" t="s">
        <v>120</v>
      </c>
      <c r="BW405" s="10" t="s">
        <v>120</v>
      </c>
      <c r="BX405" s="10" t="s">
        <v>120</v>
      </c>
      <c r="BY405" s="10">
        <v>6</v>
      </c>
      <c r="BZ405">
        <v>6</v>
      </c>
      <c r="CA405">
        <v>540000</v>
      </c>
      <c r="CD405" t="s">
        <v>121</v>
      </c>
    </row>
    <row r="406" spans="2:82" x14ac:dyDescent="0.25">
      <c r="B406">
        <f t="shared" si="84"/>
        <v>402</v>
      </c>
      <c r="C406" t="s">
        <v>2076</v>
      </c>
      <c r="D406" t="s">
        <v>2067</v>
      </c>
      <c r="E406" t="s">
        <v>2077</v>
      </c>
      <c r="G406" t="s">
        <v>162</v>
      </c>
      <c r="H406" t="s">
        <v>2078</v>
      </c>
      <c r="I406" t="s">
        <v>86</v>
      </c>
      <c r="J406" t="s">
        <v>133</v>
      </c>
      <c r="K406" s="17"/>
      <c r="L406" s="17"/>
      <c r="M406" s="17"/>
      <c r="O406" t="s">
        <v>88</v>
      </c>
      <c r="P406" t="s">
        <v>89</v>
      </c>
      <c r="Q406" t="s">
        <v>181</v>
      </c>
      <c r="R406" t="s">
        <v>182</v>
      </c>
      <c r="S406" t="s">
        <v>137</v>
      </c>
      <c r="T406" t="s">
        <v>183</v>
      </c>
      <c r="V406" t="s">
        <v>2079</v>
      </c>
      <c r="Y406" t="s">
        <v>2080</v>
      </c>
      <c r="Z406" t="s">
        <v>137</v>
      </c>
      <c r="AA406" t="s">
        <v>138</v>
      </c>
      <c r="AB406" t="s">
        <v>1077</v>
      </c>
      <c r="AC406" t="s">
        <v>1077</v>
      </c>
      <c r="AD406" t="s">
        <v>98</v>
      </c>
      <c r="AE406" t="s">
        <v>303</v>
      </c>
      <c r="AF406" t="s">
        <v>291</v>
      </c>
      <c r="AG406" t="s">
        <v>143</v>
      </c>
      <c r="AH406" t="s">
        <v>2081</v>
      </c>
      <c r="AI406">
        <v>994</v>
      </c>
      <c r="AJ406">
        <v>1092</v>
      </c>
      <c r="AK406">
        <v>0</v>
      </c>
      <c r="AL406">
        <v>0</v>
      </c>
      <c r="AM406">
        <v>0</v>
      </c>
      <c r="AN406">
        <v>994</v>
      </c>
      <c r="AO406">
        <v>136</v>
      </c>
      <c r="AP406">
        <v>1</v>
      </c>
      <c r="AU406">
        <v>0</v>
      </c>
      <c r="AY406" t="s">
        <v>144</v>
      </c>
      <c r="AZ406" t="s">
        <v>102</v>
      </c>
      <c r="BA406" t="s">
        <v>2082</v>
      </c>
      <c r="BB406" t="s">
        <v>149</v>
      </c>
      <c r="BC406" t="s">
        <v>150</v>
      </c>
      <c r="BD406" t="s">
        <v>149</v>
      </c>
      <c r="BE406" t="s">
        <v>150</v>
      </c>
      <c r="BF406" t="s">
        <v>2083</v>
      </c>
      <c r="BG406" t="s">
        <v>98</v>
      </c>
      <c r="BH406" t="s">
        <v>109</v>
      </c>
      <c r="BJ406" t="s">
        <v>206</v>
      </c>
      <c r="BK406" t="s">
        <v>154</v>
      </c>
      <c r="BL406" s="10" t="s">
        <v>113</v>
      </c>
      <c r="BM406" s="10" t="s">
        <v>114</v>
      </c>
      <c r="BN406" s="10" t="s">
        <v>113</v>
      </c>
      <c r="BO406" s="10" t="s">
        <v>188</v>
      </c>
      <c r="BP406" t="s">
        <v>189</v>
      </c>
      <c r="BQ406" t="s">
        <v>157</v>
      </c>
      <c r="BR406" t="s">
        <v>158</v>
      </c>
      <c r="BS406">
        <v>29521</v>
      </c>
      <c r="BT406" t="s">
        <v>119</v>
      </c>
      <c r="BU406" t="s">
        <v>120</v>
      </c>
      <c r="BV406" s="10" t="s">
        <v>120</v>
      </c>
      <c r="BW406" s="10" t="s">
        <v>120</v>
      </c>
      <c r="BX406" s="10" t="s">
        <v>120</v>
      </c>
      <c r="BY406" s="10"/>
      <c r="CD406" t="s">
        <v>121</v>
      </c>
    </row>
    <row r="407" spans="2:82" x14ac:dyDescent="0.25">
      <c r="B407">
        <f t="shared" si="84"/>
        <v>403</v>
      </c>
      <c r="C407" t="s">
        <v>2076</v>
      </c>
      <c r="D407" t="s">
        <v>2067</v>
      </c>
      <c r="E407" t="s">
        <v>2077</v>
      </c>
      <c r="G407" t="s">
        <v>162</v>
      </c>
      <c r="H407" t="s">
        <v>2078</v>
      </c>
      <c r="I407" t="s">
        <v>86</v>
      </c>
      <c r="J407" t="s">
        <v>133</v>
      </c>
      <c r="K407" s="17"/>
      <c r="L407" s="17"/>
      <c r="M407" s="17"/>
      <c r="O407" t="s">
        <v>88</v>
      </c>
      <c r="P407" t="s">
        <v>122</v>
      </c>
      <c r="Q407" t="s">
        <v>181</v>
      </c>
      <c r="R407" t="s">
        <v>182</v>
      </c>
      <c r="S407" t="s">
        <v>137</v>
      </c>
      <c r="T407" t="s">
        <v>183</v>
      </c>
      <c r="V407" t="s">
        <v>2079</v>
      </c>
      <c r="Y407" t="s">
        <v>2084</v>
      </c>
      <c r="Z407" t="s">
        <v>137</v>
      </c>
      <c r="AA407" t="s">
        <v>138</v>
      </c>
      <c r="AB407" t="s">
        <v>1077</v>
      </c>
      <c r="AC407" t="s">
        <v>1077</v>
      </c>
      <c r="AD407" t="s">
        <v>98</v>
      </c>
      <c r="AE407" t="s">
        <v>303</v>
      </c>
      <c r="AF407" t="s">
        <v>291</v>
      </c>
      <c r="AG407" t="s">
        <v>187</v>
      </c>
      <c r="AH407" t="s">
        <v>2081</v>
      </c>
      <c r="AI407">
        <v>600</v>
      </c>
      <c r="AJ407">
        <v>1200</v>
      </c>
      <c r="AK407">
        <v>0</v>
      </c>
      <c r="AL407">
        <v>0</v>
      </c>
      <c r="AM407">
        <v>0</v>
      </c>
      <c r="AN407">
        <v>600</v>
      </c>
      <c r="AO407">
        <v>100</v>
      </c>
      <c r="AP407">
        <v>1</v>
      </c>
      <c r="AU407">
        <v>0</v>
      </c>
      <c r="AY407" t="s">
        <v>144</v>
      </c>
      <c r="AZ407" t="s">
        <v>102</v>
      </c>
      <c r="BA407" t="s">
        <v>2082</v>
      </c>
      <c r="BB407" t="s">
        <v>149</v>
      </c>
      <c r="BC407" t="s">
        <v>150</v>
      </c>
      <c r="BD407" t="s">
        <v>149</v>
      </c>
      <c r="BE407" t="s">
        <v>150</v>
      </c>
      <c r="BF407" t="s">
        <v>2083</v>
      </c>
      <c r="BG407" t="s">
        <v>98</v>
      </c>
      <c r="BH407" t="s">
        <v>109</v>
      </c>
      <c r="BJ407" t="s">
        <v>206</v>
      </c>
      <c r="BK407" t="s">
        <v>154</v>
      </c>
      <c r="BL407" s="10" t="s">
        <v>113</v>
      </c>
      <c r="BM407" s="10" t="s">
        <v>114</v>
      </c>
      <c r="BN407" s="10" t="s">
        <v>113</v>
      </c>
      <c r="BO407" s="10" t="s">
        <v>188</v>
      </c>
      <c r="BP407" t="s">
        <v>189</v>
      </c>
      <c r="BQ407" t="s">
        <v>157</v>
      </c>
      <c r="BR407" t="s">
        <v>158</v>
      </c>
      <c r="BS407">
        <v>29521</v>
      </c>
      <c r="BT407" t="s">
        <v>119</v>
      </c>
      <c r="BU407" t="s">
        <v>120</v>
      </c>
      <c r="BV407" s="10" t="s">
        <v>120</v>
      </c>
      <c r="BW407" s="10" t="s">
        <v>120</v>
      </c>
      <c r="BX407" s="10" t="s">
        <v>120</v>
      </c>
      <c r="BY407" s="10"/>
      <c r="CD407" t="s">
        <v>121</v>
      </c>
    </row>
    <row r="408" spans="2:82" x14ac:dyDescent="0.25">
      <c r="B408">
        <f t="shared" si="84"/>
        <v>404</v>
      </c>
      <c r="C408" t="s">
        <v>2076</v>
      </c>
      <c r="D408" t="s">
        <v>2067</v>
      </c>
      <c r="E408" t="s">
        <v>2077</v>
      </c>
      <c r="G408" t="s">
        <v>162</v>
      </c>
      <c r="H408" t="s">
        <v>2078</v>
      </c>
      <c r="I408" t="s">
        <v>86</v>
      </c>
      <c r="J408" t="s">
        <v>133</v>
      </c>
      <c r="K408" s="17"/>
      <c r="L408" s="17"/>
      <c r="M408" s="17"/>
      <c r="O408" t="s">
        <v>88</v>
      </c>
      <c r="P408" t="s">
        <v>227</v>
      </c>
      <c r="Q408" t="s">
        <v>181</v>
      </c>
      <c r="R408" t="s">
        <v>182</v>
      </c>
      <c r="S408" t="s">
        <v>137</v>
      </c>
      <c r="T408" t="s">
        <v>183</v>
      </c>
      <c r="V408" t="s">
        <v>2079</v>
      </c>
      <c r="Y408" t="s">
        <v>2080</v>
      </c>
      <c r="Z408" t="s">
        <v>137</v>
      </c>
      <c r="AA408" t="s">
        <v>138</v>
      </c>
      <c r="AB408" t="s">
        <v>2085</v>
      </c>
      <c r="AC408" t="s">
        <v>2085</v>
      </c>
      <c r="AD408" t="s">
        <v>98</v>
      </c>
      <c r="AE408" t="s">
        <v>303</v>
      </c>
      <c r="AF408" t="s">
        <v>291</v>
      </c>
      <c r="AG408" t="s">
        <v>143</v>
      </c>
      <c r="AH408" t="s">
        <v>2086</v>
      </c>
      <c r="AI408">
        <v>921</v>
      </c>
      <c r="AJ408">
        <v>1005</v>
      </c>
      <c r="AK408">
        <v>0</v>
      </c>
      <c r="AL408">
        <v>0</v>
      </c>
      <c r="AM408">
        <v>0</v>
      </c>
      <c r="AN408">
        <v>921</v>
      </c>
      <c r="AO408">
        <v>132</v>
      </c>
      <c r="AP408">
        <v>1</v>
      </c>
      <c r="AU408">
        <v>0</v>
      </c>
      <c r="AY408" t="s">
        <v>144</v>
      </c>
      <c r="AZ408" t="s">
        <v>102</v>
      </c>
      <c r="BA408" t="s">
        <v>2082</v>
      </c>
      <c r="BB408" t="s">
        <v>149</v>
      </c>
      <c r="BC408" t="s">
        <v>150</v>
      </c>
      <c r="BD408" t="s">
        <v>149</v>
      </c>
      <c r="BE408" t="s">
        <v>150</v>
      </c>
      <c r="BF408" t="s">
        <v>2083</v>
      </c>
      <c r="BG408" t="s">
        <v>98</v>
      </c>
      <c r="BH408" t="s">
        <v>109</v>
      </c>
      <c r="BJ408" t="s">
        <v>206</v>
      </c>
      <c r="BK408" t="s">
        <v>154</v>
      </c>
      <c r="BL408" s="10" t="s">
        <v>113</v>
      </c>
      <c r="BM408" s="10" t="s">
        <v>114</v>
      </c>
      <c r="BN408" s="10" t="s">
        <v>113</v>
      </c>
      <c r="BO408" s="10" t="s">
        <v>188</v>
      </c>
      <c r="BP408" t="s">
        <v>189</v>
      </c>
      <c r="BQ408" t="s">
        <v>157</v>
      </c>
      <c r="BR408" t="s">
        <v>158</v>
      </c>
      <c r="BS408">
        <v>29521</v>
      </c>
      <c r="BT408" t="s">
        <v>119</v>
      </c>
      <c r="BU408" t="s">
        <v>120</v>
      </c>
      <c r="BV408" s="10" t="s">
        <v>120</v>
      </c>
      <c r="BW408" s="10" t="s">
        <v>120</v>
      </c>
      <c r="BX408" s="10" t="s">
        <v>120</v>
      </c>
      <c r="BY408" s="10"/>
      <c r="CD408" t="s">
        <v>121</v>
      </c>
    </row>
    <row r="409" spans="2:82" x14ac:dyDescent="0.25">
      <c r="B409">
        <f t="shared" si="84"/>
        <v>405</v>
      </c>
      <c r="C409" t="s">
        <v>2076</v>
      </c>
      <c r="D409" t="s">
        <v>2067</v>
      </c>
      <c r="E409" t="s">
        <v>2077</v>
      </c>
      <c r="G409" t="s">
        <v>162</v>
      </c>
      <c r="H409" t="s">
        <v>2078</v>
      </c>
      <c r="I409" t="s">
        <v>86</v>
      </c>
      <c r="J409" t="s">
        <v>133</v>
      </c>
      <c r="K409" s="17"/>
      <c r="L409" s="17"/>
      <c r="M409" s="17"/>
      <c r="O409" t="s">
        <v>88</v>
      </c>
      <c r="P409" t="s">
        <v>282</v>
      </c>
      <c r="Q409" t="s">
        <v>181</v>
      </c>
      <c r="R409" t="s">
        <v>182</v>
      </c>
      <c r="S409" t="s">
        <v>137</v>
      </c>
      <c r="T409" t="s">
        <v>183</v>
      </c>
      <c r="V409" t="s">
        <v>2079</v>
      </c>
      <c r="Y409" t="s">
        <v>2080</v>
      </c>
      <c r="Z409" t="s">
        <v>137</v>
      </c>
      <c r="AA409" t="s">
        <v>138</v>
      </c>
      <c r="AB409" t="s">
        <v>1130</v>
      </c>
      <c r="AC409" t="s">
        <v>1130</v>
      </c>
      <c r="AD409" t="s">
        <v>98</v>
      </c>
      <c r="AE409" t="s">
        <v>303</v>
      </c>
      <c r="AF409" t="s">
        <v>291</v>
      </c>
      <c r="AG409" t="s">
        <v>143</v>
      </c>
      <c r="AH409" t="s">
        <v>2087</v>
      </c>
      <c r="AI409">
        <v>1092</v>
      </c>
      <c r="AJ409">
        <v>1092</v>
      </c>
      <c r="AK409">
        <v>0</v>
      </c>
      <c r="AL409">
        <v>0</v>
      </c>
      <c r="AM409">
        <v>0</v>
      </c>
      <c r="AN409">
        <v>1092</v>
      </c>
      <c r="AO409">
        <v>136</v>
      </c>
      <c r="AP409">
        <v>1</v>
      </c>
      <c r="AU409">
        <v>0</v>
      </c>
      <c r="AY409" t="s">
        <v>144</v>
      </c>
      <c r="AZ409" t="s">
        <v>102</v>
      </c>
      <c r="BA409" t="s">
        <v>2082</v>
      </c>
      <c r="BB409" t="s">
        <v>149</v>
      </c>
      <c r="BC409" t="s">
        <v>150</v>
      </c>
      <c r="BD409" t="s">
        <v>149</v>
      </c>
      <c r="BE409" t="s">
        <v>150</v>
      </c>
      <c r="BF409" t="s">
        <v>2083</v>
      </c>
      <c r="BG409" t="s">
        <v>98</v>
      </c>
      <c r="BH409" t="s">
        <v>109</v>
      </c>
      <c r="BJ409" t="s">
        <v>206</v>
      </c>
      <c r="BK409" t="s">
        <v>154</v>
      </c>
      <c r="BL409" s="10" t="s">
        <v>113</v>
      </c>
      <c r="BM409" s="10" t="s">
        <v>114</v>
      </c>
      <c r="BN409" s="10" t="s">
        <v>113</v>
      </c>
      <c r="BO409" s="10" t="s">
        <v>188</v>
      </c>
      <c r="BP409" t="s">
        <v>189</v>
      </c>
      <c r="BQ409" t="s">
        <v>157</v>
      </c>
      <c r="BR409" t="s">
        <v>158</v>
      </c>
      <c r="BS409">
        <v>29521</v>
      </c>
      <c r="BT409" t="s">
        <v>119</v>
      </c>
      <c r="BU409" t="s">
        <v>120</v>
      </c>
      <c r="BV409" s="10" t="s">
        <v>120</v>
      </c>
      <c r="BW409" s="10" t="s">
        <v>120</v>
      </c>
      <c r="BX409" s="10" t="s">
        <v>120</v>
      </c>
      <c r="BY409" s="10"/>
      <c r="CD409" t="s">
        <v>121</v>
      </c>
    </row>
    <row r="410" spans="2:82" x14ac:dyDescent="0.25">
      <c r="B410">
        <f t="shared" si="84"/>
        <v>406</v>
      </c>
      <c r="C410" t="s">
        <v>2076</v>
      </c>
      <c r="D410" t="s">
        <v>2067</v>
      </c>
      <c r="E410" t="s">
        <v>2077</v>
      </c>
      <c r="G410" t="s">
        <v>162</v>
      </c>
      <c r="H410" t="s">
        <v>2078</v>
      </c>
      <c r="I410" t="s">
        <v>86</v>
      </c>
      <c r="J410" t="s">
        <v>133</v>
      </c>
      <c r="K410" s="17"/>
      <c r="L410" s="17"/>
      <c r="M410" s="17"/>
      <c r="O410" t="s">
        <v>88</v>
      </c>
      <c r="P410" t="s">
        <v>101</v>
      </c>
      <c r="Q410" t="s">
        <v>181</v>
      </c>
      <c r="R410" t="s">
        <v>182</v>
      </c>
      <c r="S410" t="s">
        <v>137</v>
      </c>
      <c r="T410" t="s">
        <v>183</v>
      </c>
      <c r="V410" t="s">
        <v>2079</v>
      </c>
      <c r="Y410" t="s">
        <v>2080</v>
      </c>
      <c r="Z410" t="s">
        <v>137</v>
      </c>
      <c r="AA410" t="s">
        <v>138</v>
      </c>
      <c r="AB410" t="s">
        <v>1077</v>
      </c>
      <c r="AC410" t="s">
        <v>1077</v>
      </c>
      <c r="AD410" t="s">
        <v>706</v>
      </c>
      <c r="AE410" t="s">
        <v>303</v>
      </c>
      <c r="AF410" t="s">
        <v>291</v>
      </c>
      <c r="AG410" t="s">
        <v>143</v>
      </c>
      <c r="AH410" t="s">
        <v>2088</v>
      </c>
      <c r="AI410">
        <v>790</v>
      </c>
      <c r="AJ410">
        <v>937</v>
      </c>
      <c r="AK410">
        <v>0</v>
      </c>
      <c r="AL410">
        <v>0</v>
      </c>
      <c r="AM410">
        <v>0</v>
      </c>
      <c r="AN410">
        <v>790</v>
      </c>
      <c r="AO410">
        <v>116</v>
      </c>
      <c r="AP410">
        <v>1</v>
      </c>
      <c r="AU410">
        <v>0</v>
      </c>
      <c r="AY410" t="s">
        <v>144</v>
      </c>
      <c r="AZ410" t="s">
        <v>102</v>
      </c>
      <c r="BA410" t="s">
        <v>2082</v>
      </c>
      <c r="BB410" t="s">
        <v>149</v>
      </c>
      <c r="BC410" t="s">
        <v>150</v>
      </c>
      <c r="BD410" t="s">
        <v>149</v>
      </c>
      <c r="BE410" t="s">
        <v>150</v>
      </c>
      <c r="BF410" t="s">
        <v>2083</v>
      </c>
      <c r="BG410" t="s">
        <v>98</v>
      </c>
      <c r="BH410" t="s">
        <v>109</v>
      </c>
      <c r="BJ410" t="s">
        <v>206</v>
      </c>
      <c r="BK410" t="s">
        <v>154</v>
      </c>
      <c r="BL410" s="10" t="s">
        <v>113</v>
      </c>
      <c r="BM410" s="10" t="s">
        <v>114</v>
      </c>
      <c r="BN410" s="10" t="s">
        <v>113</v>
      </c>
      <c r="BO410" s="10" t="s">
        <v>188</v>
      </c>
      <c r="BP410" t="s">
        <v>189</v>
      </c>
      <c r="BQ410" t="s">
        <v>157</v>
      </c>
      <c r="BR410" t="s">
        <v>158</v>
      </c>
      <c r="BS410">
        <v>29521</v>
      </c>
      <c r="BT410" t="s">
        <v>119</v>
      </c>
      <c r="BU410" t="s">
        <v>120</v>
      </c>
      <c r="BV410" s="10" t="s">
        <v>120</v>
      </c>
      <c r="BW410" s="10" t="s">
        <v>120</v>
      </c>
      <c r="BX410" s="10" t="s">
        <v>120</v>
      </c>
      <c r="BY410" s="10"/>
      <c r="CD410" t="s">
        <v>121</v>
      </c>
    </row>
    <row r="411" spans="2:82" x14ac:dyDescent="0.25">
      <c r="B411">
        <f t="shared" si="84"/>
        <v>407</v>
      </c>
      <c r="C411" t="s">
        <v>2076</v>
      </c>
      <c r="D411" t="s">
        <v>2067</v>
      </c>
      <c r="E411" t="s">
        <v>2077</v>
      </c>
      <c r="G411" t="s">
        <v>162</v>
      </c>
      <c r="H411" t="s">
        <v>2078</v>
      </c>
      <c r="I411" t="s">
        <v>86</v>
      </c>
      <c r="J411" t="s">
        <v>133</v>
      </c>
      <c r="K411" s="17"/>
      <c r="L411" s="17"/>
      <c r="M411" s="17"/>
      <c r="O411" t="s">
        <v>88</v>
      </c>
      <c r="P411" t="s">
        <v>317</v>
      </c>
      <c r="Q411" t="s">
        <v>181</v>
      </c>
      <c r="R411" t="s">
        <v>182</v>
      </c>
      <c r="S411" t="s">
        <v>137</v>
      </c>
      <c r="T411" t="s">
        <v>183</v>
      </c>
      <c r="V411" t="s">
        <v>2079</v>
      </c>
      <c r="Y411" t="s">
        <v>2080</v>
      </c>
      <c r="Z411" t="s">
        <v>137</v>
      </c>
      <c r="AA411" t="s">
        <v>138</v>
      </c>
      <c r="AB411" t="s">
        <v>1130</v>
      </c>
      <c r="AC411" t="s">
        <v>1130</v>
      </c>
      <c r="AD411" t="s">
        <v>98</v>
      </c>
      <c r="AE411" t="s">
        <v>303</v>
      </c>
      <c r="AF411" t="s">
        <v>291</v>
      </c>
      <c r="AG411" t="s">
        <v>143</v>
      </c>
      <c r="AH411" t="s">
        <v>2089</v>
      </c>
      <c r="AI411">
        <v>924</v>
      </c>
      <c r="AJ411">
        <v>984</v>
      </c>
      <c r="AK411">
        <v>0</v>
      </c>
      <c r="AL411">
        <v>0</v>
      </c>
      <c r="AM411">
        <v>0</v>
      </c>
      <c r="AN411">
        <v>924</v>
      </c>
      <c r="AO411">
        <v>130</v>
      </c>
      <c r="AP411">
        <v>1</v>
      </c>
      <c r="AU411">
        <v>0</v>
      </c>
      <c r="AY411" t="s">
        <v>144</v>
      </c>
      <c r="AZ411" t="s">
        <v>102</v>
      </c>
      <c r="BA411" t="s">
        <v>2082</v>
      </c>
      <c r="BB411" t="s">
        <v>149</v>
      </c>
      <c r="BC411" t="s">
        <v>150</v>
      </c>
      <c r="BD411" t="s">
        <v>149</v>
      </c>
      <c r="BE411" t="s">
        <v>150</v>
      </c>
      <c r="BF411" t="s">
        <v>2083</v>
      </c>
      <c r="BG411" t="s">
        <v>98</v>
      </c>
      <c r="BH411" t="s">
        <v>109</v>
      </c>
      <c r="BJ411" t="s">
        <v>206</v>
      </c>
      <c r="BK411" t="s">
        <v>154</v>
      </c>
      <c r="BL411" s="10" t="s">
        <v>113</v>
      </c>
      <c r="BM411" s="10" t="s">
        <v>114</v>
      </c>
      <c r="BN411" s="10" t="s">
        <v>113</v>
      </c>
      <c r="BO411" s="10" t="s">
        <v>188</v>
      </c>
      <c r="BP411" t="s">
        <v>189</v>
      </c>
      <c r="BQ411" t="s">
        <v>157</v>
      </c>
      <c r="BR411" t="s">
        <v>158</v>
      </c>
      <c r="BS411">
        <v>29521</v>
      </c>
      <c r="BT411" t="s">
        <v>119</v>
      </c>
      <c r="BU411" t="s">
        <v>120</v>
      </c>
      <c r="BV411" s="10" t="s">
        <v>120</v>
      </c>
      <c r="BW411" s="10" t="s">
        <v>120</v>
      </c>
      <c r="BX411" s="10" t="s">
        <v>120</v>
      </c>
      <c r="BY411" s="10"/>
      <c r="CD411" t="s">
        <v>121</v>
      </c>
    </row>
    <row r="412" spans="2:82" x14ac:dyDescent="0.25">
      <c r="B412">
        <f t="shared" si="84"/>
        <v>408</v>
      </c>
      <c r="C412" t="s">
        <v>2090</v>
      </c>
      <c r="D412" t="s">
        <v>2091</v>
      </c>
      <c r="E412" t="s">
        <v>2092</v>
      </c>
      <c r="F412" t="s">
        <v>2093</v>
      </c>
      <c r="G412" t="s">
        <v>1757</v>
      </c>
      <c r="H412" t="s">
        <v>2094</v>
      </c>
      <c r="I412" t="s">
        <v>86</v>
      </c>
      <c r="J412" t="s">
        <v>2095</v>
      </c>
      <c r="K412" s="17">
        <v>5450000</v>
      </c>
      <c r="L412" s="17">
        <v>6388979</v>
      </c>
      <c r="M412" s="17">
        <v>5450000</v>
      </c>
      <c r="O412" t="s">
        <v>88</v>
      </c>
      <c r="P412" t="s">
        <v>89</v>
      </c>
      <c r="Q412" t="s">
        <v>1761</v>
      </c>
      <c r="R412" t="s">
        <v>216</v>
      </c>
      <c r="S412" t="s">
        <v>95</v>
      </c>
      <c r="T412" t="s">
        <v>165</v>
      </c>
      <c r="W412">
        <v>3188478</v>
      </c>
      <c r="X412">
        <v>0</v>
      </c>
      <c r="Y412" t="s">
        <v>620</v>
      </c>
      <c r="Z412" t="s">
        <v>218</v>
      </c>
      <c r="AA412" t="s">
        <v>219</v>
      </c>
      <c r="AB412" t="s">
        <v>958</v>
      </c>
      <c r="AC412" t="s">
        <v>621</v>
      </c>
      <c r="AD412" t="s">
        <v>494</v>
      </c>
      <c r="AE412" t="s">
        <v>369</v>
      </c>
      <c r="AG412" t="s">
        <v>100</v>
      </c>
      <c r="AH412" t="s">
        <v>2096</v>
      </c>
      <c r="AI412">
        <v>29810</v>
      </c>
      <c r="AJ412">
        <v>35094</v>
      </c>
      <c r="AK412">
        <v>0</v>
      </c>
      <c r="AL412">
        <v>0</v>
      </c>
      <c r="AM412">
        <v>0</v>
      </c>
      <c r="AN412">
        <v>29810</v>
      </c>
      <c r="AO412">
        <v>914</v>
      </c>
      <c r="AP412">
        <v>1</v>
      </c>
      <c r="AQ412" t="s">
        <v>920</v>
      </c>
      <c r="AR412" t="s">
        <v>1763</v>
      </c>
      <c r="AU412">
        <v>29550</v>
      </c>
      <c r="AX412">
        <v>531900</v>
      </c>
      <c r="AY412" t="s">
        <v>1010</v>
      </c>
      <c r="AZ412" t="s">
        <v>102</v>
      </c>
      <c r="BA412" t="s">
        <v>2097</v>
      </c>
      <c r="BB412" t="s">
        <v>2098</v>
      </c>
      <c r="BC412" t="s">
        <v>1390</v>
      </c>
      <c r="BD412" t="s">
        <v>1636</v>
      </c>
      <c r="BE412" t="s">
        <v>1637</v>
      </c>
      <c r="BF412" t="s">
        <v>2099</v>
      </c>
      <c r="BG412" t="s">
        <v>98</v>
      </c>
      <c r="BH412" t="s">
        <v>1639</v>
      </c>
      <c r="BI412" t="s">
        <v>2100</v>
      </c>
      <c r="BJ412" t="s">
        <v>2101</v>
      </c>
      <c r="BK412" t="s">
        <v>2102</v>
      </c>
      <c r="BL412" s="10" t="s">
        <v>113</v>
      </c>
      <c r="BM412" s="10" t="s">
        <v>114</v>
      </c>
      <c r="BN412" s="10" t="s">
        <v>113</v>
      </c>
      <c r="BO412" s="10" t="s">
        <v>1770</v>
      </c>
      <c r="BP412" t="s">
        <v>240</v>
      </c>
      <c r="BQ412" t="s">
        <v>241</v>
      </c>
      <c r="BR412" t="s">
        <v>242</v>
      </c>
      <c r="BS412">
        <v>171139</v>
      </c>
      <c r="BT412" t="s">
        <v>119</v>
      </c>
      <c r="BU412" t="s">
        <v>120</v>
      </c>
      <c r="BV412" s="10" t="s">
        <v>120</v>
      </c>
      <c r="BW412" s="10" t="s">
        <v>120</v>
      </c>
      <c r="BX412" s="10" t="s">
        <v>120</v>
      </c>
      <c r="BY412" s="10">
        <v>5</v>
      </c>
      <c r="BZ412">
        <v>5</v>
      </c>
      <c r="CA412">
        <v>855695</v>
      </c>
      <c r="CD412" t="s">
        <v>121</v>
      </c>
    </row>
    <row r="413" spans="2:82" x14ac:dyDescent="0.25">
      <c r="B413" t="str">
        <f t="shared" si="84"/>
        <v/>
      </c>
      <c r="K413" s="4"/>
      <c r="L413" s="4"/>
      <c r="M413" s="4"/>
      <c r="BM413" s="10"/>
      <c r="BN413" s="10"/>
      <c r="BO413" s="10"/>
      <c r="BW413" s="10"/>
      <c r="BX413" s="10"/>
      <c r="BY413" s="10"/>
    </row>
    <row r="414" spans="2:82" x14ac:dyDescent="0.25">
      <c r="B414" t="str">
        <f t="shared" si="84"/>
        <v/>
      </c>
      <c r="K414" s="4"/>
      <c r="L414" s="4"/>
      <c r="M414" s="4"/>
      <c r="BM414" s="10"/>
      <c r="BN414" s="10"/>
      <c r="BO414" s="10"/>
      <c r="BW414" s="10"/>
      <c r="BX414" s="10"/>
      <c r="BY414" s="10"/>
    </row>
    <row r="415" spans="2:82" x14ac:dyDescent="0.25">
      <c r="B415" t="str">
        <f t="shared" si="84"/>
        <v/>
      </c>
      <c r="K415" s="4"/>
      <c r="L415" s="4"/>
      <c r="M415" s="4"/>
      <c r="BM415" s="10"/>
      <c r="BN415" s="10"/>
      <c r="BO415" s="10"/>
      <c r="BW415" s="10"/>
      <c r="BX415" s="10"/>
      <c r="BY415" s="10"/>
    </row>
    <row r="416" spans="2:82" x14ac:dyDescent="0.25">
      <c r="B416" t="str">
        <f t="shared" si="84"/>
        <v/>
      </c>
      <c r="K416" s="4"/>
      <c r="L416" s="4"/>
      <c r="M416" s="4"/>
      <c r="BM416" s="10"/>
      <c r="BN416" s="10"/>
      <c r="BO416" s="10"/>
      <c r="BW416" s="10"/>
      <c r="BX416" s="10"/>
      <c r="BY416" s="10"/>
    </row>
    <row r="417" spans="2:77" x14ac:dyDescent="0.25">
      <c r="B417" t="str">
        <f t="shared" si="84"/>
        <v/>
      </c>
      <c r="K417" s="4"/>
      <c r="L417" s="4"/>
      <c r="M417" s="4"/>
      <c r="BM417" s="10"/>
      <c r="BN417" s="10"/>
      <c r="BO417" s="10"/>
      <c r="BW417" s="10"/>
      <c r="BX417" s="10"/>
      <c r="BY417" s="10"/>
    </row>
    <row r="418" spans="2:77" x14ac:dyDescent="0.25">
      <c r="B418" t="str">
        <f t="shared" si="84"/>
        <v/>
      </c>
      <c r="K418" s="4"/>
      <c r="L418" s="4"/>
      <c r="M418" s="4"/>
      <c r="BM418" s="10"/>
      <c r="BN418" s="10"/>
      <c r="BO418" s="10"/>
      <c r="BW418" s="10"/>
      <c r="BX418" s="10"/>
      <c r="BY418" s="10"/>
    </row>
    <row r="419" spans="2:77" x14ac:dyDescent="0.25">
      <c r="B419" t="str">
        <f t="shared" si="84"/>
        <v/>
      </c>
      <c r="K419" s="4"/>
      <c r="L419" s="4"/>
      <c r="M419" s="4"/>
      <c r="BM419" s="10"/>
      <c r="BN419" s="10"/>
      <c r="BO419" s="10"/>
      <c r="BW419" s="10"/>
      <c r="BX419" s="10"/>
      <c r="BY419" s="10"/>
    </row>
    <row r="420" spans="2:77" x14ac:dyDescent="0.25">
      <c r="B420" t="str">
        <f t="shared" si="84"/>
        <v/>
      </c>
      <c r="K420" s="4"/>
      <c r="L420" s="4"/>
      <c r="M420" s="4"/>
      <c r="BM420" s="10"/>
      <c r="BN420" s="10"/>
      <c r="BO420" s="10"/>
      <c r="BW420" s="10"/>
      <c r="BX420" s="10"/>
      <c r="BY420" s="10"/>
    </row>
    <row r="421" spans="2:77" x14ac:dyDescent="0.25">
      <c r="B421" t="str">
        <f t="shared" si="84"/>
        <v/>
      </c>
      <c r="K421" s="4"/>
      <c r="L421" s="4"/>
      <c r="M421" s="4"/>
      <c r="BM421" s="10"/>
      <c r="BN421" s="10"/>
      <c r="BO421" s="10"/>
      <c r="BW421" s="10"/>
      <c r="BX421" s="10"/>
      <c r="BY421" s="10"/>
    </row>
    <row r="422" spans="2:77" x14ac:dyDescent="0.25">
      <c r="B422" t="str">
        <f t="shared" si="84"/>
        <v/>
      </c>
      <c r="K422" s="4"/>
      <c r="L422" s="4"/>
      <c r="M422" s="4"/>
      <c r="BM422" s="10"/>
      <c r="BN422" s="10"/>
      <c r="BO422" s="10"/>
      <c r="BW422" s="10"/>
      <c r="BX422" s="10"/>
      <c r="BY422" s="10"/>
    </row>
    <row r="423" spans="2:77" x14ac:dyDescent="0.25">
      <c r="B423" t="str">
        <f t="shared" si="84"/>
        <v/>
      </c>
      <c r="K423" s="4"/>
      <c r="L423" s="4"/>
      <c r="M423" s="4"/>
      <c r="BM423" s="10"/>
      <c r="BN423" s="10"/>
      <c r="BO423" s="10"/>
      <c r="BW423" s="10"/>
      <c r="BX423" s="10"/>
      <c r="BY423" s="10"/>
    </row>
    <row r="424" spans="2:77" x14ac:dyDescent="0.25">
      <c r="B424" t="str">
        <f t="shared" si="84"/>
        <v/>
      </c>
      <c r="K424" s="4"/>
      <c r="L424" s="4"/>
      <c r="M424" s="4"/>
      <c r="BM424" s="10"/>
      <c r="BN424" s="10"/>
      <c r="BO424" s="10"/>
      <c r="BW424" s="10"/>
      <c r="BX424" s="10"/>
      <c r="BY424" s="10"/>
    </row>
    <row r="425" spans="2:77" x14ac:dyDescent="0.25">
      <c r="B425" t="str">
        <f t="shared" si="84"/>
        <v/>
      </c>
      <c r="K425" s="4"/>
      <c r="L425" s="4"/>
      <c r="M425" s="4"/>
      <c r="BM425" s="10"/>
      <c r="BN425" s="10"/>
      <c r="BO425" s="10"/>
      <c r="BW425" s="10"/>
      <c r="BX425" s="10"/>
      <c r="BY425" s="10"/>
    </row>
    <row r="426" spans="2:77" x14ac:dyDescent="0.25">
      <c r="B426" t="str">
        <f t="shared" si="84"/>
        <v/>
      </c>
      <c r="K426" s="4"/>
      <c r="L426" s="4"/>
      <c r="M426" s="4"/>
      <c r="BM426" s="10"/>
      <c r="BN426" s="10"/>
      <c r="BO426" s="10"/>
      <c r="BW426" s="10"/>
      <c r="BX426" s="10"/>
      <c r="BY426" s="10"/>
    </row>
    <row r="427" spans="2:77" x14ac:dyDescent="0.25">
      <c r="B427" t="str">
        <f t="shared" si="84"/>
        <v/>
      </c>
      <c r="K427" s="4"/>
      <c r="L427" s="4"/>
      <c r="M427" s="4"/>
      <c r="BM427" s="10"/>
      <c r="BN427" s="10"/>
      <c r="BO427" s="10"/>
      <c r="BW427" s="10"/>
      <c r="BX427" s="10"/>
      <c r="BY427" s="10"/>
    </row>
    <row r="428" spans="2:77" x14ac:dyDescent="0.25">
      <c r="B428" t="str">
        <f t="shared" si="84"/>
        <v/>
      </c>
      <c r="K428" s="4"/>
      <c r="L428" s="4"/>
      <c r="M428" s="4"/>
      <c r="BM428" s="10"/>
      <c r="BN428" s="10"/>
      <c r="BO428" s="10"/>
      <c r="BW428" s="10"/>
      <c r="BX428" s="10"/>
      <c r="BY428" s="10"/>
    </row>
    <row r="429" spans="2:77" x14ac:dyDescent="0.25">
      <c r="B429" t="str">
        <f t="shared" si="84"/>
        <v/>
      </c>
      <c r="K429" s="4"/>
      <c r="L429" s="4"/>
      <c r="M429" s="4"/>
      <c r="BM429" s="10"/>
      <c r="BN429" s="10"/>
      <c r="BO429" s="10"/>
      <c r="BW429" s="10"/>
      <c r="BX429" s="10"/>
      <c r="BY429" s="10"/>
    </row>
    <row r="430" spans="2:77" x14ac:dyDescent="0.25">
      <c r="B430" t="str">
        <f t="shared" si="84"/>
        <v/>
      </c>
      <c r="K430" s="4"/>
      <c r="L430" s="4"/>
      <c r="M430" s="4"/>
      <c r="BM430" s="10"/>
      <c r="BN430" s="10"/>
      <c r="BO430" s="10"/>
      <c r="BW430" s="10"/>
      <c r="BX430" s="10"/>
      <c r="BY430" s="10"/>
    </row>
    <row r="431" spans="2:77" x14ac:dyDescent="0.25">
      <c r="B431" t="str">
        <f t="shared" si="84"/>
        <v/>
      </c>
      <c r="K431" s="4"/>
      <c r="L431" s="4"/>
      <c r="M431" s="4"/>
      <c r="BM431" s="10"/>
      <c r="BN431" s="10"/>
      <c r="BO431" s="10"/>
      <c r="BW431" s="10"/>
      <c r="BX431" s="10"/>
      <c r="BY431" s="10"/>
    </row>
    <row r="432" spans="2:77" x14ac:dyDescent="0.25">
      <c r="B432" t="str">
        <f t="shared" si="84"/>
        <v/>
      </c>
      <c r="K432" s="4"/>
      <c r="L432" s="4"/>
      <c r="M432" s="4"/>
      <c r="BM432" s="10"/>
      <c r="BN432" s="10"/>
      <c r="BO432" s="10"/>
      <c r="BW432" s="10"/>
      <c r="BX432" s="10"/>
      <c r="BY432" s="10"/>
    </row>
    <row r="433" spans="2:77" x14ac:dyDescent="0.25">
      <c r="B433" t="str">
        <f t="shared" si="84"/>
        <v/>
      </c>
      <c r="K433" s="4"/>
      <c r="L433" s="4"/>
      <c r="M433" s="4"/>
      <c r="BM433" s="10"/>
      <c r="BN433" s="10"/>
      <c r="BO433" s="10"/>
      <c r="BW433" s="10"/>
      <c r="BX433" s="10"/>
      <c r="BY433" s="10"/>
    </row>
    <row r="434" spans="2:77" x14ac:dyDescent="0.25">
      <c r="B434" t="str">
        <f t="shared" si="84"/>
        <v/>
      </c>
      <c r="K434" s="4"/>
      <c r="L434" s="4"/>
      <c r="M434" s="4"/>
      <c r="BM434" s="10"/>
      <c r="BN434" s="10"/>
      <c r="BO434" s="10"/>
      <c r="BW434" s="10"/>
      <c r="BX434" s="10"/>
      <c r="BY434" s="10"/>
    </row>
    <row r="435" spans="2:77" x14ac:dyDescent="0.25">
      <c r="B435" t="str">
        <f t="shared" si="84"/>
        <v/>
      </c>
      <c r="K435" s="4"/>
      <c r="L435" s="4"/>
      <c r="M435" s="4"/>
      <c r="BM435" s="10"/>
      <c r="BN435" s="10"/>
      <c r="BO435" s="10"/>
      <c r="BW435" s="10"/>
      <c r="BX435" s="10"/>
      <c r="BY435" s="10"/>
    </row>
    <row r="436" spans="2:77" x14ac:dyDescent="0.25">
      <c r="B436" t="str">
        <f t="shared" si="84"/>
        <v/>
      </c>
      <c r="K436" s="4"/>
      <c r="L436" s="4"/>
      <c r="M436" s="4"/>
      <c r="BM436" s="10"/>
      <c r="BN436" s="10"/>
      <c r="BO436" s="10"/>
      <c r="BW436" s="10"/>
      <c r="BX436" s="10"/>
      <c r="BY436" s="10"/>
    </row>
    <row r="437" spans="2:77" x14ac:dyDescent="0.25">
      <c r="B437" t="str">
        <f t="shared" si="84"/>
        <v/>
      </c>
      <c r="K437" s="4"/>
      <c r="L437" s="4"/>
      <c r="M437" s="4"/>
      <c r="BM437" s="10"/>
      <c r="BN437" s="10"/>
      <c r="BO437" s="10"/>
      <c r="BW437" s="10"/>
      <c r="BX437" s="10"/>
      <c r="BY437" s="10"/>
    </row>
    <row r="438" spans="2:77" x14ac:dyDescent="0.25">
      <c r="B438" t="str">
        <f t="shared" si="84"/>
        <v/>
      </c>
      <c r="K438" s="4"/>
      <c r="L438" s="4"/>
      <c r="M438" s="4"/>
      <c r="BM438" s="10"/>
      <c r="BN438" s="10"/>
      <c r="BO438" s="10"/>
      <c r="BW438" s="10"/>
      <c r="BX438" s="10"/>
      <c r="BY438" s="10"/>
    </row>
    <row r="439" spans="2:77" x14ac:dyDescent="0.25">
      <c r="B439" t="str">
        <f t="shared" si="84"/>
        <v/>
      </c>
      <c r="K439" s="4"/>
      <c r="L439" s="4"/>
      <c r="M439" s="4"/>
      <c r="BM439" s="10"/>
      <c r="BN439" s="10"/>
      <c r="BO439" s="10"/>
      <c r="BW439" s="10"/>
      <c r="BX439" s="10"/>
      <c r="BY439" s="10"/>
    </row>
    <row r="440" spans="2:77" x14ac:dyDescent="0.25">
      <c r="B440" t="str">
        <f t="shared" si="84"/>
        <v/>
      </c>
      <c r="K440" s="4"/>
      <c r="L440" s="4"/>
      <c r="M440" s="4"/>
      <c r="BM440" s="10"/>
      <c r="BN440" s="10"/>
      <c r="BO440" s="10"/>
      <c r="BW440" s="10"/>
      <c r="BX440" s="10"/>
      <c r="BY440" s="10"/>
    </row>
    <row r="441" spans="2:77" x14ac:dyDescent="0.25">
      <c r="B441" t="str">
        <f t="shared" si="84"/>
        <v/>
      </c>
      <c r="K441" s="4"/>
      <c r="L441" s="4"/>
      <c r="M441" s="4"/>
      <c r="BM441" s="10"/>
      <c r="BN441" s="10"/>
      <c r="BO441" s="10"/>
      <c r="BW441" s="10"/>
      <c r="BX441" s="10"/>
      <c r="BY441" s="10"/>
    </row>
    <row r="442" spans="2:77" x14ac:dyDescent="0.25">
      <c r="B442" t="str">
        <f t="shared" si="84"/>
        <v/>
      </c>
      <c r="K442" s="4"/>
      <c r="L442" s="4"/>
      <c r="M442" s="4"/>
      <c r="BM442" s="10"/>
      <c r="BN442" s="10"/>
      <c r="BO442" s="10"/>
      <c r="BW442" s="10"/>
      <c r="BX442" s="10"/>
      <c r="BY442" s="10"/>
    </row>
    <row r="443" spans="2:77" x14ac:dyDescent="0.25">
      <c r="B443" t="str">
        <f t="shared" si="84"/>
        <v/>
      </c>
      <c r="K443" s="4"/>
      <c r="L443" s="4"/>
      <c r="M443" s="4"/>
      <c r="BM443" s="10"/>
      <c r="BN443" s="10"/>
      <c r="BO443" s="10"/>
      <c r="BW443" s="10"/>
      <c r="BX443" s="10"/>
      <c r="BY443" s="10"/>
    </row>
    <row r="444" spans="2:77" x14ac:dyDescent="0.25">
      <c r="B444" t="str">
        <f t="shared" si="84"/>
        <v/>
      </c>
      <c r="K444" s="4"/>
      <c r="L444" s="4"/>
      <c r="M444" s="4"/>
      <c r="BM444" s="10"/>
      <c r="BN444" s="10"/>
      <c r="BO444" s="10"/>
      <c r="BW444" s="10"/>
      <c r="BX444" s="10"/>
      <c r="BY444" s="10"/>
    </row>
    <row r="445" spans="2:77" x14ac:dyDescent="0.25">
      <c r="B445" t="str">
        <f t="shared" si="84"/>
        <v/>
      </c>
      <c r="K445" s="4"/>
      <c r="L445" s="4"/>
      <c r="M445" s="4"/>
      <c r="BM445" s="10"/>
      <c r="BN445" s="10"/>
      <c r="BO445" s="10"/>
      <c r="BW445" s="10"/>
      <c r="BX445" s="10"/>
      <c r="BY445" s="10"/>
    </row>
    <row r="446" spans="2:77" x14ac:dyDescent="0.25">
      <c r="B446" t="str">
        <f t="shared" si="84"/>
        <v/>
      </c>
      <c r="K446" s="4"/>
      <c r="L446" s="4"/>
      <c r="M446" s="4"/>
      <c r="BM446" s="10"/>
      <c r="BN446" s="10"/>
      <c r="BO446" s="10"/>
      <c r="BW446" s="10"/>
      <c r="BX446" s="10"/>
      <c r="BY446" s="10"/>
    </row>
    <row r="447" spans="2:77" x14ac:dyDescent="0.25">
      <c r="B447" t="str">
        <f t="shared" si="84"/>
        <v/>
      </c>
      <c r="K447" s="4"/>
      <c r="L447" s="4"/>
      <c r="M447" s="4"/>
      <c r="BM447" s="10"/>
      <c r="BN447" s="10"/>
      <c r="BO447" s="10"/>
      <c r="BW447" s="10"/>
      <c r="BX447" s="10"/>
      <c r="BY447" s="10"/>
    </row>
    <row r="448" spans="2:77" x14ac:dyDescent="0.25">
      <c r="B448" t="str">
        <f t="shared" si="84"/>
        <v/>
      </c>
      <c r="K448" s="4"/>
      <c r="L448" s="4"/>
      <c r="M448" s="4"/>
      <c r="BM448" s="10"/>
      <c r="BN448" s="10"/>
      <c r="BO448" s="10"/>
      <c r="BW448" s="10"/>
      <c r="BX448" s="10"/>
      <c r="BY448" s="10"/>
    </row>
    <row r="449" spans="2:77" x14ac:dyDescent="0.25">
      <c r="B449" t="str">
        <f t="shared" si="84"/>
        <v/>
      </c>
      <c r="K449" s="4"/>
      <c r="L449" s="4"/>
      <c r="M449" s="4"/>
      <c r="BM449" s="10"/>
      <c r="BN449" s="10"/>
      <c r="BO449" s="10"/>
      <c r="BW449" s="10"/>
      <c r="BX449" s="10"/>
      <c r="BY449" s="10"/>
    </row>
    <row r="450" spans="2:77" x14ac:dyDescent="0.25">
      <c r="B450" t="str">
        <f t="shared" si="84"/>
        <v/>
      </c>
      <c r="K450" s="4"/>
      <c r="L450" s="4"/>
      <c r="M450" s="4"/>
      <c r="BM450" s="10"/>
      <c r="BN450" s="10"/>
      <c r="BO450" s="10"/>
      <c r="BW450" s="10"/>
      <c r="BX450" s="10"/>
      <c r="BY450" s="10"/>
    </row>
    <row r="451" spans="2:77" x14ac:dyDescent="0.25">
      <c r="B451" t="str">
        <f t="shared" si="84"/>
        <v/>
      </c>
      <c r="K451" s="4"/>
      <c r="L451" s="4"/>
      <c r="M451" s="4"/>
      <c r="BM451" s="10"/>
      <c r="BN451" s="10"/>
      <c r="BO451" s="10"/>
      <c r="BW451" s="10"/>
      <c r="BX451" s="10"/>
      <c r="BY451" s="10"/>
    </row>
    <row r="452" spans="2:77" x14ac:dyDescent="0.25">
      <c r="B452" t="str">
        <f t="shared" si="84"/>
        <v/>
      </c>
      <c r="K452" s="4"/>
      <c r="L452" s="4"/>
      <c r="M452" s="4"/>
      <c r="BM452" s="10"/>
      <c r="BN452" s="10"/>
      <c r="BO452" s="10"/>
      <c r="BW452" s="10"/>
      <c r="BX452" s="10"/>
      <c r="BY452" s="10"/>
    </row>
    <row r="453" spans="2:77" x14ac:dyDescent="0.25">
      <c r="B453" t="str">
        <f t="shared" si="84"/>
        <v/>
      </c>
      <c r="K453" s="4"/>
      <c r="L453" s="4"/>
      <c r="M453" s="4"/>
      <c r="BM453" s="10"/>
      <c r="BN453" s="10"/>
      <c r="BO453" s="10"/>
      <c r="BW453" s="10"/>
      <c r="BX453" s="10"/>
      <c r="BY453" s="10"/>
    </row>
    <row r="454" spans="2:77" x14ac:dyDescent="0.25">
      <c r="B454" t="str">
        <f t="shared" ref="B454:B504" si="85">IF(C454="","",B453+1)</f>
        <v/>
      </c>
      <c r="K454" s="4"/>
      <c r="L454" s="4"/>
      <c r="M454" s="4"/>
      <c r="BM454" s="10"/>
      <c r="BN454" s="10"/>
      <c r="BO454" s="10"/>
      <c r="BW454" s="10"/>
      <c r="BX454" s="10"/>
      <c r="BY454" s="10"/>
    </row>
    <row r="455" spans="2:77" x14ac:dyDescent="0.25">
      <c r="B455" t="str">
        <f t="shared" si="85"/>
        <v/>
      </c>
      <c r="K455" s="4"/>
      <c r="L455" s="4"/>
      <c r="M455" s="4"/>
      <c r="BM455" s="10"/>
      <c r="BN455" s="10"/>
      <c r="BO455" s="10"/>
      <c r="BW455" s="10"/>
      <c r="BX455" s="10"/>
      <c r="BY455" s="10"/>
    </row>
    <row r="456" spans="2:77" x14ac:dyDescent="0.25">
      <c r="B456" t="str">
        <f t="shared" si="85"/>
        <v/>
      </c>
      <c r="K456" s="4"/>
      <c r="L456" s="4"/>
      <c r="M456" s="4"/>
      <c r="BM456" s="10"/>
      <c r="BN456" s="10"/>
      <c r="BO456" s="10"/>
      <c r="BW456" s="10"/>
      <c r="BX456" s="10"/>
      <c r="BY456" s="10"/>
    </row>
    <row r="457" spans="2:77" x14ac:dyDescent="0.25">
      <c r="B457" t="str">
        <f t="shared" si="85"/>
        <v/>
      </c>
      <c r="K457" s="4"/>
      <c r="L457" s="4"/>
      <c r="M457" s="4"/>
      <c r="BM457" s="10"/>
      <c r="BN457" s="10"/>
      <c r="BO457" s="10"/>
      <c r="BW457" s="10"/>
      <c r="BX457" s="10"/>
      <c r="BY457" s="10"/>
    </row>
    <row r="458" spans="2:77" x14ac:dyDescent="0.25">
      <c r="B458" t="str">
        <f t="shared" si="85"/>
        <v/>
      </c>
      <c r="K458" s="4"/>
      <c r="L458" s="4"/>
      <c r="M458" s="4"/>
      <c r="BM458" s="10"/>
      <c r="BN458" s="10"/>
      <c r="BO458" s="10"/>
      <c r="BW458" s="10"/>
      <c r="BX458" s="10"/>
      <c r="BY458" s="10"/>
    </row>
    <row r="459" spans="2:77" x14ac:dyDescent="0.25">
      <c r="B459" t="str">
        <f t="shared" si="85"/>
        <v/>
      </c>
      <c r="K459" s="4"/>
      <c r="L459" s="4"/>
      <c r="M459" s="4"/>
      <c r="BM459" s="10"/>
      <c r="BN459" s="10"/>
      <c r="BO459" s="10"/>
      <c r="BW459" s="10"/>
      <c r="BX459" s="10"/>
      <c r="BY459" s="10"/>
    </row>
    <row r="460" spans="2:77" x14ac:dyDescent="0.25">
      <c r="B460" t="str">
        <f t="shared" si="85"/>
        <v/>
      </c>
      <c r="K460" s="4"/>
      <c r="L460" s="4"/>
      <c r="M460" s="4"/>
      <c r="BM460" s="10"/>
      <c r="BN460" s="10"/>
      <c r="BO460" s="10"/>
      <c r="BW460" s="10"/>
      <c r="BX460" s="10"/>
      <c r="BY460" s="10"/>
    </row>
    <row r="461" spans="2:77" x14ac:dyDescent="0.25">
      <c r="B461" t="str">
        <f t="shared" si="85"/>
        <v/>
      </c>
      <c r="K461" s="4"/>
      <c r="L461" s="4"/>
      <c r="M461" s="4"/>
      <c r="BM461" s="10"/>
      <c r="BN461" s="10"/>
      <c r="BO461" s="10"/>
      <c r="BW461" s="10"/>
      <c r="BX461" s="10"/>
      <c r="BY461" s="10"/>
    </row>
    <row r="462" spans="2:77" x14ac:dyDescent="0.25">
      <c r="B462" t="str">
        <f t="shared" si="85"/>
        <v/>
      </c>
      <c r="K462" s="4"/>
      <c r="L462" s="4"/>
      <c r="M462" s="4"/>
      <c r="BM462" s="10"/>
      <c r="BN462" s="10"/>
      <c r="BO462" s="10"/>
      <c r="BW462" s="10"/>
      <c r="BX462" s="10"/>
      <c r="BY462" s="10"/>
    </row>
    <row r="463" spans="2:77" x14ac:dyDescent="0.25">
      <c r="B463" t="str">
        <f t="shared" si="85"/>
        <v/>
      </c>
      <c r="K463" s="4"/>
      <c r="L463" s="4"/>
      <c r="M463" s="4"/>
      <c r="BM463" s="10"/>
      <c r="BN463" s="10"/>
      <c r="BO463" s="10"/>
      <c r="BW463" s="10"/>
      <c r="BX463" s="10"/>
      <c r="BY463" s="10"/>
    </row>
    <row r="464" spans="2:77" x14ac:dyDescent="0.25">
      <c r="B464" t="str">
        <f t="shared" si="85"/>
        <v/>
      </c>
      <c r="K464" s="4"/>
      <c r="L464" s="4"/>
      <c r="M464" s="4"/>
      <c r="BM464" s="10"/>
      <c r="BN464" s="10"/>
      <c r="BO464" s="10"/>
      <c r="BW464" s="10"/>
      <c r="BX464" s="10"/>
      <c r="BY464" s="10"/>
    </row>
    <row r="465" spans="2:77" x14ac:dyDescent="0.25">
      <c r="B465" t="str">
        <f t="shared" si="85"/>
        <v/>
      </c>
      <c r="K465" s="4"/>
      <c r="L465" s="4"/>
      <c r="M465" s="4"/>
      <c r="BM465" s="10"/>
      <c r="BN465" s="10"/>
      <c r="BO465" s="10"/>
      <c r="BW465" s="10"/>
      <c r="BX465" s="10"/>
      <c r="BY465" s="10"/>
    </row>
    <row r="466" spans="2:77" x14ac:dyDescent="0.25">
      <c r="B466" t="str">
        <f t="shared" si="85"/>
        <v/>
      </c>
      <c r="K466" s="4"/>
      <c r="L466" s="4"/>
      <c r="M466" s="4"/>
      <c r="BM466" s="10"/>
      <c r="BN466" s="10"/>
      <c r="BO466" s="10"/>
      <c r="BW466" s="10"/>
      <c r="BX466" s="10"/>
      <c r="BY466" s="10"/>
    </row>
    <row r="467" spans="2:77" x14ac:dyDescent="0.25">
      <c r="B467" t="str">
        <f t="shared" si="85"/>
        <v/>
      </c>
      <c r="K467" s="4"/>
      <c r="L467" s="4"/>
      <c r="M467" s="4"/>
      <c r="BM467" s="10"/>
      <c r="BN467" s="10"/>
      <c r="BO467" s="10"/>
      <c r="BW467" s="10"/>
      <c r="BX467" s="10"/>
      <c r="BY467" s="10"/>
    </row>
    <row r="468" spans="2:77" x14ac:dyDescent="0.25">
      <c r="B468" t="str">
        <f t="shared" si="85"/>
        <v/>
      </c>
      <c r="K468" s="4"/>
      <c r="L468" s="4"/>
      <c r="M468" s="4"/>
      <c r="BM468" s="10"/>
      <c r="BN468" s="10"/>
      <c r="BO468" s="10"/>
      <c r="BW468" s="10"/>
      <c r="BX468" s="10"/>
      <c r="BY468" s="10"/>
    </row>
    <row r="469" spans="2:77" x14ac:dyDescent="0.25">
      <c r="B469" t="str">
        <f t="shared" si="85"/>
        <v/>
      </c>
      <c r="K469" s="4"/>
      <c r="L469" s="4"/>
      <c r="M469" s="4"/>
      <c r="BM469" s="10"/>
      <c r="BN469" s="10"/>
      <c r="BO469" s="10"/>
      <c r="BW469" s="10"/>
      <c r="BX469" s="10"/>
      <c r="BY469" s="10"/>
    </row>
    <row r="470" spans="2:77" x14ac:dyDescent="0.25">
      <c r="B470" t="str">
        <f t="shared" si="85"/>
        <v/>
      </c>
      <c r="K470" s="4"/>
      <c r="L470" s="4"/>
      <c r="M470" s="4"/>
      <c r="BM470" s="10"/>
      <c r="BN470" s="10"/>
      <c r="BO470" s="10"/>
      <c r="BW470" s="10"/>
      <c r="BX470" s="10"/>
      <c r="BY470" s="10"/>
    </row>
    <row r="471" spans="2:77" x14ac:dyDescent="0.25">
      <c r="B471" t="str">
        <f t="shared" si="85"/>
        <v/>
      </c>
      <c r="K471" s="4"/>
      <c r="L471" s="4"/>
      <c r="M471" s="4"/>
      <c r="BM471" s="10"/>
      <c r="BN471" s="10"/>
      <c r="BO471" s="10"/>
      <c r="BW471" s="10"/>
      <c r="BX471" s="10"/>
      <c r="BY471" s="10"/>
    </row>
    <row r="472" spans="2:77" x14ac:dyDescent="0.25">
      <c r="B472" t="str">
        <f t="shared" si="85"/>
        <v/>
      </c>
      <c r="K472" s="4"/>
      <c r="L472" s="4"/>
      <c r="M472" s="4"/>
      <c r="BM472" s="10"/>
      <c r="BN472" s="10"/>
      <c r="BO472" s="10"/>
      <c r="BW472" s="10"/>
      <c r="BX472" s="10"/>
      <c r="BY472" s="10"/>
    </row>
    <row r="473" spans="2:77" x14ac:dyDescent="0.25">
      <c r="B473" t="str">
        <f t="shared" si="85"/>
        <v/>
      </c>
      <c r="K473" s="4"/>
      <c r="L473" s="4"/>
      <c r="M473" s="4"/>
      <c r="BM473" s="10"/>
      <c r="BN473" s="10"/>
      <c r="BO473" s="10"/>
      <c r="BW473" s="10"/>
      <c r="BX473" s="10"/>
      <c r="BY473" s="10"/>
    </row>
    <row r="474" spans="2:77" x14ac:dyDescent="0.25">
      <c r="B474" t="str">
        <f t="shared" si="85"/>
        <v/>
      </c>
      <c r="K474" s="4"/>
      <c r="L474" s="4"/>
      <c r="M474" s="4"/>
      <c r="BM474" s="10"/>
      <c r="BN474" s="10"/>
      <c r="BO474" s="10"/>
      <c r="BW474" s="10"/>
      <c r="BX474" s="10"/>
      <c r="BY474" s="10"/>
    </row>
    <row r="475" spans="2:77" x14ac:dyDescent="0.25">
      <c r="B475" t="str">
        <f t="shared" si="85"/>
        <v/>
      </c>
      <c r="K475" s="4"/>
      <c r="L475" s="4"/>
      <c r="M475" s="4"/>
      <c r="BM475" s="10"/>
      <c r="BN475" s="10"/>
      <c r="BO475" s="10"/>
      <c r="BW475" s="10"/>
      <c r="BX475" s="10"/>
      <c r="BY475" s="10"/>
    </row>
    <row r="476" spans="2:77" x14ac:dyDescent="0.25">
      <c r="B476" t="str">
        <f t="shared" si="85"/>
        <v/>
      </c>
      <c r="K476" s="4"/>
      <c r="L476" s="4"/>
      <c r="M476" s="4"/>
      <c r="BM476" s="10"/>
      <c r="BN476" s="10"/>
      <c r="BO476" s="10"/>
      <c r="BW476" s="10"/>
      <c r="BX476" s="10"/>
      <c r="BY476" s="10"/>
    </row>
    <row r="477" spans="2:77" x14ac:dyDescent="0.25">
      <c r="B477" t="str">
        <f t="shared" si="85"/>
        <v/>
      </c>
      <c r="K477" s="4"/>
      <c r="L477" s="4"/>
      <c r="M477" s="4"/>
      <c r="BM477" s="10"/>
      <c r="BN477" s="10"/>
      <c r="BO477" s="10"/>
      <c r="BW477" s="10"/>
      <c r="BX477" s="10"/>
      <c r="BY477" s="10"/>
    </row>
    <row r="478" spans="2:77" x14ac:dyDescent="0.25">
      <c r="B478" t="str">
        <f t="shared" si="85"/>
        <v/>
      </c>
      <c r="K478" s="4"/>
      <c r="L478" s="4"/>
      <c r="M478" s="4"/>
      <c r="BM478" s="10"/>
      <c r="BN478" s="10"/>
      <c r="BO478" s="10"/>
      <c r="BW478" s="10"/>
      <c r="BX478" s="10"/>
      <c r="BY478" s="10"/>
    </row>
    <row r="479" spans="2:77" x14ac:dyDescent="0.25">
      <c r="B479" t="str">
        <f t="shared" si="85"/>
        <v/>
      </c>
      <c r="K479" s="4"/>
      <c r="L479" s="4"/>
      <c r="M479" s="4"/>
      <c r="BM479" s="10"/>
      <c r="BN479" s="10"/>
      <c r="BO479" s="10"/>
      <c r="BW479" s="10"/>
      <c r="BX479" s="10"/>
      <c r="BY479" s="10"/>
    </row>
    <row r="480" spans="2:77" x14ac:dyDescent="0.25">
      <c r="B480" t="str">
        <f t="shared" si="85"/>
        <v/>
      </c>
      <c r="K480" s="4"/>
      <c r="L480" s="4"/>
      <c r="M480" s="4"/>
      <c r="BM480" s="10"/>
      <c r="BN480" s="10"/>
      <c r="BO480" s="10"/>
      <c r="BW480" s="10"/>
      <c r="BX480" s="10"/>
      <c r="BY480" s="10"/>
    </row>
    <row r="481" spans="2:77" x14ac:dyDescent="0.25">
      <c r="B481" t="str">
        <f t="shared" si="85"/>
        <v/>
      </c>
      <c r="K481" s="4"/>
      <c r="L481" s="4"/>
      <c r="M481" s="4"/>
      <c r="BM481" s="10"/>
      <c r="BN481" s="10"/>
      <c r="BO481" s="10"/>
      <c r="BW481" s="10"/>
      <c r="BX481" s="10"/>
      <c r="BY481" s="10"/>
    </row>
    <row r="482" spans="2:77" x14ac:dyDescent="0.25">
      <c r="B482" t="str">
        <f t="shared" si="85"/>
        <v/>
      </c>
      <c r="K482" s="4"/>
      <c r="L482" s="4"/>
      <c r="M482" s="4"/>
      <c r="BM482" s="10"/>
      <c r="BN482" s="10"/>
      <c r="BO482" s="10"/>
      <c r="BW482" s="10"/>
      <c r="BX482" s="10"/>
      <c r="BY482" s="10"/>
    </row>
    <row r="483" spans="2:77" x14ac:dyDescent="0.25">
      <c r="B483" t="str">
        <f t="shared" si="85"/>
        <v/>
      </c>
      <c r="K483" s="4"/>
      <c r="L483" s="4"/>
      <c r="M483" s="4"/>
      <c r="BM483" s="10"/>
      <c r="BN483" s="10"/>
      <c r="BO483" s="10"/>
      <c r="BW483" s="10"/>
      <c r="BX483" s="10"/>
      <c r="BY483" s="10"/>
    </row>
    <row r="484" spans="2:77" x14ac:dyDescent="0.25">
      <c r="B484" t="str">
        <f t="shared" si="85"/>
        <v/>
      </c>
      <c r="K484" s="4"/>
      <c r="L484" s="4"/>
      <c r="M484" s="4"/>
      <c r="BM484" s="10"/>
      <c r="BN484" s="10"/>
      <c r="BO484" s="10"/>
      <c r="BW484" s="10"/>
      <c r="BX484" s="10"/>
      <c r="BY484" s="10"/>
    </row>
    <row r="485" spans="2:77" x14ac:dyDescent="0.25">
      <c r="B485" t="str">
        <f t="shared" si="85"/>
        <v/>
      </c>
      <c r="K485" s="4"/>
      <c r="L485" s="4"/>
      <c r="M485" s="4"/>
      <c r="BM485" s="10"/>
      <c r="BN485" s="10"/>
      <c r="BO485" s="10"/>
      <c r="BW485" s="10"/>
      <c r="BX485" s="10"/>
      <c r="BY485" s="10"/>
    </row>
    <row r="486" spans="2:77" x14ac:dyDescent="0.25">
      <c r="B486" t="str">
        <f t="shared" si="85"/>
        <v/>
      </c>
      <c r="K486" s="4"/>
      <c r="L486" s="4"/>
      <c r="M486" s="4"/>
      <c r="BM486" s="10"/>
      <c r="BN486" s="10"/>
      <c r="BO486" s="10"/>
      <c r="BW486" s="10"/>
      <c r="BX486" s="10"/>
      <c r="BY486" s="10"/>
    </row>
    <row r="487" spans="2:77" x14ac:dyDescent="0.25">
      <c r="B487" t="str">
        <f t="shared" si="85"/>
        <v/>
      </c>
      <c r="K487" s="4"/>
      <c r="L487" s="4"/>
      <c r="M487" s="4"/>
      <c r="BM487" s="10"/>
      <c r="BN487" s="10"/>
      <c r="BO487" s="10"/>
      <c r="BW487" s="10"/>
      <c r="BX487" s="10"/>
      <c r="BY487" s="10"/>
    </row>
    <row r="488" spans="2:77" x14ac:dyDescent="0.25">
      <c r="B488" t="str">
        <f t="shared" si="85"/>
        <v/>
      </c>
      <c r="K488" s="4"/>
      <c r="L488" s="4"/>
      <c r="M488" s="4"/>
      <c r="BM488" s="10"/>
      <c r="BN488" s="10"/>
      <c r="BO488" s="10"/>
      <c r="BW488" s="10"/>
      <c r="BX488" s="10"/>
      <c r="BY488" s="10"/>
    </row>
    <row r="489" spans="2:77" x14ac:dyDescent="0.25">
      <c r="B489" t="str">
        <f t="shared" si="85"/>
        <v/>
      </c>
      <c r="K489" s="4"/>
      <c r="L489" s="4"/>
      <c r="M489" s="4"/>
      <c r="BM489" s="10"/>
      <c r="BN489" s="10"/>
      <c r="BO489" s="10"/>
      <c r="BW489" s="10"/>
      <c r="BX489" s="10"/>
      <c r="BY489" s="10"/>
    </row>
    <row r="490" spans="2:77" x14ac:dyDescent="0.25">
      <c r="B490" t="str">
        <f t="shared" si="85"/>
        <v/>
      </c>
      <c r="K490" s="4"/>
      <c r="L490" s="4"/>
      <c r="M490" s="4"/>
      <c r="BM490" s="10"/>
      <c r="BN490" s="10"/>
      <c r="BO490" s="10"/>
      <c r="BW490" s="10"/>
      <c r="BX490" s="10"/>
      <c r="BY490" s="10"/>
    </row>
    <row r="491" spans="2:77" x14ac:dyDescent="0.25">
      <c r="B491" t="str">
        <f t="shared" si="85"/>
        <v/>
      </c>
      <c r="K491" s="4"/>
      <c r="L491" s="4"/>
      <c r="M491" s="4"/>
      <c r="BM491" s="10"/>
      <c r="BN491" s="10"/>
      <c r="BO491" s="10"/>
      <c r="BW491" s="10"/>
      <c r="BX491" s="10"/>
      <c r="BY491" s="10"/>
    </row>
    <row r="492" spans="2:77" x14ac:dyDescent="0.25">
      <c r="B492" t="str">
        <f t="shared" si="85"/>
        <v/>
      </c>
      <c r="K492" s="4"/>
      <c r="L492" s="4"/>
      <c r="M492" s="4"/>
      <c r="BM492" s="10"/>
      <c r="BN492" s="10"/>
      <c r="BO492" s="10"/>
      <c r="BW492" s="10"/>
      <c r="BX492" s="10"/>
      <c r="BY492" s="10"/>
    </row>
    <row r="493" spans="2:77" x14ac:dyDescent="0.25">
      <c r="B493" t="str">
        <f t="shared" si="85"/>
        <v/>
      </c>
      <c r="K493" s="4"/>
      <c r="L493" s="4"/>
      <c r="M493" s="4"/>
      <c r="BM493" s="10"/>
      <c r="BN493" s="10"/>
      <c r="BO493" s="10"/>
      <c r="BW493" s="10"/>
      <c r="BX493" s="10"/>
      <c r="BY493" s="10"/>
    </row>
    <row r="494" spans="2:77" x14ac:dyDescent="0.25">
      <c r="B494" t="str">
        <f t="shared" si="85"/>
        <v/>
      </c>
      <c r="K494" s="4"/>
      <c r="L494" s="4"/>
      <c r="M494" s="4"/>
      <c r="BM494" s="10"/>
      <c r="BN494" s="10"/>
      <c r="BO494" s="10"/>
      <c r="BW494" s="10"/>
      <c r="BX494" s="10"/>
      <c r="BY494" s="10"/>
    </row>
    <row r="495" spans="2:77" x14ac:dyDescent="0.25">
      <c r="B495" t="str">
        <f t="shared" si="85"/>
        <v/>
      </c>
      <c r="K495" s="4"/>
      <c r="L495" s="4"/>
      <c r="M495" s="4"/>
      <c r="BM495" s="10"/>
      <c r="BN495" s="10"/>
      <c r="BO495" s="10"/>
      <c r="BW495" s="10"/>
      <c r="BX495" s="10"/>
      <c r="BY495" s="10"/>
    </row>
    <row r="496" spans="2:77" x14ac:dyDescent="0.25">
      <c r="B496" t="str">
        <f t="shared" si="85"/>
        <v/>
      </c>
      <c r="K496" s="4"/>
      <c r="L496" s="4"/>
      <c r="M496" s="4"/>
      <c r="BM496" s="10"/>
      <c r="BN496" s="10"/>
      <c r="BO496" s="10"/>
      <c r="BW496" s="10"/>
      <c r="BX496" s="10"/>
      <c r="BY496" s="10"/>
    </row>
    <row r="497" spans="2:77" x14ac:dyDescent="0.25">
      <c r="B497" t="str">
        <f t="shared" si="85"/>
        <v/>
      </c>
      <c r="K497" s="4"/>
      <c r="L497" s="4"/>
      <c r="M497" s="4"/>
      <c r="BM497" s="10"/>
      <c r="BN497" s="10"/>
      <c r="BO497" s="10"/>
      <c r="BW497" s="10"/>
      <c r="BX497" s="10"/>
      <c r="BY497" s="10"/>
    </row>
    <row r="498" spans="2:77" x14ac:dyDescent="0.25">
      <c r="B498" t="str">
        <f t="shared" si="85"/>
        <v/>
      </c>
      <c r="K498" s="4"/>
      <c r="L498" s="4"/>
      <c r="M498" s="4"/>
      <c r="BM498" s="10"/>
      <c r="BN498" s="10"/>
      <c r="BO498" s="10"/>
      <c r="BW498" s="10"/>
      <c r="BX498" s="10"/>
      <c r="BY498" s="10"/>
    </row>
    <row r="499" spans="2:77" x14ac:dyDescent="0.25">
      <c r="B499" t="str">
        <f t="shared" si="85"/>
        <v/>
      </c>
      <c r="K499" s="4"/>
      <c r="L499" s="4"/>
      <c r="M499" s="4"/>
      <c r="BM499" s="10"/>
      <c r="BN499" s="10"/>
      <c r="BO499" s="10"/>
      <c r="BW499" s="10"/>
      <c r="BX499" s="10"/>
      <c r="BY499" s="10"/>
    </row>
    <row r="500" spans="2:77" x14ac:dyDescent="0.25">
      <c r="B500" t="str">
        <f t="shared" si="85"/>
        <v/>
      </c>
      <c r="K500" s="4"/>
      <c r="L500" s="4"/>
      <c r="M500" s="4"/>
      <c r="BM500" s="10"/>
      <c r="BN500" s="10"/>
      <c r="BO500" s="10"/>
      <c r="BW500" s="10"/>
      <c r="BX500" s="10"/>
      <c r="BY500" s="10"/>
    </row>
    <row r="501" spans="2:77" x14ac:dyDescent="0.25">
      <c r="B501" t="str">
        <f t="shared" si="85"/>
        <v/>
      </c>
      <c r="K501" s="4"/>
      <c r="L501" s="4"/>
      <c r="M501" s="4"/>
      <c r="BM501" s="10"/>
      <c r="BN501" s="10"/>
      <c r="BO501" s="10"/>
      <c r="BW501" s="10"/>
      <c r="BX501" s="10"/>
      <c r="BY501" s="10"/>
    </row>
    <row r="502" spans="2:77" x14ac:dyDescent="0.25">
      <c r="B502" t="str">
        <f t="shared" si="85"/>
        <v/>
      </c>
      <c r="K502" s="4"/>
      <c r="L502" s="4"/>
      <c r="M502" s="4"/>
      <c r="BM502" s="10"/>
      <c r="BN502" s="10"/>
      <c r="BO502" s="10"/>
      <c r="BW502" s="10"/>
      <c r="BX502" s="10"/>
      <c r="BY502" s="10"/>
    </row>
    <row r="503" spans="2:77" x14ac:dyDescent="0.25">
      <c r="B503" t="str">
        <f t="shared" si="85"/>
        <v/>
      </c>
      <c r="K503" s="4"/>
      <c r="L503" s="4"/>
      <c r="M503" s="4"/>
      <c r="BM503" s="10"/>
      <c r="BN503" s="10"/>
      <c r="BO503" s="10"/>
      <c r="BW503" s="10"/>
      <c r="BX503" s="10"/>
      <c r="BY503" s="10"/>
    </row>
    <row r="504" spans="2:77" x14ac:dyDescent="0.25">
      <c r="B504" t="str">
        <f t="shared" si="85"/>
        <v/>
      </c>
      <c r="K504" s="4"/>
      <c r="L504" s="4"/>
      <c r="M504" s="4"/>
      <c r="BM504" s="10"/>
      <c r="BN504" s="10"/>
      <c r="BO504" s="10"/>
      <c r="BW504" s="10"/>
      <c r="BX504" s="10"/>
      <c r="BY504" s="10"/>
    </row>
    <row r="505" spans="2:77" x14ac:dyDescent="0.25">
      <c r="K505" s="4"/>
      <c r="L505" s="4"/>
      <c r="M505" s="4"/>
      <c r="BM505" s="10"/>
      <c r="BN505" s="10"/>
      <c r="BO505" s="10"/>
      <c r="BW505" s="10"/>
      <c r="BX505" s="10"/>
      <c r="BY505" s="10"/>
    </row>
    <row r="506" spans="2:77" x14ac:dyDescent="0.25">
      <c r="K506" s="4"/>
      <c r="L506" s="4"/>
      <c r="M506" s="4"/>
      <c r="BM506" s="10"/>
      <c r="BN506" s="10"/>
      <c r="BO506" s="10"/>
      <c r="BW506" s="10"/>
      <c r="BX506" s="10"/>
      <c r="BY506" s="10"/>
    </row>
    <row r="507" spans="2:77" x14ac:dyDescent="0.25">
      <c r="K507" s="4"/>
      <c r="L507" s="4"/>
      <c r="M507" s="4"/>
      <c r="BM507" s="10"/>
      <c r="BN507" s="10"/>
      <c r="BO507" s="10"/>
      <c r="BW507" s="10"/>
      <c r="BX507" s="10"/>
      <c r="BY507" s="10"/>
    </row>
    <row r="508" spans="2:77" x14ac:dyDescent="0.25">
      <c r="K508" s="4"/>
      <c r="L508" s="4"/>
      <c r="M508" s="4"/>
      <c r="BM508" s="10"/>
      <c r="BN508" s="10"/>
      <c r="BO508" s="10"/>
      <c r="BW508" s="10"/>
      <c r="BX508" s="10"/>
      <c r="BY508" s="10"/>
    </row>
    <row r="509" spans="2:77" x14ac:dyDescent="0.25">
      <c r="K509" s="4"/>
      <c r="L509" s="4"/>
      <c r="M509" s="4"/>
      <c r="BM509" s="10"/>
      <c r="BN509" s="10"/>
      <c r="BO509" s="10"/>
      <c r="BW509" s="10"/>
      <c r="BX509" s="10"/>
      <c r="BY509" s="10"/>
    </row>
    <row r="510" spans="2:77" x14ac:dyDescent="0.25">
      <c r="K510" s="4"/>
      <c r="L510" s="4"/>
      <c r="M510" s="4"/>
      <c r="BM510" s="10"/>
      <c r="BN510" s="10"/>
      <c r="BO510" s="10"/>
      <c r="BW510" s="10"/>
      <c r="BX510" s="10"/>
      <c r="BY510" s="10"/>
    </row>
    <row r="511" spans="2:77" x14ac:dyDescent="0.25">
      <c r="K511" s="4"/>
      <c r="L511" s="4"/>
      <c r="M511" s="4"/>
      <c r="BM511" s="10"/>
      <c r="BN511" s="10"/>
      <c r="BO511" s="10"/>
      <c r="BW511" s="10"/>
      <c r="BX511" s="10"/>
      <c r="BY511" s="10"/>
    </row>
    <row r="512" spans="2:77" x14ac:dyDescent="0.25">
      <c r="K512" s="4"/>
      <c r="L512" s="4"/>
      <c r="M512" s="4"/>
      <c r="BM512" s="10"/>
      <c r="BN512" s="10"/>
      <c r="BO512" s="10"/>
      <c r="BW512" s="10"/>
      <c r="BX512" s="10"/>
      <c r="BY512" s="10"/>
    </row>
    <row r="513" spans="11:77" x14ac:dyDescent="0.25">
      <c r="K513" s="4"/>
      <c r="L513" s="4"/>
      <c r="M513" s="4"/>
      <c r="BM513" s="10"/>
      <c r="BN513" s="10"/>
      <c r="BO513" s="10"/>
      <c r="BW513" s="10"/>
      <c r="BX513" s="10"/>
      <c r="BY513" s="10"/>
    </row>
    <row r="514" spans="11:77" x14ac:dyDescent="0.25">
      <c r="K514" s="4"/>
      <c r="L514" s="4"/>
      <c r="M514" s="4"/>
      <c r="BM514" s="10"/>
      <c r="BN514" s="10"/>
      <c r="BO514" s="10"/>
      <c r="BW514" s="10"/>
      <c r="BX514" s="10"/>
      <c r="BY514" s="10"/>
    </row>
    <row r="515" spans="11:77" x14ac:dyDescent="0.25">
      <c r="K515" s="4"/>
      <c r="L515" s="4"/>
      <c r="M515" s="4"/>
      <c r="BM515" s="10"/>
      <c r="BN515" s="10"/>
      <c r="BO515" s="10"/>
      <c r="BW515" s="10"/>
      <c r="BX515" s="10"/>
      <c r="BY515" s="10"/>
    </row>
    <row r="516" spans="11:77" x14ac:dyDescent="0.25">
      <c r="K516" s="4"/>
      <c r="L516" s="4"/>
      <c r="M516" s="4"/>
      <c r="BM516" s="10"/>
      <c r="BN516" s="10"/>
      <c r="BO516" s="10"/>
      <c r="BW516" s="10"/>
      <c r="BX516" s="10"/>
      <c r="BY516" s="10"/>
    </row>
    <row r="517" spans="11:77" x14ac:dyDescent="0.25">
      <c r="K517" s="4"/>
      <c r="L517" s="4"/>
      <c r="M517" s="4"/>
      <c r="BM517" s="10"/>
      <c r="BN517" s="10"/>
      <c r="BO517" s="10"/>
      <c r="BW517" s="10"/>
      <c r="BX517" s="10"/>
      <c r="BY517" s="10"/>
    </row>
    <row r="518" spans="11:77" x14ac:dyDescent="0.25">
      <c r="K518" s="4"/>
      <c r="L518" s="4"/>
      <c r="M518" s="4"/>
      <c r="BM518" s="10"/>
      <c r="BN518" s="10"/>
      <c r="BO518" s="10"/>
      <c r="BW518" s="10"/>
      <c r="BX518" s="10"/>
      <c r="BY518" s="10"/>
    </row>
    <row r="519" spans="11:77" x14ac:dyDescent="0.25">
      <c r="K519" s="4"/>
      <c r="L519" s="4"/>
      <c r="M519" s="4"/>
      <c r="BM519" s="10"/>
      <c r="BN519" s="10"/>
      <c r="BO519" s="10"/>
      <c r="BW519" s="10"/>
      <c r="BX519" s="10"/>
      <c r="BY519" s="10"/>
    </row>
    <row r="520" spans="11:77" x14ac:dyDescent="0.25">
      <c r="K520" s="4"/>
      <c r="L520" s="4"/>
      <c r="M520" s="4"/>
      <c r="BM520" s="10"/>
      <c r="BN520" s="10"/>
      <c r="BO520" s="10"/>
      <c r="BW520" s="10"/>
      <c r="BX520" s="10"/>
      <c r="BY520" s="10"/>
    </row>
    <row r="521" spans="11:77" x14ac:dyDescent="0.25">
      <c r="K521" s="4"/>
      <c r="L521" s="4"/>
      <c r="M521" s="4"/>
      <c r="BM521" s="10"/>
      <c r="BN521" s="10"/>
      <c r="BO521" s="10"/>
      <c r="BW521" s="10"/>
      <c r="BX521" s="10"/>
      <c r="BY521" s="10"/>
    </row>
    <row r="522" spans="11:77" x14ac:dyDescent="0.25">
      <c r="K522" s="4"/>
      <c r="L522" s="4"/>
      <c r="M522" s="4"/>
      <c r="BM522" s="10"/>
      <c r="BN522" s="10"/>
      <c r="BO522" s="10"/>
      <c r="BW522" s="10"/>
      <c r="BX522" s="10"/>
      <c r="BY522" s="10"/>
    </row>
    <row r="523" spans="11:77" x14ac:dyDescent="0.25">
      <c r="K523" s="4"/>
      <c r="L523" s="4"/>
      <c r="M523" s="4"/>
      <c r="BM523" s="10"/>
      <c r="BN523" s="10"/>
      <c r="BO523" s="10"/>
      <c r="BW523" s="10"/>
      <c r="BX523" s="10"/>
      <c r="BY523" s="10"/>
    </row>
    <row r="524" spans="11:77" x14ac:dyDescent="0.25">
      <c r="K524" s="4"/>
      <c r="L524" s="4"/>
      <c r="M524" s="4"/>
      <c r="BM524" s="10"/>
      <c r="BN524" s="10"/>
      <c r="BO524" s="10"/>
      <c r="BW524" s="10"/>
      <c r="BX524" s="10"/>
      <c r="BY524" s="10"/>
    </row>
    <row r="525" spans="11:77" x14ac:dyDescent="0.25">
      <c r="K525" s="4"/>
      <c r="L525" s="4"/>
      <c r="M525" s="4"/>
      <c r="BM525" s="10"/>
      <c r="BN525" s="10"/>
      <c r="BO525" s="10"/>
      <c r="BW525" s="10"/>
      <c r="BX525" s="10"/>
      <c r="BY525" s="10"/>
    </row>
    <row r="526" spans="11:77" x14ac:dyDescent="0.25">
      <c r="K526" s="4"/>
      <c r="L526" s="4"/>
      <c r="M526" s="4"/>
      <c r="BM526" s="10"/>
      <c r="BN526" s="10"/>
      <c r="BO526" s="10"/>
      <c r="BW526" s="10"/>
      <c r="BX526" s="10"/>
      <c r="BY526" s="10"/>
    </row>
    <row r="527" spans="11:77" x14ac:dyDescent="0.25">
      <c r="K527" s="4"/>
      <c r="L527" s="4"/>
      <c r="M527" s="4"/>
      <c r="BM527" s="10"/>
      <c r="BN527" s="10"/>
      <c r="BO527" s="10"/>
      <c r="BW527" s="10"/>
      <c r="BX527" s="10"/>
      <c r="BY527" s="10"/>
    </row>
    <row r="528" spans="11:77" x14ac:dyDescent="0.25">
      <c r="K528" s="4"/>
      <c r="L528" s="4"/>
      <c r="M528" s="4"/>
      <c r="BM528" s="10"/>
      <c r="BN528" s="10"/>
      <c r="BO528" s="10"/>
      <c r="BW528" s="10"/>
      <c r="BX528" s="10"/>
      <c r="BY528" s="10"/>
    </row>
    <row r="529" spans="11:77" x14ac:dyDescent="0.25">
      <c r="K529" s="4"/>
      <c r="L529" s="4"/>
      <c r="M529" s="4"/>
      <c r="BM529" s="10"/>
      <c r="BN529" s="10"/>
      <c r="BO529" s="10"/>
      <c r="BW529" s="10"/>
      <c r="BX529" s="10"/>
      <c r="BY529" s="10"/>
    </row>
    <row r="530" spans="11:77" x14ac:dyDescent="0.25">
      <c r="K530" s="4"/>
      <c r="L530" s="4"/>
      <c r="M530" s="4"/>
      <c r="BM530" s="10"/>
      <c r="BN530" s="10"/>
      <c r="BO530" s="10"/>
      <c r="BW530" s="10"/>
      <c r="BX530" s="10"/>
      <c r="BY530" s="10"/>
    </row>
    <row r="531" spans="11:77" x14ac:dyDescent="0.25">
      <c r="K531" s="4"/>
      <c r="L531" s="4"/>
      <c r="M531" s="4"/>
      <c r="BM531" s="10"/>
      <c r="BN531" s="10"/>
      <c r="BO531" s="10"/>
      <c r="BW531" s="10"/>
      <c r="BX531" s="10"/>
      <c r="BY531" s="10"/>
    </row>
    <row r="532" spans="11:77" x14ac:dyDescent="0.25">
      <c r="K532" s="4"/>
      <c r="L532" s="4"/>
      <c r="M532" s="4"/>
      <c r="BM532" s="10"/>
      <c r="BN532" s="10"/>
      <c r="BO532" s="10"/>
      <c r="BW532" s="10"/>
      <c r="BX532" s="10"/>
      <c r="BY532" s="10"/>
    </row>
    <row r="533" spans="11:77" x14ac:dyDescent="0.25">
      <c r="K533" s="4"/>
      <c r="L533" s="4"/>
      <c r="M533" s="4"/>
      <c r="BM533" s="10"/>
      <c r="BN533" s="10"/>
      <c r="BO533" s="10"/>
      <c r="BW533" s="10"/>
      <c r="BX533" s="10"/>
      <c r="BY533" s="10"/>
    </row>
    <row r="534" spans="11:77" x14ac:dyDescent="0.25">
      <c r="K534" s="4"/>
      <c r="L534" s="4"/>
      <c r="M534" s="4"/>
      <c r="BM534" s="10"/>
      <c r="BN534" s="10"/>
      <c r="BO534" s="10"/>
      <c r="BW534" s="10"/>
      <c r="BX534" s="10"/>
      <c r="BY534" s="10"/>
    </row>
    <row r="535" spans="11:77" x14ac:dyDescent="0.25">
      <c r="K535" s="4"/>
      <c r="L535" s="4"/>
      <c r="M535" s="4"/>
      <c r="BM535" s="10"/>
      <c r="BN535" s="10"/>
      <c r="BO535" s="10"/>
      <c r="BW535" s="10"/>
      <c r="BX535" s="10"/>
      <c r="BY535" s="10"/>
    </row>
    <row r="536" spans="11:77" x14ac:dyDescent="0.25">
      <c r="K536" s="4"/>
      <c r="L536" s="4"/>
      <c r="M536" s="4"/>
      <c r="BM536" s="10"/>
      <c r="BN536" s="10"/>
      <c r="BO536" s="10"/>
      <c r="BW536" s="10"/>
      <c r="BX536" s="10"/>
      <c r="BY536" s="10"/>
    </row>
    <row r="537" spans="11:77" x14ac:dyDescent="0.25">
      <c r="K537" s="4"/>
      <c r="L537" s="4"/>
      <c r="M537" s="4"/>
      <c r="BM537" s="10"/>
      <c r="BN537" s="10"/>
      <c r="BO537" s="10"/>
      <c r="BW537" s="10"/>
      <c r="BX537" s="10"/>
      <c r="BY537" s="10"/>
    </row>
    <row r="538" spans="11:77" x14ac:dyDescent="0.25">
      <c r="K538" s="4"/>
      <c r="L538" s="4"/>
      <c r="M538" s="4"/>
      <c r="BM538" s="10"/>
      <c r="BN538" s="10"/>
      <c r="BO538" s="10"/>
      <c r="BW538" s="10"/>
      <c r="BX538" s="10"/>
      <c r="BY538" s="10"/>
    </row>
    <row r="539" spans="11:77" x14ac:dyDescent="0.25">
      <c r="K539" s="4"/>
      <c r="L539" s="4"/>
      <c r="M539" s="4"/>
      <c r="BM539" s="10"/>
      <c r="BN539" s="10"/>
      <c r="BO539" s="10"/>
      <c r="BW539" s="10"/>
      <c r="BX539" s="10"/>
      <c r="BY539" s="10"/>
    </row>
    <row r="540" spans="11:77" x14ac:dyDescent="0.25">
      <c r="K540" s="4"/>
      <c r="L540" s="4"/>
      <c r="M540" s="4"/>
      <c r="BM540" s="10"/>
      <c r="BN540" s="10"/>
      <c r="BO540" s="10"/>
      <c r="BW540" s="10"/>
      <c r="BX540" s="10"/>
      <c r="BY540" s="10"/>
    </row>
    <row r="541" spans="11:77" x14ac:dyDescent="0.25">
      <c r="K541" s="4"/>
      <c r="L541" s="4"/>
      <c r="M541" s="4"/>
      <c r="BM541" s="10"/>
      <c r="BN541" s="10"/>
      <c r="BO541" s="10"/>
      <c r="BW541" s="10"/>
      <c r="BX541" s="10"/>
      <c r="BY541" s="10"/>
    </row>
    <row r="542" spans="11:77" x14ac:dyDescent="0.25">
      <c r="K542" s="4"/>
      <c r="L542" s="4"/>
      <c r="M542" s="4"/>
      <c r="BM542" s="10"/>
      <c r="BN542" s="10"/>
      <c r="BO542" s="10"/>
      <c r="BW542" s="10"/>
      <c r="BX542" s="10"/>
      <c r="BY542" s="10"/>
    </row>
    <row r="543" spans="11:77" x14ac:dyDescent="0.25">
      <c r="K543" s="4"/>
      <c r="L543" s="4"/>
      <c r="M543" s="4"/>
      <c r="BM543" s="10"/>
      <c r="BN543" s="10"/>
      <c r="BO543" s="10"/>
      <c r="BW543" s="10"/>
      <c r="BX543" s="10"/>
      <c r="BY543" s="10"/>
    </row>
    <row r="544" spans="11:77" x14ac:dyDescent="0.25">
      <c r="K544" s="4"/>
      <c r="L544" s="4"/>
      <c r="M544" s="4"/>
      <c r="BM544" s="10"/>
      <c r="BN544" s="10"/>
      <c r="BO544" s="10"/>
      <c r="BW544" s="10"/>
      <c r="BX544" s="10"/>
      <c r="BY544" s="10"/>
    </row>
    <row r="545" spans="11:77" x14ac:dyDescent="0.25">
      <c r="K545" s="4"/>
      <c r="L545" s="4"/>
      <c r="M545" s="4"/>
      <c r="BM545" s="10"/>
      <c r="BN545" s="10"/>
      <c r="BO545" s="10"/>
      <c r="BW545" s="10"/>
      <c r="BX545" s="10"/>
      <c r="BY545" s="10"/>
    </row>
    <row r="546" spans="11:77" x14ac:dyDescent="0.25">
      <c r="K546" s="4"/>
      <c r="L546" s="4"/>
      <c r="M546" s="4"/>
      <c r="BM546" s="10"/>
      <c r="BN546" s="10"/>
      <c r="BO546" s="10"/>
      <c r="BW546" s="10"/>
      <c r="BX546" s="10"/>
      <c r="BY546" s="10"/>
    </row>
    <row r="547" spans="11:77" x14ac:dyDescent="0.25">
      <c r="K547" s="4"/>
      <c r="L547" s="4"/>
      <c r="M547" s="4"/>
      <c r="BM547" s="10"/>
      <c r="BN547" s="10"/>
      <c r="BO547" s="10"/>
      <c r="BW547" s="10"/>
      <c r="BX547" s="10"/>
      <c r="BY547" s="10"/>
    </row>
    <row r="548" spans="11:77" x14ac:dyDescent="0.25">
      <c r="K548" s="4"/>
      <c r="L548" s="4"/>
      <c r="M548" s="4"/>
      <c r="BM548" s="10"/>
      <c r="BN548" s="10"/>
      <c r="BO548" s="10"/>
      <c r="BW548" s="10"/>
      <c r="BX548" s="10"/>
      <c r="BY548" s="10"/>
    </row>
    <row r="549" spans="11:77" x14ac:dyDescent="0.25">
      <c r="K549" s="4"/>
      <c r="L549" s="4"/>
      <c r="M549" s="4"/>
      <c r="BM549" s="10"/>
      <c r="BN549" s="10"/>
      <c r="BO549" s="10"/>
      <c r="BW549" s="10"/>
      <c r="BX549" s="10"/>
      <c r="BY549" s="10"/>
    </row>
    <row r="550" spans="11:77" x14ac:dyDescent="0.25">
      <c r="K550" s="4"/>
      <c r="L550" s="4"/>
      <c r="M550" s="4"/>
      <c r="BM550" s="10"/>
      <c r="BN550" s="10"/>
      <c r="BO550" s="10"/>
      <c r="BW550" s="10"/>
      <c r="BX550" s="10"/>
      <c r="BY550" s="10"/>
    </row>
    <row r="551" spans="11:77" x14ac:dyDescent="0.25">
      <c r="K551" s="4"/>
      <c r="L551" s="4"/>
      <c r="M551" s="4"/>
      <c r="BM551" s="10"/>
      <c r="BN551" s="10"/>
      <c r="BO551" s="10"/>
      <c r="BW551" s="10"/>
      <c r="BX551" s="10"/>
      <c r="BY551" s="10"/>
    </row>
    <row r="552" spans="11:77" x14ac:dyDescent="0.25">
      <c r="K552" s="4"/>
      <c r="L552" s="4"/>
      <c r="M552" s="4"/>
      <c r="BM552" s="10"/>
      <c r="BN552" s="10"/>
      <c r="BO552" s="10"/>
      <c r="BW552" s="10"/>
      <c r="BX552" s="10"/>
      <c r="BY552" s="10"/>
    </row>
    <row r="553" spans="11:77" x14ac:dyDescent="0.25">
      <c r="K553" s="4"/>
      <c r="L553" s="4"/>
      <c r="M553" s="4"/>
      <c r="BM553" s="10"/>
      <c r="BN553" s="10"/>
      <c r="BO553" s="10"/>
      <c r="BW553" s="10"/>
      <c r="BX553" s="10"/>
      <c r="BY553" s="10"/>
    </row>
    <row r="554" spans="11:77" x14ac:dyDescent="0.25">
      <c r="K554" s="4"/>
      <c r="L554" s="4"/>
      <c r="M554" s="4"/>
      <c r="BM554" s="10"/>
      <c r="BN554" s="10"/>
      <c r="BO554" s="10"/>
      <c r="BW554" s="10"/>
      <c r="BX554" s="10"/>
      <c r="BY554" s="10"/>
    </row>
    <row r="555" spans="11:77" x14ac:dyDescent="0.25">
      <c r="K555" s="4"/>
      <c r="L555" s="4"/>
      <c r="M555" s="4"/>
      <c r="BM555" s="10"/>
      <c r="BN555" s="10"/>
      <c r="BO555" s="10"/>
      <c r="BW555" s="10"/>
      <c r="BX555" s="10"/>
      <c r="BY555" s="10"/>
    </row>
    <row r="556" spans="11:77" x14ac:dyDescent="0.25">
      <c r="K556" s="4"/>
      <c r="L556" s="4"/>
      <c r="M556" s="4"/>
      <c r="BM556" s="10"/>
      <c r="BN556" s="10"/>
      <c r="BO556" s="10"/>
      <c r="BW556" s="10"/>
      <c r="BX556" s="10"/>
      <c r="BY556" s="10"/>
    </row>
    <row r="557" spans="11:77" x14ac:dyDescent="0.25">
      <c r="K557" s="4"/>
      <c r="L557" s="4"/>
      <c r="M557" s="4"/>
      <c r="BM557" s="10"/>
      <c r="BN557" s="10"/>
      <c r="BO557" s="10"/>
      <c r="BW557" s="10"/>
      <c r="BX557" s="10"/>
      <c r="BY557" s="10"/>
    </row>
    <row r="558" spans="11:77" x14ac:dyDescent="0.25">
      <c r="K558" s="4"/>
      <c r="L558" s="4"/>
      <c r="M558" s="4"/>
      <c r="BM558" s="10"/>
      <c r="BN558" s="10"/>
      <c r="BO558" s="10"/>
      <c r="BW558" s="10"/>
      <c r="BX558" s="10"/>
      <c r="BY558" s="10"/>
    </row>
    <row r="559" spans="11:77" x14ac:dyDescent="0.25">
      <c r="K559" s="4"/>
      <c r="L559" s="4"/>
      <c r="M559" s="4"/>
      <c r="BM559" s="10"/>
      <c r="BN559" s="10"/>
      <c r="BO559" s="10"/>
      <c r="BW559" s="10"/>
      <c r="BX559" s="10"/>
      <c r="BY559" s="10"/>
    </row>
    <row r="560" spans="11:77" x14ac:dyDescent="0.25">
      <c r="K560" s="4"/>
      <c r="L560" s="4"/>
      <c r="M560" s="4"/>
      <c r="BM560" s="10"/>
      <c r="BN560" s="10"/>
      <c r="BO560" s="10"/>
      <c r="BW560" s="10"/>
      <c r="BX560" s="10"/>
      <c r="BY560" s="10"/>
    </row>
    <row r="561" spans="11:77" x14ac:dyDescent="0.25">
      <c r="K561" s="4"/>
      <c r="L561" s="4"/>
      <c r="M561" s="4"/>
      <c r="BM561" s="10"/>
      <c r="BN561" s="10"/>
      <c r="BO561" s="10"/>
      <c r="BW561" s="10"/>
      <c r="BX561" s="10"/>
      <c r="BY561" s="10"/>
    </row>
    <row r="562" spans="11:77" x14ac:dyDescent="0.25">
      <c r="K562" s="4"/>
      <c r="L562" s="4"/>
      <c r="M562" s="4"/>
      <c r="BM562" s="10"/>
      <c r="BN562" s="10"/>
      <c r="BO562" s="10"/>
      <c r="BW562" s="10"/>
      <c r="BX562" s="10"/>
      <c r="BY562" s="10"/>
    </row>
    <row r="563" spans="11:77" x14ac:dyDescent="0.25">
      <c r="K563" s="4"/>
      <c r="L563" s="4"/>
      <c r="M563" s="4"/>
      <c r="BM563" s="10"/>
      <c r="BN563" s="10"/>
      <c r="BO563" s="10"/>
      <c r="BW563" s="10"/>
      <c r="BX563" s="10"/>
      <c r="BY563" s="10"/>
    </row>
    <row r="564" spans="11:77" x14ac:dyDescent="0.25">
      <c r="K564" s="4"/>
      <c r="L564" s="4"/>
      <c r="M564" s="4"/>
      <c r="BM564" s="10"/>
      <c r="BN564" s="10"/>
      <c r="BO564" s="10"/>
      <c r="BW564" s="10"/>
      <c r="BX564" s="10"/>
      <c r="BY564" s="10"/>
    </row>
    <row r="565" spans="11:77" x14ac:dyDescent="0.25">
      <c r="K565" s="4"/>
      <c r="L565" s="4"/>
      <c r="M565" s="4"/>
      <c r="BM565" s="10"/>
      <c r="BN565" s="10"/>
      <c r="BO565" s="10"/>
      <c r="BW565" s="10"/>
      <c r="BX565" s="10"/>
      <c r="BY565" s="10"/>
    </row>
    <row r="566" spans="11:77" x14ac:dyDescent="0.25">
      <c r="K566" s="4"/>
      <c r="L566" s="4"/>
      <c r="M566" s="4"/>
      <c r="BM566" s="10"/>
      <c r="BN566" s="10"/>
      <c r="BO566" s="10"/>
      <c r="BW566" s="10"/>
      <c r="BX566" s="10"/>
      <c r="BY566" s="10"/>
    </row>
    <row r="567" spans="11:77" x14ac:dyDescent="0.25">
      <c r="K567" s="4"/>
      <c r="L567" s="4"/>
      <c r="M567" s="4"/>
      <c r="BM567" s="10"/>
      <c r="BN567" s="10"/>
      <c r="BO567" s="10"/>
      <c r="BW567" s="10"/>
      <c r="BX567" s="10"/>
      <c r="BY567" s="10"/>
    </row>
    <row r="568" spans="11:77" x14ac:dyDescent="0.25">
      <c r="K568" s="4"/>
      <c r="L568" s="4"/>
      <c r="M568" s="4"/>
      <c r="BM568" s="10"/>
      <c r="BN568" s="10"/>
      <c r="BO568" s="10"/>
      <c r="BW568" s="10"/>
      <c r="BX568" s="10"/>
      <c r="BY568" s="10"/>
    </row>
    <row r="569" spans="11:77" x14ac:dyDescent="0.25">
      <c r="K569" s="4"/>
      <c r="L569" s="4"/>
      <c r="M569" s="4"/>
      <c r="BM569" s="10"/>
      <c r="BN569" s="10"/>
      <c r="BO569" s="10"/>
      <c r="BW569" s="10"/>
      <c r="BX569" s="10"/>
      <c r="BY569" s="10"/>
    </row>
    <row r="570" spans="11:77" x14ac:dyDescent="0.25">
      <c r="K570" s="4"/>
      <c r="L570" s="4"/>
      <c r="M570" s="4"/>
      <c r="BM570" s="10"/>
      <c r="BN570" s="10"/>
      <c r="BO570" s="10"/>
      <c r="BW570" s="10"/>
      <c r="BX570" s="10"/>
      <c r="BY570" s="10"/>
    </row>
    <row r="571" spans="11:77" x14ac:dyDescent="0.25">
      <c r="K571" s="4"/>
      <c r="L571" s="4"/>
      <c r="M571" s="4"/>
      <c r="BM571" s="10"/>
      <c r="BN571" s="10"/>
      <c r="BO571" s="10"/>
      <c r="BW571" s="10"/>
      <c r="BX571" s="10"/>
      <c r="BY571" s="10"/>
    </row>
    <row r="572" spans="11:77" x14ac:dyDescent="0.25">
      <c r="K572" s="4"/>
      <c r="L572" s="4"/>
      <c r="M572" s="4"/>
      <c r="BM572" s="10"/>
      <c r="BN572" s="10"/>
      <c r="BO572" s="10"/>
      <c r="BW572" s="10"/>
      <c r="BX572" s="10"/>
      <c r="BY572" s="10"/>
    </row>
    <row r="573" spans="11:77" x14ac:dyDescent="0.25">
      <c r="K573" s="4"/>
      <c r="L573" s="4"/>
      <c r="M573" s="4"/>
      <c r="BM573" s="10"/>
      <c r="BN573" s="10"/>
      <c r="BO573" s="10"/>
      <c r="BW573" s="10"/>
      <c r="BX573" s="10"/>
      <c r="BY573" s="10"/>
    </row>
    <row r="574" spans="11:77" x14ac:dyDescent="0.25">
      <c r="K574" s="4"/>
      <c r="L574" s="4"/>
      <c r="M574" s="4"/>
      <c r="BM574" s="10"/>
      <c r="BN574" s="10"/>
      <c r="BO574" s="10"/>
      <c r="BW574" s="10"/>
      <c r="BX574" s="10"/>
      <c r="BY574" s="10"/>
    </row>
    <row r="575" spans="11:77" x14ac:dyDescent="0.25">
      <c r="K575" s="4"/>
      <c r="L575" s="4"/>
      <c r="M575" s="4"/>
      <c r="BM575" s="10"/>
      <c r="BN575" s="10"/>
      <c r="BO575" s="10"/>
      <c r="BW575" s="10"/>
      <c r="BX575" s="10"/>
      <c r="BY575" s="10"/>
    </row>
    <row r="576" spans="11:77" x14ac:dyDescent="0.25">
      <c r="K576" s="4"/>
      <c r="L576" s="4"/>
      <c r="M576" s="4"/>
      <c r="BM576" s="10"/>
      <c r="BN576" s="10"/>
      <c r="BO576" s="10"/>
      <c r="BW576" s="10"/>
      <c r="BX576" s="10"/>
      <c r="BY576" s="10"/>
    </row>
    <row r="577" spans="11:77" x14ac:dyDescent="0.25">
      <c r="K577" s="4"/>
      <c r="L577" s="4"/>
      <c r="M577" s="4"/>
      <c r="BM577" s="10"/>
      <c r="BN577" s="10"/>
      <c r="BO577" s="10"/>
      <c r="BW577" s="10"/>
      <c r="BX577" s="10"/>
      <c r="BY577" s="10"/>
    </row>
    <row r="578" spans="11:77" x14ac:dyDescent="0.25">
      <c r="K578" s="4"/>
      <c r="L578" s="4"/>
      <c r="M578" s="4"/>
      <c r="BM578" s="10"/>
      <c r="BN578" s="10"/>
      <c r="BO578" s="10"/>
      <c r="BW578" s="10"/>
      <c r="BX578" s="10"/>
      <c r="BY578" s="10"/>
    </row>
    <row r="579" spans="11:77" x14ac:dyDescent="0.25">
      <c r="K579" s="4"/>
      <c r="L579" s="4"/>
      <c r="M579" s="4"/>
      <c r="BM579" s="10"/>
      <c r="BN579" s="10"/>
      <c r="BO579" s="10"/>
      <c r="BW579" s="10"/>
      <c r="BX579" s="10"/>
      <c r="BY579" s="10"/>
    </row>
    <row r="580" spans="11:77" x14ac:dyDescent="0.25">
      <c r="K580" s="4"/>
      <c r="L580" s="4"/>
      <c r="M580" s="4"/>
      <c r="BM580" s="10"/>
      <c r="BN580" s="10"/>
      <c r="BO580" s="10"/>
      <c r="BW580" s="10"/>
      <c r="BX580" s="10"/>
      <c r="BY580" s="10"/>
    </row>
    <row r="581" spans="11:77" x14ac:dyDescent="0.25">
      <c r="K581" s="4"/>
      <c r="L581" s="4"/>
      <c r="M581" s="4"/>
      <c r="BM581" s="10"/>
      <c r="BN581" s="10"/>
      <c r="BO581" s="10"/>
      <c r="BW581" s="10"/>
      <c r="BX581" s="10"/>
      <c r="BY581" s="10"/>
    </row>
    <row r="582" spans="11:77" x14ac:dyDescent="0.25">
      <c r="K582" s="4"/>
      <c r="L582" s="4"/>
      <c r="M582" s="4"/>
      <c r="BM582" s="10"/>
      <c r="BN582" s="10"/>
      <c r="BO582" s="10"/>
      <c r="BW582" s="10"/>
      <c r="BX582" s="10"/>
      <c r="BY582" s="10"/>
    </row>
    <row r="583" spans="11:77" x14ac:dyDescent="0.25">
      <c r="K583" s="4"/>
      <c r="L583" s="4"/>
      <c r="M583" s="4"/>
      <c r="BM583" s="10"/>
      <c r="BN583" s="10"/>
      <c r="BO583" s="10"/>
      <c r="BW583" s="10"/>
      <c r="BX583" s="10"/>
      <c r="BY583" s="10"/>
    </row>
    <row r="584" spans="11:77" x14ac:dyDescent="0.25">
      <c r="K584" s="4"/>
      <c r="L584" s="4"/>
      <c r="M584" s="4"/>
      <c r="BM584" s="10"/>
      <c r="BN584" s="10"/>
      <c r="BO584" s="10"/>
      <c r="BW584" s="10"/>
      <c r="BX584" s="10"/>
      <c r="BY584" s="10"/>
    </row>
    <row r="585" spans="11:77" x14ac:dyDescent="0.25">
      <c r="K585" s="4"/>
      <c r="L585" s="4"/>
      <c r="M585" s="4"/>
      <c r="BM585" s="10"/>
      <c r="BN585" s="10"/>
      <c r="BO585" s="10"/>
      <c r="BW585" s="10"/>
      <c r="BX585" s="10"/>
      <c r="BY585" s="10"/>
    </row>
    <row r="586" spans="11:77" x14ac:dyDescent="0.25">
      <c r="K586" s="4"/>
      <c r="L586" s="4"/>
      <c r="M586" s="4"/>
      <c r="BM586" s="10"/>
      <c r="BN586" s="10"/>
      <c r="BO586" s="10"/>
      <c r="BW586" s="10"/>
      <c r="BX586" s="10"/>
      <c r="BY586" s="10"/>
    </row>
    <row r="587" spans="11:77" x14ac:dyDescent="0.25">
      <c r="K587" s="4"/>
      <c r="L587" s="4"/>
      <c r="M587" s="4"/>
      <c r="BM587" s="10"/>
      <c r="BN587" s="10"/>
      <c r="BO587" s="10"/>
      <c r="BW587" s="10"/>
      <c r="BX587" s="10"/>
      <c r="BY587" s="10"/>
    </row>
    <row r="588" spans="11:77" x14ac:dyDescent="0.25">
      <c r="K588" s="4"/>
      <c r="L588" s="4"/>
      <c r="M588" s="4"/>
      <c r="BM588" s="10"/>
      <c r="BN588" s="10"/>
      <c r="BO588" s="10"/>
      <c r="BW588" s="10"/>
      <c r="BX588" s="10"/>
      <c r="BY588" s="10"/>
    </row>
    <row r="589" spans="11:77" x14ac:dyDescent="0.25">
      <c r="K589" s="4"/>
      <c r="L589" s="4"/>
      <c r="M589" s="4"/>
      <c r="BM589" s="10"/>
      <c r="BN589" s="10"/>
      <c r="BO589" s="10"/>
      <c r="BW589" s="10"/>
      <c r="BX589" s="10"/>
      <c r="BY589" s="10"/>
    </row>
    <row r="590" spans="11:77" x14ac:dyDescent="0.25">
      <c r="K590" s="4"/>
      <c r="L590" s="4"/>
      <c r="M590" s="4"/>
      <c r="BM590" s="10"/>
      <c r="BN590" s="10"/>
      <c r="BO590" s="10"/>
      <c r="BW590" s="10"/>
      <c r="BX590" s="10"/>
      <c r="BY590" s="10"/>
    </row>
    <row r="591" spans="11:77" x14ac:dyDescent="0.25">
      <c r="K591" s="4"/>
      <c r="L591" s="4"/>
      <c r="M591" s="4"/>
      <c r="BM591" s="10"/>
      <c r="BN591" s="10"/>
      <c r="BO591" s="10"/>
      <c r="BW591" s="10"/>
      <c r="BX591" s="10"/>
      <c r="BY591" s="10"/>
    </row>
    <row r="592" spans="11:77" x14ac:dyDescent="0.25">
      <c r="K592" s="4"/>
      <c r="L592" s="4"/>
      <c r="M592" s="4"/>
      <c r="BM592" s="10"/>
      <c r="BN592" s="10"/>
      <c r="BO592" s="10"/>
      <c r="BW592" s="10"/>
      <c r="BX592" s="10"/>
      <c r="BY592" s="10"/>
    </row>
    <row r="593" spans="11:77" x14ac:dyDescent="0.25">
      <c r="K593" s="4"/>
      <c r="L593" s="4"/>
      <c r="M593" s="4"/>
      <c r="BM593" s="10"/>
      <c r="BN593" s="10"/>
      <c r="BO593" s="10"/>
      <c r="BW593" s="10"/>
      <c r="BX593" s="10"/>
      <c r="BY593" s="10"/>
    </row>
    <row r="594" spans="11:77" x14ac:dyDescent="0.25">
      <c r="K594" s="4"/>
      <c r="L594" s="4"/>
      <c r="M594" s="4"/>
      <c r="BM594" s="10"/>
      <c r="BN594" s="10"/>
      <c r="BO594" s="10"/>
      <c r="BW594" s="10"/>
      <c r="BX594" s="10"/>
      <c r="BY594" s="10"/>
    </row>
    <row r="595" spans="11:77" x14ac:dyDescent="0.25">
      <c r="K595" s="4"/>
      <c r="L595" s="4"/>
      <c r="M595" s="4"/>
      <c r="BM595" s="10"/>
      <c r="BN595" s="10"/>
      <c r="BO595" s="10"/>
      <c r="BW595" s="10"/>
      <c r="BX595" s="10"/>
      <c r="BY595" s="10"/>
    </row>
    <row r="596" spans="11:77" x14ac:dyDescent="0.25">
      <c r="K596" s="4"/>
      <c r="L596" s="4"/>
      <c r="M596" s="4"/>
      <c r="BM596" s="10"/>
      <c r="BN596" s="10"/>
      <c r="BO596" s="10"/>
      <c r="BW596" s="10"/>
      <c r="BX596" s="10"/>
      <c r="BY596" s="10"/>
    </row>
    <row r="597" spans="11:77" x14ac:dyDescent="0.25">
      <c r="K597" s="4"/>
      <c r="L597" s="4"/>
      <c r="M597" s="4"/>
      <c r="BM597" s="10"/>
      <c r="BN597" s="10"/>
      <c r="BO597" s="10"/>
      <c r="BW597" s="10"/>
      <c r="BX597" s="10"/>
      <c r="BY597" s="10"/>
    </row>
    <row r="598" spans="11:77" x14ac:dyDescent="0.25">
      <c r="K598" s="4"/>
      <c r="L598" s="4"/>
      <c r="M598" s="4"/>
      <c r="BM598" s="10"/>
      <c r="BN598" s="10"/>
      <c r="BO598" s="10"/>
      <c r="BW598" s="10"/>
      <c r="BX598" s="10"/>
      <c r="BY598" s="10"/>
    </row>
    <row r="599" spans="11:77" x14ac:dyDescent="0.25">
      <c r="K599" s="4"/>
      <c r="L599" s="4"/>
      <c r="M599" s="4"/>
      <c r="BM599" s="10"/>
      <c r="BN599" s="10"/>
      <c r="BO599" s="10"/>
      <c r="BW599" s="10"/>
      <c r="BX599" s="10"/>
      <c r="BY599" s="10"/>
    </row>
    <row r="600" spans="11:77" x14ac:dyDescent="0.25">
      <c r="K600" s="4"/>
      <c r="L600" s="4"/>
      <c r="M600" s="4"/>
      <c r="BM600" s="10"/>
      <c r="BN600" s="10"/>
      <c r="BO600" s="10"/>
      <c r="BW600" s="10"/>
      <c r="BX600" s="10"/>
      <c r="BY600" s="10"/>
    </row>
    <row r="601" spans="11:77" x14ac:dyDescent="0.25">
      <c r="K601" s="4"/>
      <c r="L601" s="4"/>
      <c r="M601" s="4"/>
      <c r="BM601" s="10"/>
      <c r="BN601" s="10"/>
      <c r="BO601" s="10"/>
      <c r="BW601" s="10"/>
      <c r="BX601" s="10"/>
      <c r="BY601" s="10"/>
    </row>
    <row r="602" spans="11:77" x14ac:dyDescent="0.25">
      <c r="K602" s="4"/>
      <c r="L602" s="4"/>
      <c r="M602" s="4"/>
      <c r="BM602" s="10"/>
      <c r="BN602" s="10"/>
      <c r="BO602" s="10"/>
      <c r="BW602" s="10"/>
      <c r="BX602" s="10"/>
      <c r="BY602" s="10"/>
    </row>
    <row r="603" spans="11:77" x14ac:dyDescent="0.25">
      <c r="K603" s="4"/>
      <c r="L603" s="4"/>
      <c r="M603" s="4"/>
      <c r="BM603" s="10"/>
      <c r="BN603" s="10"/>
      <c r="BO603" s="10"/>
      <c r="BW603" s="10"/>
      <c r="BX603" s="10"/>
      <c r="BY603" s="10"/>
    </row>
    <row r="604" spans="11:77" x14ac:dyDescent="0.25">
      <c r="K604" s="4"/>
      <c r="L604" s="4"/>
      <c r="M604" s="4"/>
      <c r="BM604" s="10"/>
      <c r="BN604" s="10"/>
      <c r="BO604" s="10"/>
      <c r="BW604" s="10"/>
      <c r="BX604" s="10"/>
      <c r="BY604" s="10"/>
    </row>
    <row r="605" spans="11:77" x14ac:dyDescent="0.25">
      <c r="K605" s="4"/>
      <c r="L605" s="4"/>
      <c r="M605" s="4"/>
      <c r="BM605" s="10"/>
      <c r="BN605" s="10"/>
      <c r="BO605" s="10"/>
      <c r="BW605" s="10"/>
      <c r="BX605" s="10"/>
      <c r="BY605" s="10"/>
    </row>
    <row r="606" spans="11:77" x14ac:dyDescent="0.25">
      <c r="K606" s="4"/>
      <c r="L606" s="4"/>
      <c r="M606" s="4"/>
      <c r="BM606" s="10"/>
      <c r="BN606" s="10"/>
      <c r="BO606" s="10"/>
      <c r="BW606" s="10"/>
      <c r="BX606" s="10"/>
      <c r="BY606" s="10"/>
    </row>
    <row r="607" spans="11:77" x14ac:dyDescent="0.25">
      <c r="K607" s="4"/>
      <c r="L607" s="4"/>
      <c r="M607" s="4"/>
      <c r="BM607" s="10"/>
      <c r="BN607" s="10"/>
      <c r="BO607" s="10"/>
      <c r="BW607" s="10"/>
      <c r="BX607" s="10"/>
      <c r="BY607" s="10"/>
    </row>
    <row r="608" spans="11:77" x14ac:dyDescent="0.25">
      <c r="K608" s="4"/>
      <c r="L608" s="4"/>
      <c r="M608" s="4"/>
      <c r="BM608" s="10"/>
      <c r="BN608" s="10"/>
      <c r="BO608" s="10"/>
      <c r="BW608" s="10"/>
      <c r="BX608" s="10"/>
      <c r="BY608" s="10"/>
    </row>
    <row r="609" spans="11:77" x14ac:dyDescent="0.25">
      <c r="K609" s="4"/>
      <c r="L609" s="4"/>
      <c r="M609" s="4"/>
      <c r="BM609" s="10"/>
      <c r="BN609" s="10"/>
      <c r="BO609" s="10"/>
      <c r="BW609" s="10"/>
      <c r="BX609" s="10"/>
      <c r="BY609" s="10"/>
    </row>
    <row r="610" spans="11:77" x14ac:dyDescent="0.25">
      <c r="K610" s="4"/>
      <c r="L610" s="4"/>
      <c r="M610" s="4"/>
      <c r="BM610" s="10"/>
      <c r="BN610" s="10"/>
      <c r="BO610" s="10"/>
      <c r="BW610" s="10"/>
      <c r="BX610" s="10"/>
      <c r="BY610" s="10"/>
    </row>
    <row r="611" spans="11:77" x14ac:dyDescent="0.25">
      <c r="K611" s="4"/>
      <c r="L611" s="4"/>
      <c r="M611" s="4"/>
      <c r="BM611" s="10"/>
      <c r="BN611" s="10"/>
      <c r="BO611" s="10"/>
      <c r="BW611" s="10"/>
      <c r="BX611" s="10"/>
      <c r="BY611" s="10"/>
    </row>
    <row r="612" spans="11:77" x14ac:dyDescent="0.25">
      <c r="K612" s="4"/>
      <c r="L612" s="4"/>
      <c r="M612" s="4"/>
      <c r="BM612" s="10"/>
      <c r="BN612" s="10"/>
      <c r="BO612" s="10"/>
      <c r="BW612" s="10"/>
      <c r="BX612" s="10"/>
      <c r="BY612" s="10"/>
    </row>
    <row r="613" spans="11:77" x14ac:dyDescent="0.25">
      <c r="K613" s="4"/>
      <c r="L613" s="4"/>
      <c r="M613" s="4"/>
      <c r="BM613" s="10"/>
      <c r="BN613" s="10"/>
      <c r="BO613" s="10"/>
      <c r="BW613" s="10"/>
      <c r="BX613" s="10"/>
      <c r="BY613" s="10"/>
    </row>
    <row r="614" spans="11:77" x14ac:dyDescent="0.25">
      <c r="K614" s="4"/>
      <c r="L614" s="4"/>
      <c r="M614" s="4"/>
      <c r="BM614" s="10"/>
      <c r="BN614" s="10"/>
      <c r="BO614" s="10"/>
      <c r="BW614" s="10"/>
      <c r="BX614" s="10"/>
      <c r="BY614" s="10"/>
    </row>
    <row r="615" spans="11:77" x14ac:dyDescent="0.25">
      <c r="K615" s="4"/>
      <c r="L615" s="4"/>
      <c r="M615" s="4"/>
      <c r="BM615" s="10"/>
      <c r="BN615" s="10"/>
      <c r="BO615" s="10"/>
      <c r="BW615" s="10"/>
      <c r="BX615" s="10"/>
      <c r="BY615" s="10"/>
    </row>
    <row r="616" spans="11:77" x14ac:dyDescent="0.25">
      <c r="K616" s="4"/>
      <c r="L616" s="4"/>
      <c r="M616" s="4"/>
      <c r="BM616" s="10"/>
      <c r="BN616" s="10"/>
      <c r="BO616" s="10"/>
      <c r="BW616" s="10"/>
      <c r="BX616" s="10"/>
      <c r="BY616" s="10"/>
    </row>
    <row r="617" spans="11:77" x14ac:dyDescent="0.25">
      <c r="K617" s="4"/>
      <c r="L617" s="4"/>
      <c r="M617" s="4"/>
      <c r="BM617" s="10"/>
      <c r="BN617" s="10"/>
      <c r="BO617" s="10"/>
      <c r="BW617" s="10"/>
      <c r="BX617" s="10"/>
      <c r="BY617" s="10"/>
    </row>
    <row r="618" spans="11:77" x14ac:dyDescent="0.25">
      <c r="K618" s="4"/>
      <c r="L618" s="4"/>
      <c r="M618" s="4"/>
      <c r="BM618" s="10"/>
      <c r="BN618" s="10"/>
      <c r="BO618" s="10"/>
      <c r="BW618" s="10"/>
      <c r="BX618" s="10"/>
      <c r="BY618" s="10"/>
    </row>
    <row r="619" spans="11:77" x14ac:dyDescent="0.25">
      <c r="K619" s="4"/>
      <c r="L619" s="4"/>
      <c r="M619" s="4"/>
      <c r="BM619" s="10"/>
      <c r="BN619" s="10"/>
      <c r="BO619" s="10"/>
      <c r="BW619" s="10"/>
      <c r="BX619" s="10"/>
      <c r="BY619" s="10"/>
    </row>
    <row r="620" spans="11:77" x14ac:dyDescent="0.25">
      <c r="K620" s="4"/>
      <c r="L620" s="4"/>
      <c r="M620" s="4"/>
      <c r="BM620" s="10"/>
      <c r="BN620" s="10"/>
      <c r="BO620" s="10"/>
      <c r="BW620" s="10"/>
      <c r="BX620" s="10"/>
      <c r="BY620" s="10"/>
    </row>
    <row r="621" spans="11:77" x14ac:dyDescent="0.25">
      <c r="K621" s="4"/>
      <c r="L621" s="4"/>
      <c r="M621" s="4"/>
      <c r="BM621" s="10"/>
      <c r="BN621" s="10"/>
      <c r="BO621" s="10"/>
      <c r="BW621" s="10"/>
      <c r="BX621" s="10"/>
      <c r="BY621" s="10"/>
    </row>
    <row r="622" spans="11:77" x14ac:dyDescent="0.25">
      <c r="K622" s="4"/>
      <c r="L622" s="4"/>
      <c r="M622" s="4"/>
      <c r="BM622" s="10"/>
      <c r="BN622" s="10"/>
      <c r="BO622" s="10"/>
      <c r="BW622" s="10"/>
      <c r="BX622" s="10"/>
      <c r="BY622" s="10"/>
    </row>
    <row r="623" spans="11:77" x14ac:dyDescent="0.25">
      <c r="K623" s="4"/>
      <c r="L623" s="4"/>
      <c r="M623" s="4"/>
      <c r="BM623" s="10"/>
      <c r="BN623" s="10"/>
      <c r="BO623" s="10"/>
      <c r="BW623" s="10"/>
      <c r="BX623" s="10"/>
      <c r="BY623" s="10"/>
    </row>
    <row r="624" spans="11:77" x14ac:dyDescent="0.25">
      <c r="K624" s="4"/>
      <c r="L624" s="4"/>
      <c r="M624" s="4"/>
      <c r="BM624" s="10"/>
      <c r="BN624" s="10"/>
      <c r="BO624" s="10"/>
      <c r="BW624" s="10"/>
      <c r="BX624" s="10"/>
      <c r="BY624" s="10"/>
    </row>
    <row r="625" spans="11:77" x14ac:dyDescent="0.25">
      <c r="K625" s="4"/>
      <c r="L625" s="4"/>
      <c r="M625" s="4"/>
      <c r="BM625" s="10"/>
      <c r="BN625" s="10"/>
      <c r="BO625" s="10"/>
      <c r="BW625" s="10"/>
      <c r="BX625" s="10"/>
      <c r="BY625" s="10"/>
    </row>
    <row r="626" spans="11:77" x14ac:dyDescent="0.25">
      <c r="K626" s="4"/>
      <c r="L626" s="4"/>
      <c r="M626" s="4"/>
      <c r="BM626" s="10"/>
      <c r="BN626" s="10"/>
      <c r="BO626" s="10"/>
      <c r="BW626" s="10"/>
      <c r="BX626" s="10"/>
      <c r="BY626" s="10"/>
    </row>
    <row r="627" spans="11:77" x14ac:dyDescent="0.25">
      <c r="K627" s="4"/>
      <c r="L627" s="4"/>
      <c r="M627" s="4"/>
      <c r="BM627" s="10"/>
      <c r="BN627" s="10"/>
      <c r="BO627" s="10"/>
      <c r="BW627" s="10"/>
      <c r="BX627" s="10"/>
      <c r="BY627" s="10"/>
    </row>
    <row r="628" spans="11:77" x14ac:dyDescent="0.25">
      <c r="K628" s="4"/>
      <c r="L628" s="4"/>
      <c r="M628" s="4"/>
      <c r="BM628" s="10"/>
      <c r="BN628" s="10"/>
      <c r="BO628" s="10"/>
      <c r="BW628" s="10"/>
      <c r="BX628" s="10"/>
      <c r="BY628" s="10"/>
    </row>
    <row r="629" spans="11:77" x14ac:dyDescent="0.25">
      <c r="K629" s="4"/>
      <c r="L629" s="4"/>
      <c r="M629" s="4"/>
      <c r="BM629" s="10"/>
      <c r="BN629" s="10"/>
      <c r="BO629" s="10"/>
      <c r="BW629" s="10"/>
      <c r="BX629" s="10"/>
      <c r="BY629" s="10"/>
    </row>
    <row r="630" spans="11:77" x14ac:dyDescent="0.25">
      <c r="K630" s="4"/>
      <c r="L630" s="4"/>
      <c r="M630" s="4"/>
      <c r="BM630" s="10"/>
      <c r="BN630" s="10"/>
      <c r="BO630" s="10"/>
      <c r="BW630" s="10"/>
      <c r="BX630" s="10"/>
      <c r="BY630" s="10"/>
    </row>
    <row r="631" spans="11:77" x14ac:dyDescent="0.25">
      <c r="K631" s="4"/>
      <c r="L631" s="4"/>
      <c r="M631" s="4"/>
      <c r="BM631" s="10"/>
      <c r="BN631" s="10"/>
      <c r="BO631" s="10"/>
      <c r="BW631" s="10"/>
      <c r="BX631" s="10"/>
      <c r="BY631" s="10"/>
    </row>
    <row r="632" spans="11:77" x14ac:dyDescent="0.25">
      <c r="K632" s="4"/>
      <c r="L632" s="4"/>
      <c r="M632" s="4"/>
      <c r="BM632" s="10"/>
      <c r="BN632" s="10"/>
      <c r="BO632" s="10"/>
      <c r="BW632" s="10"/>
      <c r="BX632" s="10"/>
      <c r="BY632" s="10"/>
    </row>
    <row r="633" spans="11:77" x14ac:dyDescent="0.25">
      <c r="K633" s="4"/>
      <c r="L633" s="4"/>
      <c r="M633" s="4"/>
      <c r="BM633" s="10"/>
      <c r="BN633" s="10"/>
      <c r="BO633" s="10"/>
      <c r="BW633" s="10"/>
      <c r="BX633" s="10"/>
      <c r="BY633" s="10"/>
    </row>
    <row r="634" spans="11:77" x14ac:dyDescent="0.25">
      <c r="K634" s="4"/>
      <c r="L634" s="4"/>
      <c r="M634" s="4"/>
      <c r="BM634" s="10"/>
      <c r="BN634" s="10"/>
      <c r="BO634" s="10"/>
      <c r="BW634" s="10"/>
      <c r="BX634" s="10"/>
      <c r="BY634" s="10"/>
    </row>
    <row r="635" spans="11:77" x14ac:dyDescent="0.25">
      <c r="K635" s="4"/>
      <c r="L635" s="4"/>
      <c r="M635" s="4"/>
      <c r="BM635" s="10"/>
      <c r="BN635" s="10"/>
      <c r="BO635" s="10"/>
      <c r="BW635" s="10"/>
      <c r="BX635" s="10"/>
      <c r="BY635" s="10"/>
    </row>
    <row r="636" spans="11:77" x14ac:dyDescent="0.25">
      <c r="K636" s="4"/>
      <c r="L636" s="4"/>
      <c r="M636" s="4"/>
      <c r="BM636" s="10"/>
      <c r="BN636" s="10"/>
      <c r="BO636" s="10"/>
      <c r="BW636" s="10"/>
      <c r="BX636" s="10"/>
      <c r="BY636" s="10"/>
    </row>
    <row r="637" spans="11:77" x14ac:dyDescent="0.25">
      <c r="K637" s="4"/>
      <c r="L637" s="4"/>
      <c r="M637" s="4"/>
      <c r="BM637" s="10"/>
      <c r="BN637" s="10"/>
      <c r="BO637" s="10"/>
      <c r="BW637" s="10"/>
      <c r="BX637" s="10"/>
      <c r="BY637" s="10"/>
    </row>
    <row r="638" spans="11:77" x14ac:dyDescent="0.25">
      <c r="K638" s="4"/>
      <c r="L638" s="4"/>
      <c r="M638" s="4"/>
      <c r="BM638" s="10"/>
      <c r="BN638" s="10"/>
      <c r="BO638" s="10"/>
      <c r="BW638" s="10"/>
      <c r="BX638" s="10"/>
      <c r="BY638" s="10"/>
    </row>
    <row r="639" spans="11:77" x14ac:dyDescent="0.25">
      <c r="K639" s="4"/>
      <c r="L639" s="4"/>
      <c r="M639" s="4"/>
      <c r="BM639" s="10"/>
      <c r="BN639" s="10"/>
      <c r="BO639" s="10"/>
      <c r="BW639" s="10"/>
      <c r="BX639" s="10"/>
      <c r="BY639" s="10"/>
    </row>
    <row r="640" spans="11:77" x14ac:dyDescent="0.25">
      <c r="K640" s="4"/>
      <c r="L640" s="4"/>
      <c r="M640" s="4"/>
      <c r="BM640" s="10"/>
      <c r="BN640" s="10"/>
      <c r="BO640" s="10"/>
      <c r="BW640" s="10"/>
      <c r="BX640" s="10"/>
      <c r="BY640" s="10"/>
    </row>
    <row r="641" spans="11:77" x14ac:dyDescent="0.25">
      <c r="K641" s="4"/>
      <c r="L641" s="4"/>
      <c r="M641" s="4"/>
      <c r="BM641" s="10"/>
      <c r="BN641" s="10"/>
      <c r="BO641" s="10"/>
      <c r="BW641" s="10"/>
      <c r="BX641" s="10"/>
      <c r="BY641" s="10"/>
    </row>
    <row r="642" spans="11:77" x14ac:dyDescent="0.25">
      <c r="K642" s="4"/>
      <c r="L642" s="4"/>
      <c r="M642" s="4"/>
      <c r="BM642" s="10"/>
      <c r="BN642" s="10"/>
      <c r="BO642" s="10"/>
      <c r="BW642" s="10"/>
      <c r="BX642" s="10"/>
      <c r="BY642" s="10"/>
    </row>
    <row r="643" spans="11:77" x14ac:dyDescent="0.25">
      <c r="K643" s="4"/>
      <c r="L643" s="4"/>
      <c r="M643" s="4"/>
      <c r="BM643" s="10"/>
      <c r="BN643" s="10"/>
      <c r="BO643" s="10"/>
      <c r="BW643" s="10"/>
      <c r="BX643" s="10"/>
      <c r="BY643" s="10"/>
    </row>
    <row r="644" spans="11:77" x14ac:dyDescent="0.25">
      <c r="K644" s="4"/>
      <c r="L644" s="4"/>
      <c r="M644" s="4"/>
      <c r="BM644" s="10"/>
      <c r="BN644" s="10"/>
      <c r="BO644" s="10"/>
      <c r="BW644" s="10"/>
      <c r="BX644" s="10"/>
      <c r="BY644" s="10"/>
    </row>
    <row r="645" spans="11:77" x14ac:dyDescent="0.25">
      <c r="K645" s="4"/>
      <c r="L645" s="4"/>
      <c r="M645" s="4"/>
      <c r="BM645" s="10"/>
      <c r="BN645" s="10"/>
      <c r="BO645" s="10"/>
      <c r="BW645" s="10"/>
      <c r="BX645" s="10"/>
      <c r="BY645" s="10"/>
    </row>
    <row r="646" spans="11:77" x14ac:dyDescent="0.25">
      <c r="K646" s="4"/>
      <c r="L646" s="4"/>
      <c r="M646" s="4"/>
      <c r="BM646" s="10"/>
      <c r="BN646" s="10"/>
      <c r="BO646" s="10"/>
      <c r="BW646" s="10"/>
      <c r="BX646" s="10"/>
      <c r="BY646" s="10"/>
    </row>
    <row r="647" spans="11:77" x14ac:dyDescent="0.25">
      <c r="K647" s="4"/>
      <c r="L647" s="4"/>
      <c r="M647" s="4"/>
      <c r="BM647" s="10"/>
      <c r="BN647" s="10"/>
      <c r="BO647" s="10"/>
      <c r="BW647" s="10"/>
      <c r="BX647" s="10"/>
      <c r="BY647" s="10"/>
    </row>
    <row r="648" spans="11:77" x14ac:dyDescent="0.25">
      <c r="K648" s="4"/>
      <c r="L648" s="4"/>
      <c r="M648" s="4"/>
      <c r="BM648" s="10"/>
      <c r="BN648" s="10"/>
      <c r="BO648" s="10"/>
      <c r="BW648" s="10"/>
      <c r="BX648" s="10"/>
      <c r="BY648" s="10"/>
    </row>
    <row r="649" spans="11:77" x14ac:dyDescent="0.25">
      <c r="K649" s="4"/>
      <c r="L649" s="4"/>
      <c r="M649" s="4"/>
      <c r="BM649" s="10"/>
      <c r="BN649" s="10"/>
      <c r="BO649" s="10"/>
      <c r="BW649" s="10"/>
      <c r="BX649" s="10"/>
      <c r="BY649" s="10"/>
    </row>
    <row r="650" spans="11:77" x14ac:dyDescent="0.25">
      <c r="K650" s="4"/>
      <c r="L650" s="4"/>
      <c r="M650" s="4"/>
      <c r="BM650" s="10"/>
      <c r="BN650" s="10"/>
      <c r="BO650" s="10"/>
      <c r="BW650" s="10"/>
      <c r="BX650" s="10"/>
      <c r="BY650" s="10"/>
    </row>
    <row r="651" spans="11:77" x14ac:dyDescent="0.25">
      <c r="K651" s="4"/>
      <c r="L651" s="4"/>
      <c r="M651" s="4"/>
      <c r="BM651" s="10"/>
      <c r="BN651" s="10"/>
      <c r="BO651" s="10"/>
      <c r="BW651" s="10"/>
      <c r="BX651" s="10"/>
      <c r="BY651" s="10"/>
    </row>
    <row r="652" spans="11:77" x14ac:dyDescent="0.25">
      <c r="K652" s="4"/>
      <c r="L652" s="4"/>
      <c r="M652" s="4"/>
      <c r="BM652" s="10"/>
      <c r="BN652" s="10"/>
      <c r="BO652" s="10"/>
      <c r="BW652" s="10"/>
      <c r="BX652" s="10"/>
      <c r="BY652" s="10"/>
    </row>
    <row r="653" spans="11:77" x14ac:dyDescent="0.25">
      <c r="K653" s="4"/>
      <c r="L653" s="4"/>
      <c r="M653" s="4"/>
      <c r="BM653" s="10"/>
      <c r="BN653" s="10"/>
      <c r="BO653" s="10"/>
      <c r="BW653" s="10"/>
      <c r="BX653" s="10"/>
      <c r="BY653" s="10"/>
    </row>
    <row r="654" spans="11:77" x14ac:dyDescent="0.25">
      <c r="K654" s="4"/>
      <c r="L654" s="4"/>
      <c r="M654" s="4"/>
      <c r="BM654" s="10"/>
      <c r="BN654" s="10"/>
      <c r="BO654" s="10"/>
      <c r="BW654" s="10"/>
      <c r="BX654" s="10"/>
      <c r="BY654" s="10"/>
    </row>
    <row r="655" spans="11:77" x14ac:dyDescent="0.25">
      <c r="K655" s="4"/>
      <c r="L655" s="4"/>
      <c r="M655" s="4"/>
      <c r="BM655" s="10"/>
      <c r="BN655" s="10"/>
      <c r="BO655" s="10"/>
      <c r="BW655" s="10"/>
      <c r="BX655" s="10"/>
      <c r="BY655" s="10"/>
    </row>
    <row r="656" spans="11:77" x14ac:dyDescent="0.25">
      <c r="K656" s="4"/>
      <c r="L656" s="4"/>
      <c r="M656" s="4"/>
      <c r="BM656" s="10"/>
      <c r="BN656" s="10"/>
      <c r="BO656" s="10"/>
      <c r="BW656" s="10"/>
      <c r="BX656" s="10"/>
      <c r="BY656" s="10"/>
    </row>
    <row r="657" spans="11:77" x14ac:dyDescent="0.25">
      <c r="K657" s="4"/>
      <c r="L657" s="4"/>
      <c r="M657" s="4"/>
      <c r="BM657" s="10"/>
      <c r="BN657" s="10"/>
      <c r="BO657" s="10"/>
      <c r="BW657" s="10"/>
      <c r="BX657" s="10"/>
      <c r="BY657" s="10"/>
    </row>
    <row r="658" spans="11:77" x14ac:dyDescent="0.25">
      <c r="K658" s="4"/>
      <c r="L658" s="4"/>
      <c r="M658" s="4"/>
      <c r="BM658" s="10"/>
      <c r="BN658" s="10"/>
      <c r="BO658" s="10"/>
      <c r="BW658" s="10"/>
      <c r="BX658" s="10"/>
      <c r="BY658" s="10"/>
    </row>
    <row r="659" spans="11:77" x14ac:dyDescent="0.25">
      <c r="K659" s="4"/>
      <c r="L659" s="4"/>
      <c r="M659" s="4"/>
      <c r="BM659" s="10"/>
      <c r="BN659" s="10"/>
      <c r="BO659" s="10"/>
      <c r="BW659" s="10"/>
      <c r="BX659" s="10"/>
      <c r="BY659" s="10"/>
    </row>
    <row r="660" spans="11:77" x14ac:dyDescent="0.25">
      <c r="K660" s="4"/>
      <c r="L660" s="4"/>
      <c r="M660" s="4"/>
      <c r="BM660" s="10"/>
      <c r="BN660" s="10"/>
      <c r="BO660" s="10"/>
      <c r="BW660" s="10"/>
      <c r="BX660" s="10"/>
      <c r="BY660" s="10"/>
    </row>
    <row r="661" spans="11:77" x14ac:dyDescent="0.25">
      <c r="K661" s="4"/>
      <c r="L661" s="4"/>
      <c r="M661" s="4"/>
      <c r="BM661" s="10"/>
      <c r="BN661" s="10"/>
      <c r="BO661" s="10"/>
      <c r="BW661" s="10"/>
      <c r="BX661" s="10"/>
      <c r="BY661" s="10"/>
    </row>
    <row r="662" spans="11:77" x14ac:dyDescent="0.25">
      <c r="K662" s="4"/>
      <c r="L662" s="4"/>
      <c r="M662" s="4"/>
      <c r="BM662" s="10"/>
      <c r="BN662" s="10"/>
      <c r="BO662" s="10"/>
      <c r="BW662" s="10"/>
      <c r="BX662" s="10"/>
      <c r="BY662" s="10"/>
    </row>
    <row r="663" spans="11:77" x14ac:dyDescent="0.25">
      <c r="K663" s="4"/>
      <c r="L663" s="4"/>
      <c r="M663" s="4"/>
      <c r="BM663" s="10"/>
      <c r="BN663" s="10"/>
      <c r="BO663" s="10"/>
      <c r="BW663" s="10"/>
      <c r="BX663" s="10"/>
      <c r="BY663" s="10"/>
    </row>
    <row r="664" spans="11:77" x14ac:dyDescent="0.25">
      <c r="K664" s="4"/>
      <c r="L664" s="4"/>
      <c r="M664" s="4"/>
      <c r="BM664" s="10"/>
      <c r="BN664" s="10"/>
      <c r="BO664" s="10"/>
      <c r="BW664" s="10"/>
      <c r="BX664" s="10"/>
      <c r="BY664" s="10"/>
    </row>
    <row r="665" spans="11:77" x14ac:dyDescent="0.25">
      <c r="K665" s="4"/>
      <c r="L665" s="4"/>
      <c r="M665" s="4"/>
      <c r="BM665" s="10"/>
      <c r="BN665" s="10"/>
      <c r="BO665" s="10"/>
      <c r="BW665" s="10"/>
      <c r="BX665" s="10"/>
      <c r="BY665" s="10"/>
    </row>
    <row r="666" spans="11:77" x14ac:dyDescent="0.25">
      <c r="K666" s="4"/>
      <c r="L666" s="4"/>
      <c r="M666" s="4"/>
      <c r="BM666" s="10"/>
      <c r="BN666" s="10"/>
      <c r="BO666" s="10"/>
      <c r="BW666" s="10"/>
      <c r="BX666" s="10"/>
      <c r="BY666" s="10"/>
    </row>
    <row r="667" spans="11:77" x14ac:dyDescent="0.25">
      <c r="K667" s="4"/>
      <c r="L667" s="4"/>
      <c r="M667" s="4"/>
      <c r="BM667" s="10"/>
      <c r="BN667" s="10"/>
      <c r="BO667" s="10"/>
      <c r="BW667" s="10"/>
      <c r="BX667" s="10"/>
      <c r="BY667" s="10"/>
    </row>
    <row r="668" spans="11:77" x14ac:dyDescent="0.25">
      <c r="K668" s="4"/>
      <c r="L668" s="4"/>
      <c r="M668" s="4"/>
      <c r="BM668" s="10"/>
      <c r="BN668" s="10"/>
      <c r="BO668" s="10"/>
      <c r="BW668" s="10"/>
      <c r="BX668" s="10"/>
      <c r="BY668" s="10"/>
    </row>
    <row r="669" spans="11:77" x14ac:dyDescent="0.25">
      <c r="K669" s="4"/>
      <c r="L669" s="4"/>
      <c r="M669" s="4"/>
      <c r="BM669" s="10"/>
      <c r="BN669" s="10"/>
      <c r="BO669" s="10"/>
      <c r="BW669" s="10"/>
      <c r="BX669" s="10"/>
      <c r="BY669" s="10"/>
    </row>
    <row r="670" spans="11:77" x14ac:dyDescent="0.25">
      <c r="K670" s="4"/>
      <c r="L670" s="4"/>
      <c r="M670" s="4"/>
      <c r="BM670" s="10"/>
      <c r="BN670" s="10"/>
      <c r="BO670" s="10"/>
      <c r="BW670" s="10"/>
      <c r="BX670" s="10"/>
      <c r="BY670" s="10"/>
    </row>
    <row r="671" spans="11:77" x14ac:dyDescent="0.25">
      <c r="K671" s="4"/>
      <c r="L671" s="4"/>
      <c r="M671" s="4"/>
      <c r="BM671" s="10"/>
      <c r="BN671" s="10"/>
      <c r="BO671" s="10"/>
      <c r="BW671" s="10"/>
      <c r="BX671" s="10"/>
      <c r="BY671" s="10"/>
    </row>
    <row r="672" spans="11:77" x14ac:dyDescent="0.25">
      <c r="K672" s="4"/>
      <c r="L672" s="4"/>
      <c r="M672" s="4"/>
      <c r="BM672" s="10"/>
      <c r="BN672" s="10"/>
      <c r="BO672" s="10"/>
      <c r="BW672" s="10"/>
      <c r="BX672" s="10"/>
      <c r="BY672" s="10"/>
    </row>
    <row r="673" spans="11:77" x14ac:dyDescent="0.25">
      <c r="K673" s="4"/>
      <c r="L673" s="4"/>
      <c r="M673" s="4"/>
      <c r="BM673" s="10"/>
      <c r="BN673" s="10"/>
      <c r="BO673" s="10"/>
      <c r="BW673" s="10"/>
      <c r="BX673" s="10"/>
      <c r="BY673" s="10"/>
    </row>
    <row r="674" spans="11:77" x14ac:dyDescent="0.25">
      <c r="K674" s="4"/>
      <c r="L674" s="4"/>
      <c r="M674" s="4"/>
      <c r="BM674" s="10"/>
      <c r="BN674" s="10"/>
      <c r="BO674" s="10"/>
      <c r="BW674" s="10"/>
      <c r="BX674" s="10"/>
      <c r="BY674" s="10"/>
    </row>
    <row r="675" spans="11:77" x14ac:dyDescent="0.25">
      <c r="K675" s="4"/>
      <c r="L675" s="4"/>
      <c r="M675" s="4"/>
      <c r="BM675" s="10"/>
      <c r="BN675" s="10"/>
      <c r="BO675" s="10"/>
      <c r="BW675" s="10"/>
      <c r="BX675" s="10"/>
      <c r="BY675" s="10"/>
    </row>
    <row r="676" spans="11:77" x14ac:dyDescent="0.25">
      <c r="K676" s="4"/>
      <c r="L676" s="4"/>
      <c r="M676" s="4"/>
      <c r="BM676" s="10"/>
      <c r="BN676" s="10"/>
      <c r="BO676" s="10"/>
      <c r="BW676" s="10"/>
      <c r="BX676" s="10"/>
      <c r="BY676" s="10"/>
    </row>
    <row r="677" spans="11:77" x14ac:dyDescent="0.25">
      <c r="K677" s="4"/>
      <c r="L677" s="4"/>
      <c r="M677" s="4"/>
      <c r="BM677" s="10"/>
      <c r="BN677" s="10"/>
      <c r="BO677" s="10"/>
      <c r="BW677" s="10"/>
      <c r="BX677" s="10"/>
      <c r="BY677" s="10"/>
    </row>
    <row r="678" spans="11:77" x14ac:dyDescent="0.25">
      <c r="K678" s="4"/>
      <c r="L678" s="4"/>
      <c r="M678" s="4"/>
      <c r="BM678" s="10"/>
      <c r="BN678" s="10"/>
      <c r="BO678" s="10"/>
      <c r="BW678" s="10"/>
      <c r="BX678" s="10"/>
      <c r="BY678" s="10"/>
    </row>
    <row r="679" spans="11:77" x14ac:dyDescent="0.25">
      <c r="K679" s="4"/>
      <c r="L679" s="4"/>
      <c r="M679" s="4"/>
      <c r="BM679" s="10"/>
      <c r="BN679" s="10"/>
      <c r="BO679" s="10"/>
      <c r="BW679" s="10"/>
      <c r="BX679" s="10"/>
      <c r="BY679" s="10"/>
    </row>
    <row r="680" spans="11:77" x14ac:dyDescent="0.25">
      <c r="K680" s="4"/>
      <c r="L680" s="4"/>
      <c r="M680" s="4"/>
      <c r="BM680" s="10"/>
      <c r="BN680" s="10"/>
      <c r="BO680" s="10"/>
      <c r="BW680" s="10"/>
      <c r="BX680" s="10"/>
      <c r="BY680" s="10"/>
    </row>
    <row r="681" spans="11:77" x14ac:dyDescent="0.25">
      <c r="K681" s="4"/>
      <c r="L681" s="4"/>
      <c r="M681" s="4"/>
      <c r="BM681" s="10"/>
      <c r="BN681" s="10"/>
      <c r="BO681" s="10"/>
      <c r="BW681" s="10"/>
      <c r="BX681" s="10"/>
      <c r="BY681" s="10"/>
    </row>
    <row r="682" spans="11:77" x14ac:dyDescent="0.25">
      <c r="K682" s="4"/>
      <c r="L682" s="4"/>
      <c r="M682" s="4"/>
      <c r="BM682" s="10"/>
      <c r="BN682" s="10"/>
      <c r="BO682" s="10"/>
      <c r="BW682" s="10"/>
      <c r="BX682" s="10"/>
      <c r="BY682" s="10"/>
    </row>
    <row r="683" spans="11:77" x14ac:dyDescent="0.25">
      <c r="K683" s="4"/>
      <c r="L683" s="4"/>
      <c r="M683" s="4"/>
      <c r="BM683" s="10"/>
      <c r="BN683" s="10"/>
      <c r="BO683" s="10"/>
      <c r="BW683" s="10"/>
      <c r="BX683" s="10"/>
      <c r="BY683" s="10"/>
    </row>
    <row r="684" spans="11:77" x14ac:dyDescent="0.25">
      <c r="K684" s="4"/>
      <c r="L684" s="4"/>
      <c r="M684" s="4"/>
      <c r="BM684" s="10"/>
      <c r="BN684" s="10"/>
      <c r="BO684" s="10"/>
      <c r="BW684" s="10"/>
      <c r="BX684" s="10"/>
      <c r="BY684" s="10"/>
    </row>
    <row r="685" spans="11:77" x14ac:dyDescent="0.25">
      <c r="K685" s="4"/>
      <c r="L685" s="4"/>
      <c r="M685" s="4"/>
      <c r="BM685" s="10"/>
      <c r="BN685" s="10"/>
      <c r="BO685" s="10"/>
      <c r="BW685" s="10"/>
      <c r="BX685" s="10"/>
      <c r="BY685" s="10"/>
    </row>
    <row r="686" spans="11:77" x14ac:dyDescent="0.25">
      <c r="K686" s="4"/>
      <c r="L686" s="4"/>
      <c r="M686" s="4"/>
      <c r="BM686" s="10"/>
      <c r="BN686" s="10"/>
      <c r="BO686" s="10"/>
      <c r="BW686" s="10"/>
      <c r="BX686" s="10"/>
      <c r="BY686" s="10"/>
    </row>
    <row r="687" spans="11:77" x14ac:dyDescent="0.25">
      <c r="K687" s="4"/>
      <c r="L687" s="4"/>
      <c r="M687" s="4"/>
      <c r="BM687" s="10"/>
      <c r="BN687" s="10"/>
      <c r="BO687" s="10"/>
      <c r="BW687" s="10"/>
      <c r="BX687" s="10"/>
      <c r="BY687" s="10"/>
    </row>
    <row r="688" spans="11:77" x14ac:dyDescent="0.25">
      <c r="K688" s="4"/>
      <c r="L688" s="4"/>
      <c r="M688" s="4"/>
      <c r="BM688" s="10"/>
      <c r="BN688" s="10"/>
      <c r="BO688" s="10"/>
      <c r="BW688" s="10"/>
      <c r="BX688" s="10"/>
      <c r="BY688" s="10"/>
    </row>
    <row r="689" spans="11:77" x14ac:dyDescent="0.25">
      <c r="K689" s="4"/>
      <c r="L689" s="4"/>
      <c r="M689" s="4"/>
      <c r="BM689" s="10"/>
      <c r="BN689" s="10"/>
      <c r="BO689" s="10"/>
      <c r="BW689" s="10"/>
      <c r="BX689" s="10"/>
      <c r="BY689" s="10"/>
    </row>
    <row r="690" spans="11:77" x14ac:dyDescent="0.25">
      <c r="K690" s="4"/>
      <c r="L690" s="4"/>
      <c r="M690" s="4"/>
      <c r="BM690" s="10"/>
      <c r="BN690" s="10"/>
      <c r="BO690" s="10"/>
      <c r="BW690" s="10"/>
      <c r="BX690" s="10"/>
      <c r="BY690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R611"/>
  <sheetViews>
    <sheetView topLeftCell="A268" workbookViewId="0">
      <selection activeCell="B279" sqref="B279"/>
    </sheetView>
  </sheetViews>
  <sheetFormatPr defaultRowHeight="15" x14ac:dyDescent="0.25"/>
  <cols>
    <col min="2" max="2" width="14.140625" bestFit="1" customWidth="1"/>
    <col min="3" max="3" width="10" customWidth="1"/>
    <col min="4" max="4" width="6.28515625" customWidth="1"/>
    <col min="5" max="5" width="7.140625" customWidth="1"/>
    <col min="6" max="6" width="6.28515625" customWidth="1"/>
    <col min="7" max="7" width="11.7109375" customWidth="1"/>
    <col min="8" max="8" width="40.7109375" customWidth="1"/>
    <col min="9" max="9" width="10.5703125" customWidth="1"/>
    <col min="10" max="10" width="15.5703125" customWidth="1"/>
    <col min="11" max="11" width="39.5703125" customWidth="1"/>
    <col min="12" max="12" width="9.5703125" customWidth="1"/>
    <col min="13" max="13" width="11.7109375" bestFit="1" customWidth="1"/>
    <col min="14" max="14" width="40.7109375" customWidth="1"/>
    <col min="15" max="15" width="12.85546875" bestFit="1" customWidth="1"/>
    <col min="16" max="16" width="23.7109375" customWidth="1"/>
    <col min="17" max="17" width="40" customWidth="1"/>
    <col min="18" max="18" width="9.5703125" bestFit="1" customWidth="1"/>
  </cols>
  <sheetData>
    <row r="2" spans="2:18" x14ac:dyDescent="0.25">
      <c r="B2">
        <f>A2+1</f>
        <v>1</v>
      </c>
      <c r="C2">
        <f t="shared" ref="C2:F2" si="0">B2+1</f>
        <v>2</v>
      </c>
      <c r="D2">
        <f t="shared" si="0"/>
        <v>3</v>
      </c>
      <c r="E2">
        <f t="shared" si="0"/>
        <v>4</v>
      </c>
      <c r="F2">
        <f t="shared" si="0"/>
        <v>5</v>
      </c>
      <c r="G2">
        <f t="shared" ref="G2" si="1">F2+1</f>
        <v>6</v>
      </c>
      <c r="H2">
        <f t="shared" ref="H2" si="2">G2+1</f>
        <v>7</v>
      </c>
      <c r="I2">
        <f t="shared" ref="I2" si="3">H2+1</f>
        <v>8</v>
      </c>
      <c r="J2">
        <f t="shared" ref="J2" si="4">I2+1</f>
        <v>9</v>
      </c>
      <c r="K2">
        <f t="shared" ref="K2" si="5">J2+1</f>
        <v>10</v>
      </c>
      <c r="L2">
        <f t="shared" ref="L2" si="6">K2+1</f>
        <v>11</v>
      </c>
    </row>
    <row r="3" spans="2:18" x14ac:dyDescent="0.25">
      <c r="B3" s="1" t="s">
        <v>0</v>
      </c>
      <c r="C3" s="1" t="s">
        <v>14</v>
      </c>
      <c r="D3" s="1" t="s">
        <v>2103</v>
      </c>
      <c r="E3" s="1" t="s">
        <v>2104</v>
      </c>
      <c r="F3" s="1" t="s">
        <v>2105</v>
      </c>
      <c r="G3" s="1" t="s">
        <v>2106</v>
      </c>
      <c r="H3" s="1" t="s">
        <v>2107</v>
      </c>
      <c r="I3" s="1" t="s">
        <v>41</v>
      </c>
      <c r="J3" s="1" t="s">
        <v>2108</v>
      </c>
      <c r="K3" s="1" t="s">
        <v>32</v>
      </c>
      <c r="L3" s="1" t="s">
        <v>2109</v>
      </c>
      <c r="M3" s="1"/>
      <c r="N3" s="1"/>
      <c r="O3" s="1"/>
      <c r="P3" s="1"/>
      <c r="Q3" s="1"/>
      <c r="R3" s="1"/>
    </row>
    <row r="4" spans="2:18" x14ac:dyDescent="0.25">
      <c r="B4" t="s">
        <v>0</v>
      </c>
      <c r="C4" t="s">
        <v>14</v>
      </c>
      <c r="D4" t="s">
        <v>2110</v>
      </c>
      <c r="E4" t="s">
        <v>2104</v>
      </c>
      <c r="F4" t="s">
        <v>2105</v>
      </c>
      <c r="G4" t="s">
        <v>2106</v>
      </c>
      <c r="H4" t="s">
        <v>2107</v>
      </c>
      <c r="I4" t="s">
        <v>41</v>
      </c>
      <c r="J4" t="s">
        <v>2108</v>
      </c>
      <c r="K4" t="s">
        <v>32</v>
      </c>
      <c r="L4" t="s">
        <v>2109</v>
      </c>
    </row>
    <row r="5" spans="2:18" x14ac:dyDescent="0.25">
      <c r="B5" t="s">
        <v>261</v>
      </c>
      <c r="C5">
        <v>0</v>
      </c>
      <c r="D5">
        <v>7</v>
      </c>
      <c r="E5" t="s">
        <v>101</v>
      </c>
      <c r="F5" t="s">
        <v>2111</v>
      </c>
      <c r="G5" t="s">
        <v>2112</v>
      </c>
      <c r="H5" t="s">
        <v>2113</v>
      </c>
      <c r="I5" t="s">
        <v>2114</v>
      </c>
      <c r="J5" t="s">
        <v>2115</v>
      </c>
      <c r="L5" t="s">
        <v>2116</v>
      </c>
    </row>
    <row r="6" spans="2:18" x14ac:dyDescent="0.25">
      <c r="B6" t="s">
        <v>283</v>
      </c>
      <c r="C6">
        <v>0</v>
      </c>
      <c r="D6">
        <v>6</v>
      </c>
      <c r="E6" t="s">
        <v>282</v>
      </c>
      <c r="F6" t="s">
        <v>2117</v>
      </c>
      <c r="G6" t="s">
        <v>2118</v>
      </c>
      <c r="H6" t="s">
        <v>2119</v>
      </c>
      <c r="I6" t="s">
        <v>2114</v>
      </c>
      <c r="J6" t="s">
        <v>2115</v>
      </c>
      <c r="L6" t="s">
        <v>2120</v>
      </c>
    </row>
    <row r="7" spans="2:18" x14ac:dyDescent="0.25">
      <c r="B7" t="s">
        <v>283</v>
      </c>
      <c r="C7">
        <v>1</v>
      </c>
      <c r="D7">
        <v>6</v>
      </c>
      <c r="E7" t="s">
        <v>227</v>
      </c>
      <c r="F7" t="s">
        <v>2121</v>
      </c>
      <c r="G7" t="s">
        <v>2122</v>
      </c>
      <c r="H7" t="s">
        <v>2123</v>
      </c>
      <c r="I7" t="s">
        <v>2114</v>
      </c>
      <c r="J7" t="s">
        <v>2115</v>
      </c>
      <c r="K7" t="s">
        <v>2124</v>
      </c>
      <c r="L7" t="s">
        <v>2125</v>
      </c>
    </row>
    <row r="8" spans="2:18" x14ac:dyDescent="0.25">
      <c r="B8" t="s">
        <v>283</v>
      </c>
      <c r="C8">
        <v>2</v>
      </c>
      <c r="D8">
        <v>6</v>
      </c>
      <c r="E8" t="s">
        <v>227</v>
      </c>
      <c r="F8" t="s">
        <v>2121</v>
      </c>
      <c r="G8" t="s">
        <v>2122</v>
      </c>
      <c r="H8" t="s">
        <v>2123</v>
      </c>
      <c r="I8" t="s">
        <v>2114</v>
      </c>
      <c r="J8" t="s">
        <v>2115</v>
      </c>
      <c r="K8" t="s">
        <v>2124</v>
      </c>
      <c r="L8" t="s">
        <v>2126</v>
      </c>
    </row>
    <row r="9" spans="2:18" x14ac:dyDescent="0.25">
      <c r="B9" t="s">
        <v>283</v>
      </c>
      <c r="C9">
        <v>4</v>
      </c>
      <c r="D9">
        <v>6</v>
      </c>
      <c r="E9" t="s">
        <v>227</v>
      </c>
      <c r="F9" t="s">
        <v>2121</v>
      </c>
      <c r="G9" t="s">
        <v>2122</v>
      </c>
      <c r="H9" t="s">
        <v>2123</v>
      </c>
      <c r="I9" t="s">
        <v>2114</v>
      </c>
      <c r="J9" t="s">
        <v>2115</v>
      </c>
      <c r="K9" t="s">
        <v>2124</v>
      </c>
      <c r="L9" t="s">
        <v>2127</v>
      </c>
    </row>
    <row r="10" spans="2:18" x14ac:dyDescent="0.25">
      <c r="B10" t="s">
        <v>283</v>
      </c>
      <c r="C10">
        <v>0</v>
      </c>
      <c r="D10">
        <v>6</v>
      </c>
      <c r="E10" t="s">
        <v>282</v>
      </c>
      <c r="F10" t="s">
        <v>2111</v>
      </c>
      <c r="G10" t="s">
        <v>2112</v>
      </c>
      <c r="H10" t="s">
        <v>2113</v>
      </c>
      <c r="I10" t="s">
        <v>2114</v>
      </c>
      <c r="J10" t="s">
        <v>2115</v>
      </c>
      <c r="L10" t="s">
        <v>2128</v>
      </c>
    </row>
    <row r="11" spans="2:18" x14ac:dyDescent="0.25">
      <c r="B11" t="s">
        <v>283</v>
      </c>
      <c r="C11">
        <v>0</v>
      </c>
      <c r="D11">
        <v>6</v>
      </c>
      <c r="E11" t="s">
        <v>282</v>
      </c>
      <c r="F11" t="s">
        <v>2111</v>
      </c>
      <c r="G11" t="s">
        <v>2112</v>
      </c>
      <c r="H11" t="s">
        <v>2113</v>
      </c>
      <c r="I11" t="s">
        <v>2114</v>
      </c>
      <c r="J11" t="s">
        <v>2115</v>
      </c>
      <c r="L11" t="s">
        <v>2129</v>
      </c>
    </row>
    <row r="12" spans="2:18" x14ac:dyDescent="0.25">
      <c r="B12" t="s">
        <v>301</v>
      </c>
      <c r="C12">
        <v>2</v>
      </c>
      <c r="D12">
        <v>12</v>
      </c>
      <c r="E12" t="s">
        <v>282</v>
      </c>
      <c r="F12" t="s">
        <v>2130</v>
      </c>
      <c r="G12" t="s">
        <v>2131</v>
      </c>
      <c r="H12" t="s">
        <v>2132</v>
      </c>
      <c r="I12" t="s">
        <v>2114</v>
      </c>
      <c r="J12" t="s">
        <v>2115</v>
      </c>
      <c r="K12" t="s">
        <v>2133</v>
      </c>
      <c r="L12" t="s">
        <v>2134</v>
      </c>
    </row>
    <row r="13" spans="2:18" x14ac:dyDescent="0.25">
      <c r="B13" t="s">
        <v>301</v>
      </c>
      <c r="C13">
        <v>2</v>
      </c>
      <c r="D13">
        <v>12</v>
      </c>
      <c r="E13" t="s">
        <v>282</v>
      </c>
      <c r="F13" t="s">
        <v>2130</v>
      </c>
      <c r="G13" t="s">
        <v>2131</v>
      </c>
      <c r="H13" t="s">
        <v>2132</v>
      </c>
      <c r="I13" t="s">
        <v>2114</v>
      </c>
      <c r="J13" t="s">
        <v>2115</v>
      </c>
      <c r="K13" t="s">
        <v>2135</v>
      </c>
      <c r="L13" t="s">
        <v>2136</v>
      </c>
    </row>
    <row r="14" spans="2:18" x14ac:dyDescent="0.25">
      <c r="B14" t="s">
        <v>301</v>
      </c>
      <c r="C14">
        <v>3</v>
      </c>
      <c r="D14">
        <v>12</v>
      </c>
      <c r="E14" t="s">
        <v>282</v>
      </c>
      <c r="F14" t="s">
        <v>2130</v>
      </c>
      <c r="G14" t="s">
        <v>2131</v>
      </c>
      <c r="H14" t="s">
        <v>2132</v>
      </c>
      <c r="I14" t="s">
        <v>2114</v>
      </c>
      <c r="J14" t="s">
        <v>2115</v>
      </c>
      <c r="K14" t="s">
        <v>2133</v>
      </c>
      <c r="L14" t="s">
        <v>2137</v>
      </c>
    </row>
    <row r="15" spans="2:18" x14ac:dyDescent="0.25">
      <c r="B15" t="s">
        <v>301</v>
      </c>
      <c r="C15">
        <v>2</v>
      </c>
      <c r="D15">
        <v>12</v>
      </c>
      <c r="E15" t="s">
        <v>282</v>
      </c>
      <c r="F15" t="s">
        <v>2130</v>
      </c>
      <c r="G15" t="s">
        <v>2131</v>
      </c>
      <c r="H15" t="s">
        <v>2132</v>
      </c>
      <c r="I15" t="s">
        <v>2114</v>
      </c>
      <c r="J15" t="s">
        <v>2115</v>
      </c>
      <c r="K15" t="s">
        <v>2138</v>
      </c>
      <c r="L15" t="s">
        <v>2139</v>
      </c>
    </row>
    <row r="16" spans="2:18" x14ac:dyDescent="0.25">
      <c r="B16" t="s">
        <v>301</v>
      </c>
      <c r="C16">
        <v>1</v>
      </c>
      <c r="D16">
        <v>12</v>
      </c>
      <c r="E16" t="s">
        <v>282</v>
      </c>
      <c r="F16" t="s">
        <v>2130</v>
      </c>
      <c r="G16" t="s">
        <v>2131</v>
      </c>
      <c r="H16" t="s">
        <v>2132</v>
      </c>
      <c r="I16" t="s">
        <v>2114</v>
      </c>
      <c r="J16" t="s">
        <v>2115</v>
      </c>
      <c r="K16" t="s">
        <v>2138</v>
      </c>
      <c r="L16" t="s">
        <v>2140</v>
      </c>
    </row>
    <row r="17" spans="2:12" x14ac:dyDescent="0.25">
      <c r="B17" t="s">
        <v>301</v>
      </c>
      <c r="C17">
        <v>3</v>
      </c>
      <c r="D17">
        <v>12</v>
      </c>
      <c r="E17" t="s">
        <v>282</v>
      </c>
      <c r="F17" t="s">
        <v>2130</v>
      </c>
      <c r="G17" t="s">
        <v>2131</v>
      </c>
      <c r="H17" t="s">
        <v>2132</v>
      </c>
      <c r="I17" t="s">
        <v>2114</v>
      </c>
      <c r="J17" t="s">
        <v>2115</v>
      </c>
      <c r="K17" t="s">
        <v>2133</v>
      </c>
      <c r="L17" t="s">
        <v>2141</v>
      </c>
    </row>
    <row r="18" spans="2:12" x14ac:dyDescent="0.25">
      <c r="B18" t="s">
        <v>301</v>
      </c>
      <c r="C18">
        <v>1</v>
      </c>
      <c r="D18">
        <v>12</v>
      </c>
      <c r="E18" t="s">
        <v>282</v>
      </c>
      <c r="F18" t="s">
        <v>2130</v>
      </c>
      <c r="G18" t="s">
        <v>2131</v>
      </c>
      <c r="H18" t="s">
        <v>2132</v>
      </c>
      <c r="I18" t="s">
        <v>2114</v>
      </c>
      <c r="J18" t="s">
        <v>2115</v>
      </c>
      <c r="K18" t="s">
        <v>2133</v>
      </c>
      <c r="L18" t="s">
        <v>2136</v>
      </c>
    </row>
    <row r="19" spans="2:12" x14ac:dyDescent="0.25">
      <c r="B19" t="s">
        <v>301</v>
      </c>
      <c r="C19">
        <v>1</v>
      </c>
      <c r="D19">
        <v>12</v>
      </c>
      <c r="E19" t="s">
        <v>282</v>
      </c>
      <c r="F19" t="s">
        <v>2130</v>
      </c>
      <c r="G19" t="s">
        <v>2131</v>
      </c>
      <c r="H19" t="s">
        <v>2132</v>
      </c>
      <c r="I19" t="s">
        <v>2114</v>
      </c>
      <c r="J19" t="s">
        <v>2115</v>
      </c>
      <c r="L19" t="s">
        <v>2142</v>
      </c>
    </row>
    <row r="20" spans="2:12" x14ac:dyDescent="0.25">
      <c r="B20" t="s">
        <v>301</v>
      </c>
      <c r="C20">
        <v>2</v>
      </c>
      <c r="D20">
        <v>12</v>
      </c>
      <c r="E20" t="s">
        <v>282</v>
      </c>
      <c r="F20" t="s">
        <v>2130</v>
      </c>
      <c r="G20" t="s">
        <v>2131</v>
      </c>
      <c r="H20" t="s">
        <v>2132</v>
      </c>
      <c r="I20" t="s">
        <v>2114</v>
      </c>
      <c r="J20" t="s">
        <v>2115</v>
      </c>
      <c r="L20" t="s">
        <v>2142</v>
      </c>
    </row>
    <row r="21" spans="2:12" x14ac:dyDescent="0.25">
      <c r="B21" t="s">
        <v>301</v>
      </c>
      <c r="C21">
        <v>0</v>
      </c>
      <c r="D21">
        <v>12</v>
      </c>
      <c r="E21" t="s">
        <v>282</v>
      </c>
      <c r="F21" t="s">
        <v>2143</v>
      </c>
      <c r="G21" t="s">
        <v>2144</v>
      </c>
      <c r="H21" t="s">
        <v>2145</v>
      </c>
      <c r="I21" t="s">
        <v>2114</v>
      </c>
      <c r="J21" t="s">
        <v>2115</v>
      </c>
      <c r="L21" t="s">
        <v>2146</v>
      </c>
    </row>
    <row r="22" spans="2:12" x14ac:dyDescent="0.25">
      <c r="B22" t="s">
        <v>301</v>
      </c>
      <c r="C22">
        <v>0</v>
      </c>
      <c r="D22">
        <v>12</v>
      </c>
      <c r="E22" t="s">
        <v>282</v>
      </c>
      <c r="F22" t="s">
        <v>2111</v>
      </c>
      <c r="G22" t="s">
        <v>2112</v>
      </c>
      <c r="H22" t="s">
        <v>2113</v>
      </c>
      <c r="I22" t="s">
        <v>2114</v>
      </c>
      <c r="J22" t="s">
        <v>2115</v>
      </c>
      <c r="L22" t="s">
        <v>2147</v>
      </c>
    </row>
    <row r="23" spans="2:12" x14ac:dyDescent="0.25">
      <c r="B23" t="s">
        <v>301</v>
      </c>
      <c r="C23">
        <v>0</v>
      </c>
      <c r="D23">
        <v>12</v>
      </c>
      <c r="E23" t="s">
        <v>282</v>
      </c>
      <c r="F23" t="s">
        <v>2111</v>
      </c>
      <c r="G23" t="s">
        <v>2112</v>
      </c>
      <c r="H23" t="s">
        <v>2113</v>
      </c>
      <c r="I23" t="s">
        <v>2114</v>
      </c>
      <c r="J23" t="s">
        <v>2115</v>
      </c>
      <c r="L23" t="s">
        <v>2148</v>
      </c>
    </row>
    <row r="24" spans="2:12" x14ac:dyDescent="0.25">
      <c r="B24" t="s">
        <v>308</v>
      </c>
      <c r="C24">
        <v>1</v>
      </c>
      <c r="D24">
        <v>2</v>
      </c>
      <c r="E24" t="s">
        <v>227</v>
      </c>
      <c r="F24" t="s">
        <v>2121</v>
      </c>
      <c r="G24" t="s">
        <v>2122</v>
      </c>
      <c r="H24" t="s">
        <v>2123</v>
      </c>
      <c r="I24" t="s">
        <v>2114</v>
      </c>
      <c r="J24" t="s">
        <v>2115</v>
      </c>
      <c r="K24" t="s">
        <v>2149</v>
      </c>
      <c r="L24" t="s">
        <v>2150</v>
      </c>
    </row>
    <row r="25" spans="2:12" x14ac:dyDescent="0.25">
      <c r="B25" t="s">
        <v>308</v>
      </c>
      <c r="C25">
        <v>0</v>
      </c>
      <c r="D25">
        <v>2</v>
      </c>
      <c r="E25" t="s">
        <v>282</v>
      </c>
      <c r="F25" t="s">
        <v>2111</v>
      </c>
      <c r="G25" t="s">
        <v>2112</v>
      </c>
      <c r="H25" t="s">
        <v>2113</v>
      </c>
      <c r="I25" t="s">
        <v>2114</v>
      </c>
      <c r="J25" t="s">
        <v>2115</v>
      </c>
      <c r="L25" t="s">
        <v>2151</v>
      </c>
    </row>
    <row r="26" spans="2:12" x14ac:dyDescent="0.25">
      <c r="B26" t="s">
        <v>311</v>
      </c>
      <c r="C26">
        <v>4</v>
      </c>
      <c r="D26">
        <v>7</v>
      </c>
      <c r="E26" t="s">
        <v>282</v>
      </c>
      <c r="F26" t="s">
        <v>2130</v>
      </c>
      <c r="G26" t="s">
        <v>2131</v>
      </c>
      <c r="H26" t="s">
        <v>2132</v>
      </c>
      <c r="I26" t="s">
        <v>2114</v>
      </c>
      <c r="J26" t="s">
        <v>2115</v>
      </c>
      <c r="K26" t="s">
        <v>2133</v>
      </c>
      <c r="L26" t="s">
        <v>2152</v>
      </c>
    </row>
    <row r="27" spans="2:12" x14ac:dyDescent="0.25">
      <c r="B27" t="s">
        <v>311</v>
      </c>
      <c r="C27">
        <v>2</v>
      </c>
      <c r="D27">
        <v>7</v>
      </c>
      <c r="E27" t="s">
        <v>282</v>
      </c>
      <c r="F27" t="s">
        <v>2130</v>
      </c>
      <c r="G27" t="s">
        <v>2131</v>
      </c>
      <c r="H27" t="s">
        <v>2132</v>
      </c>
      <c r="I27" t="s">
        <v>2114</v>
      </c>
      <c r="J27" t="s">
        <v>2115</v>
      </c>
      <c r="K27" t="s">
        <v>2133</v>
      </c>
      <c r="L27" t="s">
        <v>2153</v>
      </c>
    </row>
    <row r="28" spans="2:12" x14ac:dyDescent="0.25">
      <c r="B28" t="s">
        <v>311</v>
      </c>
      <c r="C28">
        <v>3</v>
      </c>
      <c r="D28">
        <v>7</v>
      </c>
      <c r="E28" t="s">
        <v>282</v>
      </c>
      <c r="F28" t="s">
        <v>2130</v>
      </c>
      <c r="G28" t="s">
        <v>2131</v>
      </c>
      <c r="H28" t="s">
        <v>2132</v>
      </c>
      <c r="I28" t="s">
        <v>2114</v>
      </c>
      <c r="J28" t="s">
        <v>2115</v>
      </c>
      <c r="K28" t="s">
        <v>2133</v>
      </c>
      <c r="L28" t="s">
        <v>2154</v>
      </c>
    </row>
    <row r="29" spans="2:12" x14ac:dyDescent="0.25">
      <c r="B29" t="s">
        <v>311</v>
      </c>
      <c r="C29">
        <v>0</v>
      </c>
      <c r="D29">
        <v>7</v>
      </c>
      <c r="E29" t="s">
        <v>282</v>
      </c>
      <c r="F29" t="s">
        <v>2143</v>
      </c>
      <c r="G29" t="s">
        <v>2144</v>
      </c>
      <c r="H29" t="s">
        <v>2145</v>
      </c>
      <c r="I29" t="s">
        <v>2114</v>
      </c>
      <c r="J29" t="s">
        <v>2115</v>
      </c>
      <c r="L29" t="s">
        <v>2155</v>
      </c>
    </row>
    <row r="30" spans="2:12" x14ac:dyDescent="0.25">
      <c r="B30" t="s">
        <v>311</v>
      </c>
      <c r="C30">
        <v>0</v>
      </c>
      <c r="D30">
        <v>7</v>
      </c>
      <c r="E30" t="s">
        <v>282</v>
      </c>
      <c r="F30" t="s">
        <v>2143</v>
      </c>
      <c r="G30" t="s">
        <v>2144</v>
      </c>
      <c r="H30" t="s">
        <v>2145</v>
      </c>
      <c r="I30" t="s">
        <v>2114</v>
      </c>
      <c r="J30" t="s">
        <v>2115</v>
      </c>
      <c r="L30" t="s">
        <v>2156</v>
      </c>
    </row>
    <row r="31" spans="2:12" x14ac:dyDescent="0.25">
      <c r="B31" t="s">
        <v>311</v>
      </c>
      <c r="C31">
        <v>0</v>
      </c>
      <c r="D31">
        <v>7</v>
      </c>
      <c r="E31" t="s">
        <v>282</v>
      </c>
      <c r="F31" t="s">
        <v>2143</v>
      </c>
      <c r="G31" t="s">
        <v>2144</v>
      </c>
      <c r="H31" t="s">
        <v>2145</v>
      </c>
      <c r="I31" t="s">
        <v>2114</v>
      </c>
      <c r="J31" t="s">
        <v>2115</v>
      </c>
      <c r="L31" t="s">
        <v>2128</v>
      </c>
    </row>
    <row r="32" spans="2:12" x14ac:dyDescent="0.25">
      <c r="B32" t="s">
        <v>311</v>
      </c>
      <c r="C32">
        <v>0</v>
      </c>
      <c r="D32">
        <v>7</v>
      </c>
      <c r="E32" t="s">
        <v>282</v>
      </c>
      <c r="F32" t="s">
        <v>2143</v>
      </c>
      <c r="G32" t="s">
        <v>2144</v>
      </c>
      <c r="H32" t="s">
        <v>2145</v>
      </c>
      <c r="I32" t="s">
        <v>2114</v>
      </c>
      <c r="J32" t="s">
        <v>2115</v>
      </c>
      <c r="L32" t="s">
        <v>2129</v>
      </c>
    </row>
    <row r="33" spans="2:12" x14ac:dyDescent="0.25">
      <c r="B33" t="s">
        <v>322</v>
      </c>
      <c r="C33">
        <v>0</v>
      </c>
      <c r="D33">
        <v>2</v>
      </c>
      <c r="E33" t="s">
        <v>282</v>
      </c>
      <c r="F33" t="s">
        <v>2157</v>
      </c>
      <c r="G33" t="s">
        <v>2158</v>
      </c>
      <c r="H33" t="s">
        <v>2159</v>
      </c>
      <c r="I33" t="s">
        <v>2114</v>
      </c>
      <c r="J33" t="s">
        <v>2115</v>
      </c>
      <c r="L33" t="s">
        <v>2160</v>
      </c>
    </row>
    <row r="34" spans="2:12" x14ac:dyDescent="0.25">
      <c r="B34" t="s">
        <v>322</v>
      </c>
      <c r="C34">
        <v>0</v>
      </c>
      <c r="D34">
        <v>2</v>
      </c>
      <c r="E34" t="s">
        <v>282</v>
      </c>
      <c r="F34" t="s">
        <v>2161</v>
      </c>
      <c r="G34" t="s">
        <v>2162</v>
      </c>
      <c r="H34" t="s">
        <v>2163</v>
      </c>
      <c r="I34" t="s">
        <v>2114</v>
      </c>
      <c r="J34" t="s">
        <v>2115</v>
      </c>
      <c r="K34" t="s">
        <v>2164</v>
      </c>
      <c r="L34" t="s">
        <v>2156</v>
      </c>
    </row>
    <row r="35" spans="2:12" x14ac:dyDescent="0.25">
      <c r="B35" t="s">
        <v>341</v>
      </c>
      <c r="C35">
        <v>0</v>
      </c>
      <c r="D35">
        <v>3</v>
      </c>
      <c r="E35" t="s">
        <v>282</v>
      </c>
      <c r="F35" t="s">
        <v>2161</v>
      </c>
      <c r="G35" t="s">
        <v>2162</v>
      </c>
      <c r="H35" t="s">
        <v>2163</v>
      </c>
      <c r="I35" t="s">
        <v>2114</v>
      </c>
      <c r="J35" t="s">
        <v>2115</v>
      </c>
      <c r="K35" t="s">
        <v>2165</v>
      </c>
      <c r="L35" t="s">
        <v>2166</v>
      </c>
    </row>
    <row r="36" spans="2:12" x14ac:dyDescent="0.25">
      <c r="B36" t="s">
        <v>341</v>
      </c>
      <c r="C36">
        <v>1</v>
      </c>
      <c r="D36">
        <v>3</v>
      </c>
      <c r="E36" t="s">
        <v>282</v>
      </c>
      <c r="F36" t="s">
        <v>2167</v>
      </c>
      <c r="G36" t="s">
        <v>2168</v>
      </c>
      <c r="H36" t="s">
        <v>2169</v>
      </c>
      <c r="I36" t="s">
        <v>2114</v>
      </c>
      <c r="J36" t="s">
        <v>2115</v>
      </c>
      <c r="L36" t="s">
        <v>2170</v>
      </c>
    </row>
    <row r="37" spans="2:12" x14ac:dyDescent="0.25">
      <c r="B37" t="s">
        <v>341</v>
      </c>
      <c r="C37">
        <v>1</v>
      </c>
      <c r="D37">
        <v>3</v>
      </c>
      <c r="E37" t="s">
        <v>282</v>
      </c>
      <c r="F37" t="s">
        <v>2171</v>
      </c>
      <c r="G37" t="s">
        <v>2172</v>
      </c>
      <c r="H37" t="s">
        <v>2173</v>
      </c>
      <c r="I37" t="s">
        <v>2114</v>
      </c>
      <c r="J37" t="s">
        <v>2115</v>
      </c>
      <c r="L37" t="s">
        <v>2170</v>
      </c>
    </row>
    <row r="38" spans="2:12" x14ac:dyDescent="0.25">
      <c r="B38" t="s">
        <v>361</v>
      </c>
      <c r="C38">
        <v>1</v>
      </c>
      <c r="D38">
        <v>3</v>
      </c>
      <c r="E38" t="s">
        <v>282</v>
      </c>
      <c r="F38" t="s">
        <v>2121</v>
      </c>
      <c r="G38" t="s">
        <v>2122</v>
      </c>
      <c r="H38" t="s">
        <v>2123</v>
      </c>
      <c r="I38" t="s">
        <v>2114</v>
      </c>
      <c r="J38" t="s">
        <v>2115</v>
      </c>
      <c r="K38" t="s">
        <v>2174</v>
      </c>
      <c r="L38" t="s">
        <v>2175</v>
      </c>
    </row>
    <row r="39" spans="2:12" x14ac:dyDescent="0.25">
      <c r="B39" t="s">
        <v>361</v>
      </c>
      <c r="C39">
        <v>2</v>
      </c>
      <c r="D39">
        <v>3</v>
      </c>
      <c r="E39" t="s">
        <v>282</v>
      </c>
      <c r="F39" t="s">
        <v>2121</v>
      </c>
      <c r="G39" t="s">
        <v>2122</v>
      </c>
      <c r="H39" t="s">
        <v>2123</v>
      </c>
      <c r="I39" t="s">
        <v>2114</v>
      </c>
      <c r="J39" t="s">
        <v>2115</v>
      </c>
      <c r="K39" t="s">
        <v>2174</v>
      </c>
      <c r="L39" t="s">
        <v>2176</v>
      </c>
    </row>
    <row r="40" spans="2:12" x14ac:dyDescent="0.25">
      <c r="B40" t="s">
        <v>361</v>
      </c>
      <c r="C40">
        <v>0</v>
      </c>
      <c r="D40">
        <v>3</v>
      </c>
      <c r="E40" t="s">
        <v>282</v>
      </c>
      <c r="F40" t="s">
        <v>2111</v>
      </c>
      <c r="G40" t="s">
        <v>2112</v>
      </c>
      <c r="H40" t="s">
        <v>2113</v>
      </c>
      <c r="I40" t="s">
        <v>2114</v>
      </c>
      <c r="J40" t="s">
        <v>2115</v>
      </c>
      <c r="L40" t="s">
        <v>2177</v>
      </c>
    </row>
    <row r="41" spans="2:12" x14ac:dyDescent="0.25">
      <c r="B41" t="s">
        <v>387</v>
      </c>
      <c r="C41">
        <v>6</v>
      </c>
      <c r="D41">
        <v>9</v>
      </c>
      <c r="E41" t="s">
        <v>101</v>
      </c>
      <c r="F41" t="s">
        <v>2178</v>
      </c>
      <c r="G41" t="s">
        <v>2179</v>
      </c>
      <c r="H41" t="s">
        <v>2180</v>
      </c>
      <c r="I41" t="s">
        <v>2114</v>
      </c>
      <c r="J41" t="s">
        <v>2115</v>
      </c>
      <c r="L41" t="s">
        <v>2181</v>
      </c>
    </row>
    <row r="42" spans="2:12" x14ac:dyDescent="0.25">
      <c r="B42" t="s">
        <v>387</v>
      </c>
      <c r="C42">
        <v>1</v>
      </c>
      <c r="D42">
        <v>9</v>
      </c>
      <c r="E42" t="s">
        <v>101</v>
      </c>
      <c r="F42" t="s">
        <v>2130</v>
      </c>
      <c r="G42" t="s">
        <v>2131</v>
      </c>
      <c r="H42" t="s">
        <v>2132</v>
      </c>
      <c r="I42" t="s">
        <v>2114</v>
      </c>
      <c r="J42" t="s">
        <v>2115</v>
      </c>
      <c r="L42" t="s">
        <v>2182</v>
      </c>
    </row>
    <row r="43" spans="2:12" x14ac:dyDescent="0.25">
      <c r="B43" t="s">
        <v>387</v>
      </c>
      <c r="C43">
        <v>6</v>
      </c>
      <c r="D43">
        <v>9</v>
      </c>
      <c r="E43" t="s">
        <v>101</v>
      </c>
      <c r="F43" t="s">
        <v>2130</v>
      </c>
      <c r="G43" t="s">
        <v>2131</v>
      </c>
      <c r="H43" t="s">
        <v>2132</v>
      </c>
      <c r="I43" t="s">
        <v>2114</v>
      </c>
      <c r="J43" t="s">
        <v>2115</v>
      </c>
      <c r="K43" t="s">
        <v>2133</v>
      </c>
      <c r="L43" t="s">
        <v>2183</v>
      </c>
    </row>
    <row r="44" spans="2:12" x14ac:dyDescent="0.25">
      <c r="B44" t="s">
        <v>387</v>
      </c>
      <c r="C44">
        <v>6</v>
      </c>
      <c r="D44">
        <v>9</v>
      </c>
      <c r="E44" t="s">
        <v>282</v>
      </c>
      <c r="F44" t="s">
        <v>2184</v>
      </c>
      <c r="G44" t="s">
        <v>2185</v>
      </c>
      <c r="H44" t="s">
        <v>2186</v>
      </c>
      <c r="I44" t="s">
        <v>2114</v>
      </c>
      <c r="J44" t="s">
        <v>2115</v>
      </c>
      <c r="L44" t="s">
        <v>2187</v>
      </c>
    </row>
    <row r="45" spans="2:12" x14ac:dyDescent="0.25">
      <c r="B45" t="s">
        <v>387</v>
      </c>
      <c r="C45">
        <v>0</v>
      </c>
      <c r="D45">
        <v>9</v>
      </c>
      <c r="E45" t="s">
        <v>282</v>
      </c>
      <c r="F45" t="s">
        <v>2161</v>
      </c>
      <c r="G45" t="s">
        <v>2162</v>
      </c>
      <c r="H45" t="s">
        <v>2163</v>
      </c>
      <c r="I45" t="s">
        <v>2114</v>
      </c>
      <c r="J45" t="s">
        <v>2115</v>
      </c>
      <c r="L45" t="s">
        <v>2188</v>
      </c>
    </row>
    <row r="46" spans="2:12" x14ac:dyDescent="0.25">
      <c r="B46" t="s">
        <v>387</v>
      </c>
      <c r="C46">
        <v>0</v>
      </c>
      <c r="D46">
        <v>9</v>
      </c>
      <c r="E46" t="s">
        <v>282</v>
      </c>
      <c r="F46" t="s">
        <v>2143</v>
      </c>
      <c r="G46" t="s">
        <v>2144</v>
      </c>
      <c r="H46" t="s">
        <v>2145</v>
      </c>
      <c r="I46" t="s">
        <v>2114</v>
      </c>
      <c r="J46" t="s">
        <v>2115</v>
      </c>
      <c r="L46" t="s">
        <v>2151</v>
      </c>
    </row>
    <row r="47" spans="2:12" x14ac:dyDescent="0.25">
      <c r="B47" t="s">
        <v>387</v>
      </c>
      <c r="C47">
        <v>0</v>
      </c>
      <c r="D47">
        <v>9</v>
      </c>
      <c r="E47" t="s">
        <v>282</v>
      </c>
      <c r="F47" t="s">
        <v>2143</v>
      </c>
      <c r="G47" t="s">
        <v>2144</v>
      </c>
      <c r="H47" t="s">
        <v>2145</v>
      </c>
      <c r="I47" t="s">
        <v>2114</v>
      </c>
      <c r="J47" t="s">
        <v>2115</v>
      </c>
      <c r="L47" t="s">
        <v>2156</v>
      </c>
    </row>
    <row r="48" spans="2:12" x14ac:dyDescent="0.25">
      <c r="B48" t="s">
        <v>387</v>
      </c>
      <c r="C48">
        <v>0</v>
      </c>
      <c r="D48">
        <v>9</v>
      </c>
      <c r="E48" t="s">
        <v>282</v>
      </c>
      <c r="F48" t="s">
        <v>2143</v>
      </c>
      <c r="G48" t="s">
        <v>2144</v>
      </c>
      <c r="H48" t="s">
        <v>2145</v>
      </c>
      <c r="I48" t="s">
        <v>2114</v>
      </c>
      <c r="J48" t="s">
        <v>2115</v>
      </c>
      <c r="L48" t="s">
        <v>2189</v>
      </c>
    </row>
    <row r="49" spans="2:12" x14ac:dyDescent="0.25">
      <c r="B49" t="s">
        <v>407</v>
      </c>
      <c r="C49">
        <v>0</v>
      </c>
      <c r="D49">
        <v>4</v>
      </c>
      <c r="E49" t="s">
        <v>282</v>
      </c>
      <c r="F49" t="s">
        <v>2157</v>
      </c>
      <c r="G49" t="s">
        <v>2158</v>
      </c>
      <c r="H49" t="s">
        <v>2159</v>
      </c>
      <c r="I49" t="s">
        <v>2114</v>
      </c>
      <c r="J49" t="s">
        <v>2115</v>
      </c>
      <c r="L49" t="s">
        <v>2142</v>
      </c>
    </row>
    <row r="50" spans="2:12" x14ac:dyDescent="0.25">
      <c r="B50" t="s">
        <v>407</v>
      </c>
      <c r="C50">
        <v>1</v>
      </c>
      <c r="D50">
        <v>4</v>
      </c>
      <c r="E50" t="s">
        <v>282</v>
      </c>
      <c r="F50" t="s">
        <v>2121</v>
      </c>
      <c r="G50" t="s">
        <v>2122</v>
      </c>
      <c r="H50" t="s">
        <v>2123</v>
      </c>
      <c r="I50" t="s">
        <v>2114</v>
      </c>
      <c r="J50" t="s">
        <v>2115</v>
      </c>
      <c r="K50" t="s">
        <v>2190</v>
      </c>
      <c r="L50" t="s">
        <v>2191</v>
      </c>
    </row>
    <row r="51" spans="2:12" x14ac:dyDescent="0.25">
      <c r="B51" t="s">
        <v>407</v>
      </c>
      <c r="C51">
        <v>3</v>
      </c>
      <c r="D51">
        <v>4</v>
      </c>
      <c r="E51" t="s">
        <v>282</v>
      </c>
      <c r="F51" t="s">
        <v>2130</v>
      </c>
      <c r="G51" t="s">
        <v>2131</v>
      </c>
      <c r="H51" t="s">
        <v>2132</v>
      </c>
      <c r="I51" t="s">
        <v>2114</v>
      </c>
      <c r="J51" t="s">
        <v>2115</v>
      </c>
      <c r="K51" t="s">
        <v>2133</v>
      </c>
      <c r="L51" t="s">
        <v>2192</v>
      </c>
    </row>
    <row r="52" spans="2:12" x14ac:dyDescent="0.25">
      <c r="B52" t="s">
        <v>407</v>
      </c>
      <c r="C52">
        <v>0</v>
      </c>
      <c r="D52">
        <v>4</v>
      </c>
      <c r="E52" t="s">
        <v>282</v>
      </c>
      <c r="F52" t="s">
        <v>2111</v>
      </c>
      <c r="G52" t="s">
        <v>2112</v>
      </c>
      <c r="H52" t="s">
        <v>2113</v>
      </c>
      <c r="I52" t="s">
        <v>2114</v>
      </c>
      <c r="J52" t="s">
        <v>2115</v>
      </c>
      <c r="L52" t="s">
        <v>2193</v>
      </c>
    </row>
    <row r="53" spans="2:12" x14ac:dyDescent="0.25">
      <c r="B53" t="s">
        <v>421</v>
      </c>
      <c r="C53">
        <v>0</v>
      </c>
      <c r="D53">
        <v>1</v>
      </c>
      <c r="E53" t="s">
        <v>282</v>
      </c>
      <c r="F53" t="s">
        <v>2143</v>
      </c>
      <c r="G53" t="s">
        <v>2144</v>
      </c>
      <c r="H53" t="s">
        <v>2145</v>
      </c>
      <c r="I53" t="s">
        <v>2114</v>
      </c>
      <c r="J53" t="s">
        <v>2115</v>
      </c>
      <c r="L53" t="s">
        <v>2189</v>
      </c>
    </row>
    <row r="54" spans="2:12" x14ac:dyDescent="0.25">
      <c r="B54" t="s">
        <v>436</v>
      </c>
      <c r="C54">
        <v>0</v>
      </c>
      <c r="D54">
        <v>2</v>
      </c>
      <c r="E54" t="s">
        <v>282</v>
      </c>
      <c r="F54" t="s">
        <v>2111</v>
      </c>
      <c r="G54" t="s">
        <v>2112</v>
      </c>
      <c r="H54" t="s">
        <v>2113</v>
      </c>
      <c r="I54" t="s">
        <v>2114</v>
      </c>
      <c r="J54" t="s">
        <v>2115</v>
      </c>
      <c r="L54" t="s">
        <v>2194</v>
      </c>
    </row>
    <row r="55" spans="2:12" x14ac:dyDescent="0.25">
      <c r="B55" t="s">
        <v>436</v>
      </c>
      <c r="C55">
        <v>1</v>
      </c>
      <c r="D55">
        <v>2</v>
      </c>
      <c r="E55" t="s">
        <v>282</v>
      </c>
      <c r="F55" t="s">
        <v>2195</v>
      </c>
      <c r="G55" t="s">
        <v>2196</v>
      </c>
      <c r="H55" t="s">
        <v>2197</v>
      </c>
      <c r="I55" t="s">
        <v>2114</v>
      </c>
      <c r="J55" t="s">
        <v>2115</v>
      </c>
      <c r="K55" t="s">
        <v>2198</v>
      </c>
      <c r="L55" t="s">
        <v>2199</v>
      </c>
    </row>
    <row r="56" spans="2:12" x14ac:dyDescent="0.25">
      <c r="B56" t="s">
        <v>450</v>
      </c>
      <c r="C56">
        <v>0</v>
      </c>
      <c r="D56">
        <v>5</v>
      </c>
      <c r="E56" t="s">
        <v>282</v>
      </c>
      <c r="F56" t="s">
        <v>2111</v>
      </c>
      <c r="G56" t="s">
        <v>2112</v>
      </c>
      <c r="H56" t="s">
        <v>2113</v>
      </c>
      <c r="I56" t="s">
        <v>2114</v>
      </c>
      <c r="J56" t="s">
        <v>2115</v>
      </c>
      <c r="K56" t="s">
        <v>2200</v>
      </c>
      <c r="L56" t="s">
        <v>2201</v>
      </c>
    </row>
    <row r="57" spans="2:12" x14ac:dyDescent="0.25">
      <c r="B57" t="s">
        <v>450</v>
      </c>
      <c r="C57">
        <v>1</v>
      </c>
      <c r="D57">
        <v>5</v>
      </c>
      <c r="E57" t="s">
        <v>282</v>
      </c>
      <c r="F57" t="s">
        <v>2167</v>
      </c>
      <c r="G57" t="s">
        <v>2168</v>
      </c>
      <c r="H57" t="s">
        <v>2169</v>
      </c>
      <c r="I57" t="s">
        <v>2114</v>
      </c>
      <c r="J57" t="s">
        <v>2115</v>
      </c>
      <c r="K57" t="s">
        <v>2202</v>
      </c>
      <c r="L57" t="s">
        <v>2203</v>
      </c>
    </row>
    <row r="58" spans="2:12" x14ac:dyDescent="0.25">
      <c r="B58" t="s">
        <v>450</v>
      </c>
      <c r="C58">
        <v>1</v>
      </c>
      <c r="D58">
        <v>5</v>
      </c>
      <c r="E58" t="s">
        <v>282</v>
      </c>
      <c r="F58" t="s">
        <v>2167</v>
      </c>
      <c r="G58" t="s">
        <v>2168</v>
      </c>
      <c r="H58" t="s">
        <v>2169</v>
      </c>
      <c r="I58" t="s">
        <v>2114</v>
      </c>
      <c r="J58" t="s">
        <v>2115</v>
      </c>
      <c r="K58" t="s">
        <v>2204</v>
      </c>
      <c r="L58" t="s">
        <v>2205</v>
      </c>
    </row>
    <row r="59" spans="2:12" x14ac:dyDescent="0.25">
      <c r="B59" t="s">
        <v>450</v>
      </c>
      <c r="C59">
        <v>1</v>
      </c>
      <c r="D59">
        <v>5</v>
      </c>
      <c r="E59" t="s">
        <v>282</v>
      </c>
      <c r="F59" t="s">
        <v>2171</v>
      </c>
      <c r="G59" t="s">
        <v>2172</v>
      </c>
      <c r="H59" t="s">
        <v>2173</v>
      </c>
      <c r="I59" t="s">
        <v>2114</v>
      </c>
      <c r="J59" t="s">
        <v>2115</v>
      </c>
      <c r="K59" t="s">
        <v>2206</v>
      </c>
      <c r="L59" t="s">
        <v>2207</v>
      </c>
    </row>
    <row r="60" spans="2:12" x14ac:dyDescent="0.25">
      <c r="B60" t="s">
        <v>450</v>
      </c>
      <c r="C60">
        <v>1</v>
      </c>
      <c r="D60">
        <v>5</v>
      </c>
      <c r="E60" t="s">
        <v>282</v>
      </c>
      <c r="F60" t="s">
        <v>2208</v>
      </c>
      <c r="G60" t="s">
        <v>2209</v>
      </c>
      <c r="H60" t="s">
        <v>2210</v>
      </c>
      <c r="I60" t="s">
        <v>2211</v>
      </c>
      <c r="J60" t="s">
        <v>2212</v>
      </c>
      <c r="L60" t="s">
        <v>2213</v>
      </c>
    </row>
    <row r="61" spans="2:12" x14ac:dyDescent="0.25">
      <c r="B61" t="s">
        <v>466</v>
      </c>
      <c r="C61">
        <v>0</v>
      </c>
      <c r="D61">
        <v>3</v>
      </c>
      <c r="E61" t="s">
        <v>282</v>
      </c>
      <c r="F61" t="s">
        <v>2117</v>
      </c>
      <c r="G61" t="s">
        <v>2118</v>
      </c>
      <c r="H61" t="s">
        <v>2119</v>
      </c>
      <c r="I61" t="s">
        <v>2114</v>
      </c>
      <c r="J61" t="s">
        <v>2115</v>
      </c>
      <c r="L61" t="s">
        <v>2214</v>
      </c>
    </row>
    <row r="62" spans="2:12" x14ac:dyDescent="0.25">
      <c r="B62" t="s">
        <v>466</v>
      </c>
      <c r="C62">
        <v>0</v>
      </c>
      <c r="D62">
        <v>3</v>
      </c>
      <c r="E62" t="s">
        <v>282</v>
      </c>
      <c r="F62" t="s">
        <v>2161</v>
      </c>
      <c r="G62" t="s">
        <v>2162</v>
      </c>
      <c r="H62" t="s">
        <v>2163</v>
      </c>
      <c r="I62" t="s">
        <v>2114</v>
      </c>
      <c r="J62" t="s">
        <v>2115</v>
      </c>
      <c r="K62" t="s">
        <v>2215</v>
      </c>
      <c r="L62" t="s">
        <v>2147</v>
      </c>
    </row>
    <row r="63" spans="2:12" x14ac:dyDescent="0.25">
      <c r="B63" t="s">
        <v>466</v>
      </c>
      <c r="C63">
        <v>0</v>
      </c>
      <c r="D63">
        <v>3</v>
      </c>
      <c r="E63" t="s">
        <v>317</v>
      </c>
      <c r="F63" t="s">
        <v>2216</v>
      </c>
      <c r="G63" t="s">
        <v>2217</v>
      </c>
      <c r="H63" t="s">
        <v>2218</v>
      </c>
      <c r="I63" t="s">
        <v>2114</v>
      </c>
      <c r="J63" t="s">
        <v>2115</v>
      </c>
      <c r="L63" t="s">
        <v>2153</v>
      </c>
    </row>
    <row r="64" spans="2:12" x14ac:dyDescent="0.25">
      <c r="B64" t="s">
        <v>482</v>
      </c>
      <c r="C64">
        <v>1</v>
      </c>
      <c r="D64">
        <v>4</v>
      </c>
      <c r="E64" t="s">
        <v>282</v>
      </c>
      <c r="F64" t="s">
        <v>2117</v>
      </c>
      <c r="G64" t="s">
        <v>2118</v>
      </c>
      <c r="H64" t="s">
        <v>2119</v>
      </c>
      <c r="I64" t="s">
        <v>2114</v>
      </c>
      <c r="J64" t="s">
        <v>2115</v>
      </c>
      <c r="L64" t="s">
        <v>2219</v>
      </c>
    </row>
    <row r="65" spans="2:12" x14ac:dyDescent="0.25">
      <c r="B65" t="s">
        <v>482</v>
      </c>
      <c r="C65">
        <v>0</v>
      </c>
      <c r="D65">
        <v>4</v>
      </c>
      <c r="E65" t="s">
        <v>282</v>
      </c>
      <c r="F65" t="s">
        <v>2117</v>
      </c>
      <c r="G65" t="s">
        <v>2118</v>
      </c>
      <c r="H65" t="s">
        <v>2119</v>
      </c>
      <c r="I65" t="s">
        <v>2114</v>
      </c>
      <c r="J65" t="s">
        <v>2115</v>
      </c>
      <c r="L65" t="s">
        <v>2170</v>
      </c>
    </row>
    <row r="66" spans="2:12" x14ac:dyDescent="0.25">
      <c r="B66" t="s">
        <v>482</v>
      </c>
      <c r="C66">
        <v>1</v>
      </c>
      <c r="D66">
        <v>4</v>
      </c>
      <c r="E66" t="s">
        <v>282</v>
      </c>
      <c r="F66" t="s">
        <v>2157</v>
      </c>
      <c r="G66" t="s">
        <v>2158</v>
      </c>
      <c r="H66" t="s">
        <v>2159</v>
      </c>
      <c r="I66" t="s">
        <v>2114</v>
      </c>
      <c r="J66" t="s">
        <v>2115</v>
      </c>
      <c r="L66" t="s">
        <v>2220</v>
      </c>
    </row>
    <row r="67" spans="2:12" x14ac:dyDescent="0.25">
      <c r="B67" t="s">
        <v>482</v>
      </c>
      <c r="C67">
        <v>0</v>
      </c>
      <c r="D67">
        <v>4</v>
      </c>
      <c r="E67" t="s">
        <v>282</v>
      </c>
      <c r="F67" t="s">
        <v>2111</v>
      </c>
      <c r="G67" t="s">
        <v>2112</v>
      </c>
      <c r="H67" t="s">
        <v>2113</v>
      </c>
      <c r="I67" t="s">
        <v>2114</v>
      </c>
      <c r="J67" t="s">
        <v>2115</v>
      </c>
      <c r="L67" t="s">
        <v>2221</v>
      </c>
    </row>
    <row r="68" spans="2:12" x14ac:dyDescent="0.25">
      <c r="B68" t="s">
        <v>512</v>
      </c>
      <c r="C68">
        <v>2</v>
      </c>
      <c r="D68">
        <v>2</v>
      </c>
      <c r="E68" t="s">
        <v>317</v>
      </c>
      <c r="F68" t="s">
        <v>2130</v>
      </c>
      <c r="G68" t="s">
        <v>2131</v>
      </c>
      <c r="H68" t="s">
        <v>2132</v>
      </c>
      <c r="I68" t="s">
        <v>2114</v>
      </c>
      <c r="J68" t="s">
        <v>2115</v>
      </c>
      <c r="K68" t="s">
        <v>2133</v>
      </c>
      <c r="L68" t="s">
        <v>2222</v>
      </c>
    </row>
    <row r="69" spans="2:12" x14ac:dyDescent="0.25">
      <c r="B69" t="s">
        <v>512</v>
      </c>
      <c r="C69">
        <v>0</v>
      </c>
      <c r="D69">
        <v>2</v>
      </c>
      <c r="E69" t="s">
        <v>317</v>
      </c>
      <c r="F69" t="s">
        <v>2161</v>
      </c>
      <c r="G69" t="s">
        <v>2162</v>
      </c>
      <c r="H69" t="s">
        <v>2163</v>
      </c>
      <c r="I69" t="s">
        <v>2114</v>
      </c>
      <c r="J69" t="s">
        <v>2115</v>
      </c>
      <c r="L69" t="s">
        <v>2223</v>
      </c>
    </row>
    <row r="70" spans="2:12" x14ac:dyDescent="0.25">
      <c r="B70" t="s">
        <v>531</v>
      </c>
      <c r="C70">
        <v>0</v>
      </c>
      <c r="D70">
        <v>3</v>
      </c>
      <c r="E70" t="s">
        <v>282</v>
      </c>
      <c r="F70" t="s">
        <v>2157</v>
      </c>
      <c r="G70" t="s">
        <v>2158</v>
      </c>
      <c r="H70" t="s">
        <v>2159</v>
      </c>
      <c r="I70" t="s">
        <v>2114</v>
      </c>
      <c r="J70" t="s">
        <v>2115</v>
      </c>
      <c r="L70" t="s">
        <v>2224</v>
      </c>
    </row>
    <row r="71" spans="2:12" x14ac:dyDescent="0.25">
      <c r="B71" t="s">
        <v>531</v>
      </c>
      <c r="C71">
        <v>0</v>
      </c>
      <c r="D71">
        <v>3</v>
      </c>
      <c r="E71" t="s">
        <v>317</v>
      </c>
      <c r="F71" t="s">
        <v>2161</v>
      </c>
      <c r="G71" t="s">
        <v>2162</v>
      </c>
      <c r="H71" t="s">
        <v>2163</v>
      </c>
      <c r="I71" t="s">
        <v>2114</v>
      </c>
      <c r="J71" t="s">
        <v>2115</v>
      </c>
      <c r="L71" t="s">
        <v>2193</v>
      </c>
    </row>
    <row r="72" spans="2:12" x14ac:dyDescent="0.25">
      <c r="B72" t="s">
        <v>531</v>
      </c>
      <c r="C72">
        <v>0</v>
      </c>
      <c r="D72">
        <v>3</v>
      </c>
      <c r="E72" t="s">
        <v>282</v>
      </c>
      <c r="F72" t="s">
        <v>2225</v>
      </c>
      <c r="G72" t="s">
        <v>2226</v>
      </c>
      <c r="H72" t="s">
        <v>2227</v>
      </c>
      <c r="I72" t="s">
        <v>2114</v>
      </c>
      <c r="J72" t="s">
        <v>2115</v>
      </c>
      <c r="L72" t="s">
        <v>2228</v>
      </c>
    </row>
    <row r="73" spans="2:12" x14ac:dyDescent="0.25">
      <c r="B73" t="s">
        <v>81</v>
      </c>
      <c r="C73">
        <v>0</v>
      </c>
      <c r="D73">
        <v>2</v>
      </c>
      <c r="E73" t="s">
        <v>282</v>
      </c>
      <c r="F73" t="s">
        <v>2117</v>
      </c>
      <c r="G73" t="s">
        <v>2118</v>
      </c>
      <c r="H73" t="s">
        <v>2119</v>
      </c>
      <c r="I73" t="s">
        <v>2114</v>
      </c>
      <c r="J73" t="s">
        <v>2115</v>
      </c>
      <c r="L73" t="s">
        <v>2213</v>
      </c>
    </row>
    <row r="74" spans="2:12" x14ac:dyDescent="0.25">
      <c r="B74" t="s">
        <v>81</v>
      </c>
      <c r="C74">
        <v>0</v>
      </c>
      <c r="D74">
        <v>2</v>
      </c>
      <c r="E74" t="s">
        <v>282</v>
      </c>
      <c r="F74" t="s">
        <v>2111</v>
      </c>
      <c r="G74" t="s">
        <v>2112</v>
      </c>
      <c r="H74" t="s">
        <v>2113</v>
      </c>
      <c r="I74" t="s">
        <v>2114</v>
      </c>
      <c r="J74" t="s">
        <v>2115</v>
      </c>
      <c r="L74" t="s">
        <v>2229</v>
      </c>
    </row>
    <row r="75" spans="2:12" x14ac:dyDescent="0.25">
      <c r="B75" t="s">
        <v>128</v>
      </c>
      <c r="C75">
        <v>1</v>
      </c>
      <c r="D75">
        <v>4</v>
      </c>
      <c r="E75" t="s">
        <v>282</v>
      </c>
      <c r="F75" t="s">
        <v>2117</v>
      </c>
      <c r="G75" t="s">
        <v>2118</v>
      </c>
      <c r="H75" t="s">
        <v>2119</v>
      </c>
      <c r="I75" t="s">
        <v>2114</v>
      </c>
      <c r="J75" t="s">
        <v>2115</v>
      </c>
      <c r="L75" t="s">
        <v>2205</v>
      </c>
    </row>
    <row r="76" spans="2:12" x14ac:dyDescent="0.25">
      <c r="B76" t="s">
        <v>128</v>
      </c>
      <c r="C76">
        <v>1</v>
      </c>
      <c r="D76">
        <v>4</v>
      </c>
      <c r="E76" t="s">
        <v>282</v>
      </c>
      <c r="F76" t="s">
        <v>2157</v>
      </c>
      <c r="G76" t="s">
        <v>2158</v>
      </c>
      <c r="H76" t="s">
        <v>2159</v>
      </c>
      <c r="I76" t="s">
        <v>2114</v>
      </c>
      <c r="J76" t="s">
        <v>2115</v>
      </c>
      <c r="L76" t="s">
        <v>2230</v>
      </c>
    </row>
    <row r="77" spans="2:12" x14ac:dyDescent="0.25">
      <c r="B77" t="s">
        <v>128</v>
      </c>
      <c r="C77">
        <v>0</v>
      </c>
      <c r="D77">
        <v>4</v>
      </c>
      <c r="E77" t="s">
        <v>282</v>
      </c>
      <c r="F77" t="s">
        <v>2161</v>
      </c>
      <c r="G77" t="s">
        <v>2162</v>
      </c>
      <c r="H77" t="s">
        <v>2163</v>
      </c>
      <c r="I77" t="s">
        <v>2114</v>
      </c>
      <c r="J77" t="s">
        <v>2115</v>
      </c>
      <c r="L77" t="s">
        <v>2231</v>
      </c>
    </row>
    <row r="78" spans="2:12" x14ac:dyDescent="0.25">
      <c r="B78" t="s">
        <v>128</v>
      </c>
      <c r="C78">
        <v>0</v>
      </c>
      <c r="D78">
        <v>4</v>
      </c>
      <c r="E78" t="s">
        <v>282</v>
      </c>
      <c r="F78" t="s">
        <v>2161</v>
      </c>
      <c r="G78" t="s">
        <v>2162</v>
      </c>
      <c r="H78" t="s">
        <v>2163</v>
      </c>
      <c r="I78" t="s">
        <v>2114</v>
      </c>
      <c r="J78" t="s">
        <v>2115</v>
      </c>
      <c r="L78" t="s">
        <v>2147</v>
      </c>
    </row>
    <row r="79" spans="2:12" x14ac:dyDescent="0.25">
      <c r="B79" t="s">
        <v>159</v>
      </c>
      <c r="C79">
        <v>1</v>
      </c>
      <c r="D79">
        <v>3</v>
      </c>
      <c r="E79" t="s">
        <v>122</v>
      </c>
      <c r="F79" t="s">
        <v>2232</v>
      </c>
      <c r="G79" t="s">
        <v>2233</v>
      </c>
      <c r="H79" t="s">
        <v>2234</v>
      </c>
      <c r="I79" t="s">
        <v>2114</v>
      </c>
      <c r="J79" t="s">
        <v>2115</v>
      </c>
      <c r="K79" t="s">
        <v>2235</v>
      </c>
      <c r="L79" t="s">
        <v>2236</v>
      </c>
    </row>
    <row r="80" spans="2:12" x14ac:dyDescent="0.25">
      <c r="B80" t="s">
        <v>159</v>
      </c>
      <c r="C80">
        <v>0</v>
      </c>
      <c r="D80">
        <v>3</v>
      </c>
      <c r="E80" t="s">
        <v>282</v>
      </c>
      <c r="F80" t="s">
        <v>2161</v>
      </c>
      <c r="G80" t="s">
        <v>2162</v>
      </c>
      <c r="H80" t="s">
        <v>2163</v>
      </c>
      <c r="I80" t="s">
        <v>2114</v>
      </c>
      <c r="J80" t="s">
        <v>2115</v>
      </c>
      <c r="L80" t="s">
        <v>2237</v>
      </c>
    </row>
    <row r="81" spans="2:12" x14ac:dyDescent="0.25">
      <c r="B81" t="s">
        <v>159</v>
      </c>
      <c r="C81">
        <v>0</v>
      </c>
      <c r="D81">
        <v>3</v>
      </c>
      <c r="E81" t="s">
        <v>282</v>
      </c>
      <c r="F81" t="s">
        <v>2238</v>
      </c>
      <c r="G81" t="s">
        <v>2239</v>
      </c>
      <c r="H81" t="s">
        <v>2240</v>
      </c>
      <c r="I81" t="s">
        <v>2114</v>
      </c>
      <c r="J81" t="s">
        <v>2115</v>
      </c>
      <c r="L81" t="s">
        <v>2241</v>
      </c>
    </row>
    <row r="82" spans="2:12" x14ac:dyDescent="0.25">
      <c r="B82" t="s">
        <v>190</v>
      </c>
      <c r="C82">
        <v>1</v>
      </c>
      <c r="D82">
        <v>5</v>
      </c>
      <c r="E82" t="s">
        <v>122</v>
      </c>
      <c r="F82" t="s">
        <v>2242</v>
      </c>
      <c r="G82" t="s">
        <v>2243</v>
      </c>
      <c r="H82" t="s">
        <v>2244</v>
      </c>
      <c r="I82" t="s">
        <v>2245</v>
      </c>
      <c r="J82" t="s">
        <v>2246</v>
      </c>
      <c r="K82" t="s">
        <v>2247</v>
      </c>
      <c r="L82" t="s">
        <v>2248</v>
      </c>
    </row>
    <row r="83" spans="2:12" x14ac:dyDescent="0.25">
      <c r="B83" t="s">
        <v>190</v>
      </c>
      <c r="C83">
        <v>1</v>
      </c>
      <c r="D83">
        <v>5</v>
      </c>
      <c r="E83" t="s">
        <v>282</v>
      </c>
      <c r="F83" t="s">
        <v>2117</v>
      </c>
      <c r="G83" t="s">
        <v>2118</v>
      </c>
      <c r="H83" t="s">
        <v>2119</v>
      </c>
      <c r="I83" t="s">
        <v>2114</v>
      </c>
      <c r="J83" t="s">
        <v>2115</v>
      </c>
      <c r="L83" t="s">
        <v>2249</v>
      </c>
    </row>
    <row r="84" spans="2:12" x14ac:dyDescent="0.25">
      <c r="B84" t="s">
        <v>190</v>
      </c>
      <c r="C84">
        <v>1</v>
      </c>
      <c r="D84">
        <v>5</v>
      </c>
      <c r="E84" t="s">
        <v>282</v>
      </c>
      <c r="F84" t="s">
        <v>2250</v>
      </c>
      <c r="G84" t="s">
        <v>2251</v>
      </c>
      <c r="H84" t="s">
        <v>2252</v>
      </c>
      <c r="I84" t="s">
        <v>2114</v>
      </c>
      <c r="J84" t="s">
        <v>2115</v>
      </c>
      <c r="K84" t="s">
        <v>2253</v>
      </c>
      <c r="L84" t="s">
        <v>2254</v>
      </c>
    </row>
    <row r="85" spans="2:12" x14ac:dyDescent="0.25">
      <c r="B85" t="s">
        <v>190</v>
      </c>
      <c r="C85">
        <v>0</v>
      </c>
      <c r="D85">
        <v>5</v>
      </c>
      <c r="E85" t="s">
        <v>282</v>
      </c>
      <c r="F85" t="s">
        <v>2111</v>
      </c>
      <c r="G85" t="s">
        <v>2112</v>
      </c>
      <c r="H85" t="s">
        <v>2113</v>
      </c>
      <c r="I85" t="s">
        <v>2114</v>
      </c>
      <c r="J85" t="s">
        <v>2115</v>
      </c>
      <c r="L85" t="s">
        <v>2255</v>
      </c>
    </row>
    <row r="86" spans="2:12" x14ac:dyDescent="0.25">
      <c r="B86" t="s">
        <v>190</v>
      </c>
      <c r="C86">
        <v>1</v>
      </c>
      <c r="D86">
        <v>5</v>
      </c>
      <c r="E86" t="s">
        <v>282</v>
      </c>
      <c r="F86" t="s">
        <v>2195</v>
      </c>
      <c r="G86" t="s">
        <v>2196</v>
      </c>
      <c r="H86" t="s">
        <v>2197</v>
      </c>
      <c r="I86" t="s">
        <v>2114</v>
      </c>
      <c r="J86" t="s">
        <v>2115</v>
      </c>
      <c r="L86" t="s">
        <v>2256</v>
      </c>
    </row>
    <row r="87" spans="2:12" x14ac:dyDescent="0.25">
      <c r="B87" t="s">
        <v>209</v>
      </c>
      <c r="C87">
        <v>0</v>
      </c>
      <c r="D87">
        <v>2</v>
      </c>
      <c r="E87" t="s">
        <v>282</v>
      </c>
      <c r="F87" t="s">
        <v>2143</v>
      </c>
      <c r="G87" t="s">
        <v>2144</v>
      </c>
      <c r="H87" t="s">
        <v>2145</v>
      </c>
      <c r="I87" t="s">
        <v>2114</v>
      </c>
      <c r="J87" t="s">
        <v>2115</v>
      </c>
      <c r="L87" t="s">
        <v>2257</v>
      </c>
    </row>
    <row r="88" spans="2:12" x14ac:dyDescent="0.25">
      <c r="B88" t="s">
        <v>209</v>
      </c>
      <c r="C88">
        <v>0</v>
      </c>
      <c r="D88">
        <v>2</v>
      </c>
      <c r="E88" t="s">
        <v>282</v>
      </c>
      <c r="F88" t="s">
        <v>2258</v>
      </c>
      <c r="G88" t="s">
        <v>2259</v>
      </c>
      <c r="H88" t="s">
        <v>2260</v>
      </c>
      <c r="I88" t="s">
        <v>2114</v>
      </c>
      <c r="J88" t="s">
        <v>2115</v>
      </c>
      <c r="L88" t="s">
        <v>2261</v>
      </c>
    </row>
    <row r="89" spans="2:12" x14ac:dyDescent="0.25">
      <c r="B89" t="s">
        <v>243</v>
      </c>
      <c r="C89">
        <v>0</v>
      </c>
      <c r="D89">
        <v>1</v>
      </c>
      <c r="E89" t="s">
        <v>282</v>
      </c>
      <c r="F89" t="s">
        <v>2143</v>
      </c>
      <c r="G89" t="s">
        <v>2144</v>
      </c>
      <c r="H89" t="s">
        <v>2145</v>
      </c>
      <c r="I89" t="s">
        <v>2114</v>
      </c>
      <c r="J89" t="s">
        <v>2115</v>
      </c>
      <c r="K89" t="s">
        <v>2262</v>
      </c>
      <c r="L89" t="s">
        <v>2263</v>
      </c>
    </row>
    <row r="90" spans="2:12" x14ac:dyDescent="0.25">
      <c r="B90" t="s">
        <v>261</v>
      </c>
      <c r="C90">
        <v>3</v>
      </c>
      <c r="D90">
        <v>7</v>
      </c>
      <c r="E90" t="s">
        <v>101</v>
      </c>
      <c r="F90" t="s">
        <v>2130</v>
      </c>
      <c r="G90" t="s">
        <v>2131</v>
      </c>
      <c r="H90" t="s">
        <v>2132</v>
      </c>
      <c r="I90" t="s">
        <v>2114</v>
      </c>
      <c r="J90" t="s">
        <v>2115</v>
      </c>
      <c r="K90" t="s">
        <v>2133</v>
      </c>
      <c r="L90" t="s">
        <v>2166</v>
      </c>
    </row>
    <row r="91" spans="2:12" x14ac:dyDescent="0.25">
      <c r="B91" t="s">
        <v>261</v>
      </c>
      <c r="C91">
        <v>4</v>
      </c>
      <c r="D91">
        <v>7</v>
      </c>
      <c r="E91" t="s">
        <v>101</v>
      </c>
      <c r="F91" t="s">
        <v>2130</v>
      </c>
      <c r="G91" t="s">
        <v>2131</v>
      </c>
      <c r="H91" t="s">
        <v>2132</v>
      </c>
      <c r="I91" t="s">
        <v>2114</v>
      </c>
      <c r="J91" t="s">
        <v>2115</v>
      </c>
      <c r="K91" t="s">
        <v>2133</v>
      </c>
      <c r="L91" t="s">
        <v>2166</v>
      </c>
    </row>
    <row r="92" spans="2:12" x14ac:dyDescent="0.25">
      <c r="B92" t="s">
        <v>261</v>
      </c>
      <c r="C92">
        <v>1</v>
      </c>
      <c r="D92">
        <v>7</v>
      </c>
      <c r="E92" t="s">
        <v>101</v>
      </c>
      <c r="F92" t="s">
        <v>2130</v>
      </c>
      <c r="G92" t="s">
        <v>2131</v>
      </c>
      <c r="H92" t="s">
        <v>2132</v>
      </c>
      <c r="I92" t="s">
        <v>2114</v>
      </c>
      <c r="J92" t="s">
        <v>2115</v>
      </c>
      <c r="K92" t="s">
        <v>2133</v>
      </c>
      <c r="L92" t="s">
        <v>2146</v>
      </c>
    </row>
    <row r="93" spans="2:12" x14ac:dyDescent="0.25">
      <c r="B93" t="s">
        <v>261</v>
      </c>
      <c r="C93">
        <v>2</v>
      </c>
      <c r="D93">
        <v>7</v>
      </c>
      <c r="E93" t="s">
        <v>101</v>
      </c>
      <c r="F93" t="s">
        <v>2130</v>
      </c>
      <c r="G93" t="s">
        <v>2131</v>
      </c>
      <c r="H93" t="s">
        <v>2132</v>
      </c>
      <c r="I93" t="s">
        <v>2114</v>
      </c>
      <c r="J93" t="s">
        <v>2115</v>
      </c>
      <c r="K93" t="s">
        <v>2133</v>
      </c>
      <c r="L93" t="s">
        <v>2166</v>
      </c>
    </row>
    <row r="94" spans="2:12" x14ac:dyDescent="0.25">
      <c r="B94" t="s">
        <v>261</v>
      </c>
      <c r="C94">
        <v>3</v>
      </c>
      <c r="D94">
        <v>7</v>
      </c>
      <c r="E94" t="s">
        <v>101</v>
      </c>
      <c r="F94" t="s">
        <v>2184</v>
      </c>
      <c r="G94" t="s">
        <v>2185</v>
      </c>
      <c r="H94" t="s">
        <v>2186</v>
      </c>
      <c r="I94" t="s">
        <v>2114</v>
      </c>
      <c r="J94" t="s">
        <v>2115</v>
      </c>
      <c r="L94" t="s">
        <v>2264</v>
      </c>
    </row>
    <row r="95" spans="2:12" x14ac:dyDescent="0.25">
      <c r="B95" t="s">
        <v>261</v>
      </c>
      <c r="C95">
        <v>4</v>
      </c>
      <c r="D95">
        <v>7</v>
      </c>
      <c r="E95" t="s">
        <v>101</v>
      </c>
      <c r="F95" t="s">
        <v>2184</v>
      </c>
      <c r="G95" t="s">
        <v>2185</v>
      </c>
      <c r="H95" t="s">
        <v>2186</v>
      </c>
      <c r="I95" t="s">
        <v>2114</v>
      </c>
      <c r="J95" t="s">
        <v>2115</v>
      </c>
      <c r="L95" t="s">
        <v>2265</v>
      </c>
    </row>
    <row r="96" spans="2:12" x14ac:dyDescent="0.25">
      <c r="B96" t="s">
        <v>537</v>
      </c>
      <c r="C96">
        <v>0</v>
      </c>
      <c r="D96">
        <v>7</v>
      </c>
      <c r="E96" t="s">
        <v>282</v>
      </c>
      <c r="F96" t="s">
        <v>2157</v>
      </c>
      <c r="G96" t="s">
        <v>2158</v>
      </c>
      <c r="H96" t="s">
        <v>2159</v>
      </c>
      <c r="I96" t="s">
        <v>2114</v>
      </c>
      <c r="J96" t="s">
        <v>2115</v>
      </c>
      <c r="L96" t="s">
        <v>2266</v>
      </c>
    </row>
    <row r="97" spans="2:12" x14ac:dyDescent="0.25">
      <c r="B97" t="s">
        <v>537</v>
      </c>
      <c r="C97">
        <v>0</v>
      </c>
      <c r="D97">
        <v>7</v>
      </c>
      <c r="E97" t="s">
        <v>317</v>
      </c>
      <c r="F97" t="s">
        <v>2157</v>
      </c>
      <c r="G97" t="s">
        <v>2158</v>
      </c>
      <c r="H97" t="s">
        <v>2159</v>
      </c>
      <c r="I97" t="s">
        <v>2114</v>
      </c>
      <c r="J97" t="s">
        <v>2115</v>
      </c>
      <c r="L97" t="s">
        <v>2267</v>
      </c>
    </row>
    <row r="98" spans="2:12" x14ac:dyDescent="0.25">
      <c r="B98" t="s">
        <v>537</v>
      </c>
      <c r="C98">
        <v>1</v>
      </c>
      <c r="D98">
        <v>7</v>
      </c>
      <c r="E98" t="s">
        <v>282</v>
      </c>
      <c r="F98" t="s">
        <v>2121</v>
      </c>
      <c r="G98" t="s">
        <v>2122</v>
      </c>
      <c r="H98" t="s">
        <v>2123</v>
      </c>
      <c r="I98" t="s">
        <v>2114</v>
      </c>
      <c r="J98" t="s">
        <v>2115</v>
      </c>
      <c r="K98" t="s">
        <v>2124</v>
      </c>
      <c r="L98" t="s">
        <v>2268</v>
      </c>
    </row>
    <row r="99" spans="2:12" x14ac:dyDescent="0.25">
      <c r="B99" t="s">
        <v>537</v>
      </c>
      <c r="C99">
        <v>1</v>
      </c>
      <c r="D99">
        <v>7</v>
      </c>
      <c r="E99" t="s">
        <v>282</v>
      </c>
      <c r="F99" t="s">
        <v>2121</v>
      </c>
      <c r="G99" t="s">
        <v>2122</v>
      </c>
      <c r="H99" t="s">
        <v>2123</v>
      </c>
      <c r="I99" t="s">
        <v>2114</v>
      </c>
      <c r="J99" t="s">
        <v>2115</v>
      </c>
      <c r="K99" t="s">
        <v>2269</v>
      </c>
      <c r="L99" t="s">
        <v>2270</v>
      </c>
    </row>
    <row r="100" spans="2:12" x14ac:dyDescent="0.25">
      <c r="B100" t="s">
        <v>537</v>
      </c>
      <c r="C100">
        <v>2</v>
      </c>
      <c r="D100">
        <v>7</v>
      </c>
      <c r="E100" t="s">
        <v>101</v>
      </c>
      <c r="F100" t="s">
        <v>2130</v>
      </c>
      <c r="G100" t="s">
        <v>2131</v>
      </c>
      <c r="H100" t="s">
        <v>2132</v>
      </c>
      <c r="I100" t="s">
        <v>2114</v>
      </c>
      <c r="J100" t="s">
        <v>2115</v>
      </c>
      <c r="K100" t="s">
        <v>2133</v>
      </c>
      <c r="L100" t="s">
        <v>2271</v>
      </c>
    </row>
    <row r="101" spans="2:12" x14ac:dyDescent="0.25">
      <c r="B101" t="s">
        <v>537</v>
      </c>
      <c r="C101">
        <v>0</v>
      </c>
      <c r="D101">
        <v>7</v>
      </c>
      <c r="E101" t="s">
        <v>282</v>
      </c>
      <c r="F101" t="s">
        <v>2161</v>
      </c>
      <c r="G101" t="s">
        <v>2162</v>
      </c>
      <c r="H101" t="s">
        <v>2163</v>
      </c>
      <c r="I101" t="s">
        <v>2114</v>
      </c>
      <c r="J101" t="s">
        <v>2115</v>
      </c>
      <c r="L101" t="s">
        <v>2231</v>
      </c>
    </row>
    <row r="102" spans="2:12" x14ac:dyDescent="0.25">
      <c r="B102" t="s">
        <v>546</v>
      </c>
      <c r="C102">
        <v>0</v>
      </c>
      <c r="D102">
        <v>6</v>
      </c>
      <c r="E102" t="s">
        <v>282</v>
      </c>
      <c r="F102" t="s">
        <v>2157</v>
      </c>
      <c r="G102" t="s">
        <v>2158</v>
      </c>
      <c r="H102" t="s">
        <v>2159</v>
      </c>
      <c r="I102" t="s">
        <v>2114</v>
      </c>
      <c r="J102" t="s">
        <v>2115</v>
      </c>
      <c r="K102" t="s">
        <v>2272</v>
      </c>
      <c r="L102" t="s">
        <v>2273</v>
      </c>
    </row>
    <row r="103" spans="2:12" x14ac:dyDescent="0.25">
      <c r="B103" t="s">
        <v>546</v>
      </c>
      <c r="C103">
        <v>1</v>
      </c>
      <c r="D103">
        <v>6</v>
      </c>
      <c r="E103" t="s">
        <v>282</v>
      </c>
      <c r="F103" t="s">
        <v>2130</v>
      </c>
      <c r="G103" t="s">
        <v>2131</v>
      </c>
      <c r="H103" t="s">
        <v>2132</v>
      </c>
      <c r="I103" t="s">
        <v>2114</v>
      </c>
      <c r="J103" t="s">
        <v>2115</v>
      </c>
      <c r="K103" t="s">
        <v>2133</v>
      </c>
      <c r="L103" t="s">
        <v>2274</v>
      </c>
    </row>
    <row r="104" spans="2:12" x14ac:dyDescent="0.25">
      <c r="B104" t="s">
        <v>546</v>
      </c>
      <c r="C104">
        <v>2</v>
      </c>
      <c r="D104">
        <v>6</v>
      </c>
      <c r="E104" t="s">
        <v>282</v>
      </c>
      <c r="F104" t="s">
        <v>2130</v>
      </c>
      <c r="G104" t="s">
        <v>2131</v>
      </c>
      <c r="H104" t="s">
        <v>2132</v>
      </c>
      <c r="I104" t="s">
        <v>2114</v>
      </c>
      <c r="J104" t="s">
        <v>2115</v>
      </c>
      <c r="K104" t="s">
        <v>2133</v>
      </c>
      <c r="L104" t="s">
        <v>2275</v>
      </c>
    </row>
    <row r="105" spans="2:12" x14ac:dyDescent="0.25">
      <c r="B105" t="s">
        <v>546</v>
      </c>
      <c r="C105">
        <v>3</v>
      </c>
      <c r="D105">
        <v>6</v>
      </c>
      <c r="E105" t="s">
        <v>282</v>
      </c>
      <c r="F105" t="s">
        <v>2130</v>
      </c>
      <c r="G105" t="s">
        <v>2131</v>
      </c>
      <c r="H105" t="s">
        <v>2132</v>
      </c>
      <c r="I105" t="s">
        <v>2114</v>
      </c>
      <c r="J105" t="s">
        <v>2115</v>
      </c>
      <c r="L105" t="s">
        <v>2276</v>
      </c>
    </row>
    <row r="106" spans="2:12" x14ac:dyDescent="0.25">
      <c r="B106" t="s">
        <v>546</v>
      </c>
      <c r="C106">
        <v>4</v>
      </c>
      <c r="D106">
        <v>6</v>
      </c>
      <c r="E106" t="s">
        <v>282</v>
      </c>
      <c r="F106" t="s">
        <v>2130</v>
      </c>
      <c r="G106" t="s">
        <v>2131</v>
      </c>
      <c r="H106" t="s">
        <v>2132</v>
      </c>
      <c r="I106" t="s">
        <v>2114</v>
      </c>
      <c r="J106" t="s">
        <v>2115</v>
      </c>
      <c r="L106" t="s">
        <v>2141</v>
      </c>
    </row>
    <row r="107" spans="2:12" x14ac:dyDescent="0.25">
      <c r="B107" t="s">
        <v>546</v>
      </c>
      <c r="C107">
        <v>0</v>
      </c>
      <c r="D107">
        <v>6</v>
      </c>
      <c r="E107" t="s">
        <v>282</v>
      </c>
      <c r="F107" t="s">
        <v>2161</v>
      </c>
      <c r="G107" t="s">
        <v>2162</v>
      </c>
      <c r="H107" t="s">
        <v>2163</v>
      </c>
      <c r="I107" t="s">
        <v>2114</v>
      </c>
      <c r="J107" t="s">
        <v>2115</v>
      </c>
      <c r="L107" t="s">
        <v>2277</v>
      </c>
    </row>
    <row r="108" spans="2:12" x14ac:dyDescent="0.25">
      <c r="B108" t="s">
        <v>559</v>
      </c>
      <c r="C108">
        <v>0</v>
      </c>
      <c r="D108">
        <v>2</v>
      </c>
      <c r="E108" t="s">
        <v>282</v>
      </c>
      <c r="F108" t="s">
        <v>2143</v>
      </c>
      <c r="G108" t="s">
        <v>2144</v>
      </c>
      <c r="H108" t="s">
        <v>2145</v>
      </c>
      <c r="I108" t="s">
        <v>2114</v>
      </c>
      <c r="J108" t="s">
        <v>2115</v>
      </c>
      <c r="L108" t="s">
        <v>2278</v>
      </c>
    </row>
    <row r="109" spans="2:12" x14ac:dyDescent="0.25">
      <c r="B109" t="s">
        <v>559</v>
      </c>
      <c r="C109">
        <v>1</v>
      </c>
      <c r="D109">
        <v>2</v>
      </c>
      <c r="E109" t="s">
        <v>282</v>
      </c>
      <c r="F109" t="s">
        <v>2167</v>
      </c>
      <c r="G109" t="s">
        <v>2168</v>
      </c>
      <c r="H109" t="s">
        <v>2169</v>
      </c>
      <c r="I109" t="s">
        <v>2114</v>
      </c>
      <c r="J109" t="s">
        <v>2115</v>
      </c>
      <c r="K109" t="s">
        <v>2279</v>
      </c>
      <c r="L109" t="s">
        <v>2280</v>
      </c>
    </row>
    <row r="110" spans="2:12" x14ac:dyDescent="0.25">
      <c r="B110" t="s">
        <v>572</v>
      </c>
      <c r="C110">
        <v>1</v>
      </c>
      <c r="D110">
        <v>6</v>
      </c>
      <c r="E110" t="s">
        <v>282</v>
      </c>
      <c r="F110" t="s">
        <v>2117</v>
      </c>
      <c r="G110" t="s">
        <v>2118</v>
      </c>
      <c r="H110" t="s">
        <v>2119</v>
      </c>
      <c r="I110" t="s">
        <v>2114</v>
      </c>
      <c r="J110" t="s">
        <v>2115</v>
      </c>
      <c r="K110" t="s">
        <v>2281</v>
      </c>
      <c r="L110" t="s">
        <v>2282</v>
      </c>
    </row>
    <row r="111" spans="2:12" x14ac:dyDescent="0.25">
      <c r="B111" t="s">
        <v>572</v>
      </c>
      <c r="C111">
        <v>1</v>
      </c>
      <c r="D111">
        <v>6</v>
      </c>
      <c r="E111" t="s">
        <v>282</v>
      </c>
      <c r="F111" t="s">
        <v>2178</v>
      </c>
      <c r="G111" t="s">
        <v>2179</v>
      </c>
      <c r="H111" t="s">
        <v>2180</v>
      </c>
      <c r="I111" t="s">
        <v>2114</v>
      </c>
      <c r="J111" t="s">
        <v>2115</v>
      </c>
      <c r="L111" t="s">
        <v>2283</v>
      </c>
    </row>
    <row r="112" spans="2:12" x14ac:dyDescent="0.25">
      <c r="B112" t="s">
        <v>572</v>
      </c>
      <c r="C112">
        <v>1</v>
      </c>
      <c r="D112">
        <v>6</v>
      </c>
      <c r="E112" t="s">
        <v>282</v>
      </c>
      <c r="F112" t="s">
        <v>2130</v>
      </c>
      <c r="G112" t="s">
        <v>2131</v>
      </c>
      <c r="H112" t="s">
        <v>2132</v>
      </c>
      <c r="I112" t="s">
        <v>2114</v>
      </c>
      <c r="J112" t="s">
        <v>2115</v>
      </c>
      <c r="K112" t="s">
        <v>2133</v>
      </c>
      <c r="L112" t="s">
        <v>2222</v>
      </c>
    </row>
    <row r="113" spans="2:12" x14ac:dyDescent="0.25">
      <c r="B113" t="s">
        <v>572</v>
      </c>
      <c r="C113">
        <v>1</v>
      </c>
      <c r="D113">
        <v>6</v>
      </c>
      <c r="E113" t="s">
        <v>282</v>
      </c>
      <c r="F113" t="s">
        <v>2284</v>
      </c>
      <c r="G113" t="s">
        <v>2285</v>
      </c>
      <c r="H113" t="s">
        <v>2286</v>
      </c>
      <c r="I113" t="s">
        <v>2114</v>
      </c>
      <c r="J113" t="s">
        <v>2115</v>
      </c>
      <c r="K113" t="s">
        <v>2281</v>
      </c>
      <c r="L113" t="s">
        <v>2287</v>
      </c>
    </row>
    <row r="114" spans="2:12" x14ac:dyDescent="0.25">
      <c r="B114" t="s">
        <v>572</v>
      </c>
      <c r="C114">
        <v>0</v>
      </c>
      <c r="D114">
        <v>6</v>
      </c>
      <c r="E114" t="s">
        <v>282</v>
      </c>
      <c r="F114" t="s">
        <v>2288</v>
      </c>
      <c r="G114" t="s">
        <v>2289</v>
      </c>
      <c r="H114" t="s">
        <v>2290</v>
      </c>
      <c r="I114" t="s">
        <v>2114</v>
      </c>
      <c r="J114" t="s">
        <v>2115</v>
      </c>
      <c r="K114" t="s">
        <v>2281</v>
      </c>
      <c r="L114" t="s">
        <v>2291</v>
      </c>
    </row>
    <row r="115" spans="2:12" x14ac:dyDescent="0.25">
      <c r="B115" t="s">
        <v>572</v>
      </c>
      <c r="C115">
        <v>0</v>
      </c>
      <c r="D115">
        <v>6</v>
      </c>
      <c r="E115" t="s">
        <v>282</v>
      </c>
      <c r="F115" t="s">
        <v>2288</v>
      </c>
      <c r="G115" t="s">
        <v>2289</v>
      </c>
      <c r="H115" t="s">
        <v>2290</v>
      </c>
      <c r="I115" t="s">
        <v>2114</v>
      </c>
      <c r="J115" t="s">
        <v>2115</v>
      </c>
      <c r="K115" t="s">
        <v>2281</v>
      </c>
      <c r="L115" t="s">
        <v>2292</v>
      </c>
    </row>
    <row r="116" spans="2:12" x14ac:dyDescent="0.25">
      <c r="B116" t="s">
        <v>595</v>
      </c>
      <c r="C116">
        <v>0</v>
      </c>
      <c r="D116">
        <v>2</v>
      </c>
      <c r="E116" t="s">
        <v>282</v>
      </c>
      <c r="F116" t="s">
        <v>2293</v>
      </c>
      <c r="G116" t="s">
        <v>2294</v>
      </c>
      <c r="H116" t="s">
        <v>2295</v>
      </c>
      <c r="I116" t="s">
        <v>2296</v>
      </c>
      <c r="J116" t="s">
        <v>2115</v>
      </c>
      <c r="K116" t="s">
        <v>2297</v>
      </c>
      <c r="L116" t="s">
        <v>2298</v>
      </c>
    </row>
    <row r="117" spans="2:12" x14ac:dyDescent="0.25">
      <c r="B117" t="s">
        <v>595</v>
      </c>
      <c r="C117">
        <v>0</v>
      </c>
      <c r="D117">
        <v>2</v>
      </c>
      <c r="E117" t="s">
        <v>282</v>
      </c>
      <c r="F117" t="s">
        <v>2225</v>
      </c>
      <c r="G117" t="s">
        <v>2226</v>
      </c>
      <c r="H117" t="s">
        <v>2227</v>
      </c>
      <c r="I117" t="s">
        <v>2114</v>
      </c>
      <c r="J117" t="s">
        <v>2115</v>
      </c>
      <c r="K117" t="s">
        <v>2299</v>
      </c>
      <c r="L117" t="s">
        <v>2300</v>
      </c>
    </row>
    <row r="118" spans="2:12" x14ac:dyDescent="0.25">
      <c r="B118" t="s">
        <v>615</v>
      </c>
      <c r="C118">
        <v>0</v>
      </c>
      <c r="D118">
        <v>3</v>
      </c>
      <c r="E118" t="s">
        <v>282</v>
      </c>
      <c r="F118" t="s">
        <v>2157</v>
      </c>
      <c r="G118" t="s">
        <v>2158</v>
      </c>
      <c r="H118" t="s">
        <v>2159</v>
      </c>
      <c r="I118" t="s">
        <v>2114</v>
      </c>
      <c r="J118" t="s">
        <v>2115</v>
      </c>
      <c r="L118" t="s">
        <v>2301</v>
      </c>
    </row>
    <row r="119" spans="2:12" x14ac:dyDescent="0.25">
      <c r="B119" t="s">
        <v>615</v>
      </c>
      <c r="C119">
        <v>0</v>
      </c>
      <c r="D119">
        <v>3</v>
      </c>
      <c r="E119" t="s">
        <v>282</v>
      </c>
      <c r="F119" t="s">
        <v>2121</v>
      </c>
      <c r="G119" t="s">
        <v>2122</v>
      </c>
      <c r="H119" t="s">
        <v>2123</v>
      </c>
      <c r="I119" t="s">
        <v>2114</v>
      </c>
      <c r="J119" t="s">
        <v>2115</v>
      </c>
      <c r="L119" t="s">
        <v>2302</v>
      </c>
    </row>
    <row r="120" spans="2:12" x14ac:dyDescent="0.25">
      <c r="B120" t="s">
        <v>615</v>
      </c>
      <c r="C120">
        <v>0</v>
      </c>
      <c r="D120">
        <v>3</v>
      </c>
      <c r="E120" t="s">
        <v>282</v>
      </c>
      <c r="F120" t="s">
        <v>2143</v>
      </c>
      <c r="G120" t="s">
        <v>2144</v>
      </c>
      <c r="H120" t="s">
        <v>2145</v>
      </c>
      <c r="I120" t="s">
        <v>2114</v>
      </c>
      <c r="J120" t="s">
        <v>2115</v>
      </c>
      <c r="L120" t="s">
        <v>2303</v>
      </c>
    </row>
    <row r="121" spans="2:12" x14ac:dyDescent="0.25">
      <c r="B121" t="s">
        <v>631</v>
      </c>
      <c r="C121">
        <v>0</v>
      </c>
      <c r="D121">
        <v>3</v>
      </c>
      <c r="E121" t="s">
        <v>282</v>
      </c>
      <c r="F121" t="s">
        <v>2117</v>
      </c>
      <c r="G121" t="s">
        <v>2118</v>
      </c>
      <c r="H121" t="s">
        <v>2119</v>
      </c>
      <c r="I121" t="s">
        <v>2114</v>
      </c>
      <c r="J121" t="s">
        <v>2115</v>
      </c>
      <c r="L121" t="s">
        <v>2304</v>
      </c>
    </row>
    <row r="122" spans="2:12" x14ac:dyDescent="0.25">
      <c r="B122" t="s">
        <v>631</v>
      </c>
      <c r="C122">
        <v>0</v>
      </c>
      <c r="D122">
        <v>3</v>
      </c>
      <c r="E122" t="s">
        <v>282</v>
      </c>
      <c r="F122" t="s">
        <v>2161</v>
      </c>
      <c r="G122" t="s">
        <v>2162</v>
      </c>
      <c r="H122" t="s">
        <v>2163</v>
      </c>
      <c r="I122" t="s">
        <v>2114</v>
      </c>
      <c r="J122" t="s">
        <v>2115</v>
      </c>
      <c r="L122" t="s">
        <v>2305</v>
      </c>
    </row>
    <row r="123" spans="2:12" x14ac:dyDescent="0.25">
      <c r="B123" t="s">
        <v>631</v>
      </c>
      <c r="C123">
        <v>0</v>
      </c>
      <c r="D123">
        <v>3</v>
      </c>
      <c r="E123" t="s">
        <v>282</v>
      </c>
      <c r="F123" t="s">
        <v>2306</v>
      </c>
      <c r="G123" t="s">
        <v>2307</v>
      </c>
      <c r="H123" t="s">
        <v>2308</v>
      </c>
      <c r="I123" t="s">
        <v>2114</v>
      </c>
      <c r="J123" t="s">
        <v>2115</v>
      </c>
      <c r="K123" t="s">
        <v>2309</v>
      </c>
      <c r="L123" t="s">
        <v>2310</v>
      </c>
    </row>
    <row r="124" spans="2:12" x14ac:dyDescent="0.25">
      <c r="B124" t="s">
        <v>651</v>
      </c>
      <c r="C124">
        <v>0</v>
      </c>
      <c r="D124">
        <v>3</v>
      </c>
      <c r="E124" t="s">
        <v>282</v>
      </c>
      <c r="F124" t="s">
        <v>2157</v>
      </c>
      <c r="G124" t="s">
        <v>2158</v>
      </c>
      <c r="H124" t="s">
        <v>2159</v>
      </c>
      <c r="I124" t="s">
        <v>2114</v>
      </c>
      <c r="J124" t="s">
        <v>2115</v>
      </c>
      <c r="L124" t="s">
        <v>2311</v>
      </c>
    </row>
    <row r="125" spans="2:12" x14ac:dyDescent="0.25">
      <c r="B125" t="s">
        <v>651</v>
      </c>
      <c r="C125">
        <v>1</v>
      </c>
      <c r="D125">
        <v>3</v>
      </c>
      <c r="E125" t="s">
        <v>282</v>
      </c>
      <c r="F125" t="s">
        <v>2312</v>
      </c>
      <c r="G125" t="s">
        <v>2313</v>
      </c>
      <c r="H125" t="s">
        <v>2314</v>
      </c>
      <c r="I125" t="s">
        <v>2114</v>
      </c>
      <c r="J125" t="s">
        <v>2115</v>
      </c>
      <c r="K125" t="s">
        <v>2315</v>
      </c>
      <c r="L125" t="s">
        <v>2316</v>
      </c>
    </row>
    <row r="126" spans="2:12" x14ac:dyDescent="0.25">
      <c r="B126" t="s">
        <v>651</v>
      </c>
      <c r="C126">
        <v>0</v>
      </c>
      <c r="D126">
        <v>3</v>
      </c>
      <c r="E126" t="s">
        <v>282</v>
      </c>
      <c r="F126" t="s">
        <v>2143</v>
      </c>
      <c r="G126" t="s">
        <v>2144</v>
      </c>
      <c r="H126" t="s">
        <v>2145</v>
      </c>
      <c r="I126" t="s">
        <v>2114</v>
      </c>
      <c r="J126" t="s">
        <v>2115</v>
      </c>
      <c r="L126" t="s">
        <v>2193</v>
      </c>
    </row>
    <row r="127" spans="2:12" x14ac:dyDescent="0.25">
      <c r="B127" t="s">
        <v>661</v>
      </c>
      <c r="C127">
        <v>0</v>
      </c>
      <c r="D127">
        <v>8</v>
      </c>
      <c r="E127" t="s">
        <v>282</v>
      </c>
      <c r="F127" t="s">
        <v>2117</v>
      </c>
      <c r="G127" t="s">
        <v>2118</v>
      </c>
      <c r="H127" t="s">
        <v>2119</v>
      </c>
      <c r="I127" t="s">
        <v>2114</v>
      </c>
      <c r="J127" t="s">
        <v>2115</v>
      </c>
      <c r="L127" t="s">
        <v>2317</v>
      </c>
    </row>
    <row r="128" spans="2:12" x14ac:dyDescent="0.25">
      <c r="B128" t="s">
        <v>661</v>
      </c>
      <c r="C128">
        <v>0</v>
      </c>
      <c r="D128">
        <v>8</v>
      </c>
      <c r="E128" t="s">
        <v>282</v>
      </c>
      <c r="F128" t="s">
        <v>2117</v>
      </c>
      <c r="G128" t="s">
        <v>2118</v>
      </c>
      <c r="H128" t="s">
        <v>2119</v>
      </c>
      <c r="I128" t="s">
        <v>2114</v>
      </c>
      <c r="J128" t="s">
        <v>2115</v>
      </c>
      <c r="L128" t="s">
        <v>2318</v>
      </c>
    </row>
    <row r="129" spans="2:12" x14ac:dyDescent="0.25">
      <c r="B129" t="s">
        <v>661</v>
      </c>
      <c r="C129">
        <v>0</v>
      </c>
      <c r="D129">
        <v>8</v>
      </c>
      <c r="E129" t="s">
        <v>282</v>
      </c>
      <c r="F129" t="s">
        <v>2117</v>
      </c>
      <c r="G129" t="s">
        <v>2118</v>
      </c>
      <c r="H129" t="s">
        <v>2119</v>
      </c>
      <c r="I129" t="s">
        <v>2114</v>
      </c>
      <c r="J129" t="s">
        <v>2115</v>
      </c>
      <c r="L129" t="s">
        <v>2319</v>
      </c>
    </row>
    <row r="130" spans="2:12" x14ac:dyDescent="0.25">
      <c r="B130" t="s">
        <v>661</v>
      </c>
      <c r="C130">
        <v>0</v>
      </c>
      <c r="D130">
        <v>8</v>
      </c>
      <c r="E130" t="s">
        <v>282</v>
      </c>
      <c r="F130" t="s">
        <v>2117</v>
      </c>
      <c r="G130" t="s">
        <v>2118</v>
      </c>
      <c r="H130" t="s">
        <v>2119</v>
      </c>
      <c r="I130" t="s">
        <v>2114</v>
      </c>
      <c r="J130" t="s">
        <v>2115</v>
      </c>
      <c r="L130" t="s">
        <v>2320</v>
      </c>
    </row>
    <row r="131" spans="2:12" x14ac:dyDescent="0.25">
      <c r="B131" t="s">
        <v>661</v>
      </c>
      <c r="C131">
        <v>0</v>
      </c>
      <c r="D131">
        <v>8</v>
      </c>
      <c r="E131" t="s">
        <v>282</v>
      </c>
      <c r="F131" t="s">
        <v>2161</v>
      </c>
      <c r="G131" t="s">
        <v>2162</v>
      </c>
      <c r="H131" t="s">
        <v>2163</v>
      </c>
      <c r="I131" t="s">
        <v>2114</v>
      </c>
      <c r="J131" t="s">
        <v>2115</v>
      </c>
      <c r="L131" t="s">
        <v>2321</v>
      </c>
    </row>
    <row r="132" spans="2:12" x14ac:dyDescent="0.25">
      <c r="B132" t="s">
        <v>661</v>
      </c>
      <c r="C132">
        <v>0</v>
      </c>
      <c r="D132">
        <v>8</v>
      </c>
      <c r="E132" t="s">
        <v>282</v>
      </c>
      <c r="F132" t="s">
        <v>2225</v>
      </c>
      <c r="G132" t="s">
        <v>2226</v>
      </c>
      <c r="H132" t="s">
        <v>2227</v>
      </c>
      <c r="I132" t="s">
        <v>2114</v>
      </c>
      <c r="J132" t="s">
        <v>2115</v>
      </c>
      <c r="L132" t="s">
        <v>2322</v>
      </c>
    </row>
    <row r="133" spans="2:12" x14ac:dyDescent="0.25">
      <c r="B133" t="s">
        <v>661</v>
      </c>
      <c r="C133">
        <v>0</v>
      </c>
      <c r="D133">
        <v>8</v>
      </c>
      <c r="E133" t="s">
        <v>282</v>
      </c>
      <c r="F133" t="s">
        <v>2288</v>
      </c>
      <c r="G133" t="s">
        <v>2289</v>
      </c>
      <c r="H133" t="s">
        <v>2290</v>
      </c>
      <c r="I133" t="s">
        <v>2114</v>
      </c>
      <c r="J133" t="s">
        <v>2115</v>
      </c>
      <c r="L133" t="s">
        <v>2205</v>
      </c>
    </row>
    <row r="134" spans="2:12" x14ac:dyDescent="0.25">
      <c r="B134" t="s">
        <v>677</v>
      </c>
      <c r="C134">
        <v>6</v>
      </c>
      <c r="D134">
        <v>5</v>
      </c>
      <c r="E134" t="s">
        <v>282</v>
      </c>
      <c r="F134" t="s">
        <v>2157</v>
      </c>
      <c r="G134" t="s">
        <v>2158</v>
      </c>
      <c r="H134" t="s">
        <v>2159</v>
      </c>
      <c r="I134" t="s">
        <v>2114</v>
      </c>
      <c r="J134" t="s">
        <v>2115</v>
      </c>
      <c r="L134" t="s">
        <v>2282</v>
      </c>
    </row>
    <row r="135" spans="2:12" x14ac:dyDescent="0.25">
      <c r="B135" t="s">
        <v>677</v>
      </c>
      <c r="C135">
        <v>0</v>
      </c>
      <c r="D135">
        <v>5</v>
      </c>
      <c r="E135" t="s">
        <v>282</v>
      </c>
      <c r="F135" t="s">
        <v>2111</v>
      </c>
      <c r="G135" t="s">
        <v>2112</v>
      </c>
      <c r="H135" t="s">
        <v>2113</v>
      </c>
      <c r="I135" t="s">
        <v>2114</v>
      </c>
      <c r="J135" t="s">
        <v>2115</v>
      </c>
      <c r="L135" t="s">
        <v>2323</v>
      </c>
    </row>
    <row r="136" spans="2:12" x14ac:dyDescent="0.25">
      <c r="B136" t="s">
        <v>677</v>
      </c>
      <c r="C136">
        <v>1</v>
      </c>
      <c r="D136">
        <v>5</v>
      </c>
      <c r="E136" t="s">
        <v>282</v>
      </c>
      <c r="F136" t="s">
        <v>2167</v>
      </c>
      <c r="G136" t="s">
        <v>2168</v>
      </c>
      <c r="H136" t="s">
        <v>2169</v>
      </c>
      <c r="I136" t="s">
        <v>2114</v>
      </c>
      <c r="J136" t="s">
        <v>2115</v>
      </c>
      <c r="L136" t="s">
        <v>2324</v>
      </c>
    </row>
    <row r="137" spans="2:12" x14ac:dyDescent="0.25">
      <c r="B137" t="s">
        <v>677</v>
      </c>
      <c r="C137">
        <v>7</v>
      </c>
      <c r="D137">
        <v>5</v>
      </c>
      <c r="E137" t="s">
        <v>282</v>
      </c>
      <c r="F137" t="s">
        <v>2195</v>
      </c>
      <c r="G137" t="s">
        <v>2196</v>
      </c>
      <c r="H137" t="s">
        <v>2197</v>
      </c>
      <c r="I137" t="s">
        <v>2114</v>
      </c>
      <c r="J137" t="s">
        <v>2115</v>
      </c>
      <c r="L137" t="s">
        <v>2325</v>
      </c>
    </row>
    <row r="138" spans="2:12" x14ac:dyDescent="0.25">
      <c r="B138" t="s">
        <v>677</v>
      </c>
      <c r="C138">
        <v>1</v>
      </c>
      <c r="D138">
        <v>5</v>
      </c>
      <c r="E138" t="s">
        <v>282</v>
      </c>
      <c r="F138" t="s">
        <v>2195</v>
      </c>
      <c r="G138" t="s">
        <v>2196</v>
      </c>
      <c r="H138" t="s">
        <v>2197</v>
      </c>
      <c r="I138" t="s">
        <v>2114</v>
      </c>
      <c r="J138" t="s">
        <v>2115</v>
      </c>
      <c r="L138" t="s">
        <v>2326</v>
      </c>
    </row>
    <row r="139" spans="2:12" x14ac:dyDescent="0.25">
      <c r="B139" t="s">
        <v>711</v>
      </c>
      <c r="C139">
        <v>2</v>
      </c>
      <c r="D139">
        <v>10</v>
      </c>
      <c r="E139" t="s">
        <v>282</v>
      </c>
      <c r="F139" t="s">
        <v>2157</v>
      </c>
      <c r="G139" t="s">
        <v>2158</v>
      </c>
      <c r="H139" t="s">
        <v>2159</v>
      </c>
      <c r="I139" t="s">
        <v>2114</v>
      </c>
      <c r="J139" t="s">
        <v>2115</v>
      </c>
      <c r="L139" t="s">
        <v>2327</v>
      </c>
    </row>
    <row r="140" spans="2:12" x14ac:dyDescent="0.25">
      <c r="B140" t="s">
        <v>711</v>
      </c>
      <c r="C140">
        <v>5</v>
      </c>
      <c r="D140">
        <v>10</v>
      </c>
      <c r="E140" t="s">
        <v>282</v>
      </c>
      <c r="F140" t="s">
        <v>2157</v>
      </c>
      <c r="G140" t="s">
        <v>2158</v>
      </c>
      <c r="H140" t="s">
        <v>2159</v>
      </c>
      <c r="I140" t="s">
        <v>2114</v>
      </c>
      <c r="J140" t="s">
        <v>2115</v>
      </c>
      <c r="L140" t="s">
        <v>2328</v>
      </c>
    </row>
    <row r="141" spans="2:12" x14ac:dyDescent="0.25">
      <c r="B141" t="s">
        <v>711</v>
      </c>
      <c r="C141">
        <v>2</v>
      </c>
      <c r="D141">
        <v>10</v>
      </c>
      <c r="E141" t="s">
        <v>282</v>
      </c>
      <c r="F141" t="s">
        <v>2178</v>
      </c>
      <c r="G141" t="s">
        <v>2179</v>
      </c>
      <c r="H141" t="s">
        <v>2180</v>
      </c>
      <c r="I141" t="s">
        <v>2114</v>
      </c>
      <c r="J141" t="s">
        <v>2115</v>
      </c>
      <c r="L141" t="s">
        <v>2329</v>
      </c>
    </row>
    <row r="142" spans="2:12" x14ac:dyDescent="0.25">
      <c r="B142" t="s">
        <v>711</v>
      </c>
      <c r="C142">
        <v>1</v>
      </c>
      <c r="D142">
        <v>10</v>
      </c>
      <c r="E142" t="s">
        <v>282</v>
      </c>
      <c r="F142" t="s">
        <v>2130</v>
      </c>
      <c r="G142" t="s">
        <v>2131</v>
      </c>
      <c r="H142" t="s">
        <v>2132</v>
      </c>
      <c r="I142" t="s">
        <v>2114</v>
      </c>
      <c r="J142" t="s">
        <v>2115</v>
      </c>
      <c r="L142" t="s">
        <v>2330</v>
      </c>
    </row>
    <row r="143" spans="2:12" x14ac:dyDescent="0.25">
      <c r="B143" t="s">
        <v>711</v>
      </c>
      <c r="C143">
        <v>1</v>
      </c>
      <c r="D143">
        <v>10</v>
      </c>
      <c r="E143" t="s">
        <v>282</v>
      </c>
      <c r="F143" t="s">
        <v>2184</v>
      </c>
      <c r="G143" t="s">
        <v>2185</v>
      </c>
      <c r="H143" t="s">
        <v>2186</v>
      </c>
      <c r="I143" t="s">
        <v>2114</v>
      </c>
      <c r="J143" t="s">
        <v>2115</v>
      </c>
      <c r="L143" t="s">
        <v>2331</v>
      </c>
    </row>
    <row r="144" spans="2:12" x14ac:dyDescent="0.25">
      <c r="B144" t="s">
        <v>711</v>
      </c>
      <c r="C144">
        <v>0</v>
      </c>
      <c r="D144">
        <v>10</v>
      </c>
      <c r="E144" t="s">
        <v>282</v>
      </c>
      <c r="F144" t="s">
        <v>2111</v>
      </c>
      <c r="G144" t="s">
        <v>2112</v>
      </c>
      <c r="H144" t="s">
        <v>2113</v>
      </c>
      <c r="I144" t="s">
        <v>2114</v>
      </c>
      <c r="J144" t="s">
        <v>2115</v>
      </c>
      <c r="L144" t="s">
        <v>2332</v>
      </c>
    </row>
    <row r="145" spans="2:12" x14ac:dyDescent="0.25">
      <c r="B145" t="s">
        <v>711</v>
      </c>
      <c r="C145">
        <v>0</v>
      </c>
      <c r="D145">
        <v>10</v>
      </c>
      <c r="E145" t="s">
        <v>282</v>
      </c>
      <c r="F145" t="s">
        <v>2225</v>
      </c>
      <c r="G145" t="s">
        <v>2226</v>
      </c>
      <c r="H145" t="s">
        <v>2227</v>
      </c>
      <c r="I145" t="s">
        <v>2114</v>
      </c>
      <c r="J145" t="s">
        <v>2115</v>
      </c>
      <c r="L145" t="s">
        <v>2333</v>
      </c>
    </row>
    <row r="146" spans="2:12" x14ac:dyDescent="0.25">
      <c r="B146" t="s">
        <v>711</v>
      </c>
      <c r="C146">
        <v>0</v>
      </c>
      <c r="D146">
        <v>10</v>
      </c>
      <c r="E146" t="s">
        <v>282</v>
      </c>
      <c r="F146" t="s">
        <v>2225</v>
      </c>
      <c r="G146" t="s">
        <v>2226</v>
      </c>
      <c r="H146" t="s">
        <v>2227</v>
      </c>
      <c r="I146" t="s">
        <v>2114</v>
      </c>
      <c r="J146" t="s">
        <v>2115</v>
      </c>
      <c r="L146" t="s">
        <v>2334</v>
      </c>
    </row>
    <row r="147" spans="2:12" x14ac:dyDescent="0.25">
      <c r="B147" t="s">
        <v>711</v>
      </c>
      <c r="C147">
        <v>2</v>
      </c>
      <c r="D147">
        <v>10</v>
      </c>
      <c r="E147" t="s">
        <v>282</v>
      </c>
      <c r="F147" t="s">
        <v>2195</v>
      </c>
      <c r="G147" t="s">
        <v>2196</v>
      </c>
      <c r="H147" t="s">
        <v>2197</v>
      </c>
      <c r="I147" t="s">
        <v>2114</v>
      </c>
      <c r="J147" t="s">
        <v>2115</v>
      </c>
      <c r="L147" t="s">
        <v>2335</v>
      </c>
    </row>
    <row r="148" spans="2:12" x14ac:dyDescent="0.25">
      <c r="B148" t="s">
        <v>711</v>
      </c>
      <c r="C148">
        <v>1</v>
      </c>
      <c r="D148">
        <v>10</v>
      </c>
      <c r="E148" t="s">
        <v>282</v>
      </c>
      <c r="F148" t="s">
        <v>2195</v>
      </c>
      <c r="G148" t="s">
        <v>2196</v>
      </c>
      <c r="H148" t="s">
        <v>2197</v>
      </c>
      <c r="I148" t="s">
        <v>2114</v>
      </c>
      <c r="J148" t="s">
        <v>2115</v>
      </c>
      <c r="L148" t="s">
        <v>2336</v>
      </c>
    </row>
    <row r="149" spans="2:12" x14ac:dyDescent="0.25">
      <c r="B149" t="s">
        <v>726</v>
      </c>
      <c r="C149">
        <v>0</v>
      </c>
      <c r="D149">
        <v>10</v>
      </c>
      <c r="E149" t="s">
        <v>282</v>
      </c>
      <c r="F149" t="s">
        <v>2117</v>
      </c>
      <c r="G149" t="s">
        <v>2118</v>
      </c>
      <c r="H149" t="s">
        <v>2119</v>
      </c>
      <c r="I149" t="s">
        <v>2114</v>
      </c>
      <c r="J149" t="s">
        <v>2115</v>
      </c>
      <c r="K149" t="s">
        <v>2337</v>
      </c>
      <c r="L149" t="s">
        <v>2338</v>
      </c>
    </row>
    <row r="150" spans="2:12" x14ac:dyDescent="0.25">
      <c r="B150" t="s">
        <v>726</v>
      </c>
      <c r="C150">
        <v>0</v>
      </c>
      <c r="D150">
        <v>10</v>
      </c>
      <c r="E150" t="s">
        <v>282</v>
      </c>
      <c r="F150" t="s">
        <v>2157</v>
      </c>
      <c r="G150" t="s">
        <v>2158</v>
      </c>
      <c r="H150" t="s">
        <v>2159</v>
      </c>
      <c r="I150" t="s">
        <v>2114</v>
      </c>
      <c r="J150" t="s">
        <v>2115</v>
      </c>
      <c r="K150" t="s">
        <v>2337</v>
      </c>
      <c r="L150" t="s">
        <v>2339</v>
      </c>
    </row>
    <row r="151" spans="2:12" x14ac:dyDescent="0.25">
      <c r="B151" t="s">
        <v>726</v>
      </c>
      <c r="C151">
        <v>0</v>
      </c>
      <c r="D151">
        <v>10</v>
      </c>
      <c r="E151" t="s">
        <v>282</v>
      </c>
      <c r="F151" t="s">
        <v>2157</v>
      </c>
      <c r="G151" t="s">
        <v>2158</v>
      </c>
      <c r="H151" t="s">
        <v>2159</v>
      </c>
      <c r="I151" t="s">
        <v>2114</v>
      </c>
      <c r="J151" t="s">
        <v>2115</v>
      </c>
      <c r="K151" t="s">
        <v>2337</v>
      </c>
      <c r="L151" t="s">
        <v>2340</v>
      </c>
    </row>
    <row r="152" spans="2:12" x14ac:dyDescent="0.25">
      <c r="B152" t="s">
        <v>726</v>
      </c>
      <c r="C152">
        <v>1</v>
      </c>
      <c r="D152">
        <v>10</v>
      </c>
      <c r="E152" t="s">
        <v>282</v>
      </c>
      <c r="F152" t="s">
        <v>2121</v>
      </c>
      <c r="G152" t="s">
        <v>2122</v>
      </c>
      <c r="H152" t="s">
        <v>2123</v>
      </c>
      <c r="I152" t="s">
        <v>2114</v>
      </c>
      <c r="J152" t="s">
        <v>2115</v>
      </c>
      <c r="K152" t="s">
        <v>2337</v>
      </c>
      <c r="L152" t="s">
        <v>2341</v>
      </c>
    </row>
    <row r="153" spans="2:12" x14ac:dyDescent="0.25">
      <c r="B153" t="s">
        <v>726</v>
      </c>
      <c r="C153">
        <v>1</v>
      </c>
      <c r="D153">
        <v>10</v>
      </c>
      <c r="E153" t="s">
        <v>282</v>
      </c>
      <c r="F153" t="s">
        <v>2130</v>
      </c>
      <c r="G153" t="s">
        <v>2131</v>
      </c>
      <c r="H153" t="s">
        <v>2132</v>
      </c>
      <c r="I153" t="s">
        <v>2114</v>
      </c>
      <c r="J153" t="s">
        <v>2115</v>
      </c>
      <c r="K153" t="s">
        <v>2133</v>
      </c>
      <c r="L153" t="s">
        <v>2187</v>
      </c>
    </row>
    <row r="154" spans="2:12" x14ac:dyDescent="0.25">
      <c r="B154" t="s">
        <v>726</v>
      </c>
      <c r="C154">
        <v>8</v>
      </c>
      <c r="D154">
        <v>10</v>
      </c>
      <c r="E154" t="s">
        <v>282</v>
      </c>
      <c r="F154" t="s">
        <v>2130</v>
      </c>
      <c r="G154" t="s">
        <v>2131</v>
      </c>
      <c r="H154" t="s">
        <v>2132</v>
      </c>
      <c r="I154" t="s">
        <v>2114</v>
      </c>
      <c r="J154" t="s">
        <v>2115</v>
      </c>
      <c r="K154" t="s">
        <v>2337</v>
      </c>
      <c r="L154" t="s">
        <v>2342</v>
      </c>
    </row>
    <row r="155" spans="2:12" x14ac:dyDescent="0.25">
      <c r="B155" t="s">
        <v>726</v>
      </c>
      <c r="C155">
        <v>0</v>
      </c>
      <c r="D155">
        <v>10</v>
      </c>
      <c r="E155" t="s">
        <v>282</v>
      </c>
      <c r="F155" t="s">
        <v>2161</v>
      </c>
      <c r="G155" t="s">
        <v>2162</v>
      </c>
      <c r="H155" t="s">
        <v>2163</v>
      </c>
      <c r="I155" t="s">
        <v>2114</v>
      </c>
      <c r="J155" t="s">
        <v>2115</v>
      </c>
      <c r="L155" t="s">
        <v>2343</v>
      </c>
    </row>
    <row r="156" spans="2:12" x14ac:dyDescent="0.25">
      <c r="B156" t="s">
        <v>726</v>
      </c>
      <c r="C156">
        <v>0</v>
      </c>
      <c r="D156">
        <v>10</v>
      </c>
      <c r="E156" t="s">
        <v>282</v>
      </c>
      <c r="F156" t="s">
        <v>2111</v>
      </c>
      <c r="G156" t="s">
        <v>2112</v>
      </c>
      <c r="H156" t="s">
        <v>2113</v>
      </c>
      <c r="I156" t="s">
        <v>2114</v>
      </c>
      <c r="J156" t="s">
        <v>2115</v>
      </c>
      <c r="L156" t="s">
        <v>2344</v>
      </c>
    </row>
    <row r="157" spans="2:12" x14ac:dyDescent="0.25">
      <c r="B157" t="s">
        <v>726</v>
      </c>
      <c r="C157">
        <v>0</v>
      </c>
      <c r="D157">
        <v>10</v>
      </c>
      <c r="E157" t="s">
        <v>282</v>
      </c>
      <c r="F157" t="s">
        <v>2238</v>
      </c>
      <c r="G157" t="s">
        <v>2239</v>
      </c>
      <c r="H157" t="s">
        <v>2240</v>
      </c>
      <c r="I157" t="s">
        <v>2114</v>
      </c>
      <c r="J157" t="s">
        <v>2115</v>
      </c>
      <c r="K157" t="s">
        <v>2345</v>
      </c>
      <c r="L157" t="s">
        <v>2346</v>
      </c>
    </row>
    <row r="158" spans="2:12" x14ac:dyDescent="0.25">
      <c r="B158" t="s">
        <v>726</v>
      </c>
      <c r="C158">
        <v>4</v>
      </c>
      <c r="D158">
        <v>10</v>
      </c>
      <c r="E158" t="s">
        <v>282</v>
      </c>
      <c r="F158" t="s">
        <v>2347</v>
      </c>
      <c r="G158" t="s">
        <v>2348</v>
      </c>
      <c r="H158" t="s">
        <v>2349</v>
      </c>
      <c r="I158" t="s">
        <v>2211</v>
      </c>
      <c r="J158" t="s">
        <v>2212</v>
      </c>
      <c r="K158" t="s">
        <v>2350</v>
      </c>
      <c r="L158" t="s">
        <v>2334</v>
      </c>
    </row>
    <row r="159" spans="2:12" x14ac:dyDescent="0.25">
      <c r="B159" t="s">
        <v>745</v>
      </c>
      <c r="C159">
        <v>0</v>
      </c>
      <c r="D159">
        <v>3</v>
      </c>
      <c r="E159" t="s">
        <v>282</v>
      </c>
      <c r="F159" t="s">
        <v>2351</v>
      </c>
      <c r="G159" t="s">
        <v>2352</v>
      </c>
      <c r="H159" t="s">
        <v>2353</v>
      </c>
      <c r="I159" t="s">
        <v>2114</v>
      </c>
      <c r="J159" t="s">
        <v>2115</v>
      </c>
      <c r="K159" t="s">
        <v>2354</v>
      </c>
      <c r="L159" t="s">
        <v>2355</v>
      </c>
    </row>
    <row r="160" spans="2:12" x14ac:dyDescent="0.25">
      <c r="B160" t="s">
        <v>745</v>
      </c>
      <c r="C160">
        <v>0</v>
      </c>
      <c r="D160">
        <v>3</v>
      </c>
      <c r="E160" t="s">
        <v>282</v>
      </c>
      <c r="F160" t="s">
        <v>2143</v>
      </c>
      <c r="G160" t="s">
        <v>2144</v>
      </c>
      <c r="H160" t="s">
        <v>2145</v>
      </c>
      <c r="I160" t="s">
        <v>2114</v>
      </c>
      <c r="J160" t="s">
        <v>2115</v>
      </c>
      <c r="L160" t="s">
        <v>2356</v>
      </c>
    </row>
    <row r="161" spans="2:12" x14ac:dyDescent="0.25">
      <c r="B161" t="s">
        <v>745</v>
      </c>
      <c r="C161">
        <v>1</v>
      </c>
      <c r="D161">
        <v>3</v>
      </c>
      <c r="E161" t="s">
        <v>282</v>
      </c>
      <c r="F161" t="s">
        <v>2167</v>
      </c>
      <c r="G161" t="s">
        <v>2168</v>
      </c>
      <c r="H161" t="s">
        <v>2169</v>
      </c>
      <c r="I161" t="s">
        <v>2114</v>
      </c>
      <c r="J161" t="s">
        <v>2115</v>
      </c>
      <c r="K161" t="s">
        <v>2357</v>
      </c>
      <c r="L161" t="s">
        <v>2358</v>
      </c>
    </row>
    <row r="162" spans="2:12" x14ac:dyDescent="0.25">
      <c r="B162" t="s">
        <v>770</v>
      </c>
      <c r="C162">
        <v>0</v>
      </c>
      <c r="D162">
        <v>6</v>
      </c>
      <c r="E162" t="s">
        <v>282</v>
      </c>
      <c r="F162" t="s">
        <v>2111</v>
      </c>
      <c r="G162" t="s">
        <v>2112</v>
      </c>
      <c r="H162" t="s">
        <v>2113</v>
      </c>
      <c r="I162" t="s">
        <v>2114</v>
      </c>
      <c r="J162" t="s">
        <v>2115</v>
      </c>
      <c r="L162" t="s">
        <v>2359</v>
      </c>
    </row>
    <row r="163" spans="2:12" x14ac:dyDescent="0.25">
      <c r="B163" t="s">
        <v>770</v>
      </c>
      <c r="C163">
        <v>0</v>
      </c>
      <c r="D163">
        <v>6</v>
      </c>
      <c r="E163" t="s">
        <v>282</v>
      </c>
      <c r="F163" t="s">
        <v>2238</v>
      </c>
      <c r="G163" t="s">
        <v>2239</v>
      </c>
      <c r="H163" t="s">
        <v>2240</v>
      </c>
      <c r="I163" t="s">
        <v>2114</v>
      </c>
      <c r="J163" t="s">
        <v>2115</v>
      </c>
      <c r="K163" t="s">
        <v>2360</v>
      </c>
      <c r="L163" t="s">
        <v>2361</v>
      </c>
    </row>
    <row r="164" spans="2:12" x14ac:dyDescent="0.25">
      <c r="B164" t="s">
        <v>770</v>
      </c>
      <c r="C164">
        <v>1</v>
      </c>
      <c r="D164">
        <v>6</v>
      </c>
      <c r="E164" t="s">
        <v>282</v>
      </c>
      <c r="F164" t="s">
        <v>2167</v>
      </c>
      <c r="G164" t="s">
        <v>2168</v>
      </c>
      <c r="H164" t="s">
        <v>2169</v>
      </c>
      <c r="I164" t="s">
        <v>2114</v>
      </c>
      <c r="J164" t="s">
        <v>2115</v>
      </c>
      <c r="K164" t="s">
        <v>2360</v>
      </c>
      <c r="L164" t="s">
        <v>2362</v>
      </c>
    </row>
    <row r="165" spans="2:12" x14ac:dyDescent="0.25">
      <c r="B165" t="s">
        <v>770</v>
      </c>
      <c r="C165">
        <v>1</v>
      </c>
      <c r="D165">
        <v>6</v>
      </c>
      <c r="E165" t="s">
        <v>282</v>
      </c>
      <c r="F165" t="s">
        <v>2171</v>
      </c>
      <c r="G165" t="s">
        <v>2172</v>
      </c>
      <c r="H165" t="s">
        <v>2173</v>
      </c>
      <c r="I165" t="s">
        <v>2114</v>
      </c>
      <c r="J165" t="s">
        <v>2115</v>
      </c>
      <c r="K165" t="s">
        <v>2360</v>
      </c>
      <c r="L165" t="s">
        <v>2363</v>
      </c>
    </row>
    <row r="166" spans="2:12" x14ac:dyDescent="0.25">
      <c r="B166" t="s">
        <v>770</v>
      </c>
      <c r="C166">
        <v>0</v>
      </c>
      <c r="D166">
        <v>6</v>
      </c>
      <c r="E166" t="s">
        <v>282</v>
      </c>
      <c r="F166" t="s">
        <v>2306</v>
      </c>
      <c r="G166" t="s">
        <v>2307</v>
      </c>
      <c r="H166" t="s">
        <v>2308</v>
      </c>
      <c r="I166" t="s">
        <v>2114</v>
      </c>
      <c r="J166" t="s">
        <v>2115</v>
      </c>
      <c r="L166" t="s">
        <v>2364</v>
      </c>
    </row>
    <row r="167" spans="2:12" x14ac:dyDescent="0.25">
      <c r="B167" t="s">
        <v>770</v>
      </c>
      <c r="C167">
        <v>1</v>
      </c>
      <c r="D167">
        <v>6</v>
      </c>
      <c r="E167" t="s">
        <v>282</v>
      </c>
      <c r="F167" t="s">
        <v>2195</v>
      </c>
      <c r="G167" t="s">
        <v>2196</v>
      </c>
      <c r="H167" t="s">
        <v>2197</v>
      </c>
      <c r="I167" t="s">
        <v>2114</v>
      </c>
      <c r="J167" t="s">
        <v>2115</v>
      </c>
      <c r="K167" t="s">
        <v>2365</v>
      </c>
      <c r="L167" t="s">
        <v>2366</v>
      </c>
    </row>
    <row r="168" spans="2:12" x14ac:dyDescent="0.25">
      <c r="B168" t="s">
        <v>785</v>
      </c>
      <c r="C168">
        <v>0</v>
      </c>
      <c r="D168">
        <v>6</v>
      </c>
      <c r="E168" t="s">
        <v>317</v>
      </c>
      <c r="F168" t="s">
        <v>2157</v>
      </c>
      <c r="G168" t="s">
        <v>2158</v>
      </c>
      <c r="H168" t="s">
        <v>2159</v>
      </c>
      <c r="I168" t="s">
        <v>2114</v>
      </c>
      <c r="J168" t="s">
        <v>2115</v>
      </c>
      <c r="L168" t="s">
        <v>2223</v>
      </c>
    </row>
    <row r="169" spans="2:12" x14ac:dyDescent="0.25">
      <c r="B169" t="s">
        <v>785</v>
      </c>
      <c r="C169">
        <v>0</v>
      </c>
      <c r="D169">
        <v>6</v>
      </c>
      <c r="E169" t="s">
        <v>317</v>
      </c>
      <c r="F169" t="s">
        <v>2121</v>
      </c>
      <c r="G169" t="s">
        <v>2122</v>
      </c>
      <c r="H169" t="s">
        <v>2123</v>
      </c>
      <c r="I169" t="s">
        <v>2114</v>
      </c>
      <c r="J169" t="s">
        <v>2115</v>
      </c>
      <c r="L169" t="s">
        <v>2367</v>
      </c>
    </row>
    <row r="170" spans="2:12" x14ac:dyDescent="0.25">
      <c r="B170" t="s">
        <v>785</v>
      </c>
      <c r="C170">
        <v>0</v>
      </c>
      <c r="D170">
        <v>6</v>
      </c>
      <c r="E170" t="s">
        <v>317</v>
      </c>
      <c r="F170" t="s">
        <v>2130</v>
      </c>
      <c r="G170" t="s">
        <v>2131</v>
      </c>
      <c r="H170" t="s">
        <v>2132</v>
      </c>
      <c r="I170" t="s">
        <v>2114</v>
      </c>
      <c r="J170" t="s">
        <v>2115</v>
      </c>
      <c r="L170" t="s">
        <v>2368</v>
      </c>
    </row>
    <row r="171" spans="2:12" x14ac:dyDescent="0.25">
      <c r="B171" t="s">
        <v>785</v>
      </c>
      <c r="C171">
        <v>0</v>
      </c>
      <c r="D171">
        <v>6</v>
      </c>
      <c r="E171" t="s">
        <v>317</v>
      </c>
      <c r="F171" t="s">
        <v>2184</v>
      </c>
      <c r="G171" t="s">
        <v>2185</v>
      </c>
      <c r="H171" t="s">
        <v>2186</v>
      </c>
      <c r="I171" t="s">
        <v>2114</v>
      </c>
      <c r="J171" t="s">
        <v>2115</v>
      </c>
      <c r="L171" t="s">
        <v>2369</v>
      </c>
    </row>
    <row r="172" spans="2:12" x14ac:dyDescent="0.25">
      <c r="B172" t="s">
        <v>785</v>
      </c>
      <c r="C172">
        <v>0</v>
      </c>
      <c r="D172">
        <v>6</v>
      </c>
      <c r="E172" t="s">
        <v>317</v>
      </c>
      <c r="F172" t="s">
        <v>2184</v>
      </c>
      <c r="G172" t="s">
        <v>2185</v>
      </c>
      <c r="H172" t="s">
        <v>2186</v>
      </c>
      <c r="I172" t="s">
        <v>2114</v>
      </c>
      <c r="J172" t="s">
        <v>2115</v>
      </c>
      <c r="L172" t="s">
        <v>2370</v>
      </c>
    </row>
    <row r="173" spans="2:12" x14ac:dyDescent="0.25">
      <c r="B173" t="s">
        <v>785</v>
      </c>
      <c r="C173">
        <v>0</v>
      </c>
      <c r="D173">
        <v>6</v>
      </c>
      <c r="E173" t="s">
        <v>317</v>
      </c>
      <c r="F173" t="s">
        <v>2111</v>
      </c>
      <c r="G173" t="s">
        <v>2112</v>
      </c>
      <c r="H173" t="s">
        <v>2113</v>
      </c>
      <c r="I173" t="s">
        <v>2114</v>
      </c>
      <c r="J173" t="s">
        <v>2115</v>
      </c>
      <c r="L173" t="s">
        <v>2371</v>
      </c>
    </row>
    <row r="174" spans="2:12" x14ac:dyDescent="0.25">
      <c r="B174" t="s">
        <v>810</v>
      </c>
      <c r="C174">
        <v>2</v>
      </c>
      <c r="D174">
        <v>6</v>
      </c>
      <c r="E174" t="s">
        <v>282</v>
      </c>
      <c r="F174" t="s">
        <v>2157</v>
      </c>
      <c r="G174" t="s">
        <v>2158</v>
      </c>
      <c r="H174" t="s">
        <v>2159</v>
      </c>
      <c r="I174" t="s">
        <v>2114</v>
      </c>
      <c r="J174" t="s">
        <v>2115</v>
      </c>
      <c r="L174" t="s">
        <v>2372</v>
      </c>
    </row>
    <row r="175" spans="2:12" x14ac:dyDescent="0.25">
      <c r="B175" t="s">
        <v>810</v>
      </c>
      <c r="C175">
        <v>4</v>
      </c>
      <c r="D175">
        <v>6</v>
      </c>
      <c r="E175" t="s">
        <v>282</v>
      </c>
      <c r="F175" t="s">
        <v>2130</v>
      </c>
      <c r="G175" t="s">
        <v>2131</v>
      </c>
      <c r="H175" t="s">
        <v>2132</v>
      </c>
      <c r="I175" t="s">
        <v>2114</v>
      </c>
      <c r="J175" t="s">
        <v>2115</v>
      </c>
      <c r="K175" t="s">
        <v>2133</v>
      </c>
      <c r="L175" t="s">
        <v>2373</v>
      </c>
    </row>
    <row r="176" spans="2:12" x14ac:dyDescent="0.25">
      <c r="B176" t="s">
        <v>810</v>
      </c>
      <c r="C176">
        <v>0</v>
      </c>
      <c r="D176">
        <v>6</v>
      </c>
      <c r="E176" t="s">
        <v>282</v>
      </c>
      <c r="F176" t="s">
        <v>2161</v>
      </c>
      <c r="G176" t="s">
        <v>2162</v>
      </c>
      <c r="H176" t="s">
        <v>2163</v>
      </c>
      <c r="I176" t="s">
        <v>2114</v>
      </c>
      <c r="J176" t="s">
        <v>2115</v>
      </c>
      <c r="L176" t="s">
        <v>2374</v>
      </c>
    </row>
    <row r="177" spans="2:12" x14ac:dyDescent="0.25">
      <c r="B177" t="s">
        <v>810</v>
      </c>
      <c r="C177">
        <v>0</v>
      </c>
      <c r="D177">
        <v>6</v>
      </c>
      <c r="E177" t="s">
        <v>282</v>
      </c>
      <c r="F177" t="s">
        <v>2111</v>
      </c>
      <c r="G177" t="s">
        <v>2112</v>
      </c>
      <c r="H177" t="s">
        <v>2113</v>
      </c>
      <c r="I177" t="s">
        <v>2114</v>
      </c>
      <c r="J177" t="s">
        <v>2115</v>
      </c>
      <c r="L177" t="s">
        <v>2375</v>
      </c>
    </row>
    <row r="178" spans="2:12" x14ac:dyDescent="0.25">
      <c r="B178" t="s">
        <v>810</v>
      </c>
      <c r="C178">
        <v>0</v>
      </c>
      <c r="D178">
        <v>6</v>
      </c>
      <c r="E178" t="s">
        <v>101</v>
      </c>
      <c r="F178" t="s">
        <v>2288</v>
      </c>
      <c r="G178" t="s">
        <v>2289</v>
      </c>
      <c r="H178" t="s">
        <v>2290</v>
      </c>
      <c r="I178" t="s">
        <v>2114</v>
      </c>
      <c r="J178" t="s">
        <v>2115</v>
      </c>
      <c r="L178" t="s">
        <v>2166</v>
      </c>
    </row>
    <row r="179" spans="2:12" x14ac:dyDescent="0.25">
      <c r="B179" t="s">
        <v>810</v>
      </c>
      <c r="C179">
        <v>4</v>
      </c>
      <c r="D179">
        <v>6</v>
      </c>
      <c r="E179" t="s">
        <v>227</v>
      </c>
      <c r="F179" t="s">
        <v>2347</v>
      </c>
      <c r="G179" t="s">
        <v>2348</v>
      </c>
      <c r="H179" t="s">
        <v>2349</v>
      </c>
      <c r="I179" t="s">
        <v>2211</v>
      </c>
      <c r="J179" t="s">
        <v>2212</v>
      </c>
      <c r="K179" t="s">
        <v>2350</v>
      </c>
      <c r="L179" t="s">
        <v>2373</v>
      </c>
    </row>
    <row r="180" spans="2:12" x14ac:dyDescent="0.25">
      <c r="B180" t="s">
        <v>827</v>
      </c>
      <c r="C180">
        <v>0</v>
      </c>
      <c r="D180">
        <v>1</v>
      </c>
      <c r="E180" t="s">
        <v>101</v>
      </c>
      <c r="F180" t="s">
        <v>2161</v>
      </c>
      <c r="G180" t="s">
        <v>2162</v>
      </c>
      <c r="H180" t="s">
        <v>2163</v>
      </c>
      <c r="I180" t="s">
        <v>2114</v>
      </c>
      <c r="J180" t="s">
        <v>2115</v>
      </c>
      <c r="L180" t="s">
        <v>2376</v>
      </c>
    </row>
    <row r="181" spans="2:12" x14ac:dyDescent="0.25">
      <c r="B181" t="s">
        <v>842</v>
      </c>
      <c r="C181">
        <v>1</v>
      </c>
      <c r="D181">
        <v>9</v>
      </c>
      <c r="E181" t="s">
        <v>282</v>
      </c>
      <c r="F181" t="s">
        <v>2157</v>
      </c>
      <c r="G181" t="s">
        <v>2158</v>
      </c>
      <c r="H181" t="s">
        <v>2159</v>
      </c>
      <c r="I181" t="s">
        <v>2114</v>
      </c>
      <c r="J181" t="s">
        <v>2115</v>
      </c>
      <c r="L181" t="s">
        <v>2377</v>
      </c>
    </row>
    <row r="182" spans="2:12" x14ac:dyDescent="0.25">
      <c r="B182" t="s">
        <v>842</v>
      </c>
      <c r="C182">
        <v>0</v>
      </c>
      <c r="D182">
        <v>9</v>
      </c>
      <c r="E182" t="s">
        <v>282</v>
      </c>
      <c r="F182" t="s">
        <v>2157</v>
      </c>
      <c r="G182" t="s">
        <v>2158</v>
      </c>
      <c r="H182" t="s">
        <v>2159</v>
      </c>
      <c r="I182" t="s">
        <v>2114</v>
      </c>
      <c r="J182" t="s">
        <v>2115</v>
      </c>
      <c r="L182" t="s">
        <v>2378</v>
      </c>
    </row>
    <row r="183" spans="2:12" x14ac:dyDescent="0.25">
      <c r="B183" t="s">
        <v>842</v>
      </c>
      <c r="C183">
        <v>0</v>
      </c>
      <c r="D183">
        <v>9</v>
      </c>
      <c r="E183" t="s">
        <v>282</v>
      </c>
      <c r="F183" t="s">
        <v>2157</v>
      </c>
      <c r="G183" t="s">
        <v>2158</v>
      </c>
      <c r="H183" t="s">
        <v>2159</v>
      </c>
      <c r="I183" t="s">
        <v>2114</v>
      </c>
      <c r="J183" t="s">
        <v>2115</v>
      </c>
      <c r="L183" t="s">
        <v>2379</v>
      </c>
    </row>
    <row r="184" spans="2:12" x14ac:dyDescent="0.25">
      <c r="B184" t="s">
        <v>842</v>
      </c>
      <c r="C184">
        <v>0</v>
      </c>
      <c r="D184">
        <v>9</v>
      </c>
      <c r="E184" t="s">
        <v>282</v>
      </c>
      <c r="F184" t="s">
        <v>2380</v>
      </c>
      <c r="G184" t="s">
        <v>2381</v>
      </c>
      <c r="H184" t="s">
        <v>2382</v>
      </c>
      <c r="I184" t="s">
        <v>2383</v>
      </c>
      <c r="J184" t="s">
        <v>2384</v>
      </c>
      <c r="K184" t="s">
        <v>2385</v>
      </c>
      <c r="L184" t="s">
        <v>2386</v>
      </c>
    </row>
    <row r="185" spans="2:12" x14ac:dyDescent="0.25">
      <c r="B185" t="s">
        <v>842</v>
      </c>
      <c r="C185">
        <v>0</v>
      </c>
      <c r="D185">
        <v>9</v>
      </c>
      <c r="E185" t="s">
        <v>282</v>
      </c>
      <c r="F185" t="s">
        <v>2380</v>
      </c>
      <c r="G185" t="s">
        <v>2381</v>
      </c>
      <c r="H185" t="s">
        <v>2382</v>
      </c>
      <c r="I185" t="s">
        <v>2383</v>
      </c>
      <c r="J185" t="s">
        <v>2384</v>
      </c>
      <c r="K185" t="s">
        <v>2387</v>
      </c>
      <c r="L185" t="s">
        <v>2266</v>
      </c>
    </row>
    <row r="186" spans="2:12" x14ac:dyDescent="0.25">
      <c r="B186" t="s">
        <v>842</v>
      </c>
      <c r="C186">
        <v>0</v>
      </c>
      <c r="D186">
        <v>9</v>
      </c>
      <c r="E186" t="s">
        <v>282</v>
      </c>
      <c r="F186" t="s">
        <v>2225</v>
      </c>
      <c r="G186" t="s">
        <v>2226</v>
      </c>
      <c r="H186" t="s">
        <v>2227</v>
      </c>
      <c r="I186" t="s">
        <v>2114</v>
      </c>
      <c r="J186" t="s">
        <v>2115</v>
      </c>
      <c r="L186" t="s">
        <v>2388</v>
      </c>
    </row>
    <row r="187" spans="2:12" x14ac:dyDescent="0.25">
      <c r="B187" t="s">
        <v>842</v>
      </c>
      <c r="C187">
        <v>0</v>
      </c>
      <c r="D187">
        <v>9</v>
      </c>
      <c r="E187" t="s">
        <v>282</v>
      </c>
      <c r="F187" t="s">
        <v>2225</v>
      </c>
      <c r="G187" t="s">
        <v>2226</v>
      </c>
      <c r="H187" t="s">
        <v>2227</v>
      </c>
      <c r="I187" t="s">
        <v>2114</v>
      </c>
      <c r="J187" t="s">
        <v>2115</v>
      </c>
      <c r="L187" t="s">
        <v>2379</v>
      </c>
    </row>
    <row r="188" spans="2:12" x14ac:dyDescent="0.25">
      <c r="B188" t="s">
        <v>842</v>
      </c>
      <c r="C188">
        <v>0</v>
      </c>
      <c r="D188">
        <v>9</v>
      </c>
      <c r="E188" t="s">
        <v>282</v>
      </c>
      <c r="F188" t="s">
        <v>2389</v>
      </c>
      <c r="G188" t="s">
        <v>2390</v>
      </c>
      <c r="H188" t="s">
        <v>2391</v>
      </c>
      <c r="I188" t="s">
        <v>2114</v>
      </c>
      <c r="J188" t="s">
        <v>2115</v>
      </c>
      <c r="L188" t="s">
        <v>2392</v>
      </c>
    </row>
    <row r="189" spans="2:12" x14ac:dyDescent="0.25">
      <c r="B189" t="s">
        <v>862</v>
      </c>
      <c r="C189">
        <v>0</v>
      </c>
      <c r="D189">
        <v>7</v>
      </c>
      <c r="E189" t="s">
        <v>282</v>
      </c>
      <c r="F189" t="s">
        <v>2157</v>
      </c>
      <c r="G189" t="s">
        <v>2158</v>
      </c>
      <c r="H189" t="s">
        <v>2159</v>
      </c>
      <c r="I189" t="s">
        <v>2114</v>
      </c>
      <c r="J189" t="s">
        <v>2115</v>
      </c>
      <c r="L189" t="s">
        <v>2282</v>
      </c>
    </row>
    <row r="190" spans="2:12" x14ac:dyDescent="0.25">
      <c r="B190" t="s">
        <v>862</v>
      </c>
      <c r="C190">
        <v>0</v>
      </c>
      <c r="D190">
        <v>7</v>
      </c>
      <c r="E190" t="s">
        <v>282</v>
      </c>
      <c r="F190" t="s">
        <v>2157</v>
      </c>
      <c r="G190" t="s">
        <v>2158</v>
      </c>
      <c r="H190" t="s">
        <v>2159</v>
      </c>
      <c r="I190" t="s">
        <v>2114</v>
      </c>
      <c r="J190" t="s">
        <v>2115</v>
      </c>
      <c r="L190" t="s">
        <v>2393</v>
      </c>
    </row>
    <row r="191" spans="2:12" x14ac:dyDescent="0.25">
      <c r="B191" t="s">
        <v>862</v>
      </c>
      <c r="C191">
        <v>0</v>
      </c>
      <c r="D191">
        <v>7</v>
      </c>
      <c r="E191" t="s">
        <v>282</v>
      </c>
      <c r="F191" t="s">
        <v>2111</v>
      </c>
      <c r="G191" t="s">
        <v>2112</v>
      </c>
      <c r="H191" t="s">
        <v>2113</v>
      </c>
      <c r="I191" t="s">
        <v>2114</v>
      </c>
      <c r="J191" t="s">
        <v>2115</v>
      </c>
      <c r="L191" t="s">
        <v>2394</v>
      </c>
    </row>
    <row r="192" spans="2:12" x14ac:dyDescent="0.25">
      <c r="B192" t="s">
        <v>862</v>
      </c>
      <c r="C192">
        <v>0</v>
      </c>
      <c r="D192">
        <v>7</v>
      </c>
      <c r="E192" t="s">
        <v>282</v>
      </c>
      <c r="F192" t="s">
        <v>2111</v>
      </c>
      <c r="G192" t="s">
        <v>2112</v>
      </c>
      <c r="H192" t="s">
        <v>2113</v>
      </c>
      <c r="I192" t="s">
        <v>2114</v>
      </c>
      <c r="J192" t="s">
        <v>2115</v>
      </c>
      <c r="L192" t="s">
        <v>2393</v>
      </c>
    </row>
    <row r="193" spans="2:12" x14ac:dyDescent="0.25">
      <c r="B193" t="s">
        <v>862</v>
      </c>
      <c r="C193">
        <v>0</v>
      </c>
      <c r="D193">
        <v>7</v>
      </c>
      <c r="E193" t="s">
        <v>282</v>
      </c>
      <c r="F193" t="s">
        <v>2238</v>
      </c>
      <c r="G193" t="s">
        <v>2239</v>
      </c>
      <c r="H193" t="s">
        <v>2240</v>
      </c>
      <c r="I193" t="s">
        <v>2114</v>
      </c>
      <c r="J193" t="s">
        <v>2115</v>
      </c>
      <c r="L193" t="s">
        <v>2137</v>
      </c>
    </row>
    <row r="194" spans="2:12" x14ac:dyDescent="0.25">
      <c r="B194" t="s">
        <v>862</v>
      </c>
      <c r="C194">
        <v>0</v>
      </c>
      <c r="D194">
        <v>7</v>
      </c>
      <c r="E194" t="s">
        <v>282</v>
      </c>
      <c r="F194" t="s">
        <v>2395</v>
      </c>
      <c r="G194" t="s">
        <v>2396</v>
      </c>
      <c r="H194" t="s">
        <v>2397</v>
      </c>
      <c r="I194" t="s">
        <v>2114</v>
      </c>
      <c r="J194" t="s">
        <v>2115</v>
      </c>
      <c r="L194" t="s">
        <v>2156</v>
      </c>
    </row>
    <row r="195" spans="2:12" x14ac:dyDescent="0.25">
      <c r="B195" t="s">
        <v>862</v>
      </c>
      <c r="C195">
        <v>1</v>
      </c>
      <c r="D195">
        <v>7</v>
      </c>
      <c r="E195" t="s">
        <v>282</v>
      </c>
      <c r="F195" t="s">
        <v>2398</v>
      </c>
      <c r="G195" t="s">
        <v>2399</v>
      </c>
      <c r="H195" t="s">
        <v>2400</v>
      </c>
      <c r="I195" t="s">
        <v>2211</v>
      </c>
      <c r="J195" t="s">
        <v>2212</v>
      </c>
      <c r="L195" t="s">
        <v>2137</v>
      </c>
    </row>
    <row r="196" spans="2:12" x14ac:dyDescent="0.25">
      <c r="B196" t="s">
        <v>880</v>
      </c>
      <c r="C196">
        <v>10</v>
      </c>
      <c r="D196">
        <v>11</v>
      </c>
      <c r="E196" t="s">
        <v>282</v>
      </c>
      <c r="F196" t="s">
        <v>2157</v>
      </c>
      <c r="G196" t="s">
        <v>2158</v>
      </c>
      <c r="H196" t="s">
        <v>2159</v>
      </c>
      <c r="I196" t="s">
        <v>2114</v>
      </c>
      <c r="J196" t="s">
        <v>2115</v>
      </c>
      <c r="L196" t="s">
        <v>2401</v>
      </c>
    </row>
    <row r="197" spans="2:12" x14ac:dyDescent="0.25">
      <c r="B197" t="s">
        <v>880</v>
      </c>
      <c r="C197">
        <v>1</v>
      </c>
      <c r="D197">
        <v>11</v>
      </c>
      <c r="E197" t="s">
        <v>282</v>
      </c>
      <c r="F197" t="s">
        <v>2157</v>
      </c>
      <c r="G197" t="s">
        <v>2158</v>
      </c>
      <c r="H197" t="s">
        <v>2159</v>
      </c>
      <c r="I197" t="s">
        <v>2114</v>
      </c>
      <c r="J197" t="s">
        <v>2115</v>
      </c>
      <c r="K197" t="s">
        <v>2402</v>
      </c>
      <c r="L197" t="s">
        <v>2403</v>
      </c>
    </row>
    <row r="198" spans="2:12" x14ac:dyDescent="0.25">
      <c r="B198" t="s">
        <v>880</v>
      </c>
      <c r="C198">
        <v>1</v>
      </c>
      <c r="D198">
        <v>11</v>
      </c>
      <c r="E198" t="s">
        <v>282</v>
      </c>
      <c r="F198" t="s">
        <v>2157</v>
      </c>
      <c r="G198" t="s">
        <v>2158</v>
      </c>
      <c r="H198" t="s">
        <v>2159</v>
      </c>
      <c r="I198" t="s">
        <v>2114</v>
      </c>
      <c r="J198" t="s">
        <v>2115</v>
      </c>
      <c r="K198" t="s">
        <v>2402</v>
      </c>
      <c r="L198" t="s">
        <v>2379</v>
      </c>
    </row>
    <row r="199" spans="2:12" x14ac:dyDescent="0.25">
      <c r="B199" t="s">
        <v>880</v>
      </c>
      <c r="C199">
        <v>2</v>
      </c>
      <c r="D199">
        <v>11</v>
      </c>
      <c r="E199" t="s">
        <v>282</v>
      </c>
      <c r="F199" t="s">
        <v>2157</v>
      </c>
      <c r="G199" t="s">
        <v>2158</v>
      </c>
      <c r="H199" t="s">
        <v>2159</v>
      </c>
      <c r="I199" t="s">
        <v>2114</v>
      </c>
      <c r="J199" t="s">
        <v>2115</v>
      </c>
      <c r="K199" t="s">
        <v>2404</v>
      </c>
      <c r="L199" t="s">
        <v>2405</v>
      </c>
    </row>
    <row r="200" spans="2:12" x14ac:dyDescent="0.25">
      <c r="B200" t="s">
        <v>880</v>
      </c>
      <c r="C200">
        <v>5</v>
      </c>
      <c r="D200">
        <v>11</v>
      </c>
      <c r="E200" t="s">
        <v>282</v>
      </c>
      <c r="F200" t="s">
        <v>2157</v>
      </c>
      <c r="G200" t="s">
        <v>2158</v>
      </c>
      <c r="H200" t="s">
        <v>2159</v>
      </c>
      <c r="I200" t="s">
        <v>2114</v>
      </c>
      <c r="J200" t="s">
        <v>2115</v>
      </c>
      <c r="K200" t="s">
        <v>2402</v>
      </c>
      <c r="L200" t="s">
        <v>2406</v>
      </c>
    </row>
    <row r="201" spans="2:12" x14ac:dyDescent="0.25">
      <c r="B201" t="s">
        <v>880</v>
      </c>
      <c r="C201">
        <v>8</v>
      </c>
      <c r="D201">
        <v>11</v>
      </c>
      <c r="E201" t="s">
        <v>282</v>
      </c>
      <c r="F201" t="s">
        <v>2157</v>
      </c>
      <c r="G201" t="s">
        <v>2158</v>
      </c>
      <c r="H201" t="s">
        <v>2159</v>
      </c>
      <c r="I201" t="s">
        <v>2114</v>
      </c>
      <c r="J201" t="s">
        <v>2115</v>
      </c>
      <c r="L201" t="s">
        <v>2407</v>
      </c>
    </row>
    <row r="202" spans="2:12" x14ac:dyDescent="0.25">
      <c r="B202" t="s">
        <v>880</v>
      </c>
      <c r="C202">
        <v>10</v>
      </c>
      <c r="D202">
        <v>11</v>
      </c>
      <c r="E202" t="s">
        <v>282</v>
      </c>
      <c r="F202" t="s">
        <v>2157</v>
      </c>
      <c r="G202" t="s">
        <v>2158</v>
      </c>
      <c r="H202" t="s">
        <v>2159</v>
      </c>
      <c r="I202" t="s">
        <v>2114</v>
      </c>
      <c r="J202" t="s">
        <v>2115</v>
      </c>
      <c r="L202" t="s">
        <v>2406</v>
      </c>
    </row>
    <row r="203" spans="2:12" x14ac:dyDescent="0.25">
      <c r="B203" t="s">
        <v>880</v>
      </c>
      <c r="C203">
        <v>0</v>
      </c>
      <c r="D203">
        <v>11</v>
      </c>
      <c r="E203" t="s">
        <v>282</v>
      </c>
      <c r="F203" t="s">
        <v>2408</v>
      </c>
      <c r="G203" t="s">
        <v>2409</v>
      </c>
      <c r="H203" t="s">
        <v>2410</v>
      </c>
      <c r="I203" t="s">
        <v>2114</v>
      </c>
      <c r="J203" t="s">
        <v>2115</v>
      </c>
      <c r="K203" t="s">
        <v>2411</v>
      </c>
      <c r="L203" t="s">
        <v>2412</v>
      </c>
    </row>
    <row r="204" spans="2:12" x14ac:dyDescent="0.25">
      <c r="B204" t="s">
        <v>880</v>
      </c>
      <c r="C204">
        <v>0</v>
      </c>
      <c r="D204">
        <v>11</v>
      </c>
      <c r="E204" t="s">
        <v>282</v>
      </c>
      <c r="F204" t="s">
        <v>2293</v>
      </c>
      <c r="G204" t="s">
        <v>2294</v>
      </c>
      <c r="H204" t="s">
        <v>2295</v>
      </c>
      <c r="I204" t="s">
        <v>2296</v>
      </c>
      <c r="J204" t="s">
        <v>2115</v>
      </c>
      <c r="L204" t="s">
        <v>2327</v>
      </c>
    </row>
    <row r="205" spans="2:12" x14ac:dyDescent="0.25">
      <c r="B205" t="s">
        <v>880</v>
      </c>
      <c r="C205">
        <v>0</v>
      </c>
      <c r="D205">
        <v>11</v>
      </c>
      <c r="E205" t="s">
        <v>101</v>
      </c>
      <c r="F205" t="s">
        <v>2413</v>
      </c>
      <c r="G205" t="s">
        <v>2414</v>
      </c>
      <c r="H205" t="s">
        <v>2415</v>
      </c>
      <c r="I205" t="s">
        <v>2114</v>
      </c>
      <c r="J205" t="s">
        <v>2115</v>
      </c>
      <c r="K205" t="s">
        <v>2416</v>
      </c>
      <c r="L205" t="s">
        <v>2417</v>
      </c>
    </row>
    <row r="206" spans="2:12" x14ac:dyDescent="0.25">
      <c r="B206" t="s">
        <v>880</v>
      </c>
      <c r="C206">
        <v>0</v>
      </c>
      <c r="D206">
        <v>11</v>
      </c>
      <c r="E206" t="s">
        <v>282</v>
      </c>
      <c r="F206" t="s">
        <v>2225</v>
      </c>
      <c r="G206" t="s">
        <v>2226</v>
      </c>
      <c r="H206" t="s">
        <v>2227</v>
      </c>
      <c r="I206" t="s">
        <v>2114</v>
      </c>
      <c r="J206" t="s">
        <v>2115</v>
      </c>
      <c r="L206" t="s">
        <v>2418</v>
      </c>
    </row>
    <row r="207" spans="2:12" x14ac:dyDescent="0.25">
      <c r="B207" t="s">
        <v>925</v>
      </c>
      <c r="C207">
        <v>0</v>
      </c>
      <c r="D207">
        <v>2</v>
      </c>
      <c r="E207" t="s">
        <v>282</v>
      </c>
      <c r="F207" t="s">
        <v>2157</v>
      </c>
      <c r="G207" t="s">
        <v>2158</v>
      </c>
      <c r="H207" t="s">
        <v>2159</v>
      </c>
      <c r="I207" t="s">
        <v>2114</v>
      </c>
      <c r="J207" t="s">
        <v>2115</v>
      </c>
      <c r="K207" t="s">
        <v>2419</v>
      </c>
      <c r="L207" t="s">
        <v>2420</v>
      </c>
    </row>
    <row r="208" spans="2:12" x14ac:dyDescent="0.25">
      <c r="B208" t="s">
        <v>925</v>
      </c>
      <c r="C208">
        <v>0</v>
      </c>
      <c r="D208">
        <v>2</v>
      </c>
      <c r="E208" t="s">
        <v>101</v>
      </c>
      <c r="F208" t="s">
        <v>2161</v>
      </c>
      <c r="G208" t="s">
        <v>2162</v>
      </c>
      <c r="H208" t="s">
        <v>2163</v>
      </c>
      <c r="I208" t="s">
        <v>2114</v>
      </c>
      <c r="J208" t="s">
        <v>2115</v>
      </c>
      <c r="L208" t="s">
        <v>2421</v>
      </c>
    </row>
    <row r="209" spans="2:12" x14ac:dyDescent="0.25">
      <c r="B209" t="s">
        <v>941</v>
      </c>
      <c r="C209">
        <v>0</v>
      </c>
      <c r="D209">
        <v>2</v>
      </c>
      <c r="E209" t="s">
        <v>282</v>
      </c>
      <c r="F209" t="s">
        <v>2157</v>
      </c>
      <c r="G209" t="s">
        <v>2158</v>
      </c>
      <c r="H209" t="s">
        <v>2159</v>
      </c>
      <c r="I209" t="s">
        <v>2114</v>
      </c>
      <c r="J209" t="s">
        <v>2115</v>
      </c>
      <c r="K209" t="s">
        <v>2422</v>
      </c>
      <c r="L209" t="s">
        <v>2423</v>
      </c>
    </row>
    <row r="210" spans="2:12" x14ac:dyDescent="0.25">
      <c r="B210" t="s">
        <v>941</v>
      </c>
      <c r="C210">
        <v>0</v>
      </c>
      <c r="D210">
        <v>2</v>
      </c>
      <c r="E210" t="s">
        <v>282</v>
      </c>
      <c r="F210" t="s">
        <v>2143</v>
      </c>
      <c r="G210" t="s">
        <v>2144</v>
      </c>
      <c r="H210" t="s">
        <v>2145</v>
      </c>
      <c r="I210" t="s">
        <v>2114</v>
      </c>
      <c r="J210" t="s">
        <v>2115</v>
      </c>
      <c r="L210" t="s">
        <v>2424</v>
      </c>
    </row>
    <row r="211" spans="2:12" x14ac:dyDescent="0.25">
      <c r="B211" t="s">
        <v>950</v>
      </c>
      <c r="C211">
        <v>3</v>
      </c>
      <c r="D211">
        <v>7</v>
      </c>
      <c r="E211" t="s">
        <v>282</v>
      </c>
      <c r="F211" t="s">
        <v>2157</v>
      </c>
      <c r="G211" t="s">
        <v>2158</v>
      </c>
      <c r="H211" t="s">
        <v>2159</v>
      </c>
      <c r="I211" t="s">
        <v>2114</v>
      </c>
      <c r="J211" t="s">
        <v>2115</v>
      </c>
      <c r="K211" t="s">
        <v>2425</v>
      </c>
      <c r="L211" t="s">
        <v>2146</v>
      </c>
    </row>
    <row r="212" spans="2:12" x14ac:dyDescent="0.25">
      <c r="B212" t="s">
        <v>950</v>
      </c>
      <c r="C212">
        <v>0</v>
      </c>
      <c r="D212">
        <v>7</v>
      </c>
      <c r="E212" t="s">
        <v>282</v>
      </c>
      <c r="F212" t="s">
        <v>2157</v>
      </c>
      <c r="G212" t="s">
        <v>2158</v>
      </c>
      <c r="H212" t="s">
        <v>2159</v>
      </c>
      <c r="I212" t="s">
        <v>2114</v>
      </c>
      <c r="J212" t="s">
        <v>2115</v>
      </c>
      <c r="L212" t="s">
        <v>2426</v>
      </c>
    </row>
    <row r="213" spans="2:12" x14ac:dyDescent="0.25">
      <c r="B213" t="s">
        <v>950</v>
      </c>
      <c r="C213">
        <v>0</v>
      </c>
      <c r="D213">
        <v>7</v>
      </c>
      <c r="E213" t="s">
        <v>282</v>
      </c>
      <c r="F213" t="s">
        <v>2111</v>
      </c>
      <c r="G213" t="s">
        <v>2112</v>
      </c>
      <c r="H213" t="s">
        <v>2113</v>
      </c>
      <c r="I213" t="s">
        <v>2114</v>
      </c>
      <c r="J213" t="s">
        <v>2115</v>
      </c>
      <c r="K213" t="s">
        <v>2425</v>
      </c>
      <c r="L213" t="s">
        <v>2427</v>
      </c>
    </row>
    <row r="214" spans="2:12" x14ac:dyDescent="0.25">
      <c r="B214" t="s">
        <v>950</v>
      </c>
      <c r="C214">
        <v>0</v>
      </c>
      <c r="D214">
        <v>7</v>
      </c>
      <c r="E214" t="s">
        <v>282</v>
      </c>
      <c r="F214" t="s">
        <v>2111</v>
      </c>
      <c r="G214" t="s">
        <v>2112</v>
      </c>
      <c r="H214" t="s">
        <v>2113</v>
      </c>
      <c r="I214" t="s">
        <v>2114</v>
      </c>
      <c r="J214" t="s">
        <v>2115</v>
      </c>
      <c r="L214" t="s">
        <v>2428</v>
      </c>
    </row>
    <row r="215" spans="2:12" x14ac:dyDescent="0.25">
      <c r="B215" t="s">
        <v>950</v>
      </c>
      <c r="C215">
        <v>1</v>
      </c>
      <c r="D215">
        <v>7</v>
      </c>
      <c r="E215" t="s">
        <v>282</v>
      </c>
      <c r="F215" t="s">
        <v>2195</v>
      </c>
      <c r="G215" t="s">
        <v>2196</v>
      </c>
      <c r="H215" t="s">
        <v>2197</v>
      </c>
      <c r="I215" t="s">
        <v>2114</v>
      </c>
      <c r="J215" t="s">
        <v>2115</v>
      </c>
      <c r="L215" t="s">
        <v>2429</v>
      </c>
    </row>
    <row r="216" spans="2:12" x14ac:dyDescent="0.25">
      <c r="B216" t="s">
        <v>950</v>
      </c>
      <c r="C216">
        <v>0</v>
      </c>
      <c r="D216">
        <v>7</v>
      </c>
      <c r="E216" t="s">
        <v>282</v>
      </c>
      <c r="F216" t="s">
        <v>2430</v>
      </c>
      <c r="G216" t="s">
        <v>2431</v>
      </c>
      <c r="H216" t="s">
        <v>2432</v>
      </c>
      <c r="I216" t="s">
        <v>2114</v>
      </c>
      <c r="J216" t="s">
        <v>2115</v>
      </c>
      <c r="L216" t="s">
        <v>2433</v>
      </c>
    </row>
    <row r="217" spans="2:12" x14ac:dyDescent="0.25">
      <c r="B217" t="s">
        <v>950</v>
      </c>
      <c r="C217">
        <v>0</v>
      </c>
      <c r="D217">
        <v>7</v>
      </c>
      <c r="E217" t="s">
        <v>282</v>
      </c>
      <c r="F217" t="s">
        <v>2434</v>
      </c>
      <c r="G217" t="s">
        <v>2435</v>
      </c>
      <c r="H217" t="s">
        <v>2436</v>
      </c>
      <c r="I217" t="s">
        <v>2114</v>
      </c>
      <c r="J217" t="s">
        <v>2115</v>
      </c>
      <c r="L217" t="s">
        <v>2437</v>
      </c>
    </row>
    <row r="218" spans="2:12" x14ac:dyDescent="0.25">
      <c r="B218" t="s">
        <v>977</v>
      </c>
      <c r="C218">
        <v>0</v>
      </c>
      <c r="D218">
        <v>17</v>
      </c>
      <c r="E218" t="s">
        <v>282</v>
      </c>
      <c r="F218" t="s">
        <v>2117</v>
      </c>
      <c r="G218" t="s">
        <v>2118</v>
      </c>
      <c r="H218" t="s">
        <v>2119</v>
      </c>
      <c r="I218" t="s">
        <v>2114</v>
      </c>
      <c r="J218" t="s">
        <v>2115</v>
      </c>
      <c r="L218" t="s">
        <v>2438</v>
      </c>
    </row>
    <row r="219" spans="2:12" x14ac:dyDescent="0.25">
      <c r="B219" t="s">
        <v>977</v>
      </c>
      <c r="C219">
        <v>0</v>
      </c>
      <c r="D219">
        <v>17</v>
      </c>
      <c r="E219" t="s">
        <v>282</v>
      </c>
      <c r="F219" t="s">
        <v>2117</v>
      </c>
      <c r="G219" t="s">
        <v>2118</v>
      </c>
      <c r="H219" t="s">
        <v>2119</v>
      </c>
      <c r="I219" t="s">
        <v>2114</v>
      </c>
      <c r="J219" t="s">
        <v>2115</v>
      </c>
      <c r="L219" t="s">
        <v>2187</v>
      </c>
    </row>
    <row r="220" spans="2:12" x14ac:dyDescent="0.25">
      <c r="B220" t="s">
        <v>977</v>
      </c>
      <c r="C220">
        <v>0</v>
      </c>
      <c r="D220">
        <v>17</v>
      </c>
      <c r="E220" t="s">
        <v>282</v>
      </c>
      <c r="F220" t="s">
        <v>2117</v>
      </c>
      <c r="G220" t="s">
        <v>2118</v>
      </c>
      <c r="H220" t="s">
        <v>2119</v>
      </c>
      <c r="I220" t="s">
        <v>2114</v>
      </c>
      <c r="J220" t="s">
        <v>2115</v>
      </c>
      <c r="L220" t="s">
        <v>2327</v>
      </c>
    </row>
    <row r="221" spans="2:12" x14ac:dyDescent="0.25">
      <c r="B221" t="s">
        <v>977</v>
      </c>
      <c r="C221">
        <v>0</v>
      </c>
      <c r="D221">
        <v>17</v>
      </c>
      <c r="E221" t="s">
        <v>282</v>
      </c>
      <c r="F221" t="s">
        <v>2117</v>
      </c>
      <c r="G221" t="s">
        <v>2118</v>
      </c>
      <c r="H221" t="s">
        <v>2119</v>
      </c>
      <c r="I221" t="s">
        <v>2114</v>
      </c>
      <c r="J221" t="s">
        <v>2115</v>
      </c>
      <c r="L221" t="s">
        <v>2439</v>
      </c>
    </row>
    <row r="222" spans="2:12" x14ac:dyDescent="0.25">
      <c r="B222" t="s">
        <v>977</v>
      </c>
      <c r="C222">
        <v>0</v>
      </c>
      <c r="D222">
        <v>17</v>
      </c>
      <c r="E222" t="s">
        <v>282</v>
      </c>
      <c r="F222" t="s">
        <v>2117</v>
      </c>
      <c r="G222" t="s">
        <v>2118</v>
      </c>
      <c r="H222" t="s">
        <v>2119</v>
      </c>
      <c r="I222" t="s">
        <v>2114</v>
      </c>
      <c r="J222" t="s">
        <v>2115</v>
      </c>
      <c r="L222" t="s">
        <v>2154</v>
      </c>
    </row>
    <row r="223" spans="2:12" x14ac:dyDescent="0.25">
      <c r="B223" t="s">
        <v>977</v>
      </c>
      <c r="C223">
        <v>0</v>
      </c>
      <c r="D223">
        <v>17</v>
      </c>
      <c r="E223" t="s">
        <v>282</v>
      </c>
      <c r="F223" t="s">
        <v>2117</v>
      </c>
      <c r="G223" t="s">
        <v>2118</v>
      </c>
      <c r="H223" t="s">
        <v>2119</v>
      </c>
      <c r="I223" t="s">
        <v>2114</v>
      </c>
      <c r="J223" t="s">
        <v>2115</v>
      </c>
      <c r="L223" t="s">
        <v>2440</v>
      </c>
    </row>
    <row r="224" spans="2:12" x14ac:dyDescent="0.25">
      <c r="B224" t="s">
        <v>977</v>
      </c>
      <c r="C224">
        <v>0</v>
      </c>
      <c r="D224">
        <v>17</v>
      </c>
      <c r="E224" t="s">
        <v>282</v>
      </c>
      <c r="F224" t="s">
        <v>2117</v>
      </c>
      <c r="G224" t="s">
        <v>2118</v>
      </c>
      <c r="H224" t="s">
        <v>2119</v>
      </c>
      <c r="I224" t="s">
        <v>2114</v>
      </c>
      <c r="J224" t="s">
        <v>2115</v>
      </c>
      <c r="L224" t="s">
        <v>2441</v>
      </c>
    </row>
    <row r="225" spans="2:12" x14ac:dyDescent="0.25">
      <c r="B225" t="s">
        <v>977</v>
      </c>
      <c r="C225">
        <v>0</v>
      </c>
      <c r="D225">
        <v>17</v>
      </c>
      <c r="E225" t="s">
        <v>282</v>
      </c>
      <c r="F225" t="s">
        <v>2157</v>
      </c>
      <c r="G225" t="s">
        <v>2158</v>
      </c>
      <c r="H225" t="s">
        <v>2159</v>
      </c>
      <c r="I225" t="s">
        <v>2114</v>
      </c>
      <c r="J225" t="s">
        <v>2115</v>
      </c>
      <c r="L225" t="s">
        <v>2442</v>
      </c>
    </row>
    <row r="226" spans="2:12" x14ac:dyDescent="0.25">
      <c r="B226" t="s">
        <v>977</v>
      </c>
      <c r="C226">
        <v>0</v>
      </c>
      <c r="D226">
        <v>17</v>
      </c>
      <c r="E226" t="s">
        <v>282</v>
      </c>
      <c r="F226" t="s">
        <v>2157</v>
      </c>
      <c r="G226" t="s">
        <v>2158</v>
      </c>
      <c r="H226" t="s">
        <v>2159</v>
      </c>
      <c r="I226" t="s">
        <v>2114</v>
      </c>
      <c r="J226" t="s">
        <v>2115</v>
      </c>
      <c r="K226" t="s">
        <v>2443</v>
      </c>
      <c r="L226" t="s">
        <v>2292</v>
      </c>
    </row>
    <row r="227" spans="2:12" x14ac:dyDescent="0.25">
      <c r="B227" t="s">
        <v>977</v>
      </c>
      <c r="C227">
        <v>1</v>
      </c>
      <c r="D227">
        <v>17</v>
      </c>
      <c r="E227" t="s">
        <v>282</v>
      </c>
      <c r="F227" t="s">
        <v>2157</v>
      </c>
      <c r="G227" t="s">
        <v>2158</v>
      </c>
      <c r="H227" t="s">
        <v>2159</v>
      </c>
      <c r="I227" t="s">
        <v>2114</v>
      </c>
      <c r="J227" t="s">
        <v>2115</v>
      </c>
      <c r="K227" t="s">
        <v>2443</v>
      </c>
      <c r="L227" t="s">
        <v>2444</v>
      </c>
    </row>
    <row r="228" spans="2:12" x14ac:dyDescent="0.25">
      <c r="B228" t="s">
        <v>977</v>
      </c>
      <c r="C228">
        <v>4</v>
      </c>
      <c r="D228">
        <v>17</v>
      </c>
      <c r="E228" t="s">
        <v>282</v>
      </c>
      <c r="F228" t="s">
        <v>2121</v>
      </c>
      <c r="G228" t="s">
        <v>2122</v>
      </c>
      <c r="H228" t="s">
        <v>2123</v>
      </c>
      <c r="I228" t="s">
        <v>2114</v>
      </c>
      <c r="J228" t="s">
        <v>2115</v>
      </c>
      <c r="K228" t="s">
        <v>2133</v>
      </c>
      <c r="L228" t="s">
        <v>2166</v>
      </c>
    </row>
    <row r="229" spans="2:12" x14ac:dyDescent="0.25">
      <c r="B229" t="s">
        <v>977</v>
      </c>
      <c r="C229">
        <v>1</v>
      </c>
      <c r="D229">
        <v>17</v>
      </c>
      <c r="E229" t="s">
        <v>282</v>
      </c>
      <c r="F229" t="s">
        <v>2121</v>
      </c>
      <c r="G229" t="s">
        <v>2122</v>
      </c>
      <c r="H229" t="s">
        <v>2123</v>
      </c>
      <c r="I229" t="s">
        <v>2114</v>
      </c>
      <c r="J229" t="s">
        <v>2115</v>
      </c>
      <c r="K229" t="s">
        <v>2133</v>
      </c>
      <c r="L229" t="s">
        <v>2445</v>
      </c>
    </row>
    <row r="230" spans="2:12" x14ac:dyDescent="0.25">
      <c r="B230" t="s">
        <v>977</v>
      </c>
      <c r="C230">
        <v>2</v>
      </c>
      <c r="D230">
        <v>17</v>
      </c>
      <c r="E230" t="s">
        <v>282</v>
      </c>
      <c r="F230" t="s">
        <v>2121</v>
      </c>
      <c r="G230" t="s">
        <v>2122</v>
      </c>
      <c r="H230" t="s">
        <v>2123</v>
      </c>
      <c r="I230" t="s">
        <v>2114</v>
      </c>
      <c r="J230" t="s">
        <v>2115</v>
      </c>
      <c r="K230" t="s">
        <v>2133</v>
      </c>
      <c r="L230" t="s">
        <v>2156</v>
      </c>
    </row>
    <row r="231" spans="2:12" x14ac:dyDescent="0.25">
      <c r="B231" t="s">
        <v>977</v>
      </c>
      <c r="C231">
        <v>3</v>
      </c>
      <c r="D231">
        <v>17</v>
      </c>
      <c r="E231" t="s">
        <v>282</v>
      </c>
      <c r="F231" t="s">
        <v>2121</v>
      </c>
      <c r="G231" t="s">
        <v>2122</v>
      </c>
      <c r="H231" t="s">
        <v>2123</v>
      </c>
      <c r="I231" t="s">
        <v>2114</v>
      </c>
      <c r="J231" t="s">
        <v>2115</v>
      </c>
      <c r="K231" t="s">
        <v>2133</v>
      </c>
      <c r="L231" t="s">
        <v>2166</v>
      </c>
    </row>
    <row r="232" spans="2:12" x14ac:dyDescent="0.25">
      <c r="B232" t="s">
        <v>977</v>
      </c>
      <c r="C232">
        <v>0</v>
      </c>
      <c r="D232">
        <v>17</v>
      </c>
      <c r="E232" t="s">
        <v>282</v>
      </c>
      <c r="F232" t="s">
        <v>2111</v>
      </c>
      <c r="G232" t="s">
        <v>2112</v>
      </c>
      <c r="H232" t="s">
        <v>2113</v>
      </c>
      <c r="I232" t="s">
        <v>2114</v>
      </c>
      <c r="J232" t="s">
        <v>2115</v>
      </c>
      <c r="L232" t="s">
        <v>2446</v>
      </c>
    </row>
    <row r="233" spans="2:12" x14ac:dyDescent="0.25">
      <c r="B233" t="s">
        <v>977</v>
      </c>
      <c r="C233">
        <v>0</v>
      </c>
      <c r="D233">
        <v>17</v>
      </c>
      <c r="E233" t="s">
        <v>282</v>
      </c>
      <c r="F233" t="s">
        <v>2111</v>
      </c>
      <c r="G233" t="s">
        <v>2112</v>
      </c>
      <c r="H233" t="s">
        <v>2113</v>
      </c>
      <c r="I233" t="s">
        <v>2114</v>
      </c>
      <c r="J233" t="s">
        <v>2115</v>
      </c>
      <c r="L233" t="s">
        <v>2146</v>
      </c>
    </row>
    <row r="234" spans="2:12" x14ac:dyDescent="0.25">
      <c r="B234" t="s">
        <v>977</v>
      </c>
      <c r="C234">
        <v>0</v>
      </c>
      <c r="D234">
        <v>17</v>
      </c>
      <c r="E234" t="s">
        <v>282</v>
      </c>
      <c r="F234" t="s">
        <v>2225</v>
      </c>
      <c r="G234" t="s">
        <v>2226</v>
      </c>
      <c r="H234" t="s">
        <v>2227</v>
      </c>
      <c r="I234" t="s">
        <v>2114</v>
      </c>
      <c r="J234" t="s">
        <v>2115</v>
      </c>
      <c r="K234" t="s">
        <v>2443</v>
      </c>
      <c r="L234" t="s">
        <v>2327</v>
      </c>
    </row>
    <row r="235" spans="2:12" x14ac:dyDescent="0.25">
      <c r="B235" t="s">
        <v>985</v>
      </c>
      <c r="C235">
        <v>0</v>
      </c>
      <c r="D235">
        <v>3</v>
      </c>
      <c r="E235" t="s">
        <v>282</v>
      </c>
      <c r="F235" t="s">
        <v>2161</v>
      </c>
      <c r="G235" t="s">
        <v>2162</v>
      </c>
      <c r="H235" t="s">
        <v>2163</v>
      </c>
      <c r="I235" t="s">
        <v>2114</v>
      </c>
      <c r="J235" t="s">
        <v>2115</v>
      </c>
      <c r="L235" t="s">
        <v>2447</v>
      </c>
    </row>
    <row r="236" spans="2:12" x14ac:dyDescent="0.25">
      <c r="B236" t="s">
        <v>985</v>
      </c>
      <c r="C236">
        <v>0</v>
      </c>
      <c r="D236">
        <v>3</v>
      </c>
      <c r="E236" t="s">
        <v>282</v>
      </c>
      <c r="F236" t="s">
        <v>2225</v>
      </c>
      <c r="G236" t="s">
        <v>2226</v>
      </c>
      <c r="H236" t="s">
        <v>2227</v>
      </c>
      <c r="I236" t="s">
        <v>2114</v>
      </c>
      <c r="J236" t="s">
        <v>2115</v>
      </c>
      <c r="L236" t="s">
        <v>2448</v>
      </c>
    </row>
    <row r="237" spans="2:12" x14ac:dyDescent="0.25">
      <c r="B237" t="s">
        <v>985</v>
      </c>
      <c r="C237">
        <v>0</v>
      </c>
      <c r="D237">
        <v>3</v>
      </c>
      <c r="E237" t="s">
        <v>282</v>
      </c>
      <c r="F237" t="s">
        <v>2306</v>
      </c>
      <c r="G237" t="s">
        <v>2307</v>
      </c>
      <c r="H237" t="s">
        <v>2308</v>
      </c>
      <c r="I237" t="s">
        <v>2114</v>
      </c>
      <c r="J237" t="s">
        <v>2115</v>
      </c>
      <c r="L237" t="s">
        <v>2137</v>
      </c>
    </row>
    <row r="238" spans="2:12" x14ac:dyDescent="0.25">
      <c r="B238" t="s">
        <v>1015</v>
      </c>
      <c r="C238">
        <v>1</v>
      </c>
      <c r="D238">
        <v>4</v>
      </c>
      <c r="E238" t="s">
        <v>282</v>
      </c>
      <c r="F238" t="s">
        <v>2157</v>
      </c>
      <c r="G238" t="s">
        <v>2158</v>
      </c>
      <c r="H238" t="s">
        <v>2159</v>
      </c>
      <c r="I238" t="s">
        <v>2114</v>
      </c>
      <c r="J238" t="s">
        <v>2115</v>
      </c>
      <c r="L238" t="s">
        <v>2449</v>
      </c>
    </row>
    <row r="239" spans="2:12" x14ac:dyDescent="0.25">
      <c r="B239" t="s">
        <v>1015</v>
      </c>
      <c r="C239">
        <v>2</v>
      </c>
      <c r="D239">
        <v>4</v>
      </c>
      <c r="E239" t="s">
        <v>282</v>
      </c>
      <c r="F239" t="s">
        <v>2157</v>
      </c>
      <c r="G239" t="s">
        <v>2158</v>
      </c>
      <c r="H239" t="s">
        <v>2159</v>
      </c>
      <c r="I239" t="s">
        <v>2114</v>
      </c>
      <c r="J239" t="s">
        <v>2115</v>
      </c>
      <c r="K239" t="s">
        <v>2450</v>
      </c>
      <c r="L239" t="s">
        <v>2451</v>
      </c>
    </row>
    <row r="240" spans="2:12" x14ac:dyDescent="0.25">
      <c r="B240" t="s">
        <v>1015</v>
      </c>
      <c r="C240">
        <v>0</v>
      </c>
      <c r="D240">
        <v>4</v>
      </c>
      <c r="E240" t="s">
        <v>282</v>
      </c>
      <c r="F240" t="s">
        <v>2161</v>
      </c>
      <c r="G240" t="s">
        <v>2162</v>
      </c>
      <c r="H240" t="s">
        <v>2163</v>
      </c>
      <c r="I240" t="s">
        <v>2114</v>
      </c>
      <c r="J240" t="s">
        <v>2115</v>
      </c>
      <c r="L240" t="s">
        <v>2446</v>
      </c>
    </row>
    <row r="241" spans="2:12" x14ac:dyDescent="0.25">
      <c r="B241" t="s">
        <v>1015</v>
      </c>
      <c r="C241">
        <v>0</v>
      </c>
      <c r="D241">
        <v>4</v>
      </c>
      <c r="E241" t="s">
        <v>282</v>
      </c>
      <c r="F241" t="s">
        <v>2288</v>
      </c>
      <c r="G241" t="s">
        <v>2289</v>
      </c>
      <c r="H241" t="s">
        <v>2290</v>
      </c>
      <c r="I241" t="s">
        <v>2114</v>
      </c>
      <c r="J241" t="s">
        <v>2115</v>
      </c>
      <c r="L241" t="s">
        <v>2224</v>
      </c>
    </row>
    <row r="242" spans="2:12" x14ac:dyDescent="0.25">
      <c r="B242" t="s">
        <v>1030</v>
      </c>
      <c r="C242">
        <v>0</v>
      </c>
      <c r="D242">
        <v>8</v>
      </c>
      <c r="E242" t="s">
        <v>282</v>
      </c>
      <c r="F242" t="s">
        <v>2117</v>
      </c>
      <c r="G242" t="s">
        <v>2118</v>
      </c>
      <c r="H242" t="s">
        <v>2119</v>
      </c>
      <c r="I242" t="s">
        <v>2114</v>
      </c>
      <c r="J242" t="s">
        <v>2115</v>
      </c>
      <c r="L242" t="s">
        <v>2452</v>
      </c>
    </row>
    <row r="243" spans="2:12" x14ac:dyDescent="0.25">
      <c r="B243" t="s">
        <v>1030</v>
      </c>
      <c r="C243">
        <v>0</v>
      </c>
      <c r="D243">
        <v>8</v>
      </c>
      <c r="E243" t="s">
        <v>282</v>
      </c>
      <c r="F243" t="s">
        <v>2157</v>
      </c>
      <c r="G243" t="s">
        <v>2158</v>
      </c>
      <c r="H243" t="s">
        <v>2159</v>
      </c>
      <c r="I243" t="s">
        <v>2114</v>
      </c>
      <c r="J243" t="s">
        <v>2115</v>
      </c>
      <c r="L243" t="s">
        <v>2453</v>
      </c>
    </row>
    <row r="244" spans="2:12" x14ac:dyDescent="0.25">
      <c r="B244" t="s">
        <v>1030</v>
      </c>
      <c r="C244">
        <v>2</v>
      </c>
      <c r="D244">
        <v>8</v>
      </c>
      <c r="E244" t="s">
        <v>282</v>
      </c>
      <c r="F244" t="s">
        <v>2157</v>
      </c>
      <c r="G244" t="s">
        <v>2158</v>
      </c>
      <c r="H244" t="s">
        <v>2159</v>
      </c>
      <c r="I244" t="s">
        <v>2114</v>
      </c>
      <c r="J244" t="s">
        <v>2115</v>
      </c>
      <c r="L244" t="s">
        <v>2156</v>
      </c>
    </row>
    <row r="245" spans="2:12" x14ac:dyDescent="0.25">
      <c r="B245" t="s">
        <v>1030</v>
      </c>
      <c r="C245">
        <v>1</v>
      </c>
      <c r="D245">
        <v>8</v>
      </c>
      <c r="E245" t="s">
        <v>282</v>
      </c>
      <c r="F245" t="s">
        <v>2130</v>
      </c>
      <c r="G245" t="s">
        <v>2131</v>
      </c>
      <c r="H245" t="s">
        <v>2132</v>
      </c>
      <c r="I245" t="s">
        <v>2114</v>
      </c>
      <c r="J245" t="s">
        <v>2115</v>
      </c>
      <c r="K245" t="s">
        <v>2454</v>
      </c>
      <c r="L245" t="s">
        <v>2147</v>
      </c>
    </row>
    <row r="246" spans="2:12" x14ac:dyDescent="0.25">
      <c r="B246" t="s">
        <v>1030</v>
      </c>
      <c r="C246">
        <v>0</v>
      </c>
      <c r="D246">
        <v>8</v>
      </c>
      <c r="E246" t="s">
        <v>282</v>
      </c>
      <c r="F246" t="s">
        <v>2111</v>
      </c>
      <c r="G246" t="s">
        <v>2112</v>
      </c>
      <c r="H246" t="s">
        <v>2113</v>
      </c>
      <c r="I246" t="s">
        <v>2114</v>
      </c>
      <c r="J246" t="s">
        <v>2115</v>
      </c>
      <c r="L246" t="s">
        <v>2446</v>
      </c>
    </row>
    <row r="247" spans="2:12" x14ac:dyDescent="0.25">
      <c r="B247" t="s">
        <v>1030</v>
      </c>
      <c r="C247">
        <v>0</v>
      </c>
      <c r="D247">
        <v>8</v>
      </c>
      <c r="E247" t="s">
        <v>282</v>
      </c>
      <c r="F247" t="s">
        <v>2288</v>
      </c>
      <c r="G247" t="s">
        <v>2289</v>
      </c>
      <c r="H247" t="s">
        <v>2290</v>
      </c>
      <c r="I247" t="s">
        <v>2114</v>
      </c>
      <c r="J247" t="s">
        <v>2115</v>
      </c>
      <c r="L247" t="s">
        <v>2455</v>
      </c>
    </row>
    <row r="248" spans="2:12" x14ac:dyDescent="0.25">
      <c r="B248" t="s">
        <v>1030</v>
      </c>
      <c r="C248">
        <v>1</v>
      </c>
      <c r="D248">
        <v>8</v>
      </c>
      <c r="E248" t="s">
        <v>282</v>
      </c>
      <c r="F248" t="s">
        <v>2195</v>
      </c>
      <c r="G248" t="s">
        <v>2196</v>
      </c>
      <c r="H248" t="s">
        <v>2197</v>
      </c>
      <c r="I248" t="s">
        <v>2114</v>
      </c>
      <c r="J248" t="s">
        <v>2115</v>
      </c>
      <c r="L248" t="s">
        <v>2456</v>
      </c>
    </row>
    <row r="249" spans="2:12" x14ac:dyDescent="0.25">
      <c r="B249" t="s">
        <v>1046</v>
      </c>
      <c r="C249">
        <v>1</v>
      </c>
      <c r="D249">
        <v>5</v>
      </c>
      <c r="E249" t="s">
        <v>282</v>
      </c>
      <c r="F249" t="s">
        <v>2157</v>
      </c>
      <c r="G249" t="s">
        <v>2158</v>
      </c>
      <c r="H249" t="s">
        <v>2159</v>
      </c>
      <c r="I249" t="s">
        <v>2114</v>
      </c>
      <c r="J249" t="s">
        <v>2115</v>
      </c>
      <c r="L249" t="s">
        <v>2457</v>
      </c>
    </row>
    <row r="250" spans="2:12" x14ac:dyDescent="0.25">
      <c r="B250" t="s">
        <v>1046</v>
      </c>
      <c r="C250">
        <v>0</v>
      </c>
      <c r="D250">
        <v>5</v>
      </c>
      <c r="E250" t="s">
        <v>282</v>
      </c>
      <c r="F250" t="s">
        <v>2143</v>
      </c>
      <c r="G250" t="s">
        <v>2144</v>
      </c>
      <c r="H250" t="s">
        <v>2145</v>
      </c>
      <c r="I250" t="s">
        <v>2114</v>
      </c>
      <c r="J250" t="s">
        <v>2115</v>
      </c>
      <c r="L250" t="s">
        <v>2458</v>
      </c>
    </row>
    <row r="251" spans="2:12" x14ac:dyDescent="0.25">
      <c r="B251" t="s">
        <v>1046</v>
      </c>
      <c r="C251">
        <v>1</v>
      </c>
      <c r="D251">
        <v>5</v>
      </c>
      <c r="E251" t="s">
        <v>282</v>
      </c>
      <c r="F251" t="s">
        <v>2167</v>
      </c>
      <c r="G251" t="s">
        <v>2168</v>
      </c>
      <c r="H251" t="s">
        <v>2169</v>
      </c>
      <c r="I251" t="s">
        <v>2114</v>
      </c>
      <c r="J251" t="s">
        <v>2115</v>
      </c>
      <c r="K251" t="s">
        <v>2459</v>
      </c>
      <c r="L251" t="s">
        <v>2460</v>
      </c>
    </row>
    <row r="252" spans="2:12" x14ac:dyDescent="0.25">
      <c r="B252" t="s">
        <v>1046</v>
      </c>
      <c r="C252">
        <v>1</v>
      </c>
      <c r="D252">
        <v>5</v>
      </c>
      <c r="E252" t="s">
        <v>282</v>
      </c>
      <c r="F252" t="s">
        <v>2167</v>
      </c>
      <c r="G252" t="s">
        <v>2168</v>
      </c>
      <c r="H252" t="s">
        <v>2169</v>
      </c>
      <c r="I252" t="s">
        <v>2114</v>
      </c>
      <c r="J252" t="s">
        <v>2115</v>
      </c>
      <c r="K252" t="s">
        <v>2459</v>
      </c>
      <c r="L252" t="s">
        <v>2461</v>
      </c>
    </row>
    <row r="253" spans="2:12" x14ac:dyDescent="0.25">
      <c r="B253" t="s">
        <v>1046</v>
      </c>
      <c r="C253">
        <v>0</v>
      </c>
      <c r="D253">
        <v>5</v>
      </c>
      <c r="E253" t="s">
        <v>282</v>
      </c>
      <c r="F253" t="s">
        <v>2225</v>
      </c>
      <c r="G253" t="s">
        <v>2226</v>
      </c>
      <c r="H253" t="s">
        <v>2227</v>
      </c>
      <c r="I253" t="s">
        <v>2114</v>
      </c>
      <c r="J253" t="s">
        <v>2115</v>
      </c>
      <c r="L253" t="s">
        <v>2316</v>
      </c>
    </row>
    <row r="254" spans="2:12" x14ac:dyDescent="0.25">
      <c r="B254" t="s">
        <v>1053</v>
      </c>
      <c r="C254">
        <v>0</v>
      </c>
      <c r="D254">
        <v>2</v>
      </c>
      <c r="E254" t="s">
        <v>282</v>
      </c>
      <c r="F254" t="s">
        <v>2161</v>
      </c>
      <c r="G254" t="s">
        <v>2162</v>
      </c>
      <c r="H254" t="s">
        <v>2163</v>
      </c>
      <c r="I254" t="s">
        <v>2114</v>
      </c>
      <c r="J254" t="s">
        <v>2115</v>
      </c>
      <c r="K254" t="s">
        <v>2462</v>
      </c>
      <c r="L254" t="s">
        <v>2463</v>
      </c>
    </row>
    <row r="255" spans="2:12" x14ac:dyDescent="0.25">
      <c r="B255" t="s">
        <v>1053</v>
      </c>
      <c r="C255">
        <v>1</v>
      </c>
      <c r="D255">
        <v>2</v>
      </c>
      <c r="E255" t="s">
        <v>282</v>
      </c>
      <c r="F255" t="s">
        <v>2167</v>
      </c>
      <c r="G255" t="s">
        <v>2168</v>
      </c>
      <c r="H255" t="s">
        <v>2169</v>
      </c>
      <c r="I255" t="s">
        <v>2114</v>
      </c>
      <c r="J255" t="s">
        <v>2115</v>
      </c>
      <c r="K255" t="s">
        <v>2464</v>
      </c>
      <c r="L255" t="s">
        <v>2465</v>
      </c>
    </row>
    <row r="256" spans="2:12" x14ac:dyDescent="0.25">
      <c r="B256" t="s">
        <v>1072</v>
      </c>
      <c r="C256">
        <v>0</v>
      </c>
      <c r="D256">
        <v>1</v>
      </c>
      <c r="E256" t="s">
        <v>282</v>
      </c>
      <c r="F256" t="s">
        <v>2143</v>
      </c>
      <c r="G256" t="s">
        <v>2144</v>
      </c>
      <c r="H256" t="s">
        <v>2145</v>
      </c>
      <c r="I256" t="s">
        <v>2114</v>
      </c>
      <c r="J256" t="s">
        <v>2115</v>
      </c>
      <c r="L256" t="s">
        <v>2137</v>
      </c>
    </row>
    <row r="257" spans="2:12" x14ac:dyDescent="0.25">
      <c r="B257" t="s">
        <v>1086</v>
      </c>
      <c r="C257">
        <v>0</v>
      </c>
      <c r="D257">
        <v>1</v>
      </c>
      <c r="E257" t="s">
        <v>317</v>
      </c>
      <c r="F257" t="s">
        <v>2161</v>
      </c>
      <c r="G257" t="s">
        <v>2162</v>
      </c>
      <c r="H257" t="s">
        <v>2163</v>
      </c>
      <c r="I257" t="s">
        <v>2114</v>
      </c>
      <c r="J257" t="s">
        <v>2115</v>
      </c>
      <c r="L257" t="s">
        <v>2146</v>
      </c>
    </row>
    <row r="258" spans="2:12" x14ac:dyDescent="0.25">
      <c r="B258" t="s">
        <v>1098</v>
      </c>
      <c r="C258">
        <v>3</v>
      </c>
      <c r="D258">
        <v>3</v>
      </c>
      <c r="E258" t="s">
        <v>282</v>
      </c>
      <c r="F258" t="s">
        <v>2117</v>
      </c>
      <c r="G258" t="s">
        <v>2118</v>
      </c>
      <c r="H258" t="s">
        <v>2119</v>
      </c>
      <c r="I258" t="s">
        <v>2114</v>
      </c>
      <c r="J258" t="s">
        <v>2115</v>
      </c>
      <c r="L258" t="s">
        <v>2203</v>
      </c>
    </row>
    <row r="259" spans="2:12" x14ac:dyDescent="0.25">
      <c r="B259" t="s">
        <v>1098</v>
      </c>
      <c r="C259">
        <v>1</v>
      </c>
      <c r="D259">
        <v>3</v>
      </c>
      <c r="E259" t="s">
        <v>282</v>
      </c>
      <c r="F259" t="s">
        <v>2157</v>
      </c>
      <c r="G259" t="s">
        <v>2158</v>
      </c>
      <c r="H259" t="s">
        <v>2159</v>
      </c>
      <c r="I259" t="s">
        <v>2114</v>
      </c>
      <c r="J259" t="s">
        <v>2115</v>
      </c>
      <c r="L259" t="s">
        <v>2466</v>
      </c>
    </row>
    <row r="260" spans="2:12" x14ac:dyDescent="0.25">
      <c r="B260" t="s">
        <v>1098</v>
      </c>
      <c r="C260">
        <v>2</v>
      </c>
      <c r="D260">
        <v>3</v>
      </c>
      <c r="E260" t="s">
        <v>282</v>
      </c>
      <c r="F260" t="s">
        <v>2157</v>
      </c>
      <c r="G260" t="s">
        <v>2158</v>
      </c>
      <c r="H260" t="s">
        <v>2159</v>
      </c>
      <c r="I260" t="s">
        <v>2114</v>
      </c>
      <c r="J260" t="s">
        <v>2115</v>
      </c>
      <c r="L260" t="s">
        <v>2203</v>
      </c>
    </row>
    <row r="261" spans="2:12" x14ac:dyDescent="0.25">
      <c r="B261" t="s">
        <v>1111</v>
      </c>
      <c r="C261">
        <v>3</v>
      </c>
      <c r="D261">
        <v>7</v>
      </c>
      <c r="E261" t="s">
        <v>317</v>
      </c>
      <c r="F261" t="s">
        <v>2157</v>
      </c>
      <c r="G261" t="s">
        <v>2158</v>
      </c>
      <c r="H261" t="s">
        <v>2159</v>
      </c>
      <c r="I261" t="s">
        <v>2114</v>
      </c>
      <c r="J261" t="s">
        <v>2115</v>
      </c>
      <c r="L261" t="s">
        <v>2170</v>
      </c>
    </row>
    <row r="262" spans="2:12" x14ac:dyDescent="0.25">
      <c r="B262" t="s">
        <v>1111</v>
      </c>
      <c r="C262">
        <v>4</v>
      </c>
      <c r="D262">
        <v>7</v>
      </c>
      <c r="E262" t="s">
        <v>317</v>
      </c>
      <c r="F262" t="s">
        <v>2157</v>
      </c>
      <c r="G262" t="s">
        <v>2158</v>
      </c>
      <c r="H262" t="s">
        <v>2159</v>
      </c>
      <c r="I262" t="s">
        <v>2114</v>
      </c>
      <c r="J262" t="s">
        <v>2115</v>
      </c>
      <c r="L262" t="s">
        <v>2467</v>
      </c>
    </row>
    <row r="263" spans="2:12" x14ac:dyDescent="0.25">
      <c r="B263" t="s">
        <v>1111</v>
      </c>
      <c r="C263">
        <v>5</v>
      </c>
      <c r="D263">
        <v>7</v>
      </c>
      <c r="E263" t="s">
        <v>317</v>
      </c>
      <c r="F263" t="s">
        <v>2157</v>
      </c>
      <c r="G263" t="s">
        <v>2158</v>
      </c>
      <c r="H263" t="s">
        <v>2159</v>
      </c>
      <c r="I263" t="s">
        <v>2114</v>
      </c>
      <c r="J263" t="s">
        <v>2115</v>
      </c>
      <c r="L263" t="s">
        <v>2265</v>
      </c>
    </row>
    <row r="264" spans="2:12" x14ac:dyDescent="0.25">
      <c r="B264" t="s">
        <v>1111</v>
      </c>
      <c r="C264">
        <v>6</v>
      </c>
      <c r="D264">
        <v>7</v>
      </c>
      <c r="E264" t="s">
        <v>317</v>
      </c>
      <c r="F264" t="s">
        <v>2157</v>
      </c>
      <c r="G264" t="s">
        <v>2158</v>
      </c>
      <c r="H264" t="s">
        <v>2159</v>
      </c>
      <c r="I264" t="s">
        <v>2114</v>
      </c>
      <c r="J264" t="s">
        <v>2115</v>
      </c>
      <c r="L264" t="s">
        <v>2468</v>
      </c>
    </row>
    <row r="265" spans="2:12" x14ac:dyDescent="0.25">
      <c r="B265" t="s">
        <v>1111</v>
      </c>
      <c r="C265">
        <v>2</v>
      </c>
      <c r="D265">
        <v>7</v>
      </c>
      <c r="E265" t="s">
        <v>317</v>
      </c>
      <c r="F265" t="s">
        <v>2157</v>
      </c>
      <c r="G265" t="s">
        <v>2158</v>
      </c>
      <c r="H265" t="s">
        <v>2159</v>
      </c>
      <c r="I265" t="s">
        <v>2114</v>
      </c>
      <c r="J265" t="s">
        <v>2115</v>
      </c>
      <c r="L265" t="s">
        <v>2187</v>
      </c>
    </row>
    <row r="266" spans="2:12" x14ac:dyDescent="0.25">
      <c r="B266" t="s">
        <v>1111</v>
      </c>
      <c r="C266">
        <v>0</v>
      </c>
      <c r="D266">
        <v>7</v>
      </c>
      <c r="E266" t="s">
        <v>317</v>
      </c>
      <c r="F266" t="s">
        <v>2161</v>
      </c>
      <c r="G266" t="s">
        <v>2162</v>
      </c>
      <c r="H266" t="s">
        <v>2163</v>
      </c>
      <c r="I266" t="s">
        <v>2114</v>
      </c>
      <c r="J266" t="s">
        <v>2115</v>
      </c>
      <c r="L266" t="s">
        <v>2469</v>
      </c>
    </row>
    <row r="267" spans="2:12" x14ac:dyDescent="0.25">
      <c r="B267" t="s">
        <v>1111</v>
      </c>
      <c r="C267">
        <v>0</v>
      </c>
      <c r="D267">
        <v>7</v>
      </c>
      <c r="E267" t="s">
        <v>317</v>
      </c>
      <c r="F267" t="s">
        <v>2470</v>
      </c>
      <c r="G267" t="s">
        <v>2471</v>
      </c>
      <c r="H267" t="s">
        <v>2472</v>
      </c>
      <c r="I267" t="s">
        <v>2114</v>
      </c>
      <c r="J267" t="s">
        <v>2115</v>
      </c>
      <c r="L267" t="s">
        <v>2473</v>
      </c>
    </row>
    <row r="268" spans="2:12" x14ac:dyDescent="0.25">
      <c r="B268" t="s">
        <v>1124</v>
      </c>
      <c r="C268">
        <v>0</v>
      </c>
      <c r="D268">
        <v>1</v>
      </c>
      <c r="E268" t="s">
        <v>282</v>
      </c>
      <c r="F268" t="s">
        <v>2413</v>
      </c>
      <c r="G268" t="s">
        <v>2414</v>
      </c>
      <c r="H268" t="s">
        <v>2415</v>
      </c>
      <c r="I268" t="s">
        <v>2114</v>
      </c>
      <c r="J268" t="s">
        <v>2115</v>
      </c>
      <c r="L268" t="s">
        <v>2474</v>
      </c>
    </row>
    <row r="269" spans="2:12" x14ac:dyDescent="0.25">
      <c r="B269" t="s">
        <v>1144</v>
      </c>
      <c r="C269">
        <v>0</v>
      </c>
      <c r="D269">
        <v>3</v>
      </c>
      <c r="E269" t="s">
        <v>282</v>
      </c>
      <c r="F269" t="s">
        <v>2475</v>
      </c>
      <c r="G269" t="s">
        <v>2118</v>
      </c>
      <c r="H269" t="s">
        <v>2476</v>
      </c>
      <c r="I269" t="s">
        <v>2114</v>
      </c>
      <c r="J269" t="s">
        <v>2115</v>
      </c>
      <c r="L269" t="s">
        <v>2477</v>
      </c>
    </row>
    <row r="270" spans="2:12" x14ac:dyDescent="0.25">
      <c r="B270" t="s">
        <v>1144</v>
      </c>
      <c r="C270">
        <v>0</v>
      </c>
      <c r="D270">
        <v>3</v>
      </c>
      <c r="E270" t="s">
        <v>282</v>
      </c>
      <c r="F270" t="s">
        <v>2157</v>
      </c>
      <c r="G270" t="s">
        <v>2158</v>
      </c>
      <c r="H270" t="s">
        <v>2159</v>
      </c>
      <c r="I270" t="s">
        <v>2114</v>
      </c>
      <c r="J270" t="s">
        <v>2115</v>
      </c>
      <c r="L270" t="s">
        <v>2478</v>
      </c>
    </row>
    <row r="271" spans="2:12" x14ac:dyDescent="0.25">
      <c r="B271" t="s">
        <v>1144</v>
      </c>
      <c r="C271">
        <v>0</v>
      </c>
      <c r="D271">
        <v>3</v>
      </c>
      <c r="E271" t="s">
        <v>282</v>
      </c>
      <c r="F271" t="s">
        <v>2111</v>
      </c>
      <c r="G271" t="s">
        <v>2112</v>
      </c>
      <c r="H271" t="s">
        <v>2113</v>
      </c>
      <c r="I271" t="s">
        <v>2114</v>
      </c>
      <c r="J271" t="s">
        <v>2115</v>
      </c>
      <c r="L271" t="s">
        <v>2148</v>
      </c>
    </row>
    <row r="272" spans="2:12" x14ac:dyDescent="0.25">
      <c r="B272" t="s">
        <v>1155</v>
      </c>
      <c r="C272">
        <v>0</v>
      </c>
      <c r="D272">
        <v>2</v>
      </c>
      <c r="E272" t="s">
        <v>282</v>
      </c>
      <c r="F272" t="s">
        <v>2161</v>
      </c>
      <c r="G272" t="s">
        <v>2162</v>
      </c>
      <c r="H272" t="s">
        <v>2163</v>
      </c>
      <c r="I272" t="s">
        <v>2114</v>
      </c>
      <c r="J272" t="s">
        <v>2115</v>
      </c>
      <c r="L272" t="s">
        <v>2479</v>
      </c>
    </row>
    <row r="273" spans="2:12" x14ac:dyDescent="0.25">
      <c r="B273" t="s">
        <v>1155</v>
      </c>
      <c r="C273">
        <v>0</v>
      </c>
      <c r="D273">
        <v>2</v>
      </c>
      <c r="E273" t="s">
        <v>282</v>
      </c>
      <c r="F273" t="s">
        <v>2143</v>
      </c>
      <c r="G273" t="s">
        <v>2144</v>
      </c>
      <c r="H273" t="s">
        <v>2145</v>
      </c>
      <c r="I273" t="s">
        <v>2114</v>
      </c>
      <c r="J273" t="s">
        <v>2115</v>
      </c>
      <c r="L273" t="s">
        <v>2327</v>
      </c>
    </row>
    <row r="274" spans="2:12" x14ac:dyDescent="0.25">
      <c r="B274" t="s">
        <v>1172</v>
      </c>
      <c r="C274">
        <v>1</v>
      </c>
      <c r="D274">
        <v>6</v>
      </c>
      <c r="E274" t="s">
        <v>282</v>
      </c>
      <c r="F274" t="s">
        <v>2480</v>
      </c>
      <c r="G274" t="s">
        <v>2481</v>
      </c>
      <c r="H274" t="s">
        <v>2482</v>
      </c>
      <c r="I274" t="s">
        <v>2114</v>
      </c>
      <c r="J274" t="s">
        <v>2115</v>
      </c>
      <c r="K274" t="s">
        <v>2483</v>
      </c>
      <c r="L274" t="s">
        <v>2484</v>
      </c>
    </row>
    <row r="275" spans="2:12" x14ac:dyDescent="0.25">
      <c r="B275" t="s">
        <v>1172</v>
      </c>
      <c r="C275">
        <v>1</v>
      </c>
      <c r="D275">
        <v>6</v>
      </c>
      <c r="E275" t="s">
        <v>282</v>
      </c>
      <c r="F275" t="s">
        <v>2117</v>
      </c>
      <c r="G275" t="s">
        <v>2118</v>
      </c>
      <c r="H275" t="s">
        <v>2119</v>
      </c>
      <c r="I275" t="s">
        <v>2114</v>
      </c>
      <c r="J275" t="s">
        <v>2115</v>
      </c>
      <c r="L275" t="s">
        <v>2485</v>
      </c>
    </row>
    <row r="276" spans="2:12" x14ac:dyDescent="0.25">
      <c r="B276" t="s">
        <v>1172</v>
      </c>
      <c r="C276">
        <v>1</v>
      </c>
      <c r="D276">
        <v>6</v>
      </c>
      <c r="E276" t="s">
        <v>282</v>
      </c>
      <c r="F276" t="s">
        <v>2130</v>
      </c>
      <c r="G276" t="s">
        <v>2131</v>
      </c>
      <c r="H276" t="s">
        <v>2132</v>
      </c>
      <c r="I276" t="s">
        <v>2114</v>
      </c>
      <c r="J276" t="s">
        <v>2115</v>
      </c>
      <c r="L276" t="s">
        <v>2486</v>
      </c>
    </row>
    <row r="277" spans="2:12" x14ac:dyDescent="0.25">
      <c r="B277" t="s">
        <v>1172</v>
      </c>
      <c r="C277">
        <v>1</v>
      </c>
      <c r="D277">
        <v>6</v>
      </c>
      <c r="E277" t="s">
        <v>282</v>
      </c>
      <c r="F277" t="s">
        <v>2284</v>
      </c>
      <c r="G277" t="s">
        <v>2285</v>
      </c>
      <c r="H277" t="s">
        <v>2286</v>
      </c>
      <c r="I277" t="s">
        <v>2114</v>
      </c>
      <c r="J277" t="s">
        <v>2115</v>
      </c>
      <c r="L277" t="s">
        <v>2485</v>
      </c>
    </row>
    <row r="278" spans="2:12" x14ac:dyDescent="0.25">
      <c r="B278" t="s">
        <v>1172</v>
      </c>
      <c r="C278">
        <v>0</v>
      </c>
      <c r="D278">
        <v>6</v>
      </c>
      <c r="E278" t="s">
        <v>282</v>
      </c>
      <c r="F278" t="s">
        <v>2161</v>
      </c>
      <c r="G278" t="s">
        <v>2162</v>
      </c>
      <c r="H278" t="s">
        <v>2163</v>
      </c>
      <c r="I278" t="s">
        <v>2114</v>
      </c>
      <c r="J278" t="s">
        <v>2115</v>
      </c>
      <c r="L278" t="s">
        <v>2193</v>
      </c>
    </row>
    <row r="279" spans="2:12" x14ac:dyDescent="0.25">
      <c r="B279" t="s">
        <v>1172</v>
      </c>
      <c r="C279">
        <v>0</v>
      </c>
      <c r="D279">
        <v>6</v>
      </c>
      <c r="E279" t="s">
        <v>282</v>
      </c>
      <c r="F279" t="s">
        <v>2111</v>
      </c>
      <c r="G279" t="s">
        <v>2112</v>
      </c>
      <c r="H279" t="s">
        <v>2113</v>
      </c>
      <c r="I279" t="s">
        <v>2114</v>
      </c>
      <c r="J279" t="s">
        <v>2115</v>
      </c>
      <c r="L279" t="s">
        <v>2148</v>
      </c>
    </row>
    <row r="280" spans="2:12" x14ac:dyDescent="0.25">
      <c r="B280" t="s">
        <v>1185</v>
      </c>
      <c r="C280">
        <v>0</v>
      </c>
      <c r="D280">
        <v>3</v>
      </c>
      <c r="E280" t="s">
        <v>101</v>
      </c>
      <c r="F280" t="s">
        <v>2178</v>
      </c>
      <c r="G280" t="s">
        <v>2179</v>
      </c>
      <c r="H280" t="s">
        <v>2180</v>
      </c>
      <c r="I280" t="s">
        <v>2114</v>
      </c>
      <c r="J280" t="s">
        <v>2115</v>
      </c>
      <c r="K280" t="s">
        <v>2487</v>
      </c>
      <c r="L280" t="s">
        <v>2488</v>
      </c>
    </row>
    <row r="281" spans="2:12" x14ac:dyDescent="0.25">
      <c r="B281" t="s">
        <v>1185</v>
      </c>
      <c r="C281">
        <v>0</v>
      </c>
      <c r="D281">
        <v>3</v>
      </c>
      <c r="E281" t="s">
        <v>282</v>
      </c>
      <c r="F281" t="s">
        <v>2489</v>
      </c>
      <c r="G281" t="s">
        <v>2490</v>
      </c>
      <c r="H281" t="s">
        <v>2491</v>
      </c>
      <c r="I281" t="s">
        <v>2114</v>
      </c>
      <c r="J281" t="s">
        <v>2115</v>
      </c>
      <c r="L281" t="s">
        <v>2492</v>
      </c>
    </row>
    <row r="282" spans="2:12" x14ac:dyDescent="0.25">
      <c r="B282" t="s">
        <v>1185</v>
      </c>
      <c r="C282">
        <v>0</v>
      </c>
      <c r="D282">
        <v>3</v>
      </c>
      <c r="E282" t="s">
        <v>101</v>
      </c>
      <c r="F282" t="s">
        <v>2161</v>
      </c>
      <c r="G282" t="s">
        <v>2162</v>
      </c>
      <c r="H282" t="s">
        <v>2163</v>
      </c>
      <c r="I282" t="s">
        <v>2114</v>
      </c>
      <c r="J282" t="s">
        <v>2115</v>
      </c>
      <c r="K282" t="s">
        <v>2493</v>
      </c>
      <c r="L282" t="s">
        <v>2494</v>
      </c>
    </row>
    <row r="283" spans="2:12" x14ac:dyDescent="0.25">
      <c r="B283" t="s">
        <v>1197</v>
      </c>
      <c r="C283">
        <v>1</v>
      </c>
      <c r="D283">
        <v>5</v>
      </c>
      <c r="E283" t="s">
        <v>282</v>
      </c>
      <c r="F283" t="s">
        <v>2157</v>
      </c>
      <c r="G283" t="s">
        <v>2158</v>
      </c>
      <c r="H283" t="s">
        <v>2159</v>
      </c>
      <c r="I283" t="s">
        <v>2114</v>
      </c>
      <c r="J283" t="s">
        <v>2115</v>
      </c>
      <c r="L283" t="s">
        <v>2473</v>
      </c>
    </row>
    <row r="284" spans="2:12" x14ac:dyDescent="0.25">
      <c r="B284" t="s">
        <v>1197</v>
      </c>
      <c r="C284">
        <v>1</v>
      </c>
      <c r="D284">
        <v>5</v>
      </c>
      <c r="E284" t="s">
        <v>317</v>
      </c>
      <c r="F284" t="s">
        <v>2178</v>
      </c>
      <c r="G284" t="s">
        <v>2179</v>
      </c>
      <c r="H284" t="s">
        <v>2180</v>
      </c>
      <c r="I284" t="s">
        <v>2114</v>
      </c>
      <c r="J284" t="s">
        <v>2115</v>
      </c>
      <c r="L284" t="s">
        <v>2495</v>
      </c>
    </row>
    <row r="285" spans="2:12" x14ac:dyDescent="0.25">
      <c r="B285" t="s">
        <v>1197</v>
      </c>
      <c r="C285">
        <v>1</v>
      </c>
      <c r="D285">
        <v>5</v>
      </c>
      <c r="E285" t="s">
        <v>317</v>
      </c>
      <c r="F285" t="s">
        <v>2130</v>
      </c>
      <c r="G285" t="s">
        <v>2131</v>
      </c>
      <c r="H285" t="s">
        <v>2132</v>
      </c>
      <c r="I285" t="s">
        <v>2114</v>
      </c>
      <c r="J285" t="s">
        <v>2115</v>
      </c>
      <c r="K285" t="s">
        <v>2133</v>
      </c>
      <c r="L285" t="s">
        <v>2146</v>
      </c>
    </row>
    <row r="286" spans="2:12" x14ac:dyDescent="0.25">
      <c r="B286" t="s">
        <v>1197</v>
      </c>
      <c r="C286">
        <v>1</v>
      </c>
      <c r="D286">
        <v>5</v>
      </c>
      <c r="E286" t="s">
        <v>317</v>
      </c>
      <c r="F286" t="s">
        <v>2284</v>
      </c>
      <c r="G286" t="s">
        <v>2285</v>
      </c>
      <c r="H286" t="s">
        <v>2286</v>
      </c>
      <c r="I286" t="s">
        <v>2114</v>
      </c>
      <c r="J286" t="s">
        <v>2115</v>
      </c>
      <c r="L286" t="s">
        <v>2473</v>
      </c>
    </row>
    <row r="287" spans="2:12" x14ac:dyDescent="0.25">
      <c r="B287" t="s">
        <v>1197</v>
      </c>
      <c r="C287">
        <v>0</v>
      </c>
      <c r="D287">
        <v>5</v>
      </c>
      <c r="E287" t="s">
        <v>282</v>
      </c>
      <c r="F287" t="s">
        <v>2225</v>
      </c>
      <c r="G287" t="s">
        <v>2226</v>
      </c>
      <c r="H287" t="s">
        <v>2227</v>
      </c>
      <c r="I287" t="s">
        <v>2114</v>
      </c>
      <c r="J287" t="s">
        <v>2115</v>
      </c>
      <c r="K287" t="s">
        <v>2496</v>
      </c>
      <c r="L287" t="s">
        <v>2322</v>
      </c>
    </row>
    <row r="288" spans="2:12" x14ac:dyDescent="0.25">
      <c r="B288" t="s">
        <v>1201</v>
      </c>
      <c r="C288">
        <v>1</v>
      </c>
      <c r="D288">
        <v>6</v>
      </c>
      <c r="E288" t="s">
        <v>282</v>
      </c>
      <c r="F288" t="s">
        <v>2157</v>
      </c>
      <c r="G288" t="s">
        <v>2158</v>
      </c>
      <c r="H288" t="s">
        <v>2159</v>
      </c>
      <c r="I288" t="s">
        <v>2114</v>
      </c>
      <c r="J288" t="s">
        <v>2115</v>
      </c>
      <c r="K288" t="s">
        <v>2497</v>
      </c>
      <c r="L288" t="s">
        <v>2498</v>
      </c>
    </row>
    <row r="289" spans="2:12" x14ac:dyDescent="0.25">
      <c r="B289" t="s">
        <v>1201</v>
      </c>
      <c r="C289">
        <v>3</v>
      </c>
      <c r="D289">
        <v>6</v>
      </c>
      <c r="E289" t="s">
        <v>282</v>
      </c>
      <c r="F289" t="s">
        <v>2157</v>
      </c>
      <c r="G289" t="s">
        <v>2158</v>
      </c>
      <c r="H289" t="s">
        <v>2159</v>
      </c>
      <c r="I289" t="s">
        <v>2114</v>
      </c>
      <c r="J289" t="s">
        <v>2115</v>
      </c>
      <c r="L289" t="s">
        <v>2499</v>
      </c>
    </row>
    <row r="290" spans="2:12" x14ac:dyDescent="0.25">
      <c r="B290" t="s">
        <v>1201</v>
      </c>
      <c r="C290">
        <v>2</v>
      </c>
      <c r="D290">
        <v>6</v>
      </c>
      <c r="E290" t="s">
        <v>282</v>
      </c>
      <c r="F290" t="s">
        <v>2157</v>
      </c>
      <c r="G290" t="s">
        <v>2158</v>
      </c>
      <c r="H290" t="s">
        <v>2159</v>
      </c>
      <c r="I290" t="s">
        <v>2114</v>
      </c>
      <c r="J290" t="s">
        <v>2115</v>
      </c>
      <c r="K290" t="s">
        <v>2500</v>
      </c>
      <c r="L290" t="s">
        <v>2501</v>
      </c>
    </row>
    <row r="291" spans="2:12" x14ac:dyDescent="0.25">
      <c r="B291" t="s">
        <v>1201</v>
      </c>
      <c r="C291">
        <v>0</v>
      </c>
      <c r="D291">
        <v>6</v>
      </c>
      <c r="E291" t="s">
        <v>282</v>
      </c>
      <c r="F291" t="s">
        <v>2130</v>
      </c>
      <c r="G291" t="s">
        <v>2131</v>
      </c>
      <c r="H291" t="s">
        <v>2132</v>
      </c>
      <c r="I291" t="s">
        <v>2114</v>
      </c>
      <c r="J291" t="s">
        <v>2115</v>
      </c>
      <c r="L291" t="s">
        <v>2453</v>
      </c>
    </row>
    <row r="292" spans="2:12" x14ac:dyDescent="0.25">
      <c r="B292" t="s">
        <v>1201</v>
      </c>
      <c r="C292">
        <v>1</v>
      </c>
      <c r="D292">
        <v>6</v>
      </c>
      <c r="E292" t="s">
        <v>282</v>
      </c>
      <c r="F292" t="s">
        <v>2130</v>
      </c>
      <c r="G292" t="s">
        <v>2131</v>
      </c>
      <c r="H292" t="s">
        <v>2132</v>
      </c>
      <c r="I292" t="s">
        <v>2114</v>
      </c>
      <c r="J292" t="s">
        <v>2115</v>
      </c>
      <c r="K292" t="s">
        <v>2133</v>
      </c>
      <c r="L292" t="s">
        <v>2502</v>
      </c>
    </row>
    <row r="293" spans="2:12" x14ac:dyDescent="0.25">
      <c r="B293" t="s">
        <v>1201</v>
      </c>
      <c r="C293">
        <v>0</v>
      </c>
      <c r="D293">
        <v>6</v>
      </c>
      <c r="E293" t="s">
        <v>282</v>
      </c>
      <c r="F293" t="s">
        <v>2161</v>
      </c>
      <c r="G293" t="s">
        <v>2162</v>
      </c>
      <c r="H293" t="s">
        <v>2163</v>
      </c>
      <c r="I293" t="s">
        <v>2114</v>
      </c>
      <c r="J293" t="s">
        <v>2115</v>
      </c>
      <c r="L293" t="s">
        <v>2503</v>
      </c>
    </row>
    <row r="294" spans="2:12" x14ac:dyDescent="0.25">
      <c r="B294" t="s">
        <v>1215</v>
      </c>
      <c r="C294">
        <v>1</v>
      </c>
      <c r="D294">
        <v>5</v>
      </c>
      <c r="E294" t="s">
        <v>282</v>
      </c>
      <c r="F294" t="s">
        <v>2117</v>
      </c>
      <c r="G294" t="s">
        <v>2118</v>
      </c>
      <c r="H294" t="s">
        <v>2119</v>
      </c>
      <c r="I294" t="s">
        <v>2114</v>
      </c>
      <c r="J294" t="s">
        <v>2115</v>
      </c>
      <c r="K294" t="s">
        <v>2504</v>
      </c>
      <c r="L294" t="s">
        <v>2505</v>
      </c>
    </row>
    <row r="295" spans="2:12" x14ac:dyDescent="0.25">
      <c r="B295" t="s">
        <v>1215</v>
      </c>
      <c r="C295">
        <v>2</v>
      </c>
      <c r="D295">
        <v>5</v>
      </c>
      <c r="E295" t="s">
        <v>282</v>
      </c>
      <c r="F295" t="s">
        <v>2117</v>
      </c>
      <c r="G295" t="s">
        <v>2118</v>
      </c>
      <c r="H295" t="s">
        <v>2119</v>
      </c>
      <c r="I295" t="s">
        <v>2114</v>
      </c>
      <c r="J295" t="s">
        <v>2115</v>
      </c>
      <c r="K295" t="s">
        <v>2506</v>
      </c>
      <c r="L295" t="s">
        <v>2507</v>
      </c>
    </row>
    <row r="296" spans="2:12" x14ac:dyDescent="0.25">
      <c r="B296" t="s">
        <v>1215</v>
      </c>
      <c r="C296">
        <v>3</v>
      </c>
      <c r="D296">
        <v>5</v>
      </c>
      <c r="E296" t="s">
        <v>282</v>
      </c>
      <c r="F296" t="s">
        <v>2117</v>
      </c>
      <c r="G296" t="s">
        <v>2118</v>
      </c>
      <c r="H296" t="s">
        <v>2119</v>
      </c>
      <c r="I296" t="s">
        <v>2114</v>
      </c>
      <c r="J296" t="s">
        <v>2115</v>
      </c>
      <c r="K296" t="s">
        <v>2504</v>
      </c>
      <c r="L296" t="s">
        <v>2505</v>
      </c>
    </row>
    <row r="297" spans="2:12" x14ac:dyDescent="0.25">
      <c r="B297" t="s">
        <v>1215</v>
      </c>
      <c r="C297">
        <v>1</v>
      </c>
      <c r="D297">
        <v>5</v>
      </c>
      <c r="E297" t="s">
        <v>282</v>
      </c>
      <c r="F297" t="s">
        <v>2130</v>
      </c>
      <c r="G297" t="s">
        <v>2131</v>
      </c>
      <c r="H297" t="s">
        <v>2132</v>
      </c>
      <c r="I297" t="s">
        <v>2114</v>
      </c>
      <c r="J297" t="s">
        <v>2115</v>
      </c>
      <c r="K297" t="s">
        <v>2133</v>
      </c>
      <c r="L297" t="s">
        <v>2508</v>
      </c>
    </row>
    <row r="298" spans="2:12" x14ac:dyDescent="0.25">
      <c r="B298" t="s">
        <v>1215</v>
      </c>
      <c r="C298">
        <v>0</v>
      </c>
      <c r="D298">
        <v>5</v>
      </c>
      <c r="E298" t="s">
        <v>101</v>
      </c>
      <c r="F298" t="s">
        <v>2111</v>
      </c>
      <c r="G298" t="s">
        <v>2112</v>
      </c>
      <c r="H298" t="s">
        <v>2113</v>
      </c>
      <c r="I298" t="s">
        <v>2114</v>
      </c>
      <c r="J298" t="s">
        <v>2115</v>
      </c>
      <c r="L298" t="s">
        <v>2223</v>
      </c>
    </row>
    <row r="299" spans="2:12" x14ac:dyDescent="0.25">
      <c r="B299" t="s">
        <v>1227</v>
      </c>
      <c r="C299">
        <v>1</v>
      </c>
      <c r="D299">
        <v>4</v>
      </c>
      <c r="E299" t="s">
        <v>282</v>
      </c>
      <c r="F299" t="s">
        <v>2157</v>
      </c>
      <c r="G299" t="s">
        <v>2158</v>
      </c>
      <c r="H299" t="s">
        <v>2159</v>
      </c>
      <c r="I299" t="s">
        <v>2114</v>
      </c>
      <c r="J299" t="s">
        <v>2115</v>
      </c>
      <c r="K299" t="s">
        <v>2509</v>
      </c>
      <c r="L299" t="s">
        <v>2510</v>
      </c>
    </row>
    <row r="300" spans="2:12" x14ac:dyDescent="0.25">
      <c r="B300" t="s">
        <v>1227</v>
      </c>
      <c r="C300">
        <v>0</v>
      </c>
      <c r="D300">
        <v>4</v>
      </c>
      <c r="E300" t="s">
        <v>101</v>
      </c>
      <c r="F300" t="s">
        <v>2161</v>
      </c>
      <c r="G300" t="s">
        <v>2162</v>
      </c>
      <c r="H300" t="s">
        <v>2163</v>
      </c>
      <c r="I300" t="s">
        <v>2114</v>
      </c>
      <c r="J300" t="s">
        <v>2115</v>
      </c>
      <c r="K300" t="s">
        <v>2511</v>
      </c>
      <c r="L300" t="s">
        <v>2129</v>
      </c>
    </row>
    <row r="301" spans="2:12" x14ac:dyDescent="0.25">
      <c r="B301" t="s">
        <v>1227</v>
      </c>
      <c r="C301">
        <v>0</v>
      </c>
      <c r="D301">
        <v>4</v>
      </c>
      <c r="E301" t="s">
        <v>101</v>
      </c>
      <c r="F301" t="s">
        <v>2143</v>
      </c>
      <c r="G301" t="s">
        <v>2144</v>
      </c>
      <c r="H301" t="s">
        <v>2145</v>
      </c>
      <c r="I301" t="s">
        <v>2114</v>
      </c>
      <c r="J301" t="s">
        <v>2115</v>
      </c>
      <c r="L301" t="s">
        <v>2137</v>
      </c>
    </row>
    <row r="302" spans="2:12" x14ac:dyDescent="0.25">
      <c r="B302" t="s">
        <v>1227</v>
      </c>
      <c r="C302">
        <v>0</v>
      </c>
      <c r="D302">
        <v>4</v>
      </c>
      <c r="E302" t="s">
        <v>101</v>
      </c>
      <c r="F302" t="s">
        <v>2225</v>
      </c>
      <c r="G302" t="s">
        <v>2226</v>
      </c>
      <c r="H302" t="s">
        <v>2227</v>
      </c>
      <c r="I302" t="s">
        <v>2114</v>
      </c>
      <c r="J302" t="s">
        <v>2115</v>
      </c>
      <c r="L302" t="s">
        <v>2512</v>
      </c>
    </row>
    <row r="303" spans="2:12" x14ac:dyDescent="0.25">
      <c r="B303" t="s">
        <v>1238</v>
      </c>
      <c r="C303">
        <v>1</v>
      </c>
      <c r="D303">
        <v>1</v>
      </c>
      <c r="E303" t="s">
        <v>282</v>
      </c>
      <c r="F303" t="s">
        <v>2398</v>
      </c>
      <c r="G303" t="s">
        <v>2399</v>
      </c>
      <c r="H303" t="s">
        <v>2400</v>
      </c>
      <c r="I303" t="s">
        <v>2211</v>
      </c>
      <c r="J303" t="s">
        <v>2212</v>
      </c>
      <c r="K303" t="s">
        <v>2513</v>
      </c>
      <c r="L303" t="s">
        <v>2514</v>
      </c>
    </row>
    <row r="304" spans="2:12" x14ac:dyDescent="0.25">
      <c r="B304" t="s">
        <v>1259</v>
      </c>
      <c r="C304">
        <v>0</v>
      </c>
      <c r="D304">
        <v>5</v>
      </c>
      <c r="E304" t="s">
        <v>282</v>
      </c>
      <c r="F304" t="s">
        <v>2293</v>
      </c>
      <c r="G304" t="s">
        <v>2294</v>
      </c>
      <c r="H304" t="s">
        <v>2295</v>
      </c>
      <c r="I304" t="s">
        <v>2296</v>
      </c>
      <c r="J304" t="s">
        <v>2115</v>
      </c>
      <c r="K304" t="s">
        <v>2443</v>
      </c>
      <c r="L304" t="s">
        <v>2515</v>
      </c>
    </row>
    <row r="305" spans="2:12" x14ac:dyDescent="0.25">
      <c r="B305" t="s">
        <v>1259</v>
      </c>
      <c r="C305">
        <v>0</v>
      </c>
      <c r="D305">
        <v>5</v>
      </c>
      <c r="E305" t="s">
        <v>282</v>
      </c>
      <c r="F305" t="s">
        <v>2238</v>
      </c>
      <c r="G305" t="s">
        <v>2239</v>
      </c>
      <c r="H305" t="s">
        <v>2240</v>
      </c>
      <c r="I305" t="s">
        <v>2114</v>
      </c>
      <c r="J305" t="s">
        <v>2115</v>
      </c>
      <c r="K305" t="s">
        <v>2516</v>
      </c>
      <c r="L305" t="s">
        <v>2517</v>
      </c>
    </row>
    <row r="306" spans="2:12" x14ac:dyDescent="0.25">
      <c r="B306" t="s">
        <v>1259</v>
      </c>
      <c r="C306">
        <v>0</v>
      </c>
      <c r="D306">
        <v>5</v>
      </c>
      <c r="E306" t="s">
        <v>282</v>
      </c>
      <c r="F306" t="s">
        <v>2238</v>
      </c>
      <c r="G306" t="s">
        <v>2239</v>
      </c>
      <c r="H306" t="s">
        <v>2240</v>
      </c>
      <c r="I306" t="s">
        <v>2114</v>
      </c>
      <c r="J306" t="s">
        <v>2115</v>
      </c>
      <c r="K306" t="s">
        <v>2443</v>
      </c>
      <c r="L306" t="s">
        <v>2518</v>
      </c>
    </row>
    <row r="307" spans="2:12" x14ac:dyDescent="0.25">
      <c r="B307" t="s">
        <v>1259</v>
      </c>
      <c r="C307">
        <v>0</v>
      </c>
      <c r="D307">
        <v>5</v>
      </c>
      <c r="E307" t="s">
        <v>282</v>
      </c>
      <c r="F307" t="s">
        <v>2238</v>
      </c>
      <c r="G307" t="s">
        <v>2239</v>
      </c>
      <c r="H307" t="s">
        <v>2240</v>
      </c>
      <c r="I307" t="s">
        <v>2114</v>
      </c>
      <c r="J307" t="s">
        <v>2115</v>
      </c>
      <c r="K307" t="s">
        <v>2516</v>
      </c>
      <c r="L307" t="s">
        <v>2228</v>
      </c>
    </row>
    <row r="308" spans="2:12" x14ac:dyDescent="0.25">
      <c r="B308" t="s">
        <v>1259</v>
      </c>
      <c r="C308">
        <v>0</v>
      </c>
      <c r="D308">
        <v>5</v>
      </c>
      <c r="E308" t="s">
        <v>282</v>
      </c>
      <c r="F308" t="s">
        <v>2395</v>
      </c>
      <c r="G308" t="s">
        <v>2396</v>
      </c>
      <c r="H308" t="s">
        <v>2397</v>
      </c>
      <c r="I308" t="s">
        <v>2114</v>
      </c>
      <c r="J308" t="s">
        <v>2115</v>
      </c>
      <c r="K308" t="s">
        <v>2516</v>
      </c>
      <c r="L308" t="s">
        <v>2519</v>
      </c>
    </row>
    <row r="309" spans="2:12" x14ac:dyDescent="0.25">
      <c r="B309" t="s">
        <v>1271</v>
      </c>
      <c r="C309">
        <v>0</v>
      </c>
      <c r="D309">
        <v>6</v>
      </c>
      <c r="E309" t="s">
        <v>317</v>
      </c>
      <c r="F309" t="s">
        <v>2161</v>
      </c>
      <c r="G309" t="s">
        <v>2162</v>
      </c>
      <c r="H309" t="s">
        <v>2163</v>
      </c>
      <c r="I309" t="s">
        <v>2114</v>
      </c>
      <c r="J309" t="s">
        <v>2115</v>
      </c>
      <c r="L309" t="s">
        <v>2520</v>
      </c>
    </row>
    <row r="310" spans="2:12" x14ac:dyDescent="0.25">
      <c r="B310" t="s">
        <v>1271</v>
      </c>
      <c r="C310">
        <v>1</v>
      </c>
      <c r="D310">
        <v>6</v>
      </c>
      <c r="E310" t="s">
        <v>317</v>
      </c>
      <c r="F310" t="s">
        <v>2167</v>
      </c>
      <c r="G310" t="s">
        <v>2168</v>
      </c>
      <c r="H310" t="s">
        <v>2169</v>
      </c>
      <c r="I310" t="s">
        <v>2114</v>
      </c>
      <c r="J310" t="s">
        <v>2115</v>
      </c>
      <c r="L310" t="s">
        <v>2521</v>
      </c>
    </row>
    <row r="311" spans="2:12" x14ac:dyDescent="0.25">
      <c r="B311" t="s">
        <v>1271</v>
      </c>
      <c r="C311">
        <v>1</v>
      </c>
      <c r="D311">
        <v>6</v>
      </c>
      <c r="E311" t="s">
        <v>317</v>
      </c>
      <c r="F311" t="s">
        <v>2171</v>
      </c>
      <c r="G311" t="s">
        <v>2172</v>
      </c>
      <c r="H311" t="s">
        <v>2173</v>
      </c>
      <c r="I311" t="s">
        <v>2114</v>
      </c>
      <c r="J311" t="s">
        <v>2115</v>
      </c>
      <c r="L311" t="s">
        <v>2521</v>
      </c>
    </row>
    <row r="312" spans="2:12" x14ac:dyDescent="0.25">
      <c r="B312" t="s">
        <v>1271</v>
      </c>
      <c r="C312">
        <v>0</v>
      </c>
      <c r="D312">
        <v>6</v>
      </c>
      <c r="E312" t="s">
        <v>317</v>
      </c>
      <c r="F312" t="s">
        <v>2225</v>
      </c>
      <c r="G312" t="s">
        <v>2226</v>
      </c>
      <c r="H312" t="s">
        <v>2227</v>
      </c>
      <c r="I312" t="s">
        <v>2114</v>
      </c>
      <c r="J312" t="s">
        <v>2115</v>
      </c>
      <c r="L312" t="s">
        <v>2268</v>
      </c>
    </row>
    <row r="313" spans="2:12" x14ac:dyDescent="0.25">
      <c r="B313" t="s">
        <v>1284</v>
      </c>
      <c r="C313">
        <v>1</v>
      </c>
      <c r="D313">
        <v>3</v>
      </c>
      <c r="E313" t="s">
        <v>282</v>
      </c>
      <c r="F313" t="s">
        <v>2130</v>
      </c>
      <c r="G313" t="s">
        <v>2131</v>
      </c>
      <c r="H313" t="s">
        <v>2132</v>
      </c>
      <c r="I313" t="s">
        <v>2114</v>
      </c>
      <c r="J313" t="s">
        <v>2115</v>
      </c>
      <c r="K313" t="s">
        <v>2133</v>
      </c>
      <c r="L313" t="s">
        <v>2522</v>
      </c>
    </row>
    <row r="314" spans="2:12" x14ac:dyDescent="0.25">
      <c r="B314" t="s">
        <v>1284</v>
      </c>
      <c r="C314">
        <v>2</v>
      </c>
      <c r="D314">
        <v>3</v>
      </c>
      <c r="E314" t="s">
        <v>282</v>
      </c>
      <c r="F314" t="s">
        <v>2130</v>
      </c>
      <c r="G314" t="s">
        <v>2131</v>
      </c>
      <c r="H314" t="s">
        <v>2132</v>
      </c>
      <c r="I314" t="s">
        <v>2114</v>
      </c>
      <c r="J314" t="s">
        <v>2115</v>
      </c>
      <c r="K314" t="s">
        <v>2133</v>
      </c>
      <c r="L314" t="s">
        <v>2523</v>
      </c>
    </row>
    <row r="315" spans="2:12" x14ac:dyDescent="0.25">
      <c r="B315" t="s">
        <v>1284</v>
      </c>
      <c r="C315">
        <v>0</v>
      </c>
      <c r="D315">
        <v>3</v>
      </c>
      <c r="E315" t="s">
        <v>282</v>
      </c>
      <c r="F315" t="s">
        <v>2161</v>
      </c>
      <c r="G315" t="s">
        <v>2162</v>
      </c>
      <c r="H315" t="s">
        <v>2163</v>
      </c>
      <c r="I315" t="s">
        <v>2114</v>
      </c>
      <c r="J315" t="s">
        <v>2115</v>
      </c>
      <c r="L315" t="s">
        <v>2359</v>
      </c>
    </row>
    <row r="316" spans="2:12" x14ac:dyDescent="0.25">
      <c r="B316" t="s">
        <v>1297</v>
      </c>
      <c r="C316">
        <v>0</v>
      </c>
      <c r="D316">
        <v>1</v>
      </c>
      <c r="E316" t="s">
        <v>282</v>
      </c>
      <c r="F316" t="s">
        <v>2524</v>
      </c>
      <c r="G316" t="s">
        <v>2118</v>
      </c>
      <c r="H316" t="s">
        <v>2525</v>
      </c>
      <c r="I316" t="s">
        <v>2526</v>
      </c>
      <c r="J316" t="s">
        <v>2118</v>
      </c>
      <c r="L316" t="s">
        <v>2448</v>
      </c>
    </row>
    <row r="317" spans="2:12" x14ac:dyDescent="0.25">
      <c r="B317" t="s">
        <v>1319</v>
      </c>
      <c r="C317">
        <v>1</v>
      </c>
      <c r="D317">
        <v>4</v>
      </c>
      <c r="E317" t="s">
        <v>282</v>
      </c>
      <c r="F317" t="s">
        <v>2117</v>
      </c>
      <c r="G317" t="s">
        <v>2118</v>
      </c>
      <c r="H317" t="s">
        <v>2119</v>
      </c>
      <c r="I317" t="s">
        <v>2114</v>
      </c>
      <c r="J317" t="s">
        <v>2115</v>
      </c>
      <c r="L317" t="s">
        <v>2527</v>
      </c>
    </row>
    <row r="318" spans="2:12" x14ac:dyDescent="0.25">
      <c r="B318" t="s">
        <v>1319</v>
      </c>
      <c r="C318">
        <v>2</v>
      </c>
      <c r="D318">
        <v>4</v>
      </c>
      <c r="E318" t="s">
        <v>282</v>
      </c>
      <c r="F318" t="s">
        <v>2117</v>
      </c>
      <c r="G318" t="s">
        <v>2118</v>
      </c>
      <c r="H318" t="s">
        <v>2119</v>
      </c>
      <c r="I318" t="s">
        <v>2114</v>
      </c>
      <c r="J318" t="s">
        <v>2115</v>
      </c>
      <c r="L318" t="s">
        <v>2528</v>
      </c>
    </row>
    <row r="319" spans="2:12" x14ac:dyDescent="0.25">
      <c r="B319" t="s">
        <v>1319</v>
      </c>
      <c r="C319">
        <v>0</v>
      </c>
      <c r="D319">
        <v>4</v>
      </c>
      <c r="E319" t="s">
        <v>282</v>
      </c>
      <c r="F319" t="s">
        <v>2529</v>
      </c>
      <c r="G319" t="s">
        <v>2530</v>
      </c>
      <c r="H319" t="s">
        <v>2531</v>
      </c>
      <c r="I319" t="s">
        <v>2114</v>
      </c>
      <c r="J319" t="s">
        <v>2115</v>
      </c>
      <c r="L319" t="s">
        <v>2532</v>
      </c>
    </row>
    <row r="320" spans="2:12" x14ac:dyDescent="0.25">
      <c r="B320" t="s">
        <v>1319</v>
      </c>
      <c r="C320">
        <v>0</v>
      </c>
      <c r="D320">
        <v>4</v>
      </c>
      <c r="E320" t="s">
        <v>282</v>
      </c>
      <c r="F320" t="s">
        <v>2395</v>
      </c>
      <c r="G320" t="s">
        <v>2396</v>
      </c>
      <c r="H320" t="s">
        <v>2397</v>
      </c>
      <c r="I320" t="s">
        <v>2114</v>
      </c>
      <c r="J320" t="s">
        <v>2115</v>
      </c>
      <c r="L320" t="s">
        <v>2533</v>
      </c>
    </row>
    <row r="321" spans="2:12" x14ac:dyDescent="0.25">
      <c r="B321" t="s">
        <v>1323</v>
      </c>
      <c r="C321">
        <v>0</v>
      </c>
      <c r="D321">
        <v>17</v>
      </c>
      <c r="E321" t="s">
        <v>282</v>
      </c>
      <c r="F321" t="s">
        <v>2157</v>
      </c>
      <c r="G321" t="s">
        <v>2158</v>
      </c>
      <c r="H321" t="s">
        <v>2159</v>
      </c>
      <c r="I321" t="s">
        <v>2114</v>
      </c>
      <c r="J321" t="s">
        <v>2115</v>
      </c>
      <c r="L321" t="s">
        <v>2534</v>
      </c>
    </row>
    <row r="322" spans="2:12" x14ac:dyDescent="0.25">
      <c r="B322" t="s">
        <v>1323</v>
      </c>
      <c r="C322">
        <v>0</v>
      </c>
      <c r="D322">
        <v>17</v>
      </c>
      <c r="E322" t="s">
        <v>282</v>
      </c>
      <c r="F322" t="s">
        <v>2161</v>
      </c>
      <c r="G322" t="s">
        <v>2162</v>
      </c>
      <c r="H322" t="s">
        <v>2163</v>
      </c>
      <c r="I322" t="s">
        <v>2114</v>
      </c>
      <c r="J322" t="s">
        <v>2115</v>
      </c>
      <c r="L322" t="s">
        <v>2535</v>
      </c>
    </row>
    <row r="323" spans="2:12" x14ac:dyDescent="0.25">
      <c r="B323" t="s">
        <v>1323</v>
      </c>
      <c r="C323">
        <v>0</v>
      </c>
      <c r="D323">
        <v>17</v>
      </c>
      <c r="E323" t="s">
        <v>282</v>
      </c>
      <c r="F323" t="s">
        <v>2111</v>
      </c>
      <c r="G323" t="s">
        <v>2112</v>
      </c>
      <c r="H323" t="s">
        <v>2113</v>
      </c>
      <c r="I323" t="s">
        <v>2114</v>
      </c>
      <c r="J323" t="s">
        <v>2115</v>
      </c>
      <c r="L323" t="s">
        <v>2536</v>
      </c>
    </row>
    <row r="324" spans="2:12" x14ac:dyDescent="0.25">
      <c r="B324" t="s">
        <v>1323</v>
      </c>
      <c r="C324">
        <v>1</v>
      </c>
      <c r="D324">
        <v>17</v>
      </c>
      <c r="E324" t="s">
        <v>282</v>
      </c>
      <c r="F324" t="s">
        <v>2167</v>
      </c>
      <c r="G324" t="s">
        <v>2168</v>
      </c>
      <c r="H324" t="s">
        <v>2169</v>
      </c>
      <c r="I324" t="s">
        <v>2114</v>
      </c>
      <c r="J324" t="s">
        <v>2115</v>
      </c>
      <c r="L324" t="s">
        <v>2537</v>
      </c>
    </row>
    <row r="325" spans="2:12" x14ac:dyDescent="0.25">
      <c r="B325" t="s">
        <v>1323</v>
      </c>
      <c r="C325">
        <v>3</v>
      </c>
      <c r="D325">
        <v>17</v>
      </c>
      <c r="E325" t="s">
        <v>282</v>
      </c>
      <c r="F325" t="s">
        <v>2167</v>
      </c>
      <c r="G325" t="s">
        <v>2168</v>
      </c>
      <c r="H325" t="s">
        <v>2169</v>
      </c>
      <c r="I325" t="s">
        <v>2114</v>
      </c>
      <c r="J325" t="s">
        <v>2115</v>
      </c>
      <c r="L325" t="s">
        <v>2207</v>
      </c>
    </row>
    <row r="326" spans="2:12" x14ac:dyDescent="0.25">
      <c r="B326" t="s">
        <v>1323</v>
      </c>
      <c r="C326">
        <v>3</v>
      </c>
      <c r="D326">
        <v>17</v>
      </c>
      <c r="E326" t="s">
        <v>282</v>
      </c>
      <c r="F326" t="s">
        <v>2167</v>
      </c>
      <c r="G326" t="s">
        <v>2168</v>
      </c>
      <c r="H326" t="s">
        <v>2169</v>
      </c>
      <c r="I326" t="s">
        <v>2114</v>
      </c>
      <c r="J326" t="s">
        <v>2115</v>
      </c>
      <c r="L326" t="s">
        <v>2538</v>
      </c>
    </row>
    <row r="327" spans="2:12" x14ac:dyDescent="0.25">
      <c r="B327" t="s">
        <v>1323</v>
      </c>
      <c r="C327">
        <v>2</v>
      </c>
      <c r="D327">
        <v>17</v>
      </c>
      <c r="E327" t="s">
        <v>282</v>
      </c>
      <c r="F327" t="s">
        <v>2167</v>
      </c>
      <c r="G327" t="s">
        <v>2168</v>
      </c>
      <c r="H327" t="s">
        <v>2169</v>
      </c>
      <c r="I327" t="s">
        <v>2114</v>
      </c>
      <c r="J327" t="s">
        <v>2115</v>
      </c>
      <c r="L327" t="s">
        <v>2538</v>
      </c>
    </row>
    <row r="328" spans="2:12" x14ac:dyDescent="0.25">
      <c r="B328" t="s">
        <v>1323</v>
      </c>
      <c r="C328">
        <v>2</v>
      </c>
      <c r="D328">
        <v>17</v>
      </c>
      <c r="E328" t="s">
        <v>282</v>
      </c>
      <c r="F328" t="s">
        <v>2167</v>
      </c>
      <c r="G328" t="s">
        <v>2168</v>
      </c>
      <c r="H328" t="s">
        <v>2169</v>
      </c>
      <c r="I328" t="s">
        <v>2114</v>
      </c>
      <c r="J328" t="s">
        <v>2115</v>
      </c>
      <c r="L328" t="s">
        <v>2539</v>
      </c>
    </row>
    <row r="329" spans="2:12" x14ac:dyDescent="0.25">
      <c r="B329" t="s">
        <v>1323</v>
      </c>
      <c r="C329">
        <v>1</v>
      </c>
      <c r="D329">
        <v>17</v>
      </c>
      <c r="E329" t="s">
        <v>282</v>
      </c>
      <c r="F329" t="s">
        <v>2167</v>
      </c>
      <c r="G329" t="s">
        <v>2168</v>
      </c>
      <c r="H329" t="s">
        <v>2169</v>
      </c>
      <c r="I329" t="s">
        <v>2114</v>
      </c>
      <c r="J329" t="s">
        <v>2115</v>
      </c>
      <c r="L329" t="s">
        <v>2540</v>
      </c>
    </row>
    <row r="330" spans="2:12" x14ac:dyDescent="0.25">
      <c r="B330" t="s">
        <v>1323</v>
      </c>
      <c r="C330">
        <v>1</v>
      </c>
      <c r="D330">
        <v>17</v>
      </c>
      <c r="E330" t="s">
        <v>282</v>
      </c>
      <c r="F330" t="s">
        <v>2167</v>
      </c>
      <c r="G330" t="s">
        <v>2168</v>
      </c>
      <c r="H330" t="s">
        <v>2169</v>
      </c>
      <c r="I330" t="s">
        <v>2114</v>
      </c>
      <c r="J330" t="s">
        <v>2115</v>
      </c>
      <c r="L330" t="s">
        <v>2539</v>
      </c>
    </row>
    <row r="331" spans="2:12" x14ac:dyDescent="0.25">
      <c r="B331" t="s">
        <v>1323</v>
      </c>
      <c r="C331">
        <v>1</v>
      </c>
      <c r="D331">
        <v>17</v>
      </c>
      <c r="E331" t="s">
        <v>282</v>
      </c>
      <c r="F331" t="s">
        <v>2167</v>
      </c>
      <c r="G331" t="s">
        <v>2168</v>
      </c>
      <c r="H331" t="s">
        <v>2169</v>
      </c>
      <c r="I331" t="s">
        <v>2114</v>
      </c>
      <c r="J331" t="s">
        <v>2115</v>
      </c>
      <c r="L331" t="s">
        <v>2507</v>
      </c>
    </row>
    <row r="332" spans="2:12" x14ac:dyDescent="0.25">
      <c r="B332" t="s">
        <v>1323</v>
      </c>
      <c r="C332">
        <v>1</v>
      </c>
      <c r="D332">
        <v>17</v>
      </c>
      <c r="E332" t="s">
        <v>282</v>
      </c>
      <c r="F332" t="s">
        <v>2171</v>
      </c>
      <c r="G332" t="s">
        <v>2172</v>
      </c>
      <c r="H332" t="s">
        <v>2173</v>
      </c>
      <c r="I332" t="s">
        <v>2114</v>
      </c>
      <c r="J332" t="s">
        <v>2115</v>
      </c>
      <c r="L332" t="s">
        <v>2540</v>
      </c>
    </row>
    <row r="333" spans="2:12" x14ac:dyDescent="0.25">
      <c r="B333" t="s">
        <v>1323</v>
      </c>
      <c r="C333">
        <v>2</v>
      </c>
      <c r="D333">
        <v>17</v>
      </c>
      <c r="E333" t="s">
        <v>282</v>
      </c>
      <c r="F333" t="s">
        <v>2171</v>
      </c>
      <c r="G333" t="s">
        <v>2172</v>
      </c>
      <c r="H333" t="s">
        <v>2173</v>
      </c>
      <c r="I333" t="s">
        <v>2114</v>
      </c>
      <c r="J333" t="s">
        <v>2115</v>
      </c>
      <c r="L333" t="s">
        <v>2538</v>
      </c>
    </row>
    <row r="334" spans="2:12" x14ac:dyDescent="0.25">
      <c r="B334" t="s">
        <v>1323</v>
      </c>
      <c r="C334">
        <v>3</v>
      </c>
      <c r="D334">
        <v>17</v>
      </c>
      <c r="E334" t="s">
        <v>282</v>
      </c>
      <c r="F334" t="s">
        <v>2171</v>
      </c>
      <c r="G334" t="s">
        <v>2172</v>
      </c>
      <c r="H334" t="s">
        <v>2173</v>
      </c>
      <c r="I334" t="s">
        <v>2114</v>
      </c>
      <c r="J334" t="s">
        <v>2115</v>
      </c>
      <c r="L334" t="s">
        <v>2538</v>
      </c>
    </row>
    <row r="335" spans="2:12" x14ac:dyDescent="0.25">
      <c r="B335" t="s">
        <v>1323</v>
      </c>
      <c r="C335">
        <v>3</v>
      </c>
      <c r="D335">
        <v>17</v>
      </c>
      <c r="E335" t="s">
        <v>282</v>
      </c>
      <c r="F335" t="s">
        <v>2171</v>
      </c>
      <c r="G335" t="s">
        <v>2172</v>
      </c>
      <c r="H335" t="s">
        <v>2173</v>
      </c>
      <c r="I335" t="s">
        <v>2114</v>
      </c>
      <c r="J335" t="s">
        <v>2115</v>
      </c>
      <c r="L335" t="s">
        <v>2207</v>
      </c>
    </row>
    <row r="336" spans="2:12" x14ac:dyDescent="0.25">
      <c r="B336" t="s">
        <v>1336</v>
      </c>
      <c r="C336">
        <v>1</v>
      </c>
      <c r="D336">
        <v>1</v>
      </c>
      <c r="E336" t="s">
        <v>282</v>
      </c>
      <c r="F336" t="s">
        <v>2157</v>
      </c>
      <c r="G336" t="s">
        <v>2158</v>
      </c>
      <c r="H336" t="s">
        <v>2159</v>
      </c>
      <c r="I336" t="s">
        <v>2114</v>
      </c>
      <c r="J336" t="s">
        <v>2115</v>
      </c>
      <c r="L336" t="s">
        <v>2541</v>
      </c>
    </row>
    <row r="337" spans="2:12" x14ac:dyDescent="0.25">
      <c r="B337" t="s">
        <v>1352</v>
      </c>
      <c r="C337">
        <v>0</v>
      </c>
      <c r="D337">
        <v>1</v>
      </c>
      <c r="E337" t="s">
        <v>282</v>
      </c>
      <c r="F337" t="s">
        <v>2111</v>
      </c>
      <c r="G337" t="s">
        <v>2112</v>
      </c>
      <c r="H337" t="s">
        <v>2113</v>
      </c>
      <c r="I337" t="s">
        <v>2114</v>
      </c>
      <c r="J337" t="s">
        <v>2115</v>
      </c>
      <c r="K337" t="s">
        <v>2542</v>
      </c>
      <c r="L337" t="s">
        <v>2274</v>
      </c>
    </row>
    <row r="338" spans="2:12" x14ac:dyDescent="0.25">
      <c r="B338" t="s">
        <v>1358</v>
      </c>
      <c r="C338">
        <v>2</v>
      </c>
      <c r="D338">
        <v>4</v>
      </c>
      <c r="E338" t="s">
        <v>282</v>
      </c>
      <c r="F338" t="s">
        <v>2117</v>
      </c>
      <c r="G338" t="s">
        <v>2118</v>
      </c>
      <c r="H338" t="s">
        <v>2119</v>
      </c>
      <c r="I338" t="s">
        <v>2114</v>
      </c>
      <c r="J338" t="s">
        <v>2115</v>
      </c>
      <c r="L338" t="s">
        <v>2543</v>
      </c>
    </row>
    <row r="339" spans="2:12" x14ac:dyDescent="0.25">
      <c r="B339" t="s">
        <v>1358</v>
      </c>
      <c r="C339">
        <v>1</v>
      </c>
      <c r="D339">
        <v>4</v>
      </c>
      <c r="E339" t="s">
        <v>227</v>
      </c>
      <c r="F339" t="s">
        <v>2121</v>
      </c>
      <c r="G339" t="s">
        <v>2122</v>
      </c>
      <c r="H339" t="s">
        <v>2123</v>
      </c>
      <c r="I339" t="s">
        <v>2114</v>
      </c>
      <c r="J339" t="s">
        <v>2115</v>
      </c>
      <c r="K339" t="s">
        <v>2124</v>
      </c>
      <c r="L339" t="s">
        <v>2544</v>
      </c>
    </row>
    <row r="340" spans="2:12" x14ac:dyDescent="0.25">
      <c r="B340" t="s">
        <v>1358</v>
      </c>
      <c r="C340">
        <v>0</v>
      </c>
      <c r="D340">
        <v>4</v>
      </c>
      <c r="E340" t="s">
        <v>282</v>
      </c>
      <c r="F340" t="s">
        <v>2293</v>
      </c>
      <c r="G340" t="s">
        <v>2294</v>
      </c>
      <c r="H340" t="s">
        <v>2295</v>
      </c>
      <c r="I340" t="s">
        <v>2296</v>
      </c>
      <c r="J340" t="s">
        <v>2115</v>
      </c>
      <c r="K340" t="s">
        <v>2545</v>
      </c>
      <c r="L340" t="s">
        <v>2136</v>
      </c>
    </row>
    <row r="341" spans="2:12" x14ac:dyDescent="0.25">
      <c r="B341" t="s">
        <v>1358</v>
      </c>
      <c r="C341">
        <v>0</v>
      </c>
      <c r="D341">
        <v>4</v>
      </c>
      <c r="E341" t="s">
        <v>282</v>
      </c>
      <c r="F341" t="s">
        <v>2143</v>
      </c>
      <c r="G341" t="s">
        <v>2144</v>
      </c>
      <c r="H341" t="s">
        <v>2145</v>
      </c>
      <c r="I341" t="s">
        <v>2114</v>
      </c>
      <c r="J341" t="s">
        <v>2115</v>
      </c>
      <c r="L341" t="s">
        <v>2183</v>
      </c>
    </row>
    <row r="342" spans="2:12" x14ac:dyDescent="0.25">
      <c r="B342" t="s">
        <v>1369</v>
      </c>
      <c r="C342">
        <v>0</v>
      </c>
      <c r="D342">
        <v>7</v>
      </c>
      <c r="E342" t="s">
        <v>282</v>
      </c>
      <c r="F342" t="s">
        <v>2111</v>
      </c>
      <c r="G342" t="s">
        <v>2112</v>
      </c>
      <c r="H342" t="s">
        <v>2113</v>
      </c>
      <c r="I342" t="s">
        <v>2114</v>
      </c>
      <c r="J342" t="s">
        <v>2115</v>
      </c>
      <c r="L342" t="s">
        <v>2469</v>
      </c>
    </row>
    <row r="343" spans="2:12" x14ac:dyDescent="0.25">
      <c r="B343" t="s">
        <v>1369</v>
      </c>
      <c r="C343">
        <v>1</v>
      </c>
      <c r="D343">
        <v>7</v>
      </c>
      <c r="E343" t="s">
        <v>282</v>
      </c>
      <c r="F343" t="s">
        <v>2167</v>
      </c>
      <c r="G343" t="s">
        <v>2168</v>
      </c>
      <c r="H343" t="s">
        <v>2169</v>
      </c>
      <c r="I343" t="s">
        <v>2114</v>
      </c>
      <c r="J343" t="s">
        <v>2115</v>
      </c>
      <c r="K343" t="s">
        <v>2546</v>
      </c>
      <c r="L343" t="s">
        <v>2547</v>
      </c>
    </row>
    <row r="344" spans="2:12" x14ac:dyDescent="0.25">
      <c r="B344" t="s">
        <v>1369</v>
      </c>
      <c r="C344">
        <v>2</v>
      </c>
      <c r="D344">
        <v>7</v>
      </c>
      <c r="E344" t="s">
        <v>282</v>
      </c>
      <c r="F344" t="s">
        <v>2167</v>
      </c>
      <c r="G344" t="s">
        <v>2168</v>
      </c>
      <c r="H344" t="s">
        <v>2169</v>
      </c>
      <c r="I344" t="s">
        <v>2114</v>
      </c>
      <c r="J344" t="s">
        <v>2115</v>
      </c>
      <c r="K344" t="s">
        <v>2548</v>
      </c>
      <c r="L344" t="s">
        <v>2549</v>
      </c>
    </row>
    <row r="345" spans="2:12" x14ac:dyDescent="0.25">
      <c r="B345" t="s">
        <v>1369</v>
      </c>
      <c r="C345">
        <v>1</v>
      </c>
      <c r="D345">
        <v>7</v>
      </c>
      <c r="E345" t="s">
        <v>282</v>
      </c>
      <c r="F345" t="s">
        <v>2171</v>
      </c>
      <c r="G345" t="s">
        <v>2172</v>
      </c>
      <c r="H345" t="s">
        <v>2173</v>
      </c>
      <c r="I345" t="s">
        <v>2114</v>
      </c>
      <c r="J345" t="s">
        <v>2115</v>
      </c>
      <c r="K345" t="s">
        <v>2550</v>
      </c>
      <c r="L345" t="s">
        <v>2551</v>
      </c>
    </row>
    <row r="346" spans="2:12" x14ac:dyDescent="0.25">
      <c r="B346" t="s">
        <v>1369</v>
      </c>
      <c r="C346">
        <v>2</v>
      </c>
      <c r="D346">
        <v>7</v>
      </c>
      <c r="E346" t="s">
        <v>282</v>
      </c>
      <c r="F346" t="s">
        <v>2171</v>
      </c>
      <c r="G346" t="s">
        <v>2172</v>
      </c>
      <c r="H346" t="s">
        <v>2173</v>
      </c>
      <c r="I346" t="s">
        <v>2114</v>
      </c>
      <c r="J346" t="s">
        <v>2115</v>
      </c>
      <c r="K346" t="s">
        <v>2552</v>
      </c>
      <c r="L346" t="s">
        <v>2553</v>
      </c>
    </row>
    <row r="347" spans="2:12" x14ac:dyDescent="0.25">
      <c r="B347" t="s">
        <v>1369</v>
      </c>
      <c r="C347">
        <v>0</v>
      </c>
      <c r="D347">
        <v>7</v>
      </c>
      <c r="E347" t="s">
        <v>282</v>
      </c>
      <c r="F347" t="s">
        <v>2225</v>
      </c>
      <c r="G347" t="s">
        <v>2226</v>
      </c>
      <c r="H347" t="s">
        <v>2227</v>
      </c>
      <c r="I347" t="s">
        <v>2114</v>
      </c>
      <c r="J347" t="s">
        <v>2115</v>
      </c>
      <c r="L347" t="s">
        <v>2437</v>
      </c>
    </row>
    <row r="348" spans="2:12" x14ac:dyDescent="0.25">
      <c r="B348" t="s">
        <v>1369</v>
      </c>
      <c r="C348">
        <v>1</v>
      </c>
      <c r="D348">
        <v>7</v>
      </c>
      <c r="E348" t="s">
        <v>282</v>
      </c>
      <c r="F348" t="s">
        <v>2195</v>
      </c>
      <c r="G348" t="s">
        <v>2196</v>
      </c>
      <c r="H348" t="s">
        <v>2197</v>
      </c>
      <c r="I348" t="s">
        <v>2114</v>
      </c>
      <c r="J348" t="s">
        <v>2115</v>
      </c>
      <c r="K348" t="s">
        <v>2554</v>
      </c>
      <c r="L348" t="s">
        <v>2555</v>
      </c>
    </row>
    <row r="349" spans="2:12" x14ac:dyDescent="0.25">
      <c r="B349" t="s">
        <v>1382</v>
      </c>
      <c r="C349">
        <v>1</v>
      </c>
      <c r="D349">
        <v>3</v>
      </c>
      <c r="E349" t="s">
        <v>282</v>
      </c>
      <c r="F349" t="s">
        <v>2157</v>
      </c>
      <c r="G349" t="s">
        <v>2158</v>
      </c>
      <c r="H349" t="s">
        <v>2159</v>
      </c>
      <c r="I349" t="s">
        <v>2114</v>
      </c>
      <c r="J349" t="s">
        <v>2115</v>
      </c>
      <c r="K349" t="s">
        <v>2556</v>
      </c>
      <c r="L349" t="s">
        <v>2557</v>
      </c>
    </row>
    <row r="350" spans="2:12" x14ac:dyDescent="0.25">
      <c r="B350" t="s">
        <v>1382</v>
      </c>
      <c r="C350">
        <v>1</v>
      </c>
      <c r="D350">
        <v>3</v>
      </c>
      <c r="E350" t="s">
        <v>282</v>
      </c>
      <c r="F350" t="s">
        <v>2130</v>
      </c>
      <c r="G350" t="s">
        <v>2131</v>
      </c>
      <c r="H350" t="s">
        <v>2132</v>
      </c>
      <c r="I350" t="s">
        <v>2114</v>
      </c>
      <c r="J350" t="s">
        <v>2115</v>
      </c>
      <c r="K350" t="s">
        <v>2556</v>
      </c>
      <c r="L350" t="s">
        <v>2558</v>
      </c>
    </row>
    <row r="351" spans="2:12" x14ac:dyDescent="0.25">
      <c r="B351" t="s">
        <v>1382</v>
      </c>
      <c r="C351">
        <v>0</v>
      </c>
      <c r="D351">
        <v>3</v>
      </c>
      <c r="E351" t="s">
        <v>282</v>
      </c>
      <c r="F351" t="s">
        <v>2111</v>
      </c>
      <c r="G351" t="s">
        <v>2112</v>
      </c>
      <c r="H351" t="s">
        <v>2113</v>
      </c>
      <c r="I351" t="s">
        <v>2114</v>
      </c>
      <c r="J351" t="s">
        <v>2115</v>
      </c>
      <c r="K351" t="s">
        <v>2556</v>
      </c>
      <c r="L351" t="s">
        <v>2559</v>
      </c>
    </row>
    <row r="352" spans="2:12" x14ac:dyDescent="0.25">
      <c r="B352" t="s">
        <v>1396</v>
      </c>
      <c r="C352">
        <v>1</v>
      </c>
      <c r="D352">
        <v>5</v>
      </c>
      <c r="E352" t="s">
        <v>282</v>
      </c>
      <c r="F352" t="s">
        <v>2312</v>
      </c>
      <c r="G352" t="s">
        <v>2313</v>
      </c>
      <c r="H352" t="s">
        <v>2314</v>
      </c>
      <c r="I352" t="s">
        <v>2114</v>
      </c>
      <c r="J352" t="s">
        <v>2115</v>
      </c>
      <c r="K352" t="s">
        <v>2560</v>
      </c>
      <c r="L352" t="s">
        <v>2561</v>
      </c>
    </row>
    <row r="353" spans="2:12" x14ac:dyDescent="0.25">
      <c r="B353" t="s">
        <v>1396</v>
      </c>
      <c r="C353">
        <v>1</v>
      </c>
      <c r="D353">
        <v>5</v>
      </c>
      <c r="E353" t="s">
        <v>282</v>
      </c>
      <c r="F353" t="s">
        <v>2130</v>
      </c>
      <c r="G353" t="s">
        <v>2131</v>
      </c>
      <c r="H353" t="s">
        <v>2132</v>
      </c>
      <c r="I353" t="s">
        <v>2114</v>
      </c>
      <c r="J353" t="s">
        <v>2115</v>
      </c>
      <c r="K353" t="s">
        <v>2562</v>
      </c>
      <c r="L353" t="s">
        <v>2563</v>
      </c>
    </row>
    <row r="354" spans="2:12" x14ac:dyDescent="0.25">
      <c r="B354" t="s">
        <v>1396</v>
      </c>
      <c r="C354">
        <v>0</v>
      </c>
      <c r="D354">
        <v>5</v>
      </c>
      <c r="E354" t="s">
        <v>282</v>
      </c>
      <c r="F354" t="s">
        <v>2161</v>
      </c>
      <c r="G354" t="s">
        <v>2162</v>
      </c>
      <c r="H354" t="s">
        <v>2163</v>
      </c>
      <c r="I354" t="s">
        <v>2114</v>
      </c>
      <c r="J354" t="s">
        <v>2115</v>
      </c>
      <c r="L354" t="s">
        <v>2564</v>
      </c>
    </row>
    <row r="355" spans="2:12" x14ac:dyDescent="0.25">
      <c r="B355" t="s">
        <v>1396</v>
      </c>
      <c r="C355">
        <v>0</v>
      </c>
      <c r="D355">
        <v>5</v>
      </c>
      <c r="E355" t="s">
        <v>282</v>
      </c>
      <c r="F355" t="s">
        <v>2111</v>
      </c>
      <c r="G355" t="s">
        <v>2112</v>
      </c>
      <c r="H355" t="s">
        <v>2113</v>
      </c>
      <c r="I355" t="s">
        <v>2114</v>
      </c>
      <c r="J355" t="s">
        <v>2115</v>
      </c>
      <c r="L355" t="s">
        <v>2316</v>
      </c>
    </row>
    <row r="356" spans="2:12" x14ac:dyDescent="0.25">
      <c r="B356" t="s">
        <v>1396</v>
      </c>
      <c r="C356">
        <v>0</v>
      </c>
      <c r="D356">
        <v>5</v>
      </c>
      <c r="E356" t="s">
        <v>282</v>
      </c>
      <c r="F356" t="s">
        <v>2225</v>
      </c>
      <c r="G356" t="s">
        <v>2226</v>
      </c>
      <c r="H356" t="s">
        <v>2227</v>
      </c>
      <c r="I356" t="s">
        <v>2114</v>
      </c>
      <c r="J356" t="s">
        <v>2115</v>
      </c>
      <c r="K356" t="s">
        <v>2565</v>
      </c>
      <c r="L356" t="s">
        <v>2566</v>
      </c>
    </row>
    <row r="357" spans="2:12" x14ac:dyDescent="0.25">
      <c r="B357" t="s">
        <v>1405</v>
      </c>
      <c r="C357">
        <v>0</v>
      </c>
      <c r="D357">
        <v>2</v>
      </c>
      <c r="E357" t="s">
        <v>282</v>
      </c>
      <c r="F357" t="s">
        <v>2143</v>
      </c>
      <c r="G357" t="s">
        <v>2144</v>
      </c>
      <c r="H357" t="s">
        <v>2145</v>
      </c>
      <c r="I357" t="s">
        <v>2114</v>
      </c>
      <c r="J357" t="s">
        <v>2115</v>
      </c>
      <c r="L357" t="s">
        <v>2567</v>
      </c>
    </row>
    <row r="358" spans="2:12" x14ac:dyDescent="0.25">
      <c r="B358" t="s">
        <v>1405</v>
      </c>
      <c r="C358">
        <v>0</v>
      </c>
      <c r="D358">
        <v>2</v>
      </c>
      <c r="E358" t="s">
        <v>282</v>
      </c>
      <c r="F358" t="s">
        <v>2111</v>
      </c>
      <c r="G358" t="s">
        <v>2112</v>
      </c>
      <c r="H358" t="s">
        <v>2113</v>
      </c>
      <c r="I358" t="s">
        <v>2114</v>
      </c>
      <c r="J358" t="s">
        <v>2115</v>
      </c>
      <c r="K358" t="s">
        <v>2568</v>
      </c>
      <c r="L358" t="s">
        <v>2569</v>
      </c>
    </row>
    <row r="359" spans="2:12" x14ac:dyDescent="0.25">
      <c r="B359" t="s">
        <v>1411</v>
      </c>
      <c r="C359">
        <v>1</v>
      </c>
      <c r="D359">
        <v>10</v>
      </c>
      <c r="E359" t="s">
        <v>101</v>
      </c>
      <c r="F359" t="s">
        <v>2121</v>
      </c>
      <c r="G359" t="s">
        <v>2122</v>
      </c>
      <c r="H359" t="s">
        <v>2123</v>
      </c>
      <c r="I359" t="s">
        <v>2114</v>
      </c>
      <c r="J359" t="s">
        <v>2115</v>
      </c>
      <c r="K359" t="s">
        <v>2174</v>
      </c>
      <c r="L359" t="s">
        <v>2510</v>
      </c>
    </row>
    <row r="360" spans="2:12" x14ac:dyDescent="0.25">
      <c r="B360" t="s">
        <v>1411</v>
      </c>
      <c r="C360">
        <v>2</v>
      </c>
      <c r="D360">
        <v>10</v>
      </c>
      <c r="E360" t="s">
        <v>101</v>
      </c>
      <c r="F360" t="s">
        <v>2121</v>
      </c>
      <c r="G360" t="s">
        <v>2122</v>
      </c>
      <c r="H360" t="s">
        <v>2123</v>
      </c>
      <c r="I360" t="s">
        <v>2114</v>
      </c>
      <c r="J360" t="s">
        <v>2115</v>
      </c>
      <c r="K360" t="s">
        <v>2174</v>
      </c>
      <c r="L360" t="s">
        <v>2126</v>
      </c>
    </row>
    <row r="361" spans="2:12" x14ac:dyDescent="0.25">
      <c r="B361" t="s">
        <v>1411</v>
      </c>
      <c r="C361">
        <v>3</v>
      </c>
      <c r="D361">
        <v>10</v>
      </c>
      <c r="E361" t="s">
        <v>101</v>
      </c>
      <c r="F361" t="s">
        <v>2121</v>
      </c>
      <c r="G361" t="s">
        <v>2122</v>
      </c>
      <c r="H361" t="s">
        <v>2123</v>
      </c>
      <c r="I361" t="s">
        <v>2114</v>
      </c>
      <c r="J361" t="s">
        <v>2115</v>
      </c>
      <c r="K361" t="s">
        <v>2174</v>
      </c>
      <c r="L361" t="s">
        <v>2141</v>
      </c>
    </row>
    <row r="362" spans="2:12" x14ac:dyDescent="0.25">
      <c r="B362" t="s">
        <v>1411</v>
      </c>
      <c r="C362">
        <v>4</v>
      </c>
      <c r="D362">
        <v>10</v>
      </c>
      <c r="E362" t="s">
        <v>101</v>
      </c>
      <c r="F362" t="s">
        <v>2121</v>
      </c>
      <c r="G362" t="s">
        <v>2122</v>
      </c>
      <c r="H362" t="s">
        <v>2123</v>
      </c>
      <c r="I362" t="s">
        <v>2114</v>
      </c>
      <c r="J362" t="s">
        <v>2115</v>
      </c>
      <c r="K362" t="s">
        <v>2174</v>
      </c>
      <c r="L362" t="s">
        <v>2141</v>
      </c>
    </row>
    <row r="363" spans="2:12" x14ac:dyDescent="0.25">
      <c r="B363" t="s">
        <v>1411</v>
      </c>
      <c r="C363">
        <v>2</v>
      </c>
      <c r="D363">
        <v>10</v>
      </c>
      <c r="E363" t="s">
        <v>101</v>
      </c>
      <c r="F363" t="s">
        <v>2130</v>
      </c>
      <c r="G363" t="s">
        <v>2131</v>
      </c>
      <c r="H363" t="s">
        <v>2132</v>
      </c>
      <c r="I363" t="s">
        <v>2114</v>
      </c>
      <c r="J363" t="s">
        <v>2115</v>
      </c>
      <c r="K363" t="s">
        <v>2133</v>
      </c>
      <c r="L363" t="s">
        <v>2126</v>
      </c>
    </row>
    <row r="364" spans="2:12" x14ac:dyDescent="0.25">
      <c r="B364" t="s">
        <v>1411</v>
      </c>
      <c r="C364">
        <v>3</v>
      </c>
      <c r="D364">
        <v>10</v>
      </c>
      <c r="E364" t="s">
        <v>101</v>
      </c>
      <c r="F364" t="s">
        <v>2130</v>
      </c>
      <c r="G364" t="s">
        <v>2131</v>
      </c>
      <c r="H364" t="s">
        <v>2132</v>
      </c>
      <c r="I364" t="s">
        <v>2114</v>
      </c>
      <c r="J364" t="s">
        <v>2115</v>
      </c>
      <c r="K364" t="s">
        <v>2133</v>
      </c>
      <c r="L364" t="s">
        <v>2141</v>
      </c>
    </row>
    <row r="365" spans="2:12" x14ac:dyDescent="0.25">
      <c r="B365" t="s">
        <v>1411</v>
      </c>
      <c r="C365">
        <v>4</v>
      </c>
      <c r="D365">
        <v>10</v>
      </c>
      <c r="E365" t="s">
        <v>101</v>
      </c>
      <c r="F365" t="s">
        <v>2130</v>
      </c>
      <c r="G365" t="s">
        <v>2131</v>
      </c>
      <c r="H365" t="s">
        <v>2132</v>
      </c>
      <c r="I365" t="s">
        <v>2114</v>
      </c>
      <c r="J365" t="s">
        <v>2115</v>
      </c>
      <c r="K365" t="s">
        <v>2133</v>
      </c>
      <c r="L365" t="s">
        <v>2141</v>
      </c>
    </row>
    <row r="366" spans="2:12" x14ac:dyDescent="0.25">
      <c r="B366" t="s">
        <v>1411</v>
      </c>
      <c r="C366">
        <v>1</v>
      </c>
      <c r="D366">
        <v>10</v>
      </c>
      <c r="E366" t="s">
        <v>101</v>
      </c>
      <c r="F366" t="s">
        <v>2130</v>
      </c>
      <c r="G366" t="s">
        <v>2131</v>
      </c>
      <c r="H366" t="s">
        <v>2132</v>
      </c>
      <c r="I366" t="s">
        <v>2114</v>
      </c>
      <c r="J366" t="s">
        <v>2115</v>
      </c>
      <c r="K366" t="s">
        <v>2133</v>
      </c>
      <c r="L366" t="s">
        <v>2510</v>
      </c>
    </row>
    <row r="367" spans="2:12" x14ac:dyDescent="0.25">
      <c r="B367" t="s">
        <v>1411</v>
      </c>
      <c r="C367">
        <v>0</v>
      </c>
      <c r="D367">
        <v>10</v>
      </c>
      <c r="E367" t="s">
        <v>282</v>
      </c>
      <c r="F367" t="s">
        <v>2161</v>
      </c>
      <c r="G367" t="s">
        <v>2162</v>
      </c>
      <c r="H367" t="s">
        <v>2163</v>
      </c>
      <c r="I367" t="s">
        <v>2114</v>
      </c>
      <c r="J367" t="s">
        <v>2115</v>
      </c>
      <c r="L367" t="s">
        <v>2570</v>
      </c>
    </row>
    <row r="368" spans="2:12" x14ac:dyDescent="0.25">
      <c r="B368" t="s">
        <v>1411</v>
      </c>
      <c r="C368">
        <v>0</v>
      </c>
      <c r="D368">
        <v>10</v>
      </c>
      <c r="E368" t="s">
        <v>282</v>
      </c>
      <c r="F368" t="s">
        <v>2161</v>
      </c>
      <c r="G368" t="s">
        <v>2162</v>
      </c>
      <c r="H368" t="s">
        <v>2163</v>
      </c>
      <c r="I368" t="s">
        <v>2114</v>
      </c>
      <c r="J368" t="s">
        <v>2115</v>
      </c>
      <c r="L368" t="s">
        <v>2520</v>
      </c>
    </row>
    <row r="369" spans="2:12" x14ac:dyDescent="0.25">
      <c r="B369" t="s">
        <v>1421</v>
      </c>
      <c r="C369">
        <v>0</v>
      </c>
      <c r="D369">
        <v>9</v>
      </c>
      <c r="E369" t="s">
        <v>282</v>
      </c>
      <c r="F369" t="s">
        <v>2117</v>
      </c>
      <c r="G369" t="s">
        <v>2118</v>
      </c>
      <c r="H369" t="s">
        <v>2119</v>
      </c>
      <c r="I369" t="s">
        <v>2114</v>
      </c>
      <c r="J369" t="s">
        <v>2115</v>
      </c>
      <c r="L369" t="s">
        <v>2571</v>
      </c>
    </row>
    <row r="370" spans="2:12" x14ac:dyDescent="0.25">
      <c r="B370" t="s">
        <v>1421</v>
      </c>
      <c r="C370">
        <v>0</v>
      </c>
      <c r="D370">
        <v>9</v>
      </c>
      <c r="E370" t="s">
        <v>282</v>
      </c>
      <c r="F370" t="s">
        <v>2117</v>
      </c>
      <c r="G370" t="s">
        <v>2118</v>
      </c>
      <c r="H370" t="s">
        <v>2119</v>
      </c>
      <c r="I370" t="s">
        <v>2114</v>
      </c>
      <c r="J370" t="s">
        <v>2115</v>
      </c>
      <c r="L370" t="s">
        <v>2572</v>
      </c>
    </row>
    <row r="371" spans="2:12" x14ac:dyDescent="0.25">
      <c r="B371" t="s">
        <v>1421</v>
      </c>
      <c r="C371">
        <v>0</v>
      </c>
      <c r="D371">
        <v>9</v>
      </c>
      <c r="E371" t="s">
        <v>282</v>
      </c>
      <c r="F371" t="s">
        <v>2157</v>
      </c>
      <c r="G371" t="s">
        <v>2158</v>
      </c>
      <c r="H371" t="s">
        <v>2159</v>
      </c>
      <c r="I371" t="s">
        <v>2114</v>
      </c>
      <c r="J371" t="s">
        <v>2115</v>
      </c>
      <c r="L371" t="s">
        <v>2501</v>
      </c>
    </row>
    <row r="372" spans="2:12" x14ac:dyDescent="0.25">
      <c r="B372" t="s">
        <v>1421</v>
      </c>
      <c r="C372">
        <v>1</v>
      </c>
      <c r="D372">
        <v>9</v>
      </c>
      <c r="E372" t="s">
        <v>227</v>
      </c>
      <c r="F372" t="s">
        <v>2312</v>
      </c>
      <c r="G372" t="s">
        <v>2313</v>
      </c>
      <c r="H372" t="s">
        <v>2314</v>
      </c>
      <c r="I372" t="s">
        <v>2114</v>
      </c>
      <c r="J372" t="s">
        <v>2115</v>
      </c>
      <c r="K372" t="s">
        <v>2573</v>
      </c>
      <c r="L372" t="s">
        <v>2574</v>
      </c>
    </row>
    <row r="373" spans="2:12" x14ac:dyDescent="0.25">
      <c r="B373" t="s">
        <v>1421</v>
      </c>
      <c r="C373">
        <v>1</v>
      </c>
      <c r="D373">
        <v>9</v>
      </c>
      <c r="E373" t="s">
        <v>227</v>
      </c>
      <c r="F373" t="s">
        <v>2121</v>
      </c>
      <c r="G373" t="s">
        <v>2122</v>
      </c>
      <c r="H373" t="s">
        <v>2123</v>
      </c>
      <c r="I373" t="s">
        <v>2114</v>
      </c>
      <c r="J373" t="s">
        <v>2115</v>
      </c>
      <c r="K373" t="s">
        <v>2174</v>
      </c>
      <c r="L373" t="s">
        <v>2575</v>
      </c>
    </row>
    <row r="374" spans="2:12" x14ac:dyDescent="0.25">
      <c r="B374" t="s">
        <v>1421</v>
      </c>
      <c r="C374">
        <v>1</v>
      </c>
      <c r="D374">
        <v>9</v>
      </c>
      <c r="E374" t="s">
        <v>227</v>
      </c>
      <c r="F374" t="s">
        <v>2121</v>
      </c>
      <c r="G374" t="s">
        <v>2122</v>
      </c>
      <c r="H374" t="s">
        <v>2123</v>
      </c>
      <c r="I374" t="s">
        <v>2114</v>
      </c>
      <c r="J374" t="s">
        <v>2115</v>
      </c>
      <c r="K374" t="s">
        <v>2576</v>
      </c>
      <c r="L374" t="s">
        <v>2574</v>
      </c>
    </row>
    <row r="375" spans="2:12" x14ac:dyDescent="0.25">
      <c r="B375" t="s">
        <v>1421</v>
      </c>
      <c r="C375">
        <v>1</v>
      </c>
      <c r="D375">
        <v>9</v>
      </c>
      <c r="E375" t="s">
        <v>227</v>
      </c>
      <c r="F375" t="s">
        <v>2130</v>
      </c>
      <c r="G375" t="s">
        <v>2131</v>
      </c>
      <c r="H375" t="s">
        <v>2132</v>
      </c>
      <c r="I375" t="s">
        <v>2114</v>
      </c>
      <c r="J375" t="s">
        <v>2115</v>
      </c>
      <c r="K375" t="s">
        <v>2133</v>
      </c>
      <c r="L375" t="s">
        <v>2575</v>
      </c>
    </row>
    <row r="376" spans="2:12" x14ac:dyDescent="0.25">
      <c r="B376" t="s">
        <v>1421</v>
      </c>
      <c r="C376">
        <v>0</v>
      </c>
      <c r="D376">
        <v>9</v>
      </c>
      <c r="E376" t="s">
        <v>282</v>
      </c>
      <c r="F376" t="s">
        <v>2143</v>
      </c>
      <c r="G376" t="s">
        <v>2144</v>
      </c>
      <c r="H376" t="s">
        <v>2145</v>
      </c>
      <c r="I376" t="s">
        <v>2114</v>
      </c>
      <c r="J376" t="s">
        <v>2115</v>
      </c>
      <c r="L376" t="s">
        <v>2577</v>
      </c>
    </row>
    <row r="377" spans="2:12" x14ac:dyDescent="0.25">
      <c r="B377" t="s">
        <v>1421</v>
      </c>
      <c r="C377">
        <v>1</v>
      </c>
      <c r="D377">
        <v>9</v>
      </c>
      <c r="E377" t="s">
        <v>227</v>
      </c>
      <c r="F377" t="s">
        <v>2398</v>
      </c>
      <c r="G377" t="s">
        <v>2399</v>
      </c>
      <c r="H377" t="s">
        <v>2400</v>
      </c>
      <c r="I377" t="s">
        <v>2211</v>
      </c>
      <c r="J377" t="s">
        <v>2212</v>
      </c>
      <c r="K377" t="s">
        <v>2350</v>
      </c>
      <c r="L377" t="s">
        <v>2578</v>
      </c>
    </row>
    <row r="378" spans="2:12" x14ac:dyDescent="0.25">
      <c r="B378" t="s">
        <v>1434</v>
      </c>
      <c r="C378">
        <v>1</v>
      </c>
      <c r="D378">
        <v>7</v>
      </c>
      <c r="E378" t="s">
        <v>317</v>
      </c>
      <c r="F378" t="s">
        <v>2117</v>
      </c>
      <c r="G378" t="s">
        <v>2118</v>
      </c>
      <c r="H378" t="s">
        <v>2119</v>
      </c>
      <c r="I378" t="s">
        <v>2114</v>
      </c>
      <c r="J378" t="s">
        <v>2115</v>
      </c>
      <c r="L378" t="s">
        <v>2566</v>
      </c>
    </row>
    <row r="379" spans="2:12" x14ac:dyDescent="0.25">
      <c r="B379" t="s">
        <v>1434</v>
      </c>
      <c r="C379">
        <v>1</v>
      </c>
      <c r="D379">
        <v>7</v>
      </c>
      <c r="E379" t="s">
        <v>317</v>
      </c>
      <c r="F379" t="s">
        <v>2157</v>
      </c>
      <c r="G379" t="s">
        <v>2158</v>
      </c>
      <c r="H379" t="s">
        <v>2159</v>
      </c>
      <c r="I379" t="s">
        <v>2114</v>
      </c>
      <c r="J379" t="s">
        <v>2115</v>
      </c>
      <c r="L379" t="s">
        <v>2579</v>
      </c>
    </row>
    <row r="380" spans="2:12" x14ac:dyDescent="0.25">
      <c r="B380" t="s">
        <v>1434</v>
      </c>
      <c r="C380">
        <v>2</v>
      </c>
      <c r="D380">
        <v>7</v>
      </c>
      <c r="E380" t="s">
        <v>317</v>
      </c>
      <c r="F380" t="s">
        <v>2121</v>
      </c>
      <c r="G380" t="s">
        <v>2122</v>
      </c>
      <c r="H380" t="s">
        <v>2123</v>
      </c>
      <c r="I380" t="s">
        <v>2114</v>
      </c>
      <c r="J380" t="s">
        <v>2115</v>
      </c>
      <c r="K380" t="s">
        <v>2174</v>
      </c>
      <c r="L380" t="s">
        <v>2580</v>
      </c>
    </row>
    <row r="381" spans="2:12" x14ac:dyDescent="0.25">
      <c r="B381" t="s">
        <v>1434</v>
      </c>
      <c r="C381">
        <v>0</v>
      </c>
      <c r="D381">
        <v>7</v>
      </c>
      <c r="E381" t="s">
        <v>317</v>
      </c>
      <c r="F381" t="s">
        <v>2111</v>
      </c>
      <c r="G381" t="s">
        <v>2112</v>
      </c>
      <c r="H381" t="s">
        <v>2113</v>
      </c>
      <c r="I381" t="s">
        <v>2114</v>
      </c>
      <c r="J381" t="s">
        <v>2115</v>
      </c>
      <c r="L381" t="s">
        <v>2581</v>
      </c>
    </row>
    <row r="382" spans="2:12" x14ac:dyDescent="0.25">
      <c r="B382" t="s">
        <v>1434</v>
      </c>
      <c r="C382">
        <v>1</v>
      </c>
      <c r="D382">
        <v>7</v>
      </c>
      <c r="E382" t="s">
        <v>317</v>
      </c>
      <c r="F382" t="s">
        <v>2167</v>
      </c>
      <c r="G382" t="s">
        <v>2168</v>
      </c>
      <c r="H382" t="s">
        <v>2169</v>
      </c>
      <c r="I382" t="s">
        <v>2114</v>
      </c>
      <c r="J382" t="s">
        <v>2115</v>
      </c>
      <c r="L382" t="s">
        <v>2418</v>
      </c>
    </row>
    <row r="383" spans="2:12" x14ac:dyDescent="0.25">
      <c r="B383" t="s">
        <v>1434</v>
      </c>
      <c r="C383">
        <v>0</v>
      </c>
      <c r="D383">
        <v>7</v>
      </c>
      <c r="E383" t="s">
        <v>317</v>
      </c>
      <c r="F383" t="s">
        <v>2389</v>
      </c>
      <c r="G383" t="s">
        <v>2390</v>
      </c>
      <c r="H383" t="s">
        <v>2391</v>
      </c>
      <c r="I383" t="s">
        <v>2114</v>
      </c>
      <c r="J383" t="s">
        <v>2115</v>
      </c>
      <c r="L383" t="s">
        <v>2582</v>
      </c>
    </row>
    <row r="384" spans="2:12" x14ac:dyDescent="0.25">
      <c r="B384" t="s">
        <v>1434</v>
      </c>
      <c r="C384">
        <v>2</v>
      </c>
      <c r="D384">
        <v>7</v>
      </c>
      <c r="E384" t="s">
        <v>317</v>
      </c>
      <c r="F384" t="s">
        <v>2583</v>
      </c>
      <c r="G384" t="s">
        <v>2584</v>
      </c>
      <c r="H384" t="s">
        <v>2585</v>
      </c>
      <c r="I384" t="s">
        <v>2211</v>
      </c>
      <c r="J384" t="s">
        <v>2212</v>
      </c>
      <c r="K384" t="s">
        <v>2350</v>
      </c>
      <c r="L384" t="s">
        <v>2580</v>
      </c>
    </row>
    <row r="385" spans="2:12" x14ac:dyDescent="0.25">
      <c r="B385" t="s">
        <v>1443</v>
      </c>
      <c r="C385">
        <v>1</v>
      </c>
      <c r="D385">
        <v>4</v>
      </c>
      <c r="E385" t="s">
        <v>282</v>
      </c>
      <c r="F385" t="s">
        <v>2157</v>
      </c>
      <c r="G385" t="s">
        <v>2158</v>
      </c>
      <c r="H385" t="s">
        <v>2159</v>
      </c>
      <c r="I385" t="s">
        <v>2114</v>
      </c>
      <c r="J385" t="s">
        <v>2115</v>
      </c>
      <c r="L385" t="s">
        <v>2527</v>
      </c>
    </row>
    <row r="386" spans="2:12" x14ac:dyDescent="0.25">
      <c r="B386" t="s">
        <v>1443</v>
      </c>
      <c r="C386">
        <v>2</v>
      </c>
      <c r="D386">
        <v>4</v>
      </c>
      <c r="E386" t="s">
        <v>282</v>
      </c>
      <c r="F386" t="s">
        <v>2157</v>
      </c>
      <c r="G386" t="s">
        <v>2158</v>
      </c>
      <c r="H386" t="s">
        <v>2159</v>
      </c>
      <c r="I386" t="s">
        <v>2114</v>
      </c>
      <c r="J386" t="s">
        <v>2115</v>
      </c>
      <c r="L386" t="s">
        <v>2558</v>
      </c>
    </row>
    <row r="387" spans="2:12" x14ac:dyDescent="0.25">
      <c r="B387" t="s">
        <v>1443</v>
      </c>
      <c r="C387">
        <v>3</v>
      </c>
      <c r="D387">
        <v>4</v>
      </c>
      <c r="E387" t="s">
        <v>282</v>
      </c>
      <c r="F387" t="s">
        <v>2157</v>
      </c>
      <c r="G387" t="s">
        <v>2158</v>
      </c>
      <c r="H387" t="s">
        <v>2159</v>
      </c>
      <c r="I387" t="s">
        <v>2114</v>
      </c>
      <c r="J387" t="s">
        <v>2115</v>
      </c>
      <c r="L387" t="s">
        <v>2473</v>
      </c>
    </row>
    <row r="388" spans="2:12" x14ac:dyDescent="0.25">
      <c r="B388" t="s">
        <v>1443</v>
      </c>
      <c r="C388">
        <v>0</v>
      </c>
      <c r="D388">
        <v>4</v>
      </c>
      <c r="E388" t="s">
        <v>282</v>
      </c>
      <c r="F388" t="s">
        <v>2143</v>
      </c>
      <c r="G388" t="s">
        <v>2144</v>
      </c>
      <c r="H388" t="s">
        <v>2145</v>
      </c>
      <c r="I388" t="s">
        <v>2114</v>
      </c>
      <c r="J388" t="s">
        <v>2115</v>
      </c>
      <c r="L388" t="s">
        <v>2129</v>
      </c>
    </row>
    <row r="389" spans="2:12" x14ac:dyDescent="0.25">
      <c r="B389" t="s">
        <v>1457</v>
      </c>
      <c r="C389">
        <v>1</v>
      </c>
      <c r="D389">
        <v>4</v>
      </c>
      <c r="E389" t="s">
        <v>282</v>
      </c>
      <c r="F389" t="s">
        <v>2130</v>
      </c>
      <c r="G389" t="s">
        <v>2131</v>
      </c>
      <c r="H389" t="s">
        <v>2132</v>
      </c>
      <c r="I389" t="s">
        <v>2114</v>
      </c>
      <c r="J389" t="s">
        <v>2115</v>
      </c>
      <c r="K389" t="s">
        <v>2586</v>
      </c>
      <c r="L389" t="s">
        <v>2136</v>
      </c>
    </row>
    <row r="390" spans="2:12" x14ac:dyDescent="0.25">
      <c r="B390" t="s">
        <v>1457</v>
      </c>
      <c r="C390">
        <v>3</v>
      </c>
      <c r="D390">
        <v>4</v>
      </c>
      <c r="E390" t="s">
        <v>282</v>
      </c>
      <c r="F390" t="s">
        <v>2130</v>
      </c>
      <c r="G390" t="s">
        <v>2131</v>
      </c>
      <c r="H390" t="s">
        <v>2132</v>
      </c>
      <c r="I390" t="s">
        <v>2114</v>
      </c>
      <c r="J390" t="s">
        <v>2115</v>
      </c>
      <c r="K390" t="s">
        <v>2586</v>
      </c>
      <c r="L390" t="s">
        <v>2141</v>
      </c>
    </row>
    <row r="391" spans="2:12" x14ac:dyDescent="0.25">
      <c r="B391" t="s">
        <v>1457</v>
      </c>
      <c r="C391">
        <v>0</v>
      </c>
      <c r="D391">
        <v>4</v>
      </c>
      <c r="E391" t="s">
        <v>282</v>
      </c>
      <c r="F391" t="s">
        <v>2111</v>
      </c>
      <c r="G391" t="s">
        <v>2112</v>
      </c>
      <c r="H391" t="s">
        <v>2113</v>
      </c>
      <c r="I391" t="s">
        <v>2114</v>
      </c>
      <c r="J391" t="s">
        <v>2115</v>
      </c>
      <c r="L391" t="s">
        <v>2587</v>
      </c>
    </row>
    <row r="392" spans="2:12" x14ac:dyDescent="0.25">
      <c r="B392" t="s">
        <v>1457</v>
      </c>
      <c r="C392">
        <v>3</v>
      </c>
      <c r="D392">
        <v>4</v>
      </c>
      <c r="E392" t="s">
        <v>282</v>
      </c>
      <c r="F392" t="s">
        <v>2347</v>
      </c>
      <c r="G392" t="s">
        <v>2348</v>
      </c>
      <c r="H392" t="s">
        <v>2349</v>
      </c>
      <c r="I392" t="s">
        <v>2211</v>
      </c>
      <c r="J392" t="s">
        <v>2212</v>
      </c>
      <c r="K392" t="s">
        <v>2586</v>
      </c>
      <c r="L392" t="s">
        <v>2141</v>
      </c>
    </row>
    <row r="393" spans="2:12" x14ac:dyDescent="0.25">
      <c r="B393" t="s">
        <v>1474</v>
      </c>
      <c r="C393">
        <v>0</v>
      </c>
      <c r="D393">
        <v>9</v>
      </c>
      <c r="E393" t="s">
        <v>282</v>
      </c>
      <c r="F393" t="s">
        <v>2157</v>
      </c>
      <c r="G393" t="s">
        <v>2158</v>
      </c>
      <c r="H393" t="s">
        <v>2159</v>
      </c>
      <c r="I393" t="s">
        <v>2114</v>
      </c>
      <c r="J393" t="s">
        <v>2115</v>
      </c>
      <c r="K393" t="s">
        <v>2500</v>
      </c>
      <c r="L393" t="s">
        <v>2588</v>
      </c>
    </row>
    <row r="394" spans="2:12" x14ac:dyDescent="0.25">
      <c r="B394" t="s">
        <v>1474</v>
      </c>
      <c r="C394">
        <v>1</v>
      </c>
      <c r="D394">
        <v>9</v>
      </c>
      <c r="E394" t="s">
        <v>282</v>
      </c>
      <c r="F394" t="s">
        <v>2121</v>
      </c>
      <c r="G394" t="s">
        <v>2122</v>
      </c>
      <c r="H394" t="s">
        <v>2123</v>
      </c>
      <c r="I394" t="s">
        <v>2114</v>
      </c>
      <c r="J394" t="s">
        <v>2115</v>
      </c>
      <c r="K394" t="s">
        <v>2576</v>
      </c>
      <c r="L394" t="s">
        <v>2589</v>
      </c>
    </row>
    <row r="395" spans="2:12" x14ac:dyDescent="0.25">
      <c r="B395" t="s">
        <v>1474</v>
      </c>
      <c r="C395">
        <v>1</v>
      </c>
      <c r="D395">
        <v>9</v>
      </c>
      <c r="E395" t="s">
        <v>282</v>
      </c>
      <c r="F395" t="s">
        <v>2121</v>
      </c>
      <c r="G395" t="s">
        <v>2122</v>
      </c>
      <c r="H395" t="s">
        <v>2123</v>
      </c>
      <c r="I395" t="s">
        <v>2114</v>
      </c>
      <c r="J395" t="s">
        <v>2115</v>
      </c>
      <c r="K395" t="s">
        <v>2590</v>
      </c>
      <c r="L395" t="s">
        <v>2591</v>
      </c>
    </row>
    <row r="396" spans="2:12" x14ac:dyDescent="0.25">
      <c r="B396" t="s">
        <v>1474</v>
      </c>
      <c r="C396">
        <v>1</v>
      </c>
      <c r="D396">
        <v>9</v>
      </c>
      <c r="E396" t="s">
        <v>282</v>
      </c>
      <c r="F396" t="s">
        <v>2121</v>
      </c>
      <c r="G396" t="s">
        <v>2122</v>
      </c>
      <c r="H396" t="s">
        <v>2123</v>
      </c>
      <c r="I396" t="s">
        <v>2114</v>
      </c>
      <c r="J396" t="s">
        <v>2115</v>
      </c>
      <c r="K396" t="s">
        <v>2174</v>
      </c>
      <c r="L396" t="s">
        <v>2362</v>
      </c>
    </row>
    <row r="397" spans="2:12" x14ac:dyDescent="0.25">
      <c r="B397" t="s">
        <v>1474</v>
      </c>
      <c r="C397">
        <v>1</v>
      </c>
      <c r="D397">
        <v>9</v>
      </c>
      <c r="E397" t="s">
        <v>282</v>
      </c>
      <c r="F397" t="s">
        <v>2130</v>
      </c>
      <c r="G397" t="s">
        <v>2131</v>
      </c>
      <c r="H397" t="s">
        <v>2132</v>
      </c>
      <c r="I397" t="s">
        <v>2114</v>
      </c>
      <c r="J397" t="s">
        <v>2115</v>
      </c>
      <c r="K397" t="s">
        <v>2133</v>
      </c>
      <c r="L397" t="s">
        <v>2362</v>
      </c>
    </row>
    <row r="398" spans="2:12" x14ac:dyDescent="0.25">
      <c r="B398" t="s">
        <v>1474</v>
      </c>
      <c r="C398">
        <v>1</v>
      </c>
      <c r="D398">
        <v>9</v>
      </c>
      <c r="E398" t="s">
        <v>282</v>
      </c>
      <c r="F398" t="s">
        <v>2184</v>
      </c>
      <c r="G398" t="s">
        <v>2185</v>
      </c>
      <c r="H398" t="s">
        <v>2186</v>
      </c>
      <c r="I398" t="s">
        <v>2114</v>
      </c>
      <c r="J398" t="s">
        <v>2115</v>
      </c>
      <c r="L398" t="s">
        <v>2592</v>
      </c>
    </row>
    <row r="399" spans="2:12" x14ac:dyDescent="0.25">
      <c r="B399" t="s">
        <v>1474</v>
      </c>
      <c r="C399">
        <v>0</v>
      </c>
      <c r="D399">
        <v>9</v>
      </c>
      <c r="E399" t="s">
        <v>282</v>
      </c>
      <c r="F399" t="s">
        <v>2161</v>
      </c>
      <c r="G399" t="s">
        <v>2162</v>
      </c>
      <c r="H399" t="s">
        <v>2163</v>
      </c>
      <c r="I399" t="s">
        <v>2114</v>
      </c>
      <c r="J399" t="s">
        <v>2115</v>
      </c>
      <c r="L399" t="s">
        <v>2151</v>
      </c>
    </row>
    <row r="400" spans="2:12" x14ac:dyDescent="0.25">
      <c r="B400" t="s">
        <v>1474</v>
      </c>
      <c r="C400">
        <v>0</v>
      </c>
      <c r="D400">
        <v>9</v>
      </c>
      <c r="E400" t="s">
        <v>282</v>
      </c>
      <c r="F400" t="s">
        <v>2143</v>
      </c>
      <c r="G400" t="s">
        <v>2144</v>
      </c>
      <c r="H400" t="s">
        <v>2145</v>
      </c>
      <c r="I400" t="s">
        <v>2114</v>
      </c>
      <c r="J400" t="s">
        <v>2115</v>
      </c>
      <c r="L400" t="s">
        <v>2241</v>
      </c>
    </row>
    <row r="401" spans="2:12" x14ac:dyDescent="0.25">
      <c r="B401" t="s">
        <v>1474</v>
      </c>
      <c r="C401">
        <v>1</v>
      </c>
      <c r="D401">
        <v>9</v>
      </c>
      <c r="E401" t="s">
        <v>227</v>
      </c>
      <c r="F401" t="s">
        <v>2347</v>
      </c>
      <c r="G401" t="s">
        <v>2348</v>
      </c>
      <c r="H401" t="s">
        <v>2349</v>
      </c>
      <c r="I401" t="s">
        <v>2211</v>
      </c>
      <c r="J401" t="s">
        <v>2212</v>
      </c>
      <c r="K401" t="s">
        <v>2350</v>
      </c>
      <c r="L401" t="s">
        <v>2593</v>
      </c>
    </row>
    <row r="402" spans="2:12" x14ac:dyDescent="0.25">
      <c r="B402" t="s">
        <v>1488</v>
      </c>
      <c r="C402">
        <v>1</v>
      </c>
      <c r="D402">
        <v>4</v>
      </c>
      <c r="E402" t="s">
        <v>282</v>
      </c>
      <c r="F402" t="s">
        <v>2157</v>
      </c>
      <c r="G402" t="s">
        <v>2158</v>
      </c>
      <c r="H402" t="s">
        <v>2159</v>
      </c>
      <c r="I402" t="s">
        <v>2114</v>
      </c>
      <c r="J402" t="s">
        <v>2115</v>
      </c>
      <c r="L402" t="s">
        <v>2594</v>
      </c>
    </row>
    <row r="403" spans="2:12" x14ac:dyDescent="0.25">
      <c r="B403" t="s">
        <v>1488</v>
      </c>
      <c r="C403">
        <v>1</v>
      </c>
      <c r="D403">
        <v>4</v>
      </c>
      <c r="E403" t="s">
        <v>282</v>
      </c>
      <c r="F403" t="s">
        <v>2157</v>
      </c>
      <c r="G403" t="s">
        <v>2158</v>
      </c>
      <c r="H403" t="s">
        <v>2159</v>
      </c>
      <c r="I403" t="s">
        <v>2114</v>
      </c>
      <c r="J403" t="s">
        <v>2115</v>
      </c>
      <c r="K403" t="s">
        <v>2595</v>
      </c>
      <c r="L403" t="s">
        <v>2127</v>
      </c>
    </row>
    <row r="404" spans="2:12" x14ac:dyDescent="0.25">
      <c r="B404" t="s">
        <v>1488</v>
      </c>
      <c r="C404">
        <v>0</v>
      </c>
      <c r="D404">
        <v>4</v>
      </c>
      <c r="E404" t="s">
        <v>282</v>
      </c>
      <c r="F404" t="s">
        <v>2143</v>
      </c>
      <c r="G404" t="s">
        <v>2144</v>
      </c>
      <c r="H404" t="s">
        <v>2145</v>
      </c>
      <c r="I404" t="s">
        <v>2114</v>
      </c>
      <c r="J404" t="s">
        <v>2115</v>
      </c>
      <c r="L404" t="s">
        <v>2596</v>
      </c>
    </row>
    <row r="405" spans="2:12" x14ac:dyDescent="0.25">
      <c r="B405" t="s">
        <v>1488</v>
      </c>
      <c r="C405">
        <v>0</v>
      </c>
      <c r="D405">
        <v>4</v>
      </c>
      <c r="E405" t="s">
        <v>282</v>
      </c>
      <c r="F405" t="s">
        <v>2111</v>
      </c>
      <c r="G405" t="s">
        <v>2112</v>
      </c>
      <c r="H405" t="s">
        <v>2113</v>
      </c>
      <c r="I405" t="s">
        <v>2114</v>
      </c>
      <c r="J405" t="s">
        <v>2115</v>
      </c>
      <c r="K405" t="s">
        <v>2597</v>
      </c>
      <c r="L405" t="s">
        <v>2598</v>
      </c>
    </row>
    <row r="406" spans="2:12" x14ac:dyDescent="0.25">
      <c r="B406" t="s">
        <v>1508</v>
      </c>
      <c r="C406">
        <v>1</v>
      </c>
      <c r="D406">
        <v>5</v>
      </c>
      <c r="E406" t="s">
        <v>282</v>
      </c>
      <c r="F406" t="s">
        <v>2178</v>
      </c>
      <c r="G406" t="s">
        <v>2179</v>
      </c>
      <c r="H406" t="s">
        <v>2180</v>
      </c>
      <c r="I406" t="s">
        <v>2114</v>
      </c>
      <c r="J406" t="s">
        <v>2115</v>
      </c>
      <c r="L406" t="s">
        <v>2599</v>
      </c>
    </row>
    <row r="407" spans="2:12" x14ac:dyDescent="0.25">
      <c r="B407" t="s">
        <v>1508</v>
      </c>
      <c r="C407">
        <v>1</v>
      </c>
      <c r="D407">
        <v>5</v>
      </c>
      <c r="E407" t="s">
        <v>282</v>
      </c>
      <c r="F407" t="s">
        <v>2312</v>
      </c>
      <c r="G407" t="s">
        <v>2313</v>
      </c>
      <c r="H407" t="s">
        <v>2314</v>
      </c>
      <c r="I407" t="s">
        <v>2114</v>
      </c>
      <c r="J407" t="s">
        <v>2115</v>
      </c>
      <c r="K407" t="s">
        <v>2600</v>
      </c>
      <c r="L407" t="s">
        <v>2222</v>
      </c>
    </row>
    <row r="408" spans="2:12" x14ac:dyDescent="0.25">
      <c r="B408" t="s">
        <v>1508</v>
      </c>
      <c r="C408">
        <v>1</v>
      </c>
      <c r="D408">
        <v>5</v>
      </c>
      <c r="E408" t="s">
        <v>282</v>
      </c>
      <c r="F408" t="s">
        <v>2184</v>
      </c>
      <c r="G408" t="s">
        <v>2185</v>
      </c>
      <c r="H408" t="s">
        <v>2186</v>
      </c>
      <c r="I408" t="s">
        <v>2114</v>
      </c>
      <c r="J408" t="s">
        <v>2115</v>
      </c>
      <c r="L408" t="s">
        <v>2222</v>
      </c>
    </row>
    <row r="409" spans="2:12" x14ac:dyDescent="0.25">
      <c r="B409" t="s">
        <v>1508</v>
      </c>
      <c r="C409">
        <v>0</v>
      </c>
      <c r="D409">
        <v>5</v>
      </c>
      <c r="E409" t="s">
        <v>282</v>
      </c>
      <c r="F409" t="s">
        <v>2143</v>
      </c>
      <c r="G409" t="s">
        <v>2144</v>
      </c>
      <c r="H409" t="s">
        <v>2145</v>
      </c>
      <c r="I409" t="s">
        <v>2114</v>
      </c>
      <c r="J409" t="s">
        <v>2115</v>
      </c>
      <c r="L409" t="s">
        <v>2193</v>
      </c>
    </row>
    <row r="410" spans="2:12" x14ac:dyDescent="0.25">
      <c r="B410" t="s">
        <v>1508</v>
      </c>
      <c r="C410">
        <v>1</v>
      </c>
      <c r="D410">
        <v>5</v>
      </c>
      <c r="E410" t="s">
        <v>282</v>
      </c>
      <c r="F410" t="s">
        <v>2347</v>
      </c>
      <c r="G410" t="s">
        <v>2348</v>
      </c>
      <c r="H410" t="s">
        <v>2349</v>
      </c>
      <c r="I410" t="s">
        <v>2211</v>
      </c>
      <c r="J410" t="s">
        <v>2212</v>
      </c>
      <c r="K410" t="s">
        <v>2350</v>
      </c>
      <c r="L410" t="s">
        <v>2222</v>
      </c>
    </row>
    <row r="411" spans="2:12" x14ac:dyDescent="0.25">
      <c r="B411" t="s">
        <v>1518</v>
      </c>
      <c r="C411">
        <v>0</v>
      </c>
      <c r="D411">
        <v>2</v>
      </c>
      <c r="E411" t="s">
        <v>282</v>
      </c>
      <c r="F411" t="s">
        <v>2157</v>
      </c>
      <c r="G411" t="s">
        <v>2158</v>
      </c>
      <c r="H411" t="s">
        <v>2159</v>
      </c>
      <c r="I411" t="s">
        <v>2114</v>
      </c>
      <c r="J411" t="s">
        <v>2115</v>
      </c>
      <c r="L411" t="s">
        <v>2222</v>
      </c>
    </row>
    <row r="412" spans="2:12" x14ac:dyDescent="0.25">
      <c r="B412" t="s">
        <v>1518</v>
      </c>
      <c r="C412">
        <v>0</v>
      </c>
      <c r="D412">
        <v>2</v>
      </c>
      <c r="E412" t="s">
        <v>282</v>
      </c>
      <c r="F412" t="s">
        <v>2161</v>
      </c>
      <c r="G412" t="s">
        <v>2162</v>
      </c>
      <c r="H412" t="s">
        <v>2163</v>
      </c>
      <c r="I412" t="s">
        <v>2114</v>
      </c>
      <c r="J412" t="s">
        <v>2115</v>
      </c>
      <c r="K412" t="s">
        <v>2601</v>
      </c>
      <c r="L412" t="s">
        <v>2602</v>
      </c>
    </row>
    <row r="413" spans="2:12" x14ac:dyDescent="0.25">
      <c r="B413" t="s">
        <v>1530</v>
      </c>
      <c r="C413">
        <v>0</v>
      </c>
      <c r="D413">
        <v>2</v>
      </c>
      <c r="E413" t="s">
        <v>282</v>
      </c>
      <c r="F413" t="s">
        <v>2157</v>
      </c>
      <c r="G413" t="s">
        <v>2158</v>
      </c>
      <c r="H413" t="s">
        <v>2159</v>
      </c>
      <c r="I413" t="s">
        <v>2114</v>
      </c>
      <c r="J413" t="s">
        <v>2115</v>
      </c>
      <c r="L413" t="s">
        <v>2603</v>
      </c>
    </row>
    <row r="414" spans="2:12" x14ac:dyDescent="0.25">
      <c r="B414" t="s">
        <v>1530</v>
      </c>
      <c r="C414">
        <v>0</v>
      </c>
      <c r="D414">
        <v>2</v>
      </c>
      <c r="E414" t="s">
        <v>282</v>
      </c>
      <c r="F414" t="s">
        <v>2111</v>
      </c>
      <c r="G414" t="s">
        <v>2112</v>
      </c>
      <c r="H414" t="s">
        <v>2113</v>
      </c>
      <c r="I414" t="s">
        <v>2114</v>
      </c>
      <c r="J414" t="s">
        <v>2115</v>
      </c>
      <c r="L414" t="s">
        <v>2274</v>
      </c>
    </row>
    <row r="415" spans="2:12" x14ac:dyDescent="0.25">
      <c r="B415" t="s">
        <v>1542</v>
      </c>
      <c r="C415">
        <v>0</v>
      </c>
      <c r="D415">
        <v>2</v>
      </c>
      <c r="E415" t="s">
        <v>282</v>
      </c>
      <c r="F415" t="s">
        <v>2157</v>
      </c>
      <c r="G415" t="s">
        <v>2158</v>
      </c>
      <c r="H415" t="s">
        <v>2159</v>
      </c>
      <c r="I415" t="s">
        <v>2114</v>
      </c>
      <c r="J415" t="s">
        <v>2115</v>
      </c>
      <c r="L415" t="s">
        <v>2604</v>
      </c>
    </row>
    <row r="416" spans="2:12" x14ac:dyDescent="0.25">
      <c r="B416" t="s">
        <v>1542</v>
      </c>
      <c r="C416">
        <v>0</v>
      </c>
      <c r="D416">
        <v>2</v>
      </c>
      <c r="E416" t="s">
        <v>282</v>
      </c>
      <c r="F416" t="s">
        <v>2111</v>
      </c>
      <c r="G416" t="s">
        <v>2112</v>
      </c>
      <c r="H416" t="s">
        <v>2113</v>
      </c>
      <c r="I416" t="s">
        <v>2114</v>
      </c>
      <c r="J416" t="s">
        <v>2115</v>
      </c>
      <c r="L416" t="s">
        <v>2274</v>
      </c>
    </row>
    <row r="417" spans="2:12" x14ac:dyDescent="0.25">
      <c r="B417" t="s">
        <v>1549</v>
      </c>
      <c r="C417">
        <v>1</v>
      </c>
      <c r="D417">
        <v>3</v>
      </c>
      <c r="E417" t="s">
        <v>282</v>
      </c>
      <c r="F417" t="s">
        <v>2130</v>
      </c>
      <c r="G417" t="s">
        <v>2131</v>
      </c>
      <c r="H417" t="s">
        <v>2132</v>
      </c>
      <c r="I417" t="s">
        <v>2114</v>
      </c>
      <c r="J417" t="s">
        <v>2115</v>
      </c>
      <c r="L417" t="s">
        <v>2605</v>
      </c>
    </row>
    <row r="418" spans="2:12" x14ac:dyDescent="0.25">
      <c r="B418" t="s">
        <v>1549</v>
      </c>
      <c r="C418">
        <v>2</v>
      </c>
      <c r="D418">
        <v>3</v>
      </c>
      <c r="E418" t="s">
        <v>282</v>
      </c>
      <c r="F418" t="s">
        <v>2130</v>
      </c>
      <c r="G418" t="s">
        <v>2131</v>
      </c>
      <c r="H418" t="s">
        <v>2132</v>
      </c>
      <c r="I418" t="s">
        <v>2114</v>
      </c>
      <c r="J418" t="s">
        <v>2115</v>
      </c>
      <c r="L418" t="s">
        <v>2605</v>
      </c>
    </row>
    <row r="419" spans="2:12" x14ac:dyDescent="0.25">
      <c r="B419" t="s">
        <v>1549</v>
      </c>
      <c r="C419">
        <v>0</v>
      </c>
      <c r="D419">
        <v>3</v>
      </c>
      <c r="E419" t="s">
        <v>282</v>
      </c>
      <c r="F419" t="s">
        <v>2111</v>
      </c>
      <c r="G419" t="s">
        <v>2112</v>
      </c>
      <c r="H419" t="s">
        <v>2113</v>
      </c>
      <c r="I419" t="s">
        <v>2114</v>
      </c>
      <c r="J419" t="s">
        <v>2115</v>
      </c>
      <c r="L419" t="s">
        <v>2188</v>
      </c>
    </row>
    <row r="420" spans="2:12" x14ac:dyDescent="0.25">
      <c r="B420" t="s">
        <v>1559</v>
      </c>
      <c r="C420">
        <v>0</v>
      </c>
      <c r="D420">
        <v>2</v>
      </c>
      <c r="E420" t="s">
        <v>101</v>
      </c>
      <c r="F420" t="s">
        <v>2288</v>
      </c>
      <c r="G420" t="s">
        <v>2289</v>
      </c>
      <c r="H420" t="s">
        <v>2290</v>
      </c>
      <c r="I420" t="s">
        <v>2114</v>
      </c>
      <c r="J420" t="s">
        <v>2115</v>
      </c>
      <c r="L420" t="s">
        <v>2606</v>
      </c>
    </row>
    <row r="421" spans="2:12" x14ac:dyDescent="0.25">
      <c r="B421" t="s">
        <v>1559</v>
      </c>
      <c r="C421">
        <v>0</v>
      </c>
      <c r="D421">
        <v>2</v>
      </c>
      <c r="E421" t="s">
        <v>282</v>
      </c>
      <c r="F421" t="s">
        <v>2395</v>
      </c>
      <c r="G421" t="s">
        <v>2396</v>
      </c>
      <c r="H421" t="s">
        <v>2397</v>
      </c>
      <c r="I421" t="s">
        <v>2114</v>
      </c>
      <c r="J421" t="s">
        <v>2115</v>
      </c>
      <c r="K421" t="s">
        <v>2607</v>
      </c>
      <c r="L421" t="s">
        <v>2304</v>
      </c>
    </row>
    <row r="422" spans="2:12" x14ac:dyDescent="0.25">
      <c r="B422" t="s">
        <v>1572</v>
      </c>
      <c r="C422">
        <v>1</v>
      </c>
      <c r="D422">
        <v>1</v>
      </c>
      <c r="E422" t="s">
        <v>227</v>
      </c>
      <c r="F422" t="s">
        <v>2121</v>
      </c>
      <c r="G422" t="s">
        <v>2122</v>
      </c>
      <c r="H422" t="s">
        <v>2123</v>
      </c>
      <c r="I422" t="s">
        <v>2114</v>
      </c>
      <c r="J422" t="s">
        <v>2115</v>
      </c>
      <c r="K422" t="s">
        <v>2124</v>
      </c>
      <c r="L422" t="s">
        <v>2170</v>
      </c>
    </row>
    <row r="423" spans="2:12" x14ac:dyDescent="0.25">
      <c r="B423" t="s">
        <v>1577</v>
      </c>
      <c r="C423">
        <v>0</v>
      </c>
      <c r="D423">
        <v>1</v>
      </c>
      <c r="E423" t="s">
        <v>282</v>
      </c>
      <c r="F423" t="s">
        <v>2161</v>
      </c>
      <c r="G423" t="s">
        <v>2162</v>
      </c>
      <c r="H423" t="s">
        <v>2163</v>
      </c>
      <c r="I423" t="s">
        <v>2114</v>
      </c>
      <c r="J423" t="s">
        <v>2115</v>
      </c>
      <c r="L423" t="s">
        <v>2223</v>
      </c>
    </row>
    <row r="424" spans="2:12" x14ac:dyDescent="0.25">
      <c r="B424" t="s">
        <v>1589</v>
      </c>
      <c r="C424">
        <v>0</v>
      </c>
      <c r="D424">
        <v>4</v>
      </c>
      <c r="E424" t="s">
        <v>282</v>
      </c>
      <c r="F424" t="s">
        <v>2117</v>
      </c>
      <c r="G424" t="s">
        <v>2118</v>
      </c>
      <c r="H424" t="s">
        <v>2119</v>
      </c>
      <c r="I424" t="s">
        <v>2114</v>
      </c>
      <c r="J424" t="s">
        <v>2115</v>
      </c>
      <c r="L424" t="s">
        <v>2127</v>
      </c>
    </row>
    <row r="425" spans="2:12" x14ac:dyDescent="0.25">
      <c r="B425" t="s">
        <v>1589</v>
      </c>
      <c r="C425">
        <v>0</v>
      </c>
      <c r="D425">
        <v>4</v>
      </c>
      <c r="E425" t="s">
        <v>282</v>
      </c>
      <c r="F425" t="s">
        <v>2111</v>
      </c>
      <c r="G425" t="s">
        <v>2112</v>
      </c>
      <c r="H425" t="s">
        <v>2113</v>
      </c>
      <c r="I425" t="s">
        <v>2114</v>
      </c>
      <c r="J425" t="s">
        <v>2115</v>
      </c>
      <c r="L425" t="s">
        <v>2372</v>
      </c>
    </row>
    <row r="426" spans="2:12" x14ac:dyDescent="0.25">
      <c r="B426" t="s">
        <v>1589</v>
      </c>
      <c r="C426">
        <v>1</v>
      </c>
      <c r="D426">
        <v>4</v>
      </c>
      <c r="E426" t="s">
        <v>282</v>
      </c>
      <c r="F426" t="s">
        <v>2167</v>
      </c>
      <c r="G426" t="s">
        <v>2168</v>
      </c>
      <c r="H426" t="s">
        <v>2169</v>
      </c>
      <c r="I426" t="s">
        <v>2114</v>
      </c>
      <c r="J426" t="s">
        <v>2115</v>
      </c>
      <c r="L426" t="s">
        <v>2501</v>
      </c>
    </row>
    <row r="427" spans="2:12" x14ac:dyDescent="0.25">
      <c r="B427" t="s">
        <v>1589</v>
      </c>
      <c r="C427">
        <v>0</v>
      </c>
      <c r="D427">
        <v>4</v>
      </c>
      <c r="E427" t="s">
        <v>101</v>
      </c>
      <c r="F427" t="s">
        <v>2395</v>
      </c>
      <c r="G427" t="s">
        <v>2396</v>
      </c>
      <c r="H427" t="s">
        <v>2397</v>
      </c>
      <c r="I427" t="s">
        <v>2114</v>
      </c>
      <c r="J427" t="s">
        <v>2115</v>
      </c>
      <c r="K427" t="s">
        <v>2608</v>
      </c>
      <c r="L427" t="s">
        <v>2609</v>
      </c>
    </row>
    <row r="428" spans="2:12" x14ac:dyDescent="0.25">
      <c r="B428" t="s">
        <v>1606</v>
      </c>
      <c r="C428">
        <v>0</v>
      </c>
      <c r="D428">
        <v>4</v>
      </c>
      <c r="E428" t="s">
        <v>122</v>
      </c>
      <c r="F428" t="s">
        <v>2117</v>
      </c>
      <c r="G428" t="s">
        <v>2118</v>
      </c>
      <c r="H428" t="s">
        <v>2119</v>
      </c>
      <c r="I428" t="s">
        <v>2114</v>
      </c>
      <c r="J428" t="s">
        <v>2115</v>
      </c>
      <c r="K428" t="s">
        <v>2610</v>
      </c>
      <c r="L428" t="s">
        <v>2611</v>
      </c>
    </row>
    <row r="429" spans="2:12" x14ac:dyDescent="0.25">
      <c r="B429" t="s">
        <v>1606</v>
      </c>
      <c r="C429">
        <v>2</v>
      </c>
      <c r="D429">
        <v>4</v>
      </c>
      <c r="E429" t="s">
        <v>282</v>
      </c>
      <c r="F429" t="s">
        <v>2157</v>
      </c>
      <c r="G429" t="s">
        <v>2158</v>
      </c>
      <c r="H429" t="s">
        <v>2159</v>
      </c>
      <c r="I429" t="s">
        <v>2114</v>
      </c>
      <c r="J429" t="s">
        <v>2115</v>
      </c>
      <c r="K429" t="s">
        <v>2612</v>
      </c>
      <c r="L429" t="s">
        <v>2613</v>
      </c>
    </row>
    <row r="430" spans="2:12" x14ac:dyDescent="0.25">
      <c r="B430" t="s">
        <v>1606</v>
      </c>
      <c r="C430">
        <v>0</v>
      </c>
      <c r="D430">
        <v>4</v>
      </c>
      <c r="E430" t="s">
        <v>282</v>
      </c>
      <c r="F430" t="s">
        <v>2161</v>
      </c>
      <c r="G430" t="s">
        <v>2162</v>
      </c>
      <c r="H430" t="s">
        <v>2163</v>
      </c>
      <c r="I430" t="s">
        <v>2114</v>
      </c>
      <c r="J430" t="s">
        <v>2115</v>
      </c>
      <c r="L430" t="s">
        <v>2520</v>
      </c>
    </row>
    <row r="431" spans="2:12" x14ac:dyDescent="0.25">
      <c r="B431" t="s">
        <v>1606</v>
      </c>
      <c r="C431">
        <v>0</v>
      </c>
      <c r="D431">
        <v>4</v>
      </c>
      <c r="E431" t="s">
        <v>282</v>
      </c>
      <c r="F431" t="s">
        <v>2111</v>
      </c>
      <c r="G431" t="s">
        <v>2112</v>
      </c>
      <c r="H431" t="s">
        <v>2113</v>
      </c>
      <c r="I431" t="s">
        <v>2114</v>
      </c>
      <c r="J431" t="s">
        <v>2115</v>
      </c>
      <c r="L431" t="s">
        <v>2474</v>
      </c>
    </row>
    <row r="432" spans="2:12" x14ac:dyDescent="0.25">
      <c r="B432" t="s">
        <v>1627</v>
      </c>
      <c r="C432">
        <v>0</v>
      </c>
      <c r="D432">
        <v>8</v>
      </c>
      <c r="E432" t="s">
        <v>282</v>
      </c>
      <c r="F432" t="s">
        <v>2117</v>
      </c>
      <c r="G432" t="s">
        <v>2118</v>
      </c>
      <c r="H432" t="s">
        <v>2119</v>
      </c>
      <c r="I432" t="s">
        <v>2114</v>
      </c>
      <c r="J432" t="s">
        <v>2115</v>
      </c>
      <c r="K432" t="s">
        <v>2614</v>
      </c>
      <c r="L432" t="s">
        <v>2615</v>
      </c>
    </row>
    <row r="433" spans="2:12" x14ac:dyDescent="0.25">
      <c r="B433" t="s">
        <v>1627</v>
      </c>
      <c r="C433">
        <v>0</v>
      </c>
      <c r="D433">
        <v>8</v>
      </c>
      <c r="E433" t="s">
        <v>282</v>
      </c>
      <c r="F433" t="s">
        <v>2157</v>
      </c>
      <c r="G433" t="s">
        <v>2158</v>
      </c>
      <c r="H433" t="s">
        <v>2159</v>
      </c>
      <c r="I433" t="s">
        <v>2114</v>
      </c>
      <c r="J433" t="s">
        <v>2115</v>
      </c>
      <c r="L433" t="s">
        <v>2616</v>
      </c>
    </row>
    <row r="434" spans="2:12" x14ac:dyDescent="0.25">
      <c r="B434" t="s">
        <v>1627</v>
      </c>
      <c r="C434">
        <v>1</v>
      </c>
      <c r="D434">
        <v>8</v>
      </c>
      <c r="E434" t="s">
        <v>282</v>
      </c>
      <c r="F434" t="s">
        <v>2178</v>
      </c>
      <c r="G434" t="s">
        <v>2179</v>
      </c>
      <c r="H434" t="s">
        <v>2180</v>
      </c>
      <c r="I434" t="s">
        <v>2114</v>
      </c>
      <c r="J434" t="s">
        <v>2115</v>
      </c>
      <c r="L434" t="s">
        <v>2617</v>
      </c>
    </row>
    <row r="435" spans="2:12" x14ac:dyDescent="0.25">
      <c r="B435" t="s">
        <v>1627</v>
      </c>
      <c r="C435">
        <v>1</v>
      </c>
      <c r="D435">
        <v>8</v>
      </c>
      <c r="E435" t="s">
        <v>282</v>
      </c>
      <c r="F435" t="s">
        <v>2130</v>
      </c>
      <c r="G435" t="s">
        <v>2131</v>
      </c>
      <c r="H435" t="s">
        <v>2132</v>
      </c>
      <c r="I435" t="s">
        <v>2114</v>
      </c>
      <c r="J435" t="s">
        <v>2115</v>
      </c>
      <c r="K435" t="s">
        <v>2133</v>
      </c>
      <c r="L435" t="s">
        <v>2618</v>
      </c>
    </row>
    <row r="436" spans="2:12" x14ac:dyDescent="0.25">
      <c r="B436" t="s">
        <v>1627</v>
      </c>
      <c r="C436">
        <v>1</v>
      </c>
      <c r="D436">
        <v>8</v>
      </c>
      <c r="E436" t="s">
        <v>282</v>
      </c>
      <c r="F436" t="s">
        <v>2184</v>
      </c>
      <c r="G436" t="s">
        <v>2185</v>
      </c>
      <c r="H436" t="s">
        <v>2186</v>
      </c>
      <c r="I436" t="s">
        <v>2114</v>
      </c>
      <c r="J436" t="s">
        <v>2115</v>
      </c>
      <c r="L436" t="s">
        <v>2619</v>
      </c>
    </row>
    <row r="437" spans="2:12" x14ac:dyDescent="0.25">
      <c r="B437" t="s">
        <v>1627</v>
      </c>
      <c r="C437">
        <v>0</v>
      </c>
      <c r="D437">
        <v>8</v>
      </c>
      <c r="E437" t="s">
        <v>282</v>
      </c>
      <c r="F437" t="s">
        <v>2161</v>
      </c>
      <c r="G437" t="s">
        <v>2162</v>
      </c>
      <c r="H437" t="s">
        <v>2163</v>
      </c>
      <c r="I437" t="s">
        <v>2114</v>
      </c>
      <c r="J437" t="s">
        <v>2115</v>
      </c>
      <c r="L437" t="s">
        <v>2620</v>
      </c>
    </row>
    <row r="438" spans="2:12" x14ac:dyDescent="0.25">
      <c r="B438" t="s">
        <v>1627</v>
      </c>
      <c r="C438">
        <v>0</v>
      </c>
      <c r="D438">
        <v>8</v>
      </c>
      <c r="E438" t="s">
        <v>282</v>
      </c>
      <c r="F438" t="s">
        <v>2143</v>
      </c>
      <c r="G438" t="s">
        <v>2144</v>
      </c>
      <c r="H438" t="s">
        <v>2145</v>
      </c>
      <c r="I438" t="s">
        <v>2114</v>
      </c>
      <c r="J438" t="s">
        <v>2115</v>
      </c>
      <c r="L438" t="s">
        <v>2621</v>
      </c>
    </row>
    <row r="439" spans="2:12" x14ac:dyDescent="0.25">
      <c r="B439" t="s">
        <v>1643</v>
      </c>
      <c r="C439">
        <v>1</v>
      </c>
      <c r="D439">
        <v>12</v>
      </c>
      <c r="E439" t="s">
        <v>282</v>
      </c>
      <c r="F439" t="s">
        <v>2117</v>
      </c>
      <c r="G439" t="s">
        <v>2118</v>
      </c>
      <c r="H439" t="s">
        <v>2119</v>
      </c>
      <c r="I439" t="s">
        <v>2114</v>
      </c>
      <c r="J439" t="s">
        <v>2115</v>
      </c>
      <c r="L439" t="s">
        <v>2622</v>
      </c>
    </row>
    <row r="440" spans="2:12" x14ac:dyDescent="0.25">
      <c r="B440" t="s">
        <v>1643</v>
      </c>
      <c r="C440">
        <v>1</v>
      </c>
      <c r="D440">
        <v>12</v>
      </c>
      <c r="E440" t="s">
        <v>282</v>
      </c>
      <c r="F440" t="s">
        <v>2117</v>
      </c>
      <c r="G440" t="s">
        <v>2118</v>
      </c>
      <c r="H440" t="s">
        <v>2119</v>
      </c>
      <c r="I440" t="s">
        <v>2114</v>
      </c>
      <c r="J440" t="s">
        <v>2115</v>
      </c>
      <c r="L440" t="s">
        <v>2623</v>
      </c>
    </row>
    <row r="441" spans="2:12" x14ac:dyDescent="0.25">
      <c r="B441" t="s">
        <v>1643</v>
      </c>
      <c r="C441">
        <v>1</v>
      </c>
      <c r="D441">
        <v>12</v>
      </c>
      <c r="E441" t="s">
        <v>282</v>
      </c>
      <c r="F441" t="s">
        <v>2117</v>
      </c>
      <c r="G441" t="s">
        <v>2118</v>
      </c>
      <c r="H441" t="s">
        <v>2119</v>
      </c>
      <c r="I441" t="s">
        <v>2114</v>
      </c>
      <c r="J441" t="s">
        <v>2115</v>
      </c>
      <c r="K441" t="s">
        <v>2624</v>
      </c>
      <c r="L441" t="s">
        <v>2625</v>
      </c>
    </row>
    <row r="442" spans="2:12" x14ac:dyDescent="0.25">
      <c r="B442" t="s">
        <v>1643</v>
      </c>
      <c r="C442">
        <v>1</v>
      </c>
      <c r="D442">
        <v>12</v>
      </c>
      <c r="E442" t="s">
        <v>282</v>
      </c>
      <c r="F442" t="s">
        <v>2117</v>
      </c>
      <c r="G442" t="s">
        <v>2118</v>
      </c>
      <c r="H442" t="s">
        <v>2119</v>
      </c>
      <c r="I442" t="s">
        <v>2114</v>
      </c>
      <c r="J442" t="s">
        <v>2115</v>
      </c>
      <c r="L442" t="s">
        <v>2626</v>
      </c>
    </row>
    <row r="443" spans="2:12" x14ac:dyDescent="0.25">
      <c r="B443" t="s">
        <v>1643</v>
      </c>
      <c r="C443">
        <v>1</v>
      </c>
      <c r="D443">
        <v>12</v>
      </c>
      <c r="E443" t="s">
        <v>282</v>
      </c>
      <c r="F443" t="s">
        <v>2121</v>
      </c>
      <c r="G443" t="s">
        <v>2122</v>
      </c>
      <c r="H443" t="s">
        <v>2123</v>
      </c>
      <c r="I443" t="s">
        <v>2114</v>
      </c>
      <c r="J443" t="s">
        <v>2115</v>
      </c>
      <c r="K443" t="s">
        <v>2124</v>
      </c>
      <c r="L443" t="s">
        <v>2627</v>
      </c>
    </row>
    <row r="444" spans="2:12" x14ac:dyDescent="0.25">
      <c r="B444" t="s">
        <v>1643</v>
      </c>
      <c r="C444">
        <v>1</v>
      </c>
      <c r="D444">
        <v>12</v>
      </c>
      <c r="E444" t="s">
        <v>282</v>
      </c>
      <c r="F444" t="s">
        <v>2130</v>
      </c>
      <c r="G444" t="s">
        <v>2131</v>
      </c>
      <c r="H444" t="s">
        <v>2132</v>
      </c>
      <c r="I444" t="s">
        <v>2114</v>
      </c>
      <c r="J444" t="s">
        <v>2115</v>
      </c>
      <c r="K444" t="s">
        <v>2133</v>
      </c>
      <c r="L444" t="s">
        <v>2628</v>
      </c>
    </row>
    <row r="445" spans="2:12" x14ac:dyDescent="0.25">
      <c r="B445" t="s">
        <v>1643</v>
      </c>
      <c r="C445">
        <v>1</v>
      </c>
      <c r="D445">
        <v>12</v>
      </c>
      <c r="E445" t="s">
        <v>282</v>
      </c>
      <c r="F445" t="s">
        <v>2130</v>
      </c>
      <c r="G445" t="s">
        <v>2131</v>
      </c>
      <c r="H445" t="s">
        <v>2132</v>
      </c>
      <c r="I445" t="s">
        <v>2114</v>
      </c>
      <c r="J445" t="s">
        <v>2115</v>
      </c>
      <c r="K445" t="s">
        <v>2133</v>
      </c>
      <c r="L445" t="s">
        <v>2629</v>
      </c>
    </row>
    <row r="446" spans="2:12" x14ac:dyDescent="0.25">
      <c r="B446" t="s">
        <v>1643</v>
      </c>
      <c r="C446">
        <v>1</v>
      </c>
      <c r="D446">
        <v>12</v>
      </c>
      <c r="E446" t="s">
        <v>282</v>
      </c>
      <c r="F446" t="s">
        <v>2489</v>
      </c>
      <c r="G446" t="s">
        <v>2490</v>
      </c>
      <c r="H446" t="s">
        <v>2491</v>
      </c>
      <c r="I446" t="s">
        <v>2114</v>
      </c>
      <c r="J446" t="s">
        <v>2115</v>
      </c>
      <c r="L446" t="s">
        <v>2328</v>
      </c>
    </row>
    <row r="447" spans="2:12" x14ac:dyDescent="0.25">
      <c r="B447" t="s">
        <v>1643</v>
      </c>
      <c r="C447">
        <v>0</v>
      </c>
      <c r="D447">
        <v>12</v>
      </c>
      <c r="E447" t="s">
        <v>282</v>
      </c>
      <c r="F447" t="s">
        <v>2143</v>
      </c>
      <c r="G447" t="s">
        <v>2144</v>
      </c>
      <c r="H447" t="s">
        <v>2145</v>
      </c>
      <c r="I447" t="s">
        <v>2114</v>
      </c>
      <c r="J447" t="s">
        <v>2115</v>
      </c>
      <c r="L447" t="s">
        <v>2630</v>
      </c>
    </row>
    <row r="448" spans="2:12" x14ac:dyDescent="0.25">
      <c r="B448" t="s">
        <v>1647</v>
      </c>
      <c r="C448">
        <v>0</v>
      </c>
      <c r="D448">
        <v>3</v>
      </c>
      <c r="E448" t="s">
        <v>282</v>
      </c>
      <c r="F448" t="s">
        <v>2117</v>
      </c>
      <c r="G448" t="s">
        <v>2118</v>
      </c>
      <c r="H448" t="s">
        <v>2119</v>
      </c>
      <c r="I448" t="s">
        <v>2114</v>
      </c>
      <c r="J448" t="s">
        <v>2115</v>
      </c>
      <c r="K448" t="s">
        <v>2631</v>
      </c>
      <c r="L448" t="s">
        <v>2632</v>
      </c>
    </row>
    <row r="449" spans="2:12" x14ac:dyDescent="0.25">
      <c r="B449" t="s">
        <v>1647</v>
      </c>
      <c r="C449">
        <v>1</v>
      </c>
      <c r="D449">
        <v>3</v>
      </c>
      <c r="E449" t="s">
        <v>282</v>
      </c>
      <c r="F449" t="s">
        <v>2130</v>
      </c>
      <c r="G449" t="s">
        <v>2131</v>
      </c>
      <c r="H449" t="s">
        <v>2132</v>
      </c>
      <c r="I449" t="s">
        <v>2114</v>
      </c>
      <c r="J449" t="s">
        <v>2115</v>
      </c>
      <c r="K449" t="s">
        <v>2631</v>
      </c>
      <c r="L449" t="s">
        <v>2633</v>
      </c>
    </row>
    <row r="450" spans="2:12" x14ac:dyDescent="0.25">
      <c r="B450" t="s">
        <v>1647</v>
      </c>
      <c r="C450">
        <v>0</v>
      </c>
      <c r="D450">
        <v>3</v>
      </c>
      <c r="E450" t="s">
        <v>282</v>
      </c>
      <c r="F450" t="s">
        <v>2111</v>
      </c>
      <c r="G450" t="s">
        <v>2112</v>
      </c>
      <c r="H450" t="s">
        <v>2113</v>
      </c>
      <c r="I450" t="s">
        <v>2114</v>
      </c>
      <c r="J450" t="s">
        <v>2115</v>
      </c>
      <c r="L450" t="s">
        <v>2634</v>
      </c>
    </row>
    <row r="451" spans="2:12" x14ac:dyDescent="0.25">
      <c r="B451" t="s">
        <v>1652</v>
      </c>
      <c r="C451">
        <v>1</v>
      </c>
      <c r="D451">
        <v>3</v>
      </c>
      <c r="E451" t="s">
        <v>122</v>
      </c>
      <c r="F451" t="s">
        <v>2157</v>
      </c>
      <c r="G451" t="s">
        <v>2158</v>
      </c>
      <c r="H451" t="s">
        <v>2159</v>
      </c>
      <c r="I451" t="s">
        <v>2114</v>
      </c>
      <c r="J451" t="s">
        <v>2115</v>
      </c>
      <c r="K451" t="s">
        <v>2422</v>
      </c>
      <c r="L451" t="s">
        <v>2635</v>
      </c>
    </row>
    <row r="452" spans="2:12" x14ac:dyDescent="0.25">
      <c r="B452" t="s">
        <v>1652</v>
      </c>
      <c r="C452">
        <v>0</v>
      </c>
      <c r="D452">
        <v>3</v>
      </c>
      <c r="E452" t="s">
        <v>282</v>
      </c>
      <c r="F452" t="s">
        <v>2111</v>
      </c>
      <c r="G452" t="s">
        <v>2112</v>
      </c>
      <c r="H452" t="s">
        <v>2113</v>
      </c>
      <c r="I452" t="s">
        <v>2114</v>
      </c>
      <c r="J452" t="s">
        <v>2115</v>
      </c>
      <c r="L452" t="s">
        <v>2446</v>
      </c>
    </row>
    <row r="453" spans="2:12" x14ac:dyDescent="0.25">
      <c r="B453" t="s">
        <v>1652</v>
      </c>
      <c r="C453">
        <v>1</v>
      </c>
      <c r="D453">
        <v>3</v>
      </c>
      <c r="E453" t="s">
        <v>282</v>
      </c>
      <c r="F453" t="s">
        <v>2195</v>
      </c>
      <c r="G453" t="s">
        <v>2196</v>
      </c>
      <c r="H453" t="s">
        <v>2197</v>
      </c>
      <c r="I453" t="s">
        <v>2114</v>
      </c>
      <c r="J453" t="s">
        <v>2115</v>
      </c>
      <c r="L453" t="s">
        <v>2636</v>
      </c>
    </row>
    <row r="454" spans="2:12" x14ac:dyDescent="0.25">
      <c r="B454" t="s">
        <v>1675</v>
      </c>
      <c r="C454">
        <v>9</v>
      </c>
      <c r="D454">
        <v>19</v>
      </c>
      <c r="E454" t="s">
        <v>282</v>
      </c>
      <c r="F454" t="s">
        <v>2157</v>
      </c>
      <c r="G454" t="s">
        <v>2158</v>
      </c>
      <c r="H454" t="s">
        <v>2159</v>
      </c>
      <c r="I454" t="s">
        <v>2114</v>
      </c>
      <c r="J454" t="s">
        <v>2115</v>
      </c>
      <c r="K454" t="s">
        <v>2637</v>
      </c>
      <c r="L454" t="s">
        <v>2638</v>
      </c>
    </row>
    <row r="455" spans="2:12" x14ac:dyDescent="0.25">
      <c r="B455" t="s">
        <v>1675</v>
      </c>
      <c r="C455">
        <v>0</v>
      </c>
      <c r="D455">
        <v>19</v>
      </c>
      <c r="E455" t="s">
        <v>282</v>
      </c>
      <c r="F455" t="s">
        <v>2143</v>
      </c>
      <c r="G455" t="s">
        <v>2144</v>
      </c>
      <c r="H455" t="s">
        <v>2145</v>
      </c>
      <c r="I455" t="s">
        <v>2114</v>
      </c>
      <c r="J455" t="s">
        <v>2115</v>
      </c>
      <c r="L455" t="s">
        <v>2332</v>
      </c>
    </row>
    <row r="456" spans="2:12" x14ac:dyDescent="0.25">
      <c r="B456" t="s">
        <v>1675</v>
      </c>
      <c r="C456">
        <v>4</v>
      </c>
      <c r="D456">
        <v>19</v>
      </c>
      <c r="E456" t="s">
        <v>282</v>
      </c>
      <c r="F456" t="s">
        <v>2167</v>
      </c>
      <c r="G456" t="s">
        <v>2168</v>
      </c>
      <c r="H456" t="s">
        <v>2169</v>
      </c>
      <c r="I456" t="s">
        <v>2114</v>
      </c>
      <c r="J456" t="s">
        <v>2115</v>
      </c>
      <c r="K456" t="s">
        <v>2422</v>
      </c>
      <c r="L456" t="s">
        <v>2192</v>
      </c>
    </row>
    <row r="457" spans="2:12" x14ac:dyDescent="0.25">
      <c r="B457" t="s">
        <v>1675</v>
      </c>
      <c r="C457">
        <v>7</v>
      </c>
      <c r="D457">
        <v>19</v>
      </c>
      <c r="E457" t="s">
        <v>282</v>
      </c>
      <c r="F457" t="s">
        <v>2167</v>
      </c>
      <c r="G457" t="s">
        <v>2168</v>
      </c>
      <c r="H457" t="s">
        <v>2169</v>
      </c>
      <c r="I457" t="s">
        <v>2114</v>
      </c>
      <c r="J457" t="s">
        <v>2115</v>
      </c>
      <c r="K457" t="s">
        <v>2422</v>
      </c>
      <c r="L457" t="s">
        <v>2224</v>
      </c>
    </row>
    <row r="458" spans="2:12" x14ac:dyDescent="0.25">
      <c r="B458" t="s">
        <v>1675</v>
      </c>
      <c r="C458">
        <v>8</v>
      </c>
      <c r="D458">
        <v>19</v>
      </c>
      <c r="E458" t="s">
        <v>282</v>
      </c>
      <c r="F458" t="s">
        <v>2167</v>
      </c>
      <c r="G458" t="s">
        <v>2168</v>
      </c>
      <c r="H458" t="s">
        <v>2169</v>
      </c>
      <c r="I458" t="s">
        <v>2114</v>
      </c>
      <c r="J458" t="s">
        <v>2115</v>
      </c>
      <c r="K458" t="s">
        <v>2422</v>
      </c>
      <c r="L458" t="s">
        <v>2224</v>
      </c>
    </row>
    <row r="459" spans="2:12" x14ac:dyDescent="0.25">
      <c r="B459" t="s">
        <v>1675</v>
      </c>
      <c r="C459">
        <v>5</v>
      </c>
      <c r="D459">
        <v>19</v>
      </c>
      <c r="E459" t="s">
        <v>282</v>
      </c>
      <c r="F459" t="s">
        <v>2167</v>
      </c>
      <c r="G459" t="s">
        <v>2168</v>
      </c>
      <c r="H459" t="s">
        <v>2169</v>
      </c>
      <c r="I459" t="s">
        <v>2114</v>
      </c>
      <c r="J459" t="s">
        <v>2115</v>
      </c>
      <c r="K459" t="s">
        <v>2422</v>
      </c>
      <c r="L459" t="s">
        <v>2639</v>
      </c>
    </row>
    <row r="460" spans="2:12" x14ac:dyDescent="0.25">
      <c r="B460" t="s">
        <v>1675</v>
      </c>
      <c r="C460">
        <v>2</v>
      </c>
      <c r="D460">
        <v>19</v>
      </c>
      <c r="E460" t="s">
        <v>282</v>
      </c>
      <c r="F460" t="s">
        <v>2167</v>
      </c>
      <c r="G460" t="s">
        <v>2168</v>
      </c>
      <c r="H460" t="s">
        <v>2169</v>
      </c>
      <c r="I460" t="s">
        <v>2114</v>
      </c>
      <c r="J460" t="s">
        <v>2115</v>
      </c>
      <c r="K460" t="s">
        <v>2422</v>
      </c>
      <c r="L460" t="s">
        <v>2640</v>
      </c>
    </row>
    <row r="461" spans="2:12" x14ac:dyDescent="0.25">
      <c r="B461" t="s">
        <v>1675</v>
      </c>
      <c r="C461">
        <v>1</v>
      </c>
      <c r="D461">
        <v>19</v>
      </c>
      <c r="E461" t="s">
        <v>282</v>
      </c>
      <c r="F461" t="s">
        <v>2167</v>
      </c>
      <c r="G461" t="s">
        <v>2168</v>
      </c>
      <c r="H461" t="s">
        <v>2169</v>
      </c>
      <c r="I461" t="s">
        <v>2114</v>
      </c>
      <c r="J461" t="s">
        <v>2115</v>
      </c>
      <c r="K461" t="s">
        <v>2422</v>
      </c>
      <c r="L461" t="s">
        <v>2205</v>
      </c>
    </row>
    <row r="462" spans="2:12" x14ac:dyDescent="0.25">
      <c r="B462" t="s">
        <v>1675</v>
      </c>
      <c r="C462">
        <v>6</v>
      </c>
      <c r="D462">
        <v>19</v>
      </c>
      <c r="E462" t="s">
        <v>282</v>
      </c>
      <c r="F462" t="s">
        <v>2167</v>
      </c>
      <c r="G462" t="s">
        <v>2168</v>
      </c>
      <c r="H462" t="s">
        <v>2169</v>
      </c>
      <c r="I462" t="s">
        <v>2114</v>
      </c>
      <c r="J462" t="s">
        <v>2115</v>
      </c>
      <c r="K462" t="s">
        <v>2422</v>
      </c>
      <c r="L462" t="s">
        <v>2639</v>
      </c>
    </row>
    <row r="463" spans="2:12" x14ac:dyDescent="0.25">
      <c r="B463" t="s">
        <v>1675</v>
      </c>
      <c r="C463">
        <v>3</v>
      </c>
      <c r="D463">
        <v>19</v>
      </c>
      <c r="E463" t="s">
        <v>282</v>
      </c>
      <c r="F463" t="s">
        <v>2167</v>
      </c>
      <c r="G463" t="s">
        <v>2168</v>
      </c>
      <c r="H463" t="s">
        <v>2169</v>
      </c>
      <c r="I463" t="s">
        <v>2114</v>
      </c>
      <c r="J463" t="s">
        <v>2115</v>
      </c>
      <c r="K463" t="s">
        <v>2422</v>
      </c>
      <c r="L463" t="s">
        <v>2192</v>
      </c>
    </row>
    <row r="464" spans="2:12" x14ac:dyDescent="0.25">
      <c r="B464" t="s">
        <v>1675</v>
      </c>
      <c r="C464">
        <v>5</v>
      </c>
      <c r="D464">
        <v>19</v>
      </c>
      <c r="E464" t="s">
        <v>282</v>
      </c>
      <c r="F464" t="s">
        <v>2171</v>
      </c>
      <c r="G464" t="s">
        <v>2172</v>
      </c>
      <c r="H464" t="s">
        <v>2173</v>
      </c>
      <c r="I464" t="s">
        <v>2114</v>
      </c>
      <c r="J464" t="s">
        <v>2115</v>
      </c>
      <c r="K464" t="s">
        <v>2422</v>
      </c>
      <c r="L464" t="s">
        <v>2641</v>
      </c>
    </row>
    <row r="465" spans="2:12" x14ac:dyDescent="0.25">
      <c r="B465" t="s">
        <v>1675</v>
      </c>
      <c r="C465">
        <v>8</v>
      </c>
      <c r="D465">
        <v>19</v>
      </c>
      <c r="E465" t="s">
        <v>282</v>
      </c>
      <c r="F465" t="s">
        <v>2171</v>
      </c>
      <c r="G465" t="s">
        <v>2172</v>
      </c>
      <c r="H465" t="s">
        <v>2173</v>
      </c>
      <c r="I465" t="s">
        <v>2114</v>
      </c>
      <c r="J465" t="s">
        <v>2115</v>
      </c>
      <c r="K465" t="s">
        <v>2422</v>
      </c>
      <c r="L465" t="s">
        <v>2642</v>
      </c>
    </row>
    <row r="466" spans="2:12" x14ac:dyDescent="0.25">
      <c r="B466" t="s">
        <v>1675</v>
      </c>
      <c r="C466">
        <v>6</v>
      </c>
      <c r="D466">
        <v>19</v>
      </c>
      <c r="E466" t="s">
        <v>282</v>
      </c>
      <c r="F466" t="s">
        <v>2171</v>
      </c>
      <c r="G466" t="s">
        <v>2172</v>
      </c>
      <c r="H466" t="s">
        <v>2173</v>
      </c>
      <c r="I466" t="s">
        <v>2114</v>
      </c>
      <c r="J466" t="s">
        <v>2115</v>
      </c>
      <c r="K466" t="s">
        <v>2422</v>
      </c>
      <c r="L466" t="s">
        <v>2641</v>
      </c>
    </row>
    <row r="467" spans="2:12" x14ac:dyDescent="0.25">
      <c r="B467" t="s">
        <v>1675</v>
      </c>
      <c r="C467">
        <v>4</v>
      </c>
      <c r="D467">
        <v>19</v>
      </c>
      <c r="E467" t="s">
        <v>282</v>
      </c>
      <c r="F467" t="s">
        <v>2171</v>
      </c>
      <c r="G467" t="s">
        <v>2172</v>
      </c>
      <c r="H467" t="s">
        <v>2173</v>
      </c>
      <c r="I467" t="s">
        <v>2114</v>
      </c>
      <c r="J467" t="s">
        <v>2115</v>
      </c>
      <c r="K467" t="s">
        <v>2422</v>
      </c>
      <c r="L467" t="s">
        <v>2265</v>
      </c>
    </row>
    <row r="468" spans="2:12" x14ac:dyDescent="0.25">
      <c r="B468" t="s">
        <v>1675</v>
      </c>
      <c r="C468">
        <v>3</v>
      </c>
      <c r="D468">
        <v>19</v>
      </c>
      <c r="E468" t="s">
        <v>282</v>
      </c>
      <c r="F468" t="s">
        <v>2171</v>
      </c>
      <c r="G468" t="s">
        <v>2172</v>
      </c>
      <c r="H468" t="s">
        <v>2173</v>
      </c>
      <c r="I468" t="s">
        <v>2114</v>
      </c>
      <c r="J468" t="s">
        <v>2115</v>
      </c>
      <c r="K468" t="s">
        <v>2422</v>
      </c>
      <c r="L468" t="s">
        <v>2265</v>
      </c>
    </row>
    <row r="469" spans="2:12" x14ac:dyDescent="0.25">
      <c r="B469" t="s">
        <v>1675</v>
      </c>
      <c r="C469">
        <v>2</v>
      </c>
      <c r="D469">
        <v>19</v>
      </c>
      <c r="E469" t="s">
        <v>282</v>
      </c>
      <c r="F469" t="s">
        <v>2171</v>
      </c>
      <c r="G469" t="s">
        <v>2172</v>
      </c>
      <c r="H469" t="s">
        <v>2173</v>
      </c>
      <c r="I469" t="s">
        <v>2114</v>
      </c>
      <c r="J469" t="s">
        <v>2115</v>
      </c>
      <c r="K469" t="s">
        <v>2422</v>
      </c>
      <c r="L469" t="s">
        <v>2187</v>
      </c>
    </row>
    <row r="470" spans="2:12" x14ac:dyDescent="0.25">
      <c r="B470" t="s">
        <v>1675</v>
      </c>
      <c r="C470">
        <v>1</v>
      </c>
      <c r="D470">
        <v>19</v>
      </c>
      <c r="E470" t="s">
        <v>282</v>
      </c>
      <c r="F470" t="s">
        <v>2171</v>
      </c>
      <c r="G470" t="s">
        <v>2172</v>
      </c>
      <c r="H470" t="s">
        <v>2173</v>
      </c>
      <c r="I470" t="s">
        <v>2114</v>
      </c>
      <c r="J470" t="s">
        <v>2115</v>
      </c>
      <c r="K470" t="s">
        <v>2422</v>
      </c>
      <c r="L470" t="s">
        <v>2643</v>
      </c>
    </row>
    <row r="471" spans="2:12" x14ac:dyDescent="0.25">
      <c r="B471" t="s">
        <v>1675</v>
      </c>
      <c r="C471">
        <v>7</v>
      </c>
      <c r="D471">
        <v>19</v>
      </c>
      <c r="E471" t="s">
        <v>282</v>
      </c>
      <c r="F471" t="s">
        <v>2171</v>
      </c>
      <c r="G471" t="s">
        <v>2172</v>
      </c>
      <c r="H471" t="s">
        <v>2173</v>
      </c>
      <c r="I471" t="s">
        <v>2114</v>
      </c>
      <c r="J471" t="s">
        <v>2115</v>
      </c>
      <c r="K471" t="s">
        <v>2422</v>
      </c>
      <c r="L471" t="s">
        <v>2642</v>
      </c>
    </row>
    <row r="472" spans="2:12" x14ac:dyDescent="0.25">
      <c r="B472" t="s">
        <v>1675</v>
      </c>
      <c r="C472">
        <v>0</v>
      </c>
      <c r="D472">
        <v>19</v>
      </c>
      <c r="E472" t="s">
        <v>282</v>
      </c>
      <c r="F472" t="s">
        <v>2306</v>
      </c>
      <c r="G472" t="s">
        <v>2307</v>
      </c>
      <c r="H472" t="s">
        <v>2308</v>
      </c>
      <c r="I472" t="s">
        <v>2114</v>
      </c>
      <c r="J472" t="s">
        <v>2115</v>
      </c>
      <c r="L472" t="s">
        <v>2137</v>
      </c>
    </row>
    <row r="473" spans="2:12" x14ac:dyDescent="0.25">
      <c r="B473" t="s">
        <v>1700</v>
      </c>
      <c r="C473">
        <v>0</v>
      </c>
      <c r="D473">
        <v>2</v>
      </c>
      <c r="E473" t="s">
        <v>282</v>
      </c>
      <c r="F473" t="s">
        <v>2111</v>
      </c>
      <c r="G473" t="s">
        <v>2112</v>
      </c>
      <c r="H473" t="s">
        <v>2113</v>
      </c>
      <c r="I473" t="s">
        <v>2114</v>
      </c>
      <c r="J473" t="s">
        <v>2115</v>
      </c>
      <c r="L473" t="s">
        <v>2644</v>
      </c>
    </row>
    <row r="474" spans="2:12" x14ac:dyDescent="0.25">
      <c r="B474" t="s">
        <v>1700</v>
      </c>
      <c r="C474">
        <v>1</v>
      </c>
      <c r="D474">
        <v>2</v>
      </c>
      <c r="E474" t="s">
        <v>282</v>
      </c>
      <c r="F474" t="s">
        <v>2398</v>
      </c>
      <c r="G474" t="s">
        <v>2399</v>
      </c>
      <c r="H474" t="s">
        <v>2400</v>
      </c>
      <c r="I474" t="s">
        <v>2211</v>
      </c>
      <c r="J474" t="s">
        <v>2212</v>
      </c>
      <c r="L474" t="s">
        <v>2645</v>
      </c>
    </row>
    <row r="475" spans="2:12" x14ac:dyDescent="0.25">
      <c r="B475" t="s">
        <v>1714</v>
      </c>
      <c r="C475">
        <v>0</v>
      </c>
      <c r="D475">
        <v>4</v>
      </c>
      <c r="E475" t="s">
        <v>282</v>
      </c>
      <c r="F475" t="s">
        <v>2111</v>
      </c>
      <c r="G475" t="s">
        <v>2112</v>
      </c>
      <c r="H475" t="s">
        <v>2113</v>
      </c>
      <c r="I475" t="s">
        <v>2114</v>
      </c>
      <c r="J475" t="s">
        <v>2115</v>
      </c>
      <c r="L475" t="s">
        <v>2646</v>
      </c>
    </row>
    <row r="476" spans="2:12" x14ac:dyDescent="0.25">
      <c r="B476" t="s">
        <v>1714</v>
      </c>
      <c r="C476">
        <v>0</v>
      </c>
      <c r="D476">
        <v>4</v>
      </c>
      <c r="E476" t="s">
        <v>282</v>
      </c>
      <c r="F476" t="s">
        <v>2238</v>
      </c>
      <c r="G476" t="s">
        <v>2239</v>
      </c>
      <c r="H476" t="s">
        <v>2240</v>
      </c>
      <c r="I476" t="s">
        <v>2114</v>
      </c>
      <c r="J476" t="s">
        <v>2115</v>
      </c>
      <c r="K476" t="s">
        <v>2360</v>
      </c>
      <c r="L476" t="s">
        <v>2282</v>
      </c>
    </row>
    <row r="477" spans="2:12" x14ac:dyDescent="0.25">
      <c r="B477" t="s">
        <v>1714</v>
      </c>
      <c r="C477">
        <v>1</v>
      </c>
      <c r="D477">
        <v>4</v>
      </c>
      <c r="E477" t="s">
        <v>282</v>
      </c>
      <c r="F477" t="s">
        <v>2167</v>
      </c>
      <c r="G477" t="s">
        <v>2168</v>
      </c>
      <c r="H477" t="s">
        <v>2169</v>
      </c>
      <c r="I477" t="s">
        <v>2114</v>
      </c>
      <c r="J477" t="s">
        <v>2115</v>
      </c>
      <c r="L477" t="s">
        <v>2647</v>
      </c>
    </row>
    <row r="478" spans="2:12" x14ac:dyDescent="0.25">
      <c r="B478" t="s">
        <v>1714</v>
      </c>
      <c r="C478">
        <v>1</v>
      </c>
      <c r="D478">
        <v>4</v>
      </c>
      <c r="E478" t="s">
        <v>282</v>
      </c>
      <c r="F478" t="s">
        <v>2171</v>
      </c>
      <c r="G478" t="s">
        <v>2172</v>
      </c>
      <c r="H478" t="s">
        <v>2173</v>
      </c>
      <c r="I478" t="s">
        <v>2114</v>
      </c>
      <c r="J478" t="s">
        <v>2115</v>
      </c>
      <c r="L478" t="s">
        <v>2647</v>
      </c>
    </row>
    <row r="479" spans="2:12" x14ac:dyDescent="0.25">
      <c r="B479" t="s">
        <v>1725</v>
      </c>
      <c r="C479">
        <v>1</v>
      </c>
      <c r="D479">
        <v>2</v>
      </c>
      <c r="E479" t="s">
        <v>282</v>
      </c>
      <c r="F479" t="s">
        <v>2157</v>
      </c>
      <c r="G479" t="s">
        <v>2158</v>
      </c>
      <c r="H479" t="s">
        <v>2159</v>
      </c>
      <c r="I479" t="s">
        <v>2114</v>
      </c>
      <c r="J479" t="s">
        <v>2115</v>
      </c>
      <c r="K479" t="s">
        <v>2648</v>
      </c>
      <c r="L479" t="s">
        <v>2649</v>
      </c>
    </row>
    <row r="480" spans="2:12" x14ac:dyDescent="0.25">
      <c r="B480" t="s">
        <v>1725</v>
      </c>
      <c r="C480">
        <v>0</v>
      </c>
      <c r="D480">
        <v>2</v>
      </c>
      <c r="E480" t="s">
        <v>282</v>
      </c>
      <c r="F480" t="s">
        <v>2143</v>
      </c>
      <c r="G480" t="s">
        <v>2144</v>
      </c>
      <c r="H480" t="s">
        <v>2145</v>
      </c>
      <c r="I480" t="s">
        <v>2114</v>
      </c>
      <c r="J480" t="s">
        <v>2115</v>
      </c>
      <c r="K480" t="s">
        <v>2650</v>
      </c>
      <c r="L480" t="s">
        <v>2424</v>
      </c>
    </row>
    <row r="481" spans="2:12" x14ac:dyDescent="0.25">
      <c r="B481" t="s">
        <v>1737</v>
      </c>
      <c r="C481">
        <v>0</v>
      </c>
      <c r="D481">
        <v>1</v>
      </c>
      <c r="E481" t="s">
        <v>282</v>
      </c>
      <c r="F481" t="s">
        <v>2111</v>
      </c>
      <c r="G481" t="s">
        <v>2112</v>
      </c>
      <c r="H481" t="s">
        <v>2113</v>
      </c>
      <c r="I481" t="s">
        <v>2114</v>
      </c>
      <c r="J481" t="s">
        <v>2115</v>
      </c>
      <c r="K481" t="s">
        <v>2297</v>
      </c>
      <c r="L481" t="s">
        <v>2651</v>
      </c>
    </row>
    <row r="482" spans="2:12" x14ac:dyDescent="0.25">
      <c r="B482" t="s">
        <v>1753</v>
      </c>
      <c r="C482">
        <v>0</v>
      </c>
      <c r="D482">
        <v>2</v>
      </c>
      <c r="E482" t="s">
        <v>282</v>
      </c>
      <c r="F482" t="s">
        <v>2157</v>
      </c>
      <c r="G482" t="s">
        <v>2158</v>
      </c>
      <c r="H482" t="s">
        <v>2159</v>
      </c>
      <c r="I482" t="s">
        <v>2114</v>
      </c>
      <c r="J482" t="s">
        <v>2115</v>
      </c>
      <c r="L482" t="s">
        <v>2652</v>
      </c>
    </row>
    <row r="483" spans="2:12" x14ac:dyDescent="0.25">
      <c r="B483" t="s">
        <v>1753</v>
      </c>
      <c r="C483">
        <v>0</v>
      </c>
      <c r="D483">
        <v>2</v>
      </c>
      <c r="E483" t="s">
        <v>282</v>
      </c>
      <c r="F483" t="s">
        <v>2143</v>
      </c>
      <c r="G483" t="s">
        <v>2144</v>
      </c>
      <c r="H483" t="s">
        <v>2145</v>
      </c>
      <c r="I483" t="s">
        <v>2114</v>
      </c>
      <c r="J483" t="s">
        <v>2115</v>
      </c>
      <c r="K483" t="s">
        <v>2653</v>
      </c>
      <c r="L483" t="s">
        <v>2654</v>
      </c>
    </row>
    <row r="484" spans="2:12" x14ac:dyDescent="0.25">
      <c r="B484" t="s">
        <v>1771</v>
      </c>
      <c r="C484">
        <v>0</v>
      </c>
      <c r="D484">
        <v>2</v>
      </c>
      <c r="E484" t="s">
        <v>282</v>
      </c>
      <c r="F484" t="s">
        <v>2157</v>
      </c>
      <c r="G484" t="s">
        <v>2158</v>
      </c>
      <c r="H484" t="s">
        <v>2159</v>
      </c>
      <c r="I484" t="s">
        <v>2114</v>
      </c>
      <c r="J484" t="s">
        <v>2115</v>
      </c>
      <c r="L484" t="s">
        <v>2655</v>
      </c>
    </row>
    <row r="485" spans="2:12" x14ac:dyDescent="0.25">
      <c r="B485" t="s">
        <v>1771</v>
      </c>
      <c r="C485">
        <v>0</v>
      </c>
      <c r="D485">
        <v>2</v>
      </c>
      <c r="E485" t="s">
        <v>282</v>
      </c>
      <c r="F485" t="s">
        <v>2111</v>
      </c>
      <c r="G485" t="s">
        <v>2112</v>
      </c>
      <c r="H485" t="s">
        <v>2113</v>
      </c>
      <c r="I485" t="s">
        <v>2114</v>
      </c>
      <c r="J485" t="s">
        <v>2115</v>
      </c>
      <c r="L485" t="s">
        <v>2656</v>
      </c>
    </row>
    <row r="486" spans="2:12" x14ac:dyDescent="0.25">
      <c r="B486" t="s">
        <v>1776</v>
      </c>
      <c r="C486">
        <v>0</v>
      </c>
      <c r="D486">
        <v>3</v>
      </c>
      <c r="E486" t="s">
        <v>282</v>
      </c>
      <c r="F486" t="s">
        <v>2157</v>
      </c>
      <c r="G486" t="s">
        <v>2158</v>
      </c>
      <c r="H486" t="s">
        <v>2159</v>
      </c>
      <c r="I486" t="s">
        <v>2114</v>
      </c>
      <c r="J486" t="s">
        <v>2115</v>
      </c>
      <c r="L486" t="s">
        <v>2140</v>
      </c>
    </row>
    <row r="487" spans="2:12" x14ac:dyDescent="0.25">
      <c r="B487" t="s">
        <v>1776</v>
      </c>
      <c r="C487">
        <v>0</v>
      </c>
      <c r="D487">
        <v>3</v>
      </c>
      <c r="E487" t="s">
        <v>282</v>
      </c>
      <c r="F487" t="s">
        <v>2111</v>
      </c>
      <c r="G487" t="s">
        <v>2112</v>
      </c>
      <c r="H487" t="s">
        <v>2113</v>
      </c>
      <c r="I487" t="s">
        <v>2114</v>
      </c>
      <c r="J487" t="s">
        <v>2115</v>
      </c>
      <c r="L487" t="s">
        <v>2657</v>
      </c>
    </row>
    <row r="488" spans="2:12" x14ac:dyDescent="0.25">
      <c r="B488" t="s">
        <v>1791</v>
      </c>
      <c r="C488">
        <v>1</v>
      </c>
      <c r="D488">
        <v>4</v>
      </c>
      <c r="E488" t="s">
        <v>282</v>
      </c>
      <c r="F488" t="s">
        <v>2157</v>
      </c>
      <c r="G488" t="s">
        <v>2158</v>
      </c>
      <c r="H488" t="s">
        <v>2159</v>
      </c>
      <c r="I488" t="s">
        <v>2114</v>
      </c>
      <c r="J488" t="s">
        <v>2115</v>
      </c>
      <c r="L488" t="s">
        <v>2658</v>
      </c>
    </row>
    <row r="489" spans="2:12" x14ac:dyDescent="0.25">
      <c r="B489" t="s">
        <v>1791</v>
      </c>
      <c r="C489">
        <v>0</v>
      </c>
      <c r="D489">
        <v>4</v>
      </c>
      <c r="E489" t="s">
        <v>282</v>
      </c>
      <c r="F489" t="s">
        <v>2111</v>
      </c>
      <c r="G489" t="s">
        <v>2112</v>
      </c>
      <c r="H489" t="s">
        <v>2113</v>
      </c>
      <c r="I489" t="s">
        <v>2114</v>
      </c>
      <c r="J489" t="s">
        <v>2115</v>
      </c>
      <c r="L489" t="s">
        <v>2659</v>
      </c>
    </row>
    <row r="490" spans="2:12" x14ac:dyDescent="0.25">
      <c r="B490" t="s">
        <v>1791</v>
      </c>
      <c r="C490">
        <v>1</v>
      </c>
      <c r="D490">
        <v>4</v>
      </c>
      <c r="E490" t="s">
        <v>282</v>
      </c>
      <c r="F490" t="s">
        <v>2167</v>
      </c>
      <c r="G490" t="s">
        <v>2168</v>
      </c>
      <c r="H490" t="s">
        <v>2169</v>
      </c>
      <c r="I490" t="s">
        <v>2114</v>
      </c>
      <c r="J490" t="s">
        <v>2115</v>
      </c>
      <c r="L490" t="s">
        <v>2660</v>
      </c>
    </row>
    <row r="491" spans="2:12" x14ac:dyDescent="0.25">
      <c r="B491" t="s">
        <v>1791</v>
      </c>
      <c r="C491">
        <v>1</v>
      </c>
      <c r="D491">
        <v>4</v>
      </c>
      <c r="E491" t="s">
        <v>282</v>
      </c>
      <c r="F491" t="s">
        <v>2171</v>
      </c>
      <c r="G491" t="s">
        <v>2172</v>
      </c>
      <c r="H491" t="s">
        <v>2173</v>
      </c>
      <c r="I491" t="s">
        <v>2114</v>
      </c>
      <c r="J491" t="s">
        <v>2115</v>
      </c>
      <c r="L491" t="s">
        <v>2661</v>
      </c>
    </row>
    <row r="492" spans="2:12" x14ac:dyDescent="0.25">
      <c r="B492" t="s">
        <v>1806</v>
      </c>
      <c r="C492">
        <v>0</v>
      </c>
      <c r="D492">
        <v>3</v>
      </c>
      <c r="E492" t="s">
        <v>282</v>
      </c>
      <c r="F492" t="s">
        <v>2157</v>
      </c>
      <c r="G492" t="s">
        <v>2158</v>
      </c>
      <c r="H492" t="s">
        <v>2159</v>
      </c>
      <c r="I492" t="s">
        <v>2114</v>
      </c>
      <c r="J492" t="s">
        <v>2115</v>
      </c>
      <c r="L492" t="s">
        <v>2662</v>
      </c>
    </row>
    <row r="493" spans="2:12" x14ac:dyDescent="0.25">
      <c r="B493" t="s">
        <v>1806</v>
      </c>
      <c r="C493">
        <v>0</v>
      </c>
      <c r="D493">
        <v>3</v>
      </c>
      <c r="E493" t="s">
        <v>282</v>
      </c>
      <c r="F493" t="s">
        <v>2111</v>
      </c>
      <c r="G493" t="s">
        <v>2112</v>
      </c>
      <c r="H493" t="s">
        <v>2113</v>
      </c>
      <c r="I493" t="s">
        <v>2114</v>
      </c>
      <c r="J493" t="s">
        <v>2115</v>
      </c>
      <c r="L493" t="s">
        <v>2223</v>
      </c>
    </row>
    <row r="494" spans="2:12" x14ac:dyDescent="0.25">
      <c r="B494" t="s">
        <v>1806</v>
      </c>
      <c r="C494">
        <v>0</v>
      </c>
      <c r="D494">
        <v>3</v>
      </c>
      <c r="E494" t="s">
        <v>282</v>
      </c>
      <c r="F494" t="s">
        <v>2111</v>
      </c>
      <c r="G494" t="s">
        <v>2112</v>
      </c>
      <c r="H494" t="s">
        <v>2113</v>
      </c>
      <c r="I494" t="s">
        <v>2114</v>
      </c>
      <c r="J494" t="s">
        <v>2115</v>
      </c>
      <c r="L494" t="s">
        <v>2663</v>
      </c>
    </row>
    <row r="495" spans="2:12" x14ac:dyDescent="0.25">
      <c r="B495" t="s">
        <v>1820</v>
      </c>
      <c r="C495">
        <v>1</v>
      </c>
      <c r="D495">
        <v>5</v>
      </c>
      <c r="E495" t="s">
        <v>282</v>
      </c>
      <c r="F495" t="s">
        <v>2157</v>
      </c>
      <c r="G495" t="s">
        <v>2158</v>
      </c>
      <c r="H495" t="s">
        <v>2159</v>
      </c>
      <c r="I495" t="s">
        <v>2114</v>
      </c>
      <c r="J495" t="s">
        <v>2115</v>
      </c>
      <c r="L495" t="s">
        <v>2664</v>
      </c>
    </row>
    <row r="496" spans="2:12" x14ac:dyDescent="0.25">
      <c r="B496" t="s">
        <v>1820</v>
      </c>
      <c r="C496">
        <v>1</v>
      </c>
      <c r="D496">
        <v>5</v>
      </c>
      <c r="E496" t="s">
        <v>282</v>
      </c>
      <c r="F496" t="s">
        <v>2157</v>
      </c>
      <c r="G496" t="s">
        <v>2158</v>
      </c>
      <c r="H496" t="s">
        <v>2159</v>
      </c>
      <c r="I496" t="s">
        <v>2114</v>
      </c>
      <c r="J496" t="s">
        <v>2115</v>
      </c>
      <c r="L496" t="s">
        <v>2665</v>
      </c>
    </row>
    <row r="497" spans="2:12" x14ac:dyDescent="0.25">
      <c r="B497" t="s">
        <v>1820</v>
      </c>
      <c r="C497">
        <v>0</v>
      </c>
      <c r="D497">
        <v>5</v>
      </c>
      <c r="E497" t="s">
        <v>282</v>
      </c>
      <c r="F497" t="s">
        <v>2143</v>
      </c>
      <c r="G497" t="s">
        <v>2144</v>
      </c>
      <c r="H497" t="s">
        <v>2145</v>
      </c>
      <c r="I497" t="s">
        <v>2114</v>
      </c>
      <c r="J497" t="s">
        <v>2115</v>
      </c>
      <c r="L497" t="s">
        <v>2469</v>
      </c>
    </row>
    <row r="498" spans="2:12" x14ac:dyDescent="0.25">
      <c r="B498" t="s">
        <v>1820</v>
      </c>
      <c r="C498">
        <v>0</v>
      </c>
      <c r="D498">
        <v>5</v>
      </c>
      <c r="E498" t="s">
        <v>282</v>
      </c>
      <c r="F498" t="s">
        <v>2111</v>
      </c>
      <c r="G498" t="s">
        <v>2112</v>
      </c>
      <c r="H498" t="s">
        <v>2113</v>
      </c>
      <c r="I498" t="s">
        <v>2114</v>
      </c>
      <c r="J498" t="s">
        <v>2115</v>
      </c>
      <c r="L498" t="s">
        <v>2666</v>
      </c>
    </row>
    <row r="499" spans="2:12" x14ac:dyDescent="0.25">
      <c r="B499" t="s">
        <v>1820</v>
      </c>
      <c r="C499">
        <v>0</v>
      </c>
      <c r="D499">
        <v>5</v>
      </c>
      <c r="E499" t="s">
        <v>282</v>
      </c>
      <c r="F499" t="s">
        <v>2111</v>
      </c>
      <c r="G499" t="s">
        <v>2112</v>
      </c>
      <c r="H499" t="s">
        <v>2113</v>
      </c>
      <c r="I499" t="s">
        <v>2114</v>
      </c>
      <c r="J499" t="s">
        <v>2115</v>
      </c>
      <c r="L499" t="s">
        <v>2223</v>
      </c>
    </row>
    <row r="500" spans="2:12" x14ac:dyDescent="0.25">
      <c r="B500" t="s">
        <v>1824</v>
      </c>
      <c r="C500">
        <v>0</v>
      </c>
      <c r="D500">
        <v>1</v>
      </c>
      <c r="E500" t="s">
        <v>282</v>
      </c>
      <c r="F500" t="s">
        <v>2111</v>
      </c>
      <c r="G500" t="s">
        <v>2112</v>
      </c>
      <c r="H500" t="s">
        <v>2113</v>
      </c>
      <c r="I500" t="s">
        <v>2114</v>
      </c>
      <c r="J500" t="s">
        <v>2115</v>
      </c>
      <c r="L500" t="s">
        <v>2667</v>
      </c>
    </row>
    <row r="501" spans="2:12" x14ac:dyDescent="0.25">
      <c r="B501" t="s">
        <v>1829</v>
      </c>
      <c r="C501">
        <v>0</v>
      </c>
      <c r="D501">
        <v>2</v>
      </c>
      <c r="E501" t="s">
        <v>282</v>
      </c>
      <c r="F501" t="s">
        <v>2157</v>
      </c>
      <c r="G501" t="s">
        <v>2158</v>
      </c>
      <c r="H501" t="s">
        <v>2159</v>
      </c>
      <c r="I501" t="s">
        <v>2114</v>
      </c>
      <c r="J501" t="s">
        <v>2115</v>
      </c>
      <c r="K501" t="s">
        <v>2668</v>
      </c>
      <c r="L501" t="s">
        <v>2270</v>
      </c>
    </row>
    <row r="502" spans="2:12" x14ac:dyDescent="0.25">
      <c r="B502" t="s">
        <v>1829</v>
      </c>
      <c r="C502">
        <v>0</v>
      </c>
      <c r="D502">
        <v>2</v>
      </c>
      <c r="E502" t="s">
        <v>282</v>
      </c>
      <c r="F502" t="s">
        <v>2111</v>
      </c>
      <c r="G502" t="s">
        <v>2112</v>
      </c>
      <c r="H502" t="s">
        <v>2113</v>
      </c>
      <c r="I502" t="s">
        <v>2114</v>
      </c>
      <c r="J502" t="s">
        <v>2115</v>
      </c>
      <c r="K502" t="s">
        <v>2669</v>
      </c>
      <c r="L502" t="s">
        <v>2670</v>
      </c>
    </row>
    <row r="503" spans="2:12" x14ac:dyDescent="0.25">
      <c r="B503" t="s">
        <v>1838</v>
      </c>
      <c r="C503">
        <v>0</v>
      </c>
      <c r="D503">
        <v>3</v>
      </c>
      <c r="E503" t="s">
        <v>282</v>
      </c>
      <c r="F503" t="s">
        <v>2157</v>
      </c>
      <c r="G503" t="s">
        <v>2158</v>
      </c>
      <c r="H503" t="s">
        <v>2159</v>
      </c>
      <c r="I503" t="s">
        <v>2114</v>
      </c>
      <c r="J503" t="s">
        <v>2115</v>
      </c>
      <c r="L503" t="s">
        <v>2671</v>
      </c>
    </row>
    <row r="504" spans="2:12" x14ac:dyDescent="0.25">
      <c r="B504" t="s">
        <v>1838</v>
      </c>
      <c r="C504">
        <v>0</v>
      </c>
      <c r="D504">
        <v>3</v>
      </c>
      <c r="E504" t="s">
        <v>282</v>
      </c>
      <c r="F504" t="s">
        <v>2130</v>
      </c>
      <c r="G504" t="s">
        <v>2131</v>
      </c>
      <c r="H504" t="s">
        <v>2132</v>
      </c>
      <c r="I504" t="s">
        <v>2114</v>
      </c>
      <c r="J504" t="s">
        <v>2115</v>
      </c>
      <c r="K504" t="s">
        <v>2672</v>
      </c>
      <c r="L504" t="s">
        <v>2467</v>
      </c>
    </row>
    <row r="505" spans="2:12" x14ac:dyDescent="0.25">
      <c r="B505" t="s">
        <v>1838</v>
      </c>
      <c r="C505">
        <v>0</v>
      </c>
      <c r="D505">
        <v>3</v>
      </c>
      <c r="E505" t="s">
        <v>282</v>
      </c>
      <c r="F505" t="s">
        <v>2111</v>
      </c>
      <c r="G505" t="s">
        <v>2112</v>
      </c>
      <c r="H505" t="s">
        <v>2113</v>
      </c>
      <c r="I505" t="s">
        <v>2114</v>
      </c>
      <c r="J505" t="s">
        <v>2115</v>
      </c>
      <c r="K505" t="s">
        <v>2673</v>
      </c>
      <c r="L505" t="s">
        <v>2674</v>
      </c>
    </row>
    <row r="506" spans="2:12" x14ac:dyDescent="0.25">
      <c r="B506" t="s">
        <v>1856</v>
      </c>
      <c r="C506">
        <v>0</v>
      </c>
      <c r="D506">
        <v>5</v>
      </c>
      <c r="E506" t="s">
        <v>282</v>
      </c>
      <c r="F506" t="s">
        <v>2157</v>
      </c>
      <c r="G506" t="s">
        <v>2158</v>
      </c>
      <c r="H506" t="s">
        <v>2159</v>
      </c>
      <c r="I506" t="s">
        <v>2114</v>
      </c>
      <c r="J506" t="s">
        <v>2115</v>
      </c>
      <c r="L506" t="s">
        <v>2213</v>
      </c>
    </row>
    <row r="507" spans="2:12" x14ac:dyDescent="0.25">
      <c r="B507" t="s">
        <v>1856</v>
      </c>
      <c r="C507">
        <v>0</v>
      </c>
      <c r="D507">
        <v>5</v>
      </c>
      <c r="E507" t="s">
        <v>282</v>
      </c>
      <c r="F507" t="s">
        <v>2157</v>
      </c>
      <c r="G507" t="s">
        <v>2158</v>
      </c>
      <c r="H507" t="s">
        <v>2159</v>
      </c>
      <c r="I507" t="s">
        <v>2114</v>
      </c>
      <c r="J507" t="s">
        <v>2115</v>
      </c>
      <c r="K507" t="s">
        <v>2675</v>
      </c>
      <c r="L507" t="s">
        <v>2203</v>
      </c>
    </row>
    <row r="508" spans="2:12" x14ac:dyDescent="0.25">
      <c r="B508" t="s">
        <v>1856</v>
      </c>
      <c r="C508">
        <v>0</v>
      </c>
      <c r="D508">
        <v>5</v>
      </c>
      <c r="E508" t="s">
        <v>282</v>
      </c>
      <c r="F508" t="s">
        <v>2161</v>
      </c>
      <c r="G508" t="s">
        <v>2162</v>
      </c>
      <c r="H508" t="s">
        <v>2163</v>
      </c>
      <c r="I508" t="s">
        <v>2114</v>
      </c>
      <c r="J508" t="s">
        <v>2115</v>
      </c>
      <c r="L508" t="s">
        <v>2676</v>
      </c>
    </row>
    <row r="509" spans="2:12" x14ac:dyDescent="0.25">
      <c r="B509" t="s">
        <v>1856</v>
      </c>
      <c r="C509">
        <v>0</v>
      </c>
      <c r="D509">
        <v>5</v>
      </c>
      <c r="E509" t="s">
        <v>282</v>
      </c>
      <c r="F509" t="s">
        <v>2677</v>
      </c>
      <c r="G509" t="s">
        <v>2678</v>
      </c>
      <c r="H509" t="s">
        <v>2679</v>
      </c>
      <c r="I509" t="s">
        <v>2114</v>
      </c>
      <c r="J509" t="s">
        <v>2115</v>
      </c>
      <c r="L509" t="s">
        <v>2680</v>
      </c>
    </row>
    <row r="510" spans="2:12" x14ac:dyDescent="0.25">
      <c r="B510" t="s">
        <v>1856</v>
      </c>
      <c r="C510">
        <v>0</v>
      </c>
      <c r="D510">
        <v>5</v>
      </c>
      <c r="E510" t="s">
        <v>282</v>
      </c>
      <c r="F510" t="s">
        <v>2677</v>
      </c>
      <c r="G510" t="s">
        <v>2678</v>
      </c>
      <c r="H510" t="s">
        <v>2679</v>
      </c>
      <c r="I510" t="s">
        <v>2114</v>
      </c>
      <c r="J510" t="s">
        <v>2115</v>
      </c>
      <c r="L510" t="s">
        <v>2274</v>
      </c>
    </row>
    <row r="511" spans="2:12" x14ac:dyDescent="0.25">
      <c r="B511" t="s">
        <v>1866</v>
      </c>
      <c r="C511">
        <v>0</v>
      </c>
      <c r="D511">
        <v>3</v>
      </c>
      <c r="E511" t="s">
        <v>282</v>
      </c>
      <c r="F511" t="s">
        <v>2117</v>
      </c>
      <c r="G511" t="s">
        <v>2118</v>
      </c>
      <c r="H511" t="s">
        <v>2119</v>
      </c>
      <c r="I511" t="s">
        <v>2114</v>
      </c>
      <c r="J511" t="s">
        <v>2115</v>
      </c>
      <c r="L511" t="s">
        <v>2681</v>
      </c>
    </row>
    <row r="512" spans="2:12" x14ac:dyDescent="0.25">
      <c r="B512" t="s">
        <v>1866</v>
      </c>
      <c r="C512">
        <v>0</v>
      </c>
      <c r="D512">
        <v>3</v>
      </c>
      <c r="E512" t="s">
        <v>282</v>
      </c>
      <c r="F512" t="s">
        <v>2111</v>
      </c>
      <c r="G512" t="s">
        <v>2112</v>
      </c>
      <c r="H512" t="s">
        <v>2113</v>
      </c>
      <c r="I512" t="s">
        <v>2114</v>
      </c>
      <c r="J512" t="s">
        <v>2115</v>
      </c>
      <c r="L512" t="s">
        <v>2682</v>
      </c>
    </row>
    <row r="513" spans="2:12" x14ac:dyDescent="0.25">
      <c r="B513" t="s">
        <v>1866</v>
      </c>
      <c r="C513">
        <v>0</v>
      </c>
      <c r="D513">
        <v>3</v>
      </c>
      <c r="E513" t="s">
        <v>282</v>
      </c>
      <c r="F513" t="s">
        <v>2683</v>
      </c>
      <c r="G513" t="s">
        <v>2684</v>
      </c>
      <c r="H513" t="s">
        <v>2685</v>
      </c>
      <c r="I513" t="s">
        <v>2114</v>
      </c>
      <c r="J513" t="s">
        <v>2115</v>
      </c>
      <c r="L513" t="s">
        <v>2686</v>
      </c>
    </row>
    <row r="514" spans="2:12" x14ac:dyDescent="0.25">
      <c r="B514" t="s">
        <v>1874</v>
      </c>
      <c r="C514">
        <v>2</v>
      </c>
      <c r="D514">
        <v>10</v>
      </c>
      <c r="E514" t="s">
        <v>282</v>
      </c>
      <c r="F514" t="s">
        <v>2242</v>
      </c>
      <c r="G514" t="s">
        <v>2243</v>
      </c>
      <c r="H514" t="s">
        <v>2244</v>
      </c>
      <c r="I514" t="s">
        <v>2245</v>
      </c>
      <c r="J514" t="s">
        <v>2246</v>
      </c>
      <c r="K514" t="s">
        <v>2687</v>
      </c>
      <c r="L514" t="s">
        <v>2688</v>
      </c>
    </row>
    <row r="515" spans="2:12" x14ac:dyDescent="0.25">
      <c r="B515" t="s">
        <v>1874</v>
      </c>
      <c r="C515">
        <v>1</v>
      </c>
      <c r="D515">
        <v>10</v>
      </c>
      <c r="E515" t="s">
        <v>282</v>
      </c>
      <c r="F515" t="s">
        <v>2117</v>
      </c>
      <c r="G515" t="s">
        <v>2118</v>
      </c>
      <c r="H515" t="s">
        <v>2119</v>
      </c>
      <c r="I515" t="s">
        <v>2114</v>
      </c>
      <c r="J515" t="s">
        <v>2115</v>
      </c>
      <c r="L515" t="s">
        <v>2333</v>
      </c>
    </row>
    <row r="516" spans="2:12" x14ac:dyDescent="0.25">
      <c r="B516" t="s">
        <v>1874</v>
      </c>
      <c r="C516">
        <v>0</v>
      </c>
      <c r="D516">
        <v>10</v>
      </c>
      <c r="E516" t="s">
        <v>282</v>
      </c>
      <c r="F516" t="s">
        <v>2161</v>
      </c>
      <c r="G516" t="s">
        <v>2162</v>
      </c>
      <c r="H516" t="s">
        <v>2163</v>
      </c>
      <c r="I516" t="s">
        <v>2114</v>
      </c>
      <c r="J516" t="s">
        <v>2115</v>
      </c>
      <c r="K516" t="s">
        <v>2689</v>
      </c>
      <c r="L516" t="s">
        <v>2369</v>
      </c>
    </row>
    <row r="517" spans="2:12" x14ac:dyDescent="0.25">
      <c r="B517" t="s">
        <v>1874</v>
      </c>
      <c r="C517">
        <v>0</v>
      </c>
      <c r="D517">
        <v>10</v>
      </c>
      <c r="E517" t="s">
        <v>282</v>
      </c>
      <c r="F517" t="s">
        <v>2161</v>
      </c>
      <c r="G517" t="s">
        <v>2162</v>
      </c>
      <c r="H517" t="s">
        <v>2163</v>
      </c>
      <c r="I517" t="s">
        <v>2114</v>
      </c>
      <c r="J517" t="s">
        <v>2115</v>
      </c>
      <c r="K517" t="s">
        <v>2687</v>
      </c>
      <c r="L517" t="s">
        <v>2690</v>
      </c>
    </row>
    <row r="518" spans="2:12" x14ac:dyDescent="0.25">
      <c r="B518" t="s">
        <v>1874</v>
      </c>
      <c r="C518">
        <v>0</v>
      </c>
      <c r="D518">
        <v>10</v>
      </c>
      <c r="E518" t="s">
        <v>282</v>
      </c>
      <c r="F518" t="s">
        <v>2111</v>
      </c>
      <c r="G518" t="s">
        <v>2112</v>
      </c>
      <c r="H518" t="s">
        <v>2113</v>
      </c>
      <c r="I518" t="s">
        <v>2114</v>
      </c>
      <c r="J518" t="s">
        <v>2115</v>
      </c>
      <c r="K518" t="s">
        <v>2691</v>
      </c>
      <c r="L518" t="s">
        <v>2692</v>
      </c>
    </row>
    <row r="519" spans="2:12" x14ac:dyDescent="0.25">
      <c r="B519" t="s">
        <v>1874</v>
      </c>
      <c r="C519">
        <v>0</v>
      </c>
      <c r="D519">
        <v>10</v>
      </c>
      <c r="E519" t="s">
        <v>282</v>
      </c>
      <c r="F519" t="s">
        <v>2238</v>
      </c>
      <c r="G519" t="s">
        <v>2239</v>
      </c>
      <c r="H519" t="s">
        <v>2240</v>
      </c>
      <c r="I519" t="s">
        <v>2114</v>
      </c>
      <c r="J519" t="s">
        <v>2115</v>
      </c>
      <c r="K519" t="s">
        <v>2693</v>
      </c>
      <c r="L519" t="s">
        <v>2625</v>
      </c>
    </row>
    <row r="520" spans="2:12" x14ac:dyDescent="0.25">
      <c r="B520" t="s">
        <v>1874</v>
      </c>
      <c r="C520">
        <v>0</v>
      </c>
      <c r="D520">
        <v>10</v>
      </c>
      <c r="E520" t="s">
        <v>282</v>
      </c>
      <c r="F520" t="s">
        <v>2470</v>
      </c>
      <c r="G520" t="s">
        <v>2471</v>
      </c>
      <c r="H520" t="s">
        <v>2472</v>
      </c>
      <c r="I520" t="s">
        <v>2114</v>
      </c>
      <c r="J520" t="s">
        <v>2115</v>
      </c>
      <c r="K520" t="s">
        <v>2694</v>
      </c>
      <c r="L520" t="s">
        <v>2498</v>
      </c>
    </row>
    <row r="521" spans="2:12" x14ac:dyDescent="0.25">
      <c r="B521" t="s">
        <v>1874</v>
      </c>
      <c r="C521">
        <v>1</v>
      </c>
      <c r="D521">
        <v>10</v>
      </c>
      <c r="E521" t="s">
        <v>282</v>
      </c>
      <c r="F521" t="s">
        <v>2167</v>
      </c>
      <c r="G521" t="s">
        <v>2168</v>
      </c>
      <c r="H521" t="s">
        <v>2169</v>
      </c>
      <c r="I521" t="s">
        <v>2114</v>
      </c>
      <c r="J521" t="s">
        <v>2115</v>
      </c>
      <c r="L521" t="s">
        <v>2695</v>
      </c>
    </row>
    <row r="522" spans="2:12" x14ac:dyDescent="0.25">
      <c r="B522" t="s">
        <v>1874</v>
      </c>
      <c r="C522">
        <v>0</v>
      </c>
      <c r="D522">
        <v>10</v>
      </c>
      <c r="E522" t="s">
        <v>282</v>
      </c>
      <c r="F522" t="s">
        <v>2288</v>
      </c>
      <c r="G522" t="s">
        <v>2289</v>
      </c>
      <c r="H522" t="s">
        <v>2290</v>
      </c>
      <c r="I522" t="s">
        <v>2114</v>
      </c>
      <c r="J522" t="s">
        <v>2115</v>
      </c>
      <c r="K522" t="s">
        <v>2694</v>
      </c>
      <c r="L522" t="s">
        <v>2696</v>
      </c>
    </row>
    <row r="523" spans="2:12" x14ac:dyDescent="0.25">
      <c r="B523" t="s">
        <v>1874</v>
      </c>
      <c r="C523">
        <v>0</v>
      </c>
      <c r="D523">
        <v>10</v>
      </c>
      <c r="E523" t="s">
        <v>282</v>
      </c>
      <c r="F523" t="s">
        <v>2395</v>
      </c>
      <c r="G523" t="s">
        <v>2396</v>
      </c>
      <c r="H523" t="s">
        <v>2397</v>
      </c>
      <c r="I523" t="s">
        <v>2114</v>
      </c>
      <c r="J523" t="s">
        <v>2115</v>
      </c>
      <c r="K523" t="s">
        <v>2697</v>
      </c>
      <c r="L523" t="s">
        <v>2141</v>
      </c>
    </row>
    <row r="524" spans="2:12" x14ac:dyDescent="0.25">
      <c r="B524" t="s">
        <v>1887</v>
      </c>
      <c r="C524">
        <v>0</v>
      </c>
      <c r="D524">
        <v>5</v>
      </c>
      <c r="E524" t="s">
        <v>282</v>
      </c>
      <c r="F524" t="s">
        <v>2161</v>
      </c>
      <c r="G524" t="s">
        <v>2162</v>
      </c>
      <c r="H524" t="s">
        <v>2163</v>
      </c>
      <c r="I524" t="s">
        <v>2114</v>
      </c>
      <c r="J524" t="s">
        <v>2115</v>
      </c>
      <c r="L524" t="s">
        <v>2274</v>
      </c>
    </row>
    <row r="525" spans="2:12" x14ac:dyDescent="0.25">
      <c r="B525" t="s">
        <v>1887</v>
      </c>
      <c r="C525">
        <v>0</v>
      </c>
      <c r="D525">
        <v>5</v>
      </c>
      <c r="E525" t="s">
        <v>282</v>
      </c>
      <c r="F525" t="s">
        <v>2111</v>
      </c>
      <c r="G525" t="s">
        <v>2112</v>
      </c>
      <c r="H525" t="s">
        <v>2113</v>
      </c>
      <c r="I525" t="s">
        <v>2114</v>
      </c>
      <c r="J525" t="s">
        <v>2115</v>
      </c>
      <c r="L525" t="s">
        <v>2421</v>
      </c>
    </row>
    <row r="526" spans="2:12" x14ac:dyDescent="0.25">
      <c r="B526" t="s">
        <v>1887</v>
      </c>
      <c r="C526">
        <v>0</v>
      </c>
      <c r="D526">
        <v>5</v>
      </c>
      <c r="E526" t="s">
        <v>282</v>
      </c>
      <c r="F526" t="s">
        <v>2111</v>
      </c>
      <c r="G526" t="s">
        <v>2112</v>
      </c>
      <c r="H526" t="s">
        <v>2113</v>
      </c>
      <c r="I526" t="s">
        <v>2114</v>
      </c>
      <c r="J526" t="s">
        <v>2115</v>
      </c>
      <c r="L526" t="s">
        <v>2698</v>
      </c>
    </row>
    <row r="527" spans="2:12" x14ac:dyDescent="0.25">
      <c r="B527" t="s">
        <v>1887</v>
      </c>
      <c r="C527">
        <v>0</v>
      </c>
      <c r="D527">
        <v>5</v>
      </c>
      <c r="E527" t="s">
        <v>282</v>
      </c>
      <c r="F527" t="s">
        <v>2111</v>
      </c>
      <c r="G527" t="s">
        <v>2112</v>
      </c>
      <c r="H527" t="s">
        <v>2113</v>
      </c>
      <c r="I527" t="s">
        <v>2114</v>
      </c>
      <c r="J527" t="s">
        <v>2115</v>
      </c>
      <c r="L527" t="s">
        <v>2147</v>
      </c>
    </row>
    <row r="528" spans="2:12" x14ac:dyDescent="0.25">
      <c r="B528" t="s">
        <v>1887</v>
      </c>
      <c r="C528">
        <v>0</v>
      </c>
      <c r="D528">
        <v>5</v>
      </c>
      <c r="E528" t="s">
        <v>282</v>
      </c>
      <c r="F528" t="s">
        <v>2225</v>
      </c>
      <c r="G528" t="s">
        <v>2226</v>
      </c>
      <c r="H528" t="s">
        <v>2227</v>
      </c>
      <c r="I528" t="s">
        <v>2114</v>
      </c>
      <c r="J528" t="s">
        <v>2115</v>
      </c>
      <c r="L528" t="s">
        <v>2448</v>
      </c>
    </row>
    <row r="529" spans="2:12" x14ac:dyDescent="0.25">
      <c r="B529" t="s">
        <v>1905</v>
      </c>
      <c r="C529">
        <v>1</v>
      </c>
      <c r="D529">
        <v>6</v>
      </c>
      <c r="E529" t="s">
        <v>282</v>
      </c>
      <c r="F529" t="s">
        <v>2699</v>
      </c>
      <c r="G529" t="s">
        <v>2700</v>
      </c>
      <c r="H529" t="s">
        <v>2701</v>
      </c>
      <c r="I529" t="s">
        <v>2114</v>
      </c>
      <c r="J529" t="s">
        <v>2115</v>
      </c>
      <c r="L529" t="s">
        <v>2224</v>
      </c>
    </row>
    <row r="530" spans="2:12" x14ac:dyDescent="0.25">
      <c r="B530" t="s">
        <v>1905</v>
      </c>
      <c r="C530">
        <v>1</v>
      </c>
      <c r="D530">
        <v>6</v>
      </c>
      <c r="E530" t="s">
        <v>282</v>
      </c>
      <c r="F530" t="s">
        <v>2699</v>
      </c>
      <c r="G530" t="s">
        <v>2700</v>
      </c>
      <c r="H530" t="s">
        <v>2701</v>
      </c>
      <c r="I530" t="s">
        <v>2114</v>
      </c>
      <c r="J530" t="s">
        <v>2115</v>
      </c>
      <c r="L530" t="s">
        <v>2311</v>
      </c>
    </row>
    <row r="531" spans="2:12" x14ac:dyDescent="0.25">
      <c r="B531" t="s">
        <v>1905</v>
      </c>
      <c r="C531">
        <v>1</v>
      </c>
      <c r="D531">
        <v>6</v>
      </c>
      <c r="E531" t="s">
        <v>282</v>
      </c>
      <c r="F531" t="s">
        <v>2157</v>
      </c>
      <c r="G531" t="s">
        <v>2158</v>
      </c>
      <c r="H531" t="s">
        <v>2159</v>
      </c>
      <c r="I531" t="s">
        <v>2114</v>
      </c>
      <c r="J531" t="s">
        <v>2115</v>
      </c>
      <c r="L531" t="s">
        <v>2702</v>
      </c>
    </row>
    <row r="532" spans="2:12" x14ac:dyDescent="0.25">
      <c r="B532" t="s">
        <v>1905</v>
      </c>
      <c r="C532">
        <v>1</v>
      </c>
      <c r="D532">
        <v>6</v>
      </c>
      <c r="E532" t="s">
        <v>282</v>
      </c>
      <c r="F532" t="s">
        <v>2157</v>
      </c>
      <c r="G532" t="s">
        <v>2158</v>
      </c>
      <c r="H532" t="s">
        <v>2159</v>
      </c>
      <c r="I532" t="s">
        <v>2114</v>
      </c>
      <c r="J532" t="s">
        <v>2115</v>
      </c>
      <c r="L532" t="s">
        <v>2703</v>
      </c>
    </row>
    <row r="533" spans="2:12" x14ac:dyDescent="0.25">
      <c r="B533" t="s">
        <v>1905</v>
      </c>
      <c r="C533">
        <v>1</v>
      </c>
      <c r="D533">
        <v>6</v>
      </c>
      <c r="E533" t="s">
        <v>282</v>
      </c>
      <c r="F533" t="s">
        <v>2157</v>
      </c>
      <c r="G533" t="s">
        <v>2158</v>
      </c>
      <c r="H533" t="s">
        <v>2159</v>
      </c>
      <c r="I533" t="s">
        <v>2114</v>
      </c>
      <c r="J533" t="s">
        <v>2115</v>
      </c>
      <c r="L533" t="s">
        <v>2704</v>
      </c>
    </row>
    <row r="534" spans="2:12" x14ac:dyDescent="0.25">
      <c r="B534" t="s">
        <v>1905</v>
      </c>
      <c r="C534">
        <v>0</v>
      </c>
      <c r="D534">
        <v>6</v>
      </c>
      <c r="E534" t="s">
        <v>282</v>
      </c>
      <c r="F534" t="s">
        <v>2111</v>
      </c>
      <c r="G534" t="s">
        <v>2112</v>
      </c>
      <c r="H534" t="s">
        <v>2113</v>
      </c>
      <c r="I534" t="s">
        <v>2114</v>
      </c>
      <c r="J534" t="s">
        <v>2115</v>
      </c>
      <c r="L534" t="s">
        <v>2705</v>
      </c>
    </row>
    <row r="535" spans="2:12" x14ac:dyDescent="0.25">
      <c r="B535" t="s">
        <v>1919</v>
      </c>
      <c r="C535">
        <v>0</v>
      </c>
      <c r="D535">
        <v>1</v>
      </c>
      <c r="E535" t="s">
        <v>282</v>
      </c>
      <c r="F535" t="s">
        <v>2111</v>
      </c>
      <c r="G535" t="s">
        <v>2112</v>
      </c>
      <c r="H535" t="s">
        <v>2113</v>
      </c>
      <c r="I535" t="s">
        <v>2114</v>
      </c>
      <c r="J535" t="s">
        <v>2115</v>
      </c>
      <c r="K535" t="s">
        <v>2706</v>
      </c>
      <c r="L535" t="s">
        <v>2627</v>
      </c>
    </row>
    <row r="536" spans="2:12" x14ac:dyDescent="0.25">
      <c r="B536" t="s">
        <v>1927</v>
      </c>
      <c r="C536">
        <v>0</v>
      </c>
      <c r="D536">
        <v>8</v>
      </c>
      <c r="E536" t="s">
        <v>282</v>
      </c>
      <c r="F536" t="s">
        <v>2117</v>
      </c>
      <c r="G536" t="s">
        <v>2118</v>
      </c>
      <c r="H536" t="s">
        <v>2119</v>
      </c>
      <c r="I536" t="s">
        <v>2114</v>
      </c>
      <c r="J536" t="s">
        <v>2115</v>
      </c>
      <c r="K536" t="s">
        <v>2707</v>
      </c>
      <c r="L536" t="s">
        <v>2137</v>
      </c>
    </row>
    <row r="537" spans="2:12" x14ac:dyDescent="0.25">
      <c r="B537" t="s">
        <v>1927</v>
      </c>
      <c r="C537">
        <v>0</v>
      </c>
      <c r="D537">
        <v>8</v>
      </c>
      <c r="E537" t="s">
        <v>282</v>
      </c>
      <c r="F537" t="s">
        <v>2117</v>
      </c>
      <c r="G537" t="s">
        <v>2118</v>
      </c>
      <c r="H537" t="s">
        <v>2119</v>
      </c>
      <c r="I537" t="s">
        <v>2114</v>
      </c>
      <c r="J537" t="s">
        <v>2115</v>
      </c>
      <c r="L537" t="s">
        <v>2237</v>
      </c>
    </row>
    <row r="538" spans="2:12" x14ac:dyDescent="0.25">
      <c r="B538" t="s">
        <v>1927</v>
      </c>
      <c r="C538">
        <v>0</v>
      </c>
      <c r="D538">
        <v>8</v>
      </c>
      <c r="E538" t="s">
        <v>282</v>
      </c>
      <c r="F538" t="s">
        <v>2157</v>
      </c>
      <c r="G538" t="s">
        <v>2158</v>
      </c>
      <c r="H538" t="s">
        <v>2159</v>
      </c>
      <c r="I538" t="s">
        <v>2114</v>
      </c>
      <c r="J538" t="s">
        <v>2115</v>
      </c>
      <c r="L538" t="s">
        <v>2222</v>
      </c>
    </row>
    <row r="539" spans="2:12" x14ac:dyDescent="0.25">
      <c r="B539" t="s">
        <v>1927</v>
      </c>
      <c r="C539">
        <v>1</v>
      </c>
      <c r="D539">
        <v>8</v>
      </c>
      <c r="E539" t="s">
        <v>101</v>
      </c>
      <c r="F539" t="s">
        <v>2130</v>
      </c>
      <c r="G539" t="s">
        <v>2131</v>
      </c>
      <c r="H539" t="s">
        <v>2132</v>
      </c>
      <c r="I539" t="s">
        <v>2114</v>
      </c>
      <c r="J539" t="s">
        <v>2115</v>
      </c>
      <c r="L539" t="s">
        <v>2708</v>
      </c>
    </row>
    <row r="540" spans="2:12" x14ac:dyDescent="0.25">
      <c r="B540" t="s">
        <v>1927</v>
      </c>
      <c r="C540">
        <v>0</v>
      </c>
      <c r="D540">
        <v>8</v>
      </c>
      <c r="E540" t="s">
        <v>101</v>
      </c>
      <c r="F540" t="s">
        <v>2143</v>
      </c>
      <c r="G540" t="s">
        <v>2144</v>
      </c>
      <c r="H540" t="s">
        <v>2145</v>
      </c>
      <c r="I540" t="s">
        <v>2114</v>
      </c>
      <c r="J540" t="s">
        <v>2115</v>
      </c>
      <c r="L540" t="s">
        <v>2709</v>
      </c>
    </row>
    <row r="541" spans="2:12" x14ac:dyDescent="0.25">
      <c r="B541" t="s">
        <v>1927</v>
      </c>
      <c r="C541">
        <v>0</v>
      </c>
      <c r="D541">
        <v>8</v>
      </c>
      <c r="E541" t="s">
        <v>282</v>
      </c>
      <c r="F541" t="s">
        <v>2710</v>
      </c>
      <c r="G541" t="s">
        <v>2711</v>
      </c>
      <c r="H541" t="s">
        <v>2712</v>
      </c>
      <c r="I541" t="s">
        <v>2114</v>
      </c>
      <c r="J541" t="s">
        <v>2115</v>
      </c>
      <c r="L541" t="s">
        <v>2713</v>
      </c>
    </row>
    <row r="542" spans="2:12" x14ac:dyDescent="0.25">
      <c r="B542" t="s">
        <v>1927</v>
      </c>
      <c r="C542">
        <v>0</v>
      </c>
      <c r="D542">
        <v>8</v>
      </c>
      <c r="E542" t="s">
        <v>282</v>
      </c>
      <c r="F542" t="s">
        <v>2710</v>
      </c>
      <c r="G542" t="s">
        <v>2711</v>
      </c>
      <c r="H542" t="s">
        <v>2712</v>
      </c>
      <c r="I542" t="s">
        <v>2114</v>
      </c>
      <c r="J542" t="s">
        <v>2115</v>
      </c>
      <c r="L542" t="s">
        <v>2394</v>
      </c>
    </row>
    <row r="543" spans="2:12" x14ac:dyDescent="0.25">
      <c r="B543" t="s">
        <v>1927</v>
      </c>
      <c r="C543">
        <v>0</v>
      </c>
      <c r="D543">
        <v>8</v>
      </c>
      <c r="E543" t="s">
        <v>101</v>
      </c>
      <c r="F543" t="s">
        <v>2710</v>
      </c>
      <c r="G543" t="s">
        <v>2711</v>
      </c>
      <c r="H543" t="s">
        <v>2712</v>
      </c>
      <c r="I543" t="s">
        <v>2114</v>
      </c>
      <c r="J543" t="s">
        <v>2115</v>
      </c>
      <c r="L543" t="s">
        <v>2714</v>
      </c>
    </row>
    <row r="544" spans="2:12" x14ac:dyDescent="0.25">
      <c r="B544" t="s">
        <v>1940</v>
      </c>
      <c r="C544">
        <v>0</v>
      </c>
      <c r="D544">
        <v>4</v>
      </c>
      <c r="E544" t="s">
        <v>282</v>
      </c>
      <c r="F544" t="s">
        <v>2117</v>
      </c>
      <c r="G544" t="s">
        <v>2118</v>
      </c>
      <c r="H544" t="s">
        <v>2119</v>
      </c>
      <c r="I544" t="s">
        <v>2114</v>
      </c>
      <c r="J544" t="s">
        <v>2115</v>
      </c>
      <c r="L544" t="s">
        <v>2715</v>
      </c>
    </row>
    <row r="545" spans="2:12" x14ac:dyDescent="0.25">
      <c r="B545" t="s">
        <v>1940</v>
      </c>
      <c r="C545">
        <v>1</v>
      </c>
      <c r="D545">
        <v>4</v>
      </c>
      <c r="E545" t="s">
        <v>282</v>
      </c>
      <c r="F545" t="s">
        <v>2157</v>
      </c>
      <c r="G545" t="s">
        <v>2158</v>
      </c>
      <c r="H545" t="s">
        <v>2159</v>
      </c>
      <c r="I545" t="s">
        <v>2114</v>
      </c>
      <c r="J545" t="s">
        <v>2115</v>
      </c>
      <c r="L545" t="s">
        <v>2716</v>
      </c>
    </row>
    <row r="546" spans="2:12" x14ac:dyDescent="0.25">
      <c r="B546" t="s">
        <v>1940</v>
      </c>
      <c r="C546">
        <v>1</v>
      </c>
      <c r="D546">
        <v>4</v>
      </c>
      <c r="E546" t="s">
        <v>101</v>
      </c>
      <c r="F546" t="s">
        <v>2130</v>
      </c>
      <c r="G546" t="s">
        <v>2131</v>
      </c>
      <c r="H546" t="s">
        <v>2132</v>
      </c>
      <c r="I546" t="s">
        <v>2114</v>
      </c>
      <c r="J546" t="s">
        <v>2115</v>
      </c>
      <c r="L546" t="s">
        <v>2717</v>
      </c>
    </row>
    <row r="547" spans="2:12" x14ac:dyDescent="0.25">
      <c r="B547" t="s">
        <v>1940</v>
      </c>
      <c r="C547">
        <v>0</v>
      </c>
      <c r="D547">
        <v>4</v>
      </c>
      <c r="E547" t="s">
        <v>282</v>
      </c>
      <c r="F547" t="s">
        <v>2143</v>
      </c>
      <c r="G547" t="s">
        <v>2144</v>
      </c>
      <c r="H547" t="s">
        <v>2145</v>
      </c>
      <c r="I547" t="s">
        <v>2114</v>
      </c>
      <c r="J547" t="s">
        <v>2115</v>
      </c>
      <c r="L547" t="s">
        <v>2147</v>
      </c>
    </row>
    <row r="548" spans="2:12" x14ac:dyDescent="0.25">
      <c r="B548" t="s">
        <v>1949</v>
      </c>
      <c r="C548">
        <v>0</v>
      </c>
      <c r="D548">
        <v>9</v>
      </c>
      <c r="E548" t="s">
        <v>282</v>
      </c>
      <c r="F548" t="s">
        <v>2157</v>
      </c>
      <c r="G548" t="s">
        <v>2158</v>
      </c>
      <c r="H548" t="s">
        <v>2159</v>
      </c>
      <c r="I548" t="s">
        <v>2114</v>
      </c>
      <c r="J548" t="s">
        <v>2115</v>
      </c>
      <c r="L548" t="s">
        <v>2718</v>
      </c>
    </row>
    <row r="549" spans="2:12" x14ac:dyDescent="0.25">
      <c r="B549" t="s">
        <v>1949</v>
      </c>
      <c r="C549">
        <v>0</v>
      </c>
      <c r="D549">
        <v>9</v>
      </c>
      <c r="E549" t="s">
        <v>282</v>
      </c>
      <c r="F549" t="s">
        <v>2157</v>
      </c>
      <c r="G549" t="s">
        <v>2158</v>
      </c>
      <c r="H549" t="s">
        <v>2159</v>
      </c>
      <c r="I549" t="s">
        <v>2114</v>
      </c>
      <c r="J549" t="s">
        <v>2115</v>
      </c>
      <c r="K549" t="s">
        <v>2719</v>
      </c>
      <c r="L549" t="s">
        <v>2613</v>
      </c>
    </row>
    <row r="550" spans="2:12" x14ac:dyDescent="0.25">
      <c r="B550" t="s">
        <v>1949</v>
      </c>
      <c r="C550">
        <v>1</v>
      </c>
      <c r="D550">
        <v>9</v>
      </c>
      <c r="E550" t="s">
        <v>282</v>
      </c>
      <c r="F550" t="s">
        <v>2157</v>
      </c>
      <c r="G550" t="s">
        <v>2158</v>
      </c>
      <c r="H550" t="s">
        <v>2159</v>
      </c>
      <c r="I550" t="s">
        <v>2114</v>
      </c>
      <c r="J550" t="s">
        <v>2115</v>
      </c>
      <c r="L550" t="s">
        <v>2492</v>
      </c>
    </row>
    <row r="551" spans="2:12" x14ac:dyDescent="0.25">
      <c r="B551" t="s">
        <v>1949</v>
      </c>
      <c r="C551">
        <v>1</v>
      </c>
      <c r="D551">
        <v>9</v>
      </c>
      <c r="E551" t="s">
        <v>282</v>
      </c>
      <c r="F551" t="s">
        <v>2157</v>
      </c>
      <c r="G551" t="s">
        <v>2158</v>
      </c>
      <c r="H551" t="s">
        <v>2159</v>
      </c>
      <c r="I551" t="s">
        <v>2114</v>
      </c>
      <c r="J551" t="s">
        <v>2115</v>
      </c>
      <c r="L551" t="s">
        <v>2327</v>
      </c>
    </row>
    <row r="552" spans="2:12" x14ac:dyDescent="0.25">
      <c r="B552" t="s">
        <v>1949</v>
      </c>
      <c r="C552">
        <v>2</v>
      </c>
      <c r="D552">
        <v>9</v>
      </c>
      <c r="E552" t="s">
        <v>282</v>
      </c>
      <c r="F552" t="s">
        <v>2157</v>
      </c>
      <c r="G552" t="s">
        <v>2158</v>
      </c>
      <c r="H552" t="s">
        <v>2159</v>
      </c>
      <c r="I552" t="s">
        <v>2114</v>
      </c>
      <c r="J552" t="s">
        <v>2115</v>
      </c>
      <c r="K552" t="s">
        <v>2720</v>
      </c>
      <c r="L552" t="s">
        <v>2721</v>
      </c>
    </row>
    <row r="553" spans="2:12" x14ac:dyDescent="0.25">
      <c r="B553" t="s">
        <v>1949</v>
      </c>
      <c r="C553">
        <v>1</v>
      </c>
      <c r="D553">
        <v>9</v>
      </c>
      <c r="E553" t="s">
        <v>282</v>
      </c>
      <c r="F553" t="s">
        <v>2284</v>
      </c>
      <c r="G553" t="s">
        <v>2285</v>
      </c>
      <c r="H553" t="s">
        <v>2286</v>
      </c>
      <c r="I553" t="s">
        <v>2114</v>
      </c>
      <c r="J553" t="s">
        <v>2115</v>
      </c>
      <c r="L553" t="s">
        <v>2508</v>
      </c>
    </row>
    <row r="554" spans="2:12" x14ac:dyDescent="0.25">
      <c r="B554" t="s">
        <v>1949</v>
      </c>
      <c r="C554">
        <v>0</v>
      </c>
      <c r="D554">
        <v>9</v>
      </c>
      <c r="E554" t="s">
        <v>282</v>
      </c>
      <c r="F554" t="s">
        <v>2111</v>
      </c>
      <c r="G554" t="s">
        <v>2112</v>
      </c>
      <c r="H554" t="s">
        <v>2113</v>
      </c>
      <c r="I554" t="s">
        <v>2114</v>
      </c>
      <c r="J554" t="s">
        <v>2115</v>
      </c>
      <c r="K554" t="s">
        <v>2722</v>
      </c>
      <c r="L554" t="s">
        <v>2723</v>
      </c>
    </row>
    <row r="555" spans="2:12" x14ac:dyDescent="0.25">
      <c r="B555" t="s">
        <v>1949</v>
      </c>
      <c r="C555">
        <v>2</v>
      </c>
      <c r="D555">
        <v>9</v>
      </c>
      <c r="E555" t="s">
        <v>282</v>
      </c>
      <c r="F555" t="s">
        <v>2195</v>
      </c>
      <c r="G555" t="s">
        <v>2196</v>
      </c>
      <c r="H555" t="s">
        <v>2197</v>
      </c>
      <c r="I555" t="s">
        <v>2114</v>
      </c>
      <c r="J555" t="s">
        <v>2115</v>
      </c>
      <c r="K555" t="s">
        <v>2724</v>
      </c>
      <c r="L555" t="s">
        <v>2725</v>
      </c>
    </row>
    <row r="556" spans="2:12" x14ac:dyDescent="0.25">
      <c r="B556" t="s">
        <v>1949</v>
      </c>
      <c r="C556">
        <v>1</v>
      </c>
      <c r="D556">
        <v>9</v>
      </c>
      <c r="E556" t="s">
        <v>282</v>
      </c>
      <c r="F556" t="s">
        <v>2195</v>
      </c>
      <c r="G556" t="s">
        <v>2196</v>
      </c>
      <c r="H556" t="s">
        <v>2197</v>
      </c>
      <c r="I556" t="s">
        <v>2114</v>
      </c>
      <c r="J556" t="s">
        <v>2115</v>
      </c>
      <c r="L556" t="s">
        <v>2726</v>
      </c>
    </row>
    <row r="557" spans="2:12" x14ac:dyDescent="0.25">
      <c r="B557" t="s">
        <v>1966</v>
      </c>
      <c r="C557">
        <v>0</v>
      </c>
      <c r="D557">
        <v>8</v>
      </c>
      <c r="E557" t="s">
        <v>282</v>
      </c>
      <c r="F557" t="s">
        <v>2157</v>
      </c>
      <c r="G557" t="s">
        <v>2158</v>
      </c>
      <c r="H557" t="s">
        <v>2159</v>
      </c>
      <c r="I557" t="s">
        <v>2114</v>
      </c>
      <c r="J557" t="s">
        <v>2115</v>
      </c>
      <c r="L557" t="s">
        <v>2338</v>
      </c>
    </row>
    <row r="558" spans="2:12" x14ac:dyDescent="0.25">
      <c r="B558" t="s">
        <v>1966</v>
      </c>
      <c r="C558">
        <v>3</v>
      </c>
      <c r="D558">
        <v>8</v>
      </c>
      <c r="E558" t="s">
        <v>101</v>
      </c>
      <c r="F558" t="s">
        <v>2157</v>
      </c>
      <c r="G558" t="s">
        <v>2158</v>
      </c>
      <c r="H558" t="s">
        <v>2159</v>
      </c>
      <c r="I558" t="s">
        <v>2114</v>
      </c>
      <c r="J558" t="s">
        <v>2115</v>
      </c>
      <c r="L558" t="s">
        <v>2727</v>
      </c>
    </row>
    <row r="559" spans="2:12" x14ac:dyDescent="0.25">
      <c r="B559" t="s">
        <v>1966</v>
      </c>
      <c r="C559">
        <v>6</v>
      </c>
      <c r="D559">
        <v>8</v>
      </c>
      <c r="E559" t="s">
        <v>101</v>
      </c>
      <c r="F559" t="s">
        <v>2157</v>
      </c>
      <c r="G559" t="s">
        <v>2158</v>
      </c>
      <c r="H559" t="s">
        <v>2159</v>
      </c>
      <c r="I559" t="s">
        <v>2114</v>
      </c>
      <c r="J559" t="s">
        <v>2115</v>
      </c>
      <c r="L559" t="s">
        <v>2727</v>
      </c>
    </row>
    <row r="560" spans="2:12" x14ac:dyDescent="0.25">
      <c r="B560" t="s">
        <v>1966</v>
      </c>
      <c r="C560">
        <v>2</v>
      </c>
      <c r="D560">
        <v>8</v>
      </c>
      <c r="E560" t="s">
        <v>282</v>
      </c>
      <c r="F560" t="s">
        <v>2130</v>
      </c>
      <c r="G560" t="s">
        <v>2131</v>
      </c>
      <c r="H560" t="s">
        <v>2132</v>
      </c>
      <c r="I560" t="s">
        <v>2114</v>
      </c>
      <c r="J560" t="s">
        <v>2115</v>
      </c>
      <c r="L560" t="s">
        <v>2652</v>
      </c>
    </row>
    <row r="561" spans="2:12" x14ac:dyDescent="0.25">
      <c r="B561" t="s">
        <v>1966</v>
      </c>
      <c r="C561">
        <v>0</v>
      </c>
      <c r="D561">
        <v>8</v>
      </c>
      <c r="E561" t="s">
        <v>282</v>
      </c>
      <c r="F561" t="s">
        <v>2293</v>
      </c>
      <c r="G561" t="s">
        <v>2294</v>
      </c>
      <c r="H561" t="s">
        <v>2295</v>
      </c>
      <c r="I561" t="s">
        <v>2296</v>
      </c>
      <c r="J561" t="s">
        <v>2115</v>
      </c>
      <c r="L561" t="s">
        <v>2437</v>
      </c>
    </row>
    <row r="562" spans="2:12" x14ac:dyDescent="0.25">
      <c r="B562" t="s">
        <v>1966</v>
      </c>
      <c r="C562">
        <v>0</v>
      </c>
      <c r="D562">
        <v>8</v>
      </c>
      <c r="E562" t="s">
        <v>282</v>
      </c>
      <c r="F562" t="s">
        <v>2161</v>
      </c>
      <c r="G562" t="s">
        <v>2162</v>
      </c>
      <c r="H562" t="s">
        <v>2163</v>
      </c>
      <c r="I562" t="s">
        <v>2114</v>
      </c>
      <c r="J562" t="s">
        <v>2115</v>
      </c>
      <c r="L562" t="s">
        <v>2728</v>
      </c>
    </row>
    <row r="563" spans="2:12" x14ac:dyDescent="0.25">
      <c r="B563" t="s">
        <v>1966</v>
      </c>
      <c r="C563">
        <v>0</v>
      </c>
      <c r="D563">
        <v>8</v>
      </c>
      <c r="E563" t="s">
        <v>282</v>
      </c>
      <c r="F563" t="s">
        <v>2143</v>
      </c>
      <c r="G563" t="s">
        <v>2144</v>
      </c>
      <c r="H563" t="s">
        <v>2145</v>
      </c>
      <c r="I563" t="s">
        <v>2114</v>
      </c>
      <c r="J563" t="s">
        <v>2115</v>
      </c>
      <c r="L563" t="s">
        <v>2223</v>
      </c>
    </row>
    <row r="564" spans="2:12" x14ac:dyDescent="0.25">
      <c r="B564" t="s">
        <v>1966</v>
      </c>
      <c r="C564">
        <v>0</v>
      </c>
      <c r="D564">
        <v>8</v>
      </c>
      <c r="E564" t="s">
        <v>317</v>
      </c>
      <c r="F564" t="s">
        <v>2395</v>
      </c>
      <c r="G564" t="s">
        <v>2396</v>
      </c>
      <c r="H564" t="s">
        <v>2397</v>
      </c>
      <c r="I564" t="s">
        <v>2114</v>
      </c>
      <c r="J564" t="s">
        <v>2115</v>
      </c>
      <c r="L564" t="s">
        <v>2371</v>
      </c>
    </row>
    <row r="565" spans="2:12" x14ac:dyDescent="0.25">
      <c r="B565" t="s">
        <v>1976</v>
      </c>
      <c r="C565">
        <v>1</v>
      </c>
      <c r="D565">
        <v>2</v>
      </c>
      <c r="E565" t="s">
        <v>282</v>
      </c>
      <c r="F565" t="s">
        <v>2157</v>
      </c>
      <c r="G565" t="s">
        <v>2158</v>
      </c>
      <c r="H565" t="s">
        <v>2159</v>
      </c>
      <c r="I565" t="s">
        <v>2114</v>
      </c>
      <c r="J565" t="s">
        <v>2115</v>
      </c>
      <c r="K565" t="s">
        <v>2729</v>
      </c>
      <c r="L565" t="s">
        <v>2730</v>
      </c>
    </row>
    <row r="566" spans="2:12" x14ac:dyDescent="0.25">
      <c r="B566" t="s">
        <v>1976</v>
      </c>
      <c r="C566">
        <v>0</v>
      </c>
      <c r="D566">
        <v>2</v>
      </c>
      <c r="E566" t="s">
        <v>282</v>
      </c>
      <c r="F566" t="s">
        <v>2111</v>
      </c>
      <c r="G566" t="s">
        <v>2112</v>
      </c>
      <c r="H566" t="s">
        <v>2113</v>
      </c>
      <c r="I566" t="s">
        <v>2114</v>
      </c>
      <c r="J566" t="s">
        <v>2115</v>
      </c>
      <c r="L566" t="s">
        <v>2731</v>
      </c>
    </row>
    <row r="567" spans="2:12" x14ac:dyDescent="0.25">
      <c r="B567" t="s">
        <v>1988</v>
      </c>
      <c r="C567">
        <v>0</v>
      </c>
      <c r="D567">
        <v>11</v>
      </c>
      <c r="E567" t="s">
        <v>282</v>
      </c>
      <c r="F567" t="s">
        <v>2157</v>
      </c>
      <c r="G567" t="s">
        <v>2158</v>
      </c>
      <c r="H567" t="s">
        <v>2159</v>
      </c>
      <c r="I567" t="s">
        <v>2114</v>
      </c>
      <c r="J567" t="s">
        <v>2115</v>
      </c>
      <c r="L567" t="s">
        <v>2732</v>
      </c>
    </row>
    <row r="568" spans="2:12" x14ac:dyDescent="0.25">
      <c r="B568" t="s">
        <v>1988</v>
      </c>
      <c r="C568">
        <v>1</v>
      </c>
      <c r="D568">
        <v>11</v>
      </c>
      <c r="E568" t="s">
        <v>282</v>
      </c>
      <c r="F568" t="s">
        <v>2130</v>
      </c>
      <c r="G568" t="s">
        <v>2131</v>
      </c>
      <c r="H568" t="s">
        <v>2132</v>
      </c>
      <c r="I568" t="s">
        <v>2114</v>
      </c>
      <c r="J568" t="s">
        <v>2115</v>
      </c>
      <c r="L568" t="s">
        <v>2137</v>
      </c>
    </row>
    <row r="569" spans="2:12" x14ac:dyDescent="0.25">
      <c r="B569" t="s">
        <v>1988</v>
      </c>
      <c r="C569">
        <v>2</v>
      </c>
      <c r="D569">
        <v>11</v>
      </c>
      <c r="E569" t="s">
        <v>282</v>
      </c>
      <c r="F569" t="s">
        <v>2130</v>
      </c>
      <c r="G569" t="s">
        <v>2131</v>
      </c>
      <c r="H569" t="s">
        <v>2132</v>
      </c>
      <c r="I569" t="s">
        <v>2114</v>
      </c>
      <c r="J569" t="s">
        <v>2115</v>
      </c>
      <c r="L569" t="s">
        <v>2442</v>
      </c>
    </row>
    <row r="570" spans="2:12" x14ac:dyDescent="0.25">
      <c r="B570" t="s">
        <v>1988</v>
      </c>
      <c r="C570">
        <v>0</v>
      </c>
      <c r="D570">
        <v>11</v>
      </c>
      <c r="E570" t="s">
        <v>282</v>
      </c>
      <c r="F570" t="s">
        <v>2408</v>
      </c>
      <c r="G570" t="s">
        <v>2409</v>
      </c>
      <c r="H570" t="s">
        <v>2410</v>
      </c>
      <c r="I570" t="s">
        <v>2114</v>
      </c>
      <c r="J570" t="s">
        <v>2115</v>
      </c>
      <c r="K570" t="s">
        <v>2733</v>
      </c>
      <c r="L570" t="s">
        <v>2734</v>
      </c>
    </row>
    <row r="571" spans="2:12" x14ac:dyDescent="0.25">
      <c r="B571" t="s">
        <v>1988</v>
      </c>
      <c r="C571">
        <v>0</v>
      </c>
      <c r="D571">
        <v>11</v>
      </c>
      <c r="E571" t="s">
        <v>282</v>
      </c>
      <c r="F571" t="s">
        <v>2408</v>
      </c>
      <c r="G571" t="s">
        <v>2409</v>
      </c>
      <c r="H571" t="s">
        <v>2410</v>
      </c>
      <c r="I571" t="s">
        <v>2114</v>
      </c>
      <c r="J571" t="s">
        <v>2115</v>
      </c>
      <c r="K571" t="s">
        <v>2735</v>
      </c>
      <c r="L571" t="s">
        <v>2146</v>
      </c>
    </row>
    <row r="572" spans="2:12" x14ac:dyDescent="0.25">
      <c r="B572" t="s">
        <v>1988</v>
      </c>
      <c r="C572">
        <v>0</v>
      </c>
      <c r="D572">
        <v>11</v>
      </c>
      <c r="E572" t="s">
        <v>282</v>
      </c>
      <c r="F572" t="s">
        <v>2111</v>
      </c>
      <c r="G572" t="s">
        <v>2112</v>
      </c>
      <c r="H572" t="s">
        <v>2113</v>
      </c>
      <c r="I572" t="s">
        <v>2114</v>
      </c>
      <c r="J572" t="s">
        <v>2115</v>
      </c>
      <c r="K572" t="s">
        <v>2736</v>
      </c>
      <c r="L572" t="s">
        <v>2737</v>
      </c>
    </row>
    <row r="573" spans="2:12" x14ac:dyDescent="0.25">
      <c r="B573" t="s">
        <v>1988</v>
      </c>
      <c r="C573">
        <v>1</v>
      </c>
      <c r="D573">
        <v>11</v>
      </c>
      <c r="E573" t="s">
        <v>282</v>
      </c>
      <c r="F573" t="s">
        <v>2738</v>
      </c>
      <c r="G573" t="s">
        <v>2739</v>
      </c>
      <c r="H573" t="s">
        <v>2740</v>
      </c>
      <c r="I573" t="s">
        <v>2114</v>
      </c>
      <c r="J573" t="s">
        <v>2115</v>
      </c>
      <c r="K573" t="s">
        <v>2741</v>
      </c>
      <c r="L573" t="s">
        <v>2742</v>
      </c>
    </row>
    <row r="574" spans="2:12" x14ac:dyDescent="0.25">
      <c r="B574" t="s">
        <v>1988</v>
      </c>
      <c r="C574">
        <v>1</v>
      </c>
      <c r="D574">
        <v>11</v>
      </c>
      <c r="E574" t="s">
        <v>282</v>
      </c>
      <c r="F574" t="s">
        <v>2738</v>
      </c>
      <c r="G574" t="s">
        <v>2739</v>
      </c>
      <c r="H574" t="s">
        <v>2740</v>
      </c>
      <c r="I574" t="s">
        <v>2114</v>
      </c>
      <c r="J574" t="s">
        <v>2115</v>
      </c>
      <c r="K574" t="s">
        <v>2741</v>
      </c>
      <c r="L574" t="s">
        <v>2743</v>
      </c>
    </row>
    <row r="575" spans="2:12" x14ac:dyDescent="0.25">
      <c r="B575" t="s">
        <v>1988</v>
      </c>
      <c r="C575">
        <v>5</v>
      </c>
      <c r="D575">
        <v>11</v>
      </c>
      <c r="E575" t="s">
        <v>122</v>
      </c>
      <c r="F575" t="s">
        <v>2744</v>
      </c>
      <c r="G575" t="s">
        <v>2745</v>
      </c>
      <c r="H575" t="s">
        <v>2746</v>
      </c>
      <c r="I575" t="s">
        <v>2114</v>
      </c>
      <c r="J575" t="s">
        <v>2115</v>
      </c>
      <c r="K575" t="s">
        <v>2747</v>
      </c>
      <c r="L575" t="s">
        <v>2748</v>
      </c>
    </row>
    <row r="576" spans="2:12" x14ac:dyDescent="0.25">
      <c r="B576" t="s">
        <v>1988</v>
      </c>
      <c r="C576">
        <v>0</v>
      </c>
      <c r="D576">
        <v>11</v>
      </c>
      <c r="E576" t="s">
        <v>282</v>
      </c>
      <c r="F576" t="s">
        <v>2395</v>
      </c>
      <c r="G576" t="s">
        <v>2396</v>
      </c>
      <c r="H576" t="s">
        <v>2397</v>
      </c>
      <c r="I576" t="s">
        <v>2114</v>
      </c>
      <c r="J576" t="s">
        <v>2115</v>
      </c>
      <c r="L576" t="s">
        <v>2749</v>
      </c>
    </row>
    <row r="577" spans="2:12" x14ac:dyDescent="0.25">
      <c r="B577" t="s">
        <v>1988</v>
      </c>
      <c r="C577">
        <v>0</v>
      </c>
      <c r="D577">
        <v>11</v>
      </c>
      <c r="E577" t="s">
        <v>282</v>
      </c>
      <c r="F577" t="s">
        <v>2750</v>
      </c>
      <c r="G577" t="s">
        <v>2751</v>
      </c>
      <c r="H577" t="s">
        <v>2752</v>
      </c>
      <c r="I577" t="s">
        <v>2114</v>
      </c>
      <c r="J577" t="s">
        <v>2115</v>
      </c>
      <c r="K577" t="s">
        <v>2753</v>
      </c>
      <c r="L577" t="s">
        <v>2754</v>
      </c>
    </row>
    <row r="578" spans="2:12" x14ac:dyDescent="0.25">
      <c r="B578" t="s">
        <v>2004</v>
      </c>
      <c r="C578">
        <v>1</v>
      </c>
      <c r="D578">
        <v>3</v>
      </c>
      <c r="E578" t="s">
        <v>282</v>
      </c>
      <c r="F578" t="s">
        <v>2157</v>
      </c>
      <c r="G578" t="s">
        <v>2158</v>
      </c>
      <c r="H578" t="s">
        <v>2159</v>
      </c>
      <c r="I578" t="s">
        <v>2114</v>
      </c>
      <c r="J578" t="s">
        <v>2115</v>
      </c>
      <c r="L578" t="s">
        <v>2571</v>
      </c>
    </row>
    <row r="579" spans="2:12" x14ac:dyDescent="0.25">
      <c r="B579" t="s">
        <v>2004</v>
      </c>
      <c r="C579">
        <v>2</v>
      </c>
      <c r="D579">
        <v>3</v>
      </c>
      <c r="E579" t="s">
        <v>282</v>
      </c>
      <c r="F579" t="s">
        <v>2157</v>
      </c>
      <c r="G579" t="s">
        <v>2158</v>
      </c>
      <c r="H579" t="s">
        <v>2159</v>
      </c>
      <c r="I579" t="s">
        <v>2114</v>
      </c>
      <c r="J579" t="s">
        <v>2115</v>
      </c>
      <c r="L579" t="s">
        <v>2755</v>
      </c>
    </row>
    <row r="580" spans="2:12" x14ac:dyDescent="0.25">
      <c r="B580" t="s">
        <v>2004</v>
      </c>
      <c r="C580">
        <v>0</v>
      </c>
      <c r="D580">
        <v>3</v>
      </c>
      <c r="E580" t="s">
        <v>282</v>
      </c>
      <c r="F580" t="s">
        <v>2111</v>
      </c>
      <c r="G580" t="s">
        <v>2112</v>
      </c>
      <c r="H580" t="s">
        <v>2113</v>
      </c>
      <c r="I580" t="s">
        <v>2114</v>
      </c>
      <c r="J580" t="s">
        <v>2115</v>
      </c>
      <c r="L580" t="s">
        <v>2231</v>
      </c>
    </row>
    <row r="581" spans="2:12" x14ac:dyDescent="0.25">
      <c r="B581" t="s">
        <v>2015</v>
      </c>
      <c r="C581">
        <v>0</v>
      </c>
      <c r="D581">
        <v>5</v>
      </c>
      <c r="E581" t="s">
        <v>282</v>
      </c>
      <c r="F581" t="s">
        <v>2111</v>
      </c>
      <c r="G581" t="s">
        <v>2112</v>
      </c>
      <c r="H581" t="s">
        <v>2113</v>
      </c>
      <c r="I581" t="s">
        <v>2114</v>
      </c>
      <c r="J581" t="s">
        <v>2115</v>
      </c>
      <c r="L581" t="s">
        <v>2756</v>
      </c>
    </row>
    <row r="582" spans="2:12" x14ac:dyDescent="0.25">
      <c r="B582" t="s">
        <v>2015</v>
      </c>
      <c r="C582">
        <v>0</v>
      </c>
      <c r="D582">
        <v>5</v>
      </c>
      <c r="E582" t="s">
        <v>282</v>
      </c>
      <c r="F582" t="s">
        <v>2167</v>
      </c>
      <c r="G582" t="s">
        <v>2168</v>
      </c>
      <c r="H582" t="s">
        <v>2169</v>
      </c>
      <c r="I582" t="s">
        <v>2114</v>
      </c>
      <c r="J582" t="s">
        <v>2115</v>
      </c>
      <c r="L582" t="s">
        <v>2757</v>
      </c>
    </row>
    <row r="583" spans="2:12" x14ac:dyDescent="0.25">
      <c r="B583" t="s">
        <v>2015</v>
      </c>
      <c r="C583">
        <v>0</v>
      </c>
      <c r="D583">
        <v>5</v>
      </c>
      <c r="E583" t="s">
        <v>282</v>
      </c>
      <c r="F583" t="s">
        <v>2171</v>
      </c>
      <c r="G583" t="s">
        <v>2172</v>
      </c>
      <c r="H583" t="s">
        <v>2173</v>
      </c>
      <c r="I583" t="s">
        <v>2114</v>
      </c>
      <c r="J583" t="s">
        <v>2115</v>
      </c>
      <c r="L583" t="s">
        <v>2758</v>
      </c>
    </row>
    <row r="584" spans="2:12" x14ac:dyDescent="0.25">
      <c r="B584" t="s">
        <v>2015</v>
      </c>
      <c r="C584">
        <v>0</v>
      </c>
      <c r="D584">
        <v>5</v>
      </c>
      <c r="E584" t="s">
        <v>282</v>
      </c>
      <c r="F584" t="s">
        <v>2225</v>
      </c>
      <c r="G584" t="s">
        <v>2226</v>
      </c>
      <c r="H584" t="s">
        <v>2227</v>
      </c>
      <c r="I584" t="s">
        <v>2114</v>
      </c>
      <c r="J584" t="s">
        <v>2115</v>
      </c>
      <c r="K584" t="s">
        <v>2759</v>
      </c>
      <c r="L584" t="s">
        <v>2760</v>
      </c>
    </row>
    <row r="585" spans="2:12" x14ac:dyDescent="0.25">
      <c r="B585" t="s">
        <v>2015</v>
      </c>
      <c r="C585">
        <v>1</v>
      </c>
      <c r="D585">
        <v>5</v>
      </c>
      <c r="E585" t="s">
        <v>282</v>
      </c>
      <c r="F585" t="s">
        <v>2195</v>
      </c>
      <c r="G585" t="s">
        <v>2196</v>
      </c>
      <c r="H585" t="s">
        <v>2197</v>
      </c>
      <c r="I585" t="s">
        <v>2114</v>
      </c>
      <c r="J585" t="s">
        <v>2115</v>
      </c>
      <c r="L585" t="s">
        <v>2761</v>
      </c>
    </row>
    <row r="586" spans="2:12" x14ac:dyDescent="0.25">
      <c r="B586" t="s">
        <v>2022</v>
      </c>
      <c r="C586">
        <v>1</v>
      </c>
      <c r="D586">
        <v>4</v>
      </c>
      <c r="E586" t="s">
        <v>282</v>
      </c>
      <c r="F586" t="s">
        <v>2157</v>
      </c>
      <c r="G586" t="s">
        <v>2158</v>
      </c>
      <c r="H586" t="s">
        <v>2159</v>
      </c>
      <c r="I586" t="s">
        <v>2114</v>
      </c>
      <c r="J586" t="s">
        <v>2115</v>
      </c>
      <c r="L586" t="s">
        <v>2716</v>
      </c>
    </row>
    <row r="587" spans="2:12" x14ac:dyDescent="0.25">
      <c r="B587" t="s">
        <v>2022</v>
      </c>
      <c r="C587">
        <v>1</v>
      </c>
      <c r="D587">
        <v>4</v>
      </c>
      <c r="E587" t="s">
        <v>282</v>
      </c>
      <c r="F587" t="s">
        <v>2762</v>
      </c>
      <c r="G587" t="s">
        <v>2763</v>
      </c>
      <c r="H587" t="s">
        <v>2764</v>
      </c>
      <c r="I587" t="s">
        <v>2114</v>
      </c>
      <c r="J587" t="s">
        <v>2115</v>
      </c>
      <c r="L587" t="s">
        <v>2765</v>
      </c>
    </row>
    <row r="588" spans="2:12" x14ac:dyDescent="0.25">
      <c r="B588" t="s">
        <v>2022</v>
      </c>
      <c r="C588">
        <v>1</v>
      </c>
      <c r="D588">
        <v>4</v>
      </c>
      <c r="E588" t="s">
        <v>282</v>
      </c>
      <c r="F588" t="s">
        <v>2762</v>
      </c>
      <c r="G588" t="s">
        <v>2763</v>
      </c>
      <c r="H588" t="s">
        <v>2764</v>
      </c>
      <c r="I588" t="s">
        <v>2114</v>
      </c>
      <c r="J588" t="s">
        <v>2115</v>
      </c>
      <c r="K588" t="s">
        <v>2766</v>
      </c>
      <c r="L588" t="s">
        <v>2767</v>
      </c>
    </row>
    <row r="589" spans="2:12" x14ac:dyDescent="0.25">
      <c r="B589" t="s">
        <v>2022</v>
      </c>
      <c r="C589">
        <v>0</v>
      </c>
      <c r="D589">
        <v>4</v>
      </c>
      <c r="E589" t="s">
        <v>282</v>
      </c>
      <c r="F589" t="s">
        <v>2111</v>
      </c>
      <c r="G589" t="s">
        <v>2112</v>
      </c>
      <c r="H589" t="s">
        <v>2113</v>
      </c>
      <c r="I589" t="s">
        <v>2114</v>
      </c>
      <c r="J589" t="s">
        <v>2115</v>
      </c>
      <c r="L589" t="s">
        <v>2768</v>
      </c>
    </row>
    <row r="590" spans="2:12" x14ac:dyDescent="0.25">
      <c r="B590" t="s">
        <v>2033</v>
      </c>
      <c r="C590">
        <v>0</v>
      </c>
      <c r="D590">
        <v>2</v>
      </c>
      <c r="E590" t="s">
        <v>282</v>
      </c>
      <c r="F590" t="s">
        <v>2111</v>
      </c>
      <c r="G590" t="s">
        <v>2112</v>
      </c>
      <c r="H590" t="s">
        <v>2113</v>
      </c>
      <c r="I590" t="s">
        <v>2114</v>
      </c>
      <c r="J590" t="s">
        <v>2115</v>
      </c>
      <c r="L590" t="s">
        <v>2156</v>
      </c>
    </row>
    <row r="591" spans="2:12" x14ac:dyDescent="0.25">
      <c r="B591" t="s">
        <v>2033</v>
      </c>
      <c r="C591">
        <v>1</v>
      </c>
      <c r="D591">
        <v>2</v>
      </c>
      <c r="E591" t="s">
        <v>282</v>
      </c>
      <c r="F591" t="s">
        <v>2769</v>
      </c>
      <c r="G591" t="s">
        <v>2770</v>
      </c>
      <c r="H591" t="s">
        <v>2771</v>
      </c>
      <c r="I591" t="s">
        <v>2114</v>
      </c>
      <c r="J591" t="s">
        <v>2115</v>
      </c>
      <c r="L591" t="s">
        <v>2772</v>
      </c>
    </row>
    <row r="592" spans="2:12" x14ac:dyDescent="0.25">
      <c r="B592" t="s">
        <v>2041</v>
      </c>
      <c r="C592">
        <v>1</v>
      </c>
      <c r="D592">
        <v>4</v>
      </c>
      <c r="E592" t="s">
        <v>282</v>
      </c>
      <c r="F592" t="s">
        <v>2157</v>
      </c>
      <c r="G592" t="s">
        <v>2158</v>
      </c>
      <c r="H592" t="s">
        <v>2159</v>
      </c>
      <c r="I592" t="s">
        <v>2114</v>
      </c>
      <c r="J592" t="s">
        <v>2115</v>
      </c>
      <c r="L592" t="s">
        <v>2512</v>
      </c>
    </row>
    <row r="593" spans="2:12" x14ac:dyDescent="0.25">
      <c r="B593" t="s">
        <v>2041</v>
      </c>
      <c r="C593">
        <v>1</v>
      </c>
      <c r="D593">
        <v>4</v>
      </c>
      <c r="E593" t="s">
        <v>282</v>
      </c>
      <c r="F593" t="s">
        <v>2130</v>
      </c>
      <c r="G593" t="s">
        <v>2131</v>
      </c>
      <c r="H593" t="s">
        <v>2132</v>
      </c>
      <c r="I593" t="s">
        <v>2114</v>
      </c>
      <c r="J593" t="s">
        <v>2115</v>
      </c>
      <c r="L593" t="s">
        <v>2241</v>
      </c>
    </row>
    <row r="594" spans="2:12" x14ac:dyDescent="0.25">
      <c r="B594" t="s">
        <v>2041</v>
      </c>
      <c r="C594">
        <v>0</v>
      </c>
      <c r="D594">
        <v>4</v>
      </c>
      <c r="E594" t="s">
        <v>282</v>
      </c>
      <c r="F594" t="s">
        <v>2111</v>
      </c>
      <c r="G594" t="s">
        <v>2112</v>
      </c>
      <c r="H594" t="s">
        <v>2113</v>
      </c>
      <c r="I594" t="s">
        <v>2114</v>
      </c>
      <c r="J594" t="s">
        <v>2115</v>
      </c>
      <c r="L594" t="s">
        <v>2156</v>
      </c>
    </row>
    <row r="595" spans="2:12" x14ac:dyDescent="0.25">
      <c r="B595" t="s">
        <v>2041</v>
      </c>
      <c r="C595">
        <v>0</v>
      </c>
      <c r="D595">
        <v>4</v>
      </c>
      <c r="E595" t="s">
        <v>282</v>
      </c>
      <c r="F595" t="s">
        <v>2111</v>
      </c>
      <c r="G595" t="s">
        <v>2112</v>
      </c>
      <c r="H595" t="s">
        <v>2113</v>
      </c>
      <c r="I595" t="s">
        <v>2114</v>
      </c>
      <c r="J595" t="s">
        <v>2115</v>
      </c>
      <c r="L595" t="s">
        <v>2237</v>
      </c>
    </row>
    <row r="596" spans="2:12" x14ac:dyDescent="0.25">
      <c r="B596" t="s">
        <v>2052</v>
      </c>
      <c r="C596">
        <v>1</v>
      </c>
      <c r="D596">
        <v>2</v>
      </c>
      <c r="E596" t="s">
        <v>282</v>
      </c>
      <c r="F596" t="s">
        <v>2157</v>
      </c>
      <c r="G596" t="s">
        <v>2158</v>
      </c>
      <c r="H596" t="s">
        <v>2159</v>
      </c>
      <c r="I596" t="s">
        <v>2114</v>
      </c>
      <c r="J596" t="s">
        <v>2115</v>
      </c>
      <c r="L596" t="s">
        <v>2205</v>
      </c>
    </row>
    <row r="597" spans="2:12" x14ac:dyDescent="0.25">
      <c r="B597" t="s">
        <v>2052</v>
      </c>
      <c r="C597">
        <v>2</v>
      </c>
      <c r="D597">
        <v>2</v>
      </c>
      <c r="E597" t="s">
        <v>282</v>
      </c>
      <c r="F597" t="s">
        <v>2157</v>
      </c>
      <c r="G597" t="s">
        <v>2158</v>
      </c>
      <c r="H597" t="s">
        <v>2159</v>
      </c>
      <c r="I597" t="s">
        <v>2114</v>
      </c>
      <c r="J597" t="s">
        <v>2115</v>
      </c>
      <c r="L597" t="s">
        <v>2773</v>
      </c>
    </row>
    <row r="598" spans="2:12" x14ac:dyDescent="0.25">
      <c r="B598" t="s">
        <v>2066</v>
      </c>
      <c r="C598">
        <v>0</v>
      </c>
      <c r="D598">
        <v>1</v>
      </c>
      <c r="E598" t="s">
        <v>282</v>
      </c>
      <c r="F598" t="s">
        <v>2111</v>
      </c>
      <c r="G598" t="s">
        <v>2112</v>
      </c>
      <c r="H598" t="s">
        <v>2113</v>
      </c>
      <c r="I598" t="s">
        <v>2114</v>
      </c>
      <c r="J598" t="s">
        <v>2115</v>
      </c>
      <c r="L598" t="s">
        <v>2774</v>
      </c>
    </row>
    <row r="599" spans="2:12" x14ac:dyDescent="0.25">
      <c r="B599" t="s">
        <v>2076</v>
      </c>
      <c r="C599">
        <v>2</v>
      </c>
      <c r="D599">
        <v>9</v>
      </c>
      <c r="E599" t="s">
        <v>282</v>
      </c>
      <c r="F599" t="s">
        <v>2769</v>
      </c>
      <c r="G599" t="s">
        <v>2770</v>
      </c>
      <c r="H599" t="s">
        <v>2771</v>
      </c>
      <c r="I599" t="s">
        <v>2114</v>
      </c>
      <c r="J599" t="s">
        <v>2115</v>
      </c>
      <c r="L599" t="s">
        <v>2775</v>
      </c>
    </row>
    <row r="600" spans="2:12" x14ac:dyDescent="0.25">
      <c r="B600" t="s">
        <v>2076</v>
      </c>
      <c r="C600">
        <v>0</v>
      </c>
      <c r="D600">
        <v>9</v>
      </c>
      <c r="E600" t="s">
        <v>282</v>
      </c>
      <c r="F600" t="s">
        <v>2258</v>
      </c>
      <c r="G600" t="s">
        <v>2259</v>
      </c>
      <c r="H600" t="s">
        <v>2260</v>
      </c>
      <c r="I600" t="s">
        <v>2114</v>
      </c>
      <c r="J600" t="s">
        <v>2115</v>
      </c>
      <c r="K600" t="s">
        <v>2776</v>
      </c>
      <c r="L600" t="s">
        <v>2566</v>
      </c>
    </row>
    <row r="601" spans="2:12" x14ac:dyDescent="0.25">
      <c r="B601" t="s">
        <v>2076</v>
      </c>
      <c r="C601">
        <v>0</v>
      </c>
      <c r="D601">
        <v>9</v>
      </c>
      <c r="E601" t="s">
        <v>282</v>
      </c>
      <c r="F601" t="s">
        <v>2258</v>
      </c>
      <c r="G601" t="s">
        <v>2259</v>
      </c>
      <c r="H601" t="s">
        <v>2260</v>
      </c>
      <c r="I601" t="s">
        <v>2114</v>
      </c>
      <c r="J601" t="s">
        <v>2115</v>
      </c>
      <c r="K601" t="s">
        <v>2777</v>
      </c>
      <c r="L601" t="s">
        <v>2170</v>
      </c>
    </row>
    <row r="602" spans="2:12" x14ac:dyDescent="0.25">
      <c r="B602" t="s">
        <v>2076</v>
      </c>
      <c r="C602">
        <v>0</v>
      </c>
      <c r="D602">
        <v>9</v>
      </c>
      <c r="E602" t="s">
        <v>282</v>
      </c>
      <c r="F602" t="s">
        <v>2258</v>
      </c>
      <c r="G602" t="s">
        <v>2259</v>
      </c>
      <c r="H602" t="s">
        <v>2260</v>
      </c>
      <c r="I602" t="s">
        <v>2114</v>
      </c>
      <c r="J602" t="s">
        <v>2115</v>
      </c>
      <c r="K602" t="s">
        <v>2778</v>
      </c>
      <c r="L602" t="s">
        <v>2527</v>
      </c>
    </row>
    <row r="603" spans="2:12" x14ac:dyDescent="0.25">
      <c r="B603" t="s">
        <v>2076</v>
      </c>
      <c r="C603">
        <v>0</v>
      </c>
      <c r="D603">
        <v>9</v>
      </c>
      <c r="E603" t="s">
        <v>282</v>
      </c>
      <c r="F603" t="s">
        <v>2258</v>
      </c>
      <c r="G603" t="s">
        <v>2259</v>
      </c>
      <c r="H603" t="s">
        <v>2260</v>
      </c>
      <c r="I603" t="s">
        <v>2114</v>
      </c>
      <c r="J603" t="s">
        <v>2115</v>
      </c>
      <c r="K603" t="s">
        <v>2779</v>
      </c>
      <c r="L603" t="s">
        <v>2527</v>
      </c>
    </row>
    <row r="604" spans="2:12" x14ac:dyDescent="0.25">
      <c r="B604" t="s">
        <v>2076</v>
      </c>
      <c r="C604">
        <v>1</v>
      </c>
      <c r="D604">
        <v>9</v>
      </c>
      <c r="E604" t="s">
        <v>282</v>
      </c>
      <c r="F604" t="s">
        <v>2167</v>
      </c>
      <c r="G604" t="s">
        <v>2168</v>
      </c>
      <c r="H604" t="s">
        <v>2169</v>
      </c>
      <c r="I604" t="s">
        <v>2114</v>
      </c>
      <c r="J604" t="s">
        <v>2115</v>
      </c>
      <c r="L604" t="s">
        <v>2358</v>
      </c>
    </row>
    <row r="605" spans="2:12" x14ac:dyDescent="0.25">
      <c r="B605" t="s">
        <v>2076</v>
      </c>
      <c r="C605">
        <v>3</v>
      </c>
      <c r="D605">
        <v>9</v>
      </c>
      <c r="E605" t="s">
        <v>282</v>
      </c>
      <c r="F605" t="s">
        <v>2167</v>
      </c>
      <c r="G605" t="s">
        <v>2168</v>
      </c>
      <c r="H605" t="s">
        <v>2169</v>
      </c>
      <c r="I605" t="s">
        <v>2114</v>
      </c>
      <c r="J605" t="s">
        <v>2115</v>
      </c>
      <c r="L605" t="s">
        <v>2780</v>
      </c>
    </row>
    <row r="606" spans="2:12" x14ac:dyDescent="0.25">
      <c r="B606" t="s">
        <v>2076</v>
      </c>
      <c r="C606">
        <v>5</v>
      </c>
      <c r="D606">
        <v>9</v>
      </c>
      <c r="E606" t="s">
        <v>282</v>
      </c>
      <c r="F606" t="s">
        <v>2167</v>
      </c>
      <c r="G606" t="s">
        <v>2168</v>
      </c>
      <c r="H606" t="s">
        <v>2169</v>
      </c>
      <c r="I606" t="s">
        <v>2114</v>
      </c>
      <c r="J606" t="s">
        <v>2115</v>
      </c>
      <c r="K606" t="s">
        <v>2422</v>
      </c>
      <c r="L606" t="s">
        <v>2781</v>
      </c>
    </row>
    <row r="607" spans="2:12" x14ac:dyDescent="0.25">
      <c r="B607" t="s">
        <v>2076</v>
      </c>
      <c r="C607">
        <v>6</v>
      </c>
      <c r="D607">
        <v>9</v>
      </c>
      <c r="E607" t="s">
        <v>282</v>
      </c>
      <c r="F607" t="s">
        <v>2167</v>
      </c>
      <c r="G607" t="s">
        <v>2168</v>
      </c>
      <c r="H607" t="s">
        <v>2169</v>
      </c>
      <c r="I607" t="s">
        <v>2114</v>
      </c>
      <c r="J607" t="s">
        <v>2115</v>
      </c>
      <c r="L607" t="s">
        <v>2512</v>
      </c>
    </row>
    <row r="608" spans="2:12" x14ac:dyDescent="0.25">
      <c r="B608" t="s">
        <v>2090</v>
      </c>
      <c r="C608">
        <v>0</v>
      </c>
      <c r="D608">
        <v>4</v>
      </c>
      <c r="E608" t="s">
        <v>282</v>
      </c>
      <c r="F608" t="s">
        <v>2157</v>
      </c>
      <c r="G608" t="s">
        <v>2158</v>
      </c>
      <c r="H608" t="s">
        <v>2159</v>
      </c>
      <c r="I608" t="s">
        <v>2114</v>
      </c>
      <c r="J608" t="s">
        <v>2115</v>
      </c>
      <c r="K608" t="s">
        <v>2782</v>
      </c>
      <c r="L608" t="s">
        <v>2783</v>
      </c>
    </row>
    <row r="609" spans="2:12" x14ac:dyDescent="0.25">
      <c r="B609" t="s">
        <v>2090</v>
      </c>
      <c r="C609">
        <v>1</v>
      </c>
      <c r="D609">
        <v>4</v>
      </c>
      <c r="E609" t="s">
        <v>282</v>
      </c>
      <c r="F609" t="s">
        <v>2157</v>
      </c>
      <c r="G609" t="s">
        <v>2158</v>
      </c>
      <c r="H609" t="s">
        <v>2159</v>
      </c>
      <c r="I609" t="s">
        <v>2114</v>
      </c>
      <c r="J609" t="s">
        <v>2115</v>
      </c>
      <c r="L609" t="s">
        <v>2784</v>
      </c>
    </row>
    <row r="610" spans="2:12" x14ac:dyDescent="0.25">
      <c r="B610" t="s">
        <v>2090</v>
      </c>
      <c r="C610">
        <v>1</v>
      </c>
      <c r="D610">
        <v>4</v>
      </c>
      <c r="E610" t="s">
        <v>282</v>
      </c>
      <c r="F610" t="s">
        <v>2157</v>
      </c>
      <c r="G610" t="s">
        <v>2158</v>
      </c>
      <c r="H610" t="s">
        <v>2159</v>
      </c>
      <c r="I610" t="s">
        <v>2114</v>
      </c>
      <c r="J610" t="s">
        <v>2115</v>
      </c>
      <c r="L610" t="s">
        <v>2785</v>
      </c>
    </row>
    <row r="611" spans="2:12" x14ac:dyDescent="0.25">
      <c r="B611" t="s">
        <v>2090</v>
      </c>
      <c r="C611">
        <v>0</v>
      </c>
      <c r="D611">
        <v>4</v>
      </c>
      <c r="E611" t="s">
        <v>282</v>
      </c>
      <c r="F611" t="s">
        <v>2111</v>
      </c>
      <c r="G611" t="s">
        <v>2112</v>
      </c>
      <c r="H611" t="s">
        <v>2113</v>
      </c>
      <c r="I611" t="s">
        <v>2114</v>
      </c>
      <c r="J611" t="s">
        <v>2115</v>
      </c>
      <c r="L611" t="s">
        <v>2731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F504"/>
  <sheetViews>
    <sheetView tabSelected="1" workbookViewId="0">
      <pane ySplit="4" topLeftCell="A98" activePane="bottomLeft" state="frozen"/>
      <selection activeCell="B1" sqref="B1"/>
      <selection pane="bottomLeft" activeCell="H4" sqref="H4"/>
    </sheetView>
  </sheetViews>
  <sheetFormatPr defaultRowHeight="15" x14ac:dyDescent="0.25"/>
  <cols>
    <col min="1" max="1" width="5.140625" customWidth="1"/>
    <col min="2" max="2" width="11.85546875" bestFit="1" customWidth="1"/>
    <col min="3" max="3" width="8.42578125" bestFit="1" customWidth="1"/>
    <col min="4" max="4" width="18.28515625" bestFit="1" customWidth="1"/>
    <col min="5" max="5" width="14.140625" bestFit="1" customWidth="1"/>
    <col min="6" max="6" width="10.7109375" bestFit="1" customWidth="1"/>
    <col min="7" max="7" width="29.7109375" customWidth="1"/>
    <col min="8" max="8" width="47.7109375" bestFit="1" customWidth="1"/>
    <col min="9" max="9" width="10.85546875" bestFit="1" customWidth="1"/>
    <col min="10" max="10" width="27.7109375" bestFit="1" customWidth="1"/>
    <col min="11" max="11" width="14.28515625" bestFit="1" customWidth="1"/>
    <col min="12" max="12" width="9" bestFit="1" customWidth="1"/>
    <col min="13" max="13" width="12.85546875" style="8" customWidth="1"/>
    <col min="14" max="14" width="19.5703125" style="8" customWidth="1"/>
    <col min="15" max="15" width="14.28515625" style="8" bestFit="1" customWidth="1"/>
    <col min="16" max="16" width="22" style="9" bestFit="1" customWidth="1"/>
    <col min="17" max="17" width="10.7109375" bestFit="1" customWidth="1"/>
    <col min="18" max="18" width="13.140625" bestFit="1" customWidth="1"/>
    <col min="19" max="21" width="11.28515625" bestFit="1" customWidth="1"/>
    <col min="22" max="22" width="10" bestFit="1" customWidth="1"/>
    <col min="23" max="23" width="19.42578125" bestFit="1" customWidth="1"/>
    <col min="24" max="24" width="10.7109375" bestFit="1" customWidth="1"/>
    <col min="25" max="25" width="8.7109375" bestFit="1" customWidth="1"/>
    <col min="26" max="26" width="10.7109375" bestFit="1" customWidth="1"/>
    <col min="27" max="27" width="12.85546875" style="8" customWidth="1"/>
    <col min="28" max="28" width="12.85546875" style="6" customWidth="1"/>
    <col min="29" max="30" width="12.85546875" style="8" customWidth="1"/>
    <col min="31" max="31" width="14.42578125" bestFit="1" customWidth="1"/>
    <col min="32" max="32" width="11" bestFit="1" customWidth="1"/>
    <col min="33" max="33" width="5.5703125" bestFit="1" customWidth="1"/>
    <col min="34" max="34" width="17.28515625" bestFit="1" customWidth="1"/>
    <col min="35" max="35" width="8.7109375" bestFit="1" customWidth="1"/>
    <col min="36" max="36" width="8.5703125" bestFit="1" customWidth="1"/>
    <col min="37" max="37" width="10.7109375" bestFit="1" customWidth="1"/>
    <col min="38" max="38" width="17.140625" customWidth="1"/>
    <col min="39" max="39" width="11.5703125" bestFit="1" customWidth="1"/>
    <col min="40" max="47" width="12.85546875" style="6" customWidth="1"/>
    <col min="48" max="48" width="12.140625" bestFit="1" customWidth="1"/>
    <col min="49" max="49" width="14.5703125" bestFit="1" customWidth="1"/>
    <col min="50" max="50" width="14.5703125" customWidth="1"/>
    <col min="51" max="51" width="11.5703125" bestFit="1" customWidth="1"/>
    <col min="52" max="55" width="12.85546875" style="6" customWidth="1"/>
    <col min="56" max="56" width="11.5703125" customWidth="1"/>
    <col min="57" max="57" width="15.140625" bestFit="1" customWidth="1"/>
    <col min="66" max="66" width="46.42578125" bestFit="1" customWidth="1"/>
    <col min="67" max="67" width="28.7109375" bestFit="1" customWidth="1"/>
    <col min="69" max="69" width="17.85546875" customWidth="1"/>
    <col min="70" max="70" width="34.5703125" bestFit="1" customWidth="1"/>
    <col min="83" max="83" width="18.28515625" bestFit="1" customWidth="1"/>
  </cols>
  <sheetData>
    <row r="2" spans="2:84" x14ac:dyDescent="0.25">
      <c r="B2" t="s">
        <v>2786</v>
      </c>
      <c r="C2">
        <v>0</v>
      </c>
      <c r="D2">
        <f>C2+1</f>
        <v>1</v>
      </c>
      <c r="E2">
        <f t="shared" ref="E2:K2" si="0">D2+1</f>
        <v>2</v>
      </c>
      <c r="F2">
        <f t="shared" si="0"/>
        <v>3</v>
      </c>
      <c r="G2">
        <f t="shared" si="0"/>
        <v>4</v>
      </c>
      <c r="H2">
        <f t="shared" si="0"/>
        <v>5</v>
      </c>
      <c r="I2">
        <f t="shared" si="0"/>
        <v>6</v>
      </c>
      <c r="J2">
        <f t="shared" si="0"/>
        <v>7</v>
      </c>
      <c r="K2">
        <f t="shared" si="0"/>
        <v>8</v>
      </c>
      <c r="L2">
        <f t="shared" ref="L2" si="1">K2+1</f>
        <v>9</v>
      </c>
      <c r="M2">
        <f t="shared" ref="M2" si="2">L2+1</f>
        <v>10</v>
      </c>
      <c r="N2">
        <f t="shared" ref="N2" si="3">M2+1</f>
        <v>11</v>
      </c>
      <c r="O2">
        <f t="shared" ref="O2" si="4">N2+1</f>
        <v>12</v>
      </c>
      <c r="P2">
        <f t="shared" ref="P2" si="5">O2+1</f>
        <v>13</v>
      </c>
      <c r="Q2">
        <f t="shared" ref="Q2" si="6">P2+1</f>
        <v>14</v>
      </c>
      <c r="R2">
        <f t="shared" ref="R2" si="7">Q2+1</f>
        <v>15</v>
      </c>
      <c r="S2">
        <f t="shared" ref="S2" si="8">R2+1</f>
        <v>16</v>
      </c>
      <c r="T2">
        <f t="shared" ref="T2" si="9">S2+1</f>
        <v>17</v>
      </c>
      <c r="U2">
        <f t="shared" ref="U2" si="10">T2+1</f>
        <v>18</v>
      </c>
      <c r="V2">
        <f t="shared" ref="V2" si="11">U2+1</f>
        <v>19</v>
      </c>
      <c r="W2">
        <f t="shared" ref="W2" si="12">V2+1</f>
        <v>20</v>
      </c>
      <c r="X2">
        <f t="shared" ref="X2" si="13">W2+1</f>
        <v>21</v>
      </c>
      <c r="Y2">
        <f t="shared" ref="Y2" si="14">X2+1</f>
        <v>22</v>
      </c>
      <c r="Z2">
        <f t="shared" ref="Z2" si="15">Y2+1</f>
        <v>23</v>
      </c>
      <c r="AA2">
        <f t="shared" ref="AA2" si="16">Z2+1</f>
        <v>24</v>
      </c>
      <c r="AB2">
        <f t="shared" ref="AB2" si="17">AA2+1</f>
        <v>25</v>
      </c>
      <c r="AC2">
        <f t="shared" ref="AC2" si="18">AB2+1</f>
        <v>26</v>
      </c>
      <c r="AD2">
        <f t="shared" ref="AD2" si="19">AC2+1</f>
        <v>27</v>
      </c>
      <c r="AE2">
        <f t="shared" ref="AE2" si="20">AD2+1</f>
        <v>28</v>
      </c>
      <c r="AF2">
        <f t="shared" ref="AF2" si="21">AE2+1</f>
        <v>29</v>
      </c>
      <c r="AG2">
        <f t="shared" ref="AG2" si="22">AF2+1</f>
        <v>30</v>
      </c>
      <c r="AH2">
        <f t="shared" ref="AH2" si="23">AG2+1</f>
        <v>31</v>
      </c>
      <c r="AI2">
        <f t="shared" ref="AI2" si="24">AH2+1</f>
        <v>32</v>
      </c>
      <c r="AJ2">
        <f t="shared" ref="AJ2" si="25">AI2+1</f>
        <v>33</v>
      </c>
      <c r="AK2">
        <f t="shared" ref="AK2" si="26">AJ2+1</f>
        <v>34</v>
      </c>
      <c r="AL2">
        <f t="shared" ref="AL2" si="27">AK2+1</f>
        <v>35</v>
      </c>
      <c r="AM2">
        <f t="shared" ref="AM2" si="28">AL2+1</f>
        <v>36</v>
      </c>
      <c r="AN2">
        <f t="shared" ref="AN2" si="29">AM2+1</f>
        <v>37</v>
      </c>
      <c r="AO2">
        <f t="shared" ref="AO2" si="30">AN2+1</f>
        <v>38</v>
      </c>
      <c r="AP2">
        <f t="shared" ref="AP2" si="31">AO2+1</f>
        <v>39</v>
      </c>
      <c r="AQ2">
        <f t="shared" ref="AQ2" si="32">AP2+1</f>
        <v>40</v>
      </c>
      <c r="AR2">
        <f t="shared" ref="AR2" si="33">AQ2+1</f>
        <v>41</v>
      </c>
      <c r="AS2">
        <f t="shared" ref="AS2" si="34">AR2+1</f>
        <v>42</v>
      </c>
      <c r="AT2">
        <f t="shared" ref="AT2" si="35">AS2+1</f>
        <v>43</v>
      </c>
      <c r="AU2">
        <f t="shared" ref="AU2" si="36">AT2+1</f>
        <v>44</v>
      </c>
      <c r="AV2">
        <f t="shared" ref="AV2" si="37">AU2+1</f>
        <v>45</v>
      </c>
      <c r="AW2">
        <f t="shared" ref="AW2" si="38">AV2+1</f>
        <v>46</v>
      </c>
      <c r="AX2">
        <f t="shared" ref="AX2" si="39">AW2+1</f>
        <v>47</v>
      </c>
      <c r="AY2">
        <f t="shared" ref="AY2" si="40">AX2+1</f>
        <v>48</v>
      </c>
      <c r="AZ2">
        <f t="shared" ref="AZ2" si="41">AY2+1</f>
        <v>49</v>
      </c>
      <c r="BA2">
        <f t="shared" ref="BA2" si="42">AZ2+1</f>
        <v>50</v>
      </c>
      <c r="BB2">
        <f t="shared" ref="BB2" si="43">BA2+1</f>
        <v>51</v>
      </c>
      <c r="BC2">
        <f t="shared" ref="BC2" si="44">BB2+1</f>
        <v>52</v>
      </c>
      <c r="BD2">
        <f t="shared" ref="BD2" si="45">BC2+1</f>
        <v>53</v>
      </c>
      <c r="BE2">
        <f t="shared" ref="BE2" si="46">BD2+1</f>
        <v>54</v>
      </c>
      <c r="BF2">
        <f t="shared" ref="BF2" si="47">BE2+1</f>
        <v>55</v>
      </c>
      <c r="BG2">
        <f t="shared" ref="BG2" si="48">BF2+1</f>
        <v>56</v>
      </c>
      <c r="BH2">
        <f t="shared" ref="BH2" si="49">BG2+1</f>
        <v>57</v>
      </c>
      <c r="BI2">
        <f t="shared" ref="BI2" si="50">BH2+1</f>
        <v>58</v>
      </c>
      <c r="BJ2">
        <f t="shared" ref="BJ2" si="51">BI2+1</f>
        <v>59</v>
      </c>
      <c r="BK2">
        <f t="shared" ref="BK2" si="52">BJ2+1</f>
        <v>60</v>
      </c>
      <c r="BL2">
        <f t="shared" ref="BL2" si="53">BK2+1</f>
        <v>61</v>
      </c>
      <c r="BM2">
        <f t="shared" ref="BM2" si="54">BL2+1</f>
        <v>62</v>
      </c>
      <c r="BN2">
        <f t="shared" ref="BN2" si="55">BM2+1</f>
        <v>63</v>
      </c>
      <c r="BO2">
        <f t="shared" ref="BO2" si="56">BN2+1</f>
        <v>64</v>
      </c>
      <c r="BP2">
        <f t="shared" ref="BP2" si="57">BO2+1</f>
        <v>65</v>
      </c>
      <c r="BQ2">
        <f t="shared" ref="BQ2" si="58">BP2+1</f>
        <v>66</v>
      </c>
      <c r="BR2">
        <f t="shared" ref="BR2" si="59">BQ2+1</f>
        <v>67</v>
      </c>
      <c r="BS2">
        <f t="shared" ref="BS2" si="60">BR2+1</f>
        <v>68</v>
      </c>
      <c r="BT2">
        <f t="shared" ref="BT2" si="61">BS2+1</f>
        <v>69</v>
      </c>
      <c r="BU2">
        <f t="shared" ref="BU2" si="62">BT2+1</f>
        <v>70</v>
      </c>
      <c r="BV2">
        <f t="shared" ref="BV2" si="63">BU2+1</f>
        <v>71</v>
      </c>
      <c r="BW2">
        <f t="shared" ref="BW2" si="64">BV2+1</f>
        <v>72</v>
      </c>
      <c r="BX2">
        <f t="shared" ref="BX2" si="65">BW2+1</f>
        <v>73</v>
      </c>
      <c r="BY2">
        <f t="shared" ref="BY2" si="66">BX2+1</f>
        <v>74</v>
      </c>
      <c r="BZ2">
        <f t="shared" ref="BZ2" si="67">BY2+1</f>
        <v>75</v>
      </c>
      <c r="CA2">
        <f t="shared" ref="CA2" si="68">BZ2+1</f>
        <v>76</v>
      </c>
      <c r="CB2">
        <f t="shared" ref="CB2" si="69">CA2+1</f>
        <v>77</v>
      </c>
      <c r="CC2">
        <f t="shared" ref="CC2" si="70">CB2+1</f>
        <v>78</v>
      </c>
      <c r="CD2">
        <f t="shared" ref="CD2:CF2" si="71">CC2+1</f>
        <v>79</v>
      </c>
      <c r="CE2">
        <f t="shared" si="71"/>
        <v>80</v>
      </c>
      <c r="CF2">
        <f t="shared" si="71"/>
        <v>81</v>
      </c>
    </row>
    <row r="3" spans="2:84" x14ac:dyDescent="0.25">
      <c r="B3" t="s">
        <v>2787</v>
      </c>
      <c r="C3">
        <v>0</v>
      </c>
      <c r="E3">
        <f>'HCAD Raw'!C2</f>
        <v>1</v>
      </c>
      <c r="F3">
        <f>'HCAD Raw'!D2</f>
        <v>2</v>
      </c>
      <c r="G3">
        <f>'HCAD Raw'!E2</f>
        <v>3</v>
      </c>
      <c r="H3">
        <f>'HCAD Raw'!F2</f>
        <v>4</v>
      </c>
      <c r="I3">
        <f>'HCAD Raw'!G2</f>
        <v>5</v>
      </c>
      <c r="J3">
        <f>'HCAD Raw'!H2</f>
        <v>6</v>
      </c>
      <c r="K3">
        <f>'HCAD Raw'!I2</f>
        <v>7</v>
      </c>
      <c r="L3">
        <f>'HCAD Raw'!J2</f>
        <v>8</v>
      </c>
      <c r="M3">
        <f>'HCAD Raw'!K2</f>
        <v>9</v>
      </c>
      <c r="N3">
        <f>'HCAD Raw'!L2</f>
        <v>10</v>
      </c>
      <c r="O3">
        <f>'HCAD Raw'!M2</f>
        <v>11</v>
      </c>
      <c r="P3">
        <f>'HCAD Raw'!N2</f>
        <v>12</v>
      </c>
      <c r="Q3">
        <f>'HCAD Raw'!O2</f>
        <v>13</v>
      </c>
      <c r="R3">
        <f>'HCAD Raw'!P2</f>
        <v>14</v>
      </c>
      <c r="S3">
        <f>'HCAD Raw'!Q2</f>
        <v>15</v>
      </c>
      <c r="T3">
        <f>'HCAD Raw'!R2</f>
        <v>16</v>
      </c>
      <c r="U3">
        <f>'HCAD Raw'!S2</f>
        <v>17</v>
      </c>
      <c r="V3">
        <f>'HCAD Raw'!T2</f>
        <v>18</v>
      </c>
      <c r="W3">
        <f>'HCAD Raw'!U2</f>
        <v>19</v>
      </c>
      <c r="X3">
        <f>'HCAD Raw'!V2</f>
        <v>20</v>
      </c>
      <c r="Y3">
        <f>'HCAD Raw'!W2</f>
        <v>21</v>
      </c>
      <c r="Z3">
        <f>'HCAD Raw'!X2</f>
        <v>22</v>
      </c>
      <c r="AA3">
        <f>'HCAD Raw'!Y2</f>
        <v>23</v>
      </c>
      <c r="AB3">
        <f>'HCAD Raw'!Z2</f>
        <v>24</v>
      </c>
      <c r="AC3">
        <f>'HCAD Raw'!AA2</f>
        <v>25</v>
      </c>
      <c r="AD3">
        <f>'HCAD Raw'!AB2</f>
        <v>26</v>
      </c>
      <c r="AE3">
        <f>'HCAD Raw'!AC2</f>
        <v>27</v>
      </c>
      <c r="AF3">
        <f>'HCAD Raw'!AD2</f>
        <v>28</v>
      </c>
      <c r="AG3">
        <f>'HCAD Raw'!AE2</f>
        <v>29</v>
      </c>
      <c r="AH3">
        <f>'HCAD Raw'!AF2</f>
        <v>30</v>
      </c>
      <c r="AI3">
        <f>'HCAD Raw'!AG2</f>
        <v>31</v>
      </c>
      <c r="AJ3">
        <f>'HCAD Raw'!AH2</f>
        <v>32</v>
      </c>
      <c r="AK3">
        <f>'HCAD Raw'!AI2</f>
        <v>33</v>
      </c>
      <c r="AL3">
        <f>'HCAD Raw'!AJ2</f>
        <v>34</v>
      </c>
      <c r="AM3">
        <f>'HCAD Raw'!AK2</f>
        <v>35</v>
      </c>
      <c r="AN3">
        <f>'HCAD Raw'!AL2</f>
        <v>36</v>
      </c>
      <c r="AO3">
        <f>'HCAD Raw'!AM2</f>
        <v>37</v>
      </c>
      <c r="AP3">
        <f>'HCAD Raw'!AN2</f>
        <v>38</v>
      </c>
      <c r="AQ3">
        <f>'HCAD Raw'!AO2</f>
        <v>39</v>
      </c>
      <c r="AR3">
        <f>'HCAD Raw'!AP2</f>
        <v>40</v>
      </c>
      <c r="AS3">
        <f>'HCAD Raw'!AQ2</f>
        <v>41</v>
      </c>
      <c r="AT3">
        <f>'HCAD Raw'!AR2</f>
        <v>42</v>
      </c>
      <c r="AU3">
        <f>'HCAD Raw'!AS2</f>
        <v>43</v>
      </c>
      <c r="AV3">
        <f>'HCAD Raw'!AT2</f>
        <v>44</v>
      </c>
      <c r="AW3">
        <f>'HCAD Raw'!AU2</f>
        <v>45</v>
      </c>
      <c r="AX3">
        <f>'HCAD Raw'!AV2</f>
        <v>46</v>
      </c>
      <c r="AY3">
        <f>'HCAD Raw'!AW2</f>
        <v>47</v>
      </c>
      <c r="AZ3">
        <f>'HCAD Raw'!AX2</f>
        <v>48</v>
      </c>
      <c r="BA3">
        <f>'HCAD Raw'!AY2</f>
        <v>49</v>
      </c>
      <c r="BB3">
        <f>'HCAD Raw'!AZ2</f>
        <v>50</v>
      </c>
      <c r="BC3">
        <f>'HCAD Raw'!BA2</f>
        <v>51</v>
      </c>
      <c r="BD3">
        <f>'HCAD Raw'!BB2</f>
        <v>52</v>
      </c>
      <c r="BE3">
        <f>'HCAD Raw'!BC2</f>
        <v>53</v>
      </c>
      <c r="BF3">
        <f>'HCAD Raw'!BD2</f>
        <v>54</v>
      </c>
      <c r="BG3">
        <f>'HCAD Raw'!BE2</f>
        <v>55</v>
      </c>
      <c r="BH3">
        <f>'HCAD Raw'!BF2</f>
        <v>56</v>
      </c>
      <c r="BI3">
        <f>'HCAD Raw'!BG2</f>
        <v>57</v>
      </c>
      <c r="BJ3">
        <f>'HCAD Raw'!BH2</f>
        <v>58</v>
      </c>
      <c r="BK3">
        <f>'HCAD Raw'!BI2</f>
        <v>59</v>
      </c>
      <c r="BL3">
        <f>'HCAD Raw'!BJ2</f>
        <v>60</v>
      </c>
      <c r="BM3">
        <f>'HCAD Raw'!BK2</f>
        <v>61</v>
      </c>
      <c r="BN3">
        <f>'HCAD Raw'!BL2</f>
        <v>62</v>
      </c>
      <c r="BO3">
        <f>'HCAD Raw'!BM2</f>
        <v>63</v>
      </c>
      <c r="BP3">
        <f>'HCAD Raw'!BN2</f>
        <v>64</v>
      </c>
      <c r="BQ3">
        <f>'HCAD Raw'!BO2</f>
        <v>65</v>
      </c>
      <c r="BR3">
        <f>'HCAD Raw'!BP2</f>
        <v>66</v>
      </c>
      <c r="BS3">
        <f>'HCAD Raw'!BQ2</f>
        <v>67</v>
      </c>
      <c r="BT3">
        <f>'HCAD Raw'!BR2</f>
        <v>68</v>
      </c>
      <c r="BU3">
        <f>'HCAD Raw'!BS2</f>
        <v>69</v>
      </c>
      <c r="BV3">
        <f>'HCAD Raw'!BT2</f>
        <v>70</v>
      </c>
      <c r="BW3">
        <f>'HCAD Raw'!BU2</f>
        <v>71</v>
      </c>
      <c r="BX3">
        <f>'HCAD Raw'!BV2</f>
        <v>72</v>
      </c>
      <c r="BY3">
        <f>'HCAD Raw'!BW2</f>
        <v>73</v>
      </c>
      <c r="BZ3">
        <f>'HCAD Raw'!BX2</f>
        <v>74</v>
      </c>
      <c r="CA3">
        <f>'HCAD Raw'!BY2</f>
        <v>75</v>
      </c>
      <c r="CB3">
        <f>'HCAD Raw'!BZ2</f>
        <v>76</v>
      </c>
      <c r="CC3">
        <f>'HCAD Raw'!CA2</f>
        <v>77</v>
      </c>
      <c r="CD3">
        <f>'HCAD Raw'!CB2</f>
        <v>78</v>
      </c>
    </row>
    <row r="4" spans="2:84" s="3" customFormat="1" ht="60" x14ac:dyDescent="0.25">
      <c r="D4" s="2" t="str">
        <f>"concatenate"</f>
        <v>concatenate</v>
      </c>
      <c r="E4" s="2" t="str">
        <f>'HCAD Raw'!$C$3</f>
        <v>ACCOUNT</v>
      </c>
      <c r="F4" s="2" t="str">
        <f>'HCAD Raw'!D$3</f>
        <v>NEW_OWNER_DATE</v>
      </c>
      <c r="G4" s="2" t="str">
        <f>'HCAD Raw'!E$3</f>
        <v>OWNER_NAME</v>
      </c>
      <c r="H4" s="2" t="str">
        <f>'HCAD Raw'!F$3</f>
        <v>AKA</v>
      </c>
      <c r="I4" s="2" t="str">
        <f>'HCAD Raw'!G$3</f>
        <v>Nettles_Ownership_Code</v>
      </c>
      <c r="J4" s="2" t="str">
        <f>'HCAD Raw'!H$3</f>
        <v>PROPERTY ADDRESS</v>
      </c>
      <c r="K4" s="2" t="str">
        <f>'HCAD Raw'!I$3</f>
        <v>PROPERTY CITY</v>
      </c>
      <c r="L4" s="2" t="str">
        <f>'HCAD Raw'!J$3</f>
        <v>PROPERTY ZIP</v>
      </c>
      <c r="M4" s="2" t="str">
        <f>'HCAD Raw'!K$3</f>
        <v>VALUE_2017</v>
      </c>
      <c r="N4" s="2" t="str">
        <f>'HCAD Raw'!L$3</f>
        <v>INITIAL_VALUE_2018</v>
      </c>
      <c r="O4" s="2" t="str">
        <f>'HCAD Raw'!M$3</f>
        <v>FINAL_VALUE_2018</v>
      </c>
      <c r="P4" s="2" t="str">
        <f>'HCAD Raw'!N$3</f>
        <v>EST_TAX_RATE_2018</v>
      </c>
      <c r="Q4" s="2" t="str">
        <f>'HCAD Raw'!O$3</f>
        <v>COUNTY CODE</v>
      </c>
      <c r="R4" s="2" t="str">
        <f>'HCAD Raw'!P$3</f>
        <v>PROPERTY_TYPE</v>
      </c>
      <c r="S4" s="2" t="str">
        <f>'HCAD Raw'!Q$3</f>
        <v>BLD_NUM</v>
      </c>
      <c r="T4" s="2" t="str">
        <f>'HCAD Raw'!R$3</f>
        <v>IMPROV_TYPE</v>
      </c>
      <c r="U4" s="2" t="str">
        <f>'HCAD Raw'!S$3</f>
        <v>BUILDING_STYLE_CODE</v>
      </c>
      <c r="V4" s="2" t="str">
        <f>'HCAD Raw'!T$3</f>
        <v>CLASS_STRUCTURE</v>
      </c>
      <c r="W4" s="2" t="str">
        <f>'HCAD Raw'!U$3</f>
        <v>CLASS_STRUC_DESCRIPTION</v>
      </c>
      <c r="X4" s="2" t="str">
        <f>'HCAD Raw'!V$3</f>
        <v>NOTICED_DEPR_VALUE</v>
      </c>
      <c r="Y4" s="2" t="str">
        <f>'HCAD Raw'!W$3</f>
        <v>DEPRECIATION_VALUE</v>
      </c>
      <c r="Z4" s="2" t="str">
        <f>'HCAD Raw'!X$3</f>
        <v>MS_REPLACEMENT_COST</v>
      </c>
      <c r="AA4" s="2" t="str">
        <f>'HCAD Raw'!Y$3</f>
        <v>CAMA_REPLACEMENT_COST</v>
      </c>
      <c r="AB4" s="2" t="str">
        <f>'HCAD Raw'!Z$3</f>
        <v>ACCRUED_DEPR_PCT</v>
      </c>
      <c r="AC4" s="2" t="str">
        <f>'HCAD Raw'!AA$3</f>
        <v>QUALITY</v>
      </c>
      <c r="AD4" s="2" t="str">
        <f>'HCAD Raw'!AB$3</f>
        <v>QUALITY_DESCRIPTION</v>
      </c>
      <c r="AE4" s="2" t="str">
        <f>'HCAD Raw'!AC$3</f>
        <v>DATE_ERECTED</v>
      </c>
      <c r="AF4" s="2" t="str">
        <f>'HCAD Raw'!AD$3</f>
        <v>EFFECTIVE_DATE</v>
      </c>
      <c r="AG4" s="2" t="str">
        <f>'HCAD Raw'!AE$3</f>
        <v>YR_REMODEL</v>
      </c>
      <c r="AH4" s="2" t="str">
        <f>'HCAD Raw'!AF$3</f>
        <v>YR_ROLL</v>
      </c>
      <c r="AI4" s="2" t="str">
        <f>'HCAD Raw'!AG$3</f>
        <v>APPRAISED_BY</v>
      </c>
      <c r="AJ4" s="2" t="str">
        <f>'HCAD Raw'!AH$3</f>
        <v>APPRAISED_DATE</v>
      </c>
      <c r="AK4" s="2" t="str">
        <f>'HCAD Raw'!AI$3</f>
        <v>NOTE</v>
      </c>
      <c r="AL4" s="2" t="str">
        <f>'HCAD Raw'!AJ$3</f>
        <v>IMPR_SQ_FT</v>
      </c>
      <c r="AM4" s="2" t="str">
        <f>'HCAD Raw'!AK$3</f>
        <v>ACTUAL_AREA</v>
      </c>
      <c r="AN4" s="2" t="str">
        <f>'HCAD Raw'!AL$3</f>
        <v>HEAT_AREA</v>
      </c>
      <c r="AO4" s="2" t="str">
        <f>'HCAD Raw'!AM$3</f>
        <v>GROSS_AREA</v>
      </c>
      <c r="AP4" s="2" t="str">
        <f>'HCAD Raw'!AN$3</f>
        <v>EFFECTIVE_AREA</v>
      </c>
      <c r="AQ4" s="2" t="str">
        <f>'HCAD Raw'!AO$3</f>
        <v>BASE_AREA</v>
      </c>
      <c r="AR4" s="2" t="str">
        <f>'HCAD Raw'!AP$3</f>
        <v>PERIMETER</v>
      </c>
      <c r="AS4" s="2" t="str">
        <f>'HCAD Raw'!AQ$3</f>
        <v>PERCENT_COMPLETE</v>
      </c>
      <c r="AT4" s="2" t="str">
        <f>'HCAD Raw'!AR$3</f>
        <v>CATEGORY</v>
      </c>
      <c r="AU4" s="2" t="str">
        <f>'HCAD Raw'!AS$3</f>
        <v>CATEGORY_DSCR</v>
      </c>
      <c r="AV4" s="2" t="str">
        <f>'HCAD Raw'!AT$3</f>
        <v>PROPERTY_NAME</v>
      </c>
      <c r="AW4" s="2" t="str">
        <f>'HCAD Raw'!AU$3</f>
        <v>UNITS</v>
      </c>
      <c r="AX4" s="2" t="str">
        <f>'HCAD Raw'!AV$3</f>
        <v>NET_RENT_AREA</v>
      </c>
      <c r="AY4" s="2" t="str">
        <f>'HCAD Raw'!AW$3</f>
        <v>LEASE_RATE</v>
      </c>
      <c r="AZ4" s="2" t="str">
        <f>'HCAD Raw'!AX$3</f>
        <v>OCCUPANCY_RATE</v>
      </c>
      <c r="BA4" s="2" t="str">
        <f>'HCAD Raw'!AY$3</f>
        <v>TOTAL_INCOME</v>
      </c>
      <c r="BB4" s="2" t="str">
        <f>'HCAD Raw'!AZ$3</f>
        <v>ECON_AREA</v>
      </c>
      <c r="BC4" s="2" t="str">
        <f>'HCAD Raw'!BA$3</f>
        <v>LEGAL_DSCR_1</v>
      </c>
      <c r="BD4" s="2" t="str">
        <f>'HCAD Raw'!BB$3</f>
        <v>LEGAL_DSCR_2</v>
      </c>
      <c r="BE4" s="2" t="str">
        <f>'HCAD Raw'!BC$3</f>
        <v>MARKET_AREA_1</v>
      </c>
      <c r="BF4" s="2" t="str">
        <f>'HCAD Raw'!BD$3</f>
        <v>MARKET_AREA_1_DSCR</v>
      </c>
      <c r="BG4" s="2" t="str">
        <f>'HCAD Raw'!BE$3</f>
        <v>MARKET_AREA_2</v>
      </c>
      <c r="BH4" s="2" t="str">
        <f>'HCAD Raw'!BF$3</f>
        <v>MARKET_AREA_2_DSCR</v>
      </c>
      <c r="BI4" s="2" t="str">
        <f>'HCAD Raw'!BG$3</f>
        <v>NEIGHBORHOOD_CODE</v>
      </c>
      <c r="BJ4" s="2" t="str">
        <f>'HCAD Raw'!BH$3</f>
        <v>NEIGHBORHOOD_GROUP</v>
      </c>
      <c r="BK4" s="2" t="str">
        <f>'HCAD Raw'!BI$3</f>
        <v>SCHOOL_DIST</v>
      </c>
      <c r="BL4" s="2" t="str">
        <f>'HCAD Raw'!BJ$3</f>
        <v>MAP_FACET</v>
      </c>
      <c r="BM4" s="2" t="str">
        <f>'HCAD Raw'!BK$3</f>
        <v>KEY_MAP</v>
      </c>
      <c r="BN4" s="2" t="str">
        <f>'HCAD Raw'!BL$3</f>
        <v>JURS</v>
      </c>
      <c r="BO4" s="2" t="str">
        <f>'HCAD Raw'!BM$3</f>
        <v>PROPERTY_TYPE_DESC</v>
      </c>
      <c r="BP4" s="2" t="str">
        <f>'HCAD Raw'!BN$3</f>
        <v>STATE_CLASS</v>
      </c>
      <c r="BQ4" s="2" t="str">
        <f>'HCAD Raw'!BO$3</f>
        <v>STATE_CLASS_DESCRIPTION</v>
      </c>
      <c r="BR4" s="2" t="str">
        <f>'HCAD Raw'!BP$3</f>
        <v>IMPROVE_DESC</v>
      </c>
      <c r="BS4" s="2" t="str">
        <f>'HCAD Raw'!BQ$3</f>
        <v>BUILDING_STYLE_DESC</v>
      </c>
      <c r="BT4" s="2" t="str">
        <f>'HCAD Raw'!BR$3</f>
        <v>LAND_USE_CODE</v>
      </c>
      <c r="BU4" s="2" t="str">
        <f>'HCAD Raw'!BS$3</f>
        <v>LAND_USE_DSCR</v>
      </c>
      <c r="BV4" s="2" t="str">
        <f>'HCAD Raw'!BT$3</f>
        <v>LAND_UNITS</v>
      </c>
      <c r="BW4" s="2" t="str">
        <f>'HCAD Raw'!BU$3</f>
        <v>lAND_UNIT_TYPE</v>
      </c>
      <c r="BX4" s="2" t="str">
        <f>'HCAD Raw'!BV$3</f>
        <v>LAND_SIZE_FACTOR</v>
      </c>
      <c r="BY4" s="2" t="str">
        <f>'HCAD Raw'!BW$3</f>
        <v>LAND_SITE_FACTOR</v>
      </c>
      <c r="BZ4" s="2" t="str">
        <f>'HCAD Raw'!BX$3</f>
        <v>LAND_APPR_OVERRIDE_FACTOR</v>
      </c>
      <c r="CA4" s="2" t="str">
        <f>'HCAD Raw'!BY$3</f>
        <v>LAND_TOT_ADJ</v>
      </c>
      <c r="CB4" s="2" t="str">
        <f>'HCAD Raw'!BZ$3</f>
        <v>LAND_UNIT_PRICE</v>
      </c>
      <c r="CC4" s="2" t="str">
        <f>'HCAD Raw'!$CA$3</f>
        <v>LAND_ADJ_UNIT_PRICE</v>
      </c>
      <c r="CD4" s="2" t="str">
        <f>'HCAD Raw'!$CB$3</f>
        <v>LAND_VALUE</v>
      </c>
      <c r="CE4" s="2" t="str">
        <f>"concatenateIncome"</f>
        <v>concatenateIncome</v>
      </c>
      <c r="CF4" s="2" t="str">
        <f>"concatenatecost"</f>
        <v>concatenatecost</v>
      </c>
    </row>
    <row r="5" spans="2:84" x14ac:dyDescent="0.25">
      <c r="B5" s="14"/>
      <c r="C5">
        <f>C4+1</f>
        <v>1</v>
      </c>
      <c r="D5" t="str">
        <f>IF(E5=-1,-1,CONCATENATE(E5,S5))</f>
        <v>00706100100011</v>
      </c>
      <c r="E5" t="str">
        <f>IF('HCAD Raw'!C5="",-1,'HCAD Raw'!C5)</f>
        <v>0070610010001</v>
      </c>
      <c r="F5" s="15" t="str">
        <f>IF(E5=-1,"",CONCATENATE(MID('HCAD Raw'!D5,6,2),"/",MID('HCAD Raw'!D5,9,2),"/",LEFT('HCAD Raw'!D5,4)))</f>
        <v>01/01/2014</v>
      </c>
      <c r="G5" t="str">
        <f>IF($E5="",-1,'HCAD Raw'!E5)</f>
        <v>PMSH PROPERTIES LLC</v>
      </c>
      <c r="H5" t="str">
        <f>IF($E5="",-1,'HCAD Raw'!F5)</f>
        <v>HIRSCH GIFT</v>
      </c>
      <c r="I5">
        <f>IF($E5="",-1,'HCAD Raw'!G5)</f>
        <v>0</v>
      </c>
      <c r="J5" t="str">
        <f>IF($E5="",-1,'HCAD Raw'!H5)</f>
        <v>5121 ASHBROOK DR</v>
      </c>
      <c r="K5" t="str">
        <f>IF($E5="",-1,'HCAD Raw'!I5)</f>
        <v>HOUSTON</v>
      </c>
      <c r="L5" t="str">
        <f>IF($E5="",-1,'HCAD Raw'!J5)</f>
        <v>77081</v>
      </c>
      <c r="M5">
        <f>IF($E5="",-1,'HCAD Raw'!K5)</f>
        <v>1172333</v>
      </c>
      <c r="N5">
        <f>IF($E5="",-1,'HCAD Raw'!L5)</f>
        <v>1260469</v>
      </c>
      <c r="O5">
        <f>IF($E5="",-1,'HCAD Raw'!M5)</f>
        <v>1260441</v>
      </c>
      <c r="P5">
        <f>IF($E5="",-1,'HCAD Raw'!N5)</f>
        <v>0</v>
      </c>
      <c r="Q5" t="e">
        <f>IF($E5="",-1,'HCAD Raw'!#REF!)</f>
        <v>#REF!</v>
      </c>
      <c r="R5" t="str">
        <f>IF($E5="",-1,'HCAD Raw'!O5)</f>
        <v>COMMERCIAL</v>
      </c>
      <c r="S5" t="str">
        <f>IF($E5="",-1,'HCAD Raw'!P5)</f>
        <v>1</v>
      </c>
      <c r="T5" t="str">
        <f>IF($E5="",-1,'HCAD Raw'!Q5)</f>
        <v>4353</v>
      </c>
      <c r="U5" t="str">
        <f>IF($E5="",-1,'HCAD Raw'!R5)</f>
        <v>8344</v>
      </c>
      <c r="V5" t="str">
        <f>IF($E5="",-1,'HCAD Raw'!S5)</f>
        <v>S</v>
      </c>
      <c r="W5" t="str">
        <f>IF($E5="",-1,'HCAD Raw'!T5)</f>
        <v>Open Steel Skeleton</v>
      </c>
      <c r="X5">
        <f>IF($E5="",-1,'HCAD Raw'!U5)</f>
        <v>594409</v>
      </c>
      <c r="Y5">
        <f>IF($E5="",-1,'HCAD Raw'!V5)</f>
        <v>0</v>
      </c>
      <c r="Z5">
        <f>IF($E5="",-1,'HCAD Raw'!W5)</f>
        <v>660454</v>
      </c>
      <c r="AA5">
        <f>IF($E5="",-1,'HCAD Raw'!X5)</f>
        <v>0</v>
      </c>
      <c r="AB5" t="str">
        <f>IF($E5="",-1,'HCAD Raw'!Y5)</f>
        <v>.100000</v>
      </c>
      <c r="AC5" t="str">
        <f>IF($E5="",-1,'HCAD Raw'!Z5)</f>
        <v>C</v>
      </c>
      <c r="AD5" t="str">
        <f>IF($E5="",-1,'HCAD Raw'!AA5)</f>
        <v>Average</v>
      </c>
      <c r="AE5" t="str">
        <f>IF($E5="",-1,'HCAD Raw'!AB5)</f>
        <v>2014</v>
      </c>
      <c r="AF5" t="str">
        <f>IF($E5="",-1,'HCAD Raw'!AC5)</f>
        <v>2014</v>
      </c>
      <c r="AG5" t="str">
        <f>IF($E5="",-1,'HCAD Raw'!AD5)</f>
        <v>0</v>
      </c>
      <c r="AH5" t="str">
        <f>IF($E5="",-1,'HCAD Raw'!AE5)</f>
        <v>2015</v>
      </c>
      <c r="AI5">
        <f>IF($E5="",-1,'HCAD Raw'!AF5)</f>
        <v>0</v>
      </c>
      <c r="AJ5" t="str">
        <f>IF($E5="",-1,'HCAD Raw'!AG5)</f>
        <v>12/30/1899</v>
      </c>
      <c r="AK5">
        <f>IF($E5="",-1,'HCAD Raw'!AH5)</f>
        <v>0</v>
      </c>
      <c r="AL5">
        <f>IF($E5="",-1,'HCAD Raw'!AI5)</f>
        <v>7669</v>
      </c>
      <c r="AM5">
        <f>IF($E5="",-1,'HCAD Raw'!AJ5)</f>
        <v>7924</v>
      </c>
      <c r="AN5">
        <f>IF($E5="",-1,'HCAD Raw'!AK5)</f>
        <v>0</v>
      </c>
      <c r="AO5">
        <f>IF($E5="",-1,'HCAD Raw'!AL5)</f>
        <v>0</v>
      </c>
      <c r="AP5">
        <f>IF($E5="",-1,'HCAD Raw'!AM5)</f>
        <v>0</v>
      </c>
      <c r="AQ5">
        <f>IF($E5="",-1,'HCAD Raw'!AN5)</f>
        <v>7669</v>
      </c>
      <c r="AR5">
        <f>IF($E5="",-1,'HCAD Raw'!AO5)</f>
        <v>309</v>
      </c>
      <c r="AS5">
        <f>IF($E5="",-1,'HCAD Raw'!AP5)</f>
        <v>1</v>
      </c>
      <c r="AT5">
        <f>IF($E5="",-1,'HCAD Raw'!AQ5)</f>
        <v>0</v>
      </c>
      <c r="AU5">
        <f>IF($E5="",-1,'HCAD Raw'!AR5)</f>
        <v>0</v>
      </c>
      <c r="AV5">
        <f>IF($E5="",-1,'HCAD Raw'!AS5)</f>
        <v>0</v>
      </c>
      <c r="AW5">
        <f>IF($E5="",-1,'HCAD Raw'!AT5)</f>
        <v>0</v>
      </c>
      <c r="AX5">
        <f>IF($E5="",-1,'HCAD Raw'!AU5)</f>
        <v>0</v>
      </c>
      <c r="AY5">
        <f>IF($E5="",-1,'HCAD Raw'!AV5)</f>
        <v>0</v>
      </c>
      <c r="AZ5">
        <f>IF($E5="",-1,'HCAD Raw'!AW5)</f>
        <v>0</v>
      </c>
      <c r="BA5">
        <f>IF($E5="",-1,'HCAD Raw'!AX5)</f>
        <v>0</v>
      </c>
      <c r="BB5" t="str">
        <f>IF($E5="",-1,'HCAD Raw'!AY5)</f>
        <v>5</v>
      </c>
      <c r="BC5" t="str">
        <f>IF($E5="",-1,'HCAD Raw'!AZ5)</f>
        <v>RES A BLK 1</v>
      </c>
      <c r="BD5" t="str">
        <f>IF($E5="",-1,'HCAD Raw'!BA5)</f>
        <v>BELLAIRE HEIGHTS PAR R/P</v>
      </c>
      <c r="BE5" t="str">
        <f>IF($E5="",-1,'HCAD Raw'!BB5)</f>
        <v>4005</v>
      </c>
      <c r="BF5" t="str">
        <f>IF($E5="",-1,'HCAD Raw'!BC5)</f>
        <v>West Loop South</v>
      </c>
      <c r="BG5" t="str">
        <f>IF($E5="",-1,'HCAD Raw'!BD5)</f>
        <v>110</v>
      </c>
      <c r="BH5" t="str">
        <f>IF($E5="",-1,'HCAD Raw'!BE5)</f>
        <v>1B Bellaire, West Univesity, Southampton Areas</v>
      </c>
      <c r="BI5" t="str">
        <f>IF($E5="",-1,'HCAD Raw'!BF5)</f>
        <v>5907.00</v>
      </c>
      <c r="BJ5" t="str">
        <f>IF($E5="",-1,'HCAD Raw'!BG5)</f>
        <v>0</v>
      </c>
      <c r="BK5" t="str">
        <f>IF($E5="",-1,'HCAD Raw'!BH5)</f>
        <v>01</v>
      </c>
      <c r="BL5" t="str">
        <f>IF($E5="",-1,'HCAD Raw'!BI5)</f>
        <v>5155B</v>
      </c>
      <c r="BM5" t="str">
        <f>IF($E5="",-1,'HCAD Raw'!BJ5)</f>
        <v>531C</v>
      </c>
      <c r="BN5" t="str">
        <f>IF($E5="",-1,'HCAD Raw'!BK5)</f>
        <v>001 040 041 042 043 044 048 061 928</v>
      </c>
      <c r="BO5" t="str">
        <f>IF($E5="",-1,'HCAD Raw'!BL5)</f>
        <v>Real, Commercial</v>
      </c>
      <c r="BP5" t="str">
        <f>IF($E5="",-1,'HCAD Raw'!BM5)</f>
        <v>F1</v>
      </c>
      <c r="BQ5" t="str">
        <f>IF($E5="",-1,'HCAD Raw'!BN5)</f>
        <v>Real, Commercial</v>
      </c>
      <c r="BR5" t="str">
        <f>IF($E5="",-1,'HCAD Raw'!BO5)</f>
        <v>Office Bldgs. Low-Rise (1 to 4 Stories)</v>
      </c>
      <c r="BS5" t="str">
        <f>IF($E5="",-1,'HCAD Raw'!BP5)</f>
        <v>Office Building</v>
      </c>
      <c r="BT5" t="str">
        <f>IF($E5="",-1,'HCAD Raw'!BQ5)</f>
        <v>8004</v>
      </c>
      <c r="BU5" t="str">
        <f>IF($E5="",-1,'HCAD Raw'!BR5)</f>
        <v>Land Neighborhood Section 4</v>
      </c>
      <c r="BV5">
        <f>IF($E5="",-1,'HCAD Raw'!BS5)</f>
        <v>38281</v>
      </c>
      <c r="BW5" t="str">
        <f>IF($E5="",-1,'HCAD Raw'!BT5)</f>
        <v>SF</v>
      </c>
      <c r="BX5" t="str">
        <f>IF($E5="",-1,'HCAD Raw'!BU5)</f>
        <v>1.0000</v>
      </c>
      <c r="BY5" t="str">
        <f>IF($E5="",-1,'HCAD Raw'!BV5)</f>
        <v>1.0000</v>
      </c>
      <c r="BZ5" t="str">
        <f>IF($E5="",-1,'HCAD Raw'!BW5)</f>
        <v>1.0000</v>
      </c>
      <c r="CA5" t="str">
        <f>IF($E5="",-1,'HCAD Raw'!BX5)</f>
        <v>1.0000</v>
      </c>
      <c r="CB5">
        <f>IF($E5="",-1,'HCAD Raw'!BY5)</f>
        <v>12</v>
      </c>
      <c r="CC5">
        <f>IF($E5="",-1,'HCAD Raw'!BZ5)</f>
        <v>12</v>
      </c>
      <c r="CD5">
        <f>IF($E5="",-1,'HCAD Raw'!CA5)</f>
        <v>459372</v>
      </c>
      <c r="CE5">
        <f>IF(BA5=0,-1,D5)</f>
        <v>-1</v>
      </c>
      <c r="CF5" t="str">
        <f>IF(BA5=0,D5,-1)</f>
        <v>00706100100011</v>
      </c>
    </row>
    <row r="6" spans="2:84" x14ac:dyDescent="0.25">
      <c r="C6">
        <f t="shared" ref="C6:C69" si="72">C5+1</f>
        <v>2</v>
      </c>
      <c r="D6" t="str">
        <f t="shared" ref="D6:D69" si="73">IF(E6=-1,-1,CONCATENATE(E6,S6))</f>
        <v>00706100100012</v>
      </c>
      <c r="E6" t="str">
        <f>IF('HCAD Raw'!C6="",-1,'HCAD Raw'!C6)</f>
        <v>0070610010001</v>
      </c>
      <c r="F6" s="15" t="str">
        <f>IF(E6=-1,"",CONCATENATE(MID('HCAD Raw'!D6,6,2),"/",MID('HCAD Raw'!D6,9,2),"/",LEFT('HCAD Raw'!D6,4)))</f>
        <v>01/01/2014</v>
      </c>
      <c r="G6" t="str">
        <f>IF($E6="",-1,'HCAD Raw'!E6)</f>
        <v>PMSH PROPERTIES LLC</v>
      </c>
      <c r="H6" t="str">
        <f>IF($E6="",-1,'HCAD Raw'!F6)</f>
        <v>HIRSCH GIFT</v>
      </c>
      <c r="I6">
        <f>IF($E6="",-1,'HCAD Raw'!G6)</f>
        <v>0</v>
      </c>
      <c r="J6" t="str">
        <f>IF($E6="",-1,'HCAD Raw'!H6)</f>
        <v>5121 ASHBROOK DR</v>
      </c>
      <c r="K6" t="str">
        <f>IF($E6="",-1,'HCAD Raw'!I6)</f>
        <v>HOUSTON</v>
      </c>
      <c r="L6" t="str">
        <f>IF($E6="",-1,'HCAD Raw'!J6)</f>
        <v>77081</v>
      </c>
      <c r="M6">
        <f>IF($E6="",-1,'HCAD Raw'!K6)</f>
        <v>1172333</v>
      </c>
      <c r="N6">
        <f>IF($E6="",-1,'HCAD Raw'!L6)</f>
        <v>1260469</v>
      </c>
      <c r="O6">
        <f>IF($E6="",-1,'HCAD Raw'!M6)</f>
        <v>1260441</v>
      </c>
      <c r="P6">
        <f>IF($E6="",-1,'HCAD Raw'!N6)</f>
        <v>0</v>
      </c>
      <c r="Q6" t="e">
        <f>IF($E6="",-1,'HCAD Raw'!#REF!)</f>
        <v>#REF!</v>
      </c>
      <c r="R6" t="str">
        <f>IF($E6="",-1,'HCAD Raw'!O6)</f>
        <v>COMMERCIAL</v>
      </c>
      <c r="S6" t="str">
        <f>IF($E6="",-1,'HCAD Raw'!P6)</f>
        <v>2</v>
      </c>
      <c r="T6" t="str">
        <f>IF($E6="",-1,'HCAD Raw'!Q6)</f>
        <v>4399</v>
      </c>
      <c r="U6" t="str">
        <f>IF($E6="",-1,'HCAD Raw'!R6)</f>
        <v>8454</v>
      </c>
      <c r="V6" t="str">
        <f>IF($E6="",-1,'HCAD Raw'!S6)</f>
        <v>S</v>
      </c>
      <c r="W6" t="str">
        <f>IF($E6="",-1,'HCAD Raw'!T6)</f>
        <v>Open Steel Skeleton</v>
      </c>
      <c r="X6">
        <f>IF($E6="",-1,'HCAD Raw'!U6)</f>
        <v>215125</v>
      </c>
      <c r="Y6">
        <f>IF($E6="",-1,'HCAD Raw'!V6)</f>
        <v>0</v>
      </c>
      <c r="Z6">
        <f>IF($E6="",-1,'HCAD Raw'!W6)</f>
        <v>241714</v>
      </c>
      <c r="AA6">
        <f>IF($E6="",-1,'HCAD Raw'!X6)</f>
        <v>0</v>
      </c>
      <c r="AB6" t="str">
        <f>IF($E6="",-1,'HCAD Raw'!Y6)</f>
        <v>.110000</v>
      </c>
      <c r="AC6" t="str">
        <f>IF($E6="",-1,'HCAD Raw'!Z6)</f>
        <v>C</v>
      </c>
      <c r="AD6" t="str">
        <f>IF($E6="",-1,'HCAD Raw'!AA6)</f>
        <v>Average</v>
      </c>
      <c r="AE6" t="str">
        <f>IF($E6="",-1,'HCAD Raw'!AB6)</f>
        <v>2014</v>
      </c>
      <c r="AF6" t="str">
        <f>IF($E6="",-1,'HCAD Raw'!AC6)</f>
        <v>2014</v>
      </c>
      <c r="AG6" t="str">
        <f>IF($E6="",-1,'HCAD Raw'!AD6)</f>
        <v>0</v>
      </c>
      <c r="AH6" t="str">
        <f>IF($E6="",-1,'HCAD Raw'!AE6)</f>
        <v>2015</v>
      </c>
      <c r="AI6">
        <f>IF($E6="",-1,'HCAD Raw'!AF6)</f>
        <v>0</v>
      </c>
      <c r="AJ6" t="str">
        <f>IF($E6="",-1,'HCAD Raw'!AG6)</f>
        <v>12/30/1899</v>
      </c>
      <c r="AK6">
        <f>IF($E6="",-1,'HCAD Raw'!AH6)</f>
        <v>0</v>
      </c>
      <c r="AL6">
        <f>IF($E6="",-1,'HCAD Raw'!AI6)</f>
        <v>6138</v>
      </c>
      <c r="AM6">
        <f>IF($E6="",-1,'HCAD Raw'!AJ6)</f>
        <v>6213</v>
      </c>
      <c r="AN6">
        <f>IF($E6="",-1,'HCAD Raw'!AK6)</f>
        <v>0</v>
      </c>
      <c r="AO6">
        <f>IF($E6="",-1,'HCAD Raw'!AL6)</f>
        <v>0</v>
      </c>
      <c r="AP6">
        <f>IF($E6="",-1,'HCAD Raw'!AM6)</f>
        <v>0</v>
      </c>
      <c r="AQ6">
        <f>IF($E6="",-1,'HCAD Raw'!AN6)</f>
        <v>6138</v>
      </c>
      <c r="AR6">
        <f>IF($E6="",-1,'HCAD Raw'!AO6)</f>
        <v>233</v>
      </c>
      <c r="AS6">
        <f>IF($E6="",-1,'HCAD Raw'!AP6)</f>
        <v>1</v>
      </c>
      <c r="AT6">
        <f>IF($E6="",-1,'HCAD Raw'!AQ6)</f>
        <v>0</v>
      </c>
      <c r="AU6">
        <f>IF($E6="",-1,'HCAD Raw'!AR6)</f>
        <v>0</v>
      </c>
      <c r="AV6">
        <f>IF($E6="",-1,'HCAD Raw'!AS6)</f>
        <v>0</v>
      </c>
      <c r="AW6">
        <f>IF($E6="",-1,'HCAD Raw'!AT6)</f>
        <v>0</v>
      </c>
      <c r="AX6">
        <f>IF($E6="",-1,'HCAD Raw'!AU6)</f>
        <v>0</v>
      </c>
      <c r="AY6">
        <f>IF($E6="",-1,'HCAD Raw'!AV6)</f>
        <v>0</v>
      </c>
      <c r="AZ6">
        <f>IF($E6="",-1,'HCAD Raw'!AW6)</f>
        <v>0</v>
      </c>
      <c r="BA6">
        <f>IF($E6="",-1,'HCAD Raw'!AX6)</f>
        <v>0</v>
      </c>
      <c r="BB6" t="str">
        <f>IF($E6="",-1,'HCAD Raw'!AY6)</f>
        <v>5</v>
      </c>
      <c r="BC6" t="str">
        <f>IF($E6="",-1,'HCAD Raw'!AZ6)</f>
        <v>RES A BLK 1</v>
      </c>
      <c r="BD6" t="str">
        <f>IF($E6="",-1,'HCAD Raw'!BA6)</f>
        <v>BELLAIRE HEIGHTS PAR R/P</v>
      </c>
      <c r="BE6" t="str">
        <f>IF($E6="",-1,'HCAD Raw'!BB6)</f>
        <v>4005</v>
      </c>
      <c r="BF6" t="str">
        <f>IF($E6="",-1,'HCAD Raw'!BC6)</f>
        <v>West Loop South</v>
      </c>
      <c r="BG6" t="str">
        <f>IF($E6="",-1,'HCAD Raw'!BD6)</f>
        <v>110</v>
      </c>
      <c r="BH6" t="str">
        <f>IF($E6="",-1,'HCAD Raw'!BE6)</f>
        <v>1B Bellaire, West Univesity, Southampton Areas</v>
      </c>
      <c r="BI6" t="str">
        <f>IF($E6="",-1,'HCAD Raw'!BF6)</f>
        <v>5907.00</v>
      </c>
      <c r="BJ6" t="str">
        <f>IF($E6="",-1,'HCAD Raw'!BG6)</f>
        <v>0</v>
      </c>
      <c r="BK6" t="str">
        <f>IF($E6="",-1,'HCAD Raw'!BH6)</f>
        <v>01</v>
      </c>
      <c r="BL6" t="str">
        <f>IF($E6="",-1,'HCAD Raw'!BI6)</f>
        <v>5155B</v>
      </c>
      <c r="BM6" t="str">
        <f>IF($E6="",-1,'HCAD Raw'!BJ6)</f>
        <v>531C</v>
      </c>
      <c r="BN6" t="str">
        <f>IF($E6="",-1,'HCAD Raw'!BK6)</f>
        <v>001 040 041 042 043 044 048 061 928</v>
      </c>
      <c r="BO6" t="str">
        <f>IF($E6="",-1,'HCAD Raw'!BL6)</f>
        <v>Real, Commercial</v>
      </c>
      <c r="BP6" t="str">
        <f>IF($E6="",-1,'HCAD Raw'!BM6)</f>
        <v>F1</v>
      </c>
      <c r="BQ6" t="str">
        <f>IF($E6="",-1,'HCAD Raw'!BN6)</f>
        <v>Real, Commercial</v>
      </c>
      <c r="BR6" t="str">
        <f>IF($E6="",-1,'HCAD Raw'!BO6)</f>
        <v>Warehouse - Metallic</v>
      </c>
      <c r="BS6" t="str">
        <f>IF($E6="",-1,'HCAD Raw'!BP6)</f>
        <v>Shell, Industrial</v>
      </c>
      <c r="BT6" t="str">
        <f>IF($E6="",-1,'HCAD Raw'!BQ6)</f>
        <v>8004</v>
      </c>
      <c r="BU6" t="str">
        <f>IF($E6="",-1,'HCAD Raw'!BR6)</f>
        <v>Land Neighborhood Section 4</v>
      </c>
      <c r="BV6">
        <f>IF($E6="",-1,'HCAD Raw'!BS6)</f>
        <v>38281</v>
      </c>
      <c r="BW6" t="str">
        <f>IF($E6="",-1,'HCAD Raw'!BT6)</f>
        <v>SF</v>
      </c>
      <c r="BX6" t="str">
        <f>IF($E6="",-1,'HCAD Raw'!BU6)</f>
        <v>1.0000</v>
      </c>
      <c r="BY6" t="str">
        <f>IF($E6="",-1,'HCAD Raw'!BV6)</f>
        <v>1.0000</v>
      </c>
      <c r="BZ6" t="str">
        <f>IF($E6="",-1,'HCAD Raw'!BW6)</f>
        <v>1.0000</v>
      </c>
      <c r="CA6" t="str">
        <f>IF($E6="",-1,'HCAD Raw'!BX6)</f>
        <v>1.0000</v>
      </c>
      <c r="CB6">
        <f>IF($E6="",-1,'HCAD Raw'!BY6)</f>
        <v>12</v>
      </c>
      <c r="CC6">
        <f>IF($E6="",-1,'HCAD Raw'!BZ6)</f>
        <v>12</v>
      </c>
      <c r="CD6">
        <f>IF($E6="",-1,'HCAD Raw'!CA6)</f>
        <v>459372</v>
      </c>
      <c r="CE6">
        <f t="shared" ref="CE6:CE69" si="74">IF(BA6=0,-1,D6)</f>
        <v>-1</v>
      </c>
      <c r="CF6" t="str">
        <f t="shared" ref="CF6:CF69" si="75">IF(BA6=0,D6,-1)</f>
        <v>00706100100012</v>
      </c>
    </row>
    <row r="7" spans="2:84" x14ac:dyDescent="0.25">
      <c r="C7">
        <f t="shared" si="72"/>
        <v>3</v>
      </c>
      <c r="D7" t="str">
        <f t="shared" si="73"/>
        <v>00721500000071</v>
      </c>
      <c r="E7" t="str">
        <f>IF('HCAD Raw'!C7="",-1,'HCAD Raw'!C7)</f>
        <v>0072150000007</v>
      </c>
      <c r="F7" s="15" t="str">
        <f>IF(E7=-1,"",CONCATENATE(MID('HCAD Raw'!D7,6,2),"/",MID('HCAD Raw'!D7,9,2),"/",LEFT('HCAD Raw'!D7,4)))</f>
        <v>03/20/2017</v>
      </c>
      <c r="G7" t="str">
        <f>IF($E7="",-1,'HCAD Raw'!E7)</f>
        <v>720 SHEPHERD LLC</v>
      </c>
      <c r="H7" t="str">
        <f>IF($E7="",-1,'HCAD Raw'!F7)</f>
        <v>LITTLE WOODROW'S</v>
      </c>
      <c r="I7">
        <f>IF($E7="",-1,'HCAD Raw'!G7)</f>
        <v>0</v>
      </c>
      <c r="J7" t="str">
        <f>IF($E7="",-1,'HCAD Raw'!H7)</f>
        <v>720 SHEPHERD DR</v>
      </c>
      <c r="K7" t="str">
        <f>IF($E7="",-1,'HCAD Raw'!I7)</f>
        <v>HOUSTON</v>
      </c>
      <c r="L7" t="str">
        <f>IF($E7="",-1,'HCAD Raw'!J7)</f>
        <v>77007</v>
      </c>
      <c r="M7">
        <f>IF($E7="",-1,'HCAD Raw'!K7)</f>
        <v>740000</v>
      </c>
      <c r="N7">
        <f>IF($E7="",-1,'HCAD Raw'!L7)</f>
        <v>760954</v>
      </c>
      <c r="O7">
        <f>IF($E7="",-1,'HCAD Raw'!M7)</f>
        <v>739909</v>
      </c>
      <c r="P7">
        <f>IF($E7="",-1,'HCAD Raw'!N7)</f>
        <v>0</v>
      </c>
      <c r="Q7" t="e">
        <f>IF($E7="",-1,'HCAD Raw'!#REF!)</f>
        <v>#REF!</v>
      </c>
      <c r="R7" t="str">
        <f>IF($E7="",-1,'HCAD Raw'!O7)</f>
        <v>COMMERCIAL</v>
      </c>
      <c r="S7" t="str">
        <f>IF($E7="",-1,'HCAD Raw'!P7)</f>
        <v>1</v>
      </c>
      <c r="T7" t="str">
        <f>IF($E7="",-1,'HCAD Raw'!Q7)</f>
        <v>4327</v>
      </c>
      <c r="U7" t="str">
        <f>IF($E7="",-1,'HCAD Raw'!R7)</f>
        <v>8442</v>
      </c>
      <c r="V7" t="str">
        <f>IF($E7="",-1,'HCAD Raw'!S7)</f>
        <v>S</v>
      </c>
      <c r="W7" t="str">
        <f>IF($E7="",-1,'HCAD Raw'!T7)</f>
        <v>Open Steel Skeleton</v>
      </c>
      <c r="X7">
        <f>IF($E7="",-1,'HCAD Raw'!U7)</f>
        <v>251447</v>
      </c>
      <c r="Y7">
        <f>IF($E7="",-1,'HCAD Raw'!V7)</f>
        <v>0</v>
      </c>
      <c r="Z7">
        <f>IF($E7="",-1,'HCAD Raw'!W7)</f>
        <v>580040</v>
      </c>
      <c r="AA7">
        <f>IF($E7="",-1,'HCAD Raw'!X7)</f>
        <v>0</v>
      </c>
      <c r="AB7" t="str">
        <f>IF($E7="",-1,'HCAD Raw'!Y7)</f>
        <v>.566500</v>
      </c>
      <c r="AC7" t="str">
        <f>IF($E7="",-1,'HCAD Raw'!Z7)</f>
        <v>D</v>
      </c>
      <c r="AD7" t="str">
        <f>IF($E7="",-1,'HCAD Raw'!AA7)</f>
        <v>Low</v>
      </c>
      <c r="AE7" t="str">
        <f>IF($E7="",-1,'HCAD Raw'!AB7)</f>
        <v>1972</v>
      </c>
      <c r="AF7" t="str">
        <f>IF($E7="",-1,'HCAD Raw'!AC7)</f>
        <v>1991</v>
      </c>
      <c r="AG7" t="str">
        <f>IF($E7="",-1,'HCAD Raw'!AD7)</f>
        <v>0</v>
      </c>
      <c r="AH7" t="str">
        <f>IF($E7="",-1,'HCAD Raw'!AE7)</f>
        <v>1973</v>
      </c>
      <c r="AI7" t="str">
        <f>IF($E7="",-1,'HCAD Raw'!AF7)</f>
        <v>HTS</v>
      </c>
      <c r="AJ7" t="str">
        <f>IF($E7="",-1,'HCAD Raw'!AG7)</f>
        <v>01/01/2004</v>
      </c>
      <c r="AK7">
        <f>IF($E7="",-1,'HCAD Raw'!AH7)</f>
        <v>0</v>
      </c>
      <c r="AL7">
        <f>IF($E7="",-1,'HCAD Raw'!AI7)</f>
        <v>8448</v>
      </c>
      <c r="AM7">
        <f>IF($E7="",-1,'HCAD Raw'!AJ7)</f>
        <v>9664</v>
      </c>
      <c r="AN7">
        <f>IF($E7="",-1,'HCAD Raw'!AK7)</f>
        <v>0</v>
      </c>
      <c r="AO7">
        <f>IF($E7="",-1,'HCAD Raw'!AL7)</f>
        <v>0</v>
      </c>
      <c r="AP7">
        <f>IF($E7="",-1,'HCAD Raw'!AM7)</f>
        <v>0</v>
      </c>
      <c r="AQ7">
        <f>IF($E7="",-1,'HCAD Raw'!AN7)</f>
        <v>8448</v>
      </c>
      <c r="AR7">
        <f>IF($E7="",-1,'HCAD Raw'!AO7)</f>
        <v>368</v>
      </c>
      <c r="AS7">
        <f>IF($E7="",-1,'HCAD Raw'!AP7)</f>
        <v>1</v>
      </c>
      <c r="AT7">
        <f>IF($E7="",-1,'HCAD Raw'!AQ7)</f>
        <v>0</v>
      </c>
      <c r="AU7">
        <f>IF($E7="",-1,'HCAD Raw'!AR7)</f>
        <v>0</v>
      </c>
      <c r="AV7">
        <f>IF($E7="",-1,'HCAD Raw'!AS7)</f>
        <v>0</v>
      </c>
      <c r="AW7">
        <f>IF($E7="",-1,'HCAD Raw'!AT7)</f>
        <v>0</v>
      </c>
      <c r="AX7">
        <f>IF($E7="",-1,'HCAD Raw'!AU7)</f>
        <v>0</v>
      </c>
      <c r="AY7">
        <f>IF($E7="",-1,'HCAD Raw'!AV7)</f>
        <v>0</v>
      </c>
      <c r="AZ7">
        <f>IF($E7="",-1,'HCAD Raw'!AW7)</f>
        <v>0</v>
      </c>
      <c r="BA7">
        <f>IF($E7="",-1,'HCAD Raw'!AX7)</f>
        <v>0</v>
      </c>
      <c r="BB7" t="str">
        <f>IF($E7="",-1,'HCAD Raw'!AY7)</f>
        <v>20</v>
      </c>
      <c r="BC7" t="str">
        <f>IF($E7="",-1,'HCAD Raw'!AZ7)</f>
        <v>LTS 7 &amp; 8 BLK 31</v>
      </c>
      <c r="BD7" t="str">
        <f>IF($E7="",-1,'HCAD Raw'!BA7)</f>
        <v>BRUNNER</v>
      </c>
      <c r="BE7" t="str">
        <f>IF($E7="",-1,'HCAD Raw'!BB7)</f>
        <v>5020</v>
      </c>
      <c r="BF7" t="str">
        <f>IF($E7="",-1,'HCAD Raw'!BC7)</f>
        <v>Heights</v>
      </c>
      <c r="BG7" t="str">
        <f>IF($E7="",-1,'HCAD Raw'!BD7)</f>
        <v>160</v>
      </c>
      <c r="BH7" t="str">
        <f>IF($E7="",-1,'HCAD Raw'!BE7)</f>
        <v>1F Lazybrook, Timbergrove, Washington Corridor</v>
      </c>
      <c r="BI7" t="str">
        <f>IF($E7="",-1,'HCAD Raw'!BF7)</f>
        <v>5925.08</v>
      </c>
      <c r="BJ7" t="str">
        <f>IF($E7="",-1,'HCAD Raw'!BG7)</f>
        <v>0</v>
      </c>
      <c r="BK7" t="str">
        <f>IF($E7="",-1,'HCAD Raw'!BH7)</f>
        <v>01</v>
      </c>
      <c r="BL7" t="str">
        <f>IF($E7="",-1,'HCAD Raw'!BI7)</f>
        <v>5357A</v>
      </c>
      <c r="BM7" t="str">
        <f>IF($E7="",-1,'HCAD Raw'!BJ7)</f>
        <v>492H</v>
      </c>
      <c r="BN7" t="str">
        <f>IF($E7="",-1,'HCAD Raw'!BK7)</f>
        <v>001 040 041 042 043 044 048 061</v>
      </c>
      <c r="BO7" t="str">
        <f>IF($E7="",-1,'HCAD Raw'!BL7)</f>
        <v>Real, Commercial</v>
      </c>
      <c r="BP7" t="str">
        <f>IF($E7="",-1,'HCAD Raw'!BM7)</f>
        <v>F1</v>
      </c>
      <c r="BQ7" t="str">
        <f>IF($E7="",-1,'HCAD Raw'!BN7)</f>
        <v>Real, Commercial</v>
      </c>
      <c r="BR7" t="str">
        <f>IF($E7="",-1,'HCAD Raw'!BO7)</f>
        <v>Bar/Lounge</v>
      </c>
      <c r="BS7" t="str">
        <f>IF($E7="",-1,'HCAD Raw'!BP7)</f>
        <v>Bar/Tavern</v>
      </c>
      <c r="BT7" t="str">
        <f>IF($E7="",-1,'HCAD Raw'!BQ7)</f>
        <v>8001</v>
      </c>
      <c r="BU7" t="str">
        <f>IF($E7="",-1,'HCAD Raw'!BR7)</f>
        <v>Land Neighborhood Section 1</v>
      </c>
      <c r="BV7">
        <f>IF($E7="",-1,'HCAD Raw'!BS7)</f>
        <v>10000</v>
      </c>
      <c r="BW7" t="str">
        <f>IF($E7="",-1,'HCAD Raw'!BT7)</f>
        <v>SF</v>
      </c>
      <c r="BX7" t="str">
        <f>IF($E7="",-1,'HCAD Raw'!BU7)</f>
        <v>1.0000</v>
      </c>
      <c r="BY7" t="str">
        <f>IF($E7="",-1,'HCAD Raw'!BV7)</f>
        <v>1.0000</v>
      </c>
      <c r="BZ7" t="str">
        <f>IF($E7="",-1,'HCAD Raw'!BW7)</f>
        <v>1.0000</v>
      </c>
      <c r="CA7" t="str">
        <f>IF($E7="",-1,'HCAD Raw'!BX7)</f>
        <v>1.0000</v>
      </c>
      <c r="CB7">
        <f>IF($E7="",-1,'HCAD Raw'!BY7)</f>
        <v>75</v>
      </c>
      <c r="CC7">
        <f>IF($E7="",-1,'HCAD Raw'!BZ7)</f>
        <v>75</v>
      </c>
      <c r="CD7">
        <f>IF($E7="",-1,'HCAD Raw'!CA7)</f>
        <v>750000</v>
      </c>
      <c r="CE7">
        <f t="shared" si="74"/>
        <v>-1</v>
      </c>
      <c r="CF7" t="str">
        <f t="shared" si="75"/>
        <v>00721500000071</v>
      </c>
    </row>
    <row r="8" spans="2:84" x14ac:dyDescent="0.25">
      <c r="C8">
        <f t="shared" si="72"/>
        <v>4</v>
      </c>
      <c r="D8" t="str">
        <f t="shared" si="73"/>
        <v>00826900000061</v>
      </c>
      <c r="E8" t="str">
        <f>IF('HCAD Raw'!C8="",-1,'HCAD Raw'!C8)</f>
        <v>0082690000006</v>
      </c>
      <c r="F8" s="15" t="str">
        <f>IF(E8=-1,"",CONCATENATE(MID('HCAD Raw'!D8,6,2),"/",MID('HCAD Raw'!D8,9,2),"/",LEFT('HCAD Raw'!D8,4)))</f>
        <v>10/27/2010</v>
      </c>
      <c r="G8" t="str">
        <f>IF($E8="",-1,'HCAD Raw'!E8)</f>
        <v>SUL GARROTT LLC</v>
      </c>
      <c r="H8">
        <f>IF($E8="",-1,'HCAD Raw'!F8)</f>
        <v>0</v>
      </c>
      <c r="I8" t="str">
        <f>IF($E8="",-1,'HCAD Raw'!G8)</f>
        <v>Avi</v>
      </c>
      <c r="J8" t="str">
        <f>IF($E8="",-1,'HCAD Raw'!H8)</f>
        <v>3815 GARROTT ST 1</v>
      </c>
      <c r="K8" t="str">
        <f>IF($E8="",-1,'HCAD Raw'!I8)</f>
        <v>HOUSTON</v>
      </c>
      <c r="L8" t="str">
        <f>IF($E8="",-1,'HCAD Raw'!J8)</f>
        <v>77006</v>
      </c>
      <c r="M8">
        <f>IF($E8="",-1,'HCAD Raw'!K8)</f>
        <v>940000</v>
      </c>
      <c r="N8">
        <f>IF($E8="",-1,'HCAD Raw'!L8)</f>
        <v>1018965</v>
      </c>
      <c r="O8">
        <f>IF($E8="",-1,'HCAD Raw'!M8)</f>
        <v>1002500</v>
      </c>
      <c r="P8">
        <f>IF($E8="",-1,'HCAD Raw'!N8)</f>
        <v>0</v>
      </c>
      <c r="Q8" t="e">
        <f>IF($E8="",-1,'HCAD Raw'!#REF!)</f>
        <v>#REF!</v>
      </c>
      <c r="R8" t="str">
        <f>IF($E8="",-1,'HCAD Raw'!O8)</f>
        <v>COMMERCIAL</v>
      </c>
      <c r="S8" t="str">
        <f>IF($E8="",-1,'HCAD Raw'!P8)</f>
        <v>1</v>
      </c>
      <c r="T8" t="str">
        <f>IF($E8="",-1,'HCAD Raw'!Q8)</f>
        <v>4353</v>
      </c>
      <c r="U8" t="str">
        <f>IF($E8="",-1,'HCAD Raw'!R8)</f>
        <v>8344</v>
      </c>
      <c r="V8" t="str">
        <f>IF($E8="",-1,'HCAD Raw'!S8)</f>
        <v>C</v>
      </c>
      <c r="W8" t="str">
        <f>IF($E8="",-1,'HCAD Raw'!T8)</f>
        <v>Masonry Bearing</v>
      </c>
      <c r="X8">
        <f>IF($E8="",-1,'HCAD Raw'!U8)</f>
        <v>109923</v>
      </c>
      <c r="Y8">
        <f>IF($E8="",-1,'HCAD Raw'!V8)</f>
        <v>0</v>
      </c>
      <c r="Z8">
        <f>IF($E8="",-1,'HCAD Raw'!W8)</f>
        <v>676450</v>
      </c>
      <c r="AA8">
        <f>IF($E8="",-1,'HCAD Raw'!X8)</f>
        <v>0</v>
      </c>
      <c r="AB8" t="str">
        <f>IF($E8="",-1,'HCAD Raw'!Y8)</f>
        <v>.837500</v>
      </c>
      <c r="AC8" t="str">
        <f>IF($E8="",-1,'HCAD Raw'!Z8)</f>
        <v>D</v>
      </c>
      <c r="AD8" t="str">
        <f>IF($E8="",-1,'HCAD Raw'!AA8)</f>
        <v>Low</v>
      </c>
      <c r="AE8" t="str">
        <f>IF($E8="",-1,'HCAD Raw'!AB8)</f>
        <v>1950</v>
      </c>
      <c r="AF8" t="str">
        <f>IF($E8="",-1,'HCAD Raw'!AC8)</f>
        <v>1950</v>
      </c>
      <c r="AG8" t="str">
        <f>IF($E8="",-1,'HCAD Raw'!AD8)</f>
        <v>0</v>
      </c>
      <c r="AH8" t="str">
        <f>IF($E8="",-1,'HCAD Raw'!AE8)</f>
        <v>1951</v>
      </c>
      <c r="AI8" t="str">
        <f>IF($E8="",-1,'HCAD Raw'!AF8)</f>
        <v>HTS</v>
      </c>
      <c r="AJ8" t="str">
        <f>IF($E8="",-1,'HCAD Raw'!AG8)</f>
        <v>01/01/2004</v>
      </c>
      <c r="AK8">
        <f>IF($E8="",-1,'HCAD Raw'!AH8)</f>
        <v>0</v>
      </c>
      <c r="AL8">
        <f>IF($E8="",-1,'HCAD Raw'!AI8)</f>
        <v>8626</v>
      </c>
      <c r="AM8">
        <f>IF($E8="",-1,'HCAD Raw'!AJ8)</f>
        <v>8626</v>
      </c>
      <c r="AN8">
        <f>IF($E8="",-1,'HCAD Raw'!AK8)</f>
        <v>0</v>
      </c>
      <c r="AO8">
        <f>IF($E8="",-1,'HCAD Raw'!AL8)</f>
        <v>0</v>
      </c>
      <c r="AP8">
        <f>IF($E8="",-1,'HCAD Raw'!AM8)</f>
        <v>0</v>
      </c>
      <c r="AQ8">
        <f>IF($E8="",-1,'HCAD Raw'!AN8)</f>
        <v>8626</v>
      </c>
      <c r="AR8">
        <f>IF($E8="",-1,'HCAD Raw'!AO8)</f>
        <v>564</v>
      </c>
      <c r="AS8">
        <f>IF($E8="",-1,'HCAD Raw'!AP8)</f>
        <v>1</v>
      </c>
      <c r="AT8">
        <f>IF($E8="",-1,'HCAD Raw'!AQ8)</f>
        <v>0</v>
      </c>
      <c r="AU8">
        <f>IF($E8="",-1,'HCAD Raw'!AR8)</f>
        <v>0</v>
      </c>
      <c r="AV8">
        <f>IF($E8="",-1,'HCAD Raw'!AS8)</f>
        <v>0</v>
      </c>
      <c r="AW8" t="str">
        <f>IF($E8="",-1,'HCAD Raw'!AT8)</f>
        <v>1</v>
      </c>
      <c r="AX8">
        <f>IF($E8="",-1,'HCAD Raw'!AU8)</f>
        <v>0</v>
      </c>
      <c r="AY8">
        <f>IF($E8="",-1,'HCAD Raw'!AV8)</f>
        <v>0</v>
      </c>
      <c r="AZ8">
        <f>IF($E8="",-1,'HCAD Raw'!AW8)</f>
        <v>0</v>
      </c>
      <c r="BA8">
        <f>IF($E8="",-1,'HCAD Raw'!AX8)</f>
        <v>0</v>
      </c>
      <c r="BB8" t="str">
        <f>IF($E8="",-1,'HCAD Raw'!AY8)</f>
        <v>2</v>
      </c>
      <c r="BC8" t="str">
        <f>IF($E8="",-1,'HCAD Raw'!AZ8)</f>
        <v>LTS 8 &amp; 9 &amp; TR 6 BLK 19</v>
      </c>
      <c r="BD8" t="str">
        <f>IF($E8="",-1,'HCAD Raw'!BA8)</f>
        <v>BUTE</v>
      </c>
      <c r="BE8" t="str">
        <f>IF($E8="",-1,'HCAD Raw'!BB8)</f>
        <v>4002</v>
      </c>
      <c r="BF8" t="str">
        <f>IF($E8="",-1,'HCAD Raw'!BC8)</f>
        <v>South Main</v>
      </c>
      <c r="BG8" t="str">
        <f>IF($E8="",-1,'HCAD Raw'!BD8)</f>
        <v>163</v>
      </c>
      <c r="BH8" t="str">
        <f>IF($E8="",-1,'HCAD Raw'!BE8)</f>
        <v>1F Montrose, Fourth Ward Areas</v>
      </c>
      <c r="BI8" t="str">
        <f>IF($E8="",-1,'HCAD Raw'!BF8)</f>
        <v>5904.02</v>
      </c>
      <c r="BJ8" t="str">
        <f>IF($E8="",-1,'HCAD Raw'!BG8)</f>
        <v>0</v>
      </c>
      <c r="BK8" t="str">
        <f>IF($E8="",-1,'HCAD Raw'!BH8)</f>
        <v>01</v>
      </c>
      <c r="BL8" t="str">
        <f>IF($E8="",-1,'HCAD Raw'!BI8)</f>
        <v>5356B</v>
      </c>
      <c r="BM8" t="str">
        <f>IF($E8="",-1,'HCAD Raw'!BJ8)</f>
        <v>493S</v>
      </c>
      <c r="BN8" t="str">
        <f>IF($E8="",-1,'HCAD Raw'!BK8)</f>
        <v>001 040 041 042 043 044 048 061 930</v>
      </c>
      <c r="BO8" t="str">
        <f>IF($E8="",-1,'HCAD Raw'!BL8)</f>
        <v>Real, Commercial</v>
      </c>
      <c r="BP8" t="str">
        <f>IF($E8="",-1,'HCAD Raw'!BM8)</f>
        <v>F1</v>
      </c>
      <c r="BQ8" t="str">
        <f>IF($E8="",-1,'HCAD Raw'!BN8)</f>
        <v>Real, Commercial</v>
      </c>
      <c r="BR8" t="str">
        <f>IF($E8="",-1,'HCAD Raw'!BO8)</f>
        <v>Office Bldgs. Low-Rise (1 to 4 Stories)</v>
      </c>
      <c r="BS8" t="str">
        <f>IF($E8="",-1,'HCAD Raw'!BP8)</f>
        <v>Office Building</v>
      </c>
      <c r="BT8" t="str">
        <f>IF($E8="",-1,'HCAD Raw'!BQ8)</f>
        <v>8003</v>
      </c>
      <c r="BU8" t="str">
        <f>IF($E8="",-1,'HCAD Raw'!BR8)</f>
        <v>Land Neighborhood Section 3</v>
      </c>
      <c r="BV8">
        <f>IF($E8="",-1,'HCAD Raw'!BS8)</f>
        <v>12500</v>
      </c>
      <c r="BW8" t="str">
        <f>IF($E8="",-1,'HCAD Raw'!BT8)</f>
        <v>SF</v>
      </c>
      <c r="BX8" t="str">
        <f>IF($E8="",-1,'HCAD Raw'!BU8)</f>
        <v>1.0000</v>
      </c>
      <c r="BY8" t="str">
        <f>IF($E8="",-1,'HCAD Raw'!BV8)</f>
        <v>1.0000</v>
      </c>
      <c r="BZ8" t="str">
        <f>IF($E8="",-1,'HCAD Raw'!BW8)</f>
        <v>1.0000</v>
      </c>
      <c r="CA8" t="str">
        <f>IF($E8="",-1,'HCAD Raw'!BX8)</f>
        <v>1.0000</v>
      </c>
      <c r="CB8">
        <f>IF($E8="",-1,'HCAD Raw'!BY8)</f>
        <v>70</v>
      </c>
      <c r="CC8">
        <f>IF($E8="",-1,'HCAD Raw'!BZ8)</f>
        <v>70</v>
      </c>
      <c r="CD8">
        <f>IF($E8="",-1,'HCAD Raw'!CA8)</f>
        <v>875000</v>
      </c>
      <c r="CE8">
        <f t="shared" si="74"/>
        <v>-1</v>
      </c>
      <c r="CF8" t="str">
        <f t="shared" si="75"/>
        <v>00826900000061</v>
      </c>
    </row>
    <row r="9" spans="2:84" x14ac:dyDescent="0.25">
      <c r="C9">
        <f t="shared" si="72"/>
        <v>5</v>
      </c>
      <c r="D9" t="str">
        <f t="shared" si="73"/>
        <v>00826900000062</v>
      </c>
      <c r="E9" t="str">
        <f>IF('HCAD Raw'!C9="",-1,'HCAD Raw'!C9)</f>
        <v>0082690000006</v>
      </c>
      <c r="F9" s="15" t="str">
        <f>IF(E9=-1,"",CONCATENATE(MID('HCAD Raw'!D9,6,2),"/",MID('HCAD Raw'!D9,9,2),"/",LEFT('HCAD Raw'!D9,4)))</f>
        <v>10/27/2010</v>
      </c>
      <c r="G9" t="str">
        <f>IF($E9="",-1,'HCAD Raw'!E9)</f>
        <v>SUL GARROTT LLC</v>
      </c>
      <c r="H9">
        <f>IF($E9="",-1,'HCAD Raw'!F9)</f>
        <v>0</v>
      </c>
      <c r="I9" t="str">
        <f>IF($E9="",-1,'HCAD Raw'!G9)</f>
        <v>Avi</v>
      </c>
      <c r="J9" t="str">
        <f>IF($E9="",-1,'HCAD Raw'!H9)</f>
        <v>3815 GARROTT ST 1</v>
      </c>
      <c r="K9" t="str">
        <f>IF($E9="",-1,'HCAD Raw'!I9)</f>
        <v>HOUSTON</v>
      </c>
      <c r="L9" t="str">
        <f>IF($E9="",-1,'HCAD Raw'!J9)</f>
        <v>77006</v>
      </c>
      <c r="M9">
        <f>IF($E9="",-1,'HCAD Raw'!K9)</f>
        <v>940000</v>
      </c>
      <c r="N9">
        <f>IF($E9="",-1,'HCAD Raw'!L9)</f>
        <v>1018965</v>
      </c>
      <c r="O9">
        <f>IF($E9="",-1,'HCAD Raw'!M9)</f>
        <v>1002500</v>
      </c>
      <c r="P9">
        <f>IF($E9="",-1,'HCAD Raw'!N9)</f>
        <v>0</v>
      </c>
      <c r="Q9" t="e">
        <f>IF($E9="",-1,'HCAD Raw'!#REF!)</f>
        <v>#REF!</v>
      </c>
      <c r="R9" t="str">
        <f>IF($E9="",-1,'HCAD Raw'!O9)</f>
        <v>COMMERCIAL</v>
      </c>
      <c r="S9" t="str">
        <f>IF($E9="",-1,'HCAD Raw'!P9)</f>
        <v>2</v>
      </c>
      <c r="T9" t="str">
        <f>IF($E9="",-1,'HCAD Raw'!Q9)</f>
        <v>4301</v>
      </c>
      <c r="U9" t="str">
        <f>IF($E9="",-1,'HCAD Raw'!R9)</f>
        <v>8351</v>
      </c>
      <c r="V9" t="str">
        <f>IF($E9="",-1,'HCAD Raw'!S9)</f>
        <v>D</v>
      </c>
      <c r="W9" t="str">
        <f>IF($E9="",-1,'HCAD Raw'!T9)</f>
        <v>Wood or Light Steel</v>
      </c>
      <c r="X9">
        <f>IF($E9="",-1,'HCAD Raw'!U9)</f>
        <v>36514</v>
      </c>
      <c r="Y9">
        <f>IF($E9="",-1,'HCAD Raw'!V9)</f>
        <v>0</v>
      </c>
      <c r="Z9">
        <f>IF($E9="",-1,'HCAD Raw'!W9)</f>
        <v>160429</v>
      </c>
      <c r="AA9">
        <f>IF($E9="",-1,'HCAD Raw'!X9)</f>
        <v>0</v>
      </c>
      <c r="AB9" t="str">
        <f>IF($E9="",-1,'HCAD Raw'!Y9)</f>
        <v>.772400</v>
      </c>
      <c r="AC9" t="str">
        <f>IF($E9="",-1,'HCAD Raw'!Z9)</f>
        <v>E</v>
      </c>
      <c r="AD9" t="str">
        <f>IF($E9="",-1,'HCAD Raw'!AA9)</f>
        <v>Very Low</v>
      </c>
      <c r="AE9" t="str">
        <f>IF($E9="",-1,'HCAD Raw'!AB9)</f>
        <v>1950</v>
      </c>
      <c r="AF9" t="str">
        <f>IF($E9="",-1,'HCAD Raw'!AC9)</f>
        <v>1950</v>
      </c>
      <c r="AG9" t="str">
        <f>IF($E9="",-1,'HCAD Raw'!AD9)</f>
        <v>0</v>
      </c>
      <c r="AH9" t="str">
        <f>IF($E9="",-1,'HCAD Raw'!AE9)</f>
        <v>1951</v>
      </c>
      <c r="AI9">
        <f>IF($E9="",-1,'HCAD Raw'!AF9)</f>
        <v>0</v>
      </c>
      <c r="AJ9" t="str">
        <f>IF($E9="",-1,'HCAD Raw'!AG9)</f>
        <v>01/01/1997</v>
      </c>
      <c r="AK9">
        <f>IF($E9="",-1,'HCAD Raw'!AH9)</f>
        <v>0</v>
      </c>
      <c r="AL9">
        <f>IF($E9="",-1,'HCAD Raw'!AI9)</f>
        <v>3185</v>
      </c>
      <c r="AM9">
        <f>IF($E9="",-1,'HCAD Raw'!AJ9)</f>
        <v>3185</v>
      </c>
      <c r="AN9">
        <f>IF($E9="",-1,'HCAD Raw'!AK9)</f>
        <v>0</v>
      </c>
      <c r="AO9">
        <f>IF($E9="",-1,'HCAD Raw'!AL9)</f>
        <v>0</v>
      </c>
      <c r="AP9">
        <f>IF($E9="",-1,'HCAD Raw'!AM9)</f>
        <v>0</v>
      </c>
      <c r="AQ9">
        <f>IF($E9="",-1,'HCAD Raw'!AN9)</f>
        <v>3185</v>
      </c>
      <c r="AR9">
        <f>IF($E9="",-1,'HCAD Raw'!AO9)</f>
        <v>322</v>
      </c>
      <c r="AS9">
        <f>IF($E9="",-1,'HCAD Raw'!AP9)</f>
        <v>1</v>
      </c>
      <c r="AT9">
        <f>IF($E9="",-1,'HCAD Raw'!AQ9)</f>
        <v>0</v>
      </c>
      <c r="AU9">
        <f>IF($E9="",-1,'HCAD Raw'!AR9)</f>
        <v>0</v>
      </c>
      <c r="AV9">
        <f>IF($E9="",-1,'HCAD Raw'!AS9)</f>
        <v>0</v>
      </c>
      <c r="AW9" t="str">
        <f>IF($E9="",-1,'HCAD Raw'!AT9)</f>
        <v>1</v>
      </c>
      <c r="AX9">
        <f>IF($E9="",-1,'HCAD Raw'!AU9)</f>
        <v>0</v>
      </c>
      <c r="AY9">
        <f>IF($E9="",-1,'HCAD Raw'!AV9)</f>
        <v>0</v>
      </c>
      <c r="AZ9">
        <f>IF($E9="",-1,'HCAD Raw'!AW9)</f>
        <v>0</v>
      </c>
      <c r="BA9">
        <f>IF($E9="",-1,'HCAD Raw'!AX9)</f>
        <v>0</v>
      </c>
      <c r="BB9" t="str">
        <f>IF($E9="",-1,'HCAD Raw'!AY9)</f>
        <v>2</v>
      </c>
      <c r="BC9" t="str">
        <f>IF($E9="",-1,'HCAD Raw'!AZ9)</f>
        <v>LTS 8 &amp; 9 &amp; TR 6 BLK 19</v>
      </c>
      <c r="BD9" t="str">
        <f>IF($E9="",-1,'HCAD Raw'!BA9)</f>
        <v>BUTE</v>
      </c>
      <c r="BE9" t="str">
        <f>IF($E9="",-1,'HCAD Raw'!BB9)</f>
        <v>4002</v>
      </c>
      <c r="BF9" t="str">
        <f>IF($E9="",-1,'HCAD Raw'!BC9)</f>
        <v>South Main</v>
      </c>
      <c r="BG9" t="str">
        <f>IF($E9="",-1,'HCAD Raw'!BD9)</f>
        <v>163</v>
      </c>
      <c r="BH9" t="str">
        <f>IF($E9="",-1,'HCAD Raw'!BE9)</f>
        <v>1F Montrose, Fourth Ward Areas</v>
      </c>
      <c r="BI9" t="str">
        <f>IF($E9="",-1,'HCAD Raw'!BF9)</f>
        <v>5904.02</v>
      </c>
      <c r="BJ9" t="str">
        <f>IF($E9="",-1,'HCAD Raw'!BG9)</f>
        <v>0</v>
      </c>
      <c r="BK9" t="str">
        <f>IF($E9="",-1,'HCAD Raw'!BH9)</f>
        <v>01</v>
      </c>
      <c r="BL9" t="str">
        <f>IF($E9="",-1,'HCAD Raw'!BI9)</f>
        <v>5356B</v>
      </c>
      <c r="BM9" t="str">
        <f>IF($E9="",-1,'HCAD Raw'!BJ9)</f>
        <v>493S</v>
      </c>
      <c r="BN9" t="str">
        <f>IF($E9="",-1,'HCAD Raw'!BK9)</f>
        <v>001 040 041 042 043 044 048 061 930</v>
      </c>
      <c r="BO9" t="str">
        <f>IF($E9="",-1,'HCAD Raw'!BL9)</f>
        <v>Real, Commercial</v>
      </c>
      <c r="BP9" t="str">
        <f>IF($E9="",-1,'HCAD Raw'!BM9)</f>
        <v>F1</v>
      </c>
      <c r="BQ9" t="str">
        <f>IF($E9="",-1,'HCAD Raw'!BN9)</f>
        <v>Real, Commercial</v>
      </c>
      <c r="BR9" t="str">
        <f>IF($E9="",-1,'HCAD Raw'!BO9)</f>
        <v>Res. Struct. Or Conversion</v>
      </c>
      <c r="BS9" t="str">
        <f>IF($E9="",-1,'HCAD Raw'!BP9)</f>
        <v>Single-Family Residence</v>
      </c>
      <c r="BT9" t="str">
        <f>IF($E9="",-1,'HCAD Raw'!BQ9)</f>
        <v>8003</v>
      </c>
      <c r="BU9" t="str">
        <f>IF($E9="",-1,'HCAD Raw'!BR9)</f>
        <v>Land Neighborhood Section 3</v>
      </c>
      <c r="BV9">
        <f>IF($E9="",-1,'HCAD Raw'!BS9)</f>
        <v>12500</v>
      </c>
      <c r="BW9" t="str">
        <f>IF($E9="",-1,'HCAD Raw'!BT9)</f>
        <v>SF</v>
      </c>
      <c r="BX9" t="str">
        <f>IF($E9="",-1,'HCAD Raw'!BU9)</f>
        <v>1.0000</v>
      </c>
      <c r="BY9" t="str">
        <f>IF($E9="",-1,'HCAD Raw'!BV9)</f>
        <v>1.0000</v>
      </c>
      <c r="BZ9" t="str">
        <f>IF($E9="",-1,'HCAD Raw'!BW9)</f>
        <v>1.0000</v>
      </c>
      <c r="CA9" t="str">
        <f>IF($E9="",-1,'HCAD Raw'!BX9)</f>
        <v>1.0000</v>
      </c>
      <c r="CB9">
        <f>IF($E9="",-1,'HCAD Raw'!BY9)</f>
        <v>70</v>
      </c>
      <c r="CC9">
        <f>IF($E9="",-1,'HCAD Raw'!BZ9)</f>
        <v>70</v>
      </c>
      <c r="CD9">
        <f>IF($E9="",-1,'HCAD Raw'!CA9)</f>
        <v>875000</v>
      </c>
      <c r="CE9">
        <f t="shared" si="74"/>
        <v>-1</v>
      </c>
      <c r="CF9" t="str">
        <f t="shared" si="75"/>
        <v>00826900000062</v>
      </c>
    </row>
    <row r="10" spans="2:84" x14ac:dyDescent="0.25">
      <c r="C10">
        <f t="shared" si="72"/>
        <v>6</v>
      </c>
      <c r="D10" t="str">
        <f t="shared" si="73"/>
        <v>01017200000041</v>
      </c>
      <c r="E10" t="str">
        <f>IF('HCAD Raw'!C10="",-1,'HCAD Raw'!C10)</f>
        <v>0101720000004</v>
      </c>
      <c r="F10" s="15" t="str">
        <f>IF(E10=-1,"",CONCATENATE(MID('HCAD Raw'!D10,6,2),"/",MID('HCAD Raw'!D10,9,2),"/",LEFT('HCAD Raw'!D10,4)))</f>
        <v>12/31/2008</v>
      </c>
      <c r="G10" t="str">
        <f>IF($E10="",-1,'HCAD Raw'!E10)</f>
        <v>5820 WASHINGTON LTD</v>
      </c>
      <c r="H10" t="str">
        <f>IF($E10="",-1,'HCAD Raw'!F10)</f>
        <v>THE BLUE FISH JAPANESE RESTAURANT</v>
      </c>
      <c r="I10" t="str">
        <f>IF($E10="",-1,'HCAD Raw'!G10)</f>
        <v>Avi</v>
      </c>
      <c r="J10" t="str">
        <f>IF($E10="",-1,'HCAD Raw'!H10)</f>
        <v>5820 WASHINGTON AVE</v>
      </c>
      <c r="K10" t="str">
        <f>IF($E10="",-1,'HCAD Raw'!I10)</f>
        <v>HOUSTON</v>
      </c>
      <c r="L10" t="str">
        <f>IF($E10="",-1,'HCAD Raw'!J10)</f>
        <v>77007</v>
      </c>
      <c r="M10">
        <f>IF($E10="",-1,'HCAD Raw'!K10)</f>
        <v>2976895</v>
      </c>
      <c r="N10">
        <f>IF($E10="",-1,'HCAD Raw'!L10)</f>
        <v>3435882</v>
      </c>
      <c r="O10">
        <f>IF($E10="",-1,'HCAD Raw'!M10)</f>
        <v>3100000</v>
      </c>
      <c r="P10">
        <f>IF($E10="",-1,'HCAD Raw'!N10)</f>
        <v>0</v>
      </c>
      <c r="Q10" t="e">
        <f>IF($E10="",-1,'HCAD Raw'!#REF!)</f>
        <v>#REF!</v>
      </c>
      <c r="R10" t="str">
        <f>IF($E10="",-1,'HCAD Raw'!O10)</f>
        <v>COMMERCIAL</v>
      </c>
      <c r="S10" t="str">
        <f>IF($E10="",-1,'HCAD Raw'!P10)</f>
        <v>1</v>
      </c>
      <c r="T10" t="str">
        <f>IF($E10="",-1,'HCAD Raw'!Q10)</f>
        <v>4374</v>
      </c>
      <c r="U10" t="str">
        <f>IF($E10="",-1,'HCAD Raw'!R10)</f>
        <v>8460</v>
      </c>
      <c r="V10" t="str">
        <f>IF($E10="",-1,'HCAD Raw'!S10)</f>
        <v>C</v>
      </c>
      <c r="W10" t="str">
        <f>IF($E10="",-1,'HCAD Raw'!T10)</f>
        <v>Masonry Bearing</v>
      </c>
      <c r="X10">
        <f>IF($E10="",-1,'HCAD Raw'!U10)</f>
        <v>714574</v>
      </c>
      <c r="Y10">
        <f>IF($E10="",-1,'HCAD Raw'!V10)</f>
        <v>0</v>
      </c>
      <c r="Z10">
        <f>IF($E10="",-1,'HCAD Raw'!W10)</f>
        <v>1066528</v>
      </c>
      <c r="AA10">
        <f>IF($E10="",-1,'HCAD Raw'!X10)</f>
        <v>0</v>
      </c>
      <c r="AB10" t="str">
        <f>IF($E10="",-1,'HCAD Raw'!Y10)</f>
        <v>.330000</v>
      </c>
      <c r="AC10" t="str">
        <f>IF($E10="",-1,'HCAD Raw'!Z10)</f>
        <v>C</v>
      </c>
      <c r="AD10" t="str">
        <f>IF($E10="",-1,'HCAD Raw'!AA10)</f>
        <v>Average</v>
      </c>
      <c r="AE10" t="str">
        <f>IF($E10="",-1,'HCAD Raw'!AB10)</f>
        <v>1980</v>
      </c>
      <c r="AF10" t="str">
        <f>IF($E10="",-1,'HCAD Raw'!AC10)</f>
        <v>2001</v>
      </c>
      <c r="AG10" t="str">
        <f>IF($E10="",-1,'HCAD Raw'!AD10)</f>
        <v>2009</v>
      </c>
      <c r="AH10" t="str">
        <f>IF($E10="",-1,'HCAD Raw'!AE10)</f>
        <v>1981</v>
      </c>
      <c r="AI10" t="str">
        <f>IF($E10="",-1,'HCAD Raw'!AF10)</f>
        <v>ARB</v>
      </c>
      <c r="AJ10" t="str">
        <f>IF($E10="",-1,'HCAD Raw'!AG10)</f>
        <v>01/01/2004</v>
      </c>
      <c r="AK10">
        <f>IF($E10="",-1,'HCAD Raw'!AH10)</f>
        <v>0</v>
      </c>
      <c r="AL10">
        <f>IF($E10="",-1,'HCAD Raw'!AI10)</f>
        <v>18900</v>
      </c>
      <c r="AM10">
        <f>IF($E10="",-1,'HCAD Raw'!AJ10)</f>
        <v>19360</v>
      </c>
      <c r="AN10">
        <f>IF($E10="",-1,'HCAD Raw'!AK10)</f>
        <v>0</v>
      </c>
      <c r="AO10">
        <f>IF($E10="",-1,'HCAD Raw'!AL10)</f>
        <v>0</v>
      </c>
      <c r="AP10">
        <f>IF($E10="",-1,'HCAD Raw'!AM10)</f>
        <v>0</v>
      </c>
      <c r="AQ10">
        <f>IF($E10="",-1,'HCAD Raw'!AN10)</f>
        <v>18900</v>
      </c>
      <c r="AR10">
        <f>IF($E10="",-1,'HCAD Raw'!AO10)</f>
        <v>0</v>
      </c>
      <c r="AS10">
        <f>IF($E10="",-1,'HCAD Raw'!AP10)</f>
        <v>1</v>
      </c>
      <c r="AT10">
        <f>IF($E10="",-1,'HCAD Raw'!AQ10)</f>
        <v>0</v>
      </c>
      <c r="AU10">
        <f>IF($E10="",-1,'HCAD Raw'!AR10)</f>
        <v>0</v>
      </c>
      <c r="AV10">
        <f>IF($E10="",-1,'HCAD Raw'!AS10)</f>
        <v>0</v>
      </c>
      <c r="AW10">
        <f>IF($E10="",-1,'HCAD Raw'!AT10)</f>
        <v>0</v>
      </c>
      <c r="AX10">
        <f>IF($E10="",-1,'HCAD Raw'!AU10)</f>
        <v>0</v>
      </c>
      <c r="AY10">
        <f>IF($E10="",-1,'HCAD Raw'!AV10)</f>
        <v>0</v>
      </c>
      <c r="AZ10">
        <f>IF($E10="",-1,'HCAD Raw'!AW10)</f>
        <v>0</v>
      </c>
      <c r="BA10">
        <f>IF($E10="",-1,'HCAD Raw'!AX10)</f>
        <v>0</v>
      </c>
      <c r="BB10" t="str">
        <f>IF($E10="",-1,'HCAD Raw'!AY10)</f>
        <v>20</v>
      </c>
      <c r="BC10" t="str">
        <f>IF($E10="",-1,'HCAD Raw'!AZ10)</f>
        <v>LTS 1 THRU 6 BLK 4</v>
      </c>
      <c r="BD10" t="str">
        <f>IF($E10="",-1,'HCAD Raw'!BA10)</f>
        <v>LTS 17 18 19 &amp; 20 BLK 12</v>
      </c>
      <c r="BE10" t="str">
        <f>IF($E10="",-1,'HCAD Raw'!BB10)</f>
        <v>5020</v>
      </c>
      <c r="BF10" t="str">
        <f>IF($E10="",-1,'HCAD Raw'!BC10)</f>
        <v>Heights</v>
      </c>
      <c r="BG10" t="str">
        <f>IF($E10="",-1,'HCAD Raw'!BD10)</f>
        <v>160</v>
      </c>
      <c r="BH10" t="str">
        <f>IF($E10="",-1,'HCAD Raw'!BE10)</f>
        <v>1F Lazybrook, Timbergrove, Washington Corridor</v>
      </c>
      <c r="BI10" t="str">
        <f>IF($E10="",-1,'HCAD Raw'!BF10)</f>
        <v>5925.03</v>
      </c>
      <c r="BJ10" t="str">
        <f>IF($E10="",-1,'HCAD Raw'!BG10)</f>
        <v>0</v>
      </c>
      <c r="BK10" t="str">
        <f>IF($E10="",-1,'HCAD Raw'!BH10)</f>
        <v>01</v>
      </c>
      <c r="BL10">
        <f>IF($E10="",-1,'HCAD Raw'!BI10)</f>
        <v>0</v>
      </c>
      <c r="BM10" t="str">
        <f>IF($E10="",-1,'HCAD Raw'!BJ10)</f>
        <v>492G</v>
      </c>
      <c r="BN10" t="str">
        <f>IF($E10="",-1,'HCAD Raw'!BK10)</f>
        <v>001 040 041 042 043 044 048 061</v>
      </c>
      <c r="BO10" t="str">
        <f>IF($E10="",-1,'HCAD Raw'!BL10)</f>
        <v>Real, Commercial</v>
      </c>
      <c r="BP10" t="str">
        <f>IF($E10="",-1,'HCAD Raw'!BM10)</f>
        <v>F1</v>
      </c>
      <c r="BQ10" t="str">
        <f>IF($E10="",-1,'HCAD Raw'!BN10)</f>
        <v>Real, Commercial</v>
      </c>
      <c r="BR10" t="str">
        <f>IF($E10="",-1,'HCAD Raw'!BO10)</f>
        <v>Retail Multi-Occupancy</v>
      </c>
      <c r="BS10" t="str">
        <f>IF($E10="",-1,'HCAD Raw'!BP10)</f>
        <v>Shell, Neigh. Shop. Ctr.</v>
      </c>
      <c r="BT10" t="str">
        <f>IF($E10="",-1,'HCAD Raw'!BQ10)</f>
        <v>8001</v>
      </c>
      <c r="BU10" t="str">
        <f>IF($E10="",-1,'HCAD Raw'!BR10)</f>
        <v>Land Neighborhood Section 1</v>
      </c>
      <c r="BV10">
        <f>IF($E10="",-1,'HCAD Raw'!BS10)</f>
        <v>41508</v>
      </c>
      <c r="BW10" t="str">
        <f>IF($E10="",-1,'HCAD Raw'!BT10)</f>
        <v>SF</v>
      </c>
      <c r="BX10" t="str">
        <f>IF($E10="",-1,'HCAD Raw'!BU10)</f>
        <v>1.0000</v>
      </c>
      <c r="BY10" t="str">
        <f>IF($E10="",-1,'HCAD Raw'!BV10)</f>
        <v>1.0000</v>
      </c>
      <c r="BZ10" t="str">
        <f>IF($E10="",-1,'HCAD Raw'!BW10)</f>
        <v>1.0000</v>
      </c>
      <c r="CA10" t="str">
        <f>IF($E10="",-1,'HCAD Raw'!BX10)</f>
        <v>1.0000</v>
      </c>
      <c r="CB10">
        <f>IF($E10="",-1,'HCAD Raw'!BY10)</f>
        <v>75</v>
      </c>
      <c r="CC10">
        <f>IF($E10="",-1,'HCAD Raw'!BZ10)</f>
        <v>75</v>
      </c>
      <c r="CD10">
        <f>IF($E10="",-1,'HCAD Raw'!CA10)</f>
        <v>3113100</v>
      </c>
      <c r="CE10">
        <f t="shared" si="74"/>
        <v>-1</v>
      </c>
      <c r="CF10" t="str">
        <f t="shared" si="75"/>
        <v>01017200000041</v>
      </c>
    </row>
    <row r="11" spans="2:84" x14ac:dyDescent="0.25">
      <c r="C11">
        <f t="shared" si="72"/>
        <v>7</v>
      </c>
      <c r="D11" t="str">
        <f t="shared" si="73"/>
        <v>01131900001021</v>
      </c>
      <c r="E11" t="str">
        <f>IF('HCAD Raw'!C11="",-1,'HCAD Raw'!C11)</f>
        <v>0113190000102</v>
      </c>
      <c r="F11" s="15" t="str">
        <f>IF(E11=-1,"",CONCATENATE(MID('HCAD Raw'!D11,6,2),"/",MID('HCAD Raw'!D11,9,2),"/",LEFT('HCAD Raw'!D11,4)))</f>
        <v>07/02/2014</v>
      </c>
      <c r="G11" t="str">
        <f>IF($E11="",-1,'HCAD Raw'!E11)</f>
        <v>WEAVER POLLY JEAN</v>
      </c>
      <c r="H11" t="str">
        <f>IF($E11="",-1,'HCAD Raw'!F11)</f>
        <v>WEAVER ELEC &amp; SUMMIT REALSTATE</v>
      </c>
      <c r="I11">
        <f>IF($E11="",-1,'HCAD Raw'!G11)</f>
        <v>0</v>
      </c>
      <c r="J11" t="str">
        <f>IF($E11="",-1,'HCAD Raw'!H11)</f>
        <v>2309 CENTER ST 3</v>
      </c>
      <c r="K11" t="str">
        <f>IF($E11="",-1,'HCAD Raw'!I11)</f>
        <v>DEER PARK</v>
      </c>
      <c r="L11" t="str">
        <f>IF($E11="",-1,'HCAD Raw'!J11)</f>
        <v>77536</v>
      </c>
      <c r="M11">
        <f>IF($E11="",-1,'HCAD Raw'!K11)</f>
        <v>673381</v>
      </c>
      <c r="N11">
        <f>IF($E11="",-1,'HCAD Raw'!L11)</f>
        <v>780066</v>
      </c>
      <c r="O11">
        <f>IF($E11="",-1,'HCAD Raw'!M11)</f>
        <v>653660</v>
      </c>
      <c r="P11">
        <f>IF($E11="",-1,'HCAD Raw'!N11)</f>
        <v>0</v>
      </c>
      <c r="Q11" t="e">
        <f>IF($E11="",-1,'HCAD Raw'!#REF!)</f>
        <v>#REF!</v>
      </c>
      <c r="R11" t="str">
        <f>IF($E11="",-1,'HCAD Raw'!O11)</f>
        <v>COMMERCIAL</v>
      </c>
      <c r="S11" t="str">
        <f>IF($E11="",-1,'HCAD Raw'!P11)</f>
        <v>1</v>
      </c>
      <c r="T11" t="str">
        <f>IF($E11="",-1,'HCAD Raw'!Q11)</f>
        <v>4374</v>
      </c>
      <c r="U11" t="str">
        <f>IF($E11="",-1,'HCAD Raw'!R11)</f>
        <v>8412</v>
      </c>
      <c r="V11" t="str">
        <f>IF($E11="",-1,'HCAD Raw'!S11)</f>
        <v>C</v>
      </c>
      <c r="W11" t="str">
        <f>IF($E11="",-1,'HCAD Raw'!T11)</f>
        <v>Masonry Bearing</v>
      </c>
      <c r="X11">
        <f>IF($E11="",-1,'HCAD Raw'!U11)</f>
        <v>0</v>
      </c>
      <c r="Y11">
        <f>IF($E11="",-1,'HCAD Raw'!V11)</f>
        <v>0</v>
      </c>
      <c r="Z11">
        <f>IF($E11="",-1,'HCAD Raw'!W11)</f>
        <v>521537</v>
      </c>
      <c r="AA11">
        <f>IF($E11="",-1,'HCAD Raw'!X11)</f>
        <v>0</v>
      </c>
      <c r="AB11" t="str">
        <f>IF($E11="",-1,'HCAD Raw'!Y11)</f>
        <v>.290000</v>
      </c>
      <c r="AC11" t="str">
        <f>IF($E11="",-1,'HCAD Raw'!Z11)</f>
        <v>B</v>
      </c>
      <c r="AD11" t="str">
        <f>IF($E11="",-1,'HCAD Raw'!AA11)</f>
        <v>Good</v>
      </c>
      <c r="AE11" t="str">
        <f>IF($E11="",-1,'HCAD Raw'!AB11)</f>
        <v>1998</v>
      </c>
      <c r="AF11" t="str">
        <f>IF($E11="",-1,'HCAD Raw'!AC11)</f>
        <v>2002</v>
      </c>
      <c r="AG11" t="str">
        <f>IF($E11="",-1,'HCAD Raw'!AD11)</f>
        <v>2006</v>
      </c>
      <c r="AH11" t="str">
        <f>IF($E11="",-1,'HCAD Raw'!AE11)</f>
        <v>1999</v>
      </c>
      <c r="AI11" t="str">
        <f>IF($E11="",-1,'HCAD Raw'!AF11)</f>
        <v>213</v>
      </c>
      <c r="AJ11" t="str">
        <f>IF($E11="",-1,'HCAD Raw'!AG11)</f>
        <v>01/01/2004</v>
      </c>
      <c r="AK11" t="str">
        <f>IF($E11="",-1,'HCAD Raw'!AH11)</f>
        <v>XF DETACHED GARAGE IN REAR.</v>
      </c>
      <c r="AL11">
        <f>IF($E11="",-1,'HCAD Raw'!AI11)</f>
        <v>4876</v>
      </c>
      <c r="AM11">
        <f>IF($E11="",-1,'HCAD Raw'!AJ11)</f>
        <v>5300</v>
      </c>
      <c r="AN11">
        <f>IF($E11="",-1,'HCAD Raw'!AK11)</f>
        <v>0</v>
      </c>
      <c r="AO11">
        <f>IF($E11="",-1,'HCAD Raw'!AL11)</f>
        <v>0</v>
      </c>
      <c r="AP11">
        <f>IF($E11="",-1,'HCAD Raw'!AM11)</f>
        <v>0</v>
      </c>
      <c r="AQ11">
        <f>IF($E11="",-1,'HCAD Raw'!AN11)</f>
        <v>4876</v>
      </c>
      <c r="AR11">
        <f>IF($E11="",-1,'HCAD Raw'!AO11)</f>
        <v>304</v>
      </c>
      <c r="AS11">
        <f>IF($E11="",-1,'HCAD Raw'!AP11)</f>
        <v>1</v>
      </c>
      <c r="AT11" t="str">
        <f>IF($E11="",-1,'HCAD Raw'!AQ11)</f>
        <v>20</v>
      </c>
      <c r="AU11" t="str">
        <f>IF($E11="",-1,'HCAD Raw'!AR11)</f>
        <v>Rtl - Multi Occupancy</v>
      </c>
      <c r="AV11">
        <f>IF($E11="",-1,'HCAD Raw'!AS11)</f>
        <v>0</v>
      </c>
      <c r="AW11" t="str">
        <f>IF($E11="",-1,'HCAD Raw'!AT11)</f>
        <v>3</v>
      </c>
      <c r="AX11">
        <f>IF($E11="",-1,'HCAD Raw'!AU11)</f>
        <v>4875</v>
      </c>
      <c r="AY11">
        <f>IF($E11="",-1,'HCAD Raw'!AV11)</f>
        <v>0</v>
      </c>
      <c r="AZ11">
        <f>IF($E11="",-1,'HCAD Raw'!AW11)</f>
        <v>0</v>
      </c>
      <c r="BA11">
        <f>IF($E11="",-1,'HCAD Raw'!AX11)</f>
        <v>78000</v>
      </c>
      <c r="BB11" t="str">
        <f>IF($E11="",-1,'HCAD Raw'!AY11)</f>
        <v>8</v>
      </c>
      <c r="BC11" t="str">
        <f>IF($E11="",-1,'HCAD Raw'!AZ11)</f>
        <v>TR 102S</v>
      </c>
      <c r="BD11" t="str">
        <f>IF($E11="",-1,'HCAD Raw'!BA11)</f>
        <v>DEER PARK OUTLOTS</v>
      </c>
      <c r="BE11" t="str">
        <f>IF($E11="",-1,'HCAD Raw'!BB11)</f>
        <v>5008</v>
      </c>
      <c r="BF11" t="str">
        <f>IF($E11="",-1,'HCAD Raw'!BC11)</f>
        <v>Inner Southeast</v>
      </c>
      <c r="BG11" t="str">
        <f>IF($E11="",-1,'HCAD Raw'!BD11)</f>
        <v>200</v>
      </c>
      <c r="BH11" t="str">
        <f>IF($E11="",-1,'HCAD Raw'!BE11)</f>
        <v>ISD 02 - Deer Park ISD</v>
      </c>
      <c r="BI11" t="str">
        <f>IF($E11="",-1,'HCAD Raw'!BF11)</f>
        <v>9000.01</v>
      </c>
      <c r="BJ11" t="str">
        <f>IF($E11="",-1,'HCAD Raw'!BG11)</f>
        <v>0</v>
      </c>
      <c r="BK11" t="str">
        <f>IF($E11="",-1,'HCAD Raw'!BH11)</f>
        <v>02</v>
      </c>
      <c r="BL11" t="str">
        <f>IF($E11="",-1,'HCAD Raw'!BI11)</f>
        <v>6054A</v>
      </c>
      <c r="BM11" t="str">
        <f>IF($E11="",-1,'HCAD Raw'!BJ11)</f>
        <v>538P</v>
      </c>
      <c r="BN11" t="str">
        <f>IF($E11="",-1,'HCAD Raw'!BK11)</f>
        <v>002 040 041 042 043 044 047 054</v>
      </c>
      <c r="BO11" t="str">
        <f>IF($E11="",-1,'HCAD Raw'!BL11)</f>
        <v>Real, Commercial</v>
      </c>
      <c r="BP11" t="str">
        <f>IF($E11="",-1,'HCAD Raw'!BM11)</f>
        <v>F1</v>
      </c>
      <c r="BQ11" t="str">
        <f>IF($E11="",-1,'HCAD Raw'!BN11)</f>
        <v>Real, Commercial</v>
      </c>
      <c r="BR11" t="str">
        <f>IF($E11="",-1,'HCAD Raw'!BO11)</f>
        <v>Retail Multi-Occupancy</v>
      </c>
      <c r="BS11" t="str">
        <f>IF($E11="",-1,'HCAD Raw'!BP11)</f>
        <v>Neighborhood Shopping Ctr</v>
      </c>
      <c r="BT11" t="str">
        <f>IF($E11="",-1,'HCAD Raw'!BQ11)</f>
        <v>8002</v>
      </c>
      <c r="BU11" t="str">
        <f>IF($E11="",-1,'HCAD Raw'!BR11)</f>
        <v>Land Neighborhood Section 2</v>
      </c>
      <c r="BV11">
        <f>IF($E11="",-1,'HCAD Raw'!BS11)</f>
        <v>20400</v>
      </c>
      <c r="BW11" t="str">
        <f>IF($E11="",-1,'HCAD Raw'!BT11)</f>
        <v>SF</v>
      </c>
      <c r="BX11" t="str">
        <f>IF($E11="",-1,'HCAD Raw'!BU11)</f>
        <v>1.0000</v>
      </c>
      <c r="BY11" t="str">
        <f>IF($E11="",-1,'HCAD Raw'!BV11)</f>
        <v>1.0000</v>
      </c>
      <c r="BZ11" t="str">
        <f>IF($E11="",-1,'HCAD Raw'!BW11)</f>
        <v>1.0000</v>
      </c>
      <c r="CA11" t="str">
        <f>IF($E11="",-1,'HCAD Raw'!BX11)</f>
        <v>1.0000</v>
      </c>
      <c r="CB11">
        <f>IF($E11="",-1,'HCAD Raw'!BY11)</f>
        <v>8</v>
      </c>
      <c r="CC11">
        <f>IF($E11="",-1,'HCAD Raw'!BZ11)</f>
        <v>8</v>
      </c>
      <c r="CD11">
        <f>IF($E11="",-1,'HCAD Raw'!CA11)</f>
        <v>173400</v>
      </c>
      <c r="CE11" t="str">
        <f t="shared" si="74"/>
        <v>01131900001021</v>
      </c>
      <c r="CF11">
        <f t="shared" si="75"/>
        <v>-1</v>
      </c>
    </row>
    <row r="12" spans="2:84" x14ac:dyDescent="0.25">
      <c r="C12">
        <f t="shared" si="72"/>
        <v>8</v>
      </c>
      <c r="D12" t="str">
        <f t="shared" si="73"/>
        <v>01309901900061</v>
      </c>
      <c r="E12" t="str">
        <f>IF('HCAD Raw'!C12="",-1,'HCAD Raw'!C12)</f>
        <v>0130990190006</v>
      </c>
      <c r="F12" s="15" t="str">
        <f>IF(E12=-1,"",CONCATENATE(MID('HCAD Raw'!D12,6,2),"/",MID('HCAD Raw'!D12,9,2),"/",LEFT('HCAD Raw'!D12,4)))</f>
        <v>12/31/2008</v>
      </c>
      <c r="G12" t="str">
        <f>IF($E12="",-1,'HCAD Raw'!E12)</f>
        <v>EAST END HOLDINGS LTD</v>
      </c>
      <c r="H12" t="str">
        <f>IF($E12="",-1,'HCAD Raw'!F12)</f>
        <v>G &amp; O TRUCK REPAIR</v>
      </c>
      <c r="I12" t="str">
        <f>IF($E12="",-1,'HCAD Raw'!G12)</f>
        <v>Avi</v>
      </c>
      <c r="J12" t="str">
        <f>IF($E12="",-1,'HCAD Raw'!H12)</f>
        <v>5304 NAVIGATION BLVD</v>
      </c>
      <c r="K12" t="str">
        <f>IF($E12="",-1,'HCAD Raw'!I12)</f>
        <v>HOUSTON</v>
      </c>
      <c r="L12" t="str">
        <f>IF($E12="",-1,'HCAD Raw'!J12)</f>
        <v>77011</v>
      </c>
      <c r="M12">
        <f>IF($E12="",-1,'HCAD Raw'!K12)</f>
        <v>110000</v>
      </c>
      <c r="N12">
        <f>IF($E12="",-1,'HCAD Raw'!L12)</f>
        <v>143956</v>
      </c>
      <c r="O12">
        <f>IF($E12="",-1,'HCAD Raw'!M12)</f>
        <v>137530</v>
      </c>
      <c r="P12">
        <f>IF($E12="",-1,'HCAD Raw'!N12)</f>
        <v>0</v>
      </c>
      <c r="Q12" t="e">
        <f>IF($E12="",-1,'HCAD Raw'!#REF!)</f>
        <v>#REF!</v>
      </c>
      <c r="R12" t="str">
        <f>IF($E12="",-1,'HCAD Raw'!O12)</f>
        <v>COMMERCIAL</v>
      </c>
      <c r="S12" t="str">
        <f>IF($E12="",-1,'HCAD Raw'!P12)</f>
        <v>1</v>
      </c>
      <c r="T12" t="str">
        <f>IF($E12="",-1,'HCAD Raw'!Q12)</f>
        <v>4399</v>
      </c>
      <c r="U12" t="str">
        <f>IF($E12="",-1,'HCAD Raw'!R12)</f>
        <v>8454</v>
      </c>
      <c r="V12" t="str">
        <f>IF($E12="",-1,'HCAD Raw'!S12)</f>
        <v>S</v>
      </c>
      <c r="W12" t="str">
        <f>IF($E12="",-1,'HCAD Raw'!T12)</f>
        <v>Open Steel Skeleton</v>
      </c>
      <c r="X12">
        <f>IF($E12="",-1,'HCAD Raw'!U12)</f>
        <v>54303</v>
      </c>
      <c r="Y12">
        <f>IF($E12="",-1,'HCAD Raw'!V12)</f>
        <v>0</v>
      </c>
      <c r="Z12">
        <f>IF($E12="",-1,'HCAD Raw'!W12)</f>
        <v>108606</v>
      </c>
      <c r="AA12">
        <f>IF($E12="",-1,'HCAD Raw'!X12)</f>
        <v>0</v>
      </c>
      <c r="AB12" t="str">
        <f>IF($E12="",-1,'HCAD Raw'!Y12)</f>
        <v>.500000</v>
      </c>
      <c r="AC12" t="str">
        <f>IF($E12="",-1,'HCAD Raw'!Z12)</f>
        <v>C</v>
      </c>
      <c r="AD12" t="str">
        <f>IF($E12="",-1,'HCAD Raw'!AA12)</f>
        <v>Average</v>
      </c>
      <c r="AE12" t="str">
        <f>IF($E12="",-1,'HCAD Raw'!AB12)</f>
        <v>1979</v>
      </c>
      <c r="AF12" t="str">
        <f>IF($E12="",-1,'HCAD Raw'!AC12)</f>
        <v>1979</v>
      </c>
      <c r="AG12" t="str">
        <f>IF($E12="",-1,'HCAD Raw'!AD12)</f>
        <v>0</v>
      </c>
      <c r="AH12" t="str">
        <f>IF($E12="",-1,'HCAD Raw'!AE12)</f>
        <v>1980</v>
      </c>
      <c r="AI12" t="str">
        <f>IF($E12="",-1,'HCAD Raw'!AF12)</f>
        <v>HTS</v>
      </c>
      <c r="AJ12" t="str">
        <f>IF($E12="",-1,'HCAD Raw'!AG12)</f>
        <v>01/01/2004</v>
      </c>
      <c r="AK12" t="str">
        <f>IF($E12="",-1,'HCAD Raw'!AH12)</f>
        <v>PER PICT. REVIEW F/2019 - CORR SKETCH OF BLDG</v>
      </c>
      <c r="AL12">
        <f>IF($E12="",-1,'HCAD Raw'!AI12)</f>
        <v>2890</v>
      </c>
      <c r="AM12">
        <f>IF($E12="",-1,'HCAD Raw'!AJ12)</f>
        <v>2890</v>
      </c>
      <c r="AN12">
        <f>IF($E12="",-1,'HCAD Raw'!AK12)</f>
        <v>0</v>
      </c>
      <c r="AO12">
        <f>IF($E12="",-1,'HCAD Raw'!AL12)</f>
        <v>0</v>
      </c>
      <c r="AP12">
        <f>IF($E12="",-1,'HCAD Raw'!AM12)</f>
        <v>0</v>
      </c>
      <c r="AQ12">
        <f>IF($E12="",-1,'HCAD Raw'!AN12)</f>
        <v>2890</v>
      </c>
      <c r="AR12">
        <f>IF($E12="",-1,'HCAD Raw'!AO12)</f>
        <v>238</v>
      </c>
      <c r="AS12">
        <f>IF($E12="",-1,'HCAD Raw'!AP12)</f>
        <v>1</v>
      </c>
      <c r="AT12">
        <f>IF($E12="",-1,'HCAD Raw'!AQ12)</f>
        <v>0</v>
      </c>
      <c r="AU12">
        <f>IF($E12="",-1,'HCAD Raw'!AR12)</f>
        <v>0</v>
      </c>
      <c r="AV12">
        <f>IF($E12="",-1,'HCAD Raw'!AS12)</f>
        <v>0</v>
      </c>
      <c r="AW12">
        <f>IF($E12="",-1,'HCAD Raw'!AT12)</f>
        <v>0</v>
      </c>
      <c r="AX12">
        <f>IF($E12="",-1,'HCAD Raw'!AU12)</f>
        <v>0</v>
      </c>
      <c r="AY12">
        <f>IF($E12="",-1,'HCAD Raw'!AV12)</f>
        <v>0</v>
      </c>
      <c r="AZ12">
        <f>IF($E12="",-1,'HCAD Raw'!AW12)</f>
        <v>0</v>
      </c>
      <c r="BA12">
        <f>IF($E12="",-1,'HCAD Raw'!AX12)</f>
        <v>0</v>
      </c>
      <c r="BB12" t="str">
        <f>IF($E12="",-1,'HCAD Raw'!AY12)</f>
        <v>2</v>
      </c>
      <c r="BC12" t="str">
        <f>IF($E12="",-1,'HCAD Raw'!AZ12)</f>
        <v>TRS 5A &amp; 6 BLK 19</v>
      </c>
      <c r="BD12" t="str">
        <f>IF($E12="",-1,'HCAD Raw'!BA12)</f>
        <v>ENGEL</v>
      </c>
      <c r="BE12" t="str">
        <f>IF($E12="",-1,'HCAD Raw'!BB12)</f>
        <v>6002</v>
      </c>
      <c r="BF12" t="str">
        <f>IF($E12="",-1,'HCAD Raw'!BC12)</f>
        <v>Inner Loop Southeast</v>
      </c>
      <c r="BG12" t="str">
        <f>IF($E12="",-1,'HCAD Raw'!BD12)</f>
        <v>140</v>
      </c>
      <c r="BH12" t="str">
        <f>IF($E12="",-1,'HCAD Raw'!BE12)</f>
        <v>1D Navigation, Harrisburg, Lawndale Areas</v>
      </c>
      <c r="BI12" t="str">
        <f>IF($E12="",-1,'HCAD Raw'!BF12)</f>
        <v>5915.17</v>
      </c>
      <c r="BJ12" t="str">
        <f>IF($E12="",-1,'HCAD Raw'!BG12)</f>
        <v>0</v>
      </c>
      <c r="BK12" t="str">
        <f>IF($E12="",-1,'HCAD Raw'!BH12)</f>
        <v>01</v>
      </c>
      <c r="BL12" t="str">
        <f>IF($E12="",-1,'HCAD Raw'!BI12)</f>
        <v>5557C</v>
      </c>
      <c r="BM12" t="str">
        <f>IF($E12="",-1,'HCAD Raw'!BJ12)</f>
        <v>494Q</v>
      </c>
      <c r="BN12" t="str">
        <f>IF($E12="",-1,'HCAD Raw'!BK12)</f>
        <v>001 040 041 042 043 044 048 061 976</v>
      </c>
      <c r="BO12" t="str">
        <f>IF($E12="",-1,'HCAD Raw'!BL12)</f>
        <v>Real, Commercial</v>
      </c>
      <c r="BP12" t="str">
        <f>IF($E12="",-1,'HCAD Raw'!BM12)</f>
        <v>F1</v>
      </c>
      <c r="BQ12" t="str">
        <f>IF($E12="",-1,'HCAD Raw'!BN12)</f>
        <v>Real, Commercial</v>
      </c>
      <c r="BR12" t="str">
        <f>IF($E12="",-1,'HCAD Raw'!BO12)</f>
        <v>Warehouse - Metallic</v>
      </c>
      <c r="BS12" t="str">
        <f>IF($E12="",-1,'HCAD Raw'!BP12)</f>
        <v>Shell, Industrial</v>
      </c>
      <c r="BT12" t="str">
        <f>IF($E12="",-1,'HCAD Raw'!BQ12)</f>
        <v>8001</v>
      </c>
      <c r="BU12" t="str">
        <f>IF($E12="",-1,'HCAD Raw'!BR12)</f>
        <v>Land Neighborhood Section 1</v>
      </c>
      <c r="BV12">
        <f>IF($E12="",-1,'HCAD Raw'!BS12)</f>
        <v>6895</v>
      </c>
      <c r="BW12" t="str">
        <f>IF($E12="",-1,'HCAD Raw'!BT12)</f>
        <v>SF</v>
      </c>
      <c r="BX12" t="str">
        <f>IF($E12="",-1,'HCAD Raw'!BU12)</f>
        <v>1.0000</v>
      </c>
      <c r="BY12" t="str">
        <f>IF($E12="",-1,'HCAD Raw'!BV12)</f>
        <v>1.0000</v>
      </c>
      <c r="BZ12" t="str">
        <f>IF($E12="",-1,'HCAD Raw'!BW12)</f>
        <v>1.0000</v>
      </c>
      <c r="CA12" t="str">
        <f>IF($E12="",-1,'HCAD Raw'!BX12)</f>
        <v>1.0000</v>
      </c>
      <c r="CB12">
        <f>IF($E12="",-1,'HCAD Raw'!BY12)</f>
        <v>14</v>
      </c>
      <c r="CC12">
        <f>IF($E12="",-1,'HCAD Raw'!BZ12)</f>
        <v>14</v>
      </c>
      <c r="CD12">
        <f>IF($E12="",-1,'HCAD Raw'!CA12)</f>
        <v>96530</v>
      </c>
      <c r="CE12">
        <f t="shared" si="74"/>
        <v>-1</v>
      </c>
      <c r="CF12" t="str">
        <f t="shared" si="75"/>
        <v>01309901900061</v>
      </c>
    </row>
    <row r="13" spans="2:84" x14ac:dyDescent="0.25">
      <c r="C13">
        <f t="shared" si="72"/>
        <v>9</v>
      </c>
      <c r="D13" t="str">
        <f t="shared" si="73"/>
        <v>01318100000671</v>
      </c>
      <c r="E13" t="str">
        <f>IF('HCAD Raw'!C13="",-1,'HCAD Raw'!C13)</f>
        <v>0131810000067</v>
      </c>
      <c r="F13" s="15" t="str">
        <f>IF(E13=-1,"",CONCATENATE(MID('HCAD Raw'!D13,6,2),"/",MID('HCAD Raw'!D13,9,2),"/",LEFT('HCAD Raw'!D13,4)))</f>
        <v>05/03/2016</v>
      </c>
      <c r="G13" t="str">
        <f>IF($E13="",-1,'HCAD Raw'!E13)</f>
        <v>TANNER 9863 PROPERTIES LLC</v>
      </c>
      <c r="H13">
        <f>IF($E13="",-1,'HCAD Raw'!F13)</f>
        <v>0</v>
      </c>
      <c r="I13" t="str">
        <f>IF($E13="",-1,'HCAD Raw'!G13)</f>
        <v>Barris</v>
      </c>
      <c r="J13" t="str">
        <f>IF($E13="",-1,'HCAD Raw'!H13)</f>
        <v>9863 TANNER RD</v>
      </c>
      <c r="K13" t="str">
        <f>IF($E13="",-1,'HCAD Raw'!I13)</f>
        <v>HOUSTON</v>
      </c>
      <c r="L13" t="str">
        <f>IF($E13="",-1,'HCAD Raw'!J13)</f>
        <v>77041</v>
      </c>
      <c r="M13">
        <f>IF($E13="",-1,'HCAD Raw'!K13)</f>
        <v>1675095</v>
      </c>
      <c r="N13">
        <f>IF($E13="",-1,'HCAD Raw'!L13)</f>
        <v>1711419</v>
      </c>
      <c r="O13">
        <f>IF($E13="",-1,'HCAD Raw'!M13)</f>
        <v>1711419</v>
      </c>
      <c r="P13">
        <f>IF($E13="",-1,'HCAD Raw'!N13)</f>
        <v>0</v>
      </c>
      <c r="Q13" t="e">
        <f>IF($E13="",-1,'HCAD Raw'!#REF!)</f>
        <v>#REF!</v>
      </c>
      <c r="R13" t="str">
        <f>IF($E13="",-1,'HCAD Raw'!O13)</f>
        <v>COMMERCIAL</v>
      </c>
      <c r="S13" t="str">
        <f>IF($E13="",-1,'HCAD Raw'!P13)</f>
        <v>1</v>
      </c>
      <c r="T13" t="str">
        <f>IF($E13="",-1,'HCAD Raw'!Q13)</f>
        <v>4399</v>
      </c>
      <c r="U13" t="str">
        <f>IF($E13="",-1,'HCAD Raw'!R13)</f>
        <v>8454</v>
      </c>
      <c r="V13" t="str">
        <f>IF($E13="",-1,'HCAD Raw'!S13)</f>
        <v>S</v>
      </c>
      <c r="W13" t="str">
        <f>IF($E13="",-1,'HCAD Raw'!T13)</f>
        <v>Open Steel Skeleton</v>
      </c>
      <c r="X13">
        <f>IF($E13="",-1,'HCAD Raw'!U13)</f>
        <v>242540</v>
      </c>
      <c r="Y13">
        <f>IF($E13="",-1,'HCAD Raw'!V13)</f>
        <v>0</v>
      </c>
      <c r="Z13">
        <f>IF($E13="",-1,'HCAD Raw'!W13)</f>
        <v>717361</v>
      </c>
      <c r="AA13">
        <f>IF($E13="",-1,'HCAD Raw'!X13)</f>
        <v>0</v>
      </c>
      <c r="AB13" t="str">
        <f>IF($E13="",-1,'HCAD Raw'!Y13)</f>
        <v>.661900</v>
      </c>
      <c r="AC13" t="str">
        <f>IF($E13="",-1,'HCAD Raw'!Z13)</f>
        <v>C</v>
      </c>
      <c r="AD13" t="str">
        <f>IF($E13="",-1,'HCAD Raw'!AA13)</f>
        <v>Average</v>
      </c>
      <c r="AE13" t="str">
        <f>IF($E13="",-1,'HCAD Raw'!AB13)</f>
        <v>1982</v>
      </c>
      <c r="AF13" t="str">
        <f>IF($E13="",-1,'HCAD Raw'!AC13)</f>
        <v>1982</v>
      </c>
      <c r="AG13" t="str">
        <f>IF($E13="",-1,'HCAD Raw'!AD13)</f>
        <v>0</v>
      </c>
      <c r="AH13" t="str">
        <f>IF($E13="",-1,'HCAD Raw'!AE13)</f>
        <v>1983</v>
      </c>
      <c r="AI13" t="str">
        <f>IF($E13="",-1,'HCAD Raw'!AF13)</f>
        <v>ARB</v>
      </c>
      <c r="AJ13" t="str">
        <f>IF($E13="",-1,'HCAD Raw'!AG13)</f>
        <v>01/01/2004</v>
      </c>
      <c r="AK13">
        <f>IF($E13="",-1,'HCAD Raw'!AH13)</f>
        <v>0</v>
      </c>
      <c r="AL13">
        <f>IF($E13="",-1,'HCAD Raw'!AI13)</f>
        <v>19855</v>
      </c>
      <c r="AM13">
        <f>IF($E13="",-1,'HCAD Raw'!AJ13)</f>
        <v>19855</v>
      </c>
      <c r="AN13">
        <f>IF($E13="",-1,'HCAD Raw'!AK13)</f>
        <v>0</v>
      </c>
      <c r="AO13">
        <f>IF($E13="",-1,'HCAD Raw'!AL13)</f>
        <v>0</v>
      </c>
      <c r="AP13">
        <f>IF($E13="",-1,'HCAD Raw'!AM13)</f>
        <v>0</v>
      </c>
      <c r="AQ13">
        <f>IF($E13="",-1,'HCAD Raw'!AN13)</f>
        <v>19855</v>
      </c>
      <c r="AR13">
        <f>IF($E13="",-1,'HCAD Raw'!AO13)</f>
        <v>832</v>
      </c>
      <c r="AS13">
        <f>IF($E13="",-1,'HCAD Raw'!AP13)</f>
        <v>1</v>
      </c>
      <c r="AT13">
        <f>IF($E13="",-1,'HCAD Raw'!AQ13)</f>
        <v>0</v>
      </c>
      <c r="AU13">
        <f>IF($E13="",-1,'HCAD Raw'!AR13)</f>
        <v>0</v>
      </c>
      <c r="AV13">
        <f>IF($E13="",-1,'HCAD Raw'!AS13)</f>
        <v>0</v>
      </c>
      <c r="AW13">
        <f>IF($E13="",-1,'HCAD Raw'!AT13)</f>
        <v>0</v>
      </c>
      <c r="AX13">
        <f>IF($E13="",-1,'HCAD Raw'!AU13)</f>
        <v>0</v>
      </c>
      <c r="AY13">
        <f>IF($E13="",-1,'HCAD Raw'!AV13)</f>
        <v>0</v>
      </c>
      <c r="AZ13">
        <f>IF($E13="",-1,'HCAD Raw'!AW13)</f>
        <v>0</v>
      </c>
      <c r="BA13">
        <f>IF($E13="",-1,'HCAD Raw'!AX13)</f>
        <v>0</v>
      </c>
      <c r="BB13" t="str">
        <f>IF($E13="",-1,'HCAD Raw'!AY13)</f>
        <v>7</v>
      </c>
      <c r="BC13" t="str">
        <f>IF($E13="",-1,'HCAD Raw'!AZ13)</f>
        <v>TR 14A-1</v>
      </c>
      <c r="BD13" t="str">
        <f>IF($E13="",-1,'HCAD Raw'!BA13)</f>
        <v>FAIRBANKS SEC 1</v>
      </c>
      <c r="BE13" t="str">
        <f>IF($E13="",-1,'HCAD Raw'!BB13)</f>
        <v>6007</v>
      </c>
      <c r="BF13" t="str">
        <f>IF($E13="",-1,'HCAD Raw'!BC13)</f>
        <v>Near Northwest</v>
      </c>
      <c r="BG13" t="str">
        <f>IF($E13="",-1,'HCAD Raw'!BD13)</f>
        <v>223</v>
      </c>
      <c r="BH13" t="str">
        <f>IF($E13="",-1,'HCAD Raw'!BE13)</f>
        <v>ISD 04 - Inside Beltway 8</v>
      </c>
      <c r="BI13" t="str">
        <f>IF($E13="",-1,'HCAD Raw'!BF13)</f>
        <v>5986.66</v>
      </c>
      <c r="BJ13" t="str">
        <f>IF($E13="",-1,'HCAD Raw'!BG13)</f>
        <v>0</v>
      </c>
      <c r="BK13" t="str">
        <f>IF($E13="",-1,'HCAD Raw'!BH13)</f>
        <v>04</v>
      </c>
      <c r="BL13" t="str">
        <f>IF($E13="",-1,'HCAD Raw'!BI13)</f>
        <v>4961D</v>
      </c>
      <c r="BM13" t="str">
        <f>IF($E13="",-1,'HCAD Raw'!BJ13)</f>
        <v>450B</v>
      </c>
      <c r="BN13" t="str">
        <f>IF($E13="",-1,'HCAD Raw'!BK13)</f>
        <v>004 040 041 042 043 044 045 061 793</v>
      </c>
      <c r="BO13" t="str">
        <f>IF($E13="",-1,'HCAD Raw'!BL13)</f>
        <v>Real, Commercial</v>
      </c>
      <c r="BP13" t="str">
        <f>IF($E13="",-1,'HCAD Raw'!BM13)</f>
        <v>F1</v>
      </c>
      <c r="BQ13" t="str">
        <f>IF($E13="",-1,'HCAD Raw'!BN13)</f>
        <v>Real, Commercial</v>
      </c>
      <c r="BR13" t="str">
        <f>IF($E13="",-1,'HCAD Raw'!BO13)</f>
        <v>Warehouse - Metallic</v>
      </c>
      <c r="BS13" t="str">
        <f>IF($E13="",-1,'HCAD Raw'!BP13)</f>
        <v>Shell, Industrial</v>
      </c>
      <c r="BT13" t="str">
        <f>IF($E13="",-1,'HCAD Raw'!BQ13)</f>
        <v>8003</v>
      </c>
      <c r="BU13" t="str">
        <f>IF($E13="",-1,'HCAD Raw'!BR13)</f>
        <v>Land Neighborhood Section 3</v>
      </c>
      <c r="BV13">
        <f>IF($E13="",-1,'HCAD Raw'!BS13)</f>
        <v>159120</v>
      </c>
      <c r="BW13" t="str">
        <f>IF($E13="",-1,'HCAD Raw'!BT13)</f>
        <v>SF</v>
      </c>
      <c r="BX13" t="str">
        <f>IF($E13="",-1,'HCAD Raw'!BU13)</f>
        <v>1.0000</v>
      </c>
      <c r="BY13" t="str">
        <f>IF($E13="",-1,'HCAD Raw'!BV13)</f>
        <v>1.0000</v>
      </c>
      <c r="BZ13" t="str">
        <f>IF($E13="",-1,'HCAD Raw'!BW13)</f>
        <v>1.0000</v>
      </c>
      <c r="CA13" t="str">
        <f>IF($E13="",-1,'HCAD Raw'!BX13)</f>
        <v>1.0000</v>
      </c>
      <c r="CB13">
        <f>IF($E13="",-1,'HCAD Raw'!BY13)</f>
        <v>4</v>
      </c>
      <c r="CC13">
        <f>IF($E13="",-1,'HCAD Raw'!BZ13)</f>
        <v>4</v>
      </c>
      <c r="CD13">
        <f>IF($E13="",-1,'HCAD Raw'!CA13)</f>
        <v>636480</v>
      </c>
      <c r="CE13">
        <f t="shared" si="74"/>
        <v>-1</v>
      </c>
      <c r="CF13" t="str">
        <f t="shared" si="75"/>
        <v>01318100000671</v>
      </c>
    </row>
    <row r="14" spans="2:84" x14ac:dyDescent="0.25">
      <c r="C14">
        <f t="shared" si="72"/>
        <v>10</v>
      </c>
      <c r="D14" t="str">
        <f t="shared" si="73"/>
        <v>01318100000672</v>
      </c>
      <c r="E14" t="str">
        <f>IF('HCAD Raw'!C14="",-1,'HCAD Raw'!C14)</f>
        <v>0131810000067</v>
      </c>
      <c r="F14" s="15" t="str">
        <f>IF(E14=-1,"",CONCATENATE(MID('HCAD Raw'!D14,6,2),"/",MID('HCAD Raw'!D14,9,2),"/",LEFT('HCAD Raw'!D14,4)))</f>
        <v>05/03/2016</v>
      </c>
      <c r="G14" t="str">
        <f>IF($E14="",-1,'HCAD Raw'!E14)</f>
        <v>TANNER 9863 PROPERTIES LLC</v>
      </c>
      <c r="H14">
        <f>IF($E14="",-1,'HCAD Raw'!F14)</f>
        <v>0</v>
      </c>
      <c r="I14" t="str">
        <f>IF($E14="",-1,'HCAD Raw'!G14)</f>
        <v>Barris</v>
      </c>
      <c r="J14" t="str">
        <f>IF($E14="",-1,'HCAD Raw'!H14)</f>
        <v>9863 TANNER RD</v>
      </c>
      <c r="K14" t="str">
        <f>IF($E14="",-1,'HCAD Raw'!I14)</f>
        <v>HOUSTON</v>
      </c>
      <c r="L14" t="str">
        <f>IF($E14="",-1,'HCAD Raw'!J14)</f>
        <v>77041</v>
      </c>
      <c r="M14">
        <f>IF($E14="",-1,'HCAD Raw'!K14)</f>
        <v>1675095</v>
      </c>
      <c r="N14">
        <f>IF($E14="",-1,'HCAD Raw'!L14)</f>
        <v>1711419</v>
      </c>
      <c r="O14">
        <f>IF($E14="",-1,'HCAD Raw'!M14)</f>
        <v>1711419</v>
      </c>
      <c r="P14">
        <f>IF($E14="",-1,'HCAD Raw'!N14)</f>
        <v>0</v>
      </c>
      <c r="Q14" t="e">
        <f>IF($E14="",-1,'HCAD Raw'!#REF!)</f>
        <v>#REF!</v>
      </c>
      <c r="R14" t="str">
        <f>IF($E14="",-1,'HCAD Raw'!O14)</f>
        <v>COMMERCIAL</v>
      </c>
      <c r="S14" t="str">
        <f>IF($E14="",-1,'HCAD Raw'!P14)</f>
        <v>2</v>
      </c>
      <c r="T14" t="str">
        <f>IF($E14="",-1,'HCAD Raw'!Q14)</f>
        <v>4399</v>
      </c>
      <c r="U14" t="str">
        <f>IF($E14="",-1,'HCAD Raw'!R14)</f>
        <v>8454</v>
      </c>
      <c r="V14" t="str">
        <f>IF($E14="",-1,'HCAD Raw'!S14)</f>
        <v>S</v>
      </c>
      <c r="W14" t="str">
        <f>IF($E14="",-1,'HCAD Raw'!T14)</f>
        <v>Open Steel Skeleton</v>
      </c>
      <c r="X14">
        <f>IF($E14="",-1,'HCAD Raw'!U14)</f>
        <v>134371</v>
      </c>
      <c r="Y14">
        <f>IF($E14="",-1,'HCAD Raw'!V14)</f>
        <v>0</v>
      </c>
      <c r="Z14">
        <f>IF($E14="",-1,'HCAD Raw'!W14)</f>
        <v>397430</v>
      </c>
      <c r="AA14">
        <f>IF($E14="",-1,'HCAD Raw'!X14)</f>
        <v>0</v>
      </c>
      <c r="AB14" t="str">
        <f>IF($E14="",-1,'HCAD Raw'!Y14)</f>
        <v>.661900</v>
      </c>
      <c r="AC14" t="str">
        <f>IF($E14="",-1,'HCAD Raw'!Z14)</f>
        <v>C</v>
      </c>
      <c r="AD14" t="str">
        <f>IF($E14="",-1,'HCAD Raw'!AA14)</f>
        <v>Average</v>
      </c>
      <c r="AE14" t="str">
        <f>IF($E14="",-1,'HCAD Raw'!AB14)</f>
        <v>1982</v>
      </c>
      <c r="AF14" t="str">
        <f>IF($E14="",-1,'HCAD Raw'!AC14)</f>
        <v>1982</v>
      </c>
      <c r="AG14" t="str">
        <f>IF($E14="",-1,'HCAD Raw'!AD14)</f>
        <v>0</v>
      </c>
      <c r="AH14" t="str">
        <f>IF($E14="",-1,'HCAD Raw'!AE14)</f>
        <v>1983</v>
      </c>
      <c r="AI14">
        <f>IF($E14="",-1,'HCAD Raw'!AF14)</f>
        <v>0</v>
      </c>
      <c r="AJ14" t="str">
        <f>IF($E14="",-1,'HCAD Raw'!AG14)</f>
        <v>01/01/1997</v>
      </c>
      <c r="AK14">
        <f>IF($E14="",-1,'HCAD Raw'!AH14)</f>
        <v>0</v>
      </c>
      <c r="AL14">
        <f>IF($E14="",-1,'HCAD Raw'!AI14)</f>
        <v>11000</v>
      </c>
      <c r="AM14">
        <f>IF($E14="",-1,'HCAD Raw'!AJ14)</f>
        <v>11000</v>
      </c>
      <c r="AN14">
        <f>IF($E14="",-1,'HCAD Raw'!AK14)</f>
        <v>0</v>
      </c>
      <c r="AO14">
        <f>IF($E14="",-1,'HCAD Raw'!AL14)</f>
        <v>0</v>
      </c>
      <c r="AP14">
        <f>IF($E14="",-1,'HCAD Raw'!AM14)</f>
        <v>0</v>
      </c>
      <c r="AQ14">
        <f>IF($E14="",-1,'HCAD Raw'!AN14)</f>
        <v>11000</v>
      </c>
      <c r="AR14">
        <f>IF($E14="",-1,'HCAD Raw'!AO14)</f>
        <v>510</v>
      </c>
      <c r="AS14">
        <f>IF($E14="",-1,'HCAD Raw'!AP14)</f>
        <v>1</v>
      </c>
      <c r="AT14">
        <f>IF($E14="",-1,'HCAD Raw'!AQ14)</f>
        <v>0</v>
      </c>
      <c r="AU14">
        <f>IF($E14="",-1,'HCAD Raw'!AR14)</f>
        <v>0</v>
      </c>
      <c r="AV14">
        <f>IF($E14="",-1,'HCAD Raw'!AS14)</f>
        <v>0</v>
      </c>
      <c r="AW14">
        <f>IF($E14="",-1,'HCAD Raw'!AT14)</f>
        <v>0</v>
      </c>
      <c r="AX14">
        <f>IF($E14="",-1,'HCAD Raw'!AU14)</f>
        <v>0</v>
      </c>
      <c r="AY14">
        <f>IF($E14="",-1,'HCAD Raw'!AV14)</f>
        <v>0</v>
      </c>
      <c r="AZ14">
        <f>IF($E14="",-1,'HCAD Raw'!AW14)</f>
        <v>0</v>
      </c>
      <c r="BA14">
        <f>IF($E14="",-1,'HCAD Raw'!AX14)</f>
        <v>0</v>
      </c>
      <c r="BB14" t="str">
        <f>IF($E14="",-1,'HCAD Raw'!AY14)</f>
        <v>7</v>
      </c>
      <c r="BC14" t="str">
        <f>IF($E14="",-1,'HCAD Raw'!AZ14)</f>
        <v>TR 14A-1</v>
      </c>
      <c r="BD14" t="str">
        <f>IF($E14="",-1,'HCAD Raw'!BA14)</f>
        <v>FAIRBANKS SEC 1</v>
      </c>
      <c r="BE14" t="str">
        <f>IF($E14="",-1,'HCAD Raw'!BB14)</f>
        <v>6007</v>
      </c>
      <c r="BF14" t="str">
        <f>IF($E14="",-1,'HCAD Raw'!BC14)</f>
        <v>Near Northwest</v>
      </c>
      <c r="BG14" t="str">
        <f>IF($E14="",-1,'HCAD Raw'!BD14)</f>
        <v>223</v>
      </c>
      <c r="BH14" t="str">
        <f>IF($E14="",-1,'HCAD Raw'!BE14)</f>
        <v>ISD 04 - Inside Beltway 8</v>
      </c>
      <c r="BI14" t="str">
        <f>IF($E14="",-1,'HCAD Raw'!BF14)</f>
        <v>5986.66</v>
      </c>
      <c r="BJ14" t="str">
        <f>IF($E14="",-1,'HCAD Raw'!BG14)</f>
        <v>0</v>
      </c>
      <c r="BK14" t="str">
        <f>IF($E14="",-1,'HCAD Raw'!BH14)</f>
        <v>04</v>
      </c>
      <c r="BL14" t="str">
        <f>IF($E14="",-1,'HCAD Raw'!BI14)</f>
        <v>4961D</v>
      </c>
      <c r="BM14" t="str">
        <f>IF($E14="",-1,'HCAD Raw'!BJ14)</f>
        <v>450B</v>
      </c>
      <c r="BN14" t="str">
        <f>IF($E14="",-1,'HCAD Raw'!BK14)</f>
        <v>004 040 041 042 043 044 045 061 793</v>
      </c>
      <c r="BO14" t="str">
        <f>IF($E14="",-1,'HCAD Raw'!BL14)</f>
        <v>Real, Commercial</v>
      </c>
      <c r="BP14" t="str">
        <f>IF($E14="",-1,'HCAD Raw'!BM14)</f>
        <v>F1</v>
      </c>
      <c r="BQ14" t="str">
        <f>IF($E14="",-1,'HCAD Raw'!BN14)</f>
        <v>Real, Commercial</v>
      </c>
      <c r="BR14" t="str">
        <f>IF($E14="",-1,'HCAD Raw'!BO14)</f>
        <v>Warehouse - Metallic</v>
      </c>
      <c r="BS14" t="str">
        <f>IF($E14="",-1,'HCAD Raw'!BP14)</f>
        <v>Shell, Industrial</v>
      </c>
      <c r="BT14" t="str">
        <f>IF($E14="",-1,'HCAD Raw'!BQ14)</f>
        <v>8003</v>
      </c>
      <c r="BU14" t="str">
        <f>IF($E14="",-1,'HCAD Raw'!BR14)</f>
        <v>Land Neighborhood Section 3</v>
      </c>
      <c r="BV14">
        <f>IF($E14="",-1,'HCAD Raw'!BS14)</f>
        <v>159120</v>
      </c>
      <c r="BW14" t="str">
        <f>IF($E14="",-1,'HCAD Raw'!BT14)</f>
        <v>SF</v>
      </c>
      <c r="BX14" t="str">
        <f>IF($E14="",-1,'HCAD Raw'!BU14)</f>
        <v>1.0000</v>
      </c>
      <c r="BY14" t="str">
        <f>IF($E14="",-1,'HCAD Raw'!BV14)</f>
        <v>1.0000</v>
      </c>
      <c r="BZ14" t="str">
        <f>IF($E14="",-1,'HCAD Raw'!BW14)</f>
        <v>1.0000</v>
      </c>
      <c r="CA14" t="str">
        <f>IF($E14="",-1,'HCAD Raw'!BX14)</f>
        <v>1.0000</v>
      </c>
      <c r="CB14">
        <f>IF($E14="",-1,'HCAD Raw'!BY14)</f>
        <v>4</v>
      </c>
      <c r="CC14">
        <f>IF($E14="",-1,'HCAD Raw'!BZ14)</f>
        <v>4</v>
      </c>
      <c r="CD14">
        <f>IF($E14="",-1,'HCAD Raw'!CA14)</f>
        <v>636480</v>
      </c>
      <c r="CE14">
        <f t="shared" si="74"/>
        <v>-1</v>
      </c>
      <c r="CF14" t="str">
        <f t="shared" si="75"/>
        <v>01318100000672</v>
      </c>
    </row>
    <row r="15" spans="2:84" x14ac:dyDescent="0.25">
      <c r="C15">
        <f t="shared" si="72"/>
        <v>11</v>
      </c>
      <c r="D15" t="str">
        <f t="shared" si="73"/>
        <v>01318100000673</v>
      </c>
      <c r="E15" t="str">
        <f>IF('HCAD Raw'!C15="",-1,'HCAD Raw'!C15)</f>
        <v>0131810000067</v>
      </c>
      <c r="F15" s="15" t="str">
        <f>IF(E15=-1,"",CONCATENATE(MID('HCAD Raw'!D15,6,2),"/",MID('HCAD Raw'!D15,9,2),"/",LEFT('HCAD Raw'!D15,4)))</f>
        <v>05/03/2016</v>
      </c>
      <c r="G15" t="str">
        <f>IF($E15="",-1,'HCAD Raw'!E15)</f>
        <v>TANNER 9863 PROPERTIES LLC</v>
      </c>
      <c r="H15">
        <f>IF($E15="",-1,'HCAD Raw'!F15)</f>
        <v>0</v>
      </c>
      <c r="I15" t="str">
        <f>IF($E15="",-1,'HCAD Raw'!G15)</f>
        <v>Barris</v>
      </c>
      <c r="J15" t="str">
        <f>IF($E15="",-1,'HCAD Raw'!H15)</f>
        <v>9863 TANNER RD</v>
      </c>
      <c r="K15" t="str">
        <f>IF($E15="",-1,'HCAD Raw'!I15)</f>
        <v>HOUSTON</v>
      </c>
      <c r="L15" t="str">
        <f>IF($E15="",-1,'HCAD Raw'!J15)</f>
        <v>77041</v>
      </c>
      <c r="M15">
        <f>IF($E15="",-1,'HCAD Raw'!K15)</f>
        <v>1675095</v>
      </c>
      <c r="N15">
        <f>IF($E15="",-1,'HCAD Raw'!L15)</f>
        <v>1711419</v>
      </c>
      <c r="O15">
        <f>IF($E15="",-1,'HCAD Raw'!M15)</f>
        <v>1711419</v>
      </c>
      <c r="P15">
        <f>IF($E15="",-1,'HCAD Raw'!N15)</f>
        <v>0</v>
      </c>
      <c r="Q15" t="e">
        <f>IF($E15="",-1,'HCAD Raw'!#REF!)</f>
        <v>#REF!</v>
      </c>
      <c r="R15" t="str">
        <f>IF($E15="",-1,'HCAD Raw'!O15)</f>
        <v>COMMERCIAL</v>
      </c>
      <c r="S15" t="str">
        <f>IF($E15="",-1,'HCAD Raw'!P15)</f>
        <v>3</v>
      </c>
      <c r="T15" t="str">
        <f>IF($E15="",-1,'HCAD Raw'!Q15)</f>
        <v>4399</v>
      </c>
      <c r="U15" t="str">
        <f>IF($E15="",-1,'HCAD Raw'!R15)</f>
        <v>8454</v>
      </c>
      <c r="V15" t="str">
        <f>IF($E15="",-1,'HCAD Raw'!S15)</f>
        <v>S</v>
      </c>
      <c r="W15" t="str">
        <f>IF($E15="",-1,'HCAD Raw'!T15)</f>
        <v>Open Steel Skeleton</v>
      </c>
      <c r="X15">
        <f>IF($E15="",-1,'HCAD Raw'!U15)</f>
        <v>237481</v>
      </c>
      <c r="Y15">
        <f>IF($E15="",-1,'HCAD Raw'!V15)</f>
        <v>0</v>
      </c>
      <c r="Z15">
        <f>IF($E15="",-1,'HCAD Raw'!W15)</f>
        <v>702400</v>
      </c>
      <c r="AA15">
        <f>IF($E15="",-1,'HCAD Raw'!X15)</f>
        <v>0</v>
      </c>
      <c r="AB15" t="str">
        <f>IF($E15="",-1,'HCAD Raw'!Y15)</f>
        <v>.661900</v>
      </c>
      <c r="AC15" t="str">
        <f>IF($E15="",-1,'HCAD Raw'!Z15)</f>
        <v>C</v>
      </c>
      <c r="AD15" t="str">
        <f>IF($E15="",-1,'HCAD Raw'!AA15)</f>
        <v>Average</v>
      </c>
      <c r="AE15" t="str">
        <f>IF($E15="",-1,'HCAD Raw'!AB15)</f>
        <v>1982</v>
      </c>
      <c r="AF15" t="str">
        <f>IF($E15="",-1,'HCAD Raw'!AC15)</f>
        <v>1982</v>
      </c>
      <c r="AG15" t="str">
        <f>IF($E15="",-1,'HCAD Raw'!AD15)</f>
        <v>0</v>
      </c>
      <c r="AH15" t="str">
        <f>IF($E15="",-1,'HCAD Raw'!AE15)</f>
        <v>1983</v>
      </c>
      <c r="AI15">
        <f>IF($E15="",-1,'HCAD Raw'!AF15)</f>
        <v>0</v>
      </c>
      <c r="AJ15" t="str">
        <f>IF($E15="",-1,'HCAD Raw'!AG15)</f>
        <v>01/01/1997</v>
      </c>
      <c r="AK15">
        <f>IF($E15="",-1,'HCAD Raw'!AH15)</f>
        <v>0</v>
      </c>
      <c r="AL15">
        <f>IF($E15="",-1,'HCAD Raw'!AI15)</f>
        <v>20000</v>
      </c>
      <c r="AM15">
        <f>IF($E15="",-1,'HCAD Raw'!AJ15)</f>
        <v>20000</v>
      </c>
      <c r="AN15">
        <f>IF($E15="",-1,'HCAD Raw'!AK15)</f>
        <v>0</v>
      </c>
      <c r="AO15">
        <f>IF($E15="",-1,'HCAD Raw'!AL15)</f>
        <v>0</v>
      </c>
      <c r="AP15">
        <f>IF($E15="",-1,'HCAD Raw'!AM15)</f>
        <v>0</v>
      </c>
      <c r="AQ15">
        <f>IF($E15="",-1,'HCAD Raw'!AN15)</f>
        <v>20000</v>
      </c>
      <c r="AR15">
        <f>IF($E15="",-1,'HCAD Raw'!AO15)</f>
        <v>600</v>
      </c>
      <c r="AS15">
        <f>IF($E15="",-1,'HCAD Raw'!AP15)</f>
        <v>1</v>
      </c>
      <c r="AT15">
        <f>IF($E15="",-1,'HCAD Raw'!AQ15)</f>
        <v>0</v>
      </c>
      <c r="AU15">
        <f>IF($E15="",-1,'HCAD Raw'!AR15)</f>
        <v>0</v>
      </c>
      <c r="AV15">
        <f>IF($E15="",-1,'HCAD Raw'!AS15)</f>
        <v>0</v>
      </c>
      <c r="AW15">
        <f>IF($E15="",-1,'HCAD Raw'!AT15)</f>
        <v>0</v>
      </c>
      <c r="AX15">
        <f>IF($E15="",-1,'HCAD Raw'!AU15)</f>
        <v>0</v>
      </c>
      <c r="AY15">
        <f>IF($E15="",-1,'HCAD Raw'!AV15)</f>
        <v>0</v>
      </c>
      <c r="AZ15">
        <f>IF($E15="",-1,'HCAD Raw'!AW15)</f>
        <v>0</v>
      </c>
      <c r="BA15">
        <f>IF($E15="",-1,'HCAD Raw'!AX15)</f>
        <v>0</v>
      </c>
      <c r="BB15" t="str">
        <f>IF($E15="",-1,'HCAD Raw'!AY15)</f>
        <v>7</v>
      </c>
      <c r="BC15" t="str">
        <f>IF($E15="",-1,'HCAD Raw'!AZ15)</f>
        <v>TR 14A-1</v>
      </c>
      <c r="BD15" t="str">
        <f>IF($E15="",-1,'HCAD Raw'!BA15)</f>
        <v>FAIRBANKS SEC 1</v>
      </c>
      <c r="BE15" t="str">
        <f>IF($E15="",-1,'HCAD Raw'!BB15)</f>
        <v>6007</v>
      </c>
      <c r="BF15" t="str">
        <f>IF($E15="",-1,'HCAD Raw'!BC15)</f>
        <v>Near Northwest</v>
      </c>
      <c r="BG15" t="str">
        <f>IF($E15="",-1,'HCAD Raw'!BD15)</f>
        <v>223</v>
      </c>
      <c r="BH15" t="str">
        <f>IF($E15="",-1,'HCAD Raw'!BE15)</f>
        <v>ISD 04 - Inside Beltway 8</v>
      </c>
      <c r="BI15" t="str">
        <f>IF($E15="",-1,'HCAD Raw'!BF15)</f>
        <v>5986.66</v>
      </c>
      <c r="BJ15" t="str">
        <f>IF($E15="",-1,'HCAD Raw'!BG15)</f>
        <v>0</v>
      </c>
      <c r="BK15" t="str">
        <f>IF($E15="",-1,'HCAD Raw'!BH15)</f>
        <v>04</v>
      </c>
      <c r="BL15" t="str">
        <f>IF($E15="",-1,'HCAD Raw'!BI15)</f>
        <v>4961D</v>
      </c>
      <c r="BM15" t="str">
        <f>IF($E15="",-1,'HCAD Raw'!BJ15)</f>
        <v>450B</v>
      </c>
      <c r="BN15" t="str">
        <f>IF($E15="",-1,'HCAD Raw'!BK15)</f>
        <v>004 040 041 042 043 044 045 061 793</v>
      </c>
      <c r="BO15" t="str">
        <f>IF($E15="",-1,'HCAD Raw'!BL15)</f>
        <v>Real, Commercial</v>
      </c>
      <c r="BP15" t="str">
        <f>IF($E15="",-1,'HCAD Raw'!BM15)</f>
        <v>F1</v>
      </c>
      <c r="BQ15" t="str">
        <f>IF($E15="",-1,'HCAD Raw'!BN15)</f>
        <v>Real, Commercial</v>
      </c>
      <c r="BR15" t="str">
        <f>IF($E15="",-1,'HCAD Raw'!BO15)</f>
        <v>Warehouse - Metallic</v>
      </c>
      <c r="BS15" t="str">
        <f>IF($E15="",-1,'HCAD Raw'!BP15)</f>
        <v>Shell, Industrial</v>
      </c>
      <c r="BT15" t="str">
        <f>IF($E15="",-1,'HCAD Raw'!BQ15)</f>
        <v>8003</v>
      </c>
      <c r="BU15" t="str">
        <f>IF($E15="",-1,'HCAD Raw'!BR15)</f>
        <v>Land Neighborhood Section 3</v>
      </c>
      <c r="BV15">
        <f>IF($E15="",-1,'HCAD Raw'!BS15)</f>
        <v>159120</v>
      </c>
      <c r="BW15" t="str">
        <f>IF($E15="",-1,'HCAD Raw'!BT15)</f>
        <v>SF</v>
      </c>
      <c r="BX15" t="str">
        <f>IF($E15="",-1,'HCAD Raw'!BU15)</f>
        <v>1.0000</v>
      </c>
      <c r="BY15" t="str">
        <f>IF($E15="",-1,'HCAD Raw'!BV15)</f>
        <v>1.0000</v>
      </c>
      <c r="BZ15" t="str">
        <f>IF($E15="",-1,'HCAD Raw'!BW15)</f>
        <v>1.0000</v>
      </c>
      <c r="CA15" t="str">
        <f>IF($E15="",-1,'HCAD Raw'!BX15)</f>
        <v>1.0000</v>
      </c>
      <c r="CB15">
        <f>IF($E15="",-1,'HCAD Raw'!BY15)</f>
        <v>4</v>
      </c>
      <c r="CC15">
        <f>IF($E15="",-1,'HCAD Raw'!BZ15)</f>
        <v>4</v>
      </c>
      <c r="CD15">
        <f>IF($E15="",-1,'HCAD Raw'!CA15)</f>
        <v>636480</v>
      </c>
      <c r="CE15">
        <f t="shared" si="74"/>
        <v>-1</v>
      </c>
      <c r="CF15" t="str">
        <f t="shared" si="75"/>
        <v>01318100000673</v>
      </c>
    </row>
    <row r="16" spans="2:84" x14ac:dyDescent="0.25">
      <c r="C16">
        <f t="shared" si="72"/>
        <v>12</v>
      </c>
      <c r="D16" t="str">
        <f t="shared" si="73"/>
        <v>01318100000674</v>
      </c>
      <c r="E16" t="str">
        <f>IF('HCAD Raw'!C16="",-1,'HCAD Raw'!C16)</f>
        <v>0131810000067</v>
      </c>
      <c r="F16" s="15" t="str">
        <f>IF(E16=-1,"",CONCATENATE(MID('HCAD Raw'!D16,6,2),"/",MID('HCAD Raw'!D16,9,2),"/",LEFT('HCAD Raw'!D16,4)))</f>
        <v>05/03/2016</v>
      </c>
      <c r="G16" t="str">
        <f>IF($E16="",-1,'HCAD Raw'!E16)</f>
        <v>TANNER 9863 PROPERTIES LLC</v>
      </c>
      <c r="H16">
        <f>IF($E16="",-1,'HCAD Raw'!F16)</f>
        <v>0</v>
      </c>
      <c r="I16" t="str">
        <f>IF($E16="",-1,'HCAD Raw'!G16)</f>
        <v>Barris</v>
      </c>
      <c r="J16" t="str">
        <f>IF($E16="",-1,'HCAD Raw'!H16)</f>
        <v>9863 TANNER RD</v>
      </c>
      <c r="K16" t="str">
        <f>IF($E16="",-1,'HCAD Raw'!I16)</f>
        <v>HOUSTON</v>
      </c>
      <c r="L16" t="str">
        <f>IF($E16="",-1,'HCAD Raw'!J16)</f>
        <v>77041</v>
      </c>
      <c r="M16">
        <f>IF($E16="",-1,'HCAD Raw'!K16)</f>
        <v>1675095</v>
      </c>
      <c r="N16">
        <f>IF($E16="",-1,'HCAD Raw'!L16)</f>
        <v>1711419</v>
      </c>
      <c r="O16">
        <f>IF($E16="",-1,'HCAD Raw'!M16)</f>
        <v>1711419</v>
      </c>
      <c r="P16">
        <f>IF($E16="",-1,'HCAD Raw'!N16)</f>
        <v>0</v>
      </c>
      <c r="Q16" t="e">
        <f>IF($E16="",-1,'HCAD Raw'!#REF!)</f>
        <v>#REF!</v>
      </c>
      <c r="R16" t="str">
        <f>IF($E16="",-1,'HCAD Raw'!O16)</f>
        <v>COMMERCIAL</v>
      </c>
      <c r="S16" t="str">
        <f>IF($E16="",-1,'HCAD Raw'!P16)</f>
        <v>4</v>
      </c>
      <c r="T16" t="str">
        <f>IF($E16="",-1,'HCAD Raw'!Q16)</f>
        <v>4399</v>
      </c>
      <c r="U16" t="str">
        <f>IF($E16="",-1,'HCAD Raw'!R16)</f>
        <v>8454</v>
      </c>
      <c r="V16" t="str">
        <f>IF($E16="",-1,'HCAD Raw'!S16)</f>
        <v>S</v>
      </c>
      <c r="W16" t="str">
        <f>IF($E16="",-1,'HCAD Raw'!T16)</f>
        <v>Open Steel Skeleton</v>
      </c>
      <c r="X16">
        <f>IF($E16="",-1,'HCAD Raw'!U16)</f>
        <v>377946</v>
      </c>
      <c r="Y16">
        <f>IF($E16="",-1,'HCAD Raw'!V16)</f>
        <v>0</v>
      </c>
      <c r="Z16">
        <f>IF($E16="",-1,'HCAD Raw'!W16)</f>
        <v>1117854</v>
      </c>
      <c r="AA16">
        <f>IF($E16="",-1,'HCAD Raw'!X16)</f>
        <v>0</v>
      </c>
      <c r="AB16" t="str">
        <f>IF($E16="",-1,'HCAD Raw'!Y16)</f>
        <v>.661900</v>
      </c>
      <c r="AC16" t="str">
        <f>IF($E16="",-1,'HCAD Raw'!Z16)</f>
        <v>C</v>
      </c>
      <c r="AD16" t="str">
        <f>IF($E16="",-1,'HCAD Raw'!AA16)</f>
        <v>Average</v>
      </c>
      <c r="AE16" t="str">
        <f>IF($E16="",-1,'HCAD Raw'!AB16)</f>
        <v>1982</v>
      </c>
      <c r="AF16" t="str">
        <f>IF($E16="",-1,'HCAD Raw'!AC16)</f>
        <v>1982</v>
      </c>
      <c r="AG16" t="str">
        <f>IF($E16="",-1,'HCAD Raw'!AD16)</f>
        <v>0</v>
      </c>
      <c r="AH16" t="str">
        <f>IF($E16="",-1,'HCAD Raw'!AE16)</f>
        <v>1983</v>
      </c>
      <c r="AI16">
        <f>IF($E16="",-1,'HCAD Raw'!AF16)</f>
        <v>0</v>
      </c>
      <c r="AJ16" t="str">
        <f>IF($E16="",-1,'HCAD Raw'!AG16)</f>
        <v>01/01/1997</v>
      </c>
      <c r="AK16">
        <f>IF($E16="",-1,'HCAD Raw'!AH16)</f>
        <v>0</v>
      </c>
      <c r="AL16">
        <f>IF($E16="",-1,'HCAD Raw'!AI16)</f>
        <v>32600</v>
      </c>
      <c r="AM16">
        <f>IF($E16="",-1,'HCAD Raw'!AJ16)</f>
        <v>32600</v>
      </c>
      <c r="AN16">
        <f>IF($E16="",-1,'HCAD Raw'!AK16)</f>
        <v>0</v>
      </c>
      <c r="AO16">
        <f>IF($E16="",-1,'HCAD Raw'!AL16)</f>
        <v>0</v>
      </c>
      <c r="AP16">
        <f>IF($E16="",-1,'HCAD Raw'!AM16)</f>
        <v>0</v>
      </c>
      <c r="AQ16">
        <f>IF($E16="",-1,'HCAD Raw'!AN16)</f>
        <v>32600</v>
      </c>
      <c r="AR16">
        <f>IF($E16="",-1,'HCAD Raw'!AO16)</f>
        <v>852</v>
      </c>
      <c r="AS16">
        <f>IF($E16="",-1,'HCAD Raw'!AP16)</f>
        <v>1</v>
      </c>
      <c r="AT16">
        <f>IF($E16="",-1,'HCAD Raw'!AQ16)</f>
        <v>0</v>
      </c>
      <c r="AU16">
        <f>IF($E16="",-1,'HCAD Raw'!AR16)</f>
        <v>0</v>
      </c>
      <c r="AV16">
        <f>IF($E16="",-1,'HCAD Raw'!AS16)</f>
        <v>0</v>
      </c>
      <c r="AW16">
        <f>IF($E16="",-1,'HCAD Raw'!AT16)</f>
        <v>0</v>
      </c>
      <c r="AX16">
        <f>IF($E16="",-1,'HCAD Raw'!AU16)</f>
        <v>0</v>
      </c>
      <c r="AY16">
        <f>IF($E16="",-1,'HCAD Raw'!AV16)</f>
        <v>0</v>
      </c>
      <c r="AZ16">
        <f>IF($E16="",-1,'HCAD Raw'!AW16)</f>
        <v>0</v>
      </c>
      <c r="BA16">
        <f>IF($E16="",-1,'HCAD Raw'!AX16)</f>
        <v>0</v>
      </c>
      <c r="BB16" t="str">
        <f>IF($E16="",-1,'HCAD Raw'!AY16)</f>
        <v>7</v>
      </c>
      <c r="BC16" t="str">
        <f>IF($E16="",-1,'HCAD Raw'!AZ16)</f>
        <v>TR 14A-1</v>
      </c>
      <c r="BD16" t="str">
        <f>IF($E16="",-1,'HCAD Raw'!BA16)</f>
        <v>FAIRBANKS SEC 1</v>
      </c>
      <c r="BE16" t="str">
        <f>IF($E16="",-1,'HCAD Raw'!BB16)</f>
        <v>6007</v>
      </c>
      <c r="BF16" t="str">
        <f>IF($E16="",-1,'HCAD Raw'!BC16)</f>
        <v>Near Northwest</v>
      </c>
      <c r="BG16" t="str">
        <f>IF($E16="",-1,'HCAD Raw'!BD16)</f>
        <v>223</v>
      </c>
      <c r="BH16" t="str">
        <f>IF($E16="",-1,'HCAD Raw'!BE16)</f>
        <v>ISD 04 - Inside Beltway 8</v>
      </c>
      <c r="BI16" t="str">
        <f>IF($E16="",-1,'HCAD Raw'!BF16)</f>
        <v>5986.66</v>
      </c>
      <c r="BJ16" t="str">
        <f>IF($E16="",-1,'HCAD Raw'!BG16)</f>
        <v>0</v>
      </c>
      <c r="BK16" t="str">
        <f>IF($E16="",-1,'HCAD Raw'!BH16)</f>
        <v>04</v>
      </c>
      <c r="BL16" t="str">
        <f>IF($E16="",-1,'HCAD Raw'!BI16)</f>
        <v>4961D</v>
      </c>
      <c r="BM16" t="str">
        <f>IF($E16="",-1,'HCAD Raw'!BJ16)</f>
        <v>450B</v>
      </c>
      <c r="BN16" t="str">
        <f>IF($E16="",-1,'HCAD Raw'!BK16)</f>
        <v>004 040 041 042 043 044 045 061 793</v>
      </c>
      <c r="BO16" t="str">
        <f>IF($E16="",-1,'HCAD Raw'!BL16)</f>
        <v>Real, Commercial</v>
      </c>
      <c r="BP16" t="str">
        <f>IF($E16="",-1,'HCAD Raw'!BM16)</f>
        <v>F1</v>
      </c>
      <c r="BQ16" t="str">
        <f>IF($E16="",-1,'HCAD Raw'!BN16)</f>
        <v>Real, Commercial</v>
      </c>
      <c r="BR16" t="str">
        <f>IF($E16="",-1,'HCAD Raw'!BO16)</f>
        <v>Warehouse - Metallic</v>
      </c>
      <c r="BS16" t="str">
        <f>IF($E16="",-1,'HCAD Raw'!BP16)</f>
        <v>Shell, Industrial</v>
      </c>
      <c r="BT16" t="str">
        <f>IF($E16="",-1,'HCAD Raw'!BQ16)</f>
        <v>8003</v>
      </c>
      <c r="BU16" t="str">
        <f>IF($E16="",-1,'HCAD Raw'!BR16)</f>
        <v>Land Neighborhood Section 3</v>
      </c>
      <c r="BV16">
        <f>IF($E16="",-1,'HCAD Raw'!BS16)</f>
        <v>159120</v>
      </c>
      <c r="BW16" t="str">
        <f>IF($E16="",-1,'HCAD Raw'!BT16)</f>
        <v>SF</v>
      </c>
      <c r="BX16" t="str">
        <f>IF($E16="",-1,'HCAD Raw'!BU16)</f>
        <v>1.0000</v>
      </c>
      <c r="BY16" t="str">
        <f>IF($E16="",-1,'HCAD Raw'!BV16)</f>
        <v>1.0000</v>
      </c>
      <c r="BZ16" t="str">
        <f>IF($E16="",-1,'HCAD Raw'!BW16)</f>
        <v>1.0000</v>
      </c>
      <c r="CA16" t="str">
        <f>IF($E16="",-1,'HCAD Raw'!BX16)</f>
        <v>1.0000</v>
      </c>
      <c r="CB16">
        <f>IF($E16="",-1,'HCAD Raw'!BY16)</f>
        <v>4</v>
      </c>
      <c r="CC16">
        <f>IF($E16="",-1,'HCAD Raw'!BZ16)</f>
        <v>4</v>
      </c>
      <c r="CD16">
        <f>IF($E16="",-1,'HCAD Raw'!CA16)</f>
        <v>636480</v>
      </c>
      <c r="CE16">
        <f t="shared" si="74"/>
        <v>-1</v>
      </c>
      <c r="CF16" t="str">
        <f t="shared" si="75"/>
        <v>01318100000674</v>
      </c>
    </row>
    <row r="17" spans="3:84" x14ac:dyDescent="0.25">
      <c r="C17">
        <f t="shared" si="72"/>
        <v>13</v>
      </c>
      <c r="D17" t="str">
        <f t="shared" si="73"/>
        <v>01321700700191</v>
      </c>
      <c r="E17" t="str">
        <f>IF('HCAD Raw'!C17="",-1,'HCAD Raw'!C17)</f>
        <v>0132170070019</v>
      </c>
      <c r="F17" s="15" t="str">
        <f>IF(E17=-1,"",CONCATENATE(MID('HCAD Raw'!D17,6,2),"/",MID('HCAD Raw'!D17,9,2),"/",LEFT('HCAD Raw'!D17,4)))</f>
        <v>03/01/2007</v>
      </c>
      <c r="G17" t="str">
        <f>IF($E17="",-1,'HCAD Raw'!E17)</f>
        <v>EMMOTT BUSINESS PARK LLC</v>
      </c>
      <c r="H17">
        <f>IF($E17="",-1,'HCAD Raw'!F17)</f>
        <v>0</v>
      </c>
      <c r="I17" t="str">
        <f>IF($E17="",-1,'HCAD Raw'!G17)</f>
        <v>Barris</v>
      </c>
      <c r="J17" t="str">
        <f>IF($E17="",-1,'HCAD Raw'!H17)</f>
        <v>9103 EMMOTT RD</v>
      </c>
      <c r="K17" t="str">
        <f>IF($E17="",-1,'HCAD Raw'!I17)</f>
        <v>HOUSTON</v>
      </c>
      <c r="L17" t="str">
        <f>IF($E17="",-1,'HCAD Raw'!J17)</f>
        <v>77040</v>
      </c>
      <c r="M17">
        <f>IF($E17="",-1,'HCAD Raw'!K17)</f>
        <v>620590</v>
      </c>
      <c r="N17">
        <f>IF($E17="",-1,'HCAD Raw'!L17)</f>
        <v>653767</v>
      </c>
      <c r="O17">
        <f>IF($E17="",-1,'HCAD Raw'!M17)</f>
        <v>653673</v>
      </c>
      <c r="P17">
        <f>IF($E17="",-1,'HCAD Raw'!N17)</f>
        <v>0</v>
      </c>
      <c r="Q17" t="e">
        <f>IF($E17="",-1,'HCAD Raw'!#REF!)</f>
        <v>#REF!</v>
      </c>
      <c r="R17" t="str">
        <f>IF($E17="",-1,'HCAD Raw'!O17)</f>
        <v>COMMERCIAL</v>
      </c>
      <c r="S17" t="str">
        <f>IF($E17="",-1,'HCAD Raw'!P17)</f>
        <v>1</v>
      </c>
      <c r="T17" t="str">
        <f>IF($E17="",-1,'HCAD Raw'!Q17)</f>
        <v>4399</v>
      </c>
      <c r="U17" t="str">
        <f>IF($E17="",-1,'HCAD Raw'!R17)</f>
        <v>8454</v>
      </c>
      <c r="V17" t="str">
        <f>IF($E17="",-1,'HCAD Raw'!S17)</f>
        <v>S</v>
      </c>
      <c r="W17" t="str">
        <f>IF($E17="",-1,'HCAD Raw'!T17)</f>
        <v>Open Steel Skeleton</v>
      </c>
      <c r="X17">
        <f>IF($E17="",-1,'HCAD Raw'!U17)</f>
        <v>224157</v>
      </c>
      <c r="Y17">
        <f>IF($E17="",-1,'HCAD Raw'!V17)</f>
        <v>0</v>
      </c>
      <c r="Z17">
        <f>IF($E17="",-1,'HCAD Raw'!W17)</f>
        <v>367470</v>
      </c>
      <c r="AA17">
        <f>IF($E17="",-1,'HCAD Raw'!X17)</f>
        <v>0</v>
      </c>
      <c r="AB17" t="str">
        <f>IF($E17="",-1,'HCAD Raw'!Y17)</f>
        <v>.390000</v>
      </c>
      <c r="AC17" t="str">
        <f>IF($E17="",-1,'HCAD Raw'!Z17)</f>
        <v>C</v>
      </c>
      <c r="AD17" t="str">
        <f>IF($E17="",-1,'HCAD Raw'!AA17)</f>
        <v>Average</v>
      </c>
      <c r="AE17" t="str">
        <f>IF($E17="",-1,'HCAD Raw'!AB17)</f>
        <v>1993</v>
      </c>
      <c r="AF17" t="str">
        <f>IF($E17="",-1,'HCAD Raw'!AC17)</f>
        <v>1993</v>
      </c>
      <c r="AG17" t="str">
        <f>IF($E17="",-1,'HCAD Raw'!AD17)</f>
        <v>0</v>
      </c>
      <c r="AH17" t="str">
        <f>IF($E17="",-1,'HCAD Raw'!AE17)</f>
        <v>1994</v>
      </c>
      <c r="AI17" t="str">
        <f>IF($E17="",-1,'HCAD Raw'!AF17)</f>
        <v>MAS</v>
      </c>
      <c r="AJ17" t="str">
        <f>IF($E17="",-1,'HCAD Raw'!AG17)</f>
        <v>01/01/2004</v>
      </c>
      <c r="AK17">
        <f>IF($E17="",-1,'HCAD Raw'!AH17)</f>
        <v>0</v>
      </c>
      <c r="AL17">
        <f>IF($E17="",-1,'HCAD Raw'!AI17)</f>
        <v>9000</v>
      </c>
      <c r="AM17">
        <f>IF($E17="",-1,'HCAD Raw'!AJ17)</f>
        <v>9000</v>
      </c>
      <c r="AN17">
        <f>IF($E17="",-1,'HCAD Raw'!AK17)</f>
        <v>0</v>
      </c>
      <c r="AO17">
        <f>IF($E17="",-1,'HCAD Raw'!AL17)</f>
        <v>0</v>
      </c>
      <c r="AP17">
        <f>IF($E17="",-1,'HCAD Raw'!AM17)</f>
        <v>0</v>
      </c>
      <c r="AQ17">
        <f>IF($E17="",-1,'HCAD Raw'!AN17)</f>
        <v>9000</v>
      </c>
      <c r="AR17">
        <f>IF($E17="",-1,'HCAD Raw'!AO17)</f>
        <v>460</v>
      </c>
      <c r="AS17">
        <f>IF($E17="",-1,'HCAD Raw'!AP17)</f>
        <v>1</v>
      </c>
      <c r="AT17">
        <f>IF($E17="",-1,'HCAD Raw'!AQ17)</f>
        <v>0</v>
      </c>
      <c r="AU17">
        <f>IF($E17="",-1,'HCAD Raw'!AR17)</f>
        <v>0</v>
      </c>
      <c r="AV17">
        <f>IF($E17="",-1,'HCAD Raw'!AS17)</f>
        <v>0</v>
      </c>
      <c r="AW17">
        <f>IF($E17="",-1,'HCAD Raw'!AT17)</f>
        <v>0</v>
      </c>
      <c r="AX17">
        <f>IF($E17="",-1,'HCAD Raw'!AU17)</f>
        <v>0</v>
      </c>
      <c r="AY17">
        <f>IF($E17="",-1,'HCAD Raw'!AV17)</f>
        <v>0</v>
      </c>
      <c r="AZ17">
        <f>IF($E17="",-1,'HCAD Raw'!AW17)</f>
        <v>0</v>
      </c>
      <c r="BA17">
        <f>IF($E17="",-1,'HCAD Raw'!AX17)</f>
        <v>0</v>
      </c>
      <c r="BB17" t="str">
        <f>IF($E17="",-1,'HCAD Raw'!AY17)</f>
        <v>7</v>
      </c>
      <c r="BC17" t="str">
        <f>IF($E17="",-1,'HCAD Raw'!AZ17)</f>
        <v>LTS 5 THRU 12 BLK 7</v>
      </c>
      <c r="BD17" t="str">
        <f>IF($E17="",-1,'HCAD Raw'!BA17)</f>
        <v>FAIRBANKS HEIGHTS</v>
      </c>
      <c r="BE17" t="str">
        <f>IF($E17="",-1,'HCAD Raw'!BB17)</f>
        <v>6007</v>
      </c>
      <c r="BF17" t="str">
        <f>IF($E17="",-1,'HCAD Raw'!BC17)</f>
        <v>Near Northwest</v>
      </c>
      <c r="BG17" t="str">
        <f>IF($E17="",-1,'HCAD Raw'!BD17)</f>
        <v>223</v>
      </c>
      <c r="BH17" t="str">
        <f>IF($E17="",-1,'HCAD Raw'!BE17)</f>
        <v>ISD 04 - Inside Beltway 8</v>
      </c>
      <c r="BI17" t="str">
        <f>IF($E17="",-1,'HCAD Raw'!BF17)</f>
        <v>9194.06</v>
      </c>
      <c r="BJ17" t="str">
        <f>IF($E17="",-1,'HCAD Raw'!BG17)</f>
        <v>0</v>
      </c>
      <c r="BK17" t="str">
        <f>IF($E17="",-1,'HCAD Raw'!BH17)</f>
        <v>04</v>
      </c>
      <c r="BL17" t="str">
        <f>IF($E17="",-1,'HCAD Raw'!BI17)</f>
        <v>4962D</v>
      </c>
      <c r="BM17" t="str">
        <f>IF($E17="",-1,'HCAD Raw'!BJ17)</f>
        <v>410T</v>
      </c>
      <c r="BN17" t="str">
        <f>IF($E17="",-1,'HCAD Raw'!BK17)</f>
        <v>004 040 041 042 043 044 045 633</v>
      </c>
      <c r="BO17" t="str">
        <f>IF($E17="",-1,'HCAD Raw'!BL17)</f>
        <v>Real, Commercial</v>
      </c>
      <c r="BP17" t="str">
        <f>IF($E17="",-1,'HCAD Raw'!BM17)</f>
        <v>F1</v>
      </c>
      <c r="BQ17" t="str">
        <f>IF($E17="",-1,'HCAD Raw'!BN17)</f>
        <v>Real, Commercial</v>
      </c>
      <c r="BR17" t="str">
        <f>IF($E17="",-1,'HCAD Raw'!BO17)</f>
        <v>Warehouse - Metallic</v>
      </c>
      <c r="BS17" t="str">
        <f>IF($E17="",-1,'HCAD Raw'!BP17)</f>
        <v>Shell, Industrial</v>
      </c>
      <c r="BT17" t="str">
        <f>IF($E17="",-1,'HCAD Raw'!BQ17)</f>
        <v>8001</v>
      </c>
      <c r="BU17" t="str">
        <f>IF($E17="",-1,'HCAD Raw'!BR17)</f>
        <v>Land Neighborhood Section 1</v>
      </c>
      <c r="BV17">
        <f>IF($E17="",-1,'HCAD Raw'!BS17)</f>
        <v>40000</v>
      </c>
      <c r="BW17" t="str">
        <f>IF($E17="",-1,'HCAD Raw'!BT17)</f>
        <v>SF</v>
      </c>
      <c r="BX17" t="str">
        <f>IF($E17="",-1,'HCAD Raw'!BU17)</f>
        <v>1.0000</v>
      </c>
      <c r="BY17" t="str">
        <f>IF($E17="",-1,'HCAD Raw'!BV17)</f>
        <v>1.0000</v>
      </c>
      <c r="BZ17" t="str">
        <f>IF($E17="",-1,'HCAD Raw'!BW17)</f>
        <v>1.0000</v>
      </c>
      <c r="CA17" t="str">
        <f>IF($E17="",-1,'HCAD Raw'!BX17)</f>
        <v>1.0000</v>
      </c>
      <c r="CB17">
        <f>IF($E17="",-1,'HCAD Raw'!BY17)</f>
        <v>4</v>
      </c>
      <c r="CC17">
        <f>IF($E17="",-1,'HCAD Raw'!BZ17)</f>
        <v>4</v>
      </c>
      <c r="CD17">
        <f>IF($E17="",-1,'HCAD Raw'!CA17)</f>
        <v>140000</v>
      </c>
      <c r="CE17">
        <f t="shared" si="74"/>
        <v>-1</v>
      </c>
      <c r="CF17" t="str">
        <f t="shared" si="75"/>
        <v>01321700700191</v>
      </c>
    </row>
    <row r="18" spans="3:84" x14ac:dyDescent="0.25">
      <c r="C18">
        <f t="shared" si="72"/>
        <v>14</v>
      </c>
      <c r="D18" t="str">
        <f t="shared" si="73"/>
        <v>01321700700192</v>
      </c>
      <c r="E18" t="str">
        <f>IF('HCAD Raw'!C18="",-1,'HCAD Raw'!C18)</f>
        <v>0132170070019</v>
      </c>
      <c r="F18" s="15" t="str">
        <f>IF(E18=-1,"",CONCATENATE(MID('HCAD Raw'!D18,6,2),"/",MID('HCAD Raw'!D18,9,2),"/",LEFT('HCAD Raw'!D18,4)))</f>
        <v>03/01/2007</v>
      </c>
      <c r="G18" t="str">
        <f>IF($E18="",-1,'HCAD Raw'!E18)</f>
        <v>EMMOTT BUSINESS PARK LLC</v>
      </c>
      <c r="H18">
        <f>IF($E18="",-1,'HCAD Raw'!F18)</f>
        <v>0</v>
      </c>
      <c r="I18" t="str">
        <f>IF($E18="",-1,'HCAD Raw'!G18)</f>
        <v>Barris</v>
      </c>
      <c r="J18" t="str">
        <f>IF($E18="",-1,'HCAD Raw'!H18)</f>
        <v>9103 EMMOTT RD</v>
      </c>
      <c r="K18" t="str">
        <f>IF($E18="",-1,'HCAD Raw'!I18)</f>
        <v>HOUSTON</v>
      </c>
      <c r="L18" t="str">
        <f>IF($E18="",-1,'HCAD Raw'!J18)</f>
        <v>77040</v>
      </c>
      <c r="M18">
        <f>IF($E18="",-1,'HCAD Raw'!K18)</f>
        <v>620590</v>
      </c>
      <c r="N18">
        <f>IF($E18="",-1,'HCAD Raw'!L18)</f>
        <v>653767</v>
      </c>
      <c r="O18">
        <f>IF($E18="",-1,'HCAD Raw'!M18)</f>
        <v>653673</v>
      </c>
      <c r="P18">
        <f>IF($E18="",-1,'HCAD Raw'!N18)</f>
        <v>0</v>
      </c>
      <c r="Q18" t="e">
        <f>IF($E18="",-1,'HCAD Raw'!#REF!)</f>
        <v>#REF!</v>
      </c>
      <c r="R18" t="str">
        <f>IF($E18="",-1,'HCAD Raw'!O18)</f>
        <v>COMMERCIAL</v>
      </c>
      <c r="S18" t="str">
        <f>IF($E18="",-1,'HCAD Raw'!P18)</f>
        <v>2</v>
      </c>
      <c r="T18" t="str">
        <f>IF($E18="",-1,'HCAD Raw'!Q18)</f>
        <v>4399</v>
      </c>
      <c r="U18" t="str">
        <f>IF($E18="",-1,'HCAD Raw'!R18)</f>
        <v>8454</v>
      </c>
      <c r="V18" t="str">
        <f>IF($E18="",-1,'HCAD Raw'!S18)</f>
        <v>S</v>
      </c>
      <c r="W18" t="str">
        <f>IF($E18="",-1,'HCAD Raw'!T18)</f>
        <v>Open Steel Skeleton</v>
      </c>
      <c r="X18">
        <f>IF($E18="",-1,'HCAD Raw'!U18)</f>
        <v>66010</v>
      </c>
      <c r="Y18">
        <f>IF($E18="",-1,'HCAD Raw'!V18)</f>
        <v>0</v>
      </c>
      <c r="Z18">
        <f>IF($E18="",-1,'HCAD Raw'!W18)</f>
        <v>113810</v>
      </c>
      <c r="AA18">
        <f>IF($E18="",-1,'HCAD Raw'!X18)</f>
        <v>0</v>
      </c>
      <c r="AB18" t="str">
        <f>IF($E18="",-1,'HCAD Raw'!Y18)</f>
        <v>.420000</v>
      </c>
      <c r="AC18" t="str">
        <f>IF($E18="",-1,'HCAD Raw'!Z18)</f>
        <v>C</v>
      </c>
      <c r="AD18" t="str">
        <f>IF($E18="",-1,'HCAD Raw'!AA18)</f>
        <v>Average</v>
      </c>
      <c r="AE18" t="str">
        <f>IF($E18="",-1,'HCAD Raw'!AB18)</f>
        <v>1990</v>
      </c>
      <c r="AF18" t="str">
        <f>IF($E18="",-1,'HCAD Raw'!AC18)</f>
        <v>1990</v>
      </c>
      <c r="AG18" t="str">
        <f>IF($E18="",-1,'HCAD Raw'!AD18)</f>
        <v>0</v>
      </c>
      <c r="AH18" t="str">
        <f>IF($E18="",-1,'HCAD Raw'!AE18)</f>
        <v>1991</v>
      </c>
      <c r="AI18" t="str">
        <f>IF($E18="",-1,'HCAD Raw'!AF18)</f>
        <v>MAS</v>
      </c>
      <c r="AJ18" t="str">
        <f>IF($E18="",-1,'HCAD Raw'!AG18)</f>
        <v>01/01/2004</v>
      </c>
      <c r="AK18">
        <f>IF($E18="",-1,'HCAD Raw'!AH18)</f>
        <v>0</v>
      </c>
      <c r="AL18">
        <f>IF($E18="",-1,'HCAD Raw'!AI18)</f>
        <v>3150</v>
      </c>
      <c r="AM18">
        <f>IF($E18="",-1,'HCAD Raw'!AJ18)</f>
        <v>3150</v>
      </c>
      <c r="AN18">
        <f>IF($E18="",-1,'HCAD Raw'!AK18)</f>
        <v>0</v>
      </c>
      <c r="AO18">
        <f>IF($E18="",-1,'HCAD Raw'!AL18)</f>
        <v>0</v>
      </c>
      <c r="AP18">
        <f>IF($E18="",-1,'HCAD Raw'!AM18)</f>
        <v>0</v>
      </c>
      <c r="AQ18">
        <f>IF($E18="",-1,'HCAD Raw'!AN18)</f>
        <v>3150</v>
      </c>
      <c r="AR18">
        <f>IF($E18="",-1,'HCAD Raw'!AO18)</f>
        <v>192</v>
      </c>
      <c r="AS18">
        <f>IF($E18="",-1,'HCAD Raw'!AP18)</f>
        <v>1</v>
      </c>
      <c r="AT18">
        <f>IF($E18="",-1,'HCAD Raw'!AQ18)</f>
        <v>0</v>
      </c>
      <c r="AU18">
        <f>IF($E18="",-1,'HCAD Raw'!AR18)</f>
        <v>0</v>
      </c>
      <c r="AV18">
        <f>IF($E18="",-1,'HCAD Raw'!AS18)</f>
        <v>0</v>
      </c>
      <c r="AW18">
        <f>IF($E18="",-1,'HCAD Raw'!AT18)</f>
        <v>0</v>
      </c>
      <c r="AX18">
        <f>IF($E18="",-1,'HCAD Raw'!AU18)</f>
        <v>0</v>
      </c>
      <c r="AY18">
        <f>IF($E18="",-1,'HCAD Raw'!AV18)</f>
        <v>0</v>
      </c>
      <c r="AZ18">
        <f>IF($E18="",-1,'HCAD Raw'!AW18)</f>
        <v>0</v>
      </c>
      <c r="BA18">
        <f>IF($E18="",-1,'HCAD Raw'!AX18)</f>
        <v>0</v>
      </c>
      <c r="BB18" t="str">
        <f>IF($E18="",-1,'HCAD Raw'!AY18)</f>
        <v>7</v>
      </c>
      <c r="BC18" t="str">
        <f>IF($E18="",-1,'HCAD Raw'!AZ18)</f>
        <v>LTS 5 THRU 12 BLK 7</v>
      </c>
      <c r="BD18" t="str">
        <f>IF($E18="",-1,'HCAD Raw'!BA18)</f>
        <v>FAIRBANKS HEIGHTS</v>
      </c>
      <c r="BE18" t="str">
        <f>IF($E18="",-1,'HCAD Raw'!BB18)</f>
        <v>6007</v>
      </c>
      <c r="BF18" t="str">
        <f>IF($E18="",-1,'HCAD Raw'!BC18)</f>
        <v>Near Northwest</v>
      </c>
      <c r="BG18" t="str">
        <f>IF($E18="",-1,'HCAD Raw'!BD18)</f>
        <v>223</v>
      </c>
      <c r="BH18" t="str">
        <f>IF($E18="",-1,'HCAD Raw'!BE18)</f>
        <v>ISD 04 - Inside Beltway 8</v>
      </c>
      <c r="BI18" t="str">
        <f>IF($E18="",-1,'HCAD Raw'!BF18)</f>
        <v>9194.06</v>
      </c>
      <c r="BJ18" t="str">
        <f>IF($E18="",-1,'HCAD Raw'!BG18)</f>
        <v>0</v>
      </c>
      <c r="BK18" t="str">
        <f>IF($E18="",-1,'HCAD Raw'!BH18)</f>
        <v>04</v>
      </c>
      <c r="BL18" t="str">
        <f>IF($E18="",-1,'HCAD Raw'!BI18)</f>
        <v>4962D</v>
      </c>
      <c r="BM18" t="str">
        <f>IF($E18="",-1,'HCAD Raw'!BJ18)</f>
        <v>410T</v>
      </c>
      <c r="BN18" t="str">
        <f>IF($E18="",-1,'HCAD Raw'!BK18)</f>
        <v>004 040 041 042 043 044 045 633</v>
      </c>
      <c r="BO18" t="str">
        <f>IF($E18="",-1,'HCAD Raw'!BL18)</f>
        <v>Real, Commercial</v>
      </c>
      <c r="BP18" t="str">
        <f>IF($E18="",-1,'HCAD Raw'!BM18)</f>
        <v>F1</v>
      </c>
      <c r="BQ18" t="str">
        <f>IF($E18="",-1,'HCAD Raw'!BN18)</f>
        <v>Real, Commercial</v>
      </c>
      <c r="BR18" t="str">
        <f>IF($E18="",-1,'HCAD Raw'!BO18)</f>
        <v>Warehouse - Metallic</v>
      </c>
      <c r="BS18" t="str">
        <f>IF($E18="",-1,'HCAD Raw'!BP18)</f>
        <v>Shell, Industrial</v>
      </c>
      <c r="BT18" t="str">
        <f>IF($E18="",-1,'HCAD Raw'!BQ18)</f>
        <v>8001</v>
      </c>
      <c r="BU18" t="str">
        <f>IF($E18="",-1,'HCAD Raw'!BR18)</f>
        <v>Land Neighborhood Section 1</v>
      </c>
      <c r="BV18">
        <f>IF($E18="",-1,'HCAD Raw'!BS18)</f>
        <v>40000</v>
      </c>
      <c r="BW18" t="str">
        <f>IF($E18="",-1,'HCAD Raw'!BT18)</f>
        <v>SF</v>
      </c>
      <c r="BX18" t="str">
        <f>IF($E18="",-1,'HCAD Raw'!BU18)</f>
        <v>1.0000</v>
      </c>
      <c r="BY18" t="str">
        <f>IF($E18="",-1,'HCAD Raw'!BV18)</f>
        <v>1.0000</v>
      </c>
      <c r="BZ18" t="str">
        <f>IF($E18="",-1,'HCAD Raw'!BW18)</f>
        <v>1.0000</v>
      </c>
      <c r="CA18" t="str">
        <f>IF($E18="",-1,'HCAD Raw'!BX18)</f>
        <v>1.0000</v>
      </c>
      <c r="CB18">
        <f>IF($E18="",-1,'HCAD Raw'!BY18)</f>
        <v>4</v>
      </c>
      <c r="CC18">
        <f>IF($E18="",-1,'HCAD Raw'!BZ18)</f>
        <v>4</v>
      </c>
      <c r="CD18">
        <f>IF($E18="",-1,'HCAD Raw'!CA18)</f>
        <v>140000</v>
      </c>
      <c r="CE18">
        <f t="shared" si="74"/>
        <v>-1</v>
      </c>
      <c r="CF18" t="str">
        <f t="shared" si="75"/>
        <v>01321700700192</v>
      </c>
    </row>
    <row r="19" spans="3:84" x14ac:dyDescent="0.25">
      <c r="C19">
        <f t="shared" si="72"/>
        <v>15</v>
      </c>
      <c r="D19" t="str">
        <f t="shared" si="73"/>
        <v>01321700700194</v>
      </c>
      <c r="E19" t="str">
        <f>IF('HCAD Raw'!C19="",-1,'HCAD Raw'!C19)</f>
        <v>0132170070019</v>
      </c>
      <c r="F19" s="15" t="str">
        <f>IF(E19=-1,"",CONCATENATE(MID('HCAD Raw'!D19,6,2),"/",MID('HCAD Raw'!D19,9,2),"/",LEFT('HCAD Raw'!D19,4)))</f>
        <v>03/01/2007</v>
      </c>
      <c r="G19" t="str">
        <f>IF($E19="",-1,'HCAD Raw'!E19)</f>
        <v>EMMOTT BUSINESS PARK LLC</v>
      </c>
      <c r="H19">
        <f>IF($E19="",-1,'HCAD Raw'!F19)</f>
        <v>0</v>
      </c>
      <c r="I19" t="str">
        <f>IF($E19="",-1,'HCAD Raw'!G19)</f>
        <v>Barris</v>
      </c>
      <c r="J19" t="str">
        <f>IF($E19="",-1,'HCAD Raw'!H19)</f>
        <v>9103 EMMOTT RD</v>
      </c>
      <c r="K19" t="str">
        <f>IF($E19="",-1,'HCAD Raw'!I19)</f>
        <v>HOUSTON</v>
      </c>
      <c r="L19" t="str">
        <f>IF($E19="",-1,'HCAD Raw'!J19)</f>
        <v>77040</v>
      </c>
      <c r="M19">
        <f>IF($E19="",-1,'HCAD Raw'!K19)</f>
        <v>620590</v>
      </c>
      <c r="N19">
        <f>IF($E19="",-1,'HCAD Raw'!L19)</f>
        <v>653767</v>
      </c>
      <c r="O19">
        <f>IF($E19="",-1,'HCAD Raw'!M19)</f>
        <v>653673</v>
      </c>
      <c r="P19">
        <f>IF($E19="",-1,'HCAD Raw'!N19)</f>
        <v>0</v>
      </c>
      <c r="Q19" t="e">
        <f>IF($E19="",-1,'HCAD Raw'!#REF!)</f>
        <v>#REF!</v>
      </c>
      <c r="R19" t="str">
        <f>IF($E19="",-1,'HCAD Raw'!O19)</f>
        <v>COMMERCIAL</v>
      </c>
      <c r="S19" t="str">
        <f>IF($E19="",-1,'HCAD Raw'!P19)</f>
        <v>4</v>
      </c>
      <c r="T19" t="str">
        <f>IF($E19="",-1,'HCAD Raw'!Q19)</f>
        <v>4399</v>
      </c>
      <c r="U19" t="str">
        <f>IF($E19="",-1,'HCAD Raw'!R19)</f>
        <v>8454</v>
      </c>
      <c r="V19" t="str">
        <f>IF($E19="",-1,'HCAD Raw'!S19)</f>
        <v>S</v>
      </c>
      <c r="W19" t="str">
        <f>IF($E19="",-1,'HCAD Raw'!T19)</f>
        <v>Open Steel Skeleton</v>
      </c>
      <c r="X19">
        <f>IF($E19="",-1,'HCAD Raw'!U19)</f>
        <v>89530</v>
      </c>
      <c r="Y19">
        <f>IF($E19="",-1,'HCAD Raw'!V19)</f>
        <v>0</v>
      </c>
      <c r="Z19">
        <f>IF($E19="",-1,'HCAD Raw'!W19)</f>
        <v>151746</v>
      </c>
      <c r="AA19">
        <f>IF($E19="",-1,'HCAD Raw'!X19)</f>
        <v>0</v>
      </c>
      <c r="AB19" t="str">
        <f>IF($E19="",-1,'HCAD Raw'!Y19)</f>
        <v>.410000</v>
      </c>
      <c r="AC19" t="str">
        <f>IF($E19="",-1,'HCAD Raw'!Z19)</f>
        <v>C</v>
      </c>
      <c r="AD19" t="str">
        <f>IF($E19="",-1,'HCAD Raw'!AA19)</f>
        <v>Average</v>
      </c>
      <c r="AE19" t="str">
        <f>IF($E19="",-1,'HCAD Raw'!AB19)</f>
        <v>1991</v>
      </c>
      <c r="AF19" t="str">
        <f>IF($E19="",-1,'HCAD Raw'!AC19)</f>
        <v>1991</v>
      </c>
      <c r="AG19" t="str">
        <f>IF($E19="",-1,'HCAD Raw'!AD19)</f>
        <v>0</v>
      </c>
      <c r="AH19" t="str">
        <f>IF($E19="",-1,'HCAD Raw'!AE19)</f>
        <v>2014</v>
      </c>
      <c r="AI19">
        <f>IF($E19="",-1,'HCAD Raw'!AF19)</f>
        <v>0</v>
      </c>
      <c r="AJ19" t="str">
        <f>IF($E19="",-1,'HCAD Raw'!AG19)</f>
        <v>12/30/1899</v>
      </c>
      <c r="AK19">
        <f>IF($E19="",-1,'HCAD Raw'!AH19)</f>
        <v>0</v>
      </c>
      <c r="AL19">
        <f>IF($E19="",-1,'HCAD Raw'!AI19)</f>
        <v>4200</v>
      </c>
      <c r="AM19">
        <f>IF($E19="",-1,'HCAD Raw'!AJ19)</f>
        <v>4200</v>
      </c>
      <c r="AN19">
        <f>IF($E19="",-1,'HCAD Raw'!AK19)</f>
        <v>0</v>
      </c>
      <c r="AO19">
        <f>IF($E19="",-1,'HCAD Raw'!AL19)</f>
        <v>0</v>
      </c>
      <c r="AP19">
        <f>IF($E19="",-1,'HCAD Raw'!AM19)</f>
        <v>0</v>
      </c>
      <c r="AQ19">
        <f>IF($E19="",-1,'HCAD Raw'!AN19)</f>
        <v>4200</v>
      </c>
      <c r="AR19">
        <f>IF($E19="",-1,'HCAD Raw'!AO19)</f>
        <v>242</v>
      </c>
      <c r="AS19">
        <f>IF($E19="",-1,'HCAD Raw'!AP19)</f>
        <v>1</v>
      </c>
      <c r="AT19">
        <f>IF($E19="",-1,'HCAD Raw'!AQ19)</f>
        <v>0</v>
      </c>
      <c r="AU19">
        <f>IF($E19="",-1,'HCAD Raw'!AR19)</f>
        <v>0</v>
      </c>
      <c r="AV19">
        <f>IF($E19="",-1,'HCAD Raw'!AS19)</f>
        <v>0</v>
      </c>
      <c r="AW19">
        <f>IF($E19="",-1,'HCAD Raw'!AT19)</f>
        <v>0</v>
      </c>
      <c r="AX19">
        <f>IF($E19="",-1,'HCAD Raw'!AU19)</f>
        <v>0</v>
      </c>
      <c r="AY19">
        <f>IF($E19="",-1,'HCAD Raw'!AV19)</f>
        <v>0</v>
      </c>
      <c r="AZ19">
        <f>IF($E19="",-1,'HCAD Raw'!AW19)</f>
        <v>0</v>
      </c>
      <c r="BA19">
        <f>IF($E19="",-1,'HCAD Raw'!AX19)</f>
        <v>0</v>
      </c>
      <c r="BB19" t="str">
        <f>IF($E19="",-1,'HCAD Raw'!AY19)</f>
        <v>7</v>
      </c>
      <c r="BC19" t="str">
        <f>IF($E19="",-1,'HCAD Raw'!AZ19)</f>
        <v>LTS 5 THRU 12 BLK 7</v>
      </c>
      <c r="BD19" t="str">
        <f>IF($E19="",-1,'HCAD Raw'!BA19)</f>
        <v>FAIRBANKS HEIGHTS</v>
      </c>
      <c r="BE19" t="str">
        <f>IF($E19="",-1,'HCAD Raw'!BB19)</f>
        <v>6007</v>
      </c>
      <c r="BF19" t="str">
        <f>IF($E19="",-1,'HCAD Raw'!BC19)</f>
        <v>Near Northwest</v>
      </c>
      <c r="BG19" t="str">
        <f>IF($E19="",-1,'HCAD Raw'!BD19)</f>
        <v>223</v>
      </c>
      <c r="BH19" t="str">
        <f>IF($E19="",-1,'HCAD Raw'!BE19)</f>
        <v>ISD 04 - Inside Beltway 8</v>
      </c>
      <c r="BI19" t="str">
        <f>IF($E19="",-1,'HCAD Raw'!BF19)</f>
        <v>9194.06</v>
      </c>
      <c r="BJ19" t="str">
        <f>IF($E19="",-1,'HCAD Raw'!BG19)</f>
        <v>0</v>
      </c>
      <c r="BK19" t="str">
        <f>IF($E19="",-1,'HCAD Raw'!BH19)</f>
        <v>04</v>
      </c>
      <c r="BL19" t="str">
        <f>IF($E19="",-1,'HCAD Raw'!BI19)</f>
        <v>4962D</v>
      </c>
      <c r="BM19" t="str">
        <f>IF($E19="",-1,'HCAD Raw'!BJ19)</f>
        <v>410T</v>
      </c>
      <c r="BN19" t="str">
        <f>IF($E19="",-1,'HCAD Raw'!BK19)</f>
        <v>004 040 041 042 043 044 045 633</v>
      </c>
      <c r="BO19" t="str">
        <f>IF($E19="",-1,'HCAD Raw'!BL19)</f>
        <v>Real, Commercial</v>
      </c>
      <c r="BP19" t="str">
        <f>IF($E19="",-1,'HCAD Raw'!BM19)</f>
        <v>F1</v>
      </c>
      <c r="BQ19" t="str">
        <f>IF($E19="",-1,'HCAD Raw'!BN19)</f>
        <v>Real, Commercial</v>
      </c>
      <c r="BR19" t="str">
        <f>IF($E19="",-1,'HCAD Raw'!BO19)</f>
        <v>Warehouse - Metallic</v>
      </c>
      <c r="BS19" t="str">
        <f>IF($E19="",-1,'HCAD Raw'!BP19)</f>
        <v>Shell, Industrial</v>
      </c>
      <c r="BT19" t="str">
        <f>IF($E19="",-1,'HCAD Raw'!BQ19)</f>
        <v>8001</v>
      </c>
      <c r="BU19" t="str">
        <f>IF($E19="",-1,'HCAD Raw'!BR19)</f>
        <v>Land Neighborhood Section 1</v>
      </c>
      <c r="BV19">
        <f>IF($E19="",-1,'HCAD Raw'!BS19)</f>
        <v>40000</v>
      </c>
      <c r="BW19" t="str">
        <f>IF($E19="",-1,'HCAD Raw'!BT19)</f>
        <v>SF</v>
      </c>
      <c r="BX19" t="str">
        <f>IF($E19="",-1,'HCAD Raw'!BU19)</f>
        <v>1.0000</v>
      </c>
      <c r="BY19" t="str">
        <f>IF($E19="",-1,'HCAD Raw'!BV19)</f>
        <v>1.0000</v>
      </c>
      <c r="BZ19" t="str">
        <f>IF($E19="",-1,'HCAD Raw'!BW19)</f>
        <v>1.0000</v>
      </c>
      <c r="CA19" t="str">
        <f>IF($E19="",-1,'HCAD Raw'!BX19)</f>
        <v>1.0000</v>
      </c>
      <c r="CB19">
        <f>IF($E19="",-1,'HCAD Raw'!BY19)</f>
        <v>4</v>
      </c>
      <c r="CC19">
        <f>IF($E19="",-1,'HCAD Raw'!BZ19)</f>
        <v>4</v>
      </c>
      <c r="CD19">
        <f>IF($E19="",-1,'HCAD Raw'!CA19)</f>
        <v>140000</v>
      </c>
      <c r="CE19">
        <f t="shared" si="74"/>
        <v>-1</v>
      </c>
      <c r="CF19" t="str">
        <f t="shared" si="75"/>
        <v>01321700700194</v>
      </c>
    </row>
    <row r="20" spans="3:84" x14ac:dyDescent="0.25">
      <c r="C20">
        <f t="shared" si="72"/>
        <v>16</v>
      </c>
      <c r="D20" t="str">
        <f t="shared" si="73"/>
        <v>01321700800011</v>
      </c>
      <c r="E20" t="str">
        <f>IF('HCAD Raw'!C20="",-1,'HCAD Raw'!C20)</f>
        <v>0132170080001</v>
      </c>
      <c r="F20" s="15" t="str">
        <f>IF(E20=-1,"",CONCATENATE(MID('HCAD Raw'!D20,6,2),"/",MID('HCAD Raw'!D20,9,2),"/",LEFT('HCAD Raw'!D20,4)))</f>
        <v>03/01/2007</v>
      </c>
      <c r="G20" t="str">
        <f>IF($E20="",-1,'HCAD Raw'!E20)</f>
        <v>EMMOTT BUSINESS PARK LLC</v>
      </c>
      <c r="H20">
        <f>IF($E20="",-1,'HCAD Raw'!F20)</f>
        <v>0</v>
      </c>
      <c r="I20" t="str">
        <f>IF($E20="",-1,'HCAD Raw'!G20)</f>
        <v>Barris</v>
      </c>
      <c r="J20" t="str">
        <f>IF($E20="",-1,'HCAD Raw'!H20)</f>
        <v>9103 EMMOTT RD</v>
      </c>
      <c r="K20" t="str">
        <f>IF($E20="",-1,'HCAD Raw'!I20)</f>
        <v>HOUSTON</v>
      </c>
      <c r="L20" t="str">
        <f>IF($E20="",-1,'HCAD Raw'!J20)</f>
        <v>77040</v>
      </c>
      <c r="M20">
        <f>IF($E20="",-1,'HCAD Raw'!K20)</f>
        <v>1201868</v>
      </c>
      <c r="N20">
        <f>IF($E20="",-1,'HCAD Raw'!L20)</f>
        <v>1428821</v>
      </c>
      <c r="O20">
        <f>IF($E20="",-1,'HCAD Raw'!M20)</f>
        <v>1428739</v>
      </c>
      <c r="P20">
        <f>IF($E20="",-1,'HCAD Raw'!N20)</f>
        <v>0</v>
      </c>
      <c r="Q20" t="e">
        <f>IF($E20="",-1,'HCAD Raw'!#REF!)</f>
        <v>#REF!</v>
      </c>
      <c r="R20" t="str">
        <f>IF($E20="",-1,'HCAD Raw'!O20)</f>
        <v>COMMERCIAL</v>
      </c>
      <c r="S20" t="str">
        <f>IF($E20="",-1,'HCAD Raw'!P20)</f>
        <v>1</v>
      </c>
      <c r="T20" t="str">
        <f>IF($E20="",-1,'HCAD Raw'!Q20)</f>
        <v>4399</v>
      </c>
      <c r="U20" t="str">
        <f>IF($E20="",-1,'HCAD Raw'!R20)</f>
        <v>8454</v>
      </c>
      <c r="V20" t="str">
        <f>IF($E20="",-1,'HCAD Raw'!S20)</f>
        <v>S</v>
      </c>
      <c r="W20" t="str">
        <f>IF($E20="",-1,'HCAD Raw'!T20)</f>
        <v>Open Steel Skeleton</v>
      </c>
      <c r="X20">
        <f>IF($E20="",-1,'HCAD Raw'!U20)</f>
        <v>187921</v>
      </c>
      <c r="Y20">
        <f>IF($E20="",-1,'HCAD Raw'!V20)</f>
        <v>0</v>
      </c>
      <c r="Z20">
        <f>IF($E20="",-1,'HCAD Raw'!W20)</f>
        <v>354568</v>
      </c>
      <c r="AA20">
        <f>IF($E20="",-1,'HCAD Raw'!X20)</f>
        <v>0</v>
      </c>
      <c r="AB20" t="str">
        <f>IF($E20="",-1,'HCAD Raw'!Y20)</f>
        <v>.470000</v>
      </c>
      <c r="AC20" t="str">
        <f>IF($E20="",-1,'HCAD Raw'!Z20)</f>
        <v>C</v>
      </c>
      <c r="AD20" t="str">
        <f>IF($E20="",-1,'HCAD Raw'!AA20)</f>
        <v>Average</v>
      </c>
      <c r="AE20" t="str">
        <f>IF($E20="",-1,'HCAD Raw'!AB20)</f>
        <v>1983</v>
      </c>
      <c r="AF20" t="str">
        <f>IF($E20="",-1,'HCAD Raw'!AC20)</f>
        <v>1983</v>
      </c>
      <c r="AG20" t="str">
        <f>IF($E20="",-1,'HCAD Raw'!AD20)</f>
        <v>0</v>
      </c>
      <c r="AH20" t="str">
        <f>IF($E20="",-1,'HCAD Raw'!AE20)</f>
        <v>1984</v>
      </c>
      <c r="AI20" t="str">
        <f>IF($E20="",-1,'HCAD Raw'!AF20)</f>
        <v>HTS</v>
      </c>
      <c r="AJ20" t="str">
        <f>IF($E20="",-1,'HCAD Raw'!AG20)</f>
        <v>01/01/2004</v>
      </c>
      <c r="AK20">
        <f>IF($E20="",-1,'HCAD Raw'!AH20)</f>
        <v>0</v>
      </c>
      <c r="AL20">
        <f>IF($E20="",-1,'HCAD Raw'!AI20)</f>
        <v>8684</v>
      </c>
      <c r="AM20">
        <f>IF($E20="",-1,'HCAD Raw'!AJ20)</f>
        <v>11664</v>
      </c>
      <c r="AN20">
        <f>IF($E20="",-1,'HCAD Raw'!AK20)</f>
        <v>0</v>
      </c>
      <c r="AO20">
        <f>IF($E20="",-1,'HCAD Raw'!AL20)</f>
        <v>0</v>
      </c>
      <c r="AP20">
        <f>IF($E20="",-1,'HCAD Raw'!AM20)</f>
        <v>0</v>
      </c>
      <c r="AQ20">
        <f>IF($E20="",-1,'HCAD Raw'!AN20)</f>
        <v>8684</v>
      </c>
      <c r="AR20">
        <f>IF($E20="",-1,'HCAD Raw'!AO20)</f>
        <v>468</v>
      </c>
      <c r="AS20">
        <f>IF($E20="",-1,'HCAD Raw'!AP20)</f>
        <v>1</v>
      </c>
      <c r="AT20">
        <f>IF($E20="",-1,'HCAD Raw'!AQ20)</f>
        <v>0</v>
      </c>
      <c r="AU20">
        <f>IF($E20="",-1,'HCAD Raw'!AR20)</f>
        <v>0</v>
      </c>
      <c r="AV20">
        <f>IF($E20="",-1,'HCAD Raw'!AS20)</f>
        <v>0</v>
      </c>
      <c r="AW20">
        <f>IF($E20="",-1,'HCAD Raw'!AT20)</f>
        <v>0</v>
      </c>
      <c r="AX20">
        <f>IF($E20="",-1,'HCAD Raw'!AU20)</f>
        <v>0</v>
      </c>
      <c r="AY20">
        <f>IF($E20="",-1,'HCAD Raw'!AV20)</f>
        <v>0</v>
      </c>
      <c r="AZ20">
        <f>IF($E20="",-1,'HCAD Raw'!AW20)</f>
        <v>0</v>
      </c>
      <c r="BA20">
        <f>IF($E20="",-1,'HCAD Raw'!AX20)</f>
        <v>0</v>
      </c>
      <c r="BB20" t="str">
        <f>IF($E20="",-1,'HCAD Raw'!AY20)</f>
        <v>7</v>
      </c>
      <c r="BC20" t="str">
        <f>IF($E20="",-1,'HCAD Raw'!AZ20)</f>
        <v>LTS 1 THRU 24 BLK 8</v>
      </c>
      <c r="BD20" t="str">
        <f>IF($E20="",-1,'HCAD Raw'!BA20)</f>
        <v>FAIRBANKS HEIGHTS</v>
      </c>
      <c r="BE20" t="str">
        <f>IF($E20="",-1,'HCAD Raw'!BB20)</f>
        <v>6007</v>
      </c>
      <c r="BF20" t="str">
        <f>IF($E20="",-1,'HCAD Raw'!BC20)</f>
        <v>Near Northwest</v>
      </c>
      <c r="BG20" t="str">
        <f>IF($E20="",-1,'HCAD Raw'!BD20)</f>
        <v>223</v>
      </c>
      <c r="BH20" t="str">
        <f>IF($E20="",-1,'HCAD Raw'!BE20)</f>
        <v>ISD 04 - Inside Beltway 8</v>
      </c>
      <c r="BI20" t="str">
        <f>IF($E20="",-1,'HCAD Raw'!BF20)</f>
        <v>9194.06</v>
      </c>
      <c r="BJ20" t="str">
        <f>IF($E20="",-1,'HCAD Raw'!BG20)</f>
        <v>0</v>
      </c>
      <c r="BK20" t="str">
        <f>IF($E20="",-1,'HCAD Raw'!BH20)</f>
        <v>04</v>
      </c>
      <c r="BL20" t="str">
        <f>IF($E20="",-1,'HCAD Raw'!BI20)</f>
        <v>4962D</v>
      </c>
      <c r="BM20" t="str">
        <f>IF($E20="",-1,'HCAD Raw'!BJ20)</f>
        <v>410T</v>
      </c>
      <c r="BN20" t="str">
        <f>IF($E20="",-1,'HCAD Raw'!BK20)</f>
        <v>004 040 041 042 043 044 045 633</v>
      </c>
      <c r="BO20" t="str">
        <f>IF($E20="",-1,'HCAD Raw'!BL20)</f>
        <v>Real, Commercial</v>
      </c>
      <c r="BP20" t="str">
        <f>IF($E20="",-1,'HCAD Raw'!BM20)</f>
        <v>F1</v>
      </c>
      <c r="BQ20" t="str">
        <f>IF($E20="",-1,'HCAD Raw'!BN20)</f>
        <v>Real, Commercial</v>
      </c>
      <c r="BR20" t="str">
        <f>IF($E20="",-1,'HCAD Raw'!BO20)</f>
        <v>Warehouse - Metallic</v>
      </c>
      <c r="BS20" t="str">
        <f>IF($E20="",-1,'HCAD Raw'!BP20)</f>
        <v>Shell, Industrial</v>
      </c>
      <c r="BT20" t="str">
        <f>IF($E20="",-1,'HCAD Raw'!BQ20)</f>
        <v>8001</v>
      </c>
      <c r="BU20" t="str">
        <f>IF($E20="",-1,'HCAD Raw'!BR20)</f>
        <v>Land Neighborhood Section 1</v>
      </c>
      <c r="BV20">
        <f>IF($E20="",-1,'HCAD Raw'!BS20)</f>
        <v>120000</v>
      </c>
      <c r="BW20" t="str">
        <f>IF($E20="",-1,'HCAD Raw'!BT20)</f>
        <v>SF</v>
      </c>
      <c r="BX20" t="str">
        <f>IF($E20="",-1,'HCAD Raw'!BU20)</f>
        <v>1.0000</v>
      </c>
      <c r="BY20" t="str">
        <f>IF($E20="",-1,'HCAD Raw'!BV20)</f>
        <v>1.0000</v>
      </c>
      <c r="BZ20" t="str">
        <f>IF($E20="",-1,'HCAD Raw'!BW20)</f>
        <v>1.0000</v>
      </c>
      <c r="CA20" t="str">
        <f>IF($E20="",-1,'HCAD Raw'!BX20)</f>
        <v>1.0000</v>
      </c>
      <c r="CB20">
        <f>IF($E20="",-1,'HCAD Raw'!BY20)</f>
        <v>4</v>
      </c>
      <c r="CC20">
        <f>IF($E20="",-1,'HCAD Raw'!BZ20)</f>
        <v>4</v>
      </c>
      <c r="CD20">
        <f>IF($E20="",-1,'HCAD Raw'!CA20)</f>
        <v>420000</v>
      </c>
      <c r="CE20">
        <f t="shared" si="74"/>
        <v>-1</v>
      </c>
      <c r="CF20" t="str">
        <f t="shared" si="75"/>
        <v>01321700800011</v>
      </c>
    </row>
    <row r="21" spans="3:84" x14ac:dyDescent="0.25">
      <c r="C21">
        <f t="shared" si="72"/>
        <v>17</v>
      </c>
      <c r="D21" t="str">
        <f t="shared" si="73"/>
        <v>01321700800012</v>
      </c>
      <c r="E21" t="str">
        <f>IF('HCAD Raw'!C21="",-1,'HCAD Raw'!C21)</f>
        <v>0132170080001</v>
      </c>
      <c r="F21" s="15" t="str">
        <f>IF(E21=-1,"",CONCATENATE(MID('HCAD Raw'!D21,6,2),"/",MID('HCAD Raw'!D21,9,2),"/",LEFT('HCAD Raw'!D21,4)))</f>
        <v>03/01/2007</v>
      </c>
      <c r="G21" t="str">
        <f>IF($E21="",-1,'HCAD Raw'!E21)</f>
        <v>EMMOTT BUSINESS PARK LLC</v>
      </c>
      <c r="H21">
        <f>IF($E21="",-1,'HCAD Raw'!F21)</f>
        <v>0</v>
      </c>
      <c r="I21" t="str">
        <f>IF($E21="",-1,'HCAD Raw'!G21)</f>
        <v>Barris</v>
      </c>
      <c r="J21" t="str">
        <f>IF($E21="",-1,'HCAD Raw'!H21)</f>
        <v>9103 EMMOTT RD</v>
      </c>
      <c r="K21" t="str">
        <f>IF($E21="",-1,'HCAD Raw'!I21)</f>
        <v>HOUSTON</v>
      </c>
      <c r="L21" t="str">
        <f>IF($E21="",-1,'HCAD Raw'!J21)</f>
        <v>77040</v>
      </c>
      <c r="M21">
        <f>IF($E21="",-1,'HCAD Raw'!K21)</f>
        <v>1201868</v>
      </c>
      <c r="N21">
        <f>IF($E21="",-1,'HCAD Raw'!L21)</f>
        <v>1428821</v>
      </c>
      <c r="O21">
        <f>IF($E21="",-1,'HCAD Raw'!M21)</f>
        <v>1428739</v>
      </c>
      <c r="P21">
        <f>IF($E21="",-1,'HCAD Raw'!N21)</f>
        <v>0</v>
      </c>
      <c r="Q21" t="e">
        <f>IF($E21="",-1,'HCAD Raw'!#REF!)</f>
        <v>#REF!</v>
      </c>
      <c r="R21" t="str">
        <f>IF($E21="",-1,'HCAD Raw'!O21)</f>
        <v>COMMERCIAL</v>
      </c>
      <c r="S21" t="str">
        <f>IF($E21="",-1,'HCAD Raw'!P21)</f>
        <v>2</v>
      </c>
      <c r="T21" t="str">
        <f>IF($E21="",-1,'HCAD Raw'!Q21)</f>
        <v>4399</v>
      </c>
      <c r="U21" t="str">
        <f>IF($E21="",-1,'HCAD Raw'!R21)</f>
        <v>8454</v>
      </c>
      <c r="V21" t="str">
        <f>IF($E21="",-1,'HCAD Raw'!S21)</f>
        <v>S</v>
      </c>
      <c r="W21" t="str">
        <f>IF($E21="",-1,'HCAD Raw'!T21)</f>
        <v>Open Steel Skeleton</v>
      </c>
      <c r="X21">
        <f>IF($E21="",-1,'HCAD Raw'!U21)</f>
        <v>187921</v>
      </c>
      <c r="Y21">
        <f>IF($E21="",-1,'HCAD Raw'!V21)</f>
        <v>0</v>
      </c>
      <c r="Z21">
        <f>IF($E21="",-1,'HCAD Raw'!W21)</f>
        <v>354568</v>
      </c>
      <c r="AA21">
        <f>IF($E21="",-1,'HCAD Raw'!X21)</f>
        <v>0</v>
      </c>
      <c r="AB21" t="str">
        <f>IF($E21="",-1,'HCAD Raw'!Y21)</f>
        <v>.470000</v>
      </c>
      <c r="AC21" t="str">
        <f>IF($E21="",-1,'HCAD Raw'!Z21)</f>
        <v>C</v>
      </c>
      <c r="AD21" t="str">
        <f>IF($E21="",-1,'HCAD Raw'!AA21)</f>
        <v>Average</v>
      </c>
      <c r="AE21" t="str">
        <f>IF($E21="",-1,'HCAD Raw'!AB21)</f>
        <v>1983</v>
      </c>
      <c r="AF21" t="str">
        <f>IF($E21="",-1,'HCAD Raw'!AC21)</f>
        <v>1983</v>
      </c>
      <c r="AG21" t="str">
        <f>IF($E21="",-1,'HCAD Raw'!AD21)</f>
        <v>0</v>
      </c>
      <c r="AH21" t="str">
        <f>IF($E21="",-1,'HCAD Raw'!AE21)</f>
        <v>1984</v>
      </c>
      <c r="AI21">
        <f>IF($E21="",-1,'HCAD Raw'!AF21)</f>
        <v>0</v>
      </c>
      <c r="AJ21" t="str">
        <f>IF($E21="",-1,'HCAD Raw'!AG21)</f>
        <v>12/30/1899</v>
      </c>
      <c r="AK21">
        <f>IF($E21="",-1,'HCAD Raw'!AH21)</f>
        <v>0</v>
      </c>
      <c r="AL21">
        <f>IF($E21="",-1,'HCAD Raw'!AI21)</f>
        <v>8684</v>
      </c>
      <c r="AM21">
        <f>IF($E21="",-1,'HCAD Raw'!AJ21)</f>
        <v>12280</v>
      </c>
      <c r="AN21">
        <f>IF($E21="",-1,'HCAD Raw'!AK21)</f>
        <v>0</v>
      </c>
      <c r="AO21">
        <f>IF($E21="",-1,'HCAD Raw'!AL21)</f>
        <v>0</v>
      </c>
      <c r="AP21">
        <f>IF($E21="",-1,'HCAD Raw'!AM21)</f>
        <v>0</v>
      </c>
      <c r="AQ21">
        <f>IF($E21="",-1,'HCAD Raw'!AN21)</f>
        <v>8684</v>
      </c>
      <c r="AR21">
        <f>IF($E21="",-1,'HCAD Raw'!AO21)</f>
        <v>468</v>
      </c>
      <c r="AS21">
        <f>IF($E21="",-1,'HCAD Raw'!AP21)</f>
        <v>1</v>
      </c>
      <c r="AT21">
        <f>IF($E21="",-1,'HCAD Raw'!AQ21)</f>
        <v>0</v>
      </c>
      <c r="AU21">
        <f>IF($E21="",-1,'HCAD Raw'!AR21)</f>
        <v>0</v>
      </c>
      <c r="AV21">
        <f>IF($E21="",-1,'HCAD Raw'!AS21)</f>
        <v>0</v>
      </c>
      <c r="AW21">
        <f>IF($E21="",-1,'HCAD Raw'!AT21)</f>
        <v>0</v>
      </c>
      <c r="AX21">
        <f>IF($E21="",-1,'HCAD Raw'!AU21)</f>
        <v>0</v>
      </c>
      <c r="AY21">
        <f>IF($E21="",-1,'HCAD Raw'!AV21)</f>
        <v>0</v>
      </c>
      <c r="AZ21">
        <f>IF($E21="",-1,'HCAD Raw'!AW21)</f>
        <v>0</v>
      </c>
      <c r="BA21">
        <f>IF($E21="",-1,'HCAD Raw'!AX21)</f>
        <v>0</v>
      </c>
      <c r="BB21" t="str">
        <f>IF($E21="",-1,'HCAD Raw'!AY21)</f>
        <v>7</v>
      </c>
      <c r="BC21" t="str">
        <f>IF($E21="",-1,'HCAD Raw'!AZ21)</f>
        <v>LTS 1 THRU 24 BLK 8</v>
      </c>
      <c r="BD21" t="str">
        <f>IF($E21="",-1,'HCAD Raw'!BA21)</f>
        <v>FAIRBANKS HEIGHTS</v>
      </c>
      <c r="BE21" t="str">
        <f>IF($E21="",-1,'HCAD Raw'!BB21)</f>
        <v>6007</v>
      </c>
      <c r="BF21" t="str">
        <f>IF($E21="",-1,'HCAD Raw'!BC21)</f>
        <v>Near Northwest</v>
      </c>
      <c r="BG21" t="str">
        <f>IF($E21="",-1,'HCAD Raw'!BD21)</f>
        <v>223</v>
      </c>
      <c r="BH21" t="str">
        <f>IF($E21="",-1,'HCAD Raw'!BE21)</f>
        <v>ISD 04 - Inside Beltway 8</v>
      </c>
      <c r="BI21" t="str">
        <f>IF($E21="",-1,'HCAD Raw'!BF21)</f>
        <v>9194.06</v>
      </c>
      <c r="BJ21" t="str">
        <f>IF($E21="",-1,'HCAD Raw'!BG21)</f>
        <v>0</v>
      </c>
      <c r="BK21" t="str">
        <f>IF($E21="",-1,'HCAD Raw'!BH21)</f>
        <v>04</v>
      </c>
      <c r="BL21" t="str">
        <f>IF($E21="",-1,'HCAD Raw'!BI21)</f>
        <v>4962D</v>
      </c>
      <c r="BM21" t="str">
        <f>IF($E21="",-1,'HCAD Raw'!BJ21)</f>
        <v>410T</v>
      </c>
      <c r="BN21" t="str">
        <f>IF($E21="",-1,'HCAD Raw'!BK21)</f>
        <v>004 040 041 042 043 044 045 633</v>
      </c>
      <c r="BO21" t="str">
        <f>IF($E21="",-1,'HCAD Raw'!BL21)</f>
        <v>Real, Commercial</v>
      </c>
      <c r="BP21" t="str">
        <f>IF($E21="",-1,'HCAD Raw'!BM21)</f>
        <v>F1</v>
      </c>
      <c r="BQ21" t="str">
        <f>IF($E21="",-1,'HCAD Raw'!BN21)</f>
        <v>Real, Commercial</v>
      </c>
      <c r="BR21" t="str">
        <f>IF($E21="",-1,'HCAD Raw'!BO21)</f>
        <v>Warehouse - Metallic</v>
      </c>
      <c r="BS21" t="str">
        <f>IF($E21="",-1,'HCAD Raw'!BP21)</f>
        <v>Shell, Industrial</v>
      </c>
      <c r="BT21" t="str">
        <f>IF($E21="",-1,'HCAD Raw'!BQ21)</f>
        <v>8001</v>
      </c>
      <c r="BU21" t="str">
        <f>IF($E21="",-1,'HCAD Raw'!BR21)</f>
        <v>Land Neighborhood Section 1</v>
      </c>
      <c r="BV21">
        <f>IF($E21="",-1,'HCAD Raw'!BS21)</f>
        <v>120000</v>
      </c>
      <c r="BW21" t="str">
        <f>IF($E21="",-1,'HCAD Raw'!BT21)</f>
        <v>SF</v>
      </c>
      <c r="BX21" t="str">
        <f>IF($E21="",-1,'HCAD Raw'!BU21)</f>
        <v>1.0000</v>
      </c>
      <c r="BY21" t="str">
        <f>IF($E21="",-1,'HCAD Raw'!BV21)</f>
        <v>1.0000</v>
      </c>
      <c r="BZ21" t="str">
        <f>IF($E21="",-1,'HCAD Raw'!BW21)</f>
        <v>1.0000</v>
      </c>
      <c r="CA21" t="str">
        <f>IF($E21="",-1,'HCAD Raw'!BX21)</f>
        <v>1.0000</v>
      </c>
      <c r="CB21">
        <f>IF($E21="",-1,'HCAD Raw'!BY21)</f>
        <v>4</v>
      </c>
      <c r="CC21">
        <f>IF($E21="",-1,'HCAD Raw'!BZ21)</f>
        <v>4</v>
      </c>
      <c r="CD21">
        <f>IF($E21="",-1,'HCAD Raw'!CA21)</f>
        <v>420000</v>
      </c>
      <c r="CE21">
        <f t="shared" si="74"/>
        <v>-1</v>
      </c>
      <c r="CF21" t="str">
        <f t="shared" si="75"/>
        <v>01321700800012</v>
      </c>
    </row>
    <row r="22" spans="3:84" x14ac:dyDescent="0.25">
      <c r="C22">
        <f t="shared" si="72"/>
        <v>18</v>
      </c>
      <c r="D22" t="str">
        <f t="shared" si="73"/>
        <v>01321700800013</v>
      </c>
      <c r="E22" t="str">
        <f>IF('HCAD Raw'!C22="",-1,'HCAD Raw'!C22)</f>
        <v>0132170080001</v>
      </c>
      <c r="F22" s="15" t="str">
        <f>IF(E22=-1,"",CONCATENATE(MID('HCAD Raw'!D22,6,2),"/",MID('HCAD Raw'!D22,9,2),"/",LEFT('HCAD Raw'!D22,4)))</f>
        <v>03/01/2007</v>
      </c>
      <c r="G22" t="str">
        <f>IF($E22="",-1,'HCAD Raw'!E22)</f>
        <v>EMMOTT BUSINESS PARK LLC</v>
      </c>
      <c r="H22">
        <f>IF($E22="",-1,'HCAD Raw'!F22)</f>
        <v>0</v>
      </c>
      <c r="I22" t="str">
        <f>IF($E22="",-1,'HCAD Raw'!G22)</f>
        <v>Barris</v>
      </c>
      <c r="J22" t="str">
        <f>IF($E22="",-1,'HCAD Raw'!H22)</f>
        <v>9103 EMMOTT RD</v>
      </c>
      <c r="K22" t="str">
        <f>IF($E22="",-1,'HCAD Raw'!I22)</f>
        <v>HOUSTON</v>
      </c>
      <c r="L22" t="str">
        <f>IF($E22="",-1,'HCAD Raw'!J22)</f>
        <v>77040</v>
      </c>
      <c r="M22">
        <f>IF($E22="",-1,'HCAD Raw'!K22)</f>
        <v>1201868</v>
      </c>
      <c r="N22">
        <f>IF($E22="",-1,'HCAD Raw'!L22)</f>
        <v>1428821</v>
      </c>
      <c r="O22">
        <f>IF($E22="",-1,'HCAD Raw'!M22)</f>
        <v>1428739</v>
      </c>
      <c r="P22">
        <f>IF($E22="",-1,'HCAD Raw'!N22)</f>
        <v>0</v>
      </c>
      <c r="Q22" t="e">
        <f>IF($E22="",-1,'HCAD Raw'!#REF!)</f>
        <v>#REF!</v>
      </c>
      <c r="R22" t="str">
        <f>IF($E22="",-1,'HCAD Raw'!O22)</f>
        <v>COMMERCIAL</v>
      </c>
      <c r="S22" t="str">
        <f>IF($E22="",-1,'HCAD Raw'!P22)</f>
        <v>3</v>
      </c>
      <c r="T22" t="str">
        <f>IF($E22="",-1,'HCAD Raw'!Q22)</f>
        <v>4399</v>
      </c>
      <c r="U22" t="str">
        <f>IF($E22="",-1,'HCAD Raw'!R22)</f>
        <v>8454</v>
      </c>
      <c r="V22" t="str">
        <f>IF($E22="",-1,'HCAD Raw'!S22)</f>
        <v>S</v>
      </c>
      <c r="W22" t="str">
        <f>IF($E22="",-1,'HCAD Raw'!T22)</f>
        <v>Open Steel Skeleton</v>
      </c>
      <c r="X22">
        <f>IF($E22="",-1,'HCAD Raw'!U22)</f>
        <v>203874</v>
      </c>
      <c r="Y22">
        <f>IF($E22="",-1,'HCAD Raw'!V22)</f>
        <v>0</v>
      </c>
      <c r="Z22">
        <f>IF($E22="",-1,'HCAD Raw'!W22)</f>
        <v>334219</v>
      </c>
      <c r="AA22">
        <f>IF($E22="",-1,'HCAD Raw'!X22)</f>
        <v>0</v>
      </c>
      <c r="AB22" t="str">
        <f>IF($E22="",-1,'HCAD Raw'!Y22)</f>
        <v>.390000</v>
      </c>
      <c r="AC22" t="str">
        <f>IF($E22="",-1,'HCAD Raw'!Z22)</f>
        <v>C</v>
      </c>
      <c r="AD22" t="str">
        <f>IF($E22="",-1,'HCAD Raw'!AA22)</f>
        <v>Average</v>
      </c>
      <c r="AE22" t="str">
        <f>IF($E22="",-1,'HCAD Raw'!AB22)</f>
        <v>1993</v>
      </c>
      <c r="AF22" t="str">
        <f>IF($E22="",-1,'HCAD Raw'!AC22)</f>
        <v>1993</v>
      </c>
      <c r="AG22" t="str">
        <f>IF($E22="",-1,'HCAD Raw'!AD22)</f>
        <v>0</v>
      </c>
      <c r="AH22" t="str">
        <f>IF($E22="",-1,'HCAD Raw'!AE22)</f>
        <v>1994</v>
      </c>
      <c r="AI22" t="str">
        <f>IF($E22="",-1,'HCAD Raw'!AF22)</f>
        <v>MAS</v>
      </c>
      <c r="AJ22" t="str">
        <f>IF($E22="",-1,'HCAD Raw'!AG22)</f>
        <v>01/01/2004</v>
      </c>
      <c r="AK22">
        <f>IF($E22="",-1,'HCAD Raw'!AH22)</f>
        <v>0</v>
      </c>
      <c r="AL22">
        <f>IF($E22="",-1,'HCAD Raw'!AI22)</f>
        <v>7840</v>
      </c>
      <c r="AM22">
        <f>IF($E22="",-1,'HCAD Raw'!AJ22)</f>
        <v>7840</v>
      </c>
      <c r="AN22">
        <f>IF($E22="",-1,'HCAD Raw'!AK22)</f>
        <v>0</v>
      </c>
      <c r="AO22">
        <f>IF($E22="",-1,'HCAD Raw'!AL22)</f>
        <v>0</v>
      </c>
      <c r="AP22">
        <f>IF($E22="",-1,'HCAD Raw'!AM22)</f>
        <v>0</v>
      </c>
      <c r="AQ22">
        <f>IF($E22="",-1,'HCAD Raw'!AN22)</f>
        <v>7840</v>
      </c>
      <c r="AR22">
        <f>IF($E22="",-1,'HCAD Raw'!AO22)</f>
        <v>276</v>
      </c>
      <c r="AS22">
        <f>IF($E22="",-1,'HCAD Raw'!AP22)</f>
        <v>1</v>
      </c>
      <c r="AT22">
        <f>IF($E22="",-1,'HCAD Raw'!AQ22)</f>
        <v>0</v>
      </c>
      <c r="AU22">
        <f>IF($E22="",-1,'HCAD Raw'!AR22)</f>
        <v>0</v>
      </c>
      <c r="AV22">
        <f>IF($E22="",-1,'HCAD Raw'!AS22)</f>
        <v>0</v>
      </c>
      <c r="AW22">
        <f>IF($E22="",-1,'HCAD Raw'!AT22)</f>
        <v>0</v>
      </c>
      <c r="AX22">
        <f>IF($E22="",-1,'HCAD Raw'!AU22)</f>
        <v>0</v>
      </c>
      <c r="AY22">
        <f>IF($E22="",-1,'HCAD Raw'!AV22)</f>
        <v>0</v>
      </c>
      <c r="AZ22">
        <f>IF($E22="",-1,'HCAD Raw'!AW22)</f>
        <v>0</v>
      </c>
      <c r="BA22">
        <f>IF($E22="",-1,'HCAD Raw'!AX22)</f>
        <v>0</v>
      </c>
      <c r="BB22" t="str">
        <f>IF($E22="",-1,'HCAD Raw'!AY22)</f>
        <v>7</v>
      </c>
      <c r="BC22" t="str">
        <f>IF($E22="",-1,'HCAD Raw'!AZ22)</f>
        <v>LTS 1 THRU 24 BLK 8</v>
      </c>
      <c r="BD22" t="str">
        <f>IF($E22="",-1,'HCAD Raw'!BA22)</f>
        <v>FAIRBANKS HEIGHTS</v>
      </c>
      <c r="BE22" t="str">
        <f>IF($E22="",-1,'HCAD Raw'!BB22)</f>
        <v>6007</v>
      </c>
      <c r="BF22" t="str">
        <f>IF($E22="",-1,'HCAD Raw'!BC22)</f>
        <v>Near Northwest</v>
      </c>
      <c r="BG22" t="str">
        <f>IF($E22="",-1,'HCAD Raw'!BD22)</f>
        <v>223</v>
      </c>
      <c r="BH22" t="str">
        <f>IF($E22="",-1,'HCAD Raw'!BE22)</f>
        <v>ISD 04 - Inside Beltway 8</v>
      </c>
      <c r="BI22" t="str">
        <f>IF($E22="",-1,'HCAD Raw'!BF22)</f>
        <v>9194.06</v>
      </c>
      <c r="BJ22" t="str">
        <f>IF($E22="",-1,'HCAD Raw'!BG22)</f>
        <v>0</v>
      </c>
      <c r="BK22" t="str">
        <f>IF($E22="",-1,'HCAD Raw'!BH22)</f>
        <v>04</v>
      </c>
      <c r="BL22" t="str">
        <f>IF($E22="",-1,'HCAD Raw'!BI22)</f>
        <v>4962D</v>
      </c>
      <c r="BM22" t="str">
        <f>IF($E22="",-1,'HCAD Raw'!BJ22)</f>
        <v>410T</v>
      </c>
      <c r="BN22" t="str">
        <f>IF($E22="",-1,'HCAD Raw'!BK22)</f>
        <v>004 040 041 042 043 044 045 633</v>
      </c>
      <c r="BO22" t="str">
        <f>IF($E22="",-1,'HCAD Raw'!BL22)</f>
        <v>Real, Commercial</v>
      </c>
      <c r="BP22" t="str">
        <f>IF($E22="",-1,'HCAD Raw'!BM22)</f>
        <v>F1</v>
      </c>
      <c r="BQ22" t="str">
        <f>IF($E22="",-1,'HCAD Raw'!BN22)</f>
        <v>Real, Commercial</v>
      </c>
      <c r="BR22" t="str">
        <f>IF($E22="",-1,'HCAD Raw'!BO22)</f>
        <v>Warehouse - Metallic</v>
      </c>
      <c r="BS22" t="str">
        <f>IF($E22="",-1,'HCAD Raw'!BP22)</f>
        <v>Shell, Industrial</v>
      </c>
      <c r="BT22" t="str">
        <f>IF($E22="",-1,'HCAD Raw'!BQ22)</f>
        <v>8001</v>
      </c>
      <c r="BU22" t="str">
        <f>IF($E22="",-1,'HCAD Raw'!BR22)</f>
        <v>Land Neighborhood Section 1</v>
      </c>
      <c r="BV22">
        <f>IF($E22="",-1,'HCAD Raw'!BS22)</f>
        <v>120000</v>
      </c>
      <c r="BW22" t="str">
        <f>IF($E22="",-1,'HCAD Raw'!BT22)</f>
        <v>SF</v>
      </c>
      <c r="BX22" t="str">
        <f>IF($E22="",-1,'HCAD Raw'!BU22)</f>
        <v>1.0000</v>
      </c>
      <c r="BY22" t="str">
        <f>IF($E22="",-1,'HCAD Raw'!BV22)</f>
        <v>1.0000</v>
      </c>
      <c r="BZ22" t="str">
        <f>IF($E22="",-1,'HCAD Raw'!BW22)</f>
        <v>1.0000</v>
      </c>
      <c r="CA22" t="str">
        <f>IF($E22="",-1,'HCAD Raw'!BX22)</f>
        <v>1.0000</v>
      </c>
      <c r="CB22">
        <f>IF($E22="",-1,'HCAD Raw'!BY22)</f>
        <v>4</v>
      </c>
      <c r="CC22">
        <f>IF($E22="",-1,'HCAD Raw'!BZ22)</f>
        <v>4</v>
      </c>
      <c r="CD22">
        <f>IF($E22="",-1,'HCAD Raw'!CA22)</f>
        <v>420000</v>
      </c>
      <c r="CE22">
        <f t="shared" si="74"/>
        <v>-1</v>
      </c>
      <c r="CF22" t="str">
        <f t="shared" si="75"/>
        <v>01321700800013</v>
      </c>
    </row>
    <row r="23" spans="3:84" x14ac:dyDescent="0.25">
      <c r="C23">
        <f t="shared" si="72"/>
        <v>19</v>
      </c>
      <c r="D23" t="str">
        <f t="shared" si="73"/>
        <v>01321700800014</v>
      </c>
      <c r="E23" t="str">
        <f>IF('HCAD Raw'!C23="",-1,'HCAD Raw'!C23)</f>
        <v>0132170080001</v>
      </c>
      <c r="F23" s="15" t="str">
        <f>IF(E23=-1,"",CONCATENATE(MID('HCAD Raw'!D23,6,2),"/",MID('HCAD Raw'!D23,9,2),"/",LEFT('HCAD Raw'!D23,4)))</f>
        <v>03/01/2007</v>
      </c>
      <c r="G23" t="str">
        <f>IF($E23="",-1,'HCAD Raw'!E23)</f>
        <v>EMMOTT BUSINESS PARK LLC</v>
      </c>
      <c r="H23">
        <f>IF($E23="",-1,'HCAD Raw'!F23)</f>
        <v>0</v>
      </c>
      <c r="I23" t="str">
        <f>IF($E23="",-1,'HCAD Raw'!G23)</f>
        <v>Barris</v>
      </c>
      <c r="J23" t="str">
        <f>IF($E23="",-1,'HCAD Raw'!H23)</f>
        <v>9103 EMMOTT RD</v>
      </c>
      <c r="K23" t="str">
        <f>IF($E23="",-1,'HCAD Raw'!I23)</f>
        <v>HOUSTON</v>
      </c>
      <c r="L23" t="str">
        <f>IF($E23="",-1,'HCAD Raw'!J23)</f>
        <v>77040</v>
      </c>
      <c r="M23">
        <f>IF($E23="",-1,'HCAD Raw'!K23)</f>
        <v>1201868</v>
      </c>
      <c r="N23">
        <f>IF($E23="",-1,'HCAD Raw'!L23)</f>
        <v>1428821</v>
      </c>
      <c r="O23">
        <f>IF($E23="",-1,'HCAD Raw'!M23)</f>
        <v>1428739</v>
      </c>
      <c r="P23">
        <f>IF($E23="",-1,'HCAD Raw'!N23)</f>
        <v>0</v>
      </c>
      <c r="Q23" t="e">
        <f>IF($E23="",-1,'HCAD Raw'!#REF!)</f>
        <v>#REF!</v>
      </c>
      <c r="R23" t="str">
        <f>IF($E23="",-1,'HCAD Raw'!O23)</f>
        <v>COMMERCIAL</v>
      </c>
      <c r="S23" t="str">
        <f>IF($E23="",-1,'HCAD Raw'!P23)</f>
        <v>4</v>
      </c>
      <c r="T23" t="str">
        <f>IF($E23="",-1,'HCAD Raw'!Q23)</f>
        <v>4399</v>
      </c>
      <c r="U23" t="str">
        <f>IF($E23="",-1,'HCAD Raw'!R23)</f>
        <v>8454</v>
      </c>
      <c r="V23" t="str">
        <f>IF($E23="",-1,'HCAD Raw'!S23)</f>
        <v>S</v>
      </c>
      <c r="W23" t="str">
        <f>IF($E23="",-1,'HCAD Raw'!T23)</f>
        <v>Open Steel Skeleton</v>
      </c>
      <c r="X23">
        <f>IF($E23="",-1,'HCAD Raw'!U23)</f>
        <v>174548</v>
      </c>
      <c r="Y23">
        <f>IF($E23="",-1,'HCAD Raw'!V23)</f>
        <v>0</v>
      </c>
      <c r="Z23">
        <f>IF($E23="",-1,'HCAD Raw'!W23)</f>
        <v>232731</v>
      </c>
      <c r="AA23">
        <f>IF($E23="",-1,'HCAD Raw'!X23)</f>
        <v>0</v>
      </c>
      <c r="AB23" t="str">
        <f>IF($E23="",-1,'HCAD Raw'!Y23)</f>
        <v>.250000</v>
      </c>
      <c r="AC23" t="str">
        <f>IF($E23="",-1,'HCAD Raw'!Z23)</f>
        <v>C</v>
      </c>
      <c r="AD23" t="str">
        <f>IF($E23="",-1,'HCAD Raw'!AA23)</f>
        <v>Average</v>
      </c>
      <c r="AE23" t="str">
        <f>IF($E23="",-1,'HCAD Raw'!AB23)</f>
        <v>2006</v>
      </c>
      <c r="AF23" t="str">
        <f>IF($E23="",-1,'HCAD Raw'!AC23)</f>
        <v>2006</v>
      </c>
      <c r="AG23" t="str">
        <f>IF($E23="",-1,'HCAD Raw'!AD23)</f>
        <v>0</v>
      </c>
      <c r="AH23" t="str">
        <f>IF($E23="",-1,'HCAD Raw'!AE23)</f>
        <v>2006</v>
      </c>
      <c r="AI23">
        <f>IF($E23="",-1,'HCAD Raw'!AF23)</f>
        <v>0</v>
      </c>
      <c r="AJ23" t="str">
        <f>IF($E23="",-1,'HCAD Raw'!AG23)</f>
        <v>12/30/1899</v>
      </c>
      <c r="AK23" t="str">
        <f>IF($E23="",-1,'HCAD Raw'!AH23)</f>
        <v>CONSTRUCTION STARTED AFTER 1/06 PER P/O &amp; AERIAL</v>
      </c>
      <c r="AL23">
        <f>IF($E23="",-1,'HCAD Raw'!AI23)</f>
        <v>5700</v>
      </c>
      <c r="AM23">
        <f>IF($E23="",-1,'HCAD Raw'!AJ23)</f>
        <v>5700</v>
      </c>
      <c r="AN23">
        <f>IF($E23="",-1,'HCAD Raw'!AK23)</f>
        <v>0</v>
      </c>
      <c r="AO23">
        <f>IF($E23="",-1,'HCAD Raw'!AL23)</f>
        <v>0</v>
      </c>
      <c r="AP23">
        <f>IF($E23="",-1,'HCAD Raw'!AM23)</f>
        <v>0</v>
      </c>
      <c r="AQ23">
        <f>IF($E23="",-1,'HCAD Raw'!AN23)</f>
        <v>5700</v>
      </c>
      <c r="AR23">
        <f>IF($E23="",-1,'HCAD Raw'!AO23)</f>
        <v>310</v>
      </c>
      <c r="AS23">
        <f>IF($E23="",-1,'HCAD Raw'!AP23)</f>
        <v>1</v>
      </c>
      <c r="AT23">
        <f>IF($E23="",-1,'HCAD Raw'!AQ23)</f>
        <v>0</v>
      </c>
      <c r="AU23">
        <f>IF($E23="",-1,'HCAD Raw'!AR23)</f>
        <v>0</v>
      </c>
      <c r="AV23">
        <f>IF($E23="",-1,'HCAD Raw'!AS23)</f>
        <v>0</v>
      </c>
      <c r="AW23">
        <f>IF($E23="",-1,'HCAD Raw'!AT23)</f>
        <v>0</v>
      </c>
      <c r="AX23">
        <f>IF($E23="",-1,'HCAD Raw'!AU23)</f>
        <v>0</v>
      </c>
      <c r="AY23">
        <f>IF($E23="",-1,'HCAD Raw'!AV23)</f>
        <v>0</v>
      </c>
      <c r="AZ23">
        <f>IF($E23="",-1,'HCAD Raw'!AW23)</f>
        <v>0</v>
      </c>
      <c r="BA23">
        <f>IF($E23="",-1,'HCAD Raw'!AX23)</f>
        <v>0</v>
      </c>
      <c r="BB23" t="str">
        <f>IF($E23="",-1,'HCAD Raw'!AY23)</f>
        <v>7</v>
      </c>
      <c r="BC23" t="str">
        <f>IF($E23="",-1,'HCAD Raw'!AZ23)</f>
        <v>LTS 1 THRU 24 BLK 8</v>
      </c>
      <c r="BD23" t="str">
        <f>IF($E23="",-1,'HCAD Raw'!BA23)</f>
        <v>FAIRBANKS HEIGHTS</v>
      </c>
      <c r="BE23" t="str">
        <f>IF($E23="",-1,'HCAD Raw'!BB23)</f>
        <v>6007</v>
      </c>
      <c r="BF23" t="str">
        <f>IF($E23="",-1,'HCAD Raw'!BC23)</f>
        <v>Near Northwest</v>
      </c>
      <c r="BG23" t="str">
        <f>IF($E23="",-1,'HCAD Raw'!BD23)</f>
        <v>223</v>
      </c>
      <c r="BH23" t="str">
        <f>IF($E23="",-1,'HCAD Raw'!BE23)</f>
        <v>ISD 04 - Inside Beltway 8</v>
      </c>
      <c r="BI23" t="str">
        <f>IF($E23="",-1,'HCAD Raw'!BF23)</f>
        <v>9194.06</v>
      </c>
      <c r="BJ23" t="str">
        <f>IF($E23="",-1,'HCAD Raw'!BG23)</f>
        <v>0</v>
      </c>
      <c r="BK23" t="str">
        <f>IF($E23="",-1,'HCAD Raw'!BH23)</f>
        <v>04</v>
      </c>
      <c r="BL23" t="str">
        <f>IF($E23="",-1,'HCAD Raw'!BI23)</f>
        <v>4962D</v>
      </c>
      <c r="BM23" t="str">
        <f>IF($E23="",-1,'HCAD Raw'!BJ23)</f>
        <v>410T</v>
      </c>
      <c r="BN23" t="str">
        <f>IF($E23="",-1,'HCAD Raw'!BK23)</f>
        <v>004 040 041 042 043 044 045 633</v>
      </c>
      <c r="BO23" t="str">
        <f>IF($E23="",-1,'HCAD Raw'!BL23)</f>
        <v>Real, Commercial</v>
      </c>
      <c r="BP23" t="str">
        <f>IF($E23="",-1,'HCAD Raw'!BM23)</f>
        <v>F1</v>
      </c>
      <c r="BQ23" t="str">
        <f>IF($E23="",-1,'HCAD Raw'!BN23)</f>
        <v>Real, Commercial</v>
      </c>
      <c r="BR23" t="str">
        <f>IF($E23="",-1,'HCAD Raw'!BO23)</f>
        <v>Warehouse - Metallic</v>
      </c>
      <c r="BS23" t="str">
        <f>IF($E23="",-1,'HCAD Raw'!BP23)</f>
        <v>Shell, Industrial</v>
      </c>
      <c r="BT23" t="str">
        <f>IF($E23="",-1,'HCAD Raw'!BQ23)</f>
        <v>8001</v>
      </c>
      <c r="BU23" t="str">
        <f>IF($E23="",-1,'HCAD Raw'!BR23)</f>
        <v>Land Neighborhood Section 1</v>
      </c>
      <c r="BV23">
        <f>IF($E23="",-1,'HCAD Raw'!BS23)</f>
        <v>120000</v>
      </c>
      <c r="BW23" t="str">
        <f>IF($E23="",-1,'HCAD Raw'!BT23)</f>
        <v>SF</v>
      </c>
      <c r="BX23" t="str">
        <f>IF($E23="",-1,'HCAD Raw'!BU23)</f>
        <v>1.0000</v>
      </c>
      <c r="BY23" t="str">
        <f>IF($E23="",-1,'HCAD Raw'!BV23)</f>
        <v>1.0000</v>
      </c>
      <c r="BZ23" t="str">
        <f>IF($E23="",-1,'HCAD Raw'!BW23)</f>
        <v>1.0000</v>
      </c>
      <c r="CA23" t="str">
        <f>IF($E23="",-1,'HCAD Raw'!BX23)</f>
        <v>1.0000</v>
      </c>
      <c r="CB23">
        <f>IF($E23="",-1,'HCAD Raw'!BY23)</f>
        <v>4</v>
      </c>
      <c r="CC23">
        <f>IF($E23="",-1,'HCAD Raw'!BZ23)</f>
        <v>4</v>
      </c>
      <c r="CD23">
        <f>IF($E23="",-1,'HCAD Raw'!CA23)</f>
        <v>420000</v>
      </c>
      <c r="CE23">
        <f t="shared" si="74"/>
        <v>-1</v>
      </c>
      <c r="CF23" t="str">
        <f t="shared" si="75"/>
        <v>01321700800014</v>
      </c>
    </row>
    <row r="24" spans="3:84" x14ac:dyDescent="0.25">
      <c r="C24">
        <f t="shared" si="72"/>
        <v>20</v>
      </c>
      <c r="D24" t="str">
        <f t="shared" si="73"/>
        <v>01321700800015</v>
      </c>
      <c r="E24" t="str">
        <f>IF('HCAD Raw'!C24="",-1,'HCAD Raw'!C24)</f>
        <v>0132170080001</v>
      </c>
      <c r="F24" s="15" t="str">
        <f>IF(E24=-1,"",CONCATENATE(MID('HCAD Raw'!D24,6,2),"/",MID('HCAD Raw'!D24,9,2),"/",LEFT('HCAD Raw'!D24,4)))</f>
        <v>03/01/2007</v>
      </c>
      <c r="G24" t="str">
        <f>IF($E24="",-1,'HCAD Raw'!E24)</f>
        <v>EMMOTT BUSINESS PARK LLC</v>
      </c>
      <c r="H24">
        <f>IF($E24="",-1,'HCAD Raw'!F24)</f>
        <v>0</v>
      </c>
      <c r="I24" t="str">
        <f>IF($E24="",-1,'HCAD Raw'!G24)</f>
        <v>Barris</v>
      </c>
      <c r="J24" t="str">
        <f>IF($E24="",-1,'HCAD Raw'!H24)</f>
        <v>9103 EMMOTT RD</v>
      </c>
      <c r="K24" t="str">
        <f>IF($E24="",-1,'HCAD Raw'!I24)</f>
        <v>HOUSTON</v>
      </c>
      <c r="L24" t="str">
        <f>IF($E24="",-1,'HCAD Raw'!J24)</f>
        <v>77040</v>
      </c>
      <c r="M24">
        <f>IF($E24="",-1,'HCAD Raw'!K24)</f>
        <v>1201868</v>
      </c>
      <c r="N24">
        <f>IF($E24="",-1,'HCAD Raw'!L24)</f>
        <v>1428821</v>
      </c>
      <c r="O24">
        <f>IF($E24="",-1,'HCAD Raw'!M24)</f>
        <v>1428739</v>
      </c>
      <c r="P24">
        <f>IF($E24="",-1,'HCAD Raw'!N24)</f>
        <v>0</v>
      </c>
      <c r="Q24" t="e">
        <f>IF($E24="",-1,'HCAD Raw'!#REF!)</f>
        <v>#REF!</v>
      </c>
      <c r="R24" t="str">
        <f>IF($E24="",-1,'HCAD Raw'!O24)</f>
        <v>COMMERCIAL</v>
      </c>
      <c r="S24" t="str">
        <f>IF($E24="",-1,'HCAD Raw'!P24)</f>
        <v>5</v>
      </c>
      <c r="T24" t="str">
        <f>IF($E24="",-1,'HCAD Raw'!Q24)</f>
        <v>4399</v>
      </c>
      <c r="U24" t="str">
        <f>IF($E24="",-1,'HCAD Raw'!R24)</f>
        <v>8454</v>
      </c>
      <c r="V24" t="str">
        <f>IF($E24="",-1,'HCAD Raw'!S24)</f>
        <v>S</v>
      </c>
      <c r="W24" t="str">
        <f>IF($E24="",-1,'HCAD Raw'!T24)</f>
        <v>Open Steel Skeleton</v>
      </c>
      <c r="X24">
        <f>IF($E24="",-1,'HCAD Raw'!U24)</f>
        <v>107993</v>
      </c>
      <c r="Y24">
        <f>IF($E24="",-1,'HCAD Raw'!V24)</f>
        <v>0</v>
      </c>
      <c r="Z24">
        <f>IF($E24="",-1,'HCAD Raw'!W24)</f>
        <v>177037</v>
      </c>
      <c r="AA24">
        <f>IF($E24="",-1,'HCAD Raw'!X24)</f>
        <v>0</v>
      </c>
      <c r="AB24" t="str">
        <f>IF($E24="",-1,'HCAD Raw'!Y24)</f>
        <v>.390000</v>
      </c>
      <c r="AC24" t="str">
        <f>IF($E24="",-1,'HCAD Raw'!Z24)</f>
        <v>C</v>
      </c>
      <c r="AD24" t="str">
        <f>IF($E24="",-1,'HCAD Raw'!AA24)</f>
        <v>Average</v>
      </c>
      <c r="AE24" t="str">
        <f>IF($E24="",-1,'HCAD Raw'!AB24)</f>
        <v>1993</v>
      </c>
      <c r="AF24" t="str">
        <f>IF($E24="",-1,'HCAD Raw'!AC24)</f>
        <v>1993</v>
      </c>
      <c r="AG24" t="str">
        <f>IF($E24="",-1,'HCAD Raw'!AD24)</f>
        <v>0</v>
      </c>
      <c r="AH24" t="str">
        <f>IF($E24="",-1,'HCAD Raw'!AE24)</f>
        <v>2017</v>
      </c>
      <c r="AI24">
        <f>IF($E24="",-1,'HCAD Raw'!AF24)</f>
        <v>0</v>
      </c>
      <c r="AJ24" t="str">
        <f>IF($E24="",-1,'HCAD Raw'!AG24)</f>
        <v>12/30/1899</v>
      </c>
      <c r="AK24">
        <f>IF($E24="",-1,'HCAD Raw'!AH24)</f>
        <v>0</v>
      </c>
      <c r="AL24">
        <f>IF($E24="",-1,'HCAD Raw'!AI24)</f>
        <v>4900</v>
      </c>
      <c r="AM24">
        <f>IF($E24="",-1,'HCAD Raw'!AJ24)</f>
        <v>4900</v>
      </c>
      <c r="AN24">
        <f>IF($E24="",-1,'HCAD Raw'!AK24)</f>
        <v>0</v>
      </c>
      <c r="AO24">
        <f>IF($E24="",-1,'HCAD Raw'!AL24)</f>
        <v>0</v>
      </c>
      <c r="AP24">
        <f>IF($E24="",-1,'HCAD Raw'!AM24)</f>
        <v>0</v>
      </c>
      <c r="AQ24">
        <f>IF($E24="",-1,'HCAD Raw'!AN24)</f>
        <v>4900</v>
      </c>
      <c r="AR24">
        <f>IF($E24="",-1,'HCAD Raw'!AO24)</f>
        <v>246</v>
      </c>
      <c r="AS24">
        <f>IF($E24="",-1,'HCAD Raw'!AP24)</f>
        <v>1</v>
      </c>
      <c r="AT24">
        <f>IF($E24="",-1,'HCAD Raw'!AQ24)</f>
        <v>0</v>
      </c>
      <c r="AU24">
        <f>IF($E24="",-1,'HCAD Raw'!AR24)</f>
        <v>0</v>
      </c>
      <c r="AV24">
        <f>IF($E24="",-1,'HCAD Raw'!AS24)</f>
        <v>0</v>
      </c>
      <c r="AW24">
        <f>IF($E24="",-1,'HCAD Raw'!AT24)</f>
        <v>0</v>
      </c>
      <c r="AX24">
        <f>IF($E24="",-1,'HCAD Raw'!AU24)</f>
        <v>0</v>
      </c>
      <c r="AY24">
        <f>IF($E24="",-1,'HCAD Raw'!AV24)</f>
        <v>0</v>
      </c>
      <c r="AZ24">
        <f>IF($E24="",-1,'HCAD Raw'!AW24)</f>
        <v>0</v>
      </c>
      <c r="BA24">
        <f>IF($E24="",-1,'HCAD Raw'!AX24)</f>
        <v>0</v>
      </c>
      <c r="BB24" t="str">
        <f>IF($E24="",-1,'HCAD Raw'!AY24)</f>
        <v>7</v>
      </c>
      <c r="BC24" t="str">
        <f>IF($E24="",-1,'HCAD Raw'!AZ24)</f>
        <v>LTS 1 THRU 24 BLK 8</v>
      </c>
      <c r="BD24" t="str">
        <f>IF($E24="",-1,'HCAD Raw'!BA24)</f>
        <v>FAIRBANKS HEIGHTS</v>
      </c>
      <c r="BE24" t="str">
        <f>IF($E24="",-1,'HCAD Raw'!BB24)</f>
        <v>6007</v>
      </c>
      <c r="BF24" t="str">
        <f>IF($E24="",-1,'HCAD Raw'!BC24)</f>
        <v>Near Northwest</v>
      </c>
      <c r="BG24" t="str">
        <f>IF($E24="",-1,'HCAD Raw'!BD24)</f>
        <v>223</v>
      </c>
      <c r="BH24" t="str">
        <f>IF($E24="",-1,'HCAD Raw'!BE24)</f>
        <v>ISD 04 - Inside Beltway 8</v>
      </c>
      <c r="BI24" t="str">
        <f>IF($E24="",-1,'HCAD Raw'!BF24)</f>
        <v>9194.06</v>
      </c>
      <c r="BJ24" t="str">
        <f>IF($E24="",-1,'HCAD Raw'!BG24)</f>
        <v>0</v>
      </c>
      <c r="BK24" t="str">
        <f>IF($E24="",-1,'HCAD Raw'!BH24)</f>
        <v>04</v>
      </c>
      <c r="BL24" t="str">
        <f>IF($E24="",-1,'HCAD Raw'!BI24)</f>
        <v>4962D</v>
      </c>
      <c r="BM24" t="str">
        <f>IF($E24="",-1,'HCAD Raw'!BJ24)</f>
        <v>410T</v>
      </c>
      <c r="BN24" t="str">
        <f>IF($E24="",-1,'HCAD Raw'!BK24)</f>
        <v>004 040 041 042 043 044 045 633</v>
      </c>
      <c r="BO24" t="str">
        <f>IF($E24="",-1,'HCAD Raw'!BL24)</f>
        <v>Real, Commercial</v>
      </c>
      <c r="BP24" t="str">
        <f>IF($E24="",-1,'HCAD Raw'!BM24)</f>
        <v>F1</v>
      </c>
      <c r="BQ24" t="str">
        <f>IF($E24="",-1,'HCAD Raw'!BN24)</f>
        <v>Real, Commercial</v>
      </c>
      <c r="BR24" t="str">
        <f>IF($E24="",-1,'HCAD Raw'!BO24)</f>
        <v>Warehouse - Metallic</v>
      </c>
      <c r="BS24" t="str">
        <f>IF($E24="",-1,'HCAD Raw'!BP24)</f>
        <v>Shell, Industrial</v>
      </c>
      <c r="BT24" t="str">
        <f>IF($E24="",-1,'HCAD Raw'!BQ24)</f>
        <v>8001</v>
      </c>
      <c r="BU24" t="str">
        <f>IF($E24="",-1,'HCAD Raw'!BR24)</f>
        <v>Land Neighborhood Section 1</v>
      </c>
      <c r="BV24">
        <f>IF($E24="",-1,'HCAD Raw'!BS24)</f>
        <v>120000</v>
      </c>
      <c r="BW24" t="str">
        <f>IF($E24="",-1,'HCAD Raw'!BT24)</f>
        <v>SF</v>
      </c>
      <c r="BX24" t="str">
        <f>IF($E24="",-1,'HCAD Raw'!BU24)</f>
        <v>1.0000</v>
      </c>
      <c r="BY24" t="str">
        <f>IF($E24="",-1,'HCAD Raw'!BV24)</f>
        <v>1.0000</v>
      </c>
      <c r="BZ24" t="str">
        <f>IF($E24="",-1,'HCAD Raw'!BW24)</f>
        <v>1.0000</v>
      </c>
      <c r="CA24" t="str">
        <f>IF($E24="",-1,'HCAD Raw'!BX24)</f>
        <v>1.0000</v>
      </c>
      <c r="CB24">
        <f>IF($E24="",-1,'HCAD Raw'!BY24)</f>
        <v>4</v>
      </c>
      <c r="CC24">
        <f>IF($E24="",-1,'HCAD Raw'!BZ24)</f>
        <v>4</v>
      </c>
      <c r="CD24">
        <f>IF($E24="",-1,'HCAD Raw'!CA24)</f>
        <v>420000</v>
      </c>
      <c r="CE24">
        <f t="shared" si="74"/>
        <v>-1</v>
      </c>
      <c r="CF24" t="str">
        <f t="shared" si="75"/>
        <v>01321700800015</v>
      </c>
    </row>
    <row r="25" spans="3:84" x14ac:dyDescent="0.25">
      <c r="C25">
        <f t="shared" si="72"/>
        <v>21</v>
      </c>
      <c r="D25" t="str">
        <f t="shared" si="73"/>
        <v>01321700900011</v>
      </c>
      <c r="E25" t="str">
        <f>IF('HCAD Raw'!C25="",-1,'HCAD Raw'!C25)</f>
        <v>0132170090001</v>
      </c>
      <c r="F25" s="15" t="str">
        <f>IF(E25=-1,"",CONCATENATE(MID('HCAD Raw'!D25,6,2),"/",MID('HCAD Raw'!D25,9,2),"/",LEFT('HCAD Raw'!D25,4)))</f>
        <v>03/01/2007</v>
      </c>
      <c r="G25" t="str">
        <f>IF($E25="",-1,'HCAD Raw'!E25)</f>
        <v>EMMOTT BUSINESS PARK LLC</v>
      </c>
      <c r="H25">
        <f>IF($E25="",-1,'HCAD Raw'!F25)</f>
        <v>0</v>
      </c>
      <c r="I25" t="str">
        <f>IF($E25="",-1,'HCAD Raw'!G25)</f>
        <v>Barris</v>
      </c>
      <c r="J25" t="str">
        <f>IF($E25="",-1,'HCAD Raw'!H25)</f>
        <v>9015 HAHN RD</v>
      </c>
      <c r="K25" t="str">
        <f>IF($E25="",-1,'HCAD Raw'!I25)</f>
        <v>HOUSTON</v>
      </c>
      <c r="L25" t="str">
        <f>IF($E25="",-1,'HCAD Raw'!J25)</f>
        <v>77040</v>
      </c>
      <c r="M25">
        <f>IF($E25="",-1,'HCAD Raw'!K25)</f>
        <v>361000</v>
      </c>
      <c r="N25">
        <f>IF($E25="",-1,'HCAD Raw'!L25)</f>
        <v>379909</v>
      </c>
      <c r="O25">
        <f>IF($E25="",-1,'HCAD Raw'!M25)</f>
        <v>379909</v>
      </c>
      <c r="P25">
        <f>IF($E25="",-1,'HCAD Raw'!N25)</f>
        <v>0</v>
      </c>
      <c r="Q25" t="e">
        <f>IF($E25="",-1,'HCAD Raw'!#REF!)</f>
        <v>#REF!</v>
      </c>
      <c r="R25" t="str">
        <f>IF($E25="",-1,'HCAD Raw'!O25)</f>
        <v>COMMERCIAL</v>
      </c>
      <c r="S25" t="str">
        <f>IF($E25="",-1,'HCAD Raw'!P25)</f>
        <v>1</v>
      </c>
      <c r="T25" t="str">
        <f>IF($E25="",-1,'HCAD Raw'!Q25)</f>
        <v>4399</v>
      </c>
      <c r="U25" t="str">
        <f>IF($E25="",-1,'HCAD Raw'!R25)</f>
        <v>8454</v>
      </c>
      <c r="V25" t="str">
        <f>IF($E25="",-1,'HCAD Raw'!S25)</f>
        <v>S</v>
      </c>
      <c r="W25" t="str">
        <f>IF($E25="",-1,'HCAD Raw'!T25)</f>
        <v>Open Steel Skeleton</v>
      </c>
      <c r="X25">
        <f>IF($E25="",-1,'HCAD Raw'!U25)</f>
        <v>172788</v>
      </c>
      <c r="Y25">
        <f>IF($E25="",-1,'HCAD Raw'!V25)</f>
        <v>0</v>
      </c>
      <c r="Z25">
        <f>IF($E25="",-1,'HCAD Raw'!W25)</f>
        <v>283259</v>
      </c>
      <c r="AA25">
        <f>IF($E25="",-1,'HCAD Raw'!X25)</f>
        <v>0</v>
      </c>
      <c r="AB25" t="str">
        <f>IF($E25="",-1,'HCAD Raw'!Y25)</f>
        <v>.390000</v>
      </c>
      <c r="AC25" t="str">
        <f>IF($E25="",-1,'HCAD Raw'!Z25)</f>
        <v>C</v>
      </c>
      <c r="AD25" t="str">
        <f>IF($E25="",-1,'HCAD Raw'!AA25)</f>
        <v>Average</v>
      </c>
      <c r="AE25" t="str">
        <f>IF($E25="",-1,'HCAD Raw'!AB25)</f>
        <v>1993</v>
      </c>
      <c r="AF25" t="str">
        <f>IF($E25="",-1,'HCAD Raw'!AC25)</f>
        <v>1993</v>
      </c>
      <c r="AG25" t="str">
        <f>IF($E25="",-1,'HCAD Raw'!AD25)</f>
        <v>0</v>
      </c>
      <c r="AH25" t="str">
        <f>IF($E25="",-1,'HCAD Raw'!AE25)</f>
        <v>1994</v>
      </c>
      <c r="AI25" t="str">
        <f>IF($E25="",-1,'HCAD Raw'!AF25)</f>
        <v>MAS</v>
      </c>
      <c r="AJ25" t="str">
        <f>IF($E25="",-1,'HCAD Raw'!AG25)</f>
        <v>01/01/2004</v>
      </c>
      <c r="AK25">
        <f>IF($E25="",-1,'HCAD Raw'!AH25)</f>
        <v>0</v>
      </c>
      <c r="AL25">
        <f>IF($E25="",-1,'HCAD Raw'!AI25)</f>
        <v>7840</v>
      </c>
      <c r="AM25">
        <f>IF($E25="",-1,'HCAD Raw'!AJ25)</f>
        <v>12240</v>
      </c>
      <c r="AN25">
        <f>IF($E25="",-1,'HCAD Raw'!AK25)</f>
        <v>0</v>
      </c>
      <c r="AO25">
        <f>IF($E25="",-1,'HCAD Raw'!AL25)</f>
        <v>0</v>
      </c>
      <c r="AP25">
        <f>IF($E25="",-1,'HCAD Raw'!AM25)</f>
        <v>0</v>
      </c>
      <c r="AQ25">
        <f>IF($E25="",-1,'HCAD Raw'!AN25)</f>
        <v>7840</v>
      </c>
      <c r="AR25">
        <f>IF($E25="",-1,'HCAD Raw'!AO25)</f>
        <v>472</v>
      </c>
      <c r="AS25">
        <f>IF($E25="",-1,'HCAD Raw'!AP25)</f>
        <v>1</v>
      </c>
      <c r="AT25">
        <f>IF($E25="",-1,'HCAD Raw'!AQ25)</f>
        <v>0</v>
      </c>
      <c r="AU25">
        <f>IF($E25="",-1,'HCAD Raw'!AR25)</f>
        <v>0</v>
      </c>
      <c r="AV25">
        <f>IF($E25="",-1,'HCAD Raw'!AS25)</f>
        <v>0</v>
      </c>
      <c r="AW25">
        <f>IF($E25="",-1,'HCAD Raw'!AT25)</f>
        <v>0</v>
      </c>
      <c r="AX25">
        <f>IF($E25="",-1,'HCAD Raw'!AU25)</f>
        <v>0</v>
      </c>
      <c r="AY25">
        <f>IF($E25="",-1,'HCAD Raw'!AV25)</f>
        <v>0</v>
      </c>
      <c r="AZ25">
        <f>IF($E25="",-1,'HCAD Raw'!AW25)</f>
        <v>0</v>
      </c>
      <c r="BA25">
        <f>IF($E25="",-1,'HCAD Raw'!AX25)</f>
        <v>0</v>
      </c>
      <c r="BB25" t="str">
        <f>IF($E25="",-1,'HCAD Raw'!AY25)</f>
        <v>7</v>
      </c>
      <c r="BC25" t="str">
        <f>IF($E25="",-1,'HCAD Raw'!AZ25)</f>
        <v>LTS 1 2 3 15 16 &amp; 17 BLK 9</v>
      </c>
      <c r="BD25" t="str">
        <f>IF($E25="",-1,'HCAD Raw'!BA25)</f>
        <v>FAIRBANKS HEIGHTS</v>
      </c>
      <c r="BE25" t="str">
        <f>IF($E25="",-1,'HCAD Raw'!BB25)</f>
        <v>6007</v>
      </c>
      <c r="BF25" t="str">
        <f>IF($E25="",-1,'HCAD Raw'!BC25)</f>
        <v>Near Northwest</v>
      </c>
      <c r="BG25" t="str">
        <f>IF($E25="",-1,'HCAD Raw'!BD25)</f>
        <v>223</v>
      </c>
      <c r="BH25" t="str">
        <f>IF($E25="",-1,'HCAD Raw'!BE25)</f>
        <v>ISD 04 - Inside Beltway 8</v>
      </c>
      <c r="BI25" t="str">
        <f>IF($E25="",-1,'HCAD Raw'!BF25)</f>
        <v>9194.06</v>
      </c>
      <c r="BJ25" t="str">
        <f>IF($E25="",-1,'HCAD Raw'!BG25)</f>
        <v>0</v>
      </c>
      <c r="BK25" t="str">
        <f>IF($E25="",-1,'HCAD Raw'!BH25)</f>
        <v>04</v>
      </c>
      <c r="BL25" t="str">
        <f>IF($E25="",-1,'HCAD Raw'!BI25)</f>
        <v>4962D</v>
      </c>
      <c r="BM25" t="str">
        <f>IF($E25="",-1,'HCAD Raw'!BJ25)</f>
        <v>410T</v>
      </c>
      <c r="BN25" t="str">
        <f>IF($E25="",-1,'HCAD Raw'!BK25)</f>
        <v>004 040 041 042 043 044 045 633</v>
      </c>
      <c r="BO25" t="str">
        <f>IF($E25="",-1,'HCAD Raw'!BL25)</f>
        <v>Real, Commercial</v>
      </c>
      <c r="BP25" t="str">
        <f>IF($E25="",-1,'HCAD Raw'!BM25)</f>
        <v>F1</v>
      </c>
      <c r="BQ25" t="str">
        <f>IF($E25="",-1,'HCAD Raw'!BN25)</f>
        <v>Real, Commercial</v>
      </c>
      <c r="BR25" t="str">
        <f>IF($E25="",-1,'HCAD Raw'!BO25)</f>
        <v>Warehouse - Metallic</v>
      </c>
      <c r="BS25" t="str">
        <f>IF($E25="",-1,'HCAD Raw'!BP25)</f>
        <v>Shell, Industrial</v>
      </c>
      <c r="BT25" t="str">
        <f>IF($E25="",-1,'HCAD Raw'!BQ25)</f>
        <v>8001</v>
      </c>
      <c r="BU25" t="str">
        <f>IF($E25="",-1,'HCAD Raw'!BR25)</f>
        <v>Land Neighborhood Section 1</v>
      </c>
      <c r="BV25">
        <f>IF($E25="",-1,'HCAD Raw'!BS25)</f>
        <v>30000</v>
      </c>
      <c r="BW25" t="str">
        <f>IF($E25="",-1,'HCAD Raw'!BT25)</f>
        <v>SF</v>
      </c>
      <c r="BX25" t="str">
        <f>IF($E25="",-1,'HCAD Raw'!BU25)</f>
        <v>1.0000</v>
      </c>
      <c r="BY25" t="str">
        <f>IF($E25="",-1,'HCAD Raw'!BV25)</f>
        <v>1.0000</v>
      </c>
      <c r="BZ25" t="str">
        <f>IF($E25="",-1,'HCAD Raw'!BW25)</f>
        <v>1.0000</v>
      </c>
      <c r="CA25" t="str">
        <f>IF($E25="",-1,'HCAD Raw'!BX25)</f>
        <v>1.0000</v>
      </c>
      <c r="CB25">
        <f>IF($E25="",-1,'HCAD Raw'!BY25)</f>
        <v>4</v>
      </c>
      <c r="CC25">
        <f>IF($E25="",-1,'HCAD Raw'!BZ25)</f>
        <v>4</v>
      </c>
      <c r="CD25">
        <f>IF($E25="",-1,'HCAD Raw'!CA25)</f>
        <v>105000</v>
      </c>
      <c r="CE25">
        <f t="shared" si="74"/>
        <v>-1</v>
      </c>
      <c r="CF25" t="str">
        <f t="shared" si="75"/>
        <v>01321700900011</v>
      </c>
    </row>
    <row r="26" spans="3:84" x14ac:dyDescent="0.25">
      <c r="C26">
        <f t="shared" si="72"/>
        <v>22</v>
      </c>
      <c r="D26" t="str">
        <f t="shared" si="73"/>
        <v>01321801100031</v>
      </c>
      <c r="E26" t="str">
        <f>IF('HCAD Raw'!C26="",-1,'HCAD Raw'!C26)</f>
        <v>0132180110003</v>
      </c>
      <c r="F26" s="15" t="str">
        <f>IF(E26=-1,"",CONCATENATE(MID('HCAD Raw'!D26,6,2),"/",MID('HCAD Raw'!D26,9,2),"/",LEFT('HCAD Raw'!D26,4)))</f>
        <v>03/01/2007</v>
      </c>
      <c r="G26" t="str">
        <f>IF($E26="",-1,'HCAD Raw'!E26)</f>
        <v>EMMOTT BUSINESS PARK LLC</v>
      </c>
      <c r="H26">
        <f>IF($E26="",-1,'HCAD Raw'!F26)</f>
        <v>0</v>
      </c>
      <c r="I26" t="str">
        <f>IF($E26="",-1,'HCAD Raw'!G26)</f>
        <v>Barris</v>
      </c>
      <c r="J26" t="str">
        <f>IF($E26="",-1,'HCAD Raw'!H26)</f>
        <v>0 SAN ANTONIO AVE 8</v>
      </c>
      <c r="K26" t="str">
        <f>IF($E26="",-1,'HCAD Raw'!I26)</f>
        <v>HOUSTON</v>
      </c>
      <c r="L26" t="str">
        <f>IF($E26="",-1,'HCAD Raw'!J26)</f>
        <v>77040</v>
      </c>
      <c r="M26">
        <f>IF($E26="",-1,'HCAD Raw'!K26)</f>
        <v>1759000</v>
      </c>
      <c r="N26">
        <f>IF($E26="",-1,'HCAD Raw'!L26)</f>
        <v>1931227</v>
      </c>
      <c r="O26">
        <f>IF($E26="",-1,'HCAD Raw'!M26)</f>
        <v>1930950</v>
      </c>
      <c r="P26">
        <f>IF($E26="",-1,'HCAD Raw'!N26)</f>
        <v>0</v>
      </c>
      <c r="Q26" t="e">
        <f>IF($E26="",-1,'HCAD Raw'!#REF!)</f>
        <v>#REF!</v>
      </c>
      <c r="R26" t="str">
        <f>IF($E26="",-1,'HCAD Raw'!O26)</f>
        <v>COMMERCIAL</v>
      </c>
      <c r="S26" t="str">
        <f>IF($E26="",-1,'HCAD Raw'!P26)</f>
        <v>1</v>
      </c>
      <c r="T26" t="str">
        <f>IF($E26="",-1,'HCAD Raw'!Q26)</f>
        <v>4399</v>
      </c>
      <c r="U26" t="str">
        <f>IF($E26="",-1,'HCAD Raw'!R26)</f>
        <v>8454</v>
      </c>
      <c r="V26" t="str">
        <f>IF($E26="",-1,'HCAD Raw'!S26)</f>
        <v>S</v>
      </c>
      <c r="W26" t="str">
        <f>IF($E26="",-1,'HCAD Raw'!T26)</f>
        <v>Open Steel Skeleton</v>
      </c>
      <c r="X26">
        <f>IF($E26="",-1,'HCAD Raw'!U26)</f>
        <v>131844</v>
      </c>
      <c r="Y26">
        <f>IF($E26="",-1,'HCAD Raw'!V26)</f>
        <v>0</v>
      </c>
      <c r="Z26">
        <f>IF($E26="",-1,'HCAD Raw'!W26)</f>
        <v>212652</v>
      </c>
      <c r="AA26">
        <f>IF($E26="",-1,'HCAD Raw'!X26)</f>
        <v>0</v>
      </c>
      <c r="AB26" t="str">
        <f>IF($E26="",-1,'HCAD Raw'!Y26)</f>
        <v>.380000</v>
      </c>
      <c r="AC26" t="str">
        <f>IF($E26="",-1,'HCAD Raw'!Z26)</f>
        <v>C</v>
      </c>
      <c r="AD26" t="str">
        <f>IF($E26="",-1,'HCAD Raw'!AA26)</f>
        <v>Average</v>
      </c>
      <c r="AE26" t="str">
        <f>IF($E26="",-1,'HCAD Raw'!AB26)</f>
        <v>1994</v>
      </c>
      <c r="AF26" t="str">
        <f>IF($E26="",-1,'HCAD Raw'!AC26)</f>
        <v>1994</v>
      </c>
      <c r="AG26" t="str">
        <f>IF($E26="",-1,'HCAD Raw'!AD26)</f>
        <v>0</v>
      </c>
      <c r="AH26" t="str">
        <f>IF($E26="",-1,'HCAD Raw'!AE26)</f>
        <v>1995</v>
      </c>
      <c r="AI26" t="str">
        <f>IF($E26="",-1,'HCAD Raw'!AF26)</f>
        <v>HTS</v>
      </c>
      <c r="AJ26" t="str">
        <f>IF($E26="",-1,'HCAD Raw'!AG26)</f>
        <v>01/01/2004</v>
      </c>
      <c r="AK26" t="str">
        <f>IF($E26="",-1,'HCAD Raw'!AH26)</f>
        <v>NO UTILITIES ON BLDG, SHELL ONLY</v>
      </c>
      <c r="AL26">
        <f>IF($E26="",-1,'HCAD Raw'!AI26)</f>
        <v>5400</v>
      </c>
      <c r="AM26">
        <f>IF($E26="",-1,'HCAD Raw'!AJ26)</f>
        <v>5400</v>
      </c>
      <c r="AN26">
        <f>IF($E26="",-1,'HCAD Raw'!AK26)</f>
        <v>0</v>
      </c>
      <c r="AO26">
        <f>IF($E26="",-1,'HCAD Raw'!AL26)</f>
        <v>0</v>
      </c>
      <c r="AP26">
        <f>IF($E26="",-1,'HCAD Raw'!AM26)</f>
        <v>0</v>
      </c>
      <c r="AQ26">
        <f>IF($E26="",-1,'HCAD Raw'!AN26)</f>
        <v>5400</v>
      </c>
      <c r="AR26">
        <f>IF($E26="",-1,'HCAD Raw'!AO26)</f>
        <v>420</v>
      </c>
      <c r="AS26">
        <f>IF($E26="",-1,'HCAD Raw'!AP26)</f>
        <v>1</v>
      </c>
      <c r="AT26">
        <f>IF($E26="",-1,'HCAD Raw'!AQ26)</f>
        <v>0</v>
      </c>
      <c r="AU26">
        <f>IF($E26="",-1,'HCAD Raw'!AR26)</f>
        <v>0</v>
      </c>
      <c r="AV26">
        <f>IF($E26="",-1,'HCAD Raw'!AS26)</f>
        <v>0</v>
      </c>
      <c r="AW26" t="str">
        <f>IF($E26="",-1,'HCAD Raw'!AT26)</f>
        <v>8</v>
      </c>
      <c r="AX26">
        <f>IF($E26="",-1,'HCAD Raw'!AU26)</f>
        <v>0</v>
      </c>
      <c r="AY26">
        <f>IF($E26="",-1,'HCAD Raw'!AV26)</f>
        <v>0</v>
      </c>
      <c r="AZ26">
        <f>IF($E26="",-1,'HCAD Raw'!AW26)</f>
        <v>0</v>
      </c>
      <c r="BA26">
        <f>IF($E26="",-1,'HCAD Raw'!AX26)</f>
        <v>0</v>
      </c>
      <c r="BB26" t="str">
        <f>IF($E26="",-1,'HCAD Raw'!AY26)</f>
        <v>7</v>
      </c>
      <c r="BC26" t="str">
        <f>IF($E26="",-1,'HCAD Raw'!AZ26)</f>
        <v>LTS 1 THRU 24 BLK 11</v>
      </c>
      <c r="BD26" t="str">
        <f>IF($E26="",-1,'HCAD Raw'!BA26)</f>
        <v>FAIRBANKS HEIGHTS</v>
      </c>
      <c r="BE26" t="str">
        <f>IF($E26="",-1,'HCAD Raw'!BB26)</f>
        <v>6007</v>
      </c>
      <c r="BF26" t="str">
        <f>IF($E26="",-1,'HCAD Raw'!BC26)</f>
        <v>Near Northwest</v>
      </c>
      <c r="BG26" t="str">
        <f>IF($E26="",-1,'HCAD Raw'!BD26)</f>
        <v>223</v>
      </c>
      <c r="BH26" t="str">
        <f>IF($E26="",-1,'HCAD Raw'!BE26)</f>
        <v>ISD 04 - Inside Beltway 8</v>
      </c>
      <c r="BI26" t="str">
        <f>IF($E26="",-1,'HCAD Raw'!BF26)</f>
        <v>9194.06</v>
      </c>
      <c r="BJ26" t="str">
        <f>IF($E26="",-1,'HCAD Raw'!BG26)</f>
        <v>0</v>
      </c>
      <c r="BK26" t="str">
        <f>IF($E26="",-1,'HCAD Raw'!BH26)</f>
        <v>04</v>
      </c>
      <c r="BL26" t="str">
        <f>IF($E26="",-1,'HCAD Raw'!BI26)</f>
        <v>4962D</v>
      </c>
      <c r="BM26" t="str">
        <f>IF($E26="",-1,'HCAD Raw'!BJ26)</f>
        <v>410T</v>
      </c>
      <c r="BN26" t="str">
        <f>IF($E26="",-1,'HCAD Raw'!BK26)</f>
        <v>004 040 041 042 043 044 045 633</v>
      </c>
      <c r="BO26" t="str">
        <f>IF($E26="",-1,'HCAD Raw'!BL26)</f>
        <v>Real, Commercial</v>
      </c>
      <c r="BP26" t="str">
        <f>IF($E26="",-1,'HCAD Raw'!BM26)</f>
        <v>F1</v>
      </c>
      <c r="BQ26" t="str">
        <f>IF($E26="",-1,'HCAD Raw'!BN26)</f>
        <v>Real, Commercial</v>
      </c>
      <c r="BR26" t="str">
        <f>IF($E26="",-1,'HCAD Raw'!BO26)</f>
        <v>Warehouse - Metallic</v>
      </c>
      <c r="BS26" t="str">
        <f>IF($E26="",-1,'HCAD Raw'!BP26)</f>
        <v>Shell, Industrial</v>
      </c>
      <c r="BT26" t="str">
        <f>IF($E26="",-1,'HCAD Raw'!BQ26)</f>
        <v>8001</v>
      </c>
      <c r="BU26" t="str">
        <f>IF($E26="",-1,'HCAD Raw'!BR26)</f>
        <v>Land Neighborhood Section 1</v>
      </c>
      <c r="BV26">
        <f>IF($E26="",-1,'HCAD Raw'!BS26)</f>
        <v>119999</v>
      </c>
      <c r="BW26" t="str">
        <f>IF($E26="",-1,'HCAD Raw'!BT26)</f>
        <v>SF</v>
      </c>
      <c r="BX26" t="str">
        <f>IF($E26="",-1,'HCAD Raw'!BU26)</f>
        <v>1.0000</v>
      </c>
      <c r="BY26" t="str">
        <f>IF($E26="",-1,'HCAD Raw'!BV26)</f>
        <v>1.0000</v>
      </c>
      <c r="BZ26" t="str">
        <f>IF($E26="",-1,'HCAD Raw'!BW26)</f>
        <v>1.0000</v>
      </c>
      <c r="CA26" t="str">
        <f>IF($E26="",-1,'HCAD Raw'!BX26)</f>
        <v>1.0000</v>
      </c>
      <c r="CB26">
        <f>IF($E26="",-1,'HCAD Raw'!BY26)</f>
        <v>4</v>
      </c>
      <c r="CC26">
        <f>IF($E26="",-1,'HCAD Raw'!BZ26)</f>
        <v>4</v>
      </c>
      <c r="CD26">
        <f>IF($E26="",-1,'HCAD Raw'!CA26)</f>
        <v>419997</v>
      </c>
      <c r="CE26">
        <f t="shared" si="74"/>
        <v>-1</v>
      </c>
      <c r="CF26" t="str">
        <f t="shared" si="75"/>
        <v>01321801100031</v>
      </c>
    </row>
    <row r="27" spans="3:84" x14ac:dyDescent="0.25">
      <c r="C27">
        <f t="shared" si="72"/>
        <v>23</v>
      </c>
      <c r="D27" t="str">
        <f t="shared" si="73"/>
        <v>01321801100032</v>
      </c>
      <c r="E27" t="str">
        <f>IF('HCAD Raw'!C27="",-1,'HCAD Raw'!C27)</f>
        <v>0132180110003</v>
      </c>
      <c r="F27" s="15" t="str">
        <f>IF(E27=-1,"",CONCATENATE(MID('HCAD Raw'!D27,6,2),"/",MID('HCAD Raw'!D27,9,2),"/",LEFT('HCAD Raw'!D27,4)))</f>
        <v>03/01/2007</v>
      </c>
      <c r="G27" t="str">
        <f>IF($E27="",-1,'HCAD Raw'!E27)</f>
        <v>EMMOTT BUSINESS PARK LLC</v>
      </c>
      <c r="H27">
        <f>IF($E27="",-1,'HCAD Raw'!F27)</f>
        <v>0</v>
      </c>
      <c r="I27" t="str">
        <f>IF($E27="",-1,'HCAD Raw'!G27)</f>
        <v>Barris</v>
      </c>
      <c r="J27" t="str">
        <f>IF($E27="",-1,'HCAD Raw'!H27)</f>
        <v>0 SAN ANTONIO AVE 8</v>
      </c>
      <c r="K27" t="str">
        <f>IF($E27="",-1,'HCAD Raw'!I27)</f>
        <v>HOUSTON</v>
      </c>
      <c r="L27" t="str">
        <f>IF($E27="",-1,'HCAD Raw'!J27)</f>
        <v>77040</v>
      </c>
      <c r="M27">
        <f>IF($E27="",-1,'HCAD Raw'!K27)</f>
        <v>1759000</v>
      </c>
      <c r="N27">
        <f>IF($E27="",-1,'HCAD Raw'!L27)</f>
        <v>1931227</v>
      </c>
      <c r="O27">
        <f>IF($E27="",-1,'HCAD Raw'!M27)</f>
        <v>1930950</v>
      </c>
      <c r="P27">
        <f>IF($E27="",-1,'HCAD Raw'!N27)</f>
        <v>0</v>
      </c>
      <c r="Q27" t="e">
        <f>IF($E27="",-1,'HCAD Raw'!#REF!)</f>
        <v>#REF!</v>
      </c>
      <c r="R27" t="str">
        <f>IF($E27="",-1,'HCAD Raw'!O27)</f>
        <v>COMMERCIAL</v>
      </c>
      <c r="S27" t="str">
        <f>IF($E27="",-1,'HCAD Raw'!P27)</f>
        <v>2</v>
      </c>
      <c r="T27" t="str">
        <f>IF($E27="",-1,'HCAD Raw'!Q27)</f>
        <v>4399</v>
      </c>
      <c r="U27" t="str">
        <f>IF($E27="",-1,'HCAD Raw'!R27)</f>
        <v>8454</v>
      </c>
      <c r="V27" t="str">
        <f>IF($E27="",-1,'HCAD Raw'!S27)</f>
        <v>S</v>
      </c>
      <c r="W27" t="str">
        <f>IF($E27="",-1,'HCAD Raw'!T27)</f>
        <v>Open Steel Skeleton</v>
      </c>
      <c r="X27">
        <f>IF($E27="",-1,'HCAD Raw'!U27)</f>
        <v>237816</v>
      </c>
      <c r="Y27">
        <f>IF($E27="",-1,'HCAD Raw'!V27)</f>
        <v>0</v>
      </c>
      <c r="Z27">
        <f>IF($E27="",-1,'HCAD Raw'!W27)</f>
        <v>389862</v>
      </c>
      <c r="AA27">
        <f>IF($E27="",-1,'HCAD Raw'!X27)</f>
        <v>0</v>
      </c>
      <c r="AB27" t="str">
        <f>IF($E27="",-1,'HCAD Raw'!Y27)</f>
        <v>.390000</v>
      </c>
      <c r="AC27" t="str">
        <f>IF($E27="",-1,'HCAD Raw'!Z27)</f>
        <v>C</v>
      </c>
      <c r="AD27" t="str">
        <f>IF($E27="",-1,'HCAD Raw'!AA27)</f>
        <v>Average</v>
      </c>
      <c r="AE27" t="str">
        <f>IF($E27="",-1,'HCAD Raw'!AB27)</f>
        <v>1993</v>
      </c>
      <c r="AF27" t="str">
        <f>IF($E27="",-1,'HCAD Raw'!AC27)</f>
        <v>1993</v>
      </c>
      <c r="AG27" t="str">
        <f>IF($E27="",-1,'HCAD Raw'!AD27)</f>
        <v>0</v>
      </c>
      <c r="AH27" t="str">
        <f>IF($E27="",-1,'HCAD Raw'!AE27)</f>
        <v>1994</v>
      </c>
      <c r="AI27">
        <f>IF($E27="",-1,'HCAD Raw'!AF27)</f>
        <v>0</v>
      </c>
      <c r="AJ27" t="str">
        <f>IF($E27="",-1,'HCAD Raw'!AG27)</f>
        <v>01/01/1997</v>
      </c>
      <c r="AK27">
        <f>IF($E27="",-1,'HCAD Raw'!AH27)</f>
        <v>0</v>
      </c>
      <c r="AL27">
        <f>IF($E27="",-1,'HCAD Raw'!AI27)</f>
        <v>9900</v>
      </c>
      <c r="AM27">
        <f>IF($E27="",-1,'HCAD Raw'!AJ27)</f>
        <v>12650</v>
      </c>
      <c r="AN27">
        <f>IF($E27="",-1,'HCAD Raw'!AK27)</f>
        <v>0</v>
      </c>
      <c r="AO27">
        <f>IF($E27="",-1,'HCAD Raw'!AL27)</f>
        <v>0</v>
      </c>
      <c r="AP27">
        <f>IF($E27="",-1,'HCAD Raw'!AM27)</f>
        <v>0</v>
      </c>
      <c r="AQ27">
        <f>IF($E27="",-1,'HCAD Raw'!AN27)</f>
        <v>9900</v>
      </c>
      <c r="AR27">
        <f>IF($E27="",-1,'HCAD Raw'!AO27)</f>
        <v>470</v>
      </c>
      <c r="AS27">
        <f>IF($E27="",-1,'HCAD Raw'!AP27)</f>
        <v>1</v>
      </c>
      <c r="AT27">
        <f>IF($E27="",-1,'HCAD Raw'!AQ27)</f>
        <v>0</v>
      </c>
      <c r="AU27">
        <f>IF($E27="",-1,'HCAD Raw'!AR27)</f>
        <v>0</v>
      </c>
      <c r="AV27">
        <f>IF($E27="",-1,'HCAD Raw'!AS27)</f>
        <v>0</v>
      </c>
      <c r="AW27" t="str">
        <f>IF($E27="",-1,'HCAD Raw'!AT27)</f>
        <v>8</v>
      </c>
      <c r="AX27">
        <f>IF($E27="",-1,'HCAD Raw'!AU27)</f>
        <v>0</v>
      </c>
      <c r="AY27">
        <f>IF($E27="",-1,'HCAD Raw'!AV27)</f>
        <v>0</v>
      </c>
      <c r="AZ27">
        <f>IF($E27="",-1,'HCAD Raw'!AW27)</f>
        <v>0</v>
      </c>
      <c r="BA27">
        <f>IF($E27="",-1,'HCAD Raw'!AX27)</f>
        <v>0</v>
      </c>
      <c r="BB27" t="str">
        <f>IF($E27="",-1,'HCAD Raw'!AY27)</f>
        <v>7</v>
      </c>
      <c r="BC27" t="str">
        <f>IF($E27="",-1,'HCAD Raw'!AZ27)</f>
        <v>LTS 1 THRU 24 BLK 11</v>
      </c>
      <c r="BD27" t="str">
        <f>IF($E27="",-1,'HCAD Raw'!BA27)</f>
        <v>FAIRBANKS HEIGHTS</v>
      </c>
      <c r="BE27" t="str">
        <f>IF($E27="",-1,'HCAD Raw'!BB27)</f>
        <v>6007</v>
      </c>
      <c r="BF27" t="str">
        <f>IF($E27="",-1,'HCAD Raw'!BC27)</f>
        <v>Near Northwest</v>
      </c>
      <c r="BG27" t="str">
        <f>IF($E27="",-1,'HCAD Raw'!BD27)</f>
        <v>223</v>
      </c>
      <c r="BH27" t="str">
        <f>IF($E27="",-1,'HCAD Raw'!BE27)</f>
        <v>ISD 04 - Inside Beltway 8</v>
      </c>
      <c r="BI27" t="str">
        <f>IF($E27="",-1,'HCAD Raw'!BF27)</f>
        <v>9194.06</v>
      </c>
      <c r="BJ27" t="str">
        <f>IF($E27="",-1,'HCAD Raw'!BG27)</f>
        <v>0</v>
      </c>
      <c r="BK27" t="str">
        <f>IF($E27="",-1,'HCAD Raw'!BH27)</f>
        <v>04</v>
      </c>
      <c r="BL27" t="str">
        <f>IF($E27="",-1,'HCAD Raw'!BI27)</f>
        <v>4962D</v>
      </c>
      <c r="BM27" t="str">
        <f>IF($E27="",-1,'HCAD Raw'!BJ27)</f>
        <v>410T</v>
      </c>
      <c r="BN27" t="str">
        <f>IF($E27="",-1,'HCAD Raw'!BK27)</f>
        <v>004 040 041 042 043 044 045 633</v>
      </c>
      <c r="BO27" t="str">
        <f>IF($E27="",-1,'HCAD Raw'!BL27)</f>
        <v>Real, Commercial</v>
      </c>
      <c r="BP27" t="str">
        <f>IF($E27="",-1,'HCAD Raw'!BM27)</f>
        <v>F1</v>
      </c>
      <c r="BQ27" t="str">
        <f>IF($E27="",-1,'HCAD Raw'!BN27)</f>
        <v>Real, Commercial</v>
      </c>
      <c r="BR27" t="str">
        <f>IF($E27="",-1,'HCAD Raw'!BO27)</f>
        <v>Warehouse - Metallic</v>
      </c>
      <c r="BS27" t="str">
        <f>IF($E27="",-1,'HCAD Raw'!BP27)</f>
        <v>Shell, Industrial</v>
      </c>
      <c r="BT27" t="str">
        <f>IF($E27="",-1,'HCAD Raw'!BQ27)</f>
        <v>8001</v>
      </c>
      <c r="BU27" t="str">
        <f>IF($E27="",-1,'HCAD Raw'!BR27)</f>
        <v>Land Neighborhood Section 1</v>
      </c>
      <c r="BV27">
        <f>IF($E27="",-1,'HCAD Raw'!BS27)</f>
        <v>119999</v>
      </c>
      <c r="BW27" t="str">
        <f>IF($E27="",-1,'HCAD Raw'!BT27)</f>
        <v>SF</v>
      </c>
      <c r="BX27" t="str">
        <f>IF($E27="",-1,'HCAD Raw'!BU27)</f>
        <v>1.0000</v>
      </c>
      <c r="BY27" t="str">
        <f>IF($E27="",-1,'HCAD Raw'!BV27)</f>
        <v>1.0000</v>
      </c>
      <c r="BZ27" t="str">
        <f>IF($E27="",-1,'HCAD Raw'!BW27)</f>
        <v>1.0000</v>
      </c>
      <c r="CA27" t="str">
        <f>IF($E27="",-1,'HCAD Raw'!BX27)</f>
        <v>1.0000</v>
      </c>
      <c r="CB27">
        <f>IF($E27="",-1,'HCAD Raw'!BY27)</f>
        <v>4</v>
      </c>
      <c r="CC27">
        <f>IF($E27="",-1,'HCAD Raw'!BZ27)</f>
        <v>4</v>
      </c>
      <c r="CD27">
        <f>IF($E27="",-1,'HCAD Raw'!CA27)</f>
        <v>419997</v>
      </c>
      <c r="CE27">
        <f t="shared" si="74"/>
        <v>-1</v>
      </c>
      <c r="CF27" t="str">
        <f t="shared" si="75"/>
        <v>01321801100032</v>
      </c>
    </row>
    <row r="28" spans="3:84" x14ac:dyDescent="0.25">
      <c r="C28">
        <f t="shared" si="72"/>
        <v>24</v>
      </c>
      <c r="D28" t="str">
        <f t="shared" si="73"/>
        <v>01321801100033</v>
      </c>
      <c r="E28" t="str">
        <f>IF('HCAD Raw'!C28="",-1,'HCAD Raw'!C28)</f>
        <v>0132180110003</v>
      </c>
      <c r="F28" s="15" t="str">
        <f>IF(E28=-1,"",CONCATENATE(MID('HCAD Raw'!D28,6,2),"/",MID('HCAD Raw'!D28,9,2),"/",LEFT('HCAD Raw'!D28,4)))</f>
        <v>03/01/2007</v>
      </c>
      <c r="G28" t="str">
        <f>IF($E28="",-1,'HCAD Raw'!E28)</f>
        <v>EMMOTT BUSINESS PARK LLC</v>
      </c>
      <c r="H28">
        <f>IF($E28="",-1,'HCAD Raw'!F28)</f>
        <v>0</v>
      </c>
      <c r="I28" t="str">
        <f>IF($E28="",-1,'HCAD Raw'!G28)</f>
        <v>Barris</v>
      </c>
      <c r="J28" t="str">
        <f>IF($E28="",-1,'HCAD Raw'!H28)</f>
        <v>0 SAN ANTONIO AVE 8</v>
      </c>
      <c r="K28" t="str">
        <f>IF($E28="",-1,'HCAD Raw'!I28)</f>
        <v>HOUSTON</v>
      </c>
      <c r="L28" t="str">
        <f>IF($E28="",-1,'HCAD Raw'!J28)</f>
        <v>77040</v>
      </c>
      <c r="M28">
        <f>IF($E28="",-1,'HCAD Raw'!K28)</f>
        <v>1759000</v>
      </c>
      <c r="N28">
        <f>IF($E28="",-1,'HCAD Raw'!L28)</f>
        <v>1931227</v>
      </c>
      <c r="O28">
        <f>IF($E28="",-1,'HCAD Raw'!M28)</f>
        <v>1930950</v>
      </c>
      <c r="P28">
        <f>IF($E28="",-1,'HCAD Raw'!N28)</f>
        <v>0</v>
      </c>
      <c r="Q28" t="e">
        <f>IF($E28="",-1,'HCAD Raw'!#REF!)</f>
        <v>#REF!</v>
      </c>
      <c r="R28" t="str">
        <f>IF($E28="",-1,'HCAD Raw'!O28)</f>
        <v>COMMERCIAL</v>
      </c>
      <c r="S28" t="str">
        <f>IF($E28="",-1,'HCAD Raw'!P28)</f>
        <v>3</v>
      </c>
      <c r="T28" t="str">
        <f>IF($E28="",-1,'HCAD Raw'!Q28)</f>
        <v>4399</v>
      </c>
      <c r="U28" t="str">
        <f>IF($E28="",-1,'HCAD Raw'!R28)</f>
        <v>8454</v>
      </c>
      <c r="V28" t="str">
        <f>IF($E28="",-1,'HCAD Raw'!S28)</f>
        <v>S</v>
      </c>
      <c r="W28" t="str">
        <f>IF($E28="",-1,'HCAD Raw'!T28)</f>
        <v>Open Steel Skeleton</v>
      </c>
      <c r="X28">
        <f>IF($E28="",-1,'HCAD Raw'!U28)</f>
        <v>237816</v>
      </c>
      <c r="Y28">
        <f>IF($E28="",-1,'HCAD Raw'!V28)</f>
        <v>0</v>
      </c>
      <c r="Z28">
        <f>IF($E28="",-1,'HCAD Raw'!W28)</f>
        <v>389862</v>
      </c>
      <c r="AA28">
        <f>IF($E28="",-1,'HCAD Raw'!X28)</f>
        <v>0</v>
      </c>
      <c r="AB28" t="str">
        <f>IF($E28="",-1,'HCAD Raw'!Y28)</f>
        <v>.390000</v>
      </c>
      <c r="AC28" t="str">
        <f>IF($E28="",-1,'HCAD Raw'!Z28)</f>
        <v>C</v>
      </c>
      <c r="AD28" t="str">
        <f>IF($E28="",-1,'HCAD Raw'!AA28)</f>
        <v>Average</v>
      </c>
      <c r="AE28" t="str">
        <f>IF($E28="",-1,'HCAD Raw'!AB28)</f>
        <v>1993</v>
      </c>
      <c r="AF28" t="str">
        <f>IF($E28="",-1,'HCAD Raw'!AC28)</f>
        <v>1993</v>
      </c>
      <c r="AG28" t="str">
        <f>IF($E28="",-1,'HCAD Raw'!AD28)</f>
        <v>0</v>
      </c>
      <c r="AH28" t="str">
        <f>IF($E28="",-1,'HCAD Raw'!AE28)</f>
        <v>1994</v>
      </c>
      <c r="AI28">
        <f>IF($E28="",-1,'HCAD Raw'!AF28)</f>
        <v>0</v>
      </c>
      <c r="AJ28" t="str">
        <f>IF($E28="",-1,'HCAD Raw'!AG28)</f>
        <v>01/01/1997</v>
      </c>
      <c r="AK28">
        <f>IF($E28="",-1,'HCAD Raw'!AH28)</f>
        <v>0</v>
      </c>
      <c r="AL28">
        <f>IF($E28="",-1,'HCAD Raw'!AI28)</f>
        <v>9900</v>
      </c>
      <c r="AM28">
        <f>IF($E28="",-1,'HCAD Raw'!AJ28)</f>
        <v>13750</v>
      </c>
      <c r="AN28">
        <f>IF($E28="",-1,'HCAD Raw'!AK28)</f>
        <v>0</v>
      </c>
      <c r="AO28">
        <f>IF($E28="",-1,'HCAD Raw'!AL28)</f>
        <v>0</v>
      </c>
      <c r="AP28">
        <f>IF($E28="",-1,'HCAD Raw'!AM28)</f>
        <v>0</v>
      </c>
      <c r="AQ28">
        <f>IF($E28="",-1,'HCAD Raw'!AN28)</f>
        <v>9900</v>
      </c>
      <c r="AR28">
        <f>IF($E28="",-1,'HCAD Raw'!AO28)</f>
        <v>470</v>
      </c>
      <c r="AS28">
        <f>IF($E28="",-1,'HCAD Raw'!AP28)</f>
        <v>1</v>
      </c>
      <c r="AT28">
        <f>IF($E28="",-1,'HCAD Raw'!AQ28)</f>
        <v>0</v>
      </c>
      <c r="AU28">
        <f>IF($E28="",-1,'HCAD Raw'!AR28)</f>
        <v>0</v>
      </c>
      <c r="AV28">
        <f>IF($E28="",-1,'HCAD Raw'!AS28)</f>
        <v>0</v>
      </c>
      <c r="AW28" t="str">
        <f>IF($E28="",-1,'HCAD Raw'!AT28)</f>
        <v>8</v>
      </c>
      <c r="AX28">
        <f>IF($E28="",-1,'HCAD Raw'!AU28)</f>
        <v>0</v>
      </c>
      <c r="AY28">
        <f>IF($E28="",-1,'HCAD Raw'!AV28)</f>
        <v>0</v>
      </c>
      <c r="AZ28">
        <f>IF($E28="",-1,'HCAD Raw'!AW28)</f>
        <v>0</v>
      </c>
      <c r="BA28">
        <f>IF($E28="",-1,'HCAD Raw'!AX28)</f>
        <v>0</v>
      </c>
      <c r="BB28" t="str">
        <f>IF($E28="",-1,'HCAD Raw'!AY28)</f>
        <v>7</v>
      </c>
      <c r="BC28" t="str">
        <f>IF($E28="",-1,'HCAD Raw'!AZ28)</f>
        <v>LTS 1 THRU 24 BLK 11</v>
      </c>
      <c r="BD28" t="str">
        <f>IF($E28="",-1,'HCAD Raw'!BA28)</f>
        <v>FAIRBANKS HEIGHTS</v>
      </c>
      <c r="BE28" t="str">
        <f>IF($E28="",-1,'HCAD Raw'!BB28)</f>
        <v>6007</v>
      </c>
      <c r="BF28" t="str">
        <f>IF($E28="",-1,'HCAD Raw'!BC28)</f>
        <v>Near Northwest</v>
      </c>
      <c r="BG28" t="str">
        <f>IF($E28="",-1,'HCAD Raw'!BD28)</f>
        <v>223</v>
      </c>
      <c r="BH28" t="str">
        <f>IF($E28="",-1,'HCAD Raw'!BE28)</f>
        <v>ISD 04 - Inside Beltway 8</v>
      </c>
      <c r="BI28" t="str">
        <f>IF($E28="",-1,'HCAD Raw'!BF28)</f>
        <v>9194.06</v>
      </c>
      <c r="BJ28" t="str">
        <f>IF($E28="",-1,'HCAD Raw'!BG28)</f>
        <v>0</v>
      </c>
      <c r="BK28" t="str">
        <f>IF($E28="",-1,'HCAD Raw'!BH28)</f>
        <v>04</v>
      </c>
      <c r="BL28" t="str">
        <f>IF($E28="",-1,'HCAD Raw'!BI28)</f>
        <v>4962D</v>
      </c>
      <c r="BM28" t="str">
        <f>IF($E28="",-1,'HCAD Raw'!BJ28)</f>
        <v>410T</v>
      </c>
      <c r="BN28" t="str">
        <f>IF($E28="",-1,'HCAD Raw'!BK28)</f>
        <v>004 040 041 042 043 044 045 633</v>
      </c>
      <c r="BO28" t="str">
        <f>IF($E28="",-1,'HCAD Raw'!BL28)</f>
        <v>Real, Commercial</v>
      </c>
      <c r="BP28" t="str">
        <f>IF($E28="",-1,'HCAD Raw'!BM28)</f>
        <v>F1</v>
      </c>
      <c r="BQ28" t="str">
        <f>IF($E28="",-1,'HCAD Raw'!BN28)</f>
        <v>Real, Commercial</v>
      </c>
      <c r="BR28" t="str">
        <f>IF($E28="",-1,'HCAD Raw'!BO28)</f>
        <v>Warehouse - Metallic</v>
      </c>
      <c r="BS28" t="str">
        <f>IF($E28="",-1,'HCAD Raw'!BP28)</f>
        <v>Shell, Industrial</v>
      </c>
      <c r="BT28" t="str">
        <f>IF($E28="",-1,'HCAD Raw'!BQ28)</f>
        <v>8001</v>
      </c>
      <c r="BU28" t="str">
        <f>IF($E28="",-1,'HCAD Raw'!BR28)</f>
        <v>Land Neighborhood Section 1</v>
      </c>
      <c r="BV28">
        <f>IF($E28="",-1,'HCAD Raw'!BS28)</f>
        <v>119999</v>
      </c>
      <c r="BW28" t="str">
        <f>IF($E28="",-1,'HCAD Raw'!BT28)</f>
        <v>SF</v>
      </c>
      <c r="BX28" t="str">
        <f>IF($E28="",-1,'HCAD Raw'!BU28)</f>
        <v>1.0000</v>
      </c>
      <c r="BY28" t="str">
        <f>IF($E28="",-1,'HCAD Raw'!BV28)</f>
        <v>1.0000</v>
      </c>
      <c r="BZ28" t="str">
        <f>IF($E28="",-1,'HCAD Raw'!BW28)</f>
        <v>1.0000</v>
      </c>
      <c r="CA28" t="str">
        <f>IF($E28="",-1,'HCAD Raw'!BX28)</f>
        <v>1.0000</v>
      </c>
      <c r="CB28">
        <f>IF($E28="",-1,'HCAD Raw'!BY28)</f>
        <v>4</v>
      </c>
      <c r="CC28">
        <f>IF($E28="",-1,'HCAD Raw'!BZ28)</f>
        <v>4</v>
      </c>
      <c r="CD28">
        <f>IF($E28="",-1,'HCAD Raw'!CA28)</f>
        <v>419997</v>
      </c>
      <c r="CE28">
        <f t="shared" si="74"/>
        <v>-1</v>
      </c>
      <c r="CF28" t="str">
        <f t="shared" si="75"/>
        <v>01321801100033</v>
      </c>
    </row>
    <row r="29" spans="3:84" x14ac:dyDescent="0.25">
      <c r="C29">
        <f t="shared" si="72"/>
        <v>25</v>
      </c>
      <c r="D29" t="str">
        <f t="shared" si="73"/>
        <v>01321801100034</v>
      </c>
      <c r="E29" t="str">
        <f>IF('HCAD Raw'!C29="",-1,'HCAD Raw'!C29)</f>
        <v>0132180110003</v>
      </c>
      <c r="F29" s="15" t="str">
        <f>IF(E29=-1,"",CONCATENATE(MID('HCAD Raw'!D29,6,2),"/",MID('HCAD Raw'!D29,9,2),"/",LEFT('HCAD Raw'!D29,4)))</f>
        <v>03/01/2007</v>
      </c>
      <c r="G29" t="str">
        <f>IF($E29="",-1,'HCAD Raw'!E29)</f>
        <v>EMMOTT BUSINESS PARK LLC</v>
      </c>
      <c r="H29">
        <f>IF($E29="",-1,'HCAD Raw'!F29)</f>
        <v>0</v>
      </c>
      <c r="I29" t="str">
        <f>IF($E29="",-1,'HCAD Raw'!G29)</f>
        <v>Barris</v>
      </c>
      <c r="J29" t="str">
        <f>IF($E29="",-1,'HCAD Raw'!H29)</f>
        <v>0 SAN ANTONIO AVE 8</v>
      </c>
      <c r="K29" t="str">
        <f>IF($E29="",-1,'HCAD Raw'!I29)</f>
        <v>HOUSTON</v>
      </c>
      <c r="L29" t="str">
        <f>IF($E29="",-1,'HCAD Raw'!J29)</f>
        <v>77040</v>
      </c>
      <c r="M29">
        <f>IF($E29="",-1,'HCAD Raw'!K29)</f>
        <v>1759000</v>
      </c>
      <c r="N29">
        <f>IF($E29="",-1,'HCAD Raw'!L29)</f>
        <v>1931227</v>
      </c>
      <c r="O29">
        <f>IF($E29="",-1,'HCAD Raw'!M29)</f>
        <v>1930950</v>
      </c>
      <c r="P29">
        <f>IF($E29="",-1,'HCAD Raw'!N29)</f>
        <v>0</v>
      </c>
      <c r="Q29" t="e">
        <f>IF($E29="",-1,'HCAD Raw'!#REF!)</f>
        <v>#REF!</v>
      </c>
      <c r="R29" t="str">
        <f>IF($E29="",-1,'HCAD Raw'!O29)</f>
        <v>COMMERCIAL</v>
      </c>
      <c r="S29" t="str">
        <f>IF($E29="",-1,'HCAD Raw'!P29)</f>
        <v>4</v>
      </c>
      <c r="T29" t="str">
        <f>IF($E29="",-1,'HCAD Raw'!Q29)</f>
        <v>4399</v>
      </c>
      <c r="U29" t="str">
        <f>IF($E29="",-1,'HCAD Raw'!R29)</f>
        <v>8454</v>
      </c>
      <c r="V29" t="str">
        <f>IF($E29="",-1,'HCAD Raw'!S29)</f>
        <v>S</v>
      </c>
      <c r="W29" t="str">
        <f>IF($E29="",-1,'HCAD Raw'!T29)</f>
        <v>Open Steel Skeleton</v>
      </c>
      <c r="X29">
        <f>IF($E29="",-1,'HCAD Raw'!U29)</f>
        <v>237816</v>
      </c>
      <c r="Y29">
        <f>IF($E29="",-1,'HCAD Raw'!V29)</f>
        <v>0</v>
      </c>
      <c r="Z29">
        <f>IF($E29="",-1,'HCAD Raw'!W29)</f>
        <v>389862</v>
      </c>
      <c r="AA29">
        <f>IF($E29="",-1,'HCAD Raw'!X29)</f>
        <v>0</v>
      </c>
      <c r="AB29" t="str">
        <f>IF($E29="",-1,'HCAD Raw'!Y29)</f>
        <v>.390000</v>
      </c>
      <c r="AC29" t="str">
        <f>IF($E29="",-1,'HCAD Raw'!Z29)</f>
        <v>C</v>
      </c>
      <c r="AD29" t="str">
        <f>IF($E29="",-1,'HCAD Raw'!AA29)</f>
        <v>Average</v>
      </c>
      <c r="AE29" t="str">
        <f>IF($E29="",-1,'HCAD Raw'!AB29)</f>
        <v>1993</v>
      </c>
      <c r="AF29" t="str">
        <f>IF($E29="",-1,'HCAD Raw'!AC29)</f>
        <v>1993</v>
      </c>
      <c r="AG29" t="str">
        <f>IF($E29="",-1,'HCAD Raw'!AD29)</f>
        <v>0</v>
      </c>
      <c r="AH29" t="str">
        <f>IF($E29="",-1,'HCAD Raw'!AE29)</f>
        <v>1994</v>
      </c>
      <c r="AI29">
        <f>IF($E29="",-1,'HCAD Raw'!AF29)</f>
        <v>0</v>
      </c>
      <c r="AJ29" t="str">
        <f>IF($E29="",-1,'HCAD Raw'!AG29)</f>
        <v>01/01/1997</v>
      </c>
      <c r="AK29">
        <f>IF($E29="",-1,'HCAD Raw'!AH29)</f>
        <v>0</v>
      </c>
      <c r="AL29">
        <f>IF($E29="",-1,'HCAD Raw'!AI29)</f>
        <v>9900</v>
      </c>
      <c r="AM29">
        <f>IF($E29="",-1,'HCAD Raw'!AJ29)</f>
        <v>15050</v>
      </c>
      <c r="AN29">
        <f>IF($E29="",-1,'HCAD Raw'!AK29)</f>
        <v>0</v>
      </c>
      <c r="AO29">
        <f>IF($E29="",-1,'HCAD Raw'!AL29)</f>
        <v>0</v>
      </c>
      <c r="AP29">
        <f>IF($E29="",-1,'HCAD Raw'!AM29)</f>
        <v>0</v>
      </c>
      <c r="AQ29">
        <f>IF($E29="",-1,'HCAD Raw'!AN29)</f>
        <v>9900</v>
      </c>
      <c r="AR29">
        <f>IF($E29="",-1,'HCAD Raw'!AO29)</f>
        <v>320</v>
      </c>
      <c r="AS29">
        <f>IF($E29="",-1,'HCAD Raw'!AP29)</f>
        <v>1</v>
      </c>
      <c r="AT29">
        <f>IF($E29="",-1,'HCAD Raw'!AQ29)</f>
        <v>0</v>
      </c>
      <c r="AU29">
        <f>IF($E29="",-1,'HCAD Raw'!AR29)</f>
        <v>0</v>
      </c>
      <c r="AV29">
        <f>IF($E29="",-1,'HCAD Raw'!AS29)</f>
        <v>0</v>
      </c>
      <c r="AW29" t="str">
        <f>IF($E29="",-1,'HCAD Raw'!AT29)</f>
        <v>8</v>
      </c>
      <c r="AX29">
        <f>IF($E29="",-1,'HCAD Raw'!AU29)</f>
        <v>0</v>
      </c>
      <c r="AY29">
        <f>IF($E29="",-1,'HCAD Raw'!AV29)</f>
        <v>0</v>
      </c>
      <c r="AZ29">
        <f>IF($E29="",-1,'HCAD Raw'!AW29)</f>
        <v>0</v>
      </c>
      <c r="BA29">
        <f>IF($E29="",-1,'HCAD Raw'!AX29)</f>
        <v>0</v>
      </c>
      <c r="BB29" t="str">
        <f>IF($E29="",-1,'HCAD Raw'!AY29)</f>
        <v>7</v>
      </c>
      <c r="BC29" t="str">
        <f>IF($E29="",-1,'HCAD Raw'!AZ29)</f>
        <v>LTS 1 THRU 24 BLK 11</v>
      </c>
      <c r="BD29" t="str">
        <f>IF($E29="",-1,'HCAD Raw'!BA29)</f>
        <v>FAIRBANKS HEIGHTS</v>
      </c>
      <c r="BE29" t="str">
        <f>IF($E29="",-1,'HCAD Raw'!BB29)</f>
        <v>6007</v>
      </c>
      <c r="BF29" t="str">
        <f>IF($E29="",-1,'HCAD Raw'!BC29)</f>
        <v>Near Northwest</v>
      </c>
      <c r="BG29" t="str">
        <f>IF($E29="",-1,'HCAD Raw'!BD29)</f>
        <v>223</v>
      </c>
      <c r="BH29" t="str">
        <f>IF($E29="",-1,'HCAD Raw'!BE29)</f>
        <v>ISD 04 - Inside Beltway 8</v>
      </c>
      <c r="BI29" t="str">
        <f>IF($E29="",-1,'HCAD Raw'!BF29)</f>
        <v>9194.06</v>
      </c>
      <c r="BJ29" t="str">
        <f>IF($E29="",-1,'HCAD Raw'!BG29)</f>
        <v>0</v>
      </c>
      <c r="BK29" t="str">
        <f>IF($E29="",-1,'HCAD Raw'!BH29)</f>
        <v>04</v>
      </c>
      <c r="BL29" t="str">
        <f>IF($E29="",-1,'HCAD Raw'!BI29)</f>
        <v>4962D</v>
      </c>
      <c r="BM29" t="str">
        <f>IF($E29="",-1,'HCAD Raw'!BJ29)</f>
        <v>410T</v>
      </c>
      <c r="BN29" t="str">
        <f>IF($E29="",-1,'HCAD Raw'!BK29)</f>
        <v>004 040 041 042 043 044 045 633</v>
      </c>
      <c r="BO29" t="str">
        <f>IF($E29="",-1,'HCAD Raw'!BL29)</f>
        <v>Real, Commercial</v>
      </c>
      <c r="BP29" t="str">
        <f>IF($E29="",-1,'HCAD Raw'!BM29)</f>
        <v>F1</v>
      </c>
      <c r="BQ29" t="str">
        <f>IF($E29="",-1,'HCAD Raw'!BN29)</f>
        <v>Real, Commercial</v>
      </c>
      <c r="BR29" t="str">
        <f>IF($E29="",-1,'HCAD Raw'!BO29)</f>
        <v>Warehouse - Metallic</v>
      </c>
      <c r="BS29" t="str">
        <f>IF($E29="",-1,'HCAD Raw'!BP29)</f>
        <v>Shell, Industrial</v>
      </c>
      <c r="BT29" t="str">
        <f>IF($E29="",-1,'HCAD Raw'!BQ29)</f>
        <v>8001</v>
      </c>
      <c r="BU29" t="str">
        <f>IF($E29="",-1,'HCAD Raw'!BR29)</f>
        <v>Land Neighborhood Section 1</v>
      </c>
      <c r="BV29">
        <f>IF($E29="",-1,'HCAD Raw'!BS29)</f>
        <v>119999</v>
      </c>
      <c r="BW29" t="str">
        <f>IF($E29="",-1,'HCAD Raw'!BT29)</f>
        <v>SF</v>
      </c>
      <c r="BX29" t="str">
        <f>IF($E29="",-1,'HCAD Raw'!BU29)</f>
        <v>1.0000</v>
      </c>
      <c r="BY29" t="str">
        <f>IF($E29="",-1,'HCAD Raw'!BV29)</f>
        <v>1.0000</v>
      </c>
      <c r="BZ29" t="str">
        <f>IF($E29="",-1,'HCAD Raw'!BW29)</f>
        <v>1.0000</v>
      </c>
      <c r="CA29" t="str">
        <f>IF($E29="",-1,'HCAD Raw'!BX29)</f>
        <v>1.0000</v>
      </c>
      <c r="CB29">
        <f>IF($E29="",-1,'HCAD Raw'!BY29)</f>
        <v>4</v>
      </c>
      <c r="CC29">
        <f>IF($E29="",-1,'HCAD Raw'!BZ29)</f>
        <v>4</v>
      </c>
      <c r="CD29">
        <f>IF($E29="",-1,'HCAD Raw'!CA29)</f>
        <v>419997</v>
      </c>
      <c r="CE29">
        <f t="shared" si="74"/>
        <v>-1</v>
      </c>
      <c r="CF29" t="str">
        <f t="shared" si="75"/>
        <v>01321801100034</v>
      </c>
    </row>
    <row r="30" spans="3:84" x14ac:dyDescent="0.25">
      <c r="C30">
        <f t="shared" si="72"/>
        <v>26</v>
      </c>
      <c r="D30" t="str">
        <f t="shared" si="73"/>
        <v>01321801100035</v>
      </c>
      <c r="E30" t="str">
        <f>IF('HCAD Raw'!C30="",-1,'HCAD Raw'!C30)</f>
        <v>0132180110003</v>
      </c>
      <c r="F30" s="15" t="str">
        <f>IF(E30=-1,"",CONCATENATE(MID('HCAD Raw'!D30,6,2),"/",MID('HCAD Raw'!D30,9,2),"/",LEFT('HCAD Raw'!D30,4)))</f>
        <v>03/01/2007</v>
      </c>
      <c r="G30" t="str">
        <f>IF($E30="",-1,'HCAD Raw'!E30)</f>
        <v>EMMOTT BUSINESS PARK LLC</v>
      </c>
      <c r="H30">
        <f>IF($E30="",-1,'HCAD Raw'!F30)</f>
        <v>0</v>
      </c>
      <c r="I30" t="str">
        <f>IF($E30="",-1,'HCAD Raw'!G30)</f>
        <v>Barris</v>
      </c>
      <c r="J30" t="str">
        <f>IF($E30="",-1,'HCAD Raw'!H30)</f>
        <v>0 SAN ANTONIO AVE 8</v>
      </c>
      <c r="K30" t="str">
        <f>IF($E30="",-1,'HCAD Raw'!I30)</f>
        <v>HOUSTON</v>
      </c>
      <c r="L30" t="str">
        <f>IF($E30="",-1,'HCAD Raw'!J30)</f>
        <v>77040</v>
      </c>
      <c r="M30">
        <f>IF($E30="",-1,'HCAD Raw'!K30)</f>
        <v>1759000</v>
      </c>
      <c r="N30">
        <f>IF($E30="",-1,'HCAD Raw'!L30)</f>
        <v>1931227</v>
      </c>
      <c r="O30">
        <f>IF($E30="",-1,'HCAD Raw'!M30)</f>
        <v>1930950</v>
      </c>
      <c r="P30">
        <f>IF($E30="",-1,'HCAD Raw'!N30)</f>
        <v>0</v>
      </c>
      <c r="Q30" t="e">
        <f>IF($E30="",-1,'HCAD Raw'!#REF!)</f>
        <v>#REF!</v>
      </c>
      <c r="R30" t="str">
        <f>IF($E30="",-1,'HCAD Raw'!O30)</f>
        <v>COMMERCIAL</v>
      </c>
      <c r="S30" t="str">
        <f>IF($E30="",-1,'HCAD Raw'!P30)</f>
        <v>5</v>
      </c>
      <c r="T30" t="str">
        <f>IF($E30="",-1,'HCAD Raw'!Q30)</f>
        <v>4399</v>
      </c>
      <c r="U30" t="str">
        <f>IF($E30="",-1,'HCAD Raw'!R30)</f>
        <v>8454</v>
      </c>
      <c r="V30" t="str">
        <f>IF($E30="",-1,'HCAD Raw'!S30)</f>
        <v>S</v>
      </c>
      <c r="W30" t="str">
        <f>IF($E30="",-1,'HCAD Raw'!T30)</f>
        <v>Open Steel Skeleton</v>
      </c>
      <c r="X30">
        <f>IF($E30="",-1,'HCAD Raw'!U30)</f>
        <v>230666</v>
      </c>
      <c r="Y30">
        <f>IF($E30="",-1,'HCAD Raw'!V30)</f>
        <v>0</v>
      </c>
      <c r="Z30">
        <f>IF($E30="",-1,'HCAD Raw'!W30)</f>
        <v>372042</v>
      </c>
      <c r="AA30">
        <f>IF($E30="",-1,'HCAD Raw'!X30)</f>
        <v>0</v>
      </c>
      <c r="AB30" t="str">
        <f>IF($E30="",-1,'HCAD Raw'!Y30)</f>
        <v>.380000</v>
      </c>
      <c r="AC30" t="str">
        <f>IF($E30="",-1,'HCAD Raw'!Z30)</f>
        <v>C</v>
      </c>
      <c r="AD30" t="str">
        <f>IF($E30="",-1,'HCAD Raw'!AA30)</f>
        <v>Average</v>
      </c>
      <c r="AE30" t="str">
        <f>IF($E30="",-1,'HCAD Raw'!AB30)</f>
        <v>1994</v>
      </c>
      <c r="AF30" t="str">
        <f>IF($E30="",-1,'HCAD Raw'!AC30)</f>
        <v>1994</v>
      </c>
      <c r="AG30" t="str">
        <f>IF($E30="",-1,'HCAD Raw'!AD30)</f>
        <v>0</v>
      </c>
      <c r="AH30" t="str">
        <f>IF($E30="",-1,'HCAD Raw'!AE30)</f>
        <v>1995</v>
      </c>
      <c r="AI30">
        <f>IF($E30="",-1,'HCAD Raw'!AF30)</f>
        <v>0</v>
      </c>
      <c r="AJ30" t="str">
        <f>IF($E30="",-1,'HCAD Raw'!AG30)</f>
        <v>01/01/1997</v>
      </c>
      <c r="AK30">
        <f>IF($E30="",-1,'HCAD Raw'!AH30)</f>
        <v>0</v>
      </c>
      <c r="AL30">
        <f>IF($E30="",-1,'HCAD Raw'!AI30)</f>
        <v>9900</v>
      </c>
      <c r="AM30">
        <f>IF($E30="",-1,'HCAD Raw'!AJ30)</f>
        <v>9900</v>
      </c>
      <c r="AN30">
        <f>IF($E30="",-1,'HCAD Raw'!AK30)</f>
        <v>0</v>
      </c>
      <c r="AO30">
        <f>IF($E30="",-1,'HCAD Raw'!AL30)</f>
        <v>0</v>
      </c>
      <c r="AP30">
        <f>IF($E30="",-1,'HCAD Raw'!AM30)</f>
        <v>0</v>
      </c>
      <c r="AQ30">
        <f>IF($E30="",-1,'HCAD Raw'!AN30)</f>
        <v>9900</v>
      </c>
      <c r="AR30">
        <f>IF($E30="",-1,'HCAD Raw'!AO30)</f>
        <v>320</v>
      </c>
      <c r="AS30">
        <f>IF($E30="",-1,'HCAD Raw'!AP30)</f>
        <v>1</v>
      </c>
      <c r="AT30">
        <f>IF($E30="",-1,'HCAD Raw'!AQ30)</f>
        <v>0</v>
      </c>
      <c r="AU30">
        <f>IF($E30="",-1,'HCAD Raw'!AR30)</f>
        <v>0</v>
      </c>
      <c r="AV30">
        <f>IF($E30="",-1,'HCAD Raw'!AS30)</f>
        <v>0</v>
      </c>
      <c r="AW30" t="str">
        <f>IF($E30="",-1,'HCAD Raw'!AT30)</f>
        <v>8</v>
      </c>
      <c r="AX30">
        <f>IF($E30="",-1,'HCAD Raw'!AU30)</f>
        <v>0</v>
      </c>
      <c r="AY30">
        <f>IF($E30="",-1,'HCAD Raw'!AV30)</f>
        <v>0</v>
      </c>
      <c r="AZ30">
        <f>IF($E30="",-1,'HCAD Raw'!AW30)</f>
        <v>0</v>
      </c>
      <c r="BA30">
        <f>IF($E30="",-1,'HCAD Raw'!AX30)</f>
        <v>0</v>
      </c>
      <c r="BB30" t="str">
        <f>IF($E30="",-1,'HCAD Raw'!AY30)</f>
        <v>7</v>
      </c>
      <c r="BC30" t="str">
        <f>IF($E30="",-1,'HCAD Raw'!AZ30)</f>
        <v>LTS 1 THRU 24 BLK 11</v>
      </c>
      <c r="BD30" t="str">
        <f>IF($E30="",-1,'HCAD Raw'!BA30)</f>
        <v>FAIRBANKS HEIGHTS</v>
      </c>
      <c r="BE30" t="str">
        <f>IF($E30="",-1,'HCAD Raw'!BB30)</f>
        <v>6007</v>
      </c>
      <c r="BF30" t="str">
        <f>IF($E30="",-1,'HCAD Raw'!BC30)</f>
        <v>Near Northwest</v>
      </c>
      <c r="BG30" t="str">
        <f>IF($E30="",-1,'HCAD Raw'!BD30)</f>
        <v>223</v>
      </c>
      <c r="BH30" t="str">
        <f>IF($E30="",-1,'HCAD Raw'!BE30)</f>
        <v>ISD 04 - Inside Beltway 8</v>
      </c>
      <c r="BI30" t="str">
        <f>IF($E30="",-1,'HCAD Raw'!BF30)</f>
        <v>9194.06</v>
      </c>
      <c r="BJ30" t="str">
        <f>IF($E30="",-1,'HCAD Raw'!BG30)</f>
        <v>0</v>
      </c>
      <c r="BK30" t="str">
        <f>IF($E30="",-1,'HCAD Raw'!BH30)</f>
        <v>04</v>
      </c>
      <c r="BL30" t="str">
        <f>IF($E30="",-1,'HCAD Raw'!BI30)</f>
        <v>4962D</v>
      </c>
      <c r="BM30" t="str">
        <f>IF($E30="",-1,'HCAD Raw'!BJ30)</f>
        <v>410T</v>
      </c>
      <c r="BN30" t="str">
        <f>IF($E30="",-1,'HCAD Raw'!BK30)</f>
        <v>004 040 041 042 043 044 045 633</v>
      </c>
      <c r="BO30" t="str">
        <f>IF($E30="",-1,'HCAD Raw'!BL30)</f>
        <v>Real, Commercial</v>
      </c>
      <c r="BP30" t="str">
        <f>IF($E30="",-1,'HCAD Raw'!BM30)</f>
        <v>F1</v>
      </c>
      <c r="BQ30" t="str">
        <f>IF($E30="",-1,'HCAD Raw'!BN30)</f>
        <v>Real, Commercial</v>
      </c>
      <c r="BR30" t="str">
        <f>IF($E30="",-1,'HCAD Raw'!BO30)</f>
        <v>Warehouse - Metallic</v>
      </c>
      <c r="BS30" t="str">
        <f>IF($E30="",-1,'HCAD Raw'!BP30)</f>
        <v>Shell, Industrial</v>
      </c>
      <c r="BT30" t="str">
        <f>IF($E30="",-1,'HCAD Raw'!BQ30)</f>
        <v>8001</v>
      </c>
      <c r="BU30" t="str">
        <f>IF($E30="",-1,'HCAD Raw'!BR30)</f>
        <v>Land Neighborhood Section 1</v>
      </c>
      <c r="BV30">
        <f>IF($E30="",-1,'HCAD Raw'!BS30)</f>
        <v>119999</v>
      </c>
      <c r="BW30" t="str">
        <f>IF($E30="",-1,'HCAD Raw'!BT30)</f>
        <v>SF</v>
      </c>
      <c r="BX30" t="str">
        <f>IF($E30="",-1,'HCAD Raw'!BU30)</f>
        <v>1.0000</v>
      </c>
      <c r="BY30" t="str">
        <f>IF($E30="",-1,'HCAD Raw'!BV30)</f>
        <v>1.0000</v>
      </c>
      <c r="BZ30" t="str">
        <f>IF($E30="",-1,'HCAD Raw'!BW30)</f>
        <v>1.0000</v>
      </c>
      <c r="CA30" t="str">
        <f>IF($E30="",-1,'HCAD Raw'!BX30)</f>
        <v>1.0000</v>
      </c>
      <c r="CB30">
        <f>IF($E30="",-1,'HCAD Raw'!BY30)</f>
        <v>4</v>
      </c>
      <c r="CC30">
        <f>IF($E30="",-1,'HCAD Raw'!BZ30)</f>
        <v>4</v>
      </c>
      <c r="CD30">
        <f>IF($E30="",-1,'HCAD Raw'!CA30)</f>
        <v>419997</v>
      </c>
      <c r="CE30">
        <f t="shared" si="74"/>
        <v>-1</v>
      </c>
      <c r="CF30" t="str">
        <f t="shared" si="75"/>
        <v>01321801100035</v>
      </c>
    </row>
    <row r="31" spans="3:84" x14ac:dyDescent="0.25">
      <c r="C31">
        <f t="shared" si="72"/>
        <v>27</v>
      </c>
      <c r="D31" t="str">
        <f t="shared" si="73"/>
        <v>01321801100036</v>
      </c>
      <c r="E31" t="str">
        <f>IF('HCAD Raw'!C31="",-1,'HCAD Raw'!C31)</f>
        <v>0132180110003</v>
      </c>
      <c r="F31" s="15" t="str">
        <f>IF(E31=-1,"",CONCATENATE(MID('HCAD Raw'!D31,6,2),"/",MID('HCAD Raw'!D31,9,2),"/",LEFT('HCAD Raw'!D31,4)))</f>
        <v>03/01/2007</v>
      </c>
      <c r="G31" t="str">
        <f>IF($E31="",-1,'HCAD Raw'!E31)</f>
        <v>EMMOTT BUSINESS PARK LLC</v>
      </c>
      <c r="H31">
        <f>IF($E31="",-1,'HCAD Raw'!F31)</f>
        <v>0</v>
      </c>
      <c r="I31" t="str">
        <f>IF($E31="",-1,'HCAD Raw'!G31)</f>
        <v>Barris</v>
      </c>
      <c r="J31" t="str">
        <f>IF($E31="",-1,'HCAD Raw'!H31)</f>
        <v>0 SAN ANTONIO AVE 8</v>
      </c>
      <c r="K31" t="str">
        <f>IF($E31="",-1,'HCAD Raw'!I31)</f>
        <v>HOUSTON</v>
      </c>
      <c r="L31" t="str">
        <f>IF($E31="",-1,'HCAD Raw'!J31)</f>
        <v>77040</v>
      </c>
      <c r="M31">
        <f>IF($E31="",-1,'HCAD Raw'!K31)</f>
        <v>1759000</v>
      </c>
      <c r="N31">
        <f>IF($E31="",-1,'HCAD Raw'!L31)</f>
        <v>1931227</v>
      </c>
      <c r="O31">
        <f>IF($E31="",-1,'HCAD Raw'!M31)</f>
        <v>1930950</v>
      </c>
      <c r="P31">
        <f>IF($E31="",-1,'HCAD Raw'!N31)</f>
        <v>0</v>
      </c>
      <c r="Q31" t="e">
        <f>IF($E31="",-1,'HCAD Raw'!#REF!)</f>
        <v>#REF!</v>
      </c>
      <c r="R31" t="str">
        <f>IF($E31="",-1,'HCAD Raw'!O31)</f>
        <v>COMMERCIAL</v>
      </c>
      <c r="S31" t="str">
        <f>IF($E31="",-1,'HCAD Raw'!P31)</f>
        <v>6</v>
      </c>
      <c r="T31" t="str">
        <f>IF($E31="",-1,'HCAD Raw'!Q31)</f>
        <v>4399</v>
      </c>
      <c r="U31" t="str">
        <f>IF($E31="",-1,'HCAD Raw'!R31)</f>
        <v>8454</v>
      </c>
      <c r="V31" t="str">
        <f>IF($E31="",-1,'HCAD Raw'!S31)</f>
        <v>S</v>
      </c>
      <c r="W31" t="str">
        <f>IF($E31="",-1,'HCAD Raw'!T31)</f>
        <v>Open Steel Skeleton</v>
      </c>
      <c r="X31">
        <f>IF($E31="",-1,'HCAD Raw'!U31)</f>
        <v>91601</v>
      </c>
      <c r="Y31">
        <f>IF($E31="",-1,'HCAD Raw'!V31)</f>
        <v>0</v>
      </c>
      <c r="Z31">
        <f>IF($E31="",-1,'HCAD Raw'!W31)</f>
        <v>140925</v>
      </c>
      <c r="AA31">
        <f>IF($E31="",-1,'HCAD Raw'!X31)</f>
        <v>0</v>
      </c>
      <c r="AB31" t="str">
        <f>IF($E31="",-1,'HCAD Raw'!Y31)</f>
        <v>.350000</v>
      </c>
      <c r="AC31" t="str">
        <f>IF($E31="",-1,'HCAD Raw'!Z31)</f>
        <v>C</v>
      </c>
      <c r="AD31" t="str">
        <f>IF($E31="",-1,'HCAD Raw'!AA31)</f>
        <v>Average</v>
      </c>
      <c r="AE31" t="str">
        <f>IF($E31="",-1,'HCAD Raw'!AB31)</f>
        <v>1997</v>
      </c>
      <c r="AF31" t="str">
        <f>IF($E31="",-1,'HCAD Raw'!AC31)</f>
        <v>1997</v>
      </c>
      <c r="AG31" t="str">
        <f>IF($E31="",-1,'HCAD Raw'!AD31)</f>
        <v>0</v>
      </c>
      <c r="AH31" t="str">
        <f>IF($E31="",-1,'HCAD Raw'!AE31)</f>
        <v>1998</v>
      </c>
      <c r="AI31">
        <f>IF($E31="",-1,'HCAD Raw'!AF31)</f>
        <v>0</v>
      </c>
      <c r="AJ31" t="str">
        <f>IF($E31="",-1,'HCAD Raw'!AG31)</f>
        <v>12/30/1899</v>
      </c>
      <c r="AK31" t="str">
        <f>IF($E31="",-1,'HCAD Raw'!AH31)</f>
        <v>SHELL ONLY,NO UTILITIES</v>
      </c>
      <c r="AL31">
        <f>IF($E31="",-1,'HCAD Raw'!AI31)</f>
        <v>3750</v>
      </c>
      <c r="AM31">
        <f>IF($E31="",-1,'HCAD Raw'!AJ31)</f>
        <v>3750</v>
      </c>
      <c r="AN31">
        <f>IF($E31="",-1,'HCAD Raw'!AK31)</f>
        <v>0</v>
      </c>
      <c r="AO31">
        <f>IF($E31="",-1,'HCAD Raw'!AL31)</f>
        <v>0</v>
      </c>
      <c r="AP31">
        <f>IF($E31="",-1,'HCAD Raw'!AM31)</f>
        <v>0</v>
      </c>
      <c r="AQ31">
        <f>IF($E31="",-1,'HCAD Raw'!AN31)</f>
        <v>3750</v>
      </c>
      <c r="AR31">
        <f>IF($E31="",-1,'HCAD Raw'!AO31)</f>
        <v>200</v>
      </c>
      <c r="AS31">
        <f>IF($E31="",-1,'HCAD Raw'!AP31)</f>
        <v>1</v>
      </c>
      <c r="AT31">
        <f>IF($E31="",-1,'HCAD Raw'!AQ31)</f>
        <v>0</v>
      </c>
      <c r="AU31">
        <f>IF($E31="",-1,'HCAD Raw'!AR31)</f>
        <v>0</v>
      </c>
      <c r="AV31">
        <f>IF($E31="",-1,'HCAD Raw'!AS31)</f>
        <v>0</v>
      </c>
      <c r="AW31" t="str">
        <f>IF($E31="",-1,'HCAD Raw'!AT31)</f>
        <v>8</v>
      </c>
      <c r="AX31">
        <f>IF($E31="",-1,'HCAD Raw'!AU31)</f>
        <v>0</v>
      </c>
      <c r="AY31">
        <f>IF($E31="",-1,'HCAD Raw'!AV31)</f>
        <v>0</v>
      </c>
      <c r="AZ31">
        <f>IF($E31="",-1,'HCAD Raw'!AW31)</f>
        <v>0</v>
      </c>
      <c r="BA31">
        <f>IF($E31="",-1,'HCAD Raw'!AX31)</f>
        <v>0</v>
      </c>
      <c r="BB31" t="str">
        <f>IF($E31="",-1,'HCAD Raw'!AY31)</f>
        <v>7</v>
      </c>
      <c r="BC31" t="str">
        <f>IF($E31="",-1,'HCAD Raw'!AZ31)</f>
        <v>LTS 1 THRU 24 BLK 11</v>
      </c>
      <c r="BD31" t="str">
        <f>IF($E31="",-1,'HCAD Raw'!BA31)</f>
        <v>FAIRBANKS HEIGHTS</v>
      </c>
      <c r="BE31" t="str">
        <f>IF($E31="",-1,'HCAD Raw'!BB31)</f>
        <v>6007</v>
      </c>
      <c r="BF31" t="str">
        <f>IF($E31="",-1,'HCAD Raw'!BC31)</f>
        <v>Near Northwest</v>
      </c>
      <c r="BG31" t="str">
        <f>IF($E31="",-1,'HCAD Raw'!BD31)</f>
        <v>223</v>
      </c>
      <c r="BH31" t="str">
        <f>IF($E31="",-1,'HCAD Raw'!BE31)</f>
        <v>ISD 04 - Inside Beltway 8</v>
      </c>
      <c r="BI31" t="str">
        <f>IF($E31="",-1,'HCAD Raw'!BF31)</f>
        <v>9194.06</v>
      </c>
      <c r="BJ31" t="str">
        <f>IF($E31="",-1,'HCAD Raw'!BG31)</f>
        <v>0</v>
      </c>
      <c r="BK31" t="str">
        <f>IF($E31="",-1,'HCAD Raw'!BH31)</f>
        <v>04</v>
      </c>
      <c r="BL31" t="str">
        <f>IF($E31="",-1,'HCAD Raw'!BI31)</f>
        <v>4962D</v>
      </c>
      <c r="BM31" t="str">
        <f>IF($E31="",-1,'HCAD Raw'!BJ31)</f>
        <v>410T</v>
      </c>
      <c r="BN31" t="str">
        <f>IF($E31="",-1,'HCAD Raw'!BK31)</f>
        <v>004 040 041 042 043 044 045 633</v>
      </c>
      <c r="BO31" t="str">
        <f>IF($E31="",-1,'HCAD Raw'!BL31)</f>
        <v>Real, Commercial</v>
      </c>
      <c r="BP31" t="str">
        <f>IF($E31="",-1,'HCAD Raw'!BM31)</f>
        <v>F1</v>
      </c>
      <c r="BQ31" t="str">
        <f>IF($E31="",-1,'HCAD Raw'!BN31)</f>
        <v>Real, Commercial</v>
      </c>
      <c r="BR31" t="str">
        <f>IF($E31="",-1,'HCAD Raw'!BO31)</f>
        <v>Warehouse - Metallic</v>
      </c>
      <c r="BS31" t="str">
        <f>IF($E31="",-1,'HCAD Raw'!BP31)</f>
        <v>Shell, Industrial</v>
      </c>
      <c r="BT31" t="str">
        <f>IF($E31="",-1,'HCAD Raw'!BQ31)</f>
        <v>8001</v>
      </c>
      <c r="BU31" t="str">
        <f>IF($E31="",-1,'HCAD Raw'!BR31)</f>
        <v>Land Neighborhood Section 1</v>
      </c>
      <c r="BV31">
        <f>IF($E31="",-1,'HCAD Raw'!BS31)</f>
        <v>119999</v>
      </c>
      <c r="BW31" t="str">
        <f>IF($E31="",-1,'HCAD Raw'!BT31)</f>
        <v>SF</v>
      </c>
      <c r="BX31" t="str">
        <f>IF($E31="",-1,'HCAD Raw'!BU31)</f>
        <v>1.0000</v>
      </c>
      <c r="BY31" t="str">
        <f>IF($E31="",-1,'HCAD Raw'!BV31)</f>
        <v>1.0000</v>
      </c>
      <c r="BZ31" t="str">
        <f>IF($E31="",-1,'HCAD Raw'!BW31)</f>
        <v>1.0000</v>
      </c>
      <c r="CA31" t="str">
        <f>IF($E31="",-1,'HCAD Raw'!BX31)</f>
        <v>1.0000</v>
      </c>
      <c r="CB31">
        <f>IF($E31="",-1,'HCAD Raw'!BY31)</f>
        <v>4</v>
      </c>
      <c r="CC31">
        <f>IF($E31="",-1,'HCAD Raw'!BZ31)</f>
        <v>4</v>
      </c>
      <c r="CD31">
        <f>IF($E31="",-1,'HCAD Raw'!CA31)</f>
        <v>419997</v>
      </c>
      <c r="CE31">
        <f t="shared" si="74"/>
        <v>-1</v>
      </c>
      <c r="CF31" t="str">
        <f t="shared" si="75"/>
        <v>01321801100036</v>
      </c>
    </row>
    <row r="32" spans="3:84" x14ac:dyDescent="0.25">
      <c r="C32">
        <f t="shared" si="72"/>
        <v>28</v>
      </c>
      <c r="D32" t="str">
        <f t="shared" si="73"/>
        <v>01321801100037</v>
      </c>
      <c r="E32" t="str">
        <f>IF('HCAD Raw'!C32="",-1,'HCAD Raw'!C32)</f>
        <v>0132180110003</v>
      </c>
      <c r="F32" s="15" t="str">
        <f>IF(E32=-1,"",CONCATENATE(MID('HCAD Raw'!D32,6,2),"/",MID('HCAD Raw'!D32,9,2),"/",LEFT('HCAD Raw'!D32,4)))</f>
        <v>03/01/2007</v>
      </c>
      <c r="G32" t="str">
        <f>IF($E32="",-1,'HCAD Raw'!E32)</f>
        <v>EMMOTT BUSINESS PARK LLC</v>
      </c>
      <c r="H32">
        <f>IF($E32="",-1,'HCAD Raw'!F32)</f>
        <v>0</v>
      </c>
      <c r="I32" t="str">
        <f>IF($E32="",-1,'HCAD Raw'!G32)</f>
        <v>Barris</v>
      </c>
      <c r="J32" t="str">
        <f>IF($E32="",-1,'HCAD Raw'!H32)</f>
        <v>0 SAN ANTONIO AVE 8</v>
      </c>
      <c r="K32" t="str">
        <f>IF($E32="",-1,'HCAD Raw'!I32)</f>
        <v>HOUSTON</v>
      </c>
      <c r="L32" t="str">
        <f>IF($E32="",-1,'HCAD Raw'!J32)</f>
        <v>77040</v>
      </c>
      <c r="M32">
        <f>IF($E32="",-1,'HCAD Raw'!K32)</f>
        <v>1759000</v>
      </c>
      <c r="N32">
        <f>IF($E32="",-1,'HCAD Raw'!L32)</f>
        <v>1931227</v>
      </c>
      <c r="O32">
        <f>IF($E32="",-1,'HCAD Raw'!M32)</f>
        <v>1930950</v>
      </c>
      <c r="P32">
        <f>IF($E32="",-1,'HCAD Raw'!N32)</f>
        <v>0</v>
      </c>
      <c r="Q32" t="e">
        <f>IF($E32="",-1,'HCAD Raw'!#REF!)</f>
        <v>#REF!</v>
      </c>
      <c r="R32" t="str">
        <f>IF($E32="",-1,'HCAD Raw'!O32)</f>
        <v>COMMERCIAL</v>
      </c>
      <c r="S32" t="str">
        <f>IF($E32="",-1,'HCAD Raw'!P32)</f>
        <v>7</v>
      </c>
      <c r="T32" t="str">
        <f>IF($E32="",-1,'HCAD Raw'!Q32)</f>
        <v>4399</v>
      </c>
      <c r="U32" t="str">
        <f>IF($E32="",-1,'HCAD Raw'!R32)</f>
        <v>8454</v>
      </c>
      <c r="V32" t="str">
        <f>IF($E32="",-1,'HCAD Raw'!S32)</f>
        <v>S</v>
      </c>
      <c r="W32" t="str">
        <f>IF($E32="",-1,'HCAD Raw'!T32)</f>
        <v>Open Steel Skeleton</v>
      </c>
      <c r="X32">
        <f>IF($E32="",-1,'HCAD Raw'!U32)</f>
        <v>91601</v>
      </c>
      <c r="Y32">
        <f>IF($E32="",-1,'HCAD Raw'!V32)</f>
        <v>0</v>
      </c>
      <c r="Z32">
        <f>IF($E32="",-1,'HCAD Raw'!W32)</f>
        <v>140925</v>
      </c>
      <c r="AA32">
        <f>IF($E32="",-1,'HCAD Raw'!X32)</f>
        <v>0</v>
      </c>
      <c r="AB32" t="str">
        <f>IF($E32="",-1,'HCAD Raw'!Y32)</f>
        <v>.350000</v>
      </c>
      <c r="AC32" t="str">
        <f>IF($E32="",-1,'HCAD Raw'!Z32)</f>
        <v>C</v>
      </c>
      <c r="AD32" t="str">
        <f>IF($E32="",-1,'HCAD Raw'!AA32)</f>
        <v>Average</v>
      </c>
      <c r="AE32" t="str">
        <f>IF($E32="",-1,'HCAD Raw'!AB32)</f>
        <v>1997</v>
      </c>
      <c r="AF32" t="str">
        <f>IF($E32="",-1,'HCAD Raw'!AC32)</f>
        <v>1997</v>
      </c>
      <c r="AG32" t="str">
        <f>IF($E32="",-1,'HCAD Raw'!AD32)</f>
        <v>0</v>
      </c>
      <c r="AH32" t="str">
        <f>IF($E32="",-1,'HCAD Raw'!AE32)</f>
        <v>1998</v>
      </c>
      <c r="AI32">
        <f>IF($E32="",-1,'HCAD Raw'!AF32)</f>
        <v>0</v>
      </c>
      <c r="AJ32" t="str">
        <f>IF($E32="",-1,'HCAD Raw'!AG32)</f>
        <v>12/30/1899</v>
      </c>
      <c r="AK32" t="str">
        <f>IF($E32="",-1,'HCAD Raw'!AH32)</f>
        <v>NO UTILITIES IN BLDG,SHELL ONLY</v>
      </c>
      <c r="AL32">
        <f>IF($E32="",-1,'HCAD Raw'!AI32)</f>
        <v>3750</v>
      </c>
      <c r="AM32">
        <f>IF($E32="",-1,'HCAD Raw'!AJ32)</f>
        <v>3750</v>
      </c>
      <c r="AN32">
        <f>IF($E32="",-1,'HCAD Raw'!AK32)</f>
        <v>0</v>
      </c>
      <c r="AO32">
        <f>IF($E32="",-1,'HCAD Raw'!AL32)</f>
        <v>0</v>
      </c>
      <c r="AP32">
        <f>IF($E32="",-1,'HCAD Raw'!AM32)</f>
        <v>0</v>
      </c>
      <c r="AQ32">
        <f>IF($E32="",-1,'HCAD Raw'!AN32)</f>
        <v>3750</v>
      </c>
      <c r="AR32">
        <f>IF($E32="",-1,'HCAD Raw'!AO32)</f>
        <v>200</v>
      </c>
      <c r="AS32">
        <f>IF($E32="",-1,'HCAD Raw'!AP32)</f>
        <v>1</v>
      </c>
      <c r="AT32">
        <f>IF($E32="",-1,'HCAD Raw'!AQ32)</f>
        <v>0</v>
      </c>
      <c r="AU32">
        <f>IF($E32="",-1,'HCAD Raw'!AR32)</f>
        <v>0</v>
      </c>
      <c r="AV32">
        <f>IF($E32="",-1,'HCAD Raw'!AS32)</f>
        <v>0</v>
      </c>
      <c r="AW32" t="str">
        <f>IF($E32="",-1,'HCAD Raw'!AT32)</f>
        <v>8</v>
      </c>
      <c r="AX32">
        <f>IF($E32="",-1,'HCAD Raw'!AU32)</f>
        <v>0</v>
      </c>
      <c r="AY32">
        <f>IF($E32="",-1,'HCAD Raw'!AV32)</f>
        <v>0</v>
      </c>
      <c r="AZ32">
        <f>IF($E32="",-1,'HCAD Raw'!AW32)</f>
        <v>0</v>
      </c>
      <c r="BA32">
        <f>IF($E32="",-1,'HCAD Raw'!AX32)</f>
        <v>0</v>
      </c>
      <c r="BB32" t="str">
        <f>IF($E32="",-1,'HCAD Raw'!AY32)</f>
        <v>7</v>
      </c>
      <c r="BC32" t="str">
        <f>IF($E32="",-1,'HCAD Raw'!AZ32)</f>
        <v>LTS 1 THRU 24 BLK 11</v>
      </c>
      <c r="BD32" t="str">
        <f>IF($E32="",-1,'HCAD Raw'!BA32)</f>
        <v>FAIRBANKS HEIGHTS</v>
      </c>
      <c r="BE32" t="str">
        <f>IF($E32="",-1,'HCAD Raw'!BB32)</f>
        <v>6007</v>
      </c>
      <c r="BF32" t="str">
        <f>IF($E32="",-1,'HCAD Raw'!BC32)</f>
        <v>Near Northwest</v>
      </c>
      <c r="BG32" t="str">
        <f>IF($E32="",-1,'HCAD Raw'!BD32)</f>
        <v>223</v>
      </c>
      <c r="BH32" t="str">
        <f>IF($E32="",-1,'HCAD Raw'!BE32)</f>
        <v>ISD 04 - Inside Beltway 8</v>
      </c>
      <c r="BI32" t="str">
        <f>IF($E32="",-1,'HCAD Raw'!BF32)</f>
        <v>9194.06</v>
      </c>
      <c r="BJ32" t="str">
        <f>IF($E32="",-1,'HCAD Raw'!BG32)</f>
        <v>0</v>
      </c>
      <c r="BK32" t="str">
        <f>IF($E32="",-1,'HCAD Raw'!BH32)</f>
        <v>04</v>
      </c>
      <c r="BL32" t="str">
        <f>IF($E32="",-1,'HCAD Raw'!BI32)</f>
        <v>4962D</v>
      </c>
      <c r="BM32" t="str">
        <f>IF($E32="",-1,'HCAD Raw'!BJ32)</f>
        <v>410T</v>
      </c>
      <c r="BN32" t="str">
        <f>IF($E32="",-1,'HCAD Raw'!BK32)</f>
        <v>004 040 041 042 043 044 045 633</v>
      </c>
      <c r="BO32" t="str">
        <f>IF($E32="",-1,'HCAD Raw'!BL32)</f>
        <v>Real, Commercial</v>
      </c>
      <c r="BP32" t="str">
        <f>IF($E32="",-1,'HCAD Raw'!BM32)</f>
        <v>F1</v>
      </c>
      <c r="BQ32" t="str">
        <f>IF($E32="",-1,'HCAD Raw'!BN32)</f>
        <v>Real, Commercial</v>
      </c>
      <c r="BR32" t="str">
        <f>IF($E32="",-1,'HCAD Raw'!BO32)</f>
        <v>Warehouse - Metallic</v>
      </c>
      <c r="BS32" t="str">
        <f>IF($E32="",-1,'HCAD Raw'!BP32)</f>
        <v>Shell, Industrial</v>
      </c>
      <c r="BT32" t="str">
        <f>IF($E32="",-1,'HCAD Raw'!BQ32)</f>
        <v>8001</v>
      </c>
      <c r="BU32" t="str">
        <f>IF($E32="",-1,'HCAD Raw'!BR32)</f>
        <v>Land Neighborhood Section 1</v>
      </c>
      <c r="BV32">
        <f>IF($E32="",-1,'HCAD Raw'!BS32)</f>
        <v>119999</v>
      </c>
      <c r="BW32" t="str">
        <f>IF($E32="",-1,'HCAD Raw'!BT32)</f>
        <v>SF</v>
      </c>
      <c r="BX32" t="str">
        <f>IF($E32="",-1,'HCAD Raw'!BU32)</f>
        <v>1.0000</v>
      </c>
      <c r="BY32" t="str">
        <f>IF($E32="",-1,'HCAD Raw'!BV32)</f>
        <v>1.0000</v>
      </c>
      <c r="BZ32" t="str">
        <f>IF($E32="",-1,'HCAD Raw'!BW32)</f>
        <v>1.0000</v>
      </c>
      <c r="CA32" t="str">
        <f>IF($E32="",-1,'HCAD Raw'!BX32)</f>
        <v>1.0000</v>
      </c>
      <c r="CB32">
        <f>IF($E32="",-1,'HCAD Raw'!BY32)</f>
        <v>4</v>
      </c>
      <c r="CC32">
        <f>IF($E32="",-1,'HCAD Raw'!BZ32)</f>
        <v>4</v>
      </c>
      <c r="CD32">
        <f>IF($E32="",-1,'HCAD Raw'!CA32)</f>
        <v>419997</v>
      </c>
      <c r="CE32">
        <f t="shared" si="74"/>
        <v>-1</v>
      </c>
      <c r="CF32" t="str">
        <f t="shared" si="75"/>
        <v>01321801100037</v>
      </c>
    </row>
    <row r="33" spans="3:84" x14ac:dyDescent="0.25">
      <c r="C33">
        <f t="shared" si="72"/>
        <v>29</v>
      </c>
      <c r="D33" t="str">
        <f t="shared" si="73"/>
        <v>01905000000011</v>
      </c>
      <c r="E33" t="str">
        <f>IF('HCAD Raw'!C33="",-1,'HCAD Raw'!C33)</f>
        <v>0190500000001</v>
      </c>
      <c r="F33" s="15" t="str">
        <f>IF(E33=-1,"",CONCATENATE(MID('HCAD Raw'!D33,6,2),"/",MID('HCAD Raw'!D33,9,2),"/",LEFT('HCAD Raw'!D33,4)))</f>
        <v>05/22/2018</v>
      </c>
      <c r="G33" t="str">
        <f>IF($E33="",-1,'HCAD Raw'!E33)</f>
        <v>JERRY NICHOLAS FAMILY TRUST</v>
      </c>
      <c r="H33" t="str">
        <f>IF($E33="",-1,'HCAD Raw'!F33)</f>
        <v>MILLIONHAIR</v>
      </c>
      <c r="I33">
        <f>IF($E33="",-1,'HCAD Raw'!G33)</f>
        <v>0</v>
      </c>
      <c r="J33" t="str">
        <f>IF($E33="",-1,'HCAD Raw'!H33)</f>
        <v>2702 MCGOWEN ST</v>
      </c>
      <c r="K33" t="str">
        <f>IF($E33="",-1,'HCAD Raw'!I33)</f>
        <v>HOUSTON</v>
      </c>
      <c r="L33" t="str">
        <f>IF($E33="",-1,'HCAD Raw'!J33)</f>
        <v>77004</v>
      </c>
      <c r="M33">
        <f>IF($E33="",-1,'HCAD Raw'!K33)</f>
        <v>550550</v>
      </c>
      <c r="N33">
        <f>IF($E33="",-1,'HCAD Raw'!L33)</f>
        <v>558485</v>
      </c>
      <c r="O33">
        <f>IF($E33="",-1,'HCAD Raw'!M33)</f>
        <v>416000</v>
      </c>
      <c r="P33">
        <f>IF($E33="",-1,'HCAD Raw'!N33)</f>
        <v>0</v>
      </c>
      <c r="Q33" t="e">
        <f>IF($E33="",-1,'HCAD Raw'!#REF!)</f>
        <v>#REF!</v>
      </c>
      <c r="R33" t="str">
        <f>IF($E33="",-1,'HCAD Raw'!O33)</f>
        <v>COMMERCIAL</v>
      </c>
      <c r="S33" t="str">
        <f>IF($E33="",-1,'HCAD Raw'!P33)</f>
        <v>1</v>
      </c>
      <c r="T33" t="str">
        <f>IF($E33="",-1,'HCAD Raw'!Q33)</f>
        <v>4374</v>
      </c>
      <c r="U33" t="str">
        <f>IF($E33="",-1,'HCAD Raw'!R33)</f>
        <v>8412</v>
      </c>
      <c r="V33" t="str">
        <f>IF($E33="",-1,'HCAD Raw'!S33)</f>
        <v>C</v>
      </c>
      <c r="W33" t="str">
        <f>IF($E33="",-1,'HCAD Raw'!T33)</f>
        <v>Masonry Bearing</v>
      </c>
      <c r="X33">
        <f>IF($E33="",-1,'HCAD Raw'!U33)</f>
        <v>379056</v>
      </c>
      <c r="Y33">
        <f>IF($E33="",-1,'HCAD Raw'!V33)</f>
        <v>0</v>
      </c>
      <c r="Z33">
        <f>IF($E33="",-1,'HCAD Raw'!W33)</f>
        <v>653544</v>
      </c>
      <c r="AA33">
        <f>IF($E33="",-1,'HCAD Raw'!X33)</f>
        <v>0</v>
      </c>
      <c r="AB33" t="str">
        <f>IF($E33="",-1,'HCAD Raw'!Y33)</f>
        <v>.420000</v>
      </c>
      <c r="AC33" t="str">
        <f>IF($E33="",-1,'HCAD Raw'!Z33)</f>
        <v>C</v>
      </c>
      <c r="AD33" t="str">
        <f>IF($E33="",-1,'HCAD Raw'!AA33)</f>
        <v>Average</v>
      </c>
      <c r="AE33" t="str">
        <f>IF($E33="",-1,'HCAD Raw'!AB33)</f>
        <v>1958</v>
      </c>
      <c r="AF33" t="str">
        <f>IF($E33="",-1,'HCAD Raw'!AC33)</f>
        <v>1994</v>
      </c>
      <c r="AG33" t="str">
        <f>IF($E33="",-1,'HCAD Raw'!AD33)</f>
        <v>2013</v>
      </c>
      <c r="AH33" t="str">
        <f>IF($E33="",-1,'HCAD Raw'!AE33)</f>
        <v>1959</v>
      </c>
      <c r="AI33" t="str">
        <f>IF($E33="",-1,'HCAD Raw'!AF33)</f>
        <v>MAS</v>
      </c>
      <c r="AJ33" t="str">
        <f>IF($E33="",-1,'HCAD Raw'!AG33)</f>
        <v>01/01/2004</v>
      </c>
      <c r="AK33">
        <f>IF($E33="",-1,'HCAD Raw'!AH33)</f>
        <v>0</v>
      </c>
      <c r="AL33">
        <f>IF($E33="",-1,'HCAD Raw'!AI33)</f>
        <v>7200</v>
      </c>
      <c r="AM33">
        <f>IF($E33="",-1,'HCAD Raw'!AJ33)</f>
        <v>7488</v>
      </c>
      <c r="AN33">
        <f>IF($E33="",-1,'HCAD Raw'!AK33)</f>
        <v>0</v>
      </c>
      <c r="AO33">
        <f>IF($E33="",-1,'HCAD Raw'!AL33)</f>
        <v>0</v>
      </c>
      <c r="AP33">
        <f>IF($E33="",-1,'HCAD Raw'!AM33)</f>
        <v>0</v>
      </c>
      <c r="AQ33">
        <f>IF($E33="",-1,'HCAD Raw'!AN33)</f>
        <v>7200</v>
      </c>
      <c r="AR33">
        <f>IF($E33="",-1,'HCAD Raw'!AO33)</f>
        <v>520</v>
      </c>
      <c r="AS33">
        <f>IF($E33="",-1,'HCAD Raw'!AP33)</f>
        <v>1</v>
      </c>
      <c r="AT33">
        <f>IF($E33="",-1,'HCAD Raw'!AQ33)</f>
        <v>0</v>
      </c>
      <c r="AU33">
        <f>IF($E33="",-1,'HCAD Raw'!AR33)</f>
        <v>0</v>
      </c>
      <c r="AV33">
        <f>IF($E33="",-1,'HCAD Raw'!AS33)</f>
        <v>0</v>
      </c>
      <c r="AW33">
        <f>IF($E33="",-1,'HCAD Raw'!AT33)</f>
        <v>0</v>
      </c>
      <c r="AX33">
        <f>IF($E33="",-1,'HCAD Raw'!AU33)</f>
        <v>0</v>
      </c>
      <c r="AY33">
        <f>IF($E33="",-1,'HCAD Raw'!AV33)</f>
        <v>0</v>
      </c>
      <c r="AZ33">
        <f>IF($E33="",-1,'HCAD Raw'!AW33)</f>
        <v>0</v>
      </c>
      <c r="BA33">
        <f>IF($E33="",-1,'HCAD Raw'!AX33)</f>
        <v>0</v>
      </c>
      <c r="BB33" t="str">
        <f>IF($E33="",-1,'HCAD Raw'!AY33)</f>
        <v>2</v>
      </c>
      <c r="BC33" t="str">
        <f>IF($E33="",-1,'HCAD Raw'!AZ33)</f>
        <v>LTS 1 &amp; 2 BLK 6</v>
      </c>
      <c r="BD33" t="str">
        <f>IF($E33="",-1,'HCAD Raw'!BA33)</f>
        <v>HOLMAN OUTLOT 13</v>
      </c>
      <c r="BE33" t="str">
        <f>IF($E33="",-1,'HCAD Raw'!BB33)</f>
        <v>5002</v>
      </c>
      <c r="BF33" t="str">
        <f>IF($E33="",-1,'HCAD Raw'!BC33)</f>
        <v>Inner Loop East</v>
      </c>
      <c r="BG33" t="str">
        <f>IF($E33="",-1,'HCAD Raw'!BD33)</f>
        <v>130</v>
      </c>
      <c r="BH33" t="str">
        <f>IF($E33="",-1,'HCAD Raw'!BE33)</f>
        <v>1C Midtown, Riverside Terrace, University Areas</v>
      </c>
      <c r="BI33" t="str">
        <f>IF($E33="",-1,'HCAD Raw'!BF33)</f>
        <v>5916.01</v>
      </c>
      <c r="BJ33" t="str">
        <f>IF($E33="",-1,'HCAD Raw'!BG33)</f>
        <v>0</v>
      </c>
      <c r="BK33" t="str">
        <f>IF($E33="",-1,'HCAD Raw'!BH33)</f>
        <v>01</v>
      </c>
      <c r="BL33" t="str">
        <f>IF($E33="",-1,'HCAD Raw'!BI33)</f>
        <v>5456A</v>
      </c>
      <c r="BM33" t="str">
        <f>IF($E33="",-1,'HCAD Raw'!BJ33)</f>
        <v>493V</v>
      </c>
      <c r="BN33" t="str">
        <f>IF($E33="",-1,'HCAD Raw'!BK33)</f>
        <v>001 040 041 042 043 044 048 061 888 944</v>
      </c>
      <c r="BO33" t="str">
        <f>IF($E33="",-1,'HCAD Raw'!BL33)</f>
        <v>Real, Commercial</v>
      </c>
      <c r="BP33" t="str">
        <f>IF($E33="",-1,'HCAD Raw'!BM33)</f>
        <v>F1</v>
      </c>
      <c r="BQ33" t="str">
        <f>IF($E33="",-1,'HCAD Raw'!BN33)</f>
        <v>Real, Commercial</v>
      </c>
      <c r="BR33" t="str">
        <f>IF($E33="",-1,'HCAD Raw'!BO33)</f>
        <v>Retail Multi-Occupancy</v>
      </c>
      <c r="BS33" t="str">
        <f>IF($E33="",-1,'HCAD Raw'!BP33)</f>
        <v>Neighborhood Shopping Ctr</v>
      </c>
      <c r="BT33" t="str">
        <f>IF($E33="",-1,'HCAD Raw'!BQ33)</f>
        <v>8001</v>
      </c>
      <c r="BU33" t="str">
        <f>IF($E33="",-1,'HCAD Raw'!BR33)</f>
        <v>Land Neighborhood Section 1</v>
      </c>
      <c r="BV33">
        <f>IF($E33="",-1,'HCAD Raw'!BS33)</f>
        <v>10000</v>
      </c>
      <c r="BW33" t="str">
        <f>IF($E33="",-1,'HCAD Raw'!BT33)</f>
        <v>SF</v>
      </c>
      <c r="BX33" t="str">
        <f>IF($E33="",-1,'HCAD Raw'!BU33)</f>
        <v>1.0000</v>
      </c>
      <c r="BY33" t="str">
        <f>IF($E33="",-1,'HCAD Raw'!BV33)</f>
        <v>1.0000</v>
      </c>
      <c r="BZ33" t="str">
        <f>IF($E33="",-1,'HCAD Raw'!BW33)</f>
        <v>1.0000</v>
      </c>
      <c r="CA33" t="str">
        <f>IF($E33="",-1,'HCAD Raw'!BX33)</f>
        <v>1.0000</v>
      </c>
      <c r="CB33">
        <f>IF($E33="",-1,'HCAD Raw'!BY33)</f>
        <v>20</v>
      </c>
      <c r="CC33">
        <f>IF($E33="",-1,'HCAD Raw'!BZ33)</f>
        <v>20</v>
      </c>
      <c r="CD33">
        <f>IF($E33="",-1,'HCAD Raw'!CA33)</f>
        <v>200000</v>
      </c>
      <c r="CE33">
        <f t="shared" si="74"/>
        <v>-1</v>
      </c>
      <c r="CF33" t="str">
        <f t="shared" si="75"/>
        <v>01905000000011</v>
      </c>
    </row>
    <row r="34" spans="3:84" x14ac:dyDescent="0.25">
      <c r="C34">
        <f t="shared" si="72"/>
        <v>30</v>
      </c>
      <c r="D34" t="str">
        <f t="shared" si="73"/>
        <v>01920600000131</v>
      </c>
      <c r="E34" t="str">
        <f>IF('HCAD Raw'!C34="",-1,'HCAD Raw'!C34)</f>
        <v>0192060000013</v>
      </c>
      <c r="F34" s="15" t="str">
        <f>IF(E34=-1,"",CONCATENATE(MID('HCAD Raw'!D34,6,2),"/",MID('HCAD Raw'!D34,9,2),"/",LEFT('HCAD Raw'!D34,4)))</f>
        <v>05/31/2013</v>
      </c>
      <c r="G34" t="str">
        <f>IF($E34="",-1,'HCAD Raw'!E34)</f>
        <v>YUEN MOLLY W</v>
      </c>
      <c r="H34" t="str">
        <f>IF($E34="",-1,'HCAD Raw'!F34)</f>
        <v>2402 BERRY</v>
      </c>
      <c r="I34">
        <f>IF($E34="",-1,'HCAD Raw'!G34)</f>
        <v>0</v>
      </c>
      <c r="J34" t="str">
        <f>IF($E34="",-1,'HCAD Raw'!H34)</f>
        <v>2402 BERRY ST 8</v>
      </c>
      <c r="K34" t="str">
        <f>IF($E34="",-1,'HCAD Raw'!I34)</f>
        <v>HOUSTON</v>
      </c>
      <c r="L34" t="str">
        <f>IF($E34="",-1,'HCAD Raw'!J34)</f>
        <v>77004</v>
      </c>
      <c r="M34">
        <f>IF($E34="",-1,'HCAD Raw'!K34)</f>
        <v>310500</v>
      </c>
      <c r="N34">
        <f>IF($E34="",-1,'HCAD Raw'!L34)</f>
        <v>338455</v>
      </c>
      <c r="O34">
        <f>IF($E34="",-1,'HCAD Raw'!M34)</f>
        <v>310500</v>
      </c>
      <c r="P34">
        <f>IF($E34="",-1,'HCAD Raw'!N34)</f>
        <v>0</v>
      </c>
      <c r="Q34" t="e">
        <f>IF($E34="",-1,'HCAD Raw'!#REF!)</f>
        <v>#REF!</v>
      </c>
      <c r="R34" t="str">
        <f>IF($E34="",-1,'HCAD Raw'!O34)</f>
        <v>COMMERCIAL</v>
      </c>
      <c r="S34" t="str">
        <f>IF($E34="",-1,'HCAD Raw'!P34)</f>
        <v>1</v>
      </c>
      <c r="T34" t="str">
        <f>IF($E34="",-1,'HCAD Raw'!Q34)</f>
        <v>4209</v>
      </c>
      <c r="U34" t="str">
        <f>IF($E34="",-1,'HCAD Raw'!R34)</f>
        <v>8352</v>
      </c>
      <c r="V34" t="str">
        <f>IF($E34="",-1,'HCAD Raw'!S34)</f>
        <v>C</v>
      </c>
      <c r="W34" t="str">
        <f>IF($E34="",-1,'HCAD Raw'!T34)</f>
        <v>Masonry Bearing</v>
      </c>
      <c r="X34">
        <f>IF($E34="",-1,'HCAD Raw'!U34)</f>
        <v>225817</v>
      </c>
      <c r="Y34">
        <f>IF($E34="",-1,'HCAD Raw'!V34)</f>
        <v>0</v>
      </c>
      <c r="Z34">
        <f>IF($E34="",-1,'HCAD Raw'!W34)</f>
        <v>451634</v>
      </c>
      <c r="AA34">
        <f>IF($E34="",-1,'HCAD Raw'!X34)</f>
        <v>0</v>
      </c>
      <c r="AB34" t="str">
        <f>IF($E34="",-1,'HCAD Raw'!Y34)</f>
        <v>.500000</v>
      </c>
      <c r="AC34" t="str">
        <f>IF($E34="",-1,'HCAD Raw'!Z34)</f>
        <v>C</v>
      </c>
      <c r="AD34" t="str">
        <f>IF($E34="",-1,'HCAD Raw'!AA34)</f>
        <v>Average</v>
      </c>
      <c r="AE34" t="str">
        <f>IF($E34="",-1,'HCAD Raw'!AB34)</f>
        <v>1960</v>
      </c>
      <c r="AF34" t="str">
        <f>IF($E34="",-1,'HCAD Raw'!AC34)</f>
        <v>1960</v>
      </c>
      <c r="AG34" t="str">
        <f>IF($E34="",-1,'HCAD Raw'!AD34)</f>
        <v>0</v>
      </c>
      <c r="AH34" t="str">
        <f>IF($E34="",-1,'HCAD Raw'!AE34)</f>
        <v>1961</v>
      </c>
      <c r="AI34" t="str">
        <f>IF($E34="",-1,'HCAD Raw'!AF34)</f>
        <v>MAS</v>
      </c>
      <c r="AJ34" t="str">
        <f>IF($E34="",-1,'HCAD Raw'!AG34)</f>
        <v>01/01/2004</v>
      </c>
      <c r="AK34">
        <f>IF($E34="",-1,'HCAD Raw'!AH34)</f>
        <v>0</v>
      </c>
      <c r="AL34">
        <f>IF($E34="",-1,'HCAD Raw'!AI34)</f>
        <v>5220</v>
      </c>
      <c r="AM34">
        <f>IF($E34="",-1,'HCAD Raw'!AJ34)</f>
        <v>5940</v>
      </c>
      <c r="AN34">
        <f>IF($E34="",-1,'HCAD Raw'!AK34)</f>
        <v>0</v>
      </c>
      <c r="AO34">
        <f>IF($E34="",-1,'HCAD Raw'!AL34)</f>
        <v>0</v>
      </c>
      <c r="AP34">
        <f>IF($E34="",-1,'HCAD Raw'!AM34)</f>
        <v>0</v>
      </c>
      <c r="AQ34">
        <f>IF($E34="",-1,'HCAD Raw'!AN34)</f>
        <v>5220</v>
      </c>
      <c r="AR34">
        <f>IF($E34="",-1,'HCAD Raw'!AO34)</f>
        <v>476</v>
      </c>
      <c r="AS34">
        <f>IF($E34="",-1,'HCAD Raw'!AP34)</f>
        <v>1</v>
      </c>
      <c r="AT34">
        <f>IF($E34="",-1,'HCAD Raw'!AQ34)</f>
        <v>0</v>
      </c>
      <c r="AU34">
        <f>IF($E34="",-1,'HCAD Raw'!AR34)</f>
        <v>0</v>
      </c>
      <c r="AV34">
        <f>IF($E34="",-1,'HCAD Raw'!AS34)</f>
        <v>0</v>
      </c>
      <c r="AW34" t="str">
        <f>IF($E34="",-1,'HCAD Raw'!AT34)</f>
        <v>8</v>
      </c>
      <c r="AX34">
        <f>IF($E34="",-1,'HCAD Raw'!AU34)</f>
        <v>0</v>
      </c>
      <c r="AY34">
        <f>IF($E34="",-1,'HCAD Raw'!AV34)</f>
        <v>0</v>
      </c>
      <c r="AZ34">
        <f>IF($E34="",-1,'HCAD Raw'!AW34)</f>
        <v>0</v>
      </c>
      <c r="BA34">
        <f>IF($E34="",-1,'HCAD Raw'!AX34)</f>
        <v>0</v>
      </c>
      <c r="BB34" t="str">
        <f>IF($E34="",-1,'HCAD Raw'!AY34)</f>
        <v>12</v>
      </c>
      <c r="BC34" t="str">
        <f>IF($E34="",-1,'HCAD Raw'!AZ34)</f>
        <v>TRS 1A 1B &amp; 2A BLK 3</v>
      </c>
      <c r="BD34" t="str">
        <f>IF($E34="",-1,'HCAD Raw'!BA34)</f>
        <v>GEISELMAN</v>
      </c>
      <c r="BE34" t="str">
        <f>IF($E34="",-1,'HCAD Raw'!BB34)</f>
        <v>1712</v>
      </c>
      <c r="BF34" t="str">
        <f>IF($E34="",-1,'HCAD Raw'!BC34)</f>
        <v>U of H/ I-45 South</v>
      </c>
      <c r="BG34" t="str">
        <f>IF($E34="",-1,'HCAD Raw'!BD34)</f>
        <v>130</v>
      </c>
      <c r="BH34" t="str">
        <f>IF($E34="",-1,'HCAD Raw'!BE34)</f>
        <v>1C Midtown, Riverside Terrace, University Areas</v>
      </c>
      <c r="BI34" t="str">
        <f>IF($E34="",-1,'HCAD Raw'!BF34)</f>
        <v>5916.01</v>
      </c>
      <c r="BJ34" t="str">
        <f>IF($E34="",-1,'HCAD Raw'!BG34)</f>
        <v>0</v>
      </c>
      <c r="BK34" t="str">
        <f>IF($E34="",-1,'HCAD Raw'!BH34)</f>
        <v>01</v>
      </c>
      <c r="BL34" t="str">
        <f>IF($E34="",-1,'HCAD Raw'!BI34)</f>
        <v>5456C</v>
      </c>
      <c r="BM34" t="str">
        <f>IF($E34="",-1,'HCAD Raw'!BJ34)</f>
        <v>493Y</v>
      </c>
      <c r="BN34" t="str">
        <f>IF($E34="",-1,'HCAD Raw'!BK34)</f>
        <v>001 040 041 042 043 044 048 061 888 944</v>
      </c>
      <c r="BO34" t="str">
        <f>IF($E34="",-1,'HCAD Raw'!BL34)</f>
        <v>Real, Residential, Multi-Family</v>
      </c>
      <c r="BP34" t="str">
        <f>IF($E34="",-1,'HCAD Raw'!BM34)</f>
        <v>B1</v>
      </c>
      <c r="BQ34" t="str">
        <f>IF($E34="",-1,'HCAD Raw'!BN34)</f>
        <v>Real, Residential, Multi-Family</v>
      </c>
      <c r="BR34" t="str">
        <f>IF($E34="",-1,'HCAD Raw'!BO34)</f>
        <v>Apartment Struct. 4-20 Units</v>
      </c>
      <c r="BS34" t="str">
        <f>IF($E34="",-1,'HCAD Raw'!BP34)</f>
        <v>Multiple Res (Low Rise)</v>
      </c>
      <c r="BT34" t="str">
        <f>IF($E34="",-1,'HCAD Raw'!BQ34)</f>
        <v>8002</v>
      </c>
      <c r="BU34" t="str">
        <f>IF($E34="",-1,'HCAD Raw'!BR34)</f>
        <v>Land Neighborhood Section 2</v>
      </c>
      <c r="BV34">
        <f>IF($E34="",-1,'HCAD Raw'!BS34)</f>
        <v>5130</v>
      </c>
      <c r="BW34" t="str">
        <f>IF($E34="",-1,'HCAD Raw'!BT34)</f>
        <v>SF</v>
      </c>
      <c r="BX34" t="str">
        <f>IF($E34="",-1,'HCAD Raw'!BU34)</f>
        <v>1.0000</v>
      </c>
      <c r="BY34" t="str">
        <f>IF($E34="",-1,'HCAD Raw'!BV34)</f>
        <v>1.0000</v>
      </c>
      <c r="BZ34" t="str">
        <f>IF($E34="",-1,'HCAD Raw'!BW34)</f>
        <v>1.0000</v>
      </c>
      <c r="CA34" t="str">
        <f>IF($E34="",-1,'HCAD Raw'!BX34)</f>
        <v>1.0000</v>
      </c>
      <c r="CB34">
        <f>IF($E34="",-1,'HCAD Raw'!BY34)</f>
        <v>30</v>
      </c>
      <c r="CC34">
        <f>IF($E34="",-1,'HCAD Raw'!BZ34)</f>
        <v>30</v>
      </c>
      <c r="CD34">
        <f>IF($E34="",-1,'HCAD Raw'!CA34)</f>
        <v>153900</v>
      </c>
      <c r="CE34">
        <f t="shared" si="74"/>
        <v>-1</v>
      </c>
      <c r="CF34" t="str">
        <f t="shared" si="75"/>
        <v>01920600000131</v>
      </c>
    </row>
    <row r="35" spans="3:84" x14ac:dyDescent="0.25">
      <c r="C35">
        <f t="shared" si="72"/>
        <v>31</v>
      </c>
      <c r="D35" t="str">
        <f t="shared" si="73"/>
        <v>02106900200891</v>
      </c>
      <c r="E35" t="str">
        <f>IF('HCAD Raw'!C35="",-1,'HCAD Raw'!C35)</f>
        <v>0210690020089</v>
      </c>
      <c r="F35" s="15" t="str">
        <f>IF(E35=-1,"",CONCATENATE(MID('HCAD Raw'!D35,6,2),"/",MID('HCAD Raw'!D35,9,2),"/",LEFT('HCAD Raw'!D35,4)))</f>
        <v>04/10/2015</v>
      </c>
      <c r="G35" t="str">
        <f>IF($E35="",-1,'HCAD Raw'!E35)</f>
        <v>WSHPN 5829 PROPERTIES LLC</v>
      </c>
      <c r="H35" t="str">
        <f>IF($E35="",-1,'HCAD Raw'!F35)</f>
        <v>% FIDEL ARANDA</v>
      </c>
      <c r="I35" t="str">
        <f>IF($E35="",-1,'HCAD Raw'!G35)</f>
        <v>Barris</v>
      </c>
      <c r="J35" t="str">
        <f>IF($E35="",-1,'HCAD Raw'!H35)</f>
        <v>5829 W SAM HOUSTON PKY N</v>
      </c>
      <c r="K35" t="str">
        <f>IF($E35="",-1,'HCAD Raw'!I35)</f>
        <v>HOUSTON</v>
      </c>
      <c r="L35" t="str">
        <f>IF($E35="",-1,'HCAD Raw'!J35)</f>
        <v>77041</v>
      </c>
      <c r="M35">
        <f>IF($E35="",-1,'HCAD Raw'!K35)</f>
        <v>2400000</v>
      </c>
      <c r="N35">
        <f>IF($E35="",-1,'HCAD Raw'!L35)</f>
        <v>2834697</v>
      </c>
      <c r="O35">
        <f>IF($E35="",-1,'HCAD Raw'!M35)</f>
        <v>2662773</v>
      </c>
      <c r="P35">
        <f>IF($E35="",-1,'HCAD Raw'!N35)</f>
        <v>0</v>
      </c>
      <c r="Q35" t="e">
        <f>IF($E35="",-1,'HCAD Raw'!#REF!)</f>
        <v>#REF!</v>
      </c>
      <c r="R35" t="str">
        <f>IF($E35="",-1,'HCAD Raw'!O35)</f>
        <v>COMMERCIAL</v>
      </c>
      <c r="S35" t="str">
        <f>IF($E35="",-1,'HCAD Raw'!P35)</f>
        <v>1</v>
      </c>
      <c r="T35" t="str">
        <f>IF($E35="",-1,'HCAD Raw'!Q35)</f>
        <v>4394</v>
      </c>
      <c r="U35" t="str">
        <f>IF($E35="",-1,'HCAD Raw'!R35)</f>
        <v>8454</v>
      </c>
      <c r="V35" t="str">
        <f>IF($E35="",-1,'HCAD Raw'!S35)</f>
        <v>C</v>
      </c>
      <c r="W35" t="str">
        <f>IF($E35="",-1,'HCAD Raw'!T35)</f>
        <v>Masonry Bearing</v>
      </c>
      <c r="X35">
        <f>IF($E35="",-1,'HCAD Raw'!U35)</f>
        <v>0</v>
      </c>
      <c r="Y35">
        <f>IF($E35="",-1,'HCAD Raw'!V35)</f>
        <v>0</v>
      </c>
      <c r="Z35">
        <f>IF($E35="",-1,'HCAD Raw'!W35)</f>
        <v>1037520</v>
      </c>
      <c r="AA35">
        <f>IF($E35="",-1,'HCAD Raw'!X35)</f>
        <v>0</v>
      </c>
      <c r="AB35" t="str">
        <f>IF($E35="",-1,'HCAD Raw'!Y35)</f>
        <v>.230000</v>
      </c>
      <c r="AC35" t="str">
        <f>IF($E35="",-1,'HCAD Raw'!Z35)</f>
        <v>C</v>
      </c>
      <c r="AD35" t="str">
        <f>IF($E35="",-1,'HCAD Raw'!AA35)</f>
        <v>Average</v>
      </c>
      <c r="AE35" t="str">
        <f>IF($E35="",-1,'HCAD Raw'!AB35)</f>
        <v>2004</v>
      </c>
      <c r="AF35" t="str">
        <f>IF($E35="",-1,'HCAD Raw'!AC35)</f>
        <v>2004</v>
      </c>
      <c r="AG35" t="str">
        <f>IF($E35="",-1,'HCAD Raw'!AD35)</f>
        <v>0</v>
      </c>
      <c r="AH35" t="str">
        <f>IF($E35="",-1,'HCAD Raw'!AE35)</f>
        <v>2005</v>
      </c>
      <c r="AI35" t="str">
        <f>IF($E35="",-1,'HCAD Raw'!AF35)</f>
        <v>01090</v>
      </c>
      <c r="AJ35" t="str">
        <f>IF($E35="",-1,'HCAD Raw'!AG35)</f>
        <v>03/15/2007</v>
      </c>
      <c r="AK35" t="str">
        <f>IF($E35="",-1,'HCAD Raw'!AH35)</f>
        <v>STI HAD BAS(19825).</v>
      </c>
      <c r="AL35">
        <f>IF($E35="",-1,'HCAD Raw'!AI35)</f>
        <v>19800</v>
      </c>
      <c r="AM35">
        <f>IF($E35="",-1,'HCAD Raw'!AJ35)</f>
        <v>19800</v>
      </c>
      <c r="AN35">
        <f>IF($E35="",-1,'HCAD Raw'!AK35)</f>
        <v>0</v>
      </c>
      <c r="AO35">
        <f>IF($E35="",-1,'HCAD Raw'!AL35)</f>
        <v>0</v>
      </c>
      <c r="AP35">
        <f>IF($E35="",-1,'HCAD Raw'!AM35)</f>
        <v>0</v>
      </c>
      <c r="AQ35">
        <f>IF($E35="",-1,'HCAD Raw'!AN35)</f>
        <v>19800</v>
      </c>
      <c r="AR35">
        <f>IF($E35="",-1,'HCAD Raw'!AO35)</f>
        <v>780</v>
      </c>
      <c r="AS35">
        <f>IF($E35="",-1,'HCAD Raw'!AP35)</f>
        <v>1</v>
      </c>
      <c r="AT35" t="str">
        <f>IF($E35="",-1,'HCAD Raw'!AQ35)</f>
        <v>21</v>
      </c>
      <c r="AU35" t="str">
        <f>IF($E35="",-1,'HCAD Raw'!AR35)</f>
        <v>Warehouse - Service Ctr/Flex</v>
      </c>
      <c r="AV35">
        <f>IF($E35="",-1,'HCAD Raw'!AS35)</f>
        <v>0</v>
      </c>
      <c r="AW35">
        <f>IF($E35="",-1,'HCAD Raw'!AT35)</f>
        <v>0</v>
      </c>
      <c r="AX35">
        <f>IF($E35="",-1,'HCAD Raw'!AU35)</f>
        <v>41728</v>
      </c>
      <c r="AY35">
        <f>IF($E35="",-1,'HCAD Raw'!AV35)</f>
        <v>0</v>
      </c>
      <c r="AZ35">
        <f>IF($E35="",-1,'HCAD Raw'!AW35)</f>
        <v>0</v>
      </c>
      <c r="BA35">
        <f>IF($E35="",-1,'HCAD Raw'!AX35)</f>
        <v>312960</v>
      </c>
      <c r="BB35" t="str">
        <f>IF($E35="",-1,'HCAD Raw'!AY35)</f>
        <v>17</v>
      </c>
      <c r="BC35" t="str">
        <f>IF($E35="",-1,'HCAD Raw'!AZ35)</f>
        <v>TRS 3A-1 &amp; 4A BLK 2</v>
      </c>
      <c r="BD35" t="str">
        <f>IF($E35="",-1,'HCAD Raw'!BA35)</f>
        <v>INDEPENDENCE GARDENS</v>
      </c>
      <c r="BE35" t="str">
        <f>IF($E35="",-1,'HCAD Raw'!BB35)</f>
        <v>6017</v>
      </c>
      <c r="BF35" t="str">
        <f>IF($E35="",-1,'HCAD Raw'!BC35)</f>
        <v>Beltway Northwest</v>
      </c>
      <c r="BG35" t="str">
        <f>IF($E35="",-1,'HCAD Raw'!BD35)</f>
        <v>225</v>
      </c>
      <c r="BH35" t="str">
        <f>IF($E35="",-1,'HCAD Raw'!BE35)</f>
        <v>ISD 04 - South of US 290, btwn Beltway 8 and Hwy 6</v>
      </c>
      <c r="BI35" t="str">
        <f>IF($E35="",-1,'HCAD Raw'!BF35)</f>
        <v>9133.01</v>
      </c>
      <c r="BJ35" t="str">
        <f>IF($E35="",-1,'HCAD Raw'!BG35)</f>
        <v>0</v>
      </c>
      <c r="BK35" t="str">
        <f>IF($E35="",-1,'HCAD Raw'!BH35)</f>
        <v>04</v>
      </c>
      <c r="BL35" t="str">
        <f>IF($E35="",-1,'HCAD Raw'!BI35)</f>
        <v>4961C</v>
      </c>
      <c r="BM35" t="str">
        <f>IF($E35="",-1,'HCAD Raw'!BJ35)</f>
        <v>409Y</v>
      </c>
      <c r="BN35" t="str">
        <f>IF($E35="",-1,'HCAD Raw'!BK35)</f>
        <v>004 040 041 042 043 044 045 633</v>
      </c>
      <c r="BO35" t="str">
        <f>IF($E35="",-1,'HCAD Raw'!BL35)</f>
        <v>Real, Commercial</v>
      </c>
      <c r="BP35" t="str">
        <f>IF($E35="",-1,'HCAD Raw'!BM35)</f>
        <v>F1</v>
      </c>
      <c r="BQ35" t="str">
        <f>IF($E35="",-1,'HCAD Raw'!BN35)</f>
        <v>Real, Commercial</v>
      </c>
      <c r="BR35" t="str">
        <f>IF($E35="",-1,'HCAD Raw'!BO35)</f>
        <v>Service Center Warehouse</v>
      </c>
      <c r="BS35" t="str">
        <f>IF($E35="",-1,'HCAD Raw'!BP35)</f>
        <v>Shell, Industrial</v>
      </c>
      <c r="BT35" t="str">
        <f>IF($E35="",-1,'HCAD Raw'!BQ35)</f>
        <v>8002</v>
      </c>
      <c r="BU35" t="str">
        <f>IF($E35="",-1,'HCAD Raw'!BR35)</f>
        <v>Land Neighborhood Section 2</v>
      </c>
      <c r="BV35">
        <f>IF($E35="",-1,'HCAD Raw'!BS35)</f>
        <v>77977</v>
      </c>
      <c r="BW35" t="str">
        <f>IF($E35="",-1,'HCAD Raw'!BT35)</f>
        <v>SF</v>
      </c>
      <c r="BX35" t="str">
        <f>IF($E35="",-1,'HCAD Raw'!BU35)</f>
        <v>1.0000</v>
      </c>
      <c r="BY35" t="str">
        <f>IF($E35="",-1,'HCAD Raw'!BV35)</f>
        <v>1.0000</v>
      </c>
      <c r="BZ35" t="str">
        <f>IF($E35="",-1,'HCAD Raw'!BW35)</f>
        <v>1.0000</v>
      </c>
      <c r="CA35" t="str">
        <f>IF($E35="",-1,'HCAD Raw'!BX35)</f>
        <v>1.0000</v>
      </c>
      <c r="CB35">
        <f>IF($E35="",-1,'HCAD Raw'!BY35)</f>
        <v>10</v>
      </c>
      <c r="CC35">
        <f>IF($E35="",-1,'HCAD Raw'!BZ35)</f>
        <v>10</v>
      </c>
      <c r="CD35">
        <f>IF($E35="",-1,'HCAD Raw'!CA35)</f>
        <v>779770</v>
      </c>
      <c r="CE35" t="str">
        <f t="shared" si="74"/>
        <v>02106900200891</v>
      </c>
      <c r="CF35">
        <f t="shared" si="75"/>
        <v>-1</v>
      </c>
    </row>
    <row r="36" spans="3:84" x14ac:dyDescent="0.25">
      <c r="C36">
        <f t="shared" si="72"/>
        <v>32</v>
      </c>
      <c r="D36" t="str">
        <f t="shared" si="73"/>
        <v>02106900200892</v>
      </c>
      <c r="E36" t="str">
        <f>IF('HCAD Raw'!C36="",-1,'HCAD Raw'!C36)</f>
        <v>0210690020089</v>
      </c>
      <c r="F36" s="15" t="str">
        <f>IF(E36=-1,"",CONCATENATE(MID('HCAD Raw'!D36,6,2),"/",MID('HCAD Raw'!D36,9,2),"/",LEFT('HCAD Raw'!D36,4)))</f>
        <v>04/10/2015</v>
      </c>
      <c r="G36" t="str">
        <f>IF($E36="",-1,'HCAD Raw'!E36)</f>
        <v>WSHPN 5829 PROPERTIES LLC</v>
      </c>
      <c r="H36" t="str">
        <f>IF($E36="",-1,'HCAD Raw'!F36)</f>
        <v>% FIDEL ARANDA</v>
      </c>
      <c r="I36" t="str">
        <f>IF($E36="",-1,'HCAD Raw'!G36)</f>
        <v>Barris</v>
      </c>
      <c r="J36" t="str">
        <f>IF($E36="",-1,'HCAD Raw'!H36)</f>
        <v>5829 W SAM HOUSTON PKY N</v>
      </c>
      <c r="K36" t="str">
        <f>IF($E36="",-1,'HCAD Raw'!I36)</f>
        <v>HOUSTON</v>
      </c>
      <c r="L36" t="str">
        <f>IF($E36="",-1,'HCAD Raw'!J36)</f>
        <v>77041</v>
      </c>
      <c r="M36">
        <f>IF($E36="",-1,'HCAD Raw'!K36)</f>
        <v>2400000</v>
      </c>
      <c r="N36">
        <f>IF($E36="",-1,'HCAD Raw'!L36)</f>
        <v>2834697</v>
      </c>
      <c r="O36">
        <f>IF($E36="",-1,'HCAD Raw'!M36)</f>
        <v>2662773</v>
      </c>
      <c r="P36">
        <f>IF($E36="",-1,'HCAD Raw'!N36)</f>
        <v>0</v>
      </c>
      <c r="Q36" t="e">
        <f>IF($E36="",-1,'HCAD Raw'!#REF!)</f>
        <v>#REF!</v>
      </c>
      <c r="R36" t="str">
        <f>IF($E36="",-1,'HCAD Raw'!O36)</f>
        <v>COMMERCIAL</v>
      </c>
      <c r="S36" t="str">
        <f>IF($E36="",-1,'HCAD Raw'!P36)</f>
        <v>2</v>
      </c>
      <c r="T36" t="str">
        <f>IF($E36="",-1,'HCAD Raw'!Q36)</f>
        <v>4394</v>
      </c>
      <c r="U36" t="str">
        <f>IF($E36="",-1,'HCAD Raw'!R36)</f>
        <v>8454</v>
      </c>
      <c r="V36" t="str">
        <f>IF($E36="",-1,'HCAD Raw'!S36)</f>
        <v>C</v>
      </c>
      <c r="W36" t="str">
        <f>IF($E36="",-1,'HCAD Raw'!T36)</f>
        <v>Masonry Bearing</v>
      </c>
      <c r="X36">
        <f>IF($E36="",-1,'HCAD Raw'!U36)</f>
        <v>0</v>
      </c>
      <c r="Y36">
        <f>IF($E36="",-1,'HCAD Raw'!V36)</f>
        <v>0</v>
      </c>
      <c r="Z36">
        <f>IF($E36="",-1,'HCAD Raw'!W36)</f>
        <v>1115622</v>
      </c>
      <c r="AA36">
        <f>IF($E36="",-1,'HCAD Raw'!X36)</f>
        <v>0</v>
      </c>
      <c r="AB36" t="str">
        <f>IF($E36="",-1,'HCAD Raw'!Y36)</f>
        <v>.230000</v>
      </c>
      <c r="AC36" t="str">
        <f>IF($E36="",-1,'HCAD Raw'!Z36)</f>
        <v>C</v>
      </c>
      <c r="AD36" t="str">
        <f>IF($E36="",-1,'HCAD Raw'!AA36)</f>
        <v>Average</v>
      </c>
      <c r="AE36" t="str">
        <f>IF($E36="",-1,'HCAD Raw'!AB36)</f>
        <v>2004</v>
      </c>
      <c r="AF36" t="str">
        <f>IF($E36="",-1,'HCAD Raw'!AC36)</f>
        <v>2004</v>
      </c>
      <c r="AG36" t="str">
        <f>IF($E36="",-1,'HCAD Raw'!AD36)</f>
        <v>0</v>
      </c>
      <c r="AH36" t="str">
        <f>IF($E36="",-1,'HCAD Raw'!AE36)</f>
        <v>2005</v>
      </c>
      <c r="AI36" t="str">
        <f>IF($E36="",-1,'HCAD Raw'!AF36)</f>
        <v>01090</v>
      </c>
      <c r="AJ36" t="str">
        <f>IF($E36="",-1,'HCAD Raw'!AG36)</f>
        <v>03/15/2007</v>
      </c>
      <c r="AK36" t="str">
        <f>IF($E36="",-1,'HCAD Raw'!AH36)</f>
        <v>SLEEP EASY</v>
      </c>
      <c r="AL36">
        <f>IF($E36="",-1,'HCAD Raw'!AI36)</f>
        <v>21905</v>
      </c>
      <c r="AM36">
        <f>IF($E36="",-1,'HCAD Raw'!AJ36)</f>
        <v>21905</v>
      </c>
      <c r="AN36">
        <f>IF($E36="",-1,'HCAD Raw'!AK36)</f>
        <v>0</v>
      </c>
      <c r="AO36">
        <f>IF($E36="",-1,'HCAD Raw'!AL36)</f>
        <v>0</v>
      </c>
      <c r="AP36">
        <f>IF($E36="",-1,'HCAD Raw'!AM36)</f>
        <v>0</v>
      </c>
      <c r="AQ36">
        <f>IF($E36="",-1,'HCAD Raw'!AN36)</f>
        <v>21905</v>
      </c>
      <c r="AR36">
        <f>IF($E36="",-1,'HCAD Raw'!AO36)</f>
        <v>804</v>
      </c>
      <c r="AS36">
        <f>IF($E36="",-1,'HCAD Raw'!AP36)</f>
        <v>1</v>
      </c>
      <c r="AT36" t="str">
        <f>IF($E36="",-1,'HCAD Raw'!AQ36)</f>
        <v>21</v>
      </c>
      <c r="AU36" t="str">
        <f>IF($E36="",-1,'HCAD Raw'!AR36)</f>
        <v>Warehouse - Service Ctr/Flex</v>
      </c>
      <c r="AV36">
        <f>IF($E36="",-1,'HCAD Raw'!AS36)</f>
        <v>0</v>
      </c>
      <c r="AW36">
        <f>IF($E36="",-1,'HCAD Raw'!AT36)</f>
        <v>0</v>
      </c>
      <c r="AX36">
        <f>IF($E36="",-1,'HCAD Raw'!AU36)</f>
        <v>41728</v>
      </c>
      <c r="AY36">
        <f>IF($E36="",-1,'HCAD Raw'!AV36)</f>
        <v>0</v>
      </c>
      <c r="AZ36">
        <f>IF($E36="",-1,'HCAD Raw'!AW36)</f>
        <v>0</v>
      </c>
      <c r="BA36">
        <f>IF($E36="",-1,'HCAD Raw'!AX36)</f>
        <v>312960</v>
      </c>
      <c r="BB36" t="str">
        <f>IF($E36="",-1,'HCAD Raw'!AY36)</f>
        <v>17</v>
      </c>
      <c r="BC36" t="str">
        <f>IF($E36="",-1,'HCAD Raw'!AZ36)</f>
        <v>TRS 3A-1 &amp; 4A BLK 2</v>
      </c>
      <c r="BD36" t="str">
        <f>IF($E36="",-1,'HCAD Raw'!BA36)</f>
        <v>INDEPENDENCE GARDENS</v>
      </c>
      <c r="BE36" t="str">
        <f>IF($E36="",-1,'HCAD Raw'!BB36)</f>
        <v>6017</v>
      </c>
      <c r="BF36" t="str">
        <f>IF($E36="",-1,'HCAD Raw'!BC36)</f>
        <v>Beltway Northwest</v>
      </c>
      <c r="BG36" t="str">
        <f>IF($E36="",-1,'HCAD Raw'!BD36)</f>
        <v>225</v>
      </c>
      <c r="BH36" t="str">
        <f>IF($E36="",-1,'HCAD Raw'!BE36)</f>
        <v>ISD 04 - South of US 290, btwn Beltway 8 and Hwy 6</v>
      </c>
      <c r="BI36" t="str">
        <f>IF($E36="",-1,'HCAD Raw'!BF36)</f>
        <v>9133.01</v>
      </c>
      <c r="BJ36" t="str">
        <f>IF($E36="",-1,'HCAD Raw'!BG36)</f>
        <v>0</v>
      </c>
      <c r="BK36" t="str">
        <f>IF($E36="",-1,'HCAD Raw'!BH36)</f>
        <v>04</v>
      </c>
      <c r="BL36" t="str">
        <f>IF($E36="",-1,'HCAD Raw'!BI36)</f>
        <v>4961C</v>
      </c>
      <c r="BM36" t="str">
        <f>IF($E36="",-1,'HCAD Raw'!BJ36)</f>
        <v>409Y</v>
      </c>
      <c r="BN36" t="str">
        <f>IF($E36="",-1,'HCAD Raw'!BK36)</f>
        <v>004 040 041 042 043 044 045 633</v>
      </c>
      <c r="BO36" t="str">
        <f>IF($E36="",-1,'HCAD Raw'!BL36)</f>
        <v>Real, Commercial</v>
      </c>
      <c r="BP36" t="str">
        <f>IF($E36="",-1,'HCAD Raw'!BM36)</f>
        <v>F1</v>
      </c>
      <c r="BQ36" t="str">
        <f>IF($E36="",-1,'HCAD Raw'!BN36)</f>
        <v>Real, Commercial</v>
      </c>
      <c r="BR36" t="str">
        <f>IF($E36="",-1,'HCAD Raw'!BO36)</f>
        <v>Service Center Warehouse</v>
      </c>
      <c r="BS36" t="str">
        <f>IF($E36="",-1,'HCAD Raw'!BP36)</f>
        <v>Shell, Industrial</v>
      </c>
      <c r="BT36" t="str">
        <f>IF($E36="",-1,'HCAD Raw'!BQ36)</f>
        <v>8002</v>
      </c>
      <c r="BU36" t="str">
        <f>IF($E36="",-1,'HCAD Raw'!BR36)</f>
        <v>Land Neighborhood Section 2</v>
      </c>
      <c r="BV36">
        <f>IF($E36="",-1,'HCAD Raw'!BS36)</f>
        <v>77977</v>
      </c>
      <c r="BW36" t="str">
        <f>IF($E36="",-1,'HCAD Raw'!BT36)</f>
        <v>SF</v>
      </c>
      <c r="BX36" t="str">
        <f>IF($E36="",-1,'HCAD Raw'!BU36)</f>
        <v>1.0000</v>
      </c>
      <c r="BY36" t="str">
        <f>IF($E36="",-1,'HCAD Raw'!BV36)</f>
        <v>1.0000</v>
      </c>
      <c r="BZ36" t="str">
        <f>IF($E36="",-1,'HCAD Raw'!BW36)</f>
        <v>1.0000</v>
      </c>
      <c r="CA36" t="str">
        <f>IF($E36="",-1,'HCAD Raw'!BX36)</f>
        <v>1.0000</v>
      </c>
      <c r="CB36">
        <f>IF($E36="",-1,'HCAD Raw'!BY36)</f>
        <v>10</v>
      </c>
      <c r="CC36">
        <f>IF($E36="",-1,'HCAD Raw'!BZ36)</f>
        <v>10</v>
      </c>
      <c r="CD36">
        <f>IF($E36="",-1,'HCAD Raw'!CA36)</f>
        <v>779770</v>
      </c>
      <c r="CE36" t="str">
        <f t="shared" si="74"/>
        <v>02106900200892</v>
      </c>
      <c r="CF36">
        <f t="shared" si="75"/>
        <v>-1</v>
      </c>
    </row>
    <row r="37" spans="3:84" x14ac:dyDescent="0.25">
      <c r="C37">
        <f t="shared" si="72"/>
        <v>33</v>
      </c>
      <c r="D37" t="str">
        <f t="shared" si="73"/>
        <v>02121100000011</v>
      </c>
      <c r="E37" t="str">
        <f>IF('HCAD Raw'!C37="",-1,'HCAD Raw'!C37)</f>
        <v>0212110000001</v>
      </c>
      <c r="F37" s="15" t="str">
        <f>IF(E37=-1,"",CONCATENATE(MID('HCAD Raw'!D37,6,2),"/",MID('HCAD Raw'!D37,9,2),"/",LEFT('HCAD Raw'!D37,4)))</f>
        <v>01/15/2019</v>
      </c>
      <c r="G37" t="str">
        <f>IF($E37="",-1,'HCAD Raw'!E37)</f>
        <v>CDAP VI LP</v>
      </c>
      <c r="H37" t="str">
        <f>IF($E37="",-1,'HCAD Raw'!F37)</f>
        <v>FRITZ IMPORT &amp; EXPORT</v>
      </c>
      <c r="I37">
        <f>IF($E37="",-1,'HCAD Raw'!G37)</f>
        <v>0</v>
      </c>
      <c r="J37" t="str">
        <f>IF($E37="",-1,'HCAD Raw'!H37)</f>
        <v>4720 CLINTON DR</v>
      </c>
      <c r="K37" t="str">
        <f>IF($E37="",-1,'HCAD Raw'!I37)</f>
        <v>HOUSTON</v>
      </c>
      <c r="L37" t="str">
        <f>IF($E37="",-1,'HCAD Raw'!J37)</f>
        <v>77020</v>
      </c>
      <c r="M37">
        <f>IF($E37="",-1,'HCAD Raw'!K37)</f>
        <v>3292000</v>
      </c>
      <c r="N37">
        <f>IF($E37="",-1,'HCAD Raw'!L37)</f>
        <v>4853196</v>
      </c>
      <c r="O37">
        <f>IF($E37="",-1,'HCAD Raw'!M37)</f>
        <v>3275000</v>
      </c>
      <c r="P37">
        <f>IF($E37="",-1,'HCAD Raw'!N37)</f>
        <v>0</v>
      </c>
      <c r="Q37" t="e">
        <f>IF($E37="",-1,'HCAD Raw'!#REF!)</f>
        <v>#REF!</v>
      </c>
      <c r="R37" t="str">
        <f>IF($E37="",-1,'HCAD Raw'!O37)</f>
        <v>COMMERCIAL</v>
      </c>
      <c r="S37" t="str">
        <f>IF($E37="",-1,'HCAD Raw'!P37)</f>
        <v>1</v>
      </c>
      <c r="T37" t="str">
        <f>IF($E37="",-1,'HCAD Raw'!Q37)</f>
        <v>4399</v>
      </c>
      <c r="U37" t="str">
        <f>IF($E37="",-1,'HCAD Raw'!R37)</f>
        <v>8454</v>
      </c>
      <c r="V37" t="str">
        <f>IF($E37="",-1,'HCAD Raw'!S37)</f>
        <v>S</v>
      </c>
      <c r="W37" t="str">
        <f>IF($E37="",-1,'HCAD Raw'!T37)</f>
        <v>Open Steel Skeleton</v>
      </c>
      <c r="X37">
        <f>IF($E37="",-1,'HCAD Raw'!U37)</f>
        <v>350315</v>
      </c>
      <c r="Y37">
        <f>IF($E37="",-1,'HCAD Raw'!V37)</f>
        <v>0</v>
      </c>
      <c r="Z37">
        <f>IF($E37="",-1,'HCAD Raw'!W37)</f>
        <v>969865</v>
      </c>
      <c r="AA37">
        <f>IF($E37="",-1,'HCAD Raw'!X37)</f>
        <v>0</v>
      </c>
      <c r="AB37" t="str">
        <f>IF($E37="",-1,'HCAD Raw'!Y37)</f>
        <v>.638800</v>
      </c>
      <c r="AC37" t="str">
        <f>IF($E37="",-1,'HCAD Raw'!Z37)</f>
        <v>C</v>
      </c>
      <c r="AD37" t="str">
        <f>IF($E37="",-1,'HCAD Raw'!AA37)</f>
        <v>Average</v>
      </c>
      <c r="AE37" t="str">
        <f>IF($E37="",-1,'HCAD Raw'!AB37)</f>
        <v>1960</v>
      </c>
      <c r="AF37" t="str">
        <f>IF($E37="",-1,'HCAD Raw'!AC37)</f>
        <v>1960</v>
      </c>
      <c r="AG37" t="str">
        <f>IF($E37="",-1,'HCAD Raw'!AD37)</f>
        <v>0</v>
      </c>
      <c r="AH37" t="str">
        <f>IF($E37="",-1,'HCAD Raw'!AE37)</f>
        <v>1961</v>
      </c>
      <c r="AI37" t="str">
        <f>IF($E37="",-1,'HCAD Raw'!AF37)</f>
        <v>415</v>
      </c>
      <c r="AJ37" t="str">
        <f>IF($E37="",-1,'HCAD Raw'!AG37)</f>
        <v>01/01/2004</v>
      </c>
      <c r="AK37" t="str">
        <f>IF($E37="",-1,'HCAD Raw'!AH37)</f>
        <v>FRITZ IMPORT &amp; EXPORT</v>
      </c>
      <c r="AL37">
        <f>IF($E37="",-1,'HCAD Raw'!AI37)</f>
        <v>24436</v>
      </c>
      <c r="AM37">
        <f>IF($E37="",-1,'HCAD Raw'!AJ37)</f>
        <v>24436</v>
      </c>
      <c r="AN37">
        <f>IF($E37="",-1,'HCAD Raw'!AK37)</f>
        <v>0</v>
      </c>
      <c r="AO37">
        <f>IF($E37="",-1,'HCAD Raw'!AL37)</f>
        <v>0</v>
      </c>
      <c r="AP37">
        <f>IF($E37="",-1,'HCAD Raw'!AM37)</f>
        <v>0</v>
      </c>
      <c r="AQ37">
        <f>IF($E37="",-1,'HCAD Raw'!AN37)</f>
        <v>24436</v>
      </c>
      <c r="AR37">
        <f>IF($E37="",-1,'HCAD Raw'!AO37)</f>
        <v>836</v>
      </c>
      <c r="AS37">
        <f>IF($E37="",-1,'HCAD Raw'!AP37)</f>
        <v>1</v>
      </c>
      <c r="AT37">
        <f>IF($E37="",-1,'HCAD Raw'!AQ37)</f>
        <v>0</v>
      </c>
      <c r="AU37">
        <f>IF($E37="",-1,'HCAD Raw'!AR37)</f>
        <v>0</v>
      </c>
      <c r="AV37">
        <f>IF($E37="",-1,'HCAD Raw'!AS37)</f>
        <v>0</v>
      </c>
      <c r="AW37">
        <f>IF($E37="",-1,'HCAD Raw'!AT37)</f>
        <v>0</v>
      </c>
      <c r="AX37">
        <f>IF($E37="",-1,'HCAD Raw'!AU37)</f>
        <v>0</v>
      </c>
      <c r="AY37">
        <f>IF($E37="",-1,'HCAD Raw'!AV37)</f>
        <v>0</v>
      </c>
      <c r="AZ37">
        <f>IF($E37="",-1,'HCAD Raw'!AW37)</f>
        <v>0</v>
      </c>
      <c r="BA37">
        <f>IF($E37="",-1,'HCAD Raw'!AX37)</f>
        <v>0</v>
      </c>
      <c r="BB37" t="str">
        <f>IF($E37="",-1,'HCAD Raw'!AY37)</f>
        <v>2</v>
      </c>
      <c r="BC37" t="str">
        <f>IF($E37="",-1,'HCAD Raw'!AZ37)</f>
        <v>TRS A B C D 11A &amp; 12 &amp; ALL BLKS 11 14 15 16 21 22</v>
      </c>
      <c r="BD37" t="str">
        <f>IF($E37="",-1,'HCAD Raw'!BA37)</f>
        <v>23 26 27 &amp; AJD STS</v>
      </c>
      <c r="BE37" t="str">
        <f>IF($E37="",-1,'HCAD Raw'!BB37)</f>
        <v>6002</v>
      </c>
      <c r="BF37" t="str">
        <f>IF($E37="",-1,'HCAD Raw'!BC37)</f>
        <v>Inner Loop Southeast</v>
      </c>
      <c r="BG37" t="str">
        <f>IF($E37="",-1,'HCAD Raw'!BD37)</f>
        <v>142</v>
      </c>
      <c r="BH37" t="str">
        <f>IF($E37="",-1,'HCAD Raw'!BE37)</f>
        <v>1D Lyons, Denver/Houston Harbor, Pleasantville</v>
      </c>
      <c r="BI37" t="str">
        <f>IF($E37="",-1,'HCAD Raw'!BF37)</f>
        <v>5981.21</v>
      </c>
      <c r="BJ37" t="str">
        <f>IF($E37="",-1,'HCAD Raw'!BG37)</f>
        <v>0</v>
      </c>
      <c r="BK37" t="str">
        <f>IF($E37="",-1,'HCAD Raw'!BH37)</f>
        <v>01</v>
      </c>
      <c r="BL37" t="str">
        <f>IF($E37="",-1,'HCAD Raw'!BI37)</f>
        <v>5557A</v>
      </c>
      <c r="BM37" t="str">
        <f>IF($E37="",-1,'HCAD Raw'!BJ37)</f>
        <v>494K</v>
      </c>
      <c r="BN37" t="str">
        <f>IF($E37="",-1,'HCAD Raw'!BK37)</f>
        <v>001 040 041 042 043 044 048 061 835 976</v>
      </c>
      <c r="BO37" t="str">
        <f>IF($E37="",-1,'HCAD Raw'!BL37)</f>
        <v>Real, Commercial</v>
      </c>
      <c r="BP37" t="str">
        <f>IF($E37="",-1,'HCAD Raw'!BM37)</f>
        <v>F1</v>
      </c>
      <c r="BQ37" t="str">
        <f>IF($E37="",-1,'HCAD Raw'!BN37)</f>
        <v>Real, Commercial</v>
      </c>
      <c r="BR37" t="str">
        <f>IF($E37="",-1,'HCAD Raw'!BO37)</f>
        <v>Warehouse - Metallic</v>
      </c>
      <c r="BS37" t="str">
        <f>IF($E37="",-1,'HCAD Raw'!BP37)</f>
        <v>Shell, Industrial</v>
      </c>
      <c r="BT37" t="str">
        <f>IF($E37="",-1,'HCAD Raw'!BQ37)</f>
        <v>8002</v>
      </c>
      <c r="BU37" t="str">
        <f>IF($E37="",-1,'HCAD Raw'!BR37)</f>
        <v>Land Neighborhood Section 2</v>
      </c>
      <c r="BV37">
        <f>IF($E37="",-1,'HCAD Raw'!BS37)</f>
        <v>550598</v>
      </c>
      <c r="BW37" t="str">
        <f>IF($E37="",-1,'HCAD Raw'!BT37)</f>
        <v>SF</v>
      </c>
      <c r="BX37" t="str">
        <f>IF($E37="",-1,'HCAD Raw'!BU37)</f>
        <v>1.0000</v>
      </c>
      <c r="BY37" t="str">
        <f>IF($E37="",-1,'HCAD Raw'!BV37)</f>
        <v>1.0000</v>
      </c>
      <c r="BZ37" t="str">
        <f>IF($E37="",-1,'HCAD Raw'!BW37)</f>
        <v>1.0000</v>
      </c>
      <c r="CA37" t="str">
        <f>IF($E37="",-1,'HCAD Raw'!BX37)</f>
        <v>1.0000</v>
      </c>
      <c r="CB37">
        <f>IF($E37="",-1,'HCAD Raw'!BY37)</f>
        <v>6</v>
      </c>
      <c r="CC37">
        <f>IF($E37="",-1,'HCAD Raw'!BZ37)</f>
        <v>6</v>
      </c>
      <c r="CD37">
        <f>IF($E37="",-1,'HCAD Raw'!CA37)</f>
        <v>3303588</v>
      </c>
      <c r="CE37">
        <f t="shared" si="74"/>
        <v>-1</v>
      </c>
      <c r="CF37" t="str">
        <f t="shared" si="75"/>
        <v>02121100000011</v>
      </c>
    </row>
    <row r="38" spans="3:84" x14ac:dyDescent="0.25">
      <c r="C38">
        <f t="shared" si="72"/>
        <v>34</v>
      </c>
      <c r="D38" t="str">
        <f t="shared" si="73"/>
        <v>02121100000016</v>
      </c>
      <c r="E38" t="str">
        <f>IF('HCAD Raw'!C38="",-1,'HCAD Raw'!C38)</f>
        <v>0212110000001</v>
      </c>
      <c r="F38" s="15" t="str">
        <f>IF(E38=-1,"",CONCATENATE(MID('HCAD Raw'!D38,6,2),"/",MID('HCAD Raw'!D38,9,2),"/",LEFT('HCAD Raw'!D38,4)))</f>
        <v>01/15/2019</v>
      </c>
      <c r="G38" t="str">
        <f>IF($E38="",-1,'HCAD Raw'!E38)</f>
        <v>CDAP VI LP</v>
      </c>
      <c r="H38" t="str">
        <f>IF($E38="",-1,'HCAD Raw'!F38)</f>
        <v>FRITZ IMPORT &amp; EXPORT</v>
      </c>
      <c r="I38">
        <f>IF($E38="",-1,'HCAD Raw'!G38)</f>
        <v>0</v>
      </c>
      <c r="J38" t="str">
        <f>IF($E38="",-1,'HCAD Raw'!H38)</f>
        <v>4720 CLINTON DR</v>
      </c>
      <c r="K38" t="str">
        <f>IF($E38="",-1,'HCAD Raw'!I38)</f>
        <v>HOUSTON</v>
      </c>
      <c r="L38" t="str">
        <f>IF($E38="",-1,'HCAD Raw'!J38)</f>
        <v>77020</v>
      </c>
      <c r="M38">
        <f>IF($E38="",-1,'HCAD Raw'!K38)</f>
        <v>3292000</v>
      </c>
      <c r="N38">
        <f>IF($E38="",-1,'HCAD Raw'!L38)</f>
        <v>4853196</v>
      </c>
      <c r="O38">
        <f>IF($E38="",-1,'HCAD Raw'!M38)</f>
        <v>3275000</v>
      </c>
      <c r="P38">
        <f>IF($E38="",-1,'HCAD Raw'!N38)</f>
        <v>0</v>
      </c>
      <c r="Q38" t="e">
        <f>IF($E38="",-1,'HCAD Raw'!#REF!)</f>
        <v>#REF!</v>
      </c>
      <c r="R38" t="str">
        <f>IF($E38="",-1,'HCAD Raw'!O38)</f>
        <v>COMMERCIAL</v>
      </c>
      <c r="S38" t="str">
        <f>IF($E38="",-1,'HCAD Raw'!P38)</f>
        <v>6</v>
      </c>
      <c r="T38" t="str">
        <f>IF($E38="",-1,'HCAD Raw'!Q38)</f>
        <v>4398</v>
      </c>
      <c r="U38" t="str">
        <f>IF($E38="",-1,'HCAD Raw'!R38)</f>
        <v>8454</v>
      </c>
      <c r="V38" t="str">
        <f>IF($E38="",-1,'HCAD Raw'!S38)</f>
        <v>C</v>
      </c>
      <c r="W38" t="str">
        <f>IF($E38="",-1,'HCAD Raw'!T38)</f>
        <v>Masonry Bearing</v>
      </c>
      <c r="X38">
        <f>IF($E38="",-1,'HCAD Raw'!U38)</f>
        <v>1129035</v>
      </c>
      <c r="Y38">
        <f>IF($E38="",-1,'HCAD Raw'!V38)</f>
        <v>0</v>
      </c>
      <c r="Z38">
        <f>IF($E38="",-1,'HCAD Raw'!W38)</f>
        <v>3125790</v>
      </c>
      <c r="AA38">
        <f>IF($E38="",-1,'HCAD Raw'!X38)</f>
        <v>0</v>
      </c>
      <c r="AB38" t="str">
        <f>IF($E38="",-1,'HCAD Raw'!Y38)</f>
        <v>.638800</v>
      </c>
      <c r="AC38" t="str">
        <f>IF($E38="",-1,'HCAD Raw'!Z38)</f>
        <v>D</v>
      </c>
      <c r="AD38" t="str">
        <f>IF($E38="",-1,'HCAD Raw'!AA38)</f>
        <v>Low</v>
      </c>
      <c r="AE38" t="str">
        <f>IF($E38="",-1,'HCAD Raw'!AB38)</f>
        <v>1925</v>
      </c>
      <c r="AF38" t="str">
        <f>IF($E38="",-1,'HCAD Raw'!AC38)</f>
        <v>1925</v>
      </c>
      <c r="AG38" t="str">
        <f>IF($E38="",-1,'HCAD Raw'!AD38)</f>
        <v>0</v>
      </c>
      <c r="AH38" t="str">
        <f>IF($E38="",-1,'HCAD Raw'!AE38)</f>
        <v>1926</v>
      </c>
      <c r="AI38" t="str">
        <f>IF($E38="",-1,'HCAD Raw'!AF38)</f>
        <v>415</v>
      </c>
      <c r="AJ38" t="str">
        <f>IF($E38="",-1,'HCAD Raw'!AG38)</f>
        <v>01/01/2004</v>
      </c>
      <c r="AK38">
        <f>IF($E38="",-1,'HCAD Raw'!AH38)</f>
        <v>0</v>
      </c>
      <c r="AL38">
        <f>IF($E38="",-1,'HCAD Raw'!AI38)</f>
        <v>91800</v>
      </c>
      <c r="AM38">
        <f>IF($E38="",-1,'HCAD Raw'!AJ38)</f>
        <v>93720</v>
      </c>
      <c r="AN38">
        <f>IF($E38="",-1,'HCAD Raw'!AK38)</f>
        <v>0</v>
      </c>
      <c r="AO38">
        <f>IF($E38="",-1,'HCAD Raw'!AL38)</f>
        <v>0</v>
      </c>
      <c r="AP38">
        <f>IF($E38="",-1,'HCAD Raw'!AM38)</f>
        <v>0</v>
      </c>
      <c r="AQ38">
        <f>IF($E38="",-1,'HCAD Raw'!AN38)</f>
        <v>91800</v>
      </c>
      <c r="AR38">
        <f>IF($E38="",-1,'HCAD Raw'!AO38)</f>
        <v>1380</v>
      </c>
      <c r="AS38">
        <f>IF($E38="",-1,'HCAD Raw'!AP38)</f>
        <v>1</v>
      </c>
      <c r="AT38">
        <f>IF($E38="",-1,'HCAD Raw'!AQ38)</f>
        <v>0</v>
      </c>
      <c r="AU38">
        <f>IF($E38="",-1,'HCAD Raw'!AR38)</f>
        <v>0</v>
      </c>
      <c r="AV38">
        <f>IF($E38="",-1,'HCAD Raw'!AS38)</f>
        <v>0</v>
      </c>
      <c r="AW38">
        <f>IF($E38="",-1,'HCAD Raw'!AT38)</f>
        <v>0</v>
      </c>
      <c r="AX38">
        <f>IF($E38="",-1,'HCAD Raw'!AU38)</f>
        <v>0</v>
      </c>
      <c r="AY38">
        <f>IF($E38="",-1,'HCAD Raw'!AV38)</f>
        <v>0</v>
      </c>
      <c r="AZ38">
        <f>IF($E38="",-1,'HCAD Raw'!AW38)</f>
        <v>0</v>
      </c>
      <c r="BA38">
        <f>IF($E38="",-1,'HCAD Raw'!AX38)</f>
        <v>0</v>
      </c>
      <c r="BB38" t="str">
        <f>IF($E38="",-1,'HCAD Raw'!AY38)</f>
        <v>2</v>
      </c>
      <c r="BC38" t="str">
        <f>IF($E38="",-1,'HCAD Raw'!AZ38)</f>
        <v>TRS A B C D 11A &amp; 12 &amp; ALL BLKS 11 14 15 16 21 22</v>
      </c>
      <c r="BD38" t="str">
        <f>IF($E38="",-1,'HCAD Raw'!BA38)</f>
        <v>23 26 27 &amp; AJD STS</v>
      </c>
      <c r="BE38" t="str">
        <f>IF($E38="",-1,'HCAD Raw'!BB38)</f>
        <v>6002</v>
      </c>
      <c r="BF38" t="str">
        <f>IF($E38="",-1,'HCAD Raw'!BC38)</f>
        <v>Inner Loop Southeast</v>
      </c>
      <c r="BG38" t="str">
        <f>IF($E38="",-1,'HCAD Raw'!BD38)</f>
        <v>142</v>
      </c>
      <c r="BH38" t="str">
        <f>IF($E38="",-1,'HCAD Raw'!BE38)</f>
        <v>1D Lyons, Denver/Houston Harbor, Pleasantville</v>
      </c>
      <c r="BI38" t="str">
        <f>IF($E38="",-1,'HCAD Raw'!BF38)</f>
        <v>5981.21</v>
      </c>
      <c r="BJ38" t="str">
        <f>IF($E38="",-1,'HCAD Raw'!BG38)</f>
        <v>0</v>
      </c>
      <c r="BK38" t="str">
        <f>IF($E38="",-1,'HCAD Raw'!BH38)</f>
        <v>01</v>
      </c>
      <c r="BL38" t="str">
        <f>IF($E38="",-1,'HCAD Raw'!BI38)</f>
        <v>5557A</v>
      </c>
      <c r="BM38" t="str">
        <f>IF($E38="",-1,'HCAD Raw'!BJ38)</f>
        <v>494K</v>
      </c>
      <c r="BN38" t="str">
        <f>IF($E38="",-1,'HCAD Raw'!BK38)</f>
        <v>001 040 041 042 043 044 048 061 835 976</v>
      </c>
      <c r="BO38" t="str">
        <f>IF($E38="",-1,'HCAD Raw'!BL38)</f>
        <v>Real, Commercial</v>
      </c>
      <c r="BP38" t="str">
        <f>IF($E38="",-1,'HCAD Raw'!BM38)</f>
        <v>F1</v>
      </c>
      <c r="BQ38" t="str">
        <f>IF($E38="",-1,'HCAD Raw'!BN38)</f>
        <v>Real, Commercial</v>
      </c>
      <c r="BR38" t="str">
        <f>IF($E38="",-1,'HCAD Raw'!BO38)</f>
        <v>Warehouse</v>
      </c>
      <c r="BS38" t="str">
        <f>IF($E38="",-1,'HCAD Raw'!BP38)</f>
        <v>Shell, Industrial</v>
      </c>
      <c r="BT38" t="str">
        <f>IF($E38="",-1,'HCAD Raw'!BQ38)</f>
        <v>8002</v>
      </c>
      <c r="BU38" t="str">
        <f>IF($E38="",-1,'HCAD Raw'!BR38)</f>
        <v>Land Neighborhood Section 2</v>
      </c>
      <c r="BV38">
        <f>IF($E38="",-1,'HCAD Raw'!BS38)</f>
        <v>550598</v>
      </c>
      <c r="BW38" t="str">
        <f>IF($E38="",-1,'HCAD Raw'!BT38)</f>
        <v>SF</v>
      </c>
      <c r="BX38" t="str">
        <f>IF($E38="",-1,'HCAD Raw'!BU38)</f>
        <v>1.0000</v>
      </c>
      <c r="BY38" t="str">
        <f>IF($E38="",-1,'HCAD Raw'!BV38)</f>
        <v>1.0000</v>
      </c>
      <c r="BZ38" t="str">
        <f>IF($E38="",-1,'HCAD Raw'!BW38)</f>
        <v>1.0000</v>
      </c>
      <c r="CA38" t="str">
        <f>IF($E38="",-1,'HCAD Raw'!BX38)</f>
        <v>1.0000</v>
      </c>
      <c r="CB38">
        <f>IF($E38="",-1,'HCAD Raw'!BY38)</f>
        <v>6</v>
      </c>
      <c r="CC38">
        <f>IF($E38="",-1,'HCAD Raw'!BZ38)</f>
        <v>6</v>
      </c>
      <c r="CD38">
        <f>IF($E38="",-1,'HCAD Raw'!CA38)</f>
        <v>3303588</v>
      </c>
      <c r="CE38">
        <f t="shared" si="74"/>
        <v>-1</v>
      </c>
      <c r="CF38" t="str">
        <f t="shared" si="75"/>
        <v>02121100000016</v>
      </c>
    </row>
    <row r="39" spans="3:84" x14ac:dyDescent="0.25">
      <c r="C39">
        <f t="shared" si="72"/>
        <v>35</v>
      </c>
      <c r="D39" t="str">
        <f t="shared" si="73"/>
        <v>02509700000011</v>
      </c>
      <c r="E39" t="str">
        <f>IF('HCAD Raw'!C39="",-1,'HCAD Raw'!C39)</f>
        <v>0250970000001</v>
      </c>
      <c r="F39" s="15" t="str">
        <f>IF(E39=-1,"",CONCATENATE(MID('HCAD Raw'!D39,6,2),"/",MID('HCAD Raw'!D39,9,2),"/",LEFT('HCAD Raw'!D39,4)))</f>
        <v>08/22/2008</v>
      </c>
      <c r="G39" t="str">
        <f>IF($E39="",-1,'HCAD Raw'!E39)</f>
        <v>EAST END HOLDINGS LTD</v>
      </c>
      <c r="H39">
        <f>IF($E39="",-1,'HCAD Raw'!F39)</f>
        <v>0</v>
      </c>
      <c r="I39" t="str">
        <f>IF($E39="",-1,'HCAD Raw'!G39)</f>
        <v>Avi</v>
      </c>
      <c r="J39" t="str">
        <f>IF($E39="",-1,'HCAD Raw'!H39)</f>
        <v>7647 HARRISBURG BLVD</v>
      </c>
      <c r="K39" t="str">
        <f>IF($E39="",-1,'HCAD Raw'!I39)</f>
        <v>HOUSTON</v>
      </c>
      <c r="L39" t="str">
        <f>IF($E39="",-1,'HCAD Raw'!J39)</f>
        <v>77012</v>
      </c>
      <c r="M39">
        <f>IF($E39="",-1,'HCAD Raw'!K39)</f>
        <v>370000</v>
      </c>
      <c r="N39">
        <f>IF($E39="",-1,'HCAD Raw'!L39)</f>
        <v>424848</v>
      </c>
      <c r="O39">
        <f>IF($E39="",-1,'HCAD Raw'!M39)</f>
        <v>390000</v>
      </c>
      <c r="P39">
        <f>IF($E39="",-1,'HCAD Raw'!N39)</f>
        <v>0</v>
      </c>
      <c r="Q39" t="e">
        <f>IF($E39="",-1,'HCAD Raw'!#REF!)</f>
        <v>#REF!</v>
      </c>
      <c r="R39" t="str">
        <f>IF($E39="",-1,'HCAD Raw'!O39)</f>
        <v>COMMERCIAL</v>
      </c>
      <c r="S39" t="str">
        <f>IF($E39="",-1,'HCAD Raw'!P39)</f>
        <v>1</v>
      </c>
      <c r="T39" t="str">
        <f>IF($E39="",-1,'HCAD Raw'!Q39)</f>
        <v>4398</v>
      </c>
      <c r="U39" t="str">
        <f>IF($E39="",-1,'HCAD Raw'!R39)</f>
        <v>8454</v>
      </c>
      <c r="V39" t="str">
        <f>IF($E39="",-1,'HCAD Raw'!S39)</f>
        <v>C</v>
      </c>
      <c r="W39" t="str">
        <f>IF($E39="",-1,'HCAD Raw'!T39)</f>
        <v>Masonry Bearing</v>
      </c>
      <c r="X39">
        <f>IF($E39="",-1,'HCAD Raw'!U39)</f>
        <v>90885</v>
      </c>
      <c r="Y39">
        <f>IF($E39="",-1,'HCAD Raw'!V39)</f>
        <v>0</v>
      </c>
      <c r="Z39">
        <f>IF($E39="",-1,'HCAD Raw'!W39)</f>
        <v>181770</v>
      </c>
      <c r="AA39">
        <f>IF($E39="",-1,'HCAD Raw'!X39)</f>
        <v>0</v>
      </c>
      <c r="AB39" t="str">
        <f>IF($E39="",-1,'HCAD Raw'!Y39)</f>
        <v>.500000</v>
      </c>
      <c r="AC39" t="str">
        <f>IF($E39="",-1,'HCAD Raw'!Z39)</f>
        <v>C</v>
      </c>
      <c r="AD39" t="str">
        <f>IF($E39="",-1,'HCAD Raw'!AA39)</f>
        <v>Average</v>
      </c>
      <c r="AE39" t="str">
        <f>IF($E39="",-1,'HCAD Raw'!AB39)</f>
        <v>1952</v>
      </c>
      <c r="AF39" t="str">
        <f>IF($E39="",-1,'HCAD Raw'!AC39)</f>
        <v>1952</v>
      </c>
      <c r="AG39" t="str">
        <f>IF($E39="",-1,'HCAD Raw'!AD39)</f>
        <v>0</v>
      </c>
      <c r="AH39" t="str">
        <f>IF($E39="",-1,'HCAD Raw'!AE39)</f>
        <v>1953</v>
      </c>
      <c r="AI39" t="str">
        <f>IF($E39="",-1,'HCAD Raw'!AF39)</f>
        <v>1006</v>
      </c>
      <c r="AJ39" t="str">
        <f>IF($E39="",-1,'HCAD Raw'!AG39)</f>
        <v>01/01/2004</v>
      </c>
      <c r="AK39" t="str">
        <f>IF($E39="",-1,'HCAD Raw'!AH39)</f>
        <v>FOR SALE @ $600,000 AS OF 2/28/2014</v>
      </c>
      <c r="AL39">
        <f>IF($E39="",-1,'HCAD Raw'!AI39)</f>
        <v>3920</v>
      </c>
      <c r="AM39">
        <f>IF($E39="",-1,'HCAD Raw'!AJ39)</f>
        <v>4700</v>
      </c>
      <c r="AN39">
        <f>IF($E39="",-1,'HCAD Raw'!AK39)</f>
        <v>0</v>
      </c>
      <c r="AO39">
        <f>IF($E39="",-1,'HCAD Raw'!AL39)</f>
        <v>0</v>
      </c>
      <c r="AP39">
        <f>IF($E39="",-1,'HCAD Raw'!AM39)</f>
        <v>0</v>
      </c>
      <c r="AQ39">
        <f>IF($E39="",-1,'HCAD Raw'!AN39)</f>
        <v>3920</v>
      </c>
      <c r="AR39">
        <f>IF($E39="",-1,'HCAD Raw'!AO39)</f>
        <v>258</v>
      </c>
      <c r="AS39">
        <f>IF($E39="",-1,'HCAD Raw'!AP39)</f>
        <v>1</v>
      </c>
      <c r="AT39">
        <f>IF($E39="",-1,'HCAD Raw'!AQ39)</f>
        <v>0</v>
      </c>
      <c r="AU39">
        <f>IF($E39="",-1,'HCAD Raw'!AR39)</f>
        <v>0</v>
      </c>
      <c r="AV39">
        <f>IF($E39="",-1,'HCAD Raw'!AS39)</f>
        <v>0</v>
      </c>
      <c r="AW39">
        <f>IF($E39="",-1,'HCAD Raw'!AT39)</f>
        <v>0</v>
      </c>
      <c r="AX39">
        <f>IF($E39="",-1,'HCAD Raw'!AU39)</f>
        <v>0</v>
      </c>
      <c r="AY39">
        <f>IF($E39="",-1,'HCAD Raw'!AV39)</f>
        <v>0</v>
      </c>
      <c r="AZ39">
        <f>IF($E39="",-1,'HCAD Raw'!AW39)</f>
        <v>0</v>
      </c>
      <c r="BA39">
        <f>IF($E39="",-1,'HCAD Raw'!AX39)</f>
        <v>0</v>
      </c>
      <c r="BB39" t="str">
        <f>IF($E39="",-1,'HCAD Raw'!AY39)</f>
        <v>2</v>
      </c>
      <c r="BC39" t="str">
        <f>IF($E39="",-1,'HCAD Raw'!AZ39)</f>
        <v>LTS 1 THRU 8 BLK 5</v>
      </c>
      <c r="BD39" t="str">
        <f>IF($E39="",-1,'HCAD Raw'!BA39)</f>
        <v>MAGNOLIA PARK SEC 2</v>
      </c>
      <c r="BE39" t="str">
        <f>IF($E39="",-1,'HCAD Raw'!BB39)</f>
        <v>6002</v>
      </c>
      <c r="BF39" t="str">
        <f>IF($E39="",-1,'HCAD Raw'!BC39)</f>
        <v>Inner Loop Southeast</v>
      </c>
      <c r="BG39" t="str">
        <f>IF($E39="",-1,'HCAD Raw'!BD39)</f>
        <v>140</v>
      </c>
      <c r="BH39" t="str">
        <f>IF($E39="",-1,'HCAD Raw'!BE39)</f>
        <v>1D Navigation, Harrisburg, Lawndale Areas</v>
      </c>
      <c r="BI39" t="str">
        <f>IF($E39="",-1,'HCAD Raw'!BF39)</f>
        <v>5915.20</v>
      </c>
      <c r="BJ39" t="str">
        <f>IF($E39="",-1,'HCAD Raw'!BG39)</f>
        <v>0</v>
      </c>
      <c r="BK39" t="str">
        <f>IF($E39="",-1,'HCAD Raw'!BH39)</f>
        <v>01</v>
      </c>
      <c r="BL39" t="str">
        <f>IF($E39="",-1,'HCAD Raw'!BI39)</f>
        <v>5556B</v>
      </c>
      <c r="BM39" t="str">
        <f>IF($E39="",-1,'HCAD Raw'!BJ39)</f>
        <v>495W</v>
      </c>
      <c r="BN39" t="str">
        <f>IF($E39="",-1,'HCAD Raw'!BK39)</f>
        <v>001 040 041 042 043 044 048 061 976</v>
      </c>
      <c r="BO39" t="str">
        <f>IF($E39="",-1,'HCAD Raw'!BL39)</f>
        <v>Real, Commercial</v>
      </c>
      <c r="BP39" t="str">
        <f>IF($E39="",-1,'HCAD Raw'!BM39)</f>
        <v>F1</v>
      </c>
      <c r="BQ39" t="str">
        <f>IF($E39="",-1,'HCAD Raw'!BN39)</f>
        <v>Real, Commercial</v>
      </c>
      <c r="BR39" t="str">
        <f>IF($E39="",-1,'HCAD Raw'!BO39)</f>
        <v>Warehouse</v>
      </c>
      <c r="BS39" t="str">
        <f>IF($E39="",-1,'HCAD Raw'!BP39)</f>
        <v>Shell, Industrial</v>
      </c>
      <c r="BT39" t="str">
        <f>IF($E39="",-1,'HCAD Raw'!BQ39)</f>
        <v>8002</v>
      </c>
      <c r="BU39" t="str">
        <f>IF($E39="",-1,'HCAD Raw'!BR39)</f>
        <v>Land Neighborhood Section 2</v>
      </c>
      <c r="BV39">
        <f>IF($E39="",-1,'HCAD Raw'!BS39)</f>
        <v>28000</v>
      </c>
      <c r="BW39" t="str">
        <f>IF($E39="",-1,'HCAD Raw'!BT39)</f>
        <v>SF</v>
      </c>
      <c r="BX39" t="str">
        <f>IF($E39="",-1,'HCAD Raw'!BU39)</f>
        <v>1.0000</v>
      </c>
      <c r="BY39" t="str">
        <f>IF($E39="",-1,'HCAD Raw'!BV39)</f>
        <v>1.0000</v>
      </c>
      <c r="BZ39" t="str">
        <f>IF($E39="",-1,'HCAD Raw'!BW39)</f>
        <v>1.0000</v>
      </c>
      <c r="CA39" t="str">
        <f>IF($E39="",-1,'HCAD Raw'!BX39)</f>
        <v>1.0000</v>
      </c>
      <c r="CB39">
        <f>IF($E39="",-1,'HCAD Raw'!BY39)</f>
        <v>9</v>
      </c>
      <c r="CC39">
        <f>IF($E39="",-1,'HCAD Raw'!BZ39)</f>
        <v>9</v>
      </c>
      <c r="CD39">
        <f>IF($E39="",-1,'HCAD Raw'!CA39)</f>
        <v>245000</v>
      </c>
      <c r="CE39">
        <f t="shared" si="74"/>
        <v>-1</v>
      </c>
      <c r="CF39" t="str">
        <f t="shared" si="75"/>
        <v>02509700000011</v>
      </c>
    </row>
    <row r="40" spans="3:84" x14ac:dyDescent="0.25">
      <c r="C40">
        <f t="shared" si="72"/>
        <v>36</v>
      </c>
      <c r="D40" t="str">
        <f t="shared" si="73"/>
        <v>02509700000012</v>
      </c>
      <c r="E40" t="str">
        <f>IF('HCAD Raw'!C40="",-1,'HCAD Raw'!C40)</f>
        <v>0250970000001</v>
      </c>
      <c r="F40" s="15" t="str">
        <f>IF(E40=-1,"",CONCATENATE(MID('HCAD Raw'!D40,6,2),"/",MID('HCAD Raw'!D40,9,2),"/",LEFT('HCAD Raw'!D40,4)))</f>
        <v>08/22/2008</v>
      </c>
      <c r="G40" t="str">
        <f>IF($E40="",-1,'HCAD Raw'!E40)</f>
        <v>EAST END HOLDINGS LTD</v>
      </c>
      <c r="H40">
        <f>IF($E40="",-1,'HCAD Raw'!F40)</f>
        <v>0</v>
      </c>
      <c r="I40" t="str">
        <f>IF($E40="",-1,'HCAD Raw'!G40)</f>
        <v>Avi</v>
      </c>
      <c r="J40" t="str">
        <f>IF($E40="",-1,'HCAD Raw'!H40)</f>
        <v>7647 HARRISBURG BLVD</v>
      </c>
      <c r="K40" t="str">
        <f>IF($E40="",-1,'HCAD Raw'!I40)</f>
        <v>HOUSTON</v>
      </c>
      <c r="L40" t="str">
        <f>IF($E40="",-1,'HCAD Raw'!J40)</f>
        <v>77012</v>
      </c>
      <c r="M40">
        <f>IF($E40="",-1,'HCAD Raw'!K40)</f>
        <v>370000</v>
      </c>
      <c r="N40">
        <f>IF($E40="",-1,'HCAD Raw'!L40)</f>
        <v>424848</v>
      </c>
      <c r="O40">
        <f>IF($E40="",-1,'HCAD Raw'!M40)</f>
        <v>390000</v>
      </c>
      <c r="P40">
        <f>IF($E40="",-1,'HCAD Raw'!N40)</f>
        <v>0</v>
      </c>
      <c r="Q40" t="e">
        <f>IF($E40="",-1,'HCAD Raw'!#REF!)</f>
        <v>#REF!</v>
      </c>
      <c r="R40" t="str">
        <f>IF($E40="",-1,'HCAD Raw'!O40)</f>
        <v>COMMERCIAL</v>
      </c>
      <c r="S40" t="str">
        <f>IF($E40="",-1,'HCAD Raw'!P40)</f>
        <v>2</v>
      </c>
      <c r="T40" t="str">
        <f>IF($E40="",-1,'HCAD Raw'!Q40)</f>
        <v>4399</v>
      </c>
      <c r="U40" t="str">
        <f>IF($E40="",-1,'HCAD Raw'!R40)</f>
        <v>8454</v>
      </c>
      <c r="V40" t="str">
        <f>IF($E40="",-1,'HCAD Raw'!S40)</f>
        <v>S</v>
      </c>
      <c r="W40" t="str">
        <f>IF($E40="",-1,'HCAD Raw'!T40)</f>
        <v>Open Steel Skeleton</v>
      </c>
      <c r="X40">
        <f>IF($E40="",-1,'HCAD Raw'!U40)</f>
        <v>56370</v>
      </c>
      <c r="Y40">
        <f>IF($E40="",-1,'HCAD Raw'!V40)</f>
        <v>0</v>
      </c>
      <c r="Z40">
        <f>IF($E40="",-1,'HCAD Raw'!W40)</f>
        <v>112740</v>
      </c>
      <c r="AA40">
        <f>IF($E40="",-1,'HCAD Raw'!X40)</f>
        <v>0</v>
      </c>
      <c r="AB40" t="str">
        <f>IF($E40="",-1,'HCAD Raw'!Y40)</f>
        <v>.500000</v>
      </c>
      <c r="AC40" t="str">
        <f>IF($E40="",-1,'HCAD Raw'!Z40)</f>
        <v>C</v>
      </c>
      <c r="AD40" t="str">
        <f>IF($E40="",-1,'HCAD Raw'!AA40)</f>
        <v>Average</v>
      </c>
      <c r="AE40" t="str">
        <f>IF($E40="",-1,'HCAD Raw'!AB40)</f>
        <v>1979</v>
      </c>
      <c r="AF40" t="str">
        <f>IF($E40="",-1,'HCAD Raw'!AC40)</f>
        <v>1979</v>
      </c>
      <c r="AG40" t="str">
        <f>IF($E40="",-1,'HCAD Raw'!AD40)</f>
        <v>0</v>
      </c>
      <c r="AH40" t="str">
        <f>IF($E40="",-1,'HCAD Raw'!AE40)</f>
        <v>1980</v>
      </c>
      <c r="AI40" t="str">
        <f>IF($E40="",-1,'HCAD Raw'!AF40)</f>
        <v>MAS</v>
      </c>
      <c r="AJ40" t="str">
        <f>IF($E40="",-1,'HCAD Raw'!AG40)</f>
        <v>01/01/2004</v>
      </c>
      <c r="AK40">
        <f>IF($E40="",-1,'HCAD Raw'!AH40)</f>
        <v>0</v>
      </c>
      <c r="AL40">
        <f>IF($E40="",-1,'HCAD Raw'!AI40)</f>
        <v>3000</v>
      </c>
      <c r="AM40">
        <f>IF($E40="",-1,'HCAD Raw'!AJ40)</f>
        <v>3000</v>
      </c>
      <c r="AN40">
        <f>IF($E40="",-1,'HCAD Raw'!AK40)</f>
        <v>0</v>
      </c>
      <c r="AO40">
        <f>IF($E40="",-1,'HCAD Raw'!AL40)</f>
        <v>0</v>
      </c>
      <c r="AP40">
        <f>IF($E40="",-1,'HCAD Raw'!AM40)</f>
        <v>0</v>
      </c>
      <c r="AQ40">
        <f>IF($E40="",-1,'HCAD Raw'!AN40)</f>
        <v>3000</v>
      </c>
      <c r="AR40">
        <f>IF($E40="",-1,'HCAD Raw'!AO40)</f>
        <v>230</v>
      </c>
      <c r="AS40">
        <f>IF($E40="",-1,'HCAD Raw'!AP40)</f>
        <v>1</v>
      </c>
      <c r="AT40">
        <f>IF($E40="",-1,'HCAD Raw'!AQ40)</f>
        <v>0</v>
      </c>
      <c r="AU40">
        <f>IF($E40="",-1,'HCAD Raw'!AR40)</f>
        <v>0</v>
      </c>
      <c r="AV40">
        <f>IF($E40="",-1,'HCAD Raw'!AS40)</f>
        <v>0</v>
      </c>
      <c r="AW40">
        <f>IF($E40="",-1,'HCAD Raw'!AT40)</f>
        <v>0</v>
      </c>
      <c r="AX40">
        <f>IF($E40="",-1,'HCAD Raw'!AU40)</f>
        <v>0</v>
      </c>
      <c r="AY40">
        <f>IF($E40="",-1,'HCAD Raw'!AV40)</f>
        <v>0</v>
      </c>
      <c r="AZ40">
        <f>IF($E40="",-1,'HCAD Raw'!AW40)</f>
        <v>0</v>
      </c>
      <c r="BA40">
        <f>IF($E40="",-1,'HCAD Raw'!AX40)</f>
        <v>0</v>
      </c>
      <c r="BB40" t="str">
        <f>IF($E40="",-1,'HCAD Raw'!AY40)</f>
        <v>2</v>
      </c>
      <c r="BC40" t="str">
        <f>IF($E40="",-1,'HCAD Raw'!AZ40)</f>
        <v>LTS 1 THRU 8 BLK 5</v>
      </c>
      <c r="BD40" t="str">
        <f>IF($E40="",-1,'HCAD Raw'!BA40)</f>
        <v>MAGNOLIA PARK SEC 2</v>
      </c>
      <c r="BE40" t="str">
        <f>IF($E40="",-1,'HCAD Raw'!BB40)</f>
        <v>6002</v>
      </c>
      <c r="BF40" t="str">
        <f>IF($E40="",-1,'HCAD Raw'!BC40)</f>
        <v>Inner Loop Southeast</v>
      </c>
      <c r="BG40" t="str">
        <f>IF($E40="",-1,'HCAD Raw'!BD40)</f>
        <v>140</v>
      </c>
      <c r="BH40" t="str">
        <f>IF($E40="",-1,'HCAD Raw'!BE40)</f>
        <v>1D Navigation, Harrisburg, Lawndale Areas</v>
      </c>
      <c r="BI40" t="str">
        <f>IF($E40="",-1,'HCAD Raw'!BF40)</f>
        <v>5915.20</v>
      </c>
      <c r="BJ40" t="str">
        <f>IF($E40="",-1,'HCAD Raw'!BG40)</f>
        <v>0</v>
      </c>
      <c r="BK40" t="str">
        <f>IF($E40="",-1,'HCAD Raw'!BH40)</f>
        <v>01</v>
      </c>
      <c r="BL40" t="str">
        <f>IF($E40="",-1,'HCAD Raw'!BI40)</f>
        <v>5556B</v>
      </c>
      <c r="BM40" t="str">
        <f>IF($E40="",-1,'HCAD Raw'!BJ40)</f>
        <v>495W</v>
      </c>
      <c r="BN40" t="str">
        <f>IF($E40="",-1,'HCAD Raw'!BK40)</f>
        <v>001 040 041 042 043 044 048 061 976</v>
      </c>
      <c r="BO40" t="str">
        <f>IF($E40="",-1,'HCAD Raw'!BL40)</f>
        <v>Real, Commercial</v>
      </c>
      <c r="BP40" t="str">
        <f>IF($E40="",-1,'HCAD Raw'!BM40)</f>
        <v>F1</v>
      </c>
      <c r="BQ40" t="str">
        <f>IF($E40="",-1,'HCAD Raw'!BN40)</f>
        <v>Real, Commercial</v>
      </c>
      <c r="BR40" t="str">
        <f>IF($E40="",-1,'HCAD Raw'!BO40)</f>
        <v>Warehouse - Metallic</v>
      </c>
      <c r="BS40" t="str">
        <f>IF($E40="",-1,'HCAD Raw'!BP40)</f>
        <v>Shell, Industrial</v>
      </c>
      <c r="BT40" t="str">
        <f>IF($E40="",-1,'HCAD Raw'!BQ40)</f>
        <v>8002</v>
      </c>
      <c r="BU40" t="str">
        <f>IF($E40="",-1,'HCAD Raw'!BR40)</f>
        <v>Land Neighborhood Section 2</v>
      </c>
      <c r="BV40">
        <f>IF($E40="",-1,'HCAD Raw'!BS40)</f>
        <v>28000</v>
      </c>
      <c r="BW40" t="str">
        <f>IF($E40="",-1,'HCAD Raw'!BT40)</f>
        <v>SF</v>
      </c>
      <c r="BX40" t="str">
        <f>IF($E40="",-1,'HCAD Raw'!BU40)</f>
        <v>1.0000</v>
      </c>
      <c r="BY40" t="str">
        <f>IF($E40="",-1,'HCAD Raw'!BV40)</f>
        <v>1.0000</v>
      </c>
      <c r="BZ40" t="str">
        <f>IF($E40="",-1,'HCAD Raw'!BW40)</f>
        <v>1.0000</v>
      </c>
      <c r="CA40" t="str">
        <f>IF($E40="",-1,'HCAD Raw'!BX40)</f>
        <v>1.0000</v>
      </c>
      <c r="CB40">
        <f>IF($E40="",-1,'HCAD Raw'!BY40)</f>
        <v>9</v>
      </c>
      <c r="CC40">
        <f>IF($E40="",-1,'HCAD Raw'!BZ40)</f>
        <v>9</v>
      </c>
      <c r="CD40">
        <f>IF($E40="",-1,'HCAD Raw'!CA40)</f>
        <v>245000</v>
      </c>
      <c r="CE40">
        <f t="shared" si="74"/>
        <v>-1</v>
      </c>
      <c r="CF40" t="str">
        <f t="shared" si="75"/>
        <v>02509700000012</v>
      </c>
    </row>
    <row r="41" spans="3:84" x14ac:dyDescent="0.25">
      <c r="C41">
        <f t="shared" si="72"/>
        <v>37</v>
      </c>
      <c r="D41" t="str">
        <f t="shared" si="73"/>
        <v>02509700000013</v>
      </c>
      <c r="E41" t="str">
        <f>IF('HCAD Raw'!C41="",-1,'HCAD Raw'!C41)</f>
        <v>0250970000001</v>
      </c>
      <c r="F41" s="15" t="str">
        <f>IF(E41=-1,"",CONCATENATE(MID('HCAD Raw'!D41,6,2),"/",MID('HCAD Raw'!D41,9,2),"/",LEFT('HCAD Raw'!D41,4)))</f>
        <v>08/22/2008</v>
      </c>
      <c r="G41" t="str">
        <f>IF($E41="",-1,'HCAD Raw'!E41)</f>
        <v>EAST END HOLDINGS LTD</v>
      </c>
      <c r="H41">
        <f>IF($E41="",-1,'HCAD Raw'!F41)</f>
        <v>0</v>
      </c>
      <c r="I41" t="str">
        <f>IF($E41="",-1,'HCAD Raw'!G41)</f>
        <v>Avi</v>
      </c>
      <c r="J41" t="str">
        <f>IF($E41="",-1,'HCAD Raw'!H41)</f>
        <v>7647 HARRISBURG BLVD</v>
      </c>
      <c r="K41" t="str">
        <f>IF($E41="",-1,'HCAD Raw'!I41)</f>
        <v>HOUSTON</v>
      </c>
      <c r="L41" t="str">
        <f>IF($E41="",-1,'HCAD Raw'!J41)</f>
        <v>77012</v>
      </c>
      <c r="M41">
        <f>IF($E41="",-1,'HCAD Raw'!K41)</f>
        <v>370000</v>
      </c>
      <c r="N41">
        <f>IF($E41="",-1,'HCAD Raw'!L41)</f>
        <v>424848</v>
      </c>
      <c r="O41">
        <f>IF($E41="",-1,'HCAD Raw'!M41)</f>
        <v>390000</v>
      </c>
      <c r="P41">
        <f>IF($E41="",-1,'HCAD Raw'!N41)</f>
        <v>0</v>
      </c>
      <c r="Q41" t="e">
        <f>IF($E41="",-1,'HCAD Raw'!#REF!)</f>
        <v>#REF!</v>
      </c>
      <c r="R41" t="str">
        <f>IF($E41="",-1,'HCAD Raw'!O41)</f>
        <v>COMMERCIAL</v>
      </c>
      <c r="S41" t="str">
        <f>IF($E41="",-1,'HCAD Raw'!P41)</f>
        <v>3</v>
      </c>
      <c r="T41" t="str">
        <f>IF($E41="",-1,'HCAD Raw'!Q41)</f>
        <v>4399</v>
      </c>
      <c r="U41" t="str">
        <f>IF($E41="",-1,'HCAD Raw'!R41)</f>
        <v>8454</v>
      </c>
      <c r="V41" t="str">
        <f>IF($E41="",-1,'HCAD Raw'!S41)</f>
        <v>S</v>
      </c>
      <c r="W41" t="str">
        <f>IF($E41="",-1,'HCAD Raw'!T41)</f>
        <v>Open Steel Skeleton</v>
      </c>
      <c r="X41">
        <f>IF($E41="",-1,'HCAD Raw'!U41)</f>
        <v>71872</v>
      </c>
      <c r="Y41">
        <f>IF($E41="",-1,'HCAD Raw'!V41)</f>
        <v>0</v>
      </c>
      <c r="Z41">
        <f>IF($E41="",-1,'HCAD Raw'!W41)</f>
        <v>140925</v>
      </c>
      <c r="AA41">
        <f>IF($E41="",-1,'HCAD Raw'!X41)</f>
        <v>0</v>
      </c>
      <c r="AB41" t="str">
        <f>IF($E41="",-1,'HCAD Raw'!Y41)</f>
        <v>.490000</v>
      </c>
      <c r="AC41" t="str">
        <f>IF($E41="",-1,'HCAD Raw'!Z41)</f>
        <v>C</v>
      </c>
      <c r="AD41" t="str">
        <f>IF($E41="",-1,'HCAD Raw'!AA41)</f>
        <v>Average</v>
      </c>
      <c r="AE41" t="str">
        <f>IF($E41="",-1,'HCAD Raw'!AB41)</f>
        <v>1981</v>
      </c>
      <c r="AF41" t="str">
        <f>IF($E41="",-1,'HCAD Raw'!AC41)</f>
        <v>1981</v>
      </c>
      <c r="AG41" t="str">
        <f>IF($E41="",-1,'HCAD Raw'!AD41)</f>
        <v>0</v>
      </c>
      <c r="AH41" t="str">
        <f>IF($E41="",-1,'HCAD Raw'!AE41)</f>
        <v>1982</v>
      </c>
      <c r="AI41">
        <f>IF($E41="",-1,'HCAD Raw'!AF41)</f>
        <v>0</v>
      </c>
      <c r="AJ41" t="str">
        <f>IF($E41="",-1,'HCAD Raw'!AG41)</f>
        <v>01/01/1997</v>
      </c>
      <c r="AK41">
        <f>IF($E41="",-1,'HCAD Raw'!AH41)</f>
        <v>0</v>
      </c>
      <c r="AL41">
        <f>IF($E41="",-1,'HCAD Raw'!AI41)</f>
        <v>3750</v>
      </c>
      <c r="AM41">
        <f>IF($E41="",-1,'HCAD Raw'!AJ41)</f>
        <v>3750</v>
      </c>
      <c r="AN41">
        <f>IF($E41="",-1,'HCAD Raw'!AK41)</f>
        <v>0</v>
      </c>
      <c r="AO41">
        <f>IF($E41="",-1,'HCAD Raw'!AL41)</f>
        <v>0</v>
      </c>
      <c r="AP41">
        <f>IF($E41="",-1,'HCAD Raw'!AM41)</f>
        <v>0</v>
      </c>
      <c r="AQ41">
        <f>IF($E41="",-1,'HCAD Raw'!AN41)</f>
        <v>3750</v>
      </c>
      <c r="AR41">
        <f>IF($E41="",-1,'HCAD Raw'!AO41)</f>
        <v>250</v>
      </c>
      <c r="AS41">
        <f>IF($E41="",-1,'HCAD Raw'!AP41)</f>
        <v>1</v>
      </c>
      <c r="AT41">
        <f>IF($E41="",-1,'HCAD Raw'!AQ41)</f>
        <v>0</v>
      </c>
      <c r="AU41">
        <f>IF($E41="",-1,'HCAD Raw'!AR41)</f>
        <v>0</v>
      </c>
      <c r="AV41">
        <f>IF($E41="",-1,'HCAD Raw'!AS41)</f>
        <v>0</v>
      </c>
      <c r="AW41">
        <f>IF($E41="",-1,'HCAD Raw'!AT41)</f>
        <v>0</v>
      </c>
      <c r="AX41">
        <f>IF($E41="",-1,'HCAD Raw'!AU41)</f>
        <v>0</v>
      </c>
      <c r="AY41">
        <f>IF($E41="",-1,'HCAD Raw'!AV41)</f>
        <v>0</v>
      </c>
      <c r="AZ41">
        <f>IF($E41="",-1,'HCAD Raw'!AW41)</f>
        <v>0</v>
      </c>
      <c r="BA41">
        <f>IF($E41="",-1,'HCAD Raw'!AX41)</f>
        <v>0</v>
      </c>
      <c r="BB41" t="str">
        <f>IF($E41="",-1,'HCAD Raw'!AY41)</f>
        <v>2</v>
      </c>
      <c r="BC41" t="str">
        <f>IF($E41="",-1,'HCAD Raw'!AZ41)</f>
        <v>LTS 1 THRU 8 BLK 5</v>
      </c>
      <c r="BD41" t="str">
        <f>IF($E41="",-1,'HCAD Raw'!BA41)</f>
        <v>MAGNOLIA PARK SEC 2</v>
      </c>
      <c r="BE41" t="str">
        <f>IF($E41="",-1,'HCAD Raw'!BB41)</f>
        <v>6002</v>
      </c>
      <c r="BF41" t="str">
        <f>IF($E41="",-1,'HCAD Raw'!BC41)</f>
        <v>Inner Loop Southeast</v>
      </c>
      <c r="BG41" t="str">
        <f>IF($E41="",-1,'HCAD Raw'!BD41)</f>
        <v>140</v>
      </c>
      <c r="BH41" t="str">
        <f>IF($E41="",-1,'HCAD Raw'!BE41)</f>
        <v>1D Navigation, Harrisburg, Lawndale Areas</v>
      </c>
      <c r="BI41" t="str">
        <f>IF($E41="",-1,'HCAD Raw'!BF41)</f>
        <v>5915.20</v>
      </c>
      <c r="BJ41" t="str">
        <f>IF($E41="",-1,'HCAD Raw'!BG41)</f>
        <v>0</v>
      </c>
      <c r="BK41" t="str">
        <f>IF($E41="",-1,'HCAD Raw'!BH41)</f>
        <v>01</v>
      </c>
      <c r="BL41" t="str">
        <f>IF($E41="",-1,'HCAD Raw'!BI41)</f>
        <v>5556B</v>
      </c>
      <c r="BM41" t="str">
        <f>IF($E41="",-1,'HCAD Raw'!BJ41)</f>
        <v>495W</v>
      </c>
      <c r="BN41" t="str">
        <f>IF($E41="",-1,'HCAD Raw'!BK41)</f>
        <v>001 040 041 042 043 044 048 061 976</v>
      </c>
      <c r="BO41" t="str">
        <f>IF($E41="",-1,'HCAD Raw'!BL41)</f>
        <v>Real, Commercial</v>
      </c>
      <c r="BP41" t="str">
        <f>IF($E41="",-1,'HCAD Raw'!BM41)</f>
        <v>F1</v>
      </c>
      <c r="BQ41" t="str">
        <f>IF($E41="",-1,'HCAD Raw'!BN41)</f>
        <v>Real, Commercial</v>
      </c>
      <c r="BR41" t="str">
        <f>IF($E41="",-1,'HCAD Raw'!BO41)</f>
        <v>Warehouse - Metallic</v>
      </c>
      <c r="BS41" t="str">
        <f>IF($E41="",-1,'HCAD Raw'!BP41)</f>
        <v>Shell, Industrial</v>
      </c>
      <c r="BT41" t="str">
        <f>IF($E41="",-1,'HCAD Raw'!BQ41)</f>
        <v>8002</v>
      </c>
      <c r="BU41" t="str">
        <f>IF($E41="",-1,'HCAD Raw'!BR41)</f>
        <v>Land Neighborhood Section 2</v>
      </c>
      <c r="BV41">
        <f>IF($E41="",-1,'HCAD Raw'!BS41)</f>
        <v>28000</v>
      </c>
      <c r="BW41" t="str">
        <f>IF($E41="",-1,'HCAD Raw'!BT41)</f>
        <v>SF</v>
      </c>
      <c r="BX41" t="str">
        <f>IF($E41="",-1,'HCAD Raw'!BU41)</f>
        <v>1.0000</v>
      </c>
      <c r="BY41" t="str">
        <f>IF($E41="",-1,'HCAD Raw'!BV41)</f>
        <v>1.0000</v>
      </c>
      <c r="BZ41" t="str">
        <f>IF($E41="",-1,'HCAD Raw'!BW41)</f>
        <v>1.0000</v>
      </c>
      <c r="CA41" t="str">
        <f>IF($E41="",-1,'HCAD Raw'!BX41)</f>
        <v>1.0000</v>
      </c>
      <c r="CB41">
        <f>IF($E41="",-1,'HCAD Raw'!BY41)</f>
        <v>9</v>
      </c>
      <c r="CC41">
        <f>IF($E41="",-1,'HCAD Raw'!BZ41)</f>
        <v>9</v>
      </c>
      <c r="CD41">
        <f>IF($E41="",-1,'HCAD Raw'!CA41)</f>
        <v>245000</v>
      </c>
      <c r="CE41">
        <f t="shared" si="74"/>
        <v>-1</v>
      </c>
      <c r="CF41" t="str">
        <f t="shared" si="75"/>
        <v>02509700000013</v>
      </c>
    </row>
    <row r="42" spans="3:84" x14ac:dyDescent="0.25">
      <c r="C42">
        <f t="shared" si="72"/>
        <v>38</v>
      </c>
      <c r="D42" t="str">
        <f t="shared" si="73"/>
        <v>02511100000011</v>
      </c>
      <c r="E42" t="str">
        <f>IF('HCAD Raw'!C42="",-1,'HCAD Raw'!C42)</f>
        <v>0251110000001</v>
      </c>
      <c r="F42" s="15" t="str">
        <f>IF(E42=-1,"",CONCATENATE(MID('HCAD Raw'!D42,6,2),"/",MID('HCAD Raw'!D42,9,2),"/",LEFT('HCAD Raw'!D42,4)))</f>
        <v>01/20/2014</v>
      </c>
      <c r="G42" t="str">
        <f>IF($E42="",-1,'HCAD Raw'!E42)</f>
        <v>IBIZA PLAZA DE MAGNOLIA LTD</v>
      </c>
      <c r="H42" t="str">
        <f>IF($E42="",-1,'HCAD Raw'!F42)</f>
        <v>PLAZA DE MAGNOLIA</v>
      </c>
      <c r="I42" t="str">
        <f>IF($E42="",-1,'HCAD Raw'!G42)</f>
        <v>Guttman</v>
      </c>
      <c r="J42" t="str">
        <f>IF($E42="",-1,'HCAD Raw'!H42)</f>
        <v>7310 SHERMAN ST 84</v>
      </c>
      <c r="K42" t="str">
        <f>IF($E42="",-1,'HCAD Raw'!I42)</f>
        <v>HOUSTON</v>
      </c>
      <c r="L42" t="str">
        <f>IF($E42="",-1,'HCAD Raw'!J42)</f>
        <v>77011</v>
      </c>
      <c r="M42">
        <f>IF($E42="",-1,'HCAD Raw'!K42)</f>
        <v>2355000</v>
      </c>
      <c r="N42">
        <f>IF($E42="",-1,'HCAD Raw'!L42)</f>
        <v>2868273</v>
      </c>
      <c r="O42">
        <f>IF($E42="",-1,'HCAD Raw'!M42)</f>
        <v>2667200</v>
      </c>
      <c r="P42">
        <f>IF($E42="",-1,'HCAD Raw'!N42)</f>
        <v>0</v>
      </c>
      <c r="Q42" t="e">
        <f>IF($E42="",-1,'HCAD Raw'!#REF!)</f>
        <v>#REF!</v>
      </c>
      <c r="R42" t="str">
        <f>IF($E42="",-1,'HCAD Raw'!O42)</f>
        <v>COMMERCIAL</v>
      </c>
      <c r="S42" t="str">
        <f>IF($E42="",-1,'HCAD Raw'!P42)</f>
        <v>1</v>
      </c>
      <c r="T42" t="str">
        <f>IF($E42="",-1,'HCAD Raw'!Q42)</f>
        <v>4222</v>
      </c>
      <c r="U42" t="str">
        <f>IF($E42="",-1,'HCAD Raw'!R42)</f>
        <v>8352</v>
      </c>
      <c r="V42" t="str">
        <f>IF($E42="",-1,'HCAD Raw'!S42)</f>
        <v>D</v>
      </c>
      <c r="W42" t="str">
        <f>IF($E42="",-1,'HCAD Raw'!T42)</f>
        <v>Wood or Light Steel</v>
      </c>
      <c r="X42">
        <f>IF($E42="",-1,'HCAD Raw'!U42)</f>
        <v>0</v>
      </c>
      <c r="Y42">
        <f>IF($E42="",-1,'HCAD Raw'!V42)</f>
        <v>0</v>
      </c>
      <c r="Z42">
        <f>IF($E42="",-1,'HCAD Raw'!W42)</f>
        <v>1852526</v>
      </c>
      <c r="AA42">
        <f>IF($E42="",-1,'HCAD Raw'!X42)</f>
        <v>0</v>
      </c>
      <c r="AB42" t="str">
        <f>IF($E42="",-1,'HCAD Raw'!Y42)</f>
        <v>.390000</v>
      </c>
      <c r="AC42" t="str">
        <f>IF($E42="",-1,'HCAD Raw'!Z42)</f>
        <v>C</v>
      </c>
      <c r="AD42" t="str">
        <f>IF($E42="",-1,'HCAD Raw'!AA42)</f>
        <v>Average</v>
      </c>
      <c r="AE42" t="str">
        <f>IF($E42="",-1,'HCAD Raw'!AB42)</f>
        <v>1996</v>
      </c>
      <c r="AF42" t="str">
        <f>IF($E42="",-1,'HCAD Raw'!AC42)</f>
        <v>1996</v>
      </c>
      <c r="AG42" t="str">
        <f>IF($E42="",-1,'HCAD Raw'!AD42)</f>
        <v>0</v>
      </c>
      <c r="AH42" t="str">
        <f>IF($E42="",-1,'HCAD Raw'!AE42)</f>
        <v>1997</v>
      </c>
      <c r="AI42" t="str">
        <f>IF($E42="",-1,'HCAD Raw'!AF42)</f>
        <v>HTS</v>
      </c>
      <c r="AJ42" t="str">
        <f>IF($E42="",-1,'HCAD Raw'!AG42)</f>
        <v>01/01/2004</v>
      </c>
      <c r="AK42" t="str">
        <f>IF($E42="",-1,'HCAD Raw'!AH42)</f>
        <v>PLAZA DE MAGNOLIA</v>
      </c>
      <c r="AL42">
        <f>IF($E42="",-1,'HCAD Raw'!AI42)</f>
        <v>25201</v>
      </c>
      <c r="AM42">
        <f>IF($E42="",-1,'HCAD Raw'!AJ42)</f>
        <v>25201</v>
      </c>
      <c r="AN42">
        <f>IF($E42="",-1,'HCAD Raw'!AK42)</f>
        <v>0</v>
      </c>
      <c r="AO42">
        <f>IF($E42="",-1,'HCAD Raw'!AL42)</f>
        <v>0</v>
      </c>
      <c r="AP42">
        <f>IF($E42="",-1,'HCAD Raw'!AM42)</f>
        <v>0</v>
      </c>
      <c r="AQ42">
        <f>IF($E42="",-1,'HCAD Raw'!AN42)</f>
        <v>25201</v>
      </c>
      <c r="AR42">
        <f>IF($E42="",-1,'HCAD Raw'!AO42)</f>
        <v>0</v>
      </c>
      <c r="AS42">
        <f>IF($E42="",-1,'HCAD Raw'!AP42)</f>
        <v>1</v>
      </c>
      <c r="AT42" t="str">
        <f>IF($E42="",-1,'HCAD Raw'!AQ42)</f>
        <v>18</v>
      </c>
      <c r="AU42" t="str">
        <f>IF($E42="",-1,'HCAD Raw'!AR42)</f>
        <v>Apartments - Tax Credit Housing</v>
      </c>
      <c r="AV42">
        <f>IF($E42="",-1,'HCAD Raw'!AS42)</f>
        <v>0</v>
      </c>
      <c r="AW42" t="str">
        <f>IF($E42="",-1,'HCAD Raw'!AT42)</f>
        <v>84</v>
      </c>
      <c r="AX42">
        <f>IF($E42="",-1,'HCAD Raw'!AU42)</f>
        <v>77640</v>
      </c>
      <c r="AY42">
        <f>IF($E42="",-1,'HCAD Raw'!AV42)</f>
        <v>0</v>
      </c>
      <c r="AZ42">
        <f>IF($E42="",-1,'HCAD Raw'!AW42)</f>
        <v>0</v>
      </c>
      <c r="BA42">
        <f>IF($E42="",-1,'HCAD Raw'!AX42)</f>
        <v>969724</v>
      </c>
      <c r="BB42" t="str">
        <f>IF($E42="",-1,'HCAD Raw'!AY42)</f>
        <v>12</v>
      </c>
      <c r="BC42" t="str">
        <f>IF($E42="",-1,'HCAD Raw'!AZ42)</f>
        <v>LTS 1 THRU 33 &amp; 35 THRU 47 BLK 18 &amp;</v>
      </c>
      <c r="BD42" t="str">
        <f>IF($E42="",-1,'HCAD Raw'!BA42)</f>
        <v>LTS 6 THRU 12 BLK 28</v>
      </c>
      <c r="BE42" t="str">
        <f>IF($E42="",-1,'HCAD Raw'!BB42)</f>
        <v>1812</v>
      </c>
      <c r="BF42" t="str">
        <f>IF($E42="",-1,'HCAD Raw'!BC42)</f>
        <v>U of H/ I-45 South</v>
      </c>
      <c r="BG42" t="str">
        <f>IF($E42="",-1,'HCAD Raw'!BD42)</f>
        <v>140</v>
      </c>
      <c r="BH42" t="str">
        <f>IF($E42="",-1,'HCAD Raw'!BE42)</f>
        <v>1D Navigation, Harrisburg, Lawndale Areas</v>
      </c>
      <c r="BI42" t="str">
        <f>IF($E42="",-1,'HCAD Raw'!BF42)</f>
        <v>5915.20</v>
      </c>
      <c r="BJ42" t="str">
        <f>IF($E42="",-1,'HCAD Raw'!BG42)</f>
        <v>0</v>
      </c>
      <c r="BK42" t="str">
        <f>IF($E42="",-1,'HCAD Raw'!BH42)</f>
        <v>01</v>
      </c>
      <c r="BL42" t="str">
        <f>IF($E42="",-1,'HCAD Raw'!BI42)</f>
        <v>5556B</v>
      </c>
      <c r="BM42" t="str">
        <f>IF($E42="",-1,'HCAD Raw'!BJ42)</f>
        <v>495W</v>
      </c>
      <c r="BN42" t="str">
        <f>IF($E42="",-1,'HCAD Raw'!BK42)</f>
        <v>001 040 041 042 043 044 048 061 976</v>
      </c>
      <c r="BO42" t="str">
        <f>IF($E42="",-1,'HCAD Raw'!BL42)</f>
        <v>Real, Residential, Multi-Family</v>
      </c>
      <c r="BP42" t="str">
        <f>IF($E42="",-1,'HCAD Raw'!BM42)</f>
        <v>B1</v>
      </c>
      <c r="BQ42" t="str">
        <f>IF($E42="",-1,'HCAD Raw'!BN42)</f>
        <v>Real, Residential, Multi-Family</v>
      </c>
      <c r="BR42" t="str">
        <f>IF($E42="",-1,'HCAD Raw'!BO42)</f>
        <v>Apartment - Tax Credit</v>
      </c>
      <c r="BS42" t="str">
        <f>IF($E42="",-1,'HCAD Raw'!BP42)</f>
        <v>Multiple Res (Low Rise)</v>
      </c>
      <c r="BT42" t="str">
        <f>IF($E42="",-1,'HCAD Raw'!BQ42)</f>
        <v>8003</v>
      </c>
      <c r="BU42" t="str">
        <f>IF($E42="",-1,'HCAD Raw'!BR42)</f>
        <v>Land Neighborhood Section 3</v>
      </c>
      <c r="BV42">
        <f>IF($E42="",-1,'HCAD Raw'!BS42)</f>
        <v>133707</v>
      </c>
      <c r="BW42" t="str">
        <f>IF($E42="",-1,'HCAD Raw'!BT42)</f>
        <v>SF</v>
      </c>
      <c r="BX42" t="str">
        <f>IF($E42="",-1,'HCAD Raw'!BU42)</f>
        <v>1.0000</v>
      </c>
      <c r="BY42" t="str">
        <f>IF($E42="",-1,'HCAD Raw'!BV42)</f>
        <v>1.0000</v>
      </c>
      <c r="BZ42" t="str">
        <f>IF($E42="",-1,'HCAD Raw'!BW42)</f>
        <v>1.0000</v>
      </c>
      <c r="CA42" t="str">
        <f>IF($E42="",-1,'HCAD Raw'!BX42)</f>
        <v>1.0000</v>
      </c>
      <c r="CB42">
        <f>IF($E42="",-1,'HCAD Raw'!BY42)</f>
        <v>6</v>
      </c>
      <c r="CC42">
        <f>IF($E42="",-1,'HCAD Raw'!BZ42)</f>
        <v>6</v>
      </c>
      <c r="CD42">
        <f>IF($E42="",-1,'HCAD Raw'!CA42)</f>
        <v>802242</v>
      </c>
      <c r="CE42" t="str">
        <f t="shared" si="74"/>
        <v>02511100000011</v>
      </c>
      <c r="CF42">
        <f t="shared" si="75"/>
        <v>-1</v>
      </c>
    </row>
    <row r="43" spans="3:84" x14ac:dyDescent="0.25">
      <c r="C43">
        <f t="shared" si="72"/>
        <v>39</v>
      </c>
      <c r="D43" t="str">
        <f t="shared" si="73"/>
        <v>02511100000012</v>
      </c>
      <c r="E43" t="str">
        <f>IF('HCAD Raw'!C43="",-1,'HCAD Raw'!C43)</f>
        <v>0251110000001</v>
      </c>
      <c r="F43" s="15" t="str">
        <f>IF(E43=-1,"",CONCATENATE(MID('HCAD Raw'!D43,6,2),"/",MID('HCAD Raw'!D43,9,2),"/",LEFT('HCAD Raw'!D43,4)))</f>
        <v>01/20/2014</v>
      </c>
      <c r="G43" t="str">
        <f>IF($E43="",-1,'HCAD Raw'!E43)</f>
        <v>IBIZA PLAZA DE MAGNOLIA LTD</v>
      </c>
      <c r="H43" t="str">
        <f>IF($E43="",-1,'HCAD Raw'!F43)</f>
        <v>PLAZA DE MAGNOLIA</v>
      </c>
      <c r="I43" t="str">
        <f>IF($E43="",-1,'HCAD Raw'!G43)</f>
        <v>Guttman</v>
      </c>
      <c r="J43" t="str">
        <f>IF($E43="",-1,'HCAD Raw'!H43)</f>
        <v>7310 SHERMAN ST 84</v>
      </c>
      <c r="K43" t="str">
        <f>IF($E43="",-1,'HCAD Raw'!I43)</f>
        <v>HOUSTON</v>
      </c>
      <c r="L43" t="str">
        <f>IF($E43="",-1,'HCAD Raw'!J43)</f>
        <v>77011</v>
      </c>
      <c r="M43">
        <f>IF($E43="",-1,'HCAD Raw'!K43)</f>
        <v>2355000</v>
      </c>
      <c r="N43">
        <f>IF($E43="",-1,'HCAD Raw'!L43)</f>
        <v>2868273</v>
      </c>
      <c r="O43">
        <f>IF($E43="",-1,'HCAD Raw'!M43)</f>
        <v>2667200</v>
      </c>
      <c r="P43">
        <f>IF($E43="",-1,'HCAD Raw'!N43)</f>
        <v>0</v>
      </c>
      <c r="Q43" t="e">
        <f>IF($E43="",-1,'HCAD Raw'!#REF!)</f>
        <v>#REF!</v>
      </c>
      <c r="R43" t="str">
        <f>IF($E43="",-1,'HCAD Raw'!O43)</f>
        <v>COMMERCIAL</v>
      </c>
      <c r="S43" t="str">
        <f>IF($E43="",-1,'HCAD Raw'!P43)</f>
        <v>2</v>
      </c>
      <c r="T43" t="str">
        <f>IF($E43="",-1,'HCAD Raw'!Q43)</f>
        <v>4222</v>
      </c>
      <c r="U43" t="str">
        <f>IF($E43="",-1,'HCAD Raw'!R43)</f>
        <v>8352</v>
      </c>
      <c r="V43" t="str">
        <f>IF($E43="",-1,'HCAD Raw'!S43)</f>
        <v>D</v>
      </c>
      <c r="W43" t="str">
        <f>IF($E43="",-1,'HCAD Raw'!T43)</f>
        <v>Wood or Light Steel</v>
      </c>
      <c r="X43">
        <f>IF($E43="",-1,'HCAD Raw'!U43)</f>
        <v>0</v>
      </c>
      <c r="Y43">
        <f>IF($E43="",-1,'HCAD Raw'!V43)</f>
        <v>0</v>
      </c>
      <c r="Z43">
        <f>IF($E43="",-1,'HCAD Raw'!W43)</f>
        <v>1769312</v>
      </c>
      <c r="AA43">
        <f>IF($E43="",-1,'HCAD Raw'!X43)</f>
        <v>0</v>
      </c>
      <c r="AB43" t="str">
        <f>IF($E43="",-1,'HCAD Raw'!Y43)</f>
        <v>.390000</v>
      </c>
      <c r="AC43" t="str">
        <f>IF($E43="",-1,'HCAD Raw'!Z43)</f>
        <v>C</v>
      </c>
      <c r="AD43" t="str">
        <f>IF($E43="",-1,'HCAD Raw'!AA43)</f>
        <v>Average</v>
      </c>
      <c r="AE43" t="str">
        <f>IF($E43="",-1,'HCAD Raw'!AB43)</f>
        <v>1996</v>
      </c>
      <c r="AF43" t="str">
        <f>IF($E43="",-1,'HCAD Raw'!AC43)</f>
        <v>1996</v>
      </c>
      <c r="AG43" t="str">
        <f>IF($E43="",-1,'HCAD Raw'!AD43)</f>
        <v>0</v>
      </c>
      <c r="AH43" t="str">
        <f>IF($E43="",-1,'HCAD Raw'!AE43)</f>
        <v>1997</v>
      </c>
      <c r="AI43">
        <f>IF($E43="",-1,'HCAD Raw'!AF43)</f>
        <v>0</v>
      </c>
      <c r="AJ43" t="str">
        <f>IF($E43="",-1,'HCAD Raw'!AG43)</f>
        <v>01/01/1997</v>
      </c>
      <c r="AK43">
        <f>IF($E43="",-1,'HCAD Raw'!AH43)</f>
        <v>0</v>
      </c>
      <c r="AL43">
        <f>IF($E43="",-1,'HCAD Raw'!AI43)</f>
        <v>24069</v>
      </c>
      <c r="AM43">
        <f>IF($E43="",-1,'HCAD Raw'!AJ43)</f>
        <v>24069</v>
      </c>
      <c r="AN43">
        <f>IF($E43="",-1,'HCAD Raw'!AK43)</f>
        <v>0</v>
      </c>
      <c r="AO43">
        <f>IF($E43="",-1,'HCAD Raw'!AL43)</f>
        <v>0</v>
      </c>
      <c r="AP43">
        <f>IF($E43="",-1,'HCAD Raw'!AM43)</f>
        <v>0</v>
      </c>
      <c r="AQ43">
        <f>IF($E43="",-1,'HCAD Raw'!AN43)</f>
        <v>24069</v>
      </c>
      <c r="AR43">
        <f>IF($E43="",-1,'HCAD Raw'!AO43)</f>
        <v>0</v>
      </c>
      <c r="AS43">
        <f>IF($E43="",-1,'HCAD Raw'!AP43)</f>
        <v>1</v>
      </c>
      <c r="AT43" t="str">
        <f>IF($E43="",-1,'HCAD Raw'!AQ43)</f>
        <v>18</v>
      </c>
      <c r="AU43" t="str">
        <f>IF($E43="",-1,'HCAD Raw'!AR43)</f>
        <v>Apartments - Tax Credit Housing</v>
      </c>
      <c r="AV43">
        <f>IF($E43="",-1,'HCAD Raw'!AS43)</f>
        <v>0</v>
      </c>
      <c r="AW43" t="str">
        <f>IF($E43="",-1,'HCAD Raw'!AT43)</f>
        <v>84</v>
      </c>
      <c r="AX43">
        <f>IF($E43="",-1,'HCAD Raw'!AU43)</f>
        <v>77640</v>
      </c>
      <c r="AY43">
        <f>IF($E43="",-1,'HCAD Raw'!AV43)</f>
        <v>0</v>
      </c>
      <c r="AZ43">
        <f>IF($E43="",-1,'HCAD Raw'!AW43)</f>
        <v>0</v>
      </c>
      <c r="BA43">
        <f>IF($E43="",-1,'HCAD Raw'!AX43)</f>
        <v>969724</v>
      </c>
      <c r="BB43" t="str">
        <f>IF($E43="",-1,'HCAD Raw'!AY43)</f>
        <v>12</v>
      </c>
      <c r="BC43" t="str">
        <f>IF($E43="",-1,'HCAD Raw'!AZ43)</f>
        <v>LTS 1 THRU 33 &amp; 35 THRU 47 BLK 18 &amp;</v>
      </c>
      <c r="BD43" t="str">
        <f>IF($E43="",-1,'HCAD Raw'!BA43)</f>
        <v>LTS 6 THRU 12 BLK 28</v>
      </c>
      <c r="BE43" t="str">
        <f>IF($E43="",-1,'HCAD Raw'!BB43)</f>
        <v>1812</v>
      </c>
      <c r="BF43" t="str">
        <f>IF($E43="",-1,'HCAD Raw'!BC43)</f>
        <v>U of H/ I-45 South</v>
      </c>
      <c r="BG43" t="str">
        <f>IF($E43="",-1,'HCAD Raw'!BD43)</f>
        <v>140</v>
      </c>
      <c r="BH43" t="str">
        <f>IF($E43="",-1,'HCAD Raw'!BE43)</f>
        <v>1D Navigation, Harrisburg, Lawndale Areas</v>
      </c>
      <c r="BI43" t="str">
        <f>IF($E43="",-1,'HCAD Raw'!BF43)</f>
        <v>5915.20</v>
      </c>
      <c r="BJ43" t="str">
        <f>IF($E43="",-1,'HCAD Raw'!BG43)</f>
        <v>0</v>
      </c>
      <c r="BK43" t="str">
        <f>IF($E43="",-1,'HCAD Raw'!BH43)</f>
        <v>01</v>
      </c>
      <c r="BL43" t="str">
        <f>IF($E43="",-1,'HCAD Raw'!BI43)</f>
        <v>5556B</v>
      </c>
      <c r="BM43" t="str">
        <f>IF($E43="",-1,'HCAD Raw'!BJ43)</f>
        <v>495W</v>
      </c>
      <c r="BN43" t="str">
        <f>IF($E43="",-1,'HCAD Raw'!BK43)</f>
        <v>001 040 041 042 043 044 048 061 976</v>
      </c>
      <c r="BO43" t="str">
        <f>IF($E43="",-1,'HCAD Raw'!BL43)</f>
        <v>Real, Residential, Multi-Family</v>
      </c>
      <c r="BP43" t="str">
        <f>IF($E43="",-1,'HCAD Raw'!BM43)</f>
        <v>B1</v>
      </c>
      <c r="BQ43" t="str">
        <f>IF($E43="",-1,'HCAD Raw'!BN43)</f>
        <v>Real, Residential, Multi-Family</v>
      </c>
      <c r="BR43" t="str">
        <f>IF($E43="",-1,'HCAD Raw'!BO43)</f>
        <v>Apartment - Tax Credit</v>
      </c>
      <c r="BS43" t="str">
        <f>IF($E43="",-1,'HCAD Raw'!BP43)</f>
        <v>Multiple Res (Low Rise)</v>
      </c>
      <c r="BT43" t="str">
        <f>IF($E43="",-1,'HCAD Raw'!BQ43)</f>
        <v>8003</v>
      </c>
      <c r="BU43" t="str">
        <f>IF($E43="",-1,'HCAD Raw'!BR43)</f>
        <v>Land Neighborhood Section 3</v>
      </c>
      <c r="BV43">
        <f>IF($E43="",-1,'HCAD Raw'!BS43)</f>
        <v>133707</v>
      </c>
      <c r="BW43" t="str">
        <f>IF($E43="",-1,'HCAD Raw'!BT43)</f>
        <v>SF</v>
      </c>
      <c r="BX43" t="str">
        <f>IF($E43="",-1,'HCAD Raw'!BU43)</f>
        <v>1.0000</v>
      </c>
      <c r="BY43" t="str">
        <f>IF($E43="",-1,'HCAD Raw'!BV43)</f>
        <v>1.0000</v>
      </c>
      <c r="BZ43" t="str">
        <f>IF($E43="",-1,'HCAD Raw'!BW43)</f>
        <v>1.0000</v>
      </c>
      <c r="CA43" t="str">
        <f>IF($E43="",-1,'HCAD Raw'!BX43)</f>
        <v>1.0000</v>
      </c>
      <c r="CB43">
        <f>IF($E43="",-1,'HCAD Raw'!BY43)</f>
        <v>6</v>
      </c>
      <c r="CC43">
        <f>IF($E43="",-1,'HCAD Raw'!BZ43)</f>
        <v>6</v>
      </c>
      <c r="CD43">
        <f>IF($E43="",-1,'HCAD Raw'!CA43)</f>
        <v>802242</v>
      </c>
      <c r="CE43" t="str">
        <f t="shared" si="74"/>
        <v>02511100000012</v>
      </c>
      <c r="CF43">
        <f t="shared" si="75"/>
        <v>-1</v>
      </c>
    </row>
    <row r="44" spans="3:84" x14ac:dyDescent="0.25">
      <c r="C44">
        <f t="shared" si="72"/>
        <v>40</v>
      </c>
      <c r="D44" t="str">
        <f t="shared" si="73"/>
        <v>02511100000013</v>
      </c>
      <c r="E44" t="str">
        <f>IF('HCAD Raw'!C44="",-1,'HCAD Raw'!C44)</f>
        <v>0251110000001</v>
      </c>
      <c r="F44" s="15" t="str">
        <f>IF(E44=-1,"",CONCATENATE(MID('HCAD Raw'!D44,6,2),"/",MID('HCAD Raw'!D44,9,2),"/",LEFT('HCAD Raw'!D44,4)))</f>
        <v>01/20/2014</v>
      </c>
      <c r="G44" t="str">
        <f>IF($E44="",-1,'HCAD Raw'!E44)</f>
        <v>IBIZA PLAZA DE MAGNOLIA LTD</v>
      </c>
      <c r="H44" t="str">
        <f>IF($E44="",-1,'HCAD Raw'!F44)</f>
        <v>PLAZA DE MAGNOLIA</v>
      </c>
      <c r="I44" t="str">
        <f>IF($E44="",-1,'HCAD Raw'!G44)</f>
        <v>Guttman</v>
      </c>
      <c r="J44" t="str">
        <f>IF($E44="",-1,'HCAD Raw'!H44)</f>
        <v>7310 SHERMAN ST 84</v>
      </c>
      <c r="K44" t="str">
        <f>IF($E44="",-1,'HCAD Raw'!I44)</f>
        <v>HOUSTON</v>
      </c>
      <c r="L44" t="str">
        <f>IF($E44="",-1,'HCAD Raw'!J44)</f>
        <v>77011</v>
      </c>
      <c r="M44">
        <f>IF($E44="",-1,'HCAD Raw'!K44)</f>
        <v>2355000</v>
      </c>
      <c r="N44">
        <f>IF($E44="",-1,'HCAD Raw'!L44)</f>
        <v>2868273</v>
      </c>
      <c r="O44">
        <f>IF($E44="",-1,'HCAD Raw'!M44)</f>
        <v>2667200</v>
      </c>
      <c r="P44">
        <f>IF($E44="",-1,'HCAD Raw'!N44)</f>
        <v>0</v>
      </c>
      <c r="Q44" t="e">
        <f>IF($E44="",-1,'HCAD Raw'!#REF!)</f>
        <v>#REF!</v>
      </c>
      <c r="R44" t="str">
        <f>IF($E44="",-1,'HCAD Raw'!O44)</f>
        <v>COMMERCIAL</v>
      </c>
      <c r="S44" t="str">
        <f>IF($E44="",-1,'HCAD Raw'!P44)</f>
        <v>3</v>
      </c>
      <c r="T44" t="str">
        <f>IF($E44="",-1,'HCAD Raw'!Q44)</f>
        <v>4222</v>
      </c>
      <c r="U44" t="str">
        <f>IF($E44="",-1,'HCAD Raw'!R44)</f>
        <v>8352</v>
      </c>
      <c r="V44" t="str">
        <f>IF($E44="",-1,'HCAD Raw'!S44)</f>
        <v>D</v>
      </c>
      <c r="W44" t="str">
        <f>IF($E44="",-1,'HCAD Raw'!T44)</f>
        <v>Wood or Light Steel</v>
      </c>
      <c r="X44">
        <f>IF($E44="",-1,'HCAD Raw'!U44)</f>
        <v>0</v>
      </c>
      <c r="Y44">
        <f>IF($E44="",-1,'HCAD Raw'!V44)</f>
        <v>0</v>
      </c>
      <c r="Z44">
        <f>IF($E44="",-1,'HCAD Raw'!W44)</f>
        <v>1769312</v>
      </c>
      <c r="AA44">
        <f>IF($E44="",-1,'HCAD Raw'!X44)</f>
        <v>0</v>
      </c>
      <c r="AB44" t="str">
        <f>IF($E44="",-1,'HCAD Raw'!Y44)</f>
        <v>.390000</v>
      </c>
      <c r="AC44" t="str">
        <f>IF($E44="",-1,'HCAD Raw'!Z44)</f>
        <v>C</v>
      </c>
      <c r="AD44" t="str">
        <f>IF($E44="",-1,'HCAD Raw'!AA44)</f>
        <v>Average</v>
      </c>
      <c r="AE44" t="str">
        <f>IF($E44="",-1,'HCAD Raw'!AB44)</f>
        <v>1996</v>
      </c>
      <c r="AF44" t="str">
        <f>IF($E44="",-1,'HCAD Raw'!AC44)</f>
        <v>1996</v>
      </c>
      <c r="AG44" t="str">
        <f>IF($E44="",-1,'HCAD Raw'!AD44)</f>
        <v>0</v>
      </c>
      <c r="AH44" t="str">
        <f>IF($E44="",-1,'HCAD Raw'!AE44)</f>
        <v>1997</v>
      </c>
      <c r="AI44">
        <f>IF($E44="",-1,'HCAD Raw'!AF44)</f>
        <v>0</v>
      </c>
      <c r="AJ44" t="str">
        <f>IF($E44="",-1,'HCAD Raw'!AG44)</f>
        <v>01/01/1997</v>
      </c>
      <c r="AK44">
        <f>IF($E44="",-1,'HCAD Raw'!AH44)</f>
        <v>0</v>
      </c>
      <c r="AL44">
        <f>IF($E44="",-1,'HCAD Raw'!AI44)</f>
        <v>24069</v>
      </c>
      <c r="AM44">
        <f>IF($E44="",-1,'HCAD Raw'!AJ44)</f>
        <v>24069</v>
      </c>
      <c r="AN44">
        <f>IF($E44="",-1,'HCAD Raw'!AK44)</f>
        <v>0</v>
      </c>
      <c r="AO44">
        <f>IF($E44="",-1,'HCAD Raw'!AL44)</f>
        <v>0</v>
      </c>
      <c r="AP44">
        <f>IF($E44="",-1,'HCAD Raw'!AM44)</f>
        <v>0</v>
      </c>
      <c r="AQ44">
        <f>IF($E44="",-1,'HCAD Raw'!AN44)</f>
        <v>24069</v>
      </c>
      <c r="AR44">
        <f>IF($E44="",-1,'HCAD Raw'!AO44)</f>
        <v>0</v>
      </c>
      <c r="AS44">
        <f>IF($E44="",-1,'HCAD Raw'!AP44)</f>
        <v>1</v>
      </c>
      <c r="AT44" t="str">
        <f>IF($E44="",-1,'HCAD Raw'!AQ44)</f>
        <v>18</v>
      </c>
      <c r="AU44" t="str">
        <f>IF($E44="",-1,'HCAD Raw'!AR44)</f>
        <v>Apartments - Tax Credit Housing</v>
      </c>
      <c r="AV44">
        <f>IF($E44="",-1,'HCAD Raw'!AS44)</f>
        <v>0</v>
      </c>
      <c r="AW44" t="str">
        <f>IF($E44="",-1,'HCAD Raw'!AT44)</f>
        <v>84</v>
      </c>
      <c r="AX44">
        <f>IF($E44="",-1,'HCAD Raw'!AU44)</f>
        <v>77640</v>
      </c>
      <c r="AY44">
        <f>IF($E44="",-1,'HCAD Raw'!AV44)</f>
        <v>0</v>
      </c>
      <c r="AZ44">
        <f>IF($E44="",-1,'HCAD Raw'!AW44)</f>
        <v>0</v>
      </c>
      <c r="BA44">
        <f>IF($E44="",-1,'HCAD Raw'!AX44)</f>
        <v>969724</v>
      </c>
      <c r="BB44" t="str">
        <f>IF($E44="",-1,'HCAD Raw'!AY44)</f>
        <v>12</v>
      </c>
      <c r="BC44" t="str">
        <f>IF($E44="",-1,'HCAD Raw'!AZ44)</f>
        <v>LTS 1 THRU 33 &amp; 35 THRU 47 BLK 18 &amp;</v>
      </c>
      <c r="BD44" t="str">
        <f>IF($E44="",-1,'HCAD Raw'!BA44)</f>
        <v>LTS 6 THRU 12 BLK 28</v>
      </c>
      <c r="BE44" t="str">
        <f>IF($E44="",-1,'HCAD Raw'!BB44)</f>
        <v>1812</v>
      </c>
      <c r="BF44" t="str">
        <f>IF($E44="",-1,'HCAD Raw'!BC44)</f>
        <v>U of H/ I-45 South</v>
      </c>
      <c r="BG44" t="str">
        <f>IF($E44="",-1,'HCAD Raw'!BD44)</f>
        <v>140</v>
      </c>
      <c r="BH44" t="str">
        <f>IF($E44="",-1,'HCAD Raw'!BE44)</f>
        <v>1D Navigation, Harrisburg, Lawndale Areas</v>
      </c>
      <c r="BI44" t="str">
        <f>IF($E44="",-1,'HCAD Raw'!BF44)</f>
        <v>5915.20</v>
      </c>
      <c r="BJ44" t="str">
        <f>IF($E44="",-1,'HCAD Raw'!BG44)</f>
        <v>0</v>
      </c>
      <c r="BK44" t="str">
        <f>IF($E44="",-1,'HCAD Raw'!BH44)</f>
        <v>01</v>
      </c>
      <c r="BL44" t="str">
        <f>IF($E44="",-1,'HCAD Raw'!BI44)</f>
        <v>5556B</v>
      </c>
      <c r="BM44" t="str">
        <f>IF($E44="",-1,'HCAD Raw'!BJ44)</f>
        <v>495W</v>
      </c>
      <c r="BN44" t="str">
        <f>IF($E44="",-1,'HCAD Raw'!BK44)</f>
        <v>001 040 041 042 043 044 048 061 976</v>
      </c>
      <c r="BO44" t="str">
        <f>IF($E44="",-1,'HCAD Raw'!BL44)</f>
        <v>Real, Residential, Multi-Family</v>
      </c>
      <c r="BP44" t="str">
        <f>IF($E44="",-1,'HCAD Raw'!BM44)</f>
        <v>B1</v>
      </c>
      <c r="BQ44" t="str">
        <f>IF($E44="",-1,'HCAD Raw'!BN44)</f>
        <v>Real, Residential, Multi-Family</v>
      </c>
      <c r="BR44" t="str">
        <f>IF($E44="",-1,'HCAD Raw'!BO44)</f>
        <v>Apartment - Tax Credit</v>
      </c>
      <c r="BS44" t="str">
        <f>IF($E44="",-1,'HCAD Raw'!BP44)</f>
        <v>Multiple Res (Low Rise)</v>
      </c>
      <c r="BT44" t="str">
        <f>IF($E44="",-1,'HCAD Raw'!BQ44)</f>
        <v>8003</v>
      </c>
      <c r="BU44" t="str">
        <f>IF($E44="",-1,'HCAD Raw'!BR44)</f>
        <v>Land Neighborhood Section 3</v>
      </c>
      <c r="BV44">
        <f>IF($E44="",-1,'HCAD Raw'!BS44)</f>
        <v>133707</v>
      </c>
      <c r="BW44" t="str">
        <f>IF($E44="",-1,'HCAD Raw'!BT44)</f>
        <v>SF</v>
      </c>
      <c r="BX44" t="str">
        <f>IF($E44="",-1,'HCAD Raw'!BU44)</f>
        <v>1.0000</v>
      </c>
      <c r="BY44" t="str">
        <f>IF($E44="",-1,'HCAD Raw'!BV44)</f>
        <v>1.0000</v>
      </c>
      <c r="BZ44" t="str">
        <f>IF($E44="",-1,'HCAD Raw'!BW44)</f>
        <v>1.0000</v>
      </c>
      <c r="CA44" t="str">
        <f>IF($E44="",-1,'HCAD Raw'!BX44)</f>
        <v>1.0000</v>
      </c>
      <c r="CB44">
        <f>IF($E44="",-1,'HCAD Raw'!BY44)</f>
        <v>6</v>
      </c>
      <c r="CC44">
        <f>IF($E44="",-1,'HCAD Raw'!BZ44)</f>
        <v>6</v>
      </c>
      <c r="CD44">
        <f>IF($E44="",-1,'HCAD Raw'!CA44)</f>
        <v>802242</v>
      </c>
      <c r="CE44" t="str">
        <f t="shared" si="74"/>
        <v>02511100000013</v>
      </c>
      <c r="CF44">
        <f t="shared" si="75"/>
        <v>-1</v>
      </c>
    </row>
    <row r="45" spans="3:84" x14ac:dyDescent="0.25">
      <c r="C45">
        <f t="shared" si="72"/>
        <v>41</v>
      </c>
      <c r="D45" t="str">
        <f t="shared" si="73"/>
        <v>02511100000014</v>
      </c>
      <c r="E45" t="str">
        <f>IF('HCAD Raw'!C45="",-1,'HCAD Raw'!C45)</f>
        <v>0251110000001</v>
      </c>
      <c r="F45" s="15" t="str">
        <f>IF(E45=-1,"",CONCATENATE(MID('HCAD Raw'!D45,6,2),"/",MID('HCAD Raw'!D45,9,2),"/",LEFT('HCAD Raw'!D45,4)))</f>
        <v>01/20/2014</v>
      </c>
      <c r="G45" t="str">
        <f>IF($E45="",-1,'HCAD Raw'!E45)</f>
        <v>IBIZA PLAZA DE MAGNOLIA LTD</v>
      </c>
      <c r="H45" t="str">
        <f>IF($E45="",-1,'HCAD Raw'!F45)</f>
        <v>PLAZA DE MAGNOLIA</v>
      </c>
      <c r="I45" t="str">
        <f>IF($E45="",-1,'HCAD Raw'!G45)</f>
        <v>Guttman</v>
      </c>
      <c r="J45" t="str">
        <f>IF($E45="",-1,'HCAD Raw'!H45)</f>
        <v>7310 SHERMAN ST 84</v>
      </c>
      <c r="K45" t="str">
        <f>IF($E45="",-1,'HCAD Raw'!I45)</f>
        <v>HOUSTON</v>
      </c>
      <c r="L45" t="str">
        <f>IF($E45="",-1,'HCAD Raw'!J45)</f>
        <v>77011</v>
      </c>
      <c r="M45">
        <f>IF($E45="",-1,'HCAD Raw'!K45)</f>
        <v>2355000</v>
      </c>
      <c r="N45">
        <f>IF($E45="",-1,'HCAD Raw'!L45)</f>
        <v>2868273</v>
      </c>
      <c r="O45">
        <f>IF($E45="",-1,'HCAD Raw'!M45)</f>
        <v>2667200</v>
      </c>
      <c r="P45">
        <f>IF($E45="",-1,'HCAD Raw'!N45)</f>
        <v>0</v>
      </c>
      <c r="Q45" t="e">
        <f>IF($E45="",-1,'HCAD Raw'!#REF!)</f>
        <v>#REF!</v>
      </c>
      <c r="R45" t="str">
        <f>IF($E45="",-1,'HCAD Raw'!O45)</f>
        <v>COMMERCIAL</v>
      </c>
      <c r="S45" t="str">
        <f>IF($E45="",-1,'HCAD Raw'!P45)</f>
        <v>4</v>
      </c>
      <c r="T45" t="str">
        <f>IF($E45="",-1,'HCAD Raw'!Q45)</f>
        <v>4222</v>
      </c>
      <c r="U45" t="str">
        <f>IF($E45="",-1,'HCAD Raw'!R45)</f>
        <v>8352</v>
      </c>
      <c r="V45" t="str">
        <f>IF($E45="",-1,'HCAD Raw'!S45)</f>
        <v>D</v>
      </c>
      <c r="W45" t="str">
        <f>IF($E45="",-1,'HCAD Raw'!T45)</f>
        <v>Wood or Light Steel</v>
      </c>
      <c r="X45">
        <f>IF($E45="",-1,'HCAD Raw'!U45)</f>
        <v>0</v>
      </c>
      <c r="Y45">
        <f>IF($E45="",-1,'HCAD Raw'!V45)</f>
        <v>0</v>
      </c>
      <c r="Z45">
        <f>IF($E45="",-1,'HCAD Raw'!W45)</f>
        <v>655415</v>
      </c>
      <c r="AA45">
        <f>IF($E45="",-1,'HCAD Raw'!X45)</f>
        <v>0</v>
      </c>
      <c r="AB45" t="str">
        <f>IF($E45="",-1,'HCAD Raw'!Y45)</f>
        <v>.390000</v>
      </c>
      <c r="AC45" t="str">
        <f>IF($E45="",-1,'HCAD Raw'!Z45)</f>
        <v>C</v>
      </c>
      <c r="AD45" t="str">
        <f>IF($E45="",-1,'HCAD Raw'!AA45)</f>
        <v>Average</v>
      </c>
      <c r="AE45" t="str">
        <f>IF($E45="",-1,'HCAD Raw'!AB45)</f>
        <v>1996</v>
      </c>
      <c r="AF45" t="str">
        <f>IF($E45="",-1,'HCAD Raw'!AC45)</f>
        <v>1996</v>
      </c>
      <c r="AG45" t="str">
        <f>IF($E45="",-1,'HCAD Raw'!AD45)</f>
        <v>0</v>
      </c>
      <c r="AH45" t="str">
        <f>IF($E45="",-1,'HCAD Raw'!AE45)</f>
        <v>1997</v>
      </c>
      <c r="AI45">
        <f>IF($E45="",-1,'HCAD Raw'!AF45)</f>
        <v>0</v>
      </c>
      <c r="AJ45" t="str">
        <f>IF($E45="",-1,'HCAD Raw'!AG45)</f>
        <v>01/01/1997</v>
      </c>
      <c r="AK45">
        <f>IF($E45="",-1,'HCAD Raw'!AH45)</f>
        <v>0</v>
      </c>
      <c r="AL45">
        <f>IF($E45="",-1,'HCAD Raw'!AI45)</f>
        <v>8916</v>
      </c>
      <c r="AM45">
        <f>IF($E45="",-1,'HCAD Raw'!AJ45)</f>
        <v>8916</v>
      </c>
      <c r="AN45">
        <f>IF($E45="",-1,'HCAD Raw'!AK45)</f>
        <v>0</v>
      </c>
      <c r="AO45">
        <f>IF($E45="",-1,'HCAD Raw'!AL45)</f>
        <v>0</v>
      </c>
      <c r="AP45">
        <f>IF($E45="",-1,'HCAD Raw'!AM45)</f>
        <v>0</v>
      </c>
      <c r="AQ45">
        <f>IF($E45="",-1,'HCAD Raw'!AN45)</f>
        <v>8916</v>
      </c>
      <c r="AR45">
        <f>IF($E45="",-1,'HCAD Raw'!AO45)</f>
        <v>0</v>
      </c>
      <c r="AS45">
        <f>IF($E45="",-1,'HCAD Raw'!AP45)</f>
        <v>1</v>
      </c>
      <c r="AT45" t="str">
        <f>IF($E45="",-1,'HCAD Raw'!AQ45)</f>
        <v>18</v>
      </c>
      <c r="AU45" t="str">
        <f>IF($E45="",-1,'HCAD Raw'!AR45)</f>
        <v>Apartments - Tax Credit Housing</v>
      </c>
      <c r="AV45">
        <f>IF($E45="",-1,'HCAD Raw'!AS45)</f>
        <v>0</v>
      </c>
      <c r="AW45" t="str">
        <f>IF($E45="",-1,'HCAD Raw'!AT45)</f>
        <v>84</v>
      </c>
      <c r="AX45">
        <f>IF($E45="",-1,'HCAD Raw'!AU45)</f>
        <v>77640</v>
      </c>
      <c r="AY45">
        <f>IF($E45="",-1,'HCAD Raw'!AV45)</f>
        <v>0</v>
      </c>
      <c r="AZ45">
        <f>IF($E45="",-1,'HCAD Raw'!AW45)</f>
        <v>0</v>
      </c>
      <c r="BA45">
        <f>IF($E45="",-1,'HCAD Raw'!AX45)</f>
        <v>969724</v>
      </c>
      <c r="BB45" t="str">
        <f>IF($E45="",-1,'HCAD Raw'!AY45)</f>
        <v>12</v>
      </c>
      <c r="BC45" t="str">
        <f>IF($E45="",-1,'HCAD Raw'!AZ45)</f>
        <v>LTS 1 THRU 33 &amp; 35 THRU 47 BLK 18 &amp;</v>
      </c>
      <c r="BD45" t="str">
        <f>IF($E45="",-1,'HCAD Raw'!BA45)</f>
        <v>LTS 6 THRU 12 BLK 28</v>
      </c>
      <c r="BE45" t="str">
        <f>IF($E45="",-1,'HCAD Raw'!BB45)</f>
        <v>1812</v>
      </c>
      <c r="BF45" t="str">
        <f>IF($E45="",-1,'HCAD Raw'!BC45)</f>
        <v>U of H/ I-45 South</v>
      </c>
      <c r="BG45" t="str">
        <f>IF($E45="",-1,'HCAD Raw'!BD45)</f>
        <v>140</v>
      </c>
      <c r="BH45" t="str">
        <f>IF($E45="",-1,'HCAD Raw'!BE45)</f>
        <v>1D Navigation, Harrisburg, Lawndale Areas</v>
      </c>
      <c r="BI45" t="str">
        <f>IF($E45="",-1,'HCAD Raw'!BF45)</f>
        <v>5915.20</v>
      </c>
      <c r="BJ45" t="str">
        <f>IF($E45="",-1,'HCAD Raw'!BG45)</f>
        <v>0</v>
      </c>
      <c r="BK45" t="str">
        <f>IF($E45="",-1,'HCAD Raw'!BH45)</f>
        <v>01</v>
      </c>
      <c r="BL45" t="str">
        <f>IF($E45="",-1,'HCAD Raw'!BI45)</f>
        <v>5556B</v>
      </c>
      <c r="BM45" t="str">
        <f>IF($E45="",-1,'HCAD Raw'!BJ45)</f>
        <v>495W</v>
      </c>
      <c r="BN45" t="str">
        <f>IF($E45="",-1,'HCAD Raw'!BK45)</f>
        <v>001 040 041 042 043 044 048 061 976</v>
      </c>
      <c r="BO45" t="str">
        <f>IF($E45="",-1,'HCAD Raw'!BL45)</f>
        <v>Real, Residential, Multi-Family</v>
      </c>
      <c r="BP45" t="str">
        <f>IF($E45="",-1,'HCAD Raw'!BM45)</f>
        <v>B1</v>
      </c>
      <c r="BQ45" t="str">
        <f>IF($E45="",-1,'HCAD Raw'!BN45)</f>
        <v>Real, Residential, Multi-Family</v>
      </c>
      <c r="BR45" t="str">
        <f>IF($E45="",-1,'HCAD Raw'!BO45)</f>
        <v>Apartment - Tax Credit</v>
      </c>
      <c r="BS45" t="str">
        <f>IF($E45="",-1,'HCAD Raw'!BP45)</f>
        <v>Multiple Res (Low Rise)</v>
      </c>
      <c r="BT45" t="str">
        <f>IF($E45="",-1,'HCAD Raw'!BQ45)</f>
        <v>8003</v>
      </c>
      <c r="BU45" t="str">
        <f>IF($E45="",-1,'HCAD Raw'!BR45)</f>
        <v>Land Neighborhood Section 3</v>
      </c>
      <c r="BV45">
        <f>IF($E45="",-1,'HCAD Raw'!BS45)</f>
        <v>133707</v>
      </c>
      <c r="BW45" t="str">
        <f>IF($E45="",-1,'HCAD Raw'!BT45)</f>
        <v>SF</v>
      </c>
      <c r="BX45" t="str">
        <f>IF($E45="",-1,'HCAD Raw'!BU45)</f>
        <v>1.0000</v>
      </c>
      <c r="BY45" t="str">
        <f>IF($E45="",-1,'HCAD Raw'!BV45)</f>
        <v>1.0000</v>
      </c>
      <c r="BZ45" t="str">
        <f>IF($E45="",-1,'HCAD Raw'!BW45)</f>
        <v>1.0000</v>
      </c>
      <c r="CA45" t="str">
        <f>IF($E45="",-1,'HCAD Raw'!BX45)</f>
        <v>1.0000</v>
      </c>
      <c r="CB45">
        <f>IF($E45="",-1,'HCAD Raw'!BY45)</f>
        <v>6</v>
      </c>
      <c r="CC45">
        <f>IF($E45="",-1,'HCAD Raw'!BZ45)</f>
        <v>6</v>
      </c>
      <c r="CD45">
        <f>IF($E45="",-1,'HCAD Raw'!CA45)</f>
        <v>802242</v>
      </c>
      <c r="CE45" t="str">
        <f t="shared" si="74"/>
        <v>02511100000014</v>
      </c>
      <c r="CF45">
        <f t="shared" si="75"/>
        <v>-1</v>
      </c>
    </row>
    <row r="46" spans="3:84" x14ac:dyDescent="0.25">
      <c r="C46">
        <f t="shared" si="72"/>
        <v>42</v>
      </c>
      <c r="D46" t="str">
        <f t="shared" si="73"/>
        <v>02600400000051</v>
      </c>
      <c r="E46" t="str">
        <f>IF('HCAD Raw'!C46="",-1,'HCAD Raw'!C46)</f>
        <v>0260040000005</v>
      </c>
      <c r="F46" s="15" t="str">
        <f>IF(E46=-1,"",CONCATENATE(MID('HCAD Raw'!D46,6,2),"/",MID('HCAD Raw'!D46,9,2),"/",LEFT('HCAD Raw'!D46,4)))</f>
        <v>11/21/2013</v>
      </c>
      <c r="G46" t="str">
        <f>IF($E46="",-1,'HCAD Raw'!E46)</f>
        <v>MILAM 2 INTERESTS LLC</v>
      </c>
      <c r="H46" t="str">
        <f>IF($E46="",-1,'HCAD Raw'!F46)</f>
        <v>WOOSTER'S GARDEN</v>
      </c>
      <c r="I46" t="str">
        <f>IF($E46="",-1,'HCAD Raw'!G46)</f>
        <v>Aweida &amp; Baratizadeh</v>
      </c>
      <c r="J46" t="str">
        <f>IF($E46="",-1,'HCAD Raw'!H46)</f>
        <v>0 TRAVIS</v>
      </c>
      <c r="K46" t="str">
        <f>IF($E46="",-1,'HCAD Raw'!I46)</f>
        <v>HOUSTON</v>
      </c>
      <c r="L46" t="str">
        <f>IF($E46="",-1,'HCAD Raw'!J46)</f>
        <v>77006</v>
      </c>
      <c r="M46">
        <f>IF($E46="",-1,'HCAD Raw'!K46)</f>
        <v>460000</v>
      </c>
      <c r="N46">
        <f>IF($E46="",-1,'HCAD Raw'!L46)</f>
        <v>482563</v>
      </c>
      <c r="O46">
        <f>IF($E46="",-1,'HCAD Raw'!M46)</f>
        <v>468609</v>
      </c>
      <c r="P46">
        <f>IF($E46="",-1,'HCAD Raw'!N46)</f>
        <v>0</v>
      </c>
      <c r="Q46" t="e">
        <f>IF($E46="",-1,'HCAD Raw'!#REF!)</f>
        <v>#REF!</v>
      </c>
      <c r="R46" t="str">
        <f>IF($E46="",-1,'HCAD Raw'!O46)</f>
        <v>COMMERCIAL</v>
      </c>
      <c r="S46" t="str">
        <f>IF($E46="",-1,'HCAD Raw'!P46)</f>
        <v>1</v>
      </c>
      <c r="T46" t="str">
        <f>IF($E46="",-1,'HCAD Raw'!Q46)</f>
        <v>4327</v>
      </c>
      <c r="U46" t="str">
        <f>IF($E46="",-1,'HCAD Raw'!R46)</f>
        <v>8442</v>
      </c>
      <c r="V46" t="str">
        <f>IF($E46="",-1,'HCAD Raw'!S46)</f>
        <v>C</v>
      </c>
      <c r="W46" t="str">
        <f>IF($E46="",-1,'HCAD Raw'!T46)</f>
        <v>Masonry Bearing</v>
      </c>
      <c r="X46">
        <f>IF($E46="",-1,'HCAD Raw'!U46)</f>
        <v>214077</v>
      </c>
      <c r="Y46">
        <f>IF($E46="",-1,'HCAD Raw'!V46)</f>
        <v>0</v>
      </c>
      <c r="Z46">
        <f>IF($E46="",-1,'HCAD Raw'!W46)</f>
        <v>301517</v>
      </c>
      <c r="AA46">
        <f>IF($E46="",-1,'HCAD Raw'!X46)</f>
        <v>0</v>
      </c>
      <c r="AB46" t="str">
        <f>IF($E46="",-1,'HCAD Raw'!Y46)</f>
        <v>.290000</v>
      </c>
      <c r="AC46" t="str">
        <f>IF($E46="",-1,'HCAD Raw'!Z46)</f>
        <v>C</v>
      </c>
      <c r="AD46" t="str">
        <f>IF($E46="",-1,'HCAD Raw'!AA46)</f>
        <v>Average</v>
      </c>
      <c r="AE46" t="str">
        <f>IF($E46="",-1,'HCAD Raw'!AB46)</f>
        <v>1973</v>
      </c>
      <c r="AF46" t="str">
        <f>IF($E46="",-1,'HCAD Raw'!AC46)</f>
        <v>2004</v>
      </c>
      <c r="AG46" t="str">
        <f>IF($E46="",-1,'HCAD Raw'!AD46)</f>
        <v>2014</v>
      </c>
      <c r="AH46" t="str">
        <f>IF($E46="",-1,'HCAD Raw'!AE46)</f>
        <v>1974</v>
      </c>
      <c r="AI46" t="str">
        <f>IF($E46="",-1,'HCAD Raw'!AF46)</f>
        <v>HTS</v>
      </c>
      <c r="AJ46" t="str">
        <f>IF($E46="",-1,'HCAD Raw'!AG46)</f>
        <v>01/01/2004</v>
      </c>
      <c r="AK46">
        <f>IF($E46="",-1,'HCAD Raw'!AH46)</f>
        <v>0</v>
      </c>
      <c r="AL46">
        <f>IF($E46="",-1,'HCAD Raw'!AI46)</f>
        <v>2952</v>
      </c>
      <c r="AM46">
        <f>IF($E46="",-1,'HCAD Raw'!AJ46)</f>
        <v>2952</v>
      </c>
      <c r="AN46">
        <f>IF($E46="",-1,'HCAD Raw'!AK46)</f>
        <v>0</v>
      </c>
      <c r="AO46">
        <f>IF($E46="",-1,'HCAD Raw'!AL46)</f>
        <v>0</v>
      </c>
      <c r="AP46">
        <f>IF($E46="",-1,'HCAD Raw'!AM46)</f>
        <v>0</v>
      </c>
      <c r="AQ46">
        <f>IF($E46="",-1,'HCAD Raw'!AN46)</f>
        <v>2952</v>
      </c>
      <c r="AR46">
        <f>IF($E46="",-1,'HCAD Raw'!AO46)</f>
        <v>226</v>
      </c>
      <c r="AS46">
        <f>IF($E46="",-1,'HCAD Raw'!AP46)</f>
        <v>1</v>
      </c>
      <c r="AT46">
        <f>IF($E46="",-1,'HCAD Raw'!AQ46)</f>
        <v>0</v>
      </c>
      <c r="AU46">
        <f>IF($E46="",-1,'HCAD Raw'!AR46)</f>
        <v>0</v>
      </c>
      <c r="AV46">
        <f>IF($E46="",-1,'HCAD Raw'!AS46)</f>
        <v>0</v>
      </c>
      <c r="AW46">
        <f>IF($E46="",-1,'HCAD Raw'!AT46)</f>
        <v>0</v>
      </c>
      <c r="AX46">
        <f>IF($E46="",-1,'HCAD Raw'!AU46)</f>
        <v>0</v>
      </c>
      <c r="AY46">
        <f>IF($E46="",-1,'HCAD Raw'!AV46)</f>
        <v>0</v>
      </c>
      <c r="AZ46">
        <f>IF($E46="",-1,'HCAD Raw'!AW46)</f>
        <v>0</v>
      </c>
      <c r="BA46">
        <f>IF($E46="",-1,'HCAD Raw'!AX46)</f>
        <v>0</v>
      </c>
      <c r="BB46" t="str">
        <f>IF($E46="",-1,'HCAD Raw'!AY46)</f>
        <v>3</v>
      </c>
      <c r="BC46" t="str">
        <f>IF($E46="",-1,'HCAD Raw'!AZ46)</f>
        <v>TRS 5 &amp; 6A BLK 4</v>
      </c>
      <c r="BD46" t="str">
        <f>IF($E46="",-1,'HCAD Raw'!BA46)</f>
        <v>MAIN STREET</v>
      </c>
      <c r="BE46" t="str">
        <f>IF($E46="",-1,'HCAD Raw'!BB46)</f>
        <v>5003</v>
      </c>
      <c r="BF46" t="str">
        <f>IF($E46="",-1,'HCAD Raw'!BC46)</f>
        <v>Inner Loop West</v>
      </c>
      <c r="BG46" t="str">
        <f>IF($E46="",-1,'HCAD Raw'!BD46)</f>
        <v>130</v>
      </c>
      <c r="BH46" t="str">
        <f>IF($E46="",-1,'HCAD Raw'!BE46)</f>
        <v>1C Midtown, Riverside Terrace, University Areas</v>
      </c>
      <c r="BI46" t="str">
        <f>IF($E46="",-1,'HCAD Raw'!BF46)</f>
        <v>5958.06</v>
      </c>
      <c r="BJ46" t="str">
        <f>IF($E46="",-1,'HCAD Raw'!BG46)</f>
        <v>0</v>
      </c>
      <c r="BK46" t="str">
        <f>IF($E46="",-1,'HCAD Raw'!BH46)</f>
        <v>01</v>
      </c>
      <c r="BL46" t="str">
        <f>IF($E46="",-1,'HCAD Raw'!BI46)</f>
        <v>5356B</v>
      </c>
      <c r="BM46" t="str">
        <f>IF($E46="",-1,'HCAD Raw'!BJ46)</f>
        <v>493T</v>
      </c>
      <c r="BN46" t="str">
        <f>IF($E46="",-1,'HCAD Raw'!BK46)</f>
        <v>001 040 041 042 043 044 048 061 285 300 581 953 958</v>
      </c>
      <c r="BO46" t="str">
        <f>IF($E46="",-1,'HCAD Raw'!BL46)</f>
        <v>Real, Commercial</v>
      </c>
      <c r="BP46" t="str">
        <f>IF($E46="",-1,'HCAD Raw'!BM46)</f>
        <v>F1</v>
      </c>
      <c r="BQ46" t="str">
        <f>IF($E46="",-1,'HCAD Raw'!BN46)</f>
        <v>Real, Commercial</v>
      </c>
      <c r="BR46" t="str">
        <f>IF($E46="",-1,'HCAD Raw'!BO46)</f>
        <v>Bar/Lounge</v>
      </c>
      <c r="BS46" t="str">
        <f>IF($E46="",-1,'HCAD Raw'!BP46)</f>
        <v>Bar/Tavern</v>
      </c>
      <c r="BT46" t="str">
        <f>IF($E46="",-1,'HCAD Raw'!BQ46)</f>
        <v>8003</v>
      </c>
      <c r="BU46" t="str">
        <f>IF($E46="",-1,'HCAD Raw'!BR46)</f>
        <v>Land Neighborhood Section 3</v>
      </c>
      <c r="BV46">
        <f>IF($E46="",-1,'HCAD Raw'!BS46)</f>
        <v>5000</v>
      </c>
      <c r="BW46" t="str">
        <f>IF($E46="",-1,'HCAD Raw'!BT46)</f>
        <v>SF</v>
      </c>
      <c r="BX46" t="str">
        <f>IF($E46="",-1,'HCAD Raw'!BU46)</f>
        <v>1.0000</v>
      </c>
      <c r="BY46" t="str">
        <f>IF($E46="",-1,'HCAD Raw'!BV46)</f>
        <v>1.0000</v>
      </c>
      <c r="BZ46" t="str">
        <f>IF($E46="",-1,'HCAD Raw'!BW46)</f>
        <v>1.0000</v>
      </c>
      <c r="CA46" t="str">
        <f>IF($E46="",-1,'HCAD Raw'!BX46)</f>
        <v>1.0000</v>
      </c>
      <c r="CB46">
        <f>IF($E46="",-1,'HCAD Raw'!BY46)</f>
        <v>50</v>
      </c>
      <c r="CC46">
        <f>IF($E46="",-1,'HCAD Raw'!BZ46)</f>
        <v>50</v>
      </c>
      <c r="CD46">
        <f>IF($E46="",-1,'HCAD Raw'!CA46)</f>
        <v>250000</v>
      </c>
      <c r="CE46">
        <f t="shared" si="74"/>
        <v>-1</v>
      </c>
      <c r="CF46" t="str">
        <f t="shared" si="75"/>
        <v>02600400000051</v>
      </c>
    </row>
    <row r="47" spans="3:84" x14ac:dyDescent="0.25">
      <c r="C47">
        <f t="shared" si="72"/>
        <v>43</v>
      </c>
      <c r="D47" t="str">
        <f t="shared" si="73"/>
        <v>02601200000041</v>
      </c>
      <c r="E47" t="str">
        <f>IF('HCAD Raw'!C47="",-1,'HCAD Raw'!C47)</f>
        <v>0260120000004</v>
      </c>
      <c r="F47" s="15" t="str">
        <f>IF(E47=-1,"",CONCATENATE(MID('HCAD Raw'!D47,6,2),"/",MID('HCAD Raw'!D47,9,2),"/",LEFT('HCAD Raw'!D47,4)))</f>
        <v>03/10/2016</v>
      </c>
      <c r="G47" t="str">
        <f>IF($E47="",-1,'HCAD Raw'!E47)</f>
        <v>HOLMAN INTERESTS LLC</v>
      </c>
      <c r="H47" t="str">
        <f>IF($E47="",-1,'HCAD Raw'!F47)</f>
        <v>HOLMAN DRAFT HOUSE</v>
      </c>
      <c r="I47" t="str">
        <f>IF($E47="",-1,'HCAD Raw'!G47)</f>
        <v>Aweida &amp; Baratizadeh</v>
      </c>
      <c r="J47" t="str">
        <f>IF($E47="",-1,'HCAD Raw'!H47)</f>
        <v>820 HOLMAN ST</v>
      </c>
      <c r="K47" t="str">
        <f>IF($E47="",-1,'HCAD Raw'!I47)</f>
        <v>HOUSTON</v>
      </c>
      <c r="L47" t="str">
        <f>IF($E47="",-1,'HCAD Raw'!J47)</f>
        <v>77002</v>
      </c>
      <c r="M47">
        <f>IF($E47="",-1,'HCAD Raw'!K47)</f>
        <v>1414432</v>
      </c>
      <c r="N47">
        <f>IF($E47="",-1,'HCAD Raw'!L47)</f>
        <v>1488013</v>
      </c>
      <c r="O47">
        <f>IF($E47="",-1,'HCAD Raw'!M47)</f>
        <v>1425000</v>
      </c>
      <c r="P47">
        <f>IF($E47="",-1,'HCAD Raw'!N47)</f>
        <v>0</v>
      </c>
      <c r="Q47" t="e">
        <f>IF($E47="",-1,'HCAD Raw'!#REF!)</f>
        <v>#REF!</v>
      </c>
      <c r="R47" t="str">
        <f>IF($E47="",-1,'HCAD Raw'!O47)</f>
        <v>COMMERCIAL</v>
      </c>
      <c r="S47" t="str">
        <f>IF($E47="",-1,'HCAD Raw'!P47)</f>
        <v>1</v>
      </c>
      <c r="T47" t="str">
        <f>IF($E47="",-1,'HCAD Raw'!Q47)</f>
        <v>4327</v>
      </c>
      <c r="U47" t="str">
        <f>IF($E47="",-1,'HCAD Raw'!R47)</f>
        <v>8441</v>
      </c>
      <c r="V47" t="str">
        <f>IF($E47="",-1,'HCAD Raw'!S47)</f>
        <v>C</v>
      </c>
      <c r="W47" t="str">
        <f>IF($E47="",-1,'HCAD Raw'!T47)</f>
        <v>Masonry Bearing</v>
      </c>
      <c r="X47">
        <f>IF($E47="",-1,'HCAD Raw'!U47)</f>
        <v>472125</v>
      </c>
      <c r="Y47">
        <f>IF($E47="",-1,'HCAD Raw'!V47)</f>
        <v>0</v>
      </c>
      <c r="Z47">
        <f>IF($E47="",-1,'HCAD Raw'!W47)</f>
        <v>621217</v>
      </c>
      <c r="AA47">
        <f>IF($E47="",-1,'HCAD Raw'!X47)</f>
        <v>0</v>
      </c>
      <c r="AB47" t="str">
        <f>IF($E47="",-1,'HCAD Raw'!Y47)</f>
        <v>.240000</v>
      </c>
      <c r="AC47" t="str">
        <f>IF($E47="",-1,'HCAD Raw'!Z47)</f>
        <v>B</v>
      </c>
      <c r="AD47" t="str">
        <f>IF($E47="",-1,'HCAD Raw'!AA47)</f>
        <v>Good</v>
      </c>
      <c r="AE47" t="str">
        <f>IF($E47="",-1,'HCAD Raw'!AB47)</f>
        <v>1960</v>
      </c>
      <c r="AF47" t="str">
        <f>IF($E47="",-1,'HCAD Raw'!AC47)</f>
        <v>2006</v>
      </c>
      <c r="AG47" t="str">
        <f>IF($E47="",-1,'HCAD Raw'!AD47)</f>
        <v>2017</v>
      </c>
      <c r="AH47" t="str">
        <f>IF($E47="",-1,'HCAD Raw'!AE47)</f>
        <v>1961</v>
      </c>
      <c r="AI47" t="str">
        <f>IF($E47="",-1,'HCAD Raw'!AF47)</f>
        <v>HTS</v>
      </c>
      <c r="AJ47" t="str">
        <f>IF($E47="",-1,'HCAD Raw'!AG47)</f>
        <v>01/01/2004</v>
      </c>
      <c r="AK47" t="str">
        <f>IF($E47="",-1,'HCAD Raw'!AH47)</f>
        <v>CHANGED USE TO LOUNGE. DEMO'D 2ND FLOOR. NOW OPEN TO ROOF. ADDED AREA TO MAKE BLDG RECTANGLE. ADDED ENCLOSED ENTRY. SEE OLD VS NEW PHOTOS.</v>
      </c>
      <c r="AL47">
        <f>IF($E47="",-1,'HCAD Raw'!AI47)</f>
        <v>4372</v>
      </c>
      <c r="AM47">
        <f>IF($E47="",-1,'HCAD Raw'!AJ47)</f>
        <v>5432</v>
      </c>
      <c r="AN47">
        <f>IF($E47="",-1,'HCAD Raw'!AK47)</f>
        <v>0</v>
      </c>
      <c r="AO47">
        <f>IF($E47="",-1,'HCAD Raw'!AL47)</f>
        <v>0</v>
      </c>
      <c r="AP47">
        <f>IF($E47="",-1,'HCAD Raw'!AM47)</f>
        <v>0</v>
      </c>
      <c r="AQ47">
        <f>IF($E47="",-1,'HCAD Raw'!AN47)</f>
        <v>4372</v>
      </c>
      <c r="AR47">
        <f>IF($E47="",-1,'HCAD Raw'!AO47)</f>
        <v>226</v>
      </c>
      <c r="AS47">
        <f>IF($E47="",-1,'HCAD Raw'!AP47)</f>
        <v>1</v>
      </c>
      <c r="AT47">
        <f>IF($E47="",-1,'HCAD Raw'!AQ47)</f>
        <v>0</v>
      </c>
      <c r="AU47">
        <f>IF($E47="",-1,'HCAD Raw'!AR47)</f>
        <v>0</v>
      </c>
      <c r="AV47">
        <f>IF($E47="",-1,'HCAD Raw'!AS47)</f>
        <v>0</v>
      </c>
      <c r="AW47">
        <f>IF($E47="",-1,'HCAD Raw'!AT47)</f>
        <v>0</v>
      </c>
      <c r="AX47">
        <f>IF($E47="",-1,'HCAD Raw'!AU47)</f>
        <v>0</v>
      </c>
      <c r="AY47">
        <f>IF($E47="",-1,'HCAD Raw'!AV47)</f>
        <v>0</v>
      </c>
      <c r="AZ47">
        <f>IF($E47="",-1,'HCAD Raw'!AW47)</f>
        <v>0</v>
      </c>
      <c r="BA47">
        <f>IF($E47="",-1,'HCAD Raw'!AX47)</f>
        <v>0</v>
      </c>
      <c r="BB47" t="str">
        <f>IF($E47="",-1,'HCAD Raw'!AY47)</f>
        <v>1</v>
      </c>
      <c r="BC47" t="str">
        <f>IF($E47="",-1,'HCAD Raw'!AZ47)</f>
        <v>LTS 4 &amp; 5 &amp; TRS 9A 10A 11 &amp;</v>
      </c>
      <c r="BD47" t="str">
        <f>IF($E47="",-1,'HCAD Raw'!BA47)</f>
        <v>11A BLK 12</v>
      </c>
      <c r="BE47" t="str">
        <f>IF($E47="",-1,'HCAD Raw'!BB47)</f>
        <v>5001</v>
      </c>
      <c r="BF47" t="str">
        <f>IF($E47="",-1,'HCAD Raw'!BC47)</f>
        <v>Central Business District</v>
      </c>
      <c r="BG47" t="str">
        <f>IF($E47="",-1,'HCAD Raw'!BD47)</f>
        <v>130</v>
      </c>
      <c r="BH47" t="str">
        <f>IF($E47="",-1,'HCAD Raw'!BE47)</f>
        <v>1C Midtown, Riverside Terrace, University Areas</v>
      </c>
      <c r="BI47" t="str">
        <f>IF($E47="",-1,'HCAD Raw'!BF47)</f>
        <v>5958.06</v>
      </c>
      <c r="BJ47" t="str">
        <f>IF($E47="",-1,'HCAD Raw'!BG47)</f>
        <v>0</v>
      </c>
      <c r="BK47" t="str">
        <f>IF($E47="",-1,'HCAD Raw'!BH47)</f>
        <v>01</v>
      </c>
      <c r="BL47" t="str">
        <f>IF($E47="",-1,'HCAD Raw'!BI47)</f>
        <v>5356B</v>
      </c>
      <c r="BM47" t="str">
        <f>IF($E47="",-1,'HCAD Raw'!BJ47)</f>
        <v>493T</v>
      </c>
      <c r="BN47" t="str">
        <f>IF($E47="",-1,'HCAD Raw'!BK47)</f>
        <v>001 040 041 042 043 044 048 061 285 300 581 953 958</v>
      </c>
      <c r="BO47" t="str">
        <f>IF($E47="",-1,'HCAD Raw'!BL47)</f>
        <v>Real, Commercial</v>
      </c>
      <c r="BP47" t="str">
        <f>IF($E47="",-1,'HCAD Raw'!BM47)</f>
        <v>F1</v>
      </c>
      <c r="BQ47" t="str">
        <f>IF($E47="",-1,'HCAD Raw'!BN47)</f>
        <v>Real, Commercial</v>
      </c>
      <c r="BR47" t="str">
        <f>IF($E47="",-1,'HCAD Raw'!BO47)</f>
        <v>Bar/Lounge</v>
      </c>
      <c r="BS47" t="str">
        <f>IF($E47="",-1,'HCAD Raw'!BP47)</f>
        <v>Cocktail Lounge</v>
      </c>
      <c r="BT47" t="str">
        <f>IF($E47="",-1,'HCAD Raw'!BQ47)</f>
        <v>8003</v>
      </c>
      <c r="BU47" t="str">
        <f>IF($E47="",-1,'HCAD Raw'!BR47)</f>
        <v>Land Neighborhood Section 3</v>
      </c>
      <c r="BV47">
        <f>IF($E47="",-1,'HCAD Raw'!BS47)</f>
        <v>18112</v>
      </c>
      <c r="BW47" t="str">
        <f>IF($E47="",-1,'HCAD Raw'!BT47)</f>
        <v>SF</v>
      </c>
      <c r="BX47" t="str">
        <f>IF($E47="",-1,'HCAD Raw'!BU47)</f>
        <v>1.0000</v>
      </c>
      <c r="BY47" t="str">
        <f>IF($E47="",-1,'HCAD Raw'!BV47)</f>
        <v>1.0000</v>
      </c>
      <c r="BZ47" t="str">
        <f>IF($E47="",-1,'HCAD Raw'!BW47)</f>
        <v>1.0000</v>
      </c>
      <c r="CA47" t="str">
        <f>IF($E47="",-1,'HCAD Raw'!BX47)</f>
        <v>1.0000</v>
      </c>
      <c r="CB47">
        <f>IF($E47="",-1,'HCAD Raw'!BY47)</f>
        <v>50</v>
      </c>
      <c r="CC47">
        <f>IF($E47="",-1,'HCAD Raw'!BZ47)</f>
        <v>50</v>
      </c>
      <c r="CD47">
        <f>IF($E47="",-1,'HCAD Raw'!CA47)</f>
        <v>905600</v>
      </c>
      <c r="CE47">
        <f t="shared" si="74"/>
        <v>-1</v>
      </c>
      <c r="CF47" t="str">
        <f t="shared" si="75"/>
        <v>02601200000041</v>
      </c>
    </row>
    <row r="48" spans="3:84" x14ac:dyDescent="0.25">
      <c r="C48">
        <f t="shared" si="72"/>
        <v>44</v>
      </c>
      <c r="D48" t="str">
        <f t="shared" si="73"/>
        <v>02601200000042</v>
      </c>
      <c r="E48" t="str">
        <f>IF('HCAD Raw'!C48="",-1,'HCAD Raw'!C48)</f>
        <v>0260120000004</v>
      </c>
      <c r="F48" s="15" t="str">
        <f>IF(E48=-1,"",CONCATENATE(MID('HCAD Raw'!D48,6,2),"/",MID('HCAD Raw'!D48,9,2),"/",LEFT('HCAD Raw'!D48,4)))</f>
        <v>03/10/2016</v>
      </c>
      <c r="G48" t="str">
        <f>IF($E48="",-1,'HCAD Raw'!E48)</f>
        <v>HOLMAN INTERESTS LLC</v>
      </c>
      <c r="H48" t="str">
        <f>IF($E48="",-1,'HCAD Raw'!F48)</f>
        <v>HOLMAN DRAFT HOUSE</v>
      </c>
      <c r="I48" t="str">
        <f>IF($E48="",-1,'HCAD Raw'!G48)</f>
        <v>Aweida &amp; Baratizadeh</v>
      </c>
      <c r="J48" t="str">
        <f>IF($E48="",-1,'HCAD Raw'!H48)</f>
        <v>820 HOLMAN ST</v>
      </c>
      <c r="K48" t="str">
        <f>IF($E48="",-1,'HCAD Raw'!I48)</f>
        <v>HOUSTON</v>
      </c>
      <c r="L48" t="str">
        <f>IF($E48="",-1,'HCAD Raw'!J48)</f>
        <v>77002</v>
      </c>
      <c r="M48">
        <f>IF($E48="",-1,'HCAD Raw'!K48)</f>
        <v>1414432</v>
      </c>
      <c r="N48">
        <f>IF($E48="",-1,'HCAD Raw'!L48)</f>
        <v>1488013</v>
      </c>
      <c r="O48">
        <f>IF($E48="",-1,'HCAD Raw'!M48)</f>
        <v>1425000</v>
      </c>
      <c r="P48">
        <f>IF($E48="",-1,'HCAD Raw'!N48)</f>
        <v>0</v>
      </c>
      <c r="Q48" t="e">
        <f>IF($E48="",-1,'HCAD Raw'!#REF!)</f>
        <v>#REF!</v>
      </c>
      <c r="R48" t="str">
        <f>IF($E48="",-1,'HCAD Raw'!O48)</f>
        <v>COMMERCIAL</v>
      </c>
      <c r="S48" t="str">
        <f>IF($E48="",-1,'HCAD Raw'!P48)</f>
        <v>2</v>
      </c>
      <c r="T48" t="str">
        <f>IF($E48="",-1,'HCAD Raw'!Q48)</f>
        <v>4327</v>
      </c>
      <c r="U48" t="str">
        <f>IF($E48="",-1,'HCAD Raw'!R48)</f>
        <v>8441</v>
      </c>
      <c r="V48" t="str">
        <f>IF($E48="",-1,'HCAD Raw'!S48)</f>
        <v>C</v>
      </c>
      <c r="W48" t="str">
        <f>IF($E48="",-1,'HCAD Raw'!T48)</f>
        <v>Masonry Bearing</v>
      </c>
      <c r="X48">
        <f>IF($E48="",-1,'HCAD Raw'!U48)</f>
        <v>68500</v>
      </c>
      <c r="Y48">
        <f>IF($E48="",-1,'HCAD Raw'!V48)</f>
        <v>0</v>
      </c>
      <c r="Z48">
        <f>IF($E48="",-1,'HCAD Raw'!W48)</f>
        <v>74457</v>
      </c>
      <c r="AA48">
        <f>IF($E48="",-1,'HCAD Raw'!X48)</f>
        <v>0</v>
      </c>
      <c r="AB48" t="str">
        <f>IF($E48="",-1,'HCAD Raw'!Y48)</f>
        <v>.080000</v>
      </c>
      <c r="AC48" t="str">
        <f>IF($E48="",-1,'HCAD Raw'!Z48)</f>
        <v>B</v>
      </c>
      <c r="AD48" t="str">
        <f>IF($E48="",-1,'HCAD Raw'!AA48)</f>
        <v>Good</v>
      </c>
      <c r="AE48" t="str">
        <f>IF($E48="",-1,'HCAD Raw'!AB48)</f>
        <v>2015</v>
      </c>
      <c r="AF48" t="str">
        <f>IF($E48="",-1,'HCAD Raw'!AC48)</f>
        <v>2015</v>
      </c>
      <c r="AG48" t="str">
        <f>IF($E48="",-1,'HCAD Raw'!AD48)</f>
        <v>0</v>
      </c>
      <c r="AH48" t="str">
        <f>IF($E48="",-1,'HCAD Raw'!AE48)</f>
        <v>2016</v>
      </c>
      <c r="AI48">
        <f>IF($E48="",-1,'HCAD Raw'!AF48)</f>
        <v>0</v>
      </c>
      <c r="AJ48" t="str">
        <f>IF($E48="",-1,'HCAD Raw'!AG48)</f>
        <v>12/30/1899</v>
      </c>
      <c r="AK48">
        <f>IF($E48="",-1,'HCAD Raw'!AH48)</f>
        <v>0</v>
      </c>
      <c r="AL48">
        <f>IF($E48="",-1,'HCAD Raw'!AI48)</f>
        <v>524</v>
      </c>
      <c r="AM48">
        <f>IF($E48="",-1,'HCAD Raw'!AJ48)</f>
        <v>524</v>
      </c>
      <c r="AN48">
        <f>IF($E48="",-1,'HCAD Raw'!AK48)</f>
        <v>0</v>
      </c>
      <c r="AO48">
        <f>IF($E48="",-1,'HCAD Raw'!AL48)</f>
        <v>0</v>
      </c>
      <c r="AP48">
        <f>IF($E48="",-1,'HCAD Raw'!AM48)</f>
        <v>0</v>
      </c>
      <c r="AQ48">
        <f>IF($E48="",-1,'HCAD Raw'!AN48)</f>
        <v>524</v>
      </c>
      <c r="AR48">
        <f>IF($E48="",-1,'HCAD Raw'!AO48)</f>
        <v>74</v>
      </c>
      <c r="AS48">
        <f>IF($E48="",-1,'HCAD Raw'!AP48)</f>
        <v>1</v>
      </c>
      <c r="AT48">
        <f>IF($E48="",-1,'HCAD Raw'!AQ48)</f>
        <v>0</v>
      </c>
      <c r="AU48">
        <f>IF($E48="",-1,'HCAD Raw'!AR48)</f>
        <v>0</v>
      </c>
      <c r="AV48">
        <f>IF($E48="",-1,'HCAD Raw'!AS48)</f>
        <v>0</v>
      </c>
      <c r="AW48">
        <f>IF($E48="",-1,'HCAD Raw'!AT48)</f>
        <v>0</v>
      </c>
      <c r="AX48">
        <f>IF($E48="",-1,'HCAD Raw'!AU48)</f>
        <v>0</v>
      </c>
      <c r="AY48">
        <f>IF($E48="",-1,'HCAD Raw'!AV48)</f>
        <v>0</v>
      </c>
      <c r="AZ48">
        <f>IF($E48="",-1,'HCAD Raw'!AW48)</f>
        <v>0</v>
      </c>
      <c r="BA48">
        <f>IF($E48="",-1,'HCAD Raw'!AX48)</f>
        <v>0</v>
      </c>
      <c r="BB48" t="str">
        <f>IF($E48="",-1,'HCAD Raw'!AY48)</f>
        <v>1</v>
      </c>
      <c r="BC48" t="str">
        <f>IF($E48="",-1,'HCAD Raw'!AZ48)</f>
        <v>LTS 4 &amp; 5 &amp; TRS 9A 10A 11 &amp;</v>
      </c>
      <c r="BD48" t="str">
        <f>IF($E48="",-1,'HCAD Raw'!BA48)</f>
        <v>11A BLK 12</v>
      </c>
      <c r="BE48" t="str">
        <f>IF($E48="",-1,'HCAD Raw'!BB48)</f>
        <v>5001</v>
      </c>
      <c r="BF48" t="str">
        <f>IF($E48="",-1,'HCAD Raw'!BC48)</f>
        <v>Central Business District</v>
      </c>
      <c r="BG48" t="str">
        <f>IF($E48="",-1,'HCAD Raw'!BD48)</f>
        <v>130</v>
      </c>
      <c r="BH48" t="str">
        <f>IF($E48="",-1,'HCAD Raw'!BE48)</f>
        <v>1C Midtown, Riverside Terrace, University Areas</v>
      </c>
      <c r="BI48" t="str">
        <f>IF($E48="",-1,'HCAD Raw'!BF48)</f>
        <v>5958.06</v>
      </c>
      <c r="BJ48" t="str">
        <f>IF($E48="",-1,'HCAD Raw'!BG48)</f>
        <v>0</v>
      </c>
      <c r="BK48" t="str">
        <f>IF($E48="",-1,'HCAD Raw'!BH48)</f>
        <v>01</v>
      </c>
      <c r="BL48" t="str">
        <f>IF($E48="",-1,'HCAD Raw'!BI48)</f>
        <v>5356B</v>
      </c>
      <c r="BM48" t="str">
        <f>IF($E48="",-1,'HCAD Raw'!BJ48)</f>
        <v>493T</v>
      </c>
      <c r="BN48" t="str">
        <f>IF($E48="",-1,'HCAD Raw'!BK48)</f>
        <v>001 040 041 042 043 044 048 061 285 300 581 953 958</v>
      </c>
      <c r="BO48" t="str">
        <f>IF($E48="",-1,'HCAD Raw'!BL48)</f>
        <v>Real, Commercial</v>
      </c>
      <c r="BP48" t="str">
        <f>IF($E48="",-1,'HCAD Raw'!BM48)</f>
        <v>F1</v>
      </c>
      <c r="BQ48" t="str">
        <f>IF($E48="",-1,'HCAD Raw'!BN48)</f>
        <v>Real, Commercial</v>
      </c>
      <c r="BR48" t="str">
        <f>IF($E48="",-1,'HCAD Raw'!BO48)</f>
        <v>Bar/Lounge</v>
      </c>
      <c r="BS48" t="str">
        <f>IF($E48="",-1,'HCAD Raw'!BP48)</f>
        <v>Cocktail Lounge</v>
      </c>
      <c r="BT48" t="str">
        <f>IF($E48="",-1,'HCAD Raw'!BQ48)</f>
        <v>8003</v>
      </c>
      <c r="BU48" t="str">
        <f>IF($E48="",-1,'HCAD Raw'!BR48)</f>
        <v>Land Neighborhood Section 3</v>
      </c>
      <c r="BV48">
        <f>IF($E48="",-1,'HCAD Raw'!BS48)</f>
        <v>18112</v>
      </c>
      <c r="BW48" t="str">
        <f>IF($E48="",-1,'HCAD Raw'!BT48)</f>
        <v>SF</v>
      </c>
      <c r="BX48" t="str">
        <f>IF($E48="",-1,'HCAD Raw'!BU48)</f>
        <v>1.0000</v>
      </c>
      <c r="BY48" t="str">
        <f>IF($E48="",-1,'HCAD Raw'!BV48)</f>
        <v>1.0000</v>
      </c>
      <c r="BZ48" t="str">
        <f>IF($E48="",-1,'HCAD Raw'!BW48)</f>
        <v>1.0000</v>
      </c>
      <c r="CA48" t="str">
        <f>IF($E48="",-1,'HCAD Raw'!BX48)</f>
        <v>1.0000</v>
      </c>
      <c r="CB48">
        <f>IF($E48="",-1,'HCAD Raw'!BY48)</f>
        <v>50</v>
      </c>
      <c r="CC48">
        <f>IF($E48="",-1,'HCAD Raw'!BZ48)</f>
        <v>50</v>
      </c>
      <c r="CD48">
        <f>IF($E48="",-1,'HCAD Raw'!CA48)</f>
        <v>905600</v>
      </c>
      <c r="CE48">
        <f t="shared" si="74"/>
        <v>-1</v>
      </c>
      <c r="CF48" t="str">
        <f t="shared" si="75"/>
        <v>02601200000042</v>
      </c>
    </row>
    <row r="49" spans="3:84" x14ac:dyDescent="0.25">
      <c r="C49">
        <f t="shared" si="72"/>
        <v>45</v>
      </c>
      <c r="D49" t="str">
        <f t="shared" si="73"/>
        <v>02609500000011</v>
      </c>
      <c r="E49" t="str">
        <f>IF('HCAD Raw'!C49="",-1,'HCAD Raw'!C49)</f>
        <v>0260950000001</v>
      </c>
      <c r="F49" s="15" t="str">
        <f>IF(E49=-1,"",CONCATENATE(MID('HCAD Raw'!D49,6,2),"/",MID('HCAD Raw'!D49,9,2),"/",LEFT('HCAD Raw'!D49,4)))</f>
        <v>10/05/2017</v>
      </c>
      <c r="G49" t="str">
        <f>IF($E49="",-1,'HCAD Raw'!E49)</f>
        <v>ORSAK &amp; STEVENS LLC</v>
      </c>
      <c r="H49" t="str">
        <f>IF($E49="",-1,'HCAD Raw'!F49)</f>
        <v>SOUTHWESTERN PAINT</v>
      </c>
      <c r="I49">
        <f>IF($E49="",-1,'HCAD Raw'!G49)</f>
        <v>0</v>
      </c>
      <c r="J49" t="str">
        <f>IF($E49="",-1,'HCAD Raw'!H49)</f>
        <v>1902 TAFT ST</v>
      </c>
      <c r="K49" t="str">
        <f>IF($E49="",-1,'HCAD Raw'!I49)</f>
        <v>HOUSTON</v>
      </c>
      <c r="L49" t="str">
        <f>IF($E49="",-1,'HCAD Raw'!J49)</f>
        <v>77006</v>
      </c>
      <c r="M49">
        <f>IF($E49="",-1,'HCAD Raw'!K49)</f>
        <v>1280000</v>
      </c>
      <c r="N49">
        <f>IF($E49="",-1,'HCAD Raw'!L49)</f>
        <v>0</v>
      </c>
      <c r="O49">
        <f>IF($E49="",-1,'HCAD Raw'!M49)</f>
        <v>1408482</v>
      </c>
      <c r="P49">
        <f>IF($E49="",-1,'HCAD Raw'!N49)</f>
        <v>0</v>
      </c>
      <c r="Q49" t="e">
        <f>IF($E49="",-1,'HCAD Raw'!#REF!)</f>
        <v>#REF!</v>
      </c>
      <c r="R49" t="str">
        <f>IF($E49="",-1,'HCAD Raw'!O49)</f>
        <v>COMMERCIAL</v>
      </c>
      <c r="S49" t="str">
        <f>IF($E49="",-1,'HCAD Raw'!P49)</f>
        <v>1</v>
      </c>
      <c r="T49" t="str">
        <f>IF($E49="",-1,'HCAD Raw'!Q49)</f>
        <v>4373</v>
      </c>
      <c r="U49" t="str">
        <f>IF($E49="",-1,'HCAD Raw'!R49)</f>
        <v>8353</v>
      </c>
      <c r="V49" t="str">
        <f>IF($E49="",-1,'HCAD Raw'!S49)</f>
        <v>S</v>
      </c>
      <c r="W49" t="str">
        <f>IF($E49="",-1,'HCAD Raw'!T49)</f>
        <v>Open Steel Skeleton</v>
      </c>
      <c r="X49">
        <f>IF($E49="",-1,'HCAD Raw'!U49)</f>
        <v>184670</v>
      </c>
      <c r="Y49">
        <f>IF($E49="",-1,'HCAD Raw'!V49)</f>
        <v>0</v>
      </c>
      <c r="Z49">
        <f>IF($E49="",-1,'HCAD Raw'!W49)</f>
        <v>323982</v>
      </c>
      <c r="AA49">
        <f>IF($E49="",-1,'HCAD Raw'!X49)</f>
        <v>0</v>
      </c>
      <c r="AB49" t="str">
        <f>IF($E49="",-1,'HCAD Raw'!Y49)</f>
        <v>.430000</v>
      </c>
      <c r="AC49" t="str">
        <f>IF($E49="",-1,'HCAD Raw'!Z49)</f>
        <v>D</v>
      </c>
      <c r="AD49" t="str">
        <f>IF($E49="",-1,'HCAD Raw'!AA49)</f>
        <v>Low</v>
      </c>
      <c r="AE49" t="str">
        <f>IF($E49="",-1,'HCAD Raw'!AB49)</f>
        <v>1963</v>
      </c>
      <c r="AF49" t="str">
        <f>IF($E49="",-1,'HCAD Raw'!AC49)</f>
        <v>1993</v>
      </c>
      <c r="AG49" t="str">
        <f>IF($E49="",-1,'HCAD Raw'!AD49)</f>
        <v>2013</v>
      </c>
      <c r="AH49" t="str">
        <f>IF($E49="",-1,'HCAD Raw'!AE49)</f>
        <v>1971</v>
      </c>
      <c r="AI49" t="str">
        <f>IF($E49="",-1,'HCAD Raw'!AF49)</f>
        <v>1006</v>
      </c>
      <c r="AJ49" t="str">
        <f>IF($E49="",-1,'HCAD Raw'!AG49)</f>
        <v>01/01/2004</v>
      </c>
      <c r="AK49">
        <f>IF($E49="",-1,'HCAD Raw'!AH49)</f>
        <v>0</v>
      </c>
      <c r="AL49">
        <f>IF($E49="",-1,'HCAD Raw'!AI49)</f>
        <v>6150</v>
      </c>
      <c r="AM49">
        <f>IF($E49="",-1,'HCAD Raw'!AJ49)</f>
        <v>7096</v>
      </c>
      <c r="AN49">
        <f>IF($E49="",-1,'HCAD Raw'!AK49)</f>
        <v>0</v>
      </c>
      <c r="AO49">
        <f>IF($E49="",-1,'HCAD Raw'!AL49)</f>
        <v>0</v>
      </c>
      <c r="AP49">
        <f>IF($E49="",-1,'HCAD Raw'!AM49)</f>
        <v>0</v>
      </c>
      <c r="AQ49">
        <f>IF($E49="",-1,'HCAD Raw'!AN49)</f>
        <v>6150</v>
      </c>
      <c r="AR49">
        <f>IF($E49="",-1,'HCAD Raw'!AO49)</f>
        <v>384</v>
      </c>
      <c r="AS49">
        <f>IF($E49="",-1,'HCAD Raw'!AP49)</f>
        <v>1</v>
      </c>
      <c r="AT49">
        <f>IF($E49="",-1,'HCAD Raw'!AQ49)</f>
        <v>0</v>
      </c>
      <c r="AU49">
        <f>IF($E49="",-1,'HCAD Raw'!AR49)</f>
        <v>0</v>
      </c>
      <c r="AV49">
        <f>IF($E49="",-1,'HCAD Raw'!AS49)</f>
        <v>0</v>
      </c>
      <c r="AW49">
        <f>IF($E49="",-1,'HCAD Raw'!AT49)</f>
        <v>0</v>
      </c>
      <c r="AX49">
        <f>IF($E49="",-1,'HCAD Raw'!AU49)</f>
        <v>0</v>
      </c>
      <c r="AY49">
        <f>IF($E49="",-1,'HCAD Raw'!AV49)</f>
        <v>0</v>
      </c>
      <c r="AZ49">
        <f>IF($E49="",-1,'HCAD Raw'!AW49)</f>
        <v>0</v>
      </c>
      <c r="BA49">
        <f>IF($E49="",-1,'HCAD Raw'!AX49)</f>
        <v>0</v>
      </c>
      <c r="BB49" t="str">
        <f>IF($E49="",-1,'HCAD Raw'!AY49)</f>
        <v>3</v>
      </c>
      <c r="BC49" t="str">
        <f>IF($E49="",-1,'HCAD Raw'!AZ49)</f>
        <v>LTS 1 2 &amp; 3 4 &amp; TR 10A</v>
      </c>
      <c r="BD49" t="str">
        <f>IF($E49="",-1,'HCAD Raw'!BA49)</f>
        <v>MEYER</v>
      </c>
      <c r="BE49" t="str">
        <f>IF($E49="",-1,'HCAD Raw'!BB49)</f>
        <v>5003</v>
      </c>
      <c r="BF49" t="str">
        <f>IF($E49="",-1,'HCAD Raw'!BC49)</f>
        <v>Inner Loop West</v>
      </c>
      <c r="BG49" t="str">
        <f>IF($E49="",-1,'HCAD Raw'!BD49)</f>
        <v>163</v>
      </c>
      <c r="BH49" t="str">
        <f>IF($E49="",-1,'HCAD Raw'!BE49)</f>
        <v>1F Montrose, Fourth Ward Areas</v>
      </c>
      <c r="BI49" t="str">
        <f>IF($E49="",-1,'HCAD Raw'!BF49)</f>
        <v>5904.02</v>
      </c>
      <c r="BJ49" t="str">
        <f>IF($E49="",-1,'HCAD Raw'!BG49)</f>
        <v>0</v>
      </c>
      <c r="BK49" t="str">
        <f>IF($E49="",-1,'HCAD Raw'!BH49)</f>
        <v>01</v>
      </c>
      <c r="BL49" t="str">
        <f>IF($E49="",-1,'HCAD Raw'!BI49)</f>
        <v>5357D</v>
      </c>
      <c r="BM49" t="str">
        <f>IF($E49="",-1,'HCAD Raw'!BJ49)</f>
        <v>493N</v>
      </c>
      <c r="BN49" t="str">
        <f>IF($E49="",-1,'HCAD Raw'!BK49)</f>
        <v>001 040 041 042 043 044 048 061 930</v>
      </c>
      <c r="BO49" t="str">
        <f>IF($E49="",-1,'HCAD Raw'!BL49)</f>
        <v>Real, Commercial</v>
      </c>
      <c r="BP49" t="str">
        <f>IF($E49="",-1,'HCAD Raw'!BM49)</f>
        <v>F1</v>
      </c>
      <c r="BQ49" t="str">
        <f>IF($E49="",-1,'HCAD Raw'!BN49)</f>
        <v>Real, Commercial</v>
      </c>
      <c r="BR49" t="str">
        <f>IF($E49="",-1,'HCAD Raw'!BO49)</f>
        <v>Retail Single-Occupancy</v>
      </c>
      <c r="BS49" t="str">
        <f>IF($E49="",-1,'HCAD Raw'!BP49)</f>
        <v>Retail Store</v>
      </c>
      <c r="BT49" t="str">
        <f>IF($E49="",-1,'HCAD Raw'!BQ49)</f>
        <v>8003</v>
      </c>
      <c r="BU49" t="str">
        <f>IF($E49="",-1,'HCAD Raw'!BR49)</f>
        <v>Land Neighborhood Section 3</v>
      </c>
      <c r="BV49">
        <f>IF($E49="",-1,'HCAD Raw'!BS49)</f>
        <v>17592</v>
      </c>
      <c r="BW49" t="str">
        <f>IF($E49="",-1,'HCAD Raw'!BT49)</f>
        <v>SF</v>
      </c>
      <c r="BX49" t="str">
        <f>IF($E49="",-1,'HCAD Raw'!BU49)</f>
        <v>1.0000</v>
      </c>
      <c r="BY49" t="str">
        <f>IF($E49="",-1,'HCAD Raw'!BV49)</f>
        <v>1.0000</v>
      </c>
      <c r="BZ49" t="str">
        <f>IF($E49="",-1,'HCAD Raw'!BW49)</f>
        <v>1.0000</v>
      </c>
      <c r="CA49" t="str">
        <f>IF($E49="",-1,'HCAD Raw'!BX49)</f>
        <v>1.0000</v>
      </c>
      <c r="CB49">
        <f>IF($E49="",-1,'HCAD Raw'!BY49)</f>
        <v>70</v>
      </c>
      <c r="CC49">
        <f>IF($E49="",-1,'HCAD Raw'!BZ49)</f>
        <v>70</v>
      </c>
      <c r="CD49">
        <f>IF($E49="",-1,'HCAD Raw'!CA49)</f>
        <v>1231440</v>
      </c>
      <c r="CE49">
        <f t="shared" si="74"/>
        <v>-1</v>
      </c>
      <c r="CF49" t="str">
        <f t="shared" si="75"/>
        <v>02609500000011</v>
      </c>
    </row>
    <row r="50" spans="3:84" x14ac:dyDescent="0.25">
      <c r="C50">
        <f t="shared" si="72"/>
        <v>46</v>
      </c>
      <c r="D50" t="str">
        <f t="shared" si="73"/>
        <v>03617500000211</v>
      </c>
      <c r="E50" t="str">
        <f>IF('HCAD Raw'!C50="",-1,'HCAD Raw'!C50)</f>
        <v>0361750000021</v>
      </c>
      <c r="F50" s="15" t="str">
        <f>IF(E50=-1,"",CONCATENATE(MID('HCAD Raw'!D50,6,2),"/",MID('HCAD Raw'!D50,9,2),"/",LEFT('HCAD Raw'!D50,4)))</f>
        <v>03/15/2006</v>
      </c>
      <c r="G50" t="str">
        <f>IF($E50="",-1,'HCAD Raw'!E50)</f>
        <v>702 BAY PARTNERS LP</v>
      </c>
      <c r="H50" t="str">
        <f>IF($E50="",-1,'HCAD Raw'!F50)</f>
        <v>BARBAZZAR</v>
      </c>
      <c r="I50" t="str">
        <f>IF($E50="",-1,'HCAD Raw'!G50)</f>
        <v>Avi</v>
      </c>
      <c r="J50" t="str">
        <f>IF($E50="",-1,'HCAD Raw'!H50)</f>
        <v>702 W BAY AREA BLVD</v>
      </c>
      <c r="K50" t="str">
        <f>IF($E50="",-1,'HCAD Raw'!I50)</f>
        <v>WEBSTER</v>
      </c>
      <c r="L50" t="str">
        <f>IF($E50="",-1,'HCAD Raw'!J50)</f>
        <v>77598</v>
      </c>
      <c r="M50">
        <f>IF($E50="",-1,'HCAD Raw'!K50)</f>
        <v>949000</v>
      </c>
      <c r="N50">
        <f>IF($E50="",-1,'HCAD Raw'!L50)</f>
        <v>1081919</v>
      </c>
      <c r="O50">
        <f>IF($E50="",-1,'HCAD Raw'!M50)</f>
        <v>1081919</v>
      </c>
      <c r="P50">
        <f>IF($E50="",-1,'HCAD Raw'!N50)</f>
        <v>0</v>
      </c>
      <c r="Q50" t="e">
        <f>IF($E50="",-1,'HCAD Raw'!#REF!)</f>
        <v>#REF!</v>
      </c>
      <c r="R50" t="str">
        <f>IF($E50="",-1,'HCAD Raw'!O50)</f>
        <v>COMMERCIAL</v>
      </c>
      <c r="S50" t="str">
        <f>IF($E50="",-1,'HCAD Raw'!P50)</f>
        <v>1</v>
      </c>
      <c r="T50" t="str">
        <f>IF($E50="",-1,'HCAD Raw'!Q50)</f>
        <v>4325</v>
      </c>
      <c r="U50" t="str">
        <f>IF($E50="",-1,'HCAD Raw'!R50)</f>
        <v>8349</v>
      </c>
      <c r="V50" t="str">
        <f>IF($E50="",-1,'HCAD Raw'!S50)</f>
        <v>D</v>
      </c>
      <c r="W50" t="str">
        <f>IF($E50="",-1,'HCAD Raw'!T50)</f>
        <v>Wood or Light Steel</v>
      </c>
      <c r="X50">
        <f>IF($E50="",-1,'HCAD Raw'!U50)</f>
        <v>593795</v>
      </c>
      <c r="Y50">
        <f>IF($E50="",-1,'HCAD Raw'!V50)</f>
        <v>0</v>
      </c>
      <c r="Z50">
        <f>IF($E50="",-1,'HCAD Raw'!W50)</f>
        <v>682523</v>
      </c>
      <c r="AA50">
        <f>IF($E50="",-1,'HCAD Raw'!X50)</f>
        <v>0</v>
      </c>
      <c r="AB50" t="str">
        <f>IF($E50="",-1,'HCAD Raw'!Y50)</f>
        <v>.130000</v>
      </c>
      <c r="AC50" t="str">
        <f>IF($E50="",-1,'HCAD Raw'!Z50)</f>
        <v>A</v>
      </c>
      <c r="AD50" t="str">
        <f>IF($E50="",-1,'HCAD Raw'!AA50)</f>
        <v>Excellent</v>
      </c>
      <c r="AE50" t="str">
        <f>IF($E50="",-1,'HCAD Raw'!AB50)</f>
        <v>2011</v>
      </c>
      <c r="AF50" t="str">
        <f>IF($E50="",-1,'HCAD Raw'!AC50)</f>
        <v>2014</v>
      </c>
      <c r="AG50" t="str">
        <f>IF($E50="",-1,'HCAD Raw'!AD50)</f>
        <v>2015</v>
      </c>
      <c r="AH50" t="str">
        <f>IF($E50="",-1,'HCAD Raw'!AE50)</f>
        <v>2012</v>
      </c>
      <c r="AI50" t="str">
        <f>IF($E50="",-1,'HCAD Raw'!AF50)</f>
        <v>01149</v>
      </c>
      <c r="AJ50" t="str">
        <f>IF($E50="",-1,'HCAD Raw'!AG50)</f>
        <v>06/15/2015</v>
      </c>
      <c r="AK50">
        <f>IF($E50="",-1,'HCAD Raw'!AH50)</f>
        <v>0</v>
      </c>
      <c r="AL50">
        <f>IF($E50="",-1,'HCAD Raw'!AI50)</f>
        <v>2453</v>
      </c>
      <c r="AM50">
        <f>IF($E50="",-1,'HCAD Raw'!AJ50)</f>
        <v>2697</v>
      </c>
      <c r="AN50">
        <f>IF($E50="",-1,'HCAD Raw'!AK50)</f>
        <v>0</v>
      </c>
      <c r="AO50">
        <f>IF($E50="",-1,'HCAD Raw'!AL50)</f>
        <v>0</v>
      </c>
      <c r="AP50">
        <f>IF($E50="",-1,'HCAD Raw'!AM50)</f>
        <v>0</v>
      </c>
      <c r="AQ50">
        <f>IF($E50="",-1,'HCAD Raw'!AN50)</f>
        <v>2453</v>
      </c>
      <c r="AR50">
        <f>IF($E50="",-1,'HCAD Raw'!AO50)</f>
        <v>212</v>
      </c>
      <c r="AS50">
        <f>IF($E50="",-1,'HCAD Raw'!AP50)</f>
        <v>1</v>
      </c>
      <c r="AT50">
        <f>IF($E50="",-1,'HCAD Raw'!AQ50)</f>
        <v>0</v>
      </c>
      <c r="AU50">
        <f>IF($E50="",-1,'HCAD Raw'!AR50)</f>
        <v>0</v>
      </c>
      <c r="AV50">
        <f>IF($E50="",-1,'HCAD Raw'!AS50)</f>
        <v>0</v>
      </c>
      <c r="AW50">
        <f>IF($E50="",-1,'HCAD Raw'!AT50)</f>
        <v>0</v>
      </c>
      <c r="AX50">
        <f>IF($E50="",-1,'HCAD Raw'!AU50)</f>
        <v>0</v>
      </c>
      <c r="AY50">
        <f>IF($E50="",-1,'HCAD Raw'!AV50)</f>
        <v>0</v>
      </c>
      <c r="AZ50">
        <f>IF($E50="",-1,'HCAD Raw'!AW50)</f>
        <v>0</v>
      </c>
      <c r="BA50">
        <f>IF($E50="",-1,'HCAD Raw'!AX50)</f>
        <v>0</v>
      </c>
      <c r="BB50" t="str">
        <f>IF($E50="",-1,'HCAD Raw'!AY50)</f>
        <v>19</v>
      </c>
      <c r="BC50" t="str">
        <f>IF($E50="",-1,'HCAD Raw'!AZ50)</f>
        <v>TR 5A</v>
      </c>
      <c r="BD50" t="str">
        <f>IF($E50="",-1,'HCAD Raw'!BA50)</f>
        <v>WEBSTER OUTLOTS 20</v>
      </c>
      <c r="BE50" t="str">
        <f>IF($E50="",-1,'HCAD Raw'!BB50)</f>
        <v>5019</v>
      </c>
      <c r="BF50" t="str">
        <f>IF($E50="",-1,'HCAD Raw'!BC50)</f>
        <v>Clear Lake</v>
      </c>
      <c r="BG50" t="str">
        <f>IF($E50="",-1,'HCAD Raw'!BD50)</f>
        <v>410</v>
      </c>
      <c r="BH50" t="str">
        <f>IF($E50="",-1,'HCAD Raw'!BE50)</f>
        <v>ISD 27 - West of NASA Parkway (I-45 Area)</v>
      </c>
      <c r="BI50" t="str">
        <f>IF($E50="",-1,'HCAD Raw'!BF50)</f>
        <v>9953.01</v>
      </c>
      <c r="BJ50" t="str">
        <f>IF($E50="",-1,'HCAD Raw'!BG50)</f>
        <v>0</v>
      </c>
      <c r="BK50" t="str">
        <f>IF($E50="",-1,'HCAD Raw'!BH50)</f>
        <v>27</v>
      </c>
      <c r="BL50" t="str">
        <f>IF($E50="",-1,'HCAD Raw'!BI50)</f>
        <v>5948B</v>
      </c>
      <c r="BM50" t="str">
        <f>IF($E50="",-1,'HCAD Raw'!BJ50)</f>
        <v>618S</v>
      </c>
      <c r="BN50" t="str">
        <f>IF($E50="",-1,'HCAD Raw'!BK50)</f>
        <v>027 040 041 042 043 044 084</v>
      </c>
      <c r="BO50" t="str">
        <f>IF($E50="",-1,'HCAD Raw'!BL50)</f>
        <v>Real, Commercial</v>
      </c>
      <c r="BP50" t="str">
        <f>IF($E50="",-1,'HCAD Raw'!BM50)</f>
        <v>F1</v>
      </c>
      <c r="BQ50" t="str">
        <f>IF($E50="",-1,'HCAD Raw'!BN50)</f>
        <v>Real, Commercial</v>
      </c>
      <c r="BR50" t="str">
        <f>IF($E50="",-1,'HCAD Raw'!BO50)</f>
        <v>Fast Food</v>
      </c>
      <c r="BS50" t="str">
        <f>IF($E50="",-1,'HCAD Raw'!BP50)</f>
        <v>Fast Food Restaurant</v>
      </c>
      <c r="BT50" t="str">
        <f>IF($E50="",-1,'HCAD Raw'!BQ50)</f>
        <v>8001</v>
      </c>
      <c r="BU50" t="str">
        <f>IF($E50="",-1,'HCAD Raw'!BR50)</f>
        <v>Land Neighborhood Section 1</v>
      </c>
      <c r="BV50">
        <f>IF($E50="",-1,'HCAD Raw'!BS50)</f>
        <v>30000</v>
      </c>
      <c r="BW50" t="str">
        <f>IF($E50="",-1,'HCAD Raw'!BT50)</f>
        <v>SF</v>
      </c>
      <c r="BX50" t="str">
        <f>IF($E50="",-1,'HCAD Raw'!BU50)</f>
        <v>1.0000</v>
      </c>
      <c r="BY50" t="str">
        <f>IF($E50="",-1,'HCAD Raw'!BV50)</f>
        <v>1.0000</v>
      </c>
      <c r="BZ50" t="str">
        <f>IF($E50="",-1,'HCAD Raw'!BW50)</f>
        <v>1.0000</v>
      </c>
      <c r="CA50" t="str">
        <f>IF($E50="",-1,'HCAD Raw'!BX50)</f>
        <v>1.0000</v>
      </c>
      <c r="CB50">
        <f>IF($E50="",-1,'HCAD Raw'!BY50)</f>
        <v>20</v>
      </c>
      <c r="CC50">
        <f>IF($E50="",-1,'HCAD Raw'!BZ50)</f>
        <v>20</v>
      </c>
      <c r="CD50">
        <f>IF($E50="",-1,'HCAD Raw'!CA50)</f>
        <v>600000</v>
      </c>
      <c r="CE50">
        <f t="shared" si="74"/>
        <v>-1</v>
      </c>
      <c r="CF50" t="str">
        <f t="shared" si="75"/>
        <v>03617500000211</v>
      </c>
    </row>
    <row r="51" spans="3:84" x14ac:dyDescent="0.25">
      <c r="C51">
        <f t="shared" si="72"/>
        <v>47</v>
      </c>
      <c r="D51" t="str">
        <f t="shared" si="73"/>
        <v>03705802301341</v>
      </c>
      <c r="E51" t="str">
        <f>IF('HCAD Raw'!C51="",-1,'HCAD Raw'!C51)</f>
        <v>0370580230134</v>
      </c>
      <c r="F51" s="15" t="str">
        <f>IF(E51=-1,"",CONCATENATE(MID('HCAD Raw'!D51,6,2),"/",MID('HCAD Raw'!D51,9,2),"/",LEFT('HCAD Raw'!D51,4)))</f>
        <v>03/12/2014</v>
      </c>
      <c r="G51" t="str">
        <f>IF($E51="",-1,'HCAD Raw'!E51)</f>
        <v>KOL PROPERTIES LLC</v>
      </c>
      <c r="H51">
        <f>IF($E51="",-1,'HCAD Raw'!F51)</f>
        <v>0</v>
      </c>
      <c r="I51" t="str">
        <f>IF($E51="",-1,'HCAD Raw'!G51)</f>
        <v>Kol</v>
      </c>
      <c r="J51" t="str">
        <f>IF($E51="",-1,'HCAD Raw'!H51)</f>
        <v>6503 ATWELL DR</v>
      </c>
      <c r="K51" t="str">
        <f>IF($E51="",-1,'HCAD Raw'!I51)</f>
        <v>HOUSTON</v>
      </c>
      <c r="L51" t="str">
        <f>IF($E51="",-1,'HCAD Raw'!J51)</f>
        <v>77081</v>
      </c>
      <c r="M51">
        <f>IF($E51="",-1,'HCAD Raw'!K51)</f>
        <v>217672</v>
      </c>
      <c r="N51">
        <f>IF($E51="",-1,'HCAD Raw'!L51)</f>
        <v>218435</v>
      </c>
      <c r="O51">
        <f>IF($E51="",-1,'HCAD Raw'!M51)</f>
        <v>217672</v>
      </c>
      <c r="P51">
        <f>IF($E51="",-1,'HCAD Raw'!N51)</f>
        <v>0</v>
      </c>
      <c r="Q51" t="e">
        <f>IF($E51="",-1,'HCAD Raw'!#REF!)</f>
        <v>#REF!</v>
      </c>
      <c r="R51" t="str">
        <f>IF($E51="",-1,'HCAD Raw'!O51)</f>
        <v>COMMERCIAL</v>
      </c>
      <c r="S51" t="str">
        <f>IF($E51="",-1,'HCAD Raw'!P51)</f>
        <v>1</v>
      </c>
      <c r="T51" t="str">
        <f>IF($E51="",-1,'HCAD Raw'!Q51)</f>
        <v>4399</v>
      </c>
      <c r="U51" t="str">
        <f>IF($E51="",-1,'HCAD Raw'!R51)</f>
        <v>8454</v>
      </c>
      <c r="V51" t="str">
        <f>IF($E51="",-1,'HCAD Raw'!S51)</f>
        <v>S</v>
      </c>
      <c r="W51" t="str">
        <f>IF($E51="",-1,'HCAD Raw'!T51)</f>
        <v>Open Steel Skeleton</v>
      </c>
      <c r="X51">
        <f>IF($E51="",-1,'HCAD Raw'!U51)</f>
        <v>8852</v>
      </c>
      <c r="Y51">
        <f>IF($E51="",-1,'HCAD Raw'!V51)</f>
        <v>0</v>
      </c>
      <c r="Z51">
        <f>IF($E51="",-1,'HCAD Raw'!W51)</f>
        <v>72260</v>
      </c>
      <c r="AA51">
        <f>IF($E51="",-1,'HCAD Raw'!X51)</f>
        <v>0</v>
      </c>
      <c r="AB51" t="str">
        <f>IF($E51="",-1,'HCAD Raw'!Y51)</f>
        <v>.877500</v>
      </c>
      <c r="AC51" t="str">
        <f>IF($E51="",-1,'HCAD Raw'!Z51)</f>
        <v>C</v>
      </c>
      <c r="AD51" t="str">
        <f>IF($E51="",-1,'HCAD Raw'!AA51)</f>
        <v>Average</v>
      </c>
      <c r="AE51" t="str">
        <f>IF($E51="",-1,'HCAD Raw'!AB51)</f>
        <v>1965</v>
      </c>
      <c r="AF51" t="str">
        <f>IF($E51="",-1,'HCAD Raw'!AC51)</f>
        <v>1965</v>
      </c>
      <c r="AG51" t="str">
        <f>IF($E51="",-1,'HCAD Raw'!AD51)</f>
        <v>0</v>
      </c>
      <c r="AH51" t="str">
        <f>IF($E51="",-1,'HCAD Raw'!AE51)</f>
        <v>1966</v>
      </c>
      <c r="AI51" t="str">
        <f>IF($E51="",-1,'HCAD Raw'!AF51)</f>
        <v>MAS</v>
      </c>
      <c r="AJ51" t="str">
        <f>IF($E51="",-1,'HCAD Raw'!AG51)</f>
        <v>01/01/2004</v>
      </c>
      <c r="AK51">
        <f>IF($E51="",-1,'HCAD Raw'!AH51)</f>
        <v>0</v>
      </c>
      <c r="AL51">
        <f>IF($E51="",-1,'HCAD Raw'!AI51)</f>
        <v>2000</v>
      </c>
      <c r="AM51">
        <f>IF($E51="",-1,'HCAD Raw'!AJ51)</f>
        <v>2000</v>
      </c>
      <c r="AN51">
        <f>IF($E51="",-1,'HCAD Raw'!AK51)</f>
        <v>0</v>
      </c>
      <c r="AO51">
        <f>IF($E51="",-1,'HCAD Raw'!AL51)</f>
        <v>0</v>
      </c>
      <c r="AP51">
        <f>IF($E51="",-1,'HCAD Raw'!AM51)</f>
        <v>0</v>
      </c>
      <c r="AQ51">
        <f>IF($E51="",-1,'HCAD Raw'!AN51)</f>
        <v>2000</v>
      </c>
      <c r="AR51">
        <f>IF($E51="",-1,'HCAD Raw'!AO51)</f>
        <v>180</v>
      </c>
      <c r="AS51">
        <f>IF($E51="",-1,'HCAD Raw'!AP51)</f>
        <v>1</v>
      </c>
      <c r="AT51">
        <f>IF($E51="",-1,'HCAD Raw'!AQ51)</f>
        <v>0</v>
      </c>
      <c r="AU51">
        <f>IF($E51="",-1,'HCAD Raw'!AR51)</f>
        <v>0</v>
      </c>
      <c r="AV51">
        <f>IF($E51="",-1,'HCAD Raw'!AS51)</f>
        <v>0</v>
      </c>
      <c r="AW51">
        <f>IF($E51="",-1,'HCAD Raw'!AT51)</f>
        <v>0</v>
      </c>
      <c r="AX51">
        <f>IF($E51="",-1,'HCAD Raw'!AU51)</f>
        <v>0</v>
      </c>
      <c r="AY51">
        <f>IF($E51="",-1,'HCAD Raw'!AV51)</f>
        <v>0</v>
      </c>
      <c r="AZ51">
        <f>IF($E51="",-1,'HCAD Raw'!AW51)</f>
        <v>0</v>
      </c>
      <c r="BA51">
        <f>IF($E51="",-1,'HCAD Raw'!AX51)</f>
        <v>0</v>
      </c>
      <c r="BB51" t="str">
        <f>IF($E51="",-1,'HCAD Raw'!AY51)</f>
        <v>5</v>
      </c>
      <c r="BC51" t="str">
        <f>IF($E51="",-1,'HCAD Raw'!AZ51)</f>
        <v>TR 7D BLK 23</v>
      </c>
      <c r="BD51" t="str">
        <f>IF($E51="",-1,'HCAD Raw'!BA51)</f>
        <v>WESTMORELAND FARMS</v>
      </c>
      <c r="BE51" t="str">
        <f>IF($E51="",-1,'HCAD Raw'!BB51)</f>
        <v>6005</v>
      </c>
      <c r="BF51" t="str">
        <f>IF($E51="",-1,'HCAD Raw'!BC51)</f>
        <v>Near Southwest</v>
      </c>
      <c r="BG51" t="str">
        <f>IF($E51="",-1,'HCAD Raw'!BD51)</f>
        <v>102</v>
      </c>
      <c r="BH51" t="str">
        <f>IF($E51="",-1,'HCAD Raw'!BE51)</f>
        <v>1A Sharpstown Area</v>
      </c>
      <c r="BI51" t="str">
        <f>IF($E51="",-1,'HCAD Raw'!BF51)</f>
        <v>5907.00</v>
      </c>
      <c r="BJ51" t="str">
        <f>IF($E51="",-1,'HCAD Raw'!BG51)</f>
        <v>0</v>
      </c>
      <c r="BK51" t="str">
        <f>IF($E51="",-1,'HCAD Raw'!BH51)</f>
        <v>01</v>
      </c>
      <c r="BL51" t="str">
        <f>IF($E51="",-1,'HCAD Raw'!BI51)</f>
        <v>5155C</v>
      </c>
      <c r="BM51" t="str">
        <f>IF($E51="",-1,'HCAD Raw'!BJ51)</f>
        <v>531F</v>
      </c>
      <c r="BN51" t="str">
        <f>IF($E51="",-1,'HCAD Raw'!BK51)</f>
        <v>001 040 041 042 043 044 048 061 928</v>
      </c>
      <c r="BO51" t="str">
        <f>IF($E51="",-1,'HCAD Raw'!BL51)</f>
        <v>Real, Commercial</v>
      </c>
      <c r="BP51" t="str">
        <f>IF($E51="",-1,'HCAD Raw'!BM51)</f>
        <v>F1</v>
      </c>
      <c r="BQ51" t="str">
        <f>IF($E51="",-1,'HCAD Raw'!BN51)</f>
        <v>Real, Commercial</v>
      </c>
      <c r="BR51" t="str">
        <f>IF($E51="",-1,'HCAD Raw'!BO51)</f>
        <v>Warehouse - Metallic</v>
      </c>
      <c r="BS51" t="str">
        <f>IF($E51="",-1,'HCAD Raw'!BP51)</f>
        <v>Shell, Industrial</v>
      </c>
      <c r="BT51" t="str">
        <f>IF($E51="",-1,'HCAD Raw'!BQ51)</f>
        <v>8004</v>
      </c>
      <c r="BU51" t="str">
        <f>IF($E51="",-1,'HCAD Raw'!BR51)</f>
        <v>Land Neighborhood Section 4</v>
      </c>
      <c r="BV51">
        <f>IF($E51="",-1,'HCAD Raw'!BS51)</f>
        <v>15250</v>
      </c>
      <c r="BW51" t="str">
        <f>IF($E51="",-1,'HCAD Raw'!BT51)</f>
        <v>SF</v>
      </c>
      <c r="BX51" t="str">
        <f>IF($E51="",-1,'HCAD Raw'!BU51)</f>
        <v>1.0000</v>
      </c>
      <c r="BY51" t="str">
        <f>IF($E51="",-1,'HCAD Raw'!BV51)</f>
        <v>1.0000</v>
      </c>
      <c r="BZ51" t="str">
        <f>IF($E51="",-1,'HCAD Raw'!BW51)</f>
        <v>1.0000</v>
      </c>
      <c r="CA51" t="str">
        <f>IF($E51="",-1,'HCAD Raw'!BX51)</f>
        <v>1.0000</v>
      </c>
      <c r="CB51">
        <f>IF($E51="",-1,'HCAD Raw'!BY51)</f>
        <v>12</v>
      </c>
      <c r="CC51">
        <f>IF($E51="",-1,'HCAD Raw'!BZ51)</f>
        <v>12</v>
      </c>
      <c r="CD51">
        <f>IF($E51="",-1,'HCAD Raw'!CA51)</f>
        <v>183000</v>
      </c>
      <c r="CE51">
        <f t="shared" si="74"/>
        <v>-1</v>
      </c>
      <c r="CF51" t="str">
        <f t="shared" si="75"/>
        <v>03705802301341</v>
      </c>
    </row>
    <row r="52" spans="3:84" x14ac:dyDescent="0.25">
      <c r="C52">
        <f t="shared" si="72"/>
        <v>48</v>
      </c>
      <c r="D52" t="str">
        <f t="shared" si="73"/>
        <v>03705802301342</v>
      </c>
      <c r="E52" t="str">
        <f>IF('HCAD Raw'!C52="",-1,'HCAD Raw'!C52)</f>
        <v>0370580230134</v>
      </c>
      <c r="F52" s="15" t="str">
        <f>IF(E52=-1,"",CONCATENATE(MID('HCAD Raw'!D52,6,2),"/",MID('HCAD Raw'!D52,9,2),"/",LEFT('HCAD Raw'!D52,4)))</f>
        <v>03/12/2014</v>
      </c>
      <c r="G52" t="str">
        <f>IF($E52="",-1,'HCAD Raw'!E52)</f>
        <v>KOL PROPERTIES LLC</v>
      </c>
      <c r="H52">
        <f>IF($E52="",-1,'HCAD Raw'!F52)</f>
        <v>0</v>
      </c>
      <c r="I52" t="str">
        <f>IF($E52="",-1,'HCAD Raw'!G52)</f>
        <v>Kol</v>
      </c>
      <c r="J52" t="str">
        <f>IF($E52="",-1,'HCAD Raw'!H52)</f>
        <v>6503 ATWELL DR</v>
      </c>
      <c r="K52" t="str">
        <f>IF($E52="",-1,'HCAD Raw'!I52)</f>
        <v>HOUSTON</v>
      </c>
      <c r="L52" t="str">
        <f>IF($E52="",-1,'HCAD Raw'!J52)</f>
        <v>77081</v>
      </c>
      <c r="M52">
        <f>IF($E52="",-1,'HCAD Raw'!K52)</f>
        <v>217672</v>
      </c>
      <c r="N52">
        <f>IF($E52="",-1,'HCAD Raw'!L52)</f>
        <v>218435</v>
      </c>
      <c r="O52">
        <f>IF($E52="",-1,'HCAD Raw'!M52)</f>
        <v>217672</v>
      </c>
      <c r="P52">
        <f>IF($E52="",-1,'HCAD Raw'!N52)</f>
        <v>0</v>
      </c>
      <c r="Q52" t="e">
        <f>IF($E52="",-1,'HCAD Raw'!#REF!)</f>
        <v>#REF!</v>
      </c>
      <c r="R52" t="str">
        <f>IF($E52="",-1,'HCAD Raw'!O52)</f>
        <v>COMMERCIAL</v>
      </c>
      <c r="S52" t="str">
        <f>IF($E52="",-1,'HCAD Raw'!P52)</f>
        <v>2</v>
      </c>
      <c r="T52" t="str">
        <f>IF($E52="",-1,'HCAD Raw'!Q52)</f>
        <v>4399</v>
      </c>
      <c r="U52" t="str">
        <f>IF($E52="",-1,'HCAD Raw'!R52)</f>
        <v>8454</v>
      </c>
      <c r="V52" t="str">
        <f>IF($E52="",-1,'HCAD Raw'!S52)</f>
        <v>S</v>
      </c>
      <c r="W52" t="str">
        <f>IF($E52="",-1,'HCAD Raw'!T52)</f>
        <v>Open Steel Skeleton</v>
      </c>
      <c r="X52">
        <f>IF($E52="",-1,'HCAD Raw'!U52)</f>
        <v>8441</v>
      </c>
      <c r="Y52">
        <f>IF($E52="",-1,'HCAD Raw'!V52)</f>
        <v>0</v>
      </c>
      <c r="Z52">
        <f>IF($E52="",-1,'HCAD Raw'!W52)</f>
        <v>65034</v>
      </c>
      <c r="AA52">
        <f>IF($E52="",-1,'HCAD Raw'!X52)</f>
        <v>0</v>
      </c>
      <c r="AB52" t="str">
        <f>IF($E52="",-1,'HCAD Raw'!Y52)</f>
        <v>.870200</v>
      </c>
      <c r="AC52" t="str">
        <f>IF($E52="",-1,'HCAD Raw'!Z52)</f>
        <v>C</v>
      </c>
      <c r="AD52" t="str">
        <f>IF($E52="",-1,'HCAD Raw'!AA52)</f>
        <v>Average</v>
      </c>
      <c r="AE52" t="str">
        <f>IF($E52="",-1,'HCAD Raw'!AB52)</f>
        <v>1983</v>
      </c>
      <c r="AF52" t="str">
        <f>IF($E52="",-1,'HCAD Raw'!AC52)</f>
        <v>1983</v>
      </c>
      <c r="AG52" t="str">
        <f>IF($E52="",-1,'HCAD Raw'!AD52)</f>
        <v>0</v>
      </c>
      <c r="AH52" t="str">
        <f>IF($E52="",-1,'HCAD Raw'!AE52)</f>
        <v>1984</v>
      </c>
      <c r="AI52">
        <f>IF($E52="",-1,'HCAD Raw'!AF52)</f>
        <v>0</v>
      </c>
      <c r="AJ52" t="str">
        <f>IF($E52="",-1,'HCAD Raw'!AG52)</f>
        <v>01/01/1997</v>
      </c>
      <c r="AK52">
        <f>IF($E52="",-1,'HCAD Raw'!AH52)</f>
        <v>0</v>
      </c>
      <c r="AL52">
        <f>IF($E52="",-1,'HCAD Raw'!AI52)</f>
        <v>1800</v>
      </c>
      <c r="AM52">
        <f>IF($E52="",-1,'HCAD Raw'!AJ52)</f>
        <v>3000</v>
      </c>
      <c r="AN52">
        <f>IF($E52="",-1,'HCAD Raw'!AK52)</f>
        <v>0</v>
      </c>
      <c r="AO52">
        <f>IF($E52="",-1,'HCAD Raw'!AL52)</f>
        <v>0</v>
      </c>
      <c r="AP52">
        <f>IF($E52="",-1,'HCAD Raw'!AM52)</f>
        <v>0</v>
      </c>
      <c r="AQ52">
        <f>IF($E52="",-1,'HCAD Raw'!AN52)</f>
        <v>1800</v>
      </c>
      <c r="AR52">
        <f>IF($E52="",-1,'HCAD Raw'!AO52)</f>
        <v>180</v>
      </c>
      <c r="AS52">
        <f>IF($E52="",-1,'HCAD Raw'!AP52)</f>
        <v>1</v>
      </c>
      <c r="AT52">
        <f>IF($E52="",-1,'HCAD Raw'!AQ52)</f>
        <v>0</v>
      </c>
      <c r="AU52">
        <f>IF($E52="",-1,'HCAD Raw'!AR52)</f>
        <v>0</v>
      </c>
      <c r="AV52">
        <f>IF($E52="",-1,'HCAD Raw'!AS52)</f>
        <v>0</v>
      </c>
      <c r="AW52">
        <f>IF($E52="",-1,'HCAD Raw'!AT52)</f>
        <v>0</v>
      </c>
      <c r="AX52">
        <f>IF($E52="",-1,'HCAD Raw'!AU52)</f>
        <v>0</v>
      </c>
      <c r="AY52">
        <f>IF($E52="",-1,'HCAD Raw'!AV52)</f>
        <v>0</v>
      </c>
      <c r="AZ52">
        <f>IF($E52="",-1,'HCAD Raw'!AW52)</f>
        <v>0</v>
      </c>
      <c r="BA52">
        <f>IF($E52="",-1,'HCAD Raw'!AX52)</f>
        <v>0</v>
      </c>
      <c r="BB52" t="str">
        <f>IF($E52="",-1,'HCAD Raw'!AY52)</f>
        <v>5</v>
      </c>
      <c r="BC52" t="str">
        <f>IF($E52="",-1,'HCAD Raw'!AZ52)</f>
        <v>TR 7D BLK 23</v>
      </c>
      <c r="BD52" t="str">
        <f>IF($E52="",-1,'HCAD Raw'!BA52)</f>
        <v>WESTMORELAND FARMS</v>
      </c>
      <c r="BE52" t="str">
        <f>IF($E52="",-1,'HCAD Raw'!BB52)</f>
        <v>6005</v>
      </c>
      <c r="BF52" t="str">
        <f>IF($E52="",-1,'HCAD Raw'!BC52)</f>
        <v>Near Southwest</v>
      </c>
      <c r="BG52" t="str">
        <f>IF($E52="",-1,'HCAD Raw'!BD52)</f>
        <v>102</v>
      </c>
      <c r="BH52" t="str">
        <f>IF($E52="",-1,'HCAD Raw'!BE52)</f>
        <v>1A Sharpstown Area</v>
      </c>
      <c r="BI52" t="str">
        <f>IF($E52="",-1,'HCAD Raw'!BF52)</f>
        <v>5907.00</v>
      </c>
      <c r="BJ52" t="str">
        <f>IF($E52="",-1,'HCAD Raw'!BG52)</f>
        <v>0</v>
      </c>
      <c r="BK52" t="str">
        <f>IF($E52="",-1,'HCAD Raw'!BH52)</f>
        <v>01</v>
      </c>
      <c r="BL52" t="str">
        <f>IF($E52="",-1,'HCAD Raw'!BI52)</f>
        <v>5155C</v>
      </c>
      <c r="BM52" t="str">
        <f>IF($E52="",-1,'HCAD Raw'!BJ52)</f>
        <v>531F</v>
      </c>
      <c r="BN52" t="str">
        <f>IF($E52="",-1,'HCAD Raw'!BK52)</f>
        <v>001 040 041 042 043 044 048 061 928</v>
      </c>
      <c r="BO52" t="str">
        <f>IF($E52="",-1,'HCAD Raw'!BL52)</f>
        <v>Real, Commercial</v>
      </c>
      <c r="BP52" t="str">
        <f>IF($E52="",-1,'HCAD Raw'!BM52)</f>
        <v>F1</v>
      </c>
      <c r="BQ52" t="str">
        <f>IF($E52="",-1,'HCAD Raw'!BN52)</f>
        <v>Real, Commercial</v>
      </c>
      <c r="BR52" t="str">
        <f>IF($E52="",-1,'HCAD Raw'!BO52)</f>
        <v>Warehouse - Metallic</v>
      </c>
      <c r="BS52" t="str">
        <f>IF($E52="",-1,'HCAD Raw'!BP52)</f>
        <v>Shell, Industrial</v>
      </c>
      <c r="BT52" t="str">
        <f>IF($E52="",-1,'HCAD Raw'!BQ52)</f>
        <v>8004</v>
      </c>
      <c r="BU52" t="str">
        <f>IF($E52="",-1,'HCAD Raw'!BR52)</f>
        <v>Land Neighborhood Section 4</v>
      </c>
      <c r="BV52">
        <f>IF($E52="",-1,'HCAD Raw'!BS52)</f>
        <v>15250</v>
      </c>
      <c r="BW52" t="str">
        <f>IF($E52="",-1,'HCAD Raw'!BT52)</f>
        <v>SF</v>
      </c>
      <c r="BX52" t="str">
        <f>IF($E52="",-1,'HCAD Raw'!BU52)</f>
        <v>1.0000</v>
      </c>
      <c r="BY52" t="str">
        <f>IF($E52="",-1,'HCAD Raw'!BV52)</f>
        <v>1.0000</v>
      </c>
      <c r="BZ52" t="str">
        <f>IF($E52="",-1,'HCAD Raw'!BW52)</f>
        <v>1.0000</v>
      </c>
      <c r="CA52" t="str">
        <f>IF($E52="",-1,'HCAD Raw'!BX52)</f>
        <v>1.0000</v>
      </c>
      <c r="CB52">
        <f>IF($E52="",-1,'HCAD Raw'!BY52)</f>
        <v>12</v>
      </c>
      <c r="CC52">
        <f>IF($E52="",-1,'HCAD Raw'!BZ52)</f>
        <v>12</v>
      </c>
      <c r="CD52">
        <f>IF($E52="",-1,'HCAD Raw'!CA52)</f>
        <v>183000</v>
      </c>
      <c r="CE52">
        <f t="shared" si="74"/>
        <v>-1</v>
      </c>
      <c r="CF52" t="str">
        <f t="shared" si="75"/>
        <v>03705802301342</v>
      </c>
    </row>
    <row r="53" spans="3:84" x14ac:dyDescent="0.25">
      <c r="C53">
        <f t="shared" si="72"/>
        <v>49</v>
      </c>
      <c r="D53" t="str">
        <f t="shared" si="73"/>
        <v>03705802301343</v>
      </c>
      <c r="E53" t="str">
        <f>IF('HCAD Raw'!C53="",-1,'HCAD Raw'!C53)</f>
        <v>0370580230134</v>
      </c>
      <c r="F53" s="15" t="str">
        <f>IF(E53=-1,"",CONCATENATE(MID('HCAD Raw'!D53,6,2),"/",MID('HCAD Raw'!D53,9,2),"/",LEFT('HCAD Raw'!D53,4)))</f>
        <v>03/12/2014</v>
      </c>
      <c r="G53" t="str">
        <f>IF($E53="",-1,'HCAD Raw'!E53)</f>
        <v>KOL PROPERTIES LLC</v>
      </c>
      <c r="H53">
        <f>IF($E53="",-1,'HCAD Raw'!F53)</f>
        <v>0</v>
      </c>
      <c r="I53" t="str">
        <f>IF($E53="",-1,'HCAD Raw'!G53)</f>
        <v>Kol</v>
      </c>
      <c r="J53" t="str">
        <f>IF($E53="",-1,'HCAD Raw'!H53)</f>
        <v>6503 ATWELL DR</v>
      </c>
      <c r="K53" t="str">
        <f>IF($E53="",-1,'HCAD Raw'!I53)</f>
        <v>HOUSTON</v>
      </c>
      <c r="L53" t="str">
        <f>IF($E53="",-1,'HCAD Raw'!J53)</f>
        <v>77081</v>
      </c>
      <c r="M53">
        <f>IF($E53="",-1,'HCAD Raw'!K53)</f>
        <v>217672</v>
      </c>
      <c r="N53">
        <f>IF($E53="",-1,'HCAD Raw'!L53)</f>
        <v>218435</v>
      </c>
      <c r="O53">
        <f>IF($E53="",-1,'HCAD Raw'!M53)</f>
        <v>217672</v>
      </c>
      <c r="P53">
        <f>IF($E53="",-1,'HCAD Raw'!N53)</f>
        <v>0</v>
      </c>
      <c r="Q53" t="e">
        <f>IF($E53="",-1,'HCAD Raw'!#REF!)</f>
        <v>#REF!</v>
      </c>
      <c r="R53" t="str">
        <f>IF($E53="",-1,'HCAD Raw'!O53)</f>
        <v>COMMERCIAL</v>
      </c>
      <c r="S53" t="str">
        <f>IF($E53="",-1,'HCAD Raw'!P53)</f>
        <v>3</v>
      </c>
      <c r="T53" t="str">
        <f>IF($E53="",-1,'HCAD Raw'!Q53)</f>
        <v>4399</v>
      </c>
      <c r="U53" t="str">
        <f>IF($E53="",-1,'HCAD Raw'!R53)</f>
        <v>8471</v>
      </c>
      <c r="V53" t="str">
        <f>IF($E53="",-1,'HCAD Raw'!S53)</f>
        <v>S</v>
      </c>
      <c r="W53" t="str">
        <f>IF($E53="",-1,'HCAD Raw'!T53)</f>
        <v>Open Steel Skeleton</v>
      </c>
      <c r="X53">
        <f>IF($E53="",-1,'HCAD Raw'!U53)</f>
        <v>14887</v>
      </c>
      <c r="Y53">
        <f>IF($E53="",-1,'HCAD Raw'!V53)</f>
        <v>0</v>
      </c>
      <c r="Z53">
        <f>IF($E53="",-1,'HCAD Raw'!W53)</f>
        <v>17112</v>
      </c>
      <c r="AA53">
        <f>IF($E53="",-1,'HCAD Raw'!X53)</f>
        <v>0</v>
      </c>
      <c r="AB53" t="str">
        <f>IF($E53="",-1,'HCAD Raw'!Y53)</f>
        <v>.130000</v>
      </c>
      <c r="AC53" t="str">
        <f>IF($E53="",-1,'HCAD Raw'!Z53)</f>
        <v>C</v>
      </c>
      <c r="AD53" t="str">
        <f>IF($E53="",-1,'HCAD Raw'!AA53)</f>
        <v>Average</v>
      </c>
      <c r="AE53" t="str">
        <f>IF($E53="",-1,'HCAD Raw'!AB53)</f>
        <v>2013</v>
      </c>
      <c r="AF53" t="str">
        <f>IF($E53="",-1,'HCAD Raw'!AC53)</f>
        <v>2013</v>
      </c>
      <c r="AG53" t="str">
        <f>IF($E53="",-1,'HCAD Raw'!AD53)</f>
        <v>0</v>
      </c>
      <c r="AH53" t="str">
        <f>IF($E53="",-1,'HCAD Raw'!AE53)</f>
        <v>2016</v>
      </c>
      <c r="AI53">
        <f>IF($E53="",-1,'HCAD Raw'!AF53)</f>
        <v>0</v>
      </c>
      <c r="AJ53" t="str">
        <f>IF($E53="",-1,'HCAD Raw'!AG53)</f>
        <v>12/30/1899</v>
      </c>
      <c r="AK53">
        <f>IF($E53="",-1,'HCAD Raw'!AH53)</f>
        <v>0</v>
      </c>
      <c r="AL53">
        <f>IF($E53="",-1,'HCAD Raw'!AI53)</f>
        <v>800</v>
      </c>
      <c r="AM53">
        <f>IF($E53="",-1,'HCAD Raw'!AJ53)</f>
        <v>800</v>
      </c>
      <c r="AN53">
        <f>IF($E53="",-1,'HCAD Raw'!AK53)</f>
        <v>0</v>
      </c>
      <c r="AO53">
        <f>IF($E53="",-1,'HCAD Raw'!AL53)</f>
        <v>0</v>
      </c>
      <c r="AP53">
        <f>IF($E53="",-1,'HCAD Raw'!AM53)</f>
        <v>0</v>
      </c>
      <c r="AQ53">
        <f>IF($E53="",-1,'HCAD Raw'!AN53)</f>
        <v>800</v>
      </c>
      <c r="AR53">
        <f>IF($E53="",-1,'HCAD Raw'!AO53)</f>
        <v>120</v>
      </c>
      <c r="AS53">
        <f>IF($E53="",-1,'HCAD Raw'!AP53)</f>
        <v>1</v>
      </c>
      <c r="AT53">
        <f>IF($E53="",-1,'HCAD Raw'!AQ53)</f>
        <v>0</v>
      </c>
      <c r="AU53">
        <f>IF($E53="",-1,'HCAD Raw'!AR53)</f>
        <v>0</v>
      </c>
      <c r="AV53">
        <f>IF($E53="",-1,'HCAD Raw'!AS53)</f>
        <v>0</v>
      </c>
      <c r="AW53">
        <f>IF($E53="",-1,'HCAD Raw'!AT53)</f>
        <v>0</v>
      </c>
      <c r="AX53">
        <f>IF($E53="",-1,'HCAD Raw'!AU53)</f>
        <v>0</v>
      </c>
      <c r="AY53">
        <f>IF($E53="",-1,'HCAD Raw'!AV53)</f>
        <v>0</v>
      </c>
      <c r="AZ53">
        <f>IF($E53="",-1,'HCAD Raw'!AW53)</f>
        <v>0</v>
      </c>
      <c r="BA53">
        <f>IF($E53="",-1,'HCAD Raw'!AX53)</f>
        <v>0</v>
      </c>
      <c r="BB53" t="str">
        <f>IF($E53="",-1,'HCAD Raw'!AY53)</f>
        <v>5</v>
      </c>
      <c r="BC53" t="str">
        <f>IF($E53="",-1,'HCAD Raw'!AZ53)</f>
        <v>TR 7D BLK 23</v>
      </c>
      <c r="BD53" t="str">
        <f>IF($E53="",-1,'HCAD Raw'!BA53)</f>
        <v>WESTMORELAND FARMS</v>
      </c>
      <c r="BE53" t="str">
        <f>IF($E53="",-1,'HCAD Raw'!BB53)</f>
        <v>6005</v>
      </c>
      <c r="BF53" t="str">
        <f>IF($E53="",-1,'HCAD Raw'!BC53)</f>
        <v>Near Southwest</v>
      </c>
      <c r="BG53" t="str">
        <f>IF($E53="",-1,'HCAD Raw'!BD53)</f>
        <v>102</v>
      </c>
      <c r="BH53" t="str">
        <f>IF($E53="",-1,'HCAD Raw'!BE53)</f>
        <v>1A Sharpstown Area</v>
      </c>
      <c r="BI53" t="str">
        <f>IF($E53="",-1,'HCAD Raw'!BF53)</f>
        <v>5907.00</v>
      </c>
      <c r="BJ53" t="str">
        <f>IF($E53="",-1,'HCAD Raw'!BG53)</f>
        <v>0</v>
      </c>
      <c r="BK53" t="str">
        <f>IF($E53="",-1,'HCAD Raw'!BH53)</f>
        <v>01</v>
      </c>
      <c r="BL53" t="str">
        <f>IF($E53="",-1,'HCAD Raw'!BI53)</f>
        <v>5155C</v>
      </c>
      <c r="BM53" t="str">
        <f>IF($E53="",-1,'HCAD Raw'!BJ53)</f>
        <v>531F</v>
      </c>
      <c r="BN53" t="str">
        <f>IF($E53="",-1,'HCAD Raw'!BK53)</f>
        <v>001 040 041 042 043 044 048 061 928</v>
      </c>
      <c r="BO53" t="str">
        <f>IF($E53="",-1,'HCAD Raw'!BL53)</f>
        <v>Real, Commercial</v>
      </c>
      <c r="BP53" t="str">
        <f>IF($E53="",-1,'HCAD Raw'!BM53)</f>
        <v>F1</v>
      </c>
      <c r="BQ53" t="str">
        <f>IF($E53="",-1,'HCAD Raw'!BN53)</f>
        <v>Real, Commercial</v>
      </c>
      <c r="BR53" t="str">
        <f>IF($E53="",-1,'HCAD Raw'!BO53)</f>
        <v>Warehouse - Metallic</v>
      </c>
      <c r="BS53" t="str">
        <f>IF($E53="",-1,'HCAD Raw'!BP53)</f>
        <v>Lt. Commercial Utility Build.</v>
      </c>
      <c r="BT53" t="str">
        <f>IF($E53="",-1,'HCAD Raw'!BQ53)</f>
        <v>8004</v>
      </c>
      <c r="BU53" t="str">
        <f>IF($E53="",-1,'HCAD Raw'!BR53)</f>
        <v>Land Neighborhood Section 4</v>
      </c>
      <c r="BV53">
        <f>IF($E53="",-1,'HCAD Raw'!BS53)</f>
        <v>15250</v>
      </c>
      <c r="BW53" t="str">
        <f>IF($E53="",-1,'HCAD Raw'!BT53)</f>
        <v>SF</v>
      </c>
      <c r="BX53" t="str">
        <f>IF($E53="",-1,'HCAD Raw'!BU53)</f>
        <v>1.0000</v>
      </c>
      <c r="BY53" t="str">
        <f>IF($E53="",-1,'HCAD Raw'!BV53)</f>
        <v>1.0000</v>
      </c>
      <c r="BZ53" t="str">
        <f>IF($E53="",-1,'HCAD Raw'!BW53)</f>
        <v>1.0000</v>
      </c>
      <c r="CA53" t="str">
        <f>IF($E53="",-1,'HCAD Raw'!BX53)</f>
        <v>1.0000</v>
      </c>
      <c r="CB53">
        <f>IF($E53="",-1,'HCAD Raw'!BY53)</f>
        <v>12</v>
      </c>
      <c r="CC53">
        <f>IF($E53="",-1,'HCAD Raw'!BZ53)</f>
        <v>12</v>
      </c>
      <c r="CD53">
        <f>IF($E53="",-1,'HCAD Raw'!CA53)</f>
        <v>183000</v>
      </c>
      <c r="CE53">
        <f t="shared" si="74"/>
        <v>-1</v>
      </c>
      <c r="CF53" t="str">
        <f t="shared" si="75"/>
        <v>03705802301343</v>
      </c>
    </row>
    <row r="54" spans="3:84" x14ac:dyDescent="0.25">
      <c r="C54">
        <f t="shared" si="72"/>
        <v>50</v>
      </c>
      <c r="D54" t="str">
        <f t="shared" si="73"/>
        <v>03705802301351</v>
      </c>
      <c r="E54" t="str">
        <f>IF('HCAD Raw'!C54="",-1,'HCAD Raw'!C54)</f>
        <v>0370580230135</v>
      </c>
      <c r="F54" s="15" t="str">
        <f>IF(E54=-1,"",CONCATENATE(MID('HCAD Raw'!D54,6,2),"/",MID('HCAD Raw'!D54,9,2),"/",LEFT('HCAD Raw'!D54,4)))</f>
        <v>11/19/2009</v>
      </c>
      <c r="G54" t="str">
        <f>IF($E54="",-1,'HCAD Raw'!E54)</f>
        <v>YH PROPERTIES LLC</v>
      </c>
      <c r="H54">
        <f>IF($E54="",-1,'HCAD Raw'!F54)</f>
        <v>0</v>
      </c>
      <c r="I54" t="str">
        <f>IF($E54="",-1,'HCAD Raw'!G54)</f>
        <v>Kol</v>
      </c>
      <c r="J54" t="str">
        <f>IF($E54="",-1,'HCAD Raw'!H54)</f>
        <v>6427 ATWELL DR</v>
      </c>
      <c r="K54" t="str">
        <f>IF($E54="",-1,'HCAD Raw'!I54)</f>
        <v>HOUSTON</v>
      </c>
      <c r="L54" t="str">
        <f>IF($E54="",-1,'HCAD Raw'!J54)</f>
        <v>77081</v>
      </c>
      <c r="M54">
        <f>IF($E54="",-1,'HCAD Raw'!K54)</f>
        <v>160413</v>
      </c>
      <c r="N54">
        <f>IF($E54="",-1,'HCAD Raw'!L54)</f>
        <v>173885</v>
      </c>
      <c r="O54">
        <f>IF($E54="",-1,'HCAD Raw'!M54)</f>
        <v>167808</v>
      </c>
      <c r="P54">
        <f>IF($E54="",-1,'HCAD Raw'!N54)</f>
        <v>0</v>
      </c>
      <c r="Q54" t="e">
        <f>IF($E54="",-1,'HCAD Raw'!#REF!)</f>
        <v>#REF!</v>
      </c>
      <c r="R54" t="str">
        <f>IF($E54="",-1,'HCAD Raw'!O54)</f>
        <v>COMMERCIAL</v>
      </c>
      <c r="S54" t="str">
        <f>IF($E54="",-1,'HCAD Raw'!P54)</f>
        <v>1</v>
      </c>
      <c r="T54" t="str">
        <f>IF($E54="",-1,'HCAD Raw'!Q54)</f>
        <v>4399</v>
      </c>
      <c r="U54" t="str">
        <f>IF($E54="",-1,'HCAD Raw'!R54)</f>
        <v>8454</v>
      </c>
      <c r="V54" t="str">
        <f>IF($E54="",-1,'HCAD Raw'!S54)</f>
        <v>S</v>
      </c>
      <c r="W54" t="str">
        <f>IF($E54="",-1,'HCAD Raw'!T54)</f>
        <v>Open Steel Skeleton</v>
      </c>
      <c r="X54">
        <f>IF($E54="",-1,'HCAD Raw'!U54)</f>
        <v>65901</v>
      </c>
      <c r="Y54">
        <f>IF($E54="",-1,'HCAD Raw'!V54)</f>
        <v>0</v>
      </c>
      <c r="Z54">
        <f>IF($E54="",-1,'HCAD Raw'!W54)</f>
        <v>131802</v>
      </c>
      <c r="AA54">
        <f>IF($E54="",-1,'HCAD Raw'!X54)</f>
        <v>0</v>
      </c>
      <c r="AB54" t="str">
        <f>IF($E54="",-1,'HCAD Raw'!Y54)</f>
        <v>.500000</v>
      </c>
      <c r="AC54" t="str">
        <f>IF($E54="",-1,'HCAD Raw'!Z54)</f>
        <v>C</v>
      </c>
      <c r="AD54" t="str">
        <f>IF($E54="",-1,'HCAD Raw'!AA54)</f>
        <v>Average</v>
      </c>
      <c r="AE54" t="str">
        <f>IF($E54="",-1,'HCAD Raw'!AB54)</f>
        <v>1964</v>
      </c>
      <c r="AF54" t="str">
        <f>IF($E54="",-1,'HCAD Raw'!AC54)</f>
        <v>1964</v>
      </c>
      <c r="AG54" t="str">
        <f>IF($E54="",-1,'HCAD Raw'!AD54)</f>
        <v>0</v>
      </c>
      <c r="AH54" t="str">
        <f>IF($E54="",-1,'HCAD Raw'!AE54)</f>
        <v>1965</v>
      </c>
      <c r="AI54" t="str">
        <f>IF($E54="",-1,'HCAD Raw'!AF54)</f>
        <v>HTS</v>
      </c>
      <c r="AJ54" t="str">
        <f>IF($E54="",-1,'HCAD Raw'!AG54)</f>
        <v>01/01/2004</v>
      </c>
      <c r="AK54">
        <f>IF($E54="",-1,'HCAD Raw'!AH54)</f>
        <v>0</v>
      </c>
      <c r="AL54">
        <f>IF($E54="",-1,'HCAD Raw'!AI54)</f>
        <v>3648</v>
      </c>
      <c r="AM54">
        <f>IF($E54="",-1,'HCAD Raw'!AJ54)</f>
        <v>3648</v>
      </c>
      <c r="AN54">
        <f>IF($E54="",-1,'HCAD Raw'!AK54)</f>
        <v>0</v>
      </c>
      <c r="AO54">
        <f>IF($E54="",-1,'HCAD Raw'!AL54)</f>
        <v>0</v>
      </c>
      <c r="AP54">
        <f>IF($E54="",-1,'HCAD Raw'!AM54)</f>
        <v>0</v>
      </c>
      <c r="AQ54">
        <f>IF($E54="",-1,'HCAD Raw'!AN54)</f>
        <v>3648</v>
      </c>
      <c r="AR54">
        <f>IF($E54="",-1,'HCAD Raw'!AO54)</f>
        <v>248</v>
      </c>
      <c r="AS54">
        <f>IF($E54="",-1,'HCAD Raw'!AP54)</f>
        <v>1</v>
      </c>
      <c r="AT54">
        <f>IF($E54="",-1,'HCAD Raw'!AQ54)</f>
        <v>0</v>
      </c>
      <c r="AU54">
        <f>IF($E54="",-1,'HCAD Raw'!AR54)</f>
        <v>0</v>
      </c>
      <c r="AV54">
        <f>IF($E54="",-1,'HCAD Raw'!AS54)</f>
        <v>0</v>
      </c>
      <c r="AW54">
        <f>IF($E54="",-1,'HCAD Raw'!AT54)</f>
        <v>0</v>
      </c>
      <c r="AX54">
        <f>IF($E54="",-1,'HCAD Raw'!AU54)</f>
        <v>0</v>
      </c>
      <c r="AY54">
        <f>IF($E54="",-1,'HCAD Raw'!AV54)</f>
        <v>0</v>
      </c>
      <c r="AZ54">
        <f>IF($E54="",-1,'HCAD Raw'!AW54)</f>
        <v>0</v>
      </c>
      <c r="BA54">
        <f>IF($E54="",-1,'HCAD Raw'!AX54)</f>
        <v>0</v>
      </c>
      <c r="BB54" t="str">
        <f>IF($E54="",-1,'HCAD Raw'!AY54)</f>
        <v>5</v>
      </c>
      <c r="BC54" t="str">
        <f>IF($E54="",-1,'HCAD Raw'!AZ54)</f>
        <v>TR 7E BLK 23</v>
      </c>
      <c r="BD54" t="str">
        <f>IF($E54="",-1,'HCAD Raw'!BA54)</f>
        <v>WESTMORELAND FARMS</v>
      </c>
      <c r="BE54" t="str">
        <f>IF($E54="",-1,'HCAD Raw'!BB54)</f>
        <v>6005</v>
      </c>
      <c r="BF54" t="str">
        <f>IF($E54="",-1,'HCAD Raw'!BC54)</f>
        <v>Near Southwest</v>
      </c>
      <c r="BG54" t="str">
        <f>IF($E54="",-1,'HCAD Raw'!BD54)</f>
        <v>102</v>
      </c>
      <c r="BH54" t="str">
        <f>IF($E54="",-1,'HCAD Raw'!BE54)</f>
        <v>1A Sharpstown Area</v>
      </c>
      <c r="BI54" t="str">
        <f>IF($E54="",-1,'HCAD Raw'!BF54)</f>
        <v>5907.00</v>
      </c>
      <c r="BJ54" t="str">
        <f>IF($E54="",-1,'HCAD Raw'!BG54)</f>
        <v>0</v>
      </c>
      <c r="BK54" t="str">
        <f>IF($E54="",-1,'HCAD Raw'!BH54)</f>
        <v>01</v>
      </c>
      <c r="BL54" t="str">
        <f>IF($E54="",-1,'HCAD Raw'!BI54)</f>
        <v>5155C</v>
      </c>
      <c r="BM54" t="str">
        <f>IF($E54="",-1,'HCAD Raw'!BJ54)</f>
        <v>531F</v>
      </c>
      <c r="BN54" t="str">
        <f>IF($E54="",-1,'HCAD Raw'!BK54)</f>
        <v>001 040 041 042 043 044 048 061 928</v>
      </c>
      <c r="BO54" t="str">
        <f>IF($E54="",-1,'HCAD Raw'!BL54)</f>
        <v>Real, Commercial</v>
      </c>
      <c r="BP54" t="str">
        <f>IF($E54="",-1,'HCAD Raw'!BM54)</f>
        <v>F1</v>
      </c>
      <c r="BQ54" t="str">
        <f>IF($E54="",-1,'HCAD Raw'!BN54)</f>
        <v>Real, Commercial</v>
      </c>
      <c r="BR54" t="str">
        <f>IF($E54="",-1,'HCAD Raw'!BO54)</f>
        <v>Warehouse - Metallic</v>
      </c>
      <c r="BS54" t="str">
        <f>IF($E54="",-1,'HCAD Raw'!BP54)</f>
        <v>Shell, Industrial</v>
      </c>
      <c r="BT54" t="str">
        <f>IF($E54="",-1,'HCAD Raw'!BQ54)</f>
        <v>8004</v>
      </c>
      <c r="BU54" t="str">
        <f>IF($E54="",-1,'HCAD Raw'!BR54)</f>
        <v>Land Neighborhood Section 4</v>
      </c>
      <c r="BV54">
        <f>IF($E54="",-1,'HCAD Raw'!BS54)</f>
        <v>9120</v>
      </c>
      <c r="BW54" t="str">
        <f>IF($E54="",-1,'HCAD Raw'!BT54)</f>
        <v>SF</v>
      </c>
      <c r="BX54" t="str">
        <f>IF($E54="",-1,'HCAD Raw'!BU54)</f>
        <v>1.0000</v>
      </c>
      <c r="BY54" t="str">
        <f>IF($E54="",-1,'HCAD Raw'!BV54)</f>
        <v>1.0000</v>
      </c>
      <c r="BZ54" t="str">
        <f>IF($E54="",-1,'HCAD Raw'!BW54)</f>
        <v>1.0000</v>
      </c>
      <c r="CA54" t="str">
        <f>IF($E54="",-1,'HCAD Raw'!BX54)</f>
        <v>1.0000</v>
      </c>
      <c r="CB54">
        <f>IF($E54="",-1,'HCAD Raw'!BY54)</f>
        <v>12</v>
      </c>
      <c r="CC54">
        <f>IF($E54="",-1,'HCAD Raw'!BZ54)</f>
        <v>12</v>
      </c>
      <c r="CD54">
        <f>IF($E54="",-1,'HCAD Raw'!CA54)</f>
        <v>109440</v>
      </c>
      <c r="CE54">
        <f t="shared" si="74"/>
        <v>-1</v>
      </c>
      <c r="CF54" t="str">
        <f t="shared" si="75"/>
        <v>03705802301351</v>
      </c>
    </row>
    <row r="55" spans="3:84" x14ac:dyDescent="0.25">
      <c r="C55">
        <f t="shared" si="72"/>
        <v>51</v>
      </c>
      <c r="D55" t="str">
        <f t="shared" si="73"/>
        <v>03705802301361</v>
      </c>
      <c r="E55" t="str">
        <f>IF('HCAD Raw'!C55="",-1,'HCAD Raw'!C55)</f>
        <v>0370580230136</v>
      </c>
      <c r="F55" s="15" t="str">
        <f>IF(E55=-1,"",CONCATENATE(MID('HCAD Raw'!D55,6,2),"/",MID('HCAD Raw'!D55,9,2),"/",LEFT('HCAD Raw'!D55,4)))</f>
        <v>09/03/2014</v>
      </c>
      <c r="G55" t="str">
        <f>IF($E55="",-1,'HCAD Raw'!E55)</f>
        <v>KOL PROPERTIES LLC</v>
      </c>
      <c r="H55" t="str">
        <f>IF($E55="",-1,'HCAD Raw'!F55)</f>
        <v>MBM</v>
      </c>
      <c r="I55" t="str">
        <f>IF($E55="",-1,'HCAD Raw'!G55)</f>
        <v>Kol</v>
      </c>
      <c r="J55" t="str">
        <f>IF($E55="",-1,'HCAD Raw'!H55)</f>
        <v>6423 ATWELL DR</v>
      </c>
      <c r="K55" t="str">
        <f>IF($E55="",-1,'HCAD Raw'!I55)</f>
        <v>HOUSTON</v>
      </c>
      <c r="L55" t="str">
        <f>IF($E55="",-1,'HCAD Raw'!J55)</f>
        <v>77081</v>
      </c>
      <c r="M55">
        <f>IF($E55="",-1,'HCAD Raw'!K55)</f>
        <v>354056</v>
      </c>
      <c r="N55">
        <f>IF($E55="",-1,'HCAD Raw'!L55)</f>
        <v>362401</v>
      </c>
      <c r="O55">
        <f>IF($E55="",-1,'HCAD Raw'!M55)</f>
        <v>357809</v>
      </c>
      <c r="P55">
        <f>IF($E55="",-1,'HCAD Raw'!N55)</f>
        <v>0</v>
      </c>
      <c r="Q55" t="e">
        <f>IF($E55="",-1,'HCAD Raw'!#REF!)</f>
        <v>#REF!</v>
      </c>
      <c r="R55" t="str">
        <f>IF($E55="",-1,'HCAD Raw'!O55)</f>
        <v>COMMERCIAL</v>
      </c>
      <c r="S55" t="str">
        <f>IF($E55="",-1,'HCAD Raw'!P55)</f>
        <v>1</v>
      </c>
      <c r="T55" t="str">
        <f>IF($E55="",-1,'HCAD Raw'!Q55)</f>
        <v>4399</v>
      </c>
      <c r="U55" t="str">
        <f>IF($E55="",-1,'HCAD Raw'!R55)</f>
        <v>8454</v>
      </c>
      <c r="V55" t="str">
        <f>IF($E55="",-1,'HCAD Raw'!S55)</f>
        <v>S</v>
      </c>
      <c r="W55" t="str">
        <f>IF($E55="",-1,'HCAD Raw'!T55)</f>
        <v>Open Steel Skeleton</v>
      </c>
      <c r="X55">
        <f>IF($E55="",-1,'HCAD Raw'!U55)</f>
        <v>39150</v>
      </c>
      <c r="Y55">
        <f>IF($E55="",-1,'HCAD Raw'!V55)</f>
        <v>0</v>
      </c>
      <c r="Z55">
        <f>IF($E55="",-1,'HCAD Raw'!W55)</f>
        <v>108390</v>
      </c>
      <c r="AA55">
        <f>IF($E55="",-1,'HCAD Raw'!X55)</f>
        <v>0</v>
      </c>
      <c r="AB55" t="str">
        <f>IF($E55="",-1,'HCAD Raw'!Y55)</f>
        <v>.638800</v>
      </c>
      <c r="AC55" t="str">
        <f>IF($E55="",-1,'HCAD Raw'!Z55)</f>
        <v>C</v>
      </c>
      <c r="AD55" t="str">
        <f>IF($E55="",-1,'HCAD Raw'!AA55)</f>
        <v>Average</v>
      </c>
      <c r="AE55" t="str">
        <f>IF($E55="",-1,'HCAD Raw'!AB55)</f>
        <v>1966</v>
      </c>
      <c r="AF55" t="str">
        <f>IF($E55="",-1,'HCAD Raw'!AC55)</f>
        <v>1966</v>
      </c>
      <c r="AG55" t="str">
        <f>IF($E55="",-1,'HCAD Raw'!AD55)</f>
        <v>0</v>
      </c>
      <c r="AH55" t="str">
        <f>IF($E55="",-1,'HCAD Raw'!AE55)</f>
        <v>1967</v>
      </c>
      <c r="AI55" t="str">
        <f>IF($E55="",-1,'HCAD Raw'!AF55)</f>
        <v>MAS</v>
      </c>
      <c r="AJ55" t="str">
        <f>IF($E55="",-1,'HCAD Raw'!AG55)</f>
        <v>01/01/2004</v>
      </c>
      <c r="AK55">
        <f>IF($E55="",-1,'HCAD Raw'!AH55)</f>
        <v>0</v>
      </c>
      <c r="AL55">
        <f>IF($E55="",-1,'HCAD Raw'!AI55)</f>
        <v>3000</v>
      </c>
      <c r="AM55">
        <f>IF($E55="",-1,'HCAD Raw'!AJ55)</f>
        <v>6370</v>
      </c>
      <c r="AN55">
        <f>IF($E55="",-1,'HCAD Raw'!AK55)</f>
        <v>0</v>
      </c>
      <c r="AO55">
        <f>IF($E55="",-1,'HCAD Raw'!AL55)</f>
        <v>0</v>
      </c>
      <c r="AP55">
        <f>IF($E55="",-1,'HCAD Raw'!AM55)</f>
        <v>0</v>
      </c>
      <c r="AQ55">
        <f>IF($E55="",-1,'HCAD Raw'!AN55)</f>
        <v>3000</v>
      </c>
      <c r="AR55">
        <f>IF($E55="",-1,'HCAD Raw'!AO55)</f>
        <v>230</v>
      </c>
      <c r="AS55">
        <f>IF($E55="",-1,'HCAD Raw'!AP55)</f>
        <v>1</v>
      </c>
      <c r="AT55">
        <f>IF($E55="",-1,'HCAD Raw'!AQ55)</f>
        <v>0</v>
      </c>
      <c r="AU55">
        <f>IF($E55="",-1,'HCAD Raw'!AR55)</f>
        <v>0</v>
      </c>
      <c r="AV55">
        <f>IF($E55="",-1,'HCAD Raw'!AS55)</f>
        <v>0</v>
      </c>
      <c r="AW55">
        <f>IF($E55="",-1,'HCAD Raw'!AT55)</f>
        <v>0</v>
      </c>
      <c r="AX55">
        <f>IF($E55="",-1,'HCAD Raw'!AU55)</f>
        <v>0</v>
      </c>
      <c r="AY55">
        <f>IF($E55="",-1,'HCAD Raw'!AV55)</f>
        <v>0</v>
      </c>
      <c r="AZ55">
        <f>IF($E55="",-1,'HCAD Raw'!AW55)</f>
        <v>0</v>
      </c>
      <c r="BA55">
        <f>IF($E55="",-1,'HCAD Raw'!AX55)</f>
        <v>0</v>
      </c>
      <c r="BB55" t="str">
        <f>IF($E55="",-1,'HCAD Raw'!AY55)</f>
        <v>5</v>
      </c>
      <c r="BC55" t="str">
        <f>IF($E55="",-1,'HCAD Raw'!AZ55)</f>
        <v>TR 7F BLK 23</v>
      </c>
      <c r="BD55" t="str">
        <f>IF($E55="",-1,'HCAD Raw'!BA55)</f>
        <v>WESTMORELAND FARMS</v>
      </c>
      <c r="BE55" t="str">
        <f>IF($E55="",-1,'HCAD Raw'!BB55)</f>
        <v>6005</v>
      </c>
      <c r="BF55" t="str">
        <f>IF($E55="",-1,'HCAD Raw'!BC55)</f>
        <v>Near Southwest</v>
      </c>
      <c r="BG55" t="str">
        <f>IF($E55="",-1,'HCAD Raw'!BD55)</f>
        <v>102</v>
      </c>
      <c r="BH55" t="str">
        <f>IF($E55="",-1,'HCAD Raw'!BE55)</f>
        <v>1A Sharpstown Area</v>
      </c>
      <c r="BI55" t="str">
        <f>IF($E55="",-1,'HCAD Raw'!BF55)</f>
        <v>5907.00</v>
      </c>
      <c r="BJ55" t="str">
        <f>IF($E55="",-1,'HCAD Raw'!BG55)</f>
        <v>0</v>
      </c>
      <c r="BK55" t="str">
        <f>IF($E55="",-1,'HCAD Raw'!BH55)</f>
        <v>01</v>
      </c>
      <c r="BL55" t="str">
        <f>IF($E55="",-1,'HCAD Raw'!BI55)</f>
        <v>5155C</v>
      </c>
      <c r="BM55" t="str">
        <f>IF($E55="",-1,'HCAD Raw'!BJ55)</f>
        <v>531F</v>
      </c>
      <c r="BN55" t="str">
        <f>IF($E55="",-1,'HCAD Raw'!BK55)</f>
        <v>001 040 041 042 043 044 048 061 928</v>
      </c>
      <c r="BO55" t="str">
        <f>IF($E55="",-1,'HCAD Raw'!BL55)</f>
        <v>Real, Commercial</v>
      </c>
      <c r="BP55" t="str">
        <f>IF($E55="",-1,'HCAD Raw'!BM55)</f>
        <v>F1</v>
      </c>
      <c r="BQ55" t="str">
        <f>IF($E55="",-1,'HCAD Raw'!BN55)</f>
        <v>Real, Commercial</v>
      </c>
      <c r="BR55" t="str">
        <f>IF($E55="",-1,'HCAD Raw'!BO55)</f>
        <v>Warehouse - Metallic</v>
      </c>
      <c r="BS55" t="str">
        <f>IF($E55="",-1,'HCAD Raw'!BP55)</f>
        <v>Shell, Industrial</v>
      </c>
      <c r="BT55" t="str">
        <f>IF($E55="",-1,'HCAD Raw'!BQ55)</f>
        <v>8004</v>
      </c>
      <c r="BU55" t="str">
        <f>IF($E55="",-1,'HCAD Raw'!BR55)</f>
        <v>Land Neighborhood Section 4</v>
      </c>
      <c r="BV55">
        <f>IF($E55="",-1,'HCAD Raw'!BS55)</f>
        <v>7392</v>
      </c>
      <c r="BW55" t="str">
        <f>IF($E55="",-1,'HCAD Raw'!BT55)</f>
        <v>SF</v>
      </c>
      <c r="BX55" t="str">
        <f>IF($E55="",-1,'HCAD Raw'!BU55)</f>
        <v>1.0000</v>
      </c>
      <c r="BY55" t="str">
        <f>IF($E55="",-1,'HCAD Raw'!BV55)</f>
        <v>1.0000</v>
      </c>
      <c r="BZ55" t="str">
        <f>IF($E55="",-1,'HCAD Raw'!BW55)</f>
        <v>1.0000</v>
      </c>
      <c r="CA55" t="str">
        <f>IF($E55="",-1,'HCAD Raw'!BX55)</f>
        <v>1.0000</v>
      </c>
      <c r="CB55">
        <f>IF($E55="",-1,'HCAD Raw'!BY55)</f>
        <v>12</v>
      </c>
      <c r="CC55">
        <f>IF($E55="",-1,'HCAD Raw'!BZ55)</f>
        <v>12</v>
      </c>
      <c r="CD55">
        <f>IF($E55="",-1,'HCAD Raw'!CA55)</f>
        <v>88704</v>
      </c>
      <c r="CE55">
        <f t="shared" si="74"/>
        <v>-1</v>
      </c>
      <c r="CF55" t="str">
        <f t="shared" si="75"/>
        <v>03705802301361</v>
      </c>
    </row>
    <row r="56" spans="3:84" x14ac:dyDescent="0.25">
      <c r="C56">
        <f t="shared" si="72"/>
        <v>52</v>
      </c>
      <c r="D56" t="str">
        <f t="shared" si="73"/>
        <v>03705802301361</v>
      </c>
      <c r="E56" t="str">
        <f>IF('HCAD Raw'!C56="",-1,'HCAD Raw'!C56)</f>
        <v>0370580230136</v>
      </c>
      <c r="F56" s="15" t="str">
        <f>IF(E56=-1,"",CONCATENATE(MID('HCAD Raw'!D56,6,2),"/",MID('HCAD Raw'!D56,9,2),"/",LEFT('HCAD Raw'!D56,4)))</f>
        <v>09/03/2014</v>
      </c>
      <c r="G56" t="str">
        <f>IF($E56="",-1,'HCAD Raw'!E56)</f>
        <v>KOL PROPERTIES LLC</v>
      </c>
      <c r="H56" t="str">
        <f>IF($E56="",-1,'HCAD Raw'!F56)</f>
        <v>MBM</v>
      </c>
      <c r="I56" t="str">
        <f>IF($E56="",-1,'HCAD Raw'!G56)</f>
        <v>Kol</v>
      </c>
      <c r="J56" t="str">
        <f>IF($E56="",-1,'HCAD Raw'!H56)</f>
        <v>6423 ATWELL DR</v>
      </c>
      <c r="K56" t="str">
        <f>IF($E56="",-1,'HCAD Raw'!I56)</f>
        <v>HOUSTON</v>
      </c>
      <c r="L56" t="str">
        <f>IF($E56="",-1,'HCAD Raw'!J56)</f>
        <v>77081</v>
      </c>
      <c r="M56">
        <f>IF($E56="",-1,'HCAD Raw'!K56)</f>
        <v>354056</v>
      </c>
      <c r="N56">
        <f>IF($E56="",-1,'HCAD Raw'!L56)</f>
        <v>362401</v>
      </c>
      <c r="O56">
        <f>IF($E56="",-1,'HCAD Raw'!M56)</f>
        <v>357809</v>
      </c>
      <c r="P56">
        <f>IF($E56="",-1,'HCAD Raw'!N56)</f>
        <v>0</v>
      </c>
      <c r="Q56" t="e">
        <f>IF($E56="",-1,'HCAD Raw'!#REF!)</f>
        <v>#REF!</v>
      </c>
      <c r="R56" t="str">
        <f>IF($E56="",-1,'HCAD Raw'!O56)</f>
        <v>COMMERCIAL</v>
      </c>
      <c r="S56" t="str">
        <f>IF($E56="",-1,'HCAD Raw'!P56)</f>
        <v>1</v>
      </c>
      <c r="T56" t="str">
        <f>IF($E56="",-1,'HCAD Raw'!Q56)</f>
        <v>4399</v>
      </c>
      <c r="U56" t="str">
        <f>IF($E56="",-1,'HCAD Raw'!R56)</f>
        <v>8454</v>
      </c>
      <c r="V56" t="str">
        <f>IF($E56="",-1,'HCAD Raw'!S56)</f>
        <v>S</v>
      </c>
      <c r="W56" t="str">
        <f>IF($E56="",-1,'HCAD Raw'!T56)</f>
        <v>Open Steel Skeleton</v>
      </c>
      <c r="X56">
        <f>IF($E56="",-1,'HCAD Raw'!U56)</f>
        <v>39150</v>
      </c>
      <c r="Y56">
        <f>IF($E56="",-1,'HCAD Raw'!V56)</f>
        <v>0</v>
      </c>
      <c r="Z56">
        <f>IF($E56="",-1,'HCAD Raw'!W56)</f>
        <v>108390</v>
      </c>
      <c r="AA56">
        <f>IF($E56="",-1,'HCAD Raw'!X56)</f>
        <v>0</v>
      </c>
      <c r="AB56" t="str">
        <f>IF($E56="",-1,'HCAD Raw'!Y56)</f>
        <v>.638800</v>
      </c>
      <c r="AC56" t="str">
        <f>IF($E56="",-1,'HCAD Raw'!Z56)</f>
        <v>C</v>
      </c>
      <c r="AD56" t="str">
        <f>IF($E56="",-1,'HCAD Raw'!AA56)</f>
        <v>Average</v>
      </c>
      <c r="AE56" t="str">
        <f>IF($E56="",-1,'HCAD Raw'!AB56)</f>
        <v>1966</v>
      </c>
      <c r="AF56" t="str">
        <f>IF($E56="",-1,'HCAD Raw'!AC56)</f>
        <v>1966</v>
      </c>
      <c r="AG56" t="str">
        <f>IF($E56="",-1,'HCAD Raw'!AD56)</f>
        <v>0</v>
      </c>
      <c r="AH56" t="str">
        <f>IF($E56="",-1,'HCAD Raw'!AE56)</f>
        <v>1967</v>
      </c>
      <c r="AI56" t="str">
        <f>IF($E56="",-1,'HCAD Raw'!AF56)</f>
        <v>MAS</v>
      </c>
      <c r="AJ56" t="str">
        <f>IF($E56="",-1,'HCAD Raw'!AG56)</f>
        <v>01/01/2004</v>
      </c>
      <c r="AK56">
        <f>IF($E56="",-1,'HCAD Raw'!AH56)</f>
        <v>0</v>
      </c>
      <c r="AL56">
        <f>IF($E56="",-1,'HCAD Raw'!AI56)</f>
        <v>3000</v>
      </c>
      <c r="AM56">
        <f>IF($E56="",-1,'HCAD Raw'!AJ56)</f>
        <v>6370</v>
      </c>
      <c r="AN56">
        <f>IF($E56="",-1,'HCAD Raw'!AK56)</f>
        <v>0</v>
      </c>
      <c r="AO56">
        <f>IF($E56="",-1,'HCAD Raw'!AL56)</f>
        <v>0</v>
      </c>
      <c r="AP56">
        <f>IF($E56="",-1,'HCAD Raw'!AM56)</f>
        <v>0</v>
      </c>
      <c r="AQ56">
        <f>IF($E56="",-1,'HCAD Raw'!AN56)</f>
        <v>3000</v>
      </c>
      <c r="AR56">
        <f>IF($E56="",-1,'HCAD Raw'!AO56)</f>
        <v>230</v>
      </c>
      <c r="AS56">
        <f>IF($E56="",-1,'HCAD Raw'!AP56)</f>
        <v>1</v>
      </c>
      <c r="AT56">
        <f>IF($E56="",-1,'HCAD Raw'!AQ56)</f>
        <v>0</v>
      </c>
      <c r="AU56">
        <f>IF($E56="",-1,'HCAD Raw'!AR56)</f>
        <v>0</v>
      </c>
      <c r="AV56">
        <f>IF($E56="",-1,'HCAD Raw'!AS56)</f>
        <v>0</v>
      </c>
      <c r="AW56">
        <f>IF($E56="",-1,'HCAD Raw'!AT56)</f>
        <v>0</v>
      </c>
      <c r="AX56">
        <f>IF($E56="",-1,'HCAD Raw'!AU56)</f>
        <v>0</v>
      </c>
      <c r="AY56">
        <f>IF($E56="",-1,'HCAD Raw'!AV56)</f>
        <v>0</v>
      </c>
      <c r="AZ56">
        <f>IF($E56="",-1,'HCAD Raw'!AW56)</f>
        <v>0</v>
      </c>
      <c r="BA56">
        <f>IF($E56="",-1,'HCAD Raw'!AX56)</f>
        <v>0</v>
      </c>
      <c r="BB56" t="str">
        <f>IF($E56="",-1,'HCAD Raw'!AY56)</f>
        <v>5</v>
      </c>
      <c r="BC56" t="str">
        <f>IF($E56="",-1,'HCAD Raw'!AZ56)</f>
        <v>TR 7F BLK 23</v>
      </c>
      <c r="BD56" t="str">
        <f>IF($E56="",-1,'HCAD Raw'!BA56)</f>
        <v>WESTMORELAND FARMS</v>
      </c>
      <c r="BE56" t="str">
        <f>IF($E56="",-1,'HCAD Raw'!BB56)</f>
        <v>6005</v>
      </c>
      <c r="BF56" t="str">
        <f>IF($E56="",-1,'HCAD Raw'!BC56)</f>
        <v>Near Southwest</v>
      </c>
      <c r="BG56" t="str">
        <f>IF($E56="",-1,'HCAD Raw'!BD56)</f>
        <v>102</v>
      </c>
      <c r="BH56" t="str">
        <f>IF($E56="",-1,'HCAD Raw'!BE56)</f>
        <v>1A Sharpstown Area</v>
      </c>
      <c r="BI56" t="str">
        <f>IF($E56="",-1,'HCAD Raw'!BF56)</f>
        <v>5907.00</v>
      </c>
      <c r="BJ56" t="str">
        <f>IF($E56="",-1,'HCAD Raw'!BG56)</f>
        <v>0</v>
      </c>
      <c r="BK56" t="str">
        <f>IF($E56="",-1,'HCAD Raw'!BH56)</f>
        <v>01</v>
      </c>
      <c r="BL56" t="str">
        <f>IF($E56="",-1,'HCAD Raw'!BI56)</f>
        <v>5155C</v>
      </c>
      <c r="BM56" t="str">
        <f>IF($E56="",-1,'HCAD Raw'!BJ56)</f>
        <v>531F</v>
      </c>
      <c r="BN56" t="str">
        <f>IF($E56="",-1,'HCAD Raw'!BK56)</f>
        <v>001 040 041 042 043 044 048 061 928</v>
      </c>
      <c r="BO56" t="str">
        <f>IF($E56="",-1,'HCAD Raw'!BL56)</f>
        <v>Real, Commercial</v>
      </c>
      <c r="BP56" t="str">
        <f>IF($E56="",-1,'HCAD Raw'!BM56)</f>
        <v>F1</v>
      </c>
      <c r="BQ56" t="str">
        <f>IF($E56="",-1,'HCAD Raw'!BN56)</f>
        <v>Real, Commercial</v>
      </c>
      <c r="BR56" t="str">
        <f>IF($E56="",-1,'HCAD Raw'!BO56)</f>
        <v>Warehouse - Metallic</v>
      </c>
      <c r="BS56" t="str">
        <f>IF($E56="",-1,'HCAD Raw'!BP56)</f>
        <v>Shell, Industrial</v>
      </c>
      <c r="BT56" t="str">
        <f>IF($E56="",-1,'HCAD Raw'!BQ56)</f>
        <v>8004</v>
      </c>
      <c r="BU56" t="str">
        <f>IF($E56="",-1,'HCAD Raw'!BR56)</f>
        <v>Land Neighborhood Section 4</v>
      </c>
      <c r="BV56">
        <f>IF($E56="",-1,'HCAD Raw'!BS56)</f>
        <v>12280</v>
      </c>
      <c r="BW56" t="str">
        <f>IF($E56="",-1,'HCAD Raw'!BT56)</f>
        <v>SF</v>
      </c>
      <c r="BX56" t="str">
        <f>IF($E56="",-1,'HCAD Raw'!BU56)</f>
        <v>1.0000</v>
      </c>
      <c r="BY56" t="str">
        <f>IF($E56="",-1,'HCAD Raw'!BV56)</f>
        <v>1.0000</v>
      </c>
      <c r="BZ56" t="str">
        <f>IF($E56="",-1,'HCAD Raw'!BW56)</f>
        <v>1.0000</v>
      </c>
      <c r="CA56" t="str">
        <f>IF($E56="",-1,'HCAD Raw'!BX56)</f>
        <v>1.0000</v>
      </c>
      <c r="CB56">
        <f>IF($E56="",-1,'HCAD Raw'!BY56)</f>
        <v>12</v>
      </c>
      <c r="CC56">
        <f>IF($E56="",-1,'HCAD Raw'!BZ56)</f>
        <v>12</v>
      </c>
      <c r="CD56">
        <f>IF($E56="",-1,'HCAD Raw'!CA56)</f>
        <v>147360</v>
      </c>
      <c r="CE56">
        <f t="shared" si="74"/>
        <v>-1</v>
      </c>
      <c r="CF56" t="str">
        <f t="shared" si="75"/>
        <v>03705802301361</v>
      </c>
    </row>
    <row r="57" spans="3:84" x14ac:dyDescent="0.25">
      <c r="C57">
        <f t="shared" si="72"/>
        <v>53</v>
      </c>
      <c r="D57" t="str">
        <f t="shared" si="73"/>
        <v>03705802301362</v>
      </c>
      <c r="E57" t="str">
        <f>IF('HCAD Raw'!C57="",-1,'HCAD Raw'!C57)</f>
        <v>0370580230136</v>
      </c>
      <c r="F57" s="15" t="str">
        <f>IF(E57=-1,"",CONCATENATE(MID('HCAD Raw'!D57,6,2),"/",MID('HCAD Raw'!D57,9,2),"/",LEFT('HCAD Raw'!D57,4)))</f>
        <v>09/03/2014</v>
      </c>
      <c r="G57" t="str">
        <f>IF($E57="",-1,'HCAD Raw'!E57)</f>
        <v>KOL PROPERTIES LLC</v>
      </c>
      <c r="H57" t="str">
        <f>IF($E57="",-1,'HCAD Raw'!F57)</f>
        <v>MBM</v>
      </c>
      <c r="I57" t="str">
        <f>IF($E57="",-1,'HCAD Raw'!G57)</f>
        <v>Kol</v>
      </c>
      <c r="J57" t="str">
        <f>IF($E57="",-1,'HCAD Raw'!H57)</f>
        <v>6423 ATWELL DR</v>
      </c>
      <c r="K57" t="str">
        <f>IF($E57="",-1,'HCAD Raw'!I57)</f>
        <v>HOUSTON</v>
      </c>
      <c r="L57" t="str">
        <f>IF($E57="",-1,'HCAD Raw'!J57)</f>
        <v>77081</v>
      </c>
      <c r="M57">
        <f>IF($E57="",-1,'HCAD Raw'!K57)</f>
        <v>354056</v>
      </c>
      <c r="N57">
        <f>IF($E57="",-1,'HCAD Raw'!L57)</f>
        <v>362401</v>
      </c>
      <c r="O57">
        <f>IF($E57="",-1,'HCAD Raw'!M57)</f>
        <v>357809</v>
      </c>
      <c r="P57">
        <f>IF($E57="",-1,'HCAD Raw'!N57)</f>
        <v>0</v>
      </c>
      <c r="Q57" t="e">
        <f>IF($E57="",-1,'HCAD Raw'!#REF!)</f>
        <v>#REF!</v>
      </c>
      <c r="R57" t="str">
        <f>IF($E57="",-1,'HCAD Raw'!O57)</f>
        <v>COMMERCIAL</v>
      </c>
      <c r="S57" t="str">
        <f>IF($E57="",-1,'HCAD Raw'!P57)</f>
        <v>2</v>
      </c>
      <c r="T57" t="str">
        <f>IF($E57="",-1,'HCAD Raw'!Q57)</f>
        <v>4398</v>
      </c>
      <c r="U57" t="str">
        <f>IF($E57="",-1,'HCAD Raw'!R57)</f>
        <v>8454</v>
      </c>
      <c r="V57" t="str">
        <f>IF($E57="",-1,'HCAD Raw'!S57)</f>
        <v>C</v>
      </c>
      <c r="W57" t="str">
        <f>IF($E57="",-1,'HCAD Raw'!T57)</f>
        <v>Masonry Bearing</v>
      </c>
      <c r="X57">
        <f>IF($E57="",-1,'HCAD Raw'!U57)</f>
        <v>54680</v>
      </c>
      <c r="Y57">
        <f>IF($E57="",-1,'HCAD Raw'!V57)</f>
        <v>0</v>
      </c>
      <c r="Z57">
        <f>IF($E57="",-1,'HCAD Raw'!W57)</f>
        <v>148384</v>
      </c>
      <c r="AA57">
        <f>IF($E57="",-1,'HCAD Raw'!X57)</f>
        <v>0</v>
      </c>
      <c r="AB57" t="str">
        <f>IF($E57="",-1,'HCAD Raw'!Y57)</f>
        <v>.631500</v>
      </c>
      <c r="AC57" t="str">
        <f>IF($E57="",-1,'HCAD Raw'!Z57)</f>
        <v>C</v>
      </c>
      <c r="AD57" t="str">
        <f>IF($E57="",-1,'HCAD Raw'!AA57)</f>
        <v>Average</v>
      </c>
      <c r="AE57" t="str">
        <f>IF($E57="",-1,'HCAD Raw'!AB57)</f>
        <v>1976</v>
      </c>
      <c r="AF57" t="str">
        <f>IF($E57="",-1,'HCAD Raw'!AC57)</f>
        <v>1976</v>
      </c>
      <c r="AG57" t="str">
        <f>IF($E57="",-1,'HCAD Raw'!AD57)</f>
        <v>0</v>
      </c>
      <c r="AH57" t="str">
        <f>IF($E57="",-1,'HCAD Raw'!AE57)</f>
        <v>1977</v>
      </c>
      <c r="AI57">
        <f>IF($E57="",-1,'HCAD Raw'!AF57)</f>
        <v>0</v>
      </c>
      <c r="AJ57" t="str">
        <f>IF($E57="",-1,'HCAD Raw'!AG57)</f>
        <v>01/01/1997</v>
      </c>
      <c r="AK57">
        <f>IF($E57="",-1,'HCAD Raw'!AH57)</f>
        <v>0</v>
      </c>
      <c r="AL57">
        <f>IF($E57="",-1,'HCAD Raw'!AI57)</f>
        <v>3200</v>
      </c>
      <c r="AM57">
        <f>IF($E57="",-1,'HCAD Raw'!AJ57)</f>
        <v>4240</v>
      </c>
      <c r="AN57">
        <f>IF($E57="",-1,'HCAD Raw'!AK57)</f>
        <v>0</v>
      </c>
      <c r="AO57">
        <f>IF($E57="",-1,'HCAD Raw'!AL57)</f>
        <v>0</v>
      </c>
      <c r="AP57">
        <f>IF($E57="",-1,'HCAD Raw'!AM57)</f>
        <v>0</v>
      </c>
      <c r="AQ57">
        <f>IF($E57="",-1,'HCAD Raw'!AN57)</f>
        <v>3200</v>
      </c>
      <c r="AR57">
        <f>IF($E57="",-1,'HCAD Raw'!AO57)</f>
        <v>240</v>
      </c>
      <c r="AS57">
        <f>IF($E57="",-1,'HCAD Raw'!AP57)</f>
        <v>1</v>
      </c>
      <c r="AT57">
        <f>IF($E57="",-1,'HCAD Raw'!AQ57)</f>
        <v>0</v>
      </c>
      <c r="AU57">
        <f>IF($E57="",-1,'HCAD Raw'!AR57)</f>
        <v>0</v>
      </c>
      <c r="AV57">
        <f>IF($E57="",-1,'HCAD Raw'!AS57)</f>
        <v>0</v>
      </c>
      <c r="AW57">
        <f>IF($E57="",-1,'HCAD Raw'!AT57)</f>
        <v>0</v>
      </c>
      <c r="AX57">
        <f>IF($E57="",-1,'HCAD Raw'!AU57)</f>
        <v>0</v>
      </c>
      <c r="AY57">
        <f>IF($E57="",-1,'HCAD Raw'!AV57)</f>
        <v>0</v>
      </c>
      <c r="AZ57">
        <f>IF($E57="",-1,'HCAD Raw'!AW57)</f>
        <v>0</v>
      </c>
      <c r="BA57">
        <f>IF($E57="",-1,'HCAD Raw'!AX57)</f>
        <v>0</v>
      </c>
      <c r="BB57" t="str">
        <f>IF($E57="",-1,'HCAD Raw'!AY57)</f>
        <v>5</v>
      </c>
      <c r="BC57" t="str">
        <f>IF($E57="",-1,'HCAD Raw'!AZ57)</f>
        <v>TR 7F BLK 23</v>
      </c>
      <c r="BD57" t="str">
        <f>IF($E57="",-1,'HCAD Raw'!BA57)</f>
        <v>WESTMORELAND FARMS</v>
      </c>
      <c r="BE57" t="str">
        <f>IF($E57="",-1,'HCAD Raw'!BB57)</f>
        <v>6005</v>
      </c>
      <c r="BF57" t="str">
        <f>IF($E57="",-1,'HCAD Raw'!BC57)</f>
        <v>Near Southwest</v>
      </c>
      <c r="BG57" t="str">
        <f>IF($E57="",-1,'HCAD Raw'!BD57)</f>
        <v>102</v>
      </c>
      <c r="BH57" t="str">
        <f>IF($E57="",-1,'HCAD Raw'!BE57)</f>
        <v>1A Sharpstown Area</v>
      </c>
      <c r="BI57" t="str">
        <f>IF($E57="",-1,'HCAD Raw'!BF57)</f>
        <v>5907.00</v>
      </c>
      <c r="BJ57" t="str">
        <f>IF($E57="",-1,'HCAD Raw'!BG57)</f>
        <v>0</v>
      </c>
      <c r="BK57" t="str">
        <f>IF($E57="",-1,'HCAD Raw'!BH57)</f>
        <v>01</v>
      </c>
      <c r="BL57" t="str">
        <f>IF($E57="",-1,'HCAD Raw'!BI57)</f>
        <v>5155C</v>
      </c>
      <c r="BM57" t="str">
        <f>IF($E57="",-1,'HCAD Raw'!BJ57)</f>
        <v>531F</v>
      </c>
      <c r="BN57" t="str">
        <f>IF($E57="",-1,'HCAD Raw'!BK57)</f>
        <v>001 040 041 042 043 044 048 061 928</v>
      </c>
      <c r="BO57" t="str">
        <f>IF($E57="",-1,'HCAD Raw'!BL57)</f>
        <v>Real, Commercial</v>
      </c>
      <c r="BP57" t="str">
        <f>IF($E57="",-1,'HCAD Raw'!BM57)</f>
        <v>F1</v>
      </c>
      <c r="BQ57" t="str">
        <f>IF($E57="",-1,'HCAD Raw'!BN57)</f>
        <v>Real, Commercial</v>
      </c>
      <c r="BR57" t="str">
        <f>IF($E57="",-1,'HCAD Raw'!BO57)</f>
        <v>Warehouse</v>
      </c>
      <c r="BS57" t="str">
        <f>IF($E57="",-1,'HCAD Raw'!BP57)</f>
        <v>Shell, Industrial</v>
      </c>
      <c r="BT57" t="str">
        <f>IF($E57="",-1,'HCAD Raw'!BQ57)</f>
        <v>8004</v>
      </c>
      <c r="BU57" t="str">
        <f>IF($E57="",-1,'HCAD Raw'!BR57)</f>
        <v>Land Neighborhood Section 4</v>
      </c>
      <c r="BV57">
        <f>IF($E57="",-1,'HCAD Raw'!BS57)</f>
        <v>12280</v>
      </c>
      <c r="BW57" t="str">
        <f>IF($E57="",-1,'HCAD Raw'!BT57)</f>
        <v>SF</v>
      </c>
      <c r="BX57" t="str">
        <f>IF($E57="",-1,'HCAD Raw'!BU57)</f>
        <v>1.0000</v>
      </c>
      <c r="BY57" t="str">
        <f>IF($E57="",-1,'HCAD Raw'!BV57)</f>
        <v>1.0000</v>
      </c>
      <c r="BZ57" t="str">
        <f>IF($E57="",-1,'HCAD Raw'!BW57)</f>
        <v>1.0000</v>
      </c>
      <c r="CA57" t="str">
        <f>IF($E57="",-1,'HCAD Raw'!BX57)</f>
        <v>1.0000</v>
      </c>
      <c r="CB57">
        <f>IF($E57="",-1,'HCAD Raw'!BY57)</f>
        <v>12</v>
      </c>
      <c r="CC57">
        <f>IF($E57="",-1,'HCAD Raw'!BZ57)</f>
        <v>12</v>
      </c>
      <c r="CD57">
        <f>IF($E57="",-1,'HCAD Raw'!CA57)</f>
        <v>147360</v>
      </c>
      <c r="CE57">
        <f t="shared" si="74"/>
        <v>-1</v>
      </c>
      <c r="CF57" t="str">
        <f t="shared" si="75"/>
        <v>03705802301362</v>
      </c>
    </row>
    <row r="58" spans="3:84" x14ac:dyDescent="0.25">
      <c r="C58">
        <f t="shared" si="72"/>
        <v>54</v>
      </c>
      <c r="D58" t="str">
        <f t="shared" si="73"/>
        <v>03705802301362</v>
      </c>
      <c r="E58" t="str">
        <f>IF('HCAD Raw'!C58="",-1,'HCAD Raw'!C58)</f>
        <v>0370580230136</v>
      </c>
      <c r="F58" s="15" t="str">
        <f>IF(E58=-1,"",CONCATENATE(MID('HCAD Raw'!D58,6,2),"/",MID('HCAD Raw'!D58,9,2),"/",LEFT('HCAD Raw'!D58,4)))</f>
        <v>09/03/2014</v>
      </c>
      <c r="G58" t="str">
        <f>IF($E58="",-1,'HCAD Raw'!E58)</f>
        <v>KOL PROPERTIES LLC</v>
      </c>
      <c r="H58" t="str">
        <f>IF($E58="",-1,'HCAD Raw'!F58)</f>
        <v>MBM</v>
      </c>
      <c r="I58" t="str">
        <f>IF($E58="",-1,'HCAD Raw'!G58)</f>
        <v>Kol</v>
      </c>
      <c r="J58" t="str">
        <f>IF($E58="",-1,'HCAD Raw'!H58)</f>
        <v>6423 ATWELL DR</v>
      </c>
      <c r="K58" t="str">
        <f>IF($E58="",-1,'HCAD Raw'!I58)</f>
        <v>HOUSTON</v>
      </c>
      <c r="L58" t="str">
        <f>IF($E58="",-1,'HCAD Raw'!J58)</f>
        <v>77081</v>
      </c>
      <c r="M58">
        <f>IF($E58="",-1,'HCAD Raw'!K58)</f>
        <v>354056</v>
      </c>
      <c r="N58">
        <f>IF($E58="",-1,'HCAD Raw'!L58)</f>
        <v>362401</v>
      </c>
      <c r="O58">
        <f>IF($E58="",-1,'HCAD Raw'!M58)</f>
        <v>357809</v>
      </c>
      <c r="P58">
        <f>IF($E58="",-1,'HCAD Raw'!N58)</f>
        <v>0</v>
      </c>
      <c r="Q58" t="e">
        <f>IF($E58="",-1,'HCAD Raw'!#REF!)</f>
        <v>#REF!</v>
      </c>
      <c r="R58" t="str">
        <f>IF($E58="",-1,'HCAD Raw'!O58)</f>
        <v>COMMERCIAL</v>
      </c>
      <c r="S58" t="str">
        <f>IF($E58="",-1,'HCAD Raw'!P58)</f>
        <v>2</v>
      </c>
      <c r="T58" t="str">
        <f>IF($E58="",-1,'HCAD Raw'!Q58)</f>
        <v>4398</v>
      </c>
      <c r="U58" t="str">
        <f>IF($E58="",-1,'HCAD Raw'!R58)</f>
        <v>8454</v>
      </c>
      <c r="V58" t="str">
        <f>IF($E58="",-1,'HCAD Raw'!S58)</f>
        <v>C</v>
      </c>
      <c r="W58" t="str">
        <f>IF($E58="",-1,'HCAD Raw'!T58)</f>
        <v>Masonry Bearing</v>
      </c>
      <c r="X58">
        <f>IF($E58="",-1,'HCAD Raw'!U58)</f>
        <v>54680</v>
      </c>
      <c r="Y58">
        <f>IF($E58="",-1,'HCAD Raw'!V58)</f>
        <v>0</v>
      </c>
      <c r="Z58">
        <f>IF($E58="",-1,'HCAD Raw'!W58)</f>
        <v>148384</v>
      </c>
      <c r="AA58">
        <f>IF($E58="",-1,'HCAD Raw'!X58)</f>
        <v>0</v>
      </c>
      <c r="AB58" t="str">
        <f>IF($E58="",-1,'HCAD Raw'!Y58)</f>
        <v>.631500</v>
      </c>
      <c r="AC58" t="str">
        <f>IF($E58="",-1,'HCAD Raw'!Z58)</f>
        <v>C</v>
      </c>
      <c r="AD58" t="str">
        <f>IF($E58="",-1,'HCAD Raw'!AA58)</f>
        <v>Average</v>
      </c>
      <c r="AE58" t="str">
        <f>IF($E58="",-1,'HCAD Raw'!AB58)</f>
        <v>1976</v>
      </c>
      <c r="AF58" t="str">
        <f>IF($E58="",-1,'HCAD Raw'!AC58)</f>
        <v>1976</v>
      </c>
      <c r="AG58" t="str">
        <f>IF($E58="",-1,'HCAD Raw'!AD58)</f>
        <v>0</v>
      </c>
      <c r="AH58" t="str">
        <f>IF($E58="",-1,'HCAD Raw'!AE58)</f>
        <v>1977</v>
      </c>
      <c r="AI58">
        <f>IF($E58="",-1,'HCAD Raw'!AF58)</f>
        <v>0</v>
      </c>
      <c r="AJ58" t="str">
        <f>IF($E58="",-1,'HCAD Raw'!AG58)</f>
        <v>01/01/1997</v>
      </c>
      <c r="AK58">
        <f>IF($E58="",-1,'HCAD Raw'!AH58)</f>
        <v>0</v>
      </c>
      <c r="AL58">
        <f>IF($E58="",-1,'HCAD Raw'!AI58)</f>
        <v>3200</v>
      </c>
      <c r="AM58">
        <f>IF($E58="",-1,'HCAD Raw'!AJ58)</f>
        <v>4240</v>
      </c>
      <c r="AN58">
        <f>IF($E58="",-1,'HCAD Raw'!AK58)</f>
        <v>0</v>
      </c>
      <c r="AO58">
        <f>IF($E58="",-1,'HCAD Raw'!AL58)</f>
        <v>0</v>
      </c>
      <c r="AP58">
        <f>IF($E58="",-1,'HCAD Raw'!AM58)</f>
        <v>0</v>
      </c>
      <c r="AQ58">
        <f>IF($E58="",-1,'HCAD Raw'!AN58)</f>
        <v>3200</v>
      </c>
      <c r="AR58">
        <f>IF($E58="",-1,'HCAD Raw'!AO58)</f>
        <v>240</v>
      </c>
      <c r="AS58">
        <f>IF($E58="",-1,'HCAD Raw'!AP58)</f>
        <v>1</v>
      </c>
      <c r="AT58">
        <f>IF($E58="",-1,'HCAD Raw'!AQ58)</f>
        <v>0</v>
      </c>
      <c r="AU58">
        <f>IF($E58="",-1,'HCAD Raw'!AR58)</f>
        <v>0</v>
      </c>
      <c r="AV58">
        <f>IF($E58="",-1,'HCAD Raw'!AS58)</f>
        <v>0</v>
      </c>
      <c r="AW58">
        <f>IF($E58="",-1,'HCAD Raw'!AT58)</f>
        <v>0</v>
      </c>
      <c r="AX58">
        <f>IF($E58="",-1,'HCAD Raw'!AU58)</f>
        <v>0</v>
      </c>
      <c r="AY58">
        <f>IF($E58="",-1,'HCAD Raw'!AV58)</f>
        <v>0</v>
      </c>
      <c r="AZ58">
        <f>IF($E58="",-1,'HCAD Raw'!AW58)</f>
        <v>0</v>
      </c>
      <c r="BA58">
        <f>IF($E58="",-1,'HCAD Raw'!AX58)</f>
        <v>0</v>
      </c>
      <c r="BB58" t="str">
        <f>IF($E58="",-1,'HCAD Raw'!AY58)</f>
        <v>5</v>
      </c>
      <c r="BC58" t="str">
        <f>IF($E58="",-1,'HCAD Raw'!AZ58)</f>
        <v>TR 7F BLK 23</v>
      </c>
      <c r="BD58" t="str">
        <f>IF($E58="",-1,'HCAD Raw'!BA58)</f>
        <v>WESTMORELAND FARMS</v>
      </c>
      <c r="BE58" t="str">
        <f>IF($E58="",-1,'HCAD Raw'!BB58)</f>
        <v>6005</v>
      </c>
      <c r="BF58" t="str">
        <f>IF($E58="",-1,'HCAD Raw'!BC58)</f>
        <v>Near Southwest</v>
      </c>
      <c r="BG58" t="str">
        <f>IF($E58="",-1,'HCAD Raw'!BD58)</f>
        <v>102</v>
      </c>
      <c r="BH58" t="str">
        <f>IF($E58="",-1,'HCAD Raw'!BE58)</f>
        <v>1A Sharpstown Area</v>
      </c>
      <c r="BI58" t="str">
        <f>IF($E58="",-1,'HCAD Raw'!BF58)</f>
        <v>5907.00</v>
      </c>
      <c r="BJ58" t="str">
        <f>IF($E58="",-1,'HCAD Raw'!BG58)</f>
        <v>0</v>
      </c>
      <c r="BK58" t="str">
        <f>IF($E58="",-1,'HCAD Raw'!BH58)</f>
        <v>01</v>
      </c>
      <c r="BL58" t="str">
        <f>IF($E58="",-1,'HCAD Raw'!BI58)</f>
        <v>5155C</v>
      </c>
      <c r="BM58" t="str">
        <f>IF($E58="",-1,'HCAD Raw'!BJ58)</f>
        <v>531F</v>
      </c>
      <c r="BN58" t="str">
        <f>IF($E58="",-1,'HCAD Raw'!BK58)</f>
        <v>001 040 041 042 043 044 048 061 928</v>
      </c>
      <c r="BO58" t="str">
        <f>IF($E58="",-1,'HCAD Raw'!BL58)</f>
        <v>Real, Commercial</v>
      </c>
      <c r="BP58" t="str">
        <f>IF($E58="",-1,'HCAD Raw'!BM58)</f>
        <v>F1</v>
      </c>
      <c r="BQ58" t="str">
        <f>IF($E58="",-1,'HCAD Raw'!BN58)</f>
        <v>Real, Commercial</v>
      </c>
      <c r="BR58" t="str">
        <f>IF($E58="",-1,'HCAD Raw'!BO58)</f>
        <v>Warehouse</v>
      </c>
      <c r="BS58" t="str">
        <f>IF($E58="",-1,'HCAD Raw'!BP58)</f>
        <v>Shell, Industrial</v>
      </c>
      <c r="BT58" t="str">
        <f>IF($E58="",-1,'HCAD Raw'!BQ58)</f>
        <v>8004</v>
      </c>
      <c r="BU58" t="str">
        <f>IF($E58="",-1,'HCAD Raw'!BR58)</f>
        <v>Land Neighborhood Section 4</v>
      </c>
      <c r="BV58">
        <f>IF($E58="",-1,'HCAD Raw'!BS58)</f>
        <v>7392</v>
      </c>
      <c r="BW58" t="str">
        <f>IF($E58="",-1,'HCAD Raw'!BT58)</f>
        <v>SF</v>
      </c>
      <c r="BX58" t="str">
        <f>IF($E58="",-1,'HCAD Raw'!BU58)</f>
        <v>1.0000</v>
      </c>
      <c r="BY58" t="str">
        <f>IF($E58="",-1,'HCAD Raw'!BV58)</f>
        <v>1.0000</v>
      </c>
      <c r="BZ58" t="str">
        <f>IF($E58="",-1,'HCAD Raw'!BW58)</f>
        <v>1.0000</v>
      </c>
      <c r="CA58" t="str">
        <f>IF($E58="",-1,'HCAD Raw'!BX58)</f>
        <v>1.0000</v>
      </c>
      <c r="CB58">
        <f>IF($E58="",-1,'HCAD Raw'!BY58)</f>
        <v>12</v>
      </c>
      <c r="CC58">
        <f>IF($E58="",-1,'HCAD Raw'!BZ58)</f>
        <v>12</v>
      </c>
      <c r="CD58">
        <f>IF($E58="",-1,'HCAD Raw'!CA58)</f>
        <v>88704</v>
      </c>
      <c r="CE58">
        <f t="shared" si="74"/>
        <v>-1</v>
      </c>
      <c r="CF58" t="str">
        <f t="shared" si="75"/>
        <v>03705802301362</v>
      </c>
    </row>
    <row r="59" spans="3:84" x14ac:dyDescent="0.25">
      <c r="C59">
        <f t="shared" si="72"/>
        <v>55</v>
      </c>
      <c r="D59" t="str">
        <f t="shared" si="73"/>
        <v>03828400000131</v>
      </c>
      <c r="E59" t="str">
        <f>IF('HCAD Raw'!C59="",-1,'HCAD Raw'!C59)</f>
        <v>0382840000013</v>
      </c>
      <c r="F59" s="15" t="str">
        <f>IF(E59=-1,"",CONCATENATE(MID('HCAD Raw'!D59,6,2),"/",MID('HCAD Raw'!D59,9,2),"/",LEFT('HCAD Raw'!D59,4)))</f>
        <v>11/04/2008</v>
      </c>
      <c r="G59" t="str">
        <f>IF($E59="",-1,'HCAD Raw'!E59)</f>
        <v>HEMPSTEAD 14620 PROPERTIES LLC</v>
      </c>
      <c r="H59">
        <f>IF($E59="",-1,'HCAD Raw'!F59)</f>
        <v>0</v>
      </c>
      <c r="I59" t="str">
        <f>IF($E59="",-1,'HCAD Raw'!G59)</f>
        <v>Barris</v>
      </c>
      <c r="J59" t="str">
        <f>IF($E59="",-1,'HCAD Raw'!H59)</f>
        <v>14620 HEMPSTEAD RD</v>
      </c>
      <c r="K59" t="str">
        <f>IF($E59="",-1,'HCAD Raw'!I59)</f>
        <v>HOUSTON</v>
      </c>
      <c r="L59" t="str">
        <f>IF($E59="",-1,'HCAD Raw'!J59)</f>
        <v>77040</v>
      </c>
      <c r="M59">
        <f>IF($E59="",-1,'HCAD Raw'!K59)</f>
        <v>1198000</v>
      </c>
      <c r="N59">
        <f>IF($E59="",-1,'HCAD Raw'!L59)</f>
        <v>1297444</v>
      </c>
      <c r="O59">
        <f>IF($E59="",-1,'HCAD Raw'!M59)</f>
        <v>1216174</v>
      </c>
      <c r="P59">
        <f>IF($E59="",-1,'HCAD Raw'!N59)</f>
        <v>0</v>
      </c>
      <c r="Q59" t="e">
        <f>IF($E59="",-1,'HCAD Raw'!#REF!)</f>
        <v>#REF!</v>
      </c>
      <c r="R59" t="str">
        <f>IF($E59="",-1,'HCAD Raw'!O59)</f>
        <v>COMMERCIAL</v>
      </c>
      <c r="S59" t="str">
        <f>IF($E59="",-1,'HCAD Raw'!P59)</f>
        <v>1</v>
      </c>
      <c r="T59" t="str">
        <f>IF($E59="",-1,'HCAD Raw'!Q59)</f>
        <v>4399</v>
      </c>
      <c r="U59" t="str">
        <f>IF($E59="",-1,'HCAD Raw'!R59)</f>
        <v>8454</v>
      </c>
      <c r="V59" t="str">
        <f>IF($E59="",-1,'HCAD Raw'!S59)</f>
        <v>S</v>
      </c>
      <c r="W59" t="str">
        <f>IF($E59="",-1,'HCAD Raw'!T59)</f>
        <v>Open Steel Skeleton</v>
      </c>
      <c r="X59">
        <f>IF($E59="",-1,'HCAD Raw'!U59)</f>
        <v>139101</v>
      </c>
      <c r="Y59">
        <f>IF($E59="",-1,'HCAD Raw'!V59)</f>
        <v>0</v>
      </c>
      <c r="Z59">
        <f>IF($E59="",-1,'HCAD Raw'!W59)</f>
        <v>278201</v>
      </c>
      <c r="AA59">
        <f>IF($E59="",-1,'HCAD Raw'!X59)</f>
        <v>0</v>
      </c>
      <c r="AB59" t="str">
        <f>IF($E59="",-1,'HCAD Raw'!Y59)</f>
        <v>.500000</v>
      </c>
      <c r="AC59" t="str">
        <f>IF($E59="",-1,'HCAD Raw'!Z59)</f>
        <v>C</v>
      </c>
      <c r="AD59" t="str">
        <f>IF($E59="",-1,'HCAD Raw'!AA59)</f>
        <v>Average</v>
      </c>
      <c r="AE59" t="str">
        <f>IF($E59="",-1,'HCAD Raw'!AB59)</f>
        <v>1973</v>
      </c>
      <c r="AF59" t="str">
        <f>IF($E59="",-1,'HCAD Raw'!AC59)</f>
        <v>1973</v>
      </c>
      <c r="AG59" t="str">
        <f>IF($E59="",-1,'HCAD Raw'!AD59)</f>
        <v>0</v>
      </c>
      <c r="AH59" t="str">
        <f>IF($E59="",-1,'HCAD Raw'!AE59)</f>
        <v>1974</v>
      </c>
      <c r="AI59" t="str">
        <f>IF($E59="",-1,'HCAD Raw'!AF59)</f>
        <v>HTS</v>
      </c>
      <c r="AJ59" t="str">
        <f>IF($E59="",-1,'HCAD Raw'!AG59)</f>
        <v>01/01/2004</v>
      </c>
      <c r="AK59" t="str">
        <f>IF($E59="",-1,'HCAD Raw'!AH59)</f>
        <v>2 UNITS</v>
      </c>
      <c r="AL59">
        <f>IF($E59="",-1,'HCAD Raw'!AI59)</f>
        <v>7700</v>
      </c>
      <c r="AM59">
        <f>IF($E59="",-1,'HCAD Raw'!AJ59)</f>
        <v>7950</v>
      </c>
      <c r="AN59">
        <f>IF($E59="",-1,'HCAD Raw'!AK59)</f>
        <v>0</v>
      </c>
      <c r="AO59">
        <f>IF($E59="",-1,'HCAD Raw'!AL59)</f>
        <v>0</v>
      </c>
      <c r="AP59">
        <f>IF($E59="",-1,'HCAD Raw'!AM59)</f>
        <v>0</v>
      </c>
      <c r="AQ59">
        <f>IF($E59="",-1,'HCAD Raw'!AN59)</f>
        <v>7700</v>
      </c>
      <c r="AR59">
        <f>IF($E59="",-1,'HCAD Raw'!AO59)</f>
        <v>408</v>
      </c>
      <c r="AS59">
        <f>IF($E59="",-1,'HCAD Raw'!AP59)</f>
        <v>1</v>
      </c>
      <c r="AT59">
        <f>IF($E59="",-1,'HCAD Raw'!AQ59)</f>
        <v>0</v>
      </c>
      <c r="AU59">
        <f>IF($E59="",-1,'HCAD Raw'!AR59)</f>
        <v>0</v>
      </c>
      <c r="AV59">
        <f>IF($E59="",-1,'HCAD Raw'!AS59)</f>
        <v>0</v>
      </c>
      <c r="AW59">
        <f>IF($E59="",-1,'HCAD Raw'!AT59)</f>
        <v>0</v>
      </c>
      <c r="AX59">
        <f>IF($E59="",-1,'HCAD Raw'!AU59)</f>
        <v>0</v>
      </c>
      <c r="AY59">
        <f>IF($E59="",-1,'HCAD Raw'!AV59)</f>
        <v>0</v>
      </c>
      <c r="AZ59">
        <f>IF($E59="",-1,'HCAD Raw'!AW59)</f>
        <v>0</v>
      </c>
      <c r="BA59">
        <f>IF($E59="",-1,'HCAD Raw'!AX59)</f>
        <v>0</v>
      </c>
      <c r="BB59" t="str">
        <f>IF($E59="",-1,'HCAD Raw'!AY59)</f>
        <v>17</v>
      </c>
      <c r="BC59" t="str">
        <f>IF($E59="",-1,'HCAD Raw'!AZ59)</f>
        <v>TRS 13A &amp; 13B</v>
      </c>
      <c r="BD59" t="str">
        <f>IF($E59="",-1,'HCAD Raw'!BA59)</f>
        <v>HAHLS SUBURBAN FARM SEC F</v>
      </c>
      <c r="BE59" t="str">
        <f>IF($E59="",-1,'HCAD Raw'!BB59)</f>
        <v>6017</v>
      </c>
      <c r="BF59" t="str">
        <f>IF($E59="",-1,'HCAD Raw'!BC59)</f>
        <v>Beltway Northwest</v>
      </c>
      <c r="BG59" t="str">
        <f>IF($E59="",-1,'HCAD Raw'!BD59)</f>
        <v>223</v>
      </c>
      <c r="BH59" t="str">
        <f>IF($E59="",-1,'HCAD Raw'!BE59)</f>
        <v>ISD 04 - Inside Beltway 8</v>
      </c>
      <c r="BI59" t="str">
        <f>IF($E59="",-1,'HCAD Raw'!BF59)</f>
        <v>9100.01</v>
      </c>
      <c r="BJ59" t="str">
        <f>IF($E59="",-1,'HCAD Raw'!BG59)</f>
        <v>0</v>
      </c>
      <c r="BK59" t="str">
        <f>IF($E59="",-1,'HCAD Raw'!BH59)</f>
        <v>04</v>
      </c>
      <c r="BL59" t="str">
        <f>IF($E59="",-1,'HCAD Raw'!BI59)</f>
        <v>4961B</v>
      </c>
      <c r="BM59" t="str">
        <f>IF($E59="",-1,'HCAD Raw'!BJ59)</f>
        <v>410W</v>
      </c>
      <c r="BN59" t="str">
        <f>IF($E59="",-1,'HCAD Raw'!BK59)</f>
        <v>004 040 041 042 043 044 045 061</v>
      </c>
      <c r="BO59" t="str">
        <f>IF($E59="",-1,'HCAD Raw'!BL59)</f>
        <v>Real, Commercial</v>
      </c>
      <c r="BP59" t="str">
        <f>IF($E59="",-1,'HCAD Raw'!BM59)</f>
        <v>F1</v>
      </c>
      <c r="BQ59" t="str">
        <f>IF($E59="",-1,'HCAD Raw'!BN59)</f>
        <v>Real, Commercial</v>
      </c>
      <c r="BR59" t="str">
        <f>IF($E59="",-1,'HCAD Raw'!BO59)</f>
        <v>Warehouse - Metallic</v>
      </c>
      <c r="BS59" t="str">
        <f>IF($E59="",-1,'HCAD Raw'!BP59)</f>
        <v>Shell, Industrial</v>
      </c>
      <c r="BT59" t="str">
        <f>IF($E59="",-1,'HCAD Raw'!BQ59)</f>
        <v>8004</v>
      </c>
      <c r="BU59" t="str">
        <f>IF($E59="",-1,'HCAD Raw'!BR59)</f>
        <v>Land Neighborhood Section 4</v>
      </c>
      <c r="BV59">
        <f>IF($E59="",-1,'HCAD Raw'!BS59)</f>
        <v>100981</v>
      </c>
      <c r="BW59" t="str">
        <f>IF($E59="",-1,'HCAD Raw'!BT59)</f>
        <v>SF</v>
      </c>
      <c r="BX59" t="str">
        <f>IF($E59="",-1,'HCAD Raw'!BU59)</f>
        <v>1.0000</v>
      </c>
      <c r="BY59" t="str">
        <f>IF($E59="",-1,'HCAD Raw'!BV59)</f>
        <v>1.0000</v>
      </c>
      <c r="BZ59" t="str">
        <f>IF($E59="",-1,'HCAD Raw'!BW59)</f>
        <v>1.0000</v>
      </c>
      <c r="CA59" t="str">
        <f>IF($E59="",-1,'HCAD Raw'!BX59)</f>
        <v>1.0000</v>
      </c>
      <c r="CB59">
        <f>IF($E59="",-1,'HCAD Raw'!BY59)</f>
        <v>4</v>
      </c>
      <c r="CC59">
        <f>IF($E59="",-1,'HCAD Raw'!BZ59)</f>
        <v>4</v>
      </c>
      <c r="CD59">
        <f>IF($E59="",-1,'HCAD Raw'!CA59)</f>
        <v>403924</v>
      </c>
      <c r="CE59">
        <f t="shared" si="74"/>
        <v>-1</v>
      </c>
      <c r="CF59" t="str">
        <f t="shared" si="75"/>
        <v>03828400000131</v>
      </c>
    </row>
    <row r="60" spans="3:84" x14ac:dyDescent="0.25">
      <c r="C60">
        <f t="shared" si="72"/>
        <v>56</v>
      </c>
      <c r="D60" t="str">
        <f t="shared" si="73"/>
        <v>03828400000132</v>
      </c>
      <c r="E60" t="str">
        <f>IF('HCAD Raw'!C60="",-1,'HCAD Raw'!C60)</f>
        <v>0382840000013</v>
      </c>
      <c r="F60" s="15" t="str">
        <f>IF(E60=-1,"",CONCATENATE(MID('HCAD Raw'!D60,6,2),"/",MID('HCAD Raw'!D60,9,2),"/",LEFT('HCAD Raw'!D60,4)))</f>
        <v>11/04/2008</v>
      </c>
      <c r="G60" t="str">
        <f>IF($E60="",-1,'HCAD Raw'!E60)</f>
        <v>HEMPSTEAD 14620 PROPERTIES LLC</v>
      </c>
      <c r="H60">
        <f>IF($E60="",-1,'HCAD Raw'!F60)</f>
        <v>0</v>
      </c>
      <c r="I60" t="str">
        <f>IF($E60="",-1,'HCAD Raw'!G60)</f>
        <v>Barris</v>
      </c>
      <c r="J60" t="str">
        <f>IF($E60="",-1,'HCAD Raw'!H60)</f>
        <v>14620 HEMPSTEAD RD</v>
      </c>
      <c r="K60" t="str">
        <f>IF($E60="",-1,'HCAD Raw'!I60)</f>
        <v>HOUSTON</v>
      </c>
      <c r="L60" t="str">
        <f>IF($E60="",-1,'HCAD Raw'!J60)</f>
        <v>77040</v>
      </c>
      <c r="M60">
        <f>IF($E60="",-1,'HCAD Raw'!K60)</f>
        <v>1198000</v>
      </c>
      <c r="N60">
        <f>IF($E60="",-1,'HCAD Raw'!L60)</f>
        <v>1297444</v>
      </c>
      <c r="O60">
        <f>IF($E60="",-1,'HCAD Raw'!M60)</f>
        <v>1216174</v>
      </c>
      <c r="P60">
        <f>IF($E60="",-1,'HCAD Raw'!N60)</f>
        <v>0</v>
      </c>
      <c r="Q60" t="e">
        <f>IF($E60="",-1,'HCAD Raw'!#REF!)</f>
        <v>#REF!</v>
      </c>
      <c r="R60" t="str">
        <f>IF($E60="",-1,'HCAD Raw'!O60)</f>
        <v>COMMERCIAL</v>
      </c>
      <c r="S60" t="str">
        <f>IF($E60="",-1,'HCAD Raw'!P60)</f>
        <v>2</v>
      </c>
      <c r="T60" t="str">
        <f>IF($E60="",-1,'HCAD Raw'!Q60)</f>
        <v>4399</v>
      </c>
      <c r="U60" t="str">
        <f>IF($E60="",-1,'HCAD Raw'!R60)</f>
        <v>8454</v>
      </c>
      <c r="V60" t="str">
        <f>IF($E60="",-1,'HCAD Raw'!S60)</f>
        <v>S</v>
      </c>
      <c r="W60" t="str">
        <f>IF($E60="",-1,'HCAD Raw'!T60)</f>
        <v>Open Steel Skeleton</v>
      </c>
      <c r="X60">
        <f>IF($E60="",-1,'HCAD Raw'!U60)</f>
        <v>249297</v>
      </c>
      <c r="Y60">
        <f>IF($E60="",-1,'HCAD Raw'!V60)</f>
        <v>0</v>
      </c>
      <c r="Z60">
        <f>IF($E60="",-1,'HCAD Raw'!W60)</f>
        <v>498594</v>
      </c>
      <c r="AA60">
        <f>IF($E60="",-1,'HCAD Raw'!X60)</f>
        <v>0</v>
      </c>
      <c r="AB60" t="str">
        <f>IF($E60="",-1,'HCAD Raw'!Y60)</f>
        <v>.500000</v>
      </c>
      <c r="AC60" t="str">
        <f>IF($E60="",-1,'HCAD Raw'!Z60)</f>
        <v>C</v>
      </c>
      <c r="AD60" t="str">
        <f>IF($E60="",-1,'HCAD Raw'!AA60)</f>
        <v>Average</v>
      </c>
      <c r="AE60" t="str">
        <f>IF($E60="",-1,'HCAD Raw'!AB60)</f>
        <v>1973</v>
      </c>
      <c r="AF60" t="str">
        <f>IF($E60="",-1,'HCAD Raw'!AC60)</f>
        <v>1973</v>
      </c>
      <c r="AG60" t="str">
        <f>IF($E60="",-1,'HCAD Raw'!AD60)</f>
        <v>0</v>
      </c>
      <c r="AH60" t="str">
        <f>IF($E60="",-1,'HCAD Raw'!AE60)</f>
        <v>1974</v>
      </c>
      <c r="AI60">
        <f>IF($E60="",-1,'HCAD Raw'!AF60)</f>
        <v>0</v>
      </c>
      <c r="AJ60" t="str">
        <f>IF($E60="",-1,'HCAD Raw'!AG60)</f>
        <v>01/01/1997</v>
      </c>
      <c r="AK60" t="str">
        <f>IF($E60="",-1,'HCAD Raw'!AH60)</f>
        <v>5 UNITS</v>
      </c>
      <c r="AL60">
        <f>IF($E60="",-1,'HCAD Raw'!AI60)</f>
        <v>13800</v>
      </c>
      <c r="AM60">
        <f>IF($E60="",-1,'HCAD Raw'!AJ60)</f>
        <v>14550</v>
      </c>
      <c r="AN60">
        <f>IF($E60="",-1,'HCAD Raw'!AK60)</f>
        <v>0</v>
      </c>
      <c r="AO60">
        <f>IF($E60="",-1,'HCAD Raw'!AL60)</f>
        <v>0</v>
      </c>
      <c r="AP60">
        <f>IF($E60="",-1,'HCAD Raw'!AM60)</f>
        <v>0</v>
      </c>
      <c r="AQ60">
        <f>IF($E60="",-1,'HCAD Raw'!AN60)</f>
        <v>13800</v>
      </c>
      <c r="AR60">
        <f>IF($E60="",-1,'HCAD Raw'!AO60)</f>
        <v>652</v>
      </c>
      <c r="AS60">
        <f>IF($E60="",-1,'HCAD Raw'!AP60)</f>
        <v>1</v>
      </c>
      <c r="AT60">
        <f>IF($E60="",-1,'HCAD Raw'!AQ60)</f>
        <v>0</v>
      </c>
      <c r="AU60">
        <f>IF($E60="",-1,'HCAD Raw'!AR60)</f>
        <v>0</v>
      </c>
      <c r="AV60">
        <f>IF($E60="",-1,'HCAD Raw'!AS60)</f>
        <v>0</v>
      </c>
      <c r="AW60">
        <f>IF($E60="",-1,'HCAD Raw'!AT60)</f>
        <v>0</v>
      </c>
      <c r="AX60">
        <f>IF($E60="",-1,'HCAD Raw'!AU60)</f>
        <v>0</v>
      </c>
      <c r="AY60">
        <f>IF($E60="",-1,'HCAD Raw'!AV60)</f>
        <v>0</v>
      </c>
      <c r="AZ60">
        <f>IF($E60="",-1,'HCAD Raw'!AW60)</f>
        <v>0</v>
      </c>
      <c r="BA60">
        <f>IF($E60="",-1,'HCAD Raw'!AX60)</f>
        <v>0</v>
      </c>
      <c r="BB60" t="str">
        <f>IF($E60="",-1,'HCAD Raw'!AY60)</f>
        <v>17</v>
      </c>
      <c r="BC60" t="str">
        <f>IF($E60="",-1,'HCAD Raw'!AZ60)</f>
        <v>TRS 13A &amp; 13B</v>
      </c>
      <c r="BD60" t="str">
        <f>IF($E60="",-1,'HCAD Raw'!BA60)</f>
        <v>HAHLS SUBURBAN FARM SEC F</v>
      </c>
      <c r="BE60" t="str">
        <f>IF($E60="",-1,'HCAD Raw'!BB60)</f>
        <v>6017</v>
      </c>
      <c r="BF60" t="str">
        <f>IF($E60="",-1,'HCAD Raw'!BC60)</f>
        <v>Beltway Northwest</v>
      </c>
      <c r="BG60" t="str">
        <f>IF($E60="",-1,'HCAD Raw'!BD60)</f>
        <v>223</v>
      </c>
      <c r="BH60" t="str">
        <f>IF($E60="",-1,'HCAD Raw'!BE60)</f>
        <v>ISD 04 - Inside Beltway 8</v>
      </c>
      <c r="BI60" t="str">
        <f>IF($E60="",-1,'HCAD Raw'!BF60)</f>
        <v>9100.01</v>
      </c>
      <c r="BJ60" t="str">
        <f>IF($E60="",-1,'HCAD Raw'!BG60)</f>
        <v>0</v>
      </c>
      <c r="BK60" t="str">
        <f>IF($E60="",-1,'HCAD Raw'!BH60)</f>
        <v>04</v>
      </c>
      <c r="BL60" t="str">
        <f>IF($E60="",-1,'HCAD Raw'!BI60)</f>
        <v>4961B</v>
      </c>
      <c r="BM60" t="str">
        <f>IF($E60="",-1,'HCAD Raw'!BJ60)</f>
        <v>410W</v>
      </c>
      <c r="BN60" t="str">
        <f>IF($E60="",-1,'HCAD Raw'!BK60)</f>
        <v>004 040 041 042 043 044 045 061</v>
      </c>
      <c r="BO60" t="str">
        <f>IF($E60="",-1,'HCAD Raw'!BL60)</f>
        <v>Real, Commercial</v>
      </c>
      <c r="BP60" t="str">
        <f>IF($E60="",-1,'HCAD Raw'!BM60)</f>
        <v>F1</v>
      </c>
      <c r="BQ60" t="str">
        <f>IF($E60="",-1,'HCAD Raw'!BN60)</f>
        <v>Real, Commercial</v>
      </c>
      <c r="BR60" t="str">
        <f>IF($E60="",-1,'HCAD Raw'!BO60)</f>
        <v>Warehouse - Metallic</v>
      </c>
      <c r="BS60" t="str">
        <f>IF($E60="",-1,'HCAD Raw'!BP60)</f>
        <v>Shell, Industrial</v>
      </c>
      <c r="BT60" t="str">
        <f>IF($E60="",-1,'HCAD Raw'!BQ60)</f>
        <v>8004</v>
      </c>
      <c r="BU60" t="str">
        <f>IF($E60="",-1,'HCAD Raw'!BR60)</f>
        <v>Land Neighborhood Section 4</v>
      </c>
      <c r="BV60">
        <f>IF($E60="",-1,'HCAD Raw'!BS60)</f>
        <v>100981</v>
      </c>
      <c r="BW60" t="str">
        <f>IF($E60="",-1,'HCAD Raw'!BT60)</f>
        <v>SF</v>
      </c>
      <c r="BX60" t="str">
        <f>IF($E60="",-1,'HCAD Raw'!BU60)</f>
        <v>1.0000</v>
      </c>
      <c r="BY60" t="str">
        <f>IF($E60="",-1,'HCAD Raw'!BV60)</f>
        <v>1.0000</v>
      </c>
      <c r="BZ60" t="str">
        <f>IF($E60="",-1,'HCAD Raw'!BW60)</f>
        <v>1.0000</v>
      </c>
      <c r="CA60" t="str">
        <f>IF($E60="",-1,'HCAD Raw'!BX60)</f>
        <v>1.0000</v>
      </c>
      <c r="CB60">
        <f>IF($E60="",-1,'HCAD Raw'!BY60)</f>
        <v>4</v>
      </c>
      <c r="CC60">
        <f>IF($E60="",-1,'HCAD Raw'!BZ60)</f>
        <v>4</v>
      </c>
      <c r="CD60">
        <f>IF($E60="",-1,'HCAD Raw'!CA60)</f>
        <v>403924</v>
      </c>
      <c r="CE60">
        <f t="shared" si="74"/>
        <v>-1</v>
      </c>
      <c r="CF60" t="str">
        <f t="shared" si="75"/>
        <v>03828400000132</v>
      </c>
    </row>
    <row r="61" spans="3:84" x14ac:dyDescent="0.25">
      <c r="C61">
        <f t="shared" si="72"/>
        <v>57</v>
      </c>
      <c r="D61" t="str">
        <f t="shared" si="73"/>
        <v>03828400000133</v>
      </c>
      <c r="E61" t="str">
        <f>IF('HCAD Raw'!C61="",-1,'HCAD Raw'!C61)</f>
        <v>0382840000013</v>
      </c>
      <c r="F61" s="15" t="str">
        <f>IF(E61=-1,"",CONCATENATE(MID('HCAD Raw'!D61,6,2),"/",MID('HCAD Raw'!D61,9,2),"/",LEFT('HCAD Raw'!D61,4)))</f>
        <v>11/04/2008</v>
      </c>
      <c r="G61" t="str">
        <f>IF($E61="",-1,'HCAD Raw'!E61)</f>
        <v>HEMPSTEAD 14620 PROPERTIES LLC</v>
      </c>
      <c r="H61">
        <f>IF($E61="",-1,'HCAD Raw'!F61)</f>
        <v>0</v>
      </c>
      <c r="I61" t="str">
        <f>IF($E61="",-1,'HCAD Raw'!G61)</f>
        <v>Barris</v>
      </c>
      <c r="J61" t="str">
        <f>IF($E61="",-1,'HCAD Raw'!H61)</f>
        <v>14620 HEMPSTEAD RD</v>
      </c>
      <c r="K61" t="str">
        <f>IF($E61="",-1,'HCAD Raw'!I61)</f>
        <v>HOUSTON</v>
      </c>
      <c r="L61" t="str">
        <f>IF($E61="",-1,'HCAD Raw'!J61)</f>
        <v>77040</v>
      </c>
      <c r="M61">
        <f>IF($E61="",-1,'HCAD Raw'!K61)</f>
        <v>1198000</v>
      </c>
      <c r="N61">
        <f>IF($E61="",-1,'HCAD Raw'!L61)</f>
        <v>1297444</v>
      </c>
      <c r="O61">
        <f>IF($E61="",-1,'HCAD Raw'!M61)</f>
        <v>1216174</v>
      </c>
      <c r="P61">
        <f>IF($E61="",-1,'HCAD Raw'!N61)</f>
        <v>0</v>
      </c>
      <c r="Q61" t="e">
        <f>IF($E61="",-1,'HCAD Raw'!#REF!)</f>
        <v>#REF!</v>
      </c>
      <c r="R61" t="str">
        <f>IF($E61="",-1,'HCAD Raw'!O61)</f>
        <v>COMMERCIAL</v>
      </c>
      <c r="S61" t="str">
        <f>IF($E61="",-1,'HCAD Raw'!P61)</f>
        <v>3</v>
      </c>
      <c r="T61" t="str">
        <f>IF($E61="",-1,'HCAD Raw'!Q61)</f>
        <v>4399</v>
      </c>
      <c r="U61" t="str">
        <f>IF($E61="",-1,'HCAD Raw'!R61)</f>
        <v>8454</v>
      </c>
      <c r="V61" t="str">
        <f>IF($E61="",-1,'HCAD Raw'!S61)</f>
        <v>S</v>
      </c>
      <c r="W61" t="str">
        <f>IF($E61="",-1,'HCAD Raw'!T61)</f>
        <v>Open Steel Skeleton</v>
      </c>
      <c r="X61">
        <f>IF($E61="",-1,'HCAD Raw'!U61)</f>
        <v>248394</v>
      </c>
      <c r="Y61">
        <f>IF($E61="",-1,'HCAD Raw'!V61)</f>
        <v>0</v>
      </c>
      <c r="Z61">
        <f>IF($E61="",-1,'HCAD Raw'!W61)</f>
        <v>496788</v>
      </c>
      <c r="AA61">
        <f>IF($E61="",-1,'HCAD Raw'!X61)</f>
        <v>0</v>
      </c>
      <c r="AB61" t="str">
        <f>IF($E61="",-1,'HCAD Raw'!Y61)</f>
        <v>.500000</v>
      </c>
      <c r="AC61" t="str">
        <f>IF($E61="",-1,'HCAD Raw'!Z61)</f>
        <v>C</v>
      </c>
      <c r="AD61" t="str">
        <f>IF($E61="",-1,'HCAD Raw'!AA61)</f>
        <v>Average</v>
      </c>
      <c r="AE61" t="str">
        <f>IF($E61="",-1,'HCAD Raw'!AB61)</f>
        <v>1973</v>
      </c>
      <c r="AF61" t="str">
        <f>IF($E61="",-1,'HCAD Raw'!AC61)</f>
        <v>1973</v>
      </c>
      <c r="AG61" t="str">
        <f>IF($E61="",-1,'HCAD Raw'!AD61)</f>
        <v>0</v>
      </c>
      <c r="AH61" t="str">
        <f>IF($E61="",-1,'HCAD Raw'!AE61)</f>
        <v>2009</v>
      </c>
      <c r="AI61">
        <f>IF($E61="",-1,'HCAD Raw'!AF61)</f>
        <v>0</v>
      </c>
      <c r="AJ61" t="str">
        <f>IF($E61="",-1,'HCAD Raw'!AG61)</f>
        <v>12/30/1899</v>
      </c>
      <c r="AK61" t="str">
        <f>IF($E61="",-1,'HCAD Raw'!AH61)</f>
        <v>7 UNITS</v>
      </c>
      <c r="AL61">
        <f>IF($E61="",-1,'HCAD Raw'!AI61)</f>
        <v>13750</v>
      </c>
      <c r="AM61">
        <f>IF($E61="",-1,'HCAD Raw'!AJ61)</f>
        <v>14375</v>
      </c>
      <c r="AN61">
        <f>IF($E61="",-1,'HCAD Raw'!AK61)</f>
        <v>0</v>
      </c>
      <c r="AO61">
        <f>IF($E61="",-1,'HCAD Raw'!AL61)</f>
        <v>0</v>
      </c>
      <c r="AP61">
        <f>IF($E61="",-1,'HCAD Raw'!AM61)</f>
        <v>0</v>
      </c>
      <c r="AQ61">
        <f>IF($E61="",-1,'HCAD Raw'!AN61)</f>
        <v>13750</v>
      </c>
      <c r="AR61">
        <f>IF($E61="",-1,'HCAD Raw'!AO61)</f>
        <v>650</v>
      </c>
      <c r="AS61">
        <f>IF($E61="",-1,'HCAD Raw'!AP61)</f>
        <v>1</v>
      </c>
      <c r="AT61">
        <f>IF($E61="",-1,'HCAD Raw'!AQ61)</f>
        <v>0</v>
      </c>
      <c r="AU61">
        <f>IF($E61="",-1,'HCAD Raw'!AR61)</f>
        <v>0</v>
      </c>
      <c r="AV61">
        <f>IF($E61="",-1,'HCAD Raw'!AS61)</f>
        <v>0</v>
      </c>
      <c r="AW61">
        <f>IF($E61="",-1,'HCAD Raw'!AT61)</f>
        <v>0</v>
      </c>
      <c r="AX61">
        <f>IF($E61="",-1,'HCAD Raw'!AU61)</f>
        <v>0</v>
      </c>
      <c r="AY61">
        <f>IF($E61="",-1,'HCAD Raw'!AV61)</f>
        <v>0</v>
      </c>
      <c r="AZ61">
        <f>IF($E61="",-1,'HCAD Raw'!AW61)</f>
        <v>0</v>
      </c>
      <c r="BA61">
        <f>IF($E61="",-1,'HCAD Raw'!AX61)</f>
        <v>0</v>
      </c>
      <c r="BB61" t="str">
        <f>IF($E61="",-1,'HCAD Raw'!AY61)</f>
        <v>17</v>
      </c>
      <c r="BC61" t="str">
        <f>IF($E61="",-1,'HCAD Raw'!AZ61)</f>
        <v>TRS 13A &amp; 13B</v>
      </c>
      <c r="BD61" t="str">
        <f>IF($E61="",-1,'HCAD Raw'!BA61)</f>
        <v>HAHLS SUBURBAN FARM SEC F</v>
      </c>
      <c r="BE61" t="str">
        <f>IF($E61="",-1,'HCAD Raw'!BB61)</f>
        <v>6017</v>
      </c>
      <c r="BF61" t="str">
        <f>IF($E61="",-1,'HCAD Raw'!BC61)</f>
        <v>Beltway Northwest</v>
      </c>
      <c r="BG61" t="str">
        <f>IF($E61="",-1,'HCAD Raw'!BD61)</f>
        <v>223</v>
      </c>
      <c r="BH61" t="str">
        <f>IF($E61="",-1,'HCAD Raw'!BE61)</f>
        <v>ISD 04 - Inside Beltway 8</v>
      </c>
      <c r="BI61" t="str">
        <f>IF($E61="",-1,'HCAD Raw'!BF61)</f>
        <v>9100.01</v>
      </c>
      <c r="BJ61" t="str">
        <f>IF($E61="",-1,'HCAD Raw'!BG61)</f>
        <v>0</v>
      </c>
      <c r="BK61" t="str">
        <f>IF($E61="",-1,'HCAD Raw'!BH61)</f>
        <v>04</v>
      </c>
      <c r="BL61" t="str">
        <f>IF($E61="",-1,'HCAD Raw'!BI61)</f>
        <v>4961B</v>
      </c>
      <c r="BM61" t="str">
        <f>IF($E61="",-1,'HCAD Raw'!BJ61)</f>
        <v>410W</v>
      </c>
      <c r="BN61" t="str">
        <f>IF($E61="",-1,'HCAD Raw'!BK61)</f>
        <v>004 040 041 042 043 044 045 061</v>
      </c>
      <c r="BO61" t="str">
        <f>IF($E61="",-1,'HCAD Raw'!BL61)</f>
        <v>Real, Commercial</v>
      </c>
      <c r="BP61" t="str">
        <f>IF($E61="",-1,'HCAD Raw'!BM61)</f>
        <v>F1</v>
      </c>
      <c r="BQ61" t="str">
        <f>IF($E61="",-1,'HCAD Raw'!BN61)</f>
        <v>Real, Commercial</v>
      </c>
      <c r="BR61" t="str">
        <f>IF($E61="",-1,'HCAD Raw'!BO61)</f>
        <v>Warehouse - Metallic</v>
      </c>
      <c r="BS61" t="str">
        <f>IF($E61="",-1,'HCAD Raw'!BP61)</f>
        <v>Shell, Industrial</v>
      </c>
      <c r="BT61" t="str">
        <f>IF($E61="",-1,'HCAD Raw'!BQ61)</f>
        <v>8004</v>
      </c>
      <c r="BU61" t="str">
        <f>IF($E61="",-1,'HCAD Raw'!BR61)</f>
        <v>Land Neighborhood Section 4</v>
      </c>
      <c r="BV61">
        <f>IF($E61="",-1,'HCAD Raw'!BS61)</f>
        <v>100981</v>
      </c>
      <c r="BW61" t="str">
        <f>IF($E61="",-1,'HCAD Raw'!BT61)</f>
        <v>SF</v>
      </c>
      <c r="BX61" t="str">
        <f>IF($E61="",-1,'HCAD Raw'!BU61)</f>
        <v>1.0000</v>
      </c>
      <c r="BY61" t="str">
        <f>IF($E61="",-1,'HCAD Raw'!BV61)</f>
        <v>1.0000</v>
      </c>
      <c r="BZ61" t="str">
        <f>IF($E61="",-1,'HCAD Raw'!BW61)</f>
        <v>1.0000</v>
      </c>
      <c r="CA61" t="str">
        <f>IF($E61="",-1,'HCAD Raw'!BX61)</f>
        <v>1.0000</v>
      </c>
      <c r="CB61">
        <f>IF($E61="",-1,'HCAD Raw'!BY61)</f>
        <v>4</v>
      </c>
      <c r="CC61">
        <f>IF($E61="",-1,'HCAD Raw'!BZ61)</f>
        <v>4</v>
      </c>
      <c r="CD61">
        <f>IF($E61="",-1,'HCAD Raw'!CA61)</f>
        <v>403924</v>
      </c>
      <c r="CE61">
        <f t="shared" si="74"/>
        <v>-1</v>
      </c>
      <c r="CF61" t="str">
        <f t="shared" si="75"/>
        <v>03828400000133</v>
      </c>
    </row>
    <row r="62" spans="3:84" x14ac:dyDescent="0.25">
      <c r="C62">
        <f t="shared" si="72"/>
        <v>58</v>
      </c>
      <c r="D62" t="str">
        <f t="shared" si="73"/>
        <v>03828400000134</v>
      </c>
      <c r="E62" t="str">
        <f>IF('HCAD Raw'!C62="",-1,'HCAD Raw'!C62)</f>
        <v>0382840000013</v>
      </c>
      <c r="F62" s="15" t="str">
        <f>IF(E62=-1,"",CONCATENATE(MID('HCAD Raw'!D62,6,2),"/",MID('HCAD Raw'!D62,9,2),"/",LEFT('HCAD Raw'!D62,4)))</f>
        <v>11/04/2008</v>
      </c>
      <c r="G62" t="str">
        <f>IF($E62="",-1,'HCAD Raw'!E62)</f>
        <v>HEMPSTEAD 14620 PROPERTIES LLC</v>
      </c>
      <c r="H62">
        <f>IF($E62="",-1,'HCAD Raw'!F62)</f>
        <v>0</v>
      </c>
      <c r="I62" t="str">
        <f>IF($E62="",-1,'HCAD Raw'!G62)</f>
        <v>Barris</v>
      </c>
      <c r="J62" t="str">
        <f>IF($E62="",-1,'HCAD Raw'!H62)</f>
        <v>14620 HEMPSTEAD RD</v>
      </c>
      <c r="K62" t="str">
        <f>IF($E62="",-1,'HCAD Raw'!I62)</f>
        <v>HOUSTON</v>
      </c>
      <c r="L62" t="str">
        <f>IF($E62="",-1,'HCAD Raw'!J62)</f>
        <v>77040</v>
      </c>
      <c r="M62">
        <f>IF($E62="",-1,'HCAD Raw'!K62)</f>
        <v>1198000</v>
      </c>
      <c r="N62">
        <f>IF($E62="",-1,'HCAD Raw'!L62)</f>
        <v>1297444</v>
      </c>
      <c r="O62">
        <f>IF($E62="",-1,'HCAD Raw'!M62)</f>
        <v>1216174</v>
      </c>
      <c r="P62">
        <f>IF($E62="",-1,'HCAD Raw'!N62)</f>
        <v>0</v>
      </c>
      <c r="Q62" t="e">
        <f>IF($E62="",-1,'HCAD Raw'!#REF!)</f>
        <v>#REF!</v>
      </c>
      <c r="R62" t="str">
        <f>IF($E62="",-1,'HCAD Raw'!O62)</f>
        <v>COMMERCIAL</v>
      </c>
      <c r="S62" t="str">
        <f>IF($E62="",-1,'HCAD Raw'!P62)</f>
        <v>4</v>
      </c>
      <c r="T62" t="str">
        <f>IF($E62="",-1,'HCAD Raw'!Q62)</f>
        <v>4399</v>
      </c>
      <c r="U62" t="str">
        <f>IF($E62="",-1,'HCAD Raw'!R62)</f>
        <v>8454</v>
      </c>
      <c r="V62" t="str">
        <f>IF($E62="",-1,'HCAD Raw'!S62)</f>
        <v>S</v>
      </c>
      <c r="W62" t="str">
        <f>IF($E62="",-1,'HCAD Raw'!T62)</f>
        <v>Open Steel Skeleton</v>
      </c>
      <c r="X62">
        <f>IF($E62="",-1,'HCAD Raw'!U62)</f>
        <v>135488</v>
      </c>
      <c r="Y62">
        <f>IF($E62="",-1,'HCAD Raw'!V62)</f>
        <v>0</v>
      </c>
      <c r="Z62">
        <f>IF($E62="",-1,'HCAD Raw'!W62)</f>
        <v>270975</v>
      </c>
      <c r="AA62">
        <f>IF($E62="",-1,'HCAD Raw'!X62)</f>
        <v>0</v>
      </c>
      <c r="AB62" t="str">
        <f>IF($E62="",-1,'HCAD Raw'!Y62)</f>
        <v>.500000</v>
      </c>
      <c r="AC62" t="str">
        <f>IF($E62="",-1,'HCAD Raw'!Z62)</f>
        <v>C</v>
      </c>
      <c r="AD62" t="str">
        <f>IF($E62="",-1,'HCAD Raw'!AA62)</f>
        <v>Average</v>
      </c>
      <c r="AE62" t="str">
        <f>IF($E62="",-1,'HCAD Raw'!AB62)</f>
        <v>1973</v>
      </c>
      <c r="AF62" t="str">
        <f>IF($E62="",-1,'HCAD Raw'!AC62)</f>
        <v>1973</v>
      </c>
      <c r="AG62" t="str">
        <f>IF($E62="",-1,'HCAD Raw'!AD62)</f>
        <v>0</v>
      </c>
      <c r="AH62" t="str">
        <f>IF($E62="",-1,'HCAD Raw'!AE62)</f>
        <v>2009</v>
      </c>
      <c r="AI62">
        <f>IF($E62="",-1,'HCAD Raw'!AF62)</f>
        <v>0</v>
      </c>
      <c r="AJ62" t="str">
        <f>IF($E62="",-1,'HCAD Raw'!AG62)</f>
        <v>12/30/1899</v>
      </c>
      <c r="AK62" t="str">
        <f>IF($E62="",-1,'HCAD Raw'!AH62)</f>
        <v>2 UNITS</v>
      </c>
      <c r="AL62">
        <f>IF($E62="",-1,'HCAD Raw'!AI62)</f>
        <v>7500</v>
      </c>
      <c r="AM62">
        <f>IF($E62="",-1,'HCAD Raw'!AJ62)</f>
        <v>7750</v>
      </c>
      <c r="AN62">
        <f>IF($E62="",-1,'HCAD Raw'!AK62)</f>
        <v>0</v>
      </c>
      <c r="AO62">
        <f>IF($E62="",-1,'HCAD Raw'!AL62)</f>
        <v>0</v>
      </c>
      <c r="AP62">
        <f>IF($E62="",-1,'HCAD Raw'!AM62)</f>
        <v>0</v>
      </c>
      <c r="AQ62">
        <f>IF($E62="",-1,'HCAD Raw'!AN62)</f>
        <v>7500</v>
      </c>
      <c r="AR62">
        <f>IF($E62="",-1,'HCAD Raw'!AO62)</f>
        <v>400</v>
      </c>
      <c r="AS62">
        <f>IF($E62="",-1,'HCAD Raw'!AP62)</f>
        <v>1</v>
      </c>
      <c r="AT62">
        <f>IF($E62="",-1,'HCAD Raw'!AQ62)</f>
        <v>0</v>
      </c>
      <c r="AU62">
        <f>IF($E62="",-1,'HCAD Raw'!AR62)</f>
        <v>0</v>
      </c>
      <c r="AV62">
        <f>IF($E62="",-1,'HCAD Raw'!AS62)</f>
        <v>0</v>
      </c>
      <c r="AW62">
        <f>IF($E62="",-1,'HCAD Raw'!AT62)</f>
        <v>0</v>
      </c>
      <c r="AX62">
        <f>IF($E62="",-1,'HCAD Raw'!AU62)</f>
        <v>0</v>
      </c>
      <c r="AY62">
        <f>IF($E62="",-1,'HCAD Raw'!AV62)</f>
        <v>0</v>
      </c>
      <c r="AZ62">
        <f>IF($E62="",-1,'HCAD Raw'!AW62)</f>
        <v>0</v>
      </c>
      <c r="BA62">
        <f>IF($E62="",-1,'HCAD Raw'!AX62)</f>
        <v>0</v>
      </c>
      <c r="BB62" t="str">
        <f>IF($E62="",-1,'HCAD Raw'!AY62)</f>
        <v>17</v>
      </c>
      <c r="BC62" t="str">
        <f>IF($E62="",-1,'HCAD Raw'!AZ62)</f>
        <v>TRS 13A &amp; 13B</v>
      </c>
      <c r="BD62" t="str">
        <f>IF($E62="",-1,'HCAD Raw'!BA62)</f>
        <v>HAHLS SUBURBAN FARM SEC F</v>
      </c>
      <c r="BE62" t="str">
        <f>IF($E62="",-1,'HCAD Raw'!BB62)</f>
        <v>6017</v>
      </c>
      <c r="BF62" t="str">
        <f>IF($E62="",-1,'HCAD Raw'!BC62)</f>
        <v>Beltway Northwest</v>
      </c>
      <c r="BG62" t="str">
        <f>IF($E62="",-1,'HCAD Raw'!BD62)</f>
        <v>223</v>
      </c>
      <c r="BH62" t="str">
        <f>IF($E62="",-1,'HCAD Raw'!BE62)</f>
        <v>ISD 04 - Inside Beltway 8</v>
      </c>
      <c r="BI62" t="str">
        <f>IF($E62="",-1,'HCAD Raw'!BF62)</f>
        <v>9100.01</v>
      </c>
      <c r="BJ62" t="str">
        <f>IF($E62="",-1,'HCAD Raw'!BG62)</f>
        <v>0</v>
      </c>
      <c r="BK62" t="str">
        <f>IF($E62="",-1,'HCAD Raw'!BH62)</f>
        <v>04</v>
      </c>
      <c r="BL62" t="str">
        <f>IF($E62="",-1,'HCAD Raw'!BI62)</f>
        <v>4961B</v>
      </c>
      <c r="BM62" t="str">
        <f>IF($E62="",-1,'HCAD Raw'!BJ62)</f>
        <v>410W</v>
      </c>
      <c r="BN62" t="str">
        <f>IF($E62="",-1,'HCAD Raw'!BK62)</f>
        <v>004 040 041 042 043 044 045 061</v>
      </c>
      <c r="BO62" t="str">
        <f>IF($E62="",-1,'HCAD Raw'!BL62)</f>
        <v>Real, Commercial</v>
      </c>
      <c r="BP62" t="str">
        <f>IF($E62="",-1,'HCAD Raw'!BM62)</f>
        <v>F1</v>
      </c>
      <c r="BQ62" t="str">
        <f>IF($E62="",-1,'HCAD Raw'!BN62)</f>
        <v>Real, Commercial</v>
      </c>
      <c r="BR62" t="str">
        <f>IF($E62="",-1,'HCAD Raw'!BO62)</f>
        <v>Warehouse - Metallic</v>
      </c>
      <c r="BS62" t="str">
        <f>IF($E62="",-1,'HCAD Raw'!BP62)</f>
        <v>Shell, Industrial</v>
      </c>
      <c r="BT62" t="str">
        <f>IF($E62="",-1,'HCAD Raw'!BQ62)</f>
        <v>8004</v>
      </c>
      <c r="BU62" t="str">
        <f>IF($E62="",-1,'HCAD Raw'!BR62)</f>
        <v>Land Neighborhood Section 4</v>
      </c>
      <c r="BV62">
        <f>IF($E62="",-1,'HCAD Raw'!BS62)</f>
        <v>100981</v>
      </c>
      <c r="BW62" t="str">
        <f>IF($E62="",-1,'HCAD Raw'!BT62)</f>
        <v>SF</v>
      </c>
      <c r="BX62" t="str">
        <f>IF($E62="",-1,'HCAD Raw'!BU62)</f>
        <v>1.0000</v>
      </c>
      <c r="BY62" t="str">
        <f>IF($E62="",-1,'HCAD Raw'!BV62)</f>
        <v>1.0000</v>
      </c>
      <c r="BZ62" t="str">
        <f>IF($E62="",-1,'HCAD Raw'!BW62)</f>
        <v>1.0000</v>
      </c>
      <c r="CA62" t="str">
        <f>IF($E62="",-1,'HCAD Raw'!BX62)</f>
        <v>1.0000</v>
      </c>
      <c r="CB62">
        <f>IF($E62="",-1,'HCAD Raw'!BY62)</f>
        <v>4</v>
      </c>
      <c r="CC62">
        <f>IF($E62="",-1,'HCAD Raw'!BZ62)</f>
        <v>4</v>
      </c>
      <c r="CD62">
        <f>IF($E62="",-1,'HCAD Raw'!CA62)</f>
        <v>403924</v>
      </c>
      <c r="CE62">
        <f t="shared" si="74"/>
        <v>-1</v>
      </c>
      <c r="CF62" t="str">
        <f t="shared" si="75"/>
        <v>03828400000134</v>
      </c>
    </row>
    <row r="63" spans="3:84" x14ac:dyDescent="0.25">
      <c r="C63">
        <f t="shared" si="72"/>
        <v>59</v>
      </c>
      <c r="D63" t="str">
        <f t="shared" si="73"/>
        <v>03920100002131</v>
      </c>
      <c r="E63" t="str">
        <f>IF('HCAD Raw'!C63="",-1,'HCAD Raw'!C63)</f>
        <v>0392010000213</v>
      </c>
      <c r="F63" s="15" t="str">
        <f>IF(E63=-1,"",CONCATENATE(MID('HCAD Raw'!D63,6,2),"/",MID('HCAD Raw'!D63,9,2),"/",LEFT('HCAD Raw'!D63,4)))</f>
        <v>12/19/2017</v>
      </c>
      <c r="G63" t="str">
        <f>IF($E63="",-1,'HCAD Raw'!E63)</f>
        <v>F WILLIAMS &amp; COMPANY INC</v>
      </c>
      <c r="H63" t="str">
        <f>IF($E63="",-1,'HCAD Raw'!F63)</f>
        <v>THE DOG HOUSE PET SALON</v>
      </c>
      <c r="I63">
        <f>IF($E63="",-1,'HCAD Raw'!G63)</f>
        <v>0</v>
      </c>
      <c r="J63" t="str">
        <f>IF($E63="",-1,'HCAD Raw'!H63)</f>
        <v>6434 WASHINGTON AVE</v>
      </c>
      <c r="K63" t="str">
        <f>IF($E63="",-1,'HCAD Raw'!I63)</f>
        <v>HOUSTON</v>
      </c>
      <c r="L63" t="str">
        <f>IF($E63="",-1,'HCAD Raw'!J63)</f>
        <v>77007</v>
      </c>
      <c r="M63">
        <f>IF($E63="",-1,'HCAD Raw'!K63)</f>
        <v>313760</v>
      </c>
      <c r="N63">
        <f>IF($E63="",-1,'HCAD Raw'!L63)</f>
        <v>0</v>
      </c>
      <c r="O63">
        <f>IF($E63="",-1,'HCAD Raw'!M63)</f>
        <v>292482</v>
      </c>
      <c r="P63">
        <f>IF($E63="",-1,'HCAD Raw'!N63)</f>
        <v>0</v>
      </c>
      <c r="Q63" t="e">
        <f>IF($E63="",-1,'HCAD Raw'!#REF!)</f>
        <v>#REF!</v>
      </c>
      <c r="R63" t="str">
        <f>IF($E63="",-1,'HCAD Raw'!O63)</f>
        <v>COMMERCIAL</v>
      </c>
      <c r="S63" t="str">
        <f>IF($E63="",-1,'HCAD Raw'!P63)</f>
        <v>1</v>
      </c>
      <c r="T63" t="str">
        <f>IF($E63="",-1,'HCAD Raw'!Q63)</f>
        <v>4373</v>
      </c>
      <c r="U63" t="str">
        <f>IF($E63="",-1,'HCAD Raw'!R63)</f>
        <v>8353</v>
      </c>
      <c r="V63" t="str">
        <f>IF($E63="",-1,'HCAD Raw'!S63)</f>
        <v>D</v>
      </c>
      <c r="W63" t="str">
        <f>IF($E63="",-1,'HCAD Raw'!T63)</f>
        <v>Wood or Light Steel</v>
      </c>
      <c r="X63">
        <f>IF($E63="",-1,'HCAD Raw'!U63)</f>
        <v>147799</v>
      </c>
      <c r="Y63">
        <f>IF($E63="",-1,'HCAD Raw'!V63)</f>
        <v>0</v>
      </c>
      <c r="Z63">
        <f>IF($E63="",-1,'HCAD Raw'!W63)</f>
        <v>217352</v>
      </c>
      <c r="AA63">
        <f>IF($E63="",-1,'HCAD Raw'!X63)</f>
        <v>0</v>
      </c>
      <c r="AB63" t="str">
        <f>IF($E63="",-1,'HCAD Raw'!Y63)</f>
        <v>.320000</v>
      </c>
      <c r="AC63" t="str">
        <f>IF($E63="",-1,'HCAD Raw'!Z63)</f>
        <v>C</v>
      </c>
      <c r="AD63" t="str">
        <f>IF($E63="",-1,'HCAD Raw'!AA63)</f>
        <v>Average</v>
      </c>
      <c r="AE63" t="str">
        <f>IF($E63="",-1,'HCAD Raw'!AB63)</f>
        <v>1927</v>
      </c>
      <c r="AF63" t="str">
        <f>IF($E63="",-1,'HCAD Raw'!AC63)</f>
        <v>2002</v>
      </c>
      <c r="AG63" t="str">
        <f>IF($E63="",-1,'HCAD Raw'!AD63)</f>
        <v>2018</v>
      </c>
      <c r="AH63" t="str">
        <f>IF($E63="",-1,'HCAD Raw'!AE63)</f>
        <v>1928</v>
      </c>
      <c r="AI63" t="str">
        <f>IF($E63="",-1,'HCAD Raw'!AF63)</f>
        <v>MAS</v>
      </c>
      <c r="AJ63" t="str">
        <f>IF($E63="",-1,'HCAD Raw'!AG63)</f>
        <v>01/01/2004</v>
      </c>
      <c r="AK63" t="str">
        <f>IF($E63="",-1,'HCAD Raw'!AH63)</f>
        <v>THE DOG HOUSE PET SALON</v>
      </c>
      <c r="AL63">
        <f>IF($E63="",-1,'HCAD Raw'!AI63)</f>
        <v>2744</v>
      </c>
      <c r="AM63">
        <f>IF($E63="",-1,'HCAD Raw'!AJ63)</f>
        <v>3848</v>
      </c>
      <c r="AN63">
        <f>IF($E63="",-1,'HCAD Raw'!AK63)</f>
        <v>0</v>
      </c>
      <c r="AO63">
        <f>IF($E63="",-1,'HCAD Raw'!AL63)</f>
        <v>0</v>
      </c>
      <c r="AP63">
        <f>IF($E63="",-1,'HCAD Raw'!AM63)</f>
        <v>0</v>
      </c>
      <c r="AQ63">
        <f>IF($E63="",-1,'HCAD Raw'!AN63)</f>
        <v>2744</v>
      </c>
      <c r="AR63">
        <f>IF($E63="",-1,'HCAD Raw'!AO63)</f>
        <v>310</v>
      </c>
      <c r="AS63">
        <f>IF($E63="",-1,'HCAD Raw'!AP63)</f>
        <v>1</v>
      </c>
      <c r="AT63">
        <f>IF($E63="",-1,'HCAD Raw'!AQ63)</f>
        <v>0</v>
      </c>
      <c r="AU63">
        <f>IF($E63="",-1,'HCAD Raw'!AR63)</f>
        <v>0</v>
      </c>
      <c r="AV63">
        <f>IF($E63="",-1,'HCAD Raw'!AS63)</f>
        <v>0</v>
      </c>
      <c r="AW63">
        <f>IF($E63="",-1,'HCAD Raw'!AT63)</f>
        <v>0</v>
      </c>
      <c r="AX63">
        <f>IF($E63="",-1,'HCAD Raw'!AU63)</f>
        <v>0</v>
      </c>
      <c r="AY63">
        <f>IF($E63="",-1,'HCAD Raw'!AV63)</f>
        <v>0</v>
      </c>
      <c r="AZ63">
        <f>IF($E63="",-1,'HCAD Raw'!AW63)</f>
        <v>0</v>
      </c>
      <c r="BA63">
        <f>IF($E63="",-1,'HCAD Raw'!AX63)</f>
        <v>0</v>
      </c>
      <c r="BB63" t="str">
        <f>IF($E63="",-1,'HCAD Raw'!AY63)</f>
        <v>20</v>
      </c>
      <c r="BC63" t="str">
        <f>IF($E63="",-1,'HCAD Raw'!AZ63)</f>
        <v>LTS 213 &amp; 214</v>
      </c>
      <c r="BD63" t="str">
        <f>IF($E63="",-1,'HCAD Raw'!BA63)</f>
        <v>COTTAGE GROVE SEC 5</v>
      </c>
      <c r="BE63" t="str">
        <f>IF($E63="",-1,'HCAD Raw'!BB63)</f>
        <v>5020</v>
      </c>
      <c r="BF63" t="str">
        <f>IF($E63="",-1,'HCAD Raw'!BC63)</f>
        <v>Heights</v>
      </c>
      <c r="BG63" t="str">
        <f>IF($E63="",-1,'HCAD Raw'!BD63)</f>
        <v>160</v>
      </c>
      <c r="BH63" t="str">
        <f>IF($E63="",-1,'HCAD Raw'!BE63)</f>
        <v>1F Lazybrook, Timbergrove, Washington Corridor</v>
      </c>
      <c r="BI63" t="str">
        <f>IF($E63="",-1,'HCAD Raw'!BF63)</f>
        <v>5925.03</v>
      </c>
      <c r="BJ63" t="str">
        <f>IF($E63="",-1,'HCAD Raw'!BG63)</f>
        <v>0</v>
      </c>
      <c r="BK63" t="str">
        <f>IF($E63="",-1,'HCAD Raw'!BH63)</f>
        <v>01</v>
      </c>
      <c r="BL63" t="str">
        <f>IF($E63="",-1,'HCAD Raw'!BI63)</f>
        <v>5258D</v>
      </c>
      <c r="BM63" t="str">
        <f>IF($E63="",-1,'HCAD Raw'!BJ63)</f>
        <v>492F</v>
      </c>
      <c r="BN63" t="str">
        <f>IF($E63="",-1,'HCAD Raw'!BK63)</f>
        <v>001 040 041 042 043 044 048 061</v>
      </c>
      <c r="BO63" t="str">
        <f>IF($E63="",-1,'HCAD Raw'!BL63)</f>
        <v>Real, Commercial</v>
      </c>
      <c r="BP63" t="str">
        <f>IF($E63="",-1,'HCAD Raw'!BM63)</f>
        <v>F1</v>
      </c>
      <c r="BQ63" t="str">
        <f>IF($E63="",-1,'HCAD Raw'!BN63)</f>
        <v>Real, Commercial</v>
      </c>
      <c r="BR63" t="str">
        <f>IF($E63="",-1,'HCAD Raw'!BO63)</f>
        <v>Retail Single-Occupancy</v>
      </c>
      <c r="BS63" t="str">
        <f>IF($E63="",-1,'HCAD Raw'!BP63)</f>
        <v>Retail Store</v>
      </c>
      <c r="BT63" t="str">
        <f>IF($E63="",-1,'HCAD Raw'!BQ63)</f>
        <v>8001</v>
      </c>
      <c r="BU63" t="str">
        <f>IF($E63="",-1,'HCAD Raw'!BR63)</f>
        <v>Land Neighborhood Section 1</v>
      </c>
      <c r="BV63">
        <f>IF($E63="",-1,'HCAD Raw'!BS63)</f>
        <v>4761</v>
      </c>
      <c r="BW63" t="str">
        <f>IF($E63="",-1,'HCAD Raw'!BT63)</f>
        <v>SF</v>
      </c>
      <c r="BX63" t="str">
        <f>IF($E63="",-1,'HCAD Raw'!BU63)</f>
        <v>1.0000</v>
      </c>
      <c r="BY63" t="str">
        <f>IF($E63="",-1,'HCAD Raw'!BV63)</f>
        <v>1.0000</v>
      </c>
      <c r="BZ63" t="str">
        <f>IF($E63="",-1,'HCAD Raw'!BW63)</f>
        <v>1.0000</v>
      </c>
      <c r="CA63" t="str">
        <f>IF($E63="",-1,'HCAD Raw'!BX63)</f>
        <v>1.0000</v>
      </c>
      <c r="CB63">
        <f>IF($E63="",-1,'HCAD Raw'!BY63)</f>
        <v>75</v>
      </c>
      <c r="CC63">
        <f>IF($E63="",-1,'HCAD Raw'!BZ63)</f>
        <v>75</v>
      </c>
      <c r="CD63">
        <f>IF($E63="",-1,'HCAD Raw'!CA63)</f>
        <v>357075</v>
      </c>
      <c r="CE63">
        <f t="shared" si="74"/>
        <v>-1</v>
      </c>
      <c r="CF63" t="str">
        <f t="shared" si="75"/>
        <v>03920100002131</v>
      </c>
    </row>
    <row r="64" spans="3:84" x14ac:dyDescent="0.25">
      <c r="C64">
        <f t="shared" si="72"/>
        <v>60</v>
      </c>
      <c r="D64" t="str">
        <f t="shared" si="73"/>
        <v>04001000000121</v>
      </c>
      <c r="E64" t="str">
        <f>IF('HCAD Raw'!C64="",-1,'HCAD Raw'!C64)</f>
        <v>0400100000012</v>
      </c>
      <c r="F64" s="15" t="str">
        <f>IF(E64=-1,"",CONCATENATE(MID('HCAD Raw'!D64,6,2),"/",MID('HCAD Raw'!D64,9,2),"/",LEFT('HCAD Raw'!D64,4)))</f>
        <v>07/31/2002</v>
      </c>
      <c r="G64" t="str">
        <f>IF($E64="",-1,'HCAD Raw'!E64)</f>
        <v>PROVIDENCE WAREHOUSE PARTNERS LP</v>
      </c>
      <c r="H64" t="str">
        <f>IF($E64="",-1,'HCAD Raw'!F64)</f>
        <v>HENRY H PARIS DIST</v>
      </c>
      <c r="I64" t="str">
        <f>IF($E64="",-1,'HCAD Raw'!G64)</f>
        <v>Avi</v>
      </c>
      <c r="J64" t="str">
        <f>IF($E64="",-1,'HCAD Raw'!H64)</f>
        <v>1133 PROVIDENCE ST</v>
      </c>
      <c r="K64" t="str">
        <f>IF($E64="",-1,'HCAD Raw'!I64)</f>
        <v>HOUSTON</v>
      </c>
      <c r="L64" t="str">
        <f>IF($E64="",-1,'HCAD Raw'!J64)</f>
        <v>77002</v>
      </c>
      <c r="M64">
        <f>IF($E64="",-1,'HCAD Raw'!K64)</f>
        <v>1360000</v>
      </c>
      <c r="N64">
        <f>IF($E64="",-1,'HCAD Raw'!L64)</f>
        <v>1532656</v>
      </c>
      <c r="O64">
        <f>IF($E64="",-1,'HCAD Raw'!M64)</f>
        <v>1285835</v>
      </c>
      <c r="P64">
        <f>IF($E64="",-1,'HCAD Raw'!N64)</f>
        <v>0</v>
      </c>
      <c r="Q64" t="e">
        <f>IF($E64="",-1,'HCAD Raw'!#REF!)</f>
        <v>#REF!</v>
      </c>
      <c r="R64" t="str">
        <f>IF($E64="",-1,'HCAD Raw'!O64)</f>
        <v>COMMERCIAL</v>
      </c>
      <c r="S64" t="str">
        <f>IF($E64="",-1,'HCAD Raw'!P64)</f>
        <v>1</v>
      </c>
      <c r="T64" t="str">
        <f>IF($E64="",-1,'HCAD Raw'!Q64)</f>
        <v>4399</v>
      </c>
      <c r="U64" t="str">
        <f>IF($E64="",-1,'HCAD Raw'!R64)</f>
        <v>8494</v>
      </c>
      <c r="V64" t="str">
        <f>IF($E64="",-1,'HCAD Raw'!S64)</f>
        <v>S</v>
      </c>
      <c r="W64" t="str">
        <f>IF($E64="",-1,'HCAD Raw'!T64)</f>
        <v>Open Steel Skeleton</v>
      </c>
      <c r="X64">
        <f>IF($E64="",-1,'HCAD Raw'!U64)</f>
        <v>329523</v>
      </c>
      <c r="Y64">
        <f>IF($E64="",-1,'HCAD Raw'!V64)</f>
        <v>0</v>
      </c>
      <c r="Z64">
        <f>IF($E64="",-1,'HCAD Raw'!W64)</f>
        <v>941494</v>
      </c>
      <c r="AA64">
        <f>IF($E64="",-1,'HCAD Raw'!X64)</f>
        <v>0</v>
      </c>
      <c r="AB64" t="str">
        <f>IF($E64="",-1,'HCAD Raw'!Y64)</f>
        <v>.650000</v>
      </c>
      <c r="AC64" t="str">
        <f>IF($E64="",-1,'HCAD Raw'!Z64)</f>
        <v>C</v>
      </c>
      <c r="AD64" t="str">
        <f>IF($E64="",-1,'HCAD Raw'!AA64)</f>
        <v>Average</v>
      </c>
      <c r="AE64" t="str">
        <f>IF($E64="",-1,'HCAD Raw'!AB64)</f>
        <v>1940</v>
      </c>
      <c r="AF64" t="str">
        <f>IF($E64="",-1,'HCAD Raw'!AC64)</f>
        <v>1940</v>
      </c>
      <c r="AG64" t="str">
        <f>IF($E64="",-1,'HCAD Raw'!AD64)</f>
        <v>0</v>
      </c>
      <c r="AH64" t="str">
        <f>IF($E64="",-1,'HCAD Raw'!AE64)</f>
        <v>1941</v>
      </c>
      <c r="AI64" t="str">
        <f>IF($E64="",-1,'HCAD Raw'!AF64)</f>
        <v>340</v>
      </c>
      <c r="AJ64" t="str">
        <f>IF($E64="",-1,'HCAD Raw'!AG64)</f>
        <v>01/01/2004</v>
      </c>
      <c r="AK64" t="str">
        <f>IF($E64="",-1,'HCAD Raw'!AH64)</f>
        <v>REMEAS. FOR 2014. NO ACCESS TO BACK OF BLDG</v>
      </c>
      <c r="AL64">
        <f>IF($E64="",-1,'HCAD Raw'!AI64)</f>
        <v>19846</v>
      </c>
      <c r="AM64">
        <f>IF($E64="",-1,'HCAD Raw'!AJ64)</f>
        <v>24219</v>
      </c>
      <c r="AN64">
        <f>IF($E64="",-1,'HCAD Raw'!AK64)</f>
        <v>0</v>
      </c>
      <c r="AO64">
        <f>IF($E64="",-1,'HCAD Raw'!AL64)</f>
        <v>0</v>
      </c>
      <c r="AP64">
        <f>IF($E64="",-1,'HCAD Raw'!AM64)</f>
        <v>0</v>
      </c>
      <c r="AQ64">
        <f>IF($E64="",-1,'HCAD Raw'!AN64)</f>
        <v>19846</v>
      </c>
      <c r="AR64">
        <f>IF($E64="",-1,'HCAD Raw'!AO64)</f>
        <v>657</v>
      </c>
      <c r="AS64">
        <f>IF($E64="",-1,'HCAD Raw'!AP64)</f>
        <v>1</v>
      </c>
      <c r="AT64">
        <f>IF($E64="",-1,'HCAD Raw'!AQ64)</f>
        <v>0</v>
      </c>
      <c r="AU64">
        <f>IF($E64="",-1,'HCAD Raw'!AR64)</f>
        <v>0</v>
      </c>
      <c r="AV64">
        <f>IF($E64="",-1,'HCAD Raw'!AS64)</f>
        <v>0</v>
      </c>
      <c r="AW64">
        <f>IF($E64="",-1,'HCAD Raw'!AT64)</f>
        <v>0</v>
      </c>
      <c r="AX64">
        <f>IF($E64="",-1,'HCAD Raw'!AU64)</f>
        <v>0</v>
      </c>
      <c r="AY64">
        <f>IF($E64="",-1,'HCAD Raw'!AV64)</f>
        <v>0</v>
      </c>
      <c r="AZ64">
        <f>IF($E64="",-1,'HCAD Raw'!AW64)</f>
        <v>0</v>
      </c>
      <c r="BA64">
        <f>IF($E64="",-1,'HCAD Raw'!AX64)</f>
        <v>0</v>
      </c>
      <c r="BB64" t="str">
        <f>IF($E64="",-1,'HCAD Raw'!AY64)</f>
        <v>22</v>
      </c>
      <c r="BC64" t="str">
        <f>IF($E64="",-1,'HCAD Raw'!AZ64)</f>
        <v>TR R1-K</v>
      </c>
      <c r="BD64" t="str">
        <f>IF($E64="",-1,'HCAD Raw'!BA64)</f>
        <v>ABST 1 J AUSTIN</v>
      </c>
      <c r="BE64" t="str">
        <f>IF($E64="",-1,'HCAD Raw'!BB64)</f>
        <v>6022</v>
      </c>
      <c r="BF64" t="str">
        <f>IF($E64="",-1,'HCAD Raw'!BC64)</f>
        <v>East</v>
      </c>
      <c r="BG64" t="str">
        <f>IF($E64="",-1,'HCAD Raw'!BD64)</f>
        <v>150</v>
      </c>
      <c r="BH64" t="str">
        <f>IF($E64="",-1,'HCAD Raw'!BE64)</f>
        <v>1E Ryon, Irvington, Lindale Areas</v>
      </c>
      <c r="BI64" t="str">
        <f>IF($E64="",-1,'HCAD Raw'!BF64)</f>
        <v>5918.06</v>
      </c>
      <c r="BJ64" t="str">
        <f>IF($E64="",-1,'HCAD Raw'!BG64)</f>
        <v>0</v>
      </c>
      <c r="BK64" t="str">
        <f>IF($E64="",-1,'HCAD Raw'!BH64)</f>
        <v>01</v>
      </c>
      <c r="BL64" t="str">
        <f>IF($E64="",-1,'HCAD Raw'!BI64)</f>
        <v>5458C</v>
      </c>
      <c r="BM64" t="str">
        <f>IF($E64="",-1,'HCAD Raw'!BJ64)</f>
        <v>493H</v>
      </c>
      <c r="BN64" t="str">
        <f>IF($E64="",-1,'HCAD Raw'!BK64)</f>
        <v>001 040 041 042 043 044 048 061 794 949</v>
      </c>
      <c r="BO64" t="str">
        <f>IF($E64="",-1,'HCAD Raw'!BL64)</f>
        <v>Real, Commercial</v>
      </c>
      <c r="BP64" t="str">
        <f>IF($E64="",-1,'HCAD Raw'!BM64)</f>
        <v>F1</v>
      </c>
      <c r="BQ64" t="str">
        <f>IF($E64="",-1,'HCAD Raw'!BN64)</f>
        <v>Real, Commercial</v>
      </c>
      <c r="BR64" t="str">
        <f>IF($E64="",-1,'HCAD Raw'!BO64)</f>
        <v>Warehouse - Metallic</v>
      </c>
      <c r="BS64" t="str">
        <f>IF($E64="",-1,'HCAD Raw'!BP64)</f>
        <v>Industrials, Light Mftg.</v>
      </c>
      <c r="BT64" t="str">
        <f>IF($E64="",-1,'HCAD Raw'!BQ64)</f>
        <v>8002</v>
      </c>
      <c r="BU64" t="str">
        <f>IF($E64="",-1,'HCAD Raw'!BR64)</f>
        <v>Land Neighborhood Section 2</v>
      </c>
      <c r="BV64">
        <f>IF($E64="",-1,'HCAD Raw'!BS64)</f>
        <v>43495</v>
      </c>
      <c r="BW64" t="str">
        <f>IF($E64="",-1,'HCAD Raw'!BT64)</f>
        <v>SF</v>
      </c>
      <c r="BX64" t="str">
        <f>IF($E64="",-1,'HCAD Raw'!BU64)</f>
        <v>1.0000</v>
      </c>
      <c r="BY64" t="str">
        <f>IF($E64="",-1,'HCAD Raw'!BV64)</f>
        <v>1.0000</v>
      </c>
      <c r="BZ64" t="str">
        <f>IF($E64="",-1,'HCAD Raw'!BW64)</f>
        <v>1.0000</v>
      </c>
      <c r="CA64" t="str">
        <f>IF($E64="",-1,'HCAD Raw'!BX64)</f>
        <v>1.0000</v>
      </c>
      <c r="CB64">
        <f>IF($E64="",-1,'HCAD Raw'!BY64)</f>
        <v>25</v>
      </c>
      <c r="CC64">
        <f>IF($E64="",-1,'HCAD Raw'!BZ64)</f>
        <v>25</v>
      </c>
      <c r="CD64">
        <f>IF($E64="",-1,'HCAD Raw'!CA64)</f>
        <v>1087375</v>
      </c>
      <c r="CE64">
        <f t="shared" si="74"/>
        <v>-1</v>
      </c>
      <c r="CF64" t="str">
        <f t="shared" si="75"/>
        <v>04001000000121</v>
      </c>
    </row>
    <row r="65" spans="3:84" x14ac:dyDescent="0.25">
      <c r="C65">
        <f t="shared" si="72"/>
        <v>61</v>
      </c>
      <c r="D65" t="str">
        <f t="shared" si="73"/>
        <v>04020300000061</v>
      </c>
      <c r="E65" t="str">
        <f>IF('HCAD Raw'!C65="",-1,'HCAD Raw'!C65)</f>
        <v>0402030000006</v>
      </c>
      <c r="F65" s="15" t="str">
        <f>IF(E65=-1,"",CONCATENATE(MID('HCAD Raw'!D65,6,2),"/",MID('HCAD Raw'!D65,9,2),"/",LEFT('HCAD Raw'!D65,4)))</f>
        <v>04/28/2017</v>
      </c>
      <c r="G65" t="str">
        <f>IF($E65="",-1,'HCAD Raw'!E65)</f>
        <v>BARESCH SHERRY</v>
      </c>
      <c r="H65">
        <f>IF($E65="",-1,'HCAD Raw'!F65)</f>
        <v>0</v>
      </c>
      <c r="I65">
        <f>IF($E65="",-1,'HCAD Raw'!G65)</f>
        <v>0</v>
      </c>
      <c r="J65" t="str">
        <f>IF($E65="",-1,'HCAD Raw'!H65)</f>
        <v>1919 GOODYEAR DR</v>
      </c>
      <c r="K65" t="str">
        <f>IF($E65="",-1,'HCAD Raw'!I65)</f>
        <v>HOUSTON</v>
      </c>
      <c r="L65" t="str">
        <f>IF($E65="",-1,'HCAD Raw'!J65)</f>
        <v>77017</v>
      </c>
      <c r="M65">
        <f>IF($E65="",-1,'HCAD Raw'!K65)</f>
        <v>272929</v>
      </c>
      <c r="N65">
        <f>IF($E65="",-1,'HCAD Raw'!L65)</f>
        <v>0</v>
      </c>
      <c r="O65">
        <f>IF($E65="",-1,'HCAD Raw'!M65)</f>
        <v>483427</v>
      </c>
      <c r="P65">
        <f>IF($E65="",-1,'HCAD Raw'!N65)</f>
        <v>0</v>
      </c>
      <c r="Q65" t="e">
        <f>IF($E65="",-1,'HCAD Raw'!#REF!)</f>
        <v>#REF!</v>
      </c>
      <c r="R65" t="str">
        <f>IF($E65="",-1,'HCAD Raw'!O65)</f>
        <v>COMMERCIAL</v>
      </c>
      <c r="S65" t="str">
        <f>IF($E65="",-1,'HCAD Raw'!P65)</f>
        <v>1</v>
      </c>
      <c r="T65" t="str">
        <f>IF($E65="",-1,'HCAD Raw'!Q65)</f>
        <v>4353</v>
      </c>
      <c r="U65" t="str">
        <f>IF($E65="",-1,'HCAD Raw'!R65)</f>
        <v>8344</v>
      </c>
      <c r="V65" t="str">
        <f>IF($E65="",-1,'HCAD Raw'!S65)</f>
        <v>D</v>
      </c>
      <c r="W65" t="str">
        <f>IF($E65="",-1,'HCAD Raw'!T65)</f>
        <v>Wood or Light Steel</v>
      </c>
      <c r="X65">
        <f>IF($E65="",-1,'HCAD Raw'!U65)</f>
        <v>99034</v>
      </c>
      <c r="Y65">
        <f>IF($E65="",-1,'HCAD Raw'!V65)</f>
        <v>0</v>
      </c>
      <c r="Z65">
        <f>IF($E65="",-1,'HCAD Raw'!W65)</f>
        <v>258912</v>
      </c>
      <c r="AA65">
        <f>IF($E65="",-1,'HCAD Raw'!X65)</f>
        <v>0</v>
      </c>
      <c r="AB65" t="str">
        <f>IF($E65="",-1,'HCAD Raw'!Y65)</f>
        <v>.617500</v>
      </c>
      <c r="AC65" t="str">
        <f>IF($E65="",-1,'HCAD Raw'!Z65)</f>
        <v>D</v>
      </c>
      <c r="AD65" t="str">
        <f>IF($E65="",-1,'HCAD Raw'!AA65)</f>
        <v>Low</v>
      </c>
      <c r="AE65" t="str">
        <f>IF($E65="",-1,'HCAD Raw'!AB65)</f>
        <v>1965</v>
      </c>
      <c r="AF65" t="str">
        <f>IF($E65="",-1,'HCAD Raw'!AC65)</f>
        <v>1965</v>
      </c>
      <c r="AG65" t="str">
        <f>IF($E65="",-1,'HCAD Raw'!AD65)</f>
        <v>0</v>
      </c>
      <c r="AH65" t="str">
        <f>IF($E65="",-1,'HCAD Raw'!AE65)</f>
        <v>1966</v>
      </c>
      <c r="AI65" t="str">
        <f>IF($E65="",-1,'HCAD Raw'!AF65)</f>
        <v>617</v>
      </c>
      <c r="AJ65" t="str">
        <f>IF($E65="",-1,'HCAD Raw'!AG65)</f>
        <v>01/01/2004</v>
      </c>
      <c r="AK65">
        <f>IF($E65="",-1,'HCAD Raw'!AH65)</f>
        <v>0</v>
      </c>
      <c r="AL65">
        <f>IF($E65="",-1,'HCAD Raw'!AI65)</f>
        <v>3600</v>
      </c>
      <c r="AM65">
        <f>IF($E65="",-1,'HCAD Raw'!AJ65)</f>
        <v>3600</v>
      </c>
      <c r="AN65">
        <f>IF($E65="",-1,'HCAD Raw'!AK65)</f>
        <v>0</v>
      </c>
      <c r="AO65">
        <f>IF($E65="",-1,'HCAD Raw'!AL65)</f>
        <v>0</v>
      </c>
      <c r="AP65">
        <f>IF($E65="",-1,'HCAD Raw'!AM65)</f>
        <v>0</v>
      </c>
      <c r="AQ65">
        <f>IF($E65="",-1,'HCAD Raw'!AN65)</f>
        <v>3600</v>
      </c>
      <c r="AR65">
        <f>IF($E65="",-1,'HCAD Raw'!AO65)</f>
        <v>360</v>
      </c>
      <c r="AS65">
        <f>IF($E65="",-1,'HCAD Raw'!AP65)</f>
        <v>1</v>
      </c>
      <c r="AT65">
        <f>IF($E65="",-1,'HCAD Raw'!AQ65)</f>
        <v>0</v>
      </c>
      <c r="AU65">
        <f>IF($E65="",-1,'HCAD Raw'!AR65)</f>
        <v>0</v>
      </c>
      <c r="AV65">
        <f>IF($E65="",-1,'HCAD Raw'!AS65)</f>
        <v>0</v>
      </c>
      <c r="AW65">
        <f>IF($E65="",-1,'HCAD Raw'!AT65)</f>
        <v>0</v>
      </c>
      <c r="AX65">
        <f>IF($E65="",-1,'HCAD Raw'!AU65)</f>
        <v>0</v>
      </c>
      <c r="AY65">
        <f>IF($E65="",-1,'HCAD Raw'!AV65)</f>
        <v>0</v>
      </c>
      <c r="AZ65">
        <f>IF($E65="",-1,'HCAD Raw'!AW65)</f>
        <v>0</v>
      </c>
      <c r="BA65">
        <f>IF($E65="",-1,'HCAD Raw'!AX65)</f>
        <v>0</v>
      </c>
      <c r="BB65" t="str">
        <f>IF($E65="",-1,'HCAD Raw'!AY65)</f>
        <v>25</v>
      </c>
      <c r="BC65" t="str">
        <f>IF($E65="",-1,'HCAD Raw'!AZ65)</f>
        <v>TR 6A</v>
      </c>
      <c r="BD65" t="str">
        <f>IF($E65="",-1,'HCAD Raw'!BA65)</f>
        <v>ABST 9 CALLAHAN &amp; VINCE</v>
      </c>
      <c r="BE65" t="str">
        <f>IF($E65="",-1,'HCAD Raw'!BB65)</f>
        <v>4025</v>
      </c>
      <c r="BF65" t="str">
        <f>IF($E65="",-1,'HCAD Raw'!BC65)</f>
        <v>South</v>
      </c>
      <c r="BG65" t="str">
        <f>IF($E65="",-1,'HCAD Raw'!BD65)</f>
        <v>143</v>
      </c>
      <c r="BH65" t="str">
        <f>IF($E65="",-1,'HCAD Raw'!BE65)</f>
        <v>1D Park Place, Glenbrook, Oak Meadows Areas</v>
      </c>
      <c r="BI65" t="str">
        <f>IF($E65="",-1,'HCAD Raw'!BF65)</f>
        <v>5913.01</v>
      </c>
      <c r="BJ65" t="str">
        <f>IF($E65="",-1,'HCAD Raw'!BG65)</f>
        <v>0</v>
      </c>
      <c r="BK65" t="str">
        <f>IF($E65="",-1,'HCAD Raw'!BH65)</f>
        <v>01</v>
      </c>
      <c r="BL65" t="str">
        <f>IF($E65="",-1,'HCAD Raw'!BI65)</f>
        <v>5655B</v>
      </c>
      <c r="BM65" t="str">
        <f>IF($E65="",-1,'HCAD Raw'!BJ65)</f>
        <v>535H</v>
      </c>
      <c r="BN65" t="str">
        <f>IF($E65="",-1,'HCAD Raw'!BK65)</f>
        <v>001 040 041 042 043 044 048 061</v>
      </c>
      <c r="BO65" t="str">
        <f>IF($E65="",-1,'HCAD Raw'!BL65)</f>
        <v>Real, Commercial</v>
      </c>
      <c r="BP65" t="str">
        <f>IF($E65="",-1,'HCAD Raw'!BM65)</f>
        <v>F1</v>
      </c>
      <c r="BQ65" t="str">
        <f>IF($E65="",-1,'HCAD Raw'!BN65)</f>
        <v>Real, Commercial</v>
      </c>
      <c r="BR65" t="str">
        <f>IF($E65="",-1,'HCAD Raw'!BO65)</f>
        <v>Office Bldgs. Low-Rise (1 to 4 Stories)</v>
      </c>
      <c r="BS65" t="str">
        <f>IF($E65="",-1,'HCAD Raw'!BP65)</f>
        <v>Office Building</v>
      </c>
      <c r="BT65" t="str">
        <f>IF($E65="",-1,'HCAD Raw'!BQ65)</f>
        <v>8000</v>
      </c>
      <c r="BU65" t="str">
        <f>IF($E65="",-1,'HCAD Raw'!BR65)</f>
        <v>Land Neighborhood General Assignment</v>
      </c>
      <c r="BV65">
        <f>IF($E65="",-1,'HCAD Raw'!BS65)</f>
        <v>206562</v>
      </c>
      <c r="BW65" t="str">
        <f>IF($E65="",-1,'HCAD Raw'!BT65)</f>
        <v>SF</v>
      </c>
      <c r="BX65" t="str">
        <f>IF($E65="",-1,'HCAD Raw'!BU65)</f>
        <v>1.0000</v>
      </c>
      <c r="BY65" t="str">
        <f>IF($E65="",-1,'HCAD Raw'!BV65)</f>
        <v>1.0000</v>
      </c>
      <c r="BZ65" t="str">
        <f>IF($E65="",-1,'HCAD Raw'!BW65)</f>
        <v>.8500</v>
      </c>
      <c r="CA65" t="str">
        <f>IF($E65="",-1,'HCAD Raw'!BX65)</f>
        <v>.8500</v>
      </c>
      <c r="CB65">
        <f>IF($E65="",-1,'HCAD Raw'!BY65)</f>
        <v>2</v>
      </c>
      <c r="CC65">
        <f>IF($E65="",-1,'HCAD Raw'!BZ65)</f>
        <v>2</v>
      </c>
      <c r="CD65">
        <f>IF($E65="",-1,'HCAD Raw'!CA65)</f>
        <v>351155</v>
      </c>
      <c r="CE65">
        <f t="shared" si="74"/>
        <v>-1</v>
      </c>
      <c r="CF65" t="str">
        <f t="shared" si="75"/>
        <v>04020300000061</v>
      </c>
    </row>
    <row r="66" spans="3:84" x14ac:dyDescent="0.25">
      <c r="C66">
        <f t="shared" si="72"/>
        <v>62</v>
      </c>
      <c r="D66" t="str">
        <f t="shared" si="73"/>
        <v>04100701500091</v>
      </c>
      <c r="E66" t="str">
        <f>IF('HCAD Raw'!C66="",-1,'HCAD Raw'!C66)</f>
        <v>0410070150009</v>
      </c>
      <c r="F66" s="15" t="str">
        <f>IF(E66=-1,"",CONCATENATE(MID('HCAD Raw'!D66,6,2),"/",MID('HCAD Raw'!D66,9,2),"/",LEFT('HCAD Raw'!D66,4)))</f>
        <v>05/12/2006</v>
      </c>
      <c r="G66" t="str">
        <f>IF($E66="",-1,'HCAD Raw'!E66)</f>
        <v>4310 OST LP A TEXAS LIMITED PARTNERSHIP</v>
      </c>
      <c r="H66">
        <f>IF($E66="",-1,'HCAD Raw'!F66)</f>
        <v>0</v>
      </c>
      <c r="I66" t="str">
        <f>IF($E66="",-1,'HCAD Raw'!G66)</f>
        <v>Avi</v>
      </c>
      <c r="J66" t="str">
        <f>IF($E66="",-1,'HCAD Raw'!H66)</f>
        <v>4310 OLD SPANISH TRL</v>
      </c>
      <c r="K66" t="str">
        <f>IF($E66="",-1,'HCAD Raw'!I66)</f>
        <v>HOUSTON</v>
      </c>
      <c r="L66" t="str">
        <f>IF($E66="",-1,'HCAD Raw'!J66)</f>
        <v>77021</v>
      </c>
      <c r="M66">
        <f>IF($E66="",-1,'HCAD Raw'!K66)</f>
        <v>790000</v>
      </c>
      <c r="N66">
        <f>IF($E66="",-1,'HCAD Raw'!L66)</f>
        <v>827497</v>
      </c>
      <c r="O66">
        <f>IF($E66="",-1,'HCAD Raw'!M66)</f>
        <v>827497</v>
      </c>
      <c r="P66">
        <f>IF($E66="",-1,'HCAD Raw'!N66)</f>
        <v>0</v>
      </c>
      <c r="Q66" t="e">
        <f>IF($E66="",-1,'HCAD Raw'!#REF!)</f>
        <v>#REF!</v>
      </c>
      <c r="R66" t="str">
        <f>IF($E66="",-1,'HCAD Raw'!O66)</f>
        <v>COMMERCIAL</v>
      </c>
      <c r="S66" t="str">
        <f>IF($E66="",-1,'HCAD Raw'!P66)</f>
        <v>1</v>
      </c>
      <c r="T66" t="str">
        <f>IF($E66="",-1,'HCAD Raw'!Q66)</f>
        <v>4374</v>
      </c>
      <c r="U66" t="str">
        <f>IF($E66="",-1,'HCAD Raw'!R66)</f>
        <v>8460</v>
      </c>
      <c r="V66" t="str">
        <f>IF($E66="",-1,'HCAD Raw'!S66)</f>
        <v>C</v>
      </c>
      <c r="W66" t="str">
        <f>IF($E66="",-1,'HCAD Raw'!T66)</f>
        <v>Masonry Bearing</v>
      </c>
      <c r="X66">
        <f>IF($E66="",-1,'HCAD Raw'!U66)</f>
        <v>402822</v>
      </c>
      <c r="Y66">
        <f>IF($E66="",-1,'HCAD Raw'!V66)</f>
        <v>0</v>
      </c>
      <c r="Z66">
        <f>IF($E66="",-1,'HCAD Raw'!W66)</f>
        <v>516438</v>
      </c>
      <c r="AA66">
        <f>IF($E66="",-1,'HCAD Raw'!X66)</f>
        <v>0</v>
      </c>
      <c r="AB66" t="str">
        <f>IF($E66="",-1,'HCAD Raw'!Y66)</f>
        <v>.220000</v>
      </c>
      <c r="AC66" t="str">
        <f>IF($E66="",-1,'HCAD Raw'!Z66)</f>
        <v>B</v>
      </c>
      <c r="AD66" t="str">
        <f>IF($E66="",-1,'HCAD Raw'!AA66)</f>
        <v>Good</v>
      </c>
      <c r="AE66" t="str">
        <f>IF($E66="",-1,'HCAD Raw'!AB66)</f>
        <v>2007</v>
      </c>
      <c r="AF66" t="str">
        <f>IF($E66="",-1,'HCAD Raw'!AC66)</f>
        <v>2007</v>
      </c>
      <c r="AG66" t="str">
        <f>IF($E66="",-1,'HCAD Raw'!AD66)</f>
        <v>0</v>
      </c>
      <c r="AH66" t="str">
        <f>IF($E66="",-1,'HCAD Raw'!AE66)</f>
        <v>2008</v>
      </c>
      <c r="AI66">
        <f>IF($E66="",-1,'HCAD Raw'!AF66)</f>
        <v>0</v>
      </c>
      <c r="AJ66" t="str">
        <f>IF($E66="",-1,'HCAD Raw'!AG66)</f>
        <v>12/30/1899</v>
      </c>
      <c r="AK66">
        <f>IF($E66="",-1,'HCAD Raw'!AH66)</f>
        <v>0</v>
      </c>
      <c r="AL66">
        <f>IF($E66="",-1,'HCAD Raw'!AI66)</f>
        <v>7800</v>
      </c>
      <c r="AM66">
        <f>IF($E66="",-1,'HCAD Raw'!AJ66)</f>
        <v>7800</v>
      </c>
      <c r="AN66">
        <f>IF($E66="",-1,'HCAD Raw'!AK66)</f>
        <v>0</v>
      </c>
      <c r="AO66">
        <f>IF($E66="",-1,'HCAD Raw'!AL66)</f>
        <v>0</v>
      </c>
      <c r="AP66">
        <f>IF($E66="",-1,'HCAD Raw'!AM66)</f>
        <v>0</v>
      </c>
      <c r="AQ66">
        <f>IF($E66="",-1,'HCAD Raw'!AN66)</f>
        <v>7800</v>
      </c>
      <c r="AR66">
        <f>IF($E66="",-1,'HCAD Raw'!AO66)</f>
        <v>370</v>
      </c>
      <c r="AS66">
        <f>IF($E66="",-1,'HCAD Raw'!AP66)</f>
        <v>1</v>
      </c>
      <c r="AT66">
        <f>IF($E66="",-1,'HCAD Raw'!AQ66)</f>
        <v>0</v>
      </c>
      <c r="AU66">
        <f>IF($E66="",-1,'HCAD Raw'!AR66)</f>
        <v>0</v>
      </c>
      <c r="AV66">
        <f>IF($E66="",-1,'HCAD Raw'!AS66)</f>
        <v>0</v>
      </c>
      <c r="AW66">
        <f>IF($E66="",-1,'HCAD Raw'!AT66)</f>
        <v>0</v>
      </c>
      <c r="AX66">
        <f>IF($E66="",-1,'HCAD Raw'!AU66)</f>
        <v>0</v>
      </c>
      <c r="AY66">
        <f>IF($E66="",-1,'HCAD Raw'!AV66)</f>
        <v>0</v>
      </c>
      <c r="AZ66">
        <f>IF($E66="",-1,'HCAD Raw'!AW66)</f>
        <v>0</v>
      </c>
      <c r="BA66">
        <f>IF($E66="",-1,'HCAD Raw'!AX66)</f>
        <v>0</v>
      </c>
      <c r="BB66" t="str">
        <f>IF($E66="",-1,'HCAD Raw'!AY66)</f>
        <v>2</v>
      </c>
      <c r="BC66" t="str">
        <f>IF($E66="",-1,'HCAD Raw'!AZ66)</f>
        <v>TR 6L</v>
      </c>
      <c r="BD66" t="str">
        <f>IF($E66="",-1,'HCAD Raw'!BA66)</f>
        <v>ABST 51 L MOORE</v>
      </c>
      <c r="BE66" t="str">
        <f>IF($E66="",-1,'HCAD Raw'!BB66)</f>
        <v>5002</v>
      </c>
      <c r="BF66" t="str">
        <f>IF($E66="",-1,'HCAD Raw'!BC66)</f>
        <v>Inner Loop East</v>
      </c>
      <c r="BG66" t="str">
        <f>IF($E66="",-1,'HCAD Raw'!BD66)</f>
        <v>132</v>
      </c>
      <c r="BH66" t="str">
        <f>IF($E66="",-1,'HCAD Raw'!BE66)</f>
        <v>1C South of Old Spanish Trail btwn SH 288 and I-45</v>
      </c>
      <c r="BI66" t="str">
        <f>IF($E66="",-1,'HCAD Raw'!BF66)</f>
        <v>5942.04</v>
      </c>
      <c r="BJ66" t="str">
        <f>IF($E66="",-1,'HCAD Raw'!BG66)</f>
        <v>0</v>
      </c>
      <c r="BK66" t="str">
        <f>IF($E66="",-1,'HCAD Raw'!BH66)</f>
        <v>01</v>
      </c>
      <c r="BL66" t="str">
        <f>IF($E66="",-1,'HCAD Raw'!BI66)</f>
        <v>5455D</v>
      </c>
      <c r="BM66" t="str">
        <f>IF($E66="",-1,'HCAD Raw'!BJ66)</f>
        <v>533H</v>
      </c>
      <c r="BN66" t="str">
        <f>IF($E66="",-1,'HCAD Raw'!BK66)</f>
        <v>001 040 041 042 043 044 048 061 289 586 944 963</v>
      </c>
      <c r="BO66" t="str">
        <f>IF($E66="",-1,'HCAD Raw'!BL66)</f>
        <v>Real, Commercial</v>
      </c>
      <c r="BP66" t="str">
        <f>IF($E66="",-1,'HCAD Raw'!BM66)</f>
        <v>F1</v>
      </c>
      <c r="BQ66" t="str">
        <f>IF($E66="",-1,'HCAD Raw'!BN66)</f>
        <v>Real, Commercial</v>
      </c>
      <c r="BR66" t="str">
        <f>IF($E66="",-1,'HCAD Raw'!BO66)</f>
        <v>Retail Multi-Occupancy</v>
      </c>
      <c r="BS66" t="str">
        <f>IF($E66="",-1,'HCAD Raw'!BP66)</f>
        <v>Shell, Neigh. Shop. Ctr.</v>
      </c>
      <c r="BT66" t="str">
        <f>IF($E66="",-1,'HCAD Raw'!BQ66)</f>
        <v>8001</v>
      </c>
      <c r="BU66" t="str">
        <f>IF($E66="",-1,'HCAD Raw'!BR66)</f>
        <v>Land Neighborhood Section 1</v>
      </c>
      <c r="BV66">
        <f>IF($E66="",-1,'HCAD Raw'!BS66)</f>
        <v>22651</v>
      </c>
      <c r="BW66" t="str">
        <f>IF($E66="",-1,'HCAD Raw'!BT66)</f>
        <v>SF</v>
      </c>
      <c r="BX66" t="str">
        <f>IF($E66="",-1,'HCAD Raw'!BU66)</f>
        <v>1.0000</v>
      </c>
      <c r="BY66" t="str">
        <f>IF($E66="",-1,'HCAD Raw'!BV66)</f>
        <v>1.0000</v>
      </c>
      <c r="BZ66" t="str">
        <f>IF($E66="",-1,'HCAD Raw'!BW66)</f>
        <v>1.0000</v>
      </c>
      <c r="CA66" t="str">
        <f>IF($E66="",-1,'HCAD Raw'!BX66)</f>
        <v>1.0000</v>
      </c>
      <c r="CB66">
        <f>IF($E66="",-1,'HCAD Raw'!BY66)</f>
        <v>15</v>
      </c>
      <c r="CC66">
        <f>IF($E66="",-1,'HCAD Raw'!BZ66)</f>
        <v>15</v>
      </c>
      <c r="CD66">
        <f>IF($E66="",-1,'HCAD Raw'!CA66)</f>
        <v>339765</v>
      </c>
      <c r="CE66">
        <f t="shared" si="74"/>
        <v>-1</v>
      </c>
      <c r="CF66" t="str">
        <f t="shared" si="75"/>
        <v>04100701500091</v>
      </c>
    </row>
    <row r="67" spans="3:84" x14ac:dyDescent="0.25">
      <c r="C67">
        <f t="shared" si="72"/>
        <v>63</v>
      </c>
      <c r="D67" t="str">
        <f t="shared" si="73"/>
        <v>04100702000091</v>
      </c>
      <c r="E67" t="str">
        <f>IF('HCAD Raw'!C67="",-1,'HCAD Raw'!C67)</f>
        <v>0410070200009</v>
      </c>
      <c r="F67" s="15" t="str">
        <f>IF(E67=-1,"",CONCATENATE(MID('HCAD Raw'!D67,6,2),"/",MID('HCAD Raw'!D67,9,2),"/",LEFT('HCAD Raw'!D67,4)))</f>
        <v>08/04/2010</v>
      </c>
      <c r="G67" t="str">
        <f>IF($E67="",-1,'HCAD Raw'!E67)</f>
        <v>R WAYSIDE APARTMENTS LLC</v>
      </c>
      <c r="H67" t="str">
        <f>IF($E67="",-1,'HCAD Raw'!F67)</f>
        <v>ROYAL WAYSIDE</v>
      </c>
      <c r="I67" t="str">
        <f>IF($E67="",-1,'HCAD Raw'!G67)</f>
        <v>Guttman</v>
      </c>
      <c r="J67" t="str">
        <f>IF($E67="",-1,'HCAD Raw'!H67)</f>
        <v>1010 S WAYSIDE DR 101</v>
      </c>
      <c r="K67" t="str">
        <f>IF($E67="",-1,'HCAD Raw'!I67)</f>
        <v>HOUSTON</v>
      </c>
      <c r="L67" t="str">
        <f>IF($E67="",-1,'HCAD Raw'!J67)</f>
        <v>77023</v>
      </c>
      <c r="M67">
        <f>IF($E67="",-1,'HCAD Raw'!K67)</f>
        <v>3490000</v>
      </c>
      <c r="N67">
        <f>IF($E67="",-1,'HCAD Raw'!L67)</f>
        <v>3831948</v>
      </c>
      <c r="O67">
        <f>IF($E67="",-1,'HCAD Raw'!M67)</f>
        <v>3831948</v>
      </c>
      <c r="P67">
        <f>IF($E67="",-1,'HCAD Raw'!N67)</f>
        <v>0</v>
      </c>
      <c r="Q67" t="e">
        <f>IF($E67="",-1,'HCAD Raw'!#REF!)</f>
        <v>#REF!</v>
      </c>
      <c r="R67" t="str">
        <f>IF($E67="",-1,'HCAD Raw'!O67)</f>
        <v>COMMERCIAL</v>
      </c>
      <c r="S67" t="str">
        <f>IF($E67="",-1,'HCAD Raw'!P67)</f>
        <v>1</v>
      </c>
      <c r="T67" t="str">
        <f>IF($E67="",-1,'HCAD Raw'!Q67)</f>
        <v>4221</v>
      </c>
      <c r="U67" t="str">
        <f>IF($E67="",-1,'HCAD Raw'!R67)</f>
        <v>8352</v>
      </c>
      <c r="V67" t="str">
        <f>IF($E67="",-1,'HCAD Raw'!S67)</f>
        <v>D</v>
      </c>
      <c r="W67" t="str">
        <f>IF($E67="",-1,'HCAD Raw'!T67)</f>
        <v>Wood or Light Steel</v>
      </c>
      <c r="X67">
        <f>IF($E67="",-1,'HCAD Raw'!U67)</f>
        <v>0</v>
      </c>
      <c r="Y67">
        <f>IF($E67="",-1,'HCAD Raw'!V67)</f>
        <v>0</v>
      </c>
      <c r="Z67">
        <f>IF($E67="",-1,'HCAD Raw'!W67)</f>
        <v>699816</v>
      </c>
      <c r="AA67">
        <f>IF($E67="",-1,'HCAD Raw'!X67)</f>
        <v>0</v>
      </c>
      <c r="AB67" t="str">
        <f>IF($E67="",-1,'HCAD Raw'!Y67)</f>
        <v>.300000</v>
      </c>
      <c r="AC67" t="str">
        <f>IF($E67="",-1,'HCAD Raw'!Z67)</f>
        <v>C</v>
      </c>
      <c r="AD67" t="str">
        <f>IF($E67="",-1,'HCAD Raw'!AA67)</f>
        <v>Average</v>
      </c>
      <c r="AE67" t="str">
        <f>IF($E67="",-1,'HCAD Raw'!AB67)</f>
        <v>1962</v>
      </c>
      <c r="AF67" t="str">
        <f>IF($E67="",-1,'HCAD Raw'!AC67)</f>
        <v>1999</v>
      </c>
      <c r="AG67" t="str">
        <f>IF($E67="",-1,'HCAD Raw'!AD67)</f>
        <v>2011</v>
      </c>
      <c r="AH67" t="str">
        <f>IF($E67="",-1,'HCAD Raw'!AE67)</f>
        <v>1963</v>
      </c>
      <c r="AI67" t="str">
        <f>IF($E67="",-1,'HCAD Raw'!AF67)</f>
        <v>ARB</v>
      </c>
      <c r="AJ67" t="str">
        <f>IF($E67="",-1,'HCAD Raw'!AG67)</f>
        <v>01/01/2004</v>
      </c>
      <c r="AK67" t="str">
        <f>IF($E67="",-1,'HCAD Raw'!AH67)</f>
        <v>ROYAL WAYSIDE  STRIPPED  DOWN TO STUDS, REM 57% CMPL AS OF 1/17/11 PER MNGR, ALL 57%  CMPL IS ALSO OCCP AS OF 1/17/11, APPR EST 75% OCCP AS OF 1/1/12,</v>
      </c>
      <c r="AL67">
        <f>IF($E67="",-1,'HCAD Raw'!AI67)</f>
        <v>9520</v>
      </c>
      <c r="AM67">
        <f>IF($E67="",-1,'HCAD Raw'!AJ67)</f>
        <v>9520</v>
      </c>
      <c r="AN67">
        <f>IF($E67="",-1,'HCAD Raw'!AK67)</f>
        <v>0</v>
      </c>
      <c r="AO67">
        <f>IF($E67="",-1,'HCAD Raw'!AL67)</f>
        <v>0</v>
      </c>
      <c r="AP67">
        <f>IF($E67="",-1,'HCAD Raw'!AM67)</f>
        <v>0</v>
      </c>
      <c r="AQ67">
        <f>IF($E67="",-1,'HCAD Raw'!AN67)</f>
        <v>9520</v>
      </c>
      <c r="AR67">
        <f>IF($E67="",-1,'HCAD Raw'!AO67)</f>
        <v>684</v>
      </c>
      <c r="AS67">
        <f>IF($E67="",-1,'HCAD Raw'!AP67)</f>
        <v>1</v>
      </c>
      <c r="AT67" t="str">
        <f>IF($E67="",-1,'HCAD Raw'!AQ67)</f>
        <v>19</v>
      </c>
      <c r="AU67" t="str">
        <f>IF($E67="",-1,'HCAD Raw'!AR67)</f>
        <v>Apartments - Subsidized Housing</v>
      </c>
      <c r="AV67" t="str">
        <f>IF($E67="",-1,'HCAD Raw'!AS67)</f>
        <v>Royal Wayside</v>
      </c>
      <c r="AW67" t="str">
        <f>IF($E67="",-1,'HCAD Raw'!AT67)</f>
        <v>101</v>
      </c>
      <c r="AX67">
        <f>IF($E67="",-1,'HCAD Raw'!AU67)</f>
        <v>71673</v>
      </c>
      <c r="AY67">
        <f>IF($E67="",-1,'HCAD Raw'!AV67)</f>
        <v>0</v>
      </c>
      <c r="AZ67">
        <f>IF($E67="",-1,'HCAD Raw'!AW67)</f>
        <v>0</v>
      </c>
      <c r="BA67">
        <f>IF($E67="",-1,'HCAD Raw'!AX67)</f>
        <v>1160386</v>
      </c>
      <c r="BB67" t="str">
        <f>IF($E67="",-1,'HCAD Raw'!AY67)</f>
        <v>12</v>
      </c>
      <c r="BC67" t="str">
        <f>IF($E67="",-1,'HCAD Raw'!AZ67)</f>
        <v>TRS 7B &amp; 7C</v>
      </c>
      <c r="BD67" t="str">
        <f>IF($E67="",-1,'HCAD Raw'!BA67)</f>
        <v>ABST 51 L MOORE</v>
      </c>
      <c r="BE67" t="str">
        <f>IF($E67="",-1,'HCAD Raw'!BB67)</f>
        <v>1912</v>
      </c>
      <c r="BF67" t="str">
        <f>IF($E67="",-1,'HCAD Raw'!BC67)</f>
        <v>U of H/ I-45 South</v>
      </c>
      <c r="BG67" t="str">
        <f>IF($E67="",-1,'HCAD Raw'!BD67)</f>
        <v>140</v>
      </c>
      <c r="BH67" t="str">
        <f>IF($E67="",-1,'HCAD Raw'!BE67)</f>
        <v>1D Navigation, Harrisburg, Lawndale Areas</v>
      </c>
      <c r="BI67" t="str">
        <f>IF($E67="",-1,'HCAD Raw'!BF67)</f>
        <v>5915.10</v>
      </c>
      <c r="BJ67" t="str">
        <f>IF($E67="",-1,'HCAD Raw'!BG67)</f>
        <v>0</v>
      </c>
      <c r="BK67" t="str">
        <f>IF($E67="",-1,'HCAD Raw'!BH67)</f>
        <v>01</v>
      </c>
      <c r="BL67" t="str">
        <f>IF($E67="",-1,'HCAD Raw'!BI67)</f>
        <v>5556C</v>
      </c>
      <c r="BM67" t="str">
        <f>IF($E67="",-1,'HCAD Raw'!BJ67)</f>
        <v>494Y</v>
      </c>
      <c r="BN67" t="str">
        <f>IF($E67="",-1,'HCAD Raw'!BK67)</f>
        <v>001 040 041 042 043 044 048 061 976</v>
      </c>
      <c r="BO67" t="str">
        <f>IF($E67="",-1,'HCAD Raw'!BL67)</f>
        <v>Real, Residential, Multi-Family</v>
      </c>
      <c r="BP67" t="str">
        <f>IF($E67="",-1,'HCAD Raw'!BM67)</f>
        <v>B1</v>
      </c>
      <c r="BQ67" t="str">
        <f>IF($E67="",-1,'HCAD Raw'!BN67)</f>
        <v>Real, Residential, Multi-Family</v>
      </c>
      <c r="BR67" t="str">
        <f>IF($E67="",-1,'HCAD Raw'!BO67)</f>
        <v>Subsidized Housing</v>
      </c>
      <c r="BS67" t="str">
        <f>IF($E67="",-1,'HCAD Raw'!BP67)</f>
        <v>Multiple Res (Low Rise)</v>
      </c>
      <c r="BT67" t="str">
        <f>IF($E67="",-1,'HCAD Raw'!BQ67)</f>
        <v>8001</v>
      </c>
      <c r="BU67" t="str">
        <f>IF($E67="",-1,'HCAD Raw'!BR67)</f>
        <v>Land Neighborhood Section 1</v>
      </c>
      <c r="BV67">
        <f>IF($E67="",-1,'HCAD Raw'!BS67)</f>
        <v>130882</v>
      </c>
      <c r="BW67" t="str">
        <f>IF($E67="",-1,'HCAD Raw'!BT67)</f>
        <v>SF</v>
      </c>
      <c r="BX67" t="str">
        <f>IF($E67="",-1,'HCAD Raw'!BU67)</f>
        <v>1.0000</v>
      </c>
      <c r="BY67" t="str">
        <f>IF($E67="",-1,'HCAD Raw'!BV67)</f>
        <v>1.0000</v>
      </c>
      <c r="BZ67" t="str">
        <f>IF($E67="",-1,'HCAD Raw'!BW67)</f>
        <v>1.0000</v>
      </c>
      <c r="CA67" t="str">
        <f>IF($E67="",-1,'HCAD Raw'!BX67)</f>
        <v>1.0000</v>
      </c>
      <c r="CB67">
        <f>IF($E67="",-1,'HCAD Raw'!BY67)</f>
        <v>6</v>
      </c>
      <c r="CC67">
        <f>IF($E67="",-1,'HCAD Raw'!BZ67)</f>
        <v>6</v>
      </c>
      <c r="CD67">
        <f>IF($E67="",-1,'HCAD Raw'!CA67)</f>
        <v>785292</v>
      </c>
      <c r="CE67" t="str">
        <f t="shared" si="74"/>
        <v>04100702000091</v>
      </c>
      <c r="CF67">
        <f t="shared" si="75"/>
        <v>-1</v>
      </c>
    </row>
    <row r="68" spans="3:84" x14ac:dyDescent="0.25">
      <c r="C68">
        <f t="shared" si="72"/>
        <v>64</v>
      </c>
      <c r="D68" t="str">
        <f t="shared" si="73"/>
        <v>04100702000092</v>
      </c>
      <c r="E68" t="str">
        <f>IF('HCAD Raw'!C68="",-1,'HCAD Raw'!C68)</f>
        <v>0410070200009</v>
      </c>
      <c r="F68" s="15" t="str">
        <f>IF(E68=-1,"",CONCATENATE(MID('HCAD Raw'!D68,6,2),"/",MID('HCAD Raw'!D68,9,2),"/",LEFT('HCAD Raw'!D68,4)))</f>
        <v>08/04/2010</v>
      </c>
      <c r="G68" t="str">
        <f>IF($E68="",-1,'HCAD Raw'!E68)</f>
        <v>R WAYSIDE APARTMENTS LLC</v>
      </c>
      <c r="H68" t="str">
        <f>IF($E68="",-1,'HCAD Raw'!F68)</f>
        <v>ROYAL WAYSIDE</v>
      </c>
      <c r="I68" t="str">
        <f>IF($E68="",-1,'HCAD Raw'!G68)</f>
        <v>Guttman</v>
      </c>
      <c r="J68" t="str">
        <f>IF($E68="",-1,'HCAD Raw'!H68)</f>
        <v>1010 S WAYSIDE DR 101</v>
      </c>
      <c r="K68" t="str">
        <f>IF($E68="",-1,'HCAD Raw'!I68)</f>
        <v>HOUSTON</v>
      </c>
      <c r="L68" t="str">
        <f>IF($E68="",-1,'HCAD Raw'!J68)</f>
        <v>77023</v>
      </c>
      <c r="M68">
        <f>IF($E68="",-1,'HCAD Raw'!K68)</f>
        <v>3490000</v>
      </c>
      <c r="N68">
        <f>IF($E68="",-1,'HCAD Raw'!L68)</f>
        <v>3831948</v>
      </c>
      <c r="O68">
        <f>IF($E68="",-1,'HCAD Raw'!M68)</f>
        <v>3831948</v>
      </c>
      <c r="P68">
        <f>IF($E68="",-1,'HCAD Raw'!N68)</f>
        <v>0</v>
      </c>
      <c r="Q68" t="e">
        <f>IF($E68="",-1,'HCAD Raw'!#REF!)</f>
        <v>#REF!</v>
      </c>
      <c r="R68" t="str">
        <f>IF($E68="",-1,'HCAD Raw'!O68)</f>
        <v>COMMERCIAL</v>
      </c>
      <c r="S68" t="str">
        <f>IF($E68="",-1,'HCAD Raw'!P68)</f>
        <v>2</v>
      </c>
      <c r="T68" t="str">
        <f>IF($E68="",-1,'HCAD Raw'!Q68)</f>
        <v>4221</v>
      </c>
      <c r="U68" t="str">
        <f>IF($E68="",-1,'HCAD Raw'!R68)</f>
        <v>8352</v>
      </c>
      <c r="V68" t="str">
        <f>IF($E68="",-1,'HCAD Raw'!S68)</f>
        <v>D</v>
      </c>
      <c r="W68" t="str">
        <f>IF($E68="",-1,'HCAD Raw'!T68)</f>
        <v>Wood or Light Steel</v>
      </c>
      <c r="X68">
        <f>IF($E68="",-1,'HCAD Raw'!U68)</f>
        <v>0</v>
      </c>
      <c r="Y68">
        <f>IF($E68="",-1,'HCAD Raw'!V68)</f>
        <v>0</v>
      </c>
      <c r="Z68">
        <f>IF($E68="",-1,'HCAD Raw'!W68)</f>
        <v>591756</v>
      </c>
      <c r="AA68">
        <f>IF($E68="",-1,'HCAD Raw'!X68)</f>
        <v>0</v>
      </c>
      <c r="AB68" t="str">
        <f>IF($E68="",-1,'HCAD Raw'!Y68)</f>
        <v>.300000</v>
      </c>
      <c r="AC68" t="str">
        <f>IF($E68="",-1,'HCAD Raw'!Z68)</f>
        <v>C</v>
      </c>
      <c r="AD68" t="str">
        <f>IF($E68="",-1,'HCAD Raw'!AA68)</f>
        <v>Average</v>
      </c>
      <c r="AE68" t="str">
        <f>IF($E68="",-1,'HCAD Raw'!AB68)</f>
        <v>1962</v>
      </c>
      <c r="AF68" t="str">
        <f>IF($E68="",-1,'HCAD Raw'!AC68)</f>
        <v>1999</v>
      </c>
      <c r="AG68" t="str">
        <f>IF($E68="",-1,'HCAD Raw'!AD68)</f>
        <v>2011</v>
      </c>
      <c r="AH68" t="str">
        <f>IF($E68="",-1,'HCAD Raw'!AE68)</f>
        <v>1963</v>
      </c>
      <c r="AI68">
        <f>IF($E68="",-1,'HCAD Raw'!AF68)</f>
        <v>0</v>
      </c>
      <c r="AJ68" t="str">
        <f>IF($E68="",-1,'HCAD Raw'!AG68)</f>
        <v>01/01/1997</v>
      </c>
      <c r="AK68">
        <f>IF($E68="",-1,'HCAD Raw'!AH68)</f>
        <v>0</v>
      </c>
      <c r="AL68">
        <f>IF($E68="",-1,'HCAD Raw'!AI68)</f>
        <v>8050</v>
      </c>
      <c r="AM68">
        <f>IF($E68="",-1,'HCAD Raw'!AJ68)</f>
        <v>8050</v>
      </c>
      <c r="AN68">
        <f>IF($E68="",-1,'HCAD Raw'!AK68)</f>
        <v>0</v>
      </c>
      <c r="AO68">
        <f>IF($E68="",-1,'HCAD Raw'!AL68)</f>
        <v>0</v>
      </c>
      <c r="AP68">
        <f>IF($E68="",-1,'HCAD Raw'!AM68)</f>
        <v>0</v>
      </c>
      <c r="AQ68">
        <f>IF($E68="",-1,'HCAD Raw'!AN68)</f>
        <v>8050</v>
      </c>
      <c r="AR68">
        <f>IF($E68="",-1,'HCAD Raw'!AO68)</f>
        <v>600</v>
      </c>
      <c r="AS68">
        <f>IF($E68="",-1,'HCAD Raw'!AP68)</f>
        <v>1</v>
      </c>
      <c r="AT68" t="str">
        <f>IF($E68="",-1,'HCAD Raw'!AQ68)</f>
        <v>19</v>
      </c>
      <c r="AU68" t="str">
        <f>IF($E68="",-1,'HCAD Raw'!AR68)</f>
        <v>Apartments - Subsidized Housing</v>
      </c>
      <c r="AV68" t="str">
        <f>IF($E68="",-1,'HCAD Raw'!AS68)</f>
        <v>Royal Wayside</v>
      </c>
      <c r="AW68" t="str">
        <f>IF($E68="",-1,'HCAD Raw'!AT68)</f>
        <v>101</v>
      </c>
      <c r="AX68">
        <f>IF($E68="",-1,'HCAD Raw'!AU68)</f>
        <v>71673</v>
      </c>
      <c r="AY68">
        <f>IF($E68="",-1,'HCAD Raw'!AV68)</f>
        <v>0</v>
      </c>
      <c r="AZ68">
        <f>IF($E68="",-1,'HCAD Raw'!AW68)</f>
        <v>0</v>
      </c>
      <c r="BA68">
        <f>IF($E68="",-1,'HCAD Raw'!AX68)</f>
        <v>1160386</v>
      </c>
      <c r="BB68" t="str">
        <f>IF($E68="",-1,'HCAD Raw'!AY68)</f>
        <v>12</v>
      </c>
      <c r="BC68" t="str">
        <f>IF($E68="",-1,'HCAD Raw'!AZ68)</f>
        <v>TRS 7B &amp; 7C</v>
      </c>
      <c r="BD68" t="str">
        <f>IF($E68="",-1,'HCAD Raw'!BA68)</f>
        <v>ABST 51 L MOORE</v>
      </c>
      <c r="BE68" t="str">
        <f>IF($E68="",-1,'HCAD Raw'!BB68)</f>
        <v>1912</v>
      </c>
      <c r="BF68" t="str">
        <f>IF($E68="",-1,'HCAD Raw'!BC68)</f>
        <v>U of H/ I-45 South</v>
      </c>
      <c r="BG68" t="str">
        <f>IF($E68="",-1,'HCAD Raw'!BD68)</f>
        <v>140</v>
      </c>
      <c r="BH68" t="str">
        <f>IF($E68="",-1,'HCAD Raw'!BE68)</f>
        <v>1D Navigation, Harrisburg, Lawndale Areas</v>
      </c>
      <c r="BI68" t="str">
        <f>IF($E68="",-1,'HCAD Raw'!BF68)</f>
        <v>5915.10</v>
      </c>
      <c r="BJ68" t="str">
        <f>IF($E68="",-1,'HCAD Raw'!BG68)</f>
        <v>0</v>
      </c>
      <c r="BK68" t="str">
        <f>IF($E68="",-1,'HCAD Raw'!BH68)</f>
        <v>01</v>
      </c>
      <c r="BL68" t="str">
        <f>IF($E68="",-1,'HCAD Raw'!BI68)</f>
        <v>5556C</v>
      </c>
      <c r="BM68" t="str">
        <f>IF($E68="",-1,'HCAD Raw'!BJ68)</f>
        <v>494Y</v>
      </c>
      <c r="BN68" t="str">
        <f>IF($E68="",-1,'HCAD Raw'!BK68)</f>
        <v>001 040 041 042 043 044 048 061 976</v>
      </c>
      <c r="BO68" t="str">
        <f>IF($E68="",-1,'HCAD Raw'!BL68)</f>
        <v>Real, Residential, Multi-Family</v>
      </c>
      <c r="BP68" t="str">
        <f>IF($E68="",-1,'HCAD Raw'!BM68)</f>
        <v>B1</v>
      </c>
      <c r="BQ68" t="str">
        <f>IF($E68="",-1,'HCAD Raw'!BN68)</f>
        <v>Real, Residential, Multi-Family</v>
      </c>
      <c r="BR68" t="str">
        <f>IF($E68="",-1,'HCAD Raw'!BO68)</f>
        <v>Subsidized Housing</v>
      </c>
      <c r="BS68" t="str">
        <f>IF($E68="",-1,'HCAD Raw'!BP68)</f>
        <v>Multiple Res (Low Rise)</v>
      </c>
      <c r="BT68" t="str">
        <f>IF($E68="",-1,'HCAD Raw'!BQ68)</f>
        <v>8001</v>
      </c>
      <c r="BU68" t="str">
        <f>IF($E68="",-1,'HCAD Raw'!BR68)</f>
        <v>Land Neighborhood Section 1</v>
      </c>
      <c r="BV68">
        <f>IF($E68="",-1,'HCAD Raw'!BS68)</f>
        <v>130882</v>
      </c>
      <c r="BW68" t="str">
        <f>IF($E68="",-1,'HCAD Raw'!BT68)</f>
        <v>SF</v>
      </c>
      <c r="BX68" t="str">
        <f>IF($E68="",-1,'HCAD Raw'!BU68)</f>
        <v>1.0000</v>
      </c>
      <c r="BY68" t="str">
        <f>IF($E68="",-1,'HCAD Raw'!BV68)</f>
        <v>1.0000</v>
      </c>
      <c r="BZ68" t="str">
        <f>IF($E68="",-1,'HCAD Raw'!BW68)</f>
        <v>1.0000</v>
      </c>
      <c r="CA68" t="str">
        <f>IF($E68="",-1,'HCAD Raw'!BX68)</f>
        <v>1.0000</v>
      </c>
      <c r="CB68">
        <f>IF($E68="",-1,'HCAD Raw'!BY68)</f>
        <v>6</v>
      </c>
      <c r="CC68">
        <f>IF($E68="",-1,'HCAD Raw'!BZ68)</f>
        <v>6</v>
      </c>
      <c r="CD68">
        <f>IF($E68="",-1,'HCAD Raw'!CA68)</f>
        <v>785292</v>
      </c>
      <c r="CE68" t="str">
        <f t="shared" si="74"/>
        <v>04100702000092</v>
      </c>
      <c r="CF68">
        <f t="shared" si="75"/>
        <v>-1</v>
      </c>
    </row>
    <row r="69" spans="3:84" x14ac:dyDescent="0.25">
      <c r="C69">
        <f t="shared" si="72"/>
        <v>65</v>
      </c>
      <c r="D69" t="str">
        <f t="shared" si="73"/>
        <v>04100702000093</v>
      </c>
      <c r="E69" t="str">
        <f>IF('HCAD Raw'!C69="",-1,'HCAD Raw'!C69)</f>
        <v>0410070200009</v>
      </c>
      <c r="F69" s="15" t="str">
        <f>IF(E69=-1,"",CONCATENATE(MID('HCAD Raw'!D69,6,2),"/",MID('HCAD Raw'!D69,9,2),"/",LEFT('HCAD Raw'!D69,4)))</f>
        <v>08/04/2010</v>
      </c>
      <c r="G69" t="str">
        <f>IF($E69="",-1,'HCAD Raw'!E69)</f>
        <v>R WAYSIDE APARTMENTS LLC</v>
      </c>
      <c r="H69" t="str">
        <f>IF($E69="",-1,'HCAD Raw'!F69)</f>
        <v>ROYAL WAYSIDE</v>
      </c>
      <c r="I69" t="str">
        <f>IF($E69="",-1,'HCAD Raw'!G69)</f>
        <v>Guttman</v>
      </c>
      <c r="J69" t="str">
        <f>IF($E69="",-1,'HCAD Raw'!H69)</f>
        <v>1010 S WAYSIDE DR 101</v>
      </c>
      <c r="K69" t="str">
        <f>IF($E69="",-1,'HCAD Raw'!I69)</f>
        <v>HOUSTON</v>
      </c>
      <c r="L69" t="str">
        <f>IF($E69="",-1,'HCAD Raw'!J69)</f>
        <v>77023</v>
      </c>
      <c r="M69">
        <f>IF($E69="",-1,'HCAD Raw'!K69)</f>
        <v>3490000</v>
      </c>
      <c r="N69">
        <f>IF($E69="",-1,'HCAD Raw'!L69)</f>
        <v>3831948</v>
      </c>
      <c r="O69">
        <f>IF($E69="",-1,'HCAD Raw'!M69)</f>
        <v>3831948</v>
      </c>
      <c r="P69">
        <f>IF($E69="",-1,'HCAD Raw'!N69)</f>
        <v>0</v>
      </c>
      <c r="Q69" t="e">
        <f>IF($E69="",-1,'HCAD Raw'!#REF!)</f>
        <v>#REF!</v>
      </c>
      <c r="R69" t="str">
        <f>IF($E69="",-1,'HCAD Raw'!O69)</f>
        <v>COMMERCIAL</v>
      </c>
      <c r="S69" t="str">
        <f>IF($E69="",-1,'HCAD Raw'!P69)</f>
        <v>3</v>
      </c>
      <c r="T69" t="str">
        <f>IF($E69="",-1,'HCAD Raw'!Q69)</f>
        <v>4221</v>
      </c>
      <c r="U69" t="str">
        <f>IF($E69="",-1,'HCAD Raw'!R69)</f>
        <v>8352</v>
      </c>
      <c r="V69" t="str">
        <f>IF($E69="",-1,'HCAD Raw'!S69)</f>
        <v>D</v>
      </c>
      <c r="W69" t="str">
        <f>IF($E69="",-1,'HCAD Raw'!T69)</f>
        <v>Wood or Light Steel</v>
      </c>
      <c r="X69">
        <f>IF($E69="",-1,'HCAD Raw'!U69)</f>
        <v>0</v>
      </c>
      <c r="Y69">
        <f>IF($E69="",-1,'HCAD Raw'!V69)</f>
        <v>0</v>
      </c>
      <c r="Z69">
        <f>IF($E69="",-1,'HCAD Raw'!W69)</f>
        <v>589844</v>
      </c>
      <c r="AA69">
        <f>IF($E69="",-1,'HCAD Raw'!X69)</f>
        <v>0</v>
      </c>
      <c r="AB69" t="str">
        <f>IF($E69="",-1,'HCAD Raw'!Y69)</f>
        <v>.300000</v>
      </c>
      <c r="AC69" t="str">
        <f>IF($E69="",-1,'HCAD Raw'!Z69)</f>
        <v>C</v>
      </c>
      <c r="AD69" t="str">
        <f>IF($E69="",-1,'HCAD Raw'!AA69)</f>
        <v>Average</v>
      </c>
      <c r="AE69" t="str">
        <f>IF($E69="",-1,'HCAD Raw'!AB69)</f>
        <v>1962</v>
      </c>
      <c r="AF69" t="str">
        <f>IF($E69="",-1,'HCAD Raw'!AC69)</f>
        <v>1999</v>
      </c>
      <c r="AG69" t="str">
        <f>IF($E69="",-1,'HCAD Raw'!AD69)</f>
        <v>2011</v>
      </c>
      <c r="AH69" t="str">
        <f>IF($E69="",-1,'HCAD Raw'!AE69)</f>
        <v>1963</v>
      </c>
      <c r="AI69">
        <f>IF($E69="",-1,'HCAD Raw'!AF69)</f>
        <v>0</v>
      </c>
      <c r="AJ69" t="str">
        <f>IF($E69="",-1,'HCAD Raw'!AG69)</f>
        <v>01/01/1997</v>
      </c>
      <c r="AK69">
        <f>IF($E69="",-1,'HCAD Raw'!AH69)</f>
        <v>0</v>
      </c>
      <c r="AL69">
        <f>IF($E69="",-1,'HCAD Raw'!AI69)</f>
        <v>8024</v>
      </c>
      <c r="AM69">
        <f>IF($E69="",-1,'HCAD Raw'!AJ69)</f>
        <v>8024</v>
      </c>
      <c r="AN69">
        <f>IF($E69="",-1,'HCAD Raw'!AK69)</f>
        <v>0</v>
      </c>
      <c r="AO69">
        <f>IF($E69="",-1,'HCAD Raw'!AL69)</f>
        <v>0</v>
      </c>
      <c r="AP69">
        <f>IF($E69="",-1,'HCAD Raw'!AM69)</f>
        <v>0</v>
      </c>
      <c r="AQ69">
        <f>IF($E69="",-1,'HCAD Raw'!AN69)</f>
        <v>8024</v>
      </c>
      <c r="AR69">
        <f>IF($E69="",-1,'HCAD Raw'!AO69)</f>
        <v>608</v>
      </c>
      <c r="AS69">
        <f>IF($E69="",-1,'HCAD Raw'!AP69)</f>
        <v>1</v>
      </c>
      <c r="AT69" t="str">
        <f>IF($E69="",-1,'HCAD Raw'!AQ69)</f>
        <v>19</v>
      </c>
      <c r="AU69" t="str">
        <f>IF($E69="",-1,'HCAD Raw'!AR69)</f>
        <v>Apartments - Subsidized Housing</v>
      </c>
      <c r="AV69" t="str">
        <f>IF($E69="",-1,'HCAD Raw'!AS69)</f>
        <v>Royal Wayside</v>
      </c>
      <c r="AW69" t="str">
        <f>IF($E69="",-1,'HCAD Raw'!AT69)</f>
        <v>101</v>
      </c>
      <c r="AX69">
        <f>IF($E69="",-1,'HCAD Raw'!AU69)</f>
        <v>71673</v>
      </c>
      <c r="AY69">
        <f>IF($E69="",-1,'HCAD Raw'!AV69)</f>
        <v>0</v>
      </c>
      <c r="AZ69">
        <f>IF($E69="",-1,'HCAD Raw'!AW69)</f>
        <v>0</v>
      </c>
      <c r="BA69">
        <f>IF($E69="",-1,'HCAD Raw'!AX69)</f>
        <v>1160386</v>
      </c>
      <c r="BB69" t="str">
        <f>IF($E69="",-1,'HCAD Raw'!AY69)</f>
        <v>12</v>
      </c>
      <c r="BC69" t="str">
        <f>IF($E69="",-1,'HCAD Raw'!AZ69)</f>
        <v>TRS 7B &amp; 7C</v>
      </c>
      <c r="BD69" t="str">
        <f>IF($E69="",-1,'HCAD Raw'!BA69)</f>
        <v>ABST 51 L MOORE</v>
      </c>
      <c r="BE69" t="str">
        <f>IF($E69="",-1,'HCAD Raw'!BB69)</f>
        <v>1912</v>
      </c>
      <c r="BF69" t="str">
        <f>IF($E69="",-1,'HCAD Raw'!BC69)</f>
        <v>U of H/ I-45 South</v>
      </c>
      <c r="BG69" t="str">
        <f>IF($E69="",-1,'HCAD Raw'!BD69)</f>
        <v>140</v>
      </c>
      <c r="BH69" t="str">
        <f>IF($E69="",-1,'HCAD Raw'!BE69)</f>
        <v>1D Navigation, Harrisburg, Lawndale Areas</v>
      </c>
      <c r="BI69" t="str">
        <f>IF($E69="",-1,'HCAD Raw'!BF69)</f>
        <v>5915.10</v>
      </c>
      <c r="BJ69" t="str">
        <f>IF($E69="",-1,'HCAD Raw'!BG69)</f>
        <v>0</v>
      </c>
      <c r="BK69" t="str">
        <f>IF($E69="",-1,'HCAD Raw'!BH69)</f>
        <v>01</v>
      </c>
      <c r="BL69" t="str">
        <f>IF($E69="",-1,'HCAD Raw'!BI69)</f>
        <v>5556C</v>
      </c>
      <c r="BM69" t="str">
        <f>IF($E69="",-1,'HCAD Raw'!BJ69)</f>
        <v>494Y</v>
      </c>
      <c r="BN69" t="str">
        <f>IF($E69="",-1,'HCAD Raw'!BK69)</f>
        <v>001 040 041 042 043 044 048 061 976</v>
      </c>
      <c r="BO69" t="str">
        <f>IF($E69="",-1,'HCAD Raw'!BL69)</f>
        <v>Real, Residential, Multi-Family</v>
      </c>
      <c r="BP69" t="str">
        <f>IF($E69="",-1,'HCAD Raw'!BM69)</f>
        <v>B1</v>
      </c>
      <c r="BQ69" t="str">
        <f>IF($E69="",-1,'HCAD Raw'!BN69)</f>
        <v>Real, Residential, Multi-Family</v>
      </c>
      <c r="BR69" t="str">
        <f>IF($E69="",-1,'HCAD Raw'!BO69)</f>
        <v>Subsidized Housing</v>
      </c>
      <c r="BS69" t="str">
        <f>IF($E69="",-1,'HCAD Raw'!BP69)</f>
        <v>Multiple Res (Low Rise)</v>
      </c>
      <c r="BT69" t="str">
        <f>IF($E69="",-1,'HCAD Raw'!BQ69)</f>
        <v>8001</v>
      </c>
      <c r="BU69" t="str">
        <f>IF($E69="",-1,'HCAD Raw'!BR69)</f>
        <v>Land Neighborhood Section 1</v>
      </c>
      <c r="BV69">
        <f>IF($E69="",-1,'HCAD Raw'!BS69)</f>
        <v>130882</v>
      </c>
      <c r="BW69" t="str">
        <f>IF($E69="",-1,'HCAD Raw'!BT69)</f>
        <v>SF</v>
      </c>
      <c r="BX69" t="str">
        <f>IF($E69="",-1,'HCAD Raw'!BU69)</f>
        <v>1.0000</v>
      </c>
      <c r="BY69" t="str">
        <f>IF($E69="",-1,'HCAD Raw'!BV69)</f>
        <v>1.0000</v>
      </c>
      <c r="BZ69" t="str">
        <f>IF($E69="",-1,'HCAD Raw'!BW69)</f>
        <v>1.0000</v>
      </c>
      <c r="CA69" t="str">
        <f>IF($E69="",-1,'HCAD Raw'!BX69)</f>
        <v>1.0000</v>
      </c>
      <c r="CB69">
        <f>IF($E69="",-1,'HCAD Raw'!BY69)</f>
        <v>6</v>
      </c>
      <c r="CC69">
        <f>IF($E69="",-1,'HCAD Raw'!BZ69)</f>
        <v>6</v>
      </c>
      <c r="CD69">
        <f>IF($E69="",-1,'HCAD Raw'!CA69)</f>
        <v>785292</v>
      </c>
      <c r="CE69" t="str">
        <f t="shared" si="74"/>
        <v>04100702000093</v>
      </c>
      <c r="CF69">
        <f t="shared" si="75"/>
        <v>-1</v>
      </c>
    </row>
    <row r="70" spans="3:84" x14ac:dyDescent="0.25">
      <c r="C70">
        <f t="shared" ref="C70:C133" si="76">C69+1</f>
        <v>66</v>
      </c>
      <c r="D70" t="str">
        <f t="shared" ref="D70:D133" si="77">IF(E70=-1,-1,CONCATENATE(E70,S70))</f>
        <v>04100702000094</v>
      </c>
      <c r="E70" t="str">
        <f>IF('HCAD Raw'!C70="",-1,'HCAD Raw'!C70)</f>
        <v>0410070200009</v>
      </c>
      <c r="F70" s="15" t="str">
        <f>IF(E70=-1,"",CONCATENATE(MID('HCAD Raw'!D70,6,2),"/",MID('HCAD Raw'!D70,9,2),"/",LEFT('HCAD Raw'!D70,4)))</f>
        <v>08/04/2010</v>
      </c>
      <c r="G70" t="str">
        <f>IF($E70="",-1,'HCAD Raw'!E70)</f>
        <v>R WAYSIDE APARTMENTS LLC</v>
      </c>
      <c r="H70" t="str">
        <f>IF($E70="",-1,'HCAD Raw'!F70)</f>
        <v>ROYAL WAYSIDE</v>
      </c>
      <c r="I70" t="str">
        <f>IF($E70="",-1,'HCAD Raw'!G70)</f>
        <v>Guttman</v>
      </c>
      <c r="J70" t="str">
        <f>IF($E70="",-1,'HCAD Raw'!H70)</f>
        <v>1010 S WAYSIDE DR 101</v>
      </c>
      <c r="K70" t="str">
        <f>IF($E70="",-1,'HCAD Raw'!I70)</f>
        <v>HOUSTON</v>
      </c>
      <c r="L70" t="str">
        <f>IF($E70="",-1,'HCAD Raw'!J70)</f>
        <v>77023</v>
      </c>
      <c r="M70">
        <f>IF($E70="",-1,'HCAD Raw'!K70)</f>
        <v>3490000</v>
      </c>
      <c r="N70">
        <f>IF($E70="",-1,'HCAD Raw'!L70)</f>
        <v>3831948</v>
      </c>
      <c r="O70">
        <f>IF($E70="",-1,'HCAD Raw'!M70)</f>
        <v>3831948</v>
      </c>
      <c r="P70">
        <f>IF($E70="",-1,'HCAD Raw'!N70)</f>
        <v>0</v>
      </c>
      <c r="Q70" t="e">
        <f>IF($E70="",-1,'HCAD Raw'!#REF!)</f>
        <v>#REF!</v>
      </c>
      <c r="R70" t="str">
        <f>IF($E70="",-1,'HCAD Raw'!O70)</f>
        <v>COMMERCIAL</v>
      </c>
      <c r="S70" t="str">
        <f>IF($E70="",-1,'HCAD Raw'!P70)</f>
        <v>4</v>
      </c>
      <c r="T70" t="str">
        <f>IF($E70="",-1,'HCAD Raw'!Q70)</f>
        <v>4221</v>
      </c>
      <c r="U70" t="str">
        <f>IF($E70="",-1,'HCAD Raw'!R70)</f>
        <v>8352</v>
      </c>
      <c r="V70" t="str">
        <f>IF($E70="",-1,'HCAD Raw'!S70)</f>
        <v>D</v>
      </c>
      <c r="W70" t="str">
        <f>IF($E70="",-1,'HCAD Raw'!T70)</f>
        <v>Wood or Light Steel</v>
      </c>
      <c r="X70">
        <f>IF($E70="",-1,'HCAD Raw'!U70)</f>
        <v>0</v>
      </c>
      <c r="Y70">
        <f>IF($E70="",-1,'HCAD Raw'!V70)</f>
        <v>0</v>
      </c>
      <c r="Z70">
        <f>IF($E70="",-1,'HCAD Raw'!W70)</f>
        <v>689818</v>
      </c>
      <c r="AA70">
        <f>IF($E70="",-1,'HCAD Raw'!X70)</f>
        <v>0</v>
      </c>
      <c r="AB70" t="str">
        <f>IF($E70="",-1,'HCAD Raw'!Y70)</f>
        <v>.300000</v>
      </c>
      <c r="AC70" t="str">
        <f>IF($E70="",-1,'HCAD Raw'!Z70)</f>
        <v>C</v>
      </c>
      <c r="AD70" t="str">
        <f>IF($E70="",-1,'HCAD Raw'!AA70)</f>
        <v>Average</v>
      </c>
      <c r="AE70" t="str">
        <f>IF($E70="",-1,'HCAD Raw'!AB70)</f>
        <v>1962</v>
      </c>
      <c r="AF70" t="str">
        <f>IF($E70="",-1,'HCAD Raw'!AC70)</f>
        <v>1999</v>
      </c>
      <c r="AG70" t="str">
        <f>IF($E70="",-1,'HCAD Raw'!AD70)</f>
        <v>2011</v>
      </c>
      <c r="AH70" t="str">
        <f>IF($E70="",-1,'HCAD Raw'!AE70)</f>
        <v>1963</v>
      </c>
      <c r="AI70">
        <f>IF($E70="",-1,'HCAD Raw'!AF70)</f>
        <v>0</v>
      </c>
      <c r="AJ70" t="str">
        <f>IF($E70="",-1,'HCAD Raw'!AG70)</f>
        <v>01/01/1997</v>
      </c>
      <c r="AK70">
        <f>IF($E70="",-1,'HCAD Raw'!AH70)</f>
        <v>0</v>
      </c>
      <c r="AL70">
        <f>IF($E70="",-1,'HCAD Raw'!AI70)</f>
        <v>9384</v>
      </c>
      <c r="AM70">
        <f>IF($E70="",-1,'HCAD Raw'!AJ70)</f>
        <v>9384</v>
      </c>
      <c r="AN70">
        <f>IF($E70="",-1,'HCAD Raw'!AK70)</f>
        <v>0</v>
      </c>
      <c r="AO70">
        <f>IF($E70="",-1,'HCAD Raw'!AL70)</f>
        <v>0</v>
      </c>
      <c r="AP70">
        <f>IF($E70="",-1,'HCAD Raw'!AM70)</f>
        <v>0</v>
      </c>
      <c r="AQ70">
        <f>IF($E70="",-1,'HCAD Raw'!AN70)</f>
        <v>9384</v>
      </c>
      <c r="AR70">
        <f>IF($E70="",-1,'HCAD Raw'!AO70)</f>
        <v>688</v>
      </c>
      <c r="AS70">
        <f>IF($E70="",-1,'HCAD Raw'!AP70)</f>
        <v>1</v>
      </c>
      <c r="AT70" t="str">
        <f>IF($E70="",-1,'HCAD Raw'!AQ70)</f>
        <v>19</v>
      </c>
      <c r="AU70" t="str">
        <f>IF($E70="",-1,'HCAD Raw'!AR70)</f>
        <v>Apartments - Subsidized Housing</v>
      </c>
      <c r="AV70" t="str">
        <f>IF($E70="",-1,'HCAD Raw'!AS70)</f>
        <v>Royal Wayside</v>
      </c>
      <c r="AW70" t="str">
        <f>IF($E70="",-1,'HCAD Raw'!AT70)</f>
        <v>101</v>
      </c>
      <c r="AX70">
        <f>IF($E70="",-1,'HCAD Raw'!AU70)</f>
        <v>71673</v>
      </c>
      <c r="AY70">
        <f>IF($E70="",-1,'HCAD Raw'!AV70)</f>
        <v>0</v>
      </c>
      <c r="AZ70">
        <f>IF($E70="",-1,'HCAD Raw'!AW70)</f>
        <v>0</v>
      </c>
      <c r="BA70">
        <f>IF($E70="",-1,'HCAD Raw'!AX70)</f>
        <v>1160386</v>
      </c>
      <c r="BB70" t="str">
        <f>IF($E70="",-1,'HCAD Raw'!AY70)</f>
        <v>12</v>
      </c>
      <c r="BC70" t="str">
        <f>IF($E70="",-1,'HCAD Raw'!AZ70)</f>
        <v>TRS 7B &amp; 7C</v>
      </c>
      <c r="BD70" t="str">
        <f>IF($E70="",-1,'HCAD Raw'!BA70)</f>
        <v>ABST 51 L MOORE</v>
      </c>
      <c r="BE70" t="str">
        <f>IF($E70="",-1,'HCAD Raw'!BB70)</f>
        <v>1912</v>
      </c>
      <c r="BF70" t="str">
        <f>IF($E70="",-1,'HCAD Raw'!BC70)</f>
        <v>U of H/ I-45 South</v>
      </c>
      <c r="BG70" t="str">
        <f>IF($E70="",-1,'HCAD Raw'!BD70)</f>
        <v>140</v>
      </c>
      <c r="BH70" t="str">
        <f>IF($E70="",-1,'HCAD Raw'!BE70)</f>
        <v>1D Navigation, Harrisburg, Lawndale Areas</v>
      </c>
      <c r="BI70" t="str">
        <f>IF($E70="",-1,'HCAD Raw'!BF70)</f>
        <v>5915.10</v>
      </c>
      <c r="BJ70" t="str">
        <f>IF($E70="",-1,'HCAD Raw'!BG70)</f>
        <v>0</v>
      </c>
      <c r="BK70" t="str">
        <f>IF($E70="",-1,'HCAD Raw'!BH70)</f>
        <v>01</v>
      </c>
      <c r="BL70" t="str">
        <f>IF($E70="",-1,'HCAD Raw'!BI70)</f>
        <v>5556C</v>
      </c>
      <c r="BM70" t="str">
        <f>IF($E70="",-1,'HCAD Raw'!BJ70)</f>
        <v>494Y</v>
      </c>
      <c r="BN70" t="str">
        <f>IF($E70="",-1,'HCAD Raw'!BK70)</f>
        <v>001 040 041 042 043 044 048 061 976</v>
      </c>
      <c r="BO70" t="str">
        <f>IF($E70="",-1,'HCAD Raw'!BL70)</f>
        <v>Real, Residential, Multi-Family</v>
      </c>
      <c r="BP70" t="str">
        <f>IF($E70="",-1,'HCAD Raw'!BM70)</f>
        <v>B1</v>
      </c>
      <c r="BQ70" t="str">
        <f>IF($E70="",-1,'HCAD Raw'!BN70)</f>
        <v>Real, Residential, Multi-Family</v>
      </c>
      <c r="BR70" t="str">
        <f>IF($E70="",-1,'HCAD Raw'!BO70)</f>
        <v>Subsidized Housing</v>
      </c>
      <c r="BS70" t="str">
        <f>IF($E70="",-1,'HCAD Raw'!BP70)</f>
        <v>Multiple Res (Low Rise)</v>
      </c>
      <c r="BT70" t="str">
        <f>IF($E70="",-1,'HCAD Raw'!BQ70)</f>
        <v>8001</v>
      </c>
      <c r="BU70" t="str">
        <f>IF($E70="",-1,'HCAD Raw'!BR70)</f>
        <v>Land Neighborhood Section 1</v>
      </c>
      <c r="BV70">
        <f>IF($E70="",-1,'HCAD Raw'!BS70)</f>
        <v>130882</v>
      </c>
      <c r="BW70" t="str">
        <f>IF($E70="",-1,'HCAD Raw'!BT70)</f>
        <v>SF</v>
      </c>
      <c r="BX70" t="str">
        <f>IF($E70="",-1,'HCAD Raw'!BU70)</f>
        <v>1.0000</v>
      </c>
      <c r="BY70" t="str">
        <f>IF($E70="",-1,'HCAD Raw'!BV70)</f>
        <v>1.0000</v>
      </c>
      <c r="BZ70" t="str">
        <f>IF($E70="",-1,'HCAD Raw'!BW70)</f>
        <v>1.0000</v>
      </c>
      <c r="CA70" t="str">
        <f>IF($E70="",-1,'HCAD Raw'!BX70)</f>
        <v>1.0000</v>
      </c>
      <c r="CB70">
        <f>IF($E70="",-1,'HCAD Raw'!BY70)</f>
        <v>6</v>
      </c>
      <c r="CC70">
        <f>IF($E70="",-1,'HCAD Raw'!BZ70)</f>
        <v>6</v>
      </c>
      <c r="CD70">
        <f>IF($E70="",-1,'HCAD Raw'!CA70)</f>
        <v>785292</v>
      </c>
      <c r="CE70" t="str">
        <f t="shared" ref="CE70:CE133" si="78">IF(BA70=0,-1,D70)</f>
        <v>04100702000094</v>
      </c>
      <c r="CF70">
        <f t="shared" ref="CF70:CF133" si="79">IF(BA70=0,D70,-1)</f>
        <v>-1</v>
      </c>
    </row>
    <row r="71" spans="3:84" x14ac:dyDescent="0.25">
      <c r="C71">
        <f t="shared" si="76"/>
        <v>67</v>
      </c>
      <c r="D71" t="str">
        <f t="shared" si="77"/>
        <v>04100702000095</v>
      </c>
      <c r="E71" t="str">
        <f>IF('HCAD Raw'!C71="",-1,'HCAD Raw'!C71)</f>
        <v>0410070200009</v>
      </c>
      <c r="F71" s="15" t="str">
        <f>IF(E71=-1,"",CONCATENATE(MID('HCAD Raw'!D71,6,2),"/",MID('HCAD Raw'!D71,9,2),"/",LEFT('HCAD Raw'!D71,4)))</f>
        <v>08/04/2010</v>
      </c>
      <c r="G71" t="str">
        <f>IF($E71="",-1,'HCAD Raw'!E71)</f>
        <v>R WAYSIDE APARTMENTS LLC</v>
      </c>
      <c r="H71" t="str">
        <f>IF($E71="",-1,'HCAD Raw'!F71)</f>
        <v>ROYAL WAYSIDE</v>
      </c>
      <c r="I71" t="str">
        <f>IF($E71="",-1,'HCAD Raw'!G71)</f>
        <v>Guttman</v>
      </c>
      <c r="J71" t="str">
        <f>IF($E71="",-1,'HCAD Raw'!H71)</f>
        <v>1010 S WAYSIDE DR 101</v>
      </c>
      <c r="K71" t="str">
        <f>IF($E71="",-1,'HCAD Raw'!I71)</f>
        <v>HOUSTON</v>
      </c>
      <c r="L71" t="str">
        <f>IF($E71="",-1,'HCAD Raw'!J71)</f>
        <v>77023</v>
      </c>
      <c r="M71">
        <f>IF($E71="",-1,'HCAD Raw'!K71)</f>
        <v>3490000</v>
      </c>
      <c r="N71">
        <f>IF($E71="",-1,'HCAD Raw'!L71)</f>
        <v>3831948</v>
      </c>
      <c r="O71">
        <f>IF($E71="",-1,'HCAD Raw'!M71)</f>
        <v>3831948</v>
      </c>
      <c r="P71">
        <f>IF($E71="",-1,'HCAD Raw'!N71)</f>
        <v>0</v>
      </c>
      <c r="Q71" t="e">
        <f>IF($E71="",-1,'HCAD Raw'!#REF!)</f>
        <v>#REF!</v>
      </c>
      <c r="R71" t="str">
        <f>IF($E71="",-1,'HCAD Raw'!O71)</f>
        <v>COMMERCIAL</v>
      </c>
      <c r="S71" t="str">
        <f>IF($E71="",-1,'HCAD Raw'!P71)</f>
        <v>5</v>
      </c>
      <c r="T71" t="str">
        <f>IF($E71="",-1,'HCAD Raw'!Q71)</f>
        <v>4221</v>
      </c>
      <c r="U71" t="str">
        <f>IF($E71="",-1,'HCAD Raw'!R71)</f>
        <v>8352</v>
      </c>
      <c r="V71" t="str">
        <f>IF($E71="",-1,'HCAD Raw'!S71)</f>
        <v>D</v>
      </c>
      <c r="W71" t="str">
        <f>IF($E71="",-1,'HCAD Raw'!T71)</f>
        <v>Wood or Light Steel</v>
      </c>
      <c r="X71">
        <f>IF($E71="",-1,'HCAD Raw'!U71)</f>
        <v>0</v>
      </c>
      <c r="Y71">
        <f>IF($E71="",-1,'HCAD Raw'!V71)</f>
        <v>0</v>
      </c>
      <c r="Z71">
        <f>IF($E71="",-1,'HCAD Raw'!W71)</f>
        <v>1073246</v>
      </c>
      <c r="AA71">
        <f>IF($E71="",-1,'HCAD Raw'!X71)</f>
        <v>0</v>
      </c>
      <c r="AB71" t="str">
        <f>IF($E71="",-1,'HCAD Raw'!Y71)</f>
        <v>.300000</v>
      </c>
      <c r="AC71" t="str">
        <f>IF($E71="",-1,'HCAD Raw'!Z71)</f>
        <v>C</v>
      </c>
      <c r="AD71" t="str">
        <f>IF($E71="",-1,'HCAD Raw'!AA71)</f>
        <v>Average</v>
      </c>
      <c r="AE71" t="str">
        <f>IF($E71="",-1,'HCAD Raw'!AB71)</f>
        <v>1962</v>
      </c>
      <c r="AF71" t="str">
        <f>IF($E71="",-1,'HCAD Raw'!AC71)</f>
        <v>1999</v>
      </c>
      <c r="AG71" t="str">
        <f>IF($E71="",-1,'HCAD Raw'!AD71)</f>
        <v>2011</v>
      </c>
      <c r="AH71" t="str">
        <f>IF($E71="",-1,'HCAD Raw'!AE71)</f>
        <v>1963</v>
      </c>
      <c r="AI71">
        <f>IF($E71="",-1,'HCAD Raw'!AF71)</f>
        <v>0</v>
      </c>
      <c r="AJ71" t="str">
        <f>IF($E71="",-1,'HCAD Raw'!AG71)</f>
        <v>01/01/1997</v>
      </c>
      <c r="AK71">
        <f>IF($E71="",-1,'HCAD Raw'!AH71)</f>
        <v>0</v>
      </c>
      <c r="AL71">
        <f>IF($E71="",-1,'HCAD Raw'!AI71)</f>
        <v>14600</v>
      </c>
      <c r="AM71">
        <f>IF($E71="",-1,'HCAD Raw'!AJ71)</f>
        <v>14600</v>
      </c>
      <c r="AN71">
        <f>IF($E71="",-1,'HCAD Raw'!AK71)</f>
        <v>0</v>
      </c>
      <c r="AO71">
        <f>IF($E71="",-1,'HCAD Raw'!AL71)</f>
        <v>0</v>
      </c>
      <c r="AP71">
        <f>IF($E71="",-1,'HCAD Raw'!AM71)</f>
        <v>0</v>
      </c>
      <c r="AQ71">
        <f>IF($E71="",-1,'HCAD Raw'!AN71)</f>
        <v>14600</v>
      </c>
      <c r="AR71">
        <f>IF($E71="",-1,'HCAD Raw'!AO71)</f>
        <v>0</v>
      </c>
      <c r="AS71">
        <f>IF($E71="",-1,'HCAD Raw'!AP71)</f>
        <v>1</v>
      </c>
      <c r="AT71" t="str">
        <f>IF($E71="",-1,'HCAD Raw'!AQ71)</f>
        <v>19</v>
      </c>
      <c r="AU71" t="str">
        <f>IF($E71="",-1,'HCAD Raw'!AR71)</f>
        <v>Apartments - Subsidized Housing</v>
      </c>
      <c r="AV71" t="str">
        <f>IF($E71="",-1,'HCAD Raw'!AS71)</f>
        <v>Royal Wayside</v>
      </c>
      <c r="AW71" t="str">
        <f>IF($E71="",-1,'HCAD Raw'!AT71)</f>
        <v>101</v>
      </c>
      <c r="AX71">
        <f>IF($E71="",-1,'HCAD Raw'!AU71)</f>
        <v>71673</v>
      </c>
      <c r="AY71">
        <f>IF($E71="",-1,'HCAD Raw'!AV71)</f>
        <v>0</v>
      </c>
      <c r="AZ71">
        <f>IF($E71="",-1,'HCAD Raw'!AW71)</f>
        <v>0</v>
      </c>
      <c r="BA71">
        <f>IF($E71="",-1,'HCAD Raw'!AX71)</f>
        <v>1160386</v>
      </c>
      <c r="BB71" t="str">
        <f>IF($E71="",-1,'HCAD Raw'!AY71)</f>
        <v>12</v>
      </c>
      <c r="BC71" t="str">
        <f>IF($E71="",-1,'HCAD Raw'!AZ71)</f>
        <v>TRS 7B &amp; 7C</v>
      </c>
      <c r="BD71" t="str">
        <f>IF($E71="",-1,'HCAD Raw'!BA71)</f>
        <v>ABST 51 L MOORE</v>
      </c>
      <c r="BE71" t="str">
        <f>IF($E71="",-1,'HCAD Raw'!BB71)</f>
        <v>1912</v>
      </c>
      <c r="BF71" t="str">
        <f>IF($E71="",-1,'HCAD Raw'!BC71)</f>
        <v>U of H/ I-45 South</v>
      </c>
      <c r="BG71" t="str">
        <f>IF($E71="",-1,'HCAD Raw'!BD71)</f>
        <v>140</v>
      </c>
      <c r="BH71" t="str">
        <f>IF($E71="",-1,'HCAD Raw'!BE71)</f>
        <v>1D Navigation, Harrisburg, Lawndale Areas</v>
      </c>
      <c r="BI71" t="str">
        <f>IF($E71="",-1,'HCAD Raw'!BF71)</f>
        <v>5915.10</v>
      </c>
      <c r="BJ71" t="str">
        <f>IF($E71="",-1,'HCAD Raw'!BG71)</f>
        <v>0</v>
      </c>
      <c r="BK71" t="str">
        <f>IF($E71="",-1,'HCAD Raw'!BH71)</f>
        <v>01</v>
      </c>
      <c r="BL71" t="str">
        <f>IF($E71="",-1,'HCAD Raw'!BI71)</f>
        <v>5556C</v>
      </c>
      <c r="BM71" t="str">
        <f>IF($E71="",-1,'HCAD Raw'!BJ71)</f>
        <v>494Y</v>
      </c>
      <c r="BN71" t="str">
        <f>IF($E71="",-1,'HCAD Raw'!BK71)</f>
        <v>001 040 041 042 043 044 048 061 976</v>
      </c>
      <c r="BO71" t="str">
        <f>IF($E71="",-1,'HCAD Raw'!BL71)</f>
        <v>Real, Residential, Multi-Family</v>
      </c>
      <c r="BP71" t="str">
        <f>IF($E71="",-1,'HCAD Raw'!BM71)</f>
        <v>B1</v>
      </c>
      <c r="BQ71" t="str">
        <f>IF($E71="",-1,'HCAD Raw'!BN71)</f>
        <v>Real, Residential, Multi-Family</v>
      </c>
      <c r="BR71" t="str">
        <f>IF($E71="",-1,'HCAD Raw'!BO71)</f>
        <v>Subsidized Housing</v>
      </c>
      <c r="BS71" t="str">
        <f>IF($E71="",-1,'HCAD Raw'!BP71)</f>
        <v>Multiple Res (Low Rise)</v>
      </c>
      <c r="BT71" t="str">
        <f>IF($E71="",-1,'HCAD Raw'!BQ71)</f>
        <v>8001</v>
      </c>
      <c r="BU71" t="str">
        <f>IF($E71="",-1,'HCAD Raw'!BR71)</f>
        <v>Land Neighborhood Section 1</v>
      </c>
      <c r="BV71">
        <f>IF($E71="",-1,'HCAD Raw'!BS71)</f>
        <v>130882</v>
      </c>
      <c r="BW71" t="str">
        <f>IF($E71="",-1,'HCAD Raw'!BT71)</f>
        <v>SF</v>
      </c>
      <c r="BX71" t="str">
        <f>IF($E71="",-1,'HCAD Raw'!BU71)</f>
        <v>1.0000</v>
      </c>
      <c r="BY71" t="str">
        <f>IF($E71="",-1,'HCAD Raw'!BV71)</f>
        <v>1.0000</v>
      </c>
      <c r="BZ71" t="str">
        <f>IF($E71="",-1,'HCAD Raw'!BW71)</f>
        <v>1.0000</v>
      </c>
      <c r="CA71" t="str">
        <f>IF($E71="",-1,'HCAD Raw'!BX71)</f>
        <v>1.0000</v>
      </c>
      <c r="CB71">
        <f>IF($E71="",-1,'HCAD Raw'!BY71)</f>
        <v>6</v>
      </c>
      <c r="CC71">
        <f>IF($E71="",-1,'HCAD Raw'!BZ71)</f>
        <v>6</v>
      </c>
      <c r="CD71">
        <f>IF($E71="",-1,'HCAD Raw'!CA71)</f>
        <v>785292</v>
      </c>
      <c r="CE71" t="str">
        <f t="shared" si="78"/>
        <v>04100702000095</v>
      </c>
      <c r="CF71">
        <f t="shared" si="79"/>
        <v>-1</v>
      </c>
    </row>
    <row r="72" spans="3:84" x14ac:dyDescent="0.25">
      <c r="C72">
        <f t="shared" si="76"/>
        <v>68</v>
      </c>
      <c r="D72" t="str">
        <f t="shared" si="77"/>
        <v>04100702000096</v>
      </c>
      <c r="E72" t="str">
        <f>IF('HCAD Raw'!C72="",-1,'HCAD Raw'!C72)</f>
        <v>0410070200009</v>
      </c>
      <c r="F72" s="15" t="str">
        <f>IF(E72=-1,"",CONCATENATE(MID('HCAD Raw'!D72,6,2),"/",MID('HCAD Raw'!D72,9,2),"/",LEFT('HCAD Raw'!D72,4)))</f>
        <v>08/04/2010</v>
      </c>
      <c r="G72" t="str">
        <f>IF($E72="",-1,'HCAD Raw'!E72)</f>
        <v>R WAYSIDE APARTMENTS LLC</v>
      </c>
      <c r="H72" t="str">
        <f>IF($E72="",-1,'HCAD Raw'!F72)</f>
        <v>ROYAL WAYSIDE</v>
      </c>
      <c r="I72" t="str">
        <f>IF($E72="",-1,'HCAD Raw'!G72)</f>
        <v>Guttman</v>
      </c>
      <c r="J72" t="str">
        <f>IF($E72="",-1,'HCAD Raw'!H72)</f>
        <v>1010 S WAYSIDE DR 101</v>
      </c>
      <c r="K72" t="str">
        <f>IF($E72="",-1,'HCAD Raw'!I72)</f>
        <v>HOUSTON</v>
      </c>
      <c r="L72" t="str">
        <f>IF($E72="",-1,'HCAD Raw'!J72)</f>
        <v>77023</v>
      </c>
      <c r="M72">
        <f>IF($E72="",-1,'HCAD Raw'!K72)</f>
        <v>3490000</v>
      </c>
      <c r="N72">
        <f>IF($E72="",-1,'HCAD Raw'!L72)</f>
        <v>3831948</v>
      </c>
      <c r="O72">
        <f>IF($E72="",-1,'HCAD Raw'!M72)</f>
        <v>3831948</v>
      </c>
      <c r="P72">
        <f>IF($E72="",-1,'HCAD Raw'!N72)</f>
        <v>0</v>
      </c>
      <c r="Q72" t="e">
        <f>IF($E72="",-1,'HCAD Raw'!#REF!)</f>
        <v>#REF!</v>
      </c>
      <c r="R72" t="str">
        <f>IF($E72="",-1,'HCAD Raw'!O72)</f>
        <v>COMMERCIAL</v>
      </c>
      <c r="S72" t="str">
        <f>IF($E72="",-1,'HCAD Raw'!P72)</f>
        <v>6</v>
      </c>
      <c r="T72" t="str">
        <f>IF($E72="",-1,'HCAD Raw'!Q72)</f>
        <v>4221</v>
      </c>
      <c r="U72" t="str">
        <f>IF($E72="",-1,'HCAD Raw'!R72)</f>
        <v>8352</v>
      </c>
      <c r="V72" t="str">
        <f>IF($E72="",-1,'HCAD Raw'!S72)</f>
        <v>D</v>
      </c>
      <c r="W72" t="str">
        <f>IF($E72="",-1,'HCAD Raw'!T72)</f>
        <v>Wood or Light Steel</v>
      </c>
      <c r="X72">
        <f>IF($E72="",-1,'HCAD Raw'!U72)</f>
        <v>0</v>
      </c>
      <c r="Y72">
        <f>IF($E72="",-1,'HCAD Raw'!V72)</f>
        <v>0</v>
      </c>
      <c r="Z72">
        <f>IF($E72="",-1,'HCAD Raw'!W72)</f>
        <v>718046</v>
      </c>
      <c r="AA72">
        <f>IF($E72="",-1,'HCAD Raw'!X72)</f>
        <v>0</v>
      </c>
      <c r="AB72" t="str">
        <f>IF($E72="",-1,'HCAD Raw'!Y72)</f>
        <v>.300000</v>
      </c>
      <c r="AC72" t="str">
        <f>IF($E72="",-1,'HCAD Raw'!Z72)</f>
        <v>C</v>
      </c>
      <c r="AD72" t="str">
        <f>IF($E72="",-1,'HCAD Raw'!AA72)</f>
        <v>Average</v>
      </c>
      <c r="AE72" t="str">
        <f>IF($E72="",-1,'HCAD Raw'!AB72)</f>
        <v>1962</v>
      </c>
      <c r="AF72" t="str">
        <f>IF($E72="",-1,'HCAD Raw'!AC72)</f>
        <v>1999</v>
      </c>
      <c r="AG72" t="str">
        <f>IF($E72="",-1,'HCAD Raw'!AD72)</f>
        <v>2011</v>
      </c>
      <c r="AH72" t="str">
        <f>IF($E72="",-1,'HCAD Raw'!AE72)</f>
        <v>1963</v>
      </c>
      <c r="AI72">
        <f>IF($E72="",-1,'HCAD Raw'!AF72)</f>
        <v>0</v>
      </c>
      <c r="AJ72" t="str">
        <f>IF($E72="",-1,'HCAD Raw'!AG72)</f>
        <v>01/01/1997</v>
      </c>
      <c r="AK72">
        <f>IF($E72="",-1,'HCAD Raw'!AH72)</f>
        <v>0</v>
      </c>
      <c r="AL72">
        <f>IF($E72="",-1,'HCAD Raw'!AI72)</f>
        <v>9768</v>
      </c>
      <c r="AM72">
        <f>IF($E72="",-1,'HCAD Raw'!AJ72)</f>
        <v>9768</v>
      </c>
      <c r="AN72">
        <f>IF($E72="",-1,'HCAD Raw'!AK72)</f>
        <v>0</v>
      </c>
      <c r="AO72">
        <f>IF($E72="",-1,'HCAD Raw'!AL72)</f>
        <v>0</v>
      </c>
      <c r="AP72">
        <f>IF($E72="",-1,'HCAD Raw'!AM72)</f>
        <v>0</v>
      </c>
      <c r="AQ72">
        <f>IF($E72="",-1,'HCAD Raw'!AN72)</f>
        <v>9768</v>
      </c>
      <c r="AR72">
        <f>IF($E72="",-1,'HCAD Raw'!AO72)</f>
        <v>676</v>
      </c>
      <c r="AS72">
        <f>IF($E72="",-1,'HCAD Raw'!AP72)</f>
        <v>1</v>
      </c>
      <c r="AT72" t="str">
        <f>IF($E72="",-1,'HCAD Raw'!AQ72)</f>
        <v>19</v>
      </c>
      <c r="AU72" t="str">
        <f>IF($E72="",-1,'HCAD Raw'!AR72)</f>
        <v>Apartments - Subsidized Housing</v>
      </c>
      <c r="AV72" t="str">
        <f>IF($E72="",-1,'HCAD Raw'!AS72)</f>
        <v>Royal Wayside</v>
      </c>
      <c r="AW72" t="str">
        <f>IF($E72="",-1,'HCAD Raw'!AT72)</f>
        <v>101</v>
      </c>
      <c r="AX72">
        <f>IF($E72="",-1,'HCAD Raw'!AU72)</f>
        <v>71673</v>
      </c>
      <c r="AY72">
        <f>IF($E72="",-1,'HCAD Raw'!AV72)</f>
        <v>0</v>
      </c>
      <c r="AZ72">
        <f>IF($E72="",-1,'HCAD Raw'!AW72)</f>
        <v>0</v>
      </c>
      <c r="BA72">
        <f>IF($E72="",-1,'HCAD Raw'!AX72)</f>
        <v>1160386</v>
      </c>
      <c r="BB72" t="str">
        <f>IF($E72="",-1,'HCAD Raw'!AY72)</f>
        <v>12</v>
      </c>
      <c r="BC72" t="str">
        <f>IF($E72="",-1,'HCAD Raw'!AZ72)</f>
        <v>TRS 7B &amp; 7C</v>
      </c>
      <c r="BD72" t="str">
        <f>IF($E72="",-1,'HCAD Raw'!BA72)</f>
        <v>ABST 51 L MOORE</v>
      </c>
      <c r="BE72" t="str">
        <f>IF($E72="",-1,'HCAD Raw'!BB72)</f>
        <v>1912</v>
      </c>
      <c r="BF72" t="str">
        <f>IF($E72="",-1,'HCAD Raw'!BC72)</f>
        <v>U of H/ I-45 South</v>
      </c>
      <c r="BG72" t="str">
        <f>IF($E72="",-1,'HCAD Raw'!BD72)</f>
        <v>140</v>
      </c>
      <c r="BH72" t="str">
        <f>IF($E72="",-1,'HCAD Raw'!BE72)</f>
        <v>1D Navigation, Harrisburg, Lawndale Areas</v>
      </c>
      <c r="BI72" t="str">
        <f>IF($E72="",-1,'HCAD Raw'!BF72)</f>
        <v>5915.10</v>
      </c>
      <c r="BJ72" t="str">
        <f>IF($E72="",-1,'HCAD Raw'!BG72)</f>
        <v>0</v>
      </c>
      <c r="BK72" t="str">
        <f>IF($E72="",-1,'HCAD Raw'!BH72)</f>
        <v>01</v>
      </c>
      <c r="BL72" t="str">
        <f>IF($E72="",-1,'HCAD Raw'!BI72)</f>
        <v>5556C</v>
      </c>
      <c r="BM72" t="str">
        <f>IF($E72="",-1,'HCAD Raw'!BJ72)</f>
        <v>494Y</v>
      </c>
      <c r="BN72" t="str">
        <f>IF($E72="",-1,'HCAD Raw'!BK72)</f>
        <v>001 040 041 042 043 044 048 061 976</v>
      </c>
      <c r="BO72" t="str">
        <f>IF($E72="",-1,'HCAD Raw'!BL72)</f>
        <v>Real, Residential, Multi-Family</v>
      </c>
      <c r="BP72" t="str">
        <f>IF($E72="",-1,'HCAD Raw'!BM72)</f>
        <v>B1</v>
      </c>
      <c r="BQ72" t="str">
        <f>IF($E72="",-1,'HCAD Raw'!BN72)</f>
        <v>Real, Residential, Multi-Family</v>
      </c>
      <c r="BR72" t="str">
        <f>IF($E72="",-1,'HCAD Raw'!BO72)</f>
        <v>Subsidized Housing</v>
      </c>
      <c r="BS72" t="str">
        <f>IF($E72="",-1,'HCAD Raw'!BP72)</f>
        <v>Multiple Res (Low Rise)</v>
      </c>
      <c r="BT72" t="str">
        <f>IF($E72="",-1,'HCAD Raw'!BQ72)</f>
        <v>8001</v>
      </c>
      <c r="BU72" t="str">
        <f>IF($E72="",-1,'HCAD Raw'!BR72)</f>
        <v>Land Neighborhood Section 1</v>
      </c>
      <c r="BV72">
        <f>IF($E72="",-1,'HCAD Raw'!BS72)</f>
        <v>130882</v>
      </c>
      <c r="BW72" t="str">
        <f>IF($E72="",-1,'HCAD Raw'!BT72)</f>
        <v>SF</v>
      </c>
      <c r="BX72" t="str">
        <f>IF($E72="",-1,'HCAD Raw'!BU72)</f>
        <v>1.0000</v>
      </c>
      <c r="BY72" t="str">
        <f>IF($E72="",-1,'HCAD Raw'!BV72)</f>
        <v>1.0000</v>
      </c>
      <c r="BZ72" t="str">
        <f>IF($E72="",-1,'HCAD Raw'!BW72)</f>
        <v>1.0000</v>
      </c>
      <c r="CA72" t="str">
        <f>IF($E72="",-1,'HCAD Raw'!BX72)</f>
        <v>1.0000</v>
      </c>
      <c r="CB72">
        <f>IF($E72="",-1,'HCAD Raw'!BY72)</f>
        <v>6</v>
      </c>
      <c r="CC72">
        <f>IF($E72="",-1,'HCAD Raw'!BZ72)</f>
        <v>6</v>
      </c>
      <c r="CD72">
        <f>IF($E72="",-1,'HCAD Raw'!CA72)</f>
        <v>785292</v>
      </c>
      <c r="CE72" t="str">
        <f t="shared" si="78"/>
        <v>04100702000096</v>
      </c>
      <c r="CF72">
        <f t="shared" si="79"/>
        <v>-1</v>
      </c>
    </row>
    <row r="73" spans="3:84" x14ac:dyDescent="0.25">
      <c r="C73">
        <f t="shared" si="76"/>
        <v>69</v>
      </c>
      <c r="D73" t="str">
        <f t="shared" si="77"/>
        <v>04100702000097</v>
      </c>
      <c r="E73" t="str">
        <f>IF('HCAD Raw'!C73="",-1,'HCAD Raw'!C73)</f>
        <v>0410070200009</v>
      </c>
      <c r="F73" s="15" t="str">
        <f>IF(E73=-1,"",CONCATENATE(MID('HCAD Raw'!D73,6,2),"/",MID('HCAD Raw'!D73,9,2),"/",LEFT('HCAD Raw'!D73,4)))</f>
        <v>08/04/2010</v>
      </c>
      <c r="G73" t="str">
        <f>IF($E73="",-1,'HCAD Raw'!E73)</f>
        <v>R WAYSIDE APARTMENTS LLC</v>
      </c>
      <c r="H73" t="str">
        <f>IF($E73="",-1,'HCAD Raw'!F73)</f>
        <v>ROYAL WAYSIDE</v>
      </c>
      <c r="I73" t="str">
        <f>IF($E73="",-1,'HCAD Raw'!G73)</f>
        <v>Guttman</v>
      </c>
      <c r="J73" t="str">
        <f>IF($E73="",-1,'HCAD Raw'!H73)</f>
        <v>1010 S WAYSIDE DR 101</v>
      </c>
      <c r="K73" t="str">
        <f>IF($E73="",-1,'HCAD Raw'!I73)</f>
        <v>HOUSTON</v>
      </c>
      <c r="L73" t="str">
        <f>IF($E73="",-1,'HCAD Raw'!J73)</f>
        <v>77023</v>
      </c>
      <c r="M73">
        <f>IF($E73="",-1,'HCAD Raw'!K73)</f>
        <v>3490000</v>
      </c>
      <c r="N73">
        <f>IF($E73="",-1,'HCAD Raw'!L73)</f>
        <v>3831948</v>
      </c>
      <c r="O73">
        <f>IF($E73="",-1,'HCAD Raw'!M73)</f>
        <v>3831948</v>
      </c>
      <c r="P73">
        <f>IF($E73="",-1,'HCAD Raw'!N73)</f>
        <v>0</v>
      </c>
      <c r="Q73" t="e">
        <f>IF($E73="",-1,'HCAD Raw'!#REF!)</f>
        <v>#REF!</v>
      </c>
      <c r="R73" t="str">
        <f>IF($E73="",-1,'HCAD Raw'!O73)</f>
        <v>COMMERCIAL</v>
      </c>
      <c r="S73" t="str">
        <f>IF($E73="",-1,'HCAD Raw'!P73)</f>
        <v>7</v>
      </c>
      <c r="T73" t="str">
        <f>IF($E73="",-1,'HCAD Raw'!Q73)</f>
        <v>4221</v>
      </c>
      <c r="U73" t="str">
        <f>IF($E73="",-1,'HCAD Raw'!R73)</f>
        <v>8352</v>
      </c>
      <c r="V73" t="str">
        <f>IF($E73="",-1,'HCAD Raw'!S73)</f>
        <v>D</v>
      </c>
      <c r="W73" t="str">
        <f>IF($E73="",-1,'HCAD Raw'!T73)</f>
        <v>Wood or Light Steel</v>
      </c>
      <c r="X73">
        <f>IF($E73="",-1,'HCAD Raw'!U73)</f>
        <v>0</v>
      </c>
      <c r="Y73">
        <f>IF($E73="",-1,'HCAD Raw'!V73)</f>
        <v>0</v>
      </c>
      <c r="Z73">
        <f>IF($E73="",-1,'HCAD Raw'!W73)</f>
        <v>743040</v>
      </c>
      <c r="AA73">
        <f>IF($E73="",-1,'HCAD Raw'!X73)</f>
        <v>0</v>
      </c>
      <c r="AB73" t="str">
        <f>IF($E73="",-1,'HCAD Raw'!Y73)</f>
        <v>.300000</v>
      </c>
      <c r="AC73" t="str">
        <f>IF($E73="",-1,'HCAD Raw'!Z73)</f>
        <v>C</v>
      </c>
      <c r="AD73" t="str">
        <f>IF($E73="",-1,'HCAD Raw'!AA73)</f>
        <v>Average</v>
      </c>
      <c r="AE73" t="str">
        <f>IF($E73="",-1,'HCAD Raw'!AB73)</f>
        <v>1962</v>
      </c>
      <c r="AF73" t="str">
        <f>IF($E73="",-1,'HCAD Raw'!AC73)</f>
        <v>1999</v>
      </c>
      <c r="AG73" t="str">
        <f>IF($E73="",-1,'HCAD Raw'!AD73)</f>
        <v>2011</v>
      </c>
      <c r="AH73" t="str">
        <f>IF($E73="",-1,'HCAD Raw'!AE73)</f>
        <v>1963</v>
      </c>
      <c r="AI73">
        <f>IF($E73="",-1,'HCAD Raw'!AF73)</f>
        <v>0</v>
      </c>
      <c r="AJ73" t="str">
        <f>IF($E73="",-1,'HCAD Raw'!AG73)</f>
        <v>01/01/1997</v>
      </c>
      <c r="AK73">
        <f>IF($E73="",-1,'HCAD Raw'!AH73)</f>
        <v>0</v>
      </c>
      <c r="AL73">
        <f>IF($E73="",-1,'HCAD Raw'!AI73)</f>
        <v>10108</v>
      </c>
      <c r="AM73">
        <f>IF($E73="",-1,'HCAD Raw'!AJ73)</f>
        <v>10108</v>
      </c>
      <c r="AN73">
        <f>IF($E73="",-1,'HCAD Raw'!AK73)</f>
        <v>0</v>
      </c>
      <c r="AO73">
        <f>IF($E73="",-1,'HCAD Raw'!AL73)</f>
        <v>0</v>
      </c>
      <c r="AP73">
        <f>IF($E73="",-1,'HCAD Raw'!AM73)</f>
        <v>0</v>
      </c>
      <c r="AQ73">
        <f>IF($E73="",-1,'HCAD Raw'!AN73)</f>
        <v>10108</v>
      </c>
      <c r="AR73">
        <f>IF($E73="",-1,'HCAD Raw'!AO73)</f>
        <v>748</v>
      </c>
      <c r="AS73">
        <f>IF($E73="",-1,'HCAD Raw'!AP73)</f>
        <v>1</v>
      </c>
      <c r="AT73" t="str">
        <f>IF($E73="",-1,'HCAD Raw'!AQ73)</f>
        <v>19</v>
      </c>
      <c r="AU73" t="str">
        <f>IF($E73="",-1,'HCAD Raw'!AR73)</f>
        <v>Apartments - Subsidized Housing</v>
      </c>
      <c r="AV73" t="str">
        <f>IF($E73="",-1,'HCAD Raw'!AS73)</f>
        <v>Royal Wayside</v>
      </c>
      <c r="AW73" t="str">
        <f>IF($E73="",-1,'HCAD Raw'!AT73)</f>
        <v>101</v>
      </c>
      <c r="AX73">
        <f>IF($E73="",-1,'HCAD Raw'!AU73)</f>
        <v>71673</v>
      </c>
      <c r="AY73">
        <f>IF($E73="",-1,'HCAD Raw'!AV73)</f>
        <v>0</v>
      </c>
      <c r="AZ73">
        <f>IF($E73="",-1,'HCAD Raw'!AW73)</f>
        <v>0</v>
      </c>
      <c r="BA73">
        <f>IF($E73="",-1,'HCAD Raw'!AX73)</f>
        <v>1160386</v>
      </c>
      <c r="BB73" t="str">
        <f>IF($E73="",-1,'HCAD Raw'!AY73)</f>
        <v>12</v>
      </c>
      <c r="BC73" t="str">
        <f>IF($E73="",-1,'HCAD Raw'!AZ73)</f>
        <v>TRS 7B &amp; 7C</v>
      </c>
      <c r="BD73" t="str">
        <f>IF($E73="",-1,'HCAD Raw'!BA73)</f>
        <v>ABST 51 L MOORE</v>
      </c>
      <c r="BE73" t="str">
        <f>IF($E73="",-1,'HCAD Raw'!BB73)</f>
        <v>1912</v>
      </c>
      <c r="BF73" t="str">
        <f>IF($E73="",-1,'HCAD Raw'!BC73)</f>
        <v>U of H/ I-45 South</v>
      </c>
      <c r="BG73" t="str">
        <f>IF($E73="",-1,'HCAD Raw'!BD73)</f>
        <v>140</v>
      </c>
      <c r="BH73" t="str">
        <f>IF($E73="",-1,'HCAD Raw'!BE73)</f>
        <v>1D Navigation, Harrisburg, Lawndale Areas</v>
      </c>
      <c r="BI73" t="str">
        <f>IF($E73="",-1,'HCAD Raw'!BF73)</f>
        <v>5915.10</v>
      </c>
      <c r="BJ73" t="str">
        <f>IF($E73="",-1,'HCAD Raw'!BG73)</f>
        <v>0</v>
      </c>
      <c r="BK73" t="str">
        <f>IF($E73="",-1,'HCAD Raw'!BH73)</f>
        <v>01</v>
      </c>
      <c r="BL73" t="str">
        <f>IF($E73="",-1,'HCAD Raw'!BI73)</f>
        <v>5556C</v>
      </c>
      <c r="BM73" t="str">
        <f>IF($E73="",-1,'HCAD Raw'!BJ73)</f>
        <v>494Y</v>
      </c>
      <c r="BN73" t="str">
        <f>IF($E73="",-1,'HCAD Raw'!BK73)</f>
        <v>001 040 041 042 043 044 048 061 976</v>
      </c>
      <c r="BO73" t="str">
        <f>IF($E73="",-1,'HCAD Raw'!BL73)</f>
        <v>Real, Residential, Multi-Family</v>
      </c>
      <c r="BP73" t="str">
        <f>IF($E73="",-1,'HCAD Raw'!BM73)</f>
        <v>B1</v>
      </c>
      <c r="BQ73" t="str">
        <f>IF($E73="",-1,'HCAD Raw'!BN73)</f>
        <v>Real, Residential, Multi-Family</v>
      </c>
      <c r="BR73" t="str">
        <f>IF($E73="",-1,'HCAD Raw'!BO73)</f>
        <v>Subsidized Housing</v>
      </c>
      <c r="BS73" t="str">
        <f>IF($E73="",-1,'HCAD Raw'!BP73)</f>
        <v>Multiple Res (Low Rise)</v>
      </c>
      <c r="BT73" t="str">
        <f>IF($E73="",-1,'HCAD Raw'!BQ73)</f>
        <v>8001</v>
      </c>
      <c r="BU73" t="str">
        <f>IF($E73="",-1,'HCAD Raw'!BR73)</f>
        <v>Land Neighborhood Section 1</v>
      </c>
      <c r="BV73">
        <f>IF($E73="",-1,'HCAD Raw'!BS73)</f>
        <v>130882</v>
      </c>
      <c r="BW73" t="str">
        <f>IF($E73="",-1,'HCAD Raw'!BT73)</f>
        <v>SF</v>
      </c>
      <c r="BX73" t="str">
        <f>IF($E73="",-1,'HCAD Raw'!BU73)</f>
        <v>1.0000</v>
      </c>
      <c r="BY73" t="str">
        <f>IF($E73="",-1,'HCAD Raw'!BV73)</f>
        <v>1.0000</v>
      </c>
      <c r="BZ73" t="str">
        <f>IF($E73="",-1,'HCAD Raw'!BW73)</f>
        <v>1.0000</v>
      </c>
      <c r="CA73" t="str">
        <f>IF($E73="",-1,'HCAD Raw'!BX73)</f>
        <v>1.0000</v>
      </c>
      <c r="CB73">
        <f>IF($E73="",-1,'HCAD Raw'!BY73)</f>
        <v>6</v>
      </c>
      <c r="CC73">
        <f>IF($E73="",-1,'HCAD Raw'!BZ73)</f>
        <v>6</v>
      </c>
      <c r="CD73">
        <f>IF($E73="",-1,'HCAD Raw'!CA73)</f>
        <v>785292</v>
      </c>
      <c r="CE73" t="str">
        <f t="shared" si="78"/>
        <v>04100702000097</v>
      </c>
      <c r="CF73">
        <f t="shared" si="79"/>
        <v>-1</v>
      </c>
    </row>
    <row r="74" spans="3:84" x14ac:dyDescent="0.25">
      <c r="C74">
        <f t="shared" si="76"/>
        <v>70</v>
      </c>
      <c r="D74" t="str">
        <f t="shared" si="77"/>
        <v>04100702000098</v>
      </c>
      <c r="E74" t="str">
        <f>IF('HCAD Raw'!C74="",-1,'HCAD Raw'!C74)</f>
        <v>0410070200009</v>
      </c>
      <c r="F74" s="15" t="str">
        <f>IF(E74=-1,"",CONCATENATE(MID('HCAD Raw'!D74,6,2),"/",MID('HCAD Raw'!D74,9,2),"/",LEFT('HCAD Raw'!D74,4)))</f>
        <v>08/04/2010</v>
      </c>
      <c r="G74" t="str">
        <f>IF($E74="",-1,'HCAD Raw'!E74)</f>
        <v>R WAYSIDE APARTMENTS LLC</v>
      </c>
      <c r="H74" t="str">
        <f>IF($E74="",-1,'HCAD Raw'!F74)</f>
        <v>ROYAL WAYSIDE</v>
      </c>
      <c r="I74" t="str">
        <f>IF($E74="",-1,'HCAD Raw'!G74)</f>
        <v>Guttman</v>
      </c>
      <c r="J74" t="str">
        <f>IF($E74="",-1,'HCAD Raw'!H74)</f>
        <v>1010 S WAYSIDE DR 101</v>
      </c>
      <c r="K74" t="str">
        <f>IF($E74="",-1,'HCAD Raw'!I74)</f>
        <v>HOUSTON</v>
      </c>
      <c r="L74" t="str">
        <f>IF($E74="",-1,'HCAD Raw'!J74)</f>
        <v>77023</v>
      </c>
      <c r="M74">
        <f>IF($E74="",-1,'HCAD Raw'!K74)</f>
        <v>3490000</v>
      </c>
      <c r="N74">
        <f>IF($E74="",-1,'HCAD Raw'!L74)</f>
        <v>3831948</v>
      </c>
      <c r="O74">
        <f>IF($E74="",-1,'HCAD Raw'!M74)</f>
        <v>3831948</v>
      </c>
      <c r="P74">
        <f>IF($E74="",-1,'HCAD Raw'!N74)</f>
        <v>0</v>
      </c>
      <c r="Q74" t="e">
        <f>IF($E74="",-1,'HCAD Raw'!#REF!)</f>
        <v>#REF!</v>
      </c>
      <c r="R74" t="str">
        <f>IF($E74="",-1,'HCAD Raw'!O74)</f>
        <v>COMMERCIAL</v>
      </c>
      <c r="S74" t="str">
        <f>IF($E74="",-1,'HCAD Raw'!P74)</f>
        <v>8</v>
      </c>
      <c r="T74" t="str">
        <f>IF($E74="",-1,'HCAD Raw'!Q74)</f>
        <v>4221</v>
      </c>
      <c r="U74" t="str">
        <f>IF($E74="",-1,'HCAD Raw'!R74)</f>
        <v>8352</v>
      </c>
      <c r="V74" t="str">
        <f>IF($E74="",-1,'HCAD Raw'!S74)</f>
        <v>D</v>
      </c>
      <c r="W74" t="str">
        <f>IF($E74="",-1,'HCAD Raw'!T74)</f>
        <v>Wood or Light Steel</v>
      </c>
      <c r="X74">
        <f>IF($E74="",-1,'HCAD Raw'!U74)</f>
        <v>0</v>
      </c>
      <c r="Y74">
        <f>IF($E74="",-1,'HCAD Raw'!V74)</f>
        <v>0</v>
      </c>
      <c r="Z74">
        <f>IF($E74="",-1,'HCAD Raw'!W74)</f>
        <v>788028</v>
      </c>
      <c r="AA74">
        <f>IF($E74="",-1,'HCAD Raw'!X74)</f>
        <v>0</v>
      </c>
      <c r="AB74" t="str">
        <f>IF($E74="",-1,'HCAD Raw'!Y74)</f>
        <v>.300000</v>
      </c>
      <c r="AC74" t="str">
        <f>IF($E74="",-1,'HCAD Raw'!Z74)</f>
        <v>C</v>
      </c>
      <c r="AD74" t="str">
        <f>IF($E74="",-1,'HCAD Raw'!AA74)</f>
        <v>Average</v>
      </c>
      <c r="AE74" t="str">
        <f>IF($E74="",-1,'HCAD Raw'!AB74)</f>
        <v>1962</v>
      </c>
      <c r="AF74" t="str">
        <f>IF($E74="",-1,'HCAD Raw'!AC74)</f>
        <v>1999</v>
      </c>
      <c r="AG74" t="str">
        <f>IF($E74="",-1,'HCAD Raw'!AD74)</f>
        <v>2011</v>
      </c>
      <c r="AH74" t="str">
        <f>IF($E74="",-1,'HCAD Raw'!AE74)</f>
        <v>1963</v>
      </c>
      <c r="AI74">
        <f>IF($E74="",-1,'HCAD Raw'!AF74)</f>
        <v>0</v>
      </c>
      <c r="AJ74" t="str">
        <f>IF($E74="",-1,'HCAD Raw'!AG74)</f>
        <v>01/01/1997</v>
      </c>
      <c r="AK74" t="str">
        <f>IF($E74="",-1,'HCAD Raw'!AH74)</f>
        <v>STRIPPED  DOWN TO STUDS, REM 57% CMPL AS OF 1/17/11 PER MNGR, ALL 57% OCCP AS OF 1/17/11, APPR EST 75% OCCP AS OF 1/1/12, MNGR SAYS DEC NEW LEASES TYP</v>
      </c>
      <c r="AL74">
        <f>IF($E74="",-1,'HCAD Raw'!AI74)</f>
        <v>10720</v>
      </c>
      <c r="AM74">
        <f>IF($E74="",-1,'HCAD Raw'!AJ74)</f>
        <v>10720</v>
      </c>
      <c r="AN74">
        <f>IF($E74="",-1,'HCAD Raw'!AK74)</f>
        <v>0</v>
      </c>
      <c r="AO74">
        <f>IF($E74="",-1,'HCAD Raw'!AL74)</f>
        <v>0</v>
      </c>
      <c r="AP74">
        <f>IF($E74="",-1,'HCAD Raw'!AM74)</f>
        <v>0</v>
      </c>
      <c r="AQ74">
        <f>IF($E74="",-1,'HCAD Raw'!AN74)</f>
        <v>10720</v>
      </c>
      <c r="AR74">
        <f>IF($E74="",-1,'HCAD Raw'!AO74)</f>
        <v>792</v>
      </c>
      <c r="AS74">
        <f>IF($E74="",-1,'HCAD Raw'!AP74)</f>
        <v>1</v>
      </c>
      <c r="AT74" t="str">
        <f>IF($E74="",-1,'HCAD Raw'!AQ74)</f>
        <v>19</v>
      </c>
      <c r="AU74" t="str">
        <f>IF($E74="",-1,'HCAD Raw'!AR74)</f>
        <v>Apartments - Subsidized Housing</v>
      </c>
      <c r="AV74" t="str">
        <f>IF($E74="",-1,'HCAD Raw'!AS74)</f>
        <v>Royal Wayside</v>
      </c>
      <c r="AW74" t="str">
        <f>IF($E74="",-1,'HCAD Raw'!AT74)</f>
        <v>101</v>
      </c>
      <c r="AX74">
        <f>IF($E74="",-1,'HCAD Raw'!AU74)</f>
        <v>71673</v>
      </c>
      <c r="AY74">
        <f>IF($E74="",-1,'HCAD Raw'!AV74)</f>
        <v>0</v>
      </c>
      <c r="AZ74">
        <f>IF($E74="",-1,'HCAD Raw'!AW74)</f>
        <v>0</v>
      </c>
      <c r="BA74">
        <f>IF($E74="",-1,'HCAD Raw'!AX74)</f>
        <v>1160386</v>
      </c>
      <c r="BB74" t="str">
        <f>IF($E74="",-1,'HCAD Raw'!AY74)</f>
        <v>12</v>
      </c>
      <c r="BC74" t="str">
        <f>IF($E74="",-1,'HCAD Raw'!AZ74)</f>
        <v>TRS 7B &amp; 7C</v>
      </c>
      <c r="BD74" t="str">
        <f>IF($E74="",-1,'HCAD Raw'!BA74)</f>
        <v>ABST 51 L MOORE</v>
      </c>
      <c r="BE74" t="str">
        <f>IF($E74="",-1,'HCAD Raw'!BB74)</f>
        <v>1912</v>
      </c>
      <c r="BF74" t="str">
        <f>IF($E74="",-1,'HCAD Raw'!BC74)</f>
        <v>U of H/ I-45 South</v>
      </c>
      <c r="BG74" t="str">
        <f>IF($E74="",-1,'HCAD Raw'!BD74)</f>
        <v>140</v>
      </c>
      <c r="BH74" t="str">
        <f>IF($E74="",-1,'HCAD Raw'!BE74)</f>
        <v>1D Navigation, Harrisburg, Lawndale Areas</v>
      </c>
      <c r="BI74" t="str">
        <f>IF($E74="",-1,'HCAD Raw'!BF74)</f>
        <v>5915.10</v>
      </c>
      <c r="BJ74" t="str">
        <f>IF($E74="",-1,'HCAD Raw'!BG74)</f>
        <v>0</v>
      </c>
      <c r="BK74" t="str">
        <f>IF($E74="",-1,'HCAD Raw'!BH74)</f>
        <v>01</v>
      </c>
      <c r="BL74" t="str">
        <f>IF($E74="",-1,'HCAD Raw'!BI74)</f>
        <v>5556C</v>
      </c>
      <c r="BM74" t="str">
        <f>IF($E74="",-1,'HCAD Raw'!BJ74)</f>
        <v>494Y</v>
      </c>
      <c r="BN74" t="str">
        <f>IF($E74="",-1,'HCAD Raw'!BK74)</f>
        <v>001 040 041 042 043 044 048 061 976</v>
      </c>
      <c r="BO74" t="str">
        <f>IF($E74="",-1,'HCAD Raw'!BL74)</f>
        <v>Real, Residential, Multi-Family</v>
      </c>
      <c r="BP74" t="str">
        <f>IF($E74="",-1,'HCAD Raw'!BM74)</f>
        <v>B1</v>
      </c>
      <c r="BQ74" t="str">
        <f>IF($E74="",-1,'HCAD Raw'!BN74)</f>
        <v>Real, Residential, Multi-Family</v>
      </c>
      <c r="BR74" t="str">
        <f>IF($E74="",-1,'HCAD Raw'!BO74)</f>
        <v>Subsidized Housing</v>
      </c>
      <c r="BS74" t="str">
        <f>IF($E74="",-1,'HCAD Raw'!BP74)</f>
        <v>Multiple Res (Low Rise)</v>
      </c>
      <c r="BT74" t="str">
        <f>IF($E74="",-1,'HCAD Raw'!BQ74)</f>
        <v>8001</v>
      </c>
      <c r="BU74" t="str">
        <f>IF($E74="",-1,'HCAD Raw'!BR74)</f>
        <v>Land Neighborhood Section 1</v>
      </c>
      <c r="BV74">
        <f>IF($E74="",-1,'HCAD Raw'!BS74)</f>
        <v>130882</v>
      </c>
      <c r="BW74" t="str">
        <f>IF($E74="",-1,'HCAD Raw'!BT74)</f>
        <v>SF</v>
      </c>
      <c r="BX74" t="str">
        <f>IF($E74="",-1,'HCAD Raw'!BU74)</f>
        <v>1.0000</v>
      </c>
      <c r="BY74" t="str">
        <f>IF($E74="",-1,'HCAD Raw'!BV74)</f>
        <v>1.0000</v>
      </c>
      <c r="BZ74" t="str">
        <f>IF($E74="",-1,'HCAD Raw'!BW74)</f>
        <v>1.0000</v>
      </c>
      <c r="CA74" t="str">
        <f>IF($E74="",-1,'HCAD Raw'!BX74)</f>
        <v>1.0000</v>
      </c>
      <c r="CB74">
        <f>IF($E74="",-1,'HCAD Raw'!BY74)</f>
        <v>6</v>
      </c>
      <c r="CC74">
        <f>IF($E74="",-1,'HCAD Raw'!BZ74)</f>
        <v>6</v>
      </c>
      <c r="CD74">
        <f>IF($E74="",-1,'HCAD Raw'!CA74)</f>
        <v>785292</v>
      </c>
      <c r="CE74" t="str">
        <f t="shared" si="78"/>
        <v>04100702000098</v>
      </c>
      <c r="CF74">
        <f t="shared" si="79"/>
        <v>-1</v>
      </c>
    </row>
    <row r="75" spans="3:84" x14ac:dyDescent="0.25">
      <c r="C75">
        <f t="shared" si="76"/>
        <v>71</v>
      </c>
      <c r="D75" t="str">
        <f t="shared" si="77"/>
        <v>04100703700281</v>
      </c>
      <c r="E75" t="str">
        <f>IF('HCAD Raw'!C75="",-1,'HCAD Raw'!C75)</f>
        <v>0410070370028</v>
      </c>
      <c r="F75" s="15" t="str">
        <f>IF(E75=-1,"",CONCATENATE(MID('HCAD Raw'!D75,6,2),"/",MID('HCAD Raw'!D75,9,2),"/",LEFT('HCAD Raw'!D75,4)))</f>
        <v>01/02/1988</v>
      </c>
      <c r="G75" t="str">
        <f>IF($E75="",-1,'HCAD Raw'!E75)</f>
        <v>KEMP CHAS D</v>
      </c>
      <c r="H75">
        <f>IF($E75="",-1,'HCAD Raw'!F75)</f>
        <v>0</v>
      </c>
      <c r="I75">
        <f>IF($E75="",-1,'HCAD Raw'!G75)</f>
        <v>0</v>
      </c>
      <c r="J75" t="str">
        <f>IF($E75="",-1,'HCAD Raw'!H75)</f>
        <v>2310 CANADA DRY ST</v>
      </c>
      <c r="K75" t="str">
        <f>IF($E75="",-1,'HCAD Raw'!I75)</f>
        <v>HOUSTON</v>
      </c>
      <c r="L75" t="str">
        <f>IF($E75="",-1,'HCAD Raw'!J75)</f>
        <v>77023</v>
      </c>
      <c r="M75">
        <f>IF($E75="",-1,'HCAD Raw'!K75)</f>
        <v>226000</v>
      </c>
      <c r="N75">
        <f>IF($E75="",-1,'HCAD Raw'!L75)</f>
        <v>257293</v>
      </c>
      <c r="O75">
        <f>IF($E75="",-1,'HCAD Raw'!M75)</f>
        <v>242991</v>
      </c>
      <c r="P75">
        <f>IF($E75="",-1,'HCAD Raw'!N75)</f>
        <v>0</v>
      </c>
      <c r="Q75" t="e">
        <f>IF($E75="",-1,'HCAD Raw'!#REF!)</f>
        <v>#REF!</v>
      </c>
      <c r="R75" t="str">
        <f>IF($E75="",-1,'HCAD Raw'!O75)</f>
        <v>COMMERCIAL</v>
      </c>
      <c r="S75" t="str">
        <f>IF($E75="",-1,'HCAD Raw'!P75)</f>
        <v>1</v>
      </c>
      <c r="T75" t="str">
        <f>IF($E75="",-1,'HCAD Raw'!Q75)</f>
        <v>4399</v>
      </c>
      <c r="U75" t="str">
        <f>IF($E75="",-1,'HCAD Raw'!R75)</f>
        <v>8454</v>
      </c>
      <c r="V75" t="str">
        <f>IF($E75="",-1,'HCAD Raw'!S75)</f>
        <v>S</v>
      </c>
      <c r="W75" t="str">
        <f>IF($E75="",-1,'HCAD Raw'!T75)</f>
        <v>Open Steel Skeleton</v>
      </c>
      <c r="X75">
        <f>IF($E75="",-1,'HCAD Raw'!U75)</f>
        <v>231117</v>
      </c>
      <c r="Y75">
        <f>IF($E75="",-1,'HCAD Raw'!V75)</f>
        <v>0</v>
      </c>
      <c r="Z75">
        <f>IF($E75="",-1,'HCAD Raw'!W75)</f>
        <v>462234</v>
      </c>
      <c r="AA75">
        <f>IF($E75="",-1,'HCAD Raw'!X75)</f>
        <v>0</v>
      </c>
      <c r="AB75" t="str">
        <f>IF($E75="",-1,'HCAD Raw'!Y75)</f>
        <v>.500000</v>
      </c>
      <c r="AC75" t="str">
        <f>IF($E75="",-1,'HCAD Raw'!Z75)</f>
        <v>C</v>
      </c>
      <c r="AD75" t="str">
        <f>IF($E75="",-1,'HCAD Raw'!AA75)</f>
        <v>Average</v>
      </c>
      <c r="AE75" t="str">
        <f>IF($E75="",-1,'HCAD Raw'!AB75)</f>
        <v>1955</v>
      </c>
      <c r="AF75" t="str">
        <f>IF($E75="",-1,'HCAD Raw'!AC75)</f>
        <v>1955</v>
      </c>
      <c r="AG75" t="str">
        <f>IF($E75="",-1,'HCAD Raw'!AD75)</f>
        <v>0</v>
      </c>
      <c r="AH75" t="str">
        <f>IF($E75="",-1,'HCAD Raw'!AE75)</f>
        <v>1956</v>
      </c>
      <c r="AI75" t="str">
        <f>IF($E75="",-1,'HCAD Raw'!AF75)</f>
        <v>HTS</v>
      </c>
      <c r="AJ75" t="str">
        <f>IF($E75="",-1,'HCAD Raw'!AG75)</f>
        <v>01/01/2004</v>
      </c>
      <c r="AK75">
        <f>IF($E75="",-1,'HCAD Raw'!AH75)</f>
        <v>0</v>
      </c>
      <c r="AL75">
        <f>IF($E75="",-1,'HCAD Raw'!AI75)</f>
        <v>12300</v>
      </c>
      <c r="AM75">
        <f>IF($E75="",-1,'HCAD Raw'!AJ75)</f>
        <v>12300</v>
      </c>
      <c r="AN75">
        <f>IF($E75="",-1,'HCAD Raw'!AK75)</f>
        <v>0</v>
      </c>
      <c r="AO75">
        <f>IF($E75="",-1,'HCAD Raw'!AL75)</f>
        <v>0</v>
      </c>
      <c r="AP75">
        <f>IF($E75="",-1,'HCAD Raw'!AM75)</f>
        <v>0</v>
      </c>
      <c r="AQ75">
        <f>IF($E75="",-1,'HCAD Raw'!AN75)</f>
        <v>12300</v>
      </c>
      <c r="AR75">
        <f>IF($E75="",-1,'HCAD Raw'!AO75)</f>
        <v>446</v>
      </c>
      <c r="AS75">
        <f>IF($E75="",-1,'HCAD Raw'!AP75)</f>
        <v>1</v>
      </c>
      <c r="AT75">
        <f>IF($E75="",-1,'HCAD Raw'!AQ75)</f>
        <v>0</v>
      </c>
      <c r="AU75">
        <f>IF($E75="",-1,'HCAD Raw'!AR75)</f>
        <v>0</v>
      </c>
      <c r="AV75">
        <f>IF($E75="",-1,'HCAD Raw'!AS75)</f>
        <v>0</v>
      </c>
      <c r="AW75">
        <f>IF($E75="",-1,'HCAD Raw'!AT75)</f>
        <v>0</v>
      </c>
      <c r="AX75">
        <f>IF($E75="",-1,'HCAD Raw'!AU75)</f>
        <v>0</v>
      </c>
      <c r="AY75">
        <f>IF($E75="",-1,'HCAD Raw'!AV75)</f>
        <v>0</v>
      </c>
      <c r="AZ75">
        <f>IF($E75="",-1,'HCAD Raw'!AW75)</f>
        <v>0</v>
      </c>
      <c r="BA75">
        <f>IF($E75="",-1,'HCAD Raw'!AX75)</f>
        <v>0</v>
      </c>
      <c r="BB75" t="str">
        <f>IF($E75="",-1,'HCAD Raw'!AY75)</f>
        <v>2</v>
      </c>
      <c r="BC75" t="str">
        <f>IF($E75="",-1,'HCAD Raw'!AZ75)</f>
        <v>TR 1N</v>
      </c>
      <c r="BD75" t="str">
        <f>IF($E75="",-1,'HCAD Raw'!BA75)</f>
        <v>ABST 51 L MOORE</v>
      </c>
      <c r="BE75" t="str">
        <f>IF($E75="",-1,'HCAD Raw'!BB75)</f>
        <v>6002</v>
      </c>
      <c r="BF75" t="str">
        <f>IF($E75="",-1,'HCAD Raw'!BC75)</f>
        <v>Inner Loop Southeast</v>
      </c>
      <c r="BG75" t="str">
        <f>IF($E75="",-1,'HCAD Raw'!BD75)</f>
        <v>130</v>
      </c>
      <c r="BH75" t="str">
        <f>IF($E75="",-1,'HCAD Raw'!BE75)</f>
        <v>1C Midtown, Riverside Terrace, University Areas</v>
      </c>
      <c r="BI75" t="str">
        <f>IF($E75="",-1,'HCAD Raw'!BF75)</f>
        <v>5916.07</v>
      </c>
      <c r="BJ75" t="str">
        <f>IF($E75="",-1,'HCAD Raw'!BG75)</f>
        <v>0</v>
      </c>
      <c r="BK75" t="str">
        <f>IF($E75="",-1,'HCAD Raw'!BH75)</f>
        <v>01</v>
      </c>
      <c r="BL75" t="str">
        <f>IF($E75="",-1,'HCAD Raw'!BI75)</f>
        <v>5456D</v>
      </c>
      <c r="BM75" t="str">
        <f>IF($E75="",-1,'HCAD Raw'!BJ75)</f>
        <v>534B</v>
      </c>
      <c r="BN75" t="str">
        <f>IF($E75="",-1,'HCAD Raw'!BK75)</f>
        <v>001 040 041 042 043 044 048 061</v>
      </c>
      <c r="BO75" t="str">
        <f>IF($E75="",-1,'HCAD Raw'!BL75)</f>
        <v>Real, Commercial</v>
      </c>
      <c r="BP75" t="str">
        <f>IF($E75="",-1,'HCAD Raw'!BM75)</f>
        <v>F1</v>
      </c>
      <c r="BQ75" t="str">
        <f>IF($E75="",-1,'HCAD Raw'!BN75)</f>
        <v>Real, Commercial</v>
      </c>
      <c r="BR75" t="str">
        <f>IF($E75="",-1,'HCAD Raw'!BO75)</f>
        <v>Warehouse - Metallic</v>
      </c>
      <c r="BS75" t="str">
        <f>IF($E75="",-1,'HCAD Raw'!BP75)</f>
        <v>Shell, Industrial</v>
      </c>
      <c r="BT75" t="str">
        <f>IF($E75="",-1,'HCAD Raw'!BQ75)</f>
        <v>8002</v>
      </c>
      <c r="BU75" t="str">
        <f>IF($E75="",-1,'HCAD Raw'!BR75)</f>
        <v>Land Neighborhood Section 2</v>
      </c>
      <c r="BV75">
        <f>IF($E75="",-1,'HCAD Raw'!BS75)</f>
        <v>12283</v>
      </c>
      <c r="BW75" t="str">
        <f>IF($E75="",-1,'HCAD Raw'!BT75)</f>
        <v>SF</v>
      </c>
      <c r="BX75" t="str">
        <f>IF($E75="",-1,'HCAD Raw'!BU75)</f>
        <v>1.0000</v>
      </c>
      <c r="BY75" t="str">
        <f>IF($E75="",-1,'HCAD Raw'!BV75)</f>
        <v>1.0000</v>
      </c>
      <c r="BZ75" t="str">
        <f>IF($E75="",-1,'HCAD Raw'!BW75)</f>
        <v>1.0000</v>
      </c>
      <c r="CA75" t="str">
        <f>IF($E75="",-1,'HCAD Raw'!BX75)</f>
        <v>1.0000</v>
      </c>
      <c r="CB75">
        <f>IF($E75="",-1,'HCAD Raw'!BY75)</f>
        <v>4</v>
      </c>
      <c r="CC75">
        <f>IF($E75="",-1,'HCAD Raw'!BZ75)</f>
        <v>4</v>
      </c>
      <c r="CD75">
        <f>IF($E75="",-1,'HCAD Raw'!CA75)</f>
        <v>42991</v>
      </c>
      <c r="CE75">
        <f t="shared" si="78"/>
        <v>-1</v>
      </c>
      <c r="CF75" t="str">
        <f t="shared" si="79"/>
        <v>04100703700281</v>
      </c>
    </row>
    <row r="76" spans="3:84" x14ac:dyDescent="0.25">
      <c r="C76">
        <f t="shared" si="76"/>
        <v>72</v>
      </c>
      <c r="D76" t="str">
        <f t="shared" si="77"/>
        <v>04103000001201</v>
      </c>
      <c r="E76" t="str">
        <f>IF('HCAD Raw'!C76="",-1,'HCAD Raw'!C76)</f>
        <v>0410300000120</v>
      </c>
      <c r="F76" s="15" t="str">
        <f>IF(E76=-1,"",CONCATENATE(MID('HCAD Raw'!D76,6,2),"/",MID('HCAD Raw'!D76,9,2),"/",LEFT('HCAD Raw'!D76,4)))</f>
        <v>12/18/2006</v>
      </c>
      <c r="G76" t="str">
        <f>IF($E76="",-1,'HCAD Raw'!E76)</f>
        <v>JAS PROPERITES II LTD</v>
      </c>
      <c r="H76" t="str">
        <f>IF($E76="",-1,'HCAD Raw'!F76)</f>
        <v>ENCANTO APARTMENTS</v>
      </c>
      <c r="I76" t="str">
        <f>IF($E76="",-1,'HCAD Raw'!G76)</f>
        <v>Guttman</v>
      </c>
      <c r="J76" t="str">
        <f>IF($E76="",-1,'HCAD Raw'!H76)</f>
        <v>7132 LAWNDALE ST 60</v>
      </c>
      <c r="K76" t="str">
        <f>IF($E76="",-1,'HCAD Raw'!I76)</f>
        <v>HOUSTON</v>
      </c>
      <c r="L76" t="str">
        <f>IF($E76="",-1,'HCAD Raw'!J76)</f>
        <v>77023</v>
      </c>
      <c r="M76">
        <f>IF($E76="",-1,'HCAD Raw'!K76)</f>
        <v>1391695</v>
      </c>
      <c r="N76">
        <f>IF($E76="",-1,'HCAD Raw'!L76)</f>
        <v>1635021</v>
      </c>
      <c r="O76">
        <f>IF($E76="",-1,'HCAD Raw'!M76)</f>
        <v>1392000</v>
      </c>
      <c r="P76">
        <f>IF($E76="",-1,'HCAD Raw'!N76)</f>
        <v>0</v>
      </c>
      <c r="Q76" t="e">
        <f>IF($E76="",-1,'HCAD Raw'!#REF!)</f>
        <v>#REF!</v>
      </c>
      <c r="R76" t="str">
        <f>IF($E76="",-1,'HCAD Raw'!O76)</f>
        <v>COMMERCIAL</v>
      </c>
      <c r="S76" t="str">
        <f>IF($E76="",-1,'HCAD Raw'!P76)</f>
        <v>1</v>
      </c>
      <c r="T76" t="str">
        <f>IF($E76="",-1,'HCAD Raw'!Q76)</f>
        <v>4211</v>
      </c>
      <c r="U76" t="str">
        <f>IF($E76="",-1,'HCAD Raw'!R76)</f>
        <v>8352</v>
      </c>
      <c r="V76" t="str">
        <f>IF($E76="",-1,'HCAD Raw'!S76)</f>
        <v>D</v>
      </c>
      <c r="W76" t="str">
        <f>IF($E76="",-1,'HCAD Raw'!T76)</f>
        <v>Wood or Light Steel</v>
      </c>
      <c r="X76">
        <f>IF($E76="",-1,'HCAD Raw'!U76)</f>
        <v>0</v>
      </c>
      <c r="Y76">
        <f>IF($E76="",-1,'HCAD Raw'!V76)</f>
        <v>0</v>
      </c>
      <c r="Z76">
        <f>IF($E76="",-1,'HCAD Raw'!W76)</f>
        <v>468188</v>
      </c>
      <c r="AA76">
        <f>IF($E76="",-1,'HCAD Raw'!X76)</f>
        <v>0</v>
      </c>
      <c r="AB76" t="str">
        <f>IF($E76="",-1,'HCAD Raw'!Y76)</f>
        <v>.617500</v>
      </c>
      <c r="AC76" t="str">
        <f>IF($E76="",-1,'HCAD Raw'!Z76)</f>
        <v>D</v>
      </c>
      <c r="AD76" t="str">
        <f>IF($E76="",-1,'HCAD Raw'!AA76)</f>
        <v>Low</v>
      </c>
      <c r="AE76" t="str">
        <f>IF($E76="",-1,'HCAD Raw'!AB76)</f>
        <v>1960</v>
      </c>
      <c r="AF76" t="str">
        <f>IF($E76="",-1,'HCAD Raw'!AC76)</f>
        <v>1960</v>
      </c>
      <c r="AG76" t="str">
        <f>IF($E76="",-1,'HCAD Raw'!AD76)</f>
        <v>0</v>
      </c>
      <c r="AH76" t="str">
        <f>IF($E76="",-1,'HCAD Raw'!AE76)</f>
        <v>1961</v>
      </c>
      <c r="AI76" t="str">
        <f>IF($E76="",-1,'HCAD Raw'!AF76)</f>
        <v>ARB</v>
      </c>
      <c r="AJ76" t="str">
        <f>IF($E76="",-1,'HCAD Raw'!AG76)</f>
        <v>01/01/2004</v>
      </c>
      <c r="AK76" t="str">
        <f>IF($E76="",-1,'HCAD Raw'!AH76)</f>
        <v>ENCONTO</v>
      </c>
      <c r="AL76">
        <f>IF($E76="",-1,'HCAD Raw'!AI76)</f>
        <v>8448</v>
      </c>
      <c r="AM76">
        <f>IF($E76="",-1,'HCAD Raw'!AJ76)</f>
        <v>8448</v>
      </c>
      <c r="AN76">
        <f>IF($E76="",-1,'HCAD Raw'!AK76)</f>
        <v>0</v>
      </c>
      <c r="AO76">
        <f>IF($E76="",-1,'HCAD Raw'!AL76)</f>
        <v>0</v>
      </c>
      <c r="AP76">
        <f>IF($E76="",-1,'HCAD Raw'!AM76)</f>
        <v>0</v>
      </c>
      <c r="AQ76">
        <f>IF($E76="",-1,'HCAD Raw'!AN76)</f>
        <v>8448</v>
      </c>
      <c r="AR76">
        <f>IF($E76="",-1,'HCAD Raw'!AO76)</f>
        <v>0</v>
      </c>
      <c r="AS76">
        <f>IF($E76="",-1,'HCAD Raw'!AP76)</f>
        <v>1</v>
      </c>
      <c r="AT76" t="str">
        <f>IF($E76="",-1,'HCAD Raw'!AQ76)</f>
        <v>17</v>
      </c>
      <c r="AU76" t="str">
        <f>IF($E76="",-1,'HCAD Raw'!AR76)</f>
        <v>Apartments - Garden Style</v>
      </c>
      <c r="AV76" t="str">
        <f>IF($E76="",-1,'HCAD Raw'!AS76)</f>
        <v>Encanto</v>
      </c>
      <c r="AW76" t="str">
        <f>IF($E76="",-1,'HCAD Raw'!AT76)</f>
        <v>60</v>
      </c>
      <c r="AX76">
        <f>IF($E76="",-1,'HCAD Raw'!AU76)</f>
        <v>40800</v>
      </c>
      <c r="AY76">
        <f>IF($E76="",-1,'HCAD Raw'!AV76)</f>
        <v>0</v>
      </c>
      <c r="AZ76">
        <f>IF($E76="",-1,'HCAD Raw'!AW76)</f>
        <v>0</v>
      </c>
      <c r="BA76">
        <f>IF($E76="",-1,'HCAD Raw'!AX76)</f>
        <v>455736</v>
      </c>
      <c r="BB76" t="str">
        <f>IF($E76="",-1,'HCAD Raw'!AY76)</f>
        <v>12</v>
      </c>
      <c r="BC76" t="str">
        <f>IF($E76="",-1,'HCAD Raw'!AZ76)</f>
        <v>TR 15</v>
      </c>
      <c r="BD76" t="str">
        <f>IF($E76="",-1,'HCAD Raw'!BA76)</f>
        <v>ABST 74 J THOMAS</v>
      </c>
      <c r="BE76" t="str">
        <f>IF($E76="",-1,'HCAD Raw'!BB76)</f>
        <v>1712</v>
      </c>
      <c r="BF76" t="str">
        <f>IF($E76="",-1,'HCAD Raw'!BC76)</f>
        <v>U of H/ I-45 South</v>
      </c>
      <c r="BG76" t="str">
        <f>IF($E76="",-1,'HCAD Raw'!BD76)</f>
        <v>140</v>
      </c>
      <c r="BH76" t="str">
        <f>IF($E76="",-1,'HCAD Raw'!BE76)</f>
        <v>1D Navigation, Harrisburg, Lawndale Areas</v>
      </c>
      <c r="BI76" t="str">
        <f>IF($E76="",-1,'HCAD Raw'!BF76)</f>
        <v>5915.01</v>
      </c>
      <c r="BJ76" t="str">
        <f>IF($E76="",-1,'HCAD Raw'!BG76)</f>
        <v>0</v>
      </c>
      <c r="BK76" t="str">
        <f>IF($E76="",-1,'HCAD Raw'!BH76)</f>
        <v>01</v>
      </c>
      <c r="BL76" t="str">
        <f>IF($E76="",-1,'HCAD Raw'!BI76)</f>
        <v>5555B</v>
      </c>
      <c r="BM76" t="str">
        <f>IF($E76="",-1,'HCAD Raw'!BJ76)</f>
        <v>535A</v>
      </c>
      <c r="BN76" t="str">
        <f>IF($E76="",-1,'HCAD Raw'!BK76)</f>
        <v>001 040 041 042 043 044 048 061 976</v>
      </c>
      <c r="BO76" t="str">
        <f>IF($E76="",-1,'HCAD Raw'!BL76)</f>
        <v>Real, Residential, Multi-Family</v>
      </c>
      <c r="BP76" t="str">
        <f>IF($E76="",-1,'HCAD Raw'!BM76)</f>
        <v>B1</v>
      </c>
      <c r="BQ76" t="str">
        <f>IF($E76="",-1,'HCAD Raw'!BN76)</f>
        <v>Real, Residential, Multi-Family</v>
      </c>
      <c r="BR76" t="str">
        <f>IF($E76="",-1,'HCAD Raw'!BO76)</f>
        <v>Apartment Garden (1 to 3 Stories)</v>
      </c>
      <c r="BS76" t="str">
        <f>IF($E76="",-1,'HCAD Raw'!BP76)</f>
        <v>Multiple Res (Low Rise)</v>
      </c>
      <c r="BT76" t="str">
        <f>IF($E76="",-1,'HCAD Raw'!BQ76)</f>
        <v>8002</v>
      </c>
      <c r="BU76" t="str">
        <f>IF($E76="",-1,'HCAD Raw'!BR76)</f>
        <v>Land Neighborhood Section 2</v>
      </c>
      <c r="BV76">
        <f>IF($E76="",-1,'HCAD Raw'!BS76)</f>
        <v>64782</v>
      </c>
      <c r="BW76" t="str">
        <f>IF($E76="",-1,'HCAD Raw'!BT76)</f>
        <v>SF</v>
      </c>
      <c r="BX76" t="str">
        <f>IF($E76="",-1,'HCAD Raw'!BU76)</f>
        <v>1.0000</v>
      </c>
      <c r="BY76" t="str">
        <f>IF($E76="",-1,'HCAD Raw'!BV76)</f>
        <v>1.0000</v>
      </c>
      <c r="BZ76" t="str">
        <f>IF($E76="",-1,'HCAD Raw'!BW76)</f>
        <v>1.0000</v>
      </c>
      <c r="CA76" t="str">
        <f>IF($E76="",-1,'HCAD Raw'!BX76)</f>
        <v>1.0000</v>
      </c>
      <c r="CB76">
        <f>IF($E76="",-1,'HCAD Raw'!BY76)</f>
        <v>10</v>
      </c>
      <c r="CC76">
        <f>IF($E76="",-1,'HCAD Raw'!BZ76)</f>
        <v>10</v>
      </c>
      <c r="CD76">
        <f>IF($E76="",-1,'HCAD Raw'!CA76)</f>
        <v>647820</v>
      </c>
      <c r="CE76" t="str">
        <f t="shared" si="78"/>
        <v>04103000001201</v>
      </c>
      <c r="CF76">
        <f t="shared" si="79"/>
        <v>-1</v>
      </c>
    </row>
    <row r="77" spans="3:84" x14ac:dyDescent="0.25">
      <c r="C77">
        <f t="shared" si="76"/>
        <v>73</v>
      </c>
      <c r="D77" t="str">
        <f t="shared" si="77"/>
        <v>04103000001202</v>
      </c>
      <c r="E77" t="str">
        <f>IF('HCAD Raw'!C77="",-1,'HCAD Raw'!C77)</f>
        <v>0410300000120</v>
      </c>
      <c r="F77" s="15" t="str">
        <f>IF(E77=-1,"",CONCATENATE(MID('HCAD Raw'!D77,6,2),"/",MID('HCAD Raw'!D77,9,2),"/",LEFT('HCAD Raw'!D77,4)))</f>
        <v>12/18/2006</v>
      </c>
      <c r="G77" t="str">
        <f>IF($E77="",-1,'HCAD Raw'!E77)</f>
        <v>JAS PROPERITES II LTD</v>
      </c>
      <c r="H77" t="str">
        <f>IF($E77="",-1,'HCAD Raw'!F77)</f>
        <v>ENCANTO APARTMENTS</v>
      </c>
      <c r="I77" t="str">
        <f>IF($E77="",-1,'HCAD Raw'!G77)</f>
        <v>Guttman</v>
      </c>
      <c r="J77" t="str">
        <f>IF($E77="",-1,'HCAD Raw'!H77)</f>
        <v>7132 LAWNDALE ST 60</v>
      </c>
      <c r="K77" t="str">
        <f>IF($E77="",-1,'HCAD Raw'!I77)</f>
        <v>HOUSTON</v>
      </c>
      <c r="L77" t="str">
        <f>IF($E77="",-1,'HCAD Raw'!J77)</f>
        <v>77023</v>
      </c>
      <c r="M77">
        <f>IF($E77="",-1,'HCAD Raw'!K77)</f>
        <v>1391695</v>
      </c>
      <c r="N77">
        <f>IF($E77="",-1,'HCAD Raw'!L77)</f>
        <v>1635021</v>
      </c>
      <c r="O77">
        <f>IF($E77="",-1,'HCAD Raw'!M77)</f>
        <v>1392000</v>
      </c>
      <c r="P77">
        <f>IF($E77="",-1,'HCAD Raw'!N77)</f>
        <v>0</v>
      </c>
      <c r="Q77" t="e">
        <f>IF($E77="",-1,'HCAD Raw'!#REF!)</f>
        <v>#REF!</v>
      </c>
      <c r="R77" t="str">
        <f>IF($E77="",-1,'HCAD Raw'!O77)</f>
        <v>COMMERCIAL</v>
      </c>
      <c r="S77" t="str">
        <f>IF($E77="",-1,'HCAD Raw'!P77)</f>
        <v>2</v>
      </c>
      <c r="T77" t="str">
        <f>IF($E77="",-1,'HCAD Raw'!Q77)</f>
        <v>4211</v>
      </c>
      <c r="U77" t="str">
        <f>IF($E77="",-1,'HCAD Raw'!R77)</f>
        <v>8352</v>
      </c>
      <c r="V77" t="str">
        <f>IF($E77="",-1,'HCAD Raw'!S77)</f>
        <v>D</v>
      </c>
      <c r="W77" t="str">
        <f>IF($E77="",-1,'HCAD Raw'!T77)</f>
        <v>Wood or Light Steel</v>
      </c>
      <c r="X77">
        <f>IF($E77="",-1,'HCAD Raw'!U77)</f>
        <v>0</v>
      </c>
      <c r="Y77">
        <f>IF($E77="",-1,'HCAD Raw'!V77)</f>
        <v>0</v>
      </c>
      <c r="Z77">
        <f>IF($E77="",-1,'HCAD Raw'!W77)</f>
        <v>712258</v>
      </c>
      <c r="AA77">
        <f>IF($E77="",-1,'HCAD Raw'!X77)</f>
        <v>0</v>
      </c>
      <c r="AB77" t="str">
        <f>IF($E77="",-1,'HCAD Raw'!Y77)</f>
        <v>.617500</v>
      </c>
      <c r="AC77" t="str">
        <f>IF($E77="",-1,'HCAD Raw'!Z77)</f>
        <v>D</v>
      </c>
      <c r="AD77" t="str">
        <f>IF($E77="",-1,'HCAD Raw'!AA77)</f>
        <v>Low</v>
      </c>
      <c r="AE77" t="str">
        <f>IF($E77="",-1,'HCAD Raw'!AB77)</f>
        <v>1960</v>
      </c>
      <c r="AF77" t="str">
        <f>IF($E77="",-1,'HCAD Raw'!AC77)</f>
        <v>1960</v>
      </c>
      <c r="AG77" t="str">
        <f>IF($E77="",-1,'HCAD Raw'!AD77)</f>
        <v>0</v>
      </c>
      <c r="AH77" t="str">
        <f>IF($E77="",-1,'HCAD Raw'!AE77)</f>
        <v>1961</v>
      </c>
      <c r="AI77">
        <f>IF($E77="",-1,'HCAD Raw'!AF77)</f>
        <v>0</v>
      </c>
      <c r="AJ77" t="str">
        <f>IF($E77="",-1,'HCAD Raw'!AG77)</f>
        <v>01/01/1997</v>
      </c>
      <c r="AK77">
        <f>IF($E77="",-1,'HCAD Raw'!AH77)</f>
        <v>0</v>
      </c>
      <c r="AL77">
        <f>IF($E77="",-1,'HCAD Raw'!AI77)</f>
        <v>12852</v>
      </c>
      <c r="AM77">
        <f>IF($E77="",-1,'HCAD Raw'!AJ77)</f>
        <v>12852</v>
      </c>
      <c r="AN77">
        <f>IF($E77="",-1,'HCAD Raw'!AK77)</f>
        <v>0</v>
      </c>
      <c r="AO77">
        <f>IF($E77="",-1,'HCAD Raw'!AL77)</f>
        <v>0</v>
      </c>
      <c r="AP77">
        <f>IF($E77="",-1,'HCAD Raw'!AM77)</f>
        <v>0</v>
      </c>
      <c r="AQ77">
        <f>IF($E77="",-1,'HCAD Raw'!AN77)</f>
        <v>12852</v>
      </c>
      <c r="AR77">
        <f>IF($E77="",-1,'HCAD Raw'!AO77)</f>
        <v>0</v>
      </c>
      <c r="AS77">
        <f>IF($E77="",-1,'HCAD Raw'!AP77)</f>
        <v>1</v>
      </c>
      <c r="AT77" t="str">
        <f>IF($E77="",-1,'HCAD Raw'!AQ77)</f>
        <v>17</v>
      </c>
      <c r="AU77" t="str">
        <f>IF($E77="",-1,'HCAD Raw'!AR77)</f>
        <v>Apartments - Garden Style</v>
      </c>
      <c r="AV77" t="str">
        <f>IF($E77="",-1,'HCAD Raw'!AS77)</f>
        <v>Encanto</v>
      </c>
      <c r="AW77" t="str">
        <f>IF($E77="",-1,'HCAD Raw'!AT77)</f>
        <v>60</v>
      </c>
      <c r="AX77">
        <f>IF($E77="",-1,'HCAD Raw'!AU77)</f>
        <v>40800</v>
      </c>
      <c r="AY77">
        <f>IF($E77="",-1,'HCAD Raw'!AV77)</f>
        <v>0</v>
      </c>
      <c r="AZ77">
        <f>IF($E77="",-1,'HCAD Raw'!AW77)</f>
        <v>0</v>
      </c>
      <c r="BA77">
        <f>IF($E77="",-1,'HCAD Raw'!AX77)</f>
        <v>455736</v>
      </c>
      <c r="BB77" t="str">
        <f>IF($E77="",-1,'HCAD Raw'!AY77)</f>
        <v>12</v>
      </c>
      <c r="BC77" t="str">
        <f>IF($E77="",-1,'HCAD Raw'!AZ77)</f>
        <v>TR 15</v>
      </c>
      <c r="BD77" t="str">
        <f>IF($E77="",-1,'HCAD Raw'!BA77)</f>
        <v>ABST 74 J THOMAS</v>
      </c>
      <c r="BE77" t="str">
        <f>IF($E77="",-1,'HCAD Raw'!BB77)</f>
        <v>1712</v>
      </c>
      <c r="BF77" t="str">
        <f>IF($E77="",-1,'HCAD Raw'!BC77)</f>
        <v>U of H/ I-45 South</v>
      </c>
      <c r="BG77" t="str">
        <f>IF($E77="",-1,'HCAD Raw'!BD77)</f>
        <v>140</v>
      </c>
      <c r="BH77" t="str">
        <f>IF($E77="",-1,'HCAD Raw'!BE77)</f>
        <v>1D Navigation, Harrisburg, Lawndale Areas</v>
      </c>
      <c r="BI77" t="str">
        <f>IF($E77="",-1,'HCAD Raw'!BF77)</f>
        <v>5915.01</v>
      </c>
      <c r="BJ77" t="str">
        <f>IF($E77="",-1,'HCAD Raw'!BG77)</f>
        <v>0</v>
      </c>
      <c r="BK77" t="str">
        <f>IF($E77="",-1,'HCAD Raw'!BH77)</f>
        <v>01</v>
      </c>
      <c r="BL77" t="str">
        <f>IF($E77="",-1,'HCAD Raw'!BI77)</f>
        <v>5555B</v>
      </c>
      <c r="BM77" t="str">
        <f>IF($E77="",-1,'HCAD Raw'!BJ77)</f>
        <v>535A</v>
      </c>
      <c r="BN77" t="str">
        <f>IF($E77="",-1,'HCAD Raw'!BK77)</f>
        <v>001 040 041 042 043 044 048 061 976</v>
      </c>
      <c r="BO77" t="str">
        <f>IF($E77="",-1,'HCAD Raw'!BL77)</f>
        <v>Real, Residential, Multi-Family</v>
      </c>
      <c r="BP77" t="str">
        <f>IF($E77="",-1,'HCAD Raw'!BM77)</f>
        <v>B1</v>
      </c>
      <c r="BQ77" t="str">
        <f>IF($E77="",-1,'HCAD Raw'!BN77)</f>
        <v>Real, Residential, Multi-Family</v>
      </c>
      <c r="BR77" t="str">
        <f>IF($E77="",-1,'HCAD Raw'!BO77)</f>
        <v>Apartment Garden (1 to 3 Stories)</v>
      </c>
      <c r="BS77" t="str">
        <f>IF($E77="",-1,'HCAD Raw'!BP77)</f>
        <v>Multiple Res (Low Rise)</v>
      </c>
      <c r="BT77" t="str">
        <f>IF($E77="",-1,'HCAD Raw'!BQ77)</f>
        <v>8002</v>
      </c>
      <c r="BU77" t="str">
        <f>IF($E77="",-1,'HCAD Raw'!BR77)</f>
        <v>Land Neighborhood Section 2</v>
      </c>
      <c r="BV77">
        <f>IF($E77="",-1,'HCAD Raw'!BS77)</f>
        <v>64782</v>
      </c>
      <c r="BW77" t="str">
        <f>IF($E77="",-1,'HCAD Raw'!BT77)</f>
        <v>SF</v>
      </c>
      <c r="BX77" t="str">
        <f>IF($E77="",-1,'HCAD Raw'!BU77)</f>
        <v>1.0000</v>
      </c>
      <c r="BY77" t="str">
        <f>IF($E77="",-1,'HCAD Raw'!BV77)</f>
        <v>1.0000</v>
      </c>
      <c r="BZ77" t="str">
        <f>IF($E77="",-1,'HCAD Raw'!BW77)</f>
        <v>1.0000</v>
      </c>
      <c r="CA77" t="str">
        <f>IF($E77="",-1,'HCAD Raw'!BX77)</f>
        <v>1.0000</v>
      </c>
      <c r="CB77">
        <f>IF($E77="",-1,'HCAD Raw'!BY77)</f>
        <v>10</v>
      </c>
      <c r="CC77">
        <f>IF($E77="",-1,'HCAD Raw'!BZ77)</f>
        <v>10</v>
      </c>
      <c r="CD77">
        <f>IF($E77="",-1,'HCAD Raw'!CA77)</f>
        <v>647820</v>
      </c>
      <c r="CE77" t="str">
        <f t="shared" si="78"/>
        <v>04103000001202</v>
      </c>
      <c r="CF77">
        <f t="shared" si="79"/>
        <v>-1</v>
      </c>
    </row>
    <row r="78" spans="3:84" x14ac:dyDescent="0.25">
      <c r="C78">
        <f t="shared" si="76"/>
        <v>74</v>
      </c>
      <c r="D78" t="str">
        <f t="shared" si="77"/>
        <v>04103000001203</v>
      </c>
      <c r="E78" t="str">
        <f>IF('HCAD Raw'!C78="",-1,'HCAD Raw'!C78)</f>
        <v>0410300000120</v>
      </c>
      <c r="F78" s="15" t="str">
        <f>IF(E78=-1,"",CONCATENATE(MID('HCAD Raw'!D78,6,2),"/",MID('HCAD Raw'!D78,9,2),"/",LEFT('HCAD Raw'!D78,4)))</f>
        <v>12/18/2006</v>
      </c>
      <c r="G78" t="str">
        <f>IF($E78="",-1,'HCAD Raw'!E78)</f>
        <v>JAS PROPERITES II LTD</v>
      </c>
      <c r="H78" t="str">
        <f>IF($E78="",-1,'HCAD Raw'!F78)</f>
        <v>ENCANTO APARTMENTS</v>
      </c>
      <c r="I78" t="str">
        <f>IF($E78="",-1,'HCAD Raw'!G78)</f>
        <v>Guttman</v>
      </c>
      <c r="J78" t="str">
        <f>IF($E78="",-1,'HCAD Raw'!H78)</f>
        <v>7132 LAWNDALE ST 60</v>
      </c>
      <c r="K78" t="str">
        <f>IF($E78="",-1,'HCAD Raw'!I78)</f>
        <v>HOUSTON</v>
      </c>
      <c r="L78" t="str">
        <f>IF($E78="",-1,'HCAD Raw'!J78)</f>
        <v>77023</v>
      </c>
      <c r="M78">
        <f>IF($E78="",-1,'HCAD Raw'!K78)</f>
        <v>1391695</v>
      </c>
      <c r="N78">
        <f>IF($E78="",-1,'HCAD Raw'!L78)</f>
        <v>1635021</v>
      </c>
      <c r="O78">
        <f>IF($E78="",-1,'HCAD Raw'!M78)</f>
        <v>1392000</v>
      </c>
      <c r="P78">
        <f>IF($E78="",-1,'HCAD Raw'!N78)</f>
        <v>0</v>
      </c>
      <c r="Q78" t="e">
        <f>IF($E78="",-1,'HCAD Raw'!#REF!)</f>
        <v>#REF!</v>
      </c>
      <c r="R78" t="str">
        <f>IF($E78="",-1,'HCAD Raw'!O78)</f>
        <v>COMMERCIAL</v>
      </c>
      <c r="S78" t="str">
        <f>IF($E78="",-1,'HCAD Raw'!P78)</f>
        <v>3</v>
      </c>
      <c r="T78" t="str">
        <f>IF($E78="",-1,'HCAD Raw'!Q78)</f>
        <v>4211</v>
      </c>
      <c r="U78" t="str">
        <f>IF($E78="",-1,'HCAD Raw'!R78)</f>
        <v>8352</v>
      </c>
      <c r="V78" t="str">
        <f>IF($E78="",-1,'HCAD Raw'!S78)</f>
        <v>D</v>
      </c>
      <c r="W78" t="str">
        <f>IF($E78="",-1,'HCAD Raw'!T78)</f>
        <v>Wood or Light Steel</v>
      </c>
      <c r="X78">
        <f>IF($E78="",-1,'HCAD Raw'!U78)</f>
        <v>0</v>
      </c>
      <c r="Y78">
        <f>IF($E78="",-1,'HCAD Raw'!V78)</f>
        <v>0</v>
      </c>
      <c r="Z78">
        <f>IF($E78="",-1,'HCAD Raw'!W78)</f>
        <v>395034</v>
      </c>
      <c r="AA78">
        <f>IF($E78="",-1,'HCAD Raw'!X78)</f>
        <v>0</v>
      </c>
      <c r="AB78" t="str">
        <f>IF($E78="",-1,'HCAD Raw'!Y78)</f>
        <v>.617500</v>
      </c>
      <c r="AC78" t="str">
        <f>IF($E78="",-1,'HCAD Raw'!Z78)</f>
        <v>D</v>
      </c>
      <c r="AD78" t="str">
        <f>IF($E78="",-1,'HCAD Raw'!AA78)</f>
        <v>Low</v>
      </c>
      <c r="AE78" t="str">
        <f>IF($E78="",-1,'HCAD Raw'!AB78)</f>
        <v>1960</v>
      </c>
      <c r="AF78" t="str">
        <f>IF($E78="",-1,'HCAD Raw'!AC78)</f>
        <v>1960</v>
      </c>
      <c r="AG78" t="str">
        <f>IF($E78="",-1,'HCAD Raw'!AD78)</f>
        <v>0</v>
      </c>
      <c r="AH78" t="str">
        <f>IF($E78="",-1,'HCAD Raw'!AE78)</f>
        <v>1961</v>
      </c>
      <c r="AI78">
        <f>IF($E78="",-1,'HCAD Raw'!AF78)</f>
        <v>0</v>
      </c>
      <c r="AJ78" t="str">
        <f>IF($E78="",-1,'HCAD Raw'!AG78)</f>
        <v>01/01/1997</v>
      </c>
      <c r="AK78">
        <f>IF($E78="",-1,'HCAD Raw'!AH78)</f>
        <v>0</v>
      </c>
      <c r="AL78">
        <f>IF($E78="",-1,'HCAD Raw'!AI78)</f>
        <v>7128</v>
      </c>
      <c r="AM78">
        <f>IF($E78="",-1,'HCAD Raw'!AJ78)</f>
        <v>7128</v>
      </c>
      <c r="AN78">
        <f>IF($E78="",-1,'HCAD Raw'!AK78)</f>
        <v>0</v>
      </c>
      <c r="AO78">
        <f>IF($E78="",-1,'HCAD Raw'!AL78)</f>
        <v>0</v>
      </c>
      <c r="AP78">
        <f>IF($E78="",-1,'HCAD Raw'!AM78)</f>
        <v>0</v>
      </c>
      <c r="AQ78">
        <f>IF($E78="",-1,'HCAD Raw'!AN78)</f>
        <v>7128</v>
      </c>
      <c r="AR78">
        <f>IF($E78="",-1,'HCAD Raw'!AO78)</f>
        <v>0</v>
      </c>
      <c r="AS78">
        <f>IF($E78="",-1,'HCAD Raw'!AP78)</f>
        <v>1</v>
      </c>
      <c r="AT78" t="str">
        <f>IF($E78="",-1,'HCAD Raw'!AQ78)</f>
        <v>17</v>
      </c>
      <c r="AU78" t="str">
        <f>IF($E78="",-1,'HCAD Raw'!AR78)</f>
        <v>Apartments - Garden Style</v>
      </c>
      <c r="AV78" t="str">
        <f>IF($E78="",-1,'HCAD Raw'!AS78)</f>
        <v>Encanto</v>
      </c>
      <c r="AW78" t="str">
        <f>IF($E78="",-1,'HCAD Raw'!AT78)</f>
        <v>60</v>
      </c>
      <c r="AX78">
        <f>IF($E78="",-1,'HCAD Raw'!AU78)</f>
        <v>40800</v>
      </c>
      <c r="AY78">
        <f>IF($E78="",-1,'HCAD Raw'!AV78)</f>
        <v>0</v>
      </c>
      <c r="AZ78">
        <f>IF($E78="",-1,'HCAD Raw'!AW78)</f>
        <v>0</v>
      </c>
      <c r="BA78">
        <f>IF($E78="",-1,'HCAD Raw'!AX78)</f>
        <v>455736</v>
      </c>
      <c r="BB78" t="str">
        <f>IF($E78="",-1,'HCAD Raw'!AY78)</f>
        <v>12</v>
      </c>
      <c r="BC78" t="str">
        <f>IF($E78="",-1,'HCAD Raw'!AZ78)</f>
        <v>TR 15</v>
      </c>
      <c r="BD78" t="str">
        <f>IF($E78="",-1,'HCAD Raw'!BA78)</f>
        <v>ABST 74 J THOMAS</v>
      </c>
      <c r="BE78" t="str">
        <f>IF($E78="",-1,'HCAD Raw'!BB78)</f>
        <v>1712</v>
      </c>
      <c r="BF78" t="str">
        <f>IF($E78="",-1,'HCAD Raw'!BC78)</f>
        <v>U of H/ I-45 South</v>
      </c>
      <c r="BG78" t="str">
        <f>IF($E78="",-1,'HCAD Raw'!BD78)</f>
        <v>140</v>
      </c>
      <c r="BH78" t="str">
        <f>IF($E78="",-1,'HCAD Raw'!BE78)</f>
        <v>1D Navigation, Harrisburg, Lawndale Areas</v>
      </c>
      <c r="BI78" t="str">
        <f>IF($E78="",-1,'HCAD Raw'!BF78)</f>
        <v>5915.01</v>
      </c>
      <c r="BJ78" t="str">
        <f>IF($E78="",-1,'HCAD Raw'!BG78)</f>
        <v>0</v>
      </c>
      <c r="BK78" t="str">
        <f>IF($E78="",-1,'HCAD Raw'!BH78)</f>
        <v>01</v>
      </c>
      <c r="BL78" t="str">
        <f>IF($E78="",-1,'HCAD Raw'!BI78)</f>
        <v>5555B</v>
      </c>
      <c r="BM78" t="str">
        <f>IF($E78="",-1,'HCAD Raw'!BJ78)</f>
        <v>535A</v>
      </c>
      <c r="BN78" t="str">
        <f>IF($E78="",-1,'HCAD Raw'!BK78)</f>
        <v>001 040 041 042 043 044 048 061 976</v>
      </c>
      <c r="BO78" t="str">
        <f>IF($E78="",-1,'HCAD Raw'!BL78)</f>
        <v>Real, Residential, Multi-Family</v>
      </c>
      <c r="BP78" t="str">
        <f>IF($E78="",-1,'HCAD Raw'!BM78)</f>
        <v>B1</v>
      </c>
      <c r="BQ78" t="str">
        <f>IF($E78="",-1,'HCAD Raw'!BN78)</f>
        <v>Real, Residential, Multi-Family</v>
      </c>
      <c r="BR78" t="str">
        <f>IF($E78="",-1,'HCAD Raw'!BO78)</f>
        <v>Apartment Garden (1 to 3 Stories)</v>
      </c>
      <c r="BS78" t="str">
        <f>IF($E78="",-1,'HCAD Raw'!BP78)</f>
        <v>Multiple Res (Low Rise)</v>
      </c>
      <c r="BT78" t="str">
        <f>IF($E78="",-1,'HCAD Raw'!BQ78)</f>
        <v>8002</v>
      </c>
      <c r="BU78" t="str">
        <f>IF($E78="",-1,'HCAD Raw'!BR78)</f>
        <v>Land Neighborhood Section 2</v>
      </c>
      <c r="BV78">
        <f>IF($E78="",-1,'HCAD Raw'!BS78)</f>
        <v>64782</v>
      </c>
      <c r="BW78" t="str">
        <f>IF($E78="",-1,'HCAD Raw'!BT78)</f>
        <v>SF</v>
      </c>
      <c r="BX78" t="str">
        <f>IF($E78="",-1,'HCAD Raw'!BU78)</f>
        <v>1.0000</v>
      </c>
      <c r="BY78" t="str">
        <f>IF($E78="",-1,'HCAD Raw'!BV78)</f>
        <v>1.0000</v>
      </c>
      <c r="BZ78" t="str">
        <f>IF($E78="",-1,'HCAD Raw'!BW78)</f>
        <v>1.0000</v>
      </c>
      <c r="CA78" t="str">
        <f>IF($E78="",-1,'HCAD Raw'!BX78)</f>
        <v>1.0000</v>
      </c>
      <c r="CB78">
        <f>IF($E78="",-1,'HCAD Raw'!BY78)</f>
        <v>10</v>
      </c>
      <c r="CC78">
        <f>IF($E78="",-1,'HCAD Raw'!BZ78)</f>
        <v>10</v>
      </c>
      <c r="CD78">
        <f>IF($E78="",-1,'HCAD Raw'!CA78)</f>
        <v>647820</v>
      </c>
      <c r="CE78" t="str">
        <f t="shared" si="78"/>
        <v>04103000001203</v>
      </c>
      <c r="CF78">
        <f t="shared" si="79"/>
        <v>-1</v>
      </c>
    </row>
    <row r="79" spans="3:84" x14ac:dyDescent="0.25">
      <c r="C79">
        <f t="shared" si="76"/>
        <v>75</v>
      </c>
      <c r="D79" t="str">
        <f t="shared" si="77"/>
        <v>04103000001204</v>
      </c>
      <c r="E79" t="str">
        <f>IF('HCAD Raw'!C79="",-1,'HCAD Raw'!C79)</f>
        <v>0410300000120</v>
      </c>
      <c r="F79" s="15" t="str">
        <f>IF(E79=-1,"",CONCATENATE(MID('HCAD Raw'!D79,6,2),"/",MID('HCAD Raw'!D79,9,2),"/",LEFT('HCAD Raw'!D79,4)))</f>
        <v>12/18/2006</v>
      </c>
      <c r="G79" t="str">
        <f>IF($E79="",-1,'HCAD Raw'!E79)</f>
        <v>JAS PROPERITES II LTD</v>
      </c>
      <c r="H79" t="str">
        <f>IF($E79="",-1,'HCAD Raw'!F79)</f>
        <v>ENCANTO APARTMENTS</v>
      </c>
      <c r="I79" t="str">
        <f>IF($E79="",-1,'HCAD Raw'!G79)</f>
        <v>Guttman</v>
      </c>
      <c r="J79" t="str">
        <f>IF($E79="",-1,'HCAD Raw'!H79)</f>
        <v>7132 LAWNDALE ST 60</v>
      </c>
      <c r="K79" t="str">
        <f>IF($E79="",-1,'HCAD Raw'!I79)</f>
        <v>HOUSTON</v>
      </c>
      <c r="L79" t="str">
        <f>IF($E79="",-1,'HCAD Raw'!J79)</f>
        <v>77023</v>
      </c>
      <c r="M79">
        <f>IF($E79="",-1,'HCAD Raw'!K79)</f>
        <v>1391695</v>
      </c>
      <c r="N79">
        <f>IF($E79="",-1,'HCAD Raw'!L79)</f>
        <v>1635021</v>
      </c>
      <c r="O79">
        <f>IF($E79="",-1,'HCAD Raw'!M79)</f>
        <v>1392000</v>
      </c>
      <c r="P79">
        <f>IF($E79="",-1,'HCAD Raw'!N79)</f>
        <v>0</v>
      </c>
      <c r="Q79" t="e">
        <f>IF($E79="",-1,'HCAD Raw'!#REF!)</f>
        <v>#REF!</v>
      </c>
      <c r="R79" t="str">
        <f>IF($E79="",-1,'HCAD Raw'!O79)</f>
        <v>COMMERCIAL</v>
      </c>
      <c r="S79" t="str">
        <f>IF($E79="",-1,'HCAD Raw'!P79)</f>
        <v>4</v>
      </c>
      <c r="T79" t="str">
        <f>IF($E79="",-1,'HCAD Raw'!Q79)</f>
        <v>4211</v>
      </c>
      <c r="U79" t="str">
        <f>IF($E79="",-1,'HCAD Raw'!R79)</f>
        <v>8352</v>
      </c>
      <c r="V79" t="str">
        <f>IF($E79="",-1,'HCAD Raw'!S79)</f>
        <v>D</v>
      </c>
      <c r="W79" t="str">
        <f>IF($E79="",-1,'HCAD Raw'!T79)</f>
        <v>Wood or Light Steel</v>
      </c>
      <c r="X79">
        <f>IF($E79="",-1,'HCAD Raw'!U79)</f>
        <v>0</v>
      </c>
      <c r="Y79">
        <f>IF($E79="",-1,'HCAD Raw'!V79)</f>
        <v>0</v>
      </c>
      <c r="Z79">
        <f>IF($E79="",-1,'HCAD Raw'!W79)</f>
        <v>697184</v>
      </c>
      <c r="AA79">
        <f>IF($E79="",-1,'HCAD Raw'!X79)</f>
        <v>0</v>
      </c>
      <c r="AB79" t="str">
        <f>IF($E79="",-1,'HCAD Raw'!Y79)</f>
        <v>.617500</v>
      </c>
      <c r="AC79" t="str">
        <f>IF($E79="",-1,'HCAD Raw'!Z79)</f>
        <v>D</v>
      </c>
      <c r="AD79" t="str">
        <f>IF($E79="",-1,'HCAD Raw'!AA79)</f>
        <v>Low</v>
      </c>
      <c r="AE79" t="str">
        <f>IF($E79="",-1,'HCAD Raw'!AB79)</f>
        <v>1960</v>
      </c>
      <c r="AF79" t="str">
        <f>IF($E79="",-1,'HCAD Raw'!AC79)</f>
        <v>1960</v>
      </c>
      <c r="AG79" t="str">
        <f>IF($E79="",-1,'HCAD Raw'!AD79)</f>
        <v>0</v>
      </c>
      <c r="AH79" t="str">
        <f>IF($E79="",-1,'HCAD Raw'!AE79)</f>
        <v>1961</v>
      </c>
      <c r="AI79">
        <f>IF($E79="",-1,'HCAD Raw'!AF79)</f>
        <v>0</v>
      </c>
      <c r="AJ79" t="str">
        <f>IF($E79="",-1,'HCAD Raw'!AG79)</f>
        <v>01/01/1997</v>
      </c>
      <c r="AK79">
        <f>IF($E79="",-1,'HCAD Raw'!AH79)</f>
        <v>0</v>
      </c>
      <c r="AL79">
        <f>IF($E79="",-1,'HCAD Raw'!AI79)</f>
        <v>12580</v>
      </c>
      <c r="AM79">
        <f>IF($E79="",-1,'HCAD Raw'!AJ79)</f>
        <v>12580</v>
      </c>
      <c r="AN79">
        <f>IF($E79="",-1,'HCAD Raw'!AK79)</f>
        <v>0</v>
      </c>
      <c r="AO79">
        <f>IF($E79="",-1,'HCAD Raw'!AL79)</f>
        <v>0</v>
      </c>
      <c r="AP79">
        <f>IF($E79="",-1,'HCAD Raw'!AM79)</f>
        <v>0</v>
      </c>
      <c r="AQ79">
        <f>IF($E79="",-1,'HCAD Raw'!AN79)</f>
        <v>12580</v>
      </c>
      <c r="AR79">
        <f>IF($E79="",-1,'HCAD Raw'!AO79)</f>
        <v>0</v>
      </c>
      <c r="AS79">
        <f>IF($E79="",-1,'HCAD Raw'!AP79)</f>
        <v>1</v>
      </c>
      <c r="AT79" t="str">
        <f>IF($E79="",-1,'HCAD Raw'!AQ79)</f>
        <v>17</v>
      </c>
      <c r="AU79" t="str">
        <f>IF($E79="",-1,'HCAD Raw'!AR79)</f>
        <v>Apartments - Garden Style</v>
      </c>
      <c r="AV79" t="str">
        <f>IF($E79="",-1,'HCAD Raw'!AS79)</f>
        <v>Encanto</v>
      </c>
      <c r="AW79" t="str">
        <f>IF($E79="",-1,'HCAD Raw'!AT79)</f>
        <v>60</v>
      </c>
      <c r="AX79">
        <f>IF($E79="",-1,'HCAD Raw'!AU79)</f>
        <v>40800</v>
      </c>
      <c r="AY79">
        <f>IF($E79="",-1,'HCAD Raw'!AV79)</f>
        <v>0</v>
      </c>
      <c r="AZ79">
        <f>IF($E79="",-1,'HCAD Raw'!AW79)</f>
        <v>0</v>
      </c>
      <c r="BA79">
        <f>IF($E79="",-1,'HCAD Raw'!AX79)</f>
        <v>455736</v>
      </c>
      <c r="BB79" t="str">
        <f>IF($E79="",-1,'HCAD Raw'!AY79)</f>
        <v>12</v>
      </c>
      <c r="BC79" t="str">
        <f>IF($E79="",-1,'HCAD Raw'!AZ79)</f>
        <v>TR 15</v>
      </c>
      <c r="BD79" t="str">
        <f>IF($E79="",-1,'HCAD Raw'!BA79)</f>
        <v>ABST 74 J THOMAS</v>
      </c>
      <c r="BE79" t="str">
        <f>IF($E79="",-1,'HCAD Raw'!BB79)</f>
        <v>1712</v>
      </c>
      <c r="BF79" t="str">
        <f>IF($E79="",-1,'HCAD Raw'!BC79)</f>
        <v>U of H/ I-45 South</v>
      </c>
      <c r="BG79" t="str">
        <f>IF($E79="",-1,'HCAD Raw'!BD79)</f>
        <v>140</v>
      </c>
      <c r="BH79" t="str">
        <f>IF($E79="",-1,'HCAD Raw'!BE79)</f>
        <v>1D Navigation, Harrisburg, Lawndale Areas</v>
      </c>
      <c r="BI79" t="str">
        <f>IF($E79="",-1,'HCAD Raw'!BF79)</f>
        <v>5915.01</v>
      </c>
      <c r="BJ79" t="str">
        <f>IF($E79="",-1,'HCAD Raw'!BG79)</f>
        <v>0</v>
      </c>
      <c r="BK79" t="str">
        <f>IF($E79="",-1,'HCAD Raw'!BH79)</f>
        <v>01</v>
      </c>
      <c r="BL79" t="str">
        <f>IF($E79="",-1,'HCAD Raw'!BI79)</f>
        <v>5555B</v>
      </c>
      <c r="BM79" t="str">
        <f>IF($E79="",-1,'HCAD Raw'!BJ79)</f>
        <v>535A</v>
      </c>
      <c r="BN79" t="str">
        <f>IF($E79="",-1,'HCAD Raw'!BK79)</f>
        <v>001 040 041 042 043 044 048 061 976</v>
      </c>
      <c r="BO79" t="str">
        <f>IF($E79="",-1,'HCAD Raw'!BL79)</f>
        <v>Real, Residential, Multi-Family</v>
      </c>
      <c r="BP79" t="str">
        <f>IF($E79="",-1,'HCAD Raw'!BM79)</f>
        <v>B1</v>
      </c>
      <c r="BQ79" t="str">
        <f>IF($E79="",-1,'HCAD Raw'!BN79)</f>
        <v>Real, Residential, Multi-Family</v>
      </c>
      <c r="BR79" t="str">
        <f>IF($E79="",-1,'HCAD Raw'!BO79)</f>
        <v>Apartment Garden (1 to 3 Stories)</v>
      </c>
      <c r="BS79" t="str">
        <f>IF($E79="",-1,'HCAD Raw'!BP79)</f>
        <v>Multiple Res (Low Rise)</v>
      </c>
      <c r="BT79" t="str">
        <f>IF($E79="",-1,'HCAD Raw'!BQ79)</f>
        <v>8002</v>
      </c>
      <c r="BU79" t="str">
        <f>IF($E79="",-1,'HCAD Raw'!BR79)</f>
        <v>Land Neighborhood Section 2</v>
      </c>
      <c r="BV79">
        <f>IF($E79="",-1,'HCAD Raw'!BS79)</f>
        <v>64782</v>
      </c>
      <c r="BW79" t="str">
        <f>IF($E79="",-1,'HCAD Raw'!BT79)</f>
        <v>SF</v>
      </c>
      <c r="BX79" t="str">
        <f>IF($E79="",-1,'HCAD Raw'!BU79)</f>
        <v>1.0000</v>
      </c>
      <c r="BY79" t="str">
        <f>IF($E79="",-1,'HCAD Raw'!BV79)</f>
        <v>1.0000</v>
      </c>
      <c r="BZ79" t="str">
        <f>IF($E79="",-1,'HCAD Raw'!BW79)</f>
        <v>1.0000</v>
      </c>
      <c r="CA79" t="str">
        <f>IF($E79="",-1,'HCAD Raw'!BX79)</f>
        <v>1.0000</v>
      </c>
      <c r="CB79">
        <f>IF($E79="",-1,'HCAD Raw'!BY79)</f>
        <v>10</v>
      </c>
      <c r="CC79">
        <f>IF($E79="",-1,'HCAD Raw'!BZ79)</f>
        <v>10</v>
      </c>
      <c r="CD79">
        <f>IF($E79="",-1,'HCAD Raw'!CA79)</f>
        <v>647820</v>
      </c>
      <c r="CE79" t="str">
        <f t="shared" si="78"/>
        <v>04103000001204</v>
      </c>
      <c r="CF79">
        <f t="shared" si="79"/>
        <v>-1</v>
      </c>
    </row>
    <row r="80" spans="3:84" x14ac:dyDescent="0.25">
      <c r="C80">
        <f t="shared" si="76"/>
        <v>76</v>
      </c>
      <c r="D80" t="str">
        <f t="shared" si="77"/>
        <v>04103600000421</v>
      </c>
      <c r="E80" t="str">
        <f>IF('HCAD Raw'!C80="",-1,'HCAD Raw'!C80)</f>
        <v>0410360000042</v>
      </c>
      <c r="F80" s="15" t="str">
        <f>IF(E80=-1,"",CONCATENATE(MID('HCAD Raw'!D80,6,2),"/",MID('HCAD Raw'!D80,9,2),"/",LEFT('HCAD Raw'!D80,4)))</f>
        <v>09/15/2006</v>
      </c>
      <c r="G80" t="str">
        <f>IF($E80="",-1,'HCAD Raw'!E80)</f>
        <v>2135 SIX INVESTMENTS LTD</v>
      </c>
      <c r="H80" t="str">
        <f>IF($E80="",-1,'HCAD Raw'!F80)</f>
        <v>TENANT- TX HEALTH &amp; HUMAN SERVICES</v>
      </c>
      <c r="I80" t="str">
        <f>IF($E80="",-1,'HCAD Raw'!G80)</f>
        <v>Avi</v>
      </c>
      <c r="J80" t="str">
        <f>IF($E80="",-1,'HCAD Raw'!H80)</f>
        <v>2133 HIGHWAY 6 S</v>
      </c>
      <c r="K80" t="str">
        <f>IF($E80="",-1,'HCAD Raw'!I80)</f>
        <v>HOUSTON</v>
      </c>
      <c r="L80" t="str">
        <f>IF($E80="",-1,'HCAD Raw'!J80)</f>
        <v>77077</v>
      </c>
      <c r="M80">
        <f>IF($E80="",-1,'HCAD Raw'!K80)</f>
        <v>6150000</v>
      </c>
      <c r="N80">
        <f>IF($E80="",-1,'HCAD Raw'!L80)</f>
        <v>6245850</v>
      </c>
      <c r="O80">
        <f>IF($E80="",-1,'HCAD Raw'!M80)</f>
        <v>6000000</v>
      </c>
      <c r="P80">
        <f>IF($E80="",-1,'HCAD Raw'!N80)</f>
        <v>0</v>
      </c>
      <c r="Q80" t="e">
        <f>IF($E80="",-1,'HCAD Raw'!#REF!)</f>
        <v>#REF!</v>
      </c>
      <c r="R80" t="str">
        <f>IF($E80="",-1,'HCAD Raw'!O80)</f>
        <v>COMMERCIAL</v>
      </c>
      <c r="S80" t="str">
        <f>IF($E80="",-1,'HCAD Raw'!P80)</f>
        <v>1</v>
      </c>
      <c r="T80" t="str">
        <f>IF($E80="",-1,'HCAD Raw'!Q80)</f>
        <v>4961</v>
      </c>
      <c r="U80" t="str">
        <f>IF($E80="",-1,'HCAD Raw'!R80)</f>
        <v>9344</v>
      </c>
      <c r="V80" t="str">
        <f>IF($E80="",-1,'HCAD Raw'!S80)</f>
        <v>C</v>
      </c>
      <c r="W80" t="str">
        <f>IF($E80="",-1,'HCAD Raw'!T80)</f>
        <v>Masonry Bearing</v>
      </c>
      <c r="X80">
        <f>IF($E80="",-1,'HCAD Raw'!U80)</f>
        <v>1499391</v>
      </c>
      <c r="Y80">
        <f>IF($E80="",-1,'HCAD Raw'!V80)</f>
        <v>0</v>
      </c>
      <c r="Z80">
        <f>IF($E80="",-1,'HCAD Raw'!W80)</f>
        <v>3458803</v>
      </c>
      <c r="AA80">
        <f>IF($E80="",-1,'HCAD Raw'!X80)</f>
        <v>0</v>
      </c>
      <c r="AB80" t="str">
        <f>IF($E80="",-1,'HCAD Raw'!Y80)</f>
        <v>.566500</v>
      </c>
      <c r="AC80" t="str">
        <f>IF($E80="",-1,'HCAD Raw'!Z80)</f>
        <v>C</v>
      </c>
      <c r="AD80" t="str">
        <f>IF($E80="",-1,'HCAD Raw'!AA80)</f>
        <v>Average</v>
      </c>
      <c r="AE80" t="str">
        <f>IF($E80="",-1,'HCAD Raw'!AB80)</f>
        <v>1981</v>
      </c>
      <c r="AF80" t="str">
        <f>IF($E80="",-1,'HCAD Raw'!AC80)</f>
        <v>1981</v>
      </c>
      <c r="AG80" t="str">
        <f>IF($E80="",-1,'HCAD Raw'!AD80)</f>
        <v>0</v>
      </c>
      <c r="AH80">
        <f>IF($E80="",-1,'HCAD Raw'!AE80)</f>
        <v>0</v>
      </c>
      <c r="AI80">
        <f>IF($E80="",-1,'HCAD Raw'!AF80)</f>
        <v>0</v>
      </c>
      <c r="AJ80" t="str">
        <f>IF($E80="",-1,'HCAD Raw'!AG80)</f>
        <v>12/30/1899</v>
      </c>
      <c r="AK80">
        <f>IF($E80="",-1,'HCAD Raw'!AH80)</f>
        <v>0</v>
      </c>
      <c r="AL80">
        <f>IF($E80="",-1,'HCAD Raw'!AI80)</f>
        <v>36271</v>
      </c>
      <c r="AM80">
        <f>IF($E80="",-1,'HCAD Raw'!AJ80)</f>
        <v>39055</v>
      </c>
      <c r="AN80">
        <f>IF($E80="",-1,'HCAD Raw'!AK80)</f>
        <v>0</v>
      </c>
      <c r="AO80">
        <f>IF($E80="",-1,'HCAD Raw'!AL80)</f>
        <v>0</v>
      </c>
      <c r="AP80">
        <f>IF($E80="",-1,'HCAD Raw'!AM80)</f>
        <v>0</v>
      </c>
      <c r="AQ80">
        <f>IF($E80="",-1,'HCAD Raw'!AN80)</f>
        <v>36271</v>
      </c>
      <c r="AR80">
        <f>IF($E80="",-1,'HCAD Raw'!AO80)</f>
        <v>262</v>
      </c>
      <c r="AS80">
        <f>IF($E80="",-1,'HCAD Raw'!AP80)</f>
        <v>1</v>
      </c>
      <c r="AT80">
        <f>IF($E80="",-1,'HCAD Raw'!AQ80)</f>
        <v>0</v>
      </c>
      <c r="AU80">
        <f>IF($E80="",-1,'HCAD Raw'!AR80)</f>
        <v>0</v>
      </c>
      <c r="AV80">
        <f>IF($E80="",-1,'HCAD Raw'!AS80)</f>
        <v>0</v>
      </c>
      <c r="AW80">
        <f>IF($E80="",-1,'HCAD Raw'!AT80)</f>
        <v>0</v>
      </c>
      <c r="AX80">
        <f>IF($E80="",-1,'HCAD Raw'!AU80)</f>
        <v>0</v>
      </c>
      <c r="AY80">
        <f>IF($E80="",-1,'HCAD Raw'!AV80)</f>
        <v>0</v>
      </c>
      <c r="AZ80">
        <f>IF($E80="",-1,'HCAD Raw'!AW80)</f>
        <v>0</v>
      </c>
      <c r="BA80">
        <f>IF($E80="",-1,'HCAD Raw'!AX80)</f>
        <v>0</v>
      </c>
      <c r="BB80" t="str">
        <f>IF($E80="",-1,'HCAD Raw'!AY80)</f>
        <v>13</v>
      </c>
      <c r="BC80" t="str">
        <f>IF($E80="",-1,'HCAD Raw'!AZ80)</f>
        <v>TR 4C</v>
      </c>
      <c r="BD80" t="str">
        <f>IF($E80="",-1,'HCAD Raw'!BA80)</f>
        <v>ABST 80 J WHEATON</v>
      </c>
      <c r="BE80" t="str">
        <f>IF($E80="",-1,'HCAD Raw'!BB80)</f>
        <v>4013</v>
      </c>
      <c r="BF80" t="str">
        <f>IF($E80="",-1,'HCAD Raw'!BC80)</f>
        <v>Westheimer Dairy Ashford</v>
      </c>
      <c r="BG80" t="str">
        <f>IF($E80="",-1,'HCAD Raw'!BD80)</f>
        <v>103</v>
      </c>
      <c r="BH80" t="str">
        <f>IF($E80="",-1,'HCAD Raw'!BE80)</f>
        <v>1A Ashford/Briar Hills Areas</v>
      </c>
      <c r="BI80" t="str">
        <f>IF($E80="",-1,'HCAD Raw'!BF80)</f>
        <v>5911.00</v>
      </c>
      <c r="BJ80" t="str">
        <f>IF($E80="",-1,'HCAD Raw'!BG80)</f>
        <v>0</v>
      </c>
      <c r="BK80" t="str">
        <f>IF($E80="",-1,'HCAD Raw'!BH80)</f>
        <v>01</v>
      </c>
      <c r="BL80" t="str">
        <f>IF($E80="",-1,'HCAD Raw'!BI80)</f>
        <v>4756A</v>
      </c>
      <c r="BM80" t="str">
        <f>IF($E80="",-1,'HCAD Raw'!BJ80)</f>
        <v>488N</v>
      </c>
      <c r="BN80" t="str">
        <f>IF($E80="",-1,'HCAD Raw'!BK80)</f>
        <v>001 040 041 042 043 044 048 061</v>
      </c>
      <c r="BO80" t="str">
        <f>IF($E80="",-1,'HCAD Raw'!BL80)</f>
        <v>Real, Industrial</v>
      </c>
      <c r="BP80" t="str">
        <f>IF($E80="",-1,'HCAD Raw'!BM80)</f>
        <v>F2</v>
      </c>
      <c r="BQ80" t="str">
        <f>IF($E80="",-1,'HCAD Raw'!BN80)</f>
        <v>Real, Industrial</v>
      </c>
      <c r="BR80" t="str">
        <f>IF($E80="",-1,'HCAD Raw'!BO80)</f>
        <v>Industrial Misc.</v>
      </c>
      <c r="BS80" t="str">
        <f>IF($E80="",-1,'HCAD Raw'!BP80)</f>
        <v>Office Building</v>
      </c>
      <c r="BT80" t="str">
        <f>IF($E80="",-1,'HCAD Raw'!BQ80)</f>
        <v>8000</v>
      </c>
      <c r="BU80" t="str">
        <f>IF($E80="",-1,'HCAD Raw'!BR80)</f>
        <v>Land Neighborhood General Assignment</v>
      </c>
      <c r="BV80">
        <f>IF($E80="",-1,'HCAD Raw'!BS80)</f>
        <v>214375</v>
      </c>
      <c r="BW80" t="str">
        <f>IF($E80="",-1,'HCAD Raw'!BT80)</f>
        <v>SF</v>
      </c>
      <c r="BX80" t="str">
        <f>IF($E80="",-1,'HCAD Raw'!BU80)</f>
        <v>1.0000</v>
      </c>
      <c r="BY80" t="str">
        <f>IF($E80="",-1,'HCAD Raw'!BV80)</f>
        <v>1.0000</v>
      </c>
      <c r="BZ80" t="str">
        <f>IF($E80="",-1,'HCAD Raw'!BW80)</f>
        <v>.6500</v>
      </c>
      <c r="CA80" t="str">
        <f>IF($E80="",-1,'HCAD Raw'!BX80)</f>
        <v>.6500</v>
      </c>
      <c r="CB80">
        <f>IF($E80="",-1,'HCAD Raw'!BY80)</f>
        <v>8</v>
      </c>
      <c r="CC80">
        <f>IF($E80="",-1,'HCAD Raw'!BZ80)</f>
        <v>5</v>
      </c>
      <c r="CD80">
        <f>IF($E80="",-1,'HCAD Raw'!CA80)</f>
        <v>1114750</v>
      </c>
      <c r="CE80">
        <f t="shared" si="78"/>
        <v>-1</v>
      </c>
      <c r="CF80" t="str">
        <f t="shared" si="79"/>
        <v>04103600000421</v>
      </c>
    </row>
    <row r="81" spans="3:84" x14ac:dyDescent="0.25">
      <c r="C81">
        <f t="shared" si="76"/>
        <v>77</v>
      </c>
      <c r="D81" t="str">
        <f t="shared" si="77"/>
        <v>04103600000421</v>
      </c>
      <c r="E81" t="str">
        <f>IF('HCAD Raw'!C81="",-1,'HCAD Raw'!C81)</f>
        <v>0410360000042</v>
      </c>
      <c r="F81" s="15" t="str">
        <f>IF(E81=-1,"",CONCATENATE(MID('HCAD Raw'!D81,6,2),"/",MID('HCAD Raw'!D81,9,2),"/",LEFT('HCAD Raw'!D81,4)))</f>
        <v>09/15/2006</v>
      </c>
      <c r="G81" t="str">
        <f>IF($E81="",-1,'HCAD Raw'!E81)</f>
        <v>2135 SIX INVESTMENTS LTD</v>
      </c>
      <c r="H81" t="str">
        <f>IF($E81="",-1,'HCAD Raw'!F81)</f>
        <v>TENANT- TX HEALTH &amp; HUMAN SERVICES</v>
      </c>
      <c r="I81" t="str">
        <f>IF($E81="",-1,'HCAD Raw'!G81)</f>
        <v>Avi</v>
      </c>
      <c r="J81" t="str">
        <f>IF($E81="",-1,'HCAD Raw'!H81)</f>
        <v>2133 HIGHWAY 6 S</v>
      </c>
      <c r="K81" t="str">
        <f>IF($E81="",-1,'HCAD Raw'!I81)</f>
        <v>HOUSTON</v>
      </c>
      <c r="L81" t="str">
        <f>IF($E81="",-1,'HCAD Raw'!J81)</f>
        <v>77077</v>
      </c>
      <c r="M81">
        <f>IF($E81="",-1,'HCAD Raw'!K81)</f>
        <v>6150000</v>
      </c>
      <c r="N81">
        <f>IF($E81="",-1,'HCAD Raw'!L81)</f>
        <v>6245850</v>
      </c>
      <c r="O81">
        <f>IF($E81="",-1,'HCAD Raw'!M81)</f>
        <v>6000000</v>
      </c>
      <c r="P81">
        <f>IF($E81="",-1,'HCAD Raw'!N81)</f>
        <v>0</v>
      </c>
      <c r="Q81" t="e">
        <f>IF($E81="",-1,'HCAD Raw'!#REF!)</f>
        <v>#REF!</v>
      </c>
      <c r="R81" t="str">
        <f>IF($E81="",-1,'HCAD Raw'!O81)</f>
        <v>COMMERCIAL</v>
      </c>
      <c r="S81" t="str">
        <f>IF($E81="",-1,'HCAD Raw'!P81)</f>
        <v>1</v>
      </c>
      <c r="T81" t="str">
        <f>IF($E81="",-1,'HCAD Raw'!Q81)</f>
        <v>4961</v>
      </c>
      <c r="U81" t="str">
        <f>IF($E81="",-1,'HCAD Raw'!R81)</f>
        <v>9344</v>
      </c>
      <c r="V81" t="str">
        <f>IF($E81="",-1,'HCAD Raw'!S81)</f>
        <v>C</v>
      </c>
      <c r="W81" t="str">
        <f>IF($E81="",-1,'HCAD Raw'!T81)</f>
        <v>Masonry Bearing</v>
      </c>
      <c r="X81">
        <f>IF($E81="",-1,'HCAD Raw'!U81)</f>
        <v>1499391</v>
      </c>
      <c r="Y81">
        <f>IF($E81="",-1,'HCAD Raw'!V81)</f>
        <v>0</v>
      </c>
      <c r="Z81">
        <f>IF($E81="",-1,'HCAD Raw'!W81)</f>
        <v>3458803</v>
      </c>
      <c r="AA81">
        <f>IF($E81="",-1,'HCAD Raw'!X81)</f>
        <v>0</v>
      </c>
      <c r="AB81" t="str">
        <f>IF($E81="",-1,'HCAD Raw'!Y81)</f>
        <v>.566500</v>
      </c>
      <c r="AC81" t="str">
        <f>IF($E81="",-1,'HCAD Raw'!Z81)</f>
        <v>C</v>
      </c>
      <c r="AD81" t="str">
        <f>IF($E81="",-1,'HCAD Raw'!AA81)</f>
        <v>Average</v>
      </c>
      <c r="AE81" t="str">
        <f>IF($E81="",-1,'HCAD Raw'!AB81)</f>
        <v>1981</v>
      </c>
      <c r="AF81" t="str">
        <f>IF($E81="",-1,'HCAD Raw'!AC81)</f>
        <v>1981</v>
      </c>
      <c r="AG81" t="str">
        <f>IF($E81="",-1,'HCAD Raw'!AD81)</f>
        <v>0</v>
      </c>
      <c r="AH81">
        <f>IF($E81="",-1,'HCAD Raw'!AE81)</f>
        <v>0</v>
      </c>
      <c r="AI81">
        <f>IF($E81="",-1,'HCAD Raw'!AF81)</f>
        <v>0</v>
      </c>
      <c r="AJ81" t="str">
        <f>IF($E81="",-1,'HCAD Raw'!AG81)</f>
        <v>12/30/1899</v>
      </c>
      <c r="AK81">
        <f>IF($E81="",-1,'HCAD Raw'!AH81)</f>
        <v>0</v>
      </c>
      <c r="AL81">
        <f>IF($E81="",-1,'HCAD Raw'!AI81)</f>
        <v>36271</v>
      </c>
      <c r="AM81">
        <f>IF($E81="",-1,'HCAD Raw'!AJ81)</f>
        <v>39055</v>
      </c>
      <c r="AN81">
        <f>IF($E81="",-1,'HCAD Raw'!AK81)</f>
        <v>0</v>
      </c>
      <c r="AO81">
        <f>IF($E81="",-1,'HCAD Raw'!AL81)</f>
        <v>0</v>
      </c>
      <c r="AP81">
        <f>IF($E81="",-1,'HCAD Raw'!AM81)</f>
        <v>0</v>
      </c>
      <c r="AQ81">
        <f>IF($E81="",-1,'HCAD Raw'!AN81)</f>
        <v>36271</v>
      </c>
      <c r="AR81">
        <f>IF($E81="",-1,'HCAD Raw'!AO81)</f>
        <v>262</v>
      </c>
      <c r="AS81">
        <f>IF($E81="",-1,'HCAD Raw'!AP81)</f>
        <v>1</v>
      </c>
      <c r="AT81">
        <f>IF($E81="",-1,'HCAD Raw'!AQ81)</f>
        <v>0</v>
      </c>
      <c r="AU81">
        <f>IF($E81="",-1,'HCAD Raw'!AR81)</f>
        <v>0</v>
      </c>
      <c r="AV81">
        <f>IF($E81="",-1,'HCAD Raw'!AS81)</f>
        <v>0</v>
      </c>
      <c r="AW81">
        <f>IF($E81="",-1,'HCAD Raw'!AT81)</f>
        <v>0</v>
      </c>
      <c r="AX81">
        <f>IF($E81="",-1,'HCAD Raw'!AU81)</f>
        <v>0</v>
      </c>
      <c r="AY81">
        <f>IF($E81="",-1,'HCAD Raw'!AV81)</f>
        <v>0</v>
      </c>
      <c r="AZ81">
        <f>IF($E81="",-1,'HCAD Raw'!AW81)</f>
        <v>0</v>
      </c>
      <c r="BA81">
        <f>IF($E81="",-1,'HCAD Raw'!AX81)</f>
        <v>0</v>
      </c>
      <c r="BB81" t="str">
        <f>IF($E81="",-1,'HCAD Raw'!AY81)</f>
        <v>13</v>
      </c>
      <c r="BC81" t="str">
        <f>IF($E81="",-1,'HCAD Raw'!AZ81)</f>
        <v>TR 4C</v>
      </c>
      <c r="BD81" t="str">
        <f>IF($E81="",-1,'HCAD Raw'!BA81)</f>
        <v>ABST 80 J WHEATON</v>
      </c>
      <c r="BE81" t="str">
        <f>IF($E81="",-1,'HCAD Raw'!BB81)</f>
        <v>4013</v>
      </c>
      <c r="BF81" t="str">
        <f>IF($E81="",-1,'HCAD Raw'!BC81)</f>
        <v>Westheimer Dairy Ashford</v>
      </c>
      <c r="BG81" t="str">
        <f>IF($E81="",-1,'HCAD Raw'!BD81)</f>
        <v>103</v>
      </c>
      <c r="BH81" t="str">
        <f>IF($E81="",-1,'HCAD Raw'!BE81)</f>
        <v>1A Ashford/Briar Hills Areas</v>
      </c>
      <c r="BI81" t="str">
        <f>IF($E81="",-1,'HCAD Raw'!BF81)</f>
        <v>5911.00</v>
      </c>
      <c r="BJ81" t="str">
        <f>IF($E81="",-1,'HCAD Raw'!BG81)</f>
        <v>0</v>
      </c>
      <c r="BK81" t="str">
        <f>IF($E81="",-1,'HCAD Raw'!BH81)</f>
        <v>01</v>
      </c>
      <c r="BL81" t="str">
        <f>IF($E81="",-1,'HCAD Raw'!BI81)</f>
        <v>4756A</v>
      </c>
      <c r="BM81" t="str">
        <f>IF($E81="",-1,'HCAD Raw'!BJ81)</f>
        <v>488N</v>
      </c>
      <c r="BN81" t="str">
        <f>IF($E81="",-1,'HCAD Raw'!BK81)</f>
        <v>001 040 041 042 043 044 048 061</v>
      </c>
      <c r="BO81" t="str">
        <f>IF($E81="",-1,'HCAD Raw'!BL81)</f>
        <v>Real, Industrial</v>
      </c>
      <c r="BP81" t="str">
        <f>IF($E81="",-1,'HCAD Raw'!BM81)</f>
        <v>F2</v>
      </c>
      <c r="BQ81" t="str">
        <f>IF($E81="",-1,'HCAD Raw'!BN81)</f>
        <v>Real, Industrial</v>
      </c>
      <c r="BR81" t="str">
        <f>IF($E81="",-1,'HCAD Raw'!BO81)</f>
        <v>Industrial Misc.</v>
      </c>
      <c r="BS81" t="str">
        <f>IF($E81="",-1,'HCAD Raw'!BP81)</f>
        <v>Office Building</v>
      </c>
      <c r="BT81" t="str">
        <f>IF($E81="",-1,'HCAD Raw'!BQ81)</f>
        <v>8000</v>
      </c>
      <c r="BU81" t="str">
        <f>IF($E81="",-1,'HCAD Raw'!BR81)</f>
        <v>Land Neighborhood General Assignment</v>
      </c>
      <c r="BV81">
        <f>IF($E81="",-1,'HCAD Raw'!BS81)</f>
        <v>1148887</v>
      </c>
      <c r="BW81" t="str">
        <f>IF($E81="",-1,'HCAD Raw'!BT81)</f>
        <v>SF</v>
      </c>
      <c r="BX81" t="str">
        <f>IF($E81="",-1,'HCAD Raw'!BU81)</f>
        <v>1.0000</v>
      </c>
      <c r="BY81" t="str">
        <f>IF($E81="",-1,'HCAD Raw'!BV81)</f>
        <v>1.0000</v>
      </c>
      <c r="BZ81" t="str">
        <f>IF($E81="",-1,'HCAD Raw'!BW81)</f>
        <v>.6000</v>
      </c>
      <c r="CA81" t="str">
        <f>IF($E81="",-1,'HCAD Raw'!BX81)</f>
        <v>.6000</v>
      </c>
      <c r="CB81">
        <f>IF($E81="",-1,'HCAD Raw'!BY81)</f>
        <v>2</v>
      </c>
      <c r="CC81">
        <f>IF($E81="",-1,'HCAD Raw'!BZ81)</f>
        <v>2</v>
      </c>
      <c r="CD81">
        <f>IF($E81="",-1,'HCAD Raw'!CA81)</f>
        <v>1723331</v>
      </c>
      <c r="CE81">
        <f t="shared" si="78"/>
        <v>-1</v>
      </c>
      <c r="CF81" t="str">
        <f t="shared" si="79"/>
        <v>04103600000421</v>
      </c>
    </row>
    <row r="82" spans="3:84" x14ac:dyDescent="0.25">
      <c r="C82">
        <f t="shared" si="76"/>
        <v>78</v>
      </c>
      <c r="D82" t="str">
        <f t="shared" si="77"/>
        <v>04103600000422</v>
      </c>
      <c r="E82" t="str">
        <f>IF('HCAD Raw'!C82="",-1,'HCAD Raw'!C82)</f>
        <v>0410360000042</v>
      </c>
      <c r="F82" s="15" t="str">
        <f>IF(E82=-1,"",CONCATENATE(MID('HCAD Raw'!D82,6,2),"/",MID('HCAD Raw'!D82,9,2),"/",LEFT('HCAD Raw'!D82,4)))</f>
        <v>09/15/2006</v>
      </c>
      <c r="G82" t="str">
        <f>IF($E82="",-1,'HCAD Raw'!E82)</f>
        <v>2135 SIX INVESTMENTS LTD</v>
      </c>
      <c r="H82" t="str">
        <f>IF($E82="",-1,'HCAD Raw'!F82)</f>
        <v>TENANT- TX HEALTH &amp; HUMAN SERVICES</v>
      </c>
      <c r="I82" t="str">
        <f>IF($E82="",-1,'HCAD Raw'!G82)</f>
        <v>Avi</v>
      </c>
      <c r="J82" t="str">
        <f>IF($E82="",-1,'HCAD Raw'!H82)</f>
        <v>2133 HIGHWAY 6 S</v>
      </c>
      <c r="K82" t="str">
        <f>IF($E82="",-1,'HCAD Raw'!I82)</f>
        <v>HOUSTON</v>
      </c>
      <c r="L82" t="str">
        <f>IF($E82="",-1,'HCAD Raw'!J82)</f>
        <v>77077</v>
      </c>
      <c r="M82">
        <f>IF($E82="",-1,'HCAD Raw'!K82)</f>
        <v>6150000</v>
      </c>
      <c r="N82">
        <f>IF($E82="",-1,'HCAD Raw'!L82)</f>
        <v>6245850</v>
      </c>
      <c r="O82">
        <f>IF($E82="",-1,'HCAD Raw'!M82)</f>
        <v>6000000</v>
      </c>
      <c r="P82">
        <f>IF($E82="",-1,'HCAD Raw'!N82)</f>
        <v>0</v>
      </c>
      <c r="Q82" t="e">
        <f>IF($E82="",-1,'HCAD Raw'!#REF!)</f>
        <v>#REF!</v>
      </c>
      <c r="R82" t="str">
        <f>IF($E82="",-1,'HCAD Raw'!O82)</f>
        <v>COMMERCIAL</v>
      </c>
      <c r="S82" t="str">
        <f>IF($E82="",-1,'HCAD Raw'!P82)</f>
        <v>2</v>
      </c>
      <c r="T82" t="str">
        <f>IF($E82="",-1,'HCAD Raw'!Q82)</f>
        <v>4961</v>
      </c>
      <c r="U82" t="str">
        <f>IF($E82="",-1,'HCAD Raw'!R82)</f>
        <v>9406</v>
      </c>
      <c r="V82" t="str">
        <f>IF($E82="",-1,'HCAD Raw'!S82)</f>
        <v>S</v>
      </c>
      <c r="W82" t="str">
        <f>IF($E82="",-1,'HCAD Raw'!T82)</f>
        <v>Open Steel Skeleton</v>
      </c>
      <c r="X82">
        <f>IF($E82="",-1,'HCAD Raw'!U82)</f>
        <v>59592</v>
      </c>
      <c r="Y82">
        <f>IF($E82="",-1,'HCAD Raw'!V82)</f>
        <v>0</v>
      </c>
      <c r="Z82">
        <f>IF($E82="",-1,'HCAD Raw'!W82)</f>
        <v>112437</v>
      </c>
      <c r="AA82">
        <f>IF($E82="",-1,'HCAD Raw'!X82)</f>
        <v>0</v>
      </c>
      <c r="AB82" t="str">
        <f>IF($E82="",-1,'HCAD Raw'!Y82)</f>
        <v>.470000</v>
      </c>
      <c r="AC82" t="str">
        <f>IF($E82="",-1,'HCAD Raw'!Z82)</f>
        <v>C</v>
      </c>
      <c r="AD82" t="str">
        <f>IF($E82="",-1,'HCAD Raw'!AA82)</f>
        <v>Average</v>
      </c>
      <c r="AE82" t="str">
        <f>IF($E82="",-1,'HCAD Raw'!AB82)</f>
        <v>1979</v>
      </c>
      <c r="AF82" t="str">
        <f>IF($E82="",-1,'HCAD Raw'!AC82)</f>
        <v>1979</v>
      </c>
      <c r="AG82" t="str">
        <f>IF($E82="",-1,'HCAD Raw'!AD82)</f>
        <v>0</v>
      </c>
      <c r="AH82">
        <f>IF($E82="",-1,'HCAD Raw'!AE82)</f>
        <v>0</v>
      </c>
      <c r="AI82">
        <f>IF($E82="",-1,'HCAD Raw'!AF82)</f>
        <v>0</v>
      </c>
      <c r="AJ82" t="str">
        <f>IF($E82="",-1,'HCAD Raw'!AG82)</f>
        <v>12/30/1899</v>
      </c>
      <c r="AK82" t="str">
        <f>IF($E82="",-1,'HCAD Raw'!AH82)</f>
        <v>INDUCTION LAB (79)</v>
      </c>
      <c r="AL82">
        <f>IF($E82="",-1,'HCAD Raw'!AI82)</f>
        <v>2925</v>
      </c>
      <c r="AM82">
        <f>IF($E82="",-1,'HCAD Raw'!AJ82)</f>
        <v>2925</v>
      </c>
      <c r="AN82">
        <f>IF($E82="",-1,'HCAD Raw'!AK82)</f>
        <v>0</v>
      </c>
      <c r="AO82">
        <f>IF($E82="",-1,'HCAD Raw'!AL82)</f>
        <v>0</v>
      </c>
      <c r="AP82">
        <f>IF($E82="",-1,'HCAD Raw'!AM82)</f>
        <v>0</v>
      </c>
      <c r="AQ82">
        <f>IF($E82="",-1,'HCAD Raw'!AN82)</f>
        <v>2925</v>
      </c>
      <c r="AR82">
        <f>IF($E82="",-1,'HCAD Raw'!AO82)</f>
        <v>220</v>
      </c>
      <c r="AS82">
        <f>IF($E82="",-1,'HCAD Raw'!AP82)</f>
        <v>1</v>
      </c>
      <c r="AT82">
        <f>IF($E82="",-1,'HCAD Raw'!AQ82)</f>
        <v>0</v>
      </c>
      <c r="AU82">
        <f>IF($E82="",-1,'HCAD Raw'!AR82)</f>
        <v>0</v>
      </c>
      <c r="AV82">
        <f>IF($E82="",-1,'HCAD Raw'!AS82)</f>
        <v>0</v>
      </c>
      <c r="AW82">
        <f>IF($E82="",-1,'HCAD Raw'!AT82)</f>
        <v>0</v>
      </c>
      <c r="AX82">
        <f>IF($E82="",-1,'HCAD Raw'!AU82)</f>
        <v>0</v>
      </c>
      <c r="AY82">
        <f>IF($E82="",-1,'HCAD Raw'!AV82)</f>
        <v>0</v>
      </c>
      <c r="AZ82">
        <f>IF($E82="",-1,'HCAD Raw'!AW82)</f>
        <v>0</v>
      </c>
      <c r="BA82">
        <f>IF($E82="",-1,'HCAD Raw'!AX82)</f>
        <v>0</v>
      </c>
      <c r="BB82" t="str">
        <f>IF($E82="",-1,'HCAD Raw'!AY82)</f>
        <v>13</v>
      </c>
      <c r="BC82" t="str">
        <f>IF($E82="",-1,'HCAD Raw'!AZ82)</f>
        <v>TR 4C</v>
      </c>
      <c r="BD82" t="str">
        <f>IF($E82="",-1,'HCAD Raw'!BA82)</f>
        <v>ABST 80 J WHEATON</v>
      </c>
      <c r="BE82" t="str">
        <f>IF($E82="",-1,'HCAD Raw'!BB82)</f>
        <v>4013</v>
      </c>
      <c r="BF82" t="str">
        <f>IF($E82="",-1,'HCAD Raw'!BC82)</f>
        <v>Westheimer Dairy Ashford</v>
      </c>
      <c r="BG82" t="str">
        <f>IF($E82="",-1,'HCAD Raw'!BD82)</f>
        <v>103</v>
      </c>
      <c r="BH82" t="str">
        <f>IF($E82="",-1,'HCAD Raw'!BE82)</f>
        <v>1A Ashford/Briar Hills Areas</v>
      </c>
      <c r="BI82" t="str">
        <f>IF($E82="",-1,'HCAD Raw'!BF82)</f>
        <v>5911.00</v>
      </c>
      <c r="BJ82" t="str">
        <f>IF($E82="",-1,'HCAD Raw'!BG82)</f>
        <v>0</v>
      </c>
      <c r="BK82" t="str">
        <f>IF($E82="",-1,'HCAD Raw'!BH82)</f>
        <v>01</v>
      </c>
      <c r="BL82" t="str">
        <f>IF($E82="",-1,'HCAD Raw'!BI82)</f>
        <v>4756A</v>
      </c>
      <c r="BM82" t="str">
        <f>IF($E82="",-1,'HCAD Raw'!BJ82)</f>
        <v>488N</v>
      </c>
      <c r="BN82" t="str">
        <f>IF($E82="",-1,'HCAD Raw'!BK82)</f>
        <v>001 040 041 042 043 044 048 061</v>
      </c>
      <c r="BO82" t="str">
        <f>IF($E82="",-1,'HCAD Raw'!BL82)</f>
        <v>Real, Industrial</v>
      </c>
      <c r="BP82" t="str">
        <f>IF($E82="",-1,'HCAD Raw'!BM82)</f>
        <v>F2</v>
      </c>
      <c r="BQ82" t="str">
        <f>IF($E82="",-1,'HCAD Raw'!BN82)</f>
        <v>Real, Industrial</v>
      </c>
      <c r="BR82" t="str">
        <f>IF($E82="",-1,'HCAD Raw'!BO82)</f>
        <v>Industrial Misc.</v>
      </c>
      <c r="BS82" t="str">
        <f>IF($E82="",-1,'HCAD Raw'!BP82)</f>
        <v>Industrial Warehouse</v>
      </c>
      <c r="BT82" t="str">
        <f>IF($E82="",-1,'HCAD Raw'!BQ82)</f>
        <v>8000</v>
      </c>
      <c r="BU82" t="str">
        <f>IF($E82="",-1,'HCAD Raw'!BR82)</f>
        <v>Land Neighborhood General Assignment</v>
      </c>
      <c r="BV82">
        <f>IF($E82="",-1,'HCAD Raw'!BS82)</f>
        <v>214375</v>
      </c>
      <c r="BW82" t="str">
        <f>IF($E82="",-1,'HCAD Raw'!BT82)</f>
        <v>SF</v>
      </c>
      <c r="BX82" t="str">
        <f>IF($E82="",-1,'HCAD Raw'!BU82)</f>
        <v>1.0000</v>
      </c>
      <c r="BY82" t="str">
        <f>IF($E82="",-1,'HCAD Raw'!BV82)</f>
        <v>1.0000</v>
      </c>
      <c r="BZ82" t="str">
        <f>IF($E82="",-1,'HCAD Raw'!BW82)</f>
        <v>.6500</v>
      </c>
      <c r="CA82" t="str">
        <f>IF($E82="",-1,'HCAD Raw'!BX82)</f>
        <v>.6500</v>
      </c>
      <c r="CB82">
        <f>IF($E82="",-1,'HCAD Raw'!BY82)</f>
        <v>8</v>
      </c>
      <c r="CC82">
        <f>IF($E82="",-1,'HCAD Raw'!BZ82)</f>
        <v>5</v>
      </c>
      <c r="CD82">
        <f>IF($E82="",-1,'HCAD Raw'!CA82)</f>
        <v>1114750</v>
      </c>
      <c r="CE82">
        <f t="shared" si="78"/>
        <v>-1</v>
      </c>
      <c r="CF82" t="str">
        <f t="shared" si="79"/>
        <v>04103600000422</v>
      </c>
    </row>
    <row r="83" spans="3:84" x14ac:dyDescent="0.25">
      <c r="C83">
        <f t="shared" si="76"/>
        <v>79</v>
      </c>
      <c r="D83" t="str">
        <f t="shared" si="77"/>
        <v>04103600000422</v>
      </c>
      <c r="E83" t="str">
        <f>IF('HCAD Raw'!C83="",-1,'HCAD Raw'!C83)</f>
        <v>0410360000042</v>
      </c>
      <c r="F83" s="15" t="str">
        <f>IF(E83=-1,"",CONCATENATE(MID('HCAD Raw'!D83,6,2),"/",MID('HCAD Raw'!D83,9,2),"/",LEFT('HCAD Raw'!D83,4)))</f>
        <v>09/15/2006</v>
      </c>
      <c r="G83" t="str">
        <f>IF($E83="",-1,'HCAD Raw'!E83)</f>
        <v>2135 SIX INVESTMENTS LTD</v>
      </c>
      <c r="H83" t="str">
        <f>IF($E83="",-1,'HCAD Raw'!F83)</f>
        <v>TENANT- TX HEALTH &amp; HUMAN SERVICES</v>
      </c>
      <c r="I83" t="str">
        <f>IF($E83="",-1,'HCAD Raw'!G83)</f>
        <v>Avi</v>
      </c>
      <c r="J83" t="str">
        <f>IF($E83="",-1,'HCAD Raw'!H83)</f>
        <v>2133 HIGHWAY 6 S</v>
      </c>
      <c r="K83" t="str">
        <f>IF($E83="",-1,'HCAD Raw'!I83)</f>
        <v>HOUSTON</v>
      </c>
      <c r="L83" t="str">
        <f>IF($E83="",-1,'HCAD Raw'!J83)</f>
        <v>77077</v>
      </c>
      <c r="M83">
        <f>IF($E83="",-1,'HCAD Raw'!K83)</f>
        <v>6150000</v>
      </c>
      <c r="N83">
        <f>IF($E83="",-1,'HCAD Raw'!L83)</f>
        <v>6245850</v>
      </c>
      <c r="O83">
        <f>IF($E83="",-1,'HCAD Raw'!M83)</f>
        <v>6000000</v>
      </c>
      <c r="P83">
        <f>IF($E83="",-1,'HCAD Raw'!N83)</f>
        <v>0</v>
      </c>
      <c r="Q83" t="e">
        <f>IF($E83="",-1,'HCAD Raw'!#REF!)</f>
        <v>#REF!</v>
      </c>
      <c r="R83" t="str">
        <f>IF($E83="",-1,'HCAD Raw'!O83)</f>
        <v>COMMERCIAL</v>
      </c>
      <c r="S83" t="str">
        <f>IF($E83="",-1,'HCAD Raw'!P83)</f>
        <v>2</v>
      </c>
      <c r="T83" t="str">
        <f>IF($E83="",-1,'HCAD Raw'!Q83)</f>
        <v>4961</v>
      </c>
      <c r="U83" t="str">
        <f>IF($E83="",-1,'HCAD Raw'!R83)</f>
        <v>9406</v>
      </c>
      <c r="V83" t="str">
        <f>IF($E83="",-1,'HCAD Raw'!S83)</f>
        <v>S</v>
      </c>
      <c r="W83" t="str">
        <f>IF($E83="",-1,'HCAD Raw'!T83)</f>
        <v>Open Steel Skeleton</v>
      </c>
      <c r="X83">
        <f>IF($E83="",-1,'HCAD Raw'!U83)</f>
        <v>59592</v>
      </c>
      <c r="Y83">
        <f>IF($E83="",-1,'HCAD Raw'!V83)</f>
        <v>0</v>
      </c>
      <c r="Z83">
        <f>IF($E83="",-1,'HCAD Raw'!W83)</f>
        <v>112437</v>
      </c>
      <c r="AA83">
        <f>IF($E83="",-1,'HCAD Raw'!X83)</f>
        <v>0</v>
      </c>
      <c r="AB83" t="str">
        <f>IF($E83="",-1,'HCAD Raw'!Y83)</f>
        <v>.470000</v>
      </c>
      <c r="AC83" t="str">
        <f>IF($E83="",-1,'HCAD Raw'!Z83)</f>
        <v>C</v>
      </c>
      <c r="AD83" t="str">
        <f>IF($E83="",-1,'HCAD Raw'!AA83)</f>
        <v>Average</v>
      </c>
      <c r="AE83" t="str">
        <f>IF($E83="",-1,'HCAD Raw'!AB83)</f>
        <v>1979</v>
      </c>
      <c r="AF83" t="str">
        <f>IF($E83="",-1,'HCAD Raw'!AC83)</f>
        <v>1979</v>
      </c>
      <c r="AG83" t="str">
        <f>IF($E83="",-1,'HCAD Raw'!AD83)</f>
        <v>0</v>
      </c>
      <c r="AH83">
        <f>IF($E83="",-1,'HCAD Raw'!AE83)</f>
        <v>0</v>
      </c>
      <c r="AI83">
        <f>IF($E83="",-1,'HCAD Raw'!AF83)</f>
        <v>0</v>
      </c>
      <c r="AJ83" t="str">
        <f>IF($E83="",-1,'HCAD Raw'!AG83)</f>
        <v>12/30/1899</v>
      </c>
      <c r="AK83" t="str">
        <f>IF($E83="",-1,'HCAD Raw'!AH83)</f>
        <v>INDUCTION LAB (79)</v>
      </c>
      <c r="AL83">
        <f>IF($E83="",-1,'HCAD Raw'!AI83)</f>
        <v>2925</v>
      </c>
      <c r="AM83">
        <f>IF($E83="",-1,'HCAD Raw'!AJ83)</f>
        <v>2925</v>
      </c>
      <c r="AN83">
        <f>IF($E83="",-1,'HCAD Raw'!AK83)</f>
        <v>0</v>
      </c>
      <c r="AO83">
        <f>IF($E83="",-1,'HCAD Raw'!AL83)</f>
        <v>0</v>
      </c>
      <c r="AP83">
        <f>IF($E83="",-1,'HCAD Raw'!AM83)</f>
        <v>0</v>
      </c>
      <c r="AQ83">
        <f>IF($E83="",-1,'HCAD Raw'!AN83)</f>
        <v>2925</v>
      </c>
      <c r="AR83">
        <f>IF($E83="",-1,'HCAD Raw'!AO83)</f>
        <v>220</v>
      </c>
      <c r="AS83">
        <f>IF($E83="",-1,'HCAD Raw'!AP83)</f>
        <v>1</v>
      </c>
      <c r="AT83">
        <f>IF($E83="",-1,'HCAD Raw'!AQ83)</f>
        <v>0</v>
      </c>
      <c r="AU83">
        <f>IF($E83="",-1,'HCAD Raw'!AR83)</f>
        <v>0</v>
      </c>
      <c r="AV83">
        <f>IF($E83="",-1,'HCAD Raw'!AS83)</f>
        <v>0</v>
      </c>
      <c r="AW83">
        <f>IF($E83="",-1,'HCAD Raw'!AT83)</f>
        <v>0</v>
      </c>
      <c r="AX83">
        <f>IF($E83="",-1,'HCAD Raw'!AU83)</f>
        <v>0</v>
      </c>
      <c r="AY83">
        <f>IF($E83="",-1,'HCAD Raw'!AV83)</f>
        <v>0</v>
      </c>
      <c r="AZ83">
        <f>IF($E83="",-1,'HCAD Raw'!AW83)</f>
        <v>0</v>
      </c>
      <c r="BA83">
        <f>IF($E83="",-1,'HCAD Raw'!AX83)</f>
        <v>0</v>
      </c>
      <c r="BB83" t="str">
        <f>IF($E83="",-1,'HCAD Raw'!AY83)</f>
        <v>13</v>
      </c>
      <c r="BC83" t="str">
        <f>IF($E83="",-1,'HCAD Raw'!AZ83)</f>
        <v>TR 4C</v>
      </c>
      <c r="BD83" t="str">
        <f>IF($E83="",-1,'HCAD Raw'!BA83)</f>
        <v>ABST 80 J WHEATON</v>
      </c>
      <c r="BE83" t="str">
        <f>IF($E83="",-1,'HCAD Raw'!BB83)</f>
        <v>4013</v>
      </c>
      <c r="BF83" t="str">
        <f>IF($E83="",-1,'HCAD Raw'!BC83)</f>
        <v>Westheimer Dairy Ashford</v>
      </c>
      <c r="BG83" t="str">
        <f>IF($E83="",-1,'HCAD Raw'!BD83)</f>
        <v>103</v>
      </c>
      <c r="BH83" t="str">
        <f>IF($E83="",-1,'HCAD Raw'!BE83)</f>
        <v>1A Ashford/Briar Hills Areas</v>
      </c>
      <c r="BI83" t="str">
        <f>IF($E83="",-1,'HCAD Raw'!BF83)</f>
        <v>5911.00</v>
      </c>
      <c r="BJ83" t="str">
        <f>IF($E83="",-1,'HCAD Raw'!BG83)</f>
        <v>0</v>
      </c>
      <c r="BK83" t="str">
        <f>IF($E83="",-1,'HCAD Raw'!BH83)</f>
        <v>01</v>
      </c>
      <c r="BL83" t="str">
        <f>IF($E83="",-1,'HCAD Raw'!BI83)</f>
        <v>4756A</v>
      </c>
      <c r="BM83" t="str">
        <f>IF($E83="",-1,'HCAD Raw'!BJ83)</f>
        <v>488N</v>
      </c>
      <c r="BN83" t="str">
        <f>IF($E83="",-1,'HCAD Raw'!BK83)</f>
        <v>001 040 041 042 043 044 048 061</v>
      </c>
      <c r="BO83" t="str">
        <f>IF($E83="",-1,'HCAD Raw'!BL83)</f>
        <v>Real, Industrial</v>
      </c>
      <c r="BP83" t="str">
        <f>IF($E83="",-1,'HCAD Raw'!BM83)</f>
        <v>F2</v>
      </c>
      <c r="BQ83" t="str">
        <f>IF($E83="",-1,'HCAD Raw'!BN83)</f>
        <v>Real, Industrial</v>
      </c>
      <c r="BR83" t="str">
        <f>IF($E83="",-1,'HCAD Raw'!BO83)</f>
        <v>Industrial Misc.</v>
      </c>
      <c r="BS83" t="str">
        <f>IF($E83="",-1,'HCAD Raw'!BP83)</f>
        <v>Industrial Warehouse</v>
      </c>
      <c r="BT83" t="str">
        <f>IF($E83="",-1,'HCAD Raw'!BQ83)</f>
        <v>8000</v>
      </c>
      <c r="BU83" t="str">
        <f>IF($E83="",-1,'HCAD Raw'!BR83)</f>
        <v>Land Neighborhood General Assignment</v>
      </c>
      <c r="BV83">
        <f>IF($E83="",-1,'HCAD Raw'!BS83)</f>
        <v>1148887</v>
      </c>
      <c r="BW83" t="str">
        <f>IF($E83="",-1,'HCAD Raw'!BT83)</f>
        <v>SF</v>
      </c>
      <c r="BX83" t="str">
        <f>IF($E83="",-1,'HCAD Raw'!BU83)</f>
        <v>1.0000</v>
      </c>
      <c r="BY83" t="str">
        <f>IF($E83="",-1,'HCAD Raw'!BV83)</f>
        <v>1.0000</v>
      </c>
      <c r="BZ83" t="str">
        <f>IF($E83="",-1,'HCAD Raw'!BW83)</f>
        <v>.6000</v>
      </c>
      <c r="CA83" t="str">
        <f>IF($E83="",-1,'HCAD Raw'!BX83)</f>
        <v>.6000</v>
      </c>
      <c r="CB83">
        <f>IF($E83="",-1,'HCAD Raw'!BY83)</f>
        <v>2</v>
      </c>
      <c r="CC83">
        <f>IF($E83="",-1,'HCAD Raw'!BZ83)</f>
        <v>2</v>
      </c>
      <c r="CD83">
        <f>IF($E83="",-1,'HCAD Raw'!CA83)</f>
        <v>1723331</v>
      </c>
      <c r="CE83">
        <f t="shared" si="78"/>
        <v>-1</v>
      </c>
      <c r="CF83" t="str">
        <f t="shared" si="79"/>
        <v>04103600000422</v>
      </c>
    </row>
    <row r="84" spans="3:84" x14ac:dyDescent="0.25">
      <c r="C84">
        <f t="shared" si="76"/>
        <v>80</v>
      </c>
      <c r="D84" t="str">
        <f t="shared" si="77"/>
        <v>04103600000423</v>
      </c>
      <c r="E84" t="str">
        <f>IF('HCAD Raw'!C84="",-1,'HCAD Raw'!C84)</f>
        <v>0410360000042</v>
      </c>
      <c r="F84" s="15" t="str">
        <f>IF(E84=-1,"",CONCATENATE(MID('HCAD Raw'!D84,6,2),"/",MID('HCAD Raw'!D84,9,2),"/",LEFT('HCAD Raw'!D84,4)))</f>
        <v>09/15/2006</v>
      </c>
      <c r="G84" t="str">
        <f>IF($E84="",-1,'HCAD Raw'!E84)</f>
        <v>2135 SIX INVESTMENTS LTD</v>
      </c>
      <c r="H84" t="str">
        <f>IF($E84="",-1,'HCAD Raw'!F84)</f>
        <v>TENANT- TX HEALTH &amp; HUMAN SERVICES</v>
      </c>
      <c r="I84" t="str">
        <f>IF($E84="",-1,'HCAD Raw'!G84)</f>
        <v>Avi</v>
      </c>
      <c r="J84" t="str">
        <f>IF($E84="",-1,'HCAD Raw'!H84)</f>
        <v>2133 HIGHWAY 6 S</v>
      </c>
      <c r="K84" t="str">
        <f>IF($E84="",-1,'HCAD Raw'!I84)</f>
        <v>HOUSTON</v>
      </c>
      <c r="L84" t="str">
        <f>IF($E84="",-1,'HCAD Raw'!J84)</f>
        <v>77077</v>
      </c>
      <c r="M84">
        <f>IF($E84="",-1,'HCAD Raw'!K84)</f>
        <v>6150000</v>
      </c>
      <c r="N84">
        <f>IF($E84="",-1,'HCAD Raw'!L84)</f>
        <v>6245850</v>
      </c>
      <c r="O84">
        <f>IF($E84="",-1,'HCAD Raw'!M84)</f>
        <v>6000000</v>
      </c>
      <c r="P84">
        <f>IF($E84="",-1,'HCAD Raw'!N84)</f>
        <v>0</v>
      </c>
      <c r="Q84" t="e">
        <f>IF($E84="",-1,'HCAD Raw'!#REF!)</f>
        <v>#REF!</v>
      </c>
      <c r="R84" t="str">
        <f>IF($E84="",-1,'HCAD Raw'!O84)</f>
        <v>COMMERCIAL</v>
      </c>
      <c r="S84" t="str">
        <f>IF($E84="",-1,'HCAD Raw'!P84)</f>
        <v>3</v>
      </c>
      <c r="T84" t="str">
        <f>IF($E84="",-1,'HCAD Raw'!Q84)</f>
        <v>4961</v>
      </c>
      <c r="U84" t="str">
        <f>IF($E84="",-1,'HCAD Raw'!R84)</f>
        <v>9406</v>
      </c>
      <c r="V84" t="str">
        <f>IF($E84="",-1,'HCAD Raw'!S84)</f>
        <v>S</v>
      </c>
      <c r="W84" t="str">
        <f>IF($E84="",-1,'HCAD Raw'!T84)</f>
        <v>Open Steel Skeleton</v>
      </c>
      <c r="X84">
        <f>IF($E84="",-1,'HCAD Raw'!U84)</f>
        <v>64089</v>
      </c>
      <c r="Y84">
        <f>IF($E84="",-1,'HCAD Raw'!V84)</f>
        <v>0</v>
      </c>
      <c r="Z84">
        <f>IF($E84="",-1,'HCAD Raw'!W84)</f>
        <v>112437</v>
      </c>
      <c r="AA84">
        <f>IF($E84="",-1,'HCAD Raw'!X84)</f>
        <v>0</v>
      </c>
      <c r="AB84" t="str">
        <f>IF($E84="",-1,'HCAD Raw'!Y84)</f>
        <v>.430000</v>
      </c>
      <c r="AC84" t="str">
        <f>IF($E84="",-1,'HCAD Raw'!Z84)</f>
        <v>C</v>
      </c>
      <c r="AD84" t="str">
        <f>IF($E84="",-1,'HCAD Raw'!AA84)</f>
        <v>Average</v>
      </c>
      <c r="AE84" t="str">
        <f>IF($E84="",-1,'HCAD Raw'!AB84)</f>
        <v>1985</v>
      </c>
      <c r="AF84" t="str">
        <f>IF($E84="",-1,'HCAD Raw'!AC84)</f>
        <v>1985</v>
      </c>
      <c r="AG84" t="str">
        <f>IF($E84="",-1,'HCAD Raw'!AD84)</f>
        <v>0</v>
      </c>
      <c r="AH84">
        <f>IF($E84="",-1,'HCAD Raw'!AE84)</f>
        <v>0</v>
      </c>
      <c r="AI84">
        <f>IF($E84="",-1,'HCAD Raw'!AF84)</f>
        <v>0</v>
      </c>
      <c r="AJ84" t="str">
        <f>IF($E84="",-1,'HCAD Raw'!AG84)</f>
        <v>12/30/1899</v>
      </c>
      <c r="AK84" t="str">
        <f>IF($E84="",-1,'HCAD Raw'!AH84)</f>
        <v>INDUCTION LAB (85)</v>
      </c>
      <c r="AL84">
        <f>IF($E84="",-1,'HCAD Raw'!AI84)</f>
        <v>2925</v>
      </c>
      <c r="AM84">
        <f>IF($E84="",-1,'HCAD Raw'!AJ84)</f>
        <v>2925</v>
      </c>
      <c r="AN84">
        <f>IF($E84="",-1,'HCAD Raw'!AK84)</f>
        <v>0</v>
      </c>
      <c r="AO84">
        <f>IF($E84="",-1,'HCAD Raw'!AL84)</f>
        <v>0</v>
      </c>
      <c r="AP84">
        <f>IF($E84="",-1,'HCAD Raw'!AM84)</f>
        <v>0</v>
      </c>
      <c r="AQ84">
        <f>IF($E84="",-1,'HCAD Raw'!AN84)</f>
        <v>2925</v>
      </c>
      <c r="AR84">
        <f>IF($E84="",-1,'HCAD Raw'!AO84)</f>
        <v>220</v>
      </c>
      <c r="AS84">
        <f>IF($E84="",-1,'HCAD Raw'!AP84)</f>
        <v>1</v>
      </c>
      <c r="AT84">
        <f>IF($E84="",-1,'HCAD Raw'!AQ84)</f>
        <v>0</v>
      </c>
      <c r="AU84">
        <f>IF($E84="",-1,'HCAD Raw'!AR84)</f>
        <v>0</v>
      </c>
      <c r="AV84">
        <f>IF($E84="",-1,'HCAD Raw'!AS84)</f>
        <v>0</v>
      </c>
      <c r="AW84">
        <f>IF($E84="",-1,'HCAD Raw'!AT84)</f>
        <v>0</v>
      </c>
      <c r="AX84">
        <f>IF($E84="",-1,'HCAD Raw'!AU84)</f>
        <v>0</v>
      </c>
      <c r="AY84">
        <f>IF($E84="",-1,'HCAD Raw'!AV84)</f>
        <v>0</v>
      </c>
      <c r="AZ84">
        <f>IF($E84="",-1,'HCAD Raw'!AW84)</f>
        <v>0</v>
      </c>
      <c r="BA84">
        <f>IF($E84="",-1,'HCAD Raw'!AX84)</f>
        <v>0</v>
      </c>
      <c r="BB84" t="str">
        <f>IF($E84="",-1,'HCAD Raw'!AY84)</f>
        <v>13</v>
      </c>
      <c r="BC84" t="str">
        <f>IF($E84="",-1,'HCAD Raw'!AZ84)</f>
        <v>TR 4C</v>
      </c>
      <c r="BD84" t="str">
        <f>IF($E84="",-1,'HCAD Raw'!BA84)</f>
        <v>ABST 80 J WHEATON</v>
      </c>
      <c r="BE84" t="str">
        <f>IF($E84="",-1,'HCAD Raw'!BB84)</f>
        <v>4013</v>
      </c>
      <c r="BF84" t="str">
        <f>IF($E84="",-1,'HCAD Raw'!BC84)</f>
        <v>Westheimer Dairy Ashford</v>
      </c>
      <c r="BG84" t="str">
        <f>IF($E84="",-1,'HCAD Raw'!BD84)</f>
        <v>103</v>
      </c>
      <c r="BH84" t="str">
        <f>IF($E84="",-1,'HCAD Raw'!BE84)</f>
        <v>1A Ashford/Briar Hills Areas</v>
      </c>
      <c r="BI84" t="str">
        <f>IF($E84="",-1,'HCAD Raw'!BF84)</f>
        <v>5911.00</v>
      </c>
      <c r="BJ84" t="str">
        <f>IF($E84="",-1,'HCAD Raw'!BG84)</f>
        <v>0</v>
      </c>
      <c r="BK84" t="str">
        <f>IF($E84="",-1,'HCAD Raw'!BH84)</f>
        <v>01</v>
      </c>
      <c r="BL84" t="str">
        <f>IF($E84="",-1,'HCAD Raw'!BI84)</f>
        <v>4756A</v>
      </c>
      <c r="BM84" t="str">
        <f>IF($E84="",-1,'HCAD Raw'!BJ84)</f>
        <v>488N</v>
      </c>
      <c r="BN84" t="str">
        <f>IF($E84="",-1,'HCAD Raw'!BK84)</f>
        <v>001 040 041 042 043 044 048 061</v>
      </c>
      <c r="BO84" t="str">
        <f>IF($E84="",-1,'HCAD Raw'!BL84)</f>
        <v>Real, Industrial</v>
      </c>
      <c r="BP84" t="str">
        <f>IF($E84="",-1,'HCAD Raw'!BM84)</f>
        <v>F2</v>
      </c>
      <c r="BQ84" t="str">
        <f>IF($E84="",-1,'HCAD Raw'!BN84)</f>
        <v>Real, Industrial</v>
      </c>
      <c r="BR84" t="str">
        <f>IF($E84="",-1,'HCAD Raw'!BO84)</f>
        <v>Industrial Misc.</v>
      </c>
      <c r="BS84" t="str">
        <f>IF($E84="",-1,'HCAD Raw'!BP84)</f>
        <v>Industrial Warehouse</v>
      </c>
      <c r="BT84" t="str">
        <f>IF($E84="",-1,'HCAD Raw'!BQ84)</f>
        <v>8000</v>
      </c>
      <c r="BU84" t="str">
        <f>IF($E84="",-1,'HCAD Raw'!BR84)</f>
        <v>Land Neighborhood General Assignment</v>
      </c>
      <c r="BV84">
        <f>IF($E84="",-1,'HCAD Raw'!BS84)</f>
        <v>1148887</v>
      </c>
      <c r="BW84" t="str">
        <f>IF($E84="",-1,'HCAD Raw'!BT84)</f>
        <v>SF</v>
      </c>
      <c r="BX84" t="str">
        <f>IF($E84="",-1,'HCAD Raw'!BU84)</f>
        <v>1.0000</v>
      </c>
      <c r="BY84" t="str">
        <f>IF($E84="",-1,'HCAD Raw'!BV84)</f>
        <v>1.0000</v>
      </c>
      <c r="BZ84" t="str">
        <f>IF($E84="",-1,'HCAD Raw'!BW84)</f>
        <v>.6000</v>
      </c>
      <c r="CA84" t="str">
        <f>IF($E84="",-1,'HCAD Raw'!BX84)</f>
        <v>.6000</v>
      </c>
      <c r="CB84">
        <f>IF($E84="",-1,'HCAD Raw'!BY84)</f>
        <v>2</v>
      </c>
      <c r="CC84">
        <f>IF($E84="",-1,'HCAD Raw'!BZ84)</f>
        <v>2</v>
      </c>
      <c r="CD84">
        <f>IF($E84="",-1,'HCAD Raw'!CA84)</f>
        <v>1723331</v>
      </c>
      <c r="CE84">
        <f t="shared" si="78"/>
        <v>-1</v>
      </c>
      <c r="CF84" t="str">
        <f t="shared" si="79"/>
        <v>04103600000423</v>
      </c>
    </row>
    <row r="85" spans="3:84" x14ac:dyDescent="0.25">
      <c r="C85">
        <f t="shared" si="76"/>
        <v>81</v>
      </c>
      <c r="D85" t="str">
        <f t="shared" si="77"/>
        <v>04103600000423</v>
      </c>
      <c r="E85" t="str">
        <f>IF('HCAD Raw'!C85="",-1,'HCAD Raw'!C85)</f>
        <v>0410360000042</v>
      </c>
      <c r="F85" s="15" t="str">
        <f>IF(E85=-1,"",CONCATENATE(MID('HCAD Raw'!D85,6,2),"/",MID('HCAD Raw'!D85,9,2),"/",LEFT('HCAD Raw'!D85,4)))</f>
        <v>09/15/2006</v>
      </c>
      <c r="G85" t="str">
        <f>IF($E85="",-1,'HCAD Raw'!E85)</f>
        <v>2135 SIX INVESTMENTS LTD</v>
      </c>
      <c r="H85" t="str">
        <f>IF($E85="",-1,'HCAD Raw'!F85)</f>
        <v>TENANT- TX HEALTH &amp; HUMAN SERVICES</v>
      </c>
      <c r="I85" t="str">
        <f>IF($E85="",-1,'HCAD Raw'!G85)</f>
        <v>Avi</v>
      </c>
      <c r="J85" t="str">
        <f>IF($E85="",-1,'HCAD Raw'!H85)</f>
        <v>2133 HIGHWAY 6 S</v>
      </c>
      <c r="K85" t="str">
        <f>IF($E85="",-1,'HCAD Raw'!I85)</f>
        <v>HOUSTON</v>
      </c>
      <c r="L85" t="str">
        <f>IF($E85="",-1,'HCAD Raw'!J85)</f>
        <v>77077</v>
      </c>
      <c r="M85">
        <f>IF($E85="",-1,'HCAD Raw'!K85)</f>
        <v>6150000</v>
      </c>
      <c r="N85">
        <f>IF($E85="",-1,'HCAD Raw'!L85)</f>
        <v>6245850</v>
      </c>
      <c r="O85">
        <f>IF($E85="",-1,'HCAD Raw'!M85)</f>
        <v>6000000</v>
      </c>
      <c r="P85">
        <f>IF($E85="",-1,'HCAD Raw'!N85)</f>
        <v>0</v>
      </c>
      <c r="Q85" t="e">
        <f>IF($E85="",-1,'HCAD Raw'!#REF!)</f>
        <v>#REF!</v>
      </c>
      <c r="R85" t="str">
        <f>IF($E85="",-1,'HCAD Raw'!O85)</f>
        <v>COMMERCIAL</v>
      </c>
      <c r="S85" t="str">
        <f>IF($E85="",-1,'HCAD Raw'!P85)</f>
        <v>3</v>
      </c>
      <c r="T85" t="str">
        <f>IF($E85="",-1,'HCAD Raw'!Q85)</f>
        <v>4961</v>
      </c>
      <c r="U85" t="str">
        <f>IF($E85="",-1,'HCAD Raw'!R85)</f>
        <v>9406</v>
      </c>
      <c r="V85" t="str">
        <f>IF($E85="",-1,'HCAD Raw'!S85)</f>
        <v>S</v>
      </c>
      <c r="W85" t="str">
        <f>IF($E85="",-1,'HCAD Raw'!T85)</f>
        <v>Open Steel Skeleton</v>
      </c>
      <c r="X85">
        <f>IF($E85="",-1,'HCAD Raw'!U85)</f>
        <v>64089</v>
      </c>
      <c r="Y85">
        <f>IF($E85="",-1,'HCAD Raw'!V85)</f>
        <v>0</v>
      </c>
      <c r="Z85">
        <f>IF($E85="",-1,'HCAD Raw'!W85)</f>
        <v>112437</v>
      </c>
      <c r="AA85">
        <f>IF($E85="",-1,'HCAD Raw'!X85)</f>
        <v>0</v>
      </c>
      <c r="AB85" t="str">
        <f>IF($E85="",-1,'HCAD Raw'!Y85)</f>
        <v>.430000</v>
      </c>
      <c r="AC85" t="str">
        <f>IF($E85="",-1,'HCAD Raw'!Z85)</f>
        <v>C</v>
      </c>
      <c r="AD85" t="str">
        <f>IF($E85="",-1,'HCAD Raw'!AA85)</f>
        <v>Average</v>
      </c>
      <c r="AE85" t="str">
        <f>IF($E85="",-1,'HCAD Raw'!AB85)</f>
        <v>1985</v>
      </c>
      <c r="AF85" t="str">
        <f>IF($E85="",-1,'HCAD Raw'!AC85)</f>
        <v>1985</v>
      </c>
      <c r="AG85" t="str">
        <f>IF($E85="",-1,'HCAD Raw'!AD85)</f>
        <v>0</v>
      </c>
      <c r="AH85">
        <f>IF($E85="",-1,'HCAD Raw'!AE85)</f>
        <v>0</v>
      </c>
      <c r="AI85">
        <f>IF($E85="",-1,'HCAD Raw'!AF85)</f>
        <v>0</v>
      </c>
      <c r="AJ85" t="str">
        <f>IF($E85="",-1,'HCAD Raw'!AG85)</f>
        <v>12/30/1899</v>
      </c>
      <c r="AK85" t="str">
        <f>IF($E85="",-1,'HCAD Raw'!AH85)</f>
        <v>INDUCTION LAB (85)</v>
      </c>
      <c r="AL85">
        <f>IF($E85="",-1,'HCAD Raw'!AI85)</f>
        <v>2925</v>
      </c>
      <c r="AM85">
        <f>IF($E85="",-1,'HCAD Raw'!AJ85)</f>
        <v>2925</v>
      </c>
      <c r="AN85">
        <f>IF($E85="",-1,'HCAD Raw'!AK85)</f>
        <v>0</v>
      </c>
      <c r="AO85">
        <f>IF($E85="",-1,'HCAD Raw'!AL85)</f>
        <v>0</v>
      </c>
      <c r="AP85">
        <f>IF($E85="",-1,'HCAD Raw'!AM85)</f>
        <v>0</v>
      </c>
      <c r="AQ85">
        <f>IF($E85="",-1,'HCAD Raw'!AN85)</f>
        <v>2925</v>
      </c>
      <c r="AR85">
        <f>IF($E85="",-1,'HCAD Raw'!AO85)</f>
        <v>220</v>
      </c>
      <c r="AS85">
        <f>IF($E85="",-1,'HCAD Raw'!AP85)</f>
        <v>1</v>
      </c>
      <c r="AT85">
        <f>IF($E85="",-1,'HCAD Raw'!AQ85)</f>
        <v>0</v>
      </c>
      <c r="AU85">
        <f>IF($E85="",-1,'HCAD Raw'!AR85)</f>
        <v>0</v>
      </c>
      <c r="AV85">
        <f>IF($E85="",-1,'HCAD Raw'!AS85)</f>
        <v>0</v>
      </c>
      <c r="AW85">
        <f>IF($E85="",-1,'HCAD Raw'!AT85)</f>
        <v>0</v>
      </c>
      <c r="AX85">
        <f>IF($E85="",-1,'HCAD Raw'!AU85)</f>
        <v>0</v>
      </c>
      <c r="AY85">
        <f>IF($E85="",-1,'HCAD Raw'!AV85)</f>
        <v>0</v>
      </c>
      <c r="AZ85">
        <f>IF($E85="",-1,'HCAD Raw'!AW85)</f>
        <v>0</v>
      </c>
      <c r="BA85">
        <f>IF($E85="",-1,'HCAD Raw'!AX85)</f>
        <v>0</v>
      </c>
      <c r="BB85" t="str">
        <f>IF($E85="",-1,'HCAD Raw'!AY85)</f>
        <v>13</v>
      </c>
      <c r="BC85" t="str">
        <f>IF($E85="",-1,'HCAD Raw'!AZ85)</f>
        <v>TR 4C</v>
      </c>
      <c r="BD85" t="str">
        <f>IF($E85="",-1,'HCAD Raw'!BA85)</f>
        <v>ABST 80 J WHEATON</v>
      </c>
      <c r="BE85" t="str">
        <f>IF($E85="",-1,'HCAD Raw'!BB85)</f>
        <v>4013</v>
      </c>
      <c r="BF85" t="str">
        <f>IF($E85="",-1,'HCAD Raw'!BC85)</f>
        <v>Westheimer Dairy Ashford</v>
      </c>
      <c r="BG85" t="str">
        <f>IF($E85="",-1,'HCAD Raw'!BD85)</f>
        <v>103</v>
      </c>
      <c r="BH85" t="str">
        <f>IF($E85="",-1,'HCAD Raw'!BE85)</f>
        <v>1A Ashford/Briar Hills Areas</v>
      </c>
      <c r="BI85" t="str">
        <f>IF($E85="",-1,'HCAD Raw'!BF85)</f>
        <v>5911.00</v>
      </c>
      <c r="BJ85" t="str">
        <f>IF($E85="",-1,'HCAD Raw'!BG85)</f>
        <v>0</v>
      </c>
      <c r="BK85" t="str">
        <f>IF($E85="",-1,'HCAD Raw'!BH85)</f>
        <v>01</v>
      </c>
      <c r="BL85" t="str">
        <f>IF($E85="",-1,'HCAD Raw'!BI85)</f>
        <v>4756A</v>
      </c>
      <c r="BM85" t="str">
        <f>IF($E85="",-1,'HCAD Raw'!BJ85)</f>
        <v>488N</v>
      </c>
      <c r="BN85" t="str">
        <f>IF($E85="",-1,'HCAD Raw'!BK85)</f>
        <v>001 040 041 042 043 044 048 061</v>
      </c>
      <c r="BO85" t="str">
        <f>IF($E85="",-1,'HCAD Raw'!BL85)</f>
        <v>Real, Industrial</v>
      </c>
      <c r="BP85" t="str">
        <f>IF($E85="",-1,'HCAD Raw'!BM85)</f>
        <v>F2</v>
      </c>
      <c r="BQ85" t="str">
        <f>IF($E85="",-1,'HCAD Raw'!BN85)</f>
        <v>Real, Industrial</v>
      </c>
      <c r="BR85" t="str">
        <f>IF($E85="",-1,'HCAD Raw'!BO85)</f>
        <v>Industrial Misc.</v>
      </c>
      <c r="BS85" t="str">
        <f>IF($E85="",-1,'HCAD Raw'!BP85)</f>
        <v>Industrial Warehouse</v>
      </c>
      <c r="BT85" t="str">
        <f>IF($E85="",-1,'HCAD Raw'!BQ85)</f>
        <v>8000</v>
      </c>
      <c r="BU85" t="str">
        <f>IF($E85="",-1,'HCAD Raw'!BR85)</f>
        <v>Land Neighborhood General Assignment</v>
      </c>
      <c r="BV85">
        <f>IF($E85="",-1,'HCAD Raw'!BS85)</f>
        <v>214375</v>
      </c>
      <c r="BW85" t="str">
        <f>IF($E85="",-1,'HCAD Raw'!BT85)</f>
        <v>SF</v>
      </c>
      <c r="BX85" t="str">
        <f>IF($E85="",-1,'HCAD Raw'!BU85)</f>
        <v>1.0000</v>
      </c>
      <c r="BY85" t="str">
        <f>IF($E85="",-1,'HCAD Raw'!BV85)</f>
        <v>1.0000</v>
      </c>
      <c r="BZ85" t="str">
        <f>IF($E85="",-1,'HCAD Raw'!BW85)</f>
        <v>.6500</v>
      </c>
      <c r="CA85" t="str">
        <f>IF($E85="",-1,'HCAD Raw'!BX85)</f>
        <v>.6500</v>
      </c>
      <c r="CB85">
        <f>IF($E85="",-1,'HCAD Raw'!BY85)</f>
        <v>8</v>
      </c>
      <c r="CC85">
        <f>IF($E85="",-1,'HCAD Raw'!BZ85)</f>
        <v>5</v>
      </c>
      <c r="CD85">
        <f>IF($E85="",-1,'HCAD Raw'!CA85)</f>
        <v>1114750</v>
      </c>
      <c r="CE85">
        <f t="shared" si="78"/>
        <v>-1</v>
      </c>
      <c r="CF85" t="str">
        <f t="shared" si="79"/>
        <v>04103600000423</v>
      </c>
    </row>
    <row r="86" spans="3:84" x14ac:dyDescent="0.25">
      <c r="C86">
        <f t="shared" si="76"/>
        <v>82</v>
      </c>
      <c r="D86" t="str">
        <f t="shared" si="77"/>
        <v>04103600000426</v>
      </c>
      <c r="E86" t="str">
        <f>IF('HCAD Raw'!C86="",-1,'HCAD Raw'!C86)</f>
        <v>0410360000042</v>
      </c>
      <c r="F86" s="15" t="str">
        <f>IF(E86=-1,"",CONCATENATE(MID('HCAD Raw'!D86,6,2),"/",MID('HCAD Raw'!D86,9,2),"/",LEFT('HCAD Raw'!D86,4)))</f>
        <v>09/15/2006</v>
      </c>
      <c r="G86" t="str">
        <f>IF($E86="",-1,'HCAD Raw'!E86)</f>
        <v>2135 SIX INVESTMENTS LTD</v>
      </c>
      <c r="H86" t="str">
        <f>IF($E86="",-1,'HCAD Raw'!F86)</f>
        <v>TENANT- TX HEALTH &amp; HUMAN SERVICES</v>
      </c>
      <c r="I86" t="str">
        <f>IF($E86="",-1,'HCAD Raw'!G86)</f>
        <v>Avi</v>
      </c>
      <c r="J86" t="str">
        <f>IF($E86="",-1,'HCAD Raw'!H86)</f>
        <v>2133 HIGHWAY 6 S</v>
      </c>
      <c r="K86" t="str">
        <f>IF($E86="",-1,'HCAD Raw'!I86)</f>
        <v>HOUSTON</v>
      </c>
      <c r="L86" t="str">
        <f>IF($E86="",-1,'HCAD Raw'!J86)</f>
        <v>77077</v>
      </c>
      <c r="M86">
        <f>IF($E86="",-1,'HCAD Raw'!K86)</f>
        <v>6150000</v>
      </c>
      <c r="N86">
        <f>IF($E86="",-1,'HCAD Raw'!L86)</f>
        <v>6245850</v>
      </c>
      <c r="O86">
        <f>IF($E86="",-1,'HCAD Raw'!M86)</f>
        <v>6000000</v>
      </c>
      <c r="P86">
        <f>IF($E86="",-1,'HCAD Raw'!N86)</f>
        <v>0</v>
      </c>
      <c r="Q86" t="e">
        <f>IF($E86="",-1,'HCAD Raw'!#REF!)</f>
        <v>#REF!</v>
      </c>
      <c r="R86" t="str">
        <f>IF($E86="",-1,'HCAD Raw'!O86)</f>
        <v>COMMERCIAL</v>
      </c>
      <c r="S86" t="str">
        <f>IF($E86="",-1,'HCAD Raw'!P86)</f>
        <v>6</v>
      </c>
      <c r="T86" t="str">
        <f>IF($E86="",-1,'HCAD Raw'!Q86)</f>
        <v>4961</v>
      </c>
      <c r="U86" t="str">
        <f>IF($E86="",-1,'HCAD Raw'!R86)</f>
        <v>9494</v>
      </c>
      <c r="V86" t="str">
        <f>IF($E86="",-1,'HCAD Raw'!S86)</f>
        <v>S</v>
      </c>
      <c r="W86" t="str">
        <f>IF($E86="",-1,'HCAD Raw'!T86)</f>
        <v>Open Steel Skeleton</v>
      </c>
      <c r="X86">
        <f>IF($E86="",-1,'HCAD Raw'!U86)</f>
        <v>474365</v>
      </c>
      <c r="Y86">
        <f>IF($E86="",-1,'HCAD Raw'!V86)</f>
        <v>0</v>
      </c>
      <c r="Z86">
        <f>IF($E86="",-1,'HCAD Raw'!W86)</f>
        <v>677664</v>
      </c>
      <c r="AA86">
        <f>IF($E86="",-1,'HCAD Raw'!X86)</f>
        <v>0</v>
      </c>
      <c r="AB86" t="str">
        <f>IF($E86="",-1,'HCAD Raw'!Y86)</f>
        <v>.300000</v>
      </c>
      <c r="AC86" t="str">
        <f>IF($E86="",-1,'HCAD Raw'!Z86)</f>
        <v>C</v>
      </c>
      <c r="AD86" t="str">
        <f>IF($E86="",-1,'HCAD Raw'!AA86)</f>
        <v>Average</v>
      </c>
      <c r="AE86" t="str">
        <f>IF($E86="",-1,'HCAD Raw'!AB86)</f>
        <v>2000</v>
      </c>
      <c r="AF86" t="str">
        <f>IF($E86="",-1,'HCAD Raw'!AC86)</f>
        <v>2000</v>
      </c>
      <c r="AG86" t="str">
        <f>IF($E86="",-1,'HCAD Raw'!AD86)</f>
        <v>0</v>
      </c>
      <c r="AH86">
        <f>IF($E86="",-1,'HCAD Raw'!AE86)</f>
        <v>0</v>
      </c>
      <c r="AI86">
        <f>IF($E86="",-1,'HCAD Raw'!AF86)</f>
        <v>0</v>
      </c>
      <c r="AJ86" t="str">
        <f>IF($E86="",-1,'HCAD Raw'!AG86)</f>
        <v>12/30/1899</v>
      </c>
      <c r="AK86" t="str">
        <f>IF($E86="",-1,'HCAD Raw'!AH86)</f>
        <v>R&amp;D LAB</v>
      </c>
      <c r="AL86">
        <f>IF($E86="",-1,'HCAD Raw'!AI86)</f>
        <v>15600</v>
      </c>
      <c r="AM86">
        <f>IF($E86="",-1,'HCAD Raw'!AJ86)</f>
        <v>16250</v>
      </c>
      <c r="AN86">
        <f>IF($E86="",-1,'HCAD Raw'!AK86)</f>
        <v>0</v>
      </c>
      <c r="AO86">
        <f>IF($E86="",-1,'HCAD Raw'!AL86)</f>
        <v>0</v>
      </c>
      <c r="AP86">
        <f>IF($E86="",-1,'HCAD Raw'!AM86)</f>
        <v>0</v>
      </c>
      <c r="AQ86">
        <f>IF($E86="",-1,'HCAD Raw'!AN86)</f>
        <v>15600</v>
      </c>
      <c r="AR86">
        <f>IF($E86="",-1,'HCAD Raw'!AO86)</f>
        <v>500</v>
      </c>
      <c r="AS86">
        <f>IF($E86="",-1,'HCAD Raw'!AP86)</f>
        <v>1</v>
      </c>
      <c r="AT86">
        <f>IF($E86="",-1,'HCAD Raw'!AQ86)</f>
        <v>0</v>
      </c>
      <c r="AU86">
        <f>IF($E86="",-1,'HCAD Raw'!AR86)</f>
        <v>0</v>
      </c>
      <c r="AV86">
        <f>IF($E86="",-1,'HCAD Raw'!AS86)</f>
        <v>0</v>
      </c>
      <c r="AW86">
        <f>IF($E86="",-1,'HCAD Raw'!AT86)</f>
        <v>0</v>
      </c>
      <c r="AX86">
        <f>IF($E86="",-1,'HCAD Raw'!AU86)</f>
        <v>0</v>
      </c>
      <c r="AY86">
        <f>IF($E86="",-1,'HCAD Raw'!AV86)</f>
        <v>0</v>
      </c>
      <c r="AZ86">
        <f>IF($E86="",-1,'HCAD Raw'!AW86)</f>
        <v>0</v>
      </c>
      <c r="BA86">
        <f>IF($E86="",-1,'HCAD Raw'!AX86)</f>
        <v>0</v>
      </c>
      <c r="BB86" t="str">
        <f>IF($E86="",-1,'HCAD Raw'!AY86)</f>
        <v>13</v>
      </c>
      <c r="BC86" t="str">
        <f>IF($E86="",-1,'HCAD Raw'!AZ86)</f>
        <v>TR 4C</v>
      </c>
      <c r="BD86" t="str">
        <f>IF($E86="",-1,'HCAD Raw'!BA86)</f>
        <v>ABST 80 J WHEATON</v>
      </c>
      <c r="BE86" t="str">
        <f>IF($E86="",-1,'HCAD Raw'!BB86)</f>
        <v>4013</v>
      </c>
      <c r="BF86" t="str">
        <f>IF($E86="",-1,'HCAD Raw'!BC86)</f>
        <v>Westheimer Dairy Ashford</v>
      </c>
      <c r="BG86" t="str">
        <f>IF($E86="",-1,'HCAD Raw'!BD86)</f>
        <v>103</v>
      </c>
      <c r="BH86" t="str">
        <f>IF($E86="",-1,'HCAD Raw'!BE86)</f>
        <v>1A Ashford/Briar Hills Areas</v>
      </c>
      <c r="BI86" t="str">
        <f>IF($E86="",-1,'HCAD Raw'!BF86)</f>
        <v>5911.00</v>
      </c>
      <c r="BJ86" t="str">
        <f>IF($E86="",-1,'HCAD Raw'!BG86)</f>
        <v>0</v>
      </c>
      <c r="BK86" t="str">
        <f>IF($E86="",-1,'HCAD Raw'!BH86)</f>
        <v>01</v>
      </c>
      <c r="BL86" t="str">
        <f>IF($E86="",-1,'HCAD Raw'!BI86)</f>
        <v>4756A</v>
      </c>
      <c r="BM86" t="str">
        <f>IF($E86="",-1,'HCAD Raw'!BJ86)</f>
        <v>488N</v>
      </c>
      <c r="BN86" t="str">
        <f>IF($E86="",-1,'HCAD Raw'!BK86)</f>
        <v>001 040 041 042 043 044 048 061</v>
      </c>
      <c r="BO86" t="str">
        <f>IF($E86="",-1,'HCAD Raw'!BL86)</f>
        <v>Real, Industrial</v>
      </c>
      <c r="BP86" t="str">
        <f>IF($E86="",-1,'HCAD Raw'!BM86)</f>
        <v>F2</v>
      </c>
      <c r="BQ86" t="str">
        <f>IF($E86="",-1,'HCAD Raw'!BN86)</f>
        <v>Real, Industrial</v>
      </c>
      <c r="BR86" t="str">
        <f>IF($E86="",-1,'HCAD Raw'!BO86)</f>
        <v>Industrial Misc.</v>
      </c>
      <c r="BS86" t="str">
        <f>IF($E86="",-1,'HCAD Raw'!BP86)</f>
        <v>Industrial, Light Mftg.</v>
      </c>
      <c r="BT86" t="str">
        <f>IF($E86="",-1,'HCAD Raw'!BQ86)</f>
        <v>8000</v>
      </c>
      <c r="BU86" t="str">
        <f>IF($E86="",-1,'HCAD Raw'!BR86)</f>
        <v>Land Neighborhood General Assignment</v>
      </c>
      <c r="BV86">
        <f>IF($E86="",-1,'HCAD Raw'!BS86)</f>
        <v>1148887</v>
      </c>
      <c r="BW86" t="str">
        <f>IF($E86="",-1,'HCAD Raw'!BT86)</f>
        <v>SF</v>
      </c>
      <c r="BX86" t="str">
        <f>IF($E86="",-1,'HCAD Raw'!BU86)</f>
        <v>1.0000</v>
      </c>
      <c r="BY86" t="str">
        <f>IF($E86="",-1,'HCAD Raw'!BV86)</f>
        <v>1.0000</v>
      </c>
      <c r="BZ86" t="str">
        <f>IF($E86="",-1,'HCAD Raw'!BW86)</f>
        <v>.6000</v>
      </c>
      <c r="CA86" t="str">
        <f>IF($E86="",-1,'HCAD Raw'!BX86)</f>
        <v>.6000</v>
      </c>
      <c r="CB86">
        <f>IF($E86="",-1,'HCAD Raw'!BY86)</f>
        <v>2</v>
      </c>
      <c r="CC86">
        <f>IF($E86="",-1,'HCAD Raw'!BZ86)</f>
        <v>2</v>
      </c>
      <c r="CD86">
        <f>IF($E86="",-1,'HCAD Raw'!CA86)</f>
        <v>1723331</v>
      </c>
      <c r="CE86">
        <f t="shared" si="78"/>
        <v>-1</v>
      </c>
      <c r="CF86" t="str">
        <f t="shared" si="79"/>
        <v>04103600000426</v>
      </c>
    </row>
    <row r="87" spans="3:84" x14ac:dyDescent="0.25">
      <c r="C87">
        <f t="shared" si="76"/>
        <v>83</v>
      </c>
      <c r="D87" t="str">
        <f t="shared" si="77"/>
        <v>04103600000426</v>
      </c>
      <c r="E87" t="str">
        <f>IF('HCAD Raw'!C87="",-1,'HCAD Raw'!C87)</f>
        <v>0410360000042</v>
      </c>
      <c r="F87" s="15" t="str">
        <f>IF(E87=-1,"",CONCATENATE(MID('HCAD Raw'!D87,6,2),"/",MID('HCAD Raw'!D87,9,2),"/",LEFT('HCAD Raw'!D87,4)))</f>
        <v>09/15/2006</v>
      </c>
      <c r="G87" t="str">
        <f>IF($E87="",-1,'HCAD Raw'!E87)</f>
        <v>2135 SIX INVESTMENTS LTD</v>
      </c>
      <c r="H87" t="str">
        <f>IF($E87="",-1,'HCAD Raw'!F87)</f>
        <v>TENANT- TX HEALTH &amp; HUMAN SERVICES</v>
      </c>
      <c r="I87" t="str">
        <f>IF($E87="",-1,'HCAD Raw'!G87)</f>
        <v>Avi</v>
      </c>
      <c r="J87" t="str">
        <f>IF($E87="",-1,'HCAD Raw'!H87)</f>
        <v>2133 HIGHWAY 6 S</v>
      </c>
      <c r="K87" t="str">
        <f>IF($E87="",-1,'HCAD Raw'!I87)</f>
        <v>HOUSTON</v>
      </c>
      <c r="L87" t="str">
        <f>IF($E87="",-1,'HCAD Raw'!J87)</f>
        <v>77077</v>
      </c>
      <c r="M87">
        <f>IF($E87="",-1,'HCAD Raw'!K87)</f>
        <v>6150000</v>
      </c>
      <c r="N87">
        <f>IF($E87="",-1,'HCAD Raw'!L87)</f>
        <v>6245850</v>
      </c>
      <c r="O87">
        <f>IF($E87="",-1,'HCAD Raw'!M87)</f>
        <v>6000000</v>
      </c>
      <c r="P87">
        <f>IF($E87="",-1,'HCAD Raw'!N87)</f>
        <v>0</v>
      </c>
      <c r="Q87" t="e">
        <f>IF($E87="",-1,'HCAD Raw'!#REF!)</f>
        <v>#REF!</v>
      </c>
      <c r="R87" t="str">
        <f>IF($E87="",-1,'HCAD Raw'!O87)</f>
        <v>COMMERCIAL</v>
      </c>
      <c r="S87" t="str">
        <f>IF($E87="",-1,'HCAD Raw'!P87)</f>
        <v>6</v>
      </c>
      <c r="T87" t="str">
        <f>IF($E87="",-1,'HCAD Raw'!Q87)</f>
        <v>4961</v>
      </c>
      <c r="U87" t="str">
        <f>IF($E87="",-1,'HCAD Raw'!R87)</f>
        <v>9494</v>
      </c>
      <c r="V87" t="str">
        <f>IF($E87="",-1,'HCAD Raw'!S87)</f>
        <v>S</v>
      </c>
      <c r="W87" t="str">
        <f>IF($E87="",-1,'HCAD Raw'!T87)</f>
        <v>Open Steel Skeleton</v>
      </c>
      <c r="X87">
        <f>IF($E87="",-1,'HCAD Raw'!U87)</f>
        <v>474365</v>
      </c>
      <c r="Y87">
        <f>IF($E87="",-1,'HCAD Raw'!V87)</f>
        <v>0</v>
      </c>
      <c r="Z87">
        <f>IF($E87="",-1,'HCAD Raw'!W87)</f>
        <v>677664</v>
      </c>
      <c r="AA87">
        <f>IF($E87="",-1,'HCAD Raw'!X87)</f>
        <v>0</v>
      </c>
      <c r="AB87" t="str">
        <f>IF($E87="",-1,'HCAD Raw'!Y87)</f>
        <v>.300000</v>
      </c>
      <c r="AC87" t="str">
        <f>IF($E87="",-1,'HCAD Raw'!Z87)</f>
        <v>C</v>
      </c>
      <c r="AD87" t="str">
        <f>IF($E87="",-1,'HCAD Raw'!AA87)</f>
        <v>Average</v>
      </c>
      <c r="AE87" t="str">
        <f>IF($E87="",-1,'HCAD Raw'!AB87)</f>
        <v>2000</v>
      </c>
      <c r="AF87" t="str">
        <f>IF($E87="",-1,'HCAD Raw'!AC87)</f>
        <v>2000</v>
      </c>
      <c r="AG87" t="str">
        <f>IF($E87="",-1,'HCAD Raw'!AD87)</f>
        <v>0</v>
      </c>
      <c r="AH87">
        <f>IF($E87="",-1,'HCAD Raw'!AE87)</f>
        <v>0</v>
      </c>
      <c r="AI87">
        <f>IF($E87="",-1,'HCAD Raw'!AF87)</f>
        <v>0</v>
      </c>
      <c r="AJ87" t="str">
        <f>IF($E87="",-1,'HCAD Raw'!AG87)</f>
        <v>12/30/1899</v>
      </c>
      <c r="AK87" t="str">
        <f>IF($E87="",-1,'HCAD Raw'!AH87)</f>
        <v>R&amp;D LAB</v>
      </c>
      <c r="AL87">
        <f>IF($E87="",-1,'HCAD Raw'!AI87)</f>
        <v>15600</v>
      </c>
      <c r="AM87">
        <f>IF($E87="",-1,'HCAD Raw'!AJ87)</f>
        <v>16250</v>
      </c>
      <c r="AN87">
        <f>IF($E87="",-1,'HCAD Raw'!AK87)</f>
        <v>0</v>
      </c>
      <c r="AO87">
        <f>IF($E87="",-1,'HCAD Raw'!AL87)</f>
        <v>0</v>
      </c>
      <c r="AP87">
        <f>IF($E87="",-1,'HCAD Raw'!AM87)</f>
        <v>0</v>
      </c>
      <c r="AQ87">
        <f>IF($E87="",-1,'HCAD Raw'!AN87)</f>
        <v>15600</v>
      </c>
      <c r="AR87">
        <f>IF($E87="",-1,'HCAD Raw'!AO87)</f>
        <v>500</v>
      </c>
      <c r="AS87">
        <f>IF($E87="",-1,'HCAD Raw'!AP87)</f>
        <v>1</v>
      </c>
      <c r="AT87">
        <f>IF($E87="",-1,'HCAD Raw'!AQ87)</f>
        <v>0</v>
      </c>
      <c r="AU87">
        <f>IF($E87="",-1,'HCAD Raw'!AR87)</f>
        <v>0</v>
      </c>
      <c r="AV87">
        <f>IF($E87="",-1,'HCAD Raw'!AS87)</f>
        <v>0</v>
      </c>
      <c r="AW87">
        <f>IF($E87="",-1,'HCAD Raw'!AT87)</f>
        <v>0</v>
      </c>
      <c r="AX87">
        <f>IF($E87="",-1,'HCAD Raw'!AU87)</f>
        <v>0</v>
      </c>
      <c r="AY87">
        <f>IF($E87="",-1,'HCAD Raw'!AV87)</f>
        <v>0</v>
      </c>
      <c r="AZ87">
        <f>IF($E87="",-1,'HCAD Raw'!AW87)</f>
        <v>0</v>
      </c>
      <c r="BA87">
        <f>IF($E87="",-1,'HCAD Raw'!AX87)</f>
        <v>0</v>
      </c>
      <c r="BB87" t="str">
        <f>IF($E87="",-1,'HCAD Raw'!AY87)</f>
        <v>13</v>
      </c>
      <c r="BC87" t="str">
        <f>IF($E87="",-1,'HCAD Raw'!AZ87)</f>
        <v>TR 4C</v>
      </c>
      <c r="BD87" t="str">
        <f>IF($E87="",-1,'HCAD Raw'!BA87)</f>
        <v>ABST 80 J WHEATON</v>
      </c>
      <c r="BE87" t="str">
        <f>IF($E87="",-1,'HCAD Raw'!BB87)</f>
        <v>4013</v>
      </c>
      <c r="BF87" t="str">
        <f>IF($E87="",-1,'HCAD Raw'!BC87)</f>
        <v>Westheimer Dairy Ashford</v>
      </c>
      <c r="BG87" t="str">
        <f>IF($E87="",-1,'HCAD Raw'!BD87)</f>
        <v>103</v>
      </c>
      <c r="BH87" t="str">
        <f>IF($E87="",-1,'HCAD Raw'!BE87)</f>
        <v>1A Ashford/Briar Hills Areas</v>
      </c>
      <c r="BI87" t="str">
        <f>IF($E87="",-1,'HCAD Raw'!BF87)</f>
        <v>5911.00</v>
      </c>
      <c r="BJ87" t="str">
        <f>IF($E87="",-1,'HCAD Raw'!BG87)</f>
        <v>0</v>
      </c>
      <c r="BK87" t="str">
        <f>IF($E87="",-1,'HCAD Raw'!BH87)</f>
        <v>01</v>
      </c>
      <c r="BL87" t="str">
        <f>IF($E87="",-1,'HCAD Raw'!BI87)</f>
        <v>4756A</v>
      </c>
      <c r="BM87" t="str">
        <f>IF($E87="",-1,'HCAD Raw'!BJ87)</f>
        <v>488N</v>
      </c>
      <c r="BN87" t="str">
        <f>IF($E87="",-1,'HCAD Raw'!BK87)</f>
        <v>001 040 041 042 043 044 048 061</v>
      </c>
      <c r="BO87" t="str">
        <f>IF($E87="",-1,'HCAD Raw'!BL87)</f>
        <v>Real, Industrial</v>
      </c>
      <c r="BP87" t="str">
        <f>IF($E87="",-1,'HCAD Raw'!BM87)</f>
        <v>F2</v>
      </c>
      <c r="BQ87" t="str">
        <f>IF($E87="",-1,'HCAD Raw'!BN87)</f>
        <v>Real, Industrial</v>
      </c>
      <c r="BR87" t="str">
        <f>IF($E87="",-1,'HCAD Raw'!BO87)</f>
        <v>Industrial Misc.</v>
      </c>
      <c r="BS87" t="str">
        <f>IF($E87="",-1,'HCAD Raw'!BP87)</f>
        <v>Industrial, Light Mftg.</v>
      </c>
      <c r="BT87" t="str">
        <f>IF($E87="",-1,'HCAD Raw'!BQ87)</f>
        <v>8000</v>
      </c>
      <c r="BU87" t="str">
        <f>IF($E87="",-1,'HCAD Raw'!BR87)</f>
        <v>Land Neighborhood General Assignment</v>
      </c>
      <c r="BV87">
        <f>IF($E87="",-1,'HCAD Raw'!BS87)</f>
        <v>214375</v>
      </c>
      <c r="BW87" t="str">
        <f>IF($E87="",-1,'HCAD Raw'!BT87)</f>
        <v>SF</v>
      </c>
      <c r="BX87" t="str">
        <f>IF($E87="",-1,'HCAD Raw'!BU87)</f>
        <v>1.0000</v>
      </c>
      <c r="BY87" t="str">
        <f>IF($E87="",-1,'HCAD Raw'!BV87)</f>
        <v>1.0000</v>
      </c>
      <c r="BZ87" t="str">
        <f>IF($E87="",-1,'HCAD Raw'!BW87)</f>
        <v>.6500</v>
      </c>
      <c r="CA87" t="str">
        <f>IF($E87="",-1,'HCAD Raw'!BX87)</f>
        <v>.6500</v>
      </c>
      <c r="CB87">
        <f>IF($E87="",-1,'HCAD Raw'!BY87)</f>
        <v>8</v>
      </c>
      <c r="CC87">
        <f>IF($E87="",-1,'HCAD Raw'!BZ87)</f>
        <v>5</v>
      </c>
      <c r="CD87">
        <f>IF($E87="",-1,'HCAD Raw'!CA87)</f>
        <v>1114750</v>
      </c>
      <c r="CE87">
        <f t="shared" si="78"/>
        <v>-1</v>
      </c>
      <c r="CF87" t="str">
        <f t="shared" si="79"/>
        <v>04103600000426</v>
      </c>
    </row>
    <row r="88" spans="3:84" x14ac:dyDescent="0.25">
      <c r="C88">
        <f t="shared" si="76"/>
        <v>84</v>
      </c>
      <c r="D88" t="str">
        <f t="shared" si="77"/>
        <v>04103600000427</v>
      </c>
      <c r="E88" t="str">
        <f>IF('HCAD Raw'!C88="",-1,'HCAD Raw'!C88)</f>
        <v>0410360000042</v>
      </c>
      <c r="F88" s="15" t="str">
        <f>IF(E88=-1,"",CONCATENATE(MID('HCAD Raw'!D88,6,2),"/",MID('HCAD Raw'!D88,9,2),"/",LEFT('HCAD Raw'!D88,4)))</f>
        <v>09/15/2006</v>
      </c>
      <c r="G88" t="str">
        <f>IF($E88="",-1,'HCAD Raw'!E88)</f>
        <v>2135 SIX INVESTMENTS LTD</v>
      </c>
      <c r="H88" t="str">
        <f>IF($E88="",-1,'HCAD Raw'!F88)</f>
        <v>TENANT- TX HEALTH &amp; HUMAN SERVICES</v>
      </c>
      <c r="I88" t="str">
        <f>IF($E88="",-1,'HCAD Raw'!G88)</f>
        <v>Avi</v>
      </c>
      <c r="J88" t="str">
        <f>IF($E88="",-1,'HCAD Raw'!H88)</f>
        <v>2133 HIGHWAY 6 S</v>
      </c>
      <c r="K88" t="str">
        <f>IF($E88="",-1,'HCAD Raw'!I88)</f>
        <v>HOUSTON</v>
      </c>
      <c r="L88" t="str">
        <f>IF($E88="",-1,'HCAD Raw'!J88)</f>
        <v>77077</v>
      </c>
      <c r="M88">
        <f>IF($E88="",-1,'HCAD Raw'!K88)</f>
        <v>6150000</v>
      </c>
      <c r="N88">
        <f>IF($E88="",-1,'HCAD Raw'!L88)</f>
        <v>6245850</v>
      </c>
      <c r="O88">
        <f>IF($E88="",-1,'HCAD Raw'!M88)</f>
        <v>6000000</v>
      </c>
      <c r="P88">
        <f>IF($E88="",-1,'HCAD Raw'!N88)</f>
        <v>0</v>
      </c>
      <c r="Q88" t="e">
        <f>IF($E88="",-1,'HCAD Raw'!#REF!)</f>
        <v>#REF!</v>
      </c>
      <c r="R88" t="str">
        <f>IF($E88="",-1,'HCAD Raw'!O88)</f>
        <v>COMMERCIAL</v>
      </c>
      <c r="S88" t="str">
        <f>IF($E88="",-1,'HCAD Raw'!P88)</f>
        <v>7</v>
      </c>
      <c r="T88" t="str">
        <f>IF($E88="",-1,'HCAD Raw'!Q88)</f>
        <v>4961</v>
      </c>
      <c r="U88" t="str">
        <f>IF($E88="",-1,'HCAD Raw'!R88)</f>
        <v>9344</v>
      </c>
      <c r="V88" t="str">
        <f>IF($E88="",-1,'HCAD Raw'!S88)</f>
        <v>C</v>
      </c>
      <c r="W88" t="str">
        <f>IF($E88="",-1,'HCAD Raw'!T88)</f>
        <v>Masonry Bearing</v>
      </c>
      <c r="X88">
        <f>IF($E88="",-1,'HCAD Raw'!U88)</f>
        <v>1212419</v>
      </c>
      <c r="Y88">
        <f>IF($E88="",-1,'HCAD Raw'!V88)</f>
        <v>0</v>
      </c>
      <c r="Z88">
        <f>IF($E88="",-1,'HCAD Raw'!W88)</f>
        <v>3996108</v>
      </c>
      <c r="AA88">
        <f>IF($E88="",-1,'HCAD Raw'!X88)</f>
        <v>0</v>
      </c>
      <c r="AB88" t="str">
        <f>IF($E88="",-1,'HCAD Raw'!Y88)</f>
        <v>.696600</v>
      </c>
      <c r="AC88" t="str">
        <f>IF($E88="",-1,'HCAD Raw'!Z88)</f>
        <v>C</v>
      </c>
      <c r="AD88" t="str">
        <f>IF($E88="",-1,'HCAD Raw'!AA88)</f>
        <v>Average</v>
      </c>
      <c r="AE88" t="str">
        <f>IF($E88="",-1,'HCAD Raw'!AB88)</f>
        <v>1981</v>
      </c>
      <c r="AF88" t="str">
        <f>IF($E88="",-1,'HCAD Raw'!AC88)</f>
        <v>1981</v>
      </c>
      <c r="AG88" t="str">
        <f>IF($E88="",-1,'HCAD Raw'!AD88)</f>
        <v>0</v>
      </c>
      <c r="AH88" t="str">
        <f>IF($E88="",-1,'HCAD Raw'!AE88)</f>
        <v>2019</v>
      </c>
      <c r="AI88">
        <f>IF($E88="",-1,'HCAD Raw'!AF88)</f>
        <v>0</v>
      </c>
      <c r="AJ88" t="str">
        <f>IF($E88="",-1,'HCAD Raw'!AG88)</f>
        <v>12/30/1899</v>
      </c>
      <c r="AK88">
        <f>IF($E88="",-1,'HCAD Raw'!AH88)</f>
        <v>0</v>
      </c>
      <c r="AL88">
        <f>IF($E88="",-1,'HCAD Raw'!AI88)</f>
        <v>39055</v>
      </c>
      <c r="AM88">
        <f>IF($E88="",-1,'HCAD Raw'!AJ88)</f>
        <v>39055</v>
      </c>
      <c r="AN88">
        <f>IF($E88="",-1,'HCAD Raw'!AK88)</f>
        <v>0</v>
      </c>
      <c r="AO88">
        <f>IF($E88="",-1,'HCAD Raw'!AL88)</f>
        <v>0</v>
      </c>
      <c r="AP88">
        <f>IF($E88="",-1,'HCAD Raw'!AM88)</f>
        <v>0</v>
      </c>
      <c r="AQ88">
        <f>IF($E88="",-1,'HCAD Raw'!AN88)</f>
        <v>39055</v>
      </c>
      <c r="AR88">
        <f>IF($E88="",-1,'HCAD Raw'!AO88)</f>
        <v>286</v>
      </c>
      <c r="AS88">
        <f>IF($E88="",-1,'HCAD Raw'!AP88)</f>
        <v>1</v>
      </c>
      <c r="AT88">
        <f>IF($E88="",-1,'HCAD Raw'!AQ88)</f>
        <v>0</v>
      </c>
      <c r="AU88">
        <f>IF($E88="",-1,'HCAD Raw'!AR88)</f>
        <v>0</v>
      </c>
      <c r="AV88">
        <f>IF($E88="",-1,'HCAD Raw'!AS88)</f>
        <v>0</v>
      </c>
      <c r="AW88">
        <f>IF($E88="",-1,'HCAD Raw'!AT88)</f>
        <v>0</v>
      </c>
      <c r="AX88">
        <f>IF($E88="",-1,'HCAD Raw'!AU88)</f>
        <v>0</v>
      </c>
      <c r="AY88">
        <f>IF($E88="",-1,'HCAD Raw'!AV88)</f>
        <v>0</v>
      </c>
      <c r="AZ88">
        <f>IF($E88="",-1,'HCAD Raw'!AW88)</f>
        <v>0</v>
      </c>
      <c r="BA88">
        <f>IF($E88="",-1,'HCAD Raw'!AX88)</f>
        <v>0</v>
      </c>
      <c r="BB88" t="str">
        <f>IF($E88="",-1,'HCAD Raw'!AY88)</f>
        <v>13</v>
      </c>
      <c r="BC88" t="str">
        <f>IF($E88="",-1,'HCAD Raw'!AZ88)</f>
        <v>TR 4C</v>
      </c>
      <c r="BD88" t="str">
        <f>IF($E88="",-1,'HCAD Raw'!BA88)</f>
        <v>ABST 80 J WHEATON</v>
      </c>
      <c r="BE88" t="str">
        <f>IF($E88="",-1,'HCAD Raw'!BB88)</f>
        <v>4013</v>
      </c>
      <c r="BF88" t="str">
        <f>IF($E88="",-1,'HCAD Raw'!BC88)</f>
        <v>Westheimer Dairy Ashford</v>
      </c>
      <c r="BG88" t="str">
        <f>IF($E88="",-1,'HCAD Raw'!BD88)</f>
        <v>103</v>
      </c>
      <c r="BH88" t="str">
        <f>IF($E88="",-1,'HCAD Raw'!BE88)</f>
        <v>1A Ashford/Briar Hills Areas</v>
      </c>
      <c r="BI88" t="str">
        <f>IF($E88="",-1,'HCAD Raw'!BF88)</f>
        <v>5911.00</v>
      </c>
      <c r="BJ88" t="str">
        <f>IF($E88="",-1,'HCAD Raw'!BG88)</f>
        <v>0</v>
      </c>
      <c r="BK88" t="str">
        <f>IF($E88="",-1,'HCAD Raw'!BH88)</f>
        <v>01</v>
      </c>
      <c r="BL88" t="str">
        <f>IF($E88="",-1,'HCAD Raw'!BI88)</f>
        <v>4756A</v>
      </c>
      <c r="BM88" t="str">
        <f>IF($E88="",-1,'HCAD Raw'!BJ88)</f>
        <v>488N</v>
      </c>
      <c r="BN88" t="str">
        <f>IF($E88="",-1,'HCAD Raw'!BK88)</f>
        <v>001 040 041 042 043 044 048 061</v>
      </c>
      <c r="BO88" t="str">
        <f>IF($E88="",-1,'HCAD Raw'!BL88)</f>
        <v>Real, Industrial</v>
      </c>
      <c r="BP88" t="str">
        <f>IF($E88="",-1,'HCAD Raw'!BM88)</f>
        <v>F2</v>
      </c>
      <c r="BQ88" t="str">
        <f>IF($E88="",-1,'HCAD Raw'!BN88)</f>
        <v>Real, Industrial</v>
      </c>
      <c r="BR88" t="str">
        <f>IF($E88="",-1,'HCAD Raw'!BO88)</f>
        <v>Industrial Misc.</v>
      </c>
      <c r="BS88" t="str">
        <f>IF($E88="",-1,'HCAD Raw'!BP88)</f>
        <v>Office Building</v>
      </c>
      <c r="BT88" t="str">
        <f>IF($E88="",-1,'HCAD Raw'!BQ88)</f>
        <v>8000</v>
      </c>
      <c r="BU88" t="str">
        <f>IF($E88="",-1,'HCAD Raw'!BR88)</f>
        <v>Land Neighborhood General Assignment</v>
      </c>
      <c r="BV88">
        <f>IF($E88="",-1,'HCAD Raw'!BS88)</f>
        <v>1148887</v>
      </c>
      <c r="BW88" t="str">
        <f>IF($E88="",-1,'HCAD Raw'!BT88)</f>
        <v>SF</v>
      </c>
      <c r="BX88" t="str">
        <f>IF($E88="",-1,'HCAD Raw'!BU88)</f>
        <v>1.0000</v>
      </c>
      <c r="BY88" t="str">
        <f>IF($E88="",-1,'HCAD Raw'!BV88)</f>
        <v>1.0000</v>
      </c>
      <c r="BZ88" t="str">
        <f>IF($E88="",-1,'HCAD Raw'!BW88)</f>
        <v>.6000</v>
      </c>
      <c r="CA88" t="str">
        <f>IF($E88="",-1,'HCAD Raw'!BX88)</f>
        <v>.6000</v>
      </c>
      <c r="CB88">
        <f>IF($E88="",-1,'HCAD Raw'!BY88)</f>
        <v>2</v>
      </c>
      <c r="CC88">
        <f>IF($E88="",-1,'HCAD Raw'!BZ88)</f>
        <v>2</v>
      </c>
      <c r="CD88">
        <f>IF($E88="",-1,'HCAD Raw'!CA88)</f>
        <v>1723331</v>
      </c>
      <c r="CE88">
        <f t="shared" si="78"/>
        <v>-1</v>
      </c>
      <c r="CF88" t="str">
        <f t="shared" si="79"/>
        <v>04103600000427</v>
      </c>
    </row>
    <row r="89" spans="3:84" x14ac:dyDescent="0.25">
      <c r="C89">
        <f t="shared" si="76"/>
        <v>85</v>
      </c>
      <c r="D89" t="str">
        <f t="shared" si="77"/>
        <v>04103600000427</v>
      </c>
      <c r="E89" t="str">
        <f>IF('HCAD Raw'!C89="",-1,'HCAD Raw'!C89)</f>
        <v>0410360000042</v>
      </c>
      <c r="F89" s="15" t="str">
        <f>IF(E89=-1,"",CONCATENATE(MID('HCAD Raw'!D89,6,2),"/",MID('HCAD Raw'!D89,9,2),"/",LEFT('HCAD Raw'!D89,4)))</f>
        <v>09/15/2006</v>
      </c>
      <c r="G89" t="str">
        <f>IF($E89="",-1,'HCAD Raw'!E89)</f>
        <v>2135 SIX INVESTMENTS LTD</v>
      </c>
      <c r="H89" t="str">
        <f>IF($E89="",-1,'HCAD Raw'!F89)</f>
        <v>TENANT- TX HEALTH &amp; HUMAN SERVICES</v>
      </c>
      <c r="I89" t="str">
        <f>IF($E89="",-1,'HCAD Raw'!G89)</f>
        <v>Avi</v>
      </c>
      <c r="J89" t="str">
        <f>IF($E89="",-1,'HCAD Raw'!H89)</f>
        <v>2133 HIGHWAY 6 S</v>
      </c>
      <c r="K89" t="str">
        <f>IF($E89="",-1,'HCAD Raw'!I89)</f>
        <v>HOUSTON</v>
      </c>
      <c r="L89" t="str">
        <f>IF($E89="",-1,'HCAD Raw'!J89)</f>
        <v>77077</v>
      </c>
      <c r="M89">
        <f>IF($E89="",-1,'HCAD Raw'!K89)</f>
        <v>6150000</v>
      </c>
      <c r="N89">
        <f>IF($E89="",-1,'HCAD Raw'!L89)</f>
        <v>6245850</v>
      </c>
      <c r="O89">
        <f>IF($E89="",-1,'HCAD Raw'!M89)</f>
        <v>6000000</v>
      </c>
      <c r="P89">
        <f>IF($E89="",-1,'HCAD Raw'!N89)</f>
        <v>0</v>
      </c>
      <c r="Q89" t="e">
        <f>IF($E89="",-1,'HCAD Raw'!#REF!)</f>
        <v>#REF!</v>
      </c>
      <c r="R89" t="str">
        <f>IF($E89="",-1,'HCAD Raw'!O89)</f>
        <v>COMMERCIAL</v>
      </c>
      <c r="S89" t="str">
        <f>IF($E89="",-1,'HCAD Raw'!P89)</f>
        <v>7</v>
      </c>
      <c r="T89" t="str">
        <f>IF($E89="",-1,'HCAD Raw'!Q89)</f>
        <v>4961</v>
      </c>
      <c r="U89" t="str">
        <f>IF($E89="",-1,'HCAD Raw'!R89)</f>
        <v>9344</v>
      </c>
      <c r="V89" t="str">
        <f>IF($E89="",-1,'HCAD Raw'!S89)</f>
        <v>C</v>
      </c>
      <c r="W89" t="str">
        <f>IF($E89="",-1,'HCAD Raw'!T89)</f>
        <v>Masonry Bearing</v>
      </c>
      <c r="X89">
        <f>IF($E89="",-1,'HCAD Raw'!U89)</f>
        <v>1212419</v>
      </c>
      <c r="Y89">
        <f>IF($E89="",-1,'HCAD Raw'!V89)</f>
        <v>0</v>
      </c>
      <c r="Z89">
        <f>IF($E89="",-1,'HCAD Raw'!W89)</f>
        <v>3996108</v>
      </c>
      <c r="AA89">
        <f>IF($E89="",-1,'HCAD Raw'!X89)</f>
        <v>0</v>
      </c>
      <c r="AB89" t="str">
        <f>IF($E89="",-1,'HCAD Raw'!Y89)</f>
        <v>.696600</v>
      </c>
      <c r="AC89" t="str">
        <f>IF($E89="",-1,'HCAD Raw'!Z89)</f>
        <v>C</v>
      </c>
      <c r="AD89" t="str">
        <f>IF($E89="",-1,'HCAD Raw'!AA89)</f>
        <v>Average</v>
      </c>
      <c r="AE89" t="str">
        <f>IF($E89="",-1,'HCAD Raw'!AB89)</f>
        <v>1981</v>
      </c>
      <c r="AF89" t="str">
        <f>IF($E89="",-1,'HCAD Raw'!AC89)</f>
        <v>1981</v>
      </c>
      <c r="AG89" t="str">
        <f>IF($E89="",-1,'HCAD Raw'!AD89)</f>
        <v>0</v>
      </c>
      <c r="AH89" t="str">
        <f>IF($E89="",-1,'HCAD Raw'!AE89)</f>
        <v>2019</v>
      </c>
      <c r="AI89">
        <f>IF($E89="",-1,'HCAD Raw'!AF89)</f>
        <v>0</v>
      </c>
      <c r="AJ89" t="str">
        <f>IF($E89="",-1,'HCAD Raw'!AG89)</f>
        <v>12/30/1899</v>
      </c>
      <c r="AK89">
        <f>IF($E89="",-1,'HCAD Raw'!AH89)</f>
        <v>0</v>
      </c>
      <c r="AL89">
        <f>IF($E89="",-1,'HCAD Raw'!AI89)</f>
        <v>39055</v>
      </c>
      <c r="AM89">
        <f>IF($E89="",-1,'HCAD Raw'!AJ89)</f>
        <v>39055</v>
      </c>
      <c r="AN89">
        <f>IF($E89="",-1,'HCAD Raw'!AK89)</f>
        <v>0</v>
      </c>
      <c r="AO89">
        <f>IF($E89="",-1,'HCAD Raw'!AL89)</f>
        <v>0</v>
      </c>
      <c r="AP89">
        <f>IF($E89="",-1,'HCAD Raw'!AM89)</f>
        <v>0</v>
      </c>
      <c r="AQ89">
        <f>IF($E89="",-1,'HCAD Raw'!AN89)</f>
        <v>39055</v>
      </c>
      <c r="AR89">
        <f>IF($E89="",-1,'HCAD Raw'!AO89)</f>
        <v>286</v>
      </c>
      <c r="AS89">
        <f>IF($E89="",-1,'HCAD Raw'!AP89)</f>
        <v>1</v>
      </c>
      <c r="AT89">
        <f>IF($E89="",-1,'HCAD Raw'!AQ89)</f>
        <v>0</v>
      </c>
      <c r="AU89">
        <f>IF($E89="",-1,'HCAD Raw'!AR89)</f>
        <v>0</v>
      </c>
      <c r="AV89">
        <f>IF($E89="",-1,'HCAD Raw'!AS89)</f>
        <v>0</v>
      </c>
      <c r="AW89">
        <f>IF($E89="",-1,'HCAD Raw'!AT89)</f>
        <v>0</v>
      </c>
      <c r="AX89">
        <f>IF($E89="",-1,'HCAD Raw'!AU89)</f>
        <v>0</v>
      </c>
      <c r="AY89">
        <f>IF($E89="",-1,'HCAD Raw'!AV89)</f>
        <v>0</v>
      </c>
      <c r="AZ89">
        <f>IF($E89="",-1,'HCAD Raw'!AW89)</f>
        <v>0</v>
      </c>
      <c r="BA89">
        <f>IF($E89="",-1,'HCAD Raw'!AX89)</f>
        <v>0</v>
      </c>
      <c r="BB89" t="str">
        <f>IF($E89="",-1,'HCAD Raw'!AY89)</f>
        <v>13</v>
      </c>
      <c r="BC89" t="str">
        <f>IF($E89="",-1,'HCAD Raw'!AZ89)</f>
        <v>TR 4C</v>
      </c>
      <c r="BD89" t="str">
        <f>IF($E89="",-1,'HCAD Raw'!BA89)</f>
        <v>ABST 80 J WHEATON</v>
      </c>
      <c r="BE89" t="str">
        <f>IF($E89="",-1,'HCAD Raw'!BB89)</f>
        <v>4013</v>
      </c>
      <c r="BF89" t="str">
        <f>IF($E89="",-1,'HCAD Raw'!BC89)</f>
        <v>Westheimer Dairy Ashford</v>
      </c>
      <c r="BG89" t="str">
        <f>IF($E89="",-1,'HCAD Raw'!BD89)</f>
        <v>103</v>
      </c>
      <c r="BH89" t="str">
        <f>IF($E89="",-1,'HCAD Raw'!BE89)</f>
        <v>1A Ashford/Briar Hills Areas</v>
      </c>
      <c r="BI89" t="str">
        <f>IF($E89="",-1,'HCAD Raw'!BF89)</f>
        <v>5911.00</v>
      </c>
      <c r="BJ89" t="str">
        <f>IF($E89="",-1,'HCAD Raw'!BG89)</f>
        <v>0</v>
      </c>
      <c r="BK89" t="str">
        <f>IF($E89="",-1,'HCAD Raw'!BH89)</f>
        <v>01</v>
      </c>
      <c r="BL89" t="str">
        <f>IF($E89="",-1,'HCAD Raw'!BI89)</f>
        <v>4756A</v>
      </c>
      <c r="BM89" t="str">
        <f>IF($E89="",-1,'HCAD Raw'!BJ89)</f>
        <v>488N</v>
      </c>
      <c r="BN89" t="str">
        <f>IF($E89="",-1,'HCAD Raw'!BK89)</f>
        <v>001 040 041 042 043 044 048 061</v>
      </c>
      <c r="BO89" t="str">
        <f>IF($E89="",-1,'HCAD Raw'!BL89)</f>
        <v>Real, Industrial</v>
      </c>
      <c r="BP89" t="str">
        <f>IF($E89="",-1,'HCAD Raw'!BM89)</f>
        <v>F2</v>
      </c>
      <c r="BQ89" t="str">
        <f>IF($E89="",-1,'HCAD Raw'!BN89)</f>
        <v>Real, Industrial</v>
      </c>
      <c r="BR89" t="str">
        <f>IF($E89="",-1,'HCAD Raw'!BO89)</f>
        <v>Industrial Misc.</v>
      </c>
      <c r="BS89" t="str">
        <f>IF($E89="",-1,'HCAD Raw'!BP89)</f>
        <v>Office Building</v>
      </c>
      <c r="BT89" t="str">
        <f>IF($E89="",-1,'HCAD Raw'!BQ89)</f>
        <v>8000</v>
      </c>
      <c r="BU89" t="str">
        <f>IF($E89="",-1,'HCAD Raw'!BR89)</f>
        <v>Land Neighborhood General Assignment</v>
      </c>
      <c r="BV89">
        <f>IF($E89="",-1,'HCAD Raw'!BS89)</f>
        <v>214375</v>
      </c>
      <c r="BW89" t="str">
        <f>IF($E89="",-1,'HCAD Raw'!BT89)</f>
        <v>SF</v>
      </c>
      <c r="BX89" t="str">
        <f>IF($E89="",-1,'HCAD Raw'!BU89)</f>
        <v>1.0000</v>
      </c>
      <c r="BY89" t="str">
        <f>IF($E89="",-1,'HCAD Raw'!BV89)</f>
        <v>1.0000</v>
      </c>
      <c r="BZ89" t="str">
        <f>IF($E89="",-1,'HCAD Raw'!BW89)</f>
        <v>.6500</v>
      </c>
      <c r="CA89" t="str">
        <f>IF($E89="",-1,'HCAD Raw'!BX89)</f>
        <v>.6500</v>
      </c>
      <c r="CB89">
        <f>IF($E89="",-1,'HCAD Raw'!BY89)</f>
        <v>8</v>
      </c>
      <c r="CC89">
        <f>IF($E89="",-1,'HCAD Raw'!BZ89)</f>
        <v>5</v>
      </c>
      <c r="CD89">
        <f>IF($E89="",-1,'HCAD Raw'!CA89)</f>
        <v>1114750</v>
      </c>
      <c r="CE89">
        <f t="shared" si="78"/>
        <v>-1</v>
      </c>
      <c r="CF89" t="str">
        <f t="shared" si="79"/>
        <v>04103600000427</v>
      </c>
    </row>
    <row r="90" spans="3:84" x14ac:dyDescent="0.25">
      <c r="C90">
        <f t="shared" si="76"/>
        <v>86</v>
      </c>
      <c r="D90" t="str">
        <f t="shared" si="77"/>
        <v>04103600005351</v>
      </c>
      <c r="E90" t="str">
        <f>IF('HCAD Raw'!C90="",-1,'HCAD Raw'!C90)</f>
        <v>0410360000535</v>
      </c>
      <c r="F90" s="15" t="str">
        <f>IF(E90=-1,"",CONCATENATE(MID('HCAD Raw'!D90,6,2),"/",MID('HCAD Raw'!D90,9,2),"/",LEFT('HCAD Raw'!D90,4)))</f>
        <v>01/01/2012</v>
      </c>
      <c r="G90" t="str">
        <f>IF($E90="",-1,'HCAD Raw'!E90)</f>
        <v>2135 SIX INDUSTRIAL LTD</v>
      </c>
      <c r="H90" t="str">
        <f>IF($E90="",-1,'HCAD Raw'!F90)</f>
        <v>TENANT - HOOVER CONTAINER SOLUTIONS</v>
      </c>
      <c r="I90" t="str">
        <f>IF($E90="",-1,'HCAD Raw'!G90)</f>
        <v>Avi</v>
      </c>
      <c r="J90" t="str">
        <f>IF($E90="",-1,'HCAD Raw'!H90)</f>
        <v>2135 HIGHWAY 6 S</v>
      </c>
      <c r="K90" t="str">
        <f>IF($E90="",-1,'HCAD Raw'!I90)</f>
        <v>HOUSTON</v>
      </c>
      <c r="L90" t="str">
        <f>IF($E90="",-1,'HCAD Raw'!J90)</f>
        <v>77077</v>
      </c>
      <c r="M90">
        <f>IF($E90="",-1,'HCAD Raw'!K90)</f>
        <v>7000000</v>
      </c>
      <c r="N90">
        <f>IF($E90="",-1,'HCAD Raw'!L90)</f>
        <v>7955902</v>
      </c>
      <c r="O90">
        <f>IF($E90="",-1,'HCAD Raw'!M90)</f>
        <v>7000000</v>
      </c>
      <c r="P90">
        <f>IF($E90="",-1,'HCAD Raw'!N90)</f>
        <v>0</v>
      </c>
      <c r="Q90" t="e">
        <f>IF($E90="",-1,'HCAD Raw'!#REF!)</f>
        <v>#REF!</v>
      </c>
      <c r="R90" t="str">
        <f>IF($E90="",-1,'HCAD Raw'!O90)</f>
        <v>COMMERCIAL</v>
      </c>
      <c r="S90" t="str">
        <f>IF($E90="",-1,'HCAD Raw'!P90)</f>
        <v>1</v>
      </c>
      <c r="T90" t="str">
        <f>IF($E90="",-1,'HCAD Raw'!Q90)</f>
        <v>4425</v>
      </c>
      <c r="U90" t="str">
        <f>IF($E90="",-1,'HCAD Raw'!R90)</f>
        <v>9494</v>
      </c>
      <c r="V90" t="str">
        <f>IF($E90="",-1,'HCAD Raw'!S90)</f>
        <v>C</v>
      </c>
      <c r="W90" t="str">
        <f>IF($E90="",-1,'HCAD Raw'!T90)</f>
        <v>Masonry Bearing</v>
      </c>
      <c r="X90">
        <f>IF($E90="",-1,'HCAD Raw'!U90)</f>
        <v>4123509</v>
      </c>
      <c r="Y90">
        <f>IF($E90="",-1,'HCAD Raw'!V90)</f>
        <v>0</v>
      </c>
      <c r="Z90">
        <f>IF($E90="",-1,'HCAD Raw'!W90)</f>
        <v>10975537</v>
      </c>
      <c r="AA90">
        <f>IF($E90="",-1,'HCAD Raw'!X90)</f>
        <v>0</v>
      </c>
      <c r="AB90" t="str">
        <f>IF($E90="",-1,'HCAD Raw'!Y90)</f>
        <v>.624300</v>
      </c>
      <c r="AC90" t="str">
        <f>IF($E90="",-1,'HCAD Raw'!Z90)</f>
        <v>C</v>
      </c>
      <c r="AD90" t="str">
        <f>IF($E90="",-1,'HCAD Raw'!AA90)</f>
        <v>Average</v>
      </c>
      <c r="AE90" t="str">
        <f>IF($E90="",-1,'HCAD Raw'!AB90)</f>
        <v>1978</v>
      </c>
      <c r="AF90" t="str">
        <f>IF($E90="",-1,'HCAD Raw'!AC90)</f>
        <v>1978</v>
      </c>
      <c r="AG90" t="str">
        <f>IF($E90="",-1,'HCAD Raw'!AD90)</f>
        <v>0</v>
      </c>
      <c r="AH90">
        <f>IF($E90="",-1,'HCAD Raw'!AE90)</f>
        <v>0</v>
      </c>
      <c r="AI90">
        <f>IF($E90="",-1,'HCAD Raw'!AF90)</f>
        <v>0</v>
      </c>
      <c r="AJ90" t="str">
        <f>IF($E90="",-1,'HCAD Raw'!AG90)</f>
        <v>12/30/1899</v>
      </c>
      <c r="AK90" t="str">
        <f>IF($E90="",-1,'HCAD Raw'!AH90)</f>
        <v>LOTS OF POLES ALL AROUND WH=&gt; ADJ FUNC TO FAIR</v>
      </c>
      <c r="AL90">
        <f>IF($E90="",-1,'HCAD Raw'!AI90)</f>
        <v>162288</v>
      </c>
      <c r="AM90">
        <f>IF($E90="",-1,'HCAD Raw'!AJ90)</f>
        <v>162288</v>
      </c>
      <c r="AN90">
        <f>IF($E90="",-1,'HCAD Raw'!AK90)</f>
        <v>0</v>
      </c>
      <c r="AO90">
        <f>IF($E90="",-1,'HCAD Raw'!AL90)</f>
        <v>0</v>
      </c>
      <c r="AP90">
        <f>IF($E90="",-1,'HCAD Raw'!AM90)</f>
        <v>0</v>
      </c>
      <c r="AQ90">
        <f>IF($E90="",-1,'HCAD Raw'!AN90)</f>
        <v>162288</v>
      </c>
      <c r="AR90">
        <f>IF($E90="",-1,'HCAD Raw'!AO90)</f>
        <v>1444</v>
      </c>
      <c r="AS90">
        <f>IF($E90="",-1,'HCAD Raw'!AP90)</f>
        <v>1</v>
      </c>
      <c r="AT90">
        <f>IF($E90="",-1,'HCAD Raw'!AQ90)</f>
        <v>0</v>
      </c>
      <c r="AU90">
        <f>IF($E90="",-1,'HCAD Raw'!AR90)</f>
        <v>0</v>
      </c>
      <c r="AV90">
        <f>IF($E90="",-1,'HCAD Raw'!AS90)</f>
        <v>0</v>
      </c>
      <c r="AW90">
        <f>IF($E90="",-1,'HCAD Raw'!AT90)</f>
        <v>0</v>
      </c>
      <c r="AX90">
        <f>IF($E90="",-1,'HCAD Raw'!AU90)</f>
        <v>0</v>
      </c>
      <c r="AY90">
        <f>IF($E90="",-1,'HCAD Raw'!AV90)</f>
        <v>0</v>
      </c>
      <c r="AZ90">
        <f>IF($E90="",-1,'HCAD Raw'!AW90)</f>
        <v>0</v>
      </c>
      <c r="BA90">
        <f>IF($E90="",-1,'HCAD Raw'!AX90)</f>
        <v>0</v>
      </c>
      <c r="BB90" t="str">
        <f>IF($E90="",-1,'HCAD Raw'!AY90)</f>
        <v>13</v>
      </c>
      <c r="BC90" t="str">
        <f>IF($E90="",-1,'HCAD Raw'!AZ90)</f>
        <v>TR 4C-3</v>
      </c>
      <c r="BD90" t="str">
        <f>IF($E90="",-1,'HCAD Raw'!BA90)</f>
        <v>ABST 80 J WHEATON</v>
      </c>
      <c r="BE90" t="str">
        <f>IF($E90="",-1,'HCAD Raw'!BB90)</f>
        <v>4013</v>
      </c>
      <c r="BF90" t="str">
        <f>IF($E90="",-1,'HCAD Raw'!BC90)</f>
        <v>Westheimer Dairy Ashford</v>
      </c>
      <c r="BG90" t="str">
        <f>IF($E90="",-1,'HCAD Raw'!BD90)</f>
        <v>103</v>
      </c>
      <c r="BH90" t="str">
        <f>IF($E90="",-1,'HCAD Raw'!BE90)</f>
        <v>1A Ashford/Briar Hills Areas</v>
      </c>
      <c r="BI90" t="str">
        <f>IF($E90="",-1,'HCAD Raw'!BF90)</f>
        <v>5911.00</v>
      </c>
      <c r="BJ90" t="str">
        <f>IF($E90="",-1,'HCAD Raw'!BG90)</f>
        <v>0</v>
      </c>
      <c r="BK90" t="str">
        <f>IF($E90="",-1,'HCAD Raw'!BH90)</f>
        <v>01</v>
      </c>
      <c r="BL90" t="str">
        <f>IF($E90="",-1,'HCAD Raw'!BI90)</f>
        <v>4756A</v>
      </c>
      <c r="BM90" t="str">
        <f>IF($E90="",-1,'HCAD Raw'!BJ90)</f>
        <v>488N</v>
      </c>
      <c r="BN90" t="str">
        <f>IF($E90="",-1,'HCAD Raw'!BK90)</f>
        <v>001 040 041 042 043 044 048 061</v>
      </c>
      <c r="BO90" t="str">
        <f>IF($E90="",-1,'HCAD Raw'!BL90)</f>
        <v>Real, Industrial</v>
      </c>
      <c r="BP90" t="str">
        <f>IF($E90="",-1,'HCAD Raw'!BM90)</f>
        <v>F2</v>
      </c>
      <c r="BQ90" t="str">
        <f>IF($E90="",-1,'HCAD Raw'!BN90)</f>
        <v>Real, Industrial</v>
      </c>
      <c r="BR90" t="str">
        <f>IF($E90="",-1,'HCAD Raw'!BO90)</f>
        <v>Industrial Manufacturing</v>
      </c>
      <c r="BS90" t="str">
        <f>IF($E90="",-1,'HCAD Raw'!BP90)</f>
        <v>Industrial, Light Mftg.</v>
      </c>
      <c r="BT90" t="str">
        <f>IF($E90="",-1,'HCAD Raw'!BQ90)</f>
        <v>8000</v>
      </c>
      <c r="BU90" t="str">
        <f>IF($E90="",-1,'HCAD Raw'!BR90)</f>
        <v>Land Neighborhood General Assignment</v>
      </c>
      <c r="BV90">
        <f>IF($E90="",-1,'HCAD Raw'!BS90)</f>
        <v>454307</v>
      </c>
      <c r="BW90" t="str">
        <f>IF($E90="",-1,'HCAD Raw'!BT90)</f>
        <v>SF</v>
      </c>
      <c r="BX90" t="str">
        <f>IF($E90="",-1,'HCAD Raw'!BU90)</f>
        <v>1.0000</v>
      </c>
      <c r="BY90" t="str">
        <f>IF($E90="",-1,'HCAD Raw'!BV90)</f>
        <v>1.0000</v>
      </c>
      <c r="BZ90" t="str">
        <f>IF($E90="",-1,'HCAD Raw'!BW90)</f>
        <v>.6000</v>
      </c>
      <c r="CA90" t="str">
        <f>IF($E90="",-1,'HCAD Raw'!BX90)</f>
        <v>.6000</v>
      </c>
      <c r="CB90">
        <f>IF($E90="",-1,'HCAD Raw'!BY90)</f>
        <v>2</v>
      </c>
      <c r="CC90">
        <f>IF($E90="",-1,'HCAD Raw'!BZ90)</f>
        <v>2</v>
      </c>
      <c r="CD90">
        <f>IF($E90="",-1,'HCAD Raw'!CA90)</f>
        <v>681461</v>
      </c>
      <c r="CE90">
        <f t="shared" si="78"/>
        <v>-1</v>
      </c>
      <c r="CF90" t="str">
        <f t="shared" si="79"/>
        <v>04103600005351</v>
      </c>
    </row>
    <row r="91" spans="3:84" x14ac:dyDescent="0.25">
      <c r="C91">
        <f t="shared" si="76"/>
        <v>87</v>
      </c>
      <c r="D91" t="str">
        <f t="shared" si="77"/>
        <v>04103600005351</v>
      </c>
      <c r="E91" t="str">
        <f>IF('HCAD Raw'!C91="",-1,'HCAD Raw'!C91)</f>
        <v>0410360000535</v>
      </c>
      <c r="F91" s="15" t="str">
        <f>IF(E91=-1,"",CONCATENATE(MID('HCAD Raw'!D91,6,2),"/",MID('HCAD Raw'!D91,9,2),"/",LEFT('HCAD Raw'!D91,4)))</f>
        <v>01/01/2012</v>
      </c>
      <c r="G91" t="str">
        <f>IF($E91="",-1,'HCAD Raw'!E91)</f>
        <v>2135 SIX INDUSTRIAL LTD</v>
      </c>
      <c r="H91" t="str">
        <f>IF($E91="",-1,'HCAD Raw'!F91)</f>
        <v>TENANT - HOOVER CONTAINER SOLUTIONS</v>
      </c>
      <c r="I91" t="str">
        <f>IF($E91="",-1,'HCAD Raw'!G91)</f>
        <v>Avi</v>
      </c>
      <c r="J91" t="str">
        <f>IF($E91="",-1,'HCAD Raw'!H91)</f>
        <v>2135 HIGHWAY 6 S</v>
      </c>
      <c r="K91" t="str">
        <f>IF($E91="",-1,'HCAD Raw'!I91)</f>
        <v>HOUSTON</v>
      </c>
      <c r="L91" t="str">
        <f>IF($E91="",-1,'HCAD Raw'!J91)</f>
        <v>77077</v>
      </c>
      <c r="M91">
        <f>IF($E91="",-1,'HCAD Raw'!K91)</f>
        <v>7000000</v>
      </c>
      <c r="N91">
        <f>IF($E91="",-1,'HCAD Raw'!L91)</f>
        <v>7955902</v>
      </c>
      <c r="O91">
        <f>IF($E91="",-1,'HCAD Raw'!M91)</f>
        <v>7000000</v>
      </c>
      <c r="P91">
        <f>IF($E91="",-1,'HCAD Raw'!N91)</f>
        <v>0</v>
      </c>
      <c r="Q91" t="e">
        <f>IF($E91="",-1,'HCAD Raw'!#REF!)</f>
        <v>#REF!</v>
      </c>
      <c r="R91" t="str">
        <f>IF($E91="",-1,'HCAD Raw'!O91)</f>
        <v>COMMERCIAL</v>
      </c>
      <c r="S91" t="str">
        <f>IF($E91="",-1,'HCAD Raw'!P91)</f>
        <v>1</v>
      </c>
      <c r="T91" t="str">
        <f>IF($E91="",-1,'HCAD Raw'!Q91)</f>
        <v>4425</v>
      </c>
      <c r="U91" t="str">
        <f>IF($E91="",-1,'HCAD Raw'!R91)</f>
        <v>9494</v>
      </c>
      <c r="V91" t="str">
        <f>IF($E91="",-1,'HCAD Raw'!S91)</f>
        <v>C</v>
      </c>
      <c r="W91" t="str">
        <f>IF($E91="",-1,'HCAD Raw'!T91)</f>
        <v>Masonry Bearing</v>
      </c>
      <c r="X91">
        <f>IF($E91="",-1,'HCAD Raw'!U91)</f>
        <v>4123509</v>
      </c>
      <c r="Y91">
        <f>IF($E91="",-1,'HCAD Raw'!V91)</f>
        <v>0</v>
      </c>
      <c r="Z91">
        <f>IF($E91="",-1,'HCAD Raw'!W91)</f>
        <v>10975537</v>
      </c>
      <c r="AA91">
        <f>IF($E91="",-1,'HCAD Raw'!X91)</f>
        <v>0</v>
      </c>
      <c r="AB91" t="str">
        <f>IF($E91="",-1,'HCAD Raw'!Y91)</f>
        <v>.624300</v>
      </c>
      <c r="AC91" t="str">
        <f>IF($E91="",-1,'HCAD Raw'!Z91)</f>
        <v>C</v>
      </c>
      <c r="AD91" t="str">
        <f>IF($E91="",-1,'HCAD Raw'!AA91)</f>
        <v>Average</v>
      </c>
      <c r="AE91" t="str">
        <f>IF($E91="",-1,'HCAD Raw'!AB91)</f>
        <v>1978</v>
      </c>
      <c r="AF91" t="str">
        <f>IF($E91="",-1,'HCAD Raw'!AC91)</f>
        <v>1978</v>
      </c>
      <c r="AG91" t="str">
        <f>IF($E91="",-1,'HCAD Raw'!AD91)</f>
        <v>0</v>
      </c>
      <c r="AH91">
        <f>IF($E91="",-1,'HCAD Raw'!AE91)</f>
        <v>0</v>
      </c>
      <c r="AI91">
        <f>IF($E91="",-1,'HCAD Raw'!AF91)</f>
        <v>0</v>
      </c>
      <c r="AJ91" t="str">
        <f>IF($E91="",-1,'HCAD Raw'!AG91)</f>
        <v>12/30/1899</v>
      </c>
      <c r="AK91" t="str">
        <f>IF($E91="",-1,'HCAD Raw'!AH91)</f>
        <v>LOTS OF POLES ALL AROUND WH=&gt; ADJ FUNC TO FAIR</v>
      </c>
      <c r="AL91">
        <f>IF($E91="",-1,'HCAD Raw'!AI91)</f>
        <v>162288</v>
      </c>
      <c r="AM91">
        <f>IF($E91="",-1,'HCAD Raw'!AJ91)</f>
        <v>162288</v>
      </c>
      <c r="AN91">
        <f>IF($E91="",-1,'HCAD Raw'!AK91)</f>
        <v>0</v>
      </c>
      <c r="AO91">
        <f>IF($E91="",-1,'HCAD Raw'!AL91)</f>
        <v>0</v>
      </c>
      <c r="AP91">
        <f>IF($E91="",-1,'HCAD Raw'!AM91)</f>
        <v>0</v>
      </c>
      <c r="AQ91">
        <f>IF($E91="",-1,'HCAD Raw'!AN91)</f>
        <v>162288</v>
      </c>
      <c r="AR91">
        <f>IF($E91="",-1,'HCAD Raw'!AO91)</f>
        <v>1444</v>
      </c>
      <c r="AS91">
        <f>IF($E91="",-1,'HCAD Raw'!AP91)</f>
        <v>1</v>
      </c>
      <c r="AT91">
        <f>IF($E91="",-1,'HCAD Raw'!AQ91)</f>
        <v>0</v>
      </c>
      <c r="AU91">
        <f>IF($E91="",-1,'HCAD Raw'!AR91)</f>
        <v>0</v>
      </c>
      <c r="AV91">
        <f>IF($E91="",-1,'HCAD Raw'!AS91)</f>
        <v>0</v>
      </c>
      <c r="AW91">
        <f>IF($E91="",-1,'HCAD Raw'!AT91)</f>
        <v>0</v>
      </c>
      <c r="AX91">
        <f>IF($E91="",-1,'HCAD Raw'!AU91)</f>
        <v>0</v>
      </c>
      <c r="AY91">
        <f>IF($E91="",-1,'HCAD Raw'!AV91)</f>
        <v>0</v>
      </c>
      <c r="AZ91">
        <f>IF($E91="",-1,'HCAD Raw'!AW91)</f>
        <v>0</v>
      </c>
      <c r="BA91">
        <f>IF($E91="",-1,'HCAD Raw'!AX91)</f>
        <v>0</v>
      </c>
      <c r="BB91" t="str">
        <f>IF($E91="",-1,'HCAD Raw'!AY91)</f>
        <v>13</v>
      </c>
      <c r="BC91" t="str">
        <f>IF($E91="",-1,'HCAD Raw'!AZ91)</f>
        <v>TR 4C-3</v>
      </c>
      <c r="BD91" t="str">
        <f>IF($E91="",-1,'HCAD Raw'!BA91)</f>
        <v>ABST 80 J WHEATON</v>
      </c>
      <c r="BE91" t="str">
        <f>IF($E91="",-1,'HCAD Raw'!BB91)</f>
        <v>4013</v>
      </c>
      <c r="BF91" t="str">
        <f>IF($E91="",-1,'HCAD Raw'!BC91)</f>
        <v>Westheimer Dairy Ashford</v>
      </c>
      <c r="BG91" t="str">
        <f>IF($E91="",-1,'HCAD Raw'!BD91)</f>
        <v>103</v>
      </c>
      <c r="BH91" t="str">
        <f>IF($E91="",-1,'HCAD Raw'!BE91)</f>
        <v>1A Ashford/Briar Hills Areas</v>
      </c>
      <c r="BI91" t="str">
        <f>IF($E91="",-1,'HCAD Raw'!BF91)</f>
        <v>5911.00</v>
      </c>
      <c r="BJ91" t="str">
        <f>IF($E91="",-1,'HCAD Raw'!BG91)</f>
        <v>0</v>
      </c>
      <c r="BK91" t="str">
        <f>IF($E91="",-1,'HCAD Raw'!BH91)</f>
        <v>01</v>
      </c>
      <c r="BL91" t="str">
        <f>IF($E91="",-1,'HCAD Raw'!BI91)</f>
        <v>4756A</v>
      </c>
      <c r="BM91" t="str">
        <f>IF($E91="",-1,'HCAD Raw'!BJ91)</f>
        <v>488N</v>
      </c>
      <c r="BN91" t="str">
        <f>IF($E91="",-1,'HCAD Raw'!BK91)</f>
        <v>001 040 041 042 043 044 048 061</v>
      </c>
      <c r="BO91" t="str">
        <f>IF($E91="",-1,'HCAD Raw'!BL91)</f>
        <v>Real, Industrial</v>
      </c>
      <c r="BP91" t="str">
        <f>IF($E91="",-1,'HCAD Raw'!BM91)</f>
        <v>F2</v>
      </c>
      <c r="BQ91" t="str">
        <f>IF($E91="",-1,'HCAD Raw'!BN91)</f>
        <v>Real, Industrial</v>
      </c>
      <c r="BR91" t="str">
        <f>IF($E91="",-1,'HCAD Raw'!BO91)</f>
        <v>Industrial Manufacturing</v>
      </c>
      <c r="BS91" t="str">
        <f>IF($E91="",-1,'HCAD Raw'!BP91)</f>
        <v>Industrial, Light Mftg.</v>
      </c>
      <c r="BT91" t="str">
        <f>IF($E91="",-1,'HCAD Raw'!BQ91)</f>
        <v>8000</v>
      </c>
      <c r="BU91" t="str">
        <f>IF($E91="",-1,'HCAD Raw'!BR91)</f>
        <v>Land Neighborhood General Assignment</v>
      </c>
      <c r="BV91">
        <f>IF($E91="",-1,'HCAD Raw'!BS91)</f>
        <v>10500</v>
      </c>
      <c r="BW91" t="str">
        <f>IF($E91="",-1,'HCAD Raw'!BT91)</f>
        <v>SF</v>
      </c>
      <c r="BX91" t="str">
        <f>IF($E91="",-1,'HCAD Raw'!BU91)</f>
        <v>1.0000</v>
      </c>
      <c r="BY91" t="str">
        <f>IF($E91="",-1,'HCAD Raw'!BV91)</f>
        <v>1.0000</v>
      </c>
      <c r="BZ91" t="str">
        <f>IF($E91="",-1,'HCAD Raw'!BW91)</f>
        <v>.6500</v>
      </c>
      <c r="CA91" t="str">
        <f>IF($E91="",-1,'HCAD Raw'!BX91)</f>
        <v>.6500</v>
      </c>
      <c r="CB91">
        <f>IF($E91="",-1,'HCAD Raw'!BY91)</f>
        <v>8</v>
      </c>
      <c r="CC91">
        <f>IF($E91="",-1,'HCAD Raw'!BZ91)</f>
        <v>5</v>
      </c>
      <c r="CD91">
        <f>IF($E91="",-1,'HCAD Raw'!CA91)</f>
        <v>54600</v>
      </c>
      <c r="CE91">
        <f t="shared" si="78"/>
        <v>-1</v>
      </c>
      <c r="CF91" t="str">
        <f t="shared" si="79"/>
        <v>04103600005351</v>
      </c>
    </row>
    <row r="92" spans="3:84" x14ac:dyDescent="0.25">
      <c r="C92">
        <f t="shared" si="76"/>
        <v>88</v>
      </c>
      <c r="D92" t="str">
        <f t="shared" si="77"/>
        <v>04103600005352</v>
      </c>
      <c r="E92" t="str">
        <f>IF('HCAD Raw'!C92="",-1,'HCAD Raw'!C92)</f>
        <v>0410360000535</v>
      </c>
      <c r="F92" s="15" t="str">
        <f>IF(E92=-1,"",CONCATENATE(MID('HCAD Raw'!D92,6,2),"/",MID('HCAD Raw'!D92,9,2),"/",LEFT('HCAD Raw'!D92,4)))</f>
        <v>01/01/2012</v>
      </c>
      <c r="G92" t="str">
        <f>IF($E92="",-1,'HCAD Raw'!E92)</f>
        <v>2135 SIX INDUSTRIAL LTD</v>
      </c>
      <c r="H92" t="str">
        <f>IF($E92="",-1,'HCAD Raw'!F92)</f>
        <v>TENANT - HOOVER CONTAINER SOLUTIONS</v>
      </c>
      <c r="I92" t="str">
        <f>IF($E92="",-1,'HCAD Raw'!G92)</f>
        <v>Avi</v>
      </c>
      <c r="J92" t="str">
        <f>IF($E92="",-1,'HCAD Raw'!H92)</f>
        <v>2135 HIGHWAY 6 S</v>
      </c>
      <c r="K92" t="str">
        <f>IF($E92="",-1,'HCAD Raw'!I92)</f>
        <v>HOUSTON</v>
      </c>
      <c r="L92" t="str">
        <f>IF($E92="",-1,'HCAD Raw'!J92)</f>
        <v>77077</v>
      </c>
      <c r="M92">
        <f>IF($E92="",-1,'HCAD Raw'!K92)</f>
        <v>7000000</v>
      </c>
      <c r="N92">
        <f>IF($E92="",-1,'HCAD Raw'!L92)</f>
        <v>7955902</v>
      </c>
      <c r="O92">
        <f>IF($E92="",-1,'HCAD Raw'!M92)</f>
        <v>7000000</v>
      </c>
      <c r="P92">
        <f>IF($E92="",-1,'HCAD Raw'!N92)</f>
        <v>0</v>
      </c>
      <c r="Q92" t="e">
        <f>IF($E92="",-1,'HCAD Raw'!#REF!)</f>
        <v>#REF!</v>
      </c>
      <c r="R92" t="str">
        <f>IF($E92="",-1,'HCAD Raw'!O92)</f>
        <v>COMMERCIAL</v>
      </c>
      <c r="S92" t="str">
        <f>IF($E92="",-1,'HCAD Raw'!P92)</f>
        <v>2</v>
      </c>
      <c r="T92" t="str">
        <f>IF($E92="",-1,'HCAD Raw'!Q92)</f>
        <v>4425</v>
      </c>
      <c r="U92" t="str">
        <f>IF($E92="",-1,'HCAD Raw'!R92)</f>
        <v>9494</v>
      </c>
      <c r="V92" t="str">
        <f>IF($E92="",-1,'HCAD Raw'!S92)</f>
        <v>C</v>
      </c>
      <c r="W92" t="str">
        <f>IF($E92="",-1,'HCAD Raw'!T92)</f>
        <v>Masonry Bearing</v>
      </c>
      <c r="X92">
        <f>IF($E92="",-1,'HCAD Raw'!U92)</f>
        <v>2766748</v>
      </c>
      <c r="Y92">
        <f>IF($E92="",-1,'HCAD Raw'!V92)</f>
        <v>0</v>
      </c>
      <c r="Z92">
        <f>IF($E92="",-1,'HCAD Raw'!W92)</f>
        <v>4847141</v>
      </c>
      <c r="AA92">
        <f>IF($E92="",-1,'HCAD Raw'!X92)</f>
        <v>0</v>
      </c>
      <c r="AB92" t="str">
        <f>IF($E92="",-1,'HCAD Raw'!Y92)</f>
        <v>.429200</v>
      </c>
      <c r="AC92" t="str">
        <f>IF($E92="",-1,'HCAD Raw'!Z92)</f>
        <v>C</v>
      </c>
      <c r="AD92" t="str">
        <f>IF($E92="",-1,'HCAD Raw'!AA92)</f>
        <v>Average</v>
      </c>
      <c r="AE92" t="str">
        <f>IF($E92="",-1,'HCAD Raw'!AB92)</f>
        <v>2007</v>
      </c>
      <c r="AF92" t="str">
        <f>IF($E92="",-1,'HCAD Raw'!AC92)</f>
        <v>2007</v>
      </c>
      <c r="AG92" t="str">
        <f>IF($E92="",-1,'HCAD Raw'!AD92)</f>
        <v>0</v>
      </c>
      <c r="AH92">
        <f>IF($E92="",-1,'HCAD Raw'!AE92)</f>
        <v>0</v>
      </c>
      <c r="AI92">
        <f>IF($E92="",-1,'HCAD Raw'!AF92)</f>
        <v>0</v>
      </c>
      <c r="AJ92" t="str">
        <f>IF($E92="",-1,'HCAD Raw'!AG92)</f>
        <v>12/30/1899</v>
      </c>
      <c r="AK92">
        <f>IF($E92="",-1,'HCAD Raw'!AH92)</f>
        <v>0</v>
      </c>
      <c r="AL92">
        <f>IF($E92="",-1,'HCAD Raw'!AI92)</f>
        <v>70875</v>
      </c>
      <c r="AM92">
        <f>IF($E92="",-1,'HCAD Raw'!AJ92)</f>
        <v>71375</v>
      </c>
      <c r="AN92">
        <f>IF($E92="",-1,'HCAD Raw'!AK92)</f>
        <v>0</v>
      </c>
      <c r="AO92">
        <f>IF($E92="",-1,'HCAD Raw'!AL92)</f>
        <v>0</v>
      </c>
      <c r="AP92">
        <f>IF($E92="",-1,'HCAD Raw'!AM92)</f>
        <v>0</v>
      </c>
      <c r="AQ92">
        <f>IF($E92="",-1,'HCAD Raw'!AN92)</f>
        <v>70875</v>
      </c>
      <c r="AR92">
        <f>IF($E92="",-1,'HCAD Raw'!AO92)</f>
        <v>765</v>
      </c>
      <c r="AS92">
        <f>IF($E92="",-1,'HCAD Raw'!AP92)</f>
        <v>1</v>
      </c>
      <c r="AT92">
        <f>IF($E92="",-1,'HCAD Raw'!AQ92)</f>
        <v>0</v>
      </c>
      <c r="AU92">
        <f>IF($E92="",-1,'HCAD Raw'!AR92)</f>
        <v>0</v>
      </c>
      <c r="AV92">
        <f>IF($E92="",-1,'HCAD Raw'!AS92)</f>
        <v>0</v>
      </c>
      <c r="AW92">
        <f>IF($E92="",-1,'HCAD Raw'!AT92)</f>
        <v>0</v>
      </c>
      <c r="AX92">
        <f>IF($E92="",-1,'HCAD Raw'!AU92)</f>
        <v>0</v>
      </c>
      <c r="AY92">
        <f>IF($E92="",-1,'HCAD Raw'!AV92)</f>
        <v>0</v>
      </c>
      <c r="AZ92">
        <f>IF($E92="",-1,'HCAD Raw'!AW92)</f>
        <v>0</v>
      </c>
      <c r="BA92">
        <f>IF($E92="",-1,'HCAD Raw'!AX92)</f>
        <v>0</v>
      </c>
      <c r="BB92" t="str">
        <f>IF($E92="",-1,'HCAD Raw'!AY92)</f>
        <v>13</v>
      </c>
      <c r="BC92" t="str">
        <f>IF($E92="",-1,'HCAD Raw'!AZ92)</f>
        <v>TR 4C-3</v>
      </c>
      <c r="BD92" t="str">
        <f>IF($E92="",-1,'HCAD Raw'!BA92)</f>
        <v>ABST 80 J WHEATON</v>
      </c>
      <c r="BE92" t="str">
        <f>IF($E92="",-1,'HCAD Raw'!BB92)</f>
        <v>4013</v>
      </c>
      <c r="BF92" t="str">
        <f>IF($E92="",-1,'HCAD Raw'!BC92)</f>
        <v>Westheimer Dairy Ashford</v>
      </c>
      <c r="BG92" t="str">
        <f>IF($E92="",-1,'HCAD Raw'!BD92)</f>
        <v>103</v>
      </c>
      <c r="BH92" t="str">
        <f>IF($E92="",-1,'HCAD Raw'!BE92)</f>
        <v>1A Ashford/Briar Hills Areas</v>
      </c>
      <c r="BI92" t="str">
        <f>IF($E92="",-1,'HCAD Raw'!BF92)</f>
        <v>5911.00</v>
      </c>
      <c r="BJ92" t="str">
        <f>IF($E92="",-1,'HCAD Raw'!BG92)</f>
        <v>0</v>
      </c>
      <c r="BK92" t="str">
        <f>IF($E92="",-1,'HCAD Raw'!BH92)</f>
        <v>01</v>
      </c>
      <c r="BL92" t="str">
        <f>IF($E92="",-1,'HCAD Raw'!BI92)</f>
        <v>4756A</v>
      </c>
      <c r="BM92" t="str">
        <f>IF($E92="",-1,'HCAD Raw'!BJ92)</f>
        <v>488N</v>
      </c>
      <c r="BN92" t="str">
        <f>IF($E92="",-1,'HCAD Raw'!BK92)</f>
        <v>001 040 041 042 043 044 048 061</v>
      </c>
      <c r="BO92" t="str">
        <f>IF($E92="",-1,'HCAD Raw'!BL92)</f>
        <v>Real, Industrial</v>
      </c>
      <c r="BP92" t="str">
        <f>IF($E92="",-1,'HCAD Raw'!BM92)</f>
        <v>F2</v>
      </c>
      <c r="BQ92" t="str">
        <f>IF($E92="",-1,'HCAD Raw'!BN92)</f>
        <v>Real, Industrial</v>
      </c>
      <c r="BR92" t="str">
        <f>IF($E92="",-1,'HCAD Raw'!BO92)</f>
        <v>Industrial Manufacturing</v>
      </c>
      <c r="BS92" t="str">
        <f>IF($E92="",-1,'HCAD Raw'!BP92)</f>
        <v>Industrial, Light Mftg.</v>
      </c>
      <c r="BT92" t="str">
        <f>IF($E92="",-1,'HCAD Raw'!BQ92)</f>
        <v>8000</v>
      </c>
      <c r="BU92" t="str">
        <f>IF($E92="",-1,'HCAD Raw'!BR92)</f>
        <v>Land Neighborhood General Assignment</v>
      </c>
      <c r="BV92">
        <f>IF($E92="",-1,'HCAD Raw'!BS92)</f>
        <v>454307</v>
      </c>
      <c r="BW92" t="str">
        <f>IF($E92="",-1,'HCAD Raw'!BT92)</f>
        <v>SF</v>
      </c>
      <c r="BX92" t="str">
        <f>IF($E92="",-1,'HCAD Raw'!BU92)</f>
        <v>1.0000</v>
      </c>
      <c r="BY92" t="str">
        <f>IF($E92="",-1,'HCAD Raw'!BV92)</f>
        <v>1.0000</v>
      </c>
      <c r="BZ92" t="str">
        <f>IF($E92="",-1,'HCAD Raw'!BW92)</f>
        <v>.6000</v>
      </c>
      <c r="CA92" t="str">
        <f>IF($E92="",-1,'HCAD Raw'!BX92)</f>
        <v>.6000</v>
      </c>
      <c r="CB92">
        <f>IF($E92="",-1,'HCAD Raw'!BY92)</f>
        <v>2</v>
      </c>
      <c r="CC92">
        <f>IF($E92="",-1,'HCAD Raw'!BZ92)</f>
        <v>2</v>
      </c>
      <c r="CD92">
        <f>IF($E92="",-1,'HCAD Raw'!CA92)</f>
        <v>681461</v>
      </c>
      <c r="CE92">
        <f t="shared" si="78"/>
        <v>-1</v>
      </c>
      <c r="CF92" t="str">
        <f t="shared" si="79"/>
        <v>04103600005352</v>
      </c>
    </row>
    <row r="93" spans="3:84" x14ac:dyDescent="0.25">
      <c r="C93">
        <f t="shared" si="76"/>
        <v>89</v>
      </c>
      <c r="D93" t="str">
        <f t="shared" si="77"/>
        <v>04103600005352</v>
      </c>
      <c r="E93" t="str">
        <f>IF('HCAD Raw'!C93="",-1,'HCAD Raw'!C93)</f>
        <v>0410360000535</v>
      </c>
      <c r="F93" s="15" t="str">
        <f>IF(E93=-1,"",CONCATENATE(MID('HCAD Raw'!D93,6,2),"/",MID('HCAD Raw'!D93,9,2),"/",LEFT('HCAD Raw'!D93,4)))</f>
        <v>01/01/2012</v>
      </c>
      <c r="G93" t="str">
        <f>IF($E93="",-1,'HCAD Raw'!E93)</f>
        <v>2135 SIX INDUSTRIAL LTD</v>
      </c>
      <c r="H93" t="str">
        <f>IF($E93="",-1,'HCAD Raw'!F93)</f>
        <v>TENANT - HOOVER CONTAINER SOLUTIONS</v>
      </c>
      <c r="I93" t="str">
        <f>IF($E93="",-1,'HCAD Raw'!G93)</f>
        <v>Avi</v>
      </c>
      <c r="J93" t="str">
        <f>IF($E93="",-1,'HCAD Raw'!H93)</f>
        <v>2135 HIGHWAY 6 S</v>
      </c>
      <c r="K93" t="str">
        <f>IF($E93="",-1,'HCAD Raw'!I93)</f>
        <v>HOUSTON</v>
      </c>
      <c r="L93" t="str">
        <f>IF($E93="",-1,'HCAD Raw'!J93)</f>
        <v>77077</v>
      </c>
      <c r="M93">
        <f>IF($E93="",-1,'HCAD Raw'!K93)</f>
        <v>7000000</v>
      </c>
      <c r="N93">
        <f>IF($E93="",-1,'HCAD Raw'!L93)</f>
        <v>7955902</v>
      </c>
      <c r="O93">
        <f>IF($E93="",-1,'HCAD Raw'!M93)</f>
        <v>7000000</v>
      </c>
      <c r="P93">
        <f>IF($E93="",-1,'HCAD Raw'!N93)</f>
        <v>0</v>
      </c>
      <c r="Q93" t="e">
        <f>IF($E93="",-1,'HCAD Raw'!#REF!)</f>
        <v>#REF!</v>
      </c>
      <c r="R93" t="str">
        <f>IF($E93="",-1,'HCAD Raw'!O93)</f>
        <v>COMMERCIAL</v>
      </c>
      <c r="S93" t="str">
        <f>IF($E93="",-1,'HCAD Raw'!P93)</f>
        <v>2</v>
      </c>
      <c r="T93" t="str">
        <f>IF($E93="",-1,'HCAD Raw'!Q93)</f>
        <v>4425</v>
      </c>
      <c r="U93" t="str">
        <f>IF($E93="",-1,'HCAD Raw'!R93)</f>
        <v>9494</v>
      </c>
      <c r="V93" t="str">
        <f>IF($E93="",-1,'HCAD Raw'!S93)</f>
        <v>C</v>
      </c>
      <c r="W93" t="str">
        <f>IF($E93="",-1,'HCAD Raw'!T93)</f>
        <v>Masonry Bearing</v>
      </c>
      <c r="X93">
        <f>IF($E93="",-1,'HCAD Raw'!U93)</f>
        <v>2766748</v>
      </c>
      <c r="Y93">
        <f>IF($E93="",-1,'HCAD Raw'!V93)</f>
        <v>0</v>
      </c>
      <c r="Z93">
        <f>IF($E93="",-1,'HCAD Raw'!W93)</f>
        <v>4847141</v>
      </c>
      <c r="AA93">
        <f>IF($E93="",-1,'HCAD Raw'!X93)</f>
        <v>0</v>
      </c>
      <c r="AB93" t="str">
        <f>IF($E93="",-1,'HCAD Raw'!Y93)</f>
        <v>.429200</v>
      </c>
      <c r="AC93" t="str">
        <f>IF($E93="",-1,'HCAD Raw'!Z93)</f>
        <v>C</v>
      </c>
      <c r="AD93" t="str">
        <f>IF($E93="",-1,'HCAD Raw'!AA93)</f>
        <v>Average</v>
      </c>
      <c r="AE93" t="str">
        <f>IF($E93="",-1,'HCAD Raw'!AB93)</f>
        <v>2007</v>
      </c>
      <c r="AF93" t="str">
        <f>IF($E93="",-1,'HCAD Raw'!AC93)</f>
        <v>2007</v>
      </c>
      <c r="AG93" t="str">
        <f>IF($E93="",-1,'HCAD Raw'!AD93)</f>
        <v>0</v>
      </c>
      <c r="AH93">
        <f>IF($E93="",-1,'HCAD Raw'!AE93)</f>
        <v>0</v>
      </c>
      <c r="AI93">
        <f>IF($E93="",-1,'HCAD Raw'!AF93)</f>
        <v>0</v>
      </c>
      <c r="AJ93" t="str">
        <f>IF($E93="",-1,'HCAD Raw'!AG93)</f>
        <v>12/30/1899</v>
      </c>
      <c r="AK93">
        <f>IF($E93="",-1,'HCAD Raw'!AH93)</f>
        <v>0</v>
      </c>
      <c r="AL93">
        <f>IF($E93="",-1,'HCAD Raw'!AI93)</f>
        <v>70875</v>
      </c>
      <c r="AM93">
        <f>IF($E93="",-1,'HCAD Raw'!AJ93)</f>
        <v>71375</v>
      </c>
      <c r="AN93">
        <f>IF($E93="",-1,'HCAD Raw'!AK93)</f>
        <v>0</v>
      </c>
      <c r="AO93">
        <f>IF($E93="",-1,'HCAD Raw'!AL93)</f>
        <v>0</v>
      </c>
      <c r="AP93">
        <f>IF($E93="",-1,'HCAD Raw'!AM93)</f>
        <v>0</v>
      </c>
      <c r="AQ93">
        <f>IF($E93="",-1,'HCAD Raw'!AN93)</f>
        <v>70875</v>
      </c>
      <c r="AR93">
        <f>IF($E93="",-1,'HCAD Raw'!AO93)</f>
        <v>765</v>
      </c>
      <c r="AS93">
        <f>IF($E93="",-1,'HCAD Raw'!AP93)</f>
        <v>1</v>
      </c>
      <c r="AT93">
        <f>IF($E93="",-1,'HCAD Raw'!AQ93)</f>
        <v>0</v>
      </c>
      <c r="AU93">
        <f>IF($E93="",-1,'HCAD Raw'!AR93)</f>
        <v>0</v>
      </c>
      <c r="AV93">
        <f>IF($E93="",-1,'HCAD Raw'!AS93)</f>
        <v>0</v>
      </c>
      <c r="AW93">
        <f>IF($E93="",-1,'HCAD Raw'!AT93)</f>
        <v>0</v>
      </c>
      <c r="AX93">
        <f>IF($E93="",-1,'HCAD Raw'!AU93)</f>
        <v>0</v>
      </c>
      <c r="AY93">
        <f>IF($E93="",-1,'HCAD Raw'!AV93)</f>
        <v>0</v>
      </c>
      <c r="AZ93">
        <f>IF($E93="",-1,'HCAD Raw'!AW93)</f>
        <v>0</v>
      </c>
      <c r="BA93">
        <f>IF($E93="",-1,'HCAD Raw'!AX93)</f>
        <v>0</v>
      </c>
      <c r="BB93" t="str">
        <f>IF($E93="",-1,'HCAD Raw'!AY93)</f>
        <v>13</v>
      </c>
      <c r="BC93" t="str">
        <f>IF($E93="",-1,'HCAD Raw'!AZ93)</f>
        <v>TR 4C-3</v>
      </c>
      <c r="BD93" t="str">
        <f>IF($E93="",-1,'HCAD Raw'!BA93)</f>
        <v>ABST 80 J WHEATON</v>
      </c>
      <c r="BE93" t="str">
        <f>IF($E93="",-1,'HCAD Raw'!BB93)</f>
        <v>4013</v>
      </c>
      <c r="BF93" t="str">
        <f>IF($E93="",-1,'HCAD Raw'!BC93)</f>
        <v>Westheimer Dairy Ashford</v>
      </c>
      <c r="BG93" t="str">
        <f>IF($E93="",-1,'HCAD Raw'!BD93)</f>
        <v>103</v>
      </c>
      <c r="BH93" t="str">
        <f>IF($E93="",-1,'HCAD Raw'!BE93)</f>
        <v>1A Ashford/Briar Hills Areas</v>
      </c>
      <c r="BI93" t="str">
        <f>IF($E93="",-1,'HCAD Raw'!BF93)</f>
        <v>5911.00</v>
      </c>
      <c r="BJ93" t="str">
        <f>IF($E93="",-1,'HCAD Raw'!BG93)</f>
        <v>0</v>
      </c>
      <c r="BK93" t="str">
        <f>IF($E93="",-1,'HCAD Raw'!BH93)</f>
        <v>01</v>
      </c>
      <c r="BL93" t="str">
        <f>IF($E93="",-1,'HCAD Raw'!BI93)</f>
        <v>4756A</v>
      </c>
      <c r="BM93" t="str">
        <f>IF($E93="",-1,'HCAD Raw'!BJ93)</f>
        <v>488N</v>
      </c>
      <c r="BN93" t="str">
        <f>IF($E93="",-1,'HCAD Raw'!BK93)</f>
        <v>001 040 041 042 043 044 048 061</v>
      </c>
      <c r="BO93" t="str">
        <f>IF($E93="",-1,'HCAD Raw'!BL93)</f>
        <v>Real, Industrial</v>
      </c>
      <c r="BP93" t="str">
        <f>IF($E93="",-1,'HCAD Raw'!BM93)</f>
        <v>F2</v>
      </c>
      <c r="BQ93" t="str">
        <f>IF($E93="",-1,'HCAD Raw'!BN93)</f>
        <v>Real, Industrial</v>
      </c>
      <c r="BR93" t="str">
        <f>IF($E93="",-1,'HCAD Raw'!BO93)</f>
        <v>Industrial Manufacturing</v>
      </c>
      <c r="BS93" t="str">
        <f>IF($E93="",-1,'HCAD Raw'!BP93)</f>
        <v>Industrial, Light Mftg.</v>
      </c>
      <c r="BT93" t="str">
        <f>IF($E93="",-1,'HCAD Raw'!BQ93)</f>
        <v>8000</v>
      </c>
      <c r="BU93" t="str">
        <f>IF($E93="",-1,'HCAD Raw'!BR93)</f>
        <v>Land Neighborhood General Assignment</v>
      </c>
      <c r="BV93">
        <f>IF($E93="",-1,'HCAD Raw'!BS93)</f>
        <v>10500</v>
      </c>
      <c r="BW93" t="str">
        <f>IF($E93="",-1,'HCAD Raw'!BT93)</f>
        <v>SF</v>
      </c>
      <c r="BX93" t="str">
        <f>IF($E93="",-1,'HCAD Raw'!BU93)</f>
        <v>1.0000</v>
      </c>
      <c r="BY93" t="str">
        <f>IF($E93="",-1,'HCAD Raw'!BV93)</f>
        <v>1.0000</v>
      </c>
      <c r="BZ93" t="str">
        <f>IF($E93="",-1,'HCAD Raw'!BW93)</f>
        <v>.6500</v>
      </c>
      <c r="CA93" t="str">
        <f>IF($E93="",-1,'HCAD Raw'!BX93)</f>
        <v>.6500</v>
      </c>
      <c r="CB93">
        <f>IF($E93="",-1,'HCAD Raw'!BY93)</f>
        <v>8</v>
      </c>
      <c r="CC93">
        <f>IF($E93="",-1,'HCAD Raw'!BZ93)</f>
        <v>5</v>
      </c>
      <c r="CD93">
        <f>IF($E93="",-1,'HCAD Raw'!CA93)</f>
        <v>54600</v>
      </c>
      <c r="CE93">
        <f t="shared" si="78"/>
        <v>-1</v>
      </c>
      <c r="CF93" t="str">
        <f t="shared" si="79"/>
        <v>04103600005352</v>
      </c>
    </row>
    <row r="94" spans="3:84" x14ac:dyDescent="0.25">
      <c r="C94">
        <f t="shared" si="76"/>
        <v>90</v>
      </c>
      <c r="D94" t="str">
        <f t="shared" si="77"/>
        <v>04103600005354</v>
      </c>
      <c r="E94" t="str">
        <f>IF('HCAD Raw'!C94="",-1,'HCAD Raw'!C94)</f>
        <v>0410360000535</v>
      </c>
      <c r="F94" s="15" t="str">
        <f>IF(E94=-1,"",CONCATENATE(MID('HCAD Raw'!D94,6,2),"/",MID('HCAD Raw'!D94,9,2),"/",LEFT('HCAD Raw'!D94,4)))</f>
        <v>01/01/2012</v>
      </c>
      <c r="G94" t="str">
        <f>IF($E94="",-1,'HCAD Raw'!E94)</f>
        <v>2135 SIX INDUSTRIAL LTD</v>
      </c>
      <c r="H94" t="str">
        <f>IF($E94="",-1,'HCAD Raw'!F94)</f>
        <v>TENANT - HOOVER CONTAINER SOLUTIONS</v>
      </c>
      <c r="I94" t="str">
        <f>IF($E94="",-1,'HCAD Raw'!G94)</f>
        <v>Avi</v>
      </c>
      <c r="J94" t="str">
        <f>IF($E94="",-1,'HCAD Raw'!H94)</f>
        <v>2135 HIGHWAY 6 S</v>
      </c>
      <c r="K94" t="str">
        <f>IF($E94="",-1,'HCAD Raw'!I94)</f>
        <v>HOUSTON</v>
      </c>
      <c r="L94" t="str">
        <f>IF($E94="",-1,'HCAD Raw'!J94)</f>
        <v>77077</v>
      </c>
      <c r="M94">
        <f>IF($E94="",-1,'HCAD Raw'!K94)</f>
        <v>7000000</v>
      </c>
      <c r="N94">
        <f>IF($E94="",-1,'HCAD Raw'!L94)</f>
        <v>7955902</v>
      </c>
      <c r="O94">
        <f>IF($E94="",-1,'HCAD Raw'!M94)</f>
        <v>7000000</v>
      </c>
      <c r="P94">
        <f>IF($E94="",-1,'HCAD Raw'!N94)</f>
        <v>0</v>
      </c>
      <c r="Q94" t="e">
        <f>IF($E94="",-1,'HCAD Raw'!#REF!)</f>
        <v>#REF!</v>
      </c>
      <c r="R94" t="str">
        <f>IF($E94="",-1,'HCAD Raw'!O94)</f>
        <v>COMMERCIAL</v>
      </c>
      <c r="S94" t="str">
        <f>IF($E94="",-1,'HCAD Raw'!P94)</f>
        <v>4</v>
      </c>
      <c r="T94" t="str">
        <f>IF($E94="",-1,'HCAD Raw'!Q94)</f>
        <v>4425</v>
      </c>
      <c r="U94" t="str">
        <f>IF($E94="",-1,'HCAD Raw'!R94)</f>
        <v>9470</v>
      </c>
      <c r="V94" t="str">
        <f>IF($E94="",-1,'HCAD Raw'!S94)</f>
        <v>S</v>
      </c>
      <c r="W94" t="str">
        <f>IF($E94="",-1,'HCAD Raw'!T94)</f>
        <v>Open Steel Skeleton</v>
      </c>
      <c r="X94">
        <f>IF($E94="",-1,'HCAD Raw'!U94)</f>
        <v>13812</v>
      </c>
      <c r="Y94">
        <f>IF($E94="",-1,'HCAD Raw'!V94)</f>
        <v>0</v>
      </c>
      <c r="Z94">
        <f>IF($E94="",-1,'HCAD Raw'!W94)</f>
        <v>27624</v>
      </c>
      <c r="AA94">
        <f>IF($E94="",-1,'HCAD Raw'!X94)</f>
        <v>0</v>
      </c>
      <c r="AB94" t="str">
        <f>IF($E94="",-1,'HCAD Raw'!Y94)</f>
        <v>.500000</v>
      </c>
      <c r="AC94" t="str">
        <f>IF($E94="",-1,'HCAD Raw'!Z94)</f>
        <v>C</v>
      </c>
      <c r="AD94" t="str">
        <f>IF($E94="",-1,'HCAD Raw'!AA94)</f>
        <v>Average</v>
      </c>
      <c r="AE94" t="str">
        <f>IF($E94="",-1,'HCAD Raw'!AB94)</f>
        <v>1981</v>
      </c>
      <c r="AF94" t="str">
        <f>IF($E94="",-1,'HCAD Raw'!AC94)</f>
        <v>1981</v>
      </c>
      <c r="AG94" t="str">
        <f>IF($E94="",-1,'HCAD Raw'!AD94)</f>
        <v>0</v>
      </c>
      <c r="AH94">
        <f>IF($E94="",-1,'HCAD Raw'!AE94)</f>
        <v>0</v>
      </c>
      <c r="AI94">
        <f>IF($E94="",-1,'HCAD Raw'!AF94)</f>
        <v>0</v>
      </c>
      <c r="AJ94" t="str">
        <f>IF($E94="",-1,'HCAD Raw'!AG94)</f>
        <v>12/30/1899</v>
      </c>
      <c r="AK94">
        <f>IF($E94="",-1,'HCAD Raw'!AH94)</f>
        <v>0</v>
      </c>
      <c r="AL94">
        <f>IF($E94="",-1,'HCAD Raw'!AI94)</f>
        <v>1200</v>
      </c>
      <c r="AM94">
        <f>IF($E94="",-1,'HCAD Raw'!AJ94)</f>
        <v>1500</v>
      </c>
      <c r="AN94">
        <f>IF($E94="",-1,'HCAD Raw'!AK94)</f>
        <v>0</v>
      </c>
      <c r="AO94">
        <f>IF($E94="",-1,'HCAD Raw'!AL94)</f>
        <v>0</v>
      </c>
      <c r="AP94">
        <f>IF($E94="",-1,'HCAD Raw'!AM94)</f>
        <v>0</v>
      </c>
      <c r="AQ94">
        <f>IF($E94="",-1,'HCAD Raw'!AN94)</f>
        <v>1200</v>
      </c>
      <c r="AR94">
        <f>IF($E94="",-1,'HCAD Raw'!AO94)</f>
        <v>140</v>
      </c>
      <c r="AS94">
        <f>IF($E94="",-1,'HCAD Raw'!AP94)</f>
        <v>1</v>
      </c>
      <c r="AT94">
        <f>IF($E94="",-1,'HCAD Raw'!AQ94)</f>
        <v>0</v>
      </c>
      <c r="AU94">
        <f>IF($E94="",-1,'HCAD Raw'!AR94)</f>
        <v>0</v>
      </c>
      <c r="AV94">
        <f>IF($E94="",-1,'HCAD Raw'!AS94)</f>
        <v>0</v>
      </c>
      <c r="AW94">
        <f>IF($E94="",-1,'HCAD Raw'!AT94)</f>
        <v>0</v>
      </c>
      <c r="AX94">
        <f>IF($E94="",-1,'HCAD Raw'!AU94)</f>
        <v>0</v>
      </c>
      <c r="AY94">
        <f>IF($E94="",-1,'HCAD Raw'!AV94)</f>
        <v>0</v>
      </c>
      <c r="AZ94">
        <f>IF($E94="",-1,'HCAD Raw'!AW94)</f>
        <v>0</v>
      </c>
      <c r="BA94">
        <f>IF($E94="",-1,'HCAD Raw'!AX94)</f>
        <v>0</v>
      </c>
      <c r="BB94" t="str">
        <f>IF($E94="",-1,'HCAD Raw'!AY94)</f>
        <v>13</v>
      </c>
      <c r="BC94" t="str">
        <f>IF($E94="",-1,'HCAD Raw'!AZ94)</f>
        <v>TR 4C-3</v>
      </c>
      <c r="BD94" t="str">
        <f>IF($E94="",-1,'HCAD Raw'!BA94)</f>
        <v>ABST 80 J WHEATON</v>
      </c>
      <c r="BE94" t="str">
        <f>IF($E94="",-1,'HCAD Raw'!BB94)</f>
        <v>4013</v>
      </c>
      <c r="BF94" t="str">
        <f>IF($E94="",-1,'HCAD Raw'!BC94)</f>
        <v>Westheimer Dairy Ashford</v>
      </c>
      <c r="BG94" t="str">
        <f>IF($E94="",-1,'HCAD Raw'!BD94)</f>
        <v>103</v>
      </c>
      <c r="BH94" t="str">
        <f>IF($E94="",-1,'HCAD Raw'!BE94)</f>
        <v>1A Ashford/Briar Hills Areas</v>
      </c>
      <c r="BI94" t="str">
        <f>IF($E94="",-1,'HCAD Raw'!BF94)</f>
        <v>5911.00</v>
      </c>
      <c r="BJ94" t="str">
        <f>IF($E94="",-1,'HCAD Raw'!BG94)</f>
        <v>0</v>
      </c>
      <c r="BK94" t="str">
        <f>IF($E94="",-1,'HCAD Raw'!BH94)</f>
        <v>01</v>
      </c>
      <c r="BL94" t="str">
        <f>IF($E94="",-1,'HCAD Raw'!BI94)</f>
        <v>4756A</v>
      </c>
      <c r="BM94" t="str">
        <f>IF($E94="",-1,'HCAD Raw'!BJ94)</f>
        <v>488N</v>
      </c>
      <c r="BN94" t="str">
        <f>IF($E94="",-1,'HCAD Raw'!BK94)</f>
        <v>001 040 041 042 043 044 048 061</v>
      </c>
      <c r="BO94" t="str">
        <f>IF($E94="",-1,'HCAD Raw'!BL94)</f>
        <v>Real, Industrial</v>
      </c>
      <c r="BP94" t="str">
        <f>IF($E94="",-1,'HCAD Raw'!BM94)</f>
        <v>F2</v>
      </c>
      <c r="BQ94" t="str">
        <f>IF($E94="",-1,'HCAD Raw'!BN94)</f>
        <v>Real, Industrial</v>
      </c>
      <c r="BR94" t="str">
        <f>IF($E94="",-1,'HCAD Raw'!BO94)</f>
        <v>Industrial Manufacturing</v>
      </c>
      <c r="BS94" t="str">
        <f>IF($E94="",-1,'HCAD Raw'!BP94)</f>
        <v>Equipment ( Shop ) Building</v>
      </c>
      <c r="BT94" t="str">
        <f>IF($E94="",-1,'HCAD Raw'!BQ94)</f>
        <v>8000</v>
      </c>
      <c r="BU94" t="str">
        <f>IF($E94="",-1,'HCAD Raw'!BR94)</f>
        <v>Land Neighborhood General Assignment</v>
      </c>
      <c r="BV94">
        <f>IF($E94="",-1,'HCAD Raw'!BS94)</f>
        <v>454307</v>
      </c>
      <c r="BW94" t="str">
        <f>IF($E94="",-1,'HCAD Raw'!BT94)</f>
        <v>SF</v>
      </c>
      <c r="BX94" t="str">
        <f>IF($E94="",-1,'HCAD Raw'!BU94)</f>
        <v>1.0000</v>
      </c>
      <c r="BY94" t="str">
        <f>IF($E94="",-1,'HCAD Raw'!BV94)</f>
        <v>1.0000</v>
      </c>
      <c r="BZ94" t="str">
        <f>IF($E94="",-1,'HCAD Raw'!BW94)</f>
        <v>.6000</v>
      </c>
      <c r="CA94" t="str">
        <f>IF($E94="",-1,'HCAD Raw'!BX94)</f>
        <v>.6000</v>
      </c>
      <c r="CB94">
        <f>IF($E94="",-1,'HCAD Raw'!BY94)</f>
        <v>2</v>
      </c>
      <c r="CC94">
        <f>IF($E94="",-1,'HCAD Raw'!BZ94)</f>
        <v>2</v>
      </c>
      <c r="CD94">
        <f>IF($E94="",-1,'HCAD Raw'!CA94)</f>
        <v>681461</v>
      </c>
      <c r="CE94">
        <f t="shared" si="78"/>
        <v>-1</v>
      </c>
      <c r="CF94" t="str">
        <f t="shared" si="79"/>
        <v>04103600005354</v>
      </c>
    </row>
    <row r="95" spans="3:84" x14ac:dyDescent="0.25">
      <c r="C95">
        <f t="shared" si="76"/>
        <v>91</v>
      </c>
      <c r="D95" t="str">
        <f t="shared" si="77"/>
        <v>04103600005354</v>
      </c>
      <c r="E95" t="str">
        <f>IF('HCAD Raw'!C95="",-1,'HCAD Raw'!C95)</f>
        <v>0410360000535</v>
      </c>
      <c r="F95" s="15" t="str">
        <f>IF(E95=-1,"",CONCATENATE(MID('HCAD Raw'!D95,6,2),"/",MID('HCAD Raw'!D95,9,2),"/",LEFT('HCAD Raw'!D95,4)))</f>
        <v>01/01/2012</v>
      </c>
      <c r="G95" t="str">
        <f>IF($E95="",-1,'HCAD Raw'!E95)</f>
        <v>2135 SIX INDUSTRIAL LTD</v>
      </c>
      <c r="H95" t="str">
        <f>IF($E95="",-1,'HCAD Raw'!F95)</f>
        <v>TENANT - HOOVER CONTAINER SOLUTIONS</v>
      </c>
      <c r="I95" t="str">
        <f>IF($E95="",-1,'HCAD Raw'!G95)</f>
        <v>Avi</v>
      </c>
      <c r="J95" t="str">
        <f>IF($E95="",-1,'HCAD Raw'!H95)</f>
        <v>2135 HIGHWAY 6 S</v>
      </c>
      <c r="K95" t="str">
        <f>IF($E95="",-1,'HCAD Raw'!I95)</f>
        <v>HOUSTON</v>
      </c>
      <c r="L95" t="str">
        <f>IF($E95="",-1,'HCAD Raw'!J95)</f>
        <v>77077</v>
      </c>
      <c r="M95">
        <f>IF($E95="",-1,'HCAD Raw'!K95)</f>
        <v>7000000</v>
      </c>
      <c r="N95">
        <f>IF($E95="",-1,'HCAD Raw'!L95)</f>
        <v>7955902</v>
      </c>
      <c r="O95">
        <f>IF($E95="",-1,'HCAD Raw'!M95)</f>
        <v>7000000</v>
      </c>
      <c r="P95">
        <f>IF($E95="",-1,'HCAD Raw'!N95)</f>
        <v>0</v>
      </c>
      <c r="Q95" t="e">
        <f>IF($E95="",-1,'HCAD Raw'!#REF!)</f>
        <v>#REF!</v>
      </c>
      <c r="R95" t="str">
        <f>IF($E95="",-1,'HCAD Raw'!O95)</f>
        <v>COMMERCIAL</v>
      </c>
      <c r="S95" t="str">
        <f>IF($E95="",-1,'HCAD Raw'!P95)</f>
        <v>4</v>
      </c>
      <c r="T95" t="str">
        <f>IF($E95="",-1,'HCAD Raw'!Q95)</f>
        <v>4425</v>
      </c>
      <c r="U95" t="str">
        <f>IF($E95="",-1,'HCAD Raw'!R95)</f>
        <v>9470</v>
      </c>
      <c r="V95" t="str">
        <f>IF($E95="",-1,'HCAD Raw'!S95)</f>
        <v>S</v>
      </c>
      <c r="W95" t="str">
        <f>IF($E95="",-1,'HCAD Raw'!T95)</f>
        <v>Open Steel Skeleton</v>
      </c>
      <c r="X95">
        <f>IF($E95="",-1,'HCAD Raw'!U95)</f>
        <v>13812</v>
      </c>
      <c r="Y95">
        <f>IF($E95="",-1,'HCAD Raw'!V95)</f>
        <v>0</v>
      </c>
      <c r="Z95">
        <f>IF($E95="",-1,'HCAD Raw'!W95)</f>
        <v>27624</v>
      </c>
      <c r="AA95">
        <f>IF($E95="",-1,'HCAD Raw'!X95)</f>
        <v>0</v>
      </c>
      <c r="AB95" t="str">
        <f>IF($E95="",-1,'HCAD Raw'!Y95)</f>
        <v>.500000</v>
      </c>
      <c r="AC95" t="str">
        <f>IF($E95="",-1,'HCAD Raw'!Z95)</f>
        <v>C</v>
      </c>
      <c r="AD95" t="str">
        <f>IF($E95="",-1,'HCAD Raw'!AA95)</f>
        <v>Average</v>
      </c>
      <c r="AE95" t="str">
        <f>IF($E95="",-1,'HCAD Raw'!AB95)</f>
        <v>1981</v>
      </c>
      <c r="AF95" t="str">
        <f>IF($E95="",-1,'HCAD Raw'!AC95)</f>
        <v>1981</v>
      </c>
      <c r="AG95" t="str">
        <f>IF($E95="",-1,'HCAD Raw'!AD95)</f>
        <v>0</v>
      </c>
      <c r="AH95">
        <f>IF($E95="",-1,'HCAD Raw'!AE95)</f>
        <v>0</v>
      </c>
      <c r="AI95">
        <f>IF($E95="",-1,'HCAD Raw'!AF95)</f>
        <v>0</v>
      </c>
      <c r="AJ95" t="str">
        <f>IF($E95="",-1,'HCAD Raw'!AG95)</f>
        <v>12/30/1899</v>
      </c>
      <c r="AK95">
        <f>IF($E95="",-1,'HCAD Raw'!AH95)</f>
        <v>0</v>
      </c>
      <c r="AL95">
        <f>IF($E95="",-1,'HCAD Raw'!AI95)</f>
        <v>1200</v>
      </c>
      <c r="AM95">
        <f>IF($E95="",-1,'HCAD Raw'!AJ95)</f>
        <v>1500</v>
      </c>
      <c r="AN95">
        <f>IF($E95="",-1,'HCAD Raw'!AK95)</f>
        <v>0</v>
      </c>
      <c r="AO95">
        <f>IF($E95="",-1,'HCAD Raw'!AL95)</f>
        <v>0</v>
      </c>
      <c r="AP95">
        <f>IF($E95="",-1,'HCAD Raw'!AM95)</f>
        <v>0</v>
      </c>
      <c r="AQ95">
        <f>IF($E95="",-1,'HCAD Raw'!AN95)</f>
        <v>1200</v>
      </c>
      <c r="AR95">
        <f>IF($E95="",-1,'HCAD Raw'!AO95)</f>
        <v>140</v>
      </c>
      <c r="AS95">
        <f>IF($E95="",-1,'HCAD Raw'!AP95)</f>
        <v>1</v>
      </c>
      <c r="AT95">
        <f>IF($E95="",-1,'HCAD Raw'!AQ95)</f>
        <v>0</v>
      </c>
      <c r="AU95">
        <f>IF($E95="",-1,'HCAD Raw'!AR95)</f>
        <v>0</v>
      </c>
      <c r="AV95">
        <f>IF($E95="",-1,'HCAD Raw'!AS95)</f>
        <v>0</v>
      </c>
      <c r="AW95">
        <f>IF($E95="",-1,'HCAD Raw'!AT95)</f>
        <v>0</v>
      </c>
      <c r="AX95">
        <f>IF($E95="",-1,'HCAD Raw'!AU95)</f>
        <v>0</v>
      </c>
      <c r="AY95">
        <f>IF($E95="",-1,'HCAD Raw'!AV95)</f>
        <v>0</v>
      </c>
      <c r="AZ95">
        <f>IF($E95="",-1,'HCAD Raw'!AW95)</f>
        <v>0</v>
      </c>
      <c r="BA95">
        <f>IF($E95="",-1,'HCAD Raw'!AX95)</f>
        <v>0</v>
      </c>
      <c r="BB95" t="str">
        <f>IF($E95="",-1,'HCAD Raw'!AY95)</f>
        <v>13</v>
      </c>
      <c r="BC95" t="str">
        <f>IF($E95="",-1,'HCAD Raw'!AZ95)</f>
        <v>TR 4C-3</v>
      </c>
      <c r="BD95" t="str">
        <f>IF($E95="",-1,'HCAD Raw'!BA95)</f>
        <v>ABST 80 J WHEATON</v>
      </c>
      <c r="BE95" t="str">
        <f>IF($E95="",-1,'HCAD Raw'!BB95)</f>
        <v>4013</v>
      </c>
      <c r="BF95" t="str">
        <f>IF($E95="",-1,'HCAD Raw'!BC95)</f>
        <v>Westheimer Dairy Ashford</v>
      </c>
      <c r="BG95" t="str">
        <f>IF($E95="",-1,'HCAD Raw'!BD95)</f>
        <v>103</v>
      </c>
      <c r="BH95" t="str">
        <f>IF($E95="",-1,'HCAD Raw'!BE95)</f>
        <v>1A Ashford/Briar Hills Areas</v>
      </c>
      <c r="BI95" t="str">
        <f>IF($E95="",-1,'HCAD Raw'!BF95)</f>
        <v>5911.00</v>
      </c>
      <c r="BJ95" t="str">
        <f>IF($E95="",-1,'HCAD Raw'!BG95)</f>
        <v>0</v>
      </c>
      <c r="BK95" t="str">
        <f>IF($E95="",-1,'HCAD Raw'!BH95)</f>
        <v>01</v>
      </c>
      <c r="BL95" t="str">
        <f>IF($E95="",-1,'HCAD Raw'!BI95)</f>
        <v>4756A</v>
      </c>
      <c r="BM95" t="str">
        <f>IF($E95="",-1,'HCAD Raw'!BJ95)</f>
        <v>488N</v>
      </c>
      <c r="BN95" t="str">
        <f>IF($E95="",-1,'HCAD Raw'!BK95)</f>
        <v>001 040 041 042 043 044 048 061</v>
      </c>
      <c r="BO95" t="str">
        <f>IF($E95="",-1,'HCAD Raw'!BL95)</f>
        <v>Real, Industrial</v>
      </c>
      <c r="BP95" t="str">
        <f>IF($E95="",-1,'HCAD Raw'!BM95)</f>
        <v>F2</v>
      </c>
      <c r="BQ95" t="str">
        <f>IF($E95="",-1,'HCAD Raw'!BN95)</f>
        <v>Real, Industrial</v>
      </c>
      <c r="BR95" t="str">
        <f>IF($E95="",-1,'HCAD Raw'!BO95)</f>
        <v>Industrial Manufacturing</v>
      </c>
      <c r="BS95" t="str">
        <f>IF($E95="",-1,'HCAD Raw'!BP95)</f>
        <v>Equipment ( Shop ) Building</v>
      </c>
      <c r="BT95" t="str">
        <f>IF($E95="",-1,'HCAD Raw'!BQ95)</f>
        <v>8000</v>
      </c>
      <c r="BU95" t="str">
        <f>IF($E95="",-1,'HCAD Raw'!BR95)</f>
        <v>Land Neighborhood General Assignment</v>
      </c>
      <c r="BV95">
        <f>IF($E95="",-1,'HCAD Raw'!BS95)</f>
        <v>10500</v>
      </c>
      <c r="BW95" t="str">
        <f>IF($E95="",-1,'HCAD Raw'!BT95)</f>
        <v>SF</v>
      </c>
      <c r="BX95" t="str">
        <f>IF($E95="",-1,'HCAD Raw'!BU95)</f>
        <v>1.0000</v>
      </c>
      <c r="BY95" t="str">
        <f>IF($E95="",-1,'HCAD Raw'!BV95)</f>
        <v>1.0000</v>
      </c>
      <c r="BZ95" t="str">
        <f>IF($E95="",-1,'HCAD Raw'!BW95)</f>
        <v>.6500</v>
      </c>
      <c r="CA95" t="str">
        <f>IF($E95="",-1,'HCAD Raw'!BX95)</f>
        <v>.6500</v>
      </c>
      <c r="CB95">
        <f>IF($E95="",-1,'HCAD Raw'!BY95)</f>
        <v>8</v>
      </c>
      <c r="CC95">
        <f>IF($E95="",-1,'HCAD Raw'!BZ95)</f>
        <v>5</v>
      </c>
      <c r="CD95">
        <f>IF($E95="",-1,'HCAD Raw'!CA95)</f>
        <v>54600</v>
      </c>
      <c r="CE95">
        <f t="shared" si="78"/>
        <v>-1</v>
      </c>
      <c r="CF95" t="str">
        <f t="shared" si="79"/>
        <v>04103600005354</v>
      </c>
    </row>
    <row r="96" spans="3:84" x14ac:dyDescent="0.25">
      <c r="C96">
        <f t="shared" si="76"/>
        <v>92</v>
      </c>
      <c r="D96" t="str">
        <f t="shared" si="77"/>
        <v>04103600005355</v>
      </c>
      <c r="E96" t="str">
        <f>IF('HCAD Raw'!C96="",-1,'HCAD Raw'!C96)</f>
        <v>0410360000535</v>
      </c>
      <c r="F96" s="15" t="str">
        <f>IF(E96=-1,"",CONCATENATE(MID('HCAD Raw'!D96,6,2),"/",MID('HCAD Raw'!D96,9,2),"/",LEFT('HCAD Raw'!D96,4)))</f>
        <v>01/01/2012</v>
      </c>
      <c r="G96" t="str">
        <f>IF($E96="",-1,'HCAD Raw'!E96)</f>
        <v>2135 SIX INDUSTRIAL LTD</v>
      </c>
      <c r="H96" t="str">
        <f>IF($E96="",-1,'HCAD Raw'!F96)</f>
        <v>TENANT - HOOVER CONTAINER SOLUTIONS</v>
      </c>
      <c r="I96" t="str">
        <f>IF($E96="",-1,'HCAD Raw'!G96)</f>
        <v>Avi</v>
      </c>
      <c r="J96" t="str">
        <f>IF($E96="",-1,'HCAD Raw'!H96)</f>
        <v>2135 HIGHWAY 6 S</v>
      </c>
      <c r="K96" t="str">
        <f>IF($E96="",-1,'HCAD Raw'!I96)</f>
        <v>HOUSTON</v>
      </c>
      <c r="L96" t="str">
        <f>IF($E96="",-1,'HCAD Raw'!J96)</f>
        <v>77077</v>
      </c>
      <c r="M96">
        <f>IF($E96="",-1,'HCAD Raw'!K96)</f>
        <v>7000000</v>
      </c>
      <c r="N96">
        <f>IF($E96="",-1,'HCAD Raw'!L96)</f>
        <v>7955902</v>
      </c>
      <c r="O96">
        <f>IF($E96="",-1,'HCAD Raw'!M96)</f>
        <v>7000000</v>
      </c>
      <c r="P96">
        <f>IF($E96="",-1,'HCAD Raw'!N96)</f>
        <v>0</v>
      </c>
      <c r="Q96" t="e">
        <f>IF($E96="",-1,'HCAD Raw'!#REF!)</f>
        <v>#REF!</v>
      </c>
      <c r="R96" t="str">
        <f>IF($E96="",-1,'HCAD Raw'!O96)</f>
        <v>COMMERCIAL</v>
      </c>
      <c r="S96" t="str">
        <f>IF($E96="",-1,'HCAD Raw'!P96)</f>
        <v>5</v>
      </c>
      <c r="T96" t="str">
        <f>IF($E96="",-1,'HCAD Raw'!Q96)</f>
        <v>4425</v>
      </c>
      <c r="U96" t="str">
        <f>IF($E96="",-1,'HCAD Raw'!R96)</f>
        <v>9470</v>
      </c>
      <c r="V96" t="str">
        <f>IF($E96="",-1,'HCAD Raw'!S96)</f>
        <v>S</v>
      </c>
      <c r="W96" t="str">
        <f>IF($E96="",-1,'HCAD Raw'!T96)</f>
        <v>Open Steel Skeleton</v>
      </c>
      <c r="X96">
        <f>IF($E96="",-1,'HCAD Raw'!U96)</f>
        <v>20304</v>
      </c>
      <c r="Y96">
        <f>IF($E96="",-1,'HCAD Raw'!V96)</f>
        <v>0</v>
      </c>
      <c r="Z96">
        <f>IF($E96="",-1,'HCAD Raw'!W96)</f>
        <v>36257</v>
      </c>
      <c r="AA96">
        <f>IF($E96="",-1,'HCAD Raw'!X96)</f>
        <v>0</v>
      </c>
      <c r="AB96" t="str">
        <f>IF($E96="",-1,'HCAD Raw'!Y96)</f>
        <v>.440000</v>
      </c>
      <c r="AC96" t="str">
        <f>IF($E96="",-1,'HCAD Raw'!Z96)</f>
        <v>C</v>
      </c>
      <c r="AD96" t="str">
        <f>IF($E96="",-1,'HCAD Raw'!AA96)</f>
        <v>Average</v>
      </c>
      <c r="AE96" t="str">
        <f>IF($E96="",-1,'HCAD Raw'!AB96)</f>
        <v>1991</v>
      </c>
      <c r="AF96" t="str">
        <f>IF($E96="",-1,'HCAD Raw'!AC96)</f>
        <v>1991</v>
      </c>
      <c r="AG96" t="str">
        <f>IF($E96="",-1,'HCAD Raw'!AD96)</f>
        <v>0</v>
      </c>
      <c r="AH96">
        <f>IF($E96="",-1,'HCAD Raw'!AE96)</f>
        <v>0</v>
      </c>
      <c r="AI96">
        <f>IF($E96="",-1,'HCAD Raw'!AF96)</f>
        <v>0</v>
      </c>
      <c r="AJ96" t="str">
        <f>IF($E96="",-1,'HCAD Raw'!AG96)</f>
        <v>12/30/1899</v>
      </c>
      <c r="AK96">
        <f>IF($E96="",-1,'HCAD Raw'!AH96)</f>
        <v>0</v>
      </c>
      <c r="AL96">
        <f>IF($E96="",-1,'HCAD Raw'!AI96)</f>
        <v>1575</v>
      </c>
      <c r="AM96">
        <f>IF($E96="",-1,'HCAD Raw'!AJ96)</f>
        <v>1575</v>
      </c>
      <c r="AN96">
        <f>IF($E96="",-1,'HCAD Raw'!AK96)</f>
        <v>0</v>
      </c>
      <c r="AO96">
        <f>IF($E96="",-1,'HCAD Raw'!AL96)</f>
        <v>0</v>
      </c>
      <c r="AP96">
        <f>IF($E96="",-1,'HCAD Raw'!AM96)</f>
        <v>0</v>
      </c>
      <c r="AQ96">
        <f>IF($E96="",-1,'HCAD Raw'!AN96)</f>
        <v>1575</v>
      </c>
      <c r="AR96">
        <f>IF($E96="",-1,'HCAD Raw'!AO96)</f>
        <v>160</v>
      </c>
      <c r="AS96">
        <f>IF($E96="",-1,'HCAD Raw'!AP96)</f>
        <v>1</v>
      </c>
      <c r="AT96">
        <f>IF($E96="",-1,'HCAD Raw'!AQ96)</f>
        <v>0</v>
      </c>
      <c r="AU96">
        <f>IF($E96="",-1,'HCAD Raw'!AR96)</f>
        <v>0</v>
      </c>
      <c r="AV96">
        <f>IF($E96="",-1,'HCAD Raw'!AS96)</f>
        <v>0</v>
      </c>
      <c r="AW96">
        <f>IF($E96="",-1,'HCAD Raw'!AT96)</f>
        <v>0</v>
      </c>
      <c r="AX96">
        <f>IF($E96="",-1,'HCAD Raw'!AU96)</f>
        <v>0</v>
      </c>
      <c r="AY96">
        <f>IF($E96="",-1,'HCAD Raw'!AV96)</f>
        <v>0</v>
      </c>
      <c r="AZ96">
        <f>IF($E96="",-1,'HCAD Raw'!AW96)</f>
        <v>0</v>
      </c>
      <c r="BA96">
        <f>IF($E96="",-1,'HCAD Raw'!AX96)</f>
        <v>0</v>
      </c>
      <c r="BB96" t="str">
        <f>IF($E96="",-1,'HCAD Raw'!AY96)</f>
        <v>13</v>
      </c>
      <c r="BC96" t="str">
        <f>IF($E96="",-1,'HCAD Raw'!AZ96)</f>
        <v>TR 4C-3</v>
      </c>
      <c r="BD96" t="str">
        <f>IF($E96="",-1,'HCAD Raw'!BA96)</f>
        <v>ABST 80 J WHEATON</v>
      </c>
      <c r="BE96" t="str">
        <f>IF($E96="",-1,'HCAD Raw'!BB96)</f>
        <v>4013</v>
      </c>
      <c r="BF96" t="str">
        <f>IF($E96="",-1,'HCAD Raw'!BC96)</f>
        <v>Westheimer Dairy Ashford</v>
      </c>
      <c r="BG96" t="str">
        <f>IF($E96="",-1,'HCAD Raw'!BD96)</f>
        <v>103</v>
      </c>
      <c r="BH96" t="str">
        <f>IF($E96="",-1,'HCAD Raw'!BE96)</f>
        <v>1A Ashford/Briar Hills Areas</v>
      </c>
      <c r="BI96" t="str">
        <f>IF($E96="",-1,'HCAD Raw'!BF96)</f>
        <v>5911.00</v>
      </c>
      <c r="BJ96" t="str">
        <f>IF($E96="",-1,'HCAD Raw'!BG96)</f>
        <v>0</v>
      </c>
      <c r="BK96" t="str">
        <f>IF($E96="",-1,'HCAD Raw'!BH96)</f>
        <v>01</v>
      </c>
      <c r="BL96" t="str">
        <f>IF($E96="",-1,'HCAD Raw'!BI96)</f>
        <v>4756A</v>
      </c>
      <c r="BM96" t="str">
        <f>IF($E96="",-1,'HCAD Raw'!BJ96)</f>
        <v>488N</v>
      </c>
      <c r="BN96" t="str">
        <f>IF($E96="",-1,'HCAD Raw'!BK96)</f>
        <v>001 040 041 042 043 044 048 061</v>
      </c>
      <c r="BO96" t="str">
        <f>IF($E96="",-1,'HCAD Raw'!BL96)</f>
        <v>Real, Industrial</v>
      </c>
      <c r="BP96" t="str">
        <f>IF($E96="",-1,'HCAD Raw'!BM96)</f>
        <v>F2</v>
      </c>
      <c r="BQ96" t="str">
        <f>IF($E96="",-1,'HCAD Raw'!BN96)</f>
        <v>Real, Industrial</v>
      </c>
      <c r="BR96" t="str">
        <f>IF($E96="",-1,'HCAD Raw'!BO96)</f>
        <v>Industrial Manufacturing</v>
      </c>
      <c r="BS96" t="str">
        <f>IF($E96="",-1,'HCAD Raw'!BP96)</f>
        <v>Equipment ( Shop ) Building</v>
      </c>
      <c r="BT96" t="str">
        <f>IF($E96="",-1,'HCAD Raw'!BQ96)</f>
        <v>8000</v>
      </c>
      <c r="BU96" t="str">
        <f>IF($E96="",-1,'HCAD Raw'!BR96)</f>
        <v>Land Neighborhood General Assignment</v>
      </c>
      <c r="BV96">
        <f>IF($E96="",-1,'HCAD Raw'!BS96)</f>
        <v>10500</v>
      </c>
      <c r="BW96" t="str">
        <f>IF($E96="",-1,'HCAD Raw'!BT96)</f>
        <v>SF</v>
      </c>
      <c r="BX96" t="str">
        <f>IF($E96="",-1,'HCAD Raw'!BU96)</f>
        <v>1.0000</v>
      </c>
      <c r="BY96" t="str">
        <f>IF($E96="",-1,'HCAD Raw'!BV96)</f>
        <v>1.0000</v>
      </c>
      <c r="BZ96" t="str">
        <f>IF($E96="",-1,'HCAD Raw'!BW96)</f>
        <v>.6500</v>
      </c>
      <c r="CA96" t="str">
        <f>IF($E96="",-1,'HCAD Raw'!BX96)</f>
        <v>.6500</v>
      </c>
      <c r="CB96">
        <f>IF($E96="",-1,'HCAD Raw'!BY96)</f>
        <v>8</v>
      </c>
      <c r="CC96">
        <f>IF($E96="",-1,'HCAD Raw'!BZ96)</f>
        <v>5</v>
      </c>
      <c r="CD96">
        <f>IF($E96="",-1,'HCAD Raw'!CA96)</f>
        <v>54600</v>
      </c>
      <c r="CE96">
        <f t="shared" si="78"/>
        <v>-1</v>
      </c>
      <c r="CF96" t="str">
        <f t="shared" si="79"/>
        <v>04103600005355</v>
      </c>
    </row>
    <row r="97" spans="3:84" x14ac:dyDescent="0.25">
      <c r="C97">
        <f t="shared" si="76"/>
        <v>93</v>
      </c>
      <c r="D97" t="str">
        <f t="shared" si="77"/>
        <v>04103600005355</v>
      </c>
      <c r="E97" t="str">
        <f>IF('HCAD Raw'!C97="",-1,'HCAD Raw'!C97)</f>
        <v>0410360000535</v>
      </c>
      <c r="F97" s="15" t="str">
        <f>IF(E97=-1,"",CONCATENATE(MID('HCAD Raw'!D97,6,2),"/",MID('HCAD Raw'!D97,9,2),"/",LEFT('HCAD Raw'!D97,4)))</f>
        <v>01/01/2012</v>
      </c>
      <c r="G97" t="str">
        <f>IF($E97="",-1,'HCAD Raw'!E97)</f>
        <v>2135 SIX INDUSTRIAL LTD</v>
      </c>
      <c r="H97" t="str">
        <f>IF($E97="",-1,'HCAD Raw'!F97)</f>
        <v>TENANT - HOOVER CONTAINER SOLUTIONS</v>
      </c>
      <c r="I97" t="str">
        <f>IF($E97="",-1,'HCAD Raw'!G97)</f>
        <v>Avi</v>
      </c>
      <c r="J97" t="str">
        <f>IF($E97="",-1,'HCAD Raw'!H97)</f>
        <v>2135 HIGHWAY 6 S</v>
      </c>
      <c r="K97" t="str">
        <f>IF($E97="",-1,'HCAD Raw'!I97)</f>
        <v>HOUSTON</v>
      </c>
      <c r="L97" t="str">
        <f>IF($E97="",-1,'HCAD Raw'!J97)</f>
        <v>77077</v>
      </c>
      <c r="M97">
        <f>IF($E97="",-1,'HCAD Raw'!K97)</f>
        <v>7000000</v>
      </c>
      <c r="N97">
        <f>IF($E97="",-1,'HCAD Raw'!L97)</f>
        <v>7955902</v>
      </c>
      <c r="O97">
        <f>IF($E97="",-1,'HCAD Raw'!M97)</f>
        <v>7000000</v>
      </c>
      <c r="P97">
        <f>IF($E97="",-1,'HCAD Raw'!N97)</f>
        <v>0</v>
      </c>
      <c r="Q97" t="e">
        <f>IF($E97="",-1,'HCAD Raw'!#REF!)</f>
        <v>#REF!</v>
      </c>
      <c r="R97" t="str">
        <f>IF($E97="",-1,'HCAD Raw'!O97)</f>
        <v>COMMERCIAL</v>
      </c>
      <c r="S97" t="str">
        <f>IF($E97="",-1,'HCAD Raw'!P97)</f>
        <v>5</v>
      </c>
      <c r="T97" t="str">
        <f>IF($E97="",-1,'HCAD Raw'!Q97)</f>
        <v>4425</v>
      </c>
      <c r="U97" t="str">
        <f>IF($E97="",-1,'HCAD Raw'!R97)</f>
        <v>9470</v>
      </c>
      <c r="V97" t="str">
        <f>IF($E97="",-1,'HCAD Raw'!S97)</f>
        <v>S</v>
      </c>
      <c r="W97" t="str">
        <f>IF($E97="",-1,'HCAD Raw'!T97)</f>
        <v>Open Steel Skeleton</v>
      </c>
      <c r="X97">
        <f>IF($E97="",-1,'HCAD Raw'!U97)</f>
        <v>20304</v>
      </c>
      <c r="Y97">
        <f>IF($E97="",-1,'HCAD Raw'!V97)</f>
        <v>0</v>
      </c>
      <c r="Z97">
        <f>IF($E97="",-1,'HCAD Raw'!W97)</f>
        <v>36257</v>
      </c>
      <c r="AA97">
        <f>IF($E97="",-1,'HCAD Raw'!X97)</f>
        <v>0</v>
      </c>
      <c r="AB97" t="str">
        <f>IF($E97="",-1,'HCAD Raw'!Y97)</f>
        <v>.440000</v>
      </c>
      <c r="AC97" t="str">
        <f>IF($E97="",-1,'HCAD Raw'!Z97)</f>
        <v>C</v>
      </c>
      <c r="AD97" t="str">
        <f>IF($E97="",-1,'HCAD Raw'!AA97)</f>
        <v>Average</v>
      </c>
      <c r="AE97" t="str">
        <f>IF($E97="",-1,'HCAD Raw'!AB97)</f>
        <v>1991</v>
      </c>
      <c r="AF97" t="str">
        <f>IF($E97="",-1,'HCAD Raw'!AC97)</f>
        <v>1991</v>
      </c>
      <c r="AG97" t="str">
        <f>IF($E97="",-1,'HCAD Raw'!AD97)</f>
        <v>0</v>
      </c>
      <c r="AH97">
        <f>IF($E97="",-1,'HCAD Raw'!AE97)</f>
        <v>0</v>
      </c>
      <c r="AI97">
        <f>IF($E97="",-1,'HCAD Raw'!AF97)</f>
        <v>0</v>
      </c>
      <c r="AJ97" t="str">
        <f>IF($E97="",-1,'HCAD Raw'!AG97)</f>
        <v>12/30/1899</v>
      </c>
      <c r="AK97">
        <f>IF($E97="",-1,'HCAD Raw'!AH97)</f>
        <v>0</v>
      </c>
      <c r="AL97">
        <f>IF($E97="",-1,'HCAD Raw'!AI97)</f>
        <v>1575</v>
      </c>
      <c r="AM97">
        <f>IF($E97="",-1,'HCAD Raw'!AJ97)</f>
        <v>1575</v>
      </c>
      <c r="AN97">
        <f>IF($E97="",-1,'HCAD Raw'!AK97)</f>
        <v>0</v>
      </c>
      <c r="AO97">
        <f>IF($E97="",-1,'HCAD Raw'!AL97)</f>
        <v>0</v>
      </c>
      <c r="AP97">
        <f>IF($E97="",-1,'HCAD Raw'!AM97)</f>
        <v>0</v>
      </c>
      <c r="AQ97">
        <f>IF($E97="",-1,'HCAD Raw'!AN97)</f>
        <v>1575</v>
      </c>
      <c r="AR97">
        <f>IF($E97="",-1,'HCAD Raw'!AO97)</f>
        <v>160</v>
      </c>
      <c r="AS97">
        <f>IF($E97="",-1,'HCAD Raw'!AP97)</f>
        <v>1</v>
      </c>
      <c r="AT97">
        <f>IF($E97="",-1,'HCAD Raw'!AQ97)</f>
        <v>0</v>
      </c>
      <c r="AU97">
        <f>IF($E97="",-1,'HCAD Raw'!AR97)</f>
        <v>0</v>
      </c>
      <c r="AV97">
        <f>IF($E97="",-1,'HCAD Raw'!AS97)</f>
        <v>0</v>
      </c>
      <c r="AW97">
        <f>IF($E97="",-1,'HCAD Raw'!AT97)</f>
        <v>0</v>
      </c>
      <c r="AX97">
        <f>IF($E97="",-1,'HCAD Raw'!AU97)</f>
        <v>0</v>
      </c>
      <c r="AY97">
        <f>IF($E97="",-1,'HCAD Raw'!AV97)</f>
        <v>0</v>
      </c>
      <c r="AZ97">
        <f>IF($E97="",-1,'HCAD Raw'!AW97)</f>
        <v>0</v>
      </c>
      <c r="BA97">
        <f>IF($E97="",-1,'HCAD Raw'!AX97)</f>
        <v>0</v>
      </c>
      <c r="BB97" t="str">
        <f>IF($E97="",-1,'HCAD Raw'!AY97)</f>
        <v>13</v>
      </c>
      <c r="BC97" t="str">
        <f>IF($E97="",-1,'HCAD Raw'!AZ97)</f>
        <v>TR 4C-3</v>
      </c>
      <c r="BD97" t="str">
        <f>IF($E97="",-1,'HCAD Raw'!BA97)</f>
        <v>ABST 80 J WHEATON</v>
      </c>
      <c r="BE97" t="str">
        <f>IF($E97="",-1,'HCAD Raw'!BB97)</f>
        <v>4013</v>
      </c>
      <c r="BF97" t="str">
        <f>IF($E97="",-1,'HCAD Raw'!BC97)</f>
        <v>Westheimer Dairy Ashford</v>
      </c>
      <c r="BG97" t="str">
        <f>IF($E97="",-1,'HCAD Raw'!BD97)</f>
        <v>103</v>
      </c>
      <c r="BH97" t="str">
        <f>IF($E97="",-1,'HCAD Raw'!BE97)</f>
        <v>1A Ashford/Briar Hills Areas</v>
      </c>
      <c r="BI97" t="str">
        <f>IF($E97="",-1,'HCAD Raw'!BF97)</f>
        <v>5911.00</v>
      </c>
      <c r="BJ97" t="str">
        <f>IF($E97="",-1,'HCAD Raw'!BG97)</f>
        <v>0</v>
      </c>
      <c r="BK97" t="str">
        <f>IF($E97="",-1,'HCAD Raw'!BH97)</f>
        <v>01</v>
      </c>
      <c r="BL97" t="str">
        <f>IF($E97="",-1,'HCAD Raw'!BI97)</f>
        <v>4756A</v>
      </c>
      <c r="BM97" t="str">
        <f>IF($E97="",-1,'HCAD Raw'!BJ97)</f>
        <v>488N</v>
      </c>
      <c r="BN97" t="str">
        <f>IF($E97="",-1,'HCAD Raw'!BK97)</f>
        <v>001 040 041 042 043 044 048 061</v>
      </c>
      <c r="BO97" t="str">
        <f>IF($E97="",-1,'HCAD Raw'!BL97)</f>
        <v>Real, Industrial</v>
      </c>
      <c r="BP97" t="str">
        <f>IF($E97="",-1,'HCAD Raw'!BM97)</f>
        <v>F2</v>
      </c>
      <c r="BQ97" t="str">
        <f>IF($E97="",-1,'HCAD Raw'!BN97)</f>
        <v>Real, Industrial</v>
      </c>
      <c r="BR97" t="str">
        <f>IF($E97="",-1,'HCAD Raw'!BO97)</f>
        <v>Industrial Manufacturing</v>
      </c>
      <c r="BS97" t="str">
        <f>IF($E97="",-1,'HCAD Raw'!BP97)</f>
        <v>Equipment ( Shop ) Building</v>
      </c>
      <c r="BT97" t="str">
        <f>IF($E97="",-1,'HCAD Raw'!BQ97)</f>
        <v>8000</v>
      </c>
      <c r="BU97" t="str">
        <f>IF($E97="",-1,'HCAD Raw'!BR97)</f>
        <v>Land Neighborhood General Assignment</v>
      </c>
      <c r="BV97">
        <f>IF($E97="",-1,'HCAD Raw'!BS97)</f>
        <v>454307</v>
      </c>
      <c r="BW97" t="str">
        <f>IF($E97="",-1,'HCAD Raw'!BT97)</f>
        <v>SF</v>
      </c>
      <c r="BX97" t="str">
        <f>IF($E97="",-1,'HCAD Raw'!BU97)</f>
        <v>1.0000</v>
      </c>
      <c r="BY97" t="str">
        <f>IF($E97="",-1,'HCAD Raw'!BV97)</f>
        <v>1.0000</v>
      </c>
      <c r="BZ97" t="str">
        <f>IF($E97="",-1,'HCAD Raw'!BW97)</f>
        <v>.6000</v>
      </c>
      <c r="CA97" t="str">
        <f>IF($E97="",-1,'HCAD Raw'!BX97)</f>
        <v>.6000</v>
      </c>
      <c r="CB97">
        <f>IF($E97="",-1,'HCAD Raw'!BY97)</f>
        <v>2</v>
      </c>
      <c r="CC97">
        <f>IF($E97="",-1,'HCAD Raw'!BZ97)</f>
        <v>2</v>
      </c>
      <c r="CD97">
        <f>IF($E97="",-1,'HCAD Raw'!CA97)</f>
        <v>681461</v>
      </c>
      <c r="CE97">
        <f t="shared" si="78"/>
        <v>-1</v>
      </c>
      <c r="CF97" t="str">
        <f t="shared" si="79"/>
        <v>04103600005355</v>
      </c>
    </row>
    <row r="98" spans="3:84" x14ac:dyDescent="0.25">
      <c r="C98">
        <f t="shared" si="76"/>
        <v>94</v>
      </c>
      <c r="D98" t="str">
        <f t="shared" si="77"/>
        <v>04105000305001</v>
      </c>
      <c r="E98" t="str">
        <f>IF('HCAD Raw'!C98="",-1,'HCAD Raw'!C98)</f>
        <v>0410500030500</v>
      </c>
      <c r="F98" s="15" t="str">
        <f>IF(E98=-1,"",CONCATENATE(MID('HCAD Raw'!D98,6,2),"/",MID('HCAD Raw'!D98,9,2),"/",LEFT('HCAD Raw'!D98,4)))</f>
        <v>01/02/1988</v>
      </c>
      <c r="G98" t="str">
        <f>IF($E98="",-1,'HCAD Raw'!E98)</f>
        <v>JONES J B OIL CO INC</v>
      </c>
      <c r="H98">
        <f>IF($E98="",-1,'HCAD Raw'!F98)</f>
        <v>0</v>
      </c>
      <c r="I98">
        <f>IF($E98="",-1,'HCAD Raw'!G98)</f>
        <v>0</v>
      </c>
      <c r="J98" t="str">
        <f>IF($E98="",-1,'HCAD Raw'!H98)</f>
        <v>4828 N SHEPHERD DR</v>
      </c>
      <c r="K98" t="str">
        <f>IF($E98="",-1,'HCAD Raw'!I98)</f>
        <v>HOUSTON</v>
      </c>
      <c r="L98" t="str">
        <f>IF($E98="",-1,'HCAD Raw'!J98)</f>
        <v>77018</v>
      </c>
      <c r="M98">
        <f>IF($E98="",-1,'HCAD Raw'!K98)</f>
        <v>961826</v>
      </c>
      <c r="N98">
        <f>IF($E98="",-1,'HCAD Raw'!L98)</f>
        <v>1201410</v>
      </c>
      <c r="O98">
        <f>IF($E98="",-1,'HCAD Raw'!M98)</f>
        <v>750000</v>
      </c>
      <c r="P98">
        <f>IF($E98="",-1,'HCAD Raw'!N98)</f>
        <v>0</v>
      </c>
      <c r="Q98" t="e">
        <f>IF($E98="",-1,'HCAD Raw'!#REF!)</f>
        <v>#REF!</v>
      </c>
      <c r="R98" t="str">
        <f>IF($E98="",-1,'HCAD Raw'!O98)</f>
        <v>COMMERCIAL</v>
      </c>
      <c r="S98" t="str">
        <f>IF($E98="",-1,'HCAD Raw'!P98)</f>
        <v>1</v>
      </c>
      <c r="T98" t="str">
        <f>IF($E98="",-1,'HCAD Raw'!Q98)</f>
        <v>4399</v>
      </c>
      <c r="U98" t="str">
        <f>IF($E98="",-1,'HCAD Raw'!R98)</f>
        <v>8454</v>
      </c>
      <c r="V98" t="str">
        <f>IF($E98="",-1,'HCAD Raw'!S98)</f>
        <v>S</v>
      </c>
      <c r="W98" t="str">
        <f>IF($E98="",-1,'HCAD Raw'!T98)</f>
        <v>Open Steel Skeleton</v>
      </c>
      <c r="X98">
        <f>IF($E98="",-1,'HCAD Raw'!U98)</f>
        <v>114896</v>
      </c>
      <c r="Y98">
        <f>IF($E98="",-1,'HCAD Raw'!V98)</f>
        <v>0</v>
      </c>
      <c r="Z98">
        <f>IF($E98="",-1,'HCAD Raw'!W98)</f>
        <v>171486</v>
      </c>
      <c r="AA98">
        <f>IF($E98="",-1,'HCAD Raw'!X98)</f>
        <v>0</v>
      </c>
      <c r="AB98" t="str">
        <f>IF($E98="",-1,'HCAD Raw'!Y98)</f>
        <v>.330000</v>
      </c>
      <c r="AC98" t="str">
        <f>IF($E98="",-1,'HCAD Raw'!Z98)</f>
        <v>C</v>
      </c>
      <c r="AD98" t="str">
        <f>IF($E98="",-1,'HCAD Raw'!AA98)</f>
        <v>Average</v>
      </c>
      <c r="AE98" t="str">
        <f>IF($E98="",-1,'HCAD Raw'!AB98)</f>
        <v>1999</v>
      </c>
      <c r="AF98" t="str">
        <f>IF($E98="",-1,'HCAD Raw'!AC98)</f>
        <v>1999</v>
      </c>
      <c r="AG98" t="str">
        <f>IF($E98="",-1,'HCAD Raw'!AD98)</f>
        <v>0</v>
      </c>
      <c r="AH98" t="str">
        <f>IF($E98="",-1,'HCAD Raw'!AE98)</f>
        <v>1966</v>
      </c>
      <c r="AI98" t="str">
        <f>IF($E98="",-1,'HCAD Raw'!AF98)</f>
        <v>HTS</v>
      </c>
      <c r="AJ98" t="str">
        <f>IF($E98="",-1,'HCAD Raw'!AG98)</f>
        <v>01/01/2004</v>
      </c>
      <c r="AK98">
        <f>IF($E98="",-1,'HCAD Raw'!AH98)</f>
        <v>0</v>
      </c>
      <c r="AL98">
        <f>IF($E98="",-1,'HCAD Raw'!AI98)</f>
        <v>4200</v>
      </c>
      <c r="AM98">
        <f>IF($E98="",-1,'HCAD Raw'!AJ98)</f>
        <v>5841</v>
      </c>
      <c r="AN98">
        <f>IF($E98="",-1,'HCAD Raw'!AK98)</f>
        <v>0</v>
      </c>
      <c r="AO98">
        <f>IF($E98="",-1,'HCAD Raw'!AL98)</f>
        <v>0</v>
      </c>
      <c r="AP98">
        <f>IF($E98="",-1,'HCAD Raw'!AM98)</f>
        <v>0</v>
      </c>
      <c r="AQ98">
        <f>IF($E98="",-1,'HCAD Raw'!AN98)</f>
        <v>4200</v>
      </c>
      <c r="AR98">
        <f>IF($E98="",-1,'HCAD Raw'!AO98)</f>
        <v>190</v>
      </c>
      <c r="AS98">
        <f>IF($E98="",-1,'HCAD Raw'!AP98)</f>
        <v>1</v>
      </c>
      <c r="AT98">
        <f>IF($E98="",-1,'HCAD Raw'!AQ98)</f>
        <v>0</v>
      </c>
      <c r="AU98">
        <f>IF($E98="",-1,'HCAD Raw'!AR98)</f>
        <v>0</v>
      </c>
      <c r="AV98">
        <f>IF($E98="",-1,'HCAD Raw'!AS98)</f>
        <v>0</v>
      </c>
      <c r="AW98">
        <f>IF($E98="",-1,'HCAD Raw'!AT98)</f>
        <v>0</v>
      </c>
      <c r="AX98">
        <f>IF($E98="",-1,'HCAD Raw'!AU98)</f>
        <v>0</v>
      </c>
      <c r="AY98">
        <f>IF($E98="",-1,'HCAD Raw'!AV98)</f>
        <v>0</v>
      </c>
      <c r="AZ98">
        <f>IF($E98="",-1,'HCAD Raw'!AW98)</f>
        <v>0</v>
      </c>
      <c r="BA98">
        <f>IF($E98="",-1,'HCAD Raw'!AX98)</f>
        <v>0</v>
      </c>
      <c r="BB98" t="str">
        <f>IF($E98="",-1,'HCAD Raw'!AY98)</f>
        <v>8</v>
      </c>
      <c r="BC98" t="str">
        <f>IF($E98="",-1,'HCAD Raw'!AZ98)</f>
        <v>TRS 33A 34A 34C &amp; 34G-1</v>
      </c>
      <c r="BD98" t="str">
        <f>IF($E98="",-1,'HCAD Raw'!BA98)</f>
        <v>ABST 94 S W ALLEN</v>
      </c>
      <c r="BE98" t="str">
        <f>IF($E98="",-1,'HCAD Raw'!BB98)</f>
        <v>6008</v>
      </c>
      <c r="BF98" t="str">
        <f>IF($E98="",-1,'HCAD Raw'!BC98)</f>
        <v>Near North</v>
      </c>
      <c r="BG98" t="str">
        <f>IF($E98="",-1,'HCAD Raw'!BD98)</f>
        <v>172</v>
      </c>
      <c r="BH98" t="str">
        <f>IF($E98="",-1,'HCAD Raw'!BE98)</f>
        <v>1F Oak Forest, Garden Oaks, Independence Heights</v>
      </c>
      <c r="BI98" t="str">
        <f>IF($E98="",-1,'HCAD Raw'!BF98)</f>
        <v>5939.01</v>
      </c>
      <c r="BJ98" t="str">
        <f>IF($E98="",-1,'HCAD Raw'!BG98)</f>
        <v>0</v>
      </c>
      <c r="BK98" t="str">
        <f>IF($E98="",-1,'HCAD Raw'!BH98)</f>
        <v>01</v>
      </c>
      <c r="BL98" t="str">
        <f>IF($E98="",-1,'HCAD Raw'!BI98)</f>
        <v>5260B</v>
      </c>
      <c r="BM98" t="str">
        <f>IF($E98="",-1,'HCAD Raw'!BJ98)</f>
        <v>452H</v>
      </c>
      <c r="BN98" t="str">
        <f>IF($E98="",-1,'HCAD Raw'!BK98)</f>
        <v>001 040 041 042 043 044 048 061</v>
      </c>
      <c r="BO98" t="str">
        <f>IF($E98="",-1,'HCAD Raw'!BL98)</f>
        <v>Real, Commercial</v>
      </c>
      <c r="BP98" t="str">
        <f>IF($E98="",-1,'HCAD Raw'!BM98)</f>
        <v>F1</v>
      </c>
      <c r="BQ98" t="str">
        <f>IF($E98="",-1,'HCAD Raw'!BN98)</f>
        <v>Real, Commercial</v>
      </c>
      <c r="BR98" t="str">
        <f>IF($E98="",-1,'HCAD Raw'!BO98)</f>
        <v>Warehouse - Metallic</v>
      </c>
      <c r="BS98" t="str">
        <f>IF($E98="",-1,'HCAD Raw'!BP98)</f>
        <v>Shell, Industrial</v>
      </c>
      <c r="BT98" t="str">
        <f>IF($E98="",-1,'HCAD Raw'!BQ98)</f>
        <v>8001</v>
      </c>
      <c r="BU98" t="str">
        <f>IF($E98="",-1,'HCAD Raw'!BR98)</f>
        <v>Land Neighborhood Section 1</v>
      </c>
      <c r="BV98">
        <f>IF($E98="",-1,'HCAD Raw'!BS98)</f>
        <v>25500</v>
      </c>
      <c r="BW98" t="str">
        <f>IF($E98="",-1,'HCAD Raw'!BT98)</f>
        <v>SF</v>
      </c>
      <c r="BX98" t="str">
        <f>IF($E98="",-1,'HCAD Raw'!BU98)</f>
        <v>1.0000</v>
      </c>
      <c r="BY98" t="str">
        <f>IF($E98="",-1,'HCAD Raw'!BV98)</f>
        <v>1.0000</v>
      </c>
      <c r="BZ98" t="str">
        <f>IF($E98="",-1,'HCAD Raw'!BW98)</f>
        <v>1.0000</v>
      </c>
      <c r="CA98" t="str">
        <f>IF($E98="",-1,'HCAD Raw'!BX98)</f>
        <v>1.0000</v>
      </c>
      <c r="CB98">
        <f>IF($E98="",-1,'HCAD Raw'!BY98)</f>
        <v>12</v>
      </c>
      <c r="CC98">
        <f>IF($E98="",-1,'HCAD Raw'!BZ98)</f>
        <v>12</v>
      </c>
      <c r="CD98">
        <f>IF($E98="",-1,'HCAD Raw'!CA98)</f>
        <v>306000</v>
      </c>
      <c r="CE98">
        <f t="shared" si="78"/>
        <v>-1</v>
      </c>
      <c r="CF98" t="str">
        <f t="shared" si="79"/>
        <v>04105000305001</v>
      </c>
    </row>
    <row r="99" spans="3:84" x14ac:dyDescent="0.25">
      <c r="C99">
        <f t="shared" si="76"/>
        <v>95</v>
      </c>
      <c r="D99" t="str">
        <f t="shared" si="77"/>
        <v>04105000305001</v>
      </c>
      <c r="E99" t="str">
        <f>IF('HCAD Raw'!C99="",-1,'HCAD Raw'!C99)</f>
        <v>0410500030500</v>
      </c>
      <c r="F99" s="15" t="str">
        <f>IF(E99=-1,"",CONCATENATE(MID('HCAD Raw'!D99,6,2),"/",MID('HCAD Raw'!D99,9,2),"/",LEFT('HCAD Raw'!D99,4)))</f>
        <v>01/02/1988</v>
      </c>
      <c r="G99" t="str">
        <f>IF($E99="",-1,'HCAD Raw'!E99)</f>
        <v>JONES J B OIL CO INC</v>
      </c>
      <c r="H99">
        <f>IF($E99="",-1,'HCAD Raw'!F99)</f>
        <v>0</v>
      </c>
      <c r="I99">
        <f>IF($E99="",-1,'HCAD Raw'!G99)</f>
        <v>0</v>
      </c>
      <c r="J99" t="str">
        <f>IF($E99="",-1,'HCAD Raw'!H99)</f>
        <v>4828 N SHEPHERD DR</v>
      </c>
      <c r="K99" t="str">
        <f>IF($E99="",-1,'HCAD Raw'!I99)</f>
        <v>HOUSTON</v>
      </c>
      <c r="L99" t="str">
        <f>IF($E99="",-1,'HCAD Raw'!J99)</f>
        <v>77018</v>
      </c>
      <c r="M99">
        <f>IF($E99="",-1,'HCAD Raw'!K99)</f>
        <v>961826</v>
      </c>
      <c r="N99">
        <f>IF($E99="",-1,'HCAD Raw'!L99)</f>
        <v>1201410</v>
      </c>
      <c r="O99">
        <f>IF($E99="",-1,'HCAD Raw'!M99)</f>
        <v>750000</v>
      </c>
      <c r="P99">
        <f>IF($E99="",-1,'HCAD Raw'!N99)</f>
        <v>0</v>
      </c>
      <c r="Q99" t="e">
        <f>IF($E99="",-1,'HCAD Raw'!#REF!)</f>
        <v>#REF!</v>
      </c>
      <c r="R99" t="str">
        <f>IF($E99="",-1,'HCAD Raw'!O99)</f>
        <v>COMMERCIAL</v>
      </c>
      <c r="S99" t="str">
        <f>IF($E99="",-1,'HCAD Raw'!P99)</f>
        <v>1</v>
      </c>
      <c r="T99" t="str">
        <f>IF($E99="",-1,'HCAD Raw'!Q99)</f>
        <v>4399</v>
      </c>
      <c r="U99" t="str">
        <f>IF($E99="",-1,'HCAD Raw'!R99)</f>
        <v>8454</v>
      </c>
      <c r="V99" t="str">
        <f>IF($E99="",-1,'HCAD Raw'!S99)</f>
        <v>S</v>
      </c>
      <c r="W99" t="str">
        <f>IF($E99="",-1,'HCAD Raw'!T99)</f>
        <v>Open Steel Skeleton</v>
      </c>
      <c r="X99">
        <f>IF($E99="",-1,'HCAD Raw'!U99)</f>
        <v>114896</v>
      </c>
      <c r="Y99">
        <f>IF($E99="",-1,'HCAD Raw'!V99)</f>
        <v>0</v>
      </c>
      <c r="Z99">
        <f>IF($E99="",-1,'HCAD Raw'!W99)</f>
        <v>171486</v>
      </c>
      <c r="AA99">
        <f>IF($E99="",-1,'HCAD Raw'!X99)</f>
        <v>0</v>
      </c>
      <c r="AB99" t="str">
        <f>IF($E99="",-1,'HCAD Raw'!Y99)</f>
        <v>.330000</v>
      </c>
      <c r="AC99" t="str">
        <f>IF($E99="",-1,'HCAD Raw'!Z99)</f>
        <v>C</v>
      </c>
      <c r="AD99" t="str">
        <f>IF($E99="",-1,'HCAD Raw'!AA99)</f>
        <v>Average</v>
      </c>
      <c r="AE99" t="str">
        <f>IF($E99="",-1,'HCAD Raw'!AB99)</f>
        <v>1999</v>
      </c>
      <c r="AF99" t="str">
        <f>IF($E99="",-1,'HCAD Raw'!AC99)</f>
        <v>1999</v>
      </c>
      <c r="AG99" t="str">
        <f>IF($E99="",-1,'HCAD Raw'!AD99)</f>
        <v>0</v>
      </c>
      <c r="AH99" t="str">
        <f>IF($E99="",-1,'HCAD Raw'!AE99)</f>
        <v>1966</v>
      </c>
      <c r="AI99" t="str">
        <f>IF($E99="",-1,'HCAD Raw'!AF99)</f>
        <v>HTS</v>
      </c>
      <c r="AJ99" t="str">
        <f>IF($E99="",-1,'HCAD Raw'!AG99)</f>
        <v>01/01/2004</v>
      </c>
      <c r="AK99">
        <f>IF($E99="",-1,'HCAD Raw'!AH99)</f>
        <v>0</v>
      </c>
      <c r="AL99">
        <f>IF($E99="",-1,'HCAD Raw'!AI99)</f>
        <v>4200</v>
      </c>
      <c r="AM99">
        <f>IF($E99="",-1,'HCAD Raw'!AJ99)</f>
        <v>5841</v>
      </c>
      <c r="AN99">
        <f>IF($E99="",-1,'HCAD Raw'!AK99)</f>
        <v>0</v>
      </c>
      <c r="AO99">
        <f>IF($E99="",-1,'HCAD Raw'!AL99)</f>
        <v>0</v>
      </c>
      <c r="AP99">
        <f>IF($E99="",-1,'HCAD Raw'!AM99)</f>
        <v>0</v>
      </c>
      <c r="AQ99">
        <f>IF($E99="",-1,'HCAD Raw'!AN99)</f>
        <v>4200</v>
      </c>
      <c r="AR99">
        <f>IF($E99="",-1,'HCAD Raw'!AO99)</f>
        <v>190</v>
      </c>
      <c r="AS99">
        <f>IF($E99="",-1,'HCAD Raw'!AP99)</f>
        <v>1</v>
      </c>
      <c r="AT99">
        <f>IF($E99="",-1,'HCAD Raw'!AQ99)</f>
        <v>0</v>
      </c>
      <c r="AU99">
        <f>IF($E99="",-1,'HCAD Raw'!AR99)</f>
        <v>0</v>
      </c>
      <c r="AV99">
        <f>IF($E99="",-1,'HCAD Raw'!AS99)</f>
        <v>0</v>
      </c>
      <c r="AW99">
        <f>IF($E99="",-1,'HCAD Raw'!AT99)</f>
        <v>0</v>
      </c>
      <c r="AX99">
        <f>IF($E99="",-1,'HCAD Raw'!AU99)</f>
        <v>0</v>
      </c>
      <c r="AY99">
        <f>IF($E99="",-1,'HCAD Raw'!AV99)</f>
        <v>0</v>
      </c>
      <c r="AZ99">
        <f>IF($E99="",-1,'HCAD Raw'!AW99)</f>
        <v>0</v>
      </c>
      <c r="BA99">
        <f>IF($E99="",-1,'HCAD Raw'!AX99)</f>
        <v>0</v>
      </c>
      <c r="BB99" t="str">
        <f>IF($E99="",-1,'HCAD Raw'!AY99)</f>
        <v>8</v>
      </c>
      <c r="BC99" t="str">
        <f>IF($E99="",-1,'HCAD Raw'!AZ99)</f>
        <v>TRS 33A 34A 34C &amp; 34G-1</v>
      </c>
      <c r="BD99" t="str">
        <f>IF($E99="",-1,'HCAD Raw'!BA99)</f>
        <v>ABST 94 S W ALLEN</v>
      </c>
      <c r="BE99" t="str">
        <f>IF($E99="",-1,'HCAD Raw'!BB99)</f>
        <v>6008</v>
      </c>
      <c r="BF99" t="str">
        <f>IF($E99="",-1,'HCAD Raw'!BC99)</f>
        <v>Near North</v>
      </c>
      <c r="BG99" t="str">
        <f>IF($E99="",-1,'HCAD Raw'!BD99)</f>
        <v>172</v>
      </c>
      <c r="BH99" t="str">
        <f>IF($E99="",-1,'HCAD Raw'!BE99)</f>
        <v>1F Oak Forest, Garden Oaks, Independence Heights</v>
      </c>
      <c r="BI99" t="str">
        <f>IF($E99="",-1,'HCAD Raw'!BF99)</f>
        <v>5939.01</v>
      </c>
      <c r="BJ99" t="str">
        <f>IF($E99="",-1,'HCAD Raw'!BG99)</f>
        <v>0</v>
      </c>
      <c r="BK99" t="str">
        <f>IF($E99="",-1,'HCAD Raw'!BH99)</f>
        <v>01</v>
      </c>
      <c r="BL99" t="str">
        <f>IF($E99="",-1,'HCAD Raw'!BI99)</f>
        <v>5260B</v>
      </c>
      <c r="BM99" t="str">
        <f>IF($E99="",-1,'HCAD Raw'!BJ99)</f>
        <v>452H</v>
      </c>
      <c r="BN99" t="str">
        <f>IF($E99="",-1,'HCAD Raw'!BK99)</f>
        <v>001 040 041 042 043 044 048 061</v>
      </c>
      <c r="BO99" t="str">
        <f>IF($E99="",-1,'HCAD Raw'!BL99)</f>
        <v>Real, Commercial</v>
      </c>
      <c r="BP99" t="str">
        <f>IF($E99="",-1,'HCAD Raw'!BM99)</f>
        <v>F1</v>
      </c>
      <c r="BQ99" t="str">
        <f>IF($E99="",-1,'HCAD Raw'!BN99)</f>
        <v>Real, Commercial</v>
      </c>
      <c r="BR99" t="str">
        <f>IF($E99="",-1,'HCAD Raw'!BO99)</f>
        <v>Warehouse - Metallic</v>
      </c>
      <c r="BS99" t="str">
        <f>IF($E99="",-1,'HCAD Raw'!BP99)</f>
        <v>Shell, Industrial</v>
      </c>
      <c r="BT99" t="str">
        <f>IF($E99="",-1,'HCAD Raw'!BQ99)</f>
        <v>8001</v>
      </c>
      <c r="BU99" t="str">
        <f>IF($E99="",-1,'HCAD Raw'!BR99)</f>
        <v>Land Neighborhood Section 1</v>
      </c>
      <c r="BV99">
        <f>IF($E99="",-1,'HCAD Raw'!BS99)</f>
        <v>3600</v>
      </c>
      <c r="BW99" t="str">
        <f>IF($E99="",-1,'HCAD Raw'!BT99)</f>
        <v>SF</v>
      </c>
      <c r="BX99" t="str">
        <f>IF($E99="",-1,'HCAD Raw'!BU99)</f>
        <v>1.0000</v>
      </c>
      <c r="BY99" t="str">
        <f>IF($E99="",-1,'HCAD Raw'!BV99)</f>
        <v>1.0000</v>
      </c>
      <c r="BZ99" t="str">
        <f>IF($E99="",-1,'HCAD Raw'!BW99)</f>
        <v>1.0000</v>
      </c>
      <c r="CA99" t="str">
        <f>IF($E99="",-1,'HCAD Raw'!BX99)</f>
        <v>1.0000</v>
      </c>
      <c r="CB99">
        <f>IF($E99="",-1,'HCAD Raw'!BY99)</f>
        <v>12</v>
      </c>
      <c r="CC99">
        <f>IF($E99="",-1,'HCAD Raw'!BZ99)</f>
        <v>12</v>
      </c>
      <c r="CD99">
        <f>IF($E99="",-1,'HCAD Raw'!CA99)</f>
        <v>43200</v>
      </c>
      <c r="CE99">
        <f t="shared" si="78"/>
        <v>-1</v>
      </c>
      <c r="CF99" t="str">
        <f t="shared" si="79"/>
        <v>04105000305001</v>
      </c>
    </row>
    <row r="100" spans="3:84" x14ac:dyDescent="0.25">
      <c r="C100">
        <f t="shared" si="76"/>
        <v>96</v>
      </c>
      <c r="D100" t="str">
        <f t="shared" si="77"/>
        <v>04105000305002</v>
      </c>
      <c r="E100" t="str">
        <f>IF('HCAD Raw'!C100="",-1,'HCAD Raw'!C100)</f>
        <v>0410500030500</v>
      </c>
      <c r="F100" s="15" t="str">
        <f>IF(E100=-1,"",CONCATENATE(MID('HCAD Raw'!D100,6,2),"/",MID('HCAD Raw'!D100,9,2),"/",LEFT('HCAD Raw'!D100,4)))</f>
        <v>01/02/1988</v>
      </c>
      <c r="G100" t="str">
        <f>IF($E100="",-1,'HCAD Raw'!E100)</f>
        <v>JONES J B OIL CO INC</v>
      </c>
      <c r="H100">
        <f>IF($E100="",-1,'HCAD Raw'!F100)</f>
        <v>0</v>
      </c>
      <c r="I100">
        <f>IF($E100="",-1,'HCAD Raw'!G100)</f>
        <v>0</v>
      </c>
      <c r="J100" t="str">
        <f>IF($E100="",-1,'HCAD Raw'!H100)</f>
        <v>4828 N SHEPHERD DR</v>
      </c>
      <c r="K100" t="str">
        <f>IF($E100="",-1,'HCAD Raw'!I100)</f>
        <v>HOUSTON</v>
      </c>
      <c r="L100" t="str">
        <f>IF($E100="",-1,'HCAD Raw'!J100)</f>
        <v>77018</v>
      </c>
      <c r="M100">
        <f>IF($E100="",-1,'HCAD Raw'!K100)</f>
        <v>961826</v>
      </c>
      <c r="N100">
        <f>IF($E100="",-1,'HCAD Raw'!L100)</f>
        <v>1201410</v>
      </c>
      <c r="O100">
        <f>IF($E100="",-1,'HCAD Raw'!M100)</f>
        <v>750000</v>
      </c>
      <c r="P100">
        <f>IF($E100="",-1,'HCAD Raw'!N100)</f>
        <v>0</v>
      </c>
      <c r="Q100" t="e">
        <f>IF($E100="",-1,'HCAD Raw'!#REF!)</f>
        <v>#REF!</v>
      </c>
      <c r="R100" t="str">
        <f>IF($E100="",-1,'HCAD Raw'!O100)</f>
        <v>COMMERCIAL</v>
      </c>
      <c r="S100" t="str">
        <f>IF($E100="",-1,'HCAD Raw'!P100)</f>
        <v>2</v>
      </c>
      <c r="T100" t="str">
        <f>IF($E100="",-1,'HCAD Raw'!Q100)</f>
        <v>4399</v>
      </c>
      <c r="U100" t="str">
        <f>IF($E100="",-1,'HCAD Raw'!R100)</f>
        <v>8344</v>
      </c>
      <c r="V100" t="str">
        <f>IF($E100="",-1,'HCAD Raw'!S100)</f>
        <v>C</v>
      </c>
      <c r="W100" t="str">
        <f>IF($E100="",-1,'HCAD Raw'!T100)</f>
        <v>Masonry Bearing</v>
      </c>
      <c r="X100">
        <f>IF($E100="",-1,'HCAD Raw'!U100)</f>
        <v>144528</v>
      </c>
      <c r="Y100">
        <f>IF($E100="",-1,'HCAD Raw'!V100)</f>
        <v>0</v>
      </c>
      <c r="Z100">
        <f>IF($E100="",-1,'HCAD Raw'!W100)</f>
        <v>190169</v>
      </c>
      <c r="AA100">
        <f>IF($E100="",-1,'HCAD Raw'!X100)</f>
        <v>0</v>
      </c>
      <c r="AB100" t="str">
        <f>IF($E100="",-1,'HCAD Raw'!Y100)</f>
        <v>.240000</v>
      </c>
      <c r="AC100" t="str">
        <f>IF($E100="",-1,'HCAD Raw'!Z100)</f>
        <v>D</v>
      </c>
      <c r="AD100" t="str">
        <f>IF($E100="",-1,'HCAD Raw'!AA100)</f>
        <v>Low</v>
      </c>
      <c r="AE100" t="str">
        <f>IF($E100="",-1,'HCAD Raw'!AB100)</f>
        <v>1982</v>
      </c>
      <c r="AF100" t="str">
        <f>IF($E100="",-1,'HCAD Raw'!AC100)</f>
        <v>1982</v>
      </c>
      <c r="AG100" t="str">
        <f>IF($E100="",-1,'HCAD Raw'!AD100)</f>
        <v>0</v>
      </c>
      <c r="AH100" t="str">
        <f>IF($E100="",-1,'HCAD Raw'!AE100)</f>
        <v>1993</v>
      </c>
      <c r="AI100">
        <f>IF($E100="",-1,'HCAD Raw'!AF100)</f>
        <v>0</v>
      </c>
      <c r="AJ100" t="str">
        <f>IF($E100="",-1,'HCAD Raw'!AG100)</f>
        <v>01/01/1997</v>
      </c>
      <c r="AK100" t="str">
        <f>IF($E100="",-1,'HCAD Raw'!AH100)</f>
        <v>BAU:33,25:=N15 E14 S15 W14 $  BAS:10,25:=N15 E14 S15 W14 $  .</v>
      </c>
      <c r="AL100">
        <f>IF($E100="",-1,'HCAD Raw'!AI100)</f>
        <v>4850</v>
      </c>
      <c r="AM100">
        <f>IF($E100="",-1,'HCAD Raw'!AJ100)</f>
        <v>7370</v>
      </c>
      <c r="AN100">
        <f>IF($E100="",-1,'HCAD Raw'!AK100)</f>
        <v>0</v>
      </c>
      <c r="AO100">
        <f>IF($E100="",-1,'HCAD Raw'!AL100)</f>
        <v>0</v>
      </c>
      <c r="AP100">
        <f>IF($E100="",-1,'HCAD Raw'!AM100)</f>
        <v>0</v>
      </c>
      <c r="AQ100">
        <f>IF($E100="",-1,'HCAD Raw'!AN100)</f>
        <v>4850</v>
      </c>
      <c r="AR100">
        <f>IF($E100="",-1,'HCAD Raw'!AO100)</f>
        <v>152</v>
      </c>
      <c r="AS100">
        <f>IF($E100="",-1,'HCAD Raw'!AP100)</f>
        <v>1</v>
      </c>
      <c r="AT100">
        <f>IF($E100="",-1,'HCAD Raw'!AQ100)</f>
        <v>0</v>
      </c>
      <c r="AU100">
        <f>IF($E100="",-1,'HCAD Raw'!AR100)</f>
        <v>0</v>
      </c>
      <c r="AV100">
        <f>IF($E100="",-1,'HCAD Raw'!AS100)</f>
        <v>0</v>
      </c>
      <c r="AW100">
        <f>IF($E100="",-1,'HCAD Raw'!AT100)</f>
        <v>0</v>
      </c>
      <c r="AX100">
        <f>IF($E100="",-1,'HCAD Raw'!AU100)</f>
        <v>0</v>
      </c>
      <c r="AY100">
        <f>IF($E100="",-1,'HCAD Raw'!AV100)</f>
        <v>0</v>
      </c>
      <c r="AZ100">
        <f>IF($E100="",-1,'HCAD Raw'!AW100)</f>
        <v>0</v>
      </c>
      <c r="BA100">
        <f>IF($E100="",-1,'HCAD Raw'!AX100)</f>
        <v>0</v>
      </c>
      <c r="BB100" t="str">
        <f>IF($E100="",-1,'HCAD Raw'!AY100)</f>
        <v>8</v>
      </c>
      <c r="BC100" t="str">
        <f>IF($E100="",-1,'HCAD Raw'!AZ100)</f>
        <v>TRS 33A 34A 34C &amp; 34G-1</v>
      </c>
      <c r="BD100" t="str">
        <f>IF($E100="",-1,'HCAD Raw'!BA100)</f>
        <v>ABST 94 S W ALLEN</v>
      </c>
      <c r="BE100" t="str">
        <f>IF($E100="",-1,'HCAD Raw'!BB100)</f>
        <v>6008</v>
      </c>
      <c r="BF100" t="str">
        <f>IF($E100="",-1,'HCAD Raw'!BC100)</f>
        <v>Near North</v>
      </c>
      <c r="BG100" t="str">
        <f>IF($E100="",-1,'HCAD Raw'!BD100)</f>
        <v>172</v>
      </c>
      <c r="BH100" t="str">
        <f>IF($E100="",-1,'HCAD Raw'!BE100)</f>
        <v>1F Oak Forest, Garden Oaks, Independence Heights</v>
      </c>
      <c r="BI100" t="str">
        <f>IF($E100="",-1,'HCAD Raw'!BF100)</f>
        <v>5939.01</v>
      </c>
      <c r="BJ100" t="str">
        <f>IF($E100="",-1,'HCAD Raw'!BG100)</f>
        <v>0</v>
      </c>
      <c r="BK100" t="str">
        <f>IF($E100="",-1,'HCAD Raw'!BH100)</f>
        <v>01</v>
      </c>
      <c r="BL100" t="str">
        <f>IF($E100="",-1,'HCAD Raw'!BI100)</f>
        <v>5260B</v>
      </c>
      <c r="BM100" t="str">
        <f>IF($E100="",-1,'HCAD Raw'!BJ100)</f>
        <v>452H</v>
      </c>
      <c r="BN100" t="str">
        <f>IF($E100="",-1,'HCAD Raw'!BK100)</f>
        <v>001 040 041 042 043 044 048 061</v>
      </c>
      <c r="BO100" t="str">
        <f>IF($E100="",-1,'HCAD Raw'!BL100)</f>
        <v>Real, Commercial</v>
      </c>
      <c r="BP100" t="str">
        <f>IF($E100="",-1,'HCAD Raw'!BM100)</f>
        <v>F1</v>
      </c>
      <c r="BQ100" t="str">
        <f>IF($E100="",-1,'HCAD Raw'!BN100)</f>
        <v>Real, Commercial</v>
      </c>
      <c r="BR100" t="str">
        <f>IF($E100="",-1,'HCAD Raw'!BO100)</f>
        <v>Warehouse - Metallic</v>
      </c>
      <c r="BS100" t="str">
        <f>IF($E100="",-1,'HCAD Raw'!BP100)</f>
        <v>Office Building</v>
      </c>
      <c r="BT100" t="str">
        <f>IF($E100="",-1,'HCAD Raw'!BQ100)</f>
        <v>8001</v>
      </c>
      <c r="BU100" t="str">
        <f>IF($E100="",-1,'HCAD Raw'!BR100)</f>
        <v>Land Neighborhood Section 1</v>
      </c>
      <c r="BV100">
        <f>IF($E100="",-1,'HCAD Raw'!BS100)</f>
        <v>3600</v>
      </c>
      <c r="BW100" t="str">
        <f>IF($E100="",-1,'HCAD Raw'!BT100)</f>
        <v>SF</v>
      </c>
      <c r="BX100" t="str">
        <f>IF($E100="",-1,'HCAD Raw'!BU100)</f>
        <v>1.0000</v>
      </c>
      <c r="BY100" t="str">
        <f>IF($E100="",-1,'HCAD Raw'!BV100)</f>
        <v>1.0000</v>
      </c>
      <c r="BZ100" t="str">
        <f>IF($E100="",-1,'HCAD Raw'!BW100)</f>
        <v>1.0000</v>
      </c>
      <c r="CA100" t="str">
        <f>IF($E100="",-1,'HCAD Raw'!BX100)</f>
        <v>1.0000</v>
      </c>
      <c r="CB100">
        <f>IF($E100="",-1,'HCAD Raw'!BY100)</f>
        <v>12</v>
      </c>
      <c r="CC100">
        <f>IF($E100="",-1,'HCAD Raw'!BZ100)</f>
        <v>12</v>
      </c>
      <c r="CD100">
        <f>IF($E100="",-1,'HCAD Raw'!CA100)</f>
        <v>43200</v>
      </c>
      <c r="CE100">
        <f t="shared" si="78"/>
        <v>-1</v>
      </c>
      <c r="CF100" t="str">
        <f t="shared" si="79"/>
        <v>04105000305002</v>
      </c>
    </row>
    <row r="101" spans="3:84" x14ac:dyDescent="0.25">
      <c r="C101">
        <f t="shared" si="76"/>
        <v>97</v>
      </c>
      <c r="D101" t="str">
        <f t="shared" si="77"/>
        <v>04105000305002</v>
      </c>
      <c r="E101" t="str">
        <f>IF('HCAD Raw'!C101="",-1,'HCAD Raw'!C101)</f>
        <v>0410500030500</v>
      </c>
      <c r="F101" s="15" t="str">
        <f>IF(E101=-1,"",CONCATENATE(MID('HCAD Raw'!D101,6,2),"/",MID('HCAD Raw'!D101,9,2),"/",LEFT('HCAD Raw'!D101,4)))</f>
        <v>01/02/1988</v>
      </c>
      <c r="G101" t="str">
        <f>IF($E101="",-1,'HCAD Raw'!E101)</f>
        <v>JONES J B OIL CO INC</v>
      </c>
      <c r="H101">
        <f>IF($E101="",-1,'HCAD Raw'!F101)</f>
        <v>0</v>
      </c>
      <c r="I101">
        <f>IF($E101="",-1,'HCAD Raw'!G101)</f>
        <v>0</v>
      </c>
      <c r="J101" t="str">
        <f>IF($E101="",-1,'HCAD Raw'!H101)</f>
        <v>4828 N SHEPHERD DR</v>
      </c>
      <c r="K101" t="str">
        <f>IF($E101="",-1,'HCAD Raw'!I101)</f>
        <v>HOUSTON</v>
      </c>
      <c r="L101" t="str">
        <f>IF($E101="",-1,'HCAD Raw'!J101)</f>
        <v>77018</v>
      </c>
      <c r="M101">
        <f>IF($E101="",-1,'HCAD Raw'!K101)</f>
        <v>961826</v>
      </c>
      <c r="N101">
        <f>IF($E101="",-1,'HCAD Raw'!L101)</f>
        <v>1201410</v>
      </c>
      <c r="O101">
        <f>IF($E101="",-1,'HCAD Raw'!M101)</f>
        <v>750000</v>
      </c>
      <c r="P101">
        <f>IF($E101="",-1,'HCAD Raw'!N101)</f>
        <v>0</v>
      </c>
      <c r="Q101" t="e">
        <f>IF($E101="",-1,'HCAD Raw'!#REF!)</f>
        <v>#REF!</v>
      </c>
      <c r="R101" t="str">
        <f>IF($E101="",-1,'HCAD Raw'!O101)</f>
        <v>COMMERCIAL</v>
      </c>
      <c r="S101" t="str">
        <f>IF($E101="",-1,'HCAD Raw'!P101)</f>
        <v>2</v>
      </c>
      <c r="T101" t="str">
        <f>IF($E101="",-1,'HCAD Raw'!Q101)</f>
        <v>4399</v>
      </c>
      <c r="U101" t="str">
        <f>IF($E101="",-1,'HCAD Raw'!R101)</f>
        <v>8344</v>
      </c>
      <c r="V101" t="str">
        <f>IF($E101="",-1,'HCAD Raw'!S101)</f>
        <v>C</v>
      </c>
      <c r="W101" t="str">
        <f>IF($E101="",-1,'HCAD Raw'!T101)</f>
        <v>Masonry Bearing</v>
      </c>
      <c r="X101">
        <f>IF($E101="",-1,'HCAD Raw'!U101)</f>
        <v>144528</v>
      </c>
      <c r="Y101">
        <f>IF($E101="",-1,'HCAD Raw'!V101)</f>
        <v>0</v>
      </c>
      <c r="Z101">
        <f>IF($E101="",-1,'HCAD Raw'!W101)</f>
        <v>190169</v>
      </c>
      <c r="AA101">
        <f>IF($E101="",-1,'HCAD Raw'!X101)</f>
        <v>0</v>
      </c>
      <c r="AB101" t="str">
        <f>IF($E101="",-1,'HCAD Raw'!Y101)</f>
        <v>.240000</v>
      </c>
      <c r="AC101" t="str">
        <f>IF($E101="",-1,'HCAD Raw'!Z101)</f>
        <v>D</v>
      </c>
      <c r="AD101" t="str">
        <f>IF($E101="",-1,'HCAD Raw'!AA101)</f>
        <v>Low</v>
      </c>
      <c r="AE101" t="str">
        <f>IF($E101="",-1,'HCAD Raw'!AB101)</f>
        <v>1982</v>
      </c>
      <c r="AF101" t="str">
        <f>IF($E101="",-1,'HCAD Raw'!AC101)</f>
        <v>1982</v>
      </c>
      <c r="AG101" t="str">
        <f>IF($E101="",-1,'HCAD Raw'!AD101)</f>
        <v>0</v>
      </c>
      <c r="AH101" t="str">
        <f>IF($E101="",-1,'HCAD Raw'!AE101)</f>
        <v>1993</v>
      </c>
      <c r="AI101">
        <f>IF($E101="",-1,'HCAD Raw'!AF101)</f>
        <v>0</v>
      </c>
      <c r="AJ101" t="str">
        <f>IF($E101="",-1,'HCAD Raw'!AG101)</f>
        <v>01/01/1997</v>
      </c>
      <c r="AK101" t="str">
        <f>IF($E101="",-1,'HCAD Raw'!AH101)</f>
        <v>BAU:33,25:=N15 E14 S15 W14 $  BAS:10,25:=N15 E14 S15 W14 $  .</v>
      </c>
      <c r="AL101">
        <f>IF($E101="",-1,'HCAD Raw'!AI101)</f>
        <v>4850</v>
      </c>
      <c r="AM101">
        <f>IF($E101="",-1,'HCAD Raw'!AJ101)</f>
        <v>7370</v>
      </c>
      <c r="AN101">
        <f>IF($E101="",-1,'HCAD Raw'!AK101)</f>
        <v>0</v>
      </c>
      <c r="AO101">
        <f>IF($E101="",-1,'HCAD Raw'!AL101)</f>
        <v>0</v>
      </c>
      <c r="AP101">
        <f>IF($E101="",-1,'HCAD Raw'!AM101)</f>
        <v>0</v>
      </c>
      <c r="AQ101">
        <f>IF($E101="",-1,'HCAD Raw'!AN101)</f>
        <v>4850</v>
      </c>
      <c r="AR101">
        <f>IF($E101="",-1,'HCAD Raw'!AO101)</f>
        <v>152</v>
      </c>
      <c r="AS101">
        <f>IF($E101="",-1,'HCAD Raw'!AP101)</f>
        <v>1</v>
      </c>
      <c r="AT101">
        <f>IF($E101="",-1,'HCAD Raw'!AQ101)</f>
        <v>0</v>
      </c>
      <c r="AU101">
        <f>IF($E101="",-1,'HCAD Raw'!AR101)</f>
        <v>0</v>
      </c>
      <c r="AV101">
        <f>IF($E101="",-1,'HCAD Raw'!AS101)</f>
        <v>0</v>
      </c>
      <c r="AW101">
        <f>IF($E101="",-1,'HCAD Raw'!AT101)</f>
        <v>0</v>
      </c>
      <c r="AX101">
        <f>IF($E101="",-1,'HCAD Raw'!AU101)</f>
        <v>0</v>
      </c>
      <c r="AY101">
        <f>IF($E101="",-1,'HCAD Raw'!AV101)</f>
        <v>0</v>
      </c>
      <c r="AZ101">
        <f>IF($E101="",-1,'HCAD Raw'!AW101)</f>
        <v>0</v>
      </c>
      <c r="BA101">
        <f>IF($E101="",-1,'HCAD Raw'!AX101)</f>
        <v>0</v>
      </c>
      <c r="BB101" t="str">
        <f>IF($E101="",-1,'HCAD Raw'!AY101)</f>
        <v>8</v>
      </c>
      <c r="BC101" t="str">
        <f>IF($E101="",-1,'HCAD Raw'!AZ101)</f>
        <v>TRS 33A 34A 34C &amp; 34G-1</v>
      </c>
      <c r="BD101" t="str">
        <f>IF($E101="",-1,'HCAD Raw'!BA101)</f>
        <v>ABST 94 S W ALLEN</v>
      </c>
      <c r="BE101" t="str">
        <f>IF($E101="",-1,'HCAD Raw'!BB101)</f>
        <v>6008</v>
      </c>
      <c r="BF101" t="str">
        <f>IF($E101="",-1,'HCAD Raw'!BC101)</f>
        <v>Near North</v>
      </c>
      <c r="BG101" t="str">
        <f>IF($E101="",-1,'HCAD Raw'!BD101)</f>
        <v>172</v>
      </c>
      <c r="BH101" t="str">
        <f>IF($E101="",-1,'HCAD Raw'!BE101)</f>
        <v>1F Oak Forest, Garden Oaks, Independence Heights</v>
      </c>
      <c r="BI101" t="str">
        <f>IF($E101="",-1,'HCAD Raw'!BF101)</f>
        <v>5939.01</v>
      </c>
      <c r="BJ101" t="str">
        <f>IF($E101="",-1,'HCAD Raw'!BG101)</f>
        <v>0</v>
      </c>
      <c r="BK101" t="str">
        <f>IF($E101="",-1,'HCAD Raw'!BH101)</f>
        <v>01</v>
      </c>
      <c r="BL101" t="str">
        <f>IF($E101="",-1,'HCAD Raw'!BI101)</f>
        <v>5260B</v>
      </c>
      <c r="BM101" t="str">
        <f>IF($E101="",-1,'HCAD Raw'!BJ101)</f>
        <v>452H</v>
      </c>
      <c r="BN101" t="str">
        <f>IF($E101="",-1,'HCAD Raw'!BK101)</f>
        <v>001 040 041 042 043 044 048 061</v>
      </c>
      <c r="BO101" t="str">
        <f>IF($E101="",-1,'HCAD Raw'!BL101)</f>
        <v>Real, Commercial</v>
      </c>
      <c r="BP101" t="str">
        <f>IF($E101="",-1,'HCAD Raw'!BM101)</f>
        <v>F1</v>
      </c>
      <c r="BQ101" t="str">
        <f>IF($E101="",-1,'HCAD Raw'!BN101)</f>
        <v>Real, Commercial</v>
      </c>
      <c r="BR101" t="str">
        <f>IF($E101="",-1,'HCAD Raw'!BO101)</f>
        <v>Warehouse - Metallic</v>
      </c>
      <c r="BS101" t="str">
        <f>IF($E101="",-1,'HCAD Raw'!BP101)</f>
        <v>Office Building</v>
      </c>
      <c r="BT101" t="str">
        <f>IF($E101="",-1,'HCAD Raw'!BQ101)</f>
        <v>8001</v>
      </c>
      <c r="BU101" t="str">
        <f>IF($E101="",-1,'HCAD Raw'!BR101)</f>
        <v>Land Neighborhood Section 1</v>
      </c>
      <c r="BV101">
        <f>IF($E101="",-1,'HCAD Raw'!BS101)</f>
        <v>25500</v>
      </c>
      <c r="BW101" t="str">
        <f>IF($E101="",-1,'HCAD Raw'!BT101)</f>
        <v>SF</v>
      </c>
      <c r="BX101" t="str">
        <f>IF($E101="",-1,'HCAD Raw'!BU101)</f>
        <v>1.0000</v>
      </c>
      <c r="BY101" t="str">
        <f>IF($E101="",-1,'HCAD Raw'!BV101)</f>
        <v>1.0000</v>
      </c>
      <c r="BZ101" t="str">
        <f>IF($E101="",-1,'HCAD Raw'!BW101)</f>
        <v>1.0000</v>
      </c>
      <c r="CA101" t="str">
        <f>IF($E101="",-1,'HCAD Raw'!BX101)</f>
        <v>1.0000</v>
      </c>
      <c r="CB101">
        <f>IF($E101="",-1,'HCAD Raw'!BY101)</f>
        <v>12</v>
      </c>
      <c r="CC101">
        <f>IF($E101="",-1,'HCAD Raw'!BZ101)</f>
        <v>12</v>
      </c>
      <c r="CD101">
        <f>IF($E101="",-1,'HCAD Raw'!CA101)</f>
        <v>306000</v>
      </c>
      <c r="CE101">
        <f t="shared" si="78"/>
        <v>-1</v>
      </c>
      <c r="CF101" t="str">
        <f t="shared" si="79"/>
        <v>04105000305002</v>
      </c>
    </row>
    <row r="102" spans="3:84" x14ac:dyDescent="0.25">
      <c r="C102">
        <f t="shared" si="76"/>
        <v>98</v>
      </c>
      <c r="D102" t="str">
        <f t="shared" si="77"/>
        <v>04105000305003</v>
      </c>
      <c r="E102" t="str">
        <f>IF('HCAD Raw'!C102="",-1,'HCAD Raw'!C102)</f>
        <v>0410500030500</v>
      </c>
      <c r="F102" s="15" t="str">
        <f>IF(E102=-1,"",CONCATENATE(MID('HCAD Raw'!D102,6,2),"/",MID('HCAD Raw'!D102,9,2),"/",LEFT('HCAD Raw'!D102,4)))</f>
        <v>01/02/1988</v>
      </c>
      <c r="G102" t="str">
        <f>IF($E102="",-1,'HCAD Raw'!E102)</f>
        <v>JONES J B OIL CO INC</v>
      </c>
      <c r="H102">
        <f>IF($E102="",-1,'HCAD Raw'!F102)</f>
        <v>0</v>
      </c>
      <c r="I102">
        <f>IF($E102="",-1,'HCAD Raw'!G102)</f>
        <v>0</v>
      </c>
      <c r="J102" t="str">
        <f>IF($E102="",-1,'HCAD Raw'!H102)</f>
        <v>4828 N SHEPHERD DR</v>
      </c>
      <c r="K102" t="str">
        <f>IF($E102="",-1,'HCAD Raw'!I102)</f>
        <v>HOUSTON</v>
      </c>
      <c r="L102" t="str">
        <f>IF($E102="",-1,'HCAD Raw'!J102)</f>
        <v>77018</v>
      </c>
      <c r="M102">
        <f>IF($E102="",-1,'HCAD Raw'!K102)</f>
        <v>961826</v>
      </c>
      <c r="N102">
        <f>IF($E102="",-1,'HCAD Raw'!L102)</f>
        <v>1201410</v>
      </c>
      <c r="O102">
        <f>IF($E102="",-1,'HCAD Raw'!M102)</f>
        <v>750000</v>
      </c>
      <c r="P102">
        <f>IF($E102="",-1,'HCAD Raw'!N102)</f>
        <v>0</v>
      </c>
      <c r="Q102" t="e">
        <f>IF($E102="",-1,'HCAD Raw'!#REF!)</f>
        <v>#REF!</v>
      </c>
      <c r="R102" t="str">
        <f>IF($E102="",-1,'HCAD Raw'!O102)</f>
        <v>COMMERCIAL</v>
      </c>
      <c r="S102" t="str">
        <f>IF($E102="",-1,'HCAD Raw'!P102)</f>
        <v>3</v>
      </c>
      <c r="T102" t="str">
        <f>IF($E102="",-1,'HCAD Raw'!Q102)</f>
        <v>4399</v>
      </c>
      <c r="U102" t="str">
        <f>IF($E102="",-1,'HCAD Raw'!R102)</f>
        <v>8454</v>
      </c>
      <c r="V102" t="str">
        <f>IF($E102="",-1,'HCAD Raw'!S102)</f>
        <v>S</v>
      </c>
      <c r="W102" t="str">
        <f>IF($E102="",-1,'HCAD Raw'!T102)</f>
        <v>Open Steel Skeleton</v>
      </c>
      <c r="X102">
        <f>IF($E102="",-1,'HCAD Raw'!U102)</f>
        <v>56905</v>
      </c>
      <c r="Y102">
        <f>IF($E102="",-1,'HCAD Raw'!V102)</f>
        <v>0</v>
      </c>
      <c r="Z102">
        <f>IF($E102="",-1,'HCAD Raw'!W102)</f>
        <v>113810</v>
      </c>
      <c r="AA102">
        <f>IF($E102="",-1,'HCAD Raw'!X102)</f>
        <v>0</v>
      </c>
      <c r="AB102" t="str">
        <f>IF($E102="",-1,'HCAD Raw'!Y102)</f>
        <v>.500000</v>
      </c>
      <c r="AC102" t="str">
        <f>IF($E102="",-1,'HCAD Raw'!Z102)</f>
        <v>C</v>
      </c>
      <c r="AD102" t="str">
        <f>IF($E102="",-1,'HCAD Raw'!AA102)</f>
        <v>Average</v>
      </c>
      <c r="AE102" t="str">
        <f>IF($E102="",-1,'HCAD Raw'!AB102)</f>
        <v>1957</v>
      </c>
      <c r="AF102" t="str">
        <f>IF($E102="",-1,'HCAD Raw'!AC102)</f>
        <v>1957</v>
      </c>
      <c r="AG102" t="str">
        <f>IF($E102="",-1,'HCAD Raw'!AD102)</f>
        <v>0</v>
      </c>
      <c r="AH102" t="str">
        <f>IF($E102="",-1,'HCAD Raw'!AE102)</f>
        <v>1958</v>
      </c>
      <c r="AI102">
        <f>IF($E102="",-1,'HCAD Raw'!AF102)</f>
        <v>0</v>
      </c>
      <c r="AJ102" t="str">
        <f>IF($E102="",-1,'HCAD Raw'!AG102)</f>
        <v>01/01/1997</v>
      </c>
      <c r="AK102">
        <f>IF($E102="",-1,'HCAD Raw'!AH102)</f>
        <v>0</v>
      </c>
      <c r="AL102">
        <f>IF($E102="",-1,'HCAD Raw'!AI102)</f>
        <v>3150</v>
      </c>
      <c r="AM102">
        <f>IF($E102="",-1,'HCAD Raw'!AJ102)</f>
        <v>3150</v>
      </c>
      <c r="AN102">
        <f>IF($E102="",-1,'HCAD Raw'!AK102)</f>
        <v>0</v>
      </c>
      <c r="AO102">
        <f>IF($E102="",-1,'HCAD Raw'!AL102)</f>
        <v>0</v>
      </c>
      <c r="AP102">
        <f>IF($E102="",-1,'HCAD Raw'!AM102)</f>
        <v>0</v>
      </c>
      <c r="AQ102">
        <f>IF($E102="",-1,'HCAD Raw'!AN102)</f>
        <v>3150</v>
      </c>
      <c r="AR102">
        <f>IF($E102="",-1,'HCAD Raw'!AO102)</f>
        <v>250</v>
      </c>
      <c r="AS102">
        <f>IF($E102="",-1,'HCAD Raw'!AP102)</f>
        <v>1</v>
      </c>
      <c r="AT102">
        <f>IF($E102="",-1,'HCAD Raw'!AQ102)</f>
        <v>0</v>
      </c>
      <c r="AU102">
        <f>IF($E102="",-1,'HCAD Raw'!AR102)</f>
        <v>0</v>
      </c>
      <c r="AV102">
        <f>IF($E102="",-1,'HCAD Raw'!AS102)</f>
        <v>0</v>
      </c>
      <c r="AW102">
        <f>IF($E102="",-1,'HCAD Raw'!AT102)</f>
        <v>0</v>
      </c>
      <c r="AX102">
        <f>IF($E102="",-1,'HCAD Raw'!AU102)</f>
        <v>0</v>
      </c>
      <c r="AY102">
        <f>IF($E102="",-1,'HCAD Raw'!AV102)</f>
        <v>0</v>
      </c>
      <c r="AZ102">
        <f>IF($E102="",-1,'HCAD Raw'!AW102)</f>
        <v>0</v>
      </c>
      <c r="BA102">
        <f>IF($E102="",-1,'HCAD Raw'!AX102)</f>
        <v>0</v>
      </c>
      <c r="BB102" t="str">
        <f>IF($E102="",-1,'HCAD Raw'!AY102)</f>
        <v>8</v>
      </c>
      <c r="BC102" t="str">
        <f>IF($E102="",-1,'HCAD Raw'!AZ102)</f>
        <v>TRS 33A 34A 34C &amp; 34G-1</v>
      </c>
      <c r="BD102" t="str">
        <f>IF($E102="",-1,'HCAD Raw'!BA102)</f>
        <v>ABST 94 S W ALLEN</v>
      </c>
      <c r="BE102" t="str">
        <f>IF($E102="",-1,'HCAD Raw'!BB102)</f>
        <v>6008</v>
      </c>
      <c r="BF102" t="str">
        <f>IF($E102="",-1,'HCAD Raw'!BC102)</f>
        <v>Near North</v>
      </c>
      <c r="BG102" t="str">
        <f>IF($E102="",-1,'HCAD Raw'!BD102)</f>
        <v>172</v>
      </c>
      <c r="BH102" t="str">
        <f>IF($E102="",-1,'HCAD Raw'!BE102)</f>
        <v>1F Oak Forest, Garden Oaks, Independence Heights</v>
      </c>
      <c r="BI102" t="str">
        <f>IF($E102="",-1,'HCAD Raw'!BF102)</f>
        <v>5939.01</v>
      </c>
      <c r="BJ102" t="str">
        <f>IF($E102="",-1,'HCAD Raw'!BG102)</f>
        <v>0</v>
      </c>
      <c r="BK102" t="str">
        <f>IF($E102="",-1,'HCAD Raw'!BH102)</f>
        <v>01</v>
      </c>
      <c r="BL102" t="str">
        <f>IF($E102="",-1,'HCAD Raw'!BI102)</f>
        <v>5260B</v>
      </c>
      <c r="BM102" t="str">
        <f>IF($E102="",-1,'HCAD Raw'!BJ102)</f>
        <v>452H</v>
      </c>
      <c r="BN102" t="str">
        <f>IF($E102="",-1,'HCAD Raw'!BK102)</f>
        <v>001 040 041 042 043 044 048 061</v>
      </c>
      <c r="BO102" t="str">
        <f>IF($E102="",-1,'HCAD Raw'!BL102)</f>
        <v>Real, Commercial</v>
      </c>
      <c r="BP102" t="str">
        <f>IF($E102="",-1,'HCAD Raw'!BM102)</f>
        <v>F1</v>
      </c>
      <c r="BQ102" t="str">
        <f>IF($E102="",-1,'HCAD Raw'!BN102)</f>
        <v>Real, Commercial</v>
      </c>
      <c r="BR102" t="str">
        <f>IF($E102="",-1,'HCAD Raw'!BO102)</f>
        <v>Warehouse - Metallic</v>
      </c>
      <c r="BS102" t="str">
        <f>IF($E102="",-1,'HCAD Raw'!BP102)</f>
        <v>Shell, Industrial</v>
      </c>
      <c r="BT102" t="str">
        <f>IF($E102="",-1,'HCAD Raw'!BQ102)</f>
        <v>8001</v>
      </c>
      <c r="BU102" t="str">
        <f>IF($E102="",-1,'HCAD Raw'!BR102)</f>
        <v>Land Neighborhood Section 1</v>
      </c>
      <c r="BV102">
        <f>IF($E102="",-1,'HCAD Raw'!BS102)</f>
        <v>3600</v>
      </c>
      <c r="BW102" t="str">
        <f>IF($E102="",-1,'HCAD Raw'!BT102)</f>
        <v>SF</v>
      </c>
      <c r="BX102" t="str">
        <f>IF($E102="",-1,'HCAD Raw'!BU102)</f>
        <v>1.0000</v>
      </c>
      <c r="BY102" t="str">
        <f>IF($E102="",-1,'HCAD Raw'!BV102)</f>
        <v>1.0000</v>
      </c>
      <c r="BZ102" t="str">
        <f>IF($E102="",-1,'HCAD Raw'!BW102)</f>
        <v>1.0000</v>
      </c>
      <c r="CA102" t="str">
        <f>IF($E102="",-1,'HCAD Raw'!BX102)</f>
        <v>1.0000</v>
      </c>
      <c r="CB102">
        <f>IF($E102="",-1,'HCAD Raw'!BY102)</f>
        <v>12</v>
      </c>
      <c r="CC102">
        <f>IF($E102="",-1,'HCAD Raw'!BZ102)</f>
        <v>12</v>
      </c>
      <c r="CD102">
        <f>IF($E102="",-1,'HCAD Raw'!CA102)</f>
        <v>43200</v>
      </c>
      <c r="CE102">
        <f t="shared" si="78"/>
        <v>-1</v>
      </c>
      <c r="CF102" t="str">
        <f t="shared" si="79"/>
        <v>04105000305003</v>
      </c>
    </row>
    <row r="103" spans="3:84" x14ac:dyDescent="0.25">
      <c r="C103">
        <f t="shared" si="76"/>
        <v>99</v>
      </c>
      <c r="D103" t="str">
        <f t="shared" si="77"/>
        <v>04105000305003</v>
      </c>
      <c r="E103" t="str">
        <f>IF('HCAD Raw'!C103="",-1,'HCAD Raw'!C103)</f>
        <v>0410500030500</v>
      </c>
      <c r="F103" s="15" t="str">
        <f>IF(E103=-1,"",CONCATENATE(MID('HCAD Raw'!D103,6,2),"/",MID('HCAD Raw'!D103,9,2),"/",LEFT('HCAD Raw'!D103,4)))</f>
        <v>01/02/1988</v>
      </c>
      <c r="G103" t="str">
        <f>IF($E103="",-1,'HCAD Raw'!E103)</f>
        <v>JONES J B OIL CO INC</v>
      </c>
      <c r="H103">
        <f>IF($E103="",-1,'HCAD Raw'!F103)</f>
        <v>0</v>
      </c>
      <c r="I103">
        <f>IF($E103="",-1,'HCAD Raw'!G103)</f>
        <v>0</v>
      </c>
      <c r="J103" t="str">
        <f>IF($E103="",-1,'HCAD Raw'!H103)</f>
        <v>4828 N SHEPHERD DR</v>
      </c>
      <c r="K103" t="str">
        <f>IF($E103="",-1,'HCAD Raw'!I103)</f>
        <v>HOUSTON</v>
      </c>
      <c r="L103" t="str">
        <f>IF($E103="",-1,'HCAD Raw'!J103)</f>
        <v>77018</v>
      </c>
      <c r="M103">
        <f>IF($E103="",-1,'HCAD Raw'!K103)</f>
        <v>961826</v>
      </c>
      <c r="N103">
        <f>IF($E103="",-1,'HCAD Raw'!L103)</f>
        <v>1201410</v>
      </c>
      <c r="O103">
        <f>IF($E103="",-1,'HCAD Raw'!M103)</f>
        <v>750000</v>
      </c>
      <c r="P103">
        <f>IF($E103="",-1,'HCAD Raw'!N103)</f>
        <v>0</v>
      </c>
      <c r="Q103" t="e">
        <f>IF($E103="",-1,'HCAD Raw'!#REF!)</f>
        <v>#REF!</v>
      </c>
      <c r="R103" t="str">
        <f>IF($E103="",-1,'HCAD Raw'!O103)</f>
        <v>COMMERCIAL</v>
      </c>
      <c r="S103" t="str">
        <f>IF($E103="",-1,'HCAD Raw'!P103)</f>
        <v>3</v>
      </c>
      <c r="T103" t="str">
        <f>IF($E103="",-1,'HCAD Raw'!Q103)</f>
        <v>4399</v>
      </c>
      <c r="U103" t="str">
        <f>IF($E103="",-1,'HCAD Raw'!R103)</f>
        <v>8454</v>
      </c>
      <c r="V103" t="str">
        <f>IF($E103="",-1,'HCAD Raw'!S103)</f>
        <v>S</v>
      </c>
      <c r="W103" t="str">
        <f>IF($E103="",-1,'HCAD Raw'!T103)</f>
        <v>Open Steel Skeleton</v>
      </c>
      <c r="X103">
        <f>IF($E103="",-1,'HCAD Raw'!U103)</f>
        <v>56905</v>
      </c>
      <c r="Y103">
        <f>IF($E103="",-1,'HCAD Raw'!V103)</f>
        <v>0</v>
      </c>
      <c r="Z103">
        <f>IF($E103="",-1,'HCAD Raw'!W103)</f>
        <v>113810</v>
      </c>
      <c r="AA103">
        <f>IF($E103="",-1,'HCAD Raw'!X103)</f>
        <v>0</v>
      </c>
      <c r="AB103" t="str">
        <f>IF($E103="",-1,'HCAD Raw'!Y103)</f>
        <v>.500000</v>
      </c>
      <c r="AC103" t="str">
        <f>IF($E103="",-1,'HCAD Raw'!Z103)</f>
        <v>C</v>
      </c>
      <c r="AD103" t="str">
        <f>IF($E103="",-1,'HCAD Raw'!AA103)</f>
        <v>Average</v>
      </c>
      <c r="AE103" t="str">
        <f>IF($E103="",-1,'HCAD Raw'!AB103)</f>
        <v>1957</v>
      </c>
      <c r="AF103" t="str">
        <f>IF($E103="",-1,'HCAD Raw'!AC103)</f>
        <v>1957</v>
      </c>
      <c r="AG103" t="str">
        <f>IF($E103="",-1,'HCAD Raw'!AD103)</f>
        <v>0</v>
      </c>
      <c r="AH103" t="str">
        <f>IF($E103="",-1,'HCAD Raw'!AE103)</f>
        <v>1958</v>
      </c>
      <c r="AI103">
        <f>IF($E103="",-1,'HCAD Raw'!AF103)</f>
        <v>0</v>
      </c>
      <c r="AJ103" t="str">
        <f>IF($E103="",-1,'HCAD Raw'!AG103)</f>
        <v>01/01/1997</v>
      </c>
      <c r="AK103">
        <f>IF($E103="",-1,'HCAD Raw'!AH103)</f>
        <v>0</v>
      </c>
      <c r="AL103">
        <f>IF($E103="",-1,'HCAD Raw'!AI103)</f>
        <v>3150</v>
      </c>
      <c r="AM103">
        <f>IF($E103="",-1,'HCAD Raw'!AJ103)</f>
        <v>3150</v>
      </c>
      <c r="AN103">
        <f>IF($E103="",-1,'HCAD Raw'!AK103)</f>
        <v>0</v>
      </c>
      <c r="AO103">
        <f>IF($E103="",-1,'HCAD Raw'!AL103)</f>
        <v>0</v>
      </c>
      <c r="AP103">
        <f>IF($E103="",-1,'HCAD Raw'!AM103)</f>
        <v>0</v>
      </c>
      <c r="AQ103">
        <f>IF($E103="",-1,'HCAD Raw'!AN103)</f>
        <v>3150</v>
      </c>
      <c r="AR103">
        <f>IF($E103="",-1,'HCAD Raw'!AO103)</f>
        <v>250</v>
      </c>
      <c r="AS103">
        <f>IF($E103="",-1,'HCAD Raw'!AP103)</f>
        <v>1</v>
      </c>
      <c r="AT103">
        <f>IF($E103="",-1,'HCAD Raw'!AQ103)</f>
        <v>0</v>
      </c>
      <c r="AU103">
        <f>IF($E103="",-1,'HCAD Raw'!AR103)</f>
        <v>0</v>
      </c>
      <c r="AV103">
        <f>IF($E103="",-1,'HCAD Raw'!AS103)</f>
        <v>0</v>
      </c>
      <c r="AW103">
        <f>IF($E103="",-1,'HCAD Raw'!AT103)</f>
        <v>0</v>
      </c>
      <c r="AX103">
        <f>IF($E103="",-1,'HCAD Raw'!AU103)</f>
        <v>0</v>
      </c>
      <c r="AY103">
        <f>IF($E103="",-1,'HCAD Raw'!AV103)</f>
        <v>0</v>
      </c>
      <c r="AZ103">
        <f>IF($E103="",-1,'HCAD Raw'!AW103)</f>
        <v>0</v>
      </c>
      <c r="BA103">
        <f>IF($E103="",-1,'HCAD Raw'!AX103)</f>
        <v>0</v>
      </c>
      <c r="BB103" t="str">
        <f>IF($E103="",-1,'HCAD Raw'!AY103)</f>
        <v>8</v>
      </c>
      <c r="BC103" t="str">
        <f>IF($E103="",-1,'HCAD Raw'!AZ103)</f>
        <v>TRS 33A 34A 34C &amp; 34G-1</v>
      </c>
      <c r="BD103" t="str">
        <f>IF($E103="",-1,'HCAD Raw'!BA103)</f>
        <v>ABST 94 S W ALLEN</v>
      </c>
      <c r="BE103" t="str">
        <f>IF($E103="",-1,'HCAD Raw'!BB103)</f>
        <v>6008</v>
      </c>
      <c r="BF103" t="str">
        <f>IF($E103="",-1,'HCAD Raw'!BC103)</f>
        <v>Near North</v>
      </c>
      <c r="BG103" t="str">
        <f>IF($E103="",-1,'HCAD Raw'!BD103)</f>
        <v>172</v>
      </c>
      <c r="BH103" t="str">
        <f>IF($E103="",-1,'HCAD Raw'!BE103)</f>
        <v>1F Oak Forest, Garden Oaks, Independence Heights</v>
      </c>
      <c r="BI103" t="str">
        <f>IF($E103="",-1,'HCAD Raw'!BF103)</f>
        <v>5939.01</v>
      </c>
      <c r="BJ103" t="str">
        <f>IF($E103="",-1,'HCAD Raw'!BG103)</f>
        <v>0</v>
      </c>
      <c r="BK103" t="str">
        <f>IF($E103="",-1,'HCAD Raw'!BH103)</f>
        <v>01</v>
      </c>
      <c r="BL103" t="str">
        <f>IF($E103="",-1,'HCAD Raw'!BI103)</f>
        <v>5260B</v>
      </c>
      <c r="BM103" t="str">
        <f>IF($E103="",-1,'HCAD Raw'!BJ103)</f>
        <v>452H</v>
      </c>
      <c r="BN103" t="str">
        <f>IF($E103="",-1,'HCAD Raw'!BK103)</f>
        <v>001 040 041 042 043 044 048 061</v>
      </c>
      <c r="BO103" t="str">
        <f>IF($E103="",-1,'HCAD Raw'!BL103)</f>
        <v>Real, Commercial</v>
      </c>
      <c r="BP103" t="str">
        <f>IF($E103="",-1,'HCAD Raw'!BM103)</f>
        <v>F1</v>
      </c>
      <c r="BQ103" t="str">
        <f>IF($E103="",-1,'HCAD Raw'!BN103)</f>
        <v>Real, Commercial</v>
      </c>
      <c r="BR103" t="str">
        <f>IF($E103="",-1,'HCAD Raw'!BO103)</f>
        <v>Warehouse - Metallic</v>
      </c>
      <c r="BS103" t="str">
        <f>IF($E103="",-1,'HCAD Raw'!BP103)</f>
        <v>Shell, Industrial</v>
      </c>
      <c r="BT103" t="str">
        <f>IF($E103="",-1,'HCAD Raw'!BQ103)</f>
        <v>8001</v>
      </c>
      <c r="BU103" t="str">
        <f>IF($E103="",-1,'HCAD Raw'!BR103)</f>
        <v>Land Neighborhood Section 1</v>
      </c>
      <c r="BV103">
        <f>IF($E103="",-1,'HCAD Raw'!BS103)</f>
        <v>25500</v>
      </c>
      <c r="BW103" t="str">
        <f>IF($E103="",-1,'HCAD Raw'!BT103)</f>
        <v>SF</v>
      </c>
      <c r="BX103" t="str">
        <f>IF($E103="",-1,'HCAD Raw'!BU103)</f>
        <v>1.0000</v>
      </c>
      <c r="BY103" t="str">
        <f>IF($E103="",-1,'HCAD Raw'!BV103)</f>
        <v>1.0000</v>
      </c>
      <c r="BZ103" t="str">
        <f>IF($E103="",-1,'HCAD Raw'!BW103)</f>
        <v>1.0000</v>
      </c>
      <c r="CA103" t="str">
        <f>IF($E103="",-1,'HCAD Raw'!BX103)</f>
        <v>1.0000</v>
      </c>
      <c r="CB103">
        <f>IF($E103="",-1,'HCAD Raw'!BY103)</f>
        <v>12</v>
      </c>
      <c r="CC103">
        <f>IF($E103="",-1,'HCAD Raw'!BZ103)</f>
        <v>12</v>
      </c>
      <c r="CD103">
        <f>IF($E103="",-1,'HCAD Raw'!CA103)</f>
        <v>306000</v>
      </c>
      <c r="CE103">
        <f t="shared" si="78"/>
        <v>-1</v>
      </c>
      <c r="CF103" t="str">
        <f t="shared" si="79"/>
        <v>04105000305003</v>
      </c>
    </row>
    <row r="104" spans="3:84" x14ac:dyDescent="0.25">
      <c r="C104">
        <f t="shared" si="76"/>
        <v>100</v>
      </c>
      <c r="D104" t="str">
        <f t="shared" si="77"/>
        <v>04105000305004</v>
      </c>
      <c r="E104" t="str">
        <f>IF('HCAD Raw'!C104="",-1,'HCAD Raw'!C104)</f>
        <v>0410500030500</v>
      </c>
      <c r="F104" s="15" t="str">
        <f>IF(E104=-1,"",CONCATENATE(MID('HCAD Raw'!D104,6,2),"/",MID('HCAD Raw'!D104,9,2),"/",LEFT('HCAD Raw'!D104,4)))</f>
        <v>01/02/1988</v>
      </c>
      <c r="G104" t="str">
        <f>IF($E104="",-1,'HCAD Raw'!E104)</f>
        <v>JONES J B OIL CO INC</v>
      </c>
      <c r="H104">
        <f>IF($E104="",-1,'HCAD Raw'!F104)</f>
        <v>0</v>
      </c>
      <c r="I104">
        <f>IF($E104="",-1,'HCAD Raw'!G104)</f>
        <v>0</v>
      </c>
      <c r="J104" t="str">
        <f>IF($E104="",-1,'HCAD Raw'!H104)</f>
        <v>4828 N SHEPHERD DR</v>
      </c>
      <c r="K104" t="str">
        <f>IF($E104="",-1,'HCAD Raw'!I104)</f>
        <v>HOUSTON</v>
      </c>
      <c r="L104" t="str">
        <f>IF($E104="",-1,'HCAD Raw'!J104)</f>
        <v>77018</v>
      </c>
      <c r="M104">
        <f>IF($E104="",-1,'HCAD Raw'!K104)</f>
        <v>961826</v>
      </c>
      <c r="N104">
        <f>IF($E104="",-1,'HCAD Raw'!L104)</f>
        <v>1201410</v>
      </c>
      <c r="O104">
        <f>IF($E104="",-1,'HCAD Raw'!M104)</f>
        <v>750000</v>
      </c>
      <c r="P104">
        <f>IF($E104="",-1,'HCAD Raw'!N104)</f>
        <v>0</v>
      </c>
      <c r="Q104" t="e">
        <f>IF($E104="",-1,'HCAD Raw'!#REF!)</f>
        <v>#REF!</v>
      </c>
      <c r="R104" t="str">
        <f>IF($E104="",-1,'HCAD Raw'!O104)</f>
        <v>COMMERCIAL</v>
      </c>
      <c r="S104" t="str">
        <f>IF($E104="",-1,'HCAD Raw'!P104)</f>
        <v>4</v>
      </c>
      <c r="T104" t="str">
        <f>IF($E104="",-1,'HCAD Raw'!Q104)</f>
        <v>4353</v>
      </c>
      <c r="U104" t="str">
        <f>IF($E104="",-1,'HCAD Raw'!R104)</f>
        <v>8344</v>
      </c>
      <c r="V104" t="str">
        <f>IF($E104="",-1,'HCAD Raw'!S104)</f>
        <v>S</v>
      </c>
      <c r="W104" t="str">
        <f>IF($E104="",-1,'HCAD Raw'!T104)</f>
        <v>Open Steel Skeleton</v>
      </c>
      <c r="X104">
        <f>IF($E104="",-1,'HCAD Raw'!U104)</f>
        <v>73245</v>
      </c>
      <c r="Y104">
        <f>IF($E104="",-1,'HCAD Raw'!V104)</f>
        <v>0</v>
      </c>
      <c r="Z104">
        <f>IF($E104="",-1,'HCAD Raw'!W104)</f>
        <v>162767</v>
      </c>
      <c r="AA104">
        <f>IF($E104="",-1,'HCAD Raw'!X104)</f>
        <v>0</v>
      </c>
      <c r="AB104" t="str">
        <f>IF($E104="",-1,'HCAD Raw'!Y104)</f>
        <v>.550000</v>
      </c>
      <c r="AC104" t="str">
        <f>IF($E104="",-1,'HCAD Raw'!Z104)</f>
        <v>C</v>
      </c>
      <c r="AD104" t="str">
        <f>IF($E104="",-1,'HCAD Raw'!AA104)</f>
        <v>Average</v>
      </c>
      <c r="AE104" t="str">
        <f>IF($E104="",-1,'HCAD Raw'!AB104)</f>
        <v>1965</v>
      </c>
      <c r="AF104" t="str">
        <f>IF($E104="",-1,'HCAD Raw'!AC104)</f>
        <v>1965</v>
      </c>
      <c r="AG104" t="str">
        <f>IF($E104="",-1,'HCAD Raw'!AD104)</f>
        <v>0</v>
      </c>
      <c r="AH104" t="str">
        <f>IF($E104="",-1,'HCAD Raw'!AE104)</f>
        <v>1974</v>
      </c>
      <c r="AI104">
        <f>IF($E104="",-1,'HCAD Raw'!AF104)</f>
        <v>0</v>
      </c>
      <c r="AJ104" t="str">
        <f>IF($E104="",-1,'HCAD Raw'!AG104)</f>
        <v>01/01/1997</v>
      </c>
      <c r="AK104" t="str">
        <f>IF($E104="",-1,'HCAD Raw'!AH104)</f>
        <v>BAS:45,114:=N60 E30 S60 W30 $    .</v>
      </c>
      <c r="AL104">
        <f>IF($E104="",-1,'HCAD Raw'!AI104)</f>
        <v>1890</v>
      </c>
      <c r="AM104">
        <f>IF($E104="",-1,'HCAD Raw'!AJ104)</f>
        <v>1890</v>
      </c>
      <c r="AN104">
        <f>IF($E104="",-1,'HCAD Raw'!AK104)</f>
        <v>0</v>
      </c>
      <c r="AO104">
        <f>IF($E104="",-1,'HCAD Raw'!AL104)</f>
        <v>0</v>
      </c>
      <c r="AP104">
        <f>IF($E104="",-1,'HCAD Raw'!AM104)</f>
        <v>0</v>
      </c>
      <c r="AQ104">
        <f>IF($E104="",-1,'HCAD Raw'!AN104)</f>
        <v>1890</v>
      </c>
      <c r="AR104">
        <f>IF($E104="",-1,'HCAD Raw'!AO104)</f>
        <v>266</v>
      </c>
      <c r="AS104">
        <f>IF($E104="",-1,'HCAD Raw'!AP104)</f>
        <v>1</v>
      </c>
      <c r="AT104">
        <f>IF($E104="",-1,'HCAD Raw'!AQ104)</f>
        <v>0</v>
      </c>
      <c r="AU104">
        <f>IF($E104="",-1,'HCAD Raw'!AR104)</f>
        <v>0</v>
      </c>
      <c r="AV104">
        <f>IF($E104="",-1,'HCAD Raw'!AS104)</f>
        <v>0</v>
      </c>
      <c r="AW104">
        <f>IF($E104="",-1,'HCAD Raw'!AT104)</f>
        <v>0</v>
      </c>
      <c r="AX104">
        <f>IF($E104="",-1,'HCAD Raw'!AU104)</f>
        <v>0</v>
      </c>
      <c r="AY104">
        <f>IF($E104="",-1,'HCAD Raw'!AV104)</f>
        <v>0</v>
      </c>
      <c r="AZ104">
        <f>IF($E104="",-1,'HCAD Raw'!AW104)</f>
        <v>0</v>
      </c>
      <c r="BA104">
        <f>IF($E104="",-1,'HCAD Raw'!AX104)</f>
        <v>0</v>
      </c>
      <c r="BB104" t="str">
        <f>IF($E104="",-1,'HCAD Raw'!AY104)</f>
        <v>8</v>
      </c>
      <c r="BC104" t="str">
        <f>IF($E104="",-1,'HCAD Raw'!AZ104)</f>
        <v>TRS 33A 34A 34C &amp; 34G-1</v>
      </c>
      <c r="BD104" t="str">
        <f>IF($E104="",-1,'HCAD Raw'!BA104)</f>
        <v>ABST 94 S W ALLEN</v>
      </c>
      <c r="BE104" t="str">
        <f>IF($E104="",-1,'HCAD Raw'!BB104)</f>
        <v>6008</v>
      </c>
      <c r="BF104" t="str">
        <f>IF($E104="",-1,'HCAD Raw'!BC104)</f>
        <v>Near North</v>
      </c>
      <c r="BG104" t="str">
        <f>IF($E104="",-1,'HCAD Raw'!BD104)</f>
        <v>172</v>
      </c>
      <c r="BH104" t="str">
        <f>IF($E104="",-1,'HCAD Raw'!BE104)</f>
        <v>1F Oak Forest, Garden Oaks, Independence Heights</v>
      </c>
      <c r="BI104" t="str">
        <f>IF($E104="",-1,'HCAD Raw'!BF104)</f>
        <v>5939.01</v>
      </c>
      <c r="BJ104" t="str">
        <f>IF($E104="",-1,'HCAD Raw'!BG104)</f>
        <v>0</v>
      </c>
      <c r="BK104" t="str">
        <f>IF($E104="",-1,'HCAD Raw'!BH104)</f>
        <v>01</v>
      </c>
      <c r="BL104" t="str">
        <f>IF($E104="",-1,'HCAD Raw'!BI104)</f>
        <v>5260B</v>
      </c>
      <c r="BM104" t="str">
        <f>IF($E104="",-1,'HCAD Raw'!BJ104)</f>
        <v>452H</v>
      </c>
      <c r="BN104" t="str">
        <f>IF($E104="",-1,'HCAD Raw'!BK104)</f>
        <v>001 040 041 042 043 044 048 061</v>
      </c>
      <c r="BO104" t="str">
        <f>IF($E104="",-1,'HCAD Raw'!BL104)</f>
        <v>Real, Commercial</v>
      </c>
      <c r="BP104" t="str">
        <f>IF($E104="",-1,'HCAD Raw'!BM104)</f>
        <v>F1</v>
      </c>
      <c r="BQ104" t="str">
        <f>IF($E104="",-1,'HCAD Raw'!BN104)</f>
        <v>Real, Commercial</v>
      </c>
      <c r="BR104" t="str">
        <f>IF($E104="",-1,'HCAD Raw'!BO104)</f>
        <v>Office Bldgs. Low-Rise (1 to 4 Stories)</v>
      </c>
      <c r="BS104" t="str">
        <f>IF($E104="",-1,'HCAD Raw'!BP104)</f>
        <v>Office Building</v>
      </c>
      <c r="BT104" t="str">
        <f>IF($E104="",-1,'HCAD Raw'!BQ104)</f>
        <v>8001</v>
      </c>
      <c r="BU104" t="str">
        <f>IF($E104="",-1,'HCAD Raw'!BR104)</f>
        <v>Land Neighborhood Section 1</v>
      </c>
      <c r="BV104">
        <f>IF($E104="",-1,'HCAD Raw'!BS104)</f>
        <v>3600</v>
      </c>
      <c r="BW104" t="str">
        <f>IF($E104="",-1,'HCAD Raw'!BT104)</f>
        <v>SF</v>
      </c>
      <c r="BX104" t="str">
        <f>IF($E104="",-1,'HCAD Raw'!BU104)</f>
        <v>1.0000</v>
      </c>
      <c r="BY104" t="str">
        <f>IF($E104="",-1,'HCAD Raw'!BV104)</f>
        <v>1.0000</v>
      </c>
      <c r="BZ104" t="str">
        <f>IF($E104="",-1,'HCAD Raw'!BW104)</f>
        <v>1.0000</v>
      </c>
      <c r="CA104" t="str">
        <f>IF($E104="",-1,'HCAD Raw'!BX104)</f>
        <v>1.0000</v>
      </c>
      <c r="CB104">
        <f>IF($E104="",-1,'HCAD Raw'!BY104)</f>
        <v>12</v>
      </c>
      <c r="CC104">
        <f>IF($E104="",-1,'HCAD Raw'!BZ104)</f>
        <v>12</v>
      </c>
      <c r="CD104">
        <f>IF($E104="",-1,'HCAD Raw'!CA104)</f>
        <v>43200</v>
      </c>
      <c r="CE104">
        <f t="shared" si="78"/>
        <v>-1</v>
      </c>
      <c r="CF104" t="str">
        <f t="shared" si="79"/>
        <v>04105000305004</v>
      </c>
    </row>
    <row r="105" spans="3:84" x14ac:dyDescent="0.25">
      <c r="C105">
        <f t="shared" si="76"/>
        <v>101</v>
      </c>
      <c r="D105" t="str">
        <f t="shared" si="77"/>
        <v>04105000305004</v>
      </c>
      <c r="E105" t="str">
        <f>IF('HCAD Raw'!C105="",-1,'HCAD Raw'!C105)</f>
        <v>0410500030500</v>
      </c>
      <c r="F105" s="15" t="str">
        <f>IF(E105=-1,"",CONCATENATE(MID('HCAD Raw'!D105,6,2),"/",MID('HCAD Raw'!D105,9,2),"/",LEFT('HCAD Raw'!D105,4)))</f>
        <v>01/02/1988</v>
      </c>
      <c r="G105" t="str">
        <f>IF($E105="",-1,'HCAD Raw'!E105)</f>
        <v>JONES J B OIL CO INC</v>
      </c>
      <c r="H105">
        <f>IF($E105="",-1,'HCAD Raw'!F105)</f>
        <v>0</v>
      </c>
      <c r="I105">
        <f>IF($E105="",-1,'HCAD Raw'!G105)</f>
        <v>0</v>
      </c>
      <c r="J105" t="str">
        <f>IF($E105="",-1,'HCAD Raw'!H105)</f>
        <v>4828 N SHEPHERD DR</v>
      </c>
      <c r="K105" t="str">
        <f>IF($E105="",-1,'HCAD Raw'!I105)</f>
        <v>HOUSTON</v>
      </c>
      <c r="L105" t="str">
        <f>IF($E105="",-1,'HCAD Raw'!J105)</f>
        <v>77018</v>
      </c>
      <c r="M105">
        <f>IF($E105="",-1,'HCAD Raw'!K105)</f>
        <v>961826</v>
      </c>
      <c r="N105">
        <f>IF($E105="",-1,'HCAD Raw'!L105)</f>
        <v>1201410</v>
      </c>
      <c r="O105">
        <f>IF($E105="",-1,'HCAD Raw'!M105)</f>
        <v>750000</v>
      </c>
      <c r="P105">
        <f>IF($E105="",-1,'HCAD Raw'!N105)</f>
        <v>0</v>
      </c>
      <c r="Q105" t="e">
        <f>IF($E105="",-1,'HCAD Raw'!#REF!)</f>
        <v>#REF!</v>
      </c>
      <c r="R105" t="str">
        <f>IF($E105="",-1,'HCAD Raw'!O105)</f>
        <v>COMMERCIAL</v>
      </c>
      <c r="S105" t="str">
        <f>IF($E105="",-1,'HCAD Raw'!P105)</f>
        <v>4</v>
      </c>
      <c r="T105" t="str">
        <f>IF($E105="",-1,'HCAD Raw'!Q105)</f>
        <v>4353</v>
      </c>
      <c r="U105" t="str">
        <f>IF($E105="",-1,'HCAD Raw'!R105)</f>
        <v>8344</v>
      </c>
      <c r="V105" t="str">
        <f>IF($E105="",-1,'HCAD Raw'!S105)</f>
        <v>S</v>
      </c>
      <c r="W105" t="str">
        <f>IF($E105="",-1,'HCAD Raw'!T105)</f>
        <v>Open Steel Skeleton</v>
      </c>
      <c r="X105">
        <f>IF($E105="",-1,'HCAD Raw'!U105)</f>
        <v>73245</v>
      </c>
      <c r="Y105">
        <f>IF($E105="",-1,'HCAD Raw'!V105)</f>
        <v>0</v>
      </c>
      <c r="Z105">
        <f>IF($E105="",-1,'HCAD Raw'!W105)</f>
        <v>162767</v>
      </c>
      <c r="AA105">
        <f>IF($E105="",-1,'HCAD Raw'!X105)</f>
        <v>0</v>
      </c>
      <c r="AB105" t="str">
        <f>IF($E105="",-1,'HCAD Raw'!Y105)</f>
        <v>.550000</v>
      </c>
      <c r="AC105" t="str">
        <f>IF($E105="",-1,'HCAD Raw'!Z105)</f>
        <v>C</v>
      </c>
      <c r="AD105" t="str">
        <f>IF($E105="",-1,'HCAD Raw'!AA105)</f>
        <v>Average</v>
      </c>
      <c r="AE105" t="str">
        <f>IF($E105="",-1,'HCAD Raw'!AB105)</f>
        <v>1965</v>
      </c>
      <c r="AF105" t="str">
        <f>IF($E105="",-1,'HCAD Raw'!AC105)</f>
        <v>1965</v>
      </c>
      <c r="AG105" t="str">
        <f>IF($E105="",-1,'HCAD Raw'!AD105)</f>
        <v>0</v>
      </c>
      <c r="AH105" t="str">
        <f>IF($E105="",-1,'HCAD Raw'!AE105)</f>
        <v>1974</v>
      </c>
      <c r="AI105">
        <f>IF($E105="",-1,'HCAD Raw'!AF105)</f>
        <v>0</v>
      </c>
      <c r="AJ105" t="str">
        <f>IF($E105="",-1,'HCAD Raw'!AG105)</f>
        <v>01/01/1997</v>
      </c>
      <c r="AK105" t="str">
        <f>IF($E105="",-1,'HCAD Raw'!AH105)</f>
        <v>BAS:45,114:=N60 E30 S60 W30 $    .</v>
      </c>
      <c r="AL105">
        <f>IF($E105="",-1,'HCAD Raw'!AI105)</f>
        <v>1890</v>
      </c>
      <c r="AM105">
        <f>IF($E105="",-1,'HCAD Raw'!AJ105)</f>
        <v>1890</v>
      </c>
      <c r="AN105">
        <f>IF($E105="",-1,'HCAD Raw'!AK105)</f>
        <v>0</v>
      </c>
      <c r="AO105">
        <f>IF($E105="",-1,'HCAD Raw'!AL105)</f>
        <v>0</v>
      </c>
      <c r="AP105">
        <f>IF($E105="",-1,'HCAD Raw'!AM105)</f>
        <v>0</v>
      </c>
      <c r="AQ105">
        <f>IF($E105="",-1,'HCAD Raw'!AN105)</f>
        <v>1890</v>
      </c>
      <c r="AR105">
        <f>IF($E105="",-1,'HCAD Raw'!AO105)</f>
        <v>266</v>
      </c>
      <c r="AS105">
        <f>IF($E105="",-1,'HCAD Raw'!AP105)</f>
        <v>1</v>
      </c>
      <c r="AT105">
        <f>IF($E105="",-1,'HCAD Raw'!AQ105)</f>
        <v>0</v>
      </c>
      <c r="AU105">
        <f>IF($E105="",-1,'HCAD Raw'!AR105)</f>
        <v>0</v>
      </c>
      <c r="AV105">
        <f>IF($E105="",-1,'HCAD Raw'!AS105)</f>
        <v>0</v>
      </c>
      <c r="AW105">
        <f>IF($E105="",-1,'HCAD Raw'!AT105)</f>
        <v>0</v>
      </c>
      <c r="AX105">
        <f>IF($E105="",-1,'HCAD Raw'!AU105)</f>
        <v>0</v>
      </c>
      <c r="AY105">
        <f>IF($E105="",-1,'HCAD Raw'!AV105)</f>
        <v>0</v>
      </c>
      <c r="AZ105">
        <f>IF($E105="",-1,'HCAD Raw'!AW105)</f>
        <v>0</v>
      </c>
      <c r="BA105">
        <f>IF($E105="",-1,'HCAD Raw'!AX105)</f>
        <v>0</v>
      </c>
      <c r="BB105" t="str">
        <f>IF($E105="",-1,'HCAD Raw'!AY105)</f>
        <v>8</v>
      </c>
      <c r="BC105" t="str">
        <f>IF($E105="",-1,'HCAD Raw'!AZ105)</f>
        <v>TRS 33A 34A 34C &amp; 34G-1</v>
      </c>
      <c r="BD105" t="str">
        <f>IF($E105="",-1,'HCAD Raw'!BA105)</f>
        <v>ABST 94 S W ALLEN</v>
      </c>
      <c r="BE105" t="str">
        <f>IF($E105="",-1,'HCAD Raw'!BB105)</f>
        <v>6008</v>
      </c>
      <c r="BF105" t="str">
        <f>IF($E105="",-1,'HCAD Raw'!BC105)</f>
        <v>Near North</v>
      </c>
      <c r="BG105" t="str">
        <f>IF($E105="",-1,'HCAD Raw'!BD105)</f>
        <v>172</v>
      </c>
      <c r="BH105" t="str">
        <f>IF($E105="",-1,'HCAD Raw'!BE105)</f>
        <v>1F Oak Forest, Garden Oaks, Independence Heights</v>
      </c>
      <c r="BI105" t="str">
        <f>IF($E105="",-1,'HCAD Raw'!BF105)</f>
        <v>5939.01</v>
      </c>
      <c r="BJ105" t="str">
        <f>IF($E105="",-1,'HCAD Raw'!BG105)</f>
        <v>0</v>
      </c>
      <c r="BK105" t="str">
        <f>IF($E105="",-1,'HCAD Raw'!BH105)</f>
        <v>01</v>
      </c>
      <c r="BL105" t="str">
        <f>IF($E105="",-1,'HCAD Raw'!BI105)</f>
        <v>5260B</v>
      </c>
      <c r="BM105" t="str">
        <f>IF($E105="",-1,'HCAD Raw'!BJ105)</f>
        <v>452H</v>
      </c>
      <c r="BN105" t="str">
        <f>IF($E105="",-1,'HCAD Raw'!BK105)</f>
        <v>001 040 041 042 043 044 048 061</v>
      </c>
      <c r="BO105" t="str">
        <f>IF($E105="",-1,'HCAD Raw'!BL105)</f>
        <v>Real, Commercial</v>
      </c>
      <c r="BP105" t="str">
        <f>IF($E105="",-1,'HCAD Raw'!BM105)</f>
        <v>F1</v>
      </c>
      <c r="BQ105" t="str">
        <f>IF($E105="",-1,'HCAD Raw'!BN105)</f>
        <v>Real, Commercial</v>
      </c>
      <c r="BR105" t="str">
        <f>IF($E105="",-1,'HCAD Raw'!BO105)</f>
        <v>Office Bldgs. Low-Rise (1 to 4 Stories)</v>
      </c>
      <c r="BS105" t="str">
        <f>IF($E105="",-1,'HCAD Raw'!BP105)</f>
        <v>Office Building</v>
      </c>
      <c r="BT105" t="str">
        <f>IF($E105="",-1,'HCAD Raw'!BQ105)</f>
        <v>8001</v>
      </c>
      <c r="BU105" t="str">
        <f>IF($E105="",-1,'HCAD Raw'!BR105)</f>
        <v>Land Neighborhood Section 1</v>
      </c>
      <c r="BV105">
        <f>IF($E105="",-1,'HCAD Raw'!BS105)</f>
        <v>25500</v>
      </c>
      <c r="BW105" t="str">
        <f>IF($E105="",-1,'HCAD Raw'!BT105)</f>
        <v>SF</v>
      </c>
      <c r="BX105" t="str">
        <f>IF($E105="",-1,'HCAD Raw'!BU105)</f>
        <v>1.0000</v>
      </c>
      <c r="BY105" t="str">
        <f>IF($E105="",-1,'HCAD Raw'!BV105)</f>
        <v>1.0000</v>
      </c>
      <c r="BZ105" t="str">
        <f>IF($E105="",-1,'HCAD Raw'!BW105)</f>
        <v>1.0000</v>
      </c>
      <c r="CA105" t="str">
        <f>IF($E105="",-1,'HCAD Raw'!BX105)</f>
        <v>1.0000</v>
      </c>
      <c r="CB105">
        <f>IF($E105="",-1,'HCAD Raw'!BY105)</f>
        <v>12</v>
      </c>
      <c r="CC105">
        <f>IF($E105="",-1,'HCAD Raw'!BZ105)</f>
        <v>12</v>
      </c>
      <c r="CD105">
        <f>IF($E105="",-1,'HCAD Raw'!CA105)</f>
        <v>306000</v>
      </c>
      <c r="CE105">
        <f t="shared" si="78"/>
        <v>-1</v>
      </c>
      <c r="CF105" t="str">
        <f t="shared" si="79"/>
        <v>04105000305004</v>
      </c>
    </row>
    <row r="106" spans="3:84" x14ac:dyDescent="0.25">
      <c r="C106">
        <f t="shared" si="76"/>
        <v>102</v>
      </c>
      <c r="D106" t="str">
        <f t="shared" si="77"/>
        <v>04105000305008</v>
      </c>
      <c r="E106" t="str">
        <f>IF('HCAD Raw'!C106="",-1,'HCAD Raw'!C106)</f>
        <v>0410500030500</v>
      </c>
      <c r="F106" s="15" t="str">
        <f>IF(E106=-1,"",CONCATENATE(MID('HCAD Raw'!D106,6,2),"/",MID('HCAD Raw'!D106,9,2),"/",LEFT('HCAD Raw'!D106,4)))</f>
        <v>01/02/1988</v>
      </c>
      <c r="G106" t="str">
        <f>IF($E106="",-1,'HCAD Raw'!E106)</f>
        <v>JONES J B OIL CO INC</v>
      </c>
      <c r="H106">
        <f>IF($E106="",-1,'HCAD Raw'!F106)</f>
        <v>0</v>
      </c>
      <c r="I106">
        <f>IF($E106="",-1,'HCAD Raw'!G106)</f>
        <v>0</v>
      </c>
      <c r="J106" t="str">
        <f>IF($E106="",-1,'HCAD Raw'!H106)</f>
        <v>4828 N SHEPHERD DR</v>
      </c>
      <c r="K106" t="str">
        <f>IF($E106="",-1,'HCAD Raw'!I106)</f>
        <v>HOUSTON</v>
      </c>
      <c r="L106" t="str">
        <f>IF($E106="",-1,'HCAD Raw'!J106)</f>
        <v>77018</v>
      </c>
      <c r="M106">
        <f>IF($E106="",-1,'HCAD Raw'!K106)</f>
        <v>961826</v>
      </c>
      <c r="N106">
        <f>IF($E106="",-1,'HCAD Raw'!L106)</f>
        <v>1201410</v>
      </c>
      <c r="O106">
        <f>IF($E106="",-1,'HCAD Raw'!M106)</f>
        <v>750000</v>
      </c>
      <c r="P106">
        <f>IF($E106="",-1,'HCAD Raw'!N106)</f>
        <v>0</v>
      </c>
      <c r="Q106" t="e">
        <f>IF($E106="",-1,'HCAD Raw'!#REF!)</f>
        <v>#REF!</v>
      </c>
      <c r="R106" t="str">
        <f>IF($E106="",-1,'HCAD Raw'!O106)</f>
        <v>COMMERCIAL</v>
      </c>
      <c r="S106" t="str">
        <f>IF($E106="",-1,'HCAD Raw'!P106)</f>
        <v>8</v>
      </c>
      <c r="T106" t="str">
        <f>IF($E106="",-1,'HCAD Raw'!Q106)</f>
        <v>4399</v>
      </c>
      <c r="U106" t="str">
        <f>IF($E106="",-1,'HCAD Raw'!R106)</f>
        <v>8454</v>
      </c>
      <c r="V106" t="str">
        <f>IF($E106="",-1,'HCAD Raw'!S106)</f>
        <v>S</v>
      </c>
      <c r="W106" t="str">
        <f>IF($E106="",-1,'HCAD Raw'!T106)</f>
        <v>Open Steel Skeleton</v>
      </c>
      <c r="X106">
        <f>IF($E106="",-1,'HCAD Raw'!U106)</f>
        <v>118325</v>
      </c>
      <c r="Y106">
        <f>IF($E106="",-1,'HCAD Raw'!V106)</f>
        <v>0</v>
      </c>
      <c r="Z106">
        <f>IF($E106="",-1,'HCAD Raw'!W106)</f>
        <v>171486</v>
      </c>
      <c r="AA106">
        <f>IF($E106="",-1,'HCAD Raw'!X106)</f>
        <v>0</v>
      </c>
      <c r="AB106" t="str">
        <f>IF($E106="",-1,'HCAD Raw'!Y106)</f>
        <v>.310000</v>
      </c>
      <c r="AC106" t="str">
        <f>IF($E106="",-1,'HCAD Raw'!Z106)</f>
        <v>C</v>
      </c>
      <c r="AD106" t="str">
        <f>IF($E106="",-1,'HCAD Raw'!AA106)</f>
        <v>Average</v>
      </c>
      <c r="AE106" t="str">
        <f>IF($E106="",-1,'HCAD Raw'!AB106)</f>
        <v>2001</v>
      </c>
      <c r="AF106" t="str">
        <f>IF($E106="",-1,'HCAD Raw'!AC106)</f>
        <v>2001</v>
      </c>
      <c r="AG106" t="str">
        <f>IF($E106="",-1,'HCAD Raw'!AD106)</f>
        <v>0</v>
      </c>
      <c r="AH106" t="str">
        <f>IF($E106="",-1,'HCAD Raw'!AE106)</f>
        <v>2017</v>
      </c>
      <c r="AI106">
        <f>IF($E106="",-1,'HCAD Raw'!AF106)</f>
        <v>0</v>
      </c>
      <c r="AJ106" t="str">
        <f>IF($E106="",-1,'HCAD Raw'!AG106)</f>
        <v>12/30/1899</v>
      </c>
      <c r="AK106">
        <f>IF($E106="",-1,'HCAD Raw'!AH106)</f>
        <v>0</v>
      </c>
      <c r="AL106">
        <f>IF($E106="",-1,'HCAD Raw'!AI106)</f>
        <v>4200</v>
      </c>
      <c r="AM106">
        <f>IF($E106="",-1,'HCAD Raw'!AJ106)</f>
        <v>5400</v>
      </c>
      <c r="AN106">
        <f>IF($E106="",-1,'HCAD Raw'!AK106)</f>
        <v>0</v>
      </c>
      <c r="AO106">
        <f>IF($E106="",-1,'HCAD Raw'!AL106)</f>
        <v>0</v>
      </c>
      <c r="AP106">
        <f>IF($E106="",-1,'HCAD Raw'!AM106)</f>
        <v>0</v>
      </c>
      <c r="AQ106">
        <f>IF($E106="",-1,'HCAD Raw'!AN106)</f>
        <v>4200</v>
      </c>
      <c r="AR106">
        <f>IF($E106="",-1,'HCAD Raw'!AO106)</f>
        <v>190</v>
      </c>
      <c r="AS106">
        <f>IF($E106="",-1,'HCAD Raw'!AP106)</f>
        <v>1</v>
      </c>
      <c r="AT106">
        <f>IF($E106="",-1,'HCAD Raw'!AQ106)</f>
        <v>0</v>
      </c>
      <c r="AU106">
        <f>IF($E106="",-1,'HCAD Raw'!AR106)</f>
        <v>0</v>
      </c>
      <c r="AV106">
        <f>IF($E106="",-1,'HCAD Raw'!AS106)</f>
        <v>0</v>
      </c>
      <c r="AW106">
        <f>IF($E106="",-1,'HCAD Raw'!AT106)</f>
        <v>0</v>
      </c>
      <c r="AX106">
        <f>IF($E106="",-1,'HCAD Raw'!AU106)</f>
        <v>0</v>
      </c>
      <c r="AY106">
        <f>IF($E106="",-1,'HCAD Raw'!AV106)</f>
        <v>0</v>
      </c>
      <c r="AZ106">
        <f>IF($E106="",-1,'HCAD Raw'!AW106)</f>
        <v>0</v>
      </c>
      <c r="BA106">
        <f>IF($E106="",-1,'HCAD Raw'!AX106)</f>
        <v>0</v>
      </c>
      <c r="BB106" t="str">
        <f>IF($E106="",-1,'HCAD Raw'!AY106)</f>
        <v>8</v>
      </c>
      <c r="BC106" t="str">
        <f>IF($E106="",-1,'HCAD Raw'!AZ106)</f>
        <v>TRS 33A 34A 34C &amp; 34G-1</v>
      </c>
      <c r="BD106" t="str">
        <f>IF($E106="",-1,'HCAD Raw'!BA106)</f>
        <v>ABST 94 S W ALLEN</v>
      </c>
      <c r="BE106" t="str">
        <f>IF($E106="",-1,'HCAD Raw'!BB106)</f>
        <v>6008</v>
      </c>
      <c r="BF106" t="str">
        <f>IF($E106="",-1,'HCAD Raw'!BC106)</f>
        <v>Near North</v>
      </c>
      <c r="BG106" t="str">
        <f>IF($E106="",-1,'HCAD Raw'!BD106)</f>
        <v>172</v>
      </c>
      <c r="BH106" t="str">
        <f>IF($E106="",-1,'HCAD Raw'!BE106)</f>
        <v>1F Oak Forest, Garden Oaks, Independence Heights</v>
      </c>
      <c r="BI106" t="str">
        <f>IF($E106="",-1,'HCAD Raw'!BF106)</f>
        <v>5939.01</v>
      </c>
      <c r="BJ106" t="str">
        <f>IF($E106="",-1,'HCAD Raw'!BG106)</f>
        <v>0</v>
      </c>
      <c r="BK106" t="str">
        <f>IF($E106="",-1,'HCAD Raw'!BH106)</f>
        <v>01</v>
      </c>
      <c r="BL106" t="str">
        <f>IF($E106="",-1,'HCAD Raw'!BI106)</f>
        <v>5260B</v>
      </c>
      <c r="BM106" t="str">
        <f>IF($E106="",-1,'HCAD Raw'!BJ106)</f>
        <v>452H</v>
      </c>
      <c r="BN106" t="str">
        <f>IF($E106="",-1,'HCAD Raw'!BK106)</f>
        <v>001 040 041 042 043 044 048 061</v>
      </c>
      <c r="BO106" t="str">
        <f>IF($E106="",-1,'HCAD Raw'!BL106)</f>
        <v>Real, Commercial</v>
      </c>
      <c r="BP106" t="str">
        <f>IF($E106="",-1,'HCAD Raw'!BM106)</f>
        <v>F1</v>
      </c>
      <c r="BQ106" t="str">
        <f>IF($E106="",-1,'HCAD Raw'!BN106)</f>
        <v>Real, Commercial</v>
      </c>
      <c r="BR106" t="str">
        <f>IF($E106="",-1,'HCAD Raw'!BO106)</f>
        <v>Warehouse - Metallic</v>
      </c>
      <c r="BS106" t="str">
        <f>IF($E106="",-1,'HCAD Raw'!BP106)</f>
        <v>Shell, Industrial</v>
      </c>
      <c r="BT106" t="str">
        <f>IF($E106="",-1,'HCAD Raw'!BQ106)</f>
        <v>8001</v>
      </c>
      <c r="BU106" t="str">
        <f>IF($E106="",-1,'HCAD Raw'!BR106)</f>
        <v>Land Neighborhood Section 1</v>
      </c>
      <c r="BV106">
        <f>IF($E106="",-1,'HCAD Raw'!BS106)</f>
        <v>25500</v>
      </c>
      <c r="BW106" t="str">
        <f>IF($E106="",-1,'HCAD Raw'!BT106)</f>
        <v>SF</v>
      </c>
      <c r="BX106" t="str">
        <f>IF($E106="",-1,'HCAD Raw'!BU106)</f>
        <v>1.0000</v>
      </c>
      <c r="BY106" t="str">
        <f>IF($E106="",-1,'HCAD Raw'!BV106)</f>
        <v>1.0000</v>
      </c>
      <c r="BZ106" t="str">
        <f>IF($E106="",-1,'HCAD Raw'!BW106)</f>
        <v>1.0000</v>
      </c>
      <c r="CA106" t="str">
        <f>IF($E106="",-1,'HCAD Raw'!BX106)</f>
        <v>1.0000</v>
      </c>
      <c r="CB106">
        <f>IF($E106="",-1,'HCAD Raw'!BY106)</f>
        <v>12</v>
      </c>
      <c r="CC106">
        <f>IF($E106="",-1,'HCAD Raw'!BZ106)</f>
        <v>12</v>
      </c>
      <c r="CD106">
        <f>IF($E106="",-1,'HCAD Raw'!CA106)</f>
        <v>306000</v>
      </c>
      <c r="CE106">
        <f t="shared" si="78"/>
        <v>-1</v>
      </c>
      <c r="CF106" t="str">
        <f t="shared" si="79"/>
        <v>04105000305008</v>
      </c>
    </row>
    <row r="107" spans="3:84" x14ac:dyDescent="0.25">
      <c r="C107">
        <f t="shared" si="76"/>
        <v>103</v>
      </c>
      <c r="D107" t="str">
        <f t="shared" si="77"/>
        <v>04105000305008</v>
      </c>
      <c r="E107" t="str">
        <f>IF('HCAD Raw'!C107="",-1,'HCAD Raw'!C107)</f>
        <v>0410500030500</v>
      </c>
      <c r="F107" s="15" t="str">
        <f>IF(E107=-1,"",CONCATENATE(MID('HCAD Raw'!D107,6,2),"/",MID('HCAD Raw'!D107,9,2),"/",LEFT('HCAD Raw'!D107,4)))</f>
        <v>01/02/1988</v>
      </c>
      <c r="G107" t="str">
        <f>IF($E107="",-1,'HCAD Raw'!E107)</f>
        <v>JONES J B OIL CO INC</v>
      </c>
      <c r="H107">
        <f>IF($E107="",-1,'HCAD Raw'!F107)</f>
        <v>0</v>
      </c>
      <c r="I107">
        <f>IF($E107="",-1,'HCAD Raw'!G107)</f>
        <v>0</v>
      </c>
      <c r="J107" t="str">
        <f>IF($E107="",-1,'HCAD Raw'!H107)</f>
        <v>4828 N SHEPHERD DR</v>
      </c>
      <c r="K107" t="str">
        <f>IF($E107="",-1,'HCAD Raw'!I107)</f>
        <v>HOUSTON</v>
      </c>
      <c r="L107" t="str">
        <f>IF($E107="",-1,'HCAD Raw'!J107)</f>
        <v>77018</v>
      </c>
      <c r="M107">
        <f>IF($E107="",-1,'HCAD Raw'!K107)</f>
        <v>961826</v>
      </c>
      <c r="N107">
        <f>IF($E107="",-1,'HCAD Raw'!L107)</f>
        <v>1201410</v>
      </c>
      <c r="O107">
        <f>IF($E107="",-1,'HCAD Raw'!M107)</f>
        <v>750000</v>
      </c>
      <c r="P107">
        <f>IF($E107="",-1,'HCAD Raw'!N107)</f>
        <v>0</v>
      </c>
      <c r="Q107" t="e">
        <f>IF($E107="",-1,'HCAD Raw'!#REF!)</f>
        <v>#REF!</v>
      </c>
      <c r="R107" t="str">
        <f>IF($E107="",-1,'HCAD Raw'!O107)</f>
        <v>COMMERCIAL</v>
      </c>
      <c r="S107" t="str">
        <f>IF($E107="",-1,'HCAD Raw'!P107)</f>
        <v>8</v>
      </c>
      <c r="T107" t="str">
        <f>IF($E107="",-1,'HCAD Raw'!Q107)</f>
        <v>4399</v>
      </c>
      <c r="U107" t="str">
        <f>IF($E107="",-1,'HCAD Raw'!R107)</f>
        <v>8454</v>
      </c>
      <c r="V107" t="str">
        <f>IF($E107="",-1,'HCAD Raw'!S107)</f>
        <v>S</v>
      </c>
      <c r="W107" t="str">
        <f>IF($E107="",-1,'HCAD Raw'!T107)</f>
        <v>Open Steel Skeleton</v>
      </c>
      <c r="X107">
        <f>IF($E107="",-1,'HCAD Raw'!U107)</f>
        <v>118325</v>
      </c>
      <c r="Y107">
        <f>IF($E107="",-1,'HCAD Raw'!V107)</f>
        <v>0</v>
      </c>
      <c r="Z107">
        <f>IF($E107="",-1,'HCAD Raw'!W107)</f>
        <v>171486</v>
      </c>
      <c r="AA107">
        <f>IF($E107="",-1,'HCAD Raw'!X107)</f>
        <v>0</v>
      </c>
      <c r="AB107" t="str">
        <f>IF($E107="",-1,'HCAD Raw'!Y107)</f>
        <v>.310000</v>
      </c>
      <c r="AC107" t="str">
        <f>IF($E107="",-1,'HCAD Raw'!Z107)</f>
        <v>C</v>
      </c>
      <c r="AD107" t="str">
        <f>IF($E107="",-1,'HCAD Raw'!AA107)</f>
        <v>Average</v>
      </c>
      <c r="AE107" t="str">
        <f>IF($E107="",-1,'HCAD Raw'!AB107)</f>
        <v>2001</v>
      </c>
      <c r="AF107" t="str">
        <f>IF($E107="",-1,'HCAD Raw'!AC107)</f>
        <v>2001</v>
      </c>
      <c r="AG107" t="str">
        <f>IF($E107="",-1,'HCAD Raw'!AD107)</f>
        <v>0</v>
      </c>
      <c r="AH107" t="str">
        <f>IF($E107="",-1,'HCAD Raw'!AE107)</f>
        <v>2017</v>
      </c>
      <c r="AI107">
        <f>IF($E107="",-1,'HCAD Raw'!AF107)</f>
        <v>0</v>
      </c>
      <c r="AJ107" t="str">
        <f>IF($E107="",-1,'HCAD Raw'!AG107)</f>
        <v>12/30/1899</v>
      </c>
      <c r="AK107">
        <f>IF($E107="",-1,'HCAD Raw'!AH107)</f>
        <v>0</v>
      </c>
      <c r="AL107">
        <f>IF($E107="",-1,'HCAD Raw'!AI107)</f>
        <v>4200</v>
      </c>
      <c r="AM107">
        <f>IF($E107="",-1,'HCAD Raw'!AJ107)</f>
        <v>5400</v>
      </c>
      <c r="AN107">
        <f>IF($E107="",-1,'HCAD Raw'!AK107)</f>
        <v>0</v>
      </c>
      <c r="AO107">
        <f>IF($E107="",-1,'HCAD Raw'!AL107)</f>
        <v>0</v>
      </c>
      <c r="AP107">
        <f>IF($E107="",-1,'HCAD Raw'!AM107)</f>
        <v>0</v>
      </c>
      <c r="AQ107">
        <f>IF($E107="",-1,'HCAD Raw'!AN107)</f>
        <v>4200</v>
      </c>
      <c r="AR107">
        <f>IF($E107="",-1,'HCAD Raw'!AO107)</f>
        <v>190</v>
      </c>
      <c r="AS107">
        <f>IF($E107="",-1,'HCAD Raw'!AP107)</f>
        <v>1</v>
      </c>
      <c r="AT107">
        <f>IF($E107="",-1,'HCAD Raw'!AQ107)</f>
        <v>0</v>
      </c>
      <c r="AU107">
        <f>IF($E107="",-1,'HCAD Raw'!AR107)</f>
        <v>0</v>
      </c>
      <c r="AV107">
        <f>IF($E107="",-1,'HCAD Raw'!AS107)</f>
        <v>0</v>
      </c>
      <c r="AW107">
        <f>IF($E107="",-1,'HCAD Raw'!AT107)</f>
        <v>0</v>
      </c>
      <c r="AX107">
        <f>IF($E107="",-1,'HCAD Raw'!AU107)</f>
        <v>0</v>
      </c>
      <c r="AY107">
        <f>IF($E107="",-1,'HCAD Raw'!AV107)</f>
        <v>0</v>
      </c>
      <c r="AZ107">
        <f>IF($E107="",-1,'HCAD Raw'!AW107)</f>
        <v>0</v>
      </c>
      <c r="BA107">
        <f>IF($E107="",-1,'HCAD Raw'!AX107)</f>
        <v>0</v>
      </c>
      <c r="BB107" t="str">
        <f>IF($E107="",-1,'HCAD Raw'!AY107)</f>
        <v>8</v>
      </c>
      <c r="BC107" t="str">
        <f>IF($E107="",-1,'HCAD Raw'!AZ107)</f>
        <v>TRS 33A 34A 34C &amp; 34G-1</v>
      </c>
      <c r="BD107" t="str">
        <f>IF($E107="",-1,'HCAD Raw'!BA107)</f>
        <v>ABST 94 S W ALLEN</v>
      </c>
      <c r="BE107" t="str">
        <f>IF($E107="",-1,'HCAD Raw'!BB107)</f>
        <v>6008</v>
      </c>
      <c r="BF107" t="str">
        <f>IF($E107="",-1,'HCAD Raw'!BC107)</f>
        <v>Near North</v>
      </c>
      <c r="BG107" t="str">
        <f>IF($E107="",-1,'HCAD Raw'!BD107)</f>
        <v>172</v>
      </c>
      <c r="BH107" t="str">
        <f>IF($E107="",-1,'HCAD Raw'!BE107)</f>
        <v>1F Oak Forest, Garden Oaks, Independence Heights</v>
      </c>
      <c r="BI107" t="str">
        <f>IF($E107="",-1,'HCAD Raw'!BF107)</f>
        <v>5939.01</v>
      </c>
      <c r="BJ107" t="str">
        <f>IF($E107="",-1,'HCAD Raw'!BG107)</f>
        <v>0</v>
      </c>
      <c r="BK107" t="str">
        <f>IF($E107="",-1,'HCAD Raw'!BH107)</f>
        <v>01</v>
      </c>
      <c r="BL107" t="str">
        <f>IF($E107="",-1,'HCAD Raw'!BI107)</f>
        <v>5260B</v>
      </c>
      <c r="BM107" t="str">
        <f>IF($E107="",-1,'HCAD Raw'!BJ107)</f>
        <v>452H</v>
      </c>
      <c r="BN107" t="str">
        <f>IF($E107="",-1,'HCAD Raw'!BK107)</f>
        <v>001 040 041 042 043 044 048 061</v>
      </c>
      <c r="BO107" t="str">
        <f>IF($E107="",-1,'HCAD Raw'!BL107)</f>
        <v>Real, Commercial</v>
      </c>
      <c r="BP107" t="str">
        <f>IF($E107="",-1,'HCAD Raw'!BM107)</f>
        <v>F1</v>
      </c>
      <c r="BQ107" t="str">
        <f>IF($E107="",-1,'HCAD Raw'!BN107)</f>
        <v>Real, Commercial</v>
      </c>
      <c r="BR107" t="str">
        <f>IF($E107="",-1,'HCAD Raw'!BO107)</f>
        <v>Warehouse - Metallic</v>
      </c>
      <c r="BS107" t="str">
        <f>IF($E107="",-1,'HCAD Raw'!BP107)</f>
        <v>Shell, Industrial</v>
      </c>
      <c r="BT107" t="str">
        <f>IF($E107="",-1,'HCAD Raw'!BQ107)</f>
        <v>8001</v>
      </c>
      <c r="BU107" t="str">
        <f>IF($E107="",-1,'HCAD Raw'!BR107)</f>
        <v>Land Neighborhood Section 1</v>
      </c>
      <c r="BV107">
        <f>IF($E107="",-1,'HCAD Raw'!BS107)</f>
        <v>3600</v>
      </c>
      <c r="BW107" t="str">
        <f>IF($E107="",-1,'HCAD Raw'!BT107)</f>
        <v>SF</v>
      </c>
      <c r="BX107" t="str">
        <f>IF($E107="",-1,'HCAD Raw'!BU107)</f>
        <v>1.0000</v>
      </c>
      <c r="BY107" t="str">
        <f>IF($E107="",-1,'HCAD Raw'!BV107)</f>
        <v>1.0000</v>
      </c>
      <c r="BZ107" t="str">
        <f>IF($E107="",-1,'HCAD Raw'!BW107)</f>
        <v>1.0000</v>
      </c>
      <c r="CA107" t="str">
        <f>IF($E107="",-1,'HCAD Raw'!BX107)</f>
        <v>1.0000</v>
      </c>
      <c r="CB107">
        <f>IF($E107="",-1,'HCAD Raw'!BY107)</f>
        <v>12</v>
      </c>
      <c r="CC107">
        <f>IF($E107="",-1,'HCAD Raw'!BZ107)</f>
        <v>12</v>
      </c>
      <c r="CD107">
        <f>IF($E107="",-1,'HCAD Raw'!CA107)</f>
        <v>43200</v>
      </c>
      <c r="CE107">
        <f t="shared" si="78"/>
        <v>-1</v>
      </c>
      <c r="CF107" t="str">
        <f t="shared" si="79"/>
        <v>04105000305008</v>
      </c>
    </row>
    <row r="108" spans="3:84" x14ac:dyDescent="0.25">
      <c r="C108">
        <f t="shared" si="76"/>
        <v>104</v>
      </c>
      <c r="D108" t="str">
        <f t="shared" si="77"/>
        <v>04105000305009</v>
      </c>
      <c r="E108" t="str">
        <f>IF('HCAD Raw'!C108="",-1,'HCAD Raw'!C108)</f>
        <v>0410500030500</v>
      </c>
      <c r="F108" s="15" t="str">
        <f>IF(E108=-1,"",CONCATENATE(MID('HCAD Raw'!D108,6,2),"/",MID('HCAD Raw'!D108,9,2),"/",LEFT('HCAD Raw'!D108,4)))</f>
        <v>01/02/1988</v>
      </c>
      <c r="G108" t="str">
        <f>IF($E108="",-1,'HCAD Raw'!E108)</f>
        <v>JONES J B OIL CO INC</v>
      </c>
      <c r="H108">
        <f>IF($E108="",-1,'HCAD Raw'!F108)</f>
        <v>0</v>
      </c>
      <c r="I108">
        <f>IF($E108="",-1,'HCAD Raw'!G108)</f>
        <v>0</v>
      </c>
      <c r="J108" t="str">
        <f>IF($E108="",-1,'HCAD Raw'!H108)</f>
        <v>4828 N SHEPHERD DR</v>
      </c>
      <c r="K108" t="str">
        <f>IF($E108="",-1,'HCAD Raw'!I108)</f>
        <v>HOUSTON</v>
      </c>
      <c r="L108" t="str">
        <f>IF($E108="",-1,'HCAD Raw'!J108)</f>
        <v>77018</v>
      </c>
      <c r="M108">
        <f>IF($E108="",-1,'HCAD Raw'!K108)</f>
        <v>961826</v>
      </c>
      <c r="N108">
        <f>IF($E108="",-1,'HCAD Raw'!L108)</f>
        <v>1201410</v>
      </c>
      <c r="O108">
        <f>IF($E108="",-1,'HCAD Raw'!M108)</f>
        <v>750000</v>
      </c>
      <c r="P108">
        <f>IF($E108="",-1,'HCAD Raw'!N108)</f>
        <v>0</v>
      </c>
      <c r="Q108" t="e">
        <f>IF($E108="",-1,'HCAD Raw'!#REF!)</f>
        <v>#REF!</v>
      </c>
      <c r="R108" t="str">
        <f>IF($E108="",-1,'HCAD Raw'!O108)</f>
        <v>COMMERCIAL</v>
      </c>
      <c r="S108" t="str">
        <f>IF($E108="",-1,'HCAD Raw'!P108)</f>
        <v>9</v>
      </c>
      <c r="T108" t="str">
        <f>IF($E108="",-1,'HCAD Raw'!Q108)</f>
        <v>4399</v>
      </c>
      <c r="U108" t="str">
        <f>IF($E108="",-1,'HCAD Raw'!R108)</f>
        <v>8454</v>
      </c>
      <c r="V108" t="str">
        <f>IF($E108="",-1,'HCAD Raw'!S108)</f>
        <v>S</v>
      </c>
      <c r="W108" t="str">
        <f>IF($E108="",-1,'HCAD Raw'!T108)</f>
        <v>Open Steel Skeleton</v>
      </c>
      <c r="X108">
        <f>IF($E108="",-1,'HCAD Raw'!U108)</f>
        <v>176688</v>
      </c>
      <c r="Y108">
        <f>IF($E108="",-1,'HCAD Raw'!V108)</f>
        <v>0</v>
      </c>
      <c r="Z108">
        <f>IF($E108="",-1,'HCAD Raw'!W108)</f>
        <v>229465</v>
      </c>
      <c r="AA108">
        <f>IF($E108="",-1,'HCAD Raw'!X108)</f>
        <v>0</v>
      </c>
      <c r="AB108" t="str">
        <f>IF($E108="",-1,'HCAD Raw'!Y108)</f>
        <v>.230000</v>
      </c>
      <c r="AC108" t="str">
        <f>IF($E108="",-1,'HCAD Raw'!Z108)</f>
        <v>C</v>
      </c>
      <c r="AD108" t="str">
        <f>IF($E108="",-1,'HCAD Raw'!AA108)</f>
        <v>Average</v>
      </c>
      <c r="AE108" t="str">
        <f>IF($E108="",-1,'HCAD Raw'!AB108)</f>
        <v>2007</v>
      </c>
      <c r="AF108" t="str">
        <f>IF($E108="",-1,'HCAD Raw'!AC108)</f>
        <v>2007</v>
      </c>
      <c r="AG108" t="str">
        <f>IF($E108="",-1,'HCAD Raw'!AD108)</f>
        <v>0</v>
      </c>
      <c r="AH108" t="str">
        <f>IF($E108="",-1,'HCAD Raw'!AE108)</f>
        <v>2017</v>
      </c>
      <c r="AI108">
        <f>IF($E108="",-1,'HCAD Raw'!AF108)</f>
        <v>0</v>
      </c>
      <c r="AJ108" t="str">
        <f>IF($E108="",-1,'HCAD Raw'!AG108)</f>
        <v>12/30/1899</v>
      </c>
      <c r="AK108">
        <f>IF($E108="",-1,'HCAD Raw'!AH108)</f>
        <v>0</v>
      </c>
      <c r="AL108">
        <f>IF($E108="",-1,'HCAD Raw'!AI108)</f>
        <v>5620</v>
      </c>
      <c r="AM108">
        <f>IF($E108="",-1,'HCAD Raw'!AJ108)</f>
        <v>5620</v>
      </c>
      <c r="AN108">
        <f>IF($E108="",-1,'HCAD Raw'!AK108)</f>
        <v>0</v>
      </c>
      <c r="AO108">
        <f>IF($E108="",-1,'HCAD Raw'!AL108)</f>
        <v>0</v>
      </c>
      <c r="AP108">
        <f>IF($E108="",-1,'HCAD Raw'!AM108)</f>
        <v>0</v>
      </c>
      <c r="AQ108">
        <f>IF($E108="",-1,'HCAD Raw'!AN108)</f>
        <v>5620</v>
      </c>
      <c r="AR108">
        <f>IF($E108="",-1,'HCAD Raw'!AO108)</f>
        <v>276</v>
      </c>
      <c r="AS108">
        <f>IF($E108="",-1,'HCAD Raw'!AP108)</f>
        <v>1</v>
      </c>
      <c r="AT108">
        <f>IF($E108="",-1,'HCAD Raw'!AQ108)</f>
        <v>0</v>
      </c>
      <c r="AU108">
        <f>IF($E108="",-1,'HCAD Raw'!AR108)</f>
        <v>0</v>
      </c>
      <c r="AV108">
        <f>IF($E108="",-1,'HCAD Raw'!AS108)</f>
        <v>0</v>
      </c>
      <c r="AW108">
        <f>IF($E108="",-1,'HCAD Raw'!AT108)</f>
        <v>0</v>
      </c>
      <c r="AX108">
        <f>IF($E108="",-1,'HCAD Raw'!AU108)</f>
        <v>0</v>
      </c>
      <c r="AY108">
        <f>IF($E108="",-1,'HCAD Raw'!AV108)</f>
        <v>0</v>
      </c>
      <c r="AZ108">
        <f>IF($E108="",-1,'HCAD Raw'!AW108)</f>
        <v>0</v>
      </c>
      <c r="BA108">
        <f>IF($E108="",-1,'HCAD Raw'!AX108)</f>
        <v>0</v>
      </c>
      <c r="BB108" t="str">
        <f>IF($E108="",-1,'HCAD Raw'!AY108)</f>
        <v>8</v>
      </c>
      <c r="BC108" t="str">
        <f>IF($E108="",-1,'HCAD Raw'!AZ108)</f>
        <v>TRS 33A 34A 34C &amp; 34G-1</v>
      </c>
      <c r="BD108" t="str">
        <f>IF($E108="",-1,'HCAD Raw'!BA108)</f>
        <v>ABST 94 S W ALLEN</v>
      </c>
      <c r="BE108" t="str">
        <f>IF($E108="",-1,'HCAD Raw'!BB108)</f>
        <v>6008</v>
      </c>
      <c r="BF108" t="str">
        <f>IF($E108="",-1,'HCAD Raw'!BC108)</f>
        <v>Near North</v>
      </c>
      <c r="BG108" t="str">
        <f>IF($E108="",-1,'HCAD Raw'!BD108)</f>
        <v>172</v>
      </c>
      <c r="BH108" t="str">
        <f>IF($E108="",-1,'HCAD Raw'!BE108)</f>
        <v>1F Oak Forest, Garden Oaks, Independence Heights</v>
      </c>
      <c r="BI108" t="str">
        <f>IF($E108="",-1,'HCAD Raw'!BF108)</f>
        <v>5939.01</v>
      </c>
      <c r="BJ108" t="str">
        <f>IF($E108="",-1,'HCAD Raw'!BG108)</f>
        <v>0</v>
      </c>
      <c r="BK108" t="str">
        <f>IF($E108="",-1,'HCAD Raw'!BH108)</f>
        <v>01</v>
      </c>
      <c r="BL108" t="str">
        <f>IF($E108="",-1,'HCAD Raw'!BI108)</f>
        <v>5260B</v>
      </c>
      <c r="BM108" t="str">
        <f>IF($E108="",-1,'HCAD Raw'!BJ108)</f>
        <v>452H</v>
      </c>
      <c r="BN108" t="str">
        <f>IF($E108="",-1,'HCAD Raw'!BK108)</f>
        <v>001 040 041 042 043 044 048 061</v>
      </c>
      <c r="BO108" t="str">
        <f>IF($E108="",-1,'HCAD Raw'!BL108)</f>
        <v>Real, Commercial</v>
      </c>
      <c r="BP108" t="str">
        <f>IF($E108="",-1,'HCAD Raw'!BM108)</f>
        <v>F1</v>
      </c>
      <c r="BQ108" t="str">
        <f>IF($E108="",-1,'HCAD Raw'!BN108)</f>
        <v>Real, Commercial</v>
      </c>
      <c r="BR108" t="str">
        <f>IF($E108="",-1,'HCAD Raw'!BO108)</f>
        <v>Warehouse - Metallic</v>
      </c>
      <c r="BS108" t="str">
        <f>IF($E108="",-1,'HCAD Raw'!BP108)</f>
        <v>Shell, Industrial</v>
      </c>
      <c r="BT108" t="str">
        <f>IF($E108="",-1,'HCAD Raw'!BQ108)</f>
        <v>8001</v>
      </c>
      <c r="BU108" t="str">
        <f>IF($E108="",-1,'HCAD Raw'!BR108)</f>
        <v>Land Neighborhood Section 1</v>
      </c>
      <c r="BV108">
        <f>IF($E108="",-1,'HCAD Raw'!BS108)</f>
        <v>3600</v>
      </c>
      <c r="BW108" t="str">
        <f>IF($E108="",-1,'HCAD Raw'!BT108)</f>
        <v>SF</v>
      </c>
      <c r="BX108" t="str">
        <f>IF($E108="",-1,'HCAD Raw'!BU108)</f>
        <v>1.0000</v>
      </c>
      <c r="BY108" t="str">
        <f>IF($E108="",-1,'HCAD Raw'!BV108)</f>
        <v>1.0000</v>
      </c>
      <c r="BZ108" t="str">
        <f>IF($E108="",-1,'HCAD Raw'!BW108)</f>
        <v>1.0000</v>
      </c>
      <c r="CA108" t="str">
        <f>IF($E108="",-1,'HCAD Raw'!BX108)</f>
        <v>1.0000</v>
      </c>
      <c r="CB108">
        <f>IF($E108="",-1,'HCAD Raw'!BY108)</f>
        <v>12</v>
      </c>
      <c r="CC108">
        <f>IF($E108="",-1,'HCAD Raw'!BZ108)</f>
        <v>12</v>
      </c>
      <c r="CD108">
        <f>IF($E108="",-1,'HCAD Raw'!CA108)</f>
        <v>43200</v>
      </c>
      <c r="CE108">
        <f t="shared" si="78"/>
        <v>-1</v>
      </c>
      <c r="CF108" t="str">
        <f t="shared" si="79"/>
        <v>04105000305009</v>
      </c>
    </row>
    <row r="109" spans="3:84" x14ac:dyDescent="0.25">
      <c r="C109">
        <f t="shared" si="76"/>
        <v>105</v>
      </c>
      <c r="D109" t="str">
        <f t="shared" si="77"/>
        <v>04105000305009</v>
      </c>
      <c r="E109" t="str">
        <f>IF('HCAD Raw'!C109="",-1,'HCAD Raw'!C109)</f>
        <v>0410500030500</v>
      </c>
      <c r="F109" s="15" t="str">
        <f>IF(E109=-1,"",CONCATENATE(MID('HCAD Raw'!D109,6,2),"/",MID('HCAD Raw'!D109,9,2),"/",LEFT('HCAD Raw'!D109,4)))</f>
        <v>01/02/1988</v>
      </c>
      <c r="G109" t="str">
        <f>IF($E109="",-1,'HCAD Raw'!E109)</f>
        <v>JONES J B OIL CO INC</v>
      </c>
      <c r="H109">
        <f>IF($E109="",-1,'HCAD Raw'!F109)</f>
        <v>0</v>
      </c>
      <c r="I109">
        <f>IF($E109="",-1,'HCAD Raw'!G109)</f>
        <v>0</v>
      </c>
      <c r="J109" t="str">
        <f>IF($E109="",-1,'HCAD Raw'!H109)</f>
        <v>4828 N SHEPHERD DR</v>
      </c>
      <c r="K109" t="str">
        <f>IF($E109="",-1,'HCAD Raw'!I109)</f>
        <v>HOUSTON</v>
      </c>
      <c r="L109" t="str">
        <f>IF($E109="",-1,'HCAD Raw'!J109)</f>
        <v>77018</v>
      </c>
      <c r="M109">
        <f>IF($E109="",-1,'HCAD Raw'!K109)</f>
        <v>961826</v>
      </c>
      <c r="N109">
        <f>IF($E109="",-1,'HCAD Raw'!L109)</f>
        <v>1201410</v>
      </c>
      <c r="O109">
        <f>IF($E109="",-1,'HCAD Raw'!M109)</f>
        <v>750000</v>
      </c>
      <c r="P109">
        <f>IF($E109="",-1,'HCAD Raw'!N109)</f>
        <v>0</v>
      </c>
      <c r="Q109" t="e">
        <f>IF($E109="",-1,'HCAD Raw'!#REF!)</f>
        <v>#REF!</v>
      </c>
      <c r="R109" t="str">
        <f>IF($E109="",-1,'HCAD Raw'!O109)</f>
        <v>COMMERCIAL</v>
      </c>
      <c r="S109" t="str">
        <f>IF($E109="",-1,'HCAD Raw'!P109)</f>
        <v>9</v>
      </c>
      <c r="T109" t="str">
        <f>IF($E109="",-1,'HCAD Raw'!Q109)</f>
        <v>4399</v>
      </c>
      <c r="U109" t="str">
        <f>IF($E109="",-1,'HCAD Raw'!R109)</f>
        <v>8454</v>
      </c>
      <c r="V109" t="str">
        <f>IF($E109="",-1,'HCAD Raw'!S109)</f>
        <v>S</v>
      </c>
      <c r="W109" t="str">
        <f>IF($E109="",-1,'HCAD Raw'!T109)</f>
        <v>Open Steel Skeleton</v>
      </c>
      <c r="X109">
        <f>IF($E109="",-1,'HCAD Raw'!U109)</f>
        <v>176688</v>
      </c>
      <c r="Y109">
        <f>IF($E109="",-1,'HCAD Raw'!V109)</f>
        <v>0</v>
      </c>
      <c r="Z109">
        <f>IF($E109="",-1,'HCAD Raw'!W109)</f>
        <v>229465</v>
      </c>
      <c r="AA109">
        <f>IF($E109="",-1,'HCAD Raw'!X109)</f>
        <v>0</v>
      </c>
      <c r="AB109" t="str">
        <f>IF($E109="",-1,'HCAD Raw'!Y109)</f>
        <v>.230000</v>
      </c>
      <c r="AC109" t="str">
        <f>IF($E109="",-1,'HCAD Raw'!Z109)</f>
        <v>C</v>
      </c>
      <c r="AD109" t="str">
        <f>IF($E109="",-1,'HCAD Raw'!AA109)</f>
        <v>Average</v>
      </c>
      <c r="AE109" t="str">
        <f>IF($E109="",-1,'HCAD Raw'!AB109)</f>
        <v>2007</v>
      </c>
      <c r="AF109" t="str">
        <f>IF($E109="",-1,'HCAD Raw'!AC109)</f>
        <v>2007</v>
      </c>
      <c r="AG109" t="str">
        <f>IF($E109="",-1,'HCAD Raw'!AD109)</f>
        <v>0</v>
      </c>
      <c r="AH109" t="str">
        <f>IF($E109="",-1,'HCAD Raw'!AE109)</f>
        <v>2017</v>
      </c>
      <c r="AI109">
        <f>IF($E109="",-1,'HCAD Raw'!AF109)</f>
        <v>0</v>
      </c>
      <c r="AJ109" t="str">
        <f>IF($E109="",-1,'HCAD Raw'!AG109)</f>
        <v>12/30/1899</v>
      </c>
      <c r="AK109">
        <f>IF($E109="",-1,'HCAD Raw'!AH109)</f>
        <v>0</v>
      </c>
      <c r="AL109">
        <f>IF($E109="",-1,'HCAD Raw'!AI109)</f>
        <v>5620</v>
      </c>
      <c r="AM109">
        <f>IF($E109="",-1,'HCAD Raw'!AJ109)</f>
        <v>5620</v>
      </c>
      <c r="AN109">
        <f>IF($E109="",-1,'HCAD Raw'!AK109)</f>
        <v>0</v>
      </c>
      <c r="AO109">
        <f>IF($E109="",-1,'HCAD Raw'!AL109)</f>
        <v>0</v>
      </c>
      <c r="AP109">
        <f>IF($E109="",-1,'HCAD Raw'!AM109)</f>
        <v>0</v>
      </c>
      <c r="AQ109">
        <f>IF($E109="",-1,'HCAD Raw'!AN109)</f>
        <v>5620</v>
      </c>
      <c r="AR109">
        <f>IF($E109="",-1,'HCAD Raw'!AO109)</f>
        <v>276</v>
      </c>
      <c r="AS109">
        <f>IF($E109="",-1,'HCAD Raw'!AP109)</f>
        <v>1</v>
      </c>
      <c r="AT109">
        <f>IF($E109="",-1,'HCAD Raw'!AQ109)</f>
        <v>0</v>
      </c>
      <c r="AU109">
        <f>IF($E109="",-1,'HCAD Raw'!AR109)</f>
        <v>0</v>
      </c>
      <c r="AV109">
        <f>IF($E109="",-1,'HCAD Raw'!AS109)</f>
        <v>0</v>
      </c>
      <c r="AW109">
        <f>IF($E109="",-1,'HCAD Raw'!AT109)</f>
        <v>0</v>
      </c>
      <c r="AX109">
        <f>IF($E109="",-1,'HCAD Raw'!AU109)</f>
        <v>0</v>
      </c>
      <c r="AY109">
        <f>IF($E109="",-1,'HCAD Raw'!AV109)</f>
        <v>0</v>
      </c>
      <c r="AZ109">
        <f>IF($E109="",-1,'HCAD Raw'!AW109)</f>
        <v>0</v>
      </c>
      <c r="BA109">
        <f>IF($E109="",-1,'HCAD Raw'!AX109)</f>
        <v>0</v>
      </c>
      <c r="BB109" t="str">
        <f>IF($E109="",-1,'HCAD Raw'!AY109)</f>
        <v>8</v>
      </c>
      <c r="BC109" t="str">
        <f>IF($E109="",-1,'HCAD Raw'!AZ109)</f>
        <v>TRS 33A 34A 34C &amp; 34G-1</v>
      </c>
      <c r="BD109" t="str">
        <f>IF($E109="",-1,'HCAD Raw'!BA109)</f>
        <v>ABST 94 S W ALLEN</v>
      </c>
      <c r="BE109" t="str">
        <f>IF($E109="",-1,'HCAD Raw'!BB109)</f>
        <v>6008</v>
      </c>
      <c r="BF109" t="str">
        <f>IF($E109="",-1,'HCAD Raw'!BC109)</f>
        <v>Near North</v>
      </c>
      <c r="BG109" t="str">
        <f>IF($E109="",-1,'HCAD Raw'!BD109)</f>
        <v>172</v>
      </c>
      <c r="BH109" t="str">
        <f>IF($E109="",-1,'HCAD Raw'!BE109)</f>
        <v>1F Oak Forest, Garden Oaks, Independence Heights</v>
      </c>
      <c r="BI109" t="str">
        <f>IF($E109="",-1,'HCAD Raw'!BF109)</f>
        <v>5939.01</v>
      </c>
      <c r="BJ109" t="str">
        <f>IF($E109="",-1,'HCAD Raw'!BG109)</f>
        <v>0</v>
      </c>
      <c r="BK109" t="str">
        <f>IF($E109="",-1,'HCAD Raw'!BH109)</f>
        <v>01</v>
      </c>
      <c r="BL109" t="str">
        <f>IF($E109="",-1,'HCAD Raw'!BI109)</f>
        <v>5260B</v>
      </c>
      <c r="BM109" t="str">
        <f>IF($E109="",-1,'HCAD Raw'!BJ109)</f>
        <v>452H</v>
      </c>
      <c r="BN109" t="str">
        <f>IF($E109="",-1,'HCAD Raw'!BK109)</f>
        <v>001 040 041 042 043 044 048 061</v>
      </c>
      <c r="BO109" t="str">
        <f>IF($E109="",-1,'HCAD Raw'!BL109)</f>
        <v>Real, Commercial</v>
      </c>
      <c r="BP109" t="str">
        <f>IF($E109="",-1,'HCAD Raw'!BM109)</f>
        <v>F1</v>
      </c>
      <c r="BQ109" t="str">
        <f>IF($E109="",-1,'HCAD Raw'!BN109)</f>
        <v>Real, Commercial</v>
      </c>
      <c r="BR109" t="str">
        <f>IF($E109="",-1,'HCAD Raw'!BO109)</f>
        <v>Warehouse - Metallic</v>
      </c>
      <c r="BS109" t="str">
        <f>IF($E109="",-1,'HCAD Raw'!BP109)</f>
        <v>Shell, Industrial</v>
      </c>
      <c r="BT109" t="str">
        <f>IF($E109="",-1,'HCAD Raw'!BQ109)</f>
        <v>8001</v>
      </c>
      <c r="BU109" t="str">
        <f>IF($E109="",-1,'HCAD Raw'!BR109)</f>
        <v>Land Neighborhood Section 1</v>
      </c>
      <c r="BV109">
        <f>IF($E109="",-1,'HCAD Raw'!BS109)</f>
        <v>25500</v>
      </c>
      <c r="BW109" t="str">
        <f>IF($E109="",-1,'HCAD Raw'!BT109)</f>
        <v>SF</v>
      </c>
      <c r="BX109" t="str">
        <f>IF($E109="",-1,'HCAD Raw'!BU109)</f>
        <v>1.0000</v>
      </c>
      <c r="BY109" t="str">
        <f>IF($E109="",-1,'HCAD Raw'!BV109)</f>
        <v>1.0000</v>
      </c>
      <c r="BZ109" t="str">
        <f>IF($E109="",-1,'HCAD Raw'!BW109)</f>
        <v>1.0000</v>
      </c>
      <c r="CA109" t="str">
        <f>IF($E109="",-1,'HCAD Raw'!BX109)</f>
        <v>1.0000</v>
      </c>
      <c r="CB109">
        <f>IF($E109="",-1,'HCAD Raw'!BY109)</f>
        <v>12</v>
      </c>
      <c r="CC109">
        <f>IF($E109="",-1,'HCAD Raw'!BZ109)</f>
        <v>12</v>
      </c>
      <c r="CD109">
        <f>IF($E109="",-1,'HCAD Raw'!CA109)</f>
        <v>306000</v>
      </c>
      <c r="CE109">
        <f t="shared" si="78"/>
        <v>-1</v>
      </c>
      <c r="CF109" t="str">
        <f t="shared" si="79"/>
        <v>04105000305009</v>
      </c>
    </row>
    <row r="110" spans="3:84" x14ac:dyDescent="0.25">
      <c r="C110">
        <f t="shared" si="76"/>
        <v>106</v>
      </c>
      <c r="D110" t="str">
        <f t="shared" si="77"/>
        <v>04105100106191</v>
      </c>
      <c r="E110" t="str">
        <f>IF('HCAD Raw'!C110="",-1,'HCAD Raw'!C110)</f>
        <v>0410510010619</v>
      </c>
      <c r="F110" s="15" t="str">
        <f>IF(E110=-1,"",CONCATENATE(MID('HCAD Raw'!D110,6,2),"/",MID('HCAD Raw'!D110,9,2),"/",LEFT('HCAD Raw'!D110,4)))</f>
        <v>04/14/2010</v>
      </c>
      <c r="G110" t="str">
        <f>IF($E110="",-1,'HCAD Raw'!E110)</f>
        <v>9807 FM 1960 LLC</v>
      </c>
      <c r="H110" t="str">
        <f>IF($E110="",-1,'HCAD Raw'!F110)</f>
        <v>KID CARE ACADEMY</v>
      </c>
      <c r="I110">
        <f>IF($E110="",-1,'HCAD Raw'!G110)</f>
        <v>0</v>
      </c>
      <c r="J110" t="str">
        <f>IF($E110="",-1,'HCAD Raw'!H110)</f>
        <v>9807 FM 1960 RD E</v>
      </c>
      <c r="K110" t="str">
        <f>IF($E110="",-1,'HCAD Raw'!I110)</f>
        <v>HUMBLE</v>
      </c>
      <c r="L110" t="str">
        <f>IF($E110="",-1,'HCAD Raw'!J110)</f>
        <v>77338</v>
      </c>
      <c r="M110">
        <f>IF($E110="",-1,'HCAD Raw'!K110)</f>
        <v>140000</v>
      </c>
      <c r="N110">
        <f>IF($E110="",-1,'HCAD Raw'!L110)</f>
        <v>162179</v>
      </c>
      <c r="O110">
        <f>IF($E110="",-1,'HCAD Raw'!M110)</f>
        <v>156462</v>
      </c>
      <c r="P110">
        <f>IF($E110="",-1,'HCAD Raw'!N110)</f>
        <v>0</v>
      </c>
      <c r="Q110" t="e">
        <f>IF($E110="",-1,'HCAD Raw'!#REF!)</f>
        <v>#REF!</v>
      </c>
      <c r="R110" t="str">
        <f>IF($E110="",-1,'HCAD Raw'!O110)</f>
        <v>COMMERCIAL</v>
      </c>
      <c r="S110" t="str">
        <f>IF($E110="",-1,'HCAD Raw'!P110)</f>
        <v>1</v>
      </c>
      <c r="T110" t="str">
        <f>IF($E110="",-1,'HCAD Raw'!Q110)</f>
        <v>4369</v>
      </c>
      <c r="U110" t="str">
        <f>IF($E110="",-1,'HCAD Raw'!R110)</f>
        <v>8426</v>
      </c>
      <c r="V110" t="str">
        <f>IF($E110="",-1,'HCAD Raw'!S110)</f>
        <v>D</v>
      </c>
      <c r="W110" t="str">
        <f>IF($E110="",-1,'HCAD Raw'!T110)</f>
        <v>Wood or Light Steel</v>
      </c>
      <c r="X110">
        <f>IF($E110="",-1,'HCAD Raw'!U110)</f>
        <v>57107</v>
      </c>
      <c r="Y110">
        <f>IF($E110="",-1,'HCAD Raw'!V110)</f>
        <v>0</v>
      </c>
      <c r="Z110">
        <f>IF($E110="",-1,'HCAD Raw'!W110)</f>
        <v>126905</v>
      </c>
      <c r="AA110">
        <f>IF($E110="",-1,'HCAD Raw'!X110)</f>
        <v>0</v>
      </c>
      <c r="AB110" t="str">
        <f>IF($E110="",-1,'HCAD Raw'!Y110)</f>
        <v>.550000</v>
      </c>
      <c r="AC110" t="str">
        <f>IF($E110="",-1,'HCAD Raw'!Z110)</f>
        <v>D</v>
      </c>
      <c r="AD110" t="str">
        <f>IF($E110="",-1,'HCAD Raw'!AA110)</f>
        <v>Low</v>
      </c>
      <c r="AE110" t="str">
        <f>IF($E110="",-1,'HCAD Raw'!AB110)</f>
        <v>1945</v>
      </c>
      <c r="AF110" t="str">
        <f>IF($E110="",-1,'HCAD Raw'!AC110)</f>
        <v>1945</v>
      </c>
      <c r="AG110" t="str">
        <f>IF($E110="",-1,'HCAD Raw'!AD110)</f>
        <v>0</v>
      </c>
      <c r="AH110" t="str">
        <f>IF($E110="",-1,'HCAD Raw'!AE110)</f>
        <v>1946</v>
      </c>
      <c r="AI110" t="str">
        <f>IF($E110="",-1,'HCAD Raw'!AF110)</f>
        <v>296</v>
      </c>
      <c r="AJ110" t="str">
        <f>IF($E110="",-1,'HCAD Raw'!AG110)</f>
        <v>01/01/2004</v>
      </c>
      <c r="AK110" t="str">
        <f>IF($E110="",-1,'HCAD Raw'!AH110)</f>
        <v>CARL J PANZARELLA DDS</v>
      </c>
      <c r="AL110">
        <f>IF($E110="",-1,'HCAD Raw'!AI110)</f>
        <v>1452</v>
      </c>
      <c r="AM110">
        <f>IF($E110="",-1,'HCAD Raw'!AJ110)</f>
        <v>1540</v>
      </c>
      <c r="AN110">
        <f>IF($E110="",-1,'HCAD Raw'!AK110)</f>
        <v>0</v>
      </c>
      <c r="AO110">
        <f>IF($E110="",-1,'HCAD Raw'!AL110)</f>
        <v>0</v>
      </c>
      <c r="AP110">
        <f>IF($E110="",-1,'HCAD Raw'!AM110)</f>
        <v>0</v>
      </c>
      <c r="AQ110">
        <f>IF($E110="",-1,'HCAD Raw'!AN110)</f>
        <v>1452</v>
      </c>
      <c r="AR110">
        <f>IF($E110="",-1,'HCAD Raw'!AO110)</f>
        <v>176</v>
      </c>
      <c r="AS110">
        <f>IF($E110="",-1,'HCAD Raw'!AP110)</f>
        <v>1</v>
      </c>
      <c r="AT110">
        <f>IF($E110="",-1,'HCAD Raw'!AQ110)</f>
        <v>0</v>
      </c>
      <c r="AU110">
        <f>IF($E110="",-1,'HCAD Raw'!AR110)</f>
        <v>0</v>
      </c>
      <c r="AV110">
        <f>IF($E110="",-1,'HCAD Raw'!AS110)</f>
        <v>0</v>
      </c>
      <c r="AW110">
        <f>IF($E110="",-1,'HCAD Raw'!AT110)</f>
        <v>0</v>
      </c>
      <c r="AX110">
        <f>IF($E110="",-1,'HCAD Raw'!AU110)</f>
        <v>0</v>
      </c>
      <c r="AY110">
        <f>IF($E110="",-1,'HCAD Raw'!AV110)</f>
        <v>0</v>
      </c>
      <c r="AZ110">
        <f>IF($E110="",-1,'HCAD Raw'!AW110)</f>
        <v>0</v>
      </c>
      <c r="BA110">
        <f>IF($E110="",-1,'HCAD Raw'!AX110)</f>
        <v>0</v>
      </c>
      <c r="BB110" t="str">
        <f>IF($E110="",-1,'HCAD Raw'!AY110)</f>
        <v>22</v>
      </c>
      <c r="BC110" t="str">
        <f>IF($E110="",-1,'HCAD Raw'!AZ110)</f>
        <v>TR 9T-11C</v>
      </c>
      <c r="BD110" t="str">
        <f>IF($E110="",-1,'HCAD Raw'!BA110)</f>
        <v>ABST 95 W B ADAMS</v>
      </c>
      <c r="BE110" t="str">
        <f>IF($E110="",-1,'HCAD Raw'!BB110)</f>
        <v>5022</v>
      </c>
      <c r="BF110" t="str">
        <f>IF($E110="",-1,'HCAD Raw'!BC110)</f>
        <v>Kingwood</v>
      </c>
      <c r="BG110" t="str">
        <f>IF($E110="",-1,'HCAD Raw'!BD110)</f>
        <v>330</v>
      </c>
      <c r="BH110" t="str">
        <f>IF($E110="",-1,'HCAD Raw'!BE110)</f>
        <v>ISD 18 - Kingwood Area</v>
      </c>
      <c r="BI110" t="str">
        <f>IF($E110="",-1,'HCAD Raw'!BF110)</f>
        <v>9606.00</v>
      </c>
      <c r="BJ110" t="str">
        <f>IF($E110="",-1,'HCAD Raw'!BG110)</f>
        <v>0</v>
      </c>
      <c r="BK110" t="str">
        <f>IF($E110="",-1,'HCAD Raw'!BH110)</f>
        <v>18</v>
      </c>
      <c r="BL110" t="str">
        <f>IF($E110="",-1,'HCAD Raw'!BI110)</f>
        <v>5667A</v>
      </c>
      <c r="BM110" t="str">
        <f>IF($E110="",-1,'HCAD Raw'!BJ110)</f>
        <v>335U</v>
      </c>
      <c r="BN110" t="str">
        <f>IF($E110="",-1,'HCAD Raw'!BK110)</f>
        <v>018 040 041 042 043 044 045 062</v>
      </c>
      <c r="BO110" t="str">
        <f>IF($E110="",-1,'HCAD Raw'!BL110)</f>
        <v>Real, Commercial</v>
      </c>
      <c r="BP110" t="str">
        <f>IF($E110="",-1,'HCAD Raw'!BM110)</f>
        <v>F1</v>
      </c>
      <c r="BQ110" t="str">
        <f>IF($E110="",-1,'HCAD Raw'!BN110)</f>
        <v>Real, Commercial</v>
      </c>
      <c r="BR110" t="str">
        <f>IF($E110="",-1,'HCAD Raw'!BO110)</f>
        <v>Day Care Center</v>
      </c>
      <c r="BS110" t="str">
        <f>IF($E110="",-1,'HCAD Raw'!BP110)</f>
        <v>Day Care Center</v>
      </c>
      <c r="BT110" t="str">
        <f>IF($E110="",-1,'HCAD Raw'!BQ110)</f>
        <v>8004</v>
      </c>
      <c r="BU110" t="str">
        <f>IF($E110="",-1,'HCAD Raw'!BR110)</f>
        <v>Land Neighborhood Section 4</v>
      </c>
      <c r="BV110">
        <f>IF($E110="",-1,'HCAD Raw'!BS110)</f>
        <v>1500</v>
      </c>
      <c r="BW110" t="str">
        <f>IF($E110="",-1,'HCAD Raw'!BT110)</f>
        <v>SF</v>
      </c>
      <c r="BX110" t="str">
        <f>IF($E110="",-1,'HCAD Raw'!BU110)</f>
        <v>1.0000</v>
      </c>
      <c r="BY110" t="str">
        <f>IF($E110="",-1,'HCAD Raw'!BV110)</f>
        <v>.2500</v>
      </c>
      <c r="BZ110" t="str">
        <f>IF($E110="",-1,'HCAD Raw'!BW110)</f>
        <v>1.0000</v>
      </c>
      <c r="CA110" t="str">
        <f>IF($E110="",-1,'HCAD Raw'!BX110)</f>
        <v>.2500</v>
      </c>
      <c r="CB110">
        <f>IF($E110="",-1,'HCAD Raw'!BY110)</f>
        <v>5</v>
      </c>
      <c r="CC110">
        <f>IF($E110="",-1,'HCAD Raw'!BZ110)</f>
        <v>1</v>
      </c>
      <c r="CD110">
        <f>IF($E110="",-1,'HCAD Raw'!CA110)</f>
        <v>1875</v>
      </c>
      <c r="CE110">
        <f t="shared" si="78"/>
        <v>-1</v>
      </c>
      <c r="CF110" t="str">
        <f t="shared" si="79"/>
        <v>04105100106191</v>
      </c>
    </row>
    <row r="111" spans="3:84" x14ac:dyDescent="0.25">
      <c r="C111">
        <f t="shared" si="76"/>
        <v>107</v>
      </c>
      <c r="D111" t="str">
        <f t="shared" si="77"/>
        <v>04105100106191</v>
      </c>
      <c r="E111" t="str">
        <f>IF('HCAD Raw'!C111="",-1,'HCAD Raw'!C111)</f>
        <v>0410510010619</v>
      </c>
      <c r="F111" s="15" t="str">
        <f>IF(E111=-1,"",CONCATENATE(MID('HCAD Raw'!D111,6,2),"/",MID('HCAD Raw'!D111,9,2),"/",LEFT('HCAD Raw'!D111,4)))</f>
        <v>04/14/2010</v>
      </c>
      <c r="G111" t="str">
        <f>IF($E111="",-1,'HCAD Raw'!E111)</f>
        <v>9807 FM 1960 LLC</v>
      </c>
      <c r="H111" t="str">
        <f>IF($E111="",-1,'HCAD Raw'!F111)</f>
        <v>KID CARE ACADEMY</v>
      </c>
      <c r="I111">
        <f>IF($E111="",-1,'HCAD Raw'!G111)</f>
        <v>0</v>
      </c>
      <c r="J111" t="str">
        <f>IF($E111="",-1,'HCAD Raw'!H111)</f>
        <v>9807 FM 1960 RD E</v>
      </c>
      <c r="K111" t="str">
        <f>IF($E111="",-1,'HCAD Raw'!I111)</f>
        <v>HUMBLE</v>
      </c>
      <c r="L111" t="str">
        <f>IF($E111="",-1,'HCAD Raw'!J111)</f>
        <v>77338</v>
      </c>
      <c r="M111">
        <f>IF($E111="",-1,'HCAD Raw'!K111)</f>
        <v>140000</v>
      </c>
      <c r="N111">
        <f>IF($E111="",-1,'HCAD Raw'!L111)</f>
        <v>162179</v>
      </c>
      <c r="O111">
        <f>IF($E111="",-1,'HCAD Raw'!M111)</f>
        <v>156462</v>
      </c>
      <c r="P111">
        <f>IF($E111="",-1,'HCAD Raw'!N111)</f>
        <v>0</v>
      </c>
      <c r="Q111" t="e">
        <f>IF($E111="",-1,'HCAD Raw'!#REF!)</f>
        <v>#REF!</v>
      </c>
      <c r="R111" t="str">
        <f>IF($E111="",-1,'HCAD Raw'!O111)</f>
        <v>COMMERCIAL</v>
      </c>
      <c r="S111" t="str">
        <f>IF($E111="",-1,'HCAD Raw'!P111)</f>
        <v>1</v>
      </c>
      <c r="T111" t="str">
        <f>IF($E111="",-1,'HCAD Raw'!Q111)</f>
        <v>4369</v>
      </c>
      <c r="U111" t="str">
        <f>IF($E111="",-1,'HCAD Raw'!R111)</f>
        <v>8426</v>
      </c>
      <c r="V111" t="str">
        <f>IF($E111="",-1,'HCAD Raw'!S111)</f>
        <v>D</v>
      </c>
      <c r="W111" t="str">
        <f>IF($E111="",-1,'HCAD Raw'!T111)</f>
        <v>Wood or Light Steel</v>
      </c>
      <c r="X111">
        <f>IF($E111="",-1,'HCAD Raw'!U111)</f>
        <v>57107</v>
      </c>
      <c r="Y111">
        <f>IF($E111="",-1,'HCAD Raw'!V111)</f>
        <v>0</v>
      </c>
      <c r="Z111">
        <f>IF($E111="",-1,'HCAD Raw'!W111)</f>
        <v>126905</v>
      </c>
      <c r="AA111">
        <f>IF($E111="",-1,'HCAD Raw'!X111)</f>
        <v>0</v>
      </c>
      <c r="AB111" t="str">
        <f>IF($E111="",-1,'HCAD Raw'!Y111)</f>
        <v>.550000</v>
      </c>
      <c r="AC111" t="str">
        <f>IF($E111="",-1,'HCAD Raw'!Z111)</f>
        <v>D</v>
      </c>
      <c r="AD111" t="str">
        <f>IF($E111="",-1,'HCAD Raw'!AA111)</f>
        <v>Low</v>
      </c>
      <c r="AE111" t="str">
        <f>IF($E111="",-1,'HCAD Raw'!AB111)</f>
        <v>1945</v>
      </c>
      <c r="AF111" t="str">
        <f>IF($E111="",-1,'HCAD Raw'!AC111)</f>
        <v>1945</v>
      </c>
      <c r="AG111" t="str">
        <f>IF($E111="",-1,'HCAD Raw'!AD111)</f>
        <v>0</v>
      </c>
      <c r="AH111" t="str">
        <f>IF($E111="",-1,'HCAD Raw'!AE111)</f>
        <v>1946</v>
      </c>
      <c r="AI111" t="str">
        <f>IF($E111="",-1,'HCAD Raw'!AF111)</f>
        <v>296</v>
      </c>
      <c r="AJ111" t="str">
        <f>IF($E111="",-1,'HCAD Raw'!AG111)</f>
        <v>01/01/2004</v>
      </c>
      <c r="AK111" t="str">
        <f>IF($E111="",-1,'HCAD Raw'!AH111)</f>
        <v>CARL J PANZARELLA DDS</v>
      </c>
      <c r="AL111">
        <f>IF($E111="",-1,'HCAD Raw'!AI111)</f>
        <v>1452</v>
      </c>
      <c r="AM111">
        <f>IF($E111="",-1,'HCAD Raw'!AJ111)</f>
        <v>1540</v>
      </c>
      <c r="AN111">
        <f>IF($E111="",-1,'HCAD Raw'!AK111)</f>
        <v>0</v>
      </c>
      <c r="AO111">
        <f>IF($E111="",-1,'HCAD Raw'!AL111)</f>
        <v>0</v>
      </c>
      <c r="AP111">
        <f>IF($E111="",-1,'HCAD Raw'!AM111)</f>
        <v>0</v>
      </c>
      <c r="AQ111">
        <f>IF($E111="",-1,'HCAD Raw'!AN111)</f>
        <v>1452</v>
      </c>
      <c r="AR111">
        <f>IF($E111="",-1,'HCAD Raw'!AO111)</f>
        <v>176</v>
      </c>
      <c r="AS111">
        <f>IF($E111="",-1,'HCAD Raw'!AP111)</f>
        <v>1</v>
      </c>
      <c r="AT111">
        <f>IF($E111="",-1,'HCAD Raw'!AQ111)</f>
        <v>0</v>
      </c>
      <c r="AU111">
        <f>IF($E111="",-1,'HCAD Raw'!AR111)</f>
        <v>0</v>
      </c>
      <c r="AV111">
        <f>IF($E111="",-1,'HCAD Raw'!AS111)</f>
        <v>0</v>
      </c>
      <c r="AW111">
        <f>IF($E111="",-1,'HCAD Raw'!AT111)</f>
        <v>0</v>
      </c>
      <c r="AX111">
        <f>IF($E111="",-1,'HCAD Raw'!AU111)</f>
        <v>0</v>
      </c>
      <c r="AY111">
        <f>IF($E111="",-1,'HCAD Raw'!AV111)</f>
        <v>0</v>
      </c>
      <c r="AZ111">
        <f>IF($E111="",-1,'HCAD Raw'!AW111)</f>
        <v>0</v>
      </c>
      <c r="BA111">
        <f>IF($E111="",-1,'HCAD Raw'!AX111)</f>
        <v>0</v>
      </c>
      <c r="BB111" t="str">
        <f>IF($E111="",-1,'HCAD Raw'!AY111)</f>
        <v>22</v>
      </c>
      <c r="BC111" t="str">
        <f>IF($E111="",-1,'HCAD Raw'!AZ111)</f>
        <v>TR 9T-11C</v>
      </c>
      <c r="BD111" t="str">
        <f>IF($E111="",-1,'HCAD Raw'!BA111)</f>
        <v>ABST 95 W B ADAMS</v>
      </c>
      <c r="BE111" t="str">
        <f>IF($E111="",-1,'HCAD Raw'!BB111)</f>
        <v>5022</v>
      </c>
      <c r="BF111" t="str">
        <f>IF($E111="",-1,'HCAD Raw'!BC111)</f>
        <v>Kingwood</v>
      </c>
      <c r="BG111" t="str">
        <f>IF($E111="",-1,'HCAD Raw'!BD111)</f>
        <v>330</v>
      </c>
      <c r="BH111" t="str">
        <f>IF($E111="",-1,'HCAD Raw'!BE111)</f>
        <v>ISD 18 - Kingwood Area</v>
      </c>
      <c r="BI111" t="str">
        <f>IF($E111="",-1,'HCAD Raw'!BF111)</f>
        <v>9606.00</v>
      </c>
      <c r="BJ111" t="str">
        <f>IF($E111="",-1,'HCAD Raw'!BG111)</f>
        <v>0</v>
      </c>
      <c r="BK111" t="str">
        <f>IF($E111="",-1,'HCAD Raw'!BH111)</f>
        <v>18</v>
      </c>
      <c r="BL111" t="str">
        <f>IF($E111="",-1,'HCAD Raw'!BI111)</f>
        <v>5667A</v>
      </c>
      <c r="BM111" t="str">
        <f>IF($E111="",-1,'HCAD Raw'!BJ111)</f>
        <v>335U</v>
      </c>
      <c r="BN111" t="str">
        <f>IF($E111="",-1,'HCAD Raw'!BK111)</f>
        <v>018 040 041 042 043 044 045 062</v>
      </c>
      <c r="BO111" t="str">
        <f>IF($E111="",-1,'HCAD Raw'!BL111)</f>
        <v>Real, Commercial</v>
      </c>
      <c r="BP111" t="str">
        <f>IF($E111="",-1,'HCAD Raw'!BM111)</f>
        <v>F1</v>
      </c>
      <c r="BQ111" t="str">
        <f>IF($E111="",-1,'HCAD Raw'!BN111)</f>
        <v>Real, Commercial</v>
      </c>
      <c r="BR111" t="str">
        <f>IF($E111="",-1,'HCAD Raw'!BO111)</f>
        <v>Day Care Center</v>
      </c>
      <c r="BS111" t="str">
        <f>IF($E111="",-1,'HCAD Raw'!BP111)</f>
        <v>Day Care Center</v>
      </c>
      <c r="BT111" t="str">
        <f>IF($E111="",-1,'HCAD Raw'!BQ111)</f>
        <v>8004</v>
      </c>
      <c r="BU111" t="str">
        <f>IF($E111="",-1,'HCAD Raw'!BR111)</f>
        <v>Land Neighborhood Section 4</v>
      </c>
      <c r="BV111">
        <f>IF($E111="",-1,'HCAD Raw'!BS111)</f>
        <v>19714</v>
      </c>
      <c r="BW111" t="str">
        <f>IF($E111="",-1,'HCAD Raw'!BT111)</f>
        <v>SF</v>
      </c>
      <c r="BX111" t="str">
        <f>IF($E111="",-1,'HCAD Raw'!BU111)</f>
        <v>1.0000</v>
      </c>
      <c r="BY111" t="str">
        <f>IF($E111="",-1,'HCAD Raw'!BV111)</f>
        <v>1.0000</v>
      </c>
      <c r="BZ111" t="str">
        <f>IF($E111="",-1,'HCAD Raw'!BW111)</f>
        <v>1.0000</v>
      </c>
      <c r="CA111" t="str">
        <f>IF($E111="",-1,'HCAD Raw'!BX111)</f>
        <v>1.0000</v>
      </c>
      <c r="CB111">
        <f>IF($E111="",-1,'HCAD Raw'!BY111)</f>
        <v>5</v>
      </c>
      <c r="CC111">
        <f>IF($E111="",-1,'HCAD Raw'!BZ111)</f>
        <v>5</v>
      </c>
      <c r="CD111">
        <f>IF($E111="",-1,'HCAD Raw'!CA111)</f>
        <v>98570</v>
      </c>
      <c r="CE111">
        <f t="shared" si="78"/>
        <v>-1</v>
      </c>
      <c r="CF111" t="str">
        <f t="shared" si="79"/>
        <v>04105100106191</v>
      </c>
    </row>
    <row r="112" spans="3:84" x14ac:dyDescent="0.25">
      <c r="C112">
        <f t="shared" si="76"/>
        <v>108</v>
      </c>
      <c r="D112" t="str">
        <f t="shared" si="77"/>
        <v>04105100106201</v>
      </c>
      <c r="E112" t="str">
        <f>IF('HCAD Raw'!C112="",-1,'HCAD Raw'!C112)</f>
        <v>0410510010620</v>
      </c>
      <c r="F112" s="15" t="str">
        <f>IF(E112=-1,"",CONCATENATE(MID('HCAD Raw'!D112,6,2),"/",MID('HCAD Raw'!D112,9,2),"/",LEFT('HCAD Raw'!D112,4)))</f>
        <v>02/14/2018</v>
      </c>
      <c r="G112" t="str">
        <f>IF($E112="",-1,'HCAD Raw'!E112)</f>
        <v>PATEL RINA G</v>
      </c>
      <c r="H112" t="str">
        <f>IF($E112="",-1,'HCAD Raw'!F112)</f>
        <v>ECONO LODGE HUMBLE</v>
      </c>
      <c r="I112">
        <f>IF($E112="",-1,'HCAD Raw'!G112)</f>
        <v>0</v>
      </c>
      <c r="J112" t="str">
        <f>IF($E112="",-1,'HCAD Raw'!H112)</f>
        <v>9821 FM 1960 BYPASS RD W 36</v>
      </c>
      <c r="K112" t="str">
        <f>IF($E112="",-1,'HCAD Raw'!I112)</f>
        <v>HUMBLE</v>
      </c>
      <c r="L112" t="str">
        <f>IF($E112="",-1,'HCAD Raw'!J112)</f>
        <v>77338</v>
      </c>
      <c r="M112">
        <f>IF($E112="",-1,'HCAD Raw'!K112)</f>
        <v>608684</v>
      </c>
      <c r="N112">
        <f>IF($E112="",-1,'HCAD Raw'!L112)</f>
        <v>832086</v>
      </c>
      <c r="O112">
        <f>IF($E112="",-1,'HCAD Raw'!M112)</f>
        <v>806184</v>
      </c>
      <c r="P112">
        <f>IF($E112="",-1,'HCAD Raw'!N112)</f>
        <v>0</v>
      </c>
      <c r="Q112" t="e">
        <f>IF($E112="",-1,'HCAD Raw'!#REF!)</f>
        <v>#REF!</v>
      </c>
      <c r="R112" t="str">
        <f>IF($E112="",-1,'HCAD Raw'!O112)</f>
        <v>COMMERCIAL</v>
      </c>
      <c r="S112" t="str">
        <f>IF($E112="",-1,'HCAD Raw'!P112)</f>
        <v>1</v>
      </c>
      <c r="T112" t="str">
        <f>IF($E112="",-1,'HCAD Raw'!Q112)</f>
        <v>4315</v>
      </c>
      <c r="U112" t="str">
        <f>IF($E112="",-1,'HCAD Raw'!R112)</f>
        <v>8343</v>
      </c>
      <c r="V112" t="str">
        <f>IF($E112="",-1,'HCAD Raw'!S112)</f>
        <v>D</v>
      </c>
      <c r="W112" t="str">
        <f>IF($E112="",-1,'HCAD Raw'!T112)</f>
        <v>Wood or Light Steel</v>
      </c>
      <c r="X112">
        <f>IF($E112="",-1,'HCAD Raw'!U112)</f>
        <v>0</v>
      </c>
      <c r="Y112">
        <f>IF($E112="",-1,'HCAD Raw'!V112)</f>
        <v>0</v>
      </c>
      <c r="Z112">
        <f>IF($E112="",-1,'HCAD Raw'!W112)</f>
        <v>1653230</v>
      </c>
      <c r="AA112">
        <f>IF($E112="",-1,'HCAD Raw'!X112)</f>
        <v>0</v>
      </c>
      <c r="AB112" t="str">
        <f>IF($E112="",-1,'HCAD Raw'!Y112)</f>
        <v>.380000</v>
      </c>
      <c r="AC112" t="str">
        <f>IF($E112="",-1,'HCAD Raw'!Z112)</f>
        <v>C</v>
      </c>
      <c r="AD112" t="str">
        <f>IF($E112="",-1,'HCAD Raw'!AA112)</f>
        <v>Average</v>
      </c>
      <c r="AE112" t="str">
        <f>IF($E112="",-1,'HCAD Raw'!AB112)</f>
        <v>2000</v>
      </c>
      <c r="AF112" t="str">
        <f>IF($E112="",-1,'HCAD Raw'!AC112)</f>
        <v>2000</v>
      </c>
      <c r="AG112" t="str">
        <f>IF($E112="",-1,'HCAD Raw'!AD112)</f>
        <v>0</v>
      </c>
      <c r="AH112" t="str">
        <f>IF($E112="",-1,'HCAD Raw'!AE112)</f>
        <v>2001</v>
      </c>
      <c r="AI112" t="str">
        <f>IF($E112="",-1,'HCAD Raw'!AF112)</f>
        <v>HTS</v>
      </c>
      <c r="AJ112" t="str">
        <f>IF($E112="",-1,'HCAD Raw'!AG112)</f>
        <v>01/01/2004</v>
      </c>
      <c r="AK112">
        <f>IF($E112="",-1,'HCAD Raw'!AH112)</f>
        <v>0</v>
      </c>
      <c r="AL112">
        <f>IF($E112="",-1,'HCAD Raw'!AI112)</f>
        <v>18742</v>
      </c>
      <c r="AM112">
        <f>IF($E112="",-1,'HCAD Raw'!AJ112)</f>
        <v>24824</v>
      </c>
      <c r="AN112">
        <f>IF($E112="",-1,'HCAD Raw'!AK112)</f>
        <v>0</v>
      </c>
      <c r="AO112">
        <f>IF($E112="",-1,'HCAD Raw'!AL112)</f>
        <v>0</v>
      </c>
      <c r="AP112">
        <f>IF($E112="",-1,'HCAD Raw'!AM112)</f>
        <v>0</v>
      </c>
      <c r="AQ112">
        <f>IF($E112="",-1,'HCAD Raw'!AN112)</f>
        <v>18742</v>
      </c>
      <c r="AR112">
        <f>IF($E112="",-1,'HCAD Raw'!AO112)</f>
        <v>1698</v>
      </c>
      <c r="AS112">
        <f>IF($E112="",-1,'HCAD Raw'!AP112)</f>
        <v>1</v>
      </c>
      <c r="AT112" t="str">
        <f>IF($E112="",-1,'HCAD Raw'!AQ112)</f>
        <v>24</v>
      </c>
      <c r="AU112" t="str">
        <f>IF($E112="",-1,'HCAD Raw'!AR112)</f>
        <v>Motels\Limited Service Hotels</v>
      </c>
      <c r="AV112">
        <f>IF($E112="",-1,'HCAD Raw'!AS112)</f>
        <v>0</v>
      </c>
      <c r="AW112" t="str">
        <f>IF($E112="",-1,'HCAD Raw'!AT112)</f>
        <v>36</v>
      </c>
      <c r="AX112">
        <f>IF($E112="",-1,'HCAD Raw'!AU112)</f>
        <v>0</v>
      </c>
      <c r="AY112">
        <f>IF($E112="",-1,'HCAD Raw'!AV112)</f>
        <v>0</v>
      </c>
      <c r="AZ112">
        <f>IF($E112="",-1,'HCAD Raw'!AW112)</f>
        <v>0</v>
      </c>
      <c r="BA112">
        <f>IF($E112="",-1,'HCAD Raw'!AX112)</f>
        <v>538740</v>
      </c>
      <c r="BB112" t="str">
        <f>IF($E112="",-1,'HCAD Raw'!AY112)</f>
        <v>5</v>
      </c>
      <c r="BC112" t="str">
        <f>IF($E112="",-1,'HCAD Raw'!AZ112)</f>
        <v>TR 9T-11A</v>
      </c>
      <c r="BD112" t="str">
        <f>IF($E112="",-1,'HCAD Raw'!BA112)</f>
        <v>ABST 95 W B ADAMS</v>
      </c>
      <c r="BE112" t="str">
        <f>IF($E112="",-1,'HCAD Raw'!BB112)</f>
        <v>2305</v>
      </c>
      <c r="BF112" t="str">
        <f>IF($E112="",-1,'HCAD Raw'!BC112)</f>
        <v>Intercontinental</v>
      </c>
      <c r="BG112" t="str">
        <f>IF($E112="",-1,'HCAD Raw'!BD112)</f>
        <v>330</v>
      </c>
      <c r="BH112" t="str">
        <f>IF($E112="",-1,'HCAD Raw'!BE112)</f>
        <v>ISD 18 - Kingwood Area</v>
      </c>
      <c r="BI112" t="str">
        <f>IF($E112="",-1,'HCAD Raw'!BF112)</f>
        <v>9606.00</v>
      </c>
      <c r="BJ112" t="str">
        <f>IF($E112="",-1,'HCAD Raw'!BG112)</f>
        <v>0</v>
      </c>
      <c r="BK112" t="str">
        <f>IF($E112="",-1,'HCAD Raw'!BH112)</f>
        <v>18</v>
      </c>
      <c r="BL112" t="str">
        <f>IF($E112="",-1,'HCAD Raw'!BI112)</f>
        <v>5667A</v>
      </c>
      <c r="BM112" t="str">
        <f>IF($E112="",-1,'HCAD Raw'!BJ112)</f>
        <v>335U</v>
      </c>
      <c r="BN112" t="str">
        <f>IF($E112="",-1,'HCAD Raw'!BK112)</f>
        <v>018 040 041 042 043 044 045 062</v>
      </c>
      <c r="BO112" t="str">
        <f>IF($E112="",-1,'HCAD Raw'!BL112)</f>
        <v>Real, Commercial</v>
      </c>
      <c r="BP112" t="str">
        <f>IF($E112="",-1,'HCAD Raw'!BM112)</f>
        <v>F1</v>
      </c>
      <c r="BQ112" t="str">
        <f>IF($E112="",-1,'HCAD Raw'!BN112)</f>
        <v>Real, Commercial</v>
      </c>
      <c r="BR112" t="str">
        <f>IF($E112="",-1,'HCAD Raw'!BO112)</f>
        <v>Hotel/Motel, Low-Rise 1 to 3 Stories</v>
      </c>
      <c r="BS112" t="str">
        <f>IF($E112="",-1,'HCAD Raw'!BP112)</f>
        <v>Motel</v>
      </c>
      <c r="BT112" t="str">
        <f>IF($E112="",-1,'HCAD Raw'!BQ112)</f>
        <v>8004</v>
      </c>
      <c r="BU112" t="str">
        <f>IF($E112="",-1,'HCAD Raw'!BR112)</f>
        <v>Land Neighborhood Section 4</v>
      </c>
      <c r="BV112">
        <f>IF($E112="",-1,'HCAD Raw'!BS112)</f>
        <v>45999</v>
      </c>
      <c r="BW112" t="str">
        <f>IF($E112="",-1,'HCAD Raw'!BT112)</f>
        <v>SF</v>
      </c>
      <c r="BX112" t="str">
        <f>IF($E112="",-1,'HCAD Raw'!BU112)</f>
        <v>1.0000</v>
      </c>
      <c r="BY112" t="str">
        <f>IF($E112="",-1,'HCAD Raw'!BV112)</f>
        <v>1.0000</v>
      </c>
      <c r="BZ112" t="str">
        <f>IF($E112="",-1,'HCAD Raw'!BW112)</f>
        <v>1.0000</v>
      </c>
      <c r="CA112" t="str">
        <f>IF($E112="",-1,'HCAD Raw'!BX112)</f>
        <v>1.0000</v>
      </c>
      <c r="CB112">
        <f>IF($E112="",-1,'HCAD Raw'!BY112)</f>
        <v>5</v>
      </c>
      <c r="CC112">
        <f>IF($E112="",-1,'HCAD Raw'!BZ112)</f>
        <v>5</v>
      </c>
      <c r="CD112">
        <f>IF($E112="",-1,'HCAD Raw'!CA112)</f>
        <v>229995</v>
      </c>
      <c r="CE112" t="str">
        <f t="shared" si="78"/>
        <v>04105100106201</v>
      </c>
      <c r="CF112">
        <f t="shared" si="79"/>
        <v>-1</v>
      </c>
    </row>
    <row r="113" spans="3:84" x14ac:dyDescent="0.25">
      <c r="C113">
        <f t="shared" si="76"/>
        <v>109</v>
      </c>
      <c r="D113" t="str">
        <f t="shared" si="77"/>
        <v>04204900000341</v>
      </c>
      <c r="E113" t="str">
        <f>IF('HCAD Raw'!C113="",-1,'HCAD Raw'!C113)</f>
        <v>0420490000034</v>
      </c>
      <c r="F113" s="15" t="str">
        <f>IF(E113=-1,"",CONCATENATE(MID('HCAD Raw'!D113,6,2),"/",MID('HCAD Raw'!D113,9,2),"/",LEFT('HCAD Raw'!D113,4)))</f>
        <v>07/15/2005</v>
      </c>
      <c r="G113" t="str">
        <f>IF($E113="",-1,'HCAD Raw'!E113)</f>
        <v>5200 JENSEN DR PARTNERS LP</v>
      </c>
      <c r="H113">
        <f>IF($E113="",-1,'HCAD Raw'!F113)</f>
        <v>0</v>
      </c>
      <c r="I113" t="str">
        <f>IF($E113="",-1,'HCAD Raw'!G113)</f>
        <v>Sibley</v>
      </c>
      <c r="J113" t="str">
        <f>IF($E113="",-1,'HCAD Raw'!H113)</f>
        <v>5200 JENSEN DR</v>
      </c>
      <c r="K113" t="str">
        <f>IF($E113="",-1,'HCAD Raw'!I113)</f>
        <v>HOUSTON</v>
      </c>
      <c r="L113" t="str">
        <f>IF($E113="",-1,'HCAD Raw'!J113)</f>
        <v>77026</v>
      </c>
      <c r="M113">
        <f>IF($E113="",-1,'HCAD Raw'!K113)</f>
        <v>1500000</v>
      </c>
      <c r="N113">
        <f>IF($E113="",-1,'HCAD Raw'!L113)</f>
        <v>2244349</v>
      </c>
      <c r="O113">
        <f>IF($E113="",-1,'HCAD Raw'!M113)</f>
        <v>1050000</v>
      </c>
      <c r="P113">
        <f>IF($E113="",-1,'HCAD Raw'!N113)</f>
        <v>0</v>
      </c>
      <c r="Q113" t="e">
        <f>IF($E113="",-1,'HCAD Raw'!#REF!)</f>
        <v>#REF!</v>
      </c>
      <c r="R113" t="str">
        <f>IF($E113="",-1,'HCAD Raw'!O113)</f>
        <v>COMMERCIAL</v>
      </c>
      <c r="S113" t="str">
        <f>IF($E113="",-1,'HCAD Raw'!P113)</f>
        <v>1</v>
      </c>
      <c r="T113" t="str">
        <f>IF($E113="",-1,'HCAD Raw'!Q113)</f>
        <v>4397</v>
      </c>
      <c r="U113" t="str">
        <f>IF($E113="",-1,'HCAD Raw'!R113)</f>
        <v>8454</v>
      </c>
      <c r="V113" t="str">
        <f>IF($E113="",-1,'HCAD Raw'!S113)</f>
        <v>C</v>
      </c>
      <c r="W113" t="str">
        <f>IF($E113="",-1,'HCAD Raw'!T113)</f>
        <v>Masonry Bearing</v>
      </c>
      <c r="X113">
        <f>IF($E113="",-1,'HCAD Raw'!U113)</f>
        <v>597951</v>
      </c>
      <c r="Y113">
        <f>IF($E113="",-1,'HCAD Raw'!V113)</f>
        <v>0</v>
      </c>
      <c r="Z113">
        <f>IF($E113="",-1,'HCAD Raw'!W113)</f>
        <v>3289059</v>
      </c>
      <c r="AA113">
        <f>IF($E113="",-1,'HCAD Raw'!X113)</f>
        <v>0</v>
      </c>
      <c r="AB113" t="str">
        <f>IF($E113="",-1,'HCAD Raw'!Y113)</f>
        <v>.818200</v>
      </c>
      <c r="AC113" t="str">
        <f>IF($E113="",-1,'HCAD Raw'!Z113)</f>
        <v>C</v>
      </c>
      <c r="AD113" t="str">
        <f>IF($E113="",-1,'HCAD Raw'!AA113)</f>
        <v>Average</v>
      </c>
      <c r="AE113" t="str">
        <f>IF($E113="",-1,'HCAD Raw'!AB113)</f>
        <v>1975</v>
      </c>
      <c r="AF113" t="str">
        <f>IF($E113="",-1,'HCAD Raw'!AC113)</f>
        <v>1975</v>
      </c>
      <c r="AG113" t="str">
        <f>IF($E113="",-1,'HCAD Raw'!AD113)</f>
        <v>0</v>
      </c>
      <c r="AH113" t="str">
        <f>IF($E113="",-1,'HCAD Raw'!AE113)</f>
        <v>2006</v>
      </c>
      <c r="AI113">
        <f>IF($E113="",-1,'HCAD Raw'!AF113)</f>
        <v>0</v>
      </c>
      <c r="AJ113" t="str">
        <f>IF($E113="",-1,'HCAD Raw'!AG113)</f>
        <v>12/30/1899</v>
      </c>
      <c r="AK113" t="str">
        <f>IF($E113="",-1,'HCAD Raw'!AH113)</f>
        <v>NOTE: BLUEPRINT RETURNED TO ANALYST ON 2-25-15. /KT    NOTE: BLUEPRINT FILED IN FILE ROOM TO BE KEPT AS OF 9-28-15 / KT</v>
      </c>
      <c r="AL113">
        <f>IF($E113="",-1,'HCAD Raw'!AI113)</f>
        <v>78648</v>
      </c>
      <c r="AM113">
        <f>IF($E113="",-1,'HCAD Raw'!AJ113)</f>
        <v>82305</v>
      </c>
      <c r="AN113">
        <f>IF($E113="",-1,'HCAD Raw'!AK113)</f>
        <v>0</v>
      </c>
      <c r="AO113">
        <f>IF($E113="",-1,'HCAD Raw'!AL113)</f>
        <v>0</v>
      </c>
      <c r="AP113">
        <f>IF($E113="",-1,'HCAD Raw'!AM113)</f>
        <v>0</v>
      </c>
      <c r="AQ113">
        <f>IF($E113="",-1,'HCAD Raw'!AN113)</f>
        <v>78648</v>
      </c>
      <c r="AR113">
        <f>IF($E113="",-1,'HCAD Raw'!AO113)</f>
        <v>1485</v>
      </c>
      <c r="AS113">
        <f>IF($E113="",-1,'HCAD Raw'!AP113)</f>
        <v>1</v>
      </c>
      <c r="AT113">
        <f>IF($E113="",-1,'HCAD Raw'!AQ113)</f>
        <v>0</v>
      </c>
      <c r="AU113">
        <f>IF($E113="",-1,'HCAD Raw'!AR113)</f>
        <v>0</v>
      </c>
      <c r="AV113">
        <f>IF($E113="",-1,'HCAD Raw'!AS113)</f>
        <v>0</v>
      </c>
      <c r="AW113">
        <f>IF($E113="",-1,'HCAD Raw'!AT113)</f>
        <v>0</v>
      </c>
      <c r="AX113">
        <f>IF($E113="",-1,'HCAD Raw'!AU113)</f>
        <v>0</v>
      </c>
      <c r="AY113">
        <f>IF($E113="",-1,'HCAD Raw'!AV113)</f>
        <v>0</v>
      </c>
      <c r="AZ113">
        <f>IF($E113="",-1,'HCAD Raw'!AW113)</f>
        <v>0</v>
      </c>
      <c r="BA113">
        <f>IF($E113="",-1,'HCAD Raw'!AX113)</f>
        <v>0</v>
      </c>
      <c r="BB113" t="str">
        <f>IF($E113="",-1,'HCAD Raw'!AY113)</f>
        <v>22</v>
      </c>
      <c r="BC113" t="str">
        <f>IF($E113="",-1,'HCAD Raw'!AZ113)</f>
        <v>TRS 14 14C &amp; 18</v>
      </c>
      <c r="BD113" t="str">
        <f>IF($E113="",-1,'HCAD Raw'!BA113)</f>
        <v>TR 1 DYCHE APARTMENTS</v>
      </c>
      <c r="BE113" t="str">
        <f>IF($E113="",-1,'HCAD Raw'!BB113)</f>
        <v>6022</v>
      </c>
      <c r="BF113" t="str">
        <f>IF($E113="",-1,'HCAD Raw'!BC113)</f>
        <v>East</v>
      </c>
      <c r="BG113" t="str">
        <f>IF($E113="",-1,'HCAD Raw'!BD113)</f>
        <v>150</v>
      </c>
      <c r="BH113" t="str">
        <f>IF($E113="",-1,'HCAD Raw'!BE113)</f>
        <v>1E Ryon, Irvington, Lindale Areas</v>
      </c>
      <c r="BI113" t="str">
        <f>IF($E113="",-1,'HCAD Raw'!BF113)</f>
        <v>5918.03</v>
      </c>
      <c r="BJ113" t="str">
        <f>IF($E113="",-1,'HCAD Raw'!BG113)</f>
        <v>0</v>
      </c>
      <c r="BK113" t="str">
        <f>IF($E113="",-1,'HCAD Raw'!BH113)</f>
        <v>01</v>
      </c>
      <c r="BL113" t="str">
        <f>IF($E113="",-1,'HCAD Raw'!BI113)</f>
        <v>5459B</v>
      </c>
      <c r="BM113" t="str">
        <f>IF($E113="",-1,'HCAD Raw'!BJ113)</f>
        <v>454S</v>
      </c>
      <c r="BN113" t="str">
        <f>IF($E113="",-1,'HCAD Raw'!BK113)</f>
        <v>001 040 041 042 043 044 048 061 949</v>
      </c>
      <c r="BO113" t="str">
        <f>IF($E113="",-1,'HCAD Raw'!BL113)</f>
        <v>Real, Commercial</v>
      </c>
      <c r="BP113" t="str">
        <f>IF($E113="",-1,'HCAD Raw'!BM113)</f>
        <v>F1</v>
      </c>
      <c r="BQ113" t="str">
        <f>IF($E113="",-1,'HCAD Raw'!BN113)</f>
        <v>Real, Commercial</v>
      </c>
      <c r="BR113" t="str">
        <f>IF($E113="",-1,'HCAD Raw'!BO113)</f>
        <v>Office - Warehouse</v>
      </c>
      <c r="BS113" t="str">
        <f>IF($E113="",-1,'HCAD Raw'!BP113)</f>
        <v>Shell, Industrial</v>
      </c>
      <c r="BT113" t="str">
        <f>IF($E113="",-1,'HCAD Raw'!BQ113)</f>
        <v>8001</v>
      </c>
      <c r="BU113" t="str">
        <f>IF($E113="",-1,'HCAD Raw'!BR113)</f>
        <v>Land Neighborhood Section 1</v>
      </c>
      <c r="BV113">
        <f>IF($E113="",-1,'HCAD Raw'!BS113)</f>
        <v>502412</v>
      </c>
      <c r="BW113" t="str">
        <f>IF($E113="",-1,'HCAD Raw'!BT113)</f>
        <v>SF</v>
      </c>
      <c r="BX113" t="str">
        <f>IF($E113="",-1,'HCAD Raw'!BU113)</f>
        <v>1.0000</v>
      </c>
      <c r="BY113" t="str">
        <f>IF($E113="",-1,'HCAD Raw'!BV113)</f>
        <v>1.0000</v>
      </c>
      <c r="BZ113" t="str">
        <f>IF($E113="",-1,'HCAD Raw'!BW113)</f>
        <v>1.0000</v>
      </c>
      <c r="CA113" t="str">
        <f>IF($E113="",-1,'HCAD Raw'!BX113)</f>
        <v>1.0000</v>
      </c>
      <c r="CB113">
        <f>IF($E113="",-1,'HCAD Raw'!BY113)</f>
        <v>2</v>
      </c>
      <c r="CC113">
        <f>IF($E113="",-1,'HCAD Raw'!BZ113)</f>
        <v>2</v>
      </c>
      <c r="CD113">
        <f>IF($E113="",-1,'HCAD Raw'!CA113)</f>
        <v>753618</v>
      </c>
      <c r="CE113">
        <f t="shared" si="78"/>
        <v>-1</v>
      </c>
      <c r="CF113" t="str">
        <f t="shared" si="79"/>
        <v>04204900000341</v>
      </c>
    </row>
    <row r="114" spans="3:84" x14ac:dyDescent="0.25">
      <c r="C114">
        <f t="shared" si="76"/>
        <v>110</v>
      </c>
      <c r="D114" t="str">
        <f t="shared" si="77"/>
        <v>04204900000342</v>
      </c>
      <c r="E114" t="str">
        <f>IF('HCAD Raw'!C114="",-1,'HCAD Raw'!C114)</f>
        <v>0420490000034</v>
      </c>
      <c r="F114" s="15" t="str">
        <f>IF(E114=-1,"",CONCATENATE(MID('HCAD Raw'!D114,6,2),"/",MID('HCAD Raw'!D114,9,2),"/",LEFT('HCAD Raw'!D114,4)))</f>
        <v>07/15/2005</v>
      </c>
      <c r="G114" t="str">
        <f>IF($E114="",-1,'HCAD Raw'!E114)</f>
        <v>5200 JENSEN DR PARTNERS LP</v>
      </c>
      <c r="H114">
        <f>IF($E114="",-1,'HCAD Raw'!F114)</f>
        <v>0</v>
      </c>
      <c r="I114" t="str">
        <f>IF($E114="",-1,'HCAD Raw'!G114)</f>
        <v>Sibley</v>
      </c>
      <c r="J114" t="str">
        <f>IF($E114="",-1,'HCAD Raw'!H114)</f>
        <v>5200 JENSEN DR</v>
      </c>
      <c r="K114" t="str">
        <f>IF($E114="",-1,'HCAD Raw'!I114)</f>
        <v>HOUSTON</v>
      </c>
      <c r="L114" t="str">
        <f>IF($E114="",-1,'HCAD Raw'!J114)</f>
        <v>77026</v>
      </c>
      <c r="M114">
        <f>IF($E114="",-1,'HCAD Raw'!K114)</f>
        <v>1500000</v>
      </c>
      <c r="N114">
        <f>IF($E114="",-1,'HCAD Raw'!L114)</f>
        <v>2244349</v>
      </c>
      <c r="O114">
        <f>IF($E114="",-1,'HCAD Raw'!M114)</f>
        <v>1050000</v>
      </c>
      <c r="P114">
        <f>IF($E114="",-1,'HCAD Raw'!N114)</f>
        <v>0</v>
      </c>
      <c r="Q114" t="e">
        <f>IF($E114="",-1,'HCAD Raw'!#REF!)</f>
        <v>#REF!</v>
      </c>
      <c r="R114" t="str">
        <f>IF($E114="",-1,'HCAD Raw'!O114)</f>
        <v>COMMERCIAL</v>
      </c>
      <c r="S114" t="str">
        <f>IF($E114="",-1,'HCAD Raw'!P114)</f>
        <v>2</v>
      </c>
      <c r="T114" t="str">
        <f>IF($E114="",-1,'HCAD Raw'!Q114)</f>
        <v>4620</v>
      </c>
      <c r="U114" t="str">
        <f>IF($E114="",-1,'HCAD Raw'!R114)</f>
        <v>8309</v>
      </c>
      <c r="V114" t="str">
        <f>IF($E114="",-1,'HCAD Raw'!S114)</f>
        <v>C</v>
      </c>
      <c r="W114" t="str">
        <f>IF($E114="",-1,'HCAD Raw'!T114)</f>
        <v>Masonry Bearing</v>
      </c>
      <c r="X114">
        <f>IF($E114="",-1,'HCAD Raw'!U114)</f>
        <v>105760</v>
      </c>
      <c r="Y114">
        <f>IF($E114="",-1,'HCAD Raw'!V114)</f>
        <v>0</v>
      </c>
      <c r="Z114">
        <f>IF($E114="",-1,'HCAD Raw'!W114)</f>
        <v>684973</v>
      </c>
      <c r="AA114">
        <f>IF($E114="",-1,'HCAD Raw'!X114)</f>
        <v>0</v>
      </c>
      <c r="AB114" t="str">
        <f>IF($E114="",-1,'HCAD Raw'!Y114)</f>
        <v>.845600</v>
      </c>
      <c r="AC114" t="str">
        <f>IF($E114="",-1,'HCAD Raw'!Z114)</f>
        <v>D</v>
      </c>
      <c r="AD114" t="str">
        <f>IF($E114="",-1,'HCAD Raw'!AA114)</f>
        <v>Low</v>
      </c>
      <c r="AE114" t="str">
        <f>IF($E114="",-1,'HCAD Raw'!AB114)</f>
        <v>1970</v>
      </c>
      <c r="AF114" t="str">
        <f>IF($E114="",-1,'HCAD Raw'!AC114)</f>
        <v>1970</v>
      </c>
      <c r="AG114" t="str">
        <f>IF($E114="",-1,'HCAD Raw'!AD114)</f>
        <v>0</v>
      </c>
      <c r="AH114" t="str">
        <f>IF($E114="",-1,'HCAD Raw'!AE114)</f>
        <v>2006</v>
      </c>
      <c r="AI114">
        <f>IF($E114="",-1,'HCAD Raw'!AF114)</f>
        <v>0</v>
      </c>
      <c r="AJ114" t="str">
        <f>IF($E114="",-1,'HCAD Raw'!AG114)</f>
        <v>12/30/1899</v>
      </c>
      <c r="AK114">
        <f>IF($E114="",-1,'HCAD Raw'!AH114)</f>
        <v>0</v>
      </c>
      <c r="AL114">
        <f>IF($E114="",-1,'HCAD Raw'!AI114)</f>
        <v>7528</v>
      </c>
      <c r="AM114">
        <f>IF($E114="",-1,'HCAD Raw'!AJ114)</f>
        <v>10944</v>
      </c>
      <c r="AN114">
        <f>IF($E114="",-1,'HCAD Raw'!AK114)</f>
        <v>0</v>
      </c>
      <c r="AO114">
        <f>IF($E114="",-1,'HCAD Raw'!AL114)</f>
        <v>0</v>
      </c>
      <c r="AP114">
        <f>IF($E114="",-1,'HCAD Raw'!AM114)</f>
        <v>0</v>
      </c>
      <c r="AQ114">
        <f>IF($E114="",-1,'HCAD Raw'!AN114)</f>
        <v>7528</v>
      </c>
      <c r="AR114">
        <f>IF($E114="",-1,'HCAD Raw'!AO114)</f>
        <v>364</v>
      </c>
      <c r="AS114">
        <f>IF($E114="",-1,'HCAD Raw'!AP114)</f>
        <v>1</v>
      </c>
      <c r="AT114">
        <f>IF($E114="",-1,'HCAD Raw'!AQ114)</f>
        <v>0</v>
      </c>
      <c r="AU114">
        <f>IF($E114="",-1,'HCAD Raw'!AR114)</f>
        <v>0</v>
      </c>
      <c r="AV114">
        <f>IF($E114="",-1,'HCAD Raw'!AS114)</f>
        <v>0</v>
      </c>
      <c r="AW114">
        <f>IF($E114="",-1,'HCAD Raw'!AT114)</f>
        <v>0</v>
      </c>
      <c r="AX114">
        <f>IF($E114="",-1,'HCAD Raw'!AU114)</f>
        <v>0</v>
      </c>
      <c r="AY114">
        <f>IF($E114="",-1,'HCAD Raw'!AV114)</f>
        <v>0</v>
      </c>
      <c r="AZ114">
        <f>IF($E114="",-1,'HCAD Raw'!AW114)</f>
        <v>0</v>
      </c>
      <c r="BA114">
        <f>IF($E114="",-1,'HCAD Raw'!AX114)</f>
        <v>0</v>
      </c>
      <c r="BB114" t="str">
        <f>IF($E114="",-1,'HCAD Raw'!AY114)</f>
        <v>22</v>
      </c>
      <c r="BC114" t="str">
        <f>IF($E114="",-1,'HCAD Raw'!AZ114)</f>
        <v>TRS 14 14C &amp; 18</v>
      </c>
      <c r="BD114" t="str">
        <f>IF($E114="",-1,'HCAD Raw'!BA114)</f>
        <v>TR 1 DYCHE APARTMENTS</v>
      </c>
      <c r="BE114" t="str">
        <f>IF($E114="",-1,'HCAD Raw'!BB114)</f>
        <v>6022</v>
      </c>
      <c r="BF114" t="str">
        <f>IF($E114="",-1,'HCAD Raw'!BC114)</f>
        <v>East</v>
      </c>
      <c r="BG114" t="str">
        <f>IF($E114="",-1,'HCAD Raw'!BD114)</f>
        <v>150</v>
      </c>
      <c r="BH114" t="str">
        <f>IF($E114="",-1,'HCAD Raw'!BE114)</f>
        <v>1E Ryon, Irvington, Lindale Areas</v>
      </c>
      <c r="BI114" t="str">
        <f>IF($E114="",-1,'HCAD Raw'!BF114)</f>
        <v>5918.03</v>
      </c>
      <c r="BJ114" t="str">
        <f>IF($E114="",-1,'HCAD Raw'!BG114)</f>
        <v>0</v>
      </c>
      <c r="BK114" t="str">
        <f>IF($E114="",-1,'HCAD Raw'!BH114)</f>
        <v>01</v>
      </c>
      <c r="BL114" t="str">
        <f>IF($E114="",-1,'HCAD Raw'!BI114)</f>
        <v>5459B</v>
      </c>
      <c r="BM114" t="str">
        <f>IF($E114="",-1,'HCAD Raw'!BJ114)</f>
        <v>454S</v>
      </c>
      <c r="BN114" t="str">
        <f>IF($E114="",-1,'HCAD Raw'!BK114)</f>
        <v>001 040 041 042 043 044 048 061 949</v>
      </c>
      <c r="BO114" t="str">
        <f>IF($E114="",-1,'HCAD Raw'!BL114)</f>
        <v>Real, Commercial</v>
      </c>
      <c r="BP114" t="str">
        <f>IF($E114="",-1,'HCAD Raw'!BM114)</f>
        <v>F1</v>
      </c>
      <c r="BQ114" t="str">
        <f>IF($E114="",-1,'HCAD Raw'!BN114)</f>
        <v>Real, Commercial</v>
      </c>
      <c r="BR114" t="str">
        <f>IF($E114="",-1,'HCAD Raw'!BO114)</f>
        <v>Religious</v>
      </c>
      <c r="BS114" t="str">
        <f>IF($E114="",-1,'HCAD Raw'!BP114)</f>
        <v>Church</v>
      </c>
      <c r="BT114" t="str">
        <f>IF($E114="",-1,'HCAD Raw'!BQ114)</f>
        <v>8001</v>
      </c>
      <c r="BU114" t="str">
        <f>IF($E114="",-1,'HCAD Raw'!BR114)</f>
        <v>Land Neighborhood Section 1</v>
      </c>
      <c r="BV114">
        <f>IF($E114="",-1,'HCAD Raw'!BS114)</f>
        <v>502412</v>
      </c>
      <c r="BW114" t="str">
        <f>IF($E114="",-1,'HCAD Raw'!BT114)</f>
        <v>SF</v>
      </c>
      <c r="BX114" t="str">
        <f>IF($E114="",-1,'HCAD Raw'!BU114)</f>
        <v>1.0000</v>
      </c>
      <c r="BY114" t="str">
        <f>IF($E114="",-1,'HCAD Raw'!BV114)</f>
        <v>1.0000</v>
      </c>
      <c r="BZ114" t="str">
        <f>IF($E114="",-1,'HCAD Raw'!BW114)</f>
        <v>1.0000</v>
      </c>
      <c r="CA114" t="str">
        <f>IF($E114="",-1,'HCAD Raw'!BX114)</f>
        <v>1.0000</v>
      </c>
      <c r="CB114">
        <f>IF($E114="",-1,'HCAD Raw'!BY114)</f>
        <v>2</v>
      </c>
      <c r="CC114">
        <f>IF($E114="",-1,'HCAD Raw'!BZ114)</f>
        <v>2</v>
      </c>
      <c r="CD114">
        <f>IF($E114="",-1,'HCAD Raw'!CA114)</f>
        <v>753618</v>
      </c>
      <c r="CE114">
        <f t="shared" si="78"/>
        <v>-1</v>
      </c>
      <c r="CF114" t="str">
        <f t="shared" si="79"/>
        <v>04204900000342</v>
      </c>
    </row>
    <row r="115" spans="3:84" x14ac:dyDescent="0.25">
      <c r="C115">
        <f t="shared" si="76"/>
        <v>111</v>
      </c>
      <c r="D115" t="str">
        <f t="shared" si="77"/>
        <v>04204900000343</v>
      </c>
      <c r="E115" t="str">
        <f>IF('HCAD Raw'!C115="",-1,'HCAD Raw'!C115)</f>
        <v>0420490000034</v>
      </c>
      <c r="F115" s="15" t="str">
        <f>IF(E115=-1,"",CONCATENATE(MID('HCAD Raw'!D115,6,2),"/",MID('HCAD Raw'!D115,9,2),"/",LEFT('HCAD Raw'!D115,4)))</f>
        <v>07/15/2005</v>
      </c>
      <c r="G115" t="str">
        <f>IF($E115="",-1,'HCAD Raw'!E115)</f>
        <v>5200 JENSEN DR PARTNERS LP</v>
      </c>
      <c r="H115">
        <f>IF($E115="",-1,'HCAD Raw'!F115)</f>
        <v>0</v>
      </c>
      <c r="I115" t="str">
        <f>IF($E115="",-1,'HCAD Raw'!G115)</f>
        <v>Sibley</v>
      </c>
      <c r="J115" t="str">
        <f>IF($E115="",-1,'HCAD Raw'!H115)</f>
        <v>5200 JENSEN DR</v>
      </c>
      <c r="K115" t="str">
        <f>IF($E115="",-1,'HCAD Raw'!I115)</f>
        <v>HOUSTON</v>
      </c>
      <c r="L115" t="str">
        <f>IF($E115="",-1,'HCAD Raw'!J115)</f>
        <v>77026</v>
      </c>
      <c r="M115">
        <f>IF($E115="",-1,'HCAD Raw'!K115)</f>
        <v>1500000</v>
      </c>
      <c r="N115">
        <f>IF($E115="",-1,'HCAD Raw'!L115)</f>
        <v>2244349</v>
      </c>
      <c r="O115">
        <f>IF($E115="",-1,'HCAD Raw'!M115)</f>
        <v>1050000</v>
      </c>
      <c r="P115">
        <f>IF($E115="",-1,'HCAD Raw'!N115)</f>
        <v>0</v>
      </c>
      <c r="Q115" t="e">
        <f>IF($E115="",-1,'HCAD Raw'!#REF!)</f>
        <v>#REF!</v>
      </c>
      <c r="R115" t="str">
        <f>IF($E115="",-1,'HCAD Raw'!O115)</f>
        <v>COMMERCIAL</v>
      </c>
      <c r="S115" t="str">
        <f>IF($E115="",-1,'HCAD Raw'!P115)</f>
        <v>3</v>
      </c>
      <c r="T115" t="str">
        <f>IF($E115="",-1,'HCAD Raw'!Q115)</f>
        <v>4397</v>
      </c>
      <c r="U115" t="str">
        <f>IF($E115="",-1,'HCAD Raw'!R115)</f>
        <v>8454</v>
      </c>
      <c r="V115" t="str">
        <f>IF($E115="",-1,'HCAD Raw'!S115)</f>
        <v>S</v>
      </c>
      <c r="W115" t="str">
        <f>IF($E115="",-1,'HCAD Raw'!T115)</f>
        <v>Open Steel Skeleton</v>
      </c>
      <c r="X115">
        <f>IF($E115="",-1,'HCAD Raw'!U115)</f>
        <v>256506</v>
      </c>
      <c r="Y115">
        <f>IF($E115="",-1,'HCAD Raw'!V115)</f>
        <v>0</v>
      </c>
      <c r="Z115">
        <f>IF($E115="",-1,'HCAD Raw'!W115)</f>
        <v>1495662</v>
      </c>
      <c r="AA115">
        <f>IF($E115="",-1,'HCAD Raw'!X115)</f>
        <v>0</v>
      </c>
      <c r="AB115" t="str">
        <f>IF($E115="",-1,'HCAD Raw'!Y115)</f>
        <v>.828500</v>
      </c>
      <c r="AC115" t="str">
        <f>IF($E115="",-1,'HCAD Raw'!Z115)</f>
        <v>C</v>
      </c>
      <c r="AD115" t="str">
        <f>IF($E115="",-1,'HCAD Raw'!AA115)</f>
        <v>Average</v>
      </c>
      <c r="AE115" t="str">
        <f>IF($E115="",-1,'HCAD Raw'!AB115)</f>
        <v>1975</v>
      </c>
      <c r="AF115" t="str">
        <f>IF($E115="",-1,'HCAD Raw'!AC115)</f>
        <v>1975</v>
      </c>
      <c r="AG115" t="str">
        <f>IF($E115="",-1,'HCAD Raw'!AD115)</f>
        <v>0</v>
      </c>
      <c r="AH115" t="str">
        <f>IF($E115="",-1,'HCAD Raw'!AE115)</f>
        <v>2006</v>
      </c>
      <c r="AI115">
        <f>IF($E115="",-1,'HCAD Raw'!AF115)</f>
        <v>0</v>
      </c>
      <c r="AJ115" t="str">
        <f>IF($E115="",-1,'HCAD Raw'!AG115)</f>
        <v>12/30/1899</v>
      </c>
      <c r="AK115">
        <f>IF($E115="",-1,'HCAD Raw'!AH115)</f>
        <v>0</v>
      </c>
      <c r="AL115">
        <f>IF($E115="",-1,'HCAD Raw'!AI115)</f>
        <v>44700</v>
      </c>
      <c r="AM115">
        <f>IF($E115="",-1,'HCAD Raw'!AJ115)</f>
        <v>52596</v>
      </c>
      <c r="AN115">
        <f>IF($E115="",-1,'HCAD Raw'!AK115)</f>
        <v>0</v>
      </c>
      <c r="AO115">
        <f>IF($E115="",-1,'HCAD Raw'!AL115)</f>
        <v>0</v>
      </c>
      <c r="AP115">
        <f>IF($E115="",-1,'HCAD Raw'!AM115)</f>
        <v>0</v>
      </c>
      <c r="AQ115">
        <f>IF($E115="",-1,'HCAD Raw'!AN115)</f>
        <v>44700</v>
      </c>
      <c r="AR115">
        <f>IF($E115="",-1,'HCAD Raw'!AO115)</f>
        <v>820</v>
      </c>
      <c r="AS115">
        <f>IF($E115="",-1,'HCAD Raw'!AP115)</f>
        <v>1</v>
      </c>
      <c r="AT115">
        <f>IF($E115="",-1,'HCAD Raw'!AQ115)</f>
        <v>0</v>
      </c>
      <c r="AU115">
        <f>IF($E115="",-1,'HCAD Raw'!AR115)</f>
        <v>0</v>
      </c>
      <c r="AV115">
        <f>IF($E115="",-1,'HCAD Raw'!AS115)</f>
        <v>0</v>
      </c>
      <c r="AW115">
        <f>IF($E115="",-1,'HCAD Raw'!AT115)</f>
        <v>0</v>
      </c>
      <c r="AX115">
        <f>IF($E115="",-1,'HCAD Raw'!AU115)</f>
        <v>0</v>
      </c>
      <c r="AY115">
        <f>IF($E115="",-1,'HCAD Raw'!AV115)</f>
        <v>0</v>
      </c>
      <c r="AZ115">
        <f>IF($E115="",-1,'HCAD Raw'!AW115)</f>
        <v>0</v>
      </c>
      <c r="BA115">
        <f>IF($E115="",-1,'HCAD Raw'!AX115)</f>
        <v>0</v>
      </c>
      <c r="BB115" t="str">
        <f>IF($E115="",-1,'HCAD Raw'!AY115)</f>
        <v>22</v>
      </c>
      <c r="BC115" t="str">
        <f>IF($E115="",-1,'HCAD Raw'!AZ115)</f>
        <v>TRS 14 14C &amp; 18</v>
      </c>
      <c r="BD115" t="str">
        <f>IF($E115="",-1,'HCAD Raw'!BA115)</f>
        <v>TR 1 DYCHE APARTMENTS</v>
      </c>
      <c r="BE115" t="str">
        <f>IF($E115="",-1,'HCAD Raw'!BB115)</f>
        <v>6022</v>
      </c>
      <c r="BF115" t="str">
        <f>IF($E115="",-1,'HCAD Raw'!BC115)</f>
        <v>East</v>
      </c>
      <c r="BG115" t="str">
        <f>IF($E115="",-1,'HCAD Raw'!BD115)</f>
        <v>150</v>
      </c>
      <c r="BH115" t="str">
        <f>IF($E115="",-1,'HCAD Raw'!BE115)</f>
        <v>1E Ryon, Irvington, Lindale Areas</v>
      </c>
      <c r="BI115" t="str">
        <f>IF($E115="",-1,'HCAD Raw'!BF115)</f>
        <v>5918.03</v>
      </c>
      <c r="BJ115" t="str">
        <f>IF($E115="",-1,'HCAD Raw'!BG115)</f>
        <v>0</v>
      </c>
      <c r="BK115" t="str">
        <f>IF($E115="",-1,'HCAD Raw'!BH115)</f>
        <v>01</v>
      </c>
      <c r="BL115" t="str">
        <f>IF($E115="",-1,'HCAD Raw'!BI115)</f>
        <v>5459B</v>
      </c>
      <c r="BM115" t="str">
        <f>IF($E115="",-1,'HCAD Raw'!BJ115)</f>
        <v>454S</v>
      </c>
      <c r="BN115" t="str">
        <f>IF($E115="",-1,'HCAD Raw'!BK115)</f>
        <v>001 040 041 042 043 044 048 061 949</v>
      </c>
      <c r="BO115" t="str">
        <f>IF($E115="",-1,'HCAD Raw'!BL115)</f>
        <v>Real, Commercial</v>
      </c>
      <c r="BP115" t="str">
        <f>IF($E115="",-1,'HCAD Raw'!BM115)</f>
        <v>F1</v>
      </c>
      <c r="BQ115" t="str">
        <f>IF($E115="",-1,'HCAD Raw'!BN115)</f>
        <v>Real, Commercial</v>
      </c>
      <c r="BR115" t="str">
        <f>IF($E115="",-1,'HCAD Raw'!BO115)</f>
        <v>Office - Warehouse</v>
      </c>
      <c r="BS115" t="str">
        <f>IF($E115="",-1,'HCAD Raw'!BP115)</f>
        <v>Shell, Industrial</v>
      </c>
      <c r="BT115" t="str">
        <f>IF($E115="",-1,'HCAD Raw'!BQ115)</f>
        <v>8001</v>
      </c>
      <c r="BU115" t="str">
        <f>IF($E115="",-1,'HCAD Raw'!BR115)</f>
        <v>Land Neighborhood Section 1</v>
      </c>
      <c r="BV115">
        <f>IF($E115="",-1,'HCAD Raw'!BS115)</f>
        <v>502412</v>
      </c>
      <c r="BW115" t="str">
        <f>IF($E115="",-1,'HCAD Raw'!BT115)</f>
        <v>SF</v>
      </c>
      <c r="BX115" t="str">
        <f>IF($E115="",-1,'HCAD Raw'!BU115)</f>
        <v>1.0000</v>
      </c>
      <c r="BY115" t="str">
        <f>IF($E115="",-1,'HCAD Raw'!BV115)</f>
        <v>1.0000</v>
      </c>
      <c r="BZ115" t="str">
        <f>IF($E115="",-1,'HCAD Raw'!BW115)</f>
        <v>1.0000</v>
      </c>
      <c r="CA115" t="str">
        <f>IF($E115="",-1,'HCAD Raw'!BX115)</f>
        <v>1.0000</v>
      </c>
      <c r="CB115">
        <f>IF($E115="",-1,'HCAD Raw'!BY115)</f>
        <v>2</v>
      </c>
      <c r="CC115">
        <f>IF($E115="",-1,'HCAD Raw'!BZ115)</f>
        <v>2</v>
      </c>
      <c r="CD115">
        <f>IF($E115="",-1,'HCAD Raw'!CA115)</f>
        <v>753618</v>
      </c>
      <c r="CE115">
        <f t="shared" si="78"/>
        <v>-1</v>
      </c>
      <c r="CF115" t="str">
        <f t="shared" si="79"/>
        <v>04204900000343</v>
      </c>
    </row>
    <row r="116" spans="3:84" x14ac:dyDescent="0.25">
      <c r="C116">
        <f t="shared" si="76"/>
        <v>112</v>
      </c>
      <c r="D116" t="str">
        <f t="shared" si="77"/>
        <v>04204900000344</v>
      </c>
      <c r="E116" t="str">
        <f>IF('HCAD Raw'!C116="",-1,'HCAD Raw'!C116)</f>
        <v>0420490000034</v>
      </c>
      <c r="F116" s="15" t="str">
        <f>IF(E116=-1,"",CONCATENATE(MID('HCAD Raw'!D116,6,2),"/",MID('HCAD Raw'!D116,9,2),"/",LEFT('HCAD Raw'!D116,4)))</f>
        <v>07/15/2005</v>
      </c>
      <c r="G116" t="str">
        <f>IF($E116="",-1,'HCAD Raw'!E116)</f>
        <v>5200 JENSEN DR PARTNERS LP</v>
      </c>
      <c r="H116">
        <f>IF($E116="",-1,'HCAD Raw'!F116)</f>
        <v>0</v>
      </c>
      <c r="I116" t="str">
        <f>IF($E116="",-1,'HCAD Raw'!G116)</f>
        <v>Sibley</v>
      </c>
      <c r="J116" t="str">
        <f>IF($E116="",-1,'HCAD Raw'!H116)</f>
        <v>5200 JENSEN DR</v>
      </c>
      <c r="K116" t="str">
        <f>IF($E116="",-1,'HCAD Raw'!I116)</f>
        <v>HOUSTON</v>
      </c>
      <c r="L116" t="str">
        <f>IF($E116="",-1,'HCAD Raw'!J116)</f>
        <v>77026</v>
      </c>
      <c r="M116">
        <f>IF($E116="",-1,'HCAD Raw'!K116)</f>
        <v>1500000</v>
      </c>
      <c r="N116">
        <f>IF($E116="",-1,'HCAD Raw'!L116)</f>
        <v>2244349</v>
      </c>
      <c r="O116">
        <f>IF($E116="",-1,'HCAD Raw'!M116)</f>
        <v>1050000</v>
      </c>
      <c r="P116">
        <f>IF($E116="",-1,'HCAD Raw'!N116)</f>
        <v>0</v>
      </c>
      <c r="Q116" t="e">
        <f>IF($E116="",-1,'HCAD Raw'!#REF!)</f>
        <v>#REF!</v>
      </c>
      <c r="R116" t="str">
        <f>IF($E116="",-1,'HCAD Raw'!O116)</f>
        <v>COMMERCIAL</v>
      </c>
      <c r="S116" t="str">
        <f>IF($E116="",-1,'HCAD Raw'!P116)</f>
        <v>4</v>
      </c>
      <c r="T116" t="str">
        <f>IF($E116="",-1,'HCAD Raw'!Q116)</f>
        <v>4399</v>
      </c>
      <c r="U116" t="str">
        <f>IF($E116="",-1,'HCAD Raw'!R116)</f>
        <v>8454</v>
      </c>
      <c r="V116" t="str">
        <f>IF($E116="",-1,'HCAD Raw'!S116)</f>
        <v>S</v>
      </c>
      <c r="W116" t="str">
        <f>IF($E116="",-1,'HCAD Raw'!T116)</f>
        <v>Open Steel Skeleton</v>
      </c>
      <c r="X116">
        <f>IF($E116="",-1,'HCAD Raw'!U116)</f>
        <v>53040</v>
      </c>
      <c r="Y116">
        <f>IF($E116="",-1,'HCAD Raw'!V116)</f>
        <v>0</v>
      </c>
      <c r="Z116">
        <f>IF($E116="",-1,'HCAD Raw'!W116)</f>
        <v>309273</v>
      </c>
      <c r="AA116">
        <f>IF($E116="",-1,'HCAD Raw'!X116)</f>
        <v>0</v>
      </c>
      <c r="AB116" t="str">
        <f>IF($E116="",-1,'HCAD Raw'!Y116)</f>
        <v>.828500</v>
      </c>
      <c r="AC116" t="str">
        <f>IF($E116="",-1,'HCAD Raw'!Z116)</f>
        <v>C</v>
      </c>
      <c r="AD116" t="str">
        <f>IF($E116="",-1,'HCAD Raw'!AA116)</f>
        <v>Average</v>
      </c>
      <c r="AE116" t="str">
        <f>IF($E116="",-1,'HCAD Raw'!AB116)</f>
        <v>1970</v>
      </c>
      <c r="AF116" t="str">
        <f>IF($E116="",-1,'HCAD Raw'!AC116)</f>
        <v>1970</v>
      </c>
      <c r="AG116" t="str">
        <f>IF($E116="",-1,'HCAD Raw'!AD116)</f>
        <v>0</v>
      </c>
      <c r="AH116" t="str">
        <f>IF($E116="",-1,'HCAD Raw'!AE116)</f>
        <v>2006</v>
      </c>
      <c r="AI116">
        <f>IF($E116="",-1,'HCAD Raw'!AF116)</f>
        <v>0</v>
      </c>
      <c r="AJ116" t="str">
        <f>IF($E116="",-1,'HCAD Raw'!AG116)</f>
        <v>12/30/1899</v>
      </c>
      <c r="AK116">
        <f>IF($E116="",-1,'HCAD Raw'!AH116)</f>
        <v>0</v>
      </c>
      <c r="AL116">
        <f>IF($E116="",-1,'HCAD Raw'!AI116)</f>
        <v>8560</v>
      </c>
      <c r="AM116">
        <f>IF($E116="",-1,'HCAD Raw'!AJ116)</f>
        <v>8656</v>
      </c>
      <c r="AN116">
        <f>IF($E116="",-1,'HCAD Raw'!AK116)</f>
        <v>0</v>
      </c>
      <c r="AO116">
        <f>IF($E116="",-1,'HCAD Raw'!AL116)</f>
        <v>0</v>
      </c>
      <c r="AP116">
        <f>IF($E116="",-1,'HCAD Raw'!AM116)</f>
        <v>0</v>
      </c>
      <c r="AQ116">
        <f>IF($E116="",-1,'HCAD Raw'!AN116)</f>
        <v>8560</v>
      </c>
      <c r="AR116">
        <f>IF($E116="",-1,'HCAD Raw'!AO116)</f>
        <v>460</v>
      </c>
      <c r="AS116">
        <f>IF($E116="",-1,'HCAD Raw'!AP116)</f>
        <v>1</v>
      </c>
      <c r="AT116">
        <f>IF($E116="",-1,'HCAD Raw'!AQ116)</f>
        <v>0</v>
      </c>
      <c r="AU116">
        <f>IF($E116="",-1,'HCAD Raw'!AR116)</f>
        <v>0</v>
      </c>
      <c r="AV116">
        <f>IF($E116="",-1,'HCAD Raw'!AS116)</f>
        <v>0</v>
      </c>
      <c r="AW116">
        <f>IF($E116="",-1,'HCAD Raw'!AT116)</f>
        <v>0</v>
      </c>
      <c r="AX116">
        <f>IF($E116="",-1,'HCAD Raw'!AU116)</f>
        <v>0</v>
      </c>
      <c r="AY116">
        <f>IF($E116="",-1,'HCAD Raw'!AV116)</f>
        <v>0</v>
      </c>
      <c r="AZ116">
        <f>IF($E116="",-1,'HCAD Raw'!AW116)</f>
        <v>0</v>
      </c>
      <c r="BA116">
        <f>IF($E116="",-1,'HCAD Raw'!AX116)</f>
        <v>0</v>
      </c>
      <c r="BB116" t="str">
        <f>IF($E116="",-1,'HCAD Raw'!AY116)</f>
        <v>22</v>
      </c>
      <c r="BC116" t="str">
        <f>IF($E116="",-1,'HCAD Raw'!AZ116)</f>
        <v>TRS 14 14C &amp; 18</v>
      </c>
      <c r="BD116" t="str">
        <f>IF($E116="",-1,'HCAD Raw'!BA116)</f>
        <v>TR 1 DYCHE APARTMENTS</v>
      </c>
      <c r="BE116" t="str">
        <f>IF($E116="",-1,'HCAD Raw'!BB116)</f>
        <v>6022</v>
      </c>
      <c r="BF116" t="str">
        <f>IF($E116="",-1,'HCAD Raw'!BC116)</f>
        <v>East</v>
      </c>
      <c r="BG116" t="str">
        <f>IF($E116="",-1,'HCAD Raw'!BD116)</f>
        <v>150</v>
      </c>
      <c r="BH116" t="str">
        <f>IF($E116="",-1,'HCAD Raw'!BE116)</f>
        <v>1E Ryon, Irvington, Lindale Areas</v>
      </c>
      <c r="BI116" t="str">
        <f>IF($E116="",-1,'HCAD Raw'!BF116)</f>
        <v>5918.03</v>
      </c>
      <c r="BJ116" t="str">
        <f>IF($E116="",-1,'HCAD Raw'!BG116)</f>
        <v>0</v>
      </c>
      <c r="BK116" t="str">
        <f>IF($E116="",-1,'HCAD Raw'!BH116)</f>
        <v>01</v>
      </c>
      <c r="BL116" t="str">
        <f>IF($E116="",-1,'HCAD Raw'!BI116)</f>
        <v>5459B</v>
      </c>
      <c r="BM116" t="str">
        <f>IF($E116="",-1,'HCAD Raw'!BJ116)</f>
        <v>454S</v>
      </c>
      <c r="BN116" t="str">
        <f>IF($E116="",-1,'HCAD Raw'!BK116)</f>
        <v>001 040 041 042 043 044 048 061 949</v>
      </c>
      <c r="BO116" t="str">
        <f>IF($E116="",-1,'HCAD Raw'!BL116)</f>
        <v>Real, Commercial</v>
      </c>
      <c r="BP116" t="str">
        <f>IF($E116="",-1,'HCAD Raw'!BM116)</f>
        <v>F1</v>
      </c>
      <c r="BQ116" t="str">
        <f>IF($E116="",-1,'HCAD Raw'!BN116)</f>
        <v>Real, Commercial</v>
      </c>
      <c r="BR116" t="str">
        <f>IF($E116="",-1,'HCAD Raw'!BO116)</f>
        <v>Warehouse - Metallic</v>
      </c>
      <c r="BS116" t="str">
        <f>IF($E116="",-1,'HCAD Raw'!BP116)</f>
        <v>Shell, Industrial</v>
      </c>
      <c r="BT116" t="str">
        <f>IF($E116="",-1,'HCAD Raw'!BQ116)</f>
        <v>8001</v>
      </c>
      <c r="BU116" t="str">
        <f>IF($E116="",-1,'HCAD Raw'!BR116)</f>
        <v>Land Neighborhood Section 1</v>
      </c>
      <c r="BV116">
        <f>IF($E116="",-1,'HCAD Raw'!BS116)</f>
        <v>502412</v>
      </c>
      <c r="BW116" t="str">
        <f>IF($E116="",-1,'HCAD Raw'!BT116)</f>
        <v>SF</v>
      </c>
      <c r="BX116" t="str">
        <f>IF($E116="",-1,'HCAD Raw'!BU116)</f>
        <v>1.0000</v>
      </c>
      <c r="BY116" t="str">
        <f>IF($E116="",-1,'HCAD Raw'!BV116)</f>
        <v>1.0000</v>
      </c>
      <c r="BZ116" t="str">
        <f>IF($E116="",-1,'HCAD Raw'!BW116)</f>
        <v>1.0000</v>
      </c>
      <c r="CA116" t="str">
        <f>IF($E116="",-1,'HCAD Raw'!BX116)</f>
        <v>1.0000</v>
      </c>
      <c r="CB116">
        <f>IF($E116="",-1,'HCAD Raw'!BY116)</f>
        <v>2</v>
      </c>
      <c r="CC116">
        <f>IF($E116="",-1,'HCAD Raw'!BZ116)</f>
        <v>2</v>
      </c>
      <c r="CD116">
        <f>IF($E116="",-1,'HCAD Raw'!CA116)</f>
        <v>753618</v>
      </c>
      <c r="CE116">
        <f t="shared" si="78"/>
        <v>-1</v>
      </c>
      <c r="CF116" t="str">
        <f t="shared" si="79"/>
        <v>04204900000344</v>
      </c>
    </row>
    <row r="117" spans="3:84" x14ac:dyDescent="0.25">
      <c r="C117">
        <f t="shared" si="76"/>
        <v>113</v>
      </c>
      <c r="D117" t="str">
        <f t="shared" si="77"/>
        <v>04204900000345</v>
      </c>
      <c r="E117" t="str">
        <f>IF('HCAD Raw'!C117="",-1,'HCAD Raw'!C117)</f>
        <v>0420490000034</v>
      </c>
      <c r="F117" s="15" t="str">
        <f>IF(E117=-1,"",CONCATENATE(MID('HCAD Raw'!D117,6,2),"/",MID('HCAD Raw'!D117,9,2),"/",LEFT('HCAD Raw'!D117,4)))</f>
        <v>07/15/2005</v>
      </c>
      <c r="G117" t="str">
        <f>IF($E117="",-1,'HCAD Raw'!E117)</f>
        <v>5200 JENSEN DR PARTNERS LP</v>
      </c>
      <c r="H117">
        <f>IF($E117="",-1,'HCAD Raw'!F117)</f>
        <v>0</v>
      </c>
      <c r="I117" t="str">
        <f>IF($E117="",-1,'HCAD Raw'!G117)</f>
        <v>Sibley</v>
      </c>
      <c r="J117" t="str">
        <f>IF($E117="",-1,'HCAD Raw'!H117)</f>
        <v>5200 JENSEN DR</v>
      </c>
      <c r="K117" t="str">
        <f>IF($E117="",-1,'HCAD Raw'!I117)</f>
        <v>HOUSTON</v>
      </c>
      <c r="L117" t="str">
        <f>IF($E117="",-1,'HCAD Raw'!J117)</f>
        <v>77026</v>
      </c>
      <c r="M117">
        <f>IF($E117="",-1,'HCAD Raw'!K117)</f>
        <v>1500000</v>
      </c>
      <c r="N117">
        <f>IF($E117="",-1,'HCAD Raw'!L117)</f>
        <v>2244349</v>
      </c>
      <c r="O117">
        <f>IF($E117="",-1,'HCAD Raw'!M117)</f>
        <v>1050000</v>
      </c>
      <c r="P117">
        <f>IF($E117="",-1,'HCAD Raw'!N117)</f>
        <v>0</v>
      </c>
      <c r="Q117" t="e">
        <f>IF($E117="",-1,'HCAD Raw'!#REF!)</f>
        <v>#REF!</v>
      </c>
      <c r="R117" t="str">
        <f>IF($E117="",-1,'HCAD Raw'!O117)</f>
        <v>COMMERCIAL</v>
      </c>
      <c r="S117" t="str">
        <f>IF($E117="",-1,'HCAD Raw'!P117)</f>
        <v>5</v>
      </c>
      <c r="T117" t="str">
        <f>IF($E117="",-1,'HCAD Raw'!Q117)</f>
        <v>4399</v>
      </c>
      <c r="U117" t="str">
        <f>IF($E117="",-1,'HCAD Raw'!R117)</f>
        <v>8454</v>
      </c>
      <c r="V117" t="str">
        <f>IF($E117="",-1,'HCAD Raw'!S117)</f>
        <v>S</v>
      </c>
      <c r="W117" t="str">
        <f>IF($E117="",-1,'HCAD Raw'!T117)</f>
        <v>Open Steel Skeleton</v>
      </c>
      <c r="X117">
        <f>IF($E117="",-1,'HCAD Raw'!U117)</f>
        <v>87047</v>
      </c>
      <c r="Y117">
        <f>IF($E117="",-1,'HCAD Raw'!V117)</f>
        <v>0</v>
      </c>
      <c r="Z117">
        <f>IF($E117="",-1,'HCAD Raw'!W117)</f>
        <v>409248</v>
      </c>
      <c r="AA117">
        <f>IF($E117="",-1,'HCAD Raw'!X117)</f>
        <v>0</v>
      </c>
      <c r="AB117" t="str">
        <f>IF($E117="",-1,'HCAD Raw'!Y117)</f>
        <v>.787300</v>
      </c>
      <c r="AC117" t="str">
        <f>IF($E117="",-1,'HCAD Raw'!Z117)</f>
        <v>C</v>
      </c>
      <c r="AD117" t="str">
        <f>IF($E117="",-1,'HCAD Raw'!AA117)</f>
        <v>Average</v>
      </c>
      <c r="AE117" t="str">
        <f>IF($E117="",-1,'HCAD Raw'!AB117)</f>
        <v>1995</v>
      </c>
      <c r="AF117" t="str">
        <f>IF($E117="",-1,'HCAD Raw'!AC117)</f>
        <v>1995</v>
      </c>
      <c r="AG117" t="str">
        <f>IF($E117="",-1,'HCAD Raw'!AD117)</f>
        <v>0</v>
      </c>
      <c r="AH117" t="str">
        <f>IF($E117="",-1,'HCAD Raw'!AE117)</f>
        <v>2006</v>
      </c>
      <c r="AI117">
        <f>IF($E117="",-1,'HCAD Raw'!AF117)</f>
        <v>0</v>
      </c>
      <c r="AJ117" t="str">
        <f>IF($E117="",-1,'HCAD Raw'!AG117)</f>
        <v>12/30/1899</v>
      </c>
      <c r="AK117">
        <f>IF($E117="",-1,'HCAD Raw'!AH117)</f>
        <v>0</v>
      </c>
      <c r="AL117">
        <f>IF($E117="",-1,'HCAD Raw'!AI117)</f>
        <v>9600</v>
      </c>
      <c r="AM117">
        <f>IF($E117="",-1,'HCAD Raw'!AJ117)</f>
        <v>9600</v>
      </c>
      <c r="AN117">
        <f>IF($E117="",-1,'HCAD Raw'!AK117)</f>
        <v>0</v>
      </c>
      <c r="AO117">
        <f>IF($E117="",-1,'HCAD Raw'!AL117)</f>
        <v>0</v>
      </c>
      <c r="AP117">
        <f>IF($E117="",-1,'HCAD Raw'!AM117)</f>
        <v>0</v>
      </c>
      <c r="AQ117">
        <f>IF($E117="",-1,'HCAD Raw'!AN117)</f>
        <v>9600</v>
      </c>
      <c r="AR117">
        <f>IF($E117="",-1,'HCAD Raw'!AO117)</f>
        <v>400</v>
      </c>
      <c r="AS117">
        <f>IF($E117="",-1,'HCAD Raw'!AP117)</f>
        <v>1</v>
      </c>
      <c r="AT117">
        <f>IF($E117="",-1,'HCAD Raw'!AQ117)</f>
        <v>0</v>
      </c>
      <c r="AU117">
        <f>IF($E117="",-1,'HCAD Raw'!AR117)</f>
        <v>0</v>
      </c>
      <c r="AV117">
        <f>IF($E117="",-1,'HCAD Raw'!AS117)</f>
        <v>0</v>
      </c>
      <c r="AW117">
        <f>IF($E117="",-1,'HCAD Raw'!AT117)</f>
        <v>0</v>
      </c>
      <c r="AX117">
        <f>IF($E117="",-1,'HCAD Raw'!AU117)</f>
        <v>0</v>
      </c>
      <c r="AY117">
        <f>IF($E117="",-1,'HCAD Raw'!AV117)</f>
        <v>0</v>
      </c>
      <c r="AZ117">
        <f>IF($E117="",-1,'HCAD Raw'!AW117)</f>
        <v>0</v>
      </c>
      <c r="BA117">
        <f>IF($E117="",-1,'HCAD Raw'!AX117)</f>
        <v>0</v>
      </c>
      <c r="BB117" t="str">
        <f>IF($E117="",-1,'HCAD Raw'!AY117)</f>
        <v>22</v>
      </c>
      <c r="BC117" t="str">
        <f>IF($E117="",-1,'HCAD Raw'!AZ117)</f>
        <v>TRS 14 14C &amp; 18</v>
      </c>
      <c r="BD117" t="str">
        <f>IF($E117="",-1,'HCAD Raw'!BA117)</f>
        <v>TR 1 DYCHE APARTMENTS</v>
      </c>
      <c r="BE117" t="str">
        <f>IF($E117="",-1,'HCAD Raw'!BB117)</f>
        <v>6022</v>
      </c>
      <c r="BF117" t="str">
        <f>IF($E117="",-1,'HCAD Raw'!BC117)</f>
        <v>East</v>
      </c>
      <c r="BG117" t="str">
        <f>IF($E117="",-1,'HCAD Raw'!BD117)</f>
        <v>150</v>
      </c>
      <c r="BH117" t="str">
        <f>IF($E117="",-1,'HCAD Raw'!BE117)</f>
        <v>1E Ryon, Irvington, Lindale Areas</v>
      </c>
      <c r="BI117" t="str">
        <f>IF($E117="",-1,'HCAD Raw'!BF117)</f>
        <v>5918.03</v>
      </c>
      <c r="BJ117" t="str">
        <f>IF($E117="",-1,'HCAD Raw'!BG117)</f>
        <v>0</v>
      </c>
      <c r="BK117" t="str">
        <f>IF($E117="",-1,'HCAD Raw'!BH117)</f>
        <v>01</v>
      </c>
      <c r="BL117" t="str">
        <f>IF($E117="",-1,'HCAD Raw'!BI117)</f>
        <v>5459B</v>
      </c>
      <c r="BM117" t="str">
        <f>IF($E117="",-1,'HCAD Raw'!BJ117)</f>
        <v>454S</v>
      </c>
      <c r="BN117" t="str">
        <f>IF($E117="",-1,'HCAD Raw'!BK117)</f>
        <v>001 040 041 042 043 044 048 061 949</v>
      </c>
      <c r="BO117" t="str">
        <f>IF($E117="",-1,'HCAD Raw'!BL117)</f>
        <v>Real, Commercial</v>
      </c>
      <c r="BP117" t="str">
        <f>IF($E117="",-1,'HCAD Raw'!BM117)</f>
        <v>F1</v>
      </c>
      <c r="BQ117" t="str">
        <f>IF($E117="",-1,'HCAD Raw'!BN117)</f>
        <v>Real, Commercial</v>
      </c>
      <c r="BR117" t="str">
        <f>IF($E117="",-1,'HCAD Raw'!BO117)</f>
        <v>Warehouse - Metallic</v>
      </c>
      <c r="BS117" t="str">
        <f>IF($E117="",-1,'HCAD Raw'!BP117)</f>
        <v>Shell, Industrial</v>
      </c>
      <c r="BT117" t="str">
        <f>IF($E117="",-1,'HCAD Raw'!BQ117)</f>
        <v>8001</v>
      </c>
      <c r="BU117" t="str">
        <f>IF($E117="",-1,'HCAD Raw'!BR117)</f>
        <v>Land Neighborhood Section 1</v>
      </c>
      <c r="BV117">
        <f>IF($E117="",-1,'HCAD Raw'!BS117)</f>
        <v>502412</v>
      </c>
      <c r="BW117" t="str">
        <f>IF($E117="",-1,'HCAD Raw'!BT117)</f>
        <v>SF</v>
      </c>
      <c r="BX117" t="str">
        <f>IF($E117="",-1,'HCAD Raw'!BU117)</f>
        <v>1.0000</v>
      </c>
      <c r="BY117" t="str">
        <f>IF($E117="",-1,'HCAD Raw'!BV117)</f>
        <v>1.0000</v>
      </c>
      <c r="BZ117" t="str">
        <f>IF($E117="",-1,'HCAD Raw'!BW117)</f>
        <v>1.0000</v>
      </c>
      <c r="CA117" t="str">
        <f>IF($E117="",-1,'HCAD Raw'!BX117)</f>
        <v>1.0000</v>
      </c>
      <c r="CB117">
        <f>IF($E117="",-1,'HCAD Raw'!BY117)</f>
        <v>2</v>
      </c>
      <c r="CC117">
        <f>IF($E117="",-1,'HCAD Raw'!BZ117)</f>
        <v>2</v>
      </c>
      <c r="CD117">
        <f>IF($E117="",-1,'HCAD Raw'!CA117)</f>
        <v>753618</v>
      </c>
      <c r="CE117">
        <f t="shared" si="78"/>
        <v>-1</v>
      </c>
      <c r="CF117" t="str">
        <f t="shared" si="79"/>
        <v>04204900000345</v>
      </c>
    </row>
    <row r="118" spans="3:84" x14ac:dyDescent="0.25">
      <c r="C118">
        <f t="shared" si="76"/>
        <v>114</v>
      </c>
      <c r="D118" t="str">
        <f t="shared" si="77"/>
        <v>04204900000346</v>
      </c>
      <c r="E118" t="str">
        <f>IF('HCAD Raw'!C118="",-1,'HCAD Raw'!C118)</f>
        <v>0420490000034</v>
      </c>
      <c r="F118" s="15" t="str">
        <f>IF(E118=-1,"",CONCATENATE(MID('HCAD Raw'!D118,6,2),"/",MID('HCAD Raw'!D118,9,2),"/",LEFT('HCAD Raw'!D118,4)))</f>
        <v>07/15/2005</v>
      </c>
      <c r="G118" t="str">
        <f>IF($E118="",-1,'HCAD Raw'!E118)</f>
        <v>5200 JENSEN DR PARTNERS LP</v>
      </c>
      <c r="H118">
        <f>IF($E118="",-1,'HCAD Raw'!F118)</f>
        <v>0</v>
      </c>
      <c r="I118" t="str">
        <f>IF($E118="",-1,'HCAD Raw'!G118)</f>
        <v>Sibley</v>
      </c>
      <c r="J118" t="str">
        <f>IF($E118="",-1,'HCAD Raw'!H118)</f>
        <v>5200 JENSEN DR</v>
      </c>
      <c r="K118" t="str">
        <f>IF($E118="",-1,'HCAD Raw'!I118)</f>
        <v>HOUSTON</v>
      </c>
      <c r="L118" t="str">
        <f>IF($E118="",-1,'HCAD Raw'!J118)</f>
        <v>77026</v>
      </c>
      <c r="M118">
        <f>IF($E118="",-1,'HCAD Raw'!K118)</f>
        <v>1500000</v>
      </c>
      <c r="N118">
        <f>IF($E118="",-1,'HCAD Raw'!L118)</f>
        <v>2244349</v>
      </c>
      <c r="O118">
        <f>IF($E118="",-1,'HCAD Raw'!M118)</f>
        <v>1050000</v>
      </c>
      <c r="P118">
        <f>IF($E118="",-1,'HCAD Raw'!N118)</f>
        <v>0</v>
      </c>
      <c r="Q118" t="e">
        <f>IF($E118="",-1,'HCAD Raw'!#REF!)</f>
        <v>#REF!</v>
      </c>
      <c r="R118" t="str">
        <f>IF($E118="",-1,'HCAD Raw'!O118)</f>
        <v>COMMERCIAL</v>
      </c>
      <c r="S118" t="str">
        <f>IF($E118="",-1,'HCAD Raw'!P118)</f>
        <v>6</v>
      </c>
      <c r="T118" t="str">
        <f>IF($E118="",-1,'HCAD Raw'!Q118)</f>
        <v>4398</v>
      </c>
      <c r="U118" t="str">
        <f>IF($E118="",-1,'HCAD Raw'!R118)</f>
        <v>8454</v>
      </c>
      <c r="V118" t="str">
        <f>IF($E118="",-1,'HCAD Raw'!S118)</f>
        <v>S</v>
      </c>
      <c r="W118" t="str">
        <f>IF($E118="",-1,'HCAD Raw'!T118)</f>
        <v>Open Steel Skeleton</v>
      </c>
      <c r="X118">
        <f>IF($E118="",-1,'HCAD Raw'!U118)</f>
        <v>48964</v>
      </c>
      <c r="Y118">
        <f>IF($E118="",-1,'HCAD Raw'!V118)</f>
        <v>0</v>
      </c>
      <c r="Z118">
        <f>IF($E118="",-1,'HCAD Raw'!W118)</f>
        <v>230202</v>
      </c>
      <c r="AA118">
        <f>IF($E118="",-1,'HCAD Raw'!X118)</f>
        <v>0</v>
      </c>
      <c r="AB118" t="str">
        <f>IF($E118="",-1,'HCAD Raw'!Y118)</f>
        <v>.787300</v>
      </c>
      <c r="AC118" t="str">
        <f>IF($E118="",-1,'HCAD Raw'!Z118)</f>
        <v>C</v>
      </c>
      <c r="AD118" t="str">
        <f>IF($E118="",-1,'HCAD Raw'!AA118)</f>
        <v>Average</v>
      </c>
      <c r="AE118" t="str">
        <f>IF($E118="",-1,'HCAD Raw'!AB118)</f>
        <v>1995</v>
      </c>
      <c r="AF118" t="str">
        <f>IF($E118="",-1,'HCAD Raw'!AC118)</f>
        <v>1995</v>
      </c>
      <c r="AG118" t="str">
        <f>IF($E118="",-1,'HCAD Raw'!AD118)</f>
        <v>0</v>
      </c>
      <c r="AH118" t="str">
        <f>IF($E118="",-1,'HCAD Raw'!AE118)</f>
        <v>2006</v>
      </c>
      <c r="AI118">
        <f>IF($E118="",-1,'HCAD Raw'!AF118)</f>
        <v>0</v>
      </c>
      <c r="AJ118" t="str">
        <f>IF($E118="",-1,'HCAD Raw'!AG118)</f>
        <v>12/30/1899</v>
      </c>
      <c r="AK118">
        <f>IF($E118="",-1,'HCAD Raw'!AH118)</f>
        <v>0</v>
      </c>
      <c r="AL118">
        <f>IF($E118="",-1,'HCAD Raw'!AI118)</f>
        <v>5400</v>
      </c>
      <c r="AM118">
        <f>IF($E118="",-1,'HCAD Raw'!AJ118)</f>
        <v>5400</v>
      </c>
      <c r="AN118">
        <f>IF($E118="",-1,'HCAD Raw'!AK118)</f>
        <v>0</v>
      </c>
      <c r="AO118">
        <f>IF($E118="",-1,'HCAD Raw'!AL118)</f>
        <v>0</v>
      </c>
      <c r="AP118">
        <f>IF($E118="",-1,'HCAD Raw'!AM118)</f>
        <v>0</v>
      </c>
      <c r="AQ118">
        <f>IF($E118="",-1,'HCAD Raw'!AN118)</f>
        <v>5400</v>
      </c>
      <c r="AR118">
        <f>IF($E118="",-1,'HCAD Raw'!AO118)</f>
        <v>300</v>
      </c>
      <c r="AS118">
        <f>IF($E118="",-1,'HCAD Raw'!AP118)</f>
        <v>1</v>
      </c>
      <c r="AT118">
        <f>IF($E118="",-1,'HCAD Raw'!AQ118)</f>
        <v>0</v>
      </c>
      <c r="AU118">
        <f>IF($E118="",-1,'HCAD Raw'!AR118)</f>
        <v>0</v>
      </c>
      <c r="AV118">
        <f>IF($E118="",-1,'HCAD Raw'!AS118)</f>
        <v>0</v>
      </c>
      <c r="AW118">
        <f>IF($E118="",-1,'HCAD Raw'!AT118)</f>
        <v>0</v>
      </c>
      <c r="AX118">
        <f>IF($E118="",-1,'HCAD Raw'!AU118)</f>
        <v>0</v>
      </c>
      <c r="AY118">
        <f>IF($E118="",-1,'HCAD Raw'!AV118)</f>
        <v>0</v>
      </c>
      <c r="AZ118">
        <f>IF($E118="",-1,'HCAD Raw'!AW118)</f>
        <v>0</v>
      </c>
      <c r="BA118">
        <f>IF($E118="",-1,'HCAD Raw'!AX118)</f>
        <v>0</v>
      </c>
      <c r="BB118" t="str">
        <f>IF($E118="",-1,'HCAD Raw'!AY118)</f>
        <v>22</v>
      </c>
      <c r="BC118" t="str">
        <f>IF($E118="",-1,'HCAD Raw'!AZ118)</f>
        <v>TRS 14 14C &amp; 18</v>
      </c>
      <c r="BD118" t="str">
        <f>IF($E118="",-1,'HCAD Raw'!BA118)</f>
        <v>TR 1 DYCHE APARTMENTS</v>
      </c>
      <c r="BE118" t="str">
        <f>IF($E118="",-1,'HCAD Raw'!BB118)</f>
        <v>6022</v>
      </c>
      <c r="BF118" t="str">
        <f>IF($E118="",-1,'HCAD Raw'!BC118)</f>
        <v>East</v>
      </c>
      <c r="BG118" t="str">
        <f>IF($E118="",-1,'HCAD Raw'!BD118)</f>
        <v>150</v>
      </c>
      <c r="BH118" t="str">
        <f>IF($E118="",-1,'HCAD Raw'!BE118)</f>
        <v>1E Ryon, Irvington, Lindale Areas</v>
      </c>
      <c r="BI118" t="str">
        <f>IF($E118="",-1,'HCAD Raw'!BF118)</f>
        <v>5918.03</v>
      </c>
      <c r="BJ118" t="str">
        <f>IF($E118="",-1,'HCAD Raw'!BG118)</f>
        <v>0</v>
      </c>
      <c r="BK118" t="str">
        <f>IF($E118="",-1,'HCAD Raw'!BH118)</f>
        <v>01</v>
      </c>
      <c r="BL118" t="str">
        <f>IF($E118="",-1,'HCAD Raw'!BI118)</f>
        <v>5459B</v>
      </c>
      <c r="BM118" t="str">
        <f>IF($E118="",-1,'HCAD Raw'!BJ118)</f>
        <v>454S</v>
      </c>
      <c r="BN118" t="str">
        <f>IF($E118="",-1,'HCAD Raw'!BK118)</f>
        <v>001 040 041 042 043 044 048 061 949</v>
      </c>
      <c r="BO118" t="str">
        <f>IF($E118="",-1,'HCAD Raw'!BL118)</f>
        <v>Real, Commercial</v>
      </c>
      <c r="BP118" t="str">
        <f>IF($E118="",-1,'HCAD Raw'!BM118)</f>
        <v>F1</v>
      </c>
      <c r="BQ118" t="str">
        <f>IF($E118="",-1,'HCAD Raw'!BN118)</f>
        <v>Real, Commercial</v>
      </c>
      <c r="BR118" t="str">
        <f>IF($E118="",-1,'HCAD Raw'!BO118)</f>
        <v>Warehouse</v>
      </c>
      <c r="BS118" t="str">
        <f>IF($E118="",-1,'HCAD Raw'!BP118)</f>
        <v>Shell, Industrial</v>
      </c>
      <c r="BT118" t="str">
        <f>IF($E118="",-1,'HCAD Raw'!BQ118)</f>
        <v>8001</v>
      </c>
      <c r="BU118" t="str">
        <f>IF($E118="",-1,'HCAD Raw'!BR118)</f>
        <v>Land Neighborhood Section 1</v>
      </c>
      <c r="BV118">
        <f>IF($E118="",-1,'HCAD Raw'!BS118)</f>
        <v>502412</v>
      </c>
      <c r="BW118" t="str">
        <f>IF($E118="",-1,'HCAD Raw'!BT118)</f>
        <v>SF</v>
      </c>
      <c r="BX118" t="str">
        <f>IF($E118="",-1,'HCAD Raw'!BU118)</f>
        <v>1.0000</v>
      </c>
      <c r="BY118" t="str">
        <f>IF($E118="",-1,'HCAD Raw'!BV118)</f>
        <v>1.0000</v>
      </c>
      <c r="BZ118" t="str">
        <f>IF($E118="",-1,'HCAD Raw'!BW118)</f>
        <v>1.0000</v>
      </c>
      <c r="CA118" t="str">
        <f>IF($E118="",-1,'HCAD Raw'!BX118)</f>
        <v>1.0000</v>
      </c>
      <c r="CB118">
        <f>IF($E118="",-1,'HCAD Raw'!BY118)</f>
        <v>2</v>
      </c>
      <c r="CC118">
        <f>IF($E118="",-1,'HCAD Raw'!BZ118)</f>
        <v>2</v>
      </c>
      <c r="CD118">
        <f>IF($E118="",-1,'HCAD Raw'!CA118)</f>
        <v>753618</v>
      </c>
      <c r="CE118">
        <f t="shared" si="78"/>
        <v>-1</v>
      </c>
      <c r="CF118" t="str">
        <f t="shared" si="79"/>
        <v>04204900000346</v>
      </c>
    </row>
    <row r="119" spans="3:84" x14ac:dyDescent="0.25">
      <c r="C119">
        <f t="shared" si="76"/>
        <v>115</v>
      </c>
      <c r="D119" t="str">
        <f t="shared" si="77"/>
        <v>04204900000347</v>
      </c>
      <c r="E119" t="str">
        <f>IF('HCAD Raw'!C119="",-1,'HCAD Raw'!C119)</f>
        <v>0420490000034</v>
      </c>
      <c r="F119" s="15" t="str">
        <f>IF(E119=-1,"",CONCATENATE(MID('HCAD Raw'!D119,6,2),"/",MID('HCAD Raw'!D119,9,2),"/",LEFT('HCAD Raw'!D119,4)))</f>
        <v>07/15/2005</v>
      </c>
      <c r="G119" t="str">
        <f>IF($E119="",-1,'HCAD Raw'!E119)</f>
        <v>5200 JENSEN DR PARTNERS LP</v>
      </c>
      <c r="H119">
        <f>IF($E119="",-1,'HCAD Raw'!F119)</f>
        <v>0</v>
      </c>
      <c r="I119" t="str">
        <f>IF($E119="",-1,'HCAD Raw'!G119)</f>
        <v>Sibley</v>
      </c>
      <c r="J119" t="str">
        <f>IF($E119="",-1,'HCAD Raw'!H119)</f>
        <v>5200 JENSEN DR</v>
      </c>
      <c r="K119" t="str">
        <f>IF($E119="",-1,'HCAD Raw'!I119)</f>
        <v>HOUSTON</v>
      </c>
      <c r="L119" t="str">
        <f>IF($E119="",-1,'HCAD Raw'!J119)</f>
        <v>77026</v>
      </c>
      <c r="M119">
        <f>IF($E119="",-1,'HCAD Raw'!K119)</f>
        <v>1500000</v>
      </c>
      <c r="N119">
        <f>IF($E119="",-1,'HCAD Raw'!L119)</f>
        <v>2244349</v>
      </c>
      <c r="O119">
        <f>IF($E119="",-1,'HCAD Raw'!M119)</f>
        <v>1050000</v>
      </c>
      <c r="P119">
        <f>IF($E119="",-1,'HCAD Raw'!N119)</f>
        <v>0</v>
      </c>
      <c r="Q119" t="e">
        <f>IF($E119="",-1,'HCAD Raw'!#REF!)</f>
        <v>#REF!</v>
      </c>
      <c r="R119" t="str">
        <f>IF($E119="",-1,'HCAD Raw'!O119)</f>
        <v>COMMERCIAL</v>
      </c>
      <c r="S119" t="str">
        <f>IF($E119="",-1,'HCAD Raw'!P119)</f>
        <v>7</v>
      </c>
      <c r="T119" t="str">
        <f>IF($E119="",-1,'HCAD Raw'!Q119)</f>
        <v>4398</v>
      </c>
      <c r="U119" t="str">
        <f>IF($E119="",-1,'HCAD Raw'!R119)</f>
        <v>8454</v>
      </c>
      <c r="V119" t="str">
        <f>IF($E119="",-1,'HCAD Raw'!S119)</f>
        <v>C</v>
      </c>
      <c r="W119" t="str">
        <f>IF($E119="",-1,'HCAD Raw'!T119)</f>
        <v>Masonry Bearing</v>
      </c>
      <c r="X119">
        <f>IF($E119="",-1,'HCAD Raw'!U119)</f>
        <v>13833</v>
      </c>
      <c r="Y119">
        <f>IF($E119="",-1,'HCAD Raw'!V119)</f>
        <v>0</v>
      </c>
      <c r="Z119">
        <f>IF($E119="",-1,'HCAD Raw'!W119)</f>
        <v>80659</v>
      </c>
      <c r="AA119">
        <f>IF($E119="",-1,'HCAD Raw'!X119)</f>
        <v>0</v>
      </c>
      <c r="AB119" t="str">
        <f>IF($E119="",-1,'HCAD Raw'!Y119)</f>
        <v>.828500</v>
      </c>
      <c r="AC119" t="str">
        <f>IF($E119="",-1,'HCAD Raw'!Z119)</f>
        <v>D</v>
      </c>
      <c r="AD119" t="str">
        <f>IF($E119="",-1,'HCAD Raw'!AA119)</f>
        <v>Low</v>
      </c>
      <c r="AE119" t="str">
        <f>IF($E119="",-1,'HCAD Raw'!AB119)</f>
        <v>1970</v>
      </c>
      <c r="AF119" t="str">
        <f>IF($E119="",-1,'HCAD Raw'!AC119)</f>
        <v>1970</v>
      </c>
      <c r="AG119" t="str">
        <f>IF($E119="",-1,'HCAD Raw'!AD119)</f>
        <v>0</v>
      </c>
      <c r="AH119" t="str">
        <f>IF($E119="",-1,'HCAD Raw'!AE119)</f>
        <v>2015</v>
      </c>
      <c r="AI119">
        <f>IF($E119="",-1,'HCAD Raw'!AF119)</f>
        <v>0</v>
      </c>
      <c r="AJ119" t="str">
        <f>IF($E119="",-1,'HCAD Raw'!AG119)</f>
        <v>12/30/1899</v>
      </c>
      <c r="AK119">
        <f>IF($E119="",-1,'HCAD Raw'!AH119)</f>
        <v>0</v>
      </c>
      <c r="AL119">
        <f>IF($E119="",-1,'HCAD Raw'!AI119)</f>
        <v>2205</v>
      </c>
      <c r="AM119">
        <f>IF($E119="",-1,'HCAD Raw'!AJ119)</f>
        <v>2205</v>
      </c>
      <c r="AN119">
        <f>IF($E119="",-1,'HCAD Raw'!AK119)</f>
        <v>0</v>
      </c>
      <c r="AO119">
        <f>IF($E119="",-1,'HCAD Raw'!AL119)</f>
        <v>0</v>
      </c>
      <c r="AP119">
        <f>IF($E119="",-1,'HCAD Raw'!AM119)</f>
        <v>0</v>
      </c>
      <c r="AQ119">
        <f>IF($E119="",-1,'HCAD Raw'!AN119)</f>
        <v>2205</v>
      </c>
      <c r="AR119">
        <f>IF($E119="",-1,'HCAD Raw'!AO119)</f>
        <v>188</v>
      </c>
      <c r="AS119">
        <f>IF($E119="",-1,'HCAD Raw'!AP119)</f>
        <v>1</v>
      </c>
      <c r="AT119">
        <f>IF($E119="",-1,'HCAD Raw'!AQ119)</f>
        <v>0</v>
      </c>
      <c r="AU119">
        <f>IF($E119="",-1,'HCAD Raw'!AR119)</f>
        <v>0</v>
      </c>
      <c r="AV119">
        <f>IF($E119="",-1,'HCAD Raw'!AS119)</f>
        <v>0</v>
      </c>
      <c r="AW119">
        <f>IF($E119="",-1,'HCAD Raw'!AT119)</f>
        <v>0</v>
      </c>
      <c r="AX119">
        <f>IF($E119="",-1,'HCAD Raw'!AU119)</f>
        <v>0</v>
      </c>
      <c r="AY119">
        <f>IF($E119="",-1,'HCAD Raw'!AV119)</f>
        <v>0</v>
      </c>
      <c r="AZ119">
        <f>IF($E119="",-1,'HCAD Raw'!AW119)</f>
        <v>0</v>
      </c>
      <c r="BA119">
        <f>IF($E119="",-1,'HCAD Raw'!AX119)</f>
        <v>0</v>
      </c>
      <c r="BB119" t="str">
        <f>IF($E119="",-1,'HCAD Raw'!AY119)</f>
        <v>22</v>
      </c>
      <c r="BC119" t="str">
        <f>IF($E119="",-1,'HCAD Raw'!AZ119)</f>
        <v>TRS 14 14C &amp; 18</v>
      </c>
      <c r="BD119" t="str">
        <f>IF($E119="",-1,'HCAD Raw'!BA119)</f>
        <v>TR 1 DYCHE APARTMENTS</v>
      </c>
      <c r="BE119" t="str">
        <f>IF($E119="",-1,'HCAD Raw'!BB119)</f>
        <v>6022</v>
      </c>
      <c r="BF119" t="str">
        <f>IF($E119="",-1,'HCAD Raw'!BC119)</f>
        <v>East</v>
      </c>
      <c r="BG119" t="str">
        <f>IF($E119="",-1,'HCAD Raw'!BD119)</f>
        <v>150</v>
      </c>
      <c r="BH119" t="str">
        <f>IF($E119="",-1,'HCAD Raw'!BE119)</f>
        <v>1E Ryon, Irvington, Lindale Areas</v>
      </c>
      <c r="BI119" t="str">
        <f>IF($E119="",-1,'HCAD Raw'!BF119)</f>
        <v>5918.03</v>
      </c>
      <c r="BJ119" t="str">
        <f>IF($E119="",-1,'HCAD Raw'!BG119)</f>
        <v>0</v>
      </c>
      <c r="BK119" t="str">
        <f>IF($E119="",-1,'HCAD Raw'!BH119)</f>
        <v>01</v>
      </c>
      <c r="BL119" t="str">
        <f>IF($E119="",-1,'HCAD Raw'!BI119)</f>
        <v>5459B</v>
      </c>
      <c r="BM119" t="str">
        <f>IF($E119="",-1,'HCAD Raw'!BJ119)</f>
        <v>454S</v>
      </c>
      <c r="BN119" t="str">
        <f>IF($E119="",-1,'HCAD Raw'!BK119)</f>
        <v>001 040 041 042 043 044 048 061 949</v>
      </c>
      <c r="BO119" t="str">
        <f>IF($E119="",-1,'HCAD Raw'!BL119)</f>
        <v>Real, Commercial</v>
      </c>
      <c r="BP119" t="str">
        <f>IF($E119="",-1,'HCAD Raw'!BM119)</f>
        <v>F1</v>
      </c>
      <c r="BQ119" t="str">
        <f>IF($E119="",-1,'HCAD Raw'!BN119)</f>
        <v>Real, Commercial</v>
      </c>
      <c r="BR119" t="str">
        <f>IF($E119="",-1,'HCAD Raw'!BO119)</f>
        <v>Warehouse</v>
      </c>
      <c r="BS119" t="str">
        <f>IF($E119="",-1,'HCAD Raw'!BP119)</f>
        <v>Shell, Industrial</v>
      </c>
      <c r="BT119" t="str">
        <f>IF($E119="",-1,'HCAD Raw'!BQ119)</f>
        <v>8001</v>
      </c>
      <c r="BU119" t="str">
        <f>IF($E119="",-1,'HCAD Raw'!BR119)</f>
        <v>Land Neighborhood Section 1</v>
      </c>
      <c r="BV119">
        <f>IF($E119="",-1,'HCAD Raw'!BS119)</f>
        <v>502412</v>
      </c>
      <c r="BW119" t="str">
        <f>IF($E119="",-1,'HCAD Raw'!BT119)</f>
        <v>SF</v>
      </c>
      <c r="BX119" t="str">
        <f>IF($E119="",-1,'HCAD Raw'!BU119)</f>
        <v>1.0000</v>
      </c>
      <c r="BY119" t="str">
        <f>IF($E119="",-1,'HCAD Raw'!BV119)</f>
        <v>1.0000</v>
      </c>
      <c r="BZ119" t="str">
        <f>IF($E119="",-1,'HCAD Raw'!BW119)</f>
        <v>1.0000</v>
      </c>
      <c r="CA119" t="str">
        <f>IF($E119="",-1,'HCAD Raw'!BX119)</f>
        <v>1.0000</v>
      </c>
      <c r="CB119">
        <f>IF($E119="",-1,'HCAD Raw'!BY119)</f>
        <v>2</v>
      </c>
      <c r="CC119">
        <f>IF($E119="",-1,'HCAD Raw'!BZ119)</f>
        <v>2</v>
      </c>
      <c r="CD119">
        <f>IF($E119="",-1,'HCAD Raw'!CA119)</f>
        <v>753618</v>
      </c>
      <c r="CE119">
        <f t="shared" si="78"/>
        <v>-1</v>
      </c>
      <c r="CF119" t="str">
        <f t="shared" si="79"/>
        <v>04204900000347</v>
      </c>
    </row>
    <row r="120" spans="3:84" x14ac:dyDescent="0.25">
      <c r="C120">
        <f t="shared" si="76"/>
        <v>116</v>
      </c>
      <c r="D120" t="str">
        <f t="shared" si="77"/>
        <v>04213100200411</v>
      </c>
      <c r="E120" t="str">
        <f>IF('HCAD Raw'!C120="",-1,'HCAD Raw'!C120)</f>
        <v>0421310020041</v>
      </c>
      <c r="F120" s="15" t="str">
        <f>IF(E120=-1,"",CONCATENATE(MID('HCAD Raw'!D120,6,2),"/",MID('HCAD Raw'!D120,9,2),"/",LEFT('HCAD Raw'!D120,4)))</f>
        <v>07/01/2006</v>
      </c>
      <c r="G120" t="str">
        <f>IF($E120="",-1,'HCAD Raw'!E120)</f>
        <v>BOLIVAR PROPERTIES LTD</v>
      </c>
      <c r="H120" t="str">
        <f>IF($E120="",-1,'HCAD Raw'!F120)</f>
        <v>TEXAS STEEL CONVERSON</v>
      </c>
      <c r="I120" t="str">
        <f>IF($E120="",-1,'HCAD Raw'!G120)</f>
        <v>Noel</v>
      </c>
      <c r="J120" t="str">
        <f>IF($E120="",-1,'HCAD Raw'!H120)</f>
        <v>3101 HOLMES RD</v>
      </c>
      <c r="K120" t="str">
        <f>IF($E120="",-1,'HCAD Raw'!I120)</f>
        <v>HOUSTON</v>
      </c>
      <c r="L120" t="str">
        <f>IF($E120="",-1,'HCAD Raw'!J120)</f>
        <v>77021</v>
      </c>
      <c r="M120">
        <f>IF($E120="",-1,'HCAD Raw'!K120)</f>
        <v>3000000</v>
      </c>
      <c r="N120">
        <f>IF($E120="",-1,'HCAD Raw'!L120)</f>
        <v>0</v>
      </c>
      <c r="O120">
        <f>IF($E120="",-1,'HCAD Raw'!M120)</f>
        <v>4793320</v>
      </c>
      <c r="P120">
        <f>IF($E120="",-1,'HCAD Raw'!N120)</f>
        <v>0</v>
      </c>
      <c r="Q120" t="e">
        <f>IF($E120="",-1,'HCAD Raw'!#REF!)</f>
        <v>#REF!</v>
      </c>
      <c r="R120" t="str">
        <f>IF($E120="",-1,'HCAD Raw'!O120)</f>
        <v>COMMERCIAL</v>
      </c>
      <c r="S120" t="str">
        <f>IF($E120="",-1,'HCAD Raw'!P120)</f>
        <v>1</v>
      </c>
      <c r="T120" t="str">
        <f>IF($E120="",-1,'HCAD Raw'!Q120)</f>
        <v>4353</v>
      </c>
      <c r="U120" t="str">
        <f>IF($E120="",-1,'HCAD Raw'!R120)</f>
        <v>8344</v>
      </c>
      <c r="V120" t="str">
        <f>IF($E120="",-1,'HCAD Raw'!S120)</f>
        <v>C</v>
      </c>
      <c r="W120" t="str">
        <f>IF($E120="",-1,'HCAD Raw'!T120)</f>
        <v>Masonry Bearing</v>
      </c>
      <c r="X120">
        <f>IF($E120="",-1,'HCAD Raw'!U120)</f>
        <v>324659</v>
      </c>
      <c r="Y120">
        <f>IF($E120="",-1,'HCAD Raw'!V120)</f>
        <v>0</v>
      </c>
      <c r="Z120">
        <f>IF($E120="",-1,'HCAD Raw'!W120)</f>
        <v>721464</v>
      </c>
      <c r="AA120">
        <f>IF($E120="",-1,'HCAD Raw'!X120)</f>
        <v>0</v>
      </c>
      <c r="AB120" t="str">
        <f>IF($E120="",-1,'HCAD Raw'!Y120)</f>
        <v>.550000</v>
      </c>
      <c r="AC120" t="str">
        <f>IF($E120="",-1,'HCAD Raw'!Z120)</f>
        <v>D</v>
      </c>
      <c r="AD120" t="str">
        <f>IF($E120="",-1,'HCAD Raw'!AA120)</f>
        <v>Low</v>
      </c>
      <c r="AE120" t="str">
        <f>IF($E120="",-1,'HCAD Raw'!AB120)</f>
        <v>1969</v>
      </c>
      <c r="AF120" t="str">
        <f>IF($E120="",-1,'HCAD Raw'!AC120)</f>
        <v>1969</v>
      </c>
      <c r="AG120" t="str">
        <f>IF($E120="",-1,'HCAD Raw'!AD120)</f>
        <v>0</v>
      </c>
      <c r="AH120" t="str">
        <f>IF($E120="",-1,'HCAD Raw'!AE120)</f>
        <v>1961</v>
      </c>
      <c r="AI120" t="str">
        <f>IF($E120="",-1,'HCAD Raw'!AF120)</f>
        <v>ARB</v>
      </c>
      <c r="AJ120" t="str">
        <f>IF($E120="",-1,'HCAD Raw'!AG120)</f>
        <v>01/01/2004</v>
      </c>
      <c r="AK120">
        <f>IF($E120="",-1,'HCAD Raw'!AH120)</f>
        <v>0</v>
      </c>
      <c r="AL120">
        <f>IF($E120="",-1,'HCAD Raw'!AI120)</f>
        <v>9200</v>
      </c>
      <c r="AM120">
        <f>IF($E120="",-1,'HCAD Raw'!AJ120)</f>
        <v>9200</v>
      </c>
      <c r="AN120">
        <f>IF($E120="",-1,'HCAD Raw'!AK120)</f>
        <v>0</v>
      </c>
      <c r="AO120">
        <f>IF($E120="",-1,'HCAD Raw'!AL120)</f>
        <v>0</v>
      </c>
      <c r="AP120">
        <f>IF($E120="",-1,'HCAD Raw'!AM120)</f>
        <v>0</v>
      </c>
      <c r="AQ120">
        <f>IF($E120="",-1,'HCAD Raw'!AN120)</f>
        <v>9200</v>
      </c>
      <c r="AR120">
        <f>IF($E120="",-1,'HCAD Raw'!AO120)</f>
        <v>752</v>
      </c>
      <c r="AS120">
        <f>IF($E120="",-1,'HCAD Raw'!AP120)</f>
        <v>1</v>
      </c>
      <c r="AT120">
        <f>IF($E120="",-1,'HCAD Raw'!AQ120)</f>
        <v>0</v>
      </c>
      <c r="AU120">
        <f>IF($E120="",-1,'HCAD Raw'!AR120)</f>
        <v>0</v>
      </c>
      <c r="AV120">
        <f>IF($E120="",-1,'HCAD Raw'!AS120)</f>
        <v>0</v>
      </c>
      <c r="AW120">
        <f>IF($E120="",-1,'HCAD Raw'!AT120)</f>
        <v>0</v>
      </c>
      <c r="AX120">
        <f>IF($E120="",-1,'HCAD Raw'!AU120)</f>
        <v>0</v>
      </c>
      <c r="AY120">
        <f>IF($E120="",-1,'HCAD Raw'!AV120)</f>
        <v>0</v>
      </c>
      <c r="AZ120">
        <f>IF($E120="",-1,'HCAD Raw'!AW120)</f>
        <v>0</v>
      </c>
      <c r="BA120">
        <f>IF($E120="",-1,'HCAD Raw'!AX120)</f>
        <v>0</v>
      </c>
      <c r="BB120" t="str">
        <f>IF($E120="",-1,'HCAD Raw'!AY120)</f>
        <v>20</v>
      </c>
      <c r="BC120" t="str">
        <f>IF($E120="",-1,'HCAD Raw'!AZ120)</f>
        <v>TRS 4A 5A 7 7A 11B-1 &amp; 21</v>
      </c>
      <c r="BD120" t="str">
        <f>IF($E120="",-1,'HCAD Raw'!BA120)</f>
        <v>ABST 270 B H FREELING</v>
      </c>
      <c r="BE120" t="str">
        <f>IF($E120="",-1,'HCAD Raw'!BB120)</f>
        <v>6020</v>
      </c>
      <c r="BF120" t="str">
        <f>IF($E120="",-1,'HCAD Raw'!BC120)</f>
        <v>Inner Loop South</v>
      </c>
      <c r="BG120" t="str">
        <f>IF($E120="",-1,'HCAD Raw'!BD120)</f>
        <v>132</v>
      </c>
      <c r="BH120" t="str">
        <f>IF($E120="",-1,'HCAD Raw'!BE120)</f>
        <v>1C South of Old Spanish Trail btwn SH 288 and I-45</v>
      </c>
      <c r="BI120" t="str">
        <f>IF($E120="",-1,'HCAD Raw'!BF120)</f>
        <v>5943.01</v>
      </c>
      <c r="BJ120" t="str">
        <f>IF($E120="",-1,'HCAD Raw'!BG120)</f>
        <v>0</v>
      </c>
      <c r="BK120" t="str">
        <f>IF($E120="",-1,'HCAD Raw'!BH120)</f>
        <v>01</v>
      </c>
      <c r="BL120" t="str">
        <f>IF($E120="",-1,'HCAD Raw'!BI120)</f>
        <v>5354D</v>
      </c>
      <c r="BM120" t="str">
        <f>IF($E120="",-1,'HCAD Raw'!BJ120)</f>
        <v>533T</v>
      </c>
      <c r="BN120" t="str">
        <f>IF($E120="",-1,'HCAD Raw'!BK120)</f>
        <v>001 040 041 042 043 044 048 061 840</v>
      </c>
      <c r="BO120" t="str">
        <f>IF($E120="",-1,'HCAD Raw'!BL120)</f>
        <v>Real, Commercial</v>
      </c>
      <c r="BP120" t="str">
        <f>IF($E120="",-1,'HCAD Raw'!BM120)</f>
        <v>F1</v>
      </c>
      <c r="BQ120" t="str">
        <f>IF($E120="",-1,'HCAD Raw'!BN120)</f>
        <v>Real, Commercial</v>
      </c>
      <c r="BR120" t="str">
        <f>IF($E120="",-1,'HCAD Raw'!BO120)</f>
        <v>Office Bldgs. Low-Rise (1 to 4 Stories)</v>
      </c>
      <c r="BS120" t="str">
        <f>IF($E120="",-1,'HCAD Raw'!BP120)</f>
        <v>Office Building</v>
      </c>
      <c r="BT120" t="str">
        <f>IF($E120="",-1,'HCAD Raw'!BQ120)</f>
        <v>8003</v>
      </c>
      <c r="BU120" t="str">
        <f>IF($E120="",-1,'HCAD Raw'!BR120)</f>
        <v>Land Neighborhood Section 3</v>
      </c>
      <c r="BV120">
        <f>IF($E120="",-1,'HCAD Raw'!BS120)</f>
        <v>592142</v>
      </c>
      <c r="BW120" t="str">
        <f>IF($E120="",-1,'HCAD Raw'!BT120)</f>
        <v>SF</v>
      </c>
      <c r="BX120" t="str">
        <f>IF($E120="",-1,'HCAD Raw'!BU120)</f>
        <v>1.0000</v>
      </c>
      <c r="BY120" t="str">
        <f>IF($E120="",-1,'HCAD Raw'!BV120)</f>
        <v>1.0000</v>
      </c>
      <c r="BZ120" t="str">
        <f>IF($E120="",-1,'HCAD Raw'!BW120)</f>
        <v>.7500</v>
      </c>
      <c r="CA120" t="str">
        <f>IF($E120="",-1,'HCAD Raw'!BX120)</f>
        <v>.7500</v>
      </c>
      <c r="CB120">
        <f>IF($E120="",-1,'HCAD Raw'!BY120)</f>
        <v>3</v>
      </c>
      <c r="CC120">
        <f>IF($E120="",-1,'HCAD Raw'!BZ120)</f>
        <v>2</v>
      </c>
      <c r="CD120">
        <f>IF($E120="",-1,'HCAD Raw'!CA120)</f>
        <v>1332320</v>
      </c>
      <c r="CE120">
        <f t="shared" si="78"/>
        <v>-1</v>
      </c>
      <c r="CF120" t="str">
        <f t="shared" si="79"/>
        <v>04213100200411</v>
      </c>
    </row>
    <row r="121" spans="3:84" x14ac:dyDescent="0.25">
      <c r="C121">
        <f t="shared" si="76"/>
        <v>117</v>
      </c>
      <c r="D121" t="str">
        <f t="shared" si="77"/>
        <v>04213100200412</v>
      </c>
      <c r="E121" t="str">
        <f>IF('HCAD Raw'!C121="",-1,'HCAD Raw'!C121)</f>
        <v>0421310020041</v>
      </c>
      <c r="F121" s="15" t="str">
        <f>IF(E121=-1,"",CONCATENATE(MID('HCAD Raw'!D121,6,2),"/",MID('HCAD Raw'!D121,9,2),"/",LEFT('HCAD Raw'!D121,4)))</f>
        <v>07/01/2006</v>
      </c>
      <c r="G121" t="str">
        <f>IF($E121="",-1,'HCAD Raw'!E121)</f>
        <v>BOLIVAR PROPERTIES LTD</v>
      </c>
      <c r="H121" t="str">
        <f>IF($E121="",-1,'HCAD Raw'!F121)</f>
        <v>TEXAS STEEL CONVERSON</v>
      </c>
      <c r="I121" t="str">
        <f>IF($E121="",-1,'HCAD Raw'!G121)</f>
        <v>Noel</v>
      </c>
      <c r="J121" t="str">
        <f>IF($E121="",-1,'HCAD Raw'!H121)</f>
        <v>3101 HOLMES RD</v>
      </c>
      <c r="K121" t="str">
        <f>IF($E121="",-1,'HCAD Raw'!I121)</f>
        <v>HOUSTON</v>
      </c>
      <c r="L121" t="str">
        <f>IF($E121="",-1,'HCAD Raw'!J121)</f>
        <v>77021</v>
      </c>
      <c r="M121">
        <f>IF($E121="",-1,'HCAD Raw'!K121)</f>
        <v>3000000</v>
      </c>
      <c r="N121">
        <f>IF($E121="",-1,'HCAD Raw'!L121)</f>
        <v>0</v>
      </c>
      <c r="O121">
        <f>IF($E121="",-1,'HCAD Raw'!M121)</f>
        <v>4793320</v>
      </c>
      <c r="P121">
        <f>IF($E121="",-1,'HCAD Raw'!N121)</f>
        <v>0</v>
      </c>
      <c r="Q121" t="e">
        <f>IF($E121="",-1,'HCAD Raw'!#REF!)</f>
        <v>#REF!</v>
      </c>
      <c r="R121" t="str">
        <f>IF($E121="",-1,'HCAD Raw'!O121)</f>
        <v>COMMERCIAL</v>
      </c>
      <c r="S121" t="str">
        <f>IF($E121="",-1,'HCAD Raw'!P121)</f>
        <v>2</v>
      </c>
      <c r="T121" t="str">
        <f>IF($E121="",-1,'HCAD Raw'!Q121)</f>
        <v>4399</v>
      </c>
      <c r="U121" t="str">
        <f>IF($E121="",-1,'HCAD Raw'!R121)</f>
        <v>8454</v>
      </c>
      <c r="V121" t="str">
        <f>IF($E121="",-1,'HCAD Raw'!S121)</f>
        <v>S</v>
      </c>
      <c r="W121" t="str">
        <f>IF($E121="",-1,'HCAD Raw'!T121)</f>
        <v>Open Steel Skeleton</v>
      </c>
      <c r="X121">
        <f>IF($E121="",-1,'HCAD Raw'!U121)</f>
        <v>485316</v>
      </c>
      <c r="Y121">
        <f>IF($E121="",-1,'HCAD Raw'!V121)</f>
        <v>0</v>
      </c>
      <c r="Z121">
        <f>IF($E121="",-1,'HCAD Raw'!W121)</f>
        <v>970632</v>
      </c>
      <c r="AA121">
        <f>IF($E121="",-1,'HCAD Raw'!X121)</f>
        <v>0</v>
      </c>
      <c r="AB121" t="str">
        <f>IF($E121="",-1,'HCAD Raw'!Y121)</f>
        <v>.500000</v>
      </c>
      <c r="AC121" t="str">
        <f>IF($E121="",-1,'HCAD Raw'!Z121)</f>
        <v>D</v>
      </c>
      <c r="AD121" t="str">
        <f>IF($E121="",-1,'HCAD Raw'!AA121)</f>
        <v>Low</v>
      </c>
      <c r="AE121" t="str">
        <f>IF($E121="",-1,'HCAD Raw'!AB121)</f>
        <v>1960</v>
      </c>
      <c r="AF121" t="str">
        <f>IF($E121="",-1,'HCAD Raw'!AC121)</f>
        <v>1960</v>
      </c>
      <c r="AG121" t="str">
        <f>IF($E121="",-1,'HCAD Raw'!AD121)</f>
        <v>0</v>
      </c>
      <c r="AH121" t="str">
        <f>IF($E121="",-1,'HCAD Raw'!AE121)</f>
        <v>1961</v>
      </c>
      <c r="AI121">
        <f>IF($E121="",-1,'HCAD Raw'!AF121)</f>
        <v>0</v>
      </c>
      <c r="AJ121" t="str">
        <f>IF($E121="",-1,'HCAD Raw'!AG121)</f>
        <v>01/01/1997</v>
      </c>
      <c r="AK121">
        <f>IF($E121="",-1,'HCAD Raw'!AH121)</f>
        <v>0</v>
      </c>
      <c r="AL121">
        <f>IF($E121="",-1,'HCAD Raw'!AI121)</f>
        <v>30600</v>
      </c>
      <c r="AM121">
        <f>IF($E121="",-1,'HCAD Raw'!AJ121)</f>
        <v>32200</v>
      </c>
      <c r="AN121">
        <f>IF($E121="",-1,'HCAD Raw'!AK121)</f>
        <v>0</v>
      </c>
      <c r="AO121">
        <f>IF($E121="",-1,'HCAD Raw'!AL121)</f>
        <v>0</v>
      </c>
      <c r="AP121">
        <f>IF($E121="",-1,'HCAD Raw'!AM121)</f>
        <v>0</v>
      </c>
      <c r="AQ121">
        <f>IF($E121="",-1,'HCAD Raw'!AN121)</f>
        <v>30600</v>
      </c>
      <c r="AR121">
        <f>IF($E121="",-1,'HCAD Raw'!AO121)</f>
        <v>740</v>
      </c>
      <c r="AS121">
        <f>IF($E121="",-1,'HCAD Raw'!AP121)</f>
        <v>1</v>
      </c>
      <c r="AT121">
        <f>IF($E121="",-1,'HCAD Raw'!AQ121)</f>
        <v>0</v>
      </c>
      <c r="AU121">
        <f>IF($E121="",-1,'HCAD Raw'!AR121)</f>
        <v>0</v>
      </c>
      <c r="AV121">
        <f>IF($E121="",-1,'HCAD Raw'!AS121)</f>
        <v>0</v>
      </c>
      <c r="AW121">
        <f>IF($E121="",-1,'HCAD Raw'!AT121)</f>
        <v>0</v>
      </c>
      <c r="AX121">
        <f>IF($E121="",-1,'HCAD Raw'!AU121)</f>
        <v>0</v>
      </c>
      <c r="AY121">
        <f>IF($E121="",-1,'HCAD Raw'!AV121)</f>
        <v>0</v>
      </c>
      <c r="AZ121">
        <f>IF($E121="",-1,'HCAD Raw'!AW121)</f>
        <v>0</v>
      </c>
      <c r="BA121">
        <f>IF($E121="",-1,'HCAD Raw'!AX121)</f>
        <v>0</v>
      </c>
      <c r="BB121" t="str">
        <f>IF($E121="",-1,'HCAD Raw'!AY121)</f>
        <v>20</v>
      </c>
      <c r="BC121" t="str">
        <f>IF($E121="",-1,'HCAD Raw'!AZ121)</f>
        <v>TRS 4A 5A 7 7A 11B-1 &amp; 21</v>
      </c>
      <c r="BD121" t="str">
        <f>IF($E121="",-1,'HCAD Raw'!BA121)</f>
        <v>ABST 270 B H FREELING</v>
      </c>
      <c r="BE121" t="str">
        <f>IF($E121="",-1,'HCAD Raw'!BB121)</f>
        <v>6020</v>
      </c>
      <c r="BF121" t="str">
        <f>IF($E121="",-1,'HCAD Raw'!BC121)</f>
        <v>Inner Loop South</v>
      </c>
      <c r="BG121" t="str">
        <f>IF($E121="",-1,'HCAD Raw'!BD121)</f>
        <v>132</v>
      </c>
      <c r="BH121" t="str">
        <f>IF($E121="",-1,'HCAD Raw'!BE121)</f>
        <v>1C South of Old Spanish Trail btwn SH 288 and I-45</v>
      </c>
      <c r="BI121" t="str">
        <f>IF($E121="",-1,'HCAD Raw'!BF121)</f>
        <v>5943.01</v>
      </c>
      <c r="BJ121" t="str">
        <f>IF($E121="",-1,'HCAD Raw'!BG121)</f>
        <v>0</v>
      </c>
      <c r="BK121" t="str">
        <f>IF($E121="",-1,'HCAD Raw'!BH121)</f>
        <v>01</v>
      </c>
      <c r="BL121" t="str">
        <f>IF($E121="",-1,'HCAD Raw'!BI121)</f>
        <v>5354D</v>
      </c>
      <c r="BM121" t="str">
        <f>IF($E121="",-1,'HCAD Raw'!BJ121)</f>
        <v>533T</v>
      </c>
      <c r="BN121" t="str">
        <f>IF($E121="",-1,'HCAD Raw'!BK121)</f>
        <v>001 040 041 042 043 044 048 061 840</v>
      </c>
      <c r="BO121" t="str">
        <f>IF($E121="",-1,'HCAD Raw'!BL121)</f>
        <v>Real, Commercial</v>
      </c>
      <c r="BP121" t="str">
        <f>IF($E121="",-1,'HCAD Raw'!BM121)</f>
        <v>F1</v>
      </c>
      <c r="BQ121" t="str">
        <f>IF($E121="",-1,'HCAD Raw'!BN121)</f>
        <v>Real, Commercial</v>
      </c>
      <c r="BR121" t="str">
        <f>IF($E121="",-1,'HCAD Raw'!BO121)</f>
        <v>Warehouse - Metallic</v>
      </c>
      <c r="BS121" t="str">
        <f>IF($E121="",-1,'HCAD Raw'!BP121)</f>
        <v>Shell, Industrial</v>
      </c>
      <c r="BT121" t="str">
        <f>IF($E121="",-1,'HCAD Raw'!BQ121)</f>
        <v>8003</v>
      </c>
      <c r="BU121" t="str">
        <f>IF($E121="",-1,'HCAD Raw'!BR121)</f>
        <v>Land Neighborhood Section 3</v>
      </c>
      <c r="BV121">
        <f>IF($E121="",-1,'HCAD Raw'!BS121)</f>
        <v>592142</v>
      </c>
      <c r="BW121" t="str">
        <f>IF($E121="",-1,'HCAD Raw'!BT121)</f>
        <v>SF</v>
      </c>
      <c r="BX121" t="str">
        <f>IF($E121="",-1,'HCAD Raw'!BU121)</f>
        <v>1.0000</v>
      </c>
      <c r="BY121" t="str">
        <f>IF($E121="",-1,'HCAD Raw'!BV121)</f>
        <v>1.0000</v>
      </c>
      <c r="BZ121" t="str">
        <f>IF($E121="",-1,'HCAD Raw'!BW121)</f>
        <v>.7500</v>
      </c>
      <c r="CA121" t="str">
        <f>IF($E121="",-1,'HCAD Raw'!BX121)</f>
        <v>.7500</v>
      </c>
      <c r="CB121">
        <f>IF($E121="",-1,'HCAD Raw'!BY121)</f>
        <v>3</v>
      </c>
      <c r="CC121">
        <f>IF($E121="",-1,'HCAD Raw'!BZ121)</f>
        <v>2</v>
      </c>
      <c r="CD121">
        <f>IF($E121="",-1,'HCAD Raw'!CA121)</f>
        <v>1332320</v>
      </c>
      <c r="CE121">
        <f t="shared" si="78"/>
        <v>-1</v>
      </c>
      <c r="CF121" t="str">
        <f t="shared" si="79"/>
        <v>04213100200412</v>
      </c>
    </row>
    <row r="122" spans="3:84" x14ac:dyDescent="0.25">
      <c r="C122">
        <f t="shared" si="76"/>
        <v>118</v>
      </c>
      <c r="D122" t="str">
        <f t="shared" si="77"/>
        <v>04213100200413</v>
      </c>
      <c r="E122" t="str">
        <f>IF('HCAD Raw'!C122="",-1,'HCAD Raw'!C122)</f>
        <v>0421310020041</v>
      </c>
      <c r="F122" s="15" t="str">
        <f>IF(E122=-1,"",CONCATENATE(MID('HCAD Raw'!D122,6,2),"/",MID('HCAD Raw'!D122,9,2),"/",LEFT('HCAD Raw'!D122,4)))</f>
        <v>07/01/2006</v>
      </c>
      <c r="G122" t="str">
        <f>IF($E122="",-1,'HCAD Raw'!E122)</f>
        <v>BOLIVAR PROPERTIES LTD</v>
      </c>
      <c r="H122" t="str">
        <f>IF($E122="",-1,'HCAD Raw'!F122)</f>
        <v>TEXAS STEEL CONVERSON</v>
      </c>
      <c r="I122" t="str">
        <f>IF($E122="",-1,'HCAD Raw'!G122)</f>
        <v>Noel</v>
      </c>
      <c r="J122" t="str">
        <f>IF($E122="",-1,'HCAD Raw'!H122)</f>
        <v>3101 HOLMES RD</v>
      </c>
      <c r="K122" t="str">
        <f>IF($E122="",-1,'HCAD Raw'!I122)</f>
        <v>HOUSTON</v>
      </c>
      <c r="L122" t="str">
        <f>IF($E122="",-1,'HCAD Raw'!J122)</f>
        <v>77021</v>
      </c>
      <c r="M122">
        <f>IF($E122="",-1,'HCAD Raw'!K122)</f>
        <v>3000000</v>
      </c>
      <c r="N122">
        <f>IF($E122="",-1,'HCAD Raw'!L122)</f>
        <v>0</v>
      </c>
      <c r="O122">
        <f>IF($E122="",-1,'HCAD Raw'!M122)</f>
        <v>4793320</v>
      </c>
      <c r="P122">
        <f>IF($E122="",-1,'HCAD Raw'!N122)</f>
        <v>0</v>
      </c>
      <c r="Q122" t="e">
        <f>IF($E122="",-1,'HCAD Raw'!#REF!)</f>
        <v>#REF!</v>
      </c>
      <c r="R122" t="str">
        <f>IF($E122="",-1,'HCAD Raw'!O122)</f>
        <v>COMMERCIAL</v>
      </c>
      <c r="S122" t="str">
        <f>IF($E122="",-1,'HCAD Raw'!P122)</f>
        <v>3</v>
      </c>
      <c r="T122" t="str">
        <f>IF($E122="",-1,'HCAD Raw'!Q122)</f>
        <v>4399</v>
      </c>
      <c r="U122" t="str">
        <f>IF($E122="",-1,'HCAD Raw'!R122)</f>
        <v>8454</v>
      </c>
      <c r="V122" t="str">
        <f>IF($E122="",-1,'HCAD Raw'!S122)</f>
        <v>S</v>
      </c>
      <c r="W122" t="str">
        <f>IF($E122="",-1,'HCAD Raw'!T122)</f>
        <v>Open Steel Skeleton</v>
      </c>
      <c r="X122">
        <f>IF($E122="",-1,'HCAD Raw'!U122)</f>
        <v>18476</v>
      </c>
      <c r="Y122">
        <f>IF($E122="",-1,'HCAD Raw'!V122)</f>
        <v>0</v>
      </c>
      <c r="Z122">
        <f>IF($E122="",-1,'HCAD Raw'!W122)</f>
        <v>36951</v>
      </c>
      <c r="AA122">
        <f>IF($E122="",-1,'HCAD Raw'!X122)</f>
        <v>0</v>
      </c>
      <c r="AB122" t="str">
        <f>IF($E122="",-1,'HCAD Raw'!Y122)</f>
        <v>.500000</v>
      </c>
      <c r="AC122" t="str">
        <f>IF($E122="",-1,'HCAD Raw'!Z122)</f>
        <v>D</v>
      </c>
      <c r="AD122" t="str">
        <f>IF($E122="",-1,'HCAD Raw'!AA122)</f>
        <v>Low</v>
      </c>
      <c r="AE122" t="str">
        <f>IF($E122="",-1,'HCAD Raw'!AB122)</f>
        <v>1960</v>
      </c>
      <c r="AF122" t="str">
        <f>IF($E122="",-1,'HCAD Raw'!AC122)</f>
        <v>1960</v>
      </c>
      <c r="AG122" t="str">
        <f>IF($E122="",-1,'HCAD Raw'!AD122)</f>
        <v>0</v>
      </c>
      <c r="AH122" t="str">
        <f>IF($E122="",-1,'HCAD Raw'!AE122)</f>
        <v>1961</v>
      </c>
      <c r="AI122">
        <f>IF($E122="",-1,'HCAD Raw'!AF122)</f>
        <v>0</v>
      </c>
      <c r="AJ122" t="str">
        <f>IF($E122="",-1,'HCAD Raw'!AG122)</f>
        <v>01/01/1997</v>
      </c>
      <c r="AK122">
        <f>IF($E122="",-1,'HCAD Raw'!AH122)</f>
        <v>0</v>
      </c>
      <c r="AL122">
        <f>IF($E122="",-1,'HCAD Raw'!AI122)</f>
        <v>1360</v>
      </c>
      <c r="AM122">
        <f>IF($E122="",-1,'HCAD Raw'!AJ122)</f>
        <v>1360</v>
      </c>
      <c r="AN122">
        <f>IF($E122="",-1,'HCAD Raw'!AK122)</f>
        <v>0</v>
      </c>
      <c r="AO122">
        <f>IF($E122="",-1,'HCAD Raw'!AL122)</f>
        <v>0</v>
      </c>
      <c r="AP122">
        <f>IF($E122="",-1,'HCAD Raw'!AM122)</f>
        <v>0</v>
      </c>
      <c r="AQ122">
        <f>IF($E122="",-1,'HCAD Raw'!AN122)</f>
        <v>1360</v>
      </c>
      <c r="AR122">
        <f>IF($E122="",-1,'HCAD Raw'!AO122)</f>
        <v>148</v>
      </c>
      <c r="AS122">
        <f>IF($E122="",-1,'HCAD Raw'!AP122)</f>
        <v>1</v>
      </c>
      <c r="AT122">
        <f>IF($E122="",-1,'HCAD Raw'!AQ122)</f>
        <v>0</v>
      </c>
      <c r="AU122">
        <f>IF($E122="",-1,'HCAD Raw'!AR122)</f>
        <v>0</v>
      </c>
      <c r="AV122">
        <f>IF($E122="",-1,'HCAD Raw'!AS122)</f>
        <v>0</v>
      </c>
      <c r="AW122">
        <f>IF($E122="",-1,'HCAD Raw'!AT122)</f>
        <v>0</v>
      </c>
      <c r="AX122">
        <f>IF($E122="",-1,'HCAD Raw'!AU122)</f>
        <v>0</v>
      </c>
      <c r="AY122">
        <f>IF($E122="",-1,'HCAD Raw'!AV122)</f>
        <v>0</v>
      </c>
      <c r="AZ122">
        <f>IF($E122="",-1,'HCAD Raw'!AW122)</f>
        <v>0</v>
      </c>
      <c r="BA122">
        <f>IF($E122="",-1,'HCAD Raw'!AX122)</f>
        <v>0</v>
      </c>
      <c r="BB122" t="str">
        <f>IF($E122="",-1,'HCAD Raw'!AY122)</f>
        <v>20</v>
      </c>
      <c r="BC122" t="str">
        <f>IF($E122="",-1,'HCAD Raw'!AZ122)</f>
        <v>TRS 4A 5A 7 7A 11B-1 &amp; 21</v>
      </c>
      <c r="BD122" t="str">
        <f>IF($E122="",-1,'HCAD Raw'!BA122)</f>
        <v>ABST 270 B H FREELING</v>
      </c>
      <c r="BE122" t="str">
        <f>IF($E122="",-1,'HCAD Raw'!BB122)</f>
        <v>6020</v>
      </c>
      <c r="BF122" t="str">
        <f>IF($E122="",-1,'HCAD Raw'!BC122)</f>
        <v>Inner Loop South</v>
      </c>
      <c r="BG122" t="str">
        <f>IF($E122="",-1,'HCAD Raw'!BD122)</f>
        <v>132</v>
      </c>
      <c r="BH122" t="str">
        <f>IF($E122="",-1,'HCAD Raw'!BE122)</f>
        <v>1C South of Old Spanish Trail btwn SH 288 and I-45</v>
      </c>
      <c r="BI122" t="str">
        <f>IF($E122="",-1,'HCAD Raw'!BF122)</f>
        <v>5943.01</v>
      </c>
      <c r="BJ122" t="str">
        <f>IF($E122="",-1,'HCAD Raw'!BG122)</f>
        <v>0</v>
      </c>
      <c r="BK122" t="str">
        <f>IF($E122="",-1,'HCAD Raw'!BH122)</f>
        <v>01</v>
      </c>
      <c r="BL122" t="str">
        <f>IF($E122="",-1,'HCAD Raw'!BI122)</f>
        <v>5354D</v>
      </c>
      <c r="BM122" t="str">
        <f>IF($E122="",-1,'HCAD Raw'!BJ122)</f>
        <v>533T</v>
      </c>
      <c r="BN122" t="str">
        <f>IF($E122="",-1,'HCAD Raw'!BK122)</f>
        <v>001 040 041 042 043 044 048 061 840</v>
      </c>
      <c r="BO122" t="str">
        <f>IF($E122="",-1,'HCAD Raw'!BL122)</f>
        <v>Real, Commercial</v>
      </c>
      <c r="BP122" t="str">
        <f>IF($E122="",-1,'HCAD Raw'!BM122)</f>
        <v>F1</v>
      </c>
      <c r="BQ122" t="str">
        <f>IF($E122="",-1,'HCAD Raw'!BN122)</f>
        <v>Real, Commercial</v>
      </c>
      <c r="BR122" t="str">
        <f>IF($E122="",-1,'HCAD Raw'!BO122)</f>
        <v>Warehouse - Metallic</v>
      </c>
      <c r="BS122" t="str">
        <f>IF($E122="",-1,'HCAD Raw'!BP122)</f>
        <v>Shell, Industrial</v>
      </c>
      <c r="BT122" t="str">
        <f>IF($E122="",-1,'HCAD Raw'!BQ122)</f>
        <v>8003</v>
      </c>
      <c r="BU122" t="str">
        <f>IF($E122="",-1,'HCAD Raw'!BR122)</f>
        <v>Land Neighborhood Section 3</v>
      </c>
      <c r="BV122">
        <f>IF($E122="",-1,'HCAD Raw'!BS122)</f>
        <v>592142</v>
      </c>
      <c r="BW122" t="str">
        <f>IF($E122="",-1,'HCAD Raw'!BT122)</f>
        <v>SF</v>
      </c>
      <c r="BX122" t="str">
        <f>IF($E122="",-1,'HCAD Raw'!BU122)</f>
        <v>1.0000</v>
      </c>
      <c r="BY122" t="str">
        <f>IF($E122="",-1,'HCAD Raw'!BV122)</f>
        <v>1.0000</v>
      </c>
      <c r="BZ122" t="str">
        <f>IF($E122="",-1,'HCAD Raw'!BW122)</f>
        <v>.7500</v>
      </c>
      <c r="CA122" t="str">
        <f>IF($E122="",-1,'HCAD Raw'!BX122)</f>
        <v>.7500</v>
      </c>
      <c r="CB122">
        <f>IF($E122="",-1,'HCAD Raw'!BY122)</f>
        <v>3</v>
      </c>
      <c r="CC122">
        <f>IF($E122="",-1,'HCAD Raw'!BZ122)</f>
        <v>2</v>
      </c>
      <c r="CD122">
        <f>IF($E122="",-1,'HCAD Raw'!CA122)</f>
        <v>1332320</v>
      </c>
      <c r="CE122">
        <f t="shared" si="78"/>
        <v>-1</v>
      </c>
      <c r="CF122" t="str">
        <f t="shared" si="79"/>
        <v>04213100200413</v>
      </c>
    </row>
    <row r="123" spans="3:84" x14ac:dyDescent="0.25">
      <c r="C123">
        <f t="shared" si="76"/>
        <v>119</v>
      </c>
      <c r="D123" t="str">
        <f t="shared" si="77"/>
        <v>04213100200414</v>
      </c>
      <c r="E123" t="str">
        <f>IF('HCAD Raw'!C123="",-1,'HCAD Raw'!C123)</f>
        <v>0421310020041</v>
      </c>
      <c r="F123" s="15" t="str">
        <f>IF(E123=-1,"",CONCATENATE(MID('HCAD Raw'!D123,6,2),"/",MID('HCAD Raw'!D123,9,2),"/",LEFT('HCAD Raw'!D123,4)))</f>
        <v>07/01/2006</v>
      </c>
      <c r="G123" t="str">
        <f>IF($E123="",-1,'HCAD Raw'!E123)</f>
        <v>BOLIVAR PROPERTIES LTD</v>
      </c>
      <c r="H123" t="str">
        <f>IF($E123="",-1,'HCAD Raw'!F123)</f>
        <v>TEXAS STEEL CONVERSON</v>
      </c>
      <c r="I123" t="str">
        <f>IF($E123="",-1,'HCAD Raw'!G123)</f>
        <v>Noel</v>
      </c>
      <c r="J123" t="str">
        <f>IF($E123="",-1,'HCAD Raw'!H123)</f>
        <v>3101 HOLMES RD</v>
      </c>
      <c r="K123" t="str">
        <f>IF($E123="",-1,'HCAD Raw'!I123)</f>
        <v>HOUSTON</v>
      </c>
      <c r="L123" t="str">
        <f>IF($E123="",-1,'HCAD Raw'!J123)</f>
        <v>77021</v>
      </c>
      <c r="M123">
        <f>IF($E123="",-1,'HCAD Raw'!K123)</f>
        <v>3000000</v>
      </c>
      <c r="N123">
        <f>IF($E123="",-1,'HCAD Raw'!L123)</f>
        <v>0</v>
      </c>
      <c r="O123">
        <f>IF($E123="",-1,'HCAD Raw'!M123)</f>
        <v>4793320</v>
      </c>
      <c r="P123">
        <f>IF($E123="",-1,'HCAD Raw'!N123)</f>
        <v>0</v>
      </c>
      <c r="Q123" t="e">
        <f>IF($E123="",-1,'HCAD Raw'!#REF!)</f>
        <v>#REF!</v>
      </c>
      <c r="R123" t="str">
        <f>IF($E123="",-1,'HCAD Raw'!O123)</f>
        <v>COMMERCIAL</v>
      </c>
      <c r="S123" t="str">
        <f>IF($E123="",-1,'HCAD Raw'!P123)</f>
        <v>4</v>
      </c>
      <c r="T123" t="str">
        <f>IF($E123="",-1,'HCAD Raw'!Q123)</f>
        <v>4399</v>
      </c>
      <c r="U123" t="str">
        <f>IF($E123="",-1,'HCAD Raw'!R123)</f>
        <v>8454</v>
      </c>
      <c r="V123" t="str">
        <f>IF($E123="",-1,'HCAD Raw'!S123)</f>
        <v>S</v>
      </c>
      <c r="W123" t="str">
        <f>IF($E123="",-1,'HCAD Raw'!T123)</f>
        <v>Open Steel Skeleton</v>
      </c>
      <c r="X123">
        <f>IF($E123="",-1,'HCAD Raw'!U123)</f>
        <v>324168</v>
      </c>
      <c r="Y123">
        <f>IF($E123="",-1,'HCAD Raw'!V123)</f>
        <v>0</v>
      </c>
      <c r="Z123">
        <f>IF($E123="",-1,'HCAD Raw'!W123)</f>
        <v>648336</v>
      </c>
      <c r="AA123">
        <f>IF($E123="",-1,'HCAD Raw'!X123)</f>
        <v>0</v>
      </c>
      <c r="AB123" t="str">
        <f>IF($E123="",-1,'HCAD Raw'!Y123)</f>
        <v>.500000</v>
      </c>
      <c r="AC123" t="str">
        <f>IF($E123="",-1,'HCAD Raw'!Z123)</f>
        <v>D</v>
      </c>
      <c r="AD123" t="str">
        <f>IF($E123="",-1,'HCAD Raw'!AA123)</f>
        <v>Low</v>
      </c>
      <c r="AE123" t="str">
        <f>IF($E123="",-1,'HCAD Raw'!AB123)</f>
        <v>1960</v>
      </c>
      <c r="AF123" t="str">
        <f>IF($E123="",-1,'HCAD Raw'!AC123)</f>
        <v>1960</v>
      </c>
      <c r="AG123" t="str">
        <f>IF($E123="",-1,'HCAD Raw'!AD123)</f>
        <v>0</v>
      </c>
      <c r="AH123" t="str">
        <f>IF($E123="",-1,'HCAD Raw'!AE123)</f>
        <v>1961</v>
      </c>
      <c r="AI123">
        <f>IF($E123="",-1,'HCAD Raw'!AF123)</f>
        <v>0</v>
      </c>
      <c r="AJ123" t="str">
        <f>IF($E123="",-1,'HCAD Raw'!AG123)</f>
        <v>01/01/1997</v>
      </c>
      <c r="AK123">
        <f>IF($E123="",-1,'HCAD Raw'!AH123)</f>
        <v>0</v>
      </c>
      <c r="AL123">
        <f>IF($E123="",-1,'HCAD Raw'!AI123)</f>
        <v>20800</v>
      </c>
      <c r="AM123">
        <f>IF($E123="",-1,'HCAD Raw'!AJ123)</f>
        <v>20800</v>
      </c>
      <c r="AN123">
        <f>IF($E123="",-1,'HCAD Raw'!AK123)</f>
        <v>0</v>
      </c>
      <c r="AO123">
        <f>IF($E123="",-1,'HCAD Raw'!AL123)</f>
        <v>0</v>
      </c>
      <c r="AP123">
        <f>IF($E123="",-1,'HCAD Raw'!AM123)</f>
        <v>0</v>
      </c>
      <c r="AQ123">
        <f>IF($E123="",-1,'HCAD Raw'!AN123)</f>
        <v>20800</v>
      </c>
      <c r="AR123">
        <f>IF($E123="",-1,'HCAD Raw'!AO123)</f>
        <v>740</v>
      </c>
      <c r="AS123">
        <f>IF($E123="",-1,'HCAD Raw'!AP123)</f>
        <v>1</v>
      </c>
      <c r="AT123">
        <f>IF($E123="",-1,'HCAD Raw'!AQ123)</f>
        <v>0</v>
      </c>
      <c r="AU123">
        <f>IF($E123="",-1,'HCAD Raw'!AR123)</f>
        <v>0</v>
      </c>
      <c r="AV123">
        <f>IF($E123="",-1,'HCAD Raw'!AS123)</f>
        <v>0</v>
      </c>
      <c r="AW123">
        <f>IF($E123="",-1,'HCAD Raw'!AT123)</f>
        <v>0</v>
      </c>
      <c r="AX123">
        <f>IF($E123="",-1,'HCAD Raw'!AU123)</f>
        <v>0</v>
      </c>
      <c r="AY123">
        <f>IF($E123="",-1,'HCAD Raw'!AV123)</f>
        <v>0</v>
      </c>
      <c r="AZ123">
        <f>IF($E123="",-1,'HCAD Raw'!AW123)</f>
        <v>0</v>
      </c>
      <c r="BA123">
        <f>IF($E123="",-1,'HCAD Raw'!AX123)</f>
        <v>0</v>
      </c>
      <c r="BB123" t="str">
        <f>IF($E123="",-1,'HCAD Raw'!AY123)</f>
        <v>20</v>
      </c>
      <c r="BC123" t="str">
        <f>IF($E123="",-1,'HCAD Raw'!AZ123)</f>
        <v>TRS 4A 5A 7 7A 11B-1 &amp; 21</v>
      </c>
      <c r="BD123" t="str">
        <f>IF($E123="",-1,'HCAD Raw'!BA123)</f>
        <v>ABST 270 B H FREELING</v>
      </c>
      <c r="BE123" t="str">
        <f>IF($E123="",-1,'HCAD Raw'!BB123)</f>
        <v>6020</v>
      </c>
      <c r="BF123" t="str">
        <f>IF($E123="",-1,'HCAD Raw'!BC123)</f>
        <v>Inner Loop South</v>
      </c>
      <c r="BG123" t="str">
        <f>IF($E123="",-1,'HCAD Raw'!BD123)</f>
        <v>132</v>
      </c>
      <c r="BH123" t="str">
        <f>IF($E123="",-1,'HCAD Raw'!BE123)</f>
        <v>1C South of Old Spanish Trail btwn SH 288 and I-45</v>
      </c>
      <c r="BI123" t="str">
        <f>IF($E123="",-1,'HCAD Raw'!BF123)</f>
        <v>5943.01</v>
      </c>
      <c r="BJ123" t="str">
        <f>IF($E123="",-1,'HCAD Raw'!BG123)</f>
        <v>0</v>
      </c>
      <c r="BK123" t="str">
        <f>IF($E123="",-1,'HCAD Raw'!BH123)</f>
        <v>01</v>
      </c>
      <c r="BL123" t="str">
        <f>IF($E123="",-1,'HCAD Raw'!BI123)</f>
        <v>5354D</v>
      </c>
      <c r="BM123" t="str">
        <f>IF($E123="",-1,'HCAD Raw'!BJ123)</f>
        <v>533T</v>
      </c>
      <c r="BN123" t="str">
        <f>IF($E123="",-1,'HCAD Raw'!BK123)</f>
        <v>001 040 041 042 043 044 048 061 840</v>
      </c>
      <c r="BO123" t="str">
        <f>IF($E123="",-1,'HCAD Raw'!BL123)</f>
        <v>Real, Commercial</v>
      </c>
      <c r="BP123" t="str">
        <f>IF($E123="",-1,'HCAD Raw'!BM123)</f>
        <v>F1</v>
      </c>
      <c r="BQ123" t="str">
        <f>IF($E123="",-1,'HCAD Raw'!BN123)</f>
        <v>Real, Commercial</v>
      </c>
      <c r="BR123" t="str">
        <f>IF($E123="",-1,'HCAD Raw'!BO123)</f>
        <v>Warehouse - Metallic</v>
      </c>
      <c r="BS123" t="str">
        <f>IF($E123="",-1,'HCAD Raw'!BP123)</f>
        <v>Shell, Industrial</v>
      </c>
      <c r="BT123" t="str">
        <f>IF($E123="",-1,'HCAD Raw'!BQ123)</f>
        <v>8003</v>
      </c>
      <c r="BU123" t="str">
        <f>IF($E123="",-1,'HCAD Raw'!BR123)</f>
        <v>Land Neighborhood Section 3</v>
      </c>
      <c r="BV123">
        <f>IF($E123="",-1,'HCAD Raw'!BS123)</f>
        <v>592142</v>
      </c>
      <c r="BW123" t="str">
        <f>IF($E123="",-1,'HCAD Raw'!BT123)</f>
        <v>SF</v>
      </c>
      <c r="BX123" t="str">
        <f>IF($E123="",-1,'HCAD Raw'!BU123)</f>
        <v>1.0000</v>
      </c>
      <c r="BY123" t="str">
        <f>IF($E123="",-1,'HCAD Raw'!BV123)</f>
        <v>1.0000</v>
      </c>
      <c r="BZ123" t="str">
        <f>IF($E123="",-1,'HCAD Raw'!BW123)</f>
        <v>.7500</v>
      </c>
      <c r="CA123" t="str">
        <f>IF($E123="",-1,'HCAD Raw'!BX123)</f>
        <v>.7500</v>
      </c>
      <c r="CB123">
        <f>IF($E123="",-1,'HCAD Raw'!BY123)</f>
        <v>3</v>
      </c>
      <c r="CC123">
        <f>IF($E123="",-1,'HCAD Raw'!BZ123)</f>
        <v>2</v>
      </c>
      <c r="CD123">
        <f>IF($E123="",-1,'HCAD Raw'!CA123)</f>
        <v>1332320</v>
      </c>
      <c r="CE123">
        <f t="shared" si="78"/>
        <v>-1</v>
      </c>
      <c r="CF123" t="str">
        <f t="shared" si="79"/>
        <v>04213100200414</v>
      </c>
    </row>
    <row r="124" spans="3:84" x14ac:dyDescent="0.25">
      <c r="C124">
        <f t="shared" si="76"/>
        <v>120</v>
      </c>
      <c r="D124" t="str">
        <f t="shared" si="77"/>
        <v>04213100200415</v>
      </c>
      <c r="E124" t="str">
        <f>IF('HCAD Raw'!C124="",-1,'HCAD Raw'!C124)</f>
        <v>0421310020041</v>
      </c>
      <c r="F124" s="15" t="str">
        <f>IF(E124=-1,"",CONCATENATE(MID('HCAD Raw'!D124,6,2),"/",MID('HCAD Raw'!D124,9,2),"/",LEFT('HCAD Raw'!D124,4)))</f>
        <v>07/01/2006</v>
      </c>
      <c r="G124" t="str">
        <f>IF($E124="",-1,'HCAD Raw'!E124)</f>
        <v>BOLIVAR PROPERTIES LTD</v>
      </c>
      <c r="H124" t="str">
        <f>IF($E124="",-1,'HCAD Raw'!F124)</f>
        <v>TEXAS STEEL CONVERSON</v>
      </c>
      <c r="I124" t="str">
        <f>IF($E124="",-1,'HCAD Raw'!G124)</f>
        <v>Noel</v>
      </c>
      <c r="J124" t="str">
        <f>IF($E124="",-1,'HCAD Raw'!H124)</f>
        <v>3101 HOLMES RD</v>
      </c>
      <c r="K124" t="str">
        <f>IF($E124="",-1,'HCAD Raw'!I124)</f>
        <v>HOUSTON</v>
      </c>
      <c r="L124" t="str">
        <f>IF($E124="",-1,'HCAD Raw'!J124)</f>
        <v>77021</v>
      </c>
      <c r="M124">
        <f>IF($E124="",-1,'HCAD Raw'!K124)</f>
        <v>3000000</v>
      </c>
      <c r="N124">
        <f>IF($E124="",-1,'HCAD Raw'!L124)</f>
        <v>0</v>
      </c>
      <c r="O124">
        <f>IF($E124="",-1,'HCAD Raw'!M124)</f>
        <v>4793320</v>
      </c>
      <c r="P124">
        <f>IF($E124="",-1,'HCAD Raw'!N124)</f>
        <v>0</v>
      </c>
      <c r="Q124" t="e">
        <f>IF($E124="",-1,'HCAD Raw'!#REF!)</f>
        <v>#REF!</v>
      </c>
      <c r="R124" t="str">
        <f>IF($E124="",-1,'HCAD Raw'!O124)</f>
        <v>COMMERCIAL</v>
      </c>
      <c r="S124" t="str">
        <f>IF($E124="",-1,'HCAD Raw'!P124)</f>
        <v>5</v>
      </c>
      <c r="T124" t="str">
        <f>IF($E124="",-1,'HCAD Raw'!Q124)</f>
        <v>4399</v>
      </c>
      <c r="U124" t="str">
        <f>IF($E124="",-1,'HCAD Raw'!R124)</f>
        <v>8454</v>
      </c>
      <c r="V124" t="str">
        <f>IF($E124="",-1,'HCAD Raw'!S124)</f>
        <v>S</v>
      </c>
      <c r="W124" t="str">
        <f>IF($E124="",-1,'HCAD Raw'!T124)</f>
        <v>Open Steel Skeleton</v>
      </c>
      <c r="X124">
        <f>IF($E124="",-1,'HCAD Raw'!U124)</f>
        <v>381163</v>
      </c>
      <c r="Y124">
        <f>IF($E124="",-1,'HCAD Raw'!V124)</f>
        <v>0</v>
      </c>
      <c r="Z124">
        <f>IF($E124="",-1,'HCAD Raw'!W124)</f>
        <v>762325</v>
      </c>
      <c r="AA124">
        <f>IF($E124="",-1,'HCAD Raw'!X124)</f>
        <v>0</v>
      </c>
      <c r="AB124" t="str">
        <f>IF($E124="",-1,'HCAD Raw'!Y124)</f>
        <v>.500000</v>
      </c>
      <c r="AC124" t="str">
        <f>IF($E124="",-1,'HCAD Raw'!Z124)</f>
        <v>D</v>
      </c>
      <c r="AD124" t="str">
        <f>IF($E124="",-1,'HCAD Raw'!AA124)</f>
        <v>Low</v>
      </c>
      <c r="AE124" t="str">
        <f>IF($E124="",-1,'HCAD Raw'!AB124)</f>
        <v>1965</v>
      </c>
      <c r="AF124" t="str">
        <f>IF($E124="",-1,'HCAD Raw'!AC124)</f>
        <v>1965</v>
      </c>
      <c r="AG124" t="str">
        <f>IF($E124="",-1,'HCAD Raw'!AD124)</f>
        <v>0</v>
      </c>
      <c r="AH124" t="str">
        <f>IF($E124="",-1,'HCAD Raw'!AE124)</f>
        <v>1966</v>
      </c>
      <c r="AI124">
        <f>IF($E124="",-1,'HCAD Raw'!AF124)</f>
        <v>0</v>
      </c>
      <c r="AJ124" t="str">
        <f>IF($E124="",-1,'HCAD Raw'!AG124)</f>
        <v>01/01/1997</v>
      </c>
      <c r="AK124">
        <f>IF($E124="",-1,'HCAD Raw'!AH124)</f>
        <v>0</v>
      </c>
      <c r="AL124">
        <f>IF($E124="",-1,'HCAD Raw'!AI124)</f>
        <v>24457</v>
      </c>
      <c r="AM124">
        <f>IF($E124="",-1,'HCAD Raw'!AJ124)</f>
        <v>24457</v>
      </c>
      <c r="AN124">
        <f>IF($E124="",-1,'HCAD Raw'!AK124)</f>
        <v>0</v>
      </c>
      <c r="AO124">
        <f>IF($E124="",-1,'HCAD Raw'!AL124)</f>
        <v>0</v>
      </c>
      <c r="AP124">
        <f>IF($E124="",-1,'HCAD Raw'!AM124)</f>
        <v>0</v>
      </c>
      <c r="AQ124">
        <f>IF($E124="",-1,'HCAD Raw'!AN124)</f>
        <v>24457</v>
      </c>
      <c r="AR124">
        <f>IF($E124="",-1,'HCAD Raw'!AO124)</f>
        <v>686</v>
      </c>
      <c r="AS124">
        <f>IF($E124="",-1,'HCAD Raw'!AP124)</f>
        <v>1</v>
      </c>
      <c r="AT124">
        <f>IF($E124="",-1,'HCAD Raw'!AQ124)</f>
        <v>0</v>
      </c>
      <c r="AU124">
        <f>IF($E124="",-1,'HCAD Raw'!AR124)</f>
        <v>0</v>
      </c>
      <c r="AV124">
        <f>IF($E124="",-1,'HCAD Raw'!AS124)</f>
        <v>0</v>
      </c>
      <c r="AW124">
        <f>IF($E124="",-1,'HCAD Raw'!AT124)</f>
        <v>0</v>
      </c>
      <c r="AX124">
        <f>IF($E124="",-1,'HCAD Raw'!AU124)</f>
        <v>0</v>
      </c>
      <c r="AY124">
        <f>IF($E124="",-1,'HCAD Raw'!AV124)</f>
        <v>0</v>
      </c>
      <c r="AZ124">
        <f>IF($E124="",-1,'HCAD Raw'!AW124)</f>
        <v>0</v>
      </c>
      <c r="BA124">
        <f>IF($E124="",-1,'HCAD Raw'!AX124)</f>
        <v>0</v>
      </c>
      <c r="BB124" t="str">
        <f>IF($E124="",-1,'HCAD Raw'!AY124)</f>
        <v>20</v>
      </c>
      <c r="BC124" t="str">
        <f>IF($E124="",-1,'HCAD Raw'!AZ124)</f>
        <v>TRS 4A 5A 7 7A 11B-1 &amp; 21</v>
      </c>
      <c r="BD124" t="str">
        <f>IF($E124="",-1,'HCAD Raw'!BA124)</f>
        <v>ABST 270 B H FREELING</v>
      </c>
      <c r="BE124" t="str">
        <f>IF($E124="",-1,'HCAD Raw'!BB124)</f>
        <v>6020</v>
      </c>
      <c r="BF124" t="str">
        <f>IF($E124="",-1,'HCAD Raw'!BC124)</f>
        <v>Inner Loop South</v>
      </c>
      <c r="BG124" t="str">
        <f>IF($E124="",-1,'HCAD Raw'!BD124)</f>
        <v>132</v>
      </c>
      <c r="BH124" t="str">
        <f>IF($E124="",-1,'HCAD Raw'!BE124)</f>
        <v>1C South of Old Spanish Trail btwn SH 288 and I-45</v>
      </c>
      <c r="BI124" t="str">
        <f>IF($E124="",-1,'HCAD Raw'!BF124)</f>
        <v>5943.01</v>
      </c>
      <c r="BJ124" t="str">
        <f>IF($E124="",-1,'HCAD Raw'!BG124)</f>
        <v>0</v>
      </c>
      <c r="BK124" t="str">
        <f>IF($E124="",-1,'HCAD Raw'!BH124)</f>
        <v>01</v>
      </c>
      <c r="BL124" t="str">
        <f>IF($E124="",-1,'HCAD Raw'!BI124)</f>
        <v>5354D</v>
      </c>
      <c r="BM124" t="str">
        <f>IF($E124="",-1,'HCAD Raw'!BJ124)</f>
        <v>533T</v>
      </c>
      <c r="BN124" t="str">
        <f>IF($E124="",-1,'HCAD Raw'!BK124)</f>
        <v>001 040 041 042 043 044 048 061 840</v>
      </c>
      <c r="BO124" t="str">
        <f>IF($E124="",-1,'HCAD Raw'!BL124)</f>
        <v>Real, Commercial</v>
      </c>
      <c r="BP124" t="str">
        <f>IF($E124="",-1,'HCAD Raw'!BM124)</f>
        <v>F1</v>
      </c>
      <c r="BQ124" t="str">
        <f>IF($E124="",-1,'HCAD Raw'!BN124)</f>
        <v>Real, Commercial</v>
      </c>
      <c r="BR124" t="str">
        <f>IF($E124="",-1,'HCAD Raw'!BO124)</f>
        <v>Warehouse - Metallic</v>
      </c>
      <c r="BS124" t="str">
        <f>IF($E124="",-1,'HCAD Raw'!BP124)</f>
        <v>Shell, Industrial</v>
      </c>
      <c r="BT124" t="str">
        <f>IF($E124="",-1,'HCAD Raw'!BQ124)</f>
        <v>8003</v>
      </c>
      <c r="BU124" t="str">
        <f>IF($E124="",-1,'HCAD Raw'!BR124)</f>
        <v>Land Neighborhood Section 3</v>
      </c>
      <c r="BV124">
        <f>IF($E124="",-1,'HCAD Raw'!BS124)</f>
        <v>592142</v>
      </c>
      <c r="BW124" t="str">
        <f>IF($E124="",-1,'HCAD Raw'!BT124)</f>
        <v>SF</v>
      </c>
      <c r="BX124" t="str">
        <f>IF($E124="",-1,'HCAD Raw'!BU124)</f>
        <v>1.0000</v>
      </c>
      <c r="BY124" t="str">
        <f>IF($E124="",-1,'HCAD Raw'!BV124)</f>
        <v>1.0000</v>
      </c>
      <c r="BZ124" t="str">
        <f>IF($E124="",-1,'HCAD Raw'!BW124)</f>
        <v>.7500</v>
      </c>
      <c r="CA124" t="str">
        <f>IF($E124="",-1,'HCAD Raw'!BX124)</f>
        <v>.7500</v>
      </c>
      <c r="CB124">
        <f>IF($E124="",-1,'HCAD Raw'!BY124)</f>
        <v>3</v>
      </c>
      <c r="CC124">
        <f>IF($E124="",-1,'HCAD Raw'!BZ124)</f>
        <v>2</v>
      </c>
      <c r="CD124">
        <f>IF($E124="",-1,'HCAD Raw'!CA124)</f>
        <v>1332320</v>
      </c>
      <c r="CE124">
        <f t="shared" si="78"/>
        <v>-1</v>
      </c>
      <c r="CF124" t="str">
        <f t="shared" si="79"/>
        <v>04213100200415</v>
      </c>
    </row>
    <row r="125" spans="3:84" x14ac:dyDescent="0.25">
      <c r="C125">
        <f t="shared" si="76"/>
        <v>121</v>
      </c>
      <c r="D125" t="str">
        <f t="shared" si="77"/>
        <v>04213100200416</v>
      </c>
      <c r="E125" t="str">
        <f>IF('HCAD Raw'!C125="",-1,'HCAD Raw'!C125)</f>
        <v>0421310020041</v>
      </c>
      <c r="F125" s="15" t="str">
        <f>IF(E125=-1,"",CONCATENATE(MID('HCAD Raw'!D125,6,2),"/",MID('HCAD Raw'!D125,9,2),"/",LEFT('HCAD Raw'!D125,4)))</f>
        <v>07/01/2006</v>
      </c>
      <c r="G125" t="str">
        <f>IF($E125="",-1,'HCAD Raw'!E125)</f>
        <v>BOLIVAR PROPERTIES LTD</v>
      </c>
      <c r="H125" t="str">
        <f>IF($E125="",-1,'HCAD Raw'!F125)</f>
        <v>TEXAS STEEL CONVERSON</v>
      </c>
      <c r="I125" t="str">
        <f>IF($E125="",-1,'HCAD Raw'!G125)</f>
        <v>Noel</v>
      </c>
      <c r="J125" t="str">
        <f>IF($E125="",-1,'HCAD Raw'!H125)</f>
        <v>3101 HOLMES RD</v>
      </c>
      <c r="K125" t="str">
        <f>IF($E125="",-1,'HCAD Raw'!I125)</f>
        <v>HOUSTON</v>
      </c>
      <c r="L125" t="str">
        <f>IF($E125="",-1,'HCAD Raw'!J125)</f>
        <v>77021</v>
      </c>
      <c r="M125">
        <f>IF($E125="",-1,'HCAD Raw'!K125)</f>
        <v>3000000</v>
      </c>
      <c r="N125">
        <f>IF($E125="",-1,'HCAD Raw'!L125)</f>
        <v>0</v>
      </c>
      <c r="O125">
        <f>IF($E125="",-1,'HCAD Raw'!M125)</f>
        <v>4793320</v>
      </c>
      <c r="P125">
        <f>IF($E125="",-1,'HCAD Raw'!N125)</f>
        <v>0</v>
      </c>
      <c r="Q125" t="e">
        <f>IF($E125="",-1,'HCAD Raw'!#REF!)</f>
        <v>#REF!</v>
      </c>
      <c r="R125" t="str">
        <f>IF($E125="",-1,'HCAD Raw'!O125)</f>
        <v>COMMERCIAL</v>
      </c>
      <c r="S125" t="str">
        <f>IF($E125="",-1,'HCAD Raw'!P125)</f>
        <v>6</v>
      </c>
      <c r="T125" t="str">
        <f>IF($E125="",-1,'HCAD Raw'!Q125)</f>
        <v>4399</v>
      </c>
      <c r="U125" t="str">
        <f>IF($E125="",-1,'HCAD Raw'!R125)</f>
        <v>8454</v>
      </c>
      <c r="V125" t="str">
        <f>IF($E125="",-1,'HCAD Raw'!S125)</f>
        <v>S</v>
      </c>
      <c r="W125" t="str">
        <f>IF($E125="",-1,'HCAD Raw'!T125)</f>
        <v>Open Steel Skeleton</v>
      </c>
      <c r="X125">
        <f>IF($E125="",-1,'HCAD Raw'!U125)</f>
        <v>398736</v>
      </c>
      <c r="Y125">
        <f>IF($E125="",-1,'HCAD Raw'!V125)</f>
        <v>0</v>
      </c>
      <c r="Z125">
        <f>IF($E125="",-1,'HCAD Raw'!W125)</f>
        <v>797472</v>
      </c>
      <c r="AA125">
        <f>IF($E125="",-1,'HCAD Raw'!X125)</f>
        <v>0</v>
      </c>
      <c r="AB125" t="str">
        <f>IF($E125="",-1,'HCAD Raw'!Y125)</f>
        <v>.500000</v>
      </c>
      <c r="AC125" t="str">
        <f>IF($E125="",-1,'HCAD Raw'!Z125)</f>
        <v>D</v>
      </c>
      <c r="AD125" t="str">
        <f>IF($E125="",-1,'HCAD Raw'!AA125)</f>
        <v>Low</v>
      </c>
      <c r="AE125" t="str">
        <f>IF($E125="",-1,'HCAD Raw'!AB125)</f>
        <v>1965</v>
      </c>
      <c r="AF125" t="str">
        <f>IF($E125="",-1,'HCAD Raw'!AC125)</f>
        <v>1965</v>
      </c>
      <c r="AG125" t="str">
        <f>IF($E125="",-1,'HCAD Raw'!AD125)</f>
        <v>0</v>
      </c>
      <c r="AH125" t="str">
        <f>IF($E125="",-1,'HCAD Raw'!AE125)</f>
        <v>1966</v>
      </c>
      <c r="AI125">
        <f>IF($E125="",-1,'HCAD Raw'!AF125)</f>
        <v>0</v>
      </c>
      <c r="AJ125" t="str">
        <f>IF($E125="",-1,'HCAD Raw'!AG125)</f>
        <v>01/01/1997</v>
      </c>
      <c r="AK125">
        <f>IF($E125="",-1,'HCAD Raw'!AH125)</f>
        <v>0</v>
      </c>
      <c r="AL125">
        <f>IF($E125="",-1,'HCAD Raw'!AI125)</f>
        <v>28080</v>
      </c>
      <c r="AM125">
        <f>IF($E125="",-1,'HCAD Raw'!AJ125)</f>
        <v>28080</v>
      </c>
      <c r="AN125">
        <f>IF($E125="",-1,'HCAD Raw'!AK125)</f>
        <v>0</v>
      </c>
      <c r="AO125">
        <f>IF($E125="",-1,'HCAD Raw'!AL125)</f>
        <v>0</v>
      </c>
      <c r="AP125">
        <f>IF($E125="",-1,'HCAD Raw'!AM125)</f>
        <v>0</v>
      </c>
      <c r="AQ125">
        <f>IF($E125="",-1,'HCAD Raw'!AN125)</f>
        <v>28080</v>
      </c>
      <c r="AR125">
        <f>IF($E125="",-1,'HCAD Raw'!AO125)</f>
        <v>1064</v>
      </c>
      <c r="AS125">
        <f>IF($E125="",-1,'HCAD Raw'!AP125)</f>
        <v>1</v>
      </c>
      <c r="AT125">
        <f>IF($E125="",-1,'HCAD Raw'!AQ125)</f>
        <v>0</v>
      </c>
      <c r="AU125">
        <f>IF($E125="",-1,'HCAD Raw'!AR125)</f>
        <v>0</v>
      </c>
      <c r="AV125">
        <f>IF($E125="",-1,'HCAD Raw'!AS125)</f>
        <v>0</v>
      </c>
      <c r="AW125">
        <f>IF($E125="",-1,'HCAD Raw'!AT125)</f>
        <v>0</v>
      </c>
      <c r="AX125">
        <f>IF($E125="",-1,'HCAD Raw'!AU125)</f>
        <v>0</v>
      </c>
      <c r="AY125">
        <f>IF($E125="",-1,'HCAD Raw'!AV125)</f>
        <v>0</v>
      </c>
      <c r="AZ125">
        <f>IF($E125="",-1,'HCAD Raw'!AW125)</f>
        <v>0</v>
      </c>
      <c r="BA125">
        <f>IF($E125="",-1,'HCAD Raw'!AX125)</f>
        <v>0</v>
      </c>
      <c r="BB125" t="str">
        <f>IF($E125="",-1,'HCAD Raw'!AY125)</f>
        <v>20</v>
      </c>
      <c r="BC125" t="str">
        <f>IF($E125="",-1,'HCAD Raw'!AZ125)</f>
        <v>TRS 4A 5A 7 7A 11B-1 &amp; 21</v>
      </c>
      <c r="BD125" t="str">
        <f>IF($E125="",-1,'HCAD Raw'!BA125)</f>
        <v>ABST 270 B H FREELING</v>
      </c>
      <c r="BE125" t="str">
        <f>IF($E125="",-1,'HCAD Raw'!BB125)</f>
        <v>6020</v>
      </c>
      <c r="BF125" t="str">
        <f>IF($E125="",-1,'HCAD Raw'!BC125)</f>
        <v>Inner Loop South</v>
      </c>
      <c r="BG125" t="str">
        <f>IF($E125="",-1,'HCAD Raw'!BD125)</f>
        <v>132</v>
      </c>
      <c r="BH125" t="str">
        <f>IF($E125="",-1,'HCAD Raw'!BE125)</f>
        <v>1C South of Old Spanish Trail btwn SH 288 and I-45</v>
      </c>
      <c r="BI125" t="str">
        <f>IF($E125="",-1,'HCAD Raw'!BF125)</f>
        <v>5943.01</v>
      </c>
      <c r="BJ125" t="str">
        <f>IF($E125="",-1,'HCAD Raw'!BG125)</f>
        <v>0</v>
      </c>
      <c r="BK125" t="str">
        <f>IF($E125="",-1,'HCAD Raw'!BH125)</f>
        <v>01</v>
      </c>
      <c r="BL125" t="str">
        <f>IF($E125="",-1,'HCAD Raw'!BI125)</f>
        <v>5354D</v>
      </c>
      <c r="BM125" t="str">
        <f>IF($E125="",-1,'HCAD Raw'!BJ125)</f>
        <v>533T</v>
      </c>
      <c r="BN125" t="str">
        <f>IF($E125="",-1,'HCAD Raw'!BK125)</f>
        <v>001 040 041 042 043 044 048 061 840</v>
      </c>
      <c r="BO125" t="str">
        <f>IF($E125="",-1,'HCAD Raw'!BL125)</f>
        <v>Real, Commercial</v>
      </c>
      <c r="BP125" t="str">
        <f>IF($E125="",-1,'HCAD Raw'!BM125)</f>
        <v>F1</v>
      </c>
      <c r="BQ125" t="str">
        <f>IF($E125="",-1,'HCAD Raw'!BN125)</f>
        <v>Real, Commercial</v>
      </c>
      <c r="BR125" t="str">
        <f>IF($E125="",-1,'HCAD Raw'!BO125)</f>
        <v>Warehouse - Metallic</v>
      </c>
      <c r="BS125" t="str">
        <f>IF($E125="",-1,'HCAD Raw'!BP125)</f>
        <v>Shell, Industrial</v>
      </c>
      <c r="BT125" t="str">
        <f>IF($E125="",-1,'HCAD Raw'!BQ125)</f>
        <v>8003</v>
      </c>
      <c r="BU125" t="str">
        <f>IF($E125="",-1,'HCAD Raw'!BR125)</f>
        <v>Land Neighborhood Section 3</v>
      </c>
      <c r="BV125">
        <f>IF($E125="",-1,'HCAD Raw'!BS125)</f>
        <v>592142</v>
      </c>
      <c r="BW125" t="str">
        <f>IF($E125="",-1,'HCAD Raw'!BT125)</f>
        <v>SF</v>
      </c>
      <c r="BX125" t="str">
        <f>IF($E125="",-1,'HCAD Raw'!BU125)</f>
        <v>1.0000</v>
      </c>
      <c r="BY125" t="str">
        <f>IF($E125="",-1,'HCAD Raw'!BV125)</f>
        <v>1.0000</v>
      </c>
      <c r="BZ125" t="str">
        <f>IF($E125="",-1,'HCAD Raw'!BW125)</f>
        <v>.7500</v>
      </c>
      <c r="CA125" t="str">
        <f>IF($E125="",-1,'HCAD Raw'!BX125)</f>
        <v>.7500</v>
      </c>
      <c r="CB125">
        <f>IF($E125="",-1,'HCAD Raw'!BY125)</f>
        <v>3</v>
      </c>
      <c r="CC125">
        <f>IF($E125="",-1,'HCAD Raw'!BZ125)</f>
        <v>2</v>
      </c>
      <c r="CD125">
        <f>IF($E125="",-1,'HCAD Raw'!CA125)</f>
        <v>1332320</v>
      </c>
      <c r="CE125">
        <f t="shared" si="78"/>
        <v>-1</v>
      </c>
      <c r="CF125" t="str">
        <f t="shared" si="79"/>
        <v>04213100200416</v>
      </c>
    </row>
    <row r="126" spans="3:84" x14ac:dyDescent="0.25">
      <c r="C126">
        <f t="shared" si="76"/>
        <v>122</v>
      </c>
      <c r="D126" t="str">
        <f t="shared" si="77"/>
        <v>04213100200417</v>
      </c>
      <c r="E126" t="str">
        <f>IF('HCAD Raw'!C126="",-1,'HCAD Raw'!C126)</f>
        <v>0421310020041</v>
      </c>
      <c r="F126" s="15" t="str">
        <f>IF(E126=-1,"",CONCATENATE(MID('HCAD Raw'!D126,6,2),"/",MID('HCAD Raw'!D126,9,2),"/",LEFT('HCAD Raw'!D126,4)))</f>
        <v>07/01/2006</v>
      </c>
      <c r="G126" t="str">
        <f>IF($E126="",-1,'HCAD Raw'!E126)</f>
        <v>BOLIVAR PROPERTIES LTD</v>
      </c>
      <c r="H126" t="str">
        <f>IF($E126="",-1,'HCAD Raw'!F126)</f>
        <v>TEXAS STEEL CONVERSON</v>
      </c>
      <c r="I126" t="str">
        <f>IF($E126="",-1,'HCAD Raw'!G126)</f>
        <v>Noel</v>
      </c>
      <c r="J126" t="str">
        <f>IF($E126="",-1,'HCAD Raw'!H126)</f>
        <v>3101 HOLMES RD</v>
      </c>
      <c r="K126" t="str">
        <f>IF($E126="",-1,'HCAD Raw'!I126)</f>
        <v>HOUSTON</v>
      </c>
      <c r="L126" t="str">
        <f>IF($E126="",-1,'HCAD Raw'!J126)</f>
        <v>77021</v>
      </c>
      <c r="M126">
        <f>IF($E126="",-1,'HCAD Raw'!K126)</f>
        <v>3000000</v>
      </c>
      <c r="N126">
        <f>IF($E126="",-1,'HCAD Raw'!L126)</f>
        <v>0</v>
      </c>
      <c r="O126">
        <f>IF($E126="",-1,'HCAD Raw'!M126)</f>
        <v>4793320</v>
      </c>
      <c r="P126">
        <f>IF($E126="",-1,'HCAD Raw'!N126)</f>
        <v>0</v>
      </c>
      <c r="Q126" t="e">
        <f>IF($E126="",-1,'HCAD Raw'!#REF!)</f>
        <v>#REF!</v>
      </c>
      <c r="R126" t="str">
        <f>IF($E126="",-1,'HCAD Raw'!O126)</f>
        <v>COMMERCIAL</v>
      </c>
      <c r="S126" t="str">
        <f>IF($E126="",-1,'HCAD Raw'!P126)</f>
        <v>7</v>
      </c>
      <c r="T126" t="str">
        <f>IF($E126="",-1,'HCAD Raw'!Q126)</f>
        <v>4399</v>
      </c>
      <c r="U126" t="str">
        <f>IF($E126="",-1,'HCAD Raw'!R126)</f>
        <v>8454</v>
      </c>
      <c r="V126" t="str">
        <f>IF($E126="",-1,'HCAD Raw'!S126)</f>
        <v>S</v>
      </c>
      <c r="W126" t="str">
        <f>IF($E126="",-1,'HCAD Raw'!T126)</f>
        <v>Open Steel Skeleton</v>
      </c>
      <c r="X126">
        <f>IF($E126="",-1,'HCAD Raw'!U126)</f>
        <v>106276</v>
      </c>
      <c r="Y126">
        <f>IF($E126="",-1,'HCAD Raw'!V126)</f>
        <v>0</v>
      </c>
      <c r="Z126">
        <f>IF($E126="",-1,'HCAD Raw'!W126)</f>
        <v>212551</v>
      </c>
      <c r="AA126">
        <f>IF($E126="",-1,'HCAD Raw'!X126)</f>
        <v>0</v>
      </c>
      <c r="AB126" t="str">
        <f>IF($E126="",-1,'HCAD Raw'!Y126)</f>
        <v>.500000</v>
      </c>
      <c r="AC126" t="str">
        <f>IF($E126="",-1,'HCAD Raw'!Z126)</f>
        <v>D</v>
      </c>
      <c r="AD126" t="str">
        <f>IF($E126="",-1,'HCAD Raw'!AA126)</f>
        <v>Low</v>
      </c>
      <c r="AE126" t="str">
        <f>IF($E126="",-1,'HCAD Raw'!AB126)</f>
        <v>1960</v>
      </c>
      <c r="AF126" t="str">
        <f>IF($E126="",-1,'HCAD Raw'!AC126)</f>
        <v>1960</v>
      </c>
      <c r="AG126" t="str">
        <f>IF($E126="",-1,'HCAD Raw'!AD126)</f>
        <v>0</v>
      </c>
      <c r="AH126" t="str">
        <f>IF($E126="",-1,'HCAD Raw'!AE126)</f>
        <v>1996</v>
      </c>
      <c r="AI126">
        <f>IF($E126="",-1,'HCAD Raw'!AF126)</f>
        <v>0</v>
      </c>
      <c r="AJ126" t="str">
        <f>IF($E126="",-1,'HCAD Raw'!AG126)</f>
        <v>01/01/1997</v>
      </c>
      <c r="AK126" t="str">
        <f>IF($E126="",-1,'HCAD Raw'!AH126)</f>
        <v>TEXAS STEEL CONVERSON</v>
      </c>
      <c r="AL126">
        <f>IF($E126="",-1,'HCAD Raw'!AI126)</f>
        <v>6360</v>
      </c>
      <c r="AM126">
        <f>IF($E126="",-1,'HCAD Raw'!AJ126)</f>
        <v>6360</v>
      </c>
      <c r="AN126">
        <f>IF($E126="",-1,'HCAD Raw'!AK126)</f>
        <v>0</v>
      </c>
      <c r="AO126">
        <f>IF($E126="",-1,'HCAD Raw'!AL126)</f>
        <v>0</v>
      </c>
      <c r="AP126">
        <f>IF($E126="",-1,'HCAD Raw'!AM126)</f>
        <v>0</v>
      </c>
      <c r="AQ126">
        <f>IF($E126="",-1,'HCAD Raw'!AN126)</f>
        <v>6360</v>
      </c>
      <c r="AR126">
        <f>IF($E126="",-1,'HCAD Raw'!AO126)</f>
        <v>332</v>
      </c>
      <c r="AS126">
        <f>IF($E126="",-1,'HCAD Raw'!AP126)</f>
        <v>1</v>
      </c>
      <c r="AT126">
        <f>IF($E126="",-1,'HCAD Raw'!AQ126)</f>
        <v>0</v>
      </c>
      <c r="AU126">
        <f>IF($E126="",-1,'HCAD Raw'!AR126)</f>
        <v>0</v>
      </c>
      <c r="AV126">
        <f>IF($E126="",-1,'HCAD Raw'!AS126)</f>
        <v>0</v>
      </c>
      <c r="AW126">
        <f>IF($E126="",-1,'HCAD Raw'!AT126)</f>
        <v>0</v>
      </c>
      <c r="AX126">
        <f>IF($E126="",-1,'HCAD Raw'!AU126)</f>
        <v>0</v>
      </c>
      <c r="AY126">
        <f>IF($E126="",-1,'HCAD Raw'!AV126)</f>
        <v>0</v>
      </c>
      <c r="AZ126">
        <f>IF($E126="",-1,'HCAD Raw'!AW126)</f>
        <v>0</v>
      </c>
      <c r="BA126">
        <f>IF($E126="",-1,'HCAD Raw'!AX126)</f>
        <v>0</v>
      </c>
      <c r="BB126" t="str">
        <f>IF($E126="",-1,'HCAD Raw'!AY126)</f>
        <v>20</v>
      </c>
      <c r="BC126" t="str">
        <f>IF($E126="",-1,'HCAD Raw'!AZ126)</f>
        <v>TRS 4A 5A 7 7A 11B-1 &amp; 21</v>
      </c>
      <c r="BD126" t="str">
        <f>IF($E126="",-1,'HCAD Raw'!BA126)</f>
        <v>ABST 270 B H FREELING</v>
      </c>
      <c r="BE126" t="str">
        <f>IF($E126="",-1,'HCAD Raw'!BB126)</f>
        <v>6020</v>
      </c>
      <c r="BF126" t="str">
        <f>IF($E126="",-1,'HCAD Raw'!BC126)</f>
        <v>Inner Loop South</v>
      </c>
      <c r="BG126" t="str">
        <f>IF($E126="",-1,'HCAD Raw'!BD126)</f>
        <v>132</v>
      </c>
      <c r="BH126" t="str">
        <f>IF($E126="",-1,'HCAD Raw'!BE126)</f>
        <v>1C South of Old Spanish Trail btwn SH 288 and I-45</v>
      </c>
      <c r="BI126" t="str">
        <f>IF($E126="",-1,'HCAD Raw'!BF126)</f>
        <v>5943.01</v>
      </c>
      <c r="BJ126" t="str">
        <f>IF($E126="",-1,'HCAD Raw'!BG126)</f>
        <v>0</v>
      </c>
      <c r="BK126" t="str">
        <f>IF($E126="",-1,'HCAD Raw'!BH126)</f>
        <v>01</v>
      </c>
      <c r="BL126" t="str">
        <f>IF($E126="",-1,'HCAD Raw'!BI126)</f>
        <v>5354D</v>
      </c>
      <c r="BM126" t="str">
        <f>IF($E126="",-1,'HCAD Raw'!BJ126)</f>
        <v>533T</v>
      </c>
      <c r="BN126" t="str">
        <f>IF($E126="",-1,'HCAD Raw'!BK126)</f>
        <v>001 040 041 042 043 044 048 061 840</v>
      </c>
      <c r="BO126" t="str">
        <f>IF($E126="",-1,'HCAD Raw'!BL126)</f>
        <v>Real, Commercial</v>
      </c>
      <c r="BP126" t="str">
        <f>IF($E126="",-1,'HCAD Raw'!BM126)</f>
        <v>F1</v>
      </c>
      <c r="BQ126" t="str">
        <f>IF($E126="",-1,'HCAD Raw'!BN126)</f>
        <v>Real, Commercial</v>
      </c>
      <c r="BR126" t="str">
        <f>IF($E126="",-1,'HCAD Raw'!BO126)</f>
        <v>Warehouse - Metallic</v>
      </c>
      <c r="BS126" t="str">
        <f>IF($E126="",-1,'HCAD Raw'!BP126)</f>
        <v>Shell, Industrial</v>
      </c>
      <c r="BT126" t="str">
        <f>IF($E126="",-1,'HCAD Raw'!BQ126)</f>
        <v>8003</v>
      </c>
      <c r="BU126" t="str">
        <f>IF($E126="",-1,'HCAD Raw'!BR126)</f>
        <v>Land Neighborhood Section 3</v>
      </c>
      <c r="BV126">
        <f>IF($E126="",-1,'HCAD Raw'!BS126)</f>
        <v>592142</v>
      </c>
      <c r="BW126" t="str">
        <f>IF($E126="",-1,'HCAD Raw'!BT126)</f>
        <v>SF</v>
      </c>
      <c r="BX126" t="str">
        <f>IF($E126="",-1,'HCAD Raw'!BU126)</f>
        <v>1.0000</v>
      </c>
      <c r="BY126" t="str">
        <f>IF($E126="",-1,'HCAD Raw'!BV126)</f>
        <v>1.0000</v>
      </c>
      <c r="BZ126" t="str">
        <f>IF($E126="",-1,'HCAD Raw'!BW126)</f>
        <v>.7500</v>
      </c>
      <c r="CA126" t="str">
        <f>IF($E126="",-1,'HCAD Raw'!BX126)</f>
        <v>.7500</v>
      </c>
      <c r="CB126">
        <f>IF($E126="",-1,'HCAD Raw'!BY126)</f>
        <v>3</v>
      </c>
      <c r="CC126">
        <f>IF($E126="",-1,'HCAD Raw'!BZ126)</f>
        <v>2</v>
      </c>
      <c r="CD126">
        <f>IF($E126="",-1,'HCAD Raw'!CA126)</f>
        <v>1332320</v>
      </c>
      <c r="CE126">
        <f t="shared" si="78"/>
        <v>-1</v>
      </c>
      <c r="CF126" t="str">
        <f t="shared" si="79"/>
        <v>04213100200417</v>
      </c>
    </row>
    <row r="127" spans="3:84" x14ac:dyDescent="0.25">
      <c r="C127">
        <f t="shared" si="76"/>
        <v>123</v>
      </c>
      <c r="D127" t="str">
        <f t="shared" si="77"/>
        <v>04213100200418</v>
      </c>
      <c r="E127" t="str">
        <f>IF('HCAD Raw'!C127="",-1,'HCAD Raw'!C127)</f>
        <v>0421310020041</v>
      </c>
      <c r="F127" s="15" t="str">
        <f>IF(E127=-1,"",CONCATENATE(MID('HCAD Raw'!D127,6,2),"/",MID('HCAD Raw'!D127,9,2),"/",LEFT('HCAD Raw'!D127,4)))</f>
        <v>07/01/2006</v>
      </c>
      <c r="G127" t="str">
        <f>IF($E127="",-1,'HCAD Raw'!E127)</f>
        <v>BOLIVAR PROPERTIES LTD</v>
      </c>
      <c r="H127" t="str">
        <f>IF($E127="",-1,'HCAD Raw'!F127)</f>
        <v>TEXAS STEEL CONVERSON</v>
      </c>
      <c r="I127" t="str">
        <f>IF($E127="",-1,'HCAD Raw'!G127)</f>
        <v>Noel</v>
      </c>
      <c r="J127" t="str">
        <f>IF($E127="",-1,'HCAD Raw'!H127)</f>
        <v>3101 HOLMES RD</v>
      </c>
      <c r="K127" t="str">
        <f>IF($E127="",-1,'HCAD Raw'!I127)</f>
        <v>HOUSTON</v>
      </c>
      <c r="L127" t="str">
        <f>IF($E127="",-1,'HCAD Raw'!J127)</f>
        <v>77021</v>
      </c>
      <c r="M127">
        <f>IF($E127="",-1,'HCAD Raw'!K127)</f>
        <v>3000000</v>
      </c>
      <c r="N127">
        <f>IF($E127="",-1,'HCAD Raw'!L127)</f>
        <v>0</v>
      </c>
      <c r="O127">
        <f>IF($E127="",-1,'HCAD Raw'!M127)</f>
        <v>4793320</v>
      </c>
      <c r="P127">
        <f>IF($E127="",-1,'HCAD Raw'!N127)</f>
        <v>0</v>
      </c>
      <c r="Q127" t="e">
        <f>IF($E127="",-1,'HCAD Raw'!#REF!)</f>
        <v>#REF!</v>
      </c>
      <c r="R127" t="str">
        <f>IF($E127="",-1,'HCAD Raw'!O127)</f>
        <v>COMMERCIAL</v>
      </c>
      <c r="S127" t="str">
        <f>IF($E127="",-1,'HCAD Raw'!P127)</f>
        <v>8</v>
      </c>
      <c r="T127" t="str">
        <f>IF($E127="",-1,'HCAD Raw'!Q127)</f>
        <v>4399</v>
      </c>
      <c r="U127" t="str">
        <f>IF($E127="",-1,'HCAD Raw'!R127)</f>
        <v>8494</v>
      </c>
      <c r="V127" t="str">
        <f>IF($E127="",-1,'HCAD Raw'!S127)</f>
        <v>S</v>
      </c>
      <c r="W127" t="str">
        <f>IF($E127="",-1,'HCAD Raw'!T127)</f>
        <v>Open Steel Skeleton</v>
      </c>
      <c r="X127">
        <f>IF($E127="",-1,'HCAD Raw'!U127)</f>
        <v>375471</v>
      </c>
      <c r="Y127">
        <f>IF($E127="",-1,'HCAD Raw'!V127)</f>
        <v>0</v>
      </c>
      <c r="Z127">
        <f>IF($E127="",-1,'HCAD Raw'!W127)</f>
        <v>750941</v>
      </c>
      <c r="AA127">
        <f>IF($E127="",-1,'HCAD Raw'!X127)</f>
        <v>0</v>
      </c>
      <c r="AB127" t="str">
        <f>IF($E127="",-1,'HCAD Raw'!Y127)</f>
        <v>.500000</v>
      </c>
      <c r="AC127" t="str">
        <f>IF($E127="",-1,'HCAD Raw'!Z127)</f>
        <v>D</v>
      </c>
      <c r="AD127" t="str">
        <f>IF($E127="",-1,'HCAD Raw'!AA127)</f>
        <v>Low</v>
      </c>
      <c r="AE127" t="str">
        <f>IF($E127="",-1,'HCAD Raw'!AB127)</f>
        <v>1960</v>
      </c>
      <c r="AF127" t="str">
        <f>IF($E127="",-1,'HCAD Raw'!AC127)</f>
        <v>1960</v>
      </c>
      <c r="AG127" t="str">
        <f>IF($E127="",-1,'HCAD Raw'!AD127)</f>
        <v>0</v>
      </c>
      <c r="AH127" t="str">
        <f>IF($E127="",-1,'HCAD Raw'!AE127)</f>
        <v>1961</v>
      </c>
      <c r="AI127" t="str">
        <f>IF($E127="",-1,'HCAD Raw'!AF127)</f>
        <v>HTS</v>
      </c>
      <c r="AJ127" t="str">
        <f>IF($E127="",-1,'HCAD Raw'!AG127)</f>
        <v>01/01/2004</v>
      </c>
      <c r="AK127" t="str">
        <f>IF($E127="",-1,'HCAD Raw'!AH127)</f>
        <v>TEXAS STEEL CONVERSION</v>
      </c>
      <c r="AL127">
        <f>IF($E127="",-1,'HCAD Raw'!AI127)</f>
        <v>17690</v>
      </c>
      <c r="AM127">
        <f>IF($E127="",-1,'HCAD Raw'!AJ127)</f>
        <v>17690</v>
      </c>
      <c r="AN127">
        <f>IF($E127="",-1,'HCAD Raw'!AK127)</f>
        <v>0</v>
      </c>
      <c r="AO127">
        <f>IF($E127="",-1,'HCAD Raw'!AL127)</f>
        <v>0</v>
      </c>
      <c r="AP127">
        <f>IF($E127="",-1,'HCAD Raw'!AM127)</f>
        <v>0</v>
      </c>
      <c r="AQ127">
        <f>IF($E127="",-1,'HCAD Raw'!AN127)</f>
        <v>17690</v>
      </c>
      <c r="AR127">
        <f>IF($E127="",-1,'HCAD Raw'!AO127)</f>
        <v>534</v>
      </c>
      <c r="AS127">
        <f>IF($E127="",-1,'HCAD Raw'!AP127)</f>
        <v>1</v>
      </c>
      <c r="AT127">
        <f>IF($E127="",-1,'HCAD Raw'!AQ127)</f>
        <v>0</v>
      </c>
      <c r="AU127">
        <f>IF($E127="",-1,'HCAD Raw'!AR127)</f>
        <v>0</v>
      </c>
      <c r="AV127">
        <f>IF($E127="",-1,'HCAD Raw'!AS127)</f>
        <v>0</v>
      </c>
      <c r="AW127">
        <f>IF($E127="",-1,'HCAD Raw'!AT127)</f>
        <v>0</v>
      </c>
      <c r="AX127">
        <f>IF($E127="",-1,'HCAD Raw'!AU127)</f>
        <v>0</v>
      </c>
      <c r="AY127">
        <f>IF($E127="",-1,'HCAD Raw'!AV127)</f>
        <v>0</v>
      </c>
      <c r="AZ127">
        <f>IF($E127="",-1,'HCAD Raw'!AW127)</f>
        <v>0</v>
      </c>
      <c r="BA127">
        <f>IF($E127="",-1,'HCAD Raw'!AX127)</f>
        <v>0</v>
      </c>
      <c r="BB127" t="str">
        <f>IF($E127="",-1,'HCAD Raw'!AY127)</f>
        <v>20</v>
      </c>
      <c r="BC127" t="str">
        <f>IF($E127="",-1,'HCAD Raw'!AZ127)</f>
        <v>TRS 4A 5A 7 7A 11B-1 &amp; 21</v>
      </c>
      <c r="BD127" t="str">
        <f>IF($E127="",-1,'HCAD Raw'!BA127)</f>
        <v>ABST 270 B H FREELING</v>
      </c>
      <c r="BE127" t="str">
        <f>IF($E127="",-1,'HCAD Raw'!BB127)</f>
        <v>6020</v>
      </c>
      <c r="BF127" t="str">
        <f>IF($E127="",-1,'HCAD Raw'!BC127)</f>
        <v>Inner Loop South</v>
      </c>
      <c r="BG127" t="str">
        <f>IF($E127="",-1,'HCAD Raw'!BD127)</f>
        <v>132</v>
      </c>
      <c r="BH127" t="str">
        <f>IF($E127="",-1,'HCAD Raw'!BE127)</f>
        <v>1C South of Old Spanish Trail btwn SH 288 and I-45</v>
      </c>
      <c r="BI127" t="str">
        <f>IF($E127="",-1,'HCAD Raw'!BF127)</f>
        <v>5943.01</v>
      </c>
      <c r="BJ127" t="str">
        <f>IF($E127="",-1,'HCAD Raw'!BG127)</f>
        <v>0</v>
      </c>
      <c r="BK127" t="str">
        <f>IF($E127="",-1,'HCAD Raw'!BH127)</f>
        <v>01</v>
      </c>
      <c r="BL127" t="str">
        <f>IF($E127="",-1,'HCAD Raw'!BI127)</f>
        <v>5354D</v>
      </c>
      <c r="BM127" t="str">
        <f>IF($E127="",-1,'HCAD Raw'!BJ127)</f>
        <v>533T</v>
      </c>
      <c r="BN127" t="str">
        <f>IF($E127="",-1,'HCAD Raw'!BK127)</f>
        <v>001 040 041 042 043 044 048 061 840</v>
      </c>
      <c r="BO127" t="str">
        <f>IF($E127="",-1,'HCAD Raw'!BL127)</f>
        <v>Real, Commercial</v>
      </c>
      <c r="BP127" t="str">
        <f>IF($E127="",-1,'HCAD Raw'!BM127)</f>
        <v>F1</v>
      </c>
      <c r="BQ127" t="str">
        <f>IF($E127="",-1,'HCAD Raw'!BN127)</f>
        <v>Real, Commercial</v>
      </c>
      <c r="BR127" t="str">
        <f>IF($E127="",-1,'HCAD Raw'!BO127)</f>
        <v>Warehouse - Metallic</v>
      </c>
      <c r="BS127" t="str">
        <f>IF($E127="",-1,'HCAD Raw'!BP127)</f>
        <v>Industrials, Light Mftg.</v>
      </c>
      <c r="BT127" t="str">
        <f>IF($E127="",-1,'HCAD Raw'!BQ127)</f>
        <v>8003</v>
      </c>
      <c r="BU127" t="str">
        <f>IF($E127="",-1,'HCAD Raw'!BR127)</f>
        <v>Land Neighborhood Section 3</v>
      </c>
      <c r="BV127">
        <f>IF($E127="",-1,'HCAD Raw'!BS127)</f>
        <v>592142</v>
      </c>
      <c r="BW127" t="str">
        <f>IF($E127="",-1,'HCAD Raw'!BT127)</f>
        <v>SF</v>
      </c>
      <c r="BX127" t="str">
        <f>IF($E127="",-1,'HCAD Raw'!BU127)</f>
        <v>1.0000</v>
      </c>
      <c r="BY127" t="str">
        <f>IF($E127="",-1,'HCAD Raw'!BV127)</f>
        <v>1.0000</v>
      </c>
      <c r="BZ127" t="str">
        <f>IF($E127="",-1,'HCAD Raw'!BW127)</f>
        <v>.7500</v>
      </c>
      <c r="CA127" t="str">
        <f>IF($E127="",-1,'HCAD Raw'!BX127)</f>
        <v>.7500</v>
      </c>
      <c r="CB127">
        <f>IF($E127="",-1,'HCAD Raw'!BY127)</f>
        <v>3</v>
      </c>
      <c r="CC127">
        <f>IF($E127="",-1,'HCAD Raw'!BZ127)</f>
        <v>2</v>
      </c>
      <c r="CD127">
        <f>IF($E127="",-1,'HCAD Raw'!CA127)</f>
        <v>1332320</v>
      </c>
      <c r="CE127">
        <f t="shared" si="78"/>
        <v>-1</v>
      </c>
      <c r="CF127" t="str">
        <f t="shared" si="79"/>
        <v>04213100200418</v>
      </c>
    </row>
    <row r="128" spans="3:84" x14ac:dyDescent="0.25">
      <c r="C128">
        <f t="shared" si="76"/>
        <v>124</v>
      </c>
      <c r="D128" t="str">
        <f t="shared" si="77"/>
        <v>04213100200419</v>
      </c>
      <c r="E128" t="str">
        <f>IF('HCAD Raw'!C128="",-1,'HCAD Raw'!C128)</f>
        <v>0421310020041</v>
      </c>
      <c r="F128" s="15" t="str">
        <f>IF(E128=-1,"",CONCATENATE(MID('HCAD Raw'!D128,6,2),"/",MID('HCAD Raw'!D128,9,2),"/",LEFT('HCAD Raw'!D128,4)))</f>
        <v>07/01/2006</v>
      </c>
      <c r="G128" t="str">
        <f>IF($E128="",-1,'HCAD Raw'!E128)</f>
        <v>BOLIVAR PROPERTIES LTD</v>
      </c>
      <c r="H128" t="str">
        <f>IF($E128="",-1,'HCAD Raw'!F128)</f>
        <v>TEXAS STEEL CONVERSON</v>
      </c>
      <c r="I128" t="str">
        <f>IF($E128="",-1,'HCAD Raw'!G128)</f>
        <v>Noel</v>
      </c>
      <c r="J128" t="str">
        <f>IF($E128="",-1,'HCAD Raw'!H128)</f>
        <v>3101 HOLMES RD</v>
      </c>
      <c r="K128" t="str">
        <f>IF($E128="",-1,'HCAD Raw'!I128)</f>
        <v>HOUSTON</v>
      </c>
      <c r="L128" t="str">
        <f>IF($E128="",-1,'HCAD Raw'!J128)</f>
        <v>77021</v>
      </c>
      <c r="M128">
        <f>IF($E128="",-1,'HCAD Raw'!K128)</f>
        <v>3000000</v>
      </c>
      <c r="N128">
        <f>IF($E128="",-1,'HCAD Raw'!L128)</f>
        <v>0</v>
      </c>
      <c r="O128">
        <f>IF($E128="",-1,'HCAD Raw'!M128)</f>
        <v>4793320</v>
      </c>
      <c r="P128">
        <f>IF($E128="",-1,'HCAD Raw'!N128)</f>
        <v>0</v>
      </c>
      <c r="Q128" t="e">
        <f>IF($E128="",-1,'HCAD Raw'!#REF!)</f>
        <v>#REF!</v>
      </c>
      <c r="R128" t="str">
        <f>IF($E128="",-1,'HCAD Raw'!O128)</f>
        <v>COMMERCIAL</v>
      </c>
      <c r="S128" t="str">
        <f>IF($E128="",-1,'HCAD Raw'!P128)</f>
        <v>9</v>
      </c>
      <c r="T128" t="str">
        <f>IF($E128="",-1,'HCAD Raw'!Q128)</f>
        <v>4399</v>
      </c>
      <c r="U128" t="str">
        <f>IF($E128="",-1,'HCAD Raw'!R128)</f>
        <v>8494</v>
      </c>
      <c r="V128" t="str">
        <f>IF($E128="",-1,'HCAD Raw'!S128)</f>
        <v>S</v>
      </c>
      <c r="W128" t="str">
        <f>IF($E128="",-1,'HCAD Raw'!T128)</f>
        <v>Open Steel Skeleton</v>
      </c>
      <c r="X128">
        <f>IF($E128="",-1,'HCAD Raw'!U128)</f>
        <v>112860</v>
      </c>
      <c r="Y128">
        <f>IF($E128="",-1,'HCAD Raw'!V128)</f>
        <v>0</v>
      </c>
      <c r="Z128">
        <f>IF($E128="",-1,'HCAD Raw'!W128)</f>
        <v>225720</v>
      </c>
      <c r="AA128">
        <f>IF($E128="",-1,'HCAD Raw'!X128)</f>
        <v>0</v>
      </c>
      <c r="AB128" t="str">
        <f>IF($E128="",-1,'HCAD Raw'!Y128)</f>
        <v>.500000</v>
      </c>
      <c r="AC128" t="str">
        <f>IF($E128="",-1,'HCAD Raw'!Z128)</f>
        <v>D</v>
      </c>
      <c r="AD128" t="str">
        <f>IF($E128="",-1,'HCAD Raw'!AA128)</f>
        <v>Low</v>
      </c>
      <c r="AE128" t="str">
        <f>IF($E128="",-1,'HCAD Raw'!AB128)</f>
        <v>1961</v>
      </c>
      <c r="AF128" t="str">
        <f>IF($E128="",-1,'HCAD Raw'!AC128)</f>
        <v>1961</v>
      </c>
      <c r="AG128" t="str">
        <f>IF($E128="",-1,'HCAD Raw'!AD128)</f>
        <v>0</v>
      </c>
      <c r="AH128" t="str">
        <f>IF($E128="",-1,'HCAD Raw'!AE128)</f>
        <v>2012</v>
      </c>
      <c r="AI128">
        <f>IF($E128="",-1,'HCAD Raw'!AF128)</f>
        <v>0</v>
      </c>
      <c r="AJ128" t="str">
        <f>IF($E128="",-1,'HCAD Raw'!AG128)</f>
        <v>12/30/1899</v>
      </c>
      <c r="AK128">
        <f>IF($E128="",-1,'HCAD Raw'!AH128)</f>
        <v>0</v>
      </c>
      <c r="AL128">
        <f>IF($E128="",-1,'HCAD Raw'!AI128)</f>
        <v>6000</v>
      </c>
      <c r="AM128">
        <f>IF($E128="",-1,'HCAD Raw'!AJ128)</f>
        <v>9000</v>
      </c>
      <c r="AN128">
        <f>IF($E128="",-1,'HCAD Raw'!AK128)</f>
        <v>0</v>
      </c>
      <c r="AO128">
        <f>IF($E128="",-1,'HCAD Raw'!AL128)</f>
        <v>0</v>
      </c>
      <c r="AP128">
        <f>IF($E128="",-1,'HCAD Raw'!AM128)</f>
        <v>0</v>
      </c>
      <c r="AQ128">
        <f>IF($E128="",-1,'HCAD Raw'!AN128)</f>
        <v>6000</v>
      </c>
      <c r="AR128">
        <f>IF($E128="",-1,'HCAD Raw'!AO128)</f>
        <v>320</v>
      </c>
      <c r="AS128">
        <f>IF($E128="",-1,'HCAD Raw'!AP128)</f>
        <v>1</v>
      </c>
      <c r="AT128">
        <f>IF($E128="",-1,'HCAD Raw'!AQ128)</f>
        <v>0</v>
      </c>
      <c r="AU128">
        <f>IF($E128="",-1,'HCAD Raw'!AR128)</f>
        <v>0</v>
      </c>
      <c r="AV128">
        <f>IF($E128="",-1,'HCAD Raw'!AS128)</f>
        <v>0</v>
      </c>
      <c r="AW128">
        <f>IF($E128="",-1,'HCAD Raw'!AT128)</f>
        <v>0</v>
      </c>
      <c r="AX128">
        <f>IF($E128="",-1,'HCAD Raw'!AU128)</f>
        <v>0</v>
      </c>
      <c r="AY128">
        <f>IF($E128="",-1,'HCAD Raw'!AV128)</f>
        <v>0</v>
      </c>
      <c r="AZ128">
        <f>IF($E128="",-1,'HCAD Raw'!AW128)</f>
        <v>0</v>
      </c>
      <c r="BA128">
        <f>IF($E128="",-1,'HCAD Raw'!AX128)</f>
        <v>0</v>
      </c>
      <c r="BB128" t="str">
        <f>IF($E128="",-1,'HCAD Raw'!AY128)</f>
        <v>20</v>
      </c>
      <c r="BC128" t="str">
        <f>IF($E128="",-1,'HCAD Raw'!AZ128)</f>
        <v>TRS 4A 5A 7 7A 11B-1 &amp; 21</v>
      </c>
      <c r="BD128" t="str">
        <f>IF($E128="",-1,'HCAD Raw'!BA128)</f>
        <v>ABST 270 B H FREELING</v>
      </c>
      <c r="BE128" t="str">
        <f>IF($E128="",-1,'HCAD Raw'!BB128)</f>
        <v>6020</v>
      </c>
      <c r="BF128" t="str">
        <f>IF($E128="",-1,'HCAD Raw'!BC128)</f>
        <v>Inner Loop South</v>
      </c>
      <c r="BG128" t="str">
        <f>IF($E128="",-1,'HCAD Raw'!BD128)</f>
        <v>132</v>
      </c>
      <c r="BH128" t="str">
        <f>IF($E128="",-1,'HCAD Raw'!BE128)</f>
        <v>1C South of Old Spanish Trail btwn SH 288 and I-45</v>
      </c>
      <c r="BI128" t="str">
        <f>IF($E128="",-1,'HCAD Raw'!BF128)</f>
        <v>5943.01</v>
      </c>
      <c r="BJ128" t="str">
        <f>IF($E128="",-1,'HCAD Raw'!BG128)</f>
        <v>0</v>
      </c>
      <c r="BK128" t="str">
        <f>IF($E128="",-1,'HCAD Raw'!BH128)</f>
        <v>01</v>
      </c>
      <c r="BL128" t="str">
        <f>IF($E128="",-1,'HCAD Raw'!BI128)</f>
        <v>5354D</v>
      </c>
      <c r="BM128" t="str">
        <f>IF($E128="",-1,'HCAD Raw'!BJ128)</f>
        <v>533T</v>
      </c>
      <c r="BN128" t="str">
        <f>IF($E128="",-1,'HCAD Raw'!BK128)</f>
        <v>001 040 041 042 043 044 048 061 840</v>
      </c>
      <c r="BO128" t="str">
        <f>IF($E128="",-1,'HCAD Raw'!BL128)</f>
        <v>Real, Commercial</v>
      </c>
      <c r="BP128" t="str">
        <f>IF($E128="",-1,'HCAD Raw'!BM128)</f>
        <v>F1</v>
      </c>
      <c r="BQ128" t="str">
        <f>IF($E128="",-1,'HCAD Raw'!BN128)</f>
        <v>Real, Commercial</v>
      </c>
      <c r="BR128" t="str">
        <f>IF($E128="",-1,'HCAD Raw'!BO128)</f>
        <v>Warehouse - Metallic</v>
      </c>
      <c r="BS128" t="str">
        <f>IF($E128="",-1,'HCAD Raw'!BP128)</f>
        <v>Industrials, Light Mftg.</v>
      </c>
      <c r="BT128" t="str">
        <f>IF($E128="",-1,'HCAD Raw'!BQ128)</f>
        <v>8003</v>
      </c>
      <c r="BU128" t="str">
        <f>IF($E128="",-1,'HCAD Raw'!BR128)</f>
        <v>Land Neighborhood Section 3</v>
      </c>
      <c r="BV128">
        <f>IF($E128="",-1,'HCAD Raw'!BS128)</f>
        <v>592142</v>
      </c>
      <c r="BW128" t="str">
        <f>IF($E128="",-1,'HCAD Raw'!BT128)</f>
        <v>SF</v>
      </c>
      <c r="BX128" t="str">
        <f>IF($E128="",-1,'HCAD Raw'!BU128)</f>
        <v>1.0000</v>
      </c>
      <c r="BY128" t="str">
        <f>IF($E128="",-1,'HCAD Raw'!BV128)</f>
        <v>1.0000</v>
      </c>
      <c r="BZ128" t="str">
        <f>IF($E128="",-1,'HCAD Raw'!BW128)</f>
        <v>.7500</v>
      </c>
      <c r="CA128" t="str">
        <f>IF($E128="",-1,'HCAD Raw'!BX128)</f>
        <v>.7500</v>
      </c>
      <c r="CB128">
        <f>IF($E128="",-1,'HCAD Raw'!BY128)</f>
        <v>3</v>
      </c>
      <c r="CC128">
        <f>IF($E128="",-1,'HCAD Raw'!BZ128)</f>
        <v>2</v>
      </c>
      <c r="CD128">
        <f>IF($E128="",-1,'HCAD Raw'!CA128)</f>
        <v>1332320</v>
      </c>
      <c r="CE128">
        <f t="shared" si="78"/>
        <v>-1</v>
      </c>
      <c r="CF128" t="str">
        <f t="shared" si="79"/>
        <v>04213100200419</v>
      </c>
    </row>
    <row r="129" spans="3:84" x14ac:dyDescent="0.25">
      <c r="C129">
        <f t="shared" si="76"/>
        <v>125</v>
      </c>
      <c r="D129" t="str">
        <f t="shared" si="77"/>
        <v>04213100200841</v>
      </c>
      <c r="E129" t="str">
        <f>IF('HCAD Raw'!C129="",-1,'HCAD Raw'!C129)</f>
        <v>0421310020084</v>
      </c>
      <c r="F129" s="15" t="str">
        <f>IF(E129=-1,"",CONCATENATE(MID('HCAD Raw'!D129,6,2),"/",MID('HCAD Raw'!D129,9,2),"/",LEFT('HCAD Raw'!D129,4)))</f>
        <v>12/22/2010</v>
      </c>
      <c r="G129" t="str">
        <f>IF($E129="",-1,'HCAD Raw'!E129)</f>
        <v>SOUTH YARD LLC</v>
      </c>
      <c r="H129">
        <f>IF($E129="",-1,'HCAD Raw'!F129)</f>
        <v>0</v>
      </c>
      <c r="I129" t="str">
        <f>IF($E129="",-1,'HCAD Raw'!G129)</f>
        <v>Noel</v>
      </c>
      <c r="J129" t="str">
        <f>IF($E129="",-1,'HCAD Raw'!H129)</f>
        <v>3208 HOLMES RD</v>
      </c>
      <c r="K129" t="str">
        <f>IF($E129="",-1,'HCAD Raw'!I129)</f>
        <v>HOUSTON</v>
      </c>
      <c r="L129" t="str">
        <f>IF($E129="",-1,'HCAD Raw'!J129)</f>
        <v>77051</v>
      </c>
      <c r="M129">
        <f>IF($E129="",-1,'HCAD Raw'!K129)</f>
        <v>98216</v>
      </c>
      <c r="N129">
        <f>IF($E129="",-1,'HCAD Raw'!L129)</f>
        <v>97968</v>
      </c>
      <c r="O129">
        <f>IF($E129="",-1,'HCAD Raw'!M129)</f>
        <v>90000</v>
      </c>
      <c r="P129">
        <f>IF($E129="",-1,'HCAD Raw'!N129)</f>
        <v>0</v>
      </c>
      <c r="Q129" t="e">
        <f>IF($E129="",-1,'HCAD Raw'!#REF!)</f>
        <v>#REF!</v>
      </c>
      <c r="R129" t="str">
        <f>IF($E129="",-1,'HCAD Raw'!O129)</f>
        <v>COMMERCIAL</v>
      </c>
      <c r="S129" t="str">
        <f>IF($E129="",-1,'HCAD Raw'!P129)</f>
        <v>1</v>
      </c>
      <c r="T129" t="str">
        <f>IF($E129="",-1,'HCAD Raw'!Q129)</f>
        <v>4332</v>
      </c>
      <c r="U129" t="str">
        <f>IF($E129="",-1,'HCAD Raw'!R129)</f>
        <v>8528</v>
      </c>
      <c r="V129" t="str">
        <f>IF($E129="",-1,'HCAD Raw'!S129)</f>
        <v>S</v>
      </c>
      <c r="W129" t="str">
        <f>IF($E129="",-1,'HCAD Raw'!T129)</f>
        <v>Open Steel Skeleton</v>
      </c>
      <c r="X129">
        <f>IF($E129="",-1,'HCAD Raw'!U129)</f>
        <v>14082</v>
      </c>
      <c r="Y129">
        <f>IF($E129="",-1,'HCAD Raw'!V129)</f>
        <v>0</v>
      </c>
      <c r="Z129">
        <f>IF($E129="",-1,'HCAD Raw'!W129)</f>
        <v>36816</v>
      </c>
      <c r="AA129">
        <f>IF($E129="",-1,'HCAD Raw'!X129)</f>
        <v>0</v>
      </c>
      <c r="AB129" t="str">
        <f>IF($E129="",-1,'HCAD Raw'!Y129)</f>
        <v>.617500</v>
      </c>
      <c r="AC129" t="str">
        <f>IF($E129="",-1,'HCAD Raw'!Z129)</f>
        <v>E</v>
      </c>
      <c r="AD129" t="str">
        <f>IF($E129="",-1,'HCAD Raw'!AA129)</f>
        <v>Very Low</v>
      </c>
      <c r="AE129" t="str">
        <f>IF($E129="",-1,'HCAD Raw'!AB129)</f>
        <v>1948</v>
      </c>
      <c r="AF129" t="str">
        <f>IF($E129="",-1,'HCAD Raw'!AC129)</f>
        <v>1948</v>
      </c>
      <c r="AG129" t="str">
        <f>IF($E129="",-1,'HCAD Raw'!AD129)</f>
        <v>0</v>
      </c>
      <c r="AH129" t="str">
        <f>IF($E129="",-1,'HCAD Raw'!AE129)</f>
        <v>1949</v>
      </c>
      <c r="AI129" t="str">
        <f>IF($E129="",-1,'HCAD Raw'!AF129)</f>
        <v>MAS</v>
      </c>
      <c r="AJ129" t="str">
        <f>IF($E129="",-1,'HCAD Raw'!AG129)</f>
        <v>01/01/2004</v>
      </c>
      <c r="AK129" t="str">
        <f>IF($E129="",-1,'HCAD Raw'!AH129)</f>
        <v>PAVING ADDED FOR 2012</v>
      </c>
      <c r="AL129">
        <f>IF($E129="",-1,'HCAD Raw'!AI129)</f>
        <v>1200</v>
      </c>
      <c r="AM129">
        <f>IF($E129="",-1,'HCAD Raw'!AJ129)</f>
        <v>1290</v>
      </c>
      <c r="AN129">
        <f>IF($E129="",-1,'HCAD Raw'!AK129)</f>
        <v>0</v>
      </c>
      <c r="AO129">
        <f>IF($E129="",-1,'HCAD Raw'!AL129)</f>
        <v>0</v>
      </c>
      <c r="AP129">
        <f>IF($E129="",-1,'HCAD Raw'!AM129)</f>
        <v>0</v>
      </c>
      <c r="AQ129">
        <f>IF($E129="",-1,'HCAD Raw'!AN129)</f>
        <v>1200</v>
      </c>
      <c r="AR129">
        <f>IF($E129="",-1,'HCAD Raw'!AO129)</f>
        <v>140</v>
      </c>
      <c r="AS129">
        <f>IF($E129="",-1,'HCAD Raw'!AP129)</f>
        <v>1</v>
      </c>
      <c r="AT129">
        <f>IF($E129="",-1,'HCAD Raw'!AQ129)</f>
        <v>0</v>
      </c>
      <c r="AU129">
        <f>IF($E129="",-1,'HCAD Raw'!AR129)</f>
        <v>0</v>
      </c>
      <c r="AV129">
        <f>IF($E129="",-1,'HCAD Raw'!AS129)</f>
        <v>0</v>
      </c>
      <c r="AW129">
        <f>IF($E129="",-1,'HCAD Raw'!AT129)</f>
        <v>0</v>
      </c>
      <c r="AX129">
        <f>IF($E129="",-1,'HCAD Raw'!AU129)</f>
        <v>0</v>
      </c>
      <c r="AY129">
        <f>IF($E129="",-1,'HCAD Raw'!AV129)</f>
        <v>0</v>
      </c>
      <c r="AZ129">
        <f>IF($E129="",-1,'HCAD Raw'!AW129)</f>
        <v>0</v>
      </c>
      <c r="BA129">
        <f>IF($E129="",-1,'HCAD Raw'!AX129)</f>
        <v>0</v>
      </c>
      <c r="BB129" t="str">
        <f>IF($E129="",-1,'HCAD Raw'!AY129)</f>
        <v>7</v>
      </c>
      <c r="BC129" t="str">
        <f>IF($E129="",-1,'HCAD Raw'!AZ129)</f>
        <v>TRS 16D &amp; 16F</v>
      </c>
      <c r="BD129" t="str">
        <f>IF($E129="",-1,'HCAD Raw'!BA129)</f>
        <v>ABST 270 B H FREELING</v>
      </c>
      <c r="BE129" t="str">
        <f>IF($E129="",-1,'HCAD Raw'!BB129)</f>
        <v>5007</v>
      </c>
      <c r="BF129" t="str">
        <f>IF($E129="",-1,'HCAD Raw'!BC129)</f>
        <v>Inner South</v>
      </c>
      <c r="BG129" t="str">
        <f>IF($E129="",-1,'HCAD Raw'!BD129)</f>
        <v>132</v>
      </c>
      <c r="BH129" t="str">
        <f>IF($E129="",-1,'HCAD Raw'!BE129)</f>
        <v>1C South of Old Spanish Trail btwn SH 288 and I-45</v>
      </c>
      <c r="BI129" t="str">
        <f>IF($E129="",-1,'HCAD Raw'!BF129)</f>
        <v>5943.01</v>
      </c>
      <c r="BJ129" t="str">
        <f>IF($E129="",-1,'HCAD Raw'!BG129)</f>
        <v>0</v>
      </c>
      <c r="BK129" t="str">
        <f>IF($E129="",-1,'HCAD Raw'!BH129)</f>
        <v>01</v>
      </c>
      <c r="BL129" t="str">
        <f>IF($E129="",-1,'HCAD Raw'!BI129)</f>
        <v>5354D</v>
      </c>
      <c r="BM129" t="str">
        <f>IF($E129="",-1,'HCAD Raw'!BJ129)</f>
        <v>533T</v>
      </c>
      <c r="BN129" t="str">
        <f>IF($E129="",-1,'HCAD Raw'!BK129)</f>
        <v>001 040 041 042 043 044 048 061 840</v>
      </c>
      <c r="BO129" t="str">
        <f>IF($E129="",-1,'HCAD Raw'!BL129)</f>
        <v>Real, Commercial</v>
      </c>
      <c r="BP129" t="str">
        <f>IF($E129="",-1,'HCAD Raw'!BM129)</f>
        <v>F1</v>
      </c>
      <c r="BQ129" t="str">
        <f>IF($E129="",-1,'HCAD Raw'!BN129)</f>
        <v>Real, Commercial</v>
      </c>
      <c r="BR129" t="str">
        <f>IF($E129="",-1,'HCAD Raw'!BO129)</f>
        <v>Auto Service Garage</v>
      </c>
      <c r="BS129" t="str">
        <f>IF($E129="",-1,'HCAD Raw'!BP129)</f>
        <v>Service Repair Garage</v>
      </c>
      <c r="BT129" t="str">
        <f>IF($E129="",-1,'HCAD Raw'!BQ129)</f>
        <v>8003</v>
      </c>
      <c r="BU129" t="str">
        <f>IF($E129="",-1,'HCAD Raw'!BR129)</f>
        <v>Land Neighborhood Section 3</v>
      </c>
      <c r="BV129">
        <f>IF($E129="",-1,'HCAD Raw'!BS129)</f>
        <v>22642</v>
      </c>
      <c r="BW129" t="str">
        <f>IF($E129="",-1,'HCAD Raw'!BT129)</f>
        <v>SF</v>
      </c>
      <c r="BX129" t="str">
        <f>IF($E129="",-1,'HCAD Raw'!BU129)</f>
        <v>1.0000</v>
      </c>
      <c r="BY129" t="str">
        <f>IF($E129="",-1,'HCAD Raw'!BV129)</f>
        <v>1.0000</v>
      </c>
      <c r="BZ129" t="str">
        <f>IF($E129="",-1,'HCAD Raw'!BW129)</f>
        <v>1.0000</v>
      </c>
      <c r="CA129" t="str">
        <f>IF($E129="",-1,'HCAD Raw'!BX129)</f>
        <v>1.0000</v>
      </c>
      <c r="CB129">
        <f>IF($E129="",-1,'HCAD Raw'!BY129)</f>
        <v>3</v>
      </c>
      <c r="CC129">
        <f>IF($E129="",-1,'HCAD Raw'!BZ129)</f>
        <v>3</v>
      </c>
      <c r="CD129">
        <f>IF($E129="",-1,'HCAD Raw'!CA129)</f>
        <v>67926</v>
      </c>
      <c r="CE129">
        <f t="shared" si="78"/>
        <v>-1</v>
      </c>
      <c r="CF129" t="str">
        <f t="shared" si="79"/>
        <v>04213100200841</v>
      </c>
    </row>
    <row r="130" spans="3:84" x14ac:dyDescent="0.25">
      <c r="C130">
        <f t="shared" si="76"/>
        <v>126</v>
      </c>
      <c r="D130" t="str">
        <f t="shared" si="77"/>
        <v>04318500000611</v>
      </c>
      <c r="E130" t="str">
        <f>IF('HCAD Raw'!C130="",-1,'HCAD Raw'!C130)</f>
        <v>0431850000061</v>
      </c>
      <c r="F130" s="15" t="str">
        <f>IF(E130=-1,"",CONCATENATE(MID('HCAD Raw'!D130,6,2),"/",MID('HCAD Raw'!D130,9,2),"/",LEFT('HCAD Raw'!D130,4)))</f>
        <v>02/08/2018</v>
      </c>
      <c r="G130" t="str">
        <f>IF($E130="",-1,'HCAD Raw'!E130)</f>
        <v>DREAMLAB DEVELOPERS LLC</v>
      </c>
      <c r="H130" t="str">
        <f>IF($E130="",-1,'HCAD Raw'!F130)</f>
        <v>CHOICE TEE DRIVING RANGE &amp; 19 HOLE MINIATURE COURS</v>
      </c>
      <c r="I130">
        <f>IF($E130="",-1,'HCAD Raw'!G130)</f>
        <v>0</v>
      </c>
      <c r="J130" t="str">
        <f>IF($E130="",-1,'HCAD Raw'!H130)</f>
        <v>708 E CYPRESSWOOD DR</v>
      </c>
      <c r="K130" t="str">
        <f>IF($E130="",-1,'HCAD Raw'!I130)</f>
        <v>SPRING</v>
      </c>
      <c r="L130" t="str">
        <f>IF($E130="",-1,'HCAD Raw'!J130)</f>
        <v>77373</v>
      </c>
      <c r="M130">
        <f>IF($E130="",-1,'HCAD Raw'!K130)</f>
        <v>1295961</v>
      </c>
      <c r="N130">
        <f>IF($E130="",-1,'HCAD Raw'!L130)</f>
        <v>0</v>
      </c>
      <c r="O130">
        <f>IF($E130="",-1,'HCAD Raw'!M130)</f>
        <v>1293730</v>
      </c>
      <c r="P130">
        <f>IF($E130="",-1,'HCAD Raw'!N130)</f>
        <v>0</v>
      </c>
      <c r="Q130" t="e">
        <f>IF($E130="",-1,'HCAD Raw'!#REF!)</f>
        <v>#REF!</v>
      </c>
      <c r="R130" t="str">
        <f>IF($E130="",-1,'HCAD Raw'!O130)</f>
        <v>COMMERCIAL</v>
      </c>
      <c r="S130" t="str">
        <f>IF($E130="",-1,'HCAD Raw'!P130)</f>
        <v>1</v>
      </c>
      <c r="T130" t="str">
        <f>IF($E130="",-1,'HCAD Raw'!Q130)</f>
        <v>4373</v>
      </c>
      <c r="U130" t="str">
        <f>IF($E130="",-1,'HCAD Raw'!R130)</f>
        <v>8353</v>
      </c>
      <c r="V130" t="str">
        <f>IF($E130="",-1,'HCAD Raw'!S130)</f>
        <v>C</v>
      </c>
      <c r="W130" t="str">
        <f>IF($E130="",-1,'HCAD Raw'!T130)</f>
        <v>Masonry Bearing</v>
      </c>
      <c r="X130">
        <f>IF($E130="",-1,'HCAD Raw'!U130)</f>
        <v>175320</v>
      </c>
      <c r="Y130">
        <f>IF($E130="",-1,'HCAD Raw'!V130)</f>
        <v>0</v>
      </c>
      <c r="Z130">
        <f>IF($E130="",-1,'HCAD Raw'!W130)</f>
        <v>219150</v>
      </c>
      <c r="AA130">
        <f>IF($E130="",-1,'HCAD Raw'!X130)</f>
        <v>0</v>
      </c>
      <c r="AB130" t="str">
        <f>IF($E130="",-1,'HCAD Raw'!Y130)</f>
        <v>.200000</v>
      </c>
      <c r="AC130" t="str">
        <f>IF($E130="",-1,'HCAD Raw'!Z130)</f>
        <v>C</v>
      </c>
      <c r="AD130" t="str">
        <f>IF($E130="",-1,'HCAD Raw'!AA130)</f>
        <v>Average</v>
      </c>
      <c r="AE130" t="str">
        <f>IF($E130="",-1,'HCAD Raw'!AB130)</f>
        <v>2008</v>
      </c>
      <c r="AF130" t="str">
        <f>IF($E130="",-1,'HCAD Raw'!AC130)</f>
        <v>2008</v>
      </c>
      <c r="AG130" t="str">
        <f>IF($E130="",-1,'HCAD Raw'!AD130)</f>
        <v>0</v>
      </c>
      <c r="AH130" t="str">
        <f>IF($E130="",-1,'HCAD Raw'!AE130)</f>
        <v>2009</v>
      </c>
      <c r="AI130">
        <f>IF($E130="",-1,'HCAD Raw'!AF130)</f>
        <v>0</v>
      </c>
      <c r="AJ130" t="str">
        <f>IF($E130="",-1,'HCAD Raw'!AG130)</f>
        <v>12/30/1899</v>
      </c>
      <c r="AK130">
        <f>IF($E130="",-1,'HCAD Raw'!AH130)</f>
        <v>0</v>
      </c>
      <c r="AL130">
        <f>IF($E130="",-1,'HCAD Raw'!AI130)</f>
        <v>2500</v>
      </c>
      <c r="AM130">
        <f>IF($E130="",-1,'HCAD Raw'!AJ130)</f>
        <v>2500</v>
      </c>
      <c r="AN130">
        <f>IF($E130="",-1,'HCAD Raw'!AK130)</f>
        <v>0</v>
      </c>
      <c r="AO130">
        <f>IF($E130="",-1,'HCAD Raw'!AL130)</f>
        <v>0</v>
      </c>
      <c r="AP130">
        <f>IF($E130="",-1,'HCAD Raw'!AM130)</f>
        <v>0</v>
      </c>
      <c r="AQ130">
        <f>IF($E130="",-1,'HCAD Raw'!AN130)</f>
        <v>2500</v>
      </c>
      <c r="AR130">
        <f>IF($E130="",-1,'HCAD Raw'!AO130)</f>
        <v>200</v>
      </c>
      <c r="AS130">
        <f>IF($E130="",-1,'HCAD Raw'!AP130)</f>
        <v>1</v>
      </c>
      <c r="AT130">
        <f>IF($E130="",-1,'HCAD Raw'!AQ130)</f>
        <v>0</v>
      </c>
      <c r="AU130">
        <f>IF($E130="",-1,'HCAD Raw'!AR130)</f>
        <v>0</v>
      </c>
      <c r="AV130">
        <f>IF($E130="",-1,'HCAD Raw'!AS130)</f>
        <v>0</v>
      </c>
      <c r="AW130">
        <f>IF($E130="",-1,'HCAD Raw'!AT130)</f>
        <v>0</v>
      </c>
      <c r="AX130">
        <f>IF($E130="",-1,'HCAD Raw'!AU130)</f>
        <v>0</v>
      </c>
      <c r="AY130">
        <f>IF($E130="",-1,'HCAD Raw'!AV130)</f>
        <v>0</v>
      </c>
      <c r="AZ130">
        <f>IF($E130="",-1,'HCAD Raw'!AW130)</f>
        <v>0</v>
      </c>
      <c r="BA130">
        <f>IF($E130="",-1,'HCAD Raw'!AX130)</f>
        <v>0</v>
      </c>
      <c r="BB130" t="str">
        <f>IF($E130="",-1,'HCAD Raw'!AY130)</f>
        <v>16</v>
      </c>
      <c r="BC130" t="str">
        <f>IF($E130="",-1,'HCAD Raw'!AZ130)</f>
        <v>TRS 1H &amp; 3D</v>
      </c>
      <c r="BD130" t="str">
        <f>IF($E130="",-1,'HCAD Raw'!BA130)</f>
        <v>(0023*PT TR 1-C)</v>
      </c>
      <c r="BE130" t="str">
        <f>IF($E130="",-1,'HCAD Raw'!BB130)</f>
        <v>5016</v>
      </c>
      <c r="BF130" t="str">
        <f>IF($E130="",-1,'HCAD Raw'!BC130)</f>
        <v>West</v>
      </c>
      <c r="BG130" t="str">
        <f>IF($E130="",-1,'HCAD Raw'!BD130)</f>
        <v>380</v>
      </c>
      <c r="BH130" t="str">
        <f>IF($E130="",-1,'HCAD Raw'!BE130)</f>
        <v>ISD 24 - North of Cypress Creek</v>
      </c>
      <c r="BI130" t="str">
        <f>IF($E130="",-1,'HCAD Raw'!BF130)</f>
        <v>9845.00</v>
      </c>
      <c r="BJ130" t="str">
        <f>IF($E130="",-1,'HCAD Raw'!BG130)</f>
        <v>0</v>
      </c>
      <c r="BK130" t="str">
        <f>IF($E130="",-1,'HCAD Raw'!BH130)</f>
        <v>24</v>
      </c>
      <c r="BL130" t="str">
        <f>IF($E130="",-1,'HCAD Raw'!BI130)</f>
        <v>5269A</v>
      </c>
      <c r="BM130" t="str">
        <f>IF($E130="",-1,'HCAD Raw'!BJ130)</f>
        <v>292Y</v>
      </c>
      <c r="BN130" t="str">
        <f>IF($E130="",-1,'HCAD Raw'!BK130)</f>
        <v>024 040 041 042 043 044 045 550 666</v>
      </c>
      <c r="BO130" t="str">
        <f>IF($E130="",-1,'HCAD Raw'!BL130)</f>
        <v>Real, Commercial</v>
      </c>
      <c r="BP130" t="str">
        <f>IF($E130="",-1,'HCAD Raw'!BM130)</f>
        <v>F1</v>
      </c>
      <c r="BQ130" t="str">
        <f>IF($E130="",-1,'HCAD Raw'!BN130)</f>
        <v>Real, Commercial</v>
      </c>
      <c r="BR130" t="str">
        <f>IF($E130="",-1,'HCAD Raw'!BO130)</f>
        <v>Retail Single-Occupancy</v>
      </c>
      <c r="BS130" t="str">
        <f>IF($E130="",-1,'HCAD Raw'!BP130)</f>
        <v>Retail Store</v>
      </c>
      <c r="BT130" t="str">
        <f>IF($E130="",-1,'HCAD Raw'!BQ130)</f>
        <v>8000</v>
      </c>
      <c r="BU130" t="str">
        <f>IF($E130="",-1,'HCAD Raw'!BR130)</f>
        <v>Land Neighborhood General Assignment</v>
      </c>
      <c r="BV130">
        <f>IF($E130="",-1,'HCAD Raw'!BS130)</f>
        <v>811523</v>
      </c>
      <c r="BW130" t="str">
        <f>IF($E130="",-1,'HCAD Raw'!BT130)</f>
        <v>SF</v>
      </c>
      <c r="BX130" t="str">
        <f>IF($E130="",-1,'HCAD Raw'!BU130)</f>
        <v>1.0000</v>
      </c>
      <c r="BY130" t="str">
        <f>IF($E130="",-1,'HCAD Raw'!BV130)</f>
        <v>1.0000</v>
      </c>
      <c r="BZ130" t="str">
        <f>IF($E130="",-1,'HCAD Raw'!BW130)</f>
        <v>.5000</v>
      </c>
      <c r="CA130" t="str">
        <f>IF($E130="",-1,'HCAD Raw'!BX130)</f>
        <v>.5000</v>
      </c>
      <c r="CB130">
        <f>IF($E130="",-1,'HCAD Raw'!BY130)</f>
        <v>3</v>
      </c>
      <c r="CC130">
        <f>IF($E130="",-1,'HCAD Raw'!BZ130)</f>
        <v>2</v>
      </c>
      <c r="CD130">
        <f>IF($E130="",-1,'HCAD Raw'!CA130)</f>
        <v>1217285</v>
      </c>
      <c r="CE130">
        <f t="shared" si="78"/>
        <v>-1</v>
      </c>
      <c r="CF130" t="str">
        <f t="shared" si="79"/>
        <v>04318500000611</v>
      </c>
    </row>
    <row r="131" spans="3:84" x14ac:dyDescent="0.25">
      <c r="C131">
        <f t="shared" si="76"/>
        <v>127</v>
      </c>
      <c r="D131" t="str">
        <f t="shared" si="77"/>
        <v>04318500000611</v>
      </c>
      <c r="E131" t="str">
        <f>IF('HCAD Raw'!C131="",-1,'HCAD Raw'!C131)</f>
        <v>0431850000061</v>
      </c>
      <c r="F131" s="15" t="str">
        <f>IF(E131=-1,"",CONCATENATE(MID('HCAD Raw'!D131,6,2),"/",MID('HCAD Raw'!D131,9,2),"/",LEFT('HCAD Raw'!D131,4)))</f>
        <v>02/08/2018</v>
      </c>
      <c r="G131" t="str">
        <f>IF($E131="",-1,'HCAD Raw'!E131)</f>
        <v>DREAMLAB DEVELOPERS LLC</v>
      </c>
      <c r="H131" t="str">
        <f>IF($E131="",-1,'HCAD Raw'!F131)</f>
        <v>CHOICE TEE DRIVING RANGE &amp; 19 HOLE MINIATURE COURS</v>
      </c>
      <c r="I131">
        <f>IF($E131="",-1,'HCAD Raw'!G131)</f>
        <v>0</v>
      </c>
      <c r="J131" t="str">
        <f>IF($E131="",-1,'HCAD Raw'!H131)</f>
        <v>708 E CYPRESSWOOD DR</v>
      </c>
      <c r="K131" t="str">
        <f>IF($E131="",-1,'HCAD Raw'!I131)</f>
        <v>SPRING</v>
      </c>
      <c r="L131" t="str">
        <f>IF($E131="",-1,'HCAD Raw'!J131)</f>
        <v>77373</v>
      </c>
      <c r="M131">
        <f>IF($E131="",-1,'HCAD Raw'!K131)</f>
        <v>1295961</v>
      </c>
      <c r="N131">
        <f>IF($E131="",-1,'HCAD Raw'!L131)</f>
        <v>0</v>
      </c>
      <c r="O131">
        <f>IF($E131="",-1,'HCAD Raw'!M131)</f>
        <v>1293730</v>
      </c>
      <c r="P131">
        <f>IF($E131="",-1,'HCAD Raw'!N131)</f>
        <v>0</v>
      </c>
      <c r="Q131" t="e">
        <f>IF($E131="",-1,'HCAD Raw'!#REF!)</f>
        <v>#REF!</v>
      </c>
      <c r="R131" t="str">
        <f>IF($E131="",-1,'HCAD Raw'!O131)</f>
        <v>COMMERCIAL</v>
      </c>
      <c r="S131" t="str">
        <f>IF($E131="",-1,'HCAD Raw'!P131)</f>
        <v>1</v>
      </c>
      <c r="T131" t="str">
        <f>IF($E131="",-1,'HCAD Raw'!Q131)</f>
        <v>4373</v>
      </c>
      <c r="U131" t="str">
        <f>IF($E131="",-1,'HCAD Raw'!R131)</f>
        <v>8353</v>
      </c>
      <c r="V131" t="str">
        <f>IF($E131="",-1,'HCAD Raw'!S131)</f>
        <v>C</v>
      </c>
      <c r="W131" t="str">
        <f>IF($E131="",-1,'HCAD Raw'!T131)</f>
        <v>Masonry Bearing</v>
      </c>
      <c r="X131">
        <f>IF($E131="",-1,'HCAD Raw'!U131)</f>
        <v>175320</v>
      </c>
      <c r="Y131">
        <f>IF($E131="",-1,'HCAD Raw'!V131)</f>
        <v>0</v>
      </c>
      <c r="Z131">
        <f>IF($E131="",-1,'HCAD Raw'!W131)</f>
        <v>219150</v>
      </c>
      <c r="AA131">
        <f>IF($E131="",-1,'HCAD Raw'!X131)</f>
        <v>0</v>
      </c>
      <c r="AB131" t="str">
        <f>IF($E131="",-1,'HCAD Raw'!Y131)</f>
        <v>.200000</v>
      </c>
      <c r="AC131" t="str">
        <f>IF($E131="",-1,'HCAD Raw'!Z131)</f>
        <v>C</v>
      </c>
      <c r="AD131" t="str">
        <f>IF($E131="",-1,'HCAD Raw'!AA131)</f>
        <v>Average</v>
      </c>
      <c r="AE131" t="str">
        <f>IF($E131="",-1,'HCAD Raw'!AB131)</f>
        <v>2008</v>
      </c>
      <c r="AF131" t="str">
        <f>IF($E131="",-1,'HCAD Raw'!AC131)</f>
        <v>2008</v>
      </c>
      <c r="AG131" t="str">
        <f>IF($E131="",-1,'HCAD Raw'!AD131)</f>
        <v>0</v>
      </c>
      <c r="AH131" t="str">
        <f>IF($E131="",-1,'HCAD Raw'!AE131)</f>
        <v>2009</v>
      </c>
      <c r="AI131">
        <f>IF($E131="",-1,'HCAD Raw'!AF131)</f>
        <v>0</v>
      </c>
      <c r="AJ131" t="str">
        <f>IF($E131="",-1,'HCAD Raw'!AG131)</f>
        <v>12/30/1899</v>
      </c>
      <c r="AK131">
        <f>IF($E131="",-1,'HCAD Raw'!AH131)</f>
        <v>0</v>
      </c>
      <c r="AL131">
        <f>IF($E131="",-1,'HCAD Raw'!AI131)</f>
        <v>2500</v>
      </c>
      <c r="AM131">
        <f>IF($E131="",-1,'HCAD Raw'!AJ131)</f>
        <v>2500</v>
      </c>
      <c r="AN131">
        <f>IF($E131="",-1,'HCAD Raw'!AK131)</f>
        <v>0</v>
      </c>
      <c r="AO131">
        <f>IF($E131="",-1,'HCAD Raw'!AL131)</f>
        <v>0</v>
      </c>
      <c r="AP131">
        <f>IF($E131="",-1,'HCAD Raw'!AM131)</f>
        <v>0</v>
      </c>
      <c r="AQ131">
        <f>IF($E131="",-1,'HCAD Raw'!AN131)</f>
        <v>2500</v>
      </c>
      <c r="AR131">
        <f>IF($E131="",-1,'HCAD Raw'!AO131)</f>
        <v>200</v>
      </c>
      <c r="AS131">
        <f>IF($E131="",-1,'HCAD Raw'!AP131)</f>
        <v>1</v>
      </c>
      <c r="AT131">
        <f>IF($E131="",-1,'HCAD Raw'!AQ131)</f>
        <v>0</v>
      </c>
      <c r="AU131">
        <f>IF($E131="",-1,'HCAD Raw'!AR131)</f>
        <v>0</v>
      </c>
      <c r="AV131">
        <f>IF($E131="",-1,'HCAD Raw'!AS131)</f>
        <v>0</v>
      </c>
      <c r="AW131">
        <f>IF($E131="",-1,'HCAD Raw'!AT131)</f>
        <v>0</v>
      </c>
      <c r="AX131">
        <f>IF($E131="",-1,'HCAD Raw'!AU131)</f>
        <v>0</v>
      </c>
      <c r="AY131">
        <f>IF($E131="",-1,'HCAD Raw'!AV131)</f>
        <v>0</v>
      </c>
      <c r="AZ131">
        <f>IF($E131="",-1,'HCAD Raw'!AW131)</f>
        <v>0</v>
      </c>
      <c r="BA131">
        <f>IF($E131="",-1,'HCAD Raw'!AX131)</f>
        <v>0</v>
      </c>
      <c r="BB131" t="str">
        <f>IF($E131="",-1,'HCAD Raw'!AY131)</f>
        <v>16</v>
      </c>
      <c r="BC131" t="str">
        <f>IF($E131="",-1,'HCAD Raw'!AZ131)</f>
        <v>TRS 1H &amp; 3D</v>
      </c>
      <c r="BD131" t="str">
        <f>IF($E131="",-1,'HCAD Raw'!BA131)</f>
        <v>(0023*PT TR 1-C)</v>
      </c>
      <c r="BE131" t="str">
        <f>IF($E131="",-1,'HCAD Raw'!BB131)</f>
        <v>5016</v>
      </c>
      <c r="BF131" t="str">
        <f>IF($E131="",-1,'HCAD Raw'!BC131)</f>
        <v>West</v>
      </c>
      <c r="BG131" t="str">
        <f>IF($E131="",-1,'HCAD Raw'!BD131)</f>
        <v>380</v>
      </c>
      <c r="BH131" t="str">
        <f>IF($E131="",-1,'HCAD Raw'!BE131)</f>
        <v>ISD 24 - North of Cypress Creek</v>
      </c>
      <c r="BI131" t="str">
        <f>IF($E131="",-1,'HCAD Raw'!BF131)</f>
        <v>9845.00</v>
      </c>
      <c r="BJ131" t="str">
        <f>IF($E131="",-1,'HCAD Raw'!BG131)</f>
        <v>0</v>
      </c>
      <c r="BK131" t="str">
        <f>IF($E131="",-1,'HCAD Raw'!BH131)</f>
        <v>24</v>
      </c>
      <c r="BL131" t="str">
        <f>IF($E131="",-1,'HCAD Raw'!BI131)</f>
        <v>5269A</v>
      </c>
      <c r="BM131" t="str">
        <f>IF($E131="",-1,'HCAD Raw'!BJ131)</f>
        <v>292Y</v>
      </c>
      <c r="BN131" t="str">
        <f>IF($E131="",-1,'HCAD Raw'!BK131)</f>
        <v>024 040 041 042 043 044 045 550 666</v>
      </c>
      <c r="BO131" t="str">
        <f>IF($E131="",-1,'HCAD Raw'!BL131)</f>
        <v>Real, Commercial</v>
      </c>
      <c r="BP131" t="str">
        <f>IF($E131="",-1,'HCAD Raw'!BM131)</f>
        <v>F1</v>
      </c>
      <c r="BQ131" t="str">
        <f>IF($E131="",-1,'HCAD Raw'!BN131)</f>
        <v>Real, Commercial</v>
      </c>
      <c r="BR131" t="str">
        <f>IF($E131="",-1,'HCAD Raw'!BO131)</f>
        <v>Retail Single-Occupancy</v>
      </c>
      <c r="BS131" t="str">
        <f>IF($E131="",-1,'HCAD Raw'!BP131)</f>
        <v>Retail Store</v>
      </c>
      <c r="BT131" t="str">
        <f>IF($E131="",-1,'HCAD Raw'!BQ131)</f>
        <v>8000</v>
      </c>
      <c r="BU131" t="str">
        <f>IF($E131="",-1,'HCAD Raw'!BR131)</f>
        <v>Land Neighborhood General Assignment</v>
      </c>
      <c r="BV131">
        <f>IF($E131="",-1,'HCAD Raw'!BS131)</f>
        <v>95832</v>
      </c>
      <c r="BW131" t="str">
        <f>IF($E131="",-1,'HCAD Raw'!BT131)</f>
        <v>SF</v>
      </c>
      <c r="BX131" t="str">
        <f>IF($E131="",-1,'HCAD Raw'!BU131)</f>
        <v>1.0000</v>
      </c>
      <c r="BY131" t="str">
        <f>IF($E131="",-1,'HCAD Raw'!BV131)</f>
        <v>1.0000</v>
      </c>
      <c r="BZ131" t="str">
        <f>IF($E131="",-1,'HCAD Raw'!BW131)</f>
        <v>1.0000</v>
      </c>
      <c r="CA131" t="str">
        <f>IF($E131="",-1,'HCAD Raw'!BX131)</f>
        <v>1.0000</v>
      </c>
      <c r="CB131">
        <f>IF($E131="",-1,'HCAD Raw'!BY131)</f>
        <v>3</v>
      </c>
      <c r="CC131">
        <f>IF($E131="",-1,'HCAD Raw'!BZ131)</f>
        <v>3</v>
      </c>
      <c r="CD131">
        <f>IF($E131="",-1,'HCAD Raw'!CA131)</f>
        <v>287496</v>
      </c>
      <c r="CE131">
        <f t="shared" si="78"/>
        <v>-1</v>
      </c>
      <c r="CF131" t="str">
        <f t="shared" si="79"/>
        <v>04318500000611</v>
      </c>
    </row>
    <row r="132" spans="3:84" x14ac:dyDescent="0.25">
      <c r="C132">
        <f t="shared" si="76"/>
        <v>128</v>
      </c>
      <c r="D132" t="str">
        <f t="shared" si="77"/>
        <v>04318500000611</v>
      </c>
      <c r="E132" t="str">
        <f>IF('HCAD Raw'!C132="",-1,'HCAD Raw'!C132)</f>
        <v>0431850000061</v>
      </c>
      <c r="F132" s="15" t="str">
        <f>IF(E132=-1,"",CONCATENATE(MID('HCAD Raw'!D132,6,2),"/",MID('HCAD Raw'!D132,9,2),"/",LEFT('HCAD Raw'!D132,4)))</f>
        <v>02/08/2018</v>
      </c>
      <c r="G132" t="str">
        <f>IF($E132="",-1,'HCAD Raw'!E132)</f>
        <v>DREAMLAB DEVELOPERS LLC</v>
      </c>
      <c r="H132" t="str">
        <f>IF($E132="",-1,'HCAD Raw'!F132)</f>
        <v>CHOICE TEE DRIVING RANGE &amp; 19 HOLE MINIATURE COURS</v>
      </c>
      <c r="I132">
        <f>IF($E132="",-1,'HCAD Raw'!G132)</f>
        <v>0</v>
      </c>
      <c r="J132" t="str">
        <f>IF($E132="",-1,'HCAD Raw'!H132)</f>
        <v>708 E CYPRESSWOOD DR</v>
      </c>
      <c r="K132" t="str">
        <f>IF($E132="",-1,'HCAD Raw'!I132)</f>
        <v>SPRING</v>
      </c>
      <c r="L132" t="str">
        <f>IF($E132="",-1,'HCAD Raw'!J132)</f>
        <v>77373</v>
      </c>
      <c r="M132">
        <f>IF($E132="",-1,'HCAD Raw'!K132)</f>
        <v>1295961</v>
      </c>
      <c r="N132">
        <f>IF($E132="",-1,'HCAD Raw'!L132)</f>
        <v>0</v>
      </c>
      <c r="O132">
        <f>IF($E132="",-1,'HCAD Raw'!M132)</f>
        <v>1293730</v>
      </c>
      <c r="P132">
        <f>IF($E132="",-1,'HCAD Raw'!N132)</f>
        <v>0</v>
      </c>
      <c r="Q132" t="e">
        <f>IF($E132="",-1,'HCAD Raw'!#REF!)</f>
        <v>#REF!</v>
      </c>
      <c r="R132" t="str">
        <f>IF($E132="",-1,'HCAD Raw'!O132)</f>
        <v>COMMERCIAL</v>
      </c>
      <c r="S132" t="str">
        <f>IF($E132="",-1,'HCAD Raw'!P132)</f>
        <v>1</v>
      </c>
      <c r="T132" t="str">
        <f>IF($E132="",-1,'HCAD Raw'!Q132)</f>
        <v>4373</v>
      </c>
      <c r="U132" t="str">
        <f>IF($E132="",-1,'HCAD Raw'!R132)</f>
        <v>8353</v>
      </c>
      <c r="V132" t="str">
        <f>IF($E132="",-1,'HCAD Raw'!S132)</f>
        <v>C</v>
      </c>
      <c r="W132" t="str">
        <f>IF($E132="",-1,'HCAD Raw'!T132)</f>
        <v>Masonry Bearing</v>
      </c>
      <c r="X132">
        <f>IF($E132="",-1,'HCAD Raw'!U132)</f>
        <v>175320</v>
      </c>
      <c r="Y132">
        <f>IF($E132="",-1,'HCAD Raw'!V132)</f>
        <v>0</v>
      </c>
      <c r="Z132">
        <f>IF($E132="",-1,'HCAD Raw'!W132)</f>
        <v>219150</v>
      </c>
      <c r="AA132">
        <f>IF($E132="",-1,'HCAD Raw'!X132)</f>
        <v>0</v>
      </c>
      <c r="AB132" t="str">
        <f>IF($E132="",-1,'HCAD Raw'!Y132)</f>
        <v>.200000</v>
      </c>
      <c r="AC132" t="str">
        <f>IF($E132="",-1,'HCAD Raw'!Z132)</f>
        <v>C</v>
      </c>
      <c r="AD132" t="str">
        <f>IF($E132="",-1,'HCAD Raw'!AA132)</f>
        <v>Average</v>
      </c>
      <c r="AE132" t="str">
        <f>IF($E132="",-1,'HCAD Raw'!AB132)</f>
        <v>2008</v>
      </c>
      <c r="AF132" t="str">
        <f>IF($E132="",-1,'HCAD Raw'!AC132)</f>
        <v>2008</v>
      </c>
      <c r="AG132" t="str">
        <f>IF($E132="",-1,'HCAD Raw'!AD132)</f>
        <v>0</v>
      </c>
      <c r="AH132" t="str">
        <f>IF($E132="",-1,'HCAD Raw'!AE132)</f>
        <v>2009</v>
      </c>
      <c r="AI132">
        <f>IF($E132="",-1,'HCAD Raw'!AF132)</f>
        <v>0</v>
      </c>
      <c r="AJ132" t="str">
        <f>IF($E132="",-1,'HCAD Raw'!AG132)</f>
        <v>12/30/1899</v>
      </c>
      <c r="AK132">
        <f>IF($E132="",-1,'HCAD Raw'!AH132)</f>
        <v>0</v>
      </c>
      <c r="AL132">
        <f>IF($E132="",-1,'HCAD Raw'!AI132)</f>
        <v>2500</v>
      </c>
      <c r="AM132">
        <f>IF($E132="",-1,'HCAD Raw'!AJ132)</f>
        <v>2500</v>
      </c>
      <c r="AN132">
        <f>IF($E132="",-1,'HCAD Raw'!AK132)</f>
        <v>0</v>
      </c>
      <c r="AO132">
        <f>IF($E132="",-1,'HCAD Raw'!AL132)</f>
        <v>0</v>
      </c>
      <c r="AP132">
        <f>IF($E132="",-1,'HCAD Raw'!AM132)</f>
        <v>0</v>
      </c>
      <c r="AQ132">
        <f>IF($E132="",-1,'HCAD Raw'!AN132)</f>
        <v>2500</v>
      </c>
      <c r="AR132">
        <f>IF($E132="",-1,'HCAD Raw'!AO132)</f>
        <v>200</v>
      </c>
      <c r="AS132">
        <f>IF($E132="",-1,'HCAD Raw'!AP132)</f>
        <v>1</v>
      </c>
      <c r="AT132">
        <f>IF($E132="",-1,'HCAD Raw'!AQ132)</f>
        <v>0</v>
      </c>
      <c r="AU132">
        <f>IF($E132="",-1,'HCAD Raw'!AR132)</f>
        <v>0</v>
      </c>
      <c r="AV132">
        <f>IF($E132="",-1,'HCAD Raw'!AS132)</f>
        <v>0</v>
      </c>
      <c r="AW132">
        <f>IF($E132="",-1,'HCAD Raw'!AT132)</f>
        <v>0</v>
      </c>
      <c r="AX132">
        <f>IF($E132="",-1,'HCAD Raw'!AU132)</f>
        <v>0</v>
      </c>
      <c r="AY132">
        <f>IF($E132="",-1,'HCAD Raw'!AV132)</f>
        <v>0</v>
      </c>
      <c r="AZ132">
        <f>IF($E132="",-1,'HCAD Raw'!AW132)</f>
        <v>0</v>
      </c>
      <c r="BA132">
        <f>IF($E132="",-1,'HCAD Raw'!AX132)</f>
        <v>0</v>
      </c>
      <c r="BB132" t="str">
        <f>IF($E132="",-1,'HCAD Raw'!AY132)</f>
        <v>16</v>
      </c>
      <c r="BC132" t="str">
        <f>IF($E132="",-1,'HCAD Raw'!AZ132)</f>
        <v>TRS 1H &amp; 3D</v>
      </c>
      <c r="BD132" t="str">
        <f>IF($E132="",-1,'HCAD Raw'!BA132)</f>
        <v>(0023*PT TR 1-C)</v>
      </c>
      <c r="BE132" t="str">
        <f>IF($E132="",-1,'HCAD Raw'!BB132)</f>
        <v>5016</v>
      </c>
      <c r="BF132" t="str">
        <f>IF($E132="",-1,'HCAD Raw'!BC132)</f>
        <v>West</v>
      </c>
      <c r="BG132" t="str">
        <f>IF($E132="",-1,'HCAD Raw'!BD132)</f>
        <v>380</v>
      </c>
      <c r="BH132" t="str">
        <f>IF($E132="",-1,'HCAD Raw'!BE132)</f>
        <v>ISD 24 - North of Cypress Creek</v>
      </c>
      <c r="BI132" t="str">
        <f>IF($E132="",-1,'HCAD Raw'!BF132)</f>
        <v>9845.00</v>
      </c>
      <c r="BJ132" t="str">
        <f>IF($E132="",-1,'HCAD Raw'!BG132)</f>
        <v>0</v>
      </c>
      <c r="BK132" t="str">
        <f>IF($E132="",-1,'HCAD Raw'!BH132)</f>
        <v>24</v>
      </c>
      <c r="BL132" t="str">
        <f>IF($E132="",-1,'HCAD Raw'!BI132)</f>
        <v>5269A</v>
      </c>
      <c r="BM132" t="str">
        <f>IF($E132="",-1,'HCAD Raw'!BJ132)</f>
        <v>292Y</v>
      </c>
      <c r="BN132" t="str">
        <f>IF($E132="",-1,'HCAD Raw'!BK132)</f>
        <v>024 040 041 042 043 044 045 550 666</v>
      </c>
      <c r="BO132" t="str">
        <f>IF($E132="",-1,'HCAD Raw'!BL132)</f>
        <v>Real, Commercial</v>
      </c>
      <c r="BP132" t="str">
        <f>IF($E132="",-1,'HCAD Raw'!BM132)</f>
        <v>F1</v>
      </c>
      <c r="BQ132" t="str">
        <f>IF($E132="",-1,'HCAD Raw'!BN132)</f>
        <v>Real, Commercial</v>
      </c>
      <c r="BR132" t="str">
        <f>IF($E132="",-1,'HCAD Raw'!BO132)</f>
        <v>Retail Single-Occupancy</v>
      </c>
      <c r="BS132" t="str">
        <f>IF($E132="",-1,'HCAD Raw'!BP132)</f>
        <v>Retail Store</v>
      </c>
      <c r="BT132" t="str">
        <f>IF($E132="",-1,'HCAD Raw'!BQ132)</f>
        <v>8000</v>
      </c>
      <c r="BU132" t="str">
        <f>IF($E132="",-1,'HCAD Raw'!BR132)</f>
        <v>Land Neighborhood General Assignment</v>
      </c>
      <c r="BV132">
        <f>IF($E132="",-1,'HCAD Raw'!BS132)</f>
        <v>14375</v>
      </c>
      <c r="BW132" t="str">
        <f>IF($E132="",-1,'HCAD Raw'!BT132)</f>
        <v>SF</v>
      </c>
      <c r="BX132" t="str">
        <f>IF($E132="",-1,'HCAD Raw'!BU132)</f>
        <v>1.0000</v>
      </c>
      <c r="BY132" t="str">
        <f>IF($E132="",-1,'HCAD Raw'!BV132)</f>
        <v>.2500</v>
      </c>
      <c r="BZ132" t="str">
        <f>IF($E132="",-1,'HCAD Raw'!BW132)</f>
        <v>1.0000</v>
      </c>
      <c r="CA132" t="str">
        <f>IF($E132="",-1,'HCAD Raw'!BX132)</f>
        <v>.2500</v>
      </c>
      <c r="CB132">
        <f>IF($E132="",-1,'HCAD Raw'!BY132)</f>
        <v>3</v>
      </c>
      <c r="CC132">
        <f>IF($E132="",-1,'HCAD Raw'!BZ132)</f>
        <v>1</v>
      </c>
      <c r="CD132">
        <f>IF($E132="",-1,'HCAD Raw'!CA132)</f>
        <v>10781</v>
      </c>
      <c r="CE132">
        <f t="shared" si="78"/>
        <v>-1</v>
      </c>
      <c r="CF132" t="str">
        <f t="shared" si="79"/>
        <v>04318500000611</v>
      </c>
    </row>
    <row r="133" spans="3:84" x14ac:dyDescent="0.25">
      <c r="C133">
        <f t="shared" si="76"/>
        <v>129</v>
      </c>
      <c r="D133" t="str">
        <f t="shared" si="77"/>
        <v>04319900000111</v>
      </c>
      <c r="E133" t="str">
        <f>IF('HCAD Raw'!C133="",-1,'HCAD Raw'!C133)</f>
        <v>0431990000011</v>
      </c>
      <c r="F133" s="15" t="str">
        <f>IF(E133=-1,"",CONCATENATE(MID('HCAD Raw'!D133,6,2),"/",MID('HCAD Raw'!D133,9,2),"/",LEFT('HCAD Raw'!D133,4)))</f>
        <v>05/23/2011</v>
      </c>
      <c r="G133" t="str">
        <f>IF($E133="",-1,'HCAD Raw'!E133)</f>
        <v>SLATER REAL ESTATE INVESTMENTS LLC</v>
      </c>
      <c r="H133" t="str">
        <f>IF($E133="",-1,'HCAD Raw'!F133)</f>
        <v>SLATER ENTERPRISES</v>
      </c>
      <c r="I133">
        <f>IF($E133="",-1,'HCAD Raw'!G133)</f>
        <v>0</v>
      </c>
      <c r="J133" t="str">
        <f>IF($E133="",-1,'HCAD Raw'!H133)</f>
        <v>14119 FM 529 RD</v>
      </c>
      <c r="K133" t="str">
        <f>IF($E133="",-1,'HCAD Raw'!I133)</f>
        <v>HOUSTON</v>
      </c>
      <c r="L133" t="str">
        <f>IF($E133="",-1,'HCAD Raw'!J133)</f>
        <v>77041</v>
      </c>
      <c r="M133">
        <f>IF($E133="",-1,'HCAD Raw'!K133)</f>
        <v>712901</v>
      </c>
      <c r="N133">
        <f>IF($E133="",-1,'HCAD Raw'!L133)</f>
        <v>717036</v>
      </c>
      <c r="O133">
        <f>IF($E133="",-1,'HCAD Raw'!M133)</f>
        <v>717036</v>
      </c>
      <c r="P133">
        <f>IF($E133="",-1,'HCAD Raw'!N133)</f>
        <v>0</v>
      </c>
      <c r="Q133" t="e">
        <f>IF($E133="",-1,'HCAD Raw'!#REF!)</f>
        <v>#REF!</v>
      </c>
      <c r="R133" t="str">
        <f>IF($E133="",-1,'HCAD Raw'!O133)</f>
        <v>COMMERCIAL</v>
      </c>
      <c r="S133" t="str">
        <f>IF($E133="",-1,'HCAD Raw'!P133)</f>
        <v>1</v>
      </c>
      <c r="T133" t="str">
        <f>IF($E133="",-1,'HCAD Raw'!Q133)</f>
        <v>4399</v>
      </c>
      <c r="U133" t="str">
        <f>IF($E133="",-1,'HCAD Raw'!R133)</f>
        <v>8454</v>
      </c>
      <c r="V133" t="str">
        <f>IF($E133="",-1,'HCAD Raw'!S133)</f>
        <v>S</v>
      </c>
      <c r="W133" t="str">
        <f>IF($E133="",-1,'HCAD Raw'!T133)</f>
        <v>Open Steel Skeleton</v>
      </c>
      <c r="X133">
        <f>IF($E133="",-1,'HCAD Raw'!U133)</f>
        <v>134127</v>
      </c>
      <c r="Y133">
        <f>IF($E133="",-1,'HCAD Raw'!V133)</f>
        <v>0</v>
      </c>
      <c r="Z133">
        <f>IF($E133="",-1,'HCAD Raw'!W133)</f>
        <v>183735</v>
      </c>
      <c r="AA133">
        <f>IF($E133="",-1,'HCAD Raw'!X133)</f>
        <v>0</v>
      </c>
      <c r="AB133" t="str">
        <f>IF($E133="",-1,'HCAD Raw'!Y133)</f>
        <v>.270000</v>
      </c>
      <c r="AC133" t="str">
        <f>IF($E133="",-1,'HCAD Raw'!Z133)</f>
        <v>C</v>
      </c>
      <c r="AD133" t="str">
        <f>IF($E133="",-1,'HCAD Raw'!AA133)</f>
        <v>Average</v>
      </c>
      <c r="AE133" t="str">
        <f>IF($E133="",-1,'HCAD Raw'!AB133)</f>
        <v>2004</v>
      </c>
      <c r="AF133" t="str">
        <f>IF($E133="",-1,'HCAD Raw'!AC133)</f>
        <v>2004</v>
      </c>
      <c r="AG133" t="str">
        <f>IF($E133="",-1,'HCAD Raw'!AD133)</f>
        <v>0</v>
      </c>
      <c r="AH133" t="str">
        <f>IF($E133="",-1,'HCAD Raw'!AE133)</f>
        <v>2012</v>
      </c>
      <c r="AI133">
        <f>IF($E133="",-1,'HCAD Raw'!AF133)</f>
        <v>0</v>
      </c>
      <c r="AJ133" t="str">
        <f>IF($E133="",-1,'HCAD Raw'!AG133)</f>
        <v>12/30/1899</v>
      </c>
      <c r="AK133">
        <f>IF($E133="",-1,'HCAD Raw'!AH133)</f>
        <v>0</v>
      </c>
      <c r="AL133">
        <f>IF($E133="",-1,'HCAD Raw'!AI133)</f>
        <v>4500</v>
      </c>
      <c r="AM133">
        <f>IF($E133="",-1,'HCAD Raw'!AJ133)</f>
        <v>5500</v>
      </c>
      <c r="AN133">
        <f>IF($E133="",-1,'HCAD Raw'!AK133)</f>
        <v>0</v>
      </c>
      <c r="AO133">
        <f>IF($E133="",-1,'HCAD Raw'!AL133)</f>
        <v>0</v>
      </c>
      <c r="AP133">
        <f>IF($E133="",-1,'HCAD Raw'!AM133)</f>
        <v>0</v>
      </c>
      <c r="AQ133">
        <f>IF($E133="",-1,'HCAD Raw'!AN133)</f>
        <v>4500</v>
      </c>
      <c r="AR133">
        <f>IF($E133="",-1,'HCAD Raw'!AO133)</f>
        <v>210</v>
      </c>
      <c r="AS133">
        <f>IF($E133="",-1,'HCAD Raw'!AP133)</f>
        <v>1</v>
      </c>
      <c r="AT133">
        <f>IF($E133="",-1,'HCAD Raw'!AQ133)</f>
        <v>0</v>
      </c>
      <c r="AU133">
        <f>IF($E133="",-1,'HCAD Raw'!AR133)</f>
        <v>0</v>
      </c>
      <c r="AV133">
        <f>IF($E133="",-1,'HCAD Raw'!AS133)</f>
        <v>0</v>
      </c>
      <c r="AW133">
        <f>IF($E133="",-1,'HCAD Raw'!AT133)</f>
        <v>0</v>
      </c>
      <c r="AX133">
        <f>IF($E133="",-1,'HCAD Raw'!AU133)</f>
        <v>0</v>
      </c>
      <c r="AY133">
        <f>IF($E133="",-1,'HCAD Raw'!AV133)</f>
        <v>0</v>
      </c>
      <c r="AZ133">
        <f>IF($E133="",-1,'HCAD Raw'!AW133)</f>
        <v>0</v>
      </c>
      <c r="BA133">
        <f>IF($E133="",-1,'HCAD Raw'!AX133)</f>
        <v>0</v>
      </c>
      <c r="BB133" t="str">
        <f>IF($E133="",-1,'HCAD Raw'!AY133)</f>
        <v>14</v>
      </c>
      <c r="BC133" t="str">
        <f>IF($E133="",-1,'HCAD Raw'!AZ133)</f>
        <v>TR 21B</v>
      </c>
      <c r="BD133" t="str">
        <f>IF($E133="",-1,'HCAD Raw'!BA133)</f>
        <v>ABST 533 M MCCORMICK</v>
      </c>
      <c r="BE133" t="str">
        <f>IF($E133="",-1,'HCAD Raw'!BB133)</f>
        <v>6014</v>
      </c>
      <c r="BF133" t="str">
        <f>IF($E133="",-1,'HCAD Raw'!BC133)</f>
        <v>Far Northwest</v>
      </c>
      <c r="BG133" t="str">
        <f>IF($E133="",-1,'HCAD Raw'!BD133)</f>
        <v>225</v>
      </c>
      <c r="BH133" t="str">
        <f>IF($E133="",-1,'HCAD Raw'!BE133)</f>
        <v>ISD 04 - South of US 290, btwn Beltway 8 and Hwy 6</v>
      </c>
      <c r="BI133" t="str">
        <f>IF($E133="",-1,'HCAD Raw'!BF133)</f>
        <v>9116.02</v>
      </c>
      <c r="BJ133" t="str">
        <f>IF($E133="",-1,'HCAD Raw'!BG133)</f>
        <v>0</v>
      </c>
      <c r="BK133" t="str">
        <f>IF($E133="",-1,'HCAD Raw'!BH133)</f>
        <v>04</v>
      </c>
      <c r="BL133" t="str">
        <f>IF($E133="",-1,'HCAD Raw'!BI133)</f>
        <v>4762D</v>
      </c>
      <c r="BM133" t="str">
        <f>IF($E133="",-1,'HCAD Raw'!BJ133)</f>
        <v>408Q</v>
      </c>
      <c r="BN133" t="str">
        <f>IF($E133="",-1,'HCAD Raw'!BK133)</f>
        <v>004 040 041 042 043 044 045 633</v>
      </c>
      <c r="BO133" t="str">
        <f>IF($E133="",-1,'HCAD Raw'!BL133)</f>
        <v>Real, Commercial</v>
      </c>
      <c r="BP133" t="str">
        <f>IF($E133="",-1,'HCAD Raw'!BM133)</f>
        <v>F1</v>
      </c>
      <c r="BQ133" t="str">
        <f>IF($E133="",-1,'HCAD Raw'!BN133)</f>
        <v>Real, Commercial</v>
      </c>
      <c r="BR133" t="str">
        <f>IF($E133="",-1,'HCAD Raw'!BO133)</f>
        <v>Warehouse - Metallic</v>
      </c>
      <c r="BS133" t="str">
        <f>IF($E133="",-1,'HCAD Raw'!BP133)</f>
        <v>Shell, Industrial</v>
      </c>
      <c r="BT133" t="str">
        <f>IF($E133="",-1,'HCAD Raw'!BQ133)</f>
        <v>8005</v>
      </c>
      <c r="BU133" t="str">
        <f>IF($E133="",-1,'HCAD Raw'!BR133)</f>
        <v>Land Neighborhood Section 5</v>
      </c>
      <c r="BV133">
        <f>IF($E133="",-1,'HCAD Raw'!BS133)</f>
        <v>43560</v>
      </c>
      <c r="BW133" t="str">
        <f>IF($E133="",-1,'HCAD Raw'!BT133)</f>
        <v>SF</v>
      </c>
      <c r="BX133" t="str">
        <f>IF($E133="",-1,'HCAD Raw'!BU133)</f>
        <v>1.0000</v>
      </c>
      <c r="BY133" t="str">
        <f>IF($E133="",-1,'HCAD Raw'!BV133)</f>
        <v>1.0000</v>
      </c>
      <c r="BZ133" t="str">
        <f>IF($E133="",-1,'HCAD Raw'!BW133)</f>
        <v>1.0000</v>
      </c>
      <c r="CA133" t="str">
        <f>IF($E133="",-1,'HCAD Raw'!BX133)</f>
        <v>1.0000</v>
      </c>
      <c r="CB133">
        <f>IF($E133="",-1,'HCAD Raw'!BY133)</f>
        <v>4</v>
      </c>
      <c r="CC133">
        <f>IF($E133="",-1,'HCAD Raw'!BZ133)</f>
        <v>4</v>
      </c>
      <c r="CD133">
        <f>IF($E133="",-1,'HCAD Raw'!CA133)</f>
        <v>152460</v>
      </c>
      <c r="CE133">
        <f t="shared" si="78"/>
        <v>-1</v>
      </c>
      <c r="CF133" t="str">
        <f t="shared" si="79"/>
        <v>04319900000111</v>
      </c>
    </row>
    <row r="134" spans="3:84" x14ac:dyDescent="0.25">
      <c r="C134">
        <f t="shared" ref="C134:C197" si="80">C133+1</f>
        <v>130</v>
      </c>
      <c r="D134" t="str">
        <f t="shared" ref="D134:D197" si="81">IF(E134=-1,-1,CONCATENATE(E134,S134))</f>
        <v>04319900000111</v>
      </c>
      <c r="E134" t="str">
        <f>IF('HCAD Raw'!C134="",-1,'HCAD Raw'!C134)</f>
        <v>0431990000011</v>
      </c>
      <c r="F134" s="15" t="str">
        <f>IF(E134=-1,"",CONCATENATE(MID('HCAD Raw'!D134,6,2),"/",MID('HCAD Raw'!D134,9,2),"/",LEFT('HCAD Raw'!D134,4)))</f>
        <v>05/23/2011</v>
      </c>
      <c r="G134" t="str">
        <f>IF($E134="",-1,'HCAD Raw'!E134)</f>
        <v>SLATER REAL ESTATE INVESTMENTS LLC</v>
      </c>
      <c r="H134" t="str">
        <f>IF($E134="",-1,'HCAD Raw'!F134)</f>
        <v>SLATER ENTERPRISES</v>
      </c>
      <c r="I134">
        <f>IF($E134="",-1,'HCAD Raw'!G134)</f>
        <v>0</v>
      </c>
      <c r="J134" t="str">
        <f>IF($E134="",-1,'HCAD Raw'!H134)</f>
        <v>14119 FM 529 RD</v>
      </c>
      <c r="K134" t="str">
        <f>IF($E134="",-1,'HCAD Raw'!I134)</f>
        <v>HOUSTON</v>
      </c>
      <c r="L134" t="str">
        <f>IF($E134="",-1,'HCAD Raw'!J134)</f>
        <v>77041</v>
      </c>
      <c r="M134">
        <f>IF($E134="",-1,'HCAD Raw'!K134)</f>
        <v>712901</v>
      </c>
      <c r="N134">
        <f>IF($E134="",-1,'HCAD Raw'!L134)</f>
        <v>717036</v>
      </c>
      <c r="O134">
        <f>IF($E134="",-1,'HCAD Raw'!M134)</f>
        <v>717036</v>
      </c>
      <c r="P134">
        <f>IF($E134="",-1,'HCAD Raw'!N134)</f>
        <v>0</v>
      </c>
      <c r="Q134" t="e">
        <f>IF($E134="",-1,'HCAD Raw'!#REF!)</f>
        <v>#REF!</v>
      </c>
      <c r="R134" t="str">
        <f>IF($E134="",-1,'HCAD Raw'!O134)</f>
        <v>COMMERCIAL</v>
      </c>
      <c r="S134" t="str">
        <f>IF($E134="",-1,'HCAD Raw'!P134)</f>
        <v>1</v>
      </c>
      <c r="T134" t="str">
        <f>IF($E134="",-1,'HCAD Raw'!Q134)</f>
        <v>4399</v>
      </c>
      <c r="U134" t="str">
        <f>IF($E134="",-1,'HCAD Raw'!R134)</f>
        <v>8454</v>
      </c>
      <c r="V134" t="str">
        <f>IF($E134="",-1,'HCAD Raw'!S134)</f>
        <v>S</v>
      </c>
      <c r="W134" t="str">
        <f>IF($E134="",-1,'HCAD Raw'!T134)</f>
        <v>Open Steel Skeleton</v>
      </c>
      <c r="X134">
        <f>IF($E134="",-1,'HCAD Raw'!U134)</f>
        <v>134127</v>
      </c>
      <c r="Y134">
        <f>IF($E134="",-1,'HCAD Raw'!V134)</f>
        <v>0</v>
      </c>
      <c r="Z134">
        <f>IF($E134="",-1,'HCAD Raw'!W134)</f>
        <v>183735</v>
      </c>
      <c r="AA134">
        <f>IF($E134="",-1,'HCAD Raw'!X134)</f>
        <v>0</v>
      </c>
      <c r="AB134" t="str">
        <f>IF($E134="",-1,'HCAD Raw'!Y134)</f>
        <v>.270000</v>
      </c>
      <c r="AC134" t="str">
        <f>IF($E134="",-1,'HCAD Raw'!Z134)</f>
        <v>C</v>
      </c>
      <c r="AD134" t="str">
        <f>IF($E134="",-1,'HCAD Raw'!AA134)</f>
        <v>Average</v>
      </c>
      <c r="AE134" t="str">
        <f>IF($E134="",-1,'HCAD Raw'!AB134)</f>
        <v>2004</v>
      </c>
      <c r="AF134" t="str">
        <f>IF($E134="",-1,'HCAD Raw'!AC134)</f>
        <v>2004</v>
      </c>
      <c r="AG134" t="str">
        <f>IF($E134="",-1,'HCAD Raw'!AD134)</f>
        <v>0</v>
      </c>
      <c r="AH134" t="str">
        <f>IF($E134="",-1,'HCAD Raw'!AE134)</f>
        <v>2012</v>
      </c>
      <c r="AI134">
        <f>IF($E134="",-1,'HCAD Raw'!AF134)</f>
        <v>0</v>
      </c>
      <c r="AJ134" t="str">
        <f>IF($E134="",-1,'HCAD Raw'!AG134)</f>
        <v>12/30/1899</v>
      </c>
      <c r="AK134">
        <f>IF($E134="",-1,'HCAD Raw'!AH134)</f>
        <v>0</v>
      </c>
      <c r="AL134">
        <f>IF($E134="",-1,'HCAD Raw'!AI134)</f>
        <v>4500</v>
      </c>
      <c r="AM134">
        <f>IF($E134="",-1,'HCAD Raw'!AJ134)</f>
        <v>5500</v>
      </c>
      <c r="AN134">
        <f>IF($E134="",-1,'HCAD Raw'!AK134)</f>
        <v>0</v>
      </c>
      <c r="AO134">
        <f>IF($E134="",-1,'HCAD Raw'!AL134)</f>
        <v>0</v>
      </c>
      <c r="AP134">
        <f>IF($E134="",-1,'HCAD Raw'!AM134)</f>
        <v>0</v>
      </c>
      <c r="AQ134">
        <f>IF($E134="",-1,'HCAD Raw'!AN134)</f>
        <v>4500</v>
      </c>
      <c r="AR134">
        <f>IF($E134="",-1,'HCAD Raw'!AO134)</f>
        <v>210</v>
      </c>
      <c r="AS134">
        <f>IF($E134="",-1,'HCAD Raw'!AP134)</f>
        <v>1</v>
      </c>
      <c r="AT134">
        <f>IF($E134="",-1,'HCAD Raw'!AQ134)</f>
        <v>0</v>
      </c>
      <c r="AU134">
        <f>IF($E134="",-1,'HCAD Raw'!AR134)</f>
        <v>0</v>
      </c>
      <c r="AV134">
        <f>IF($E134="",-1,'HCAD Raw'!AS134)</f>
        <v>0</v>
      </c>
      <c r="AW134">
        <f>IF($E134="",-1,'HCAD Raw'!AT134)</f>
        <v>0</v>
      </c>
      <c r="AX134">
        <f>IF($E134="",-1,'HCAD Raw'!AU134)</f>
        <v>0</v>
      </c>
      <c r="AY134">
        <f>IF($E134="",-1,'HCAD Raw'!AV134)</f>
        <v>0</v>
      </c>
      <c r="AZ134">
        <f>IF($E134="",-1,'HCAD Raw'!AW134)</f>
        <v>0</v>
      </c>
      <c r="BA134">
        <f>IF($E134="",-1,'HCAD Raw'!AX134)</f>
        <v>0</v>
      </c>
      <c r="BB134" t="str">
        <f>IF($E134="",-1,'HCAD Raw'!AY134)</f>
        <v>14</v>
      </c>
      <c r="BC134" t="str">
        <f>IF($E134="",-1,'HCAD Raw'!AZ134)</f>
        <v>TR 21B</v>
      </c>
      <c r="BD134" t="str">
        <f>IF($E134="",-1,'HCAD Raw'!BA134)</f>
        <v>ABST 533 M MCCORMICK</v>
      </c>
      <c r="BE134" t="str">
        <f>IF($E134="",-1,'HCAD Raw'!BB134)</f>
        <v>6014</v>
      </c>
      <c r="BF134" t="str">
        <f>IF($E134="",-1,'HCAD Raw'!BC134)</f>
        <v>Far Northwest</v>
      </c>
      <c r="BG134" t="str">
        <f>IF($E134="",-1,'HCAD Raw'!BD134)</f>
        <v>225</v>
      </c>
      <c r="BH134" t="str">
        <f>IF($E134="",-1,'HCAD Raw'!BE134)</f>
        <v>ISD 04 - South of US 290, btwn Beltway 8 and Hwy 6</v>
      </c>
      <c r="BI134" t="str">
        <f>IF($E134="",-1,'HCAD Raw'!BF134)</f>
        <v>9116.02</v>
      </c>
      <c r="BJ134" t="str">
        <f>IF($E134="",-1,'HCAD Raw'!BG134)</f>
        <v>0</v>
      </c>
      <c r="BK134" t="str">
        <f>IF($E134="",-1,'HCAD Raw'!BH134)</f>
        <v>04</v>
      </c>
      <c r="BL134" t="str">
        <f>IF($E134="",-1,'HCAD Raw'!BI134)</f>
        <v>4762D</v>
      </c>
      <c r="BM134" t="str">
        <f>IF($E134="",-1,'HCAD Raw'!BJ134)</f>
        <v>408Q</v>
      </c>
      <c r="BN134" t="str">
        <f>IF($E134="",-1,'HCAD Raw'!BK134)</f>
        <v>004 040 041 042 043 044 045 633</v>
      </c>
      <c r="BO134" t="str">
        <f>IF($E134="",-1,'HCAD Raw'!BL134)</f>
        <v>Real, Commercial</v>
      </c>
      <c r="BP134" t="str">
        <f>IF($E134="",-1,'HCAD Raw'!BM134)</f>
        <v>F1</v>
      </c>
      <c r="BQ134" t="str">
        <f>IF($E134="",-1,'HCAD Raw'!BN134)</f>
        <v>Real, Commercial</v>
      </c>
      <c r="BR134" t="str">
        <f>IF($E134="",-1,'HCAD Raw'!BO134)</f>
        <v>Warehouse - Metallic</v>
      </c>
      <c r="BS134" t="str">
        <f>IF($E134="",-1,'HCAD Raw'!BP134)</f>
        <v>Shell, Industrial</v>
      </c>
      <c r="BT134" t="str">
        <f>IF($E134="",-1,'HCAD Raw'!BQ134)</f>
        <v>8004</v>
      </c>
      <c r="BU134" t="str">
        <f>IF($E134="",-1,'HCAD Raw'!BR134)</f>
        <v>Land Neighborhood Section 4</v>
      </c>
      <c r="BV134">
        <f>IF($E134="",-1,'HCAD Raw'!BS134)</f>
        <v>43560</v>
      </c>
      <c r="BW134" t="str">
        <f>IF($E134="",-1,'HCAD Raw'!BT134)</f>
        <v>SF</v>
      </c>
      <c r="BX134" t="str">
        <f>IF($E134="",-1,'HCAD Raw'!BU134)</f>
        <v>1.0000</v>
      </c>
      <c r="BY134" t="str">
        <f>IF($E134="",-1,'HCAD Raw'!BV134)</f>
        <v>1.0000</v>
      </c>
      <c r="BZ134" t="str">
        <f>IF($E134="",-1,'HCAD Raw'!BW134)</f>
        <v>.7500</v>
      </c>
      <c r="CA134" t="str">
        <f>IF($E134="",-1,'HCAD Raw'!BX134)</f>
        <v>.7500</v>
      </c>
      <c r="CB134">
        <f>IF($E134="",-1,'HCAD Raw'!BY134)</f>
        <v>6</v>
      </c>
      <c r="CC134">
        <f>IF($E134="",-1,'HCAD Raw'!BZ134)</f>
        <v>4</v>
      </c>
      <c r="CD134">
        <f>IF($E134="",-1,'HCAD Raw'!CA134)</f>
        <v>196020</v>
      </c>
      <c r="CE134">
        <f t="shared" ref="CE134:CE197" si="82">IF(BA134=0,-1,D134)</f>
        <v>-1</v>
      </c>
      <c r="CF134" t="str">
        <f t="shared" ref="CF134:CF197" si="83">IF(BA134=0,D134,-1)</f>
        <v>04319900000111</v>
      </c>
    </row>
    <row r="135" spans="3:84" x14ac:dyDescent="0.25">
      <c r="C135">
        <f t="shared" si="80"/>
        <v>131</v>
      </c>
      <c r="D135" t="str">
        <f t="shared" si="81"/>
        <v>04319900000112</v>
      </c>
      <c r="E135" t="str">
        <f>IF('HCAD Raw'!C135="",-1,'HCAD Raw'!C135)</f>
        <v>0431990000011</v>
      </c>
      <c r="F135" s="15" t="str">
        <f>IF(E135=-1,"",CONCATENATE(MID('HCAD Raw'!D135,6,2),"/",MID('HCAD Raw'!D135,9,2),"/",LEFT('HCAD Raw'!D135,4)))</f>
        <v>05/23/2011</v>
      </c>
      <c r="G135" t="str">
        <f>IF($E135="",-1,'HCAD Raw'!E135)</f>
        <v>SLATER REAL ESTATE INVESTMENTS LLC</v>
      </c>
      <c r="H135" t="str">
        <f>IF($E135="",-1,'HCAD Raw'!F135)</f>
        <v>SLATER ENTERPRISES</v>
      </c>
      <c r="I135">
        <f>IF($E135="",-1,'HCAD Raw'!G135)</f>
        <v>0</v>
      </c>
      <c r="J135" t="str">
        <f>IF($E135="",-1,'HCAD Raw'!H135)</f>
        <v>14119 FM 529 RD</v>
      </c>
      <c r="K135" t="str">
        <f>IF($E135="",-1,'HCAD Raw'!I135)</f>
        <v>HOUSTON</v>
      </c>
      <c r="L135" t="str">
        <f>IF($E135="",-1,'HCAD Raw'!J135)</f>
        <v>77041</v>
      </c>
      <c r="M135">
        <f>IF($E135="",-1,'HCAD Raw'!K135)</f>
        <v>712901</v>
      </c>
      <c r="N135">
        <f>IF($E135="",-1,'HCAD Raw'!L135)</f>
        <v>717036</v>
      </c>
      <c r="O135">
        <f>IF($E135="",-1,'HCAD Raw'!M135)</f>
        <v>717036</v>
      </c>
      <c r="P135">
        <f>IF($E135="",-1,'HCAD Raw'!N135)</f>
        <v>0</v>
      </c>
      <c r="Q135" t="e">
        <f>IF($E135="",-1,'HCAD Raw'!#REF!)</f>
        <v>#REF!</v>
      </c>
      <c r="R135" t="str">
        <f>IF($E135="",-1,'HCAD Raw'!O135)</f>
        <v>COMMERCIAL</v>
      </c>
      <c r="S135" t="str">
        <f>IF($E135="",-1,'HCAD Raw'!P135)</f>
        <v>2</v>
      </c>
      <c r="T135" t="str">
        <f>IF($E135="",-1,'HCAD Raw'!Q135)</f>
        <v>4399</v>
      </c>
      <c r="U135" t="str">
        <f>IF($E135="",-1,'HCAD Raw'!R135)</f>
        <v>8454</v>
      </c>
      <c r="V135" t="str">
        <f>IF($E135="",-1,'HCAD Raw'!S135)</f>
        <v>S</v>
      </c>
      <c r="W135" t="str">
        <f>IF($E135="",-1,'HCAD Raw'!T135)</f>
        <v>Open Steel Skeleton</v>
      </c>
      <c r="X135">
        <f>IF($E135="",-1,'HCAD Raw'!U135)</f>
        <v>81878</v>
      </c>
      <c r="Y135">
        <f>IF($E135="",-1,'HCAD Raw'!V135)</f>
        <v>0</v>
      </c>
      <c r="Z135">
        <f>IF($E135="",-1,'HCAD Raw'!W135)</f>
        <v>98648</v>
      </c>
      <c r="AA135">
        <f>IF($E135="",-1,'HCAD Raw'!X135)</f>
        <v>0</v>
      </c>
      <c r="AB135" t="str">
        <f>IF($E135="",-1,'HCAD Raw'!Y135)</f>
        <v>.170000</v>
      </c>
      <c r="AC135" t="str">
        <f>IF($E135="",-1,'HCAD Raw'!Z135)</f>
        <v>C</v>
      </c>
      <c r="AD135" t="str">
        <f>IF($E135="",-1,'HCAD Raw'!AA135)</f>
        <v>Average</v>
      </c>
      <c r="AE135" t="str">
        <f>IF($E135="",-1,'HCAD Raw'!AB135)</f>
        <v>2011</v>
      </c>
      <c r="AF135" t="str">
        <f>IF($E135="",-1,'HCAD Raw'!AC135)</f>
        <v>2011</v>
      </c>
      <c r="AG135" t="str">
        <f>IF($E135="",-1,'HCAD Raw'!AD135)</f>
        <v>0</v>
      </c>
      <c r="AH135" t="str">
        <f>IF($E135="",-1,'HCAD Raw'!AE135)</f>
        <v>2012</v>
      </c>
      <c r="AI135">
        <f>IF($E135="",-1,'HCAD Raw'!AF135)</f>
        <v>0</v>
      </c>
      <c r="AJ135" t="str">
        <f>IF($E135="",-1,'HCAD Raw'!AG135)</f>
        <v>12/30/1899</v>
      </c>
      <c r="AK135">
        <f>IF($E135="",-1,'HCAD Raw'!AH135)</f>
        <v>0</v>
      </c>
      <c r="AL135">
        <f>IF($E135="",-1,'HCAD Raw'!AI135)</f>
        <v>2625</v>
      </c>
      <c r="AM135">
        <f>IF($E135="",-1,'HCAD Raw'!AJ135)</f>
        <v>2625</v>
      </c>
      <c r="AN135">
        <f>IF($E135="",-1,'HCAD Raw'!AK135)</f>
        <v>0</v>
      </c>
      <c r="AO135">
        <f>IF($E135="",-1,'HCAD Raw'!AL135)</f>
        <v>0</v>
      </c>
      <c r="AP135">
        <f>IF($E135="",-1,'HCAD Raw'!AM135)</f>
        <v>0</v>
      </c>
      <c r="AQ135">
        <f>IF($E135="",-1,'HCAD Raw'!AN135)</f>
        <v>2625</v>
      </c>
      <c r="AR135">
        <f>IF($E135="",-1,'HCAD Raw'!AO135)</f>
        <v>200</v>
      </c>
      <c r="AS135">
        <f>IF($E135="",-1,'HCAD Raw'!AP135)</f>
        <v>1</v>
      </c>
      <c r="AT135">
        <f>IF($E135="",-1,'HCAD Raw'!AQ135)</f>
        <v>0</v>
      </c>
      <c r="AU135">
        <f>IF($E135="",-1,'HCAD Raw'!AR135)</f>
        <v>0</v>
      </c>
      <c r="AV135">
        <f>IF($E135="",-1,'HCAD Raw'!AS135)</f>
        <v>0</v>
      </c>
      <c r="AW135">
        <f>IF($E135="",-1,'HCAD Raw'!AT135)</f>
        <v>0</v>
      </c>
      <c r="AX135">
        <f>IF($E135="",-1,'HCAD Raw'!AU135)</f>
        <v>0</v>
      </c>
      <c r="AY135">
        <f>IF($E135="",-1,'HCAD Raw'!AV135)</f>
        <v>0</v>
      </c>
      <c r="AZ135">
        <f>IF($E135="",-1,'HCAD Raw'!AW135)</f>
        <v>0</v>
      </c>
      <c r="BA135">
        <f>IF($E135="",-1,'HCAD Raw'!AX135)</f>
        <v>0</v>
      </c>
      <c r="BB135" t="str">
        <f>IF($E135="",-1,'HCAD Raw'!AY135)</f>
        <v>14</v>
      </c>
      <c r="BC135" t="str">
        <f>IF($E135="",-1,'HCAD Raw'!AZ135)</f>
        <v>TR 21B</v>
      </c>
      <c r="BD135" t="str">
        <f>IF($E135="",-1,'HCAD Raw'!BA135)</f>
        <v>ABST 533 M MCCORMICK</v>
      </c>
      <c r="BE135" t="str">
        <f>IF($E135="",-1,'HCAD Raw'!BB135)</f>
        <v>6014</v>
      </c>
      <c r="BF135" t="str">
        <f>IF($E135="",-1,'HCAD Raw'!BC135)</f>
        <v>Far Northwest</v>
      </c>
      <c r="BG135" t="str">
        <f>IF($E135="",-1,'HCAD Raw'!BD135)</f>
        <v>225</v>
      </c>
      <c r="BH135" t="str">
        <f>IF($E135="",-1,'HCAD Raw'!BE135)</f>
        <v>ISD 04 - South of US 290, btwn Beltway 8 and Hwy 6</v>
      </c>
      <c r="BI135" t="str">
        <f>IF($E135="",-1,'HCAD Raw'!BF135)</f>
        <v>9116.02</v>
      </c>
      <c r="BJ135" t="str">
        <f>IF($E135="",-1,'HCAD Raw'!BG135)</f>
        <v>0</v>
      </c>
      <c r="BK135" t="str">
        <f>IF($E135="",-1,'HCAD Raw'!BH135)</f>
        <v>04</v>
      </c>
      <c r="BL135" t="str">
        <f>IF($E135="",-1,'HCAD Raw'!BI135)</f>
        <v>4762D</v>
      </c>
      <c r="BM135" t="str">
        <f>IF($E135="",-1,'HCAD Raw'!BJ135)</f>
        <v>408Q</v>
      </c>
      <c r="BN135" t="str">
        <f>IF($E135="",-1,'HCAD Raw'!BK135)</f>
        <v>004 040 041 042 043 044 045 633</v>
      </c>
      <c r="BO135" t="str">
        <f>IF($E135="",-1,'HCAD Raw'!BL135)</f>
        <v>Real, Commercial</v>
      </c>
      <c r="BP135" t="str">
        <f>IF($E135="",-1,'HCAD Raw'!BM135)</f>
        <v>F1</v>
      </c>
      <c r="BQ135" t="str">
        <f>IF($E135="",-1,'HCAD Raw'!BN135)</f>
        <v>Real, Commercial</v>
      </c>
      <c r="BR135" t="str">
        <f>IF($E135="",-1,'HCAD Raw'!BO135)</f>
        <v>Warehouse - Metallic</v>
      </c>
      <c r="BS135" t="str">
        <f>IF($E135="",-1,'HCAD Raw'!BP135)</f>
        <v>Shell, Industrial</v>
      </c>
      <c r="BT135" t="str">
        <f>IF($E135="",-1,'HCAD Raw'!BQ135)</f>
        <v>8004</v>
      </c>
      <c r="BU135" t="str">
        <f>IF($E135="",-1,'HCAD Raw'!BR135)</f>
        <v>Land Neighborhood Section 4</v>
      </c>
      <c r="BV135">
        <f>IF($E135="",-1,'HCAD Raw'!BS135)</f>
        <v>43560</v>
      </c>
      <c r="BW135" t="str">
        <f>IF($E135="",-1,'HCAD Raw'!BT135)</f>
        <v>SF</v>
      </c>
      <c r="BX135" t="str">
        <f>IF($E135="",-1,'HCAD Raw'!BU135)</f>
        <v>1.0000</v>
      </c>
      <c r="BY135" t="str">
        <f>IF($E135="",-1,'HCAD Raw'!BV135)</f>
        <v>1.0000</v>
      </c>
      <c r="BZ135" t="str">
        <f>IF($E135="",-1,'HCAD Raw'!BW135)</f>
        <v>.7500</v>
      </c>
      <c r="CA135" t="str">
        <f>IF($E135="",-1,'HCAD Raw'!BX135)</f>
        <v>.7500</v>
      </c>
      <c r="CB135">
        <f>IF($E135="",-1,'HCAD Raw'!BY135)</f>
        <v>6</v>
      </c>
      <c r="CC135">
        <f>IF($E135="",-1,'HCAD Raw'!BZ135)</f>
        <v>4</v>
      </c>
      <c r="CD135">
        <f>IF($E135="",-1,'HCAD Raw'!CA135)</f>
        <v>196020</v>
      </c>
      <c r="CE135">
        <f t="shared" si="82"/>
        <v>-1</v>
      </c>
      <c r="CF135" t="str">
        <f t="shared" si="83"/>
        <v>04319900000112</v>
      </c>
    </row>
    <row r="136" spans="3:84" x14ac:dyDescent="0.25">
      <c r="C136">
        <f t="shared" si="80"/>
        <v>132</v>
      </c>
      <c r="D136" t="str">
        <f t="shared" si="81"/>
        <v>04319900000112</v>
      </c>
      <c r="E136" t="str">
        <f>IF('HCAD Raw'!C136="",-1,'HCAD Raw'!C136)</f>
        <v>0431990000011</v>
      </c>
      <c r="F136" s="15" t="str">
        <f>IF(E136=-1,"",CONCATENATE(MID('HCAD Raw'!D136,6,2),"/",MID('HCAD Raw'!D136,9,2),"/",LEFT('HCAD Raw'!D136,4)))</f>
        <v>05/23/2011</v>
      </c>
      <c r="G136" t="str">
        <f>IF($E136="",-1,'HCAD Raw'!E136)</f>
        <v>SLATER REAL ESTATE INVESTMENTS LLC</v>
      </c>
      <c r="H136" t="str">
        <f>IF($E136="",-1,'HCAD Raw'!F136)</f>
        <v>SLATER ENTERPRISES</v>
      </c>
      <c r="I136">
        <f>IF($E136="",-1,'HCAD Raw'!G136)</f>
        <v>0</v>
      </c>
      <c r="J136" t="str">
        <f>IF($E136="",-1,'HCAD Raw'!H136)</f>
        <v>14119 FM 529 RD</v>
      </c>
      <c r="K136" t="str">
        <f>IF($E136="",-1,'HCAD Raw'!I136)</f>
        <v>HOUSTON</v>
      </c>
      <c r="L136" t="str">
        <f>IF($E136="",-1,'HCAD Raw'!J136)</f>
        <v>77041</v>
      </c>
      <c r="M136">
        <f>IF($E136="",-1,'HCAD Raw'!K136)</f>
        <v>712901</v>
      </c>
      <c r="N136">
        <f>IF($E136="",-1,'HCAD Raw'!L136)</f>
        <v>717036</v>
      </c>
      <c r="O136">
        <f>IF($E136="",-1,'HCAD Raw'!M136)</f>
        <v>717036</v>
      </c>
      <c r="P136">
        <f>IF($E136="",-1,'HCAD Raw'!N136)</f>
        <v>0</v>
      </c>
      <c r="Q136" t="e">
        <f>IF($E136="",-1,'HCAD Raw'!#REF!)</f>
        <v>#REF!</v>
      </c>
      <c r="R136" t="str">
        <f>IF($E136="",-1,'HCAD Raw'!O136)</f>
        <v>COMMERCIAL</v>
      </c>
      <c r="S136" t="str">
        <f>IF($E136="",-1,'HCAD Raw'!P136)</f>
        <v>2</v>
      </c>
      <c r="T136" t="str">
        <f>IF($E136="",-1,'HCAD Raw'!Q136)</f>
        <v>4399</v>
      </c>
      <c r="U136" t="str">
        <f>IF($E136="",-1,'HCAD Raw'!R136)</f>
        <v>8454</v>
      </c>
      <c r="V136" t="str">
        <f>IF($E136="",-1,'HCAD Raw'!S136)</f>
        <v>S</v>
      </c>
      <c r="W136" t="str">
        <f>IF($E136="",-1,'HCAD Raw'!T136)</f>
        <v>Open Steel Skeleton</v>
      </c>
      <c r="X136">
        <f>IF($E136="",-1,'HCAD Raw'!U136)</f>
        <v>81878</v>
      </c>
      <c r="Y136">
        <f>IF($E136="",-1,'HCAD Raw'!V136)</f>
        <v>0</v>
      </c>
      <c r="Z136">
        <f>IF($E136="",-1,'HCAD Raw'!W136)</f>
        <v>98648</v>
      </c>
      <c r="AA136">
        <f>IF($E136="",-1,'HCAD Raw'!X136)</f>
        <v>0</v>
      </c>
      <c r="AB136" t="str">
        <f>IF($E136="",-1,'HCAD Raw'!Y136)</f>
        <v>.170000</v>
      </c>
      <c r="AC136" t="str">
        <f>IF($E136="",-1,'HCAD Raw'!Z136)</f>
        <v>C</v>
      </c>
      <c r="AD136" t="str">
        <f>IF($E136="",-1,'HCAD Raw'!AA136)</f>
        <v>Average</v>
      </c>
      <c r="AE136" t="str">
        <f>IF($E136="",-1,'HCAD Raw'!AB136)</f>
        <v>2011</v>
      </c>
      <c r="AF136" t="str">
        <f>IF($E136="",-1,'HCAD Raw'!AC136)</f>
        <v>2011</v>
      </c>
      <c r="AG136" t="str">
        <f>IF($E136="",-1,'HCAD Raw'!AD136)</f>
        <v>0</v>
      </c>
      <c r="AH136" t="str">
        <f>IF($E136="",-1,'HCAD Raw'!AE136)</f>
        <v>2012</v>
      </c>
      <c r="AI136">
        <f>IF($E136="",-1,'HCAD Raw'!AF136)</f>
        <v>0</v>
      </c>
      <c r="AJ136" t="str">
        <f>IF($E136="",-1,'HCAD Raw'!AG136)</f>
        <v>12/30/1899</v>
      </c>
      <c r="AK136">
        <f>IF($E136="",-1,'HCAD Raw'!AH136)</f>
        <v>0</v>
      </c>
      <c r="AL136">
        <f>IF($E136="",-1,'HCAD Raw'!AI136)</f>
        <v>2625</v>
      </c>
      <c r="AM136">
        <f>IF($E136="",-1,'HCAD Raw'!AJ136)</f>
        <v>2625</v>
      </c>
      <c r="AN136">
        <f>IF($E136="",-1,'HCAD Raw'!AK136)</f>
        <v>0</v>
      </c>
      <c r="AO136">
        <f>IF($E136="",-1,'HCAD Raw'!AL136)</f>
        <v>0</v>
      </c>
      <c r="AP136">
        <f>IF($E136="",-1,'HCAD Raw'!AM136)</f>
        <v>0</v>
      </c>
      <c r="AQ136">
        <f>IF($E136="",-1,'HCAD Raw'!AN136)</f>
        <v>2625</v>
      </c>
      <c r="AR136">
        <f>IF($E136="",-1,'HCAD Raw'!AO136)</f>
        <v>200</v>
      </c>
      <c r="AS136">
        <f>IF($E136="",-1,'HCAD Raw'!AP136)</f>
        <v>1</v>
      </c>
      <c r="AT136">
        <f>IF($E136="",-1,'HCAD Raw'!AQ136)</f>
        <v>0</v>
      </c>
      <c r="AU136">
        <f>IF($E136="",-1,'HCAD Raw'!AR136)</f>
        <v>0</v>
      </c>
      <c r="AV136">
        <f>IF($E136="",-1,'HCAD Raw'!AS136)</f>
        <v>0</v>
      </c>
      <c r="AW136">
        <f>IF($E136="",-1,'HCAD Raw'!AT136)</f>
        <v>0</v>
      </c>
      <c r="AX136">
        <f>IF($E136="",-1,'HCAD Raw'!AU136)</f>
        <v>0</v>
      </c>
      <c r="AY136">
        <f>IF($E136="",-1,'HCAD Raw'!AV136)</f>
        <v>0</v>
      </c>
      <c r="AZ136">
        <f>IF($E136="",-1,'HCAD Raw'!AW136)</f>
        <v>0</v>
      </c>
      <c r="BA136">
        <f>IF($E136="",-1,'HCAD Raw'!AX136)</f>
        <v>0</v>
      </c>
      <c r="BB136" t="str">
        <f>IF($E136="",-1,'HCAD Raw'!AY136)</f>
        <v>14</v>
      </c>
      <c r="BC136" t="str">
        <f>IF($E136="",-1,'HCAD Raw'!AZ136)</f>
        <v>TR 21B</v>
      </c>
      <c r="BD136" t="str">
        <f>IF($E136="",-1,'HCAD Raw'!BA136)</f>
        <v>ABST 533 M MCCORMICK</v>
      </c>
      <c r="BE136" t="str">
        <f>IF($E136="",-1,'HCAD Raw'!BB136)</f>
        <v>6014</v>
      </c>
      <c r="BF136" t="str">
        <f>IF($E136="",-1,'HCAD Raw'!BC136)</f>
        <v>Far Northwest</v>
      </c>
      <c r="BG136" t="str">
        <f>IF($E136="",-1,'HCAD Raw'!BD136)</f>
        <v>225</v>
      </c>
      <c r="BH136" t="str">
        <f>IF($E136="",-1,'HCAD Raw'!BE136)</f>
        <v>ISD 04 - South of US 290, btwn Beltway 8 and Hwy 6</v>
      </c>
      <c r="BI136" t="str">
        <f>IF($E136="",-1,'HCAD Raw'!BF136)</f>
        <v>9116.02</v>
      </c>
      <c r="BJ136" t="str">
        <f>IF($E136="",-1,'HCAD Raw'!BG136)</f>
        <v>0</v>
      </c>
      <c r="BK136" t="str">
        <f>IF($E136="",-1,'HCAD Raw'!BH136)</f>
        <v>04</v>
      </c>
      <c r="BL136" t="str">
        <f>IF($E136="",-1,'HCAD Raw'!BI136)</f>
        <v>4762D</v>
      </c>
      <c r="BM136" t="str">
        <f>IF($E136="",-1,'HCAD Raw'!BJ136)</f>
        <v>408Q</v>
      </c>
      <c r="BN136" t="str">
        <f>IF($E136="",-1,'HCAD Raw'!BK136)</f>
        <v>004 040 041 042 043 044 045 633</v>
      </c>
      <c r="BO136" t="str">
        <f>IF($E136="",-1,'HCAD Raw'!BL136)</f>
        <v>Real, Commercial</v>
      </c>
      <c r="BP136" t="str">
        <f>IF($E136="",-1,'HCAD Raw'!BM136)</f>
        <v>F1</v>
      </c>
      <c r="BQ136" t="str">
        <f>IF($E136="",-1,'HCAD Raw'!BN136)</f>
        <v>Real, Commercial</v>
      </c>
      <c r="BR136" t="str">
        <f>IF($E136="",-1,'HCAD Raw'!BO136)</f>
        <v>Warehouse - Metallic</v>
      </c>
      <c r="BS136" t="str">
        <f>IF($E136="",-1,'HCAD Raw'!BP136)</f>
        <v>Shell, Industrial</v>
      </c>
      <c r="BT136" t="str">
        <f>IF($E136="",-1,'HCAD Raw'!BQ136)</f>
        <v>8005</v>
      </c>
      <c r="BU136" t="str">
        <f>IF($E136="",-1,'HCAD Raw'!BR136)</f>
        <v>Land Neighborhood Section 5</v>
      </c>
      <c r="BV136">
        <f>IF($E136="",-1,'HCAD Raw'!BS136)</f>
        <v>43560</v>
      </c>
      <c r="BW136" t="str">
        <f>IF($E136="",-1,'HCAD Raw'!BT136)</f>
        <v>SF</v>
      </c>
      <c r="BX136" t="str">
        <f>IF($E136="",-1,'HCAD Raw'!BU136)</f>
        <v>1.0000</v>
      </c>
      <c r="BY136" t="str">
        <f>IF($E136="",-1,'HCAD Raw'!BV136)</f>
        <v>1.0000</v>
      </c>
      <c r="BZ136" t="str">
        <f>IF($E136="",-1,'HCAD Raw'!BW136)</f>
        <v>1.0000</v>
      </c>
      <c r="CA136" t="str">
        <f>IF($E136="",-1,'HCAD Raw'!BX136)</f>
        <v>1.0000</v>
      </c>
      <c r="CB136">
        <f>IF($E136="",-1,'HCAD Raw'!BY136)</f>
        <v>4</v>
      </c>
      <c r="CC136">
        <f>IF($E136="",-1,'HCAD Raw'!BZ136)</f>
        <v>4</v>
      </c>
      <c r="CD136">
        <f>IF($E136="",-1,'HCAD Raw'!CA136)</f>
        <v>152460</v>
      </c>
      <c r="CE136">
        <f t="shared" si="82"/>
        <v>-1</v>
      </c>
      <c r="CF136" t="str">
        <f t="shared" si="83"/>
        <v>04319900000112</v>
      </c>
    </row>
    <row r="137" spans="3:84" x14ac:dyDescent="0.25">
      <c r="C137">
        <f t="shared" si="80"/>
        <v>133</v>
      </c>
      <c r="D137" t="str">
        <f t="shared" si="81"/>
        <v>04319900000113</v>
      </c>
      <c r="E137" t="str">
        <f>IF('HCAD Raw'!C137="",-1,'HCAD Raw'!C137)</f>
        <v>0431990000011</v>
      </c>
      <c r="F137" s="15" t="str">
        <f>IF(E137=-1,"",CONCATENATE(MID('HCAD Raw'!D137,6,2),"/",MID('HCAD Raw'!D137,9,2),"/",LEFT('HCAD Raw'!D137,4)))</f>
        <v>05/23/2011</v>
      </c>
      <c r="G137" t="str">
        <f>IF($E137="",-1,'HCAD Raw'!E137)</f>
        <v>SLATER REAL ESTATE INVESTMENTS LLC</v>
      </c>
      <c r="H137" t="str">
        <f>IF($E137="",-1,'HCAD Raw'!F137)</f>
        <v>SLATER ENTERPRISES</v>
      </c>
      <c r="I137">
        <f>IF($E137="",-1,'HCAD Raw'!G137)</f>
        <v>0</v>
      </c>
      <c r="J137" t="str">
        <f>IF($E137="",-1,'HCAD Raw'!H137)</f>
        <v>14119 FM 529 RD</v>
      </c>
      <c r="K137" t="str">
        <f>IF($E137="",-1,'HCAD Raw'!I137)</f>
        <v>HOUSTON</v>
      </c>
      <c r="L137" t="str">
        <f>IF($E137="",-1,'HCAD Raw'!J137)</f>
        <v>77041</v>
      </c>
      <c r="M137">
        <f>IF($E137="",-1,'HCAD Raw'!K137)</f>
        <v>712901</v>
      </c>
      <c r="N137">
        <f>IF($E137="",-1,'HCAD Raw'!L137)</f>
        <v>717036</v>
      </c>
      <c r="O137">
        <f>IF($E137="",-1,'HCAD Raw'!M137)</f>
        <v>717036</v>
      </c>
      <c r="P137">
        <f>IF($E137="",-1,'HCAD Raw'!N137)</f>
        <v>0</v>
      </c>
      <c r="Q137" t="e">
        <f>IF($E137="",-1,'HCAD Raw'!#REF!)</f>
        <v>#REF!</v>
      </c>
      <c r="R137" t="str">
        <f>IF($E137="",-1,'HCAD Raw'!O137)</f>
        <v>COMMERCIAL</v>
      </c>
      <c r="S137" t="str">
        <f>IF($E137="",-1,'HCAD Raw'!P137)</f>
        <v>3</v>
      </c>
      <c r="T137" t="str">
        <f>IF($E137="",-1,'HCAD Raw'!Q137)</f>
        <v>4301</v>
      </c>
      <c r="U137" t="str">
        <f>IF($E137="",-1,'HCAD Raw'!R137)</f>
        <v>8351</v>
      </c>
      <c r="V137" t="str">
        <f>IF($E137="",-1,'HCAD Raw'!S137)</f>
        <v>D</v>
      </c>
      <c r="W137" t="str">
        <f>IF($E137="",-1,'HCAD Raw'!T137)</f>
        <v>Wood or Light Steel</v>
      </c>
      <c r="X137">
        <f>IF($E137="",-1,'HCAD Raw'!U137)</f>
        <v>75342</v>
      </c>
      <c r="Y137">
        <f>IF($E137="",-1,'HCAD Raw'!V137)</f>
        <v>0</v>
      </c>
      <c r="Z137">
        <f>IF($E137="",-1,'HCAD Raw'!W137)</f>
        <v>163787</v>
      </c>
      <c r="AA137">
        <f>IF($E137="",-1,'HCAD Raw'!X137)</f>
        <v>0</v>
      </c>
      <c r="AB137" t="str">
        <f>IF($E137="",-1,'HCAD Raw'!Y137)</f>
        <v>.540000</v>
      </c>
      <c r="AC137" t="str">
        <f>IF($E137="",-1,'HCAD Raw'!Z137)</f>
        <v>C</v>
      </c>
      <c r="AD137" t="str">
        <f>IF($E137="",-1,'HCAD Raw'!AA137)</f>
        <v>Average</v>
      </c>
      <c r="AE137" t="str">
        <f>IF($E137="",-1,'HCAD Raw'!AB137)</f>
        <v>1965</v>
      </c>
      <c r="AF137" t="str">
        <f>IF($E137="",-1,'HCAD Raw'!AC137)</f>
        <v>1965</v>
      </c>
      <c r="AG137" t="str">
        <f>IF($E137="",-1,'HCAD Raw'!AD137)</f>
        <v>0</v>
      </c>
      <c r="AH137" t="str">
        <f>IF($E137="",-1,'HCAD Raw'!AE137)</f>
        <v>2012</v>
      </c>
      <c r="AI137">
        <f>IF($E137="",-1,'HCAD Raw'!AF137)</f>
        <v>0</v>
      </c>
      <c r="AJ137" t="str">
        <f>IF($E137="",-1,'HCAD Raw'!AG137)</f>
        <v>12/30/1899</v>
      </c>
      <c r="AK137">
        <f>IF($E137="",-1,'HCAD Raw'!AH137)</f>
        <v>0</v>
      </c>
      <c r="AL137">
        <f>IF($E137="",-1,'HCAD Raw'!AI137)</f>
        <v>1966</v>
      </c>
      <c r="AM137">
        <f>IF($E137="",-1,'HCAD Raw'!AJ137)</f>
        <v>2616</v>
      </c>
      <c r="AN137">
        <f>IF($E137="",-1,'HCAD Raw'!AK137)</f>
        <v>0</v>
      </c>
      <c r="AO137">
        <f>IF($E137="",-1,'HCAD Raw'!AL137)</f>
        <v>0</v>
      </c>
      <c r="AP137">
        <f>IF($E137="",-1,'HCAD Raw'!AM137)</f>
        <v>0</v>
      </c>
      <c r="AQ137">
        <f>IF($E137="",-1,'HCAD Raw'!AN137)</f>
        <v>1966</v>
      </c>
      <c r="AR137">
        <f>IF($E137="",-1,'HCAD Raw'!AO137)</f>
        <v>234</v>
      </c>
      <c r="AS137">
        <f>IF($E137="",-1,'HCAD Raw'!AP137)</f>
        <v>1</v>
      </c>
      <c r="AT137">
        <f>IF($E137="",-1,'HCAD Raw'!AQ137)</f>
        <v>0</v>
      </c>
      <c r="AU137">
        <f>IF($E137="",-1,'HCAD Raw'!AR137)</f>
        <v>0</v>
      </c>
      <c r="AV137">
        <f>IF($E137="",-1,'HCAD Raw'!AS137)</f>
        <v>0</v>
      </c>
      <c r="AW137">
        <f>IF($E137="",-1,'HCAD Raw'!AT137)</f>
        <v>0</v>
      </c>
      <c r="AX137">
        <f>IF($E137="",-1,'HCAD Raw'!AU137)</f>
        <v>0</v>
      </c>
      <c r="AY137">
        <f>IF($E137="",-1,'HCAD Raw'!AV137)</f>
        <v>0</v>
      </c>
      <c r="AZ137">
        <f>IF($E137="",-1,'HCAD Raw'!AW137)</f>
        <v>0</v>
      </c>
      <c r="BA137">
        <f>IF($E137="",-1,'HCAD Raw'!AX137)</f>
        <v>0</v>
      </c>
      <c r="BB137" t="str">
        <f>IF($E137="",-1,'HCAD Raw'!AY137)</f>
        <v>14</v>
      </c>
      <c r="BC137" t="str">
        <f>IF($E137="",-1,'HCAD Raw'!AZ137)</f>
        <v>TR 21B</v>
      </c>
      <c r="BD137" t="str">
        <f>IF($E137="",-1,'HCAD Raw'!BA137)</f>
        <v>ABST 533 M MCCORMICK</v>
      </c>
      <c r="BE137" t="str">
        <f>IF($E137="",-1,'HCAD Raw'!BB137)</f>
        <v>6014</v>
      </c>
      <c r="BF137" t="str">
        <f>IF($E137="",-1,'HCAD Raw'!BC137)</f>
        <v>Far Northwest</v>
      </c>
      <c r="BG137" t="str">
        <f>IF($E137="",-1,'HCAD Raw'!BD137)</f>
        <v>225</v>
      </c>
      <c r="BH137" t="str">
        <f>IF($E137="",-1,'HCAD Raw'!BE137)</f>
        <v>ISD 04 - South of US 290, btwn Beltway 8 and Hwy 6</v>
      </c>
      <c r="BI137" t="str">
        <f>IF($E137="",-1,'HCAD Raw'!BF137)</f>
        <v>9116.02</v>
      </c>
      <c r="BJ137" t="str">
        <f>IF($E137="",-1,'HCAD Raw'!BG137)</f>
        <v>0</v>
      </c>
      <c r="BK137" t="str">
        <f>IF($E137="",-1,'HCAD Raw'!BH137)</f>
        <v>04</v>
      </c>
      <c r="BL137" t="str">
        <f>IF($E137="",-1,'HCAD Raw'!BI137)</f>
        <v>4762D</v>
      </c>
      <c r="BM137" t="str">
        <f>IF($E137="",-1,'HCAD Raw'!BJ137)</f>
        <v>408Q</v>
      </c>
      <c r="BN137" t="str">
        <f>IF($E137="",-1,'HCAD Raw'!BK137)</f>
        <v>004 040 041 042 043 044 045 633</v>
      </c>
      <c r="BO137" t="str">
        <f>IF($E137="",-1,'HCAD Raw'!BL137)</f>
        <v>Real, Commercial</v>
      </c>
      <c r="BP137" t="str">
        <f>IF($E137="",-1,'HCAD Raw'!BM137)</f>
        <v>F1</v>
      </c>
      <c r="BQ137" t="str">
        <f>IF($E137="",-1,'HCAD Raw'!BN137)</f>
        <v>Real, Commercial</v>
      </c>
      <c r="BR137" t="str">
        <f>IF($E137="",-1,'HCAD Raw'!BO137)</f>
        <v>Res. Struct. Or Conversion</v>
      </c>
      <c r="BS137" t="str">
        <f>IF($E137="",-1,'HCAD Raw'!BP137)</f>
        <v>Single-Family Residence</v>
      </c>
      <c r="BT137" t="str">
        <f>IF($E137="",-1,'HCAD Raw'!BQ137)</f>
        <v>8004</v>
      </c>
      <c r="BU137" t="str">
        <f>IF($E137="",-1,'HCAD Raw'!BR137)</f>
        <v>Land Neighborhood Section 4</v>
      </c>
      <c r="BV137">
        <f>IF($E137="",-1,'HCAD Raw'!BS137)</f>
        <v>43560</v>
      </c>
      <c r="BW137" t="str">
        <f>IF($E137="",-1,'HCAD Raw'!BT137)</f>
        <v>SF</v>
      </c>
      <c r="BX137" t="str">
        <f>IF($E137="",-1,'HCAD Raw'!BU137)</f>
        <v>1.0000</v>
      </c>
      <c r="BY137" t="str">
        <f>IF($E137="",-1,'HCAD Raw'!BV137)</f>
        <v>1.0000</v>
      </c>
      <c r="BZ137" t="str">
        <f>IF($E137="",-1,'HCAD Raw'!BW137)</f>
        <v>.7500</v>
      </c>
      <c r="CA137" t="str">
        <f>IF($E137="",-1,'HCAD Raw'!BX137)</f>
        <v>.7500</v>
      </c>
      <c r="CB137">
        <f>IF($E137="",-1,'HCAD Raw'!BY137)</f>
        <v>6</v>
      </c>
      <c r="CC137">
        <f>IF($E137="",-1,'HCAD Raw'!BZ137)</f>
        <v>4</v>
      </c>
      <c r="CD137">
        <f>IF($E137="",-1,'HCAD Raw'!CA137)</f>
        <v>196020</v>
      </c>
      <c r="CE137">
        <f t="shared" si="82"/>
        <v>-1</v>
      </c>
      <c r="CF137" t="str">
        <f t="shared" si="83"/>
        <v>04319900000113</v>
      </c>
    </row>
    <row r="138" spans="3:84" x14ac:dyDescent="0.25">
      <c r="C138">
        <f t="shared" si="80"/>
        <v>134</v>
      </c>
      <c r="D138" t="str">
        <f t="shared" si="81"/>
        <v>04319900000113</v>
      </c>
      <c r="E138" t="str">
        <f>IF('HCAD Raw'!C138="",-1,'HCAD Raw'!C138)</f>
        <v>0431990000011</v>
      </c>
      <c r="F138" s="15" t="str">
        <f>IF(E138=-1,"",CONCATENATE(MID('HCAD Raw'!D138,6,2),"/",MID('HCAD Raw'!D138,9,2),"/",LEFT('HCAD Raw'!D138,4)))</f>
        <v>05/23/2011</v>
      </c>
      <c r="G138" t="str">
        <f>IF($E138="",-1,'HCAD Raw'!E138)</f>
        <v>SLATER REAL ESTATE INVESTMENTS LLC</v>
      </c>
      <c r="H138" t="str">
        <f>IF($E138="",-1,'HCAD Raw'!F138)</f>
        <v>SLATER ENTERPRISES</v>
      </c>
      <c r="I138">
        <f>IF($E138="",-1,'HCAD Raw'!G138)</f>
        <v>0</v>
      </c>
      <c r="J138" t="str">
        <f>IF($E138="",-1,'HCAD Raw'!H138)</f>
        <v>14119 FM 529 RD</v>
      </c>
      <c r="K138" t="str">
        <f>IF($E138="",-1,'HCAD Raw'!I138)</f>
        <v>HOUSTON</v>
      </c>
      <c r="L138" t="str">
        <f>IF($E138="",-1,'HCAD Raw'!J138)</f>
        <v>77041</v>
      </c>
      <c r="M138">
        <f>IF($E138="",-1,'HCAD Raw'!K138)</f>
        <v>712901</v>
      </c>
      <c r="N138">
        <f>IF($E138="",-1,'HCAD Raw'!L138)</f>
        <v>717036</v>
      </c>
      <c r="O138">
        <f>IF($E138="",-1,'HCAD Raw'!M138)</f>
        <v>717036</v>
      </c>
      <c r="P138">
        <f>IF($E138="",-1,'HCAD Raw'!N138)</f>
        <v>0</v>
      </c>
      <c r="Q138" t="e">
        <f>IF($E138="",-1,'HCAD Raw'!#REF!)</f>
        <v>#REF!</v>
      </c>
      <c r="R138" t="str">
        <f>IF($E138="",-1,'HCAD Raw'!O138)</f>
        <v>COMMERCIAL</v>
      </c>
      <c r="S138" t="str">
        <f>IF($E138="",-1,'HCAD Raw'!P138)</f>
        <v>3</v>
      </c>
      <c r="T138" t="str">
        <f>IF($E138="",-1,'HCAD Raw'!Q138)</f>
        <v>4301</v>
      </c>
      <c r="U138" t="str">
        <f>IF($E138="",-1,'HCAD Raw'!R138)</f>
        <v>8351</v>
      </c>
      <c r="V138" t="str">
        <f>IF($E138="",-1,'HCAD Raw'!S138)</f>
        <v>D</v>
      </c>
      <c r="W138" t="str">
        <f>IF($E138="",-1,'HCAD Raw'!T138)</f>
        <v>Wood or Light Steel</v>
      </c>
      <c r="X138">
        <f>IF($E138="",-1,'HCAD Raw'!U138)</f>
        <v>75342</v>
      </c>
      <c r="Y138">
        <f>IF($E138="",-1,'HCAD Raw'!V138)</f>
        <v>0</v>
      </c>
      <c r="Z138">
        <f>IF($E138="",-1,'HCAD Raw'!W138)</f>
        <v>163787</v>
      </c>
      <c r="AA138">
        <f>IF($E138="",-1,'HCAD Raw'!X138)</f>
        <v>0</v>
      </c>
      <c r="AB138" t="str">
        <f>IF($E138="",-1,'HCAD Raw'!Y138)</f>
        <v>.540000</v>
      </c>
      <c r="AC138" t="str">
        <f>IF($E138="",-1,'HCAD Raw'!Z138)</f>
        <v>C</v>
      </c>
      <c r="AD138" t="str">
        <f>IF($E138="",-1,'HCAD Raw'!AA138)</f>
        <v>Average</v>
      </c>
      <c r="AE138" t="str">
        <f>IF($E138="",-1,'HCAD Raw'!AB138)</f>
        <v>1965</v>
      </c>
      <c r="AF138" t="str">
        <f>IF($E138="",-1,'HCAD Raw'!AC138)</f>
        <v>1965</v>
      </c>
      <c r="AG138" t="str">
        <f>IF($E138="",-1,'HCAD Raw'!AD138)</f>
        <v>0</v>
      </c>
      <c r="AH138" t="str">
        <f>IF($E138="",-1,'HCAD Raw'!AE138)</f>
        <v>2012</v>
      </c>
      <c r="AI138">
        <f>IF($E138="",-1,'HCAD Raw'!AF138)</f>
        <v>0</v>
      </c>
      <c r="AJ138" t="str">
        <f>IF($E138="",-1,'HCAD Raw'!AG138)</f>
        <v>12/30/1899</v>
      </c>
      <c r="AK138">
        <f>IF($E138="",-1,'HCAD Raw'!AH138)</f>
        <v>0</v>
      </c>
      <c r="AL138">
        <f>IF($E138="",-1,'HCAD Raw'!AI138)</f>
        <v>1966</v>
      </c>
      <c r="AM138">
        <f>IF($E138="",-1,'HCAD Raw'!AJ138)</f>
        <v>2616</v>
      </c>
      <c r="AN138">
        <f>IF($E138="",-1,'HCAD Raw'!AK138)</f>
        <v>0</v>
      </c>
      <c r="AO138">
        <f>IF($E138="",-1,'HCAD Raw'!AL138)</f>
        <v>0</v>
      </c>
      <c r="AP138">
        <f>IF($E138="",-1,'HCAD Raw'!AM138)</f>
        <v>0</v>
      </c>
      <c r="AQ138">
        <f>IF($E138="",-1,'HCAD Raw'!AN138)</f>
        <v>1966</v>
      </c>
      <c r="AR138">
        <f>IF($E138="",-1,'HCAD Raw'!AO138)</f>
        <v>234</v>
      </c>
      <c r="AS138">
        <f>IF($E138="",-1,'HCAD Raw'!AP138)</f>
        <v>1</v>
      </c>
      <c r="AT138">
        <f>IF($E138="",-1,'HCAD Raw'!AQ138)</f>
        <v>0</v>
      </c>
      <c r="AU138">
        <f>IF($E138="",-1,'HCAD Raw'!AR138)</f>
        <v>0</v>
      </c>
      <c r="AV138">
        <f>IF($E138="",-1,'HCAD Raw'!AS138)</f>
        <v>0</v>
      </c>
      <c r="AW138">
        <f>IF($E138="",-1,'HCAD Raw'!AT138)</f>
        <v>0</v>
      </c>
      <c r="AX138">
        <f>IF($E138="",-1,'HCAD Raw'!AU138)</f>
        <v>0</v>
      </c>
      <c r="AY138">
        <f>IF($E138="",-1,'HCAD Raw'!AV138)</f>
        <v>0</v>
      </c>
      <c r="AZ138">
        <f>IF($E138="",-1,'HCAD Raw'!AW138)</f>
        <v>0</v>
      </c>
      <c r="BA138">
        <f>IF($E138="",-1,'HCAD Raw'!AX138)</f>
        <v>0</v>
      </c>
      <c r="BB138" t="str">
        <f>IF($E138="",-1,'HCAD Raw'!AY138)</f>
        <v>14</v>
      </c>
      <c r="BC138" t="str">
        <f>IF($E138="",-1,'HCAD Raw'!AZ138)</f>
        <v>TR 21B</v>
      </c>
      <c r="BD138" t="str">
        <f>IF($E138="",-1,'HCAD Raw'!BA138)</f>
        <v>ABST 533 M MCCORMICK</v>
      </c>
      <c r="BE138" t="str">
        <f>IF($E138="",-1,'HCAD Raw'!BB138)</f>
        <v>6014</v>
      </c>
      <c r="BF138" t="str">
        <f>IF($E138="",-1,'HCAD Raw'!BC138)</f>
        <v>Far Northwest</v>
      </c>
      <c r="BG138" t="str">
        <f>IF($E138="",-1,'HCAD Raw'!BD138)</f>
        <v>225</v>
      </c>
      <c r="BH138" t="str">
        <f>IF($E138="",-1,'HCAD Raw'!BE138)</f>
        <v>ISD 04 - South of US 290, btwn Beltway 8 and Hwy 6</v>
      </c>
      <c r="BI138" t="str">
        <f>IF($E138="",-1,'HCAD Raw'!BF138)</f>
        <v>9116.02</v>
      </c>
      <c r="BJ138" t="str">
        <f>IF($E138="",-1,'HCAD Raw'!BG138)</f>
        <v>0</v>
      </c>
      <c r="BK138" t="str">
        <f>IF($E138="",-1,'HCAD Raw'!BH138)</f>
        <v>04</v>
      </c>
      <c r="BL138" t="str">
        <f>IF($E138="",-1,'HCAD Raw'!BI138)</f>
        <v>4762D</v>
      </c>
      <c r="BM138" t="str">
        <f>IF($E138="",-1,'HCAD Raw'!BJ138)</f>
        <v>408Q</v>
      </c>
      <c r="BN138" t="str">
        <f>IF($E138="",-1,'HCAD Raw'!BK138)</f>
        <v>004 040 041 042 043 044 045 633</v>
      </c>
      <c r="BO138" t="str">
        <f>IF($E138="",-1,'HCAD Raw'!BL138)</f>
        <v>Real, Commercial</v>
      </c>
      <c r="BP138" t="str">
        <f>IF($E138="",-1,'HCAD Raw'!BM138)</f>
        <v>F1</v>
      </c>
      <c r="BQ138" t="str">
        <f>IF($E138="",-1,'HCAD Raw'!BN138)</f>
        <v>Real, Commercial</v>
      </c>
      <c r="BR138" t="str">
        <f>IF($E138="",-1,'HCAD Raw'!BO138)</f>
        <v>Res. Struct. Or Conversion</v>
      </c>
      <c r="BS138" t="str">
        <f>IF($E138="",-1,'HCAD Raw'!BP138)</f>
        <v>Single-Family Residence</v>
      </c>
      <c r="BT138" t="str">
        <f>IF($E138="",-1,'HCAD Raw'!BQ138)</f>
        <v>8005</v>
      </c>
      <c r="BU138" t="str">
        <f>IF($E138="",-1,'HCAD Raw'!BR138)</f>
        <v>Land Neighborhood Section 5</v>
      </c>
      <c r="BV138">
        <f>IF($E138="",-1,'HCAD Raw'!BS138)</f>
        <v>43560</v>
      </c>
      <c r="BW138" t="str">
        <f>IF($E138="",-1,'HCAD Raw'!BT138)</f>
        <v>SF</v>
      </c>
      <c r="BX138" t="str">
        <f>IF($E138="",-1,'HCAD Raw'!BU138)</f>
        <v>1.0000</v>
      </c>
      <c r="BY138" t="str">
        <f>IF($E138="",-1,'HCAD Raw'!BV138)</f>
        <v>1.0000</v>
      </c>
      <c r="BZ138" t="str">
        <f>IF($E138="",-1,'HCAD Raw'!BW138)</f>
        <v>1.0000</v>
      </c>
      <c r="CA138" t="str">
        <f>IF($E138="",-1,'HCAD Raw'!BX138)</f>
        <v>1.0000</v>
      </c>
      <c r="CB138">
        <f>IF($E138="",-1,'HCAD Raw'!BY138)</f>
        <v>4</v>
      </c>
      <c r="CC138">
        <f>IF($E138="",-1,'HCAD Raw'!BZ138)</f>
        <v>4</v>
      </c>
      <c r="CD138">
        <f>IF($E138="",-1,'HCAD Raw'!CA138)</f>
        <v>152460</v>
      </c>
      <c r="CE138">
        <f t="shared" si="82"/>
        <v>-1</v>
      </c>
      <c r="CF138" t="str">
        <f t="shared" si="83"/>
        <v>04319900000113</v>
      </c>
    </row>
    <row r="139" spans="3:84" x14ac:dyDescent="0.25">
      <c r="C139">
        <f t="shared" si="80"/>
        <v>135</v>
      </c>
      <c r="D139" t="str">
        <f t="shared" si="81"/>
        <v>04321200104141</v>
      </c>
      <c r="E139" t="str">
        <f>IF('HCAD Raw'!C139="",-1,'HCAD Raw'!C139)</f>
        <v>0432120010414</v>
      </c>
      <c r="F139" s="15" t="str">
        <f>IF(E139=-1,"",CONCATENATE(MID('HCAD Raw'!D139,6,2),"/",MID('HCAD Raw'!D139,9,2),"/",LEFT('HCAD Raw'!D139,4)))</f>
        <v>04/24/2012</v>
      </c>
      <c r="G139" t="str">
        <f>IF($E139="",-1,'HCAD Raw'!E139)</f>
        <v>EASTWAYGO LLC</v>
      </c>
      <c r="H139">
        <f>IF($E139="",-1,'HCAD Raw'!F139)</f>
        <v>0</v>
      </c>
      <c r="I139" t="str">
        <f>IF($E139="",-1,'HCAD Raw'!G139)</f>
        <v>Noel</v>
      </c>
      <c r="J139" t="str">
        <f>IF($E139="",-1,'HCAD Raw'!H139)</f>
        <v>7401 C E KING PKY</v>
      </c>
      <c r="K139" t="str">
        <f>IF($E139="",-1,'HCAD Raw'!I139)</f>
        <v>HOUSTON</v>
      </c>
      <c r="L139" t="str">
        <f>IF($E139="",-1,'HCAD Raw'!J139)</f>
        <v>77044</v>
      </c>
      <c r="M139">
        <f>IF($E139="",-1,'HCAD Raw'!K139)</f>
        <v>10000000</v>
      </c>
      <c r="N139">
        <f>IF($E139="",-1,'HCAD Raw'!L139)</f>
        <v>12751099</v>
      </c>
      <c r="O139">
        <f>IF($E139="",-1,'HCAD Raw'!M139)</f>
        <v>10000000</v>
      </c>
      <c r="P139">
        <f>IF($E139="",-1,'HCAD Raw'!N139)</f>
        <v>0</v>
      </c>
      <c r="Q139" t="e">
        <f>IF($E139="",-1,'HCAD Raw'!#REF!)</f>
        <v>#REF!</v>
      </c>
      <c r="R139" t="str">
        <f>IF($E139="",-1,'HCAD Raw'!O139)</f>
        <v>COMMERCIAL</v>
      </c>
      <c r="S139" t="str">
        <f>IF($E139="",-1,'HCAD Raw'!P139)</f>
        <v>1</v>
      </c>
      <c r="T139" t="str">
        <f>IF($E139="",-1,'HCAD Raw'!Q139)</f>
        <v>4427</v>
      </c>
      <c r="U139" t="str">
        <f>IF($E139="",-1,'HCAD Raw'!R139)</f>
        <v>9406</v>
      </c>
      <c r="V139" t="str">
        <f>IF($E139="",-1,'HCAD Raw'!S139)</f>
        <v>S</v>
      </c>
      <c r="W139" t="str">
        <f>IF($E139="",-1,'HCAD Raw'!T139)</f>
        <v>Open Steel Skeleton</v>
      </c>
      <c r="X139">
        <f>IF($E139="",-1,'HCAD Raw'!U139)</f>
        <v>107400</v>
      </c>
      <c r="Y139">
        <f>IF($E139="",-1,'HCAD Raw'!V139)</f>
        <v>0</v>
      </c>
      <c r="Z139">
        <f>IF($E139="",-1,'HCAD Raw'!W139)</f>
        <v>252705</v>
      </c>
      <c r="AA139">
        <f>IF($E139="",-1,'HCAD Raw'!X139)</f>
        <v>0</v>
      </c>
      <c r="AB139" t="str">
        <f>IF($E139="",-1,'HCAD Raw'!Y139)</f>
        <v>.575000</v>
      </c>
      <c r="AC139" t="str">
        <f>IF($E139="",-1,'HCAD Raw'!Z139)</f>
        <v>C</v>
      </c>
      <c r="AD139" t="str">
        <f>IF($E139="",-1,'HCAD Raw'!AA139)</f>
        <v>Average</v>
      </c>
      <c r="AE139" t="str">
        <f>IF($E139="",-1,'HCAD Raw'!AB139)</f>
        <v>1968</v>
      </c>
      <c r="AF139" t="str">
        <f>IF($E139="",-1,'HCAD Raw'!AC139)</f>
        <v>1968</v>
      </c>
      <c r="AG139" t="str">
        <f>IF($E139="",-1,'HCAD Raw'!AD139)</f>
        <v>0</v>
      </c>
      <c r="AH139" t="str">
        <f>IF($E139="",-1,'HCAD Raw'!AE139)</f>
        <v>1976</v>
      </c>
      <c r="AI139" t="str">
        <f>IF($E139="",-1,'HCAD Raw'!AF139)</f>
        <v>ARB</v>
      </c>
      <c r="AJ139" t="str">
        <f>IF($E139="",-1,'HCAD Raw'!AG139)</f>
        <v>01/01/2004</v>
      </c>
      <c r="AK139" t="str">
        <f>IF($E139="",-1,'HCAD Raw'!AH139)</f>
        <v>2019 FAIR COND DUE TO FLOODING    BOECKH B1S1 OFFICE 2200 SF 1981; B1S2 WAREHOUSE 4050 SF 1968  FAIR CONDITION PER INSPECTION</v>
      </c>
      <c r="AL139">
        <f>IF($E139="",-1,'HCAD Raw'!AI139)</f>
        <v>6574</v>
      </c>
      <c r="AM139">
        <f>IF($E139="",-1,'HCAD Raw'!AJ139)</f>
        <v>6976</v>
      </c>
      <c r="AN139">
        <f>IF($E139="",-1,'HCAD Raw'!AK139)</f>
        <v>0</v>
      </c>
      <c r="AO139">
        <f>IF($E139="",-1,'HCAD Raw'!AL139)</f>
        <v>0</v>
      </c>
      <c r="AP139">
        <f>IF($E139="",-1,'HCAD Raw'!AM139)</f>
        <v>0</v>
      </c>
      <c r="AQ139">
        <f>IF($E139="",-1,'HCAD Raw'!AN139)</f>
        <v>6574</v>
      </c>
      <c r="AR139">
        <f>IF($E139="",-1,'HCAD Raw'!AO139)</f>
        <v>512</v>
      </c>
      <c r="AS139">
        <f>IF($E139="",-1,'HCAD Raw'!AP139)</f>
        <v>1</v>
      </c>
      <c r="AT139">
        <f>IF($E139="",-1,'HCAD Raw'!AQ139)</f>
        <v>0</v>
      </c>
      <c r="AU139">
        <f>IF($E139="",-1,'HCAD Raw'!AR139)</f>
        <v>0</v>
      </c>
      <c r="AV139">
        <f>IF($E139="",-1,'HCAD Raw'!AS139)</f>
        <v>0</v>
      </c>
      <c r="AW139">
        <f>IF($E139="",-1,'HCAD Raw'!AT139)</f>
        <v>0</v>
      </c>
      <c r="AX139">
        <f>IF($E139="",-1,'HCAD Raw'!AU139)</f>
        <v>0</v>
      </c>
      <c r="AY139">
        <f>IF($E139="",-1,'HCAD Raw'!AV139)</f>
        <v>0</v>
      </c>
      <c r="AZ139">
        <f>IF($E139="",-1,'HCAD Raw'!AW139)</f>
        <v>0</v>
      </c>
      <c r="BA139">
        <f>IF($E139="",-1,'HCAD Raw'!AX139)</f>
        <v>0</v>
      </c>
      <c r="BB139" t="str">
        <f>IF($E139="",-1,'HCAD Raw'!AY139)</f>
        <v>09</v>
      </c>
      <c r="BC139" t="str">
        <f>IF($E139="",-1,'HCAD Raw'!AZ139)</f>
        <v>TRS 23B-3 23C &amp; 23G</v>
      </c>
      <c r="BD139" t="str">
        <f>IF($E139="",-1,'HCAD Raw'!BA139)</f>
        <v>ABST 546 J W MOODY</v>
      </c>
      <c r="BE139" t="str">
        <f>IF($E139="",-1,'HCAD Raw'!BB139)</f>
        <v>4018</v>
      </c>
      <c r="BF139" t="str">
        <f>IF($E139="",-1,'HCAD Raw'!BC139)</f>
        <v>Interstate 10 East</v>
      </c>
      <c r="BG139" t="str">
        <f>IF($E139="",-1,'HCAD Raw'!BD139)</f>
        <v>370</v>
      </c>
      <c r="BH139" t="str">
        <f>IF($E139="",-1,'HCAD Raw'!BE139)</f>
        <v>ISD 23 - Sheldon ISD</v>
      </c>
      <c r="BI139" t="str">
        <f>IF($E139="",-1,'HCAD Raw'!BF139)</f>
        <v>9790.04</v>
      </c>
      <c r="BJ139" t="str">
        <f>IF($E139="",-1,'HCAD Raw'!BG139)</f>
        <v>0</v>
      </c>
      <c r="BK139" t="str">
        <f>IF($E139="",-1,'HCAD Raw'!BH139)</f>
        <v>23</v>
      </c>
      <c r="BL139" t="str">
        <f>IF($E139="",-1,'HCAD Raw'!BI139)</f>
        <v>5760B</v>
      </c>
      <c r="BM139" t="str">
        <f>IF($E139="",-1,'HCAD Raw'!BJ139)</f>
        <v>456L</v>
      </c>
      <c r="BN139" t="str">
        <f>IF($E139="",-1,'HCAD Raw'!BK139)</f>
        <v>023 040 041 042 043 044 047 670 672</v>
      </c>
      <c r="BO139" t="str">
        <f>IF($E139="",-1,'HCAD Raw'!BL139)</f>
        <v>Real, Industrial</v>
      </c>
      <c r="BP139" t="str">
        <f>IF($E139="",-1,'HCAD Raw'!BM139)</f>
        <v>F2</v>
      </c>
      <c r="BQ139" t="str">
        <f>IF($E139="",-1,'HCAD Raw'!BN139)</f>
        <v>Real, Industrial</v>
      </c>
      <c r="BR139" t="str">
        <f>IF($E139="",-1,'HCAD Raw'!BO139)</f>
        <v>Industrial Warehouse- Light Metallic</v>
      </c>
      <c r="BS139" t="str">
        <f>IF($E139="",-1,'HCAD Raw'!BP139)</f>
        <v>Industrial Warehouse</v>
      </c>
      <c r="BT139" t="str">
        <f>IF($E139="",-1,'HCAD Raw'!BQ139)</f>
        <v>8003</v>
      </c>
      <c r="BU139" t="str">
        <f>IF($E139="",-1,'HCAD Raw'!BR139)</f>
        <v>Land Neighborhood Section 3</v>
      </c>
      <c r="BV139">
        <f>IF($E139="",-1,'HCAD Raw'!BS139)</f>
        <v>867715</v>
      </c>
      <c r="BW139" t="str">
        <f>IF($E139="",-1,'HCAD Raw'!BT139)</f>
        <v>SF</v>
      </c>
      <c r="BX139" t="str">
        <f>IF($E139="",-1,'HCAD Raw'!BU139)</f>
        <v>1.0000</v>
      </c>
      <c r="BY139" t="str">
        <f>IF($E139="",-1,'HCAD Raw'!BV139)</f>
        <v>1.0000</v>
      </c>
      <c r="BZ139" t="str">
        <f>IF($E139="",-1,'HCAD Raw'!BW139)</f>
        <v>.8000</v>
      </c>
      <c r="CA139" t="str">
        <f>IF($E139="",-1,'HCAD Raw'!BX139)</f>
        <v>.8000</v>
      </c>
      <c r="CB139">
        <f>IF($E139="",-1,'HCAD Raw'!BY139)</f>
        <v>2</v>
      </c>
      <c r="CC139">
        <f>IF($E139="",-1,'HCAD Raw'!BZ139)</f>
        <v>1</v>
      </c>
      <c r="CD139">
        <f>IF($E139="",-1,'HCAD Raw'!CA139)</f>
        <v>1041258</v>
      </c>
      <c r="CE139">
        <f t="shared" si="82"/>
        <v>-1</v>
      </c>
      <c r="CF139" t="str">
        <f t="shared" si="83"/>
        <v>04321200104141</v>
      </c>
    </row>
    <row r="140" spans="3:84" x14ac:dyDescent="0.25">
      <c r="C140">
        <f t="shared" si="80"/>
        <v>136</v>
      </c>
      <c r="D140" t="str">
        <f t="shared" si="81"/>
        <v>04321200104142</v>
      </c>
      <c r="E140" t="str">
        <f>IF('HCAD Raw'!C140="",-1,'HCAD Raw'!C140)</f>
        <v>0432120010414</v>
      </c>
      <c r="F140" s="15" t="str">
        <f>IF(E140=-1,"",CONCATENATE(MID('HCAD Raw'!D140,6,2),"/",MID('HCAD Raw'!D140,9,2),"/",LEFT('HCAD Raw'!D140,4)))</f>
        <v>04/24/2012</v>
      </c>
      <c r="G140" t="str">
        <f>IF($E140="",-1,'HCAD Raw'!E140)</f>
        <v>EASTWAYGO LLC</v>
      </c>
      <c r="H140">
        <f>IF($E140="",-1,'HCAD Raw'!F140)</f>
        <v>0</v>
      </c>
      <c r="I140" t="str">
        <f>IF($E140="",-1,'HCAD Raw'!G140)</f>
        <v>Noel</v>
      </c>
      <c r="J140" t="str">
        <f>IF($E140="",-1,'HCAD Raw'!H140)</f>
        <v>7401 C E KING PKY</v>
      </c>
      <c r="K140" t="str">
        <f>IF($E140="",-1,'HCAD Raw'!I140)</f>
        <v>HOUSTON</v>
      </c>
      <c r="L140" t="str">
        <f>IF($E140="",-1,'HCAD Raw'!J140)</f>
        <v>77044</v>
      </c>
      <c r="M140">
        <f>IF($E140="",-1,'HCAD Raw'!K140)</f>
        <v>10000000</v>
      </c>
      <c r="N140">
        <f>IF($E140="",-1,'HCAD Raw'!L140)</f>
        <v>12751099</v>
      </c>
      <c r="O140">
        <f>IF($E140="",-1,'HCAD Raw'!M140)</f>
        <v>10000000</v>
      </c>
      <c r="P140">
        <f>IF($E140="",-1,'HCAD Raw'!N140)</f>
        <v>0</v>
      </c>
      <c r="Q140" t="e">
        <f>IF($E140="",-1,'HCAD Raw'!#REF!)</f>
        <v>#REF!</v>
      </c>
      <c r="R140" t="str">
        <f>IF($E140="",-1,'HCAD Raw'!O140)</f>
        <v>COMMERCIAL</v>
      </c>
      <c r="S140" t="str">
        <f>IF($E140="",-1,'HCAD Raw'!P140)</f>
        <v>2</v>
      </c>
      <c r="T140" t="str">
        <f>IF($E140="",-1,'HCAD Raw'!Q140)</f>
        <v>4426</v>
      </c>
      <c r="U140" t="str">
        <f>IF($E140="",-1,'HCAD Raw'!R140)</f>
        <v>9495</v>
      </c>
      <c r="V140" t="str">
        <f>IF($E140="",-1,'HCAD Raw'!S140)</f>
        <v>S</v>
      </c>
      <c r="W140" t="str">
        <f>IF($E140="",-1,'HCAD Raw'!T140)</f>
        <v>Open Steel Skeleton</v>
      </c>
      <c r="X140">
        <f>IF($E140="",-1,'HCAD Raw'!U140)</f>
        <v>1069602</v>
      </c>
      <c r="Y140">
        <f>IF($E140="",-1,'HCAD Raw'!V140)</f>
        <v>0</v>
      </c>
      <c r="Z140">
        <f>IF($E140="",-1,'HCAD Raw'!W140)</f>
        <v>2419913</v>
      </c>
      <c r="AA140">
        <f>IF($E140="",-1,'HCAD Raw'!X140)</f>
        <v>0</v>
      </c>
      <c r="AB140" t="str">
        <f>IF($E140="",-1,'HCAD Raw'!Y140)</f>
        <v>.558000</v>
      </c>
      <c r="AC140" t="str">
        <f>IF($E140="",-1,'HCAD Raw'!Z140)</f>
        <v>C</v>
      </c>
      <c r="AD140" t="str">
        <f>IF($E140="",-1,'HCAD Raw'!AA140)</f>
        <v>Average</v>
      </c>
      <c r="AE140" t="str">
        <f>IF($E140="",-1,'HCAD Raw'!AB140)</f>
        <v>1968</v>
      </c>
      <c r="AF140" t="str">
        <f>IF($E140="",-1,'HCAD Raw'!AC140)</f>
        <v>1968</v>
      </c>
      <c r="AG140" t="str">
        <f>IF($E140="",-1,'HCAD Raw'!AD140)</f>
        <v>0</v>
      </c>
      <c r="AH140" t="str">
        <f>IF($E140="",-1,'HCAD Raw'!AE140)</f>
        <v>1983</v>
      </c>
      <c r="AI140">
        <f>IF($E140="",-1,'HCAD Raw'!AF140)</f>
        <v>0</v>
      </c>
      <c r="AJ140" t="str">
        <f>IF($E140="",-1,'HCAD Raw'!AG140)</f>
        <v>12/30/1899</v>
      </c>
      <c r="AK140" t="str">
        <f>IF($E140="",-1,'HCAD Raw'!AH140)</f>
        <v>BOECKH B1S3 WELDING (PART 1 OF 2 TOTAL 47500 SF 1968)</v>
      </c>
      <c r="AL140">
        <f>IF($E140="",-1,'HCAD Raw'!AI140)</f>
        <v>25594</v>
      </c>
      <c r="AM140">
        <f>IF($E140="",-1,'HCAD Raw'!AJ140)</f>
        <v>28954</v>
      </c>
      <c r="AN140">
        <f>IF($E140="",-1,'HCAD Raw'!AK140)</f>
        <v>0</v>
      </c>
      <c r="AO140">
        <f>IF($E140="",-1,'HCAD Raw'!AL140)</f>
        <v>0</v>
      </c>
      <c r="AP140">
        <f>IF($E140="",-1,'HCAD Raw'!AM140)</f>
        <v>0</v>
      </c>
      <c r="AQ140">
        <f>IF($E140="",-1,'HCAD Raw'!AN140)</f>
        <v>25594</v>
      </c>
      <c r="AR140">
        <f>IF($E140="",-1,'HCAD Raw'!AO140)</f>
        <v>650</v>
      </c>
      <c r="AS140">
        <f>IF($E140="",-1,'HCAD Raw'!AP140)</f>
        <v>1</v>
      </c>
      <c r="AT140">
        <f>IF($E140="",-1,'HCAD Raw'!AQ140)</f>
        <v>0</v>
      </c>
      <c r="AU140">
        <f>IF($E140="",-1,'HCAD Raw'!AR140)</f>
        <v>0</v>
      </c>
      <c r="AV140">
        <f>IF($E140="",-1,'HCAD Raw'!AS140)</f>
        <v>0</v>
      </c>
      <c r="AW140">
        <f>IF($E140="",-1,'HCAD Raw'!AT140)</f>
        <v>0</v>
      </c>
      <c r="AX140">
        <f>IF($E140="",-1,'HCAD Raw'!AU140)</f>
        <v>0</v>
      </c>
      <c r="AY140">
        <f>IF($E140="",-1,'HCAD Raw'!AV140)</f>
        <v>0</v>
      </c>
      <c r="AZ140">
        <f>IF($E140="",-1,'HCAD Raw'!AW140)</f>
        <v>0</v>
      </c>
      <c r="BA140">
        <f>IF($E140="",-1,'HCAD Raw'!AX140)</f>
        <v>0</v>
      </c>
      <c r="BB140" t="str">
        <f>IF($E140="",-1,'HCAD Raw'!AY140)</f>
        <v>09</v>
      </c>
      <c r="BC140" t="str">
        <f>IF($E140="",-1,'HCAD Raw'!AZ140)</f>
        <v>TRS 23B-3 23C &amp; 23G</v>
      </c>
      <c r="BD140" t="str">
        <f>IF($E140="",-1,'HCAD Raw'!BA140)</f>
        <v>ABST 546 J W MOODY</v>
      </c>
      <c r="BE140" t="str">
        <f>IF($E140="",-1,'HCAD Raw'!BB140)</f>
        <v>4018</v>
      </c>
      <c r="BF140" t="str">
        <f>IF($E140="",-1,'HCAD Raw'!BC140)</f>
        <v>Interstate 10 East</v>
      </c>
      <c r="BG140" t="str">
        <f>IF($E140="",-1,'HCAD Raw'!BD140)</f>
        <v>370</v>
      </c>
      <c r="BH140" t="str">
        <f>IF($E140="",-1,'HCAD Raw'!BE140)</f>
        <v>ISD 23 - Sheldon ISD</v>
      </c>
      <c r="BI140" t="str">
        <f>IF($E140="",-1,'HCAD Raw'!BF140)</f>
        <v>9790.04</v>
      </c>
      <c r="BJ140" t="str">
        <f>IF($E140="",-1,'HCAD Raw'!BG140)</f>
        <v>0</v>
      </c>
      <c r="BK140" t="str">
        <f>IF($E140="",-1,'HCAD Raw'!BH140)</f>
        <v>23</v>
      </c>
      <c r="BL140" t="str">
        <f>IF($E140="",-1,'HCAD Raw'!BI140)</f>
        <v>5760B</v>
      </c>
      <c r="BM140" t="str">
        <f>IF($E140="",-1,'HCAD Raw'!BJ140)</f>
        <v>456L</v>
      </c>
      <c r="BN140" t="str">
        <f>IF($E140="",-1,'HCAD Raw'!BK140)</f>
        <v>023 040 041 042 043 044 047 670 672</v>
      </c>
      <c r="BO140" t="str">
        <f>IF($E140="",-1,'HCAD Raw'!BL140)</f>
        <v>Real, Industrial</v>
      </c>
      <c r="BP140" t="str">
        <f>IF($E140="",-1,'HCAD Raw'!BM140)</f>
        <v>F2</v>
      </c>
      <c r="BQ140" t="str">
        <f>IF($E140="",-1,'HCAD Raw'!BN140)</f>
        <v>Real, Industrial</v>
      </c>
      <c r="BR140" t="str">
        <f>IF($E140="",-1,'HCAD Raw'!BO140)</f>
        <v>Industrial Manufacturing - Heavy</v>
      </c>
      <c r="BS140" t="str">
        <f>IF($E140="",-1,'HCAD Raw'!BP140)</f>
        <v>Industrial, Heavy Mftg</v>
      </c>
      <c r="BT140" t="str">
        <f>IF($E140="",-1,'HCAD Raw'!BQ140)</f>
        <v>8003</v>
      </c>
      <c r="BU140" t="str">
        <f>IF($E140="",-1,'HCAD Raw'!BR140)</f>
        <v>Land Neighborhood Section 3</v>
      </c>
      <c r="BV140">
        <f>IF($E140="",-1,'HCAD Raw'!BS140)</f>
        <v>867715</v>
      </c>
      <c r="BW140" t="str">
        <f>IF($E140="",-1,'HCAD Raw'!BT140)</f>
        <v>SF</v>
      </c>
      <c r="BX140" t="str">
        <f>IF($E140="",-1,'HCAD Raw'!BU140)</f>
        <v>1.0000</v>
      </c>
      <c r="BY140" t="str">
        <f>IF($E140="",-1,'HCAD Raw'!BV140)</f>
        <v>1.0000</v>
      </c>
      <c r="BZ140" t="str">
        <f>IF($E140="",-1,'HCAD Raw'!BW140)</f>
        <v>.8000</v>
      </c>
      <c r="CA140" t="str">
        <f>IF($E140="",-1,'HCAD Raw'!BX140)</f>
        <v>.8000</v>
      </c>
      <c r="CB140">
        <f>IF($E140="",-1,'HCAD Raw'!BY140)</f>
        <v>2</v>
      </c>
      <c r="CC140">
        <f>IF($E140="",-1,'HCAD Raw'!BZ140)</f>
        <v>1</v>
      </c>
      <c r="CD140">
        <f>IF($E140="",-1,'HCAD Raw'!CA140)</f>
        <v>1041258</v>
      </c>
      <c r="CE140">
        <f t="shared" si="82"/>
        <v>-1</v>
      </c>
      <c r="CF140" t="str">
        <f t="shared" si="83"/>
        <v>04321200104142</v>
      </c>
    </row>
    <row r="141" spans="3:84" x14ac:dyDescent="0.25">
      <c r="C141">
        <f t="shared" si="80"/>
        <v>137</v>
      </c>
      <c r="D141" t="str">
        <f t="shared" si="81"/>
        <v>04321200104143</v>
      </c>
      <c r="E141" t="str">
        <f>IF('HCAD Raw'!C141="",-1,'HCAD Raw'!C141)</f>
        <v>0432120010414</v>
      </c>
      <c r="F141" s="15" t="str">
        <f>IF(E141=-1,"",CONCATENATE(MID('HCAD Raw'!D141,6,2),"/",MID('HCAD Raw'!D141,9,2),"/",LEFT('HCAD Raw'!D141,4)))</f>
        <v>04/24/2012</v>
      </c>
      <c r="G141" t="str">
        <f>IF($E141="",-1,'HCAD Raw'!E141)</f>
        <v>EASTWAYGO LLC</v>
      </c>
      <c r="H141">
        <f>IF($E141="",-1,'HCAD Raw'!F141)</f>
        <v>0</v>
      </c>
      <c r="I141" t="str">
        <f>IF($E141="",-1,'HCAD Raw'!G141)</f>
        <v>Noel</v>
      </c>
      <c r="J141" t="str">
        <f>IF($E141="",-1,'HCAD Raw'!H141)</f>
        <v>7401 C E KING PKY</v>
      </c>
      <c r="K141" t="str">
        <f>IF($E141="",-1,'HCAD Raw'!I141)</f>
        <v>HOUSTON</v>
      </c>
      <c r="L141" t="str">
        <f>IF($E141="",-1,'HCAD Raw'!J141)</f>
        <v>77044</v>
      </c>
      <c r="M141">
        <f>IF($E141="",-1,'HCAD Raw'!K141)</f>
        <v>10000000</v>
      </c>
      <c r="N141">
        <f>IF($E141="",-1,'HCAD Raw'!L141)</f>
        <v>12751099</v>
      </c>
      <c r="O141">
        <f>IF($E141="",-1,'HCAD Raw'!M141)</f>
        <v>10000000</v>
      </c>
      <c r="P141">
        <f>IF($E141="",-1,'HCAD Raw'!N141)</f>
        <v>0</v>
      </c>
      <c r="Q141" t="e">
        <f>IF($E141="",-1,'HCAD Raw'!#REF!)</f>
        <v>#REF!</v>
      </c>
      <c r="R141" t="str">
        <f>IF($E141="",-1,'HCAD Raw'!O141)</f>
        <v>COMMERCIAL</v>
      </c>
      <c r="S141" t="str">
        <f>IF($E141="",-1,'HCAD Raw'!P141)</f>
        <v>3</v>
      </c>
      <c r="T141" t="str">
        <f>IF($E141="",-1,'HCAD Raw'!Q141)</f>
        <v>4426</v>
      </c>
      <c r="U141" t="str">
        <f>IF($E141="",-1,'HCAD Raw'!R141)</f>
        <v>9495</v>
      </c>
      <c r="V141" t="str">
        <f>IF($E141="",-1,'HCAD Raw'!S141)</f>
        <v>S</v>
      </c>
      <c r="W141" t="str">
        <f>IF($E141="",-1,'HCAD Raw'!T141)</f>
        <v>Open Steel Skeleton</v>
      </c>
      <c r="X141">
        <f>IF($E141="",-1,'HCAD Raw'!U141)</f>
        <v>929385</v>
      </c>
      <c r="Y141">
        <f>IF($E141="",-1,'HCAD Raw'!V141)</f>
        <v>0</v>
      </c>
      <c r="Z141">
        <f>IF($E141="",-1,'HCAD Raw'!W141)</f>
        <v>2102681</v>
      </c>
      <c r="AA141">
        <f>IF($E141="",-1,'HCAD Raw'!X141)</f>
        <v>0</v>
      </c>
      <c r="AB141" t="str">
        <f>IF($E141="",-1,'HCAD Raw'!Y141)</f>
        <v>.558000</v>
      </c>
      <c r="AC141" t="str">
        <f>IF($E141="",-1,'HCAD Raw'!Z141)</f>
        <v>C</v>
      </c>
      <c r="AD141" t="str">
        <f>IF($E141="",-1,'HCAD Raw'!AA141)</f>
        <v>Average</v>
      </c>
      <c r="AE141" t="str">
        <f>IF($E141="",-1,'HCAD Raw'!AB141)</f>
        <v>1968</v>
      </c>
      <c r="AF141" t="str">
        <f>IF($E141="",-1,'HCAD Raw'!AC141)</f>
        <v>1968</v>
      </c>
      <c r="AG141" t="str">
        <f>IF($E141="",-1,'HCAD Raw'!AD141)</f>
        <v>0</v>
      </c>
      <c r="AH141" t="str">
        <f>IF($E141="",-1,'HCAD Raw'!AE141)</f>
        <v>2000</v>
      </c>
      <c r="AI141">
        <f>IF($E141="",-1,'HCAD Raw'!AF141)</f>
        <v>0</v>
      </c>
      <c r="AJ141" t="str">
        <f>IF($E141="",-1,'HCAD Raw'!AG141)</f>
        <v>12/30/1899</v>
      </c>
      <c r="AK141" t="str">
        <f>IF($E141="",-1,'HCAD Raw'!AH141)</f>
        <v>BOECKH B1S3 WELDING (PART 2 OF 2 TOTAL 47500 SF 1968)</v>
      </c>
      <c r="AL141">
        <f>IF($E141="",-1,'HCAD Raw'!AI141)</f>
        <v>21010</v>
      </c>
      <c r="AM141">
        <f>IF($E141="",-1,'HCAD Raw'!AJ141)</f>
        <v>21010</v>
      </c>
      <c r="AN141">
        <f>IF($E141="",-1,'HCAD Raw'!AK141)</f>
        <v>0</v>
      </c>
      <c r="AO141">
        <f>IF($E141="",-1,'HCAD Raw'!AL141)</f>
        <v>0</v>
      </c>
      <c r="AP141">
        <f>IF($E141="",-1,'HCAD Raw'!AM141)</f>
        <v>0</v>
      </c>
      <c r="AQ141">
        <f>IF($E141="",-1,'HCAD Raw'!AN141)</f>
        <v>21010</v>
      </c>
      <c r="AR141">
        <f>IF($E141="",-1,'HCAD Raw'!AO141)</f>
        <v>602</v>
      </c>
      <c r="AS141">
        <f>IF($E141="",-1,'HCAD Raw'!AP141)</f>
        <v>1</v>
      </c>
      <c r="AT141">
        <f>IF($E141="",-1,'HCAD Raw'!AQ141)</f>
        <v>0</v>
      </c>
      <c r="AU141">
        <f>IF($E141="",-1,'HCAD Raw'!AR141)</f>
        <v>0</v>
      </c>
      <c r="AV141">
        <f>IF($E141="",-1,'HCAD Raw'!AS141)</f>
        <v>0</v>
      </c>
      <c r="AW141">
        <f>IF($E141="",-1,'HCAD Raw'!AT141)</f>
        <v>0</v>
      </c>
      <c r="AX141">
        <f>IF($E141="",-1,'HCAD Raw'!AU141)</f>
        <v>0</v>
      </c>
      <c r="AY141">
        <f>IF($E141="",-1,'HCAD Raw'!AV141)</f>
        <v>0</v>
      </c>
      <c r="AZ141">
        <f>IF($E141="",-1,'HCAD Raw'!AW141)</f>
        <v>0</v>
      </c>
      <c r="BA141">
        <f>IF($E141="",-1,'HCAD Raw'!AX141)</f>
        <v>0</v>
      </c>
      <c r="BB141" t="str">
        <f>IF($E141="",-1,'HCAD Raw'!AY141)</f>
        <v>09</v>
      </c>
      <c r="BC141" t="str">
        <f>IF($E141="",-1,'HCAD Raw'!AZ141)</f>
        <v>TRS 23B-3 23C &amp; 23G</v>
      </c>
      <c r="BD141" t="str">
        <f>IF($E141="",-1,'HCAD Raw'!BA141)</f>
        <v>ABST 546 J W MOODY</v>
      </c>
      <c r="BE141" t="str">
        <f>IF($E141="",-1,'HCAD Raw'!BB141)</f>
        <v>4018</v>
      </c>
      <c r="BF141" t="str">
        <f>IF($E141="",-1,'HCAD Raw'!BC141)</f>
        <v>Interstate 10 East</v>
      </c>
      <c r="BG141" t="str">
        <f>IF($E141="",-1,'HCAD Raw'!BD141)</f>
        <v>370</v>
      </c>
      <c r="BH141" t="str">
        <f>IF($E141="",-1,'HCAD Raw'!BE141)</f>
        <v>ISD 23 - Sheldon ISD</v>
      </c>
      <c r="BI141" t="str">
        <f>IF($E141="",-1,'HCAD Raw'!BF141)</f>
        <v>9790.04</v>
      </c>
      <c r="BJ141" t="str">
        <f>IF($E141="",-1,'HCAD Raw'!BG141)</f>
        <v>0</v>
      </c>
      <c r="BK141" t="str">
        <f>IF($E141="",-1,'HCAD Raw'!BH141)</f>
        <v>23</v>
      </c>
      <c r="BL141" t="str">
        <f>IF($E141="",-1,'HCAD Raw'!BI141)</f>
        <v>5760B</v>
      </c>
      <c r="BM141" t="str">
        <f>IF($E141="",-1,'HCAD Raw'!BJ141)</f>
        <v>456L</v>
      </c>
      <c r="BN141" t="str">
        <f>IF($E141="",-1,'HCAD Raw'!BK141)</f>
        <v>023 040 041 042 043 044 047 670 672</v>
      </c>
      <c r="BO141" t="str">
        <f>IF($E141="",-1,'HCAD Raw'!BL141)</f>
        <v>Real, Industrial</v>
      </c>
      <c r="BP141" t="str">
        <f>IF($E141="",-1,'HCAD Raw'!BM141)</f>
        <v>F2</v>
      </c>
      <c r="BQ141" t="str">
        <f>IF($E141="",-1,'HCAD Raw'!BN141)</f>
        <v>Real, Industrial</v>
      </c>
      <c r="BR141" t="str">
        <f>IF($E141="",-1,'HCAD Raw'!BO141)</f>
        <v>Industrial Manufacturing - Heavy</v>
      </c>
      <c r="BS141" t="str">
        <f>IF($E141="",-1,'HCAD Raw'!BP141)</f>
        <v>Industrial, Heavy Mftg</v>
      </c>
      <c r="BT141" t="str">
        <f>IF($E141="",-1,'HCAD Raw'!BQ141)</f>
        <v>8003</v>
      </c>
      <c r="BU141" t="str">
        <f>IF($E141="",-1,'HCAD Raw'!BR141)</f>
        <v>Land Neighborhood Section 3</v>
      </c>
      <c r="BV141">
        <f>IF($E141="",-1,'HCAD Raw'!BS141)</f>
        <v>867715</v>
      </c>
      <c r="BW141" t="str">
        <f>IF($E141="",-1,'HCAD Raw'!BT141)</f>
        <v>SF</v>
      </c>
      <c r="BX141" t="str">
        <f>IF($E141="",-1,'HCAD Raw'!BU141)</f>
        <v>1.0000</v>
      </c>
      <c r="BY141" t="str">
        <f>IF($E141="",-1,'HCAD Raw'!BV141)</f>
        <v>1.0000</v>
      </c>
      <c r="BZ141" t="str">
        <f>IF($E141="",-1,'HCAD Raw'!BW141)</f>
        <v>.8000</v>
      </c>
      <c r="CA141" t="str">
        <f>IF($E141="",-1,'HCAD Raw'!BX141)</f>
        <v>.8000</v>
      </c>
      <c r="CB141">
        <f>IF($E141="",-1,'HCAD Raw'!BY141)</f>
        <v>2</v>
      </c>
      <c r="CC141">
        <f>IF($E141="",-1,'HCAD Raw'!BZ141)</f>
        <v>1</v>
      </c>
      <c r="CD141">
        <f>IF($E141="",-1,'HCAD Raw'!CA141)</f>
        <v>1041258</v>
      </c>
      <c r="CE141">
        <f t="shared" si="82"/>
        <v>-1</v>
      </c>
      <c r="CF141" t="str">
        <f t="shared" si="83"/>
        <v>04321200104143</v>
      </c>
    </row>
    <row r="142" spans="3:84" x14ac:dyDescent="0.25">
      <c r="C142">
        <f t="shared" si="80"/>
        <v>138</v>
      </c>
      <c r="D142" t="str">
        <f t="shared" si="81"/>
        <v>04321200104144</v>
      </c>
      <c r="E142" t="str">
        <f>IF('HCAD Raw'!C142="",-1,'HCAD Raw'!C142)</f>
        <v>0432120010414</v>
      </c>
      <c r="F142" s="15" t="str">
        <f>IF(E142=-1,"",CONCATENATE(MID('HCAD Raw'!D142,6,2),"/",MID('HCAD Raw'!D142,9,2),"/",LEFT('HCAD Raw'!D142,4)))</f>
        <v>04/24/2012</v>
      </c>
      <c r="G142" t="str">
        <f>IF($E142="",-1,'HCAD Raw'!E142)</f>
        <v>EASTWAYGO LLC</v>
      </c>
      <c r="H142">
        <f>IF($E142="",-1,'HCAD Raw'!F142)</f>
        <v>0</v>
      </c>
      <c r="I142" t="str">
        <f>IF($E142="",-1,'HCAD Raw'!G142)</f>
        <v>Noel</v>
      </c>
      <c r="J142" t="str">
        <f>IF($E142="",-1,'HCAD Raw'!H142)</f>
        <v>7401 C E KING PKY</v>
      </c>
      <c r="K142" t="str">
        <f>IF($E142="",-1,'HCAD Raw'!I142)</f>
        <v>HOUSTON</v>
      </c>
      <c r="L142" t="str">
        <f>IF($E142="",-1,'HCAD Raw'!J142)</f>
        <v>77044</v>
      </c>
      <c r="M142">
        <f>IF($E142="",-1,'HCAD Raw'!K142)</f>
        <v>10000000</v>
      </c>
      <c r="N142">
        <f>IF($E142="",-1,'HCAD Raw'!L142)</f>
        <v>12751099</v>
      </c>
      <c r="O142">
        <f>IF($E142="",-1,'HCAD Raw'!M142)</f>
        <v>10000000</v>
      </c>
      <c r="P142">
        <f>IF($E142="",-1,'HCAD Raw'!N142)</f>
        <v>0</v>
      </c>
      <c r="Q142" t="e">
        <f>IF($E142="",-1,'HCAD Raw'!#REF!)</f>
        <v>#REF!</v>
      </c>
      <c r="R142" t="str">
        <f>IF($E142="",-1,'HCAD Raw'!O142)</f>
        <v>COMMERCIAL</v>
      </c>
      <c r="S142" t="str">
        <f>IF($E142="",-1,'HCAD Raw'!P142)</f>
        <v>4</v>
      </c>
      <c r="T142" t="str">
        <f>IF($E142="",-1,'HCAD Raw'!Q142)</f>
        <v>4427</v>
      </c>
      <c r="U142" t="str">
        <f>IF($E142="",-1,'HCAD Raw'!R142)</f>
        <v>9157</v>
      </c>
      <c r="V142" t="str">
        <f>IF($E142="",-1,'HCAD Raw'!S142)</f>
        <v>S</v>
      </c>
      <c r="W142" t="str">
        <f>IF($E142="",-1,'HCAD Raw'!T142)</f>
        <v>Open Steel Skeleton</v>
      </c>
      <c r="X142">
        <f>IF($E142="",-1,'HCAD Raw'!U142)</f>
        <v>115220</v>
      </c>
      <c r="Y142">
        <f>IF($E142="",-1,'HCAD Raw'!V142)</f>
        <v>0</v>
      </c>
      <c r="Z142">
        <f>IF($E142="",-1,'HCAD Raw'!W142)</f>
        <v>230440</v>
      </c>
      <c r="AA142">
        <f>IF($E142="",-1,'HCAD Raw'!X142)</f>
        <v>0</v>
      </c>
      <c r="AB142" t="str">
        <f>IF($E142="",-1,'HCAD Raw'!Y142)</f>
        <v>.500000</v>
      </c>
      <c r="AC142" t="str">
        <f>IF($E142="",-1,'HCAD Raw'!Z142)</f>
        <v>C</v>
      </c>
      <c r="AD142" t="str">
        <f>IF($E142="",-1,'HCAD Raw'!AA142)</f>
        <v>Average</v>
      </c>
      <c r="AE142" t="str">
        <f>IF($E142="",-1,'HCAD Raw'!AB142)</f>
        <v>1977</v>
      </c>
      <c r="AF142" t="str">
        <f>IF($E142="",-1,'HCAD Raw'!AC142)</f>
        <v>1977</v>
      </c>
      <c r="AG142" t="str">
        <f>IF($E142="",-1,'HCAD Raw'!AD142)</f>
        <v>0</v>
      </c>
      <c r="AH142" t="str">
        <f>IF($E142="",-1,'HCAD Raw'!AE142)</f>
        <v>1985</v>
      </c>
      <c r="AI142">
        <f>IF($E142="",-1,'HCAD Raw'!AF142)</f>
        <v>0</v>
      </c>
      <c r="AJ142" t="str">
        <f>IF($E142="",-1,'HCAD Raw'!AG142)</f>
        <v>12/30/1899</v>
      </c>
      <c r="AK142" t="str">
        <f>IF($E142="",-1,'HCAD Raw'!AH142)</f>
        <v>BOECKH B1S5 MAINTENANCE BLDG 6310 SF 1977 (PART 1 OF 2)</v>
      </c>
      <c r="AL142">
        <f>IF($E142="",-1,'HCAD Raw'!AI142)</f>
        <v>5600</v>
      </c>
      <c r="AM142">
        <f>IF($E142="",-1,'HCAD Raw'!AJ142)</f>
        <v>5600</v>
      </c>
      <c r="AN142">
        <f>IF($E142="",-1,'HCAD Raw'!AK142)</f>
        <v>0</v>
      </c>
      <c r="AO142">
        <f>IF($E142="",-1,'HCAD Raw'!AL142)</f>
        <v>0</v>
      </c>
      <c r="AP142">
        <f>IF($E142="",-1,'HCAD Raw'!AM142)</f>
        <v>0</v>
      </c>
      <c r="AQ142">
        <f>IF($E142="",-1,'HCAD Raw'!AN142)</f>
        <v>5600</v>
      </c>
      <c r="AR142">
        <f>IF($E142="",-1,'HCAD Raw'!AO142)</f>
        <v>360</v>
      </c>
      <c r="AS142">
        <f>IF($E142="",-1,'HCAD Raw'!AP142)</f>
        <v>1</v>
      </c>
      <c r="AT142">
        <f>IF($E142="",-1,'HCAD Raw'!AQ142)</f>
        <v>0</v>
      </c>
      <c r="AU142">
        <f>IF($E142="",-1,'HCAD Raw'!AR142)</f>
        <v>0</v>
      </c>
      <c r="AV142">
        <f>IF($E142="",-1,'HCAD Raw'!AS142)</f>
        <v>0</v>
      </c>
      <c r="AW142">
        <f>IF($E142="",-1,'HCAD Raw'!AT142)</f>
        <v>0</v>
      </c>
      <c r="AX142">
        <f>IF($E142="",-1,'HCAD Raw'!AU142)</f>
        <v>0</v>
      </c>
      <c r="AY142">
        <f>IF($E142="",-1,'HCAD Raw'!AV142)</f>
        <v>0</v>
      </c>
      <c r="AZ142">
        <f>IF($E142="",-1,'HCAD Raw'!AW142)</f>
        <v>0</v>
      </c>
      <c r="BA142">
        <f>IF($E142="",-1,'HCAD Raw'!AX142)</f>
        <v>0</v>
      </c>
      <c r="BB142" t="str">
        <f>IF($E142="",-1,'HCAD Raw'!AY142)</f>
        <v>09</v>
      </c>
      <c r="BC142" t="str">
        <f>IF($E142="",-1,'HCAD Raw'!AZ142)</f>
        <v>TRS 23B-3 23C &amp; 23G</v>
      </c>
      <c r="BD142" t="str">
        <f>IF($E142="",-1,'HCAD Raw'!BA142)</f>
        <v>ABST 546 J W MOODY</v>
      </c>
      <c r="BE142" t="str">
        <f>IF($E142="",-1,'HCAD Raw'!BB142)</f>
        <v>4018</v>
      </c>
      <c r="BF142" t="str">
        <f>IF($E142="",-1,'HCAD Raw'!BC142)</f>
        <v>Interstate 10 East</v>
      </c>
      <c r="BG142" t="str">
        <f>IF($E142="",-1,'HCAD Raw'!BD142)</f>
        <v>370</v>
      </c>
      <c r="BH142" t="str">
        <f>IF($E142="",-1,'HCAD Raw'!BE142)</f>
        <v>ISD 23 - Sheldon ISD</v>
      </c>
      <c r="BI142" t="str">
        <f>IF($E142="",-1,'HCAD Raw'!BF142)</f>
        <v>9790.04</v>
      </c>
      <c r="BJ142" t="str">
        <f>IF($E142="",-1,'HCAD Raw'!BG142)</f>
        <v>0</v>
      </c>
      <c r="BK142" t="str">
        <f>IF($E142="",-1,'HCAD Raw'!BH142)</f>
        <v>23</v>
      </c>
      <c r="BL142" t="str">
        <f>IF($E142="",-1,'HCAD Raw'!BI142)</f>
        <v>5760B</v>
      </c>
      <c r="BM142" t="str">
        <f>IF($E142="",-1,'HCAD Raw'!BJ142)</f>
        <v>456L</v>
      </c>
      <c r="BN142" t="str">
        <f>IF($E142="",-1,'HCAD Raw'!BK142)</f>
        <v>023 040 041 042 043 044 047 670 672</v>
      </c>
      <c r="BO142" t="str">
        <f>IF($E142="",-1,'HCAD Raw'!BL142)</f>
        <v>Real, Industrial</v>
      </c>
      <c r="BP142" t="str">
        <f>IF($E142="",-1,'HCAD Raw'!BM142)</f>
        <v>F2</v>
      </c>
      <c r="BQ142" t="str">
        <f>IF($E142="",-1,'HCAD Raw'!BN142)</f>
        <v>Real, Industrial</v>
      </c>
      <c r="BR142" t="str">
        <f>IF($E142="",-1,'HCAD Raw'!BO142)</f>
        <v>Industrial Warehouse- Light Metallic</v>
      </c>
      <c r="BS142" t="str">
        <f>IF($E142="",-1,'HCAD Raw'!BP142)</f>
        <v>Maintenance Storage Building</v>
      </c>
      <c r="BT142" t="str">
        <f>IF($E142="",-1,'HCAD Raw'!BQ142)</f>
        <v>8003</v>
      </c>
      <c r="BU142" t="str">
        <f>IF($E142="",-1,'HCAD Raw'!BR142)</f>
        <v>Land Neighborhood Section 3</v>
      </c>
      <c r="BV142">
        <f>IF($E142="",-1,'HCAD Raw'!BS142)</f>
        <v>867715</v>
      </c>
      <c r="BW142" t="str">
        <f>IF($E142="",-1,'HCAD Raw'!BT142)</f>
        <v>SF</v>
      </c>
      <c r="BX142" t="str">
        <f>IF($E142="",-1,'HCAD Raw'!BU142)</f>
        <v>1.0000</v>
      </c>
      <c r="BY142" t="str">
        <f>IF($E142="",-1,'HCAD Raw'!BV142)</f>
        <v>1.0000</v>
      </c>
      <c r="BZ142" t="str">
        <f>IF($E142="",-1,'HCAD Raw'!BW142)</f>
        <v>.8000</v>
      </c>
      <c r="CA142" t="str">
        <f>IF($E142="",-1,'HCAD Raw'!BX142)</f>
        <v>.8000</v>
      </c>
      <c r="CB142">
        <f>IF($E142="",-1,'HCAD Raw'!BY142)</f>
        <v>2</v>
      </c>
      <c r="CC142">
        <f>IF($E142="",-1,'HCAD Raw'!BZ142)</f>
        <v>1</v>
      </c>
      <c r="CD142">
        <f>IF($E142="",-1,'HCAD Raw'!CA142)</f>
        <v>1041258</v>
      </c>
      <c r="CE142">
        <f t="shared" si="82"/>
        <v>-1</v>
      </c>
      <c r="CF142" t="str">
        <f t="shared" si="83"/>
        <v>04321200104144</v>
      </c>
    </row>
    <row r="143" spans="3:84" x14ac:dyDescent="0.25">
      <c r="C143">
        <f t="shared" si="80"/>
        <v>139</v>
      </c>
      <c r="D143" t="str">
        <f t="shared" si="81"/>
        <v>04321200104145</v>
      </c>
      <c r="E143" t="str">
        <f>IF('HCAD Raw'!C143="",-1,'HCAD Raw'!C143)</f>
        <v>0432120010414</v>
      </c>
      <c r="F143" s="15" t="str">
        <f>IF(E143=-1,"",CONCATENATE(MID('HCAD Raw'!D143,6,2),"/",MID('HCAD Raw'!D143,9,2),"/",LEFT('HCAD Raw'!D143,4)))</f>
        <v>04/24/2012</v>
      </c>
      <c r="G143" t="str">
        <f>IF($E143="",-1,'HCAD Raw'!E143)</f>
        <v>EASTWAYGO LLC</v>
      </c>
      <c r="H143">
        <f>IF($E143="",-1,'HCAD Raw'!F143)</f>
        <v>0</v>
      </c>
      <c r="I143" t="str">
        <f>IF($E143="",-1,'HCAD Raw'!G143)</f>
        <v>Noel</v>
      </c>
      <c r="J143" t="str">
        <f>IF($E143="",-1,'HCAD Raw'!H143)</f>
        <v>7401 C E KING PKY</v>
      </c>
      <c r="K143" t="str">
        <f>IF($E143="",-1,'HCAD Raw'!I143)</f>
        <v>HOUSTON</v>
      </c>
      <c r="L143" t="str">
        <f>IF($E143="",-1,'HCAD Raw'!J143)</f>
        <v>77044</v>
      </c>
      <c r="M143">
        <f>IF($E143="",-1,'HCAD Raw'!K143)</f>
        <v>10000000</v>
      </c>
      <c r="N143">
        <f>IF($E143="",-1,'HCAD Raw'!L143)</f>
        <v>12751099</v>
      </c>
      <c r="O143">
        <f>IF($E143="",-1,'HCAD Raw'!M143)</f>
        <v>10000000</v>
      </c>
      <c r="P143">
        <f>IF($E143="",-1,'HCAD Raw'!N143)</f>
        <v>0</v>
      </c>
      <c r="Q143" t="e">
        <f>IF($E143="",-1,'HCAD Raw'!#REF!)</f>
        <v>#REF!</v>
      </c>
      <c r="R143" t="str">
        <f>IF($E143="",-1,'HCAD Raw'!O143)</f>
        <v>COMMERCIAL</v>
      </c>
      <c r="S143" t="str">
        <f>IF($E143="",-1,'HCAD Raw'!P143)</f>
        <v>5</v>
      </c>
      <c r="T143" t="str">
        <f>IF($E143="",-1,'HCAD Raw'!Q143)</f>
        <v>4426</v>
      </c>
      <c r="U143" t="str">
        <f>IF($E143="",-1,'HCAD Raw'!R143)</f>
        <v>9495</v>
      </c>
      <c r="V143" t="str">
        <f>IF($E143="",-1,'HCAD Raw'!S143)</f>
        <v>S</v>
      </c>
      <c r="W143" t="str">
        <f>IF($E143="",-1,'HCAD Raw'!T143)</f>
        <v>Open Steel Skeleton</v>
      </c>
      <c r="X143">
        <f>IF($E143="",-1,'HCAD Raw'!U143)</f>
        <v>454896</v>
      </c>
      <c r="Y143">
        <f>IF($E143="",-1,'HCAD Raw'!V143)</f>
        <v>0</v>
      </c>
      <c r="Z143">
        <f>IF($E143="",-1,'HCAD Raw'!W143)</f>
        <v>938897</v>
      </c>
      <c r="AA143">
        <f>IF($E143="",-1,'HCAD Raw'!X143)</f>
        <v>0</v>
      </c>
      <c r="AB143" t="str">
        <f>IF($E143="",-1,'HCAD Raw'!Y143)</f>
        <v>.515500</v>
      </c>
      <c r="AC143" t="str">
        <f>IF($E143="",-1,'HCAD Raw'!Z143)</f>
        <v>C</v>
      </c>
      <c r="AD143" t="str">
        <f>IF($E143="",-1,'HCAD Raw'!AA143)</f>
        <v>Average</v>
      </c>
      <c r="AE143" t="str">
        <f>IF($E143="",-1,'HCAD Raw'!AB143)</f>
        <v>1977</v>
      </c>
      <c r="AF143" t="str">
        <f>IF($E143="",-1,'HCAD Raw'!AC143)</f>
        <v>1977</v>
      </c>
      <c r="AG143" t="str">
        <f>IF($E143="",-1,'HCAD Raw'!AD143)</f>
        <v>0</v>
      </c>
      <c r="AH143" t="str">
        <f>IF($E143="",-1,'HCAD Raw'!AE143)</f>
        <v>1991</v>
      </c>
      <c r="AI143">
        <f>IF($E143="",-1,'HCAD Raw'!AF143)</f>
        <v>0</v>
      </c>
      <c r="AJ143" t="str">
        <f>IF($E143="",-1,'HCAD Raw'!AG143)</f>
        <v>12/30/1899</v>
      </c>
      <c r="AK143" t="str">
        <f>IF($E143="",-1,'HCAD Raw'!AH143)</f>
        <v>BOECKH B1S4 FORGING BLDG 16800 SF 1977 (PART 1 OF 2)</v>
      </c>
      <c r="AL143">
        <f>IF($E143="",-1,'HCAD Raw'!AI143)</f>
        <v>10761</v>
      </c>
      <c r="AM143">
        <f>IF($E143="",-1,'HCAD Raw'!AJ143)</f>
        <v>10941</v>
      </c>
      <c r="AN143">
        <f>IF($E143="",-1,'HCAD Raw'!AK143)</f>
        <v>0</v>
      </c>
      <c r="AO143">
        <f>IF($E143="",-1,'HCAD Raw'!AL143)</f>
        <v>0</v>
      </c>
      <c r="AP143">
        <f>IF($E143="",-1,'HCAD Raw'!AM143)</f>
        <v>0</v>
      </c>
      <c r="AQ143">
        <f>IF($E143="",-1,'HCAD Raw'!AN143)</f>
        <v>10761</v>
      </c>
      <c r="AR143">
        <f>IF($E143="",-1,'HCAD Raw'!AO143)</f>
        <v>524</v>
      </c>
      <c r="AS143">
        <f>IF($E143="",-1,'HCAD Raw'!AP143)</f>
        <v>1</v>
      </c>
      <c r="AT143">
        <f>IF($E143="",-1,'HCAD Raw'!AQ143)</f>
        <v>0</v>
      </c>
      <c r="AU143">
        <f>IF($E143="",-1,'HCAD Raw'!AR143)</f>
        <v>0</v>
      </c>
      <c r="AV143">
        <f>IF($E143="",-1,'HCAD Raw'!AS143)</f>
        <v>0</v>
      </c>
      <c r="AW143">
        <f>IF($E143="",-1,'HCAD Raw'!AT143)</f>
        <v>0</v>
      </c>
      <c r="AX143">
        <f>IF($E143="",-1,'HCAD Raw'!AU143)</f>
        <v>0</v>
      </c>
      <c r="AY143">
        <f>IF($E143="",-1,'HCAD Raw'!AV143)</f>
        <v>0</v>
      </c>
      <c r="AZ143">
        <f>IF($E143="",-1,'HCAD Raw'!AW143)</f>
        <v>0</v>
      </c>
      <c r="BA143">
        <f>IF($E143="",-1,'HCAD Raw'!AX143)</f>
        <v>0</v>
      </c>
      <c r="BB143" t="str">
        <f>IF($E143="",-1,'HCAD Raw'!AY143)</f>
        <v>09</v>
      </c>
      <c r="BC143" t="str">
        <f>IF($E143="",-1,'HCAD Raw'!AZ143)</f>
        <v>TRS 23B-3 23C &amp; 23G</v>
      </c>
      <c r="BD143" t="str">
        <f>IF($E143="",-1,'HCAD Raw'!BA143)</f>
        <v>ABST 546 J W MOODY</v>
      </c>
      <c r="BE143" t="str">
        <f>IF($E143="",-1,'HCAD Raw'!BB143)</f>
        <v>4018</v>
      </c>
      <c r="BF143" t="str">
        <f>IF($E143="",-1,'HCAD Raw'!BC143)</f>
        <v>Interstate 10 East</v>
      </c>
      <c r="BG143" t="str">
        <f>IF($E143="",-1,'HCAD Raw'!BD143)</f>
        <v>370</v>
      </c>
      <c r="BH143" t="str">
        <f>IF($E143="",-1,'HCAD Raw'!BE143)</f>
        <v>ISD 23 - Sheldon ISD</v>
      </c>
      <c r="BI143" t="str">
        <f>IF($E143="",-1,'HCAD Raw'!BF143)</f>
        <v>9790.04</v>
      </c>
      <c r="BJ143" t="str">
        <f>IF($E143="",-1,'HCAD Raw'!BG143)</f>
        <v>0</v>
      </c>
      <c r="BK143" t="str">
        <f>IF($E143="",-1,'HCAD Raw'!BH143)</f>
        <v>23</v>
      </c>
      <c r="BL143" t="str">
        <f>IF($E143="",-1,'HCAD Raw'!BI143)</f>
        <v>5760B</v>
      </c>
      <c r="BM143" t="str">
        <f>IF($E143="",-1,'HCAD Raw'!BJ143)</f>
        <v>456L</v>
      </c>
      <c r="BN143" t="str">
        <f>IF($E143="",-1,'HCAD Raw'!BK143)</f>
        <v>023 040 041 042 043 044 047 670 672</v>
      </c>
      <c r="BO143" t="str">
        <f>IF($E143="",-1,'HCAD Raw'!BL143)</f>
        <v>Real, Industrial</v>
      </c>
      <c r="BP143" t="str">
        <f>IF($E143="",-1,'HCAD Raw'!BM143)</f>
        <v>F2</v>
      </c>
      <c r="BQ143" t="str">
        <f>IF($E143="",-1,'HCAD Raw'!BN143)</f>
        <v>Real, Industrial</v>
      </c>
      <c r="BR143" t="str">
        <f>IF($E143="",-1,'HCAD Raw'!BO143)</f>
        <v>Industrial Manufacturing - Heavy</v>
      </c>
      <c r="BS143" t="str">
        <f>IF($E143="",-1,'HCAD Raw'!BP143)</f>
        <v>Industrial, Heavy Mftg</v>
      </c>
      <c r="BT143" t="str">
        <f>IF($E143="",-1,'HCAD Raw'!BQ143)</f>
        <v>8003</v>
      </c>
      <c r="BU143" t="str">
        <f>IF($E143="",-1,'HCAD Raw'!BR143)</f>
        <v>Land Neighborhood Section 3</v>
      </c>
      <c r="BV143">
        <f>IF($E143="",-1,'HCAD Raw'!BS143)</f>
        <v>867715</v>
      </c>
      <c r="BW143" t="str">
        <f>IF($E143="",-1,'HCAD Raw'!BT143)</f>
        <v>SF</v>
      </c>
      <c r="BX143" t="str">
        <f>IF($E143="",-1,'HCAD Raw'!BU143)</f>
        <v>1.0000</v>
      </c>
      <c r="BY143" t="str">
        <f>IF($E143="",-1,'HCAD Raw'!BV143)</f>
        <v>1.0000</v>
      </c>
      <c r="BZ143" t="str">
        <f>IF($E143="",-1,'HCAD Raw'!BW143)</f>
        <v>.8000</v>
      </c>
      <c r="CA143" t="str">
        <f>IF($E143="",-1,'HCAD Raw'!BX143)</f>
        <v>.8000</v>
      </c>
      <c r="CB143">
        <f>IF($E143="",-1,'HCAD Raw'!BY143)</f>
        <v>2</v>
      </c>
      <c r="CC143">
        <f>IF($E143="",-1,'HCAD Raw'!BZ143)</f>
        <v>1</v>
      </c>
      <c r="CD143">
        <f>IF($E143="",-1,'HCAD Raw'!CA143)</f>
        <v>1041258</v>
      </c>
      <c r="CE143">
        <f t="shared" si="82"/>
        <v>-1</v>
      </c>
      <c r="CF143" t="str">
        <f t="shared" si="83"/>
        <v>04321200104145</v>
      </c>
    </row>
    <row r="144" spans="3:84" x14ac:dyDescent="0.25">
      <c r="C144">
        <f t="shared" si="80"/>
        <v>140</v>
      </c>
      <c r="D144" t="str">
        <f t="shared" si="81"/>
        <v>04321200104146</v>
      </c>
      <c r="E144" t="str">
        <f>IF('HCAD Raw'!C144="",-1,'HCAD Raw'!C144)</f>
        <v>0432120010414</v>
      </c>
      <c r="F144" s="15" t="str">
        <f>IF(E144=-1,"",CONCATENATE(MID('HCAD Raw'!D144,6,2),"/",MID('HCAD Raw'!D144,9,2),"/",LEFT('HCAD Raw'!D144,4)))</f>
        <v>04/24/2012</v>
      </c>
      <c r="G144" t="str">
        <f>IF($E144="",-1,'HCAD Raw'!E144)</f>
        <v>EASTWAYGO LLC</v>
      </c>
      <c r="H144">
        <f>IF($E144="",-1,'HCAD Raw'!F144)</f>
        <v>0</v>
      </c>
      <c r="I144" t="str">
        <f>IF($E144="",-1,'HCAD Raw'!G144)</f>
        <v>Noel</v>
      </c>
      <c r="J144" t="str">
        <f>IF($E144="",-1,'HCAD Raw'!H144)</f>
        <v>7401 C E KING PKY</v>
      </c>
      <c r="K144" t="str">
        <f>IF($E144="",-1,'HCAD Raw'!I144)</f>
        <v>HOUSTON</v>
      </c>
      <c r="L144" t="str">
        <f>IF($E144="",-1,'HCAD Raw'!J144)</f>
        <v>77044</v>
      </c>
      <c r="M144">
        <f>IF($E144="",-1,'HCAD Raw'!K144)</f>
        <v>10000000</v>
      </c>
      <c r="N144">
        <f>IF($E144="",-1,'HCAD Raw'!L144)</f>
        <v>12751099</v>
      </c>
      <c r="O144">
        <f>IF($E144="",-1,'HCAD Raw'!M144)</f>
        <v>10000000</v>
      </c>
      <c r="P144">
        <f>IF($E144="",-1,'HCAD Raw'!N144)</f>
        <v>0</v>
      </c>
      <c r="Q144" t="e">
        <f>IF($E144="",-1,'HCAD Raw'!#REF!)</f>
        <v>#REF!</v>
      </c>
      <c r="R144" t="str">
        <f>IF($E144="",-1,'HCAD Raw'!O144)</f>
        <v>COMMERCIAL</v>
      </c>
      <c r="S144" t="str">
        <f>IF($E144="",-1,'HCAD Raw'!P144)</f>
        <v>6</v>
      </c>
      <c r="T144" t="str">
        <f>IF($E144="",-1,'HCAD Raw'!Q144)</f>
        <v>4426</v>
      </c>
      <c r="U144" t="str">
        <f>IF($E144="",-1,'HCAD Raw'!R144)</f>
        <v>9495</v>
      </c>
      <c r="V144" t="str">
        <f>IF($E144="",-1,'HCAD Raw'!S144)</f>
        <v>S</v>
      </c>
      <c r="W144" t="str">
        <f>IF($E144="",-1,'HCAD Raw'!T144)</f>
        <v>Open Steel Skeleton</v>
      </c>
      <c r="X144">
        <f>IF($E144="",-1,'HCAD Raw'!U144)</f>
        <v>878766</v>
      </c>
      <c r="Y144">
        <f>IF($E144="",-1,'HCAD Raw'!V144)</f>
        <v>0</v>
      </c>
      <c r="Z144">
        <f>IF($E144="",-1,'HCAD Raw'!W144)</f>
        <v>1752275</v>
      </c>
      <c r="AA144">
        <f>IF($E144="",-1,'HCAD Raw'!X144)</f>
        <v>0</v>
      </c>
      <c r="AB144" t="str">
        <f>IF($E144="",-1,'HCAD Raw'!Y144)</f>
        <v>.498500</v>
      </c>
      <c r="AC144" t="str">
        <f>IF($E144="",-1,'HCAD Raw'!Z144)</f>
        <v>C</v>
      </c>
      <c r="AD144" t="str">
        <f>IF($E144="",-1,'HCAD Raw'!AA144)</f>
        <v>Average</v>
      </c>
      <c r="AE144" t="str">
        <f>IF($E144="",-1,'HCAD Raw'!AB144)</f>
        <v>1981</v>
      </c>
      <c r="AF144" t="str">
        <f>IF($E144="",-1,'HCAD Raw'!AC144)</f>
        <v>1981</v>
      </c>
      <c r="AG144" t="str">
        <f>IF($E144="",-1,'HCAD Raw'!AD144)</f>
        <v>0</v>
      </c>
      <c r="AH144" t="str">
        <f>IF($E144="",-1,'HCAD Raw'!AE144)</f>
        <v>1993</v>
      </c>
      <c r="AI144">
        <f>IF($E144="",-1,'HCAD Raw'!AF144)</f>
        <v>0</v>
      </c>
      <c r="AJ144" t="str">
        <f>IF($E144="",-1,'HCAD Raw'!AG144)</f>
        <v>12/30/1899</v>
      </c>
      <c r="AK144" t="str">
        <f>IF($E144="",-1,'HCAD Raw'!AH144)</f>
        <v>BOECKH B1S9 STRAIGHTENER 10500 SF 1981</v>
      </c>
      <c r="AL144">
        <f>IF($E144="",-1,'HCAD Raw'!AI144)</f>
        <v>13300</v>
      </c>
      <c r="AM144">
        <f>IF($E144="",-1,'HCAD Raw'!AJ144)</f>
        <v>13300</v>
      </c>
      <c r="AN144">
        <f>IF($E144="",-1,'HCAD Raw'!AK144)</f>
        <v>0</v>
      </c>
      <c r="AO144">
        <f>IF($E144="",-1,'HCAD Raw'!AL144)</f>
        <v>0</v>
      </c>
      <c r="AP144">
        <f>IF($E144="",-1,'HCAD Raw'!AM144)</f>
        <v>0</v>
      </c>
      <c r="AQ144">
        <f>IF($E144="",-1,'HCAD Raw'!AN144)</f>
        <v>13300</v>
      </c>
      <c r="AR144">
        <f>IF($E144="",-1,'HCAD Raw'!AO144)</f>
        <v>520</v>
      </c>
      <c r="AS144">
        <f>IF($E144="",-1,'HCAD Raw'!AP144)</f>
        <v>1</v>
      </c>
      <c r="AT144">
        <f>IF($E144="",-1,'HCAD Raw'!AQ144)</f>
        <v>0</v>
      </c>
      <c r="AU144">
        <f>IF($E144="",-1,'HCAD Raw'!AR144)</f>
        <v>0</v>
      </c>
      <c r="AV144">
        <f>IF($E144="",-1,'HCAD Raw'!AS144)</f>
        <v>0</v>
      </c>
      <c r="AW144">
        <f>IF($E144="",-1,'HCAD Raw'!AT144)</f>
        <v>0</v>
      </c>
      <c r="AX144">
        <f>IF($E144="",-1,'HCAD Raw'!AU144)</f>
        <v>0</v>
      </c>
      <c r="AY144">
        <f>IF($E144="",-1,'HCAD Raw'!AV144)</f>
        <v>0</v>
      </c>
      <c r="AZ144">
        <f>IF($E144="",-1,'HCAD Raw'!AW144)</f>
        <v>0</v>
      </c>
      <c r="BA144">
        <f>IF($E144="",-1,'HCAD Raw'!AX144)</f>
        <v>0</v>
      </c>
      <c r="BB144" t="str">
        <f>IF($E144="",-1,'HCAD Raw'!AY144)</f>
        <v>09</v>
      </c>
      <c r="BC144" t="str">
        <f>IF($E144="",-1,'HCAD Raw'!AZ144)</f>
        <v>TRS 23B-3 23C &amp; 23G</v>
      </c>
      <c r="BD144" t="str">
        <f>IF($E144="",-1,'HCAD Raw'!BA144)</f>
        <v>ABST 546 J W MOODY</v>
      </c>
      <c r="BE144" t="str">
        <f>IF($E144="",-1,'HCAD Raw'!BB144)</f>
        <v>4018</v>
      </c>
      <c r="BF144" t="str">
        <f>IF($E144="",-1,'HCAD Raw'!BC144)</f>
        <v>Interstate 10 East</v>
      </c>
      <c r="BG144" t="str">
        <f>IF($E144="",-1,'HCAD Raw'!BD144)</f>
        <v>370</v>
      </c>
      <c r="BH144" t="str">
        <f>IF($E144="",-1,'HCAD Raw'!BE144)</f>
        <v>ISD 23 - Sheldon ISD</v>
      </c>
      <c r="BI144" t="str">
        <f>IF($E144="",-1,'HCAD Raw'!BF144)</f>
        <v>9790.04</v>
      </c>
      <c r="BJ144" t="str">
        <f>IF($E144="",-1,'HCAD Raw'!BG144)</f>
        <v>0</v>
      </c>
      <c r="BK144" t="str">
        <f>IF($E144="",-1,'HCAD Raw'!BH144)</f>
        <v>23</v>
      </c>
      <c r="BL144" t="str">
        <f>IF($E144="",-1,'HCAD Raw'!BI144)</f>
        <v>5760B</v>
      </c>
      <c r="BM144" t="str">
        <f>IF($E144="",-1,'HCAD Raw'!BJ144)</f>
        <v>456L</v>
      </c>
      <c r="BN144" t="str">
        <f>IF($E144="",-1,'HCAD Raw'!BK144)</f>
        <v>023 040 041 042 043 044 047 670 672</v>
      </c>
      <c r="BO144" t="str">
        <f>IF($E144="",-1,'HCAD Raw'!BL144)</f>
        <v>Real, Industrial</v>
      </c>
      <c r="BP144" t="str">
        <f>IF($E144="",-1,'HCAD Raw'!BM144)</f>
        <v>F2</v>
      </c>
      <c r="BQ144" t="str">
        <f>IF($E144="",-1,'HCAD Raw'!BN144)</f>
        <v>Real, Industrial</v>
      </c>
      <c r="BR144" t="str">
        <f>IF($E144="",-1,'HCAD Raw'!BO144)</f>
        <v>Industrial Manufacturing - Heavy</v>
      </c>
      <c r="BS144" t="str">
        <f>IF($E144="",-1,'HCAD Raw'!BP144)</f>
        <v>Industrial, Heavy Mftg</v>
      </c>
      <c r="BT144" t="str">
        <f>IF($E144="",-1,'HCAD Raw'!BQ144)</f>
        <v>8003</v>
      </c>
      <c r="BU144" t="str">
        <f>IF($E144="",-1,'HCAD Raw'!BR144)</f>
        <v>Land Neighborhood Section 3</v>
      </c>
      <c r="BV144">
        <f>IF($E144="",-1,'HCAD Raw'!BS144)</f>
        <v>867715</v>
      </c>
      <c r="BW144" t="str">
        <f>IF($E144="",-1,'HCAD Raw'!BT144)</f>
        <v>SF</v>
      </c>
      <c r="BX144" t="str">
        <f>IF($E144="",-1,'HCAD Raw'!BU144)</f>
        <v>1.0000</v>
      </c>
      <c r="BY144" t="str">
        <f>IF($E144="",-1,'HCAD Raw'!BV144)</f>
        <v>1.0000</v>
      </c>
      <c r="BZ144" t="str">
        <f>IF($E144="",-1,'HCAD Raw'!BW144)</f>
        <v>.8000</v>
      </c>
      <c r="CA144" t="str">
        <f>IF($E144="",-1,'HCAD Raw'!BX144)</f>
        <v>.8000</v>
      </c>
      <c r="CB144">
        <f>IF($E144="",-1,'HCAD Raw'!BY144)</f>
        <v>2</v>
      </c>
      <c r="CC144">
        <f>IF($E144="",-1,'HCAD Raw'!BZ144)</f>
        <v>1</v>
      </c>
      <c r="CD144">
        <f>IF($E144="",-1,'HCAD Raw'!CA144)</f>
        <v>1041258</v>
      </c>
      <c r="CE144">
        <f t="shared" si="82"/>
        <v>-1</v>
      </c>
      <c r="CF144" t="str">
        <f t="shared" si="83"/>
        <v>04321200104146</v>
      </c>
    </row>
    <row r="145" spans="3:84" x14ac:dyDescent="0.25">
      <c r="C145">
        <f t="shared" si="80"/>
        <v>141</v>
      </c>
      <c r="D145" t="str">
        <f t="shared" si="81"/>
        <v>04321200104147</v>
      </c>
      <c r="E145" t="str">
        <f>IF('HCAD Raw'!C145="",-1,'HCAD Raw'!C145)</f>
        <v>0432120010414</v>
      </c>
      <c r="F145" s="15" t="str">
        <f>IF(E145=-1,"",CONCATENATE(MID('HCAD Raw'!D145,6,2),"/",MID('HCAD Raw'!D145,9,2),"/",LEFT('HCAD Raw'!D145,4)))</f>
        <v>04/24/2012</v>
      </c>
      <c r="G145" t="str">
        <f>IF($E145="",-1,'HCAD Raw'!E145)</f>
        <v>EASTWAYGO LLC</v>
      </c>
      <c r="H145">
        <f>IF($E145="",-1,'HCAD Raw'!F145)</f>
        <v>0</v>
      </c>
      <c r="I145" t="str">
        <f>IF($E145="",-1,'HCAD Raw'!G145)</f>
        <v>Noel</v>
      </c>
      <c r="J145" t="str">
        <f>IF($E145="",-1,'HCAD Raw'!H145)</f>
        <v>7401 C E KING PKY</v>
      </c>
      <c r="K145" t="str">
        <f>IF($E145="",-1,'HCAD Raw'!I145)</f>
        <v>HOUSTON</v>
      </c>
      <c r="L145" t="str">
        <f>IF($E145="",-1,'HCAD Raw'!J145)</f>
        <v>77044</v>
      </c>
      <c r="M145">
        <f>IF($E145="",-1,'HCAD Raw'!K145)</f>
        <v>10000000</v>
      </c>
      <c r="N145">
        <f>IF($E145="",-1,'HCAD Raw'!L145)</f>
        <v>12751099</v>
      </c>
      <c r="O145">
        <f>IF($E145="",-1,'HCAD Raw'!M145)</f>
        <v>10000000</v>
      </c>
      <c r="P145">
        <f>IF($E145="",-1,'HCAD Raw'!N145)</f>
        <v>0</v>
      </c>
      <c r="Q145" t="e">
        <f>IF($E145="",-1,'HCAD Raw'!#REF!)</f>
        <v>#REF!</v>
      </c>
      <c r="R145" t="str">
        <f>IF($E145="",-1,'HCAD Raw'!O145)</f>
        <v>COMMERCIAL</v>
      </c>
      <c r="S145" t="str">
        <f>IF($E145="",-1,'HCAD Raw'!P145)</f>
        <v>7</v>
      </c>
      <c r="T145" t="str">
        <f>IF($E145="",-1,'HCAD Raw'!Q145)</f>
        <v>4426</v>
      </c>
      <c r="U145" t="str">
        <f>IF($E145="",-1,'HCAD Raw'!R145)</f>
        <v>9495</v>
      </c>
      <c r="V145" t="str">
        <f>IF($E145="",-1,'HCAD Raw'!S145)</f>
        <v>S</v>
      </c>
      <c r="W145" t="str">
        <f>IF($E145="",-1,'HCAD Raw'!T145)</f>
        <v>Open Steel Skeleton</v>
      </c>
      <c r="X145">
        <f>IF($E145="",-1,'HCAD Raw'!U145)</f>
        <v>1653146</v>
      </c>
      <c r="Y145">
        <f>IF($E145="",-1,'HCAD Raw'!V145)</f>
        <v>0</v>
      </c>
      <c r="Z145">
        <f>IF($E145="",-1,'HCAD Raw'!W145)</f>
        <v>3296402</v>
      </c>
      <c r="AA145">
        <f>IF($E145="",-1,'HCAD Raw'!X145)</f>
        <v>0</v>
      </c>
      <c r="AB145" t="str">
        <f>IF($E145="",-1,'HCAD Raw'!Y145)</f>
        <v>.498500</v>
      </c>
      <c r="AC145" t="str">
        <f>IF($E145="",-1,'HCAD Raw'!Z145)</f>
        <v>C</v>
      </c>
      <c r="AD145" t="str">
        <f>IF($E145="",-1,'HCAD Raw'!AA145)</f>
        <v>Average</v>
      </c>
      <c r="AE145" t="str">
        <f>IF($E145="",-1,'HCAD Raw'!AB145)</f>
        <v>1981</v>
      </c>
      <c r="AF145" t="str">
        <f>IF($E145="",-1,'HCAD Raw'!AC145)</f>
        <v>1981</v>
      </c>
      <c r="AG145" t="str">
        <f>IF($E145="",-1,'HCAD Raw'!AD145)</f>
        <v>0</v>
      </c>
      <c r="AH145" t="str">
        <f>IF($E145="",-1,'HCAD Raw'!AE145)</f>
        <v>1995</v>
      </c>
      <c r="AI145">
        <f>IF($E145="",-1,'HCAD Raw'!AF145)</f>
        <v>0</v>
      </c>
      <c r="AJ145" t="str">
        <f>IF($E145="",-1,'HCAD Raw'!AG145)</f>
        <v>12/30/1899</v>
      </c>
      <c r="AK145" t="str">
        <f>IF($E145="",-1,'HCAD Raw'!AH145)</f>
        <v>BOECKH B1S8 HEAT TREATING 30300 SF 1981</v>
      </c>
      <c r="AL145">
        <f>IF($E145="",-1,'HCAD Raw'!AI145)</f>
        <v>31104</v>
      </c>
      <c r="AM145">
        <f>IF($E145="",-1,'HCAD Raw'!AJ145)</f>
        <v>31104</v>
      </c>
      <c r="AN145">
        <f>IF($E145="",-1,'HCAD Raw'!AK145)</f>
        <v>0</v>
      </c>
      <c r="AO145">
        <f>IF($E145="",-1,'HCAD Raw'!AL145)</f>
        <v>0</v>
      </c>
      <c r="AP145">
        <f>IF($E145="",-1,'HCAD Raw'!AM145)</f>
        <v>0</v>
      </c>
      <c r="AQ145">
        <f>IF($E145="",-1,'HCAD Raw'!AN145)</f>
        <v>31104</v>
      </c>
      <c r="AR145">
        <f>IF($E145="",-1,'HCAD Raw'!AO145)</f>
        <v>856</v>
      </c>
      <c r="AS145">
        <f>IF($E145="",-1,'HCAD Raw'!AP145)</f>
        <v>1</v>
      </c>
      <c r="AT145">
        <f>IF($E145="",-1,'HCAD Raw'!AQ145)</f>
        <v>0</v>
      </c>
      <c r="AU145">
        <f>IF($E145="",-1,'HCAD Raw'!AR145)</f>
        <v>0</v>
      </c>
      <c r="AV145">
        <f>IF($E145="",-1,'HCAD Raw'!AS145)</f>
        <v>0</v>
      </c>
      <c r="AW145">
        <f>IF($E145="",-1,'HCAD Raw'!AT145)</f>
        <v>0</v>
      </c>
      <c r="AX145">
        <f>IF($E145="",-1,'HCAD Raw'!AU145)</f>
        <v>0</v>
      </c>
      <c r="AY145">
        <f>IF($E145="",-1,'HCAD Raw'!AV145)</f>
        <v>0</v>
      </c>
      <c r="AZ145">
        <f>IF($E145="",-1,'HCAD Raw'!AW145)</f>
        <v>0</v>
      </c>
      <c r="BA145">
        <f>IF($E145="",-1,'HCAD Raw'!AX145)</f>
        <v>0</v>
      </c>
      <c r="BB145" t="str">
        <f>IF($E145="",-1,'HCAD Raw'!AY145)</f>
        <v>09</v>
      </c>
      <c r="BC145" t="str">
        <f>IF($E145="",-1,'HCAD Raw'!AZ145)</f>
        <v>TRS 23B-3 23C &amp; 23G</v>
      </c>
      <c r="BD145" t="str">
        <f>IF($E145="",-1,'HCAD Raw'!BA145)</f>
        <v>ABST 546 J W MOODY</v>
      </c>
      <c r="BE145" t="str">
        <f>IF($E145="",-1,'HCAD Raw'!BB145)</f>
        <v>4018</v>
      </c>
      <c r="BF145" t="str">
        <f>IF($E145="",-1,'HCAD Raw'!BC145)</f>
        <v>Interstate 10 East</v>
      </c>
      <c r="BG145" t="str">
        <f>IF($E145="",-1,'HCAD Raw'!BD145)</f>
        <v>370</v>
      </c>
      <c r="BH145" t="str">
        <f>IF($E145="",-1,'HCAD Raw'!BE145)</f>
        <v>ISD 23 - Sheldon ISD</v>
      </c>
      <c r="BI145" t="str">
        <f>IF($E145="",-1,'HCAD Raw'!BF145)</f>
        <v>9790.04</v>
      </c>
      <c r="BJ145" t="str">
        <f>IF($E145="",-1,'HCAD Raw'!BG145)</f>
        <v>0</v>
      </c>
      <c r="BK145" t="str">
        <f>IF($E145="",-1,'HCAD Raw'!BH145)</f>
        <v>23</v>
      </c>
      <c r="BL145" t="str">
        <f>IF($E145="",-1,'HCAD Raw'!BI145)</f>
        <v>5760B</v>
      </c>
      <c r="BM145" t="str">
        <f>IF($E145="",-1,'HCAD Raw'!BJ145)</f>
        <v>456L</v>
      </c>
      <c r="BN145" t="str">
        <f>IF($E145="",-1,'HCAD Raw'!BK145)</f>
        <v>023 040 041 042 043 044 047 670 672</v>
      </c>
      <c r="BO145" t="str">
        <f>IF($E145="",-1,'HCAD Raw'!BL145)</f>
        <v>Real, Industrial</v>
      </c>
      <c r="BP145" t="str">
        <f>IF($E145="",-1,'HCAD Raw'!BM145)</f>
        <v>F2</v>
      </c>
      <c r="BQ145" t="str">
        <f>IF($E145="",-1,'HCAD Raw'!BN145)</f>
        <v>Real, Industrial</v>
      </c>
      <c r="BR145" t="str">
        <f>IF($E145="",-1,'HCAD Raw'!BO145)</f>
        <v>Industrial Manufacturing - Heavy</v>
      </c>
      <c r="BS145" t="str">
        <f>IF($E145="",-1,'HCAD Raw'!BP145)</f>
        <v>Industrial, Heavy Mftg</v>
      </c>
      <c r="BT145" t="str">
        <f>IF($E145="",-1,'HCAD Raw'!BQ145)</f>
        <v>8003</v>
      </c>
      <c r="BU145" t="str">
        <f>IF($E145="",-1,'HCAD Raw'!BR145)</f>
        <v>Land Neighborhood Section 3</v>
      </c>
      <c r="BV145">
        <f>IF($E145="",-1,'HCAD Raw'!BS145)</f>
        <v>867715</v>
      </c>
      <c r="BW145" t="str">
        <f>IF($E145="",-1,'HCAD Raw'!BT145)</f>
        <v>SF</v>
      </c>
      <c r="BX145" t="str">
        <f>IF($E145="",-1,'HCAD Raw'!BU145)</f>
        <v>1.0000</v>
      </c>
      <c r="BY145" t="str">
        <f>IF($E145="",-1,'HCAD Raw'!BV145)</f>
        <v>1.0000</v>
      </c>
      <c r="BZ145" t="str">
        <f>IF($E145="",-1,'HCAD Raw'!BW145)</f>
        <v>.8000</v>
      </c>
      <c r="CA145" t="str">
        <f>IF($E145="",-1,'HCAD Raw'!BX145)</f>
        <v>.8000</v>
      </c>
      <c r="CB145">
        <f>IF($E145="",-1,'HCAD Raw'!BY145)</f>
        <v>2</v>
      </c>
      <c r="CC145">
        <f>IF($E145="",-1,'HCAD Raw'!BZ145)</f>
        <v>1</v>
      </c>
      <c r="CD145">
        <f>IF($E145="",-1,'HCAD Raw'!CA145)</f>
        <v>1041258</v>
      </c>
      <c r="CE145">
        <f t="shared" si="82"/>
        <v>-1</v>
      </c>
      <c r="CF145" t="str">
        <f t="shared" si="83"/>
        <v>04321200104147</v>
      </c>
    </row>
    <row r="146" spans="3:84" x14ac:dyDescent="0.25">
      <c r="C146">
        <f t="shared" si="80"/>
        <v>142</v>
      </c>
      <c r="D146" t="str">
        <f t="shared" si="81"/>
        <v>04321200104148</v>
      </c>
      <c r="E146" t="str">
        <f>IF('HCAD Raw'!C146="",-1,'HCAD Raw'!C146)</f>
        <v>0432120010414</v>
      </c>
      <c r="F146" s="15" t="str">
        <f>IF(E146=-1,"",CONCATENATE(MID('HCAD Raw'!D146,6,2),"/",MID('HCAD Raw'!D146,9,2),"/",LEFT('HCAD Raw'!D146,4)))</f>
        <v>04/24/2012</v>
      </c>
      <c r="G146" t="str">
        <f>IF($E146="",-1,'HCAD Raw'!E146)</f>
        <v>EASTWAYGO LLC</v>
      </c>
      <c r="H146">
        <f>IF($E146="",-1,'HCAD Raw'!F146)</f>
        <v>0</v>
      </c>
      <c r="I146" t="str">
        <f>IF($E146="",-1,'HCAD Raw'!G146)</f>
        <v>Noel</v>
      </c>
      <c r="J146" t="str">
        <f>IF($E146="",-1,'HCAD Raw'!H146)</f>
        <v>7401 C E KING PKY</v>
      </c>
      <c r="K146" t="str">
        <f>IF($E146="",-1,'HCAD Raw'!I146)</f>
        <v>HOUSTON</v>
      </c>
      <c r="L146" t="str">
        <f>IF($E146="",-1,'HCAD Raw'!J146)</f>
        <v>77044</v>
      </c>
      <c r="M146">
        <f>IF($E146="",-1,'HCAD Raw'!K146)</f>
        <v>10000000</v>
      </c>
      <c r="N146">
        <f>IF($E146="",-1,'HCAD Raw'!L146)</f>
        <v>12751099</v>
      </c>
      <c r="O146">
        <f>IF($E146="",-1,'HCAD Raw'!M146)</f>
        <v>10000000</v>
      </c>
      <c r="P146">
        <f>IF($E146="",-1,'HCAD Raw'!N146)</f>
        <v>0</v>
      </c>
      <c r="Q146" t="e">
        <f>IF($E146="",-1,'HCAD Raw'!#REF!)</f>
        <v>#REF!</v>
      </c>
      <c r="R146" t="str">
        <f>IF($E146="",-1,'HCAD Raw'!O146)</f>
        <v>COMMERCIAL</v>
      </c>
      <c r="S146" t="str">
        <f>IF($E146="",-1,'HCAD Raw'!P146)</f>
        <v>8</v>
      </c>
      <c r="T146" t="str">
        <f>IF($E146="",-1,'HCAD Raw'!Q146)</f>
        <v>4427</v>
      </c>
      <c r="U146" t="str">
        <f>IF($E146="",-1,'HCAD Raw'!R146)</f>
        <v>9157</v>
      </c>
      <c r="V146" t="str">
        <f>IF($E146="",-1,'HCAD Raw'!S146)</f>
        <v>S</v>
      </c>
      <c r="W146" t="str">
        <f>IF($E146="",-1,'HCAD Raw'!T146)</f>
        <v>Open Steel Skeleton</v>
      </c>
      <c r="X146">
        <f>IF($E146="",-1,'HCAD Raw'!U146)</f>
        <v>94625</v>
      </c>
      <c r="Y146">
        <f>IF($E146="",-1,'HCAD Raw'!V146)</f>
        <v>0</v>
      </c>
      <c r="Z146">
        <f>IF($E146="",-1,'HCAD Raw'!W146)</f>
        <v>129623</v>
      </c>
      <c r="AA146">
        <f>IF($E146="",-1,'HCAD Raw'!X146)</f>
        <v>0</v>
      </c>
      <c r="AB146" t="str">
        <f>IF($E146="",-1,'HCAD Raw'!Y146)</f>
        <v>.270000</v>
      </c>
      <c r="AC146" t="str">
        <f>IF($E146="",-1,'HCAD Raw'!Z146)</f>
        <v>C</v>
      </c>
      <c r="AD146" t="str">
        <f>IF($E146="",-1,'HCAD Raw'!AA146)</f>
        <v>Average</v>
      </c>
      <c r="AE146" t="str">
        <f>IF($E146="",-1,'HCAD Raw'!AB146)</f>
        <v>2004</v>
      </c>
      <c r="AF146" t="str">
        <f>IF($E146="",-1,'HCAD Raw'!AC146)</f>
        <v>2004</v>
      </c>
      <c r="AG146" t="str">
        <f>IF($E146="",-1,'HCAD Raw'!AD146)</f>
        <v>0</v>
      </c>
      <c r="AH146">
        <f>IF($E146="",-1,'HCAD Raw'!AE146)</f>
        <v>0</v>
      </c>
      <c r="AI146">
        <f>IF($E146="",-1,'HCAD Raw'!AF146)</f>
        <v>0</v>
      </c>
      <c r="AJ146" t="str">
        <f>IF($E146="",-1,'HCAD Raw'!AG146)</f>
        <v>12/30/1899</v>
      </c>
      <c r="AK146" t="str">
        <f>IF($E146="",-1,'HCAD Raw'!AH146)</f>
        <v>BOECKH B1S6 MAINTENANCE BLDG 3000 SF 2004 ADDITION (PART 2 OF 2)</v>
      </c>
      <c r="AL146">
        <f>IF($E146="",-1,'HCAD Raw'!AI146)</f>
        <v>3150</v>
      </c>
      <c r="AM146">
        <f>IF($E146="",-1,'HCAD Raw'!AJ146)</f>
        <v>3780</v>
      </c>
      <c r="AN146">
        <f>IF($E146="",-1,'HCAD Raw'!AK146)</f>
        <v>0</v>
      </c>
      <c r="AO146">
        <f>IF($E146="",-1,'HCAD Raw'!AL146)</f>
        <v>0</v>
      </c>
      <c r="AP146">
        <f>IF($E146="",-1,'HCAD Raw'!AM146)</f>
        <v>0</v>
      </c>
      <c r="AQ146">
        <f>IF($E146="",-1,'HCAD Raw'!AN146)</f>
        <v>3150</v>
      </c>
      <c r="AR146">
        <f>IF($E146="",-1,'HCAD Raw'!AO146)</f>
        <v>234</v>
      </c>
      <c r="AS146">
        <f>IF($E146="",-1,'HCAD Raw'!AP146)</f>
        <v>1</v>
      </c>
      <c r="AT146">
        <f>IF($E146="",-1,'HCAD Raw'!AQ146)</f>
        <v>0</v>
      </c>
      <c r="AU146">
        <f>IF($E146="",-1,'HCAD Raw'!AR146)</f>
        <v>0</v>
      </c>
      <c r="AV146">
        <f>IF($E146="",-1,'HCAD Raw'!AS146)</f>
        <v>0</v>
      </c>
      <c r="AW146">
        <f>IF($E146="",-1,'HCAD Raw'!AT146)</f>
        <v>0</v>
      </c>
      <c r="AX146">
        <f>IF($E146="",-1,'HCAD Raw'!AU146)</f>
        <v>0</v>
      </c>
      <c r="AY146">
        <f>IF($E146="",-1,'HCAD Raw'!AV146)</f>
        <v>0</v>
      </c>
      <c r="AZ146">
        <f>IF($E146="",-1,'HCAD Raw'!AW146)</f>
        <v>0</v>
      </c>
      <c r="BA146">
        <f>IF($E146="",-1,'HCAD Raw'!AX146)</f>
        <v>0</v>
      </c>
      <c r="BB146" t="str">
        <f>IF($E146="",-1,'HCAD Raw'!AY146)</f>
        <v>09</v>
      </c>
      <c r="BC146" t="str">
        <f>IF($E146="",-1,'HCAD Raw'!AZ146)</f>
        <v>TRS 23B-3 23C &amp; 23G</v>
      </c>
      <c r="BD146" t="str">
        <f>IF($E146="",-1,'HCAD Raw'!BA146)</f>
        <v>ABST 546 J W MOODY</v>
      </c>
      <c r="BE146" t="str">
        <f>IF($E146="",-1,'HCAD Raw'!BB146)</f>
        <v>4018</v>
      </c>
      <c r="BF146" t="str">
        <f>IF($E146="",-1,'HCAD Raw'!BC146)</f>
        <v>Interstate 10 East</v>
      </c>
      <c r="BG146" t="str">
        <f>IF($E146="",-1,'HCAD Raw'!BD146)</f>
        <v>370</v>
      </c>
      <c r="BH146" t="str">
        <f>IF($E146="",-1,'HCAD Raw'!BE146)</f>
        <v>ISD 23 - Sheldon ISD</v>
      </c>
      <c r="BI146" t="str">
        <f>IF($E146="",-1,'HCAD Raw'!BF146)</f>
        <v>9790.04</v>
      </c>
      <c r="BJ146" t="str">
        <f>IF($E146="",-1,'HCAD Raw'!BG146)</f>
        <v>0</v>
      </c>
      <c r="BK146" t="str">
        <f>IF($E146="",-1,'HCAD Raw'!BH146)</f>
        <v>23</v>
      </c>
      <c r="BL146" t="str">
        <f>IF($E146="",-1,'HCAD Raw'!BI146)</f>
        <v>5760B</v>
      </c>
      <c r="BM146" t="str">
        <f>IF($E146="",-1,'HCAD Raw'!BJ146)</f>
        <v>456L</v>
      </c>
      <c r="BN146" t="str">
        <f>IF($E146="",-1,'HCAD Raw'!BK146)</f>
        <v>023 040 041 042 043 044 047 670 672</v>
      </c>
      <c r="BO146" t="str">
        <f>IF($E146="",-1,'HCAD Raw'!BL146)</f>
        <v>Real, Industrial</v>
      </c>
      <c r="BP146" t="str">
        <f>IF($E146="",-1,'HCAD Raw'!BM146)</f>
        <v>F2</v>
      </c>
      <c r="BQ146" t="str">
        <f>IF($E146="",-1,'HCAD Raw'!BN146)</f>
        <v>Real, Industrial</v>
      </c>
      <c r="BR146" t="str">
        <f>IF($E146="",-1,'HCAD Raw'!BO146)</f>
        <v>Industrial Warehouse- Light Metallic</v>
      </c>
      <c r="BS146" t="str">
        <f>IF($E146="",-1,'HCAD Raw'!BP146)</f>
        <v>Maintenance Storage Building</v>
      </c>
      <c r="BT146" t="str">
        <f>IF($E146="",-1,'HCAD Raw'!BQ146)</f>
        <v>8003</v>
      </c>
      <c r="BU146" t="str">
        <f>IF($E146="",-1,'HCAD Raw'!BR146)</f>
        <v>Land Neighborhood Section 3</v>
      </c>
      <c r="BV146">
        <f>IF($E146="",-1,'HCAD Raw'!BS146)</f>
        <v>867715</v>
      </c>
      <c r="BW146" t="str">
        <f>IF($E146="",-1,'HCAD Raw'!BT146)</f>
        <v>SF</v>
      </c>
      <c r="BX146" t="str">
        <f>IF($E146="",-1,'HCAD Raw'!BU146)</f>
        <v>1.0000</v>
      </c>
      <c r="BY146" t="str">
        <f>IF($E146="",-1,'HCAD Raw'!BV146)</f>
        <v>1.0000</v>
      </c>
      <c r="BZ146" t="str">
        <f>IF($E146="",-1,'HCAD Raw'!BW146)</f>
        <v>.8000</v>
      </c>
      <c r="CA146" t="str">
        <f>IF($E146="",-1,'HCAD Raw'!BX146)</f>
        <v>.8000</v>
      </c>
      <c r="CB146">
        <f>IF($E146="",-1,'HCAD Raw'!BY146)</f>
        <v>2</v>
      </c>
      <c r="CC146">
        <f>IF($E146="",-1,'HCAD Raw'!BZ146)</f>
        <v>1</v>
      </c>
      <c r="CD146">
        <f>IF($E146="",-1,'HCAD Raw'!CA146)</f>
        <v>1041258</v>
      </c>
      <c r="CE146">
        <f t="shared" si="82"/>
        <v>-1</v>
      </c>
      <c r="CF146" t="str">
        <f t="shared" si="83"/>
        <v>04321200104148</v>
      </c>
    </row>
    <row r="147" spans="3:84" x14ac:dyDescent="0.25">
      <c r="C147">
        <f t="shared" si="80"/>
        <v>143</v>
      </c>
      <c r="D147" t="str">
        <f t="shared" si="81"/>
        <v>04321200104149</v>
      </c>
      <c r="E147" t="str">
        <f>IF('HCAD Raw'!C147="",-1,'HCAD Raw'!C147)</f>
        <v>0432120010414</v>
      </c>
      <c r="F147" s="15" t="str">
        <f>IF(E147=-1,"",CONCATENATE(MID('HCAD Raw'!D147,6,2),"/",MID('HCAD Raw'!D147,9,2),"/",LEFT('HCAD Raw'!D147,4)))</f>
        <v>04/24/2012</v>
      </c>
      <c r="G147" t="str">
        <f>IF($E147="",-1,'HCAD Raw'!E147)</f>
        <v>EASTWAYGO LLC</v>
      </c>
      <c r="H147">
        <f>IF($E147="",-1,'HCAD Raw'!F147)</f>
        <v>0</v>
      </c>
      <c r="I147" t="str">
        <f>IF($E147="",-1,'HCAD Raw'!G147)</f>
        <v>Noel</v>
      </c>
      <c r="J147" t="str">
        <f>IF($E147="",-1,'HCAD Raw'!H147)</f>
        <v>7401 C E KING PKY</v>
      </c>
      <c r="K147" t="str">
        <f>IF($E147="",-1,'HCAD Raw'!I147)</f>
        <v>HOUSTON</v>
      </c>
      <c r="L147" t="str">
        <f>IF($E147="",-1,'HCAD Raw'!J147)</f>
        <v>77044</v>
      </c>
      <c r="M147">
        <f>IF($E147="",-1,'HCAD Raw'!K147)</f>
        <v>10000000</v>
      </c>
      <c r="N147">
        <f>IF($E147="",-1,'HCAD Raw'!L147)</f>
        <v>12751099</v>
      </c>
      <c r="O147">
        <f>IF($E147="",-1,'HCAD Raw'!M147)</f>
        <v>10000000</v>
      </c>
      <c r="P147">
        <f>IF($E147="",-1,'HCAD Raw'!N147)</f>
        <v>0</v>
      </c>
      <c r="Q147" t="e">
        <f>IF($E147="",-1,'HCAD Raw'!#REF!)</f>
        <v>#REF!</v>
      </c>
      <c r="R147" t="str">
        <f>IF($E147="",-1,'HCAD Raw'!O147)</f>
        <v>COMMERCIAL</v>
      </c>
      <c r="S147" t="str">
        <f>IF($E147="",-1,'HCAD Raw'!P147)</f>
        <v>9</v>
      </c>
      <c r="T147" t="str">
        <f>IF($E147="",-1,'HCAD Raw'!Q147)</f>
        <v>4427</v>
      </c>
      <c r="U147" t="str">
        <f>IF($E147="",-1,'HCAD Raw'!R147)</f>
        <v>9406</v>
      </c>
      <c r="V147" t="str">
        <f>IF($E147="",-1,'HCAD Raw'!S147)</f>
        <v>S</v>
      </c>
      <c r="W147" t="str">
        <f>IF($E147="",-1,'HCAD Raw'!T147)</f>
        <v>Open Steel Skeleton</v>
      </c>
      <c r="X147">
        <f>IF($E147="",-1,'HCAD Raw'!U147)</f>
        <v>239320</v>
      </c>
      <c r="Y147">
        <f>IF($E147="",-1,'HCAD Raw'!V147)</f>
        <v>0</v>
      </c>
      <c r="Z147">
        <f>IF($E147="",-1,'HCAD Raw'!W147)</f>
        <v>327836</v>
      </c>
      <c r="AA147">
        <f>IF($E147="",-1,'HCAD Raw'!X147)</f>
        <v>0</v>
      </c>
      <c r="AB147" t="str">
        <f>IF($E147="",-1,'HCAD Raw'!Y147)</f>
        <v>.270000</v>
      </c>
      <c r="AC147" t="str">
        <f>IF($E147="",-1,'HCAD Raw'!Z147)</f>
        <v>C</v>
      </c>
      <c r="AD147" t="str">
        <f>IF($E147="",-1,'HCAD Raw'!AA147)</f>
        <v>Average</v>
      </c>
      <c r="AE147" t="str">
        <f>IF($E147="",-1,'HCAD Raw'!AB147)</f>
        <v>2004</v>
      </c>
      <c r="AF147" t="str">
        <f>IF($E147="",-1,'HCAD Raw'!AC147)</f>
        <v>2004</v>
      </c>
      <c r="AG147" t="str">
        <f>IF($E147="",-1,'HCAD Raw'!AD147)</f>
        <v>0</v>
      </c>
      <c r="AH147">
        <f>IF($E147="",-1,'HCAD Raw'!AE147)</f>
        <v>0</v>
      </c>
      <c r="AI147">
        <f>IF($E147="",-1,'HCAD Raw'!AF147)</f>
        <v>0</v>
      </c>
      <c r="AJ147" t="str">
        <f>IF($E147="",-1,'HCAD Raw'!AG147)</f>
        <v>12/30/1899</v>
      </c>
      <c r="AK147" t="str">
        <f>IF($E147="",-1,'HCAD Raw'!AH147)</f>
        <v>Boeckh Spreadsheet Warehouse, Light 8,500 SF 2004 INSPECTION</v>
      </c>
      <c r="AL147">
        <f>IF($E147="",-1,'HCAD Raw'!AI147)</f>
        <v>8200</v>
      </c>
      <c r="AM147">
        <f>IF($E147="",-1,'HCAD Raw'!AJ147)</f>
        <v>8200</v>
      </c>
      <c r="AN147">
        <f>IF($E147="",-1,'HCAD Raw'!AK147)</f>
        <v>0</v>
      </c>
      <c r="AO147">
        <f>IF($E147="",-1,'HCAD Raw'!AL147)</f>
        <v>0</v>
      </c>
      <c r="AP147">
        <f>IF($E147="",-1,'HCAD Raw'!AM147)</f>
        <v>0</v>
      </c>
      <c r="AQ147">
        <f>IF($E147="",-1,'HCAD Raw'!AN147)</f>
        <v>8200</v>
      </c>
      <c r="AR147">
        <f>IF($E147="",-1,'HCAD Raw'!AO147)</f>
        <v>482</v>
      </c>
      <c r="AS147">
        <f>IF($E147="",-1,'HCAD Raw'!AP147)</f>
        <v>1</v>
      </c>
      <c r="AT147">
        <f>IF($E147="",-1,'HCAD Raw'!AQ147)</f>
        <v>0</v>
      </c>
      <c r="AU147">
        <f>IF($E147="",-1,'HCAD Raw'!AR147)</f>
        <v>0</v>
      </c>
      <c r="AV147">
        <f>IF($E147="",-1,'HCAD Raw'!AS147)</f>
        <v>0</v>
      </c>
      <c r="AW147">
        <f>IF($E147="",-1,'HCAD Raw'!AT147)</f>
        <v>0</v>
      </c>
      <c r="AX147">
        <f>IF($E147="",-1,'HCAD Raw'!AU147)</f>
        <v>0</v>
      </c>
      <c r="AY147">
        <f>IF($E147="",-1,'HCAD Raw'!AV147)</f>
        <v>0</v>
      </c>
      <c r="AZ147">
        <f>IF($E147="",-1,'HCAD Raw'!AW147)</f>
        <v>0</v>
      </c>
      <c r="BA147">
        <f>IF($E147="",-1,'HCAD Raw'!AX147)</f>
        <v>0</v>
      </c>
      <c r="BB147" t="str">
        <f>IF($E147="",-1,'HCAD Raw'!AY147)</f>
        <v>09</v>
      </c>
      <c r="BC147" t="str">
        <f>IF($E147="",-1,'HCAD Raw'!AZ147)</f>
        <v>TRS 23B-3 23C &amp; 23G</v>
      </c>
      <c r="BD147" t="str">
        <f>IF($E147="",-1,'HCAD Raw'!BA147)</f>
        <v>ABST 546 J W MOODY</v>
      </c>
      <c r="BE147" t="str">
        <f>IF($E147="",-1,'HCAD Raw'!BB147)</f>
        <v>4018</v>
      </c>
      <c r="BF147" t="str">
        <f>IF($E147="",-1,'HCAD Raw'!BC147)</f>
        <v>Interstate 10 East</v>
      </c>
      <c r="BG147" t="str">
        <f>IF($E147="",-1,'HCAD Raw'!BD147)</f>
        <v>370</v>
      </c>
      <c r="BH147" t="str">
        <f>IF($E147="",-1,'HCAD Raw'!BE147)</f>
        <v>ISD 23 - Sheldon ISD</v>
      </c>
      <c r="BI147" t="str">
        <f>IF($E147="",-1,'HCAD Raw'!BF147)</f>
        <v>9790.04</v>
      </c>
      <c r="BJ147" t="str">
        <f>IF($E147="",-1,'HCAD Raw'!BG147)</f>
        <v>0</v>
      </c>
      <c r="BK147" t="str">
        <f>IF($E147="",-1,'HCAD Raw'!BH147)</f>
        <v>23</v>
      </c>
      <c r="BL147" t="str">
        <f>IF($E147="",-1,'HCAD Raw'!BI147)</f>
        <v>5760B</v>
      </c>
      <c r="BM147" t="str">
        <f>IF($E147="",-1,'HCAD Raw'!BJ147)</f>
        <v>456L</v>
      </c>
      <c r="BN147" t="str">
        <f>IF($E147="",-1,'HCAD Raw'!BK147)</f>
        <v>023 040 041 042 043 044 047 670 672</v>
      </c>
      <c r="BO147" t="str">
        <f>IF($E147="",-1,'HCAD Raw'!BL147)</f>
        <v>Real, Industrial</v>
      </c>
      <c r="BP147" t="str">
        <f>IF($E147="",-1,'HCAD Raw'!BM147)</f>
        <v>F2</v>
      </c>
      <c r="BQ147" t="str">
        <f>IF($E147="",-1,'HCAD Raw'!BN147)</f>
        <v>Real, Industrial</v>
      </c>
      <c r="BR147" t="str">
        <f>IF($E147="",-1,'HCAD Raw'!BO147)</f>
        <v>Industrial Warehouse- Light Metallic</v>
      </c>
      <c r="BS147" t="str">
        <f>IF($E147="",-1,'HCAD Raw'!BP147)</f>
        <v>Industrial Warehouse</v>
      </c>
      <c r="BT147" t="str">
        <f>IF($E147="",-1,'HCAD Raw'!BQ147)</f>
        <v>8003</v>
      </c>
      <c r="BU147" t="str">
        <f>IF($E147="",-1,'HCAD Raw'!BR147)</f>
        <v>Land Neighborhood Section 3</v>
      </c>
      <c r="BV147">
        <f>IF($E147="",-1,'HCAD Raw'!BS147)</f>
        <v>867715</v>
      </c>
      <c r="BW147" t="str">
        <f>IF($E147="",-1,'HCAD Raw'!BT147)</f>
        <v>SF</v>
      </c>
      <c r="BX147" t="str">
        <f>IF($E147="",-1,'HCAD Raw'!BU147)</f>
        <v>1.0000</v>
      </c>
      <c r="BY147" t="str">
        <f>IF($E147="",-1,'HCAD Raw'!BV147)</f>
        <v>1.0000</v>
      </c>
      <c r="BZ147" t="str">
        <f>IF($E147="",-1,'HCAD Raw'!BW147)</f>
        <v>.8000</v>
      </c>
      <c r="CA147" t="str">
        <f>IF($E147="",-1,'HCAD Raw'!BX147)</f>
        <v>.8000</v>
      </c>
      <c r="CB147">
        <f>IF($E147="",-1,'HCAD Raw'!BY147)</f>
        <v>2</v>
      </c>
      <c r="CC147">
        <f>IF($E147="",-1,'HCAD Raw'!BZ147)</f>
        <v>1</v>
      </c>
      <c r="CD147">
        <f>IF($E147="",-1,'HCAD Raw'!CA147)</f>
        <v>1041258</v>
      </c>
      <c r="CE147">
        <f t="shared" si="82"/>
        <v>-1</v>
      </c>
      <c r="CF147" t="str">
        <f t="shared" si="83"/>
        <v>04321200104149</v>
      </c>
    </row>
    <row r="148" spans="3:84" x14ac:dyDescent="0.25">
      <c r="C148">
        <f t="shared" si="80"/>
        <v>144</v>
      </c>
      <c r="D148" t="str">
        <f t="shared" si="81"/>
        <v>043212001041410</v>
      </c>
      <c r="E148" t="str">
        <f>IF('HCAD Raw'!C148="",-1,'HCAD Raw'!C148)</f>
        <v>0432120010414</v>
      </c>
      <c r="F148" s="15" t="str">
        <f>IF(E148=-1,"",CONCATENATE(MID('HCAD Raw'!D148,6,2),"/",MID('HCAD Raw'!D148,9,2),"/",LEFT('HCAD Raw'!D148,4)))</f>
        <v>04/24/2012</v>
      </c>
      <c r="G148" t="str">
        <f>IF($E148="",-1,'HCAD Raw'!E148)</f>
        <v>EASTWAYGO LLC</v>
      </c>
      <c r="H148">
        <f>IF($E148="",-1,'HCAD Raw'!F148)</f>
        <v>0</v>
      </c>
      <c r="I148" t="str">
        <f>IF($E148="",-1,'HCAD Raw'!G148)</f>
        <v>Noel</v>
      </c>
      <c r="J148" t="str">
        <f>IF($E148="",-1,'HCAD Raw'!H148)</f>
        <v>7401 C E KING PKY</v>
      </c>
      <c r="K148" t="str">
        <f>IF($E148="",-1,'HCAD Raw'!I148)</f>
        <v>HOUSTON</v>
      </c>
      <c r="L148" t="str">
        <f>IF($E148="",-1,'HCAD Raw'!J148)</f>
        <v>77044</v>
      </c>
      <c r="M148">
        <f>IF($E148="",-1,'HCAD Raw'!K148)</f>
        <v>10000000</v>
      </c>
      <c r="N148">
        <f>IF($E148="",-1,'HCAD Raw'!L148)</f>
        <v>12751099</v>
      </c>
      <c r="O148">
        <f>IF($E148="",-1,'HCAD Raw'!M148)</f>
        <v>10000000</v>
      </c>
      <c r="P148">
        <f>IF($E148="",-1,'HCAD Raw'!N148)</f>
        <v>0</v>
      </c>
      <c r="Q148" t="e">
        <f>IF($E148="",-1,'HCAD Raw'!#REF!)</f>
        <v>#REF!</v>
      </c>
      <c r="R148" t="str">
        <f>IF($E148="",-1,'HCAD Raw'!O148)</f>
        <v>COMMERCIAL</v>
      </c>
      <c r="S148" t="str">
        <f>IF($E148="",-1,'HCAD Raw'!P148)</f>
        <v>10</v>
      </c>
      <c r="T148" t="str">
        <f>IF($E148="",-1,'HCAD Raw'!Q148)</f>
        <v>4426</v>
      </c>
      <c r="U148" t="str">
        <f>IF($E148="",-1,'HCAD Raw'!R148)</f>
        <v>9495</v>
      </c>
      <c r="V148" t="str">
        <f>IF($E148="",-1,'HCAD Raw'!S148)</f>
        <v>S</v>
      </c>
      <c r="W148" t="str">
        <f>IF($E148="",-1,'HCAD Raw'!T148)</f>
        <v>Open Steel Skeleton</v>
      </c>
      <c r="X148">
        <f>IF($E148="",-1,'HCAD Raw'!U148)</f>
        <v>1539217</v>
      </c>
      <c r="Y148">
        <f>IF($E148="",-1,'HCAD Raw'!V148)</f>
        <v>0</v>
      </c>
      <c r="Z148">
        <f>IF($E148="",-1,'HCAD Raw'!W148)</f>
        <v>1854478</v>
      </c>
      <c r="AA148">
        <f>IF($E148="",-1,'HCAD Raw'!X148)</f>
        <v>0</v>
      </c>
      <c r="AB148" t="str">
        <f>IF($E148="",-1,'HCAD Raw'!Y148)</f>
        <v>.170000</v>
      </c>
      <c r="AC148" t="str">
        <f>IF($E148="",-1,'HCAD Raw'!Z148)</f>
        <v>C</v>
      </c>
      <c r="AD148" t="str">
        <f>IF($E148="",-1,'HCAD Raw'!AA148)</f>
        <v>Average</v>
      </c>
      <c r="AE148" t="str">
        <f>IF($E148="",-1,'HCAD Raw'!AB148)</f>
        <v>2008</v>
      </c>
      <c r="AF148" t="str">
        <f>IF($E148="",-1,'HCAD Raw'!AC148)</f>
        <v>2008</v>
      </c>
      <c r="AG148" t="str">
        <f>IF($E148="",-1,'HCAD Raw'!AD148)</f>
        <v>0</v>
      </c>
      <c r="AH148">
        <f>IF($E148="",-1,'HCAD Raw'!AE148)</f>
        <v>0</v>
      </c>
      <c r="AI148">
        <f>IF($E148="",-1,'HCAD Raw'!AF148)</f>
        <v>0</v>
      </c>
      <c r="AJ148" t="str">
        <f>IF($E148="",-1,'HCAD Raw'!AG148)</f>
        <v>12/30/1899</v>
      </c>
      <c r="AK148" t="str">
        <f>IF($E148="",-1,'HCAD Raw'!AH148)</f>
        <v>Boeckh Spreadsheet Manufacturing, Light 19,000 SF 2008 THREADING/TOOL JOINT (PART 1 OF 2)</v>
      </c>
      <c r="AL148">
        <f>IF($E148="",-1,'HCAD Raw'!AI148)</f>
        <v>18810</v>
      </c>
      <c r="AM148">
        <f>IF($E148="",-1,'HCAD Raw'!AJ148)</f>
        <v>19374</v>
      </c>
      <c r="AN148">
        <f>IF($E148="",-1,'HCAD Raw'!AK148)</f>
        <v>0</v>
      </c>
      <c r="AO148">
        <f>IF($E148="",-1,'HCAD Raw'!AL148)</f>
        <v>0</v>
      </c>
      <c r="AP148">
        <f>IF($E148="",-1,'HCAD Raw'!AM148)</f>
        <v>0</v>
      </c>
      <c r="AQ148">
        <f>IF($E148="",-1,'HCAD Raw'!AN148)</f>
        <v>18810</v>
      </c>
      <c r="AR148">
        <f>IF($E148="",-1,'HCAD Raw'!AO148)</f>
        <v>630</v>
      </c>
      <c r="AS148">
        <f>IF($E148="",-1,'HCAD Raw'!AP148)</f>
        <v>1</v>
      </c>
      <c r="AT148">
        <f>IF($E148="",-1,'HCAD Raw'!AQ148)</f>
        <v>0</v>
      </c>
      <c r="AU148">
        <f>IF($E148="",-1,'HCAD Raw'!AR148)</f>
        <v>0</v>
      </c>
      <c r="AV148">
        <f>IF($E148="",-1,'HCAD Raw'!AS148)</f>
        <v>0</v>
      </c>
      <c r="AW148">
        <f>IF($E148="",-1,'HCAD Raw'!AT148)</f>
        <v>0</v>
      </c>
      <c r="AX148">
        <f>IF($E148="",-1,'HCAD Raw'!AU148)</f>
        <v>0</v>
      </c>
      <c r="AY148">
        <f>IF($E148="",-1,'HCAD Raw'!AV148)</f>
        <v>0</v>
      </c>
      <c r="AZ148">
        <f>IF($E148="",-1,'HCAD Raw'!AW148)</f>
        <v>0</v>
      </c>
      <c r="BA148">
        <f>IF($E148="",-1,'HCAD Raw'!AX148)</f>
        <v>0</v>
      </c>
      <c r="BB148" t="str">
        <f>IF($E148="",-1,'HCAD Raw'!AY148)</f>
        <v>09</v>
      </c>
      <c r="BC148" t="str">
        <f>IF($E148="",-1,'HCAD Raw'!AZ148)</f>
        <v>TRS 23B-3 23C &amp; 23G</v>
      </c>
      <c r="BD148" t="str">
        <f>IF($E148="",-1,'HCAD Raw'!BA148)</f>
        <v>ABST 546 J W MOODY</v>
      </c>
      <c r="BE148" t="str">
        <f>IF($E148="",-1,'HCAD Raw'!BB148)</f>
        <v>4018</v>
      </c>
      <c r="BF148" t="str">
        <f>IF($E148="",-1,'HCAD Raw'!BC148)</f>
        <v>Interstate 10 East</v>
      </c>
      <c r="BG148" t="str">
        <f>IF($E148="",-1,'HCAD Raw'!BD148)</f>
        <v>370</v>
      </c>
      <c r="BH148" t="str">
        <f>IF($E148="",-1,'HCAD Raw'!BE148)</f>
        <v>ISD 23 - Sheldon ISD</v>
      </c>
      <c r="BI148" t="str">
        <f>IF($E148="",-1,'HCAD Raw'!BF148)</f>
        <v>9790.04</v>
      </c>
      <c r="BJ148" t="str">
        <f>IF($E148="",-1,'HCAD Raw'!BG148)</f>
        <v>0</v>
      </c>
      <c r="BK148" t="str">
        <f>IF($E148="",-1,'HCAD Raw'!BH148)</f>
        <v>23</v>
      </c>
      <c r="BL148" t="str">
        <f>IF($E148="",-1,'HCAD Raw'!BI148)</f>
        <v>5760B</v>
      </c>
      <c r="BM148" t="str">
        <f>IF($E148="",-1,'HCAD Raw'!BJ148)</f>
        <v>456L</v>
      </c>
      <c r="BN148" t="str">
        <f>IF($E148="",-1,'HCAD Raw'!BK148)</f>
        <v>023 040 041 042 043 044 047 670 672</v>
      </c>
      <c r="BO148" t="str">
        <f>IF($E148="",-1,'HCAD Raw'!BL148)</f>
        <v>Real, Industrial</v>
      </c>
      <c r="BP148" t="str">
        <f>IF($E148="",-1,'HCAD Raw'!BM148)</f>
        <v>F2</v>
      </c>
      <c r="BQ148" t="str">
        <f>IF($E148="",-1,'HCAD Raw'!BN148)</f>
        <v>Real, Industrial</v>
      </c>
      <c r="BR148" t="str">
        <f>IF($E148="",-1,'HCAD Raw'!BO148)</f>
        <v>Industrial Manufacturing - Heavy</v>
      </c>
      <c r="BS148" t="str">
        <f>IF($E148="",-1,'HCAD Raw'!BP148)</f>
        <v>Industrial, Heavy Mftg</v>
      </c>
      <c r="BT148" t="str">
        <f>IF($E148="",-1,'HCAD Raw'!BQ148)</f>
        <v>8003</v>
      </c>
      <c r="BU148" t="str">
        <f>IF($E148="",-1,'HCAD Raw'!BR148)</f>
        <v>Land Neighborhood Section 3</v>
      </c>
      <c r="BV148">
        <f>IF($E148="",-1,'HCAD Raw'!BS148)</f>
        <v>867715</v>
      </c>
      <c r="BW148" t="str">
        <f>IF($E148="",-1,'HCAD Raw'!BT148)</f>
        <v>SF</v>
      </c>
      <c r="BX148" t="str">
        <f>IF($E148="",-1,'HCAD Raw'!BU148)</f>
        <v>1.0000</v>
      </c>
      <c r="BY148" t="str">
        <f>IF($E148="",-1,'HCAD Raw'!BV148)</f>
        <v>1.0000</v>
      </c>
      <c r="BZ148" t="str">
        <f>IF($E148="",-1,'HCAD Raw'!BW148)</f>
        <v>.8000</v>
      </c>
      <c r="CA148" t="str">
        <f>IF($E148="",-1,'HCAD Raw'!BX148)</f>
        <v>.8000</v>
      </c>
      <c r="CB148">
        <f>IF($E148="",-1,'HCAD Raw'!BY148)</f>
        <v>2</v>
      </c>
      <c r="CC148">
        <f>IF($E148="",-1,'HCAD Raw'!BZ148)</f>
        <v>1</v>
      </c>
      <c r="CD148">
        <f>IF($E148="",-1,'HCAD Raw'!CA148)</f>
        <v>1041258</v>
      </c>
      <c r="CE148">
        <f t="shared" si="82"/>
        <v>-1</v>
      </c>
      <c r="CF148" t="str">
        <f t="shared" si="83"/>
        <v>043212001041410</v>
      </c>
    </row>
    <row r="149" spans="3:84" x14ac:dyDescent="0.25">
      <c r="C149">
        <f t="shared" si="80"/>
        <v>145</v>
      </c>
      <c r="D149" t="str">
        <f t="shared" si="81"/>
        <v>043212001041411</v>
      </c>
      <c r="E149" t="str">
        <f>IF('HCAD Raw'!C149="",-1,'HCAD Raw'!C149)</f>
        <v>0432120010414</v>
      </c>
      <c r="F149" s="15" t="str">
        <f>IF(E149=-1,"",CONCATENATE(MID('HCAD Raw'!D149,6,2),"/",MID('HCAD Raw'!D149,9,2),"/",LEFT('HCAD Raw'!D149,4)))</f>
        <v>04/24/2012</v>
      </c>
      <c r="G149" t="str">
        <f>IF($E149="",-1,'HCAD Raw'!E149)</f>
        <v>EASTWAYGO LLC</v>
      </c>
      <c r="H149">
        <f>IF($E149="",-1,'HCAD Raw'!F149)</f>
        <v>0</v>
      </c>
      <c r="I149" t="str">
        <f>IF($E149="",-1,'HCAD Raw'!G149)</f>
        <v>Noel</v>
      </c>
      <c r="J149" t="str">
        <f>IF($E149="",-1,'HCAD Raw'!H149)</f>
        <v>7401 C E KING PKY</v>
      </c>
      <c r="K149" t="str">
        <f>IF($E149="",-1,'HCAD Raw'!I149)</f>
        <v>HOUSTON</v>
      </c>
      <c r="L149" t="str">
        <f>IF($E149="",-1,'HCAD Raw'!J149)</f>
        <v>77044</v>
      </c>
      <c r="M149">
        <f>IF($E149="",-1,'HCAD Raw'!K149)</f>
        <v>10000000</v>
      </c>
      <c r="N149">
        <f>IF($E149="",-1,'HCAD Raw'!L149)</f>
        <v>12751099</v>
      </c>
      <c r="O149">
        <f>IF($E149="",-1,'HCAD Raw'!M149)</f>
        <v>10000000</v>
      </c>
      <c r="P149">
        <f>IF($E149="",-1,'HCAD Raw'!N149)</f>
        <v>0</v>
      </c>
      <c r="Q149" t="e">
        <f>IF($E149="",-1,'HCAD Raw'!#REF!)</f>
        <v>#REF!</v>
      </c>
      <c r="R149" t="str">
        <f>IF($E149="",-1,'HCAD Raw'!O149)</f>
        <v>COMMERCIAL</v>
      </c>
      <c r="S149" t="str">
        <f>IF($E149="",-1,'HCAD Raw'!P149)</f>
        <v>11</v>
      </c>
      <c r="T149" t="str">
        <f>IF($E149="",-1,'HCAD Raw'!Q149)</f>
        <v>4426</v>
      </c>
      <c r="U149" t="str">
        <f>IF($E149="",-1,'HCAD Raw'!R149)</f>
        <v>9495</v>
      </c>
      <c r="V149" t="str">
        <f>IF($E149="",-1,'HCAD Raw'!S149)</f>
        <v>S</v>
      </c>
      <c r="W149" t="str">
        <f>IF($E149="",-1,'HCAD Raw'!T149)</f>
        <v>Open Steel Skeleton</v>
      </c>
      <c r="X149">
        <f>IF($E149="",-1,'HCAD Raw'!U149)</f>
        <v>1816360</v>
      </c>
      <c r="Y149">
        <f>IF($E149="",-1,'HCAD Raw'!V149)</f>
        <v>0</v>
      </c>
      <c r="Z149">
        <f>IF($E149="",-1,'HCAD Raw'!W149)</f>
        <v>1974304</v>
      </c>
      <c r="AA149">
        <f>IF($E149="",-1,'HCAD Raw'!X149)</f>
        <v>0</v>
      </c>
      <c r="AB149" t="str">
        <f>IF($E149="",-1,'HCAD Raw'!Y149)</f>
        <v>.080000</v>
      </c>
      <c r="AC149" t="str">
        <f>IF($E149="",-1,'HCAD Raw'!Z149)</f>
        <v>C</v>
      </c>
      <c r="AD149" t="str">
        <f>IF($E149="",-1,'HCAD Raw'!AA149)</f>
        <v>Average</v>
      </c>
      <c r="AE149" t="str">
        <f>IF($E149="",-1,'HCAD Raw'!AB149)</f>
        <v>2014</v>
      </c>
      <c r="AF149" t="str">
        <f>IF($E149="",-1,'HCAD Raw'!AC149)</f>
        <v>2014</v>
      </c>
      <c r="AG149" t="str">
        <f>IF($E149="",-1,'HCAD Raw'!AD149)</f>
        <v>0</v>
      </c>
      <c r="AH149" t="str">
        <f>IF($E149="",-1,'HCAD Raw'!AE149)</f>
        <v>2017</v>
      </c>
      <c r="AI149">
        <f>IF($E149="",-1,'HCAD Raw'!AF149)</f>
        <v>0</v>
      </c>
      <c r="AJ149" t="str">
        <f>IF($E149="",-1,'HCAD Raw'!AG149)</f>
        <v>12/30/1899</v>
      </c>
      <c r="AK149" t="str">
        <f>IF($E149="",-1,'HCAD Raw'!AH149)</f>
        <v>Boeckh 39290 SF (PER PERMIT) 2014 THREADING/TOOL JOINT (PART 2 OF 2)</v>
      </c>
      <c r="AL149">
        <f>IF($E149="",-1,'HCAD Raw'!AI149)</f>
        <v>20600</v>
      </c>
      <c r="AM149">
        <f>IF($E149="",-1,'HCAD Raw'!AJ149)</f>
        <v>20600</v>
      </c>
      <c r="AN149">
        <f>IF($E149="",-1,'HCAD Raw'!AK149)</f>
        <v>0</v>
      </c>
      <c r="AO149">
        <f>IF($E149="",-1,'HCAD Raw'!AL149)</f>
        <v>0</v>
      </c>
      <c r="AP149">
        <f>IF($E149="",-1,'HCAD Raw'!AM149)</f>
        <v>0</v>
      </c>
      <c r="AQ149">
        <f>IF($E149="",-1,'HCAD Raw'!AN149)</f>
        <v>20600</v>
      </c>
      <c r="AR149">
        <f>IF($E149="",-1,'HCAD Raw'!AO149)</f>
        <v>630</v>
      </c>
      <c r="AS149">
        <f>IF($E149="",-1,'HCAD Raw'!AP149)</f>
        <v>1</v>
      </c>
      <c r="AT149">
        <f>IF($E149="",-1,'HCAD Raw'!AQ149)</f>
        <v>0</v>
      </c>
      <c r="AU149">
        <f>IF($E149="",-1,'HCAD Raw'!AR149)</f>
        <v>0</v>
      </c>
      <c r="AV149">
        <f>IF($E149="",-1,'HCAD Raw'!AS149)</f>
        <v>0</v>
      </c>
      <c r="AW149">
        <f>IF($E149="",-1,'HCAD Raw'!AT149)</f>
        <v>0</v>
      </c>
      <c r="AX149">
        <f>IF($E149="",-1,'HCAD Raw'!AU149)</f>
        <v>0</v>
      </c>
      <c r="AY149">
        <f>IF($E149="",-1,'HCAD Raw'!AV149)</f>
        <v>0</v>
      </c>
      <c r="AZ149">
        <f>IF($E149="",-1,'HCAD Raw'!AW149)</f>
        <v>0</v>
      </c>
      <c r="BA149">
        <f>IF($E149="",-1,'HCAD Raw'!AX149)</f>
        <v>0</v>
      </c>
      <c r="BB149" t="str">
        <f>IF($E149="",-1,'HCAD Raw'!AY149)</f>
        <v>09</v>
      </c>
      <c r="BC149" t="str">
        <f>IF($E149="",-1,'HCAD Raw'!AZ149)</f>
        <v>TRS 23B-3 23C &amp; 23G</v>
      </c>
      <c r="BD149" t="str">
        <f>IF($E149="",-1,'HCAD Raw'!BA149)</f>
        <v>ABST 546 J W MOODY</v>
      </c>
      <c r="BE149" t="str">
        <f>IF($E149="",-1,'HCAD Raw'!BB149)</f>
        <v>4018</v>
      </c>
      <c r="BF149" t="str">
        <f>IF($E149="",-1,'HCAD Raw'!BC149)</f>
        <v>Interstate 10 East</v>
      </c>
      <c r="BG149" t="str">
        <f>IF($E149="",-1,'HCAD Raw'!BD149)</f>
        <v>370</v>
      </c>
      <c r="BH149" t="str">
        <f>IF($E149="",-1,'HCAD Raw'!BE149)</f>
        <v>ISD 23 - Sheldon ISD</v>
      </c>
      <c r="BI149" t="str">
        <f>IF($E149="",-1,'HCAD Raw'!BF149)</f>
        <v>9790.04</v>
      </c>
      <c r="BJ149" t="str">
        <f>IF($E149="",-1,'HCAD Raw'!BG149)</f>
        <v>0</v>
      </c>
      <c r="BK149" t="str">
        <f>IF($E149="",-1,'HCAD Raw'!BH149)</f>
        <v>23</v>
      </c>
      <c r="BL149" t="str">
        <f>IF($E149="",-1,'HCAD Raw'!BI149)</f>
        <v>5760B</v>
      </c>
      <c r="BM149" t="str">
        <f>IF($E149="",-1,'HCAD Raw'!BJ149)</f>
        <v>456L</v>
      </c>
      <c r="BN149" t="str">
        <f>IF($E149="",-1,'HCAD Raw'!BK149)</f>
        <v>023 040 041 042 043 044 047 670 672</v>
      </c>
      <c r="BO149" t="str">
        <f>IF($E149="",-1,'HCAD Raw'!BL149)</f>
        <v>Real, Industrial</v>
      </c>
      <c r="BP149" t="str">
        <f>IF($E149="",-1,'HCAD Raw'!BM149)</f>
        <v>F2</v>
      </c>
      <c r="BQ149" t="str">
        <f>IF($E149="",-1,'HCAD Raw'!BN149)</f>
        <v>Real, Industrial</v>
      </c>
      <c r="BR149" t="str">
        <f>IF($E149="",-1,'HCAD Raw'!BO149)</f>
        <v>Industrial Manufacturing - Heavy</v>
      </c>
      <c r="BS149" t="str">
        <f>IF($E149="",-1,'HCAD Raw'!BP149)</f>
        <v>Industrial, Heavy Mftg</v>
      </c>
      <c r="BT149" t="str">
        <f>IF($E149="",-1,'HCAD Raw'!BQ149)</f>
        <v>8003</v>
      </c>
      <c r="BU149" t="str">
        <f>IF($E149="",-1,'HCAD Raw'!BR149)</f>
        <v>Land Neighborhood Section 3</v>
      </c>
      <c r="BV149">
        <f>IF($E149="",-1,'HCAD Raw'!BS149)</f>
        <v>867715</v>
      </c>
      <c r="BW149" t="str">
        <f>IF($E149="",-1,'HCAD Raw'!BT149)</f>
        <v>SF</v>
      </c>
      <c r="BX149" t="str">
        <f>IF($E149="",-1,'HCAD Raw'!BU149)</f>
        <v>1.0000</v>
      </c>
      <c r="BY149" t="str">
        <f>IF($E149="",-1,'HCAD Raw'!BV149)</f>
        <v>1.0000</v>
      </c>
      <c r="BZ149" t="str">
        <f>IF($E149="",-1,'HCAD Raw'!BW149)</f>
        <v>.8000</v>
      </c>
      <c r="CA149" t="str">
        <f>IF($E149="",-1,'HCAD Raw'!BX149)</f>
        <v>.8000</v>
      </c>
      <c r="CB149">
        <f>IF($E149="",-1,'HCAD Raw'!BY149)</f>
        <v>2</v>
      </c>
      <c r="CC149">
        <f>IF($E149="",-1,'HCAD Raw'!BZ149)</f>
        <v>1</v>
      </c>
      <c r="CD149">
        <f>IF($E149="",-1,'HCAD Raw'!CA149)</f>
        <v>1041258</v>
      </c>
      <c r="CE149">
        <f t="shared" si="82"/>
        <v>-1</v>
      </c>
      <c r="CF149" t="str">
        <f t="shared" si="83"/>
        <v>043212001041411</v>
      </c>
    </row>
    <row r="150" spans="3:84" x14ac:dyDescent="0.25">
      <c r="C150">
        <f t="shared" si="80"/>
        <v>146</v>
      </c>
      <c r="D150" t="str">
        <f t="shared" si="81"/>
        <v>043212001041412</v>
      </c>
      <c r="E150" t="str">
        <f>IF('HCAD Raw'!C150="",-1,'HCAD Raw'!C150)</f>
        <v>0432120010414</v>
      </c>
      <c r="F150" s="15" t="str">
        <f>IF(E150=-1,"",CONCATENATE(MID('HCAD Raw'!D150,6,2),"/",MID('HCAD Raw'!D150,9,2),"/",LEFT('HCAD Raw'!D150,4)))</f>
        <v>04/24/2012</v>
      </c>
      <c r="G150" t="str">
        <f>IF($E150="",-1,'HCAD Raw'!E150)</f>
        <v>EASTWAYGO LLC</v>
      </c>
      <c r="H150">
        <f>IF($E150="",-1,'HCAD Raw'!F150)</f>
        <v>0</v>
      </c>
      <c r="I150" t="str">
        <f>IF($E150="",-1,'HCAD Raw'!G150)</f>
        <v>Noel</v>
      </c>
      <c r="J150" t="str">
        <f>IF($E150="",-1,'HCAD Raw'!H150)</f>
        <v>7401 C E KING PKY</v>
      </c>
      <c r="K150" t="str">
        <f>IF($E150="",-1,'HCAD Raw'!I150)</f>
        <v>HOUSTON</v>
      </c>
      <c r="L150" t="str">
        <f>IF($E150="",-1,'HCAD Raw'!J150)</f>
        <v>77044</v>
      </c>
      <c r="M150">
        <f>IF($E150="",-1,'HCAD Raw'!K150)</f>
        <v>10000000</v>
      </c>
      <c r="N150">
        <f>IF($E150="",-1,'HCAD Raw'!L150)</f>
        <v>12751099</v>
      </c>
      <c r="O150">
        <f>IF($E150="",-1,'HCAD Raw'!M150)</f>
        <v>10000000</v>
      </c>
      <c r="P150">
        <f>IF($E150="",-1,'HCAD Raw'!N150)</f>
        <v>0</v>
      </c>
      <c r="Q150" t="e">
        <f>IF($E150="",-1,'HCAD Raw'!#REF!)</f>
        <v>#REF!</v>
      </c>
      <c r="R150" t="str">
        <f>IF($E150="",-1,'HCAD Raw'!O150)</f>
        <v>COMMERCIAL</v>
      </c>
      <c r="S150" t="str">
        <f>IF($E150="",-1,'HCAD Raw'!P150)</f>
        <v>12</v>
      </c>
      <c r="T150" t="str">
        <f>IF($E150="",-1,'HCAD Raw'!Q150)</f>
        <v>4426</v>
      </c>
      <c r="U150" t="str">
        <f>IF($E150="",-1,'HCAD Raw'!R150)</f>
        <v>9495</v>
      </c>
      <c r="V150" t="str">
        <f>IF($E150="",-1,'HCAD Raw'!S150)</f>
        <v>S</v>
      </c>
      <c r="W150" t="str">
        <f>IF($E150="",-1,'HCAD Raw'!T150)</f>
        <v>Open Steel Skeleton</v>
      </c>
      <c r="X150">
        <f>IF($E150="",-1,'HCAD Raw'!U150)</f>
        <v>1815133</v>
      </c>
      <c r="Y150">
        <f>IF($E150="",-1,'HCAD Raw'!V150)</f>
        <v>0</v>
      </c>
      <c r="Z150">
        <f>IF($E150="",-1,'HCAD Raw'!W150)</f>
        <v>2039475</v>
      </c>
      <c r="AA150">
        <f>IF($E150="",-1,'HCAD Raw'!X150)</f>
        <v>0</v>
      </c>
      <c r="AB150" t="str">
        <f>IF($E150="",-1,'HCAD Raw'!Y150)</f>
        <v>.110000</v>
      </c>
      <c r="AC150" t="str">
        <f>IF($E150="",-1,'HCAD Raw'!Z150)</f>
        <v>C</v>
      </c>
      <c r="AD150" t="str">
        <f>IF($E150="",-1,'HCAD Raw'!AA150)</f>
        <v>Average</v>
      </c>
      <c r="AE150" t="str">
        <f>IF($E150="",-1,'HCAD Raw'!AB150)</f>
        <v>2012</v>
      </c>
      <c r="AF150" t="str">
        <f>IF($E150="",-1,'HCAD Raw'!AC150)</f>
        <v>2012</v>
      </c>
      <c r="AG150" t="str">
        <f>IF($E150="",-1,'HCAD Raw'!AD150)</f>
        <v>0</v>
      </c>
      <c r="AH150" t="str">
        <f>IF($E150="",-1,'HCAD Raw'!AE150)</f>
        <v>2017</v>
      </c>
      <c r="AI150">
        <f>IF($E150="",-1,'HCAD Raw'!AF150)</f>
        <v>0</v>
      </c>
      <c r="AJ150" t="str">
        <f>IF($E150="",-1,'HCAD Raw'!AG150)</f>
        <v>12/30/1899</v>
      </c>
      <c r="AK150" t="str">
        <f>IF($E150="",-1,'HCAD Raw'!AH150)</f>
        <v>BOECKH B1S7 FORGING BLDG 23200 SF 2012 PART 2 OF 2</v>
      </c>
      <c r="AL150">
        <f>IF($E150="",-1,'HCAD Raw'!AI150)</f>
        <v>21280</v>
      </c>
      <c r="AM150">
        <f>IF($E150="",-1,'HCAD Raw'!AJ150)</f>
        <v>21280</v>
      </c>
      <c r="AN150">
        <f>IF($E150="",-1,'HCAD Raw'!AK150)</f>
        <v>0</v>
      </c>
      <c r="AO150">
        <f>IF($E150="",-1,'HCAD Raw'!AL150)</f>
        <v>0</v>
      </c>
      <c r="AP150">
        <f>IF($E150="",-1,'HCAD Raw'!AM150)</f>
        <v>0</v>
      </c>
      <c r="AQ150">
        <f>IF($E150="",-1,'HCAD Raw'!AN150)</f>
        <v>21280</v>
      </c>
      <c r="AR150">
        <f>IF($E150="",-1,'HCAD Raw'!AO150)</f>
        <v>604</v>
      </c>
      <c r="AS150">
        <f>IF($E150="",-1,'HCAD Raw'!AP150)</f>
        <v>1</v>
      </c>
      <c r="AT150">
        <f>IF($E150="",-1,'HCAD Raw'!AQ150)</f>
        <v>0</v>
      </c>
      <c r="AU150">
        <f>IF($E150="",-1,'HCAD Raw'!AR150)</f>
        <v>0</v>
      </c>
      <c r="AV150">
        <f>IF($E150="",-1,'HCAD Raw'!AS150)</f>
        <v>0</v>
      </c>
      <c r="AW150">
        <f>IF($E150="",-1,'HCAD Raw'!AT150)</f>
        <v>0</v>
      </c>
      <c r="AX150">
        <f>IF($E150="",-1,'HCAD Raw'!AU150)</f>
        <v>0</v>
      </c>
      <c r="AY150">
        <f>IF($E150="",-1,'HCAD Raw'!AV150)</f>
        <v>0</v>
      </c>
      <c r="AZ150">
        <f>IF($E150="",-1,'HCAD Raw'!AW150)</f>
        <v>0</v>
      </c>
      <c r="BA150">
        <f>IF($E150="",-1,'HCAD Raw'!AX150)</f>
        <v>0</v>
      </c>
      <c r="BB150" t="str">
        <f>IF($E150="",-1,'HCAD Raw'!AY150)</f>
        <v>09</v>
      </c>
      <c r="BC150" t="str">
        <f>IF($E150="",-1,'HCAD Raw'!AZ150)</f>
        <v>TRS 23B-3 23C &amp; 23G</v>
      </c>
      <c r="BD150" t="str">
        <f>IF($E150="",-1,'HCAD Raw'!BA150)</f>
        <v>ABST 546 J W MOODY</v>
      </c>
      <c r="BE150" t="str">
        <f>IF($E150="",-1,'HCAD Raw'!BB150)</f>
        <v>4018</v>
      </c>
      <c r="BF150" t="str">
        <f>IF($E150="",-1,'HCAD Raw'!BC150)</f>
        <v>Interstate 10 East</v>
      </c>
      <c r="BG150" t="str">
        <f>IF($E150="",-1,'HCAD Raw'!BD150)</f>
        <v>370</v>
      </c>
      <c r="BH150" t="str">
        <f>IF($E150="",-1,'HCAD Raw'!BE150)</f>
        <v>ISD 23 - Sheldon ISD</v>
      </c>
      <c r="BI150" t="str">
        <f>IF($E150="",-1,'HCAD Raw'!BF150)</f>
        <v>9790.04</v>
      </c>
      <c r="BJ150" t="str">
        <f>IF($E150="",-1,'HCAD Raw'!BG150)</f>
        <v>0</v>
      </c>
      <c r="BK150" t="str">
        <f>IF($E150="",-1,'HCAD Raw'!BH150)</f>
        <v>23</v>
      </c>
      <c r="BL150" t="str">
        <f>IF($E150="",-1,'HCAD Raw'!BI150)</f>
        <v>5760B</v>
      </c>
      <c r="BM150" t="str">
        <f>IF($E150="",-1,'HCAD Raw'!BJ150)</f>
        <v>456L</v>
      </c>
      <c r="BN150" t="str">
        <f>IF($E150="",-1,'HCAD Raw'!BK150)</f>
        <v>023 040 041 042 043 044 047 670 672</v>
      </c>
      <c r="BO150" t="str">
        <f>IF($E150="",-1,'HCAD Raw'!BL150)</f>
        <v>Real, Industrial</v>
      </c>
      <c r="BP150" t="str">
        <f>IF($E150="",-1,'HCAD Raw'!BM150)</f>
        <v>F2</v>
      </c>
      <c r="BQ150" t="str">
        <f>IF($E150="",-1,'HCAD Raw'!BN150)</f>
        <v>Real, Industrial</v>
      </c>
      <c r="BR150" t="str">
        <f>IF($E150="",-1,'HCAD Raw'!BO150)</f>
        <v>Industrial Manufacturing - Heavy</v>
      </c>
      <c r="BS150" t="str">
        <f>IF($E150="",-1,'HCAD Raw'!BP150)</f>
        <v>Industrial, Heavy Mftg</v>
      </c>
      <c r="BT150" t="str">
        <f>IF($E150="",-1,'HCAD Raw'!BQ150)</f>
        <v>8003</v>
      </c>
      <c r="BU150" t="str">
        <f>IF($E150="",-1,'HCAD Raw'!BR150)</f>
        <v>Land Neighborhood Section 3</v>
      </c>
      <c r="BV150">
        <f>IF($E150="",-1,'HCAD Raw'!BS150)</f>
        <v>867715</v>
      </c>
      <c r="BW150" t="str">
        <f>IF($E150="",-1,'HCAD Raw'!BT150)</f>
        <v>SF</v>
      </c>
      <c r="BX150" t="str">
        <f>IF($E150="",-1,'HCAD Raw'!BU150)</f>
        <v>1.0000</v>
      </c>
      <c r="BY150" t="str">
        <f>IF($E150="",-1,'HCAD Raw'!BV150)</f>
        <v>1.0000</v>
      </c>
      <c r="BZ150" t="str">
        <f>IF($E150="",-1,'HCAD Raw'!BW150)</f>
        <v>.8000</v>
      </c>
      <c r="CA150" t="str">
        <f>IF($E150="",-1,'HCAD Raw'!BX150)</f>
        <v>.8000</v>
      </c>
      <c r="CB150">
        <f>IF($E150="",-1,'HCAD Raw'!BY150)</f>
        <v>2</v>
      </c>
      <c r="CC150">
        <f>IF($E150="",-1,'HCAD Raw'!BZ150)</f>
        <v>1</v>
      </c>
      <c r="CD150">
        <f>IF($E150="",-1,'HCAD Raw'!CA150)</f>
        <v>1041258</v>
      </c>
      <c r="CE150">
        <f t="shared" si="82"/>
        <v>-1</v>
      </c>
      <c r="CF150" t="str">
        <f t="shared" si="83"/>
        <v>043212001041412</v>
      </c>
    </row>
    <row r="151" spans="3:84" x14ac:dyDescent="0.25">
      <c r="C151">
        <f t="shared" si="80"/>
        <v>147</v>
      </c>
      <c r="D151" t="str">
        <f t="shared" si="81"/>
        <v>04403400400801</v>
      </c>
      <c r="E151" t="str">
        <f>IF('HCAD Raw'!C151="",-1,'HCAD Raw'!C151)</f>
        <v>0440340040080</v>
      </c>
      <c r="F151" s="15" t="str">
        <f>IF(E151=-1,"",CONCATENATE(MID('HCAD Raw'!D151,6,2),"/",MID('HCAD Raw'!D151,9,2),"/",LEFT('HCAD Raw'!D151,4)))</f>
        <v>08/14/2001</v>
      </c>
      <c r="G151" t="str">
        <f>IF($E151="",-1,'HCAD Raw'!E151)</f>
        <v>ZOES GEORGE H</v>
      </c>
      <c r="H151">
        <f>IF($E151="",-1,'HCAD Raw'!F151)</f>
        <v>0</v>
      </c>
      <c r="I151">
        <f>IF($E151="",-1,'HCAD Raw'!G151)</f>
        <v>0</v>
      </c>
      <c r="J151" t="str">
        <f>IF($E151="",-1,'HCAD Raw'!H151)</f>
        <v>1513 BINGLE RD</v>
      </c>
      <c r="K151" t="str">
        <f>IF($E151="",-1,'HCAD Raw'!I151)</f>
        <v>HOUSTON</v>
      </c>
      <c r="L151" t="str">
        <f>IF($E151="",-1,'HCAD Raw'!J151)</f>
        <v>77055</v>
      </c>
      <c r="M151">
        <f>IF($E151="",-1,'HCAD Raw'!K151)</f>
        <v>766250</v>
      </c>
      <c r="N151">
        <f>IF($E151="",-1,'HCAD Raw'!L151)</f>
        <v>0</v>
      </c>
      <c r="O151">
        <f>IF($E151="",-1,'HCAD Raw'!M151)</f>
        <v>810482</v>
      </c>
      <c r="P151">
        <f>IF($E151="",-1,'HCAD Raw'!N151)</f>
        <v>0</v>
      </c>
      <c r="Q151" t="e">
        <f>IF($E151="",-1,'HCAD Raw'!#REF!)</f>
        <v>#REF!</v>
      </c>
      <c r="R151" t="str">
        <f>IF($E151="",-1,'HCAD Raw'!O151)</f>
        <v>COMMERCIAL</v>
      </c>
      <c r="S151" t="str">
        <f>IF($E151="",-1,'HCAD Raw'!P151)</f>
        <v>1</v>
      </c>
      <c r="T151" t="str">
        <f>IF($E151="",-1,'HCAD Raw'!Q151)</f>
        <v>4374</v>
      </c>
      <c r="U151" t="str">
        <f>IF($E151="",-1,'HCAD Raw'!R151)</f>
        <v>8412</v>
      </c>
      <c r="V151" t="str">
        <f>IF($E151="",-1,'HCAD Raw'!S151)</f>
        <v>C</v>
      </c>
      <c r="W151" t="str">
        <f>IF($E151="",-1,'HCAD Raw'!T151)</f>
        <v>Masonry Bearing</v>
      </c>
      <c r="X151">
        <f>IF($E151="",-1,'HCAD Raw'!U151)</f>
        <v>91496</v>
      </c>
      <c r="Y151">
        <f>IF($E151="",-1,'HCAD Raw'!V151)</f>
        <v>0</v>
      </c>
      <c r="Z151">
        <f>IF($E151="",-1,'HCAD Raw'!W151)</f>
        <v>487980</v>
      </c>
      <c r="AA151">
        <f>IF($E151="",-1,'HCAD Raw'!X151)</f>
        <v>0</v>
      </c>
      <c r="AB151" t="str">
        <f>IF($E151="",-1,'HCAD Raw'!Y151)</f>
        <v>.812500</v>
      </c>
      <c r="AC151" t="str">
        <f>IF($E151="",-1,'HCAD Raw'!Z151)</f>
        <v>C</v>
      </c>
      <c r="AD151" t="str">
        <f>IF($E151="",-1,'HCAD Raw'!AA151)</f>
        <v>Average</v>
      </c>
      <c r="AE151" t="str">
        <f>IF($E151="",-1,'HCAD Raw'!AB151)</f>
        <v>1970</v>
      </c>
      <c r="AF151" t="str">
        <f>IF($E151="",-1,'HCAD Raw'!AC151)</f>
        <v>1970</v>
      </c>
      <c r="AG151" t="str">
        <f>IF($E151="",-1,'HCAD Raw'!AD151)</f>
        <v>0</v>
      </c>
      <c r="AH151" t="str">
        <f>IF($E151="",-1,'HCAD Raw'!AE151)</f>
        <v>1971</v>
      </c>
      <c r="AI151" t="str">
        <f>IF($E151="",-1,'HCAD Raw'!AF151)</f>
        <v>HTS</v>
      </c>
      <c r="AJ151" t="str">
        <f>IF($E151="",-1,'HCAD Raw'!AG151)</f>
        <v>01/01/2004</v>
      </c>
      <c r="AK151" t="str">
        <f>IF($E151="",-1,'HCAD Raw'!AH151)</f>
        <v>1513 BINGLE RD</v>
      </c>
      <c r="AL151">
        <f>IF($E151="",-1,'HCAD Raw'!AI151)</f>
        <v>5376</v>
      </c>
      <c r="AM151">
        <f>IF($E151="",-1,'HCAD Raw'!AJ151)</f>
        <v>6153</v>
      </c>
      <c r="AN151">
        <f>IF($E151="",-1,'HCAD Raw'!AK151)</f>
        <v>0</v>
      </c>
      <c r="AO151">
        <f>IF($E151="",-1,'HCAD Raw'!AL151)</f>
        <v>0</v>
      </c>
      <c r="AP151">
        <f>IF($E151="",-1,'HCAD Raw'!AM151)</f>
        <v>0</v>
      </c>
      <c r="AQ151">
        <f>IF($E151="",-1,'HCAD Raw'!AN151)</f>
        <v>5376</v>
      </c>
      <c r="AR151">
        <f>IF($E151="",-1,'HCAD Raw'!AO151)</f>
        <v>340</v>
      </c>
      <c r="AS151">
        <f>IF($E151="",-1,'HCAD Raw'!AP151)</f>
        <v>1</v>
      </c>
      <c r="AT151">
        <f>IF($E151="",-1,'HCAD Raw'!AQ151)</f>
        <v>0</v>
      </c>
      <c r="AU151">
        <f>IF($E151="",-1,'HCAD Raw'!AR151)</f>
        <v>0</v>
      </c>
      <c r="AV151">
        <f>IF($E151="",-1,'HCAD Raw'!AS151)</f>
        <v>0</v>
      </c>
      <c r="AW151">
        <f>IF($E151="",-1,'HCAD Raw'!AT151)</f>
        <v>0</v>
      </c>
      <c r="AX151">
        <f>IF($E151="",-1,'HCAD Raw'!AU151)</f>
        <v>0</v>
      </c>
      <c r="AY151">
        <f>IF($E151="",-1,'HCAD Raw'!AV151)</f>
        <v>0</v>
      </c>
      <c r="AZ151">
        <f>IF($E151="",-1,'HCAD Raw'!AW151)</f>
        <v>0</v>
      </c>
      <c r="BA151">
        <f>IF($E151="",-1,'HCAD Raw'!AX151)</f>
        <v>0</v>
      </c>
      <c r="BB151" t="str">
        <f>IF($E151="",-1,'HCAD Raw'!AY151)</f>
        <v>10</v>
      </c>
      <c r="BC151" t="str">
        <f>IF($E151="",-1,'HCAD Raw'!AZ151)</f>
        <v>TR 43K</v>
      </c>
      <c r="BD151" t="str">
        <f>IF($E151="",-1,'HCAD Raw'!BA151)</f>
        <v>OJEMANN</v>
      </c>
      <c r="BE151" t="str">
        <f>IF($E151="",-1,'HCAD Raw'!BB151)</f>
        <v>5010</v>
      </c>
      <c r="BF151" t="str">
        <f>IF($E151="",-1,'HCAD Raw'!BC151)</f>
        <v>Inner West</v>
      </c>
      <c r="BG151" t="str">
        <f>IF($E151="",-1,'HCAD Raw'!BD151)</f>
        <v>390</v>
      </c>
      <c r="BH151" t="str">
        <f>IF($E151="",-1,'HCAD Raw'!BE151)</f>
        <v>ISD 25 - North of I-10 Outside Memorial Villages</v>
      </c>
      <c r="BI151" t="str">
        <f>IF($E151="",-1,'HCAD Raw'!BF151)</f>
        <v>9872.10</v>
      </c>
      <c r="BJ151" t="str">
        <f>IF($E151="",-1,'HCAD Raw'!BG151)</f>
        <v>0</v>
      </c>
      <c r="BK151" t="str">
        <f>IF($E151="",-1,'HCAD Raw'!BH151)</f>
        <v>25</v>
      </c>
      <c r="BL151" t="str">
        <f>IF($E151="",-1,'HCAD Raw'!BI151)</f>
        <v>5059D</v>
      </c>
      <c r="BM151" t="str">
        <f>IF($E151="",-1,'HCAD Raw'!BJ151)</f>
        <v>450Z</v>
      </c>
      <c r="BN151" t="str">
        <f>IF($E151="",-1,'HCAD Raw'!BK151)</f>
        <v>025 040 041 042 043 044 061 793</v>
      </c>
      <c r="BO151" t="str">
        <f>IF($E151="",-1,'HCAD Raw'!BL151)</f>
        <v>Real, Commercial</v>
      </c>
      <c r="BP151" t="str">
        <f>IF($E151="",-1,'HCAD Raw'!BM151)</f>
        <v>F1</v>
      </c>
      <c r="BQ151" t="str">
        <f>IF($E151="",-1,'HCAD Raw'!BN151)</f>
        <v>Real, Commercial</v>
      </c>
      <c r="BR151" t="str">
        <f>IF($E151="",-1,'HCAD Raw'!BO151)</f>
        <v>Retail Multi-Occupancy</v>
      </c>
      <c r="BS151" t="str">
        <f>IF($E151="",-1,'HCAD Raw'!BP151)</f>
        <v>Neighborhood Shopping Ctr</v>
      </c>
      <c r="BT151" t="str">
        <f>IF($E151="",-1,'HCAD Raw'!BQ151)</f>
        <v>8001</v>
      </c>
      <c r="BU151" t="str">
        <f>IF($E151="",-1,'HCAD Raw'!BR151)</f>
        <v>Land Neighborhood Section 1</v>
      </c>
      <c r="BV151">
        <f>IF($E151="",-1,'HCAD Raw'!BS151)</f>
        <v>23875</v>
      </c>
      <c r="BW151" t="str">
        <f>IF($E151="",-1,'HCAD Raw'!BT151)</f>
        <v>SF</v>
      </c>
      <c r="BX151" t="str">
        <f>IF($E151="",-1,'HCAD Raw'!BU151)</f>
        <v>1.0000</v>
      </c>
      <c r="BY151" t="str">
        <f>IF($E151="",-1,'HCAD Raw'!BV151)</f>
        <v>1.0000</v>
      </c>
      <c r="BZ151" t="str">
        <f>IF($E151="",-1,'HCAD Raw'!BW151)</f>
        <v>1.0000</v>
      </c>
      <c r="CA151" t="str">
        <f>IF($E151="",-1,'HCAD Raw'!BX151)</f>
        <v>1.0000</v>
      </c>
      <c r="CB151">
        <f>IF($E151="",-1,'HCAD Raw'!BY151)</f>
        <v>30</v>
      </c>
      <c r="CC151">
        <f>IF($E151="",-1,'HCAD Raw'!BZ151)</f>
        <v>30</v>
      </c>
      <c r="CD151">
        <f>IF($E151="",-1,'HCAD Raw'!CA151)</f>
        <v>716250</v>
      </c>
      <c r="CE151">
        <f t="shared" si="82"/>
        <v>-1</v>
      </c>
      <c r="CF151" t="str">
        <f t="shared" si="83"/>
        <v>04403400400801</v>
      </c>
    </row>
    <row r="152" spans="3:84" x14ac:dyDescent="0.25">
      <c r="C152">
        <f t="shared" si="80"/>
        <v>148</v>
      </c>
      <c r="D152" t="str">
        <f t="shared" si="81"/>
        <v>04407900000011</v>
      </c>
      <c r="E152" t="str">
        <f>IF('HCAD Raw'!C152="",-1,'HCAD Raw'!C152)</f>
        <v>0440790000001</v>
      </c>
      <c r="F152" s="15" t="str">
        <f>IF(E152=-1,"",CONCATENATE(MID('HCAD Raw'!D152,6,2),"/",MID('HCAD Raw'!D152,9,2),"/",LEFT('HCAD Raw'!D152,4)))</f>
        <v>07/12/2001</v>
      </c>
      <c r="G152" t="str">
        <f>IF($E152="",-1,'HCAD Raw'!E152)</f>
        <v>6010 WASHINGTON LP</v>
      </c>
      <c r="H152" t="str">
        <f>IF($E152="",-1,'HCAD Raw'!F152)</f>
        <v>PRATT &amp; LAMBERT</v>
      </c>
      <c r="I152" t="str">
        <f>IF($E152="",-1,'HCAD Raw'!G152)</f>
        <v>Avi</v>
      </c>
      <c r="J152" t="str">
        <f>IF($E152="",-1,'HCAD Raw'!H152)</f>
        <v>6010 WASHINGTON AVE</v>
      </c>
      <c r="K152" t="str">
        <f>IF($E152="",-1,'HCAD Raw'!I152)</f>
        <v>HOUSTON</v>
      </c>
      <c r="L152" t="str">
        <f>IF($E152="",-1,'HCAD Raw'!J152)</f>
        <v>77007</v>
      </c>
      <c r="M152">
        <f>IF($E152="",-1,'HCAD Raw'!K152)</f>
        <v>3361900</v>
      </c>
      <c r="N152">
        <f>IF($E152="",-1,'HCAD Raw'!L152)</f>
        <v>4606766</v>
      </c>
      <c r="O152">
        <f>IF($E152="",-1,'HCAD Raw'!M152)</f>
        <v>3518000</v>
      </c>
      <c r="P152">
        <f>IF($E152="",-1,'HCAD Raw'!N152)</f>
        <v>0</v>
      </c>
      <c r="Q152" t="e">
        <f>IF($E152="",-1,'HCAD Raw'!#REF!)</f>
        <v>#REF!</v>
      </c>
      <c r="R152" t="str">
        <f>IF($E152="",-1,'HCAD Raw'!O152)</f>
        <v>COMMERCIAL</v>
      </c>
      <c r="S152" t="str">
        <f>IF($E152="",-1,'HCAD Raw'!P152)</f>
        <v>1</v>
      </c>
      <c r="T152" t="str">
        <f>IF($E152="",-1,'HCAD Raw'!Q152)</f>
        <v>4374</v>
      </c>
      <c r="U152" t="str">
        <f>IF($E152="",-1,'HCAD Raw'!R152)</f>
        <v>8412</v>
      </c>
      <c r="V152" t="str">
        <f>IF($E152="",-1,'HCAD Raw'!S152)</f>
        <v>C</v>
      </c>
      <c r="W152" t="str">
        <f>IF($E152="",-1,'HCAD Raw'!T152)</f>
        <v>Masonry Bearing</v>
      </c>
      <c r="X152">
        <f>IF($E152="",-1,'HCAD Raw'!U152)</f>
        <v>0</v>
      </c>
      <c r="Y152">
        <f>IF($E152="",-1,'HCAD Raw'!V152)</f>
        <v>0</v>
      </c>
      <c r="Z152">
        <f>IF($E152="",-1,'HCAD Raw'!W152)</f>
        <v>1543754</v>
      </c>
      <c r="AA152">
        <f>IF($E152="",-1,'HCAD Raw'!X152)</f>
        <v>0</v>
      </c>
      <c r="AB152" t="str">
        <f>IF($E152="",-1,'HCAD Raw'!Y152)</f>
        <v>.320000</v>
      </c>
      <c r="AC152" t="str">
        <f>IF($E152="",-1,'HCAD Raw'!Z152)</f>
        <v>B</v>
      </c>
      <c r="AD152" t="str">
        <f>IF($E152="",-1,'HCAD Raw'!AA152)</f>
        <v>Good</v>
      </c>
      <c r="AE152" t="str">
        <f>IF($E152="",-1,'HCAD Raw'!AB152)</f>
        <v>2000</v>
      </c>
      <c r="AF152" t="str">
        <f>IF($E152="",-1,'HCAD Raw'!AC152)</f>
        <v>2000</v>
      </c>
      <c r="AG152" t="str">
        <f>IF($E152="",-1,'HCAD Raw'!AD152)</f>
        <v>0</v>
      </c>
      <c r="AH152" t="str">
        <f>IF($E152="",-1,'HCAD Raw'!AE152)</f>
        <v>2001</v>
      </c>
      <c r="AI152" t="str">
        <f>IF($E152="",-1,'HCAD Raw'!AF152)</f>
        <v>461</v>
      </c>
      <c r="AJ152" t="str">
        <f>IF($E152="",-1,'HCAD Raw'!AG152)</f>
        <v>01/01/2004</v>
      </c>
      <c r="AK152" t="str">
        <f>IF($E152="",-1,'HCAD Raw'!AH152)</f>
        <v>PRATT &amp; LAMBERT                                              BAS WAS 14471. SKETCHED FROM FILE SKETCH F/2014 AS:  14433 SF.    TANDUS CENTIVA  MEMORIA</v>
      </c>
      <c r="AL152">
        <f>IF($E152="",-1,'HCAD Raw'!AI152)</f>
        <v>14433</v>
      </c>
      <c r="AM152">
        <f>IF($E152="",-1,'HCAD Raw'!AJ152)</f>
        <v>15872</v>
      </c>
      <c r="AN152">
        <f>IF($E152="",-1,'HCAD Raw'!AK152)</f>
        <v>0</v>
      </c>
      <c r="AO152">
        <f>IF($E152="",-1,'HCAD Raw'!AL152)</f>
        <v>0</v>
      </c>
      <c r="AP152">
        <f>IF($E152="",-1,'HCAD Raw'!AM152)</f>
        <v>0</v>
      </c>
      <c r="AQ152">
        <f>IF($E152="",-1,'HCAD Raw'!AN152)</f>
        <v>14433</v>
      </c>
      <c r="AR152">
        <f>IF($E152="",-1,'HCAD Raw'!AO152)</f>
        <v>797</v>
      </c>
      <c r="AS152">
        <f>IF($E152="",-1,'HCAD Raw'!AP152)</f>
        <v>1</v>
      </c>
      <c r="AT152" t="str">
        <f>IF($E152="",-1,'HCAD Raw'!AQ152)</f>
        <v>20</v>
      </c>
      <c r="AU152" t="str">
        <f>IF($E152="",-1,'HCAD Raw'!AR152)</f>
        <v>Rtl - Multi Occupancy</v>
      </c>
      <c r="AV152">
        <f>IF($E152="",-1,'HCAD Raw'!AS152)</f>
        <v>0</v>
      </c>
      <c r="AW152">
        <f>IF($E152="",-1,'HCAD Raw'!AT152)</f>
        <v>0</v>
      </c>
      <c r="AX152">
        <f>IF($E152="",-1,'HCAD Raw'!AU152)</f>
        <v>13962</v>
      </c>
      <c r="AY152">
        <f>IF($E152="",-1,'HCAD Raw'!AV152)</f>
        <v>0</v>
      </c>
      <c r="AZ152">
        <f>IF($E152="",-1,'HCAD Raw'!AW152)</f>
        <v>0</v>
      </c>
      <c r="BA152">
        <f>IF($E152="",-1,'HCAD Raw'!AX152)</f>
        <v>349050</v>
      </c>
      <c r="BB152" t="str">
        <f>IF($E152="",-1,'HCAD Raw'!AY152)</f>
        <v>20</v>
      </c>
      <c r="BC152" t="str">
        <f>IF($E152="",-1,'HCAD Raw'!AZ152)</f>
        <v>TRS 8 &amp; 8A &amp;</v>
      </c>
      <c r="BD152" t="str">
        <f>IF($E152="",-1,'HCAD Raw'!BA152)</f>
        <v>TRS 1 2 2A 3A BLK 1 CLAYS SEC2</v>
      </c>
      <c r="BE152" t="str">
        <f>IF($E152="",-1,'HCAD Raw'!BB152)</f>
        <v>5020</v>
      </c>
      <c r="BF152" t="str">
        <f>IF($E152="",-1,'HCAD Raw'!BC152)</f>
        <v>Heights</v>
      </c>
      <c r="BG152" t="str">
        <f>IF($E152="",-1,'HCAD Raw'!BD152)</f>
        <v>160</v>
      </c>
      <c r="BH152" t="str">
        <f>IF($E152="",-1,'HCAD Raw'!BE152)</f>
        <v>1F Lazybrook, Timbergrove, Washington Corridor</v>
      </c>
      <c r="BI152" t="str">
        <f>IF($E152="",-1,'HCAD Raw'!BF152)</f>
        <v>5925.03</v>
      </c>
      <c r="BJ152" t="str">
        <f>IF($E152="",-1,'HCAD Raw'!BG152)</f>
        <v>0</v>
      </c>
      <c r="BK152" t="str">
        <f>IF($E152="",-1,'HCAD Raw'!BH152)</f>
        <v>01</v>
      </c>
      <c r="BL152" t="str">
        <f>IF($E152="",-1,'HCAD Raw'!BI152)</f>
        <v>5258D</v>
      </c>
      <c r="BM152" t="str">
        <f>IF($E152="",-1,'HCAD Raw'!BJ152)</f>
        <v>492G</v>
      </c>
      <c r="BN152" t="str">
        <f>IF($E152="",-1,'HCAD Raw'!BK152)</f>
        <v>001 040 041 042 043 044 048 061</v>
      </c>
      <c r="BO152" t="str">
        <f>IF($E152="",-1,'HCAD Raw'!BL152)</f>
        <v>Real, Commercial</v>
      </c>
      <c r="BP152" t="str">
        <f>IF($E152="",-1,'HCAD Raw'!BM152)</f>
        <v>F1</v>
      </c>
      <c r="BQ152" t="str">
        <f>IF($E152="",-1,'HCAD Raw'!BN152)</f>
        <v>Real, Commercial</v>
      </c>
      <c r="BR152" t="str">
        <f>IF($E152="",-1,'HCAD Raw'!BO152)</f>
        <v>Retail Multi-Occupancy</v>
      </c>
      <c r="BS152" t="str">
        <f>IF($E152="",-1,'HCAD Raw'!BP152)</f>
        <v>Neighborhood Shopping Ctr</v>
      </c>
      <c r="BT152" t="str">
        <f>IF($E152="",-1,'HCAD Raw'!BQ152)</f>
        <v>8001</v>
      </c>
      <c r="BU152" t="str">
        <f>IF($E152="",-1,'HCAD Raw'!BR152)</f>
        <v>Land Neighborhood Section 1</v>
      </c>
      <c r="BV152">
        <f>IF($E152="",-1,'HCAD Raw'!BS152)</f>
        <v>33976</v>
      </c>
      <c r="BW152" t="str">
        <f>IF($E152="",-1,'HCAD Raw'!BT152)</f>
        <v>SF</v>
      </c>
      <c r="BX152" t="str">
        <f>IF($E152="",-1,'HCAD Raw'!BU152)</f>
        <v>1.0000</v>
      </c>
      <c r="BY152" t="str">
        <f>IF($E152="",-1,'HCAD Raw'!BV152)</f>
        <v>1.0000</v>
      </c>
      <c r="BZ152" t="str">
        <f>IF($E152="",-1,'HCAD Raw'!BW152)</f>
        <v>1.0000</v>
      </c>
      <c r="CA152" t="str">
        <f>IF($E152="",-1,'HCAD Raw'!BX152)</f>
        <v>1.0000</v>
      </c>
      <c r="CB152">
        <f>IF($E152="",-1,'HCAD Raw'!BY152)</f>
        <v>75</v>
      </c>
      <c r="CC152">
        <f>IF($E152="",-1,'HCAD Raw'!BZ152)</f>
        <v>75</v>
      </c>
      <c r="CD152">
        <f>IF($E152="",-1,'HCAD Raw'!CA152)</f>
        <v>2548200</v>
      </c>
      <c r="CE152" t="str">
        <f t="shared" si="82"/>
        <v>04407900000011</v>
      </c>
      <c r="CF152">
        <f t="shared" si="83"/>
        <v>-1</v>
      </c>
    </row>
    <row r="153" spans="3:84" x14ac:dyDescent="0.25">
      <c r="C153">
        <f t="shared" si="80"/>
        <v>149</v>
      </c>
      <c r="D153" t="str">
        <f t="shared" si="81"/>
        <v>04513300000701</v>
      </c>
      <c r="E153" t="str">
        <f>IF('HCAD Raw'!C153="",-1,'HCAD Raw'!C153)</f>
        <v>0451330000070</v>
      </c>
      <c r="F153" s="15" t="str">
        <f>IF(E153=-1,"",CONCATENATE(MID('HCAD Raw'!D153,6,2),"/",MID('HCAD Raw'!D153,9,2),"/",LEFT('HCAD Raw'!D153,4)))</f>
        <v>09/30/2013</v>
      </c>
      <c r="G153" t="str">
        <f>IF($E153="",-1,'HCAD Raw'!E153)</f>
        <v>LARG MANAGEMENT GROUP LLC</v>
      </c>
      <c r="H153" t="str">
        <f>IF($E153="",-1,'HCAD Raw'!F153)</f>
        <v>THE WOODLANDS ACADEMY PREPARATORY SCHOOL</v>
      </c>
      <c r="I153">
        <f>IF($E153="",-1,'HCAD Raw'!G153)</f>
        <v>0</v>
      </c>
      <c r="J153" t="str">
        <f>IF($E153="",-1,'HCAD Raw'!H153)</f>
        <v>27440 KUYKENDAHL RD</v>
      </c>
      <c r="K153" t="str">
        <f>IF($E153="",-1,'HCAD Raw'!I153)</f>
        <v>SPRING</v>
      </c>
      <c r="L153" t="str">
        <f>IF($E153="",-1,'HCAD Raw'!J153)</f>
        <v>77389</v>
      </c>
      <c r="M153">
        <f>IF($E153="",-1,'HCAD Raw'!K153)</f>
        <v>8365951</v>
      </c>
      <c r="N153">
        <f>IF($E153="",-1,'HCAD Raw'!L153)</f>
        <v>8572025</v>
      </c>
      <c r="O153">
        <f>IF($E153="",-1,'HCAD Raw'!M153)</f>
        <v>8571944</v>
      </c>
      <c r="P153">
        <f>IF($E153="",-1,'HCAD Raw'!N153)</f>
        <v>0</v>
      </c>
      <c r="Q153" t="e">
        <f>IF($E153="",-1,'HCAD Raw'!#REF!)</f>
        <v>#REF!</v>
      </c>
      <c r="R153" t="str">
        <f>IF($E153="",-1,'HCAD Raw'!O153)</f>
        <v>COMMERCIAL</v>
      </c>
      <c r="S153" t="str">
        <f>IF($E153="",-1,'HCAD Raw'!P153)</f>
        <v>1</v>
      </c>
      <c r="T153" t="str">
        <f>IF($E153="",-1,'HCAD Raw'!Q153)</f>
        <v>4612</v>
      </c>
      <c r="U153" t="str">
        <f>IF($E153="",-1,'HCAD Raw'!R153)</f>
        <v>8156</v>
      </c>
      <c r="V153" t="str">
        <f>IF($E153="",-1,'HCAD Raw'!S153)</f>
        <v>C</v>
      </c>
      <c r="W153" t="str">
        <f>IF($E153="",-1,'HCAD Raw'!T153)</f>
        <v>Masonry Bearing</v>
      </c>
      <c r="X153">
        <f>IF($E153="",-1,'HCAD Raw'!U153)</f>
        <v>5109498</v>
      </c>
      <c r="Y153">
        <f>IF($E153="",-1,'HCAD Raw'!V153)</f>
        <v>0</v>
      </c>
      <c r="Z153">
        <f>IF($E153="",-1,'HCAD Raw'!W153)</f>
        <v>7299283</v>
      </c>
      <c r="AA153">
        <f>IF($E153="",-1,'HCAD Raw'!X153)</f>
        <v>0</v>
      </c>
      <c r="AB153" t="str">
        <f>IF($E153="",-1,'HCAD Raw'!Y153)</f>
        <v>.300000</v>
      </c>
      <c r="AC153" t="str">
        <f>IF($E153="",-1,'HCAD Raw'!Z153)</f>
        <v>B</v>
      </c>
      <c r="AD153" t="str">
        <f>IF($E153="",-1,'HCAD Raw'!AA153)</f>
        <v>Good</v>
      </c>
      <c r="AE153" t="str">
        <f>IF($E153="",-1,'HCAD Raw'!AB153)</f>
        <v>2003</v>
      </c>
      <c r="AF153" t="str">
        <f>IF($E153="",-1,'HCAD Raw'!AC153)</f>
        <v>2003</v>
      </c>
      <c r="AG153" t="str">
        <f>IF($E153="",-1,'HCAD Raw'!AD153)</f>
        <v>0</v>
      </c>
      <c r="AH153" t="str">
        <f>IF($E153="",-1,'HCAD Raw'!AE153)</f>
        <v>2014</v>
      </c>
      <c r="AI153">
        <f>IF($E153="",-1,'HCAD Raw'!AF153)</f>
        <v>0</v>
      </c>
      <c r="AJ153" t="str">
        <f>IF($E153="",-1,'HCAD Raw'!AG153)</f>
        <v>12/30/1899</v>
      </c>
      <c r="AK153" t="str">
        <f>IF($E153="",-1,'HCAD Raw'!AH153)</f>
        <v>K ~ 12 PREP SCHOOL</v>
      </c>
      <c r="AL153">
        <f>IF($E153="",-1,'HCAD Raw'!AI153)</f>
        <v>47080</v>
      </c>
      <c r="AM153">
        <f>IF($E153="",-1,'HCAD Raw'!AJ153)</f>
        <v>48330</v>
      </c>
      <c r="AN153">
        <f>IF($E153="",-1,'HCAD Raw'!AK153)</f>
        <v>0</v>
      </c>
      <c r="AO153">
        <f>IF($E153="",-1,'HCAD Raw'!AL153)</f>
        <v>0</v>
      </c>
      <c r="AP153">
        <f>IF($E153="",-1,'HCAD Raw'!AM153)</f>
        <v>0</v>
      </c>
      <c r="AQ153">
        <f>IF($E153="",-1,'HCAD Raw'!AN153)</f>
        <v>47080</v>
      </c>
      <c r="AR153">
        <f>IF($E153="",-1,'HCAD Raw'!AO153)</f>
        <v>1298</v>
      </c>
      <c r="AS153">
        <f>IF($E153="",-1,'HCAD Raw'!AP153)</f>
        <v>1</v>
      </c>
      <c r="AT153">
        <f>IF($E153="",-1,'HCAD Raw'!AQ153)</f>
        <v>0</v>
      </c>
      <c r="AU153">
        <f>IF($E153="",-1,'HCAD Raw'!AR153)</f>
        <v>0</v>
      </c>
      <c r="AV153">
        <f>IF($E153="",-1,'HCAD Raw'!AS153)</f>
        <v>0</v>
      </c>
      <c r="AW153">
        <f>IF($E153="",-1,'HCAD Raw'!AT153)</f>
        <v>0</v>
      </c>
      <c r="AX153">
        <f>IF($E153="",-1,'HCAD Raw'!AU153)</f>
        <v>0</v>
      </c>
      <c r="AY153">
        <f>IF($E153="",-1,'HCAD Raw'!AV153)</f>
        <v>0</v>
      </c>
      <c r="AZ153">
        <f>IF($E153="",-1,'HCAD Raw'!AW153)</f>
        <v>0</v>
      </c>
      <c r="BA153">
        <f>IF($E153="",-1,'HCAD Raw'!AX153)</f>
        <v>0</v>
      </c>
      <c r="BB153" t="str">
        <f>IF($E153="",-1,'HCAD Raw'!AY153)</f>
        <v>24</v>
      </c>
      <c r="BC153" t="str">
        <f>IF($E153="",-1,'HCAD Raw'!AZ153)</f>
        <v>TR 11</v>
      </c>
      <c r="BD153" t="str">
        <f>IF($E153="",-1,'HCAD Raw'!BA153)</f>
        <v>(2.6525 AC)</v>
      </c>
      <c r="BE153" t="str">
        <f>IF($E153="",-1,'HCAD Raw'!BB153)</f>
        <v>5024</v>
      </c>
      <c r="BF153" t="str">
        <f>IF($E153="",-1,'HCAD Raw'!BC153)</f>
        <v>Far Northwest</v>
      </c>
      <c r="BG153" t="str">
        <f>IF($E153="",-1,'HCAD Raw'!BD153)</f>
        <v>400</v>
      </c>
      <c r="BH153" t="str">
        <f>IF($E153="",-1,'HCAD Raw'!BE153)</f>
        <v>ISD 26 - Tomball ISD</v>
      </c>
      <c r="BI153" t="str">
        <f>IF($E153="",-1,'HCAD Raw'!BF153)</f>
        <v>9902.01</v>
      </c>
      <c r="BJ153" t="str">
        <f>IF($E153="",-1,'HCAD Raw'!BG153)</f>
        <v>0</v>
      </c>
      <c r="BK153" t="str">
        <f>IF($E153="",-1,'HCAD Raw'!BH153)</f>
        <v>26</v>
      </c>
      <c r="BL153" t="str">
        <f>IF($E153="",-1,'HCAD Raw'!BI153)</f>
        <v>4974C</v>
      </c>
      <c r="BM153" t="str">
        <f>IF($E153="",-1,'HCAD Raw'!BJ153)</f>
        <v>250J</v>
      </c>
      <c r="BN153" t="str">
        <f>IF($E153="",-1,'HCAD Raw'!BK153)</f>
        <v>026 040 041 042 043 044 045 550 666</v>
      </c>
      <c r="BO153" t="str">
        <f>IF($E153="",-1,'HCAD Raw'!BL153)</f>
        <v>Real, Commercial</v>
      </c>
      <c r="BP153" t="str">
        <f>IF($E153="",-1,'HCAD Raw'!BM153)</f>
        <v>F1</v>
      </c>
      <c r="BQ153" t="str">
        <f>IF($E153="",-1,'HCAD Raw'!BN153)</f>
        <v>Real, Commercial</v>
      </c>
      <c r="BR153" t="str">
        <f>IF($E153="",-1,'HCAD Raw'!BO153)</f>
        <v>School</v>
      </c>
      <c r="BS153" t="str">
        <f>IF($E153="",-1,'HCAD Raw'!BP153)</f>
        <v>Alternative School</v>
      </c>
      <c r="BT153" t="str">
        <f>IF($E153="",-1,'HCAD Raw'!BQ153)</f>
        <v>8004</v>
      </c>
      <c r="BU153" t="str">
        <f>IF($E153="",-1,'HCAD Raw'!BR153)</f>
        <v>Land Neighborhood Section 4</v>
      </c>
      <c r="BV153">
        <f>IF($E153="",-1,'HCAD Raw'!BS153)</f>
        <v>87120</v>
      </c>
      <c r="BW153" t="str">
        <f>IF($E153="",-1,'HCAD Raw'!BT153)</f>
        <v>SF</v>
      </c>
      <c r="BX153" t="str">
        <f>IF($E153="",-1,'HCAD Raw'!BU153)</f>
        <v>1.0000</v>
      </c>
      <c r="BY153" t="str">
        <f>IF($E153="",-1,'HCAD Raw'!BV153)</f>
        <v>1.0000</v>
      </c>
      <c r="BZ153" t="str">
        <f>IF($E153="",-1,'HCAD Raw'!BW153)</f>
        <v>1.0000</v>
      </c>
      <c r="CA153" t="str">
        <f>IF($E153="",-1,'HCAD Raw'!BX153)</f>
        <v>1.0000</v>
      </c>
      <c r="CB153">
        <f>IF($E153="",-1,'HCAD Raw'!BY153)</f>
        <v>3</v>
      </c>
      <c r="CC153">
        <f>IF($E153="",-1,'HCAD Raw'!BZ153)</f>
        <v>3</v>
      </c>
      <c r="CD153">
        <f>IF($E153="",-1,'HCAD Raw'!CA153)</f>
        <v>261360</v>
      </c>
      <c r="CE153">
        <f t="shared" si="82"/>
        <v>-1</v>
      </c>
      <c r="CF153" t="str">
        <f t="shared" si="83"/>
        <v>04513300000701</v>
      </c>
    </row>
    <row r="154" spans="3:84" x14ac:dyDescent="0.25">
      <c r="C154">
        <f t="shared" si="80"/>
        <v>150</v>
      </c>
      <c r="D154" t="str">
        <f t="shared" si="81"/>
        <v>04513300000701</v>
      </c>
      <c r="E154" t="str">
        <f>IF('HCAD Raw'!C154="",-1,'HCAD Raw'!C154)</f>
        <v>0451330000070</v>
      </c>
      <c r="F154" s="15" t="str">
        <f>IF(E154=-1,"",CONCATENATE(MID('HCAD Raw'!D154,6,2),"/",MID('HCAD Raw'!D154,9,2),"/",LEFT('HCAD Raw'!D154,4)))</f>
        <v>09/30/2013</v>
      </c>
      <c r="G154" t="str">
        <f>IF($E154="",-1,'HCAD Raw'!E154)</f>
        <v>LARG MANAGEMENT GROUP LLC</v>
      </c>
      <c r="H154" t="str">
        <f>IF($E154="",-1,'HCAD Raw'!F154)</f>
        <v>THE WOODLANDS ACADEMY PREPARATORY SCHOOL</v>
      </c>
      <c r="I154">
        <f>IF($E154="",-1,'HCAD Raw'!G154)</f>
        <v>0</v>
      </c>
      <c r="J154" t="str">
        <f>IF($E154="",-1,'HCAD Raw'!H154)</f>
        <v>27440 KUYKENDAHL RD</v>
      </c>
      <c r="K154" t="str">
        <f>IF($E154="",-1,'HCAD Raw'!I154)</f>
        <v>SPRING</v>
      </c>
      <c r="L154" t="str">
        <f>IF($E154="",-1,'HCAD Raw'!J154)</f>
        <v>77389</v>
      </c>
      <c r="M154">
        <f>IF($E154="",-1,'HCAD Raw'!K154)</f>
        <v>8365951</v>
      </c>
      <c r="N154">
        <f>IF($E154="",-1,'HCAD Raw'!L154)</f>
        <v>8572025</v>
      </c>
      <c r="O154">
        <f>IF($E154="",-1,'HCAD Raw'!M154)</f>
        <v>8571944</v>
      </c>
      <c r="P154">
        <f>IF($E154="",-1,'HCAD Raw'!N154)</f>
        <v>0</v>
      </c>
      <c r="Q154" t="e">
        <f>IF($E154="",-1,'HCAD Raw'!#REF!)</f>
        <v>#REF!</v>
      </c>
      <c r="R154" t="str">
        <f>IF($E154="",-1,'HCAD Raw'!O154)</f>
        <v>COMMERCIAL</v>
      </c>
      <c r="S154" t="str">
        <f>IF($E154="",-1,'HCAD Raw'!P154)</f>
        <v>1</v>
      </c>
      <c r="T154" t="str">
        <f>IF($E154="",-1,'HCAD Raw'!Q154)</f>
        <v>4612</v>
      </c>
      <c r="U154" t="str">
        <f>IF($E154="",-1,'HCAD Raw'!R154)</f>
        <v>8156</v>
      </c>
      <c r="V154" t="str">
        <f>IF($E154="",-1,'HCAD Raw'!S154)</f>
        <v>C</v>
      </c>
      <c r="W154" t="str">
        <f>IF($E154="",-1,'HCAD Raw'!T154)</f>
        <v>Masonry Bearing</v>
      </c>
      <c r="X154">
        <f>IF($E154="",-1,'HCAD Raw'!U154)</f>
        <v>5109498</v>
      </c>
      <c r="Y154">
        <f>IF($E154="",-1,'HCAD Raw'!V154)</f>
        <v>0</v>
      </c>
      <c r="Z154">
        <f>IF($E154="",-1,'HCAD Raw'!W154)</f>
        <v>7299283</v>
      </c>
      <c r="AA154">
        <f>IF($E154="",-1,'HCAD Raw'!X154)</f>
        <v>0</v>
      </c>
      <c r="AB154" t="str">
        <f>IF($E154="",-1,'HCAD Raw'!Y154)</f>
        <v>.300000</v>
      </c>
      <c r="AC154" t="str">
        <f>IF($E154="",-1,'HCAD Raw'!Z154)</f>
        <v>B</v>
      </c>
      <c r="AD154" t="str">
        <f>IF($E154="",-1,'HCAD Raw'!AA154)</f>
        <v>Good</v>
      </c>
      <c r="AE154" t="str">
        <f>IF($E154="",-1,'HCAD Raw'!AB154)</f>
        <v>2003</v>
      </c>
      <c r="AF154" t="str">
        <f>IF($E154="",-1,'HCAD Raw'!AC154)</f>
        <v>2003</v>
      </c>
      <c r="AG154" t="str">
        <f>IF($E154="",-1,'HCAD Raw'!AD154)</f>
        <v>0</v>
      </c>
      <c r="AH154" t="str">
        <f>IF($E154="",-1,'HCAD Raw'!AE154)</f>
        <v>2014</v>
      </c>
      <c r="AI154">
        <f>IF($E154="",-1,'HCAD Raw'!AF154)</f>
        <v>0</v>
      </c>
      <c r="AJ154" t="str">
        <f>IF($E154="",-1,'HCAD Raw'!AG154)</f>
        <v>12/30/1899</v>
      </c>
      <c r="AK154" t="str">
        <f>IF($E154="",-1,'HCAD Raw'!AH154)</f>
        <v>K ~ 12 PREP SCHOOL</v>
      </c>
      <c r="AL154">
        <f>IF($E154="",-1,'HCAD Raw'!AI154)</f>
        <v>47080</v>
      </c>
      <c r="AM154">
        <f>IF($E154="",-1,'HCAD Raw'!AJ154)</f>
        <v>48330</v>
      </c>
      <c r="AN154">
        <f>IF($E154="",-1,'HCAD Raw'!AK154)</f>
        <v>0</v>
      </c>
      <c r="AO154">
        <f>IF($E154="",-1,'HCAD Raw'!AL154)</f>
        <v>0</v>
      </c>
      <c r="AP154">
        <f>IF($E154="",-1,'HCAD Raw'!AM154)</f>
        <v>0</v>
      </c>
      <c r="AQ154">
        <f>IF($E154="",-1,'HCAD Raw'!AN154)</f>
        <v>47080</v>
      </c>
      <c r="AR154">
        <f>IF($E154="",-1,'HCAD Raw'!AO154)</f>
        <v>1298</v>
      </c>
      <c r="AS154">
        <f>IF($E154="",-1,'HCAD Raw'!AP154)</f>
        <v>1</v>
      </c>
      <c r="AT154">
        <f>IF($E154="",-1,'HCAD Raw'!AQ154)</f>
        <v>0</v>
      </c>
      <c r="AU154">
        <f>IF($E154="",-1,'HCAD Raw'!AR154)</f>
        <v>0</v>
      </c>
      <c r="AV154">
        <f>IF($E154="",-1,'HCAD Raw'!AS154)</f>
        <v>0</v>
      </c>
      <c r="AW154">
        <f>IF($E154="",-1,'HCAD Raw'!AT154)</f>
        <v>0</v>
      </c>
      <c r="AX154">
        <f>IF($E154="",-1,'HCAD Raw'!AU154)</f>
        <v>0</v>
      </c>
      <c r="AY154">
        <f>IF($E154="",-1,'HCAD Raw'!AV154)</f>
        <v>0</v>
      </c>
      <c r="AZ154">
        <f>IF($E154="",-1,'HCAD Raw'!AW154)</f>
        <v>0</v>
      </c>
      <c r="BA154">
        <f>IF($E154="",-1,'HCAD Raw'!AX154)</f>
        <v>0</v>
      </c>
      <c r="BB154" t="str">
        <f>IF($E154="",-1,'HCAD Raw'!AY154)</f>
        <v>24</v>
      </c>
      <c r="BC154" t="str">
        <f>IF($E154="",-1,'HCAD Raw'!AZ154)</f>
        <v>TR 11</v>
      </c>
      <c r="BD154" t="str">
        <f>IF($E154="",-1,'HCAD Raw'!BA154)</f>
        <v>(2.6525 AC)</v>
      </c>
      <c r="BE154" t="str">
        <f>IF($E154="",-1,'HCAD Raw'!BB154)</f>
        <v>5024</v>
      </c>
      <c r="BF154" t="str">
        <f>IF($E154="",-1,'HCAD Raw'!BC154)</f>
        <v>Far Northwest</v>
      </c>
      <c r="BG154" t="str">
        <f>IF($E154="",-1,'HCAD Raw'!BD154)</f>
        <v>400</v>
      </c>
      <c r="BH154" t="str">
        <f>IF($E154="",-1,'HCAD Raw'!BE154)</f>
        <v>ISD 26 - Tomball ISD</v>
      </c>
      <c r="BI154" t="str">
        <f>IF($E154="",-1,'HCAD Raw'!BF154)</f>
        <v>9902.01</v>
      </c>
      <c r="BJ154" t="str">
        <f>IF($E154="",-1,'HCAD Raw'!BG154)</f>
        <v>0</v>
      </c>
      <c r="BK154" t="str">
        <f>IF($E154="",-1,'HCAD Raw'!BH154)</f>
        <v>26</v>
      </c>
      <c r="BL154" t="str">
        <f>IF($E154="",-1,'HCAD Raw'!BI154)</f>
        <v>4974C</v>
      </c>
      <c r="BM154" t="str">
        <f>IF($E154="",-1,'HCAD Raw'!BJ154)</f>
        <v>250J</v>
      </c>
      <c r="BN154" t="str">
        <f>IF($E154="",-1,'HCAD Raw'!BK154)</f>
        <v>026 040 041 042 043 044 045 550 666</v>
      </c>
      <c r="BO154" t="str">
        <f>IF($E154="",-1,'HCAD Raw'!BL154)</f>
        <v>Real, Commercial</v>
      </c>
      <c r="BP154" t="str">
        <f>IF($E154="",-1,'HCAD Raw'!BM154)</f>
        <v>F1</v>
      </c>
      <c r="BQ154" t="str">
        <f>IF($E154="",-1,'HCAD Raw'!BN154)</f>
        <v>Real, Commercial</v>
      </c>
      <c r="BR154" t="str">
        <f>IF($E154="",-1,'HCAD Raw'!BO154)</f>
        <v>School</v>
      </c>
      <c r="BS154" t="str">
        <f>IF($E154="",-1,'HCAD Raw'!BP154)</f>
        <v>Alternative School</v>
      </c>
      <c r="BT154" t="str">
        <f>IF($E154="",-1,'HCAD Raw'!BQ154)</f>
        <v>8004</v>
      </c>
      <c r="BU154" t="str">
        <f>IF($E154="",-1,'HCAD Raw'!BR154)</f>
        <v>Land Neighborhood Section 4</v>
      </c>
      <c r="BV154">
        <f>IF($E154="",-1,'HCAD Raw'!BS154)</f>
        <v>232937</v>
      </c>
      <c r="BW154" t="str">
        <f>IF($E154="",-1,'HCAD Raw'!BT154)</f>
        <v>SF</v>
      </c>
      <c r="BX154" t="str">
        <f>IF($E154="",-1,'HCAD Raw'!BU154)</f>
        <v>1.0000</v>
      </c>
      <c r="BY154" t="str">
        <f>IF($E154="",-1,'HCAD Raw'!BV154)</f>
        <v>1.0000</v>
      </c>
      <c r="BZ154" t="str">
        <f>IF($E154="",-1,'HCAD Raw'!BW154)</f>
        <v>1.0000</v>
      </c>
      <c r="CA154" t="str">
        <f>IF($E154="",-1,'HCAD Raw'!BX154)</f>
        <v>1.0000</v>
      </c>
      <c r="CB154">
        <f>IF($E154="",-1,'HCAD Raw'!BY154)</f>
        <v>3</v>
      </c>
      <c r="CC154">
        <f>IF($E154="",-1,'HCAD Raw'!BZ154)</f>
        <v>3</v>
      </c>
      <c r="CD154">
        <f>IF($E154="",-1,'HCAD Raw'!CA154)</f>
        <v>698811</v>
      </c>
      <c r="CE154">
        <f t="shared" si="82"/>
        <v>-1</v>
      </c>
      <c r="CF154" t="str">
        <f t="shared" si="83"/>
        <v>04513300000701</v>
      </c>
    </row>
    <row r="155" spans="3:84" x14ac:dyDescent="0.25">
      <c r="C155">
        <f t="shared" si="80"/>
        <v>151</v>
      </c>
      <c r="D155" t="str">
        <f t="shared" si="81"/>
        <v>04513300000702</v>
      </c>
      <c r="E155" t="str">
        <f>IF('HCAD Raw'!C155="",-1,'HCAD Raw'!C155)</f>
        <v>0451330000070</v>
      </c>
      <c r="F155" s="15" t="str">
        <f>IF(E155=-1,"",CONCATENATE(MID('HCAD Raw'!D155,6,2),"/",MID('HCAD Raw'!D155,9,2),"/",LEFT('HCAD Raw'!D155,4)))</f>
        <v>09/30/2013</v>
      </c>
      <c r="G155" t="str">
        <f>IF($E155="",-1,'HCAD Raw'!E155)</f>
        <v>LARG MANAGEMENT GROUP LLC</v>
      </c>
      <c r="H155" t="str">
        <f>IF($E155="",-1,'HCAD Raw'!F155)</f>
        <v>THE WOODLANDS ACADEMY PREPARATORY SCHOOL</v>
      </c>
      <c r="I155">
        <f>IF($E155="",-1,'HCAD Raw'!G155)</f>
        <v>0</v>
      </c>
      <c r="J155" t="str">
        <f>IF($E155="",-1,'HCAD Raw'!H155)</f>
        <v>27440 KUYKENDAHL RD</v>
      </c>
      <c r="K155" t="str">
        <f>IF($E155="",-1,'HCAD Raw'!I155)</f>
        <v>SPRING</v>
      </c>
      <c r="L155" t="str">
        <f>IF($E155="",-1,'HCAD Raw'!J155)</f>
        <v>77389</v>
      </c>
      <c r="M155">
        <f>IF($E155="",-1,'HCAD Raw'!K155)</f>
        <v>8365951</v>
      </c>
      <c r="N155">
        <f>IF($E155="",-1,'HCAD Raw'!L155)</f>
        <v>8572025</v>
      </c>
      <c r="O155">
        <f>IF($E155="",-1,'HCAD Raw'!M155)</f>
        <v>8571944</v>
      </c>
      <c r="P155">
        <f>IF($E155="",-1,'HCAD Raw'!N155)</f>
        <v>0</v>
      </c>
      <c r="Q155" t="e">
        <f>IF($E155="",-1,'HCAD Raw'!#REF!)</f>
        <v>#REF!</v>
      </c>
      <c r="R155" t="str">
        <f>IF($E155="",-1,'HCAD Raw'!O155)</f>
        <v>COMMERCIAL</v>
      </c>
      <c r="S155" t="str">
        <f>IF($E155="",-1,'HCAD Raw'!P155)</f>
        <v>2</v>
      </c>
      <c r="T155" t="str">
        <f>IF($E155="",-1,'HCAD Raw'!Q155)</f>
        <v>4612</v>
      </c>
      <c r="U155" t="str">
        <f>IF($E155="",-1,'HCAD Raw'!R155)</f>
        <v>8358</v>
      </c>
      <c r="V155" t="str">
        <f>IF($E155="",-1,'HCAD Raw'!S155)</f>
        <v>C</v>
      </c>
      <c r="W155" t="str">
        <f>IF($E155="",-1,'HCAD Raw'!T155)</f>
        <v>Masonry Bearing</v>
      </c>
      <c r="X155">
        <f>IF($E155="",-1,'HCAD Raw'!U155)</f>
        <v>2236248</v>
      </c>
      <c r="Y155">
        <f>IF($E155="",-1,'HCAD Raw'!V155)</f>
        <v>0</v>
      </c>
      <c r="Z155">
        <f>IF($E155="",-1,'HCAD Raw'!W155)</f>
        <v>3194640</v>
      </c>
      <c r="AA155">
        <f>IF($E155="",-1,'HCAD Raw'!X155)</f>
        <v>0</v>
      </c>
      <c r="AB155" t="str">
        <f>IF($E155="",-1,'HCAD Raw'!Y155)</f>
        <v>.300000</v>
      </c>
      <c r="AC155" t="str">
        <f>IF($E155="",-1,'HCAD Raw'!Z155)</f>
        <v>B</v>
      </c>
      <c r="AD155" t="str">
        <f>IF($E155="",-1,'HCAD Raw'!AA155)</f>
        <v>Good</v>
      </c>
      <c r="AE155" t="str">
        <f>IF($E155="",-1,'HCAD Raw'!AB155)</f>
        <v>2003</v>
      </c>
      <c r="AF155" t="str">
        <f>IF($E155="",-1,'HCAD Raw'!AC155)</f>
        <v>2003</v>
      </c>
      <c r="AG155" t="str">
        <f>IF($E155="",-1,'HCAD Raw'!AD155)</f>
        <v>0</v>
      </c>
      <c r="AH155" t="str">
        <f>IF($E155="",-1,'HCAD Raw'!AE155)</f>
        <v>2014</v>
      </c>
      <c r="AI155">
        <f>IF($E155="",-1,'HCAD Raw'!AF155)</f>
        <v>0</v>
      </c>
      <c r="AJ155" t="str">
        <f>IF($E155="",-1,'HCAD Raw'!AG155)</f>
        <v>12/30/1899</v>
      </c>
      <c r="AK155" t="str">
        <f>IF($E155="",-1,'HCAD Raw'!AH155)</f>
        <v>GYM</v>
      </c>
      <c r="AL155">
        <f>IF($E155="",-1,'HCAD Raw'!AI155)</f>
        <v>24000</v>
      </c>
      <c r="AM155">
        <f>IF($E155="",-1,'HCAD Raw'!AJ155)</f>
        <v>24000</v>
      </c>
      <c r="AN155">
        <f>IF($E155="",-1,'HCAD Raw'!AK155)</f>
        <v>0</v>
      </c>
      <c r="AO155">
        <f>IF($E155="",-1,'HCAD Raw'!AL155)</f>
        <v>0</v>
      </c>
      <c r="AP155">
        <f>IF($E155="",-1,'HCAD Raw'!AM155)</f>
        <v>0</v>
      </c>
      <c r="AQ155">
        <f>IF($E155="",-1,'HCAD Raw'!AN155)</f>
        <v>24000</v>
      </c>
      <c r="AR155">
        <f>IF($E155="",-1,'HCAD Raw'!AO155)</f>
        <v>440</v>
      </c>
      <c r="AS155">
        <f>IF($E155="",-1,'HCAD Raw'!AP155)</f>
        <v>1</v>
      </c>
      <c r="AT155">
        <f>IF($E155="",-1,'HCAD Raw'!AQ155)</f>
        <v>0</v>
      </c>
      <c r="AU155">
        <f>IF($E155="",-1,'HCAD Raw'!AR155)</f>
        <v>0</v>
      </c>
      <c r="AV155">
        <f>IF($E155="",-1,'HCAD Raw'!AS155)</f>
        <v>0</v>
      </c>
      <c r="AW155">
        <f>IF($E155="",-1,'HCAD Raw'!AT155)</f>
        <v>0</v>
      </c>
      <c r="AX155">
        <f>IF($E155="",-1,'HCAD Raw'!AU155)</f>
        <v>0</v>
      </c>
      <c r="AY155">
        <f>IF($E155="",-1,'HCAD Raw'!AV155)</f>
        <v>0</v>
      </c>
      <c r="AZ155">
        <f>IF($E155="",-1,'HCAD Raw'!AW155)</f>
        <v>0</v>
      </c>
      <c r="BA155">
        <f>IF($E155="",-1,'HCAD Raw'!AX155)</f>
        <v>0</v>
      </c>
      <c r="BB155" t="str">
        <f>IF($E155="",-1,'HCAD Raw'!AY155)</f>
        <v>24</v>
      </c>
      <c r="BC155" t="str">
        <f>IF($E155="",-1,'HCAD Raw'!AZ155)</f>
        <v>TR 11</v>
      </c>
      <c r="BD155" t="str">
        <f>IF($E155="",-1,'HCAD Raw'!BA155)</f>
        <v>(2.6525 AC)</v>
      </c>
      <c r="BE155" t="str">
        <f>IF($E155="",-1,'HCAD Raw'!BB155)</f>
        <v>5024</v>
      </c>
      <c r="BF155" t="str">
        <f>IF($E155="",-1,'HCAD Raw'!BC155)</f>
        <v>Far Northwest</v>
      </c>
      <c r="BG155" t="str">
        <f>IF($E155="",-1,'HCAD Raw'!BD155)</f>
        <v>400</v>
      </c>
      <c r="BH155" t="str">
        <f>IF($E155="",-1,'HCAD Raw'!BE155)</f>
        <v>ISD 26 - Tomball ISD</v>
      </c>
      <c r="BI155" t="str">
        <f>IF($E155="",-1,'HCAD Raw'!BF155)</f>
        <v>9902.01</v>
      </c>
      <c r="BJ155" t="str">
        <f>IF($E155="",-1,'HCAD Raw'!BG155)</f>
        <v>0</v>
      </c>
      <c r="BK155" t="str">
        <f>IF($E155="",-1,'HCAD Raw'!BH155)</f>
        <v>26</v>
      </c>
      <c r="BL155" t="str">
        <f>IF($E155="",-1,'HCAD Raw'!BI155)</f>
        <v>4974C</v>
      </c>
      <c r="BM155" t="str">
        <f>IF($E155="",-1,'HCAD Raw'!BJ155)</f>
        <v>250J</v>
      </c>
      <c r="BN155" t="str">
        <f>IF($E155="",-1,'HCAD Raw'!BK155)</f>
        <v>026 040 041 042 043 044 045 550 666</v>
      </c>
      <c r="BO155" t="str">
        <f>IF($E155="",-1,'HCAD Raw'!BL155)</f>
        <v>Real, Commercial</v>
      </c>
      <c r="BP155" t="str">
        <f>IF($E155="",-1,'HCAD Raw'!BM155)</f>
        <v>F1</v>
      </c>
      <c r="BQ155" t="str">
        <f>IF($E155="",-1,'HCAD Raw'!BN155)</f>
        <v>Real, Commercial</v>
      </c>
      <c r="BR155" t="str">
        <f>IF($E155="",-1,'HCAD Raw'!BO155)</f>
        <v>School</v>
      </c>
      <c r="BS155" t="str">
        <f>IF($E155="",-1,'HCAD Raw'!BP155)</f>
        <v>Gymnasium (School)</v>
      </c>
      <c r="BT155" t="str">
        <f>IF($E155="",-1,'HCAD Raw'!BQ155)</f>
        <v>8004</v>
      </c>
      <c r="BU155" t="str">
        <f>IF($E155="",-1,'HCAD Raw'!BR155)</f>
        <v>Land Neighborhood Section 4</v>
      </c>
      <c r="BV155">
        <f>IF($E155="",-1,'HCAD Raw'!BS155)</f>
        <v>87120</v>
      </c>
      <c r="BW155" t="str">
        <f>IF($E155="",-1,'HCAD Raw'!BT155)</f>
        <v>SF</v>
      </c>
      <c r="BX155" t="str">
        <f>IF($E155="",-1,'HCAD Raw'!BU155)</f>
        <v>1.0000</v>
      </c>
      <c r="BY155" t="str">
        <f>IF($E155="",-1,'HCAD Raw'!BV155)</f>
        <v>1.0000</v>
      </c>
      <c r="BZ155" t="str">
        <f>IF($E155="",-1,'HCAD Raw'!BW155)</f>
        <v>1.0000</v>
      </c>
      <c r="CA155" t="str">
        <f>IF($E155="",-1,'HCAD Raw'!BX155)</f>
        <v>1.0000</v>
      </c>
      <c r="CB155">
        <f>IF($E155="",-1,'HCAD Raw'!BY155)</f>
        <v>3</v>
      </c>
      <c r="CC155">
        <f>IF($E155="",-1,'HCAD Raw'!BZ155)</f>
        <v>3</v>
      </c>
      <c r="CD155">
        <f>IF($E155="",-1,'HCAD Raw'!CA155)</f>
        <v>261360</v>
      </c>
      <c r="CE155">
        <f t="shared" si="82"/>
        <v>-1</v>
      </c>
      <c r="CF155" t="str">
        <f t="shared" si="83"/>
        <v>04513300000702</v>
      </c>
    </row>
    <row r="156" spans="3:84" x14ac:dyDescent="0.25">
      <c r="C156">
        <f t="shared" si="80"/>
        <v>152</v>
      </c>
      <c r="D156" t="str">
        <f t="shared" si="81"/>
        <v>04513300000702</v>
      </c>
      <c r="E156" t="str">
        <f>IF('HCAD Raw'!C156="",-1,'HCAD Raw'!C156)</f>
        <v>0451330000070</v>
      </c>
      <c r="F156" s="15" t="str">
        <f>IF(E156=-1,"",CONCATENATE(MID('HCAD Raw'!D156,6,2),"/",MID('HCAD Raw'!D156,9,2),"/",LEFT('HCAD Raw'!D156,4)))</f>
        <v>09/30/2013</v>
      </c>
      <c r="G156" t="str">
        <f>IF($E156="",-1,'HCAD Raw'!E156)</f>
        <v>LARG MANAGEMENT GROUP LLC</v>
      </c>
      <c r="H156" t="str">
        <f>IF($E156="",-1,'HCAD Raw'!F156)</f>
        <v>THE WOODLANDS ACADEMY PREPARATORY SCHOOL</v>
      </c>
      <c r="I156">
        <f>IF($E156="",-1,'HCAD Raw'!G156)</f>
        <v>0</v>
      </c>
      <c r="J156" t="str">
        <f>IF($E156="",-1,'HCAD Raw'!H156)</f>
        <v>27440 KUYKENDAHL RD</v>
      </c>
      <c r="K156" t="str">
        <f>IF($E156="",-1,'HCAD Raw'!I156)</f>
        <v>SPRING</v>
      </c>
      <c r="L156" t="str">
        <f>IF($E156="",-1,'HCAD Raw'!J156)</f>
        <v>77389</v>
      </c>
      <c r="M156">
        <f>IF($E156="",-1,'HCAD Raw'!K156)</f>
        <v>8365951</v>
      </c>
      <c r="N156">
        <f>IF($E156="",-1,'HCAD Raw'!L156)</f>
        <v>8572025</v>
      </c>
      <c r="O156">
        <f>IF($E156="",-1,'HCAD Raw'!M156)</f>
        <v>8571944</v>
      </c>
      <c r="P156">
        <f>IF($E156="",-1,'HCAD Raw'!N156)</f>
        <v>0</v>
      </c>
      <c r="Q156" t="e">
        <f>IF($E156="",-1,'HCAD Raw'!#REF!)</f>
        <v>#REF!</v>
      </c>
      <c r="R156" t="str">
        <f>IF($E156="",-1,'HCAD Raw'!O156)</f>
        <v>COMMERCIAL</v>
      </c>
      <c r="S156" t="str">
        <f>IF($E156="",-1,'HCAD Raw'!P156)</f>
        <v>2</v>
      </c>
      <c r="T156" t="str">
        <f>IF($E156="",-1,'HCAD Raw'!Q156)</f>
        <v>4612</v>
      </c>
      <c r="U156" t="str">
        <f>IF($E156="",-1,'HCAD Raw'!R156)</f>
        <v>8358</v>
      </c>
      <c r="V156" t="str">
        <f>IF($E156="",-1,'HCAD Raw'!S156)</f>
        <v>C</v>
      </c>
      <c r="W156" t="str">
        <f>IF($E156="",-1,'HCAD Raw'!T156)</f>
        <v>Masonry Bearing</v>
      </c>
      <c r="X156">
        <f>IF($E156="",-1,'HCAD Raw'!U156)</f>
        <v>2236248</v>
      </c>
      <c r="Y156">
        <f>IF($E156="",-1,'HCAD Raw'!V156)</f>
        <v>0</v>
      </c>
      <c r="Z156">
        <f>IF($E156="",-1,'HCAD Raw'!W156)</f>
        <v>3194640</v>
      </c>
      <c r="AA156">
        <f>IF($E156="",-1,'HCAD Raw'!X156)</f>
        <v>0</v>
      </c>
      <c r="AB156" t="str">
        <f>IF($E156="",-1,'HCAD Raw'!Y156)</f>
        <v>.300000</v>
      </c>
      <c r="AC156" t="str">
        <f>IF($E156="",-1,'HCAD Raw'!Z156)</f>
        <v>B</v>
      </c>
      <c r="AD156" t="str">
        <f>IF($E156="",-1,'HCAD Raw'!AA156)</f>
        <v>Good</v>
      </c>
      <c r="AE156" t="str">
        <f>IF($E156="",-1,'HCAD Raw'!AB156)</f>
        <v>2003</v>
      </c>
      <c r="AF156" t="str">
        <f>IF($E156="",-1,'HCAD Raw'!AC156)</f>
        <v>2003</v>
      </c>
      <c r="AG156" t="str">
        <f>IF($E156="",-1,'HCAD Raw'!AD156)</f>
        <v>0</v>
      </c>
      <c r="AH156" t="str">
        <f>IF($E156="",-1,'HCAD Raw'!AE156)</f>
        <v>2014</v>
      </c>
      <c r="AI156">
        <f>IF($E156="",-1,'HCAD Raw'!AF156)</f>
        <v>0</v>
      </c>
      <c r="AJ156" t="str">
        <f>IF($E156="",-1,'HCAD Raw'!AG156)</f>
        <v>12/30/1899</v>
      </c>
      <c r="AK156" t="str">
        <f>IF($E156="",-1,'HCAD Raw'!AH156)</f>
        <v>GYM</v>
      </c>
      <c r="AL156">
        <f>IF($E156="",-1,'HCAD Raw'!AI156)</f>
        <v>24000</v>
      </c>
      <c r="AM156">
        <f>IF($E156="",-1,'HCAD Raw'!AJ156)</f>
        <v>24000</v>
      </c>
      <c r="AN156">
        <f>IF($E156="",-1,'HCAD Raw'!AK156)</f>
        <v>0</v>
      </c>
      <c r="AO156">
        <f>IF($E156="",-1,'HCAD Raw'!AL156)</f>
        <v>0</v>
      </c>
      <c r="AP156">
        <f>IF($E156="",-1,'HCAD Raw'!AM156)</f>
        <v>0</v>
      </c>
      <c r="AQ156">
        <f>IF($E156="",-1,'HCAD Raw'!AN156)</f>
        <v>24000</v>
      </c>
      <c r="AR156">
        <f>IF($E156="",-1,'HCAD Raw'!AO156)</f>
        <v>440</v>
      </c>
      <c r="AS156">
        <f>IF($E156="",-1,'HCAD Raw'!AP156)</f>
        <v>1</v>
      </c>
      <c r="AT156">
        <f>IF($E156="",-1,'HCAD Raw'!AQ156)</f>
        <v>0</v>
      </c>
      <c r="AU156">
        <f>IF($E156="",-1,'HCAD Raw'!AR156)</f>
        <v>0</v>
      </c>
      <c r="AV156">
        <f>IF($E156="",-1,'HCAD Raw'!AS156)</f>
        <v>0</v>
      </c>
      <c r="AW156">
        <f>IF($E156="",-1,'HCAD Raw'!AT156)</f>
        <v>0</v>
      </c>
      <c r="AX156">
        <f>IF($E156="",-1,'HCAD Raw'!AU156)</f>
        <v>0</v>
      </c>
      <c r="AY156">
        <f>IF($E156="",-1,'HCAD Raw'!AV156)</f>
        <v>0</v>
      </c>
      <c r="AZ156">
        <f>IF($E156="",-1,'HCAD Raw'!AW156)</f>
        <v>0</v>
      </c>
      <c r="BA156">
        <f>IF($E156="",-1,'HCAD Raw'!AX156)</f>
        <v>0</v>
      </c>
      <c r="BB156" t="str">
        <f>IF($E156="",-1,'HCAD Raw'!AY156)</f>
        <v>24</v>
      </c>
      <c r="BC156" t="str">
        <f>IF($E156="",-1,'HCAD Raw'!AZ156)</f>
        <v>TR 11</v>
      </c>
      <c r="BD156" t="str">
        <f>IF($E156="",-1,'HCAD Raw'!BA156)</f>
        <v>(2.6525 AC)</v>
      </c>
      <c r="BE156" t="str">
        <f>IF($E156="",-1,'HCAD Raw'!BB156)</f>
        <v>5024</v>
      </c>
      <c r="BF156" t="str">
        <f>IF($E156="",-1,'HCAD Raw'!BC156)</f>
        <v>Far Northwest</v>
      </c>
      <c r="BG156" t="str">
        <f>IF($E156="",-1,'HCAD Raw'!BD156)</f>
        <v>400</v>
      </c>
      <c r="BH156" t="str">
        <f>IF($E156="",-1,'HCAD Raw'!BE156)</f>
        <v>ISD 26 - Tomball ISD</v>
      </c>
      <c r="BI156" t="str">
        <f>IF($E156="",-1,'HCAD Raw'!BF156)</f>
        <v>9902.01</v>
      </c>
      <c r="BJ156" t="str">
        <f>IF($E156="",-1,'HCAD Raw'!BG156)</f>
        <v>0</v>
      </c>
      <c r="BK156" t="str">
        <f>IF($E156="",-1,'HCAD Raw'!BH156)</f>
        <v>26</v>
      </c>
      <c r="BL156" t="str">
        <f>IF($E156="",-1,'HCAD Raw'!BI156)</f>
        <v>4974C</v>
      </c>
      <c r="BM156" t="str">
        <f>IF($E156="",-1,'HCAD Raw'!BJ156)</f>
        <v>250J</v>
      </c>
      <c r="BN156" t="str">
        <f>IF($E156="",-1,'HCAD Raw'!BK156)</f>
        <v>026 040 041 042 043 044 045 550 666</v>
      </c>
      <c r="BO156" t="str">
        <f>IF($E156="",-1,'HCAD Raw'!BL156)</f>
        <v>Real, Commercial</v>
      </c>
      <c r="BP156" t="str">
        <f>IF($E156="",-1,'HCAD Raw'!BM156)</f>
        <v>F1</v>
      </c>
      <c r="BQ156" t="str">
        <f>IF($E156="",-1,'HCAD Raw'!BN156)</f>
        <v>Real, Commercial</v>
      </c>
      <c r="BR156" t="str">
        <f>IF($E156="",-1,'HCAD Raw'!BO156)</f>
        <v>School</v>
      </c>
      <c r="BS156" t="str">
        <f>IF($E156="",-1,'HCAD Raw'!BP156)</f>
        <v>Gymnasium (School)</v>
      </c>
      <c r="BT156" t="str">
        <f>IF($E156="",-1,'HCAD Raw'!BQ156)</f>
        <v>8004</v>
      </c>
      <c r="BU156" t="str">
        <f>IF($E156="",-1,'HCAD Raw'!BR156)</f>
        <v>Land Neighborhood Section 4</v>
      </c>
      <c r="BV156">
        <f>IF($E156="",-1,'HCAD Raw'!BS156)</f>
        <v>232937</v>
      </c>
      <c r="BW156" t="str">
        <f>IF($E156="",-1,'HCAD Raw'!BT156)</f>
        <v>SF</v>
      </c>
      <c r="BX156" t="str">
        <f>IF($E156="",-1,'HCAD Raw'!BU156)</f>
        <v>1.0000</v>
      </c>
      <c r="BY156" t="str">
        <f>IF($E156="",-1,'HCAD Raw'!BV156)</f>
        <v>1.0000</v>
      </c>
      <c r="BZ156" t="str">
        <f>IF($E156="",-1,'HCAD Raw'!BW156)</f>
        <v>1.0000</v>
      </c>
      <c r="CA156" t="str">
        <f>IF($E156="",-1,'HCAD Raw'!BX156)</f>
        <v>1.0000</v>
      </c>
      <c r="CB156">
        <f>IF($E156="",-1,'HCAD Raw'!BY156)</f>
        <v>3</v>
      </c>
      <c r="CC156">
        <f>IF($E156="",-1,'HCAD Raw'!BZ156)</f>
        <v>3</v>
      </c>
      <c r="CD156">
        <f>IF($E156="",-1,'HCAD Raw'!CA156)</f>
        <v>698811</v>
      </c>
      <c r="CE156">
        <f t="shared" si="82"/>
        <v>-1</v>
      </c>
      <c r="CF156" t="str">
        <f t="shared" si="83"/>
        <v>04513300000702</v>
      </c>
    </row>
    <row r="157" spans="3:84" x14ac:dyDescent="0.25">
      <c r="C157">
        <f t="shared" si="80"/>
        <v>153</v>
      </c>
      <c r="D157" t="str">
        <f t="shared" si="81"/>
        <v>04513300000703</v>
      </c>
      <c r="E157" t="str">
        <f>IF('HCAD Raw'!C157="",-1,'HCAD Raw'!C157)</f>
        <v>0451330000070</v>
      </c>
      <c r="F157" s="15" t="str">
        <f>IF(E157=-1,"",CONCATENATE(MID('HCAD Raw'!D157,6,2),"/",MID('HCAD Raw'!D157,9,2),"/",LEFT('HCAD Raw'!D157,4)))</f>
        <v>09/30/2013</v>
      </c>
      <c r="G157" t="str">
        <f>IF($E157="",-1,'HCAD Raw'!E157)</f>
        <v>LARG MANAGEMENT GROUP LLC</v>
      </c>
      <c r="H157" t="str">
        <f>IF($E157="",-1,'HCAD Raw'!F157)</f>
        <v>THE WOODLANDS ACADEMY PREPARATORY SCHOOL</v>
      </c>
      <c r="I157">
        <f>IF($E157="",-1,'HCAD Raw'!G157)</f>
        <v>0</v>
      </c>
      <c r="J157" t="str">
        <f>IF($E157="",-1,'HCAD Raw'!H157)</f>
        <v>27440 KUYKENDAHL RD</v>
      </c>
      <c r="K157" t="str">
        <f>IF($E157="",-1,'HCAD Raw'!I157)</f>
        <v>SPRING</v>
      </c>
      <c r="L157" t="str">
        <f>IF($E157="",-1,'HCAD Raw'!J157)</f>
        <v>77389</v>
      </c>
      <c r="M157">
        <f>IF($E157="",-1,'HCAD Raw'!K157)</f>
        <v>8365951</v>
      </c>
      <c r="N157">
        <f>IF($E157="",-1,'HCAD Raw'!L157)</f>
        <v>8572025</v>
      </c>
      <c r="O157">
        <f>IF($E157="",-1,'HCAD Raw'!M157)</f>
        <v>8571944</v>
      </c>
      <c r="P157">
        <f>IF($E157="",-1,'HCAD Raw'!N157)</f>
        <v>0</v>
      </c>
      <c r="Q157" t="e">
        <f>IF($E157="",-1,'HCAD Raw'!#REF!)</f>
        <v>#REF!</v>
      </c>
      <c r="R157" t="str">
        <f>IF($E157="",-1,'HCAD Raw'!O157)</f>
        <v>COMMERCIAL</v>
      </c>
      <c r="S157" t="str">
        <f>IF($E157="",-1,'HCAD Raw'!P157)</f>
        <v>3</v>
      </c>
      <c r="T157" t="str">
        <f>IF($E157="",-1,'HCAD Raw'!Q157)</f>
        <v>4612</v>
      </c>
      <c r="U157" t="str">
        <f>IF($E157="",-1,'HCAD Raw'!R157)</f>
        <v>8358</v>
      </c>
      <c r="V157" t="str">
        <f>IF($E157="",-1,'HCAD Raw'!S157)</f>
        <v>C</v>
      </c>
      <c r="W157" t="str">
        <f>IF($E157="",-1,'HCAD Raw'!T157)</f>
        <v>Masonry Bearing</v>
      </c>
      <c r="X157">
        <f>IF($E157="",-1,'HCAD Raw'!U157)</f>
        <v>770509</v>
      </c>
      <c r="Y157">
        <f>IF($E157="",-1,'HCAD Raw'!V157)</f>
        <v>0</v>
      </c>
      <c r="Z157">
        <f>IF($E157="",-1,'HCAD Raw'!W157)</f>
        <v>846713</v>
      </c>
      <c r="AA157">
        <f>IF($E157="",-1,'HCAD Raw'!X157)</f>
        <v>0</v>
      </c>
      <c r="AB157" t="str">
        <f>IF($E157="",-1,'HCAD Raw'!Y157)</f>
        <v>.090000</v>
      </c>
      <c r="AC157" t="str">
        <f>IF($E157="",-1,'HCAD Raw'!Z157)</f>
        <v>B</v>
      </c>
      <c r="AD157" t="str">
        <f>IF($E157="",-1,'HCAD Raw'!AA157)</f>
        <v>Good</v>
      </c>
      <c r="AE157" t="str">
        <f>IF($E157="",-1,'HCAD Raw'!AB157)</f>
        <v>2015</v>
      </c>
      <c r="AF157" t="str">
        <f>IF($E157="",-1,'HCAD Raw'!AC157)</f>
        <v>2015</v>
      </c>
      <c r="AG157" t="str">
        <f>IF($E157="",-1,'HCAD Raw'!AD157)</f>
        <v>0</v>
      </c>
      <c r="AH157" t="str">
        <f>IF($E157="",-1,'HCAD Raw'!AE157)</f>
        <v>2016</v>
      </c>
      <c r="AI157">
        <f>IF($E157="",-1,'HCAD Raw'!AF157)</f>
        <v>0</v>
      </c>
      <c r="AJ157" t="str">
        <f>IF($E157="",-1,'HCAD Raw'!AG157)</f>
        <v>12/30/1899</v>
      </c>
      <c r="AK157" t="str">
        <f>IF($E157="",-1,'HCAD Raw'!AH157)</f>
        <v>RECEIVING &amp; ADMINISTRATIVE</v>
      </c>
      <c r="AL157">
        <f>IF($E157="",-1,'HCAD Raw'!AI157)</f>
        <v>6361</v>
      </c>
      <c r="AM157">
        <f>IF($E157="",-1,'HCAD Raw'!AJ157)</f>
        <v>8361</v>
      </c>
      <c r="AN157">
        <f>IF($E157="",-1,'HCAD Raw'!AK157)</f>
        <v>0</v>
      </c>
      <c r="AO157">
        <f>IF($E157="",-1,'HCAD Raw'!AL157)</f>
        <v>0</v>
      </c>
      <c r="AP157">
        <f>IF($E157="",-1,'HCAD Raw'!AM157)</f>
        <v>0</v>
      </c>
      <c r="AQ157">
        <f>IF($E157="",-1,'HCAD Raw'!AN157)</f>
        <v>6361</v>
      </c>
      <c r="AR157">
        <f>IF($E157="",-1,'HCAD Raw'!AO157)</f>
        <v>321</v>
      </c>
      <c r="AS157">
        <f>IF($E157="",-1,'HCAD Raw'!AP157)</f>
        <v>1</v>
      </c>
      <c r="AT157">
        <f>IF($E157="",-1,'HCAD Raw'!AQ157)</f>
        <v>0</v>
      </c>
      <c r="AU157">
        <f>IF($E157="",-1,'HCAD Raw'!AR157)</f>
        <v>0</v>
      </c>
      <c r="AV157">
        <f>IF($E157="",-1,'HCAD Raw'!AS157)</f>
        <v>0</v>
      </c>
      <c r="AW157">
        <f>IF($E157="",-1,'HCAD Raw'!AT157)</f>
        <v>0</v>
      </c>
      <c r="AX157">
        <f>IF($E157="",-1,'HCAD Raw'!AU157)</f>
        <v>0</v>
      </c>
      <c r="AY157">
        <f>IF($E157="",-1,'HCAD Raw'!AV157)</f>
        <v>0</v>
      </c>
      <c r="AZ157">
        <f>IF($E157="",-1,'HCAD Raw'!AW157)</f>
        <v>0</v>
      </c>
      <c r="BA157">
        <f>IF($E157="",-1,'HCAD Raw'!AX157)</f>
        <v>0</v>
      </c>
      <c r="BB157" t="str">
        <f>IF($E157="",-1,'HCAD Raw'!AY157)</f>
        <v>24</v>
      </c>
      <c r="BC157" t="str">
        <f>IF($E157="",-1,'HCAD Raw'!AZ157)</f>
        <v>TR 11</v>
      </c>
      <c r="BD157" t="str">
        <f>IF($E157="",-1,'HCAD Raw'!BA157)</f>
        <v>(2.6525 AC)</v>
      </c>
      <c r="BE157" t="str">
        <f>IF($E157="",-1,'HCAD Raw'!BB157)</f>
        <v>5024</v>
      </c>
      <c r="BF157" t="str">
        <f>IF($E157="",-1,'HCAD Raw'!BC157)</f>
        <v>Far Northwest</v>
      </c>
      <c r="BG157" t="str">
        <f>IF($E157="",-1,'HCAD Raw'!BD157)</f>
        <v>400</v>
      </c>
      <c r="BH157" t="str">
        <f>IF($E157="",-1,'HCAD Raw'!BE157)</f>
        <v>ISD 26 - Tomball ISD</v>
      </c>
      <c r="BI157" t="str">
        <f>IF($E157="",-1,'HCAD Raw'!BF157)</f>
        <v>9902.01</v>
      </c>
      <c r="BJ157" t="str">
        <f>IF($E157="",-1,'HCAD Raw'!BG157)</f>
        <v>0</v>
      </c>
      <c r="BK157" t="str">
        <f>IF($E157="",-1,'HCAD Raw'!BH157)</f>
        <v>26</v>
      </c>
      <c r="BL157" t="str">
        <f>IF($E157="",-1,'HCAD Raw'!BI157)</f>
        <v>4974C</v>
      </c>
      <c r="BM157" t="str">
        <f>IF($E157="",-1,'HCAD Raw'!BJ157)</f>
        <v>250J</v>
      </c>
      <c r="BN157" t="str">
        <f>IF($E157="",-1,'HCAD Raw'!BK157)</f>
        <v>026 040 041 042 043 044 045 550 666</v>
      </c>
      <c r="BO157" t="str">
        <f>IF($E157="",-1,'HCAD Raw'!BL157)</f>
        <v>Real, Commercial</v>
      </c>
      <c r="BP157" t="str">
        <f>IF($E157="",-1,'HCAD Raw'!BM157)</f>
        <v>F1</v>
      </c>
      <c r="BQ157" t="str">
        <f>IF($E157="",-1,'HCAD Raw'!BN157)</f>
        <v>Real, Commercial</v>
      </c>
      <c r="BR157" t="str">
        <f>IF($E157="",-1,'HCAD Raw'!BO157)</f>
        <v>School</v>
      </c>
      <c r="BS157" t="str">
        <f>IF($E157="",-1,'HCAD Raw'!BP157)</f>
        <v>Gymnasium (School)</v>
      </c>
      <c r="BT157" t="str">
        <f>IF($E157="",-1,'HCAD Raw'!BQ157)</f>
        <v>8004</v>
      </c>
      <c r="BU157" t="str">
        <f>IF($E157="",-1,'HCAD Raw'!BR157)</f>
        <v>Land Neighborhood Section 4</v>
      </c>
      <c r="BV157">
        <f>IF($E157="",-1,'HCAD Raw'!BS157)</f>
        <v>87120</v>
      </c>
      <c r="BW157" t="str">
        <f>IF($E157="",-1,'HCAD Raw'!BT157)</f>
        <v>SF</v>
      </c>
      <c r="BX157" t="str">
        <f>IF($E157="",-1,'HCAD Raw'!BU157)</f>
        <v>1.0000</v>
      </c>
      <c r="BY157" t="str">
        <f>IF($E157="",-1,'HCAD Raw'!BV157)</f>
        <v>1.0000</v>
      </c>
      <c r="BZ157" t="str">
        <f>IF($E157="",-1,'HCAD Raw'!BW157)</f>
        <v>1.0000</v>
      </c>
      <c r="CA157" t="str">
        <f>IF($E157="",-1,'HCAD Raw'!BX157)</f>
        <v>1.0000</v>
      </c>
      <c r="CB157">
        <f>IF($E157="",-1,'HCAD Raw'!BY157)</f>
        <v>3</v>
      </c>
      <c r="CC157">
        <f>IF($E157="",-1,'HCAD Raw'!BZ157)</f>
        <v>3</v>
      </c>
      <c r="CD157">
        <f>IF($E157="",-1,'HCAD Raw'!CA157)</f>
        <v>261360</v>
      </c>
      <c r="CE157">
        <f t="shared" si="82"/>
        <v>-1</v>
      </c>
      <c r="CF157" t="str">
        <f t="shared" si="83"/>
        <v>04513300000703</v>
      </c>
    </row>
    <row r="158" spans="3:84" x14ac:dyDescent="0.25">
      <c r="C158">
        <f t="shared" si="80"/>
        <v>154</v>
      </c>
      <c r="D158" t="str">
        <f t="shared" si="81"/>
        <v>04513300000703</v>
      </c>
      <c r="E158" t="str">
        <f>IF('HCAD Raw'!C158="",-1,'HCAD Raw'!C158)</f>
        <v>0451330000070</v>
      </c>
      <c r="F158" s="15" t="str">
        <f>IF(E158=-1,"",CONCATENATE(MID('HCAD Raw'!D158,6,2),"/",MID('HCAD Raw'!D158,9,2),"/",LEFT('HCAD Raw'!D158,4)))</f>
        <v>09/30/2013</v>
      </c>
      <c r="G158" t="str">
        <f>IF($E158="",-1,'HCAD Raw'!E158)</f>
        <v>LARG MANAGEMENT GROUP LLC</v>
      </c>
      <c r="H158" t="str">
        <f>IF($E158="",-1,'HCAD Raw'!F158)</f>
        <v>THE WOODLANDS ACADEMY PREPARATORY SCHOOL</v>
      </c>
      <c r="I158">
        <f>IF($E158="",-1,'HCAD Raw'!G158)</f>
        <v>0</v>
      </c>
      <c r="J158" t="str">
        <f>IF($E158="",-1,'HCAD Raw'!H158)</f>
        <v>27440 KUYKENDAHL RD</v>
      </c>
      <c r="K158" t="str">
        <f>IF($E158="",-1,'HCAD Raw'!I158)</f>
        <v>SPRING</v>
      </c>
      <c r="L158" t="str">
        <f>IF($E158="",-1,'HCAD Raw'!J158)</f>
        <v>77389</v>
      </c>
      <c r="M158">
        <f>IF($E158="",-1,'HCAD Raw'!K158)</f>
        <v>8365951</v>
      </c>
      <c r="N158">
        <f>IF($E158="",-1,'HCAD Raw'!L158)</f>
        <v>8572025</v>
      </c>
      <c r="O158">
        <f>IF($E158="",-1,'HCAD Raw'!M158)</f>
        <v>8571944</v>
      </c>
      <c r="P158">
        <f>IF($E158="",-1,'HCAD Raw'!N158)</f>
        <v>0</v>
      </c>
      <c r="Q158" t="e">
        <f>IF($E158="",-1,'HCAD Raw'!#REF!)</f>
        <v>#REF!</v>
      </c>
      <c r="R158" t="str">
        <f>IF($E158="",-1,'HCAD Raw'!O158)</f>
        <v>COMMERCIAL</v>
      </c>
      <c r="S158" t="str">
        <f>IF($E158="",-1,'HCAD Raw'!P158)</f>
        <v>3</v>
      </c>
      <c r="T158" t="str">
        <f>IF($E158="",-1,'HCAD Raw'!Q158)</f>
        <v>4612</v>
      </c>
      <c r="U158" t="str">
        <f>IF($E158="",-1,'HCAD Raw'!R158)</f>
        <v>8358</v>
      </c>
      <c r="V158" t="str">
        <f>IF($E158="",-1,'HCAD Raw'!S158)</f>
        <v>C</v>
      </c>
      <c r="W158" t="str">
        <f>IF($E158="",-1,'HCAD Raw'!T158)</f>
        <v>Masonry Bearing</v>
      </c>
      <c r="X158">
        <f>IF($E158="",-1,'HCAD Raw'!U158)</f>
        <v>770509</v>
      </c>
      <c r="Y158">
        <f>IF($E158="",-1,'HCAD Raw'!V158)</f>
        <v>0</v>
      </c>
      <c r="Z158">
        <f>IF($E158="",-1,'HCAD Raw'!W158)</f>
        <v>846713</v>
      </c>
      <c r="AA158">
        <f>IF($E158="",-1,'HCAD Raw'!X158)</f>
        <v>0</v>
      </c>
      <c r="AB158" t="str">
        <f>IF($E158="",-1,'HCAD Raw'!Y158)</f>
        <v>.090000</v>
      </c>
      <c r="AC158" t="str">
        <f>IF($E158="",-1,'HCAD Raw'!Z158)</f>
        <v>B</v>
      </c>
      <c r="AD158" t="str">
        <f>IF($E158="",-1,'HCAD Raw'!AA158)</f>
        <v>Good</v>
      </c>
      <c r="AE158" t="str">
        <f>IF($E158="",-1,'HCAD Raw'!AB158)</f>
        <v>2015</v>
      </c>
      <c r="AF158" t="str">
        <f>IF($E158="",-1,'HCAD Raw'!AC158)</f>
        <v>2015</v>
      </c>
      <c r="AG158" t="str">
        <f>IF($E158="",-1,'HCAD Raw'!AD158)</f>
        <v>0</v>
      </c>
      <c r="AH158" t="str">
        <f>IF($E158="",-1,'HCAD Raw'!AE158)</f>
        <v>2016</v>
      </c>
      <c r="AI158">
        <f>IF($E158="",-1,'HCAD Raw'!AF158)</f>
        <v>0</v>
      </c>
      <c r="AJ158" t="str">
        <f>IF($E158="",-1,'HCAD Raw'!AG158)</f>
        <v>12/30/1899</v>
      </c>
      <c r="AK158" t="str">
        <f>IF($E158="",-1,'HCAD Raw'!AH158)</f>
        <v>RECEIVING &amp; ADMINISTRATIVE</v>
      </c>
      <c r="AL158">
        <f>IF($E158="",-1,'HCAD Raw'!AI158)</f>
        <v>6361</v>
      </c>
      <c r="AM158">
        <f>IF($E158="",-1,'HCAD Raw'!AJ158)</f>
        <v>8361</v>
      </c>
      <c r="AN158">
        <f>IF($E158="",-1,'HCAD Raw'!AK158)</f>
        <v>0</v>
      </c>
      <c r="AO158">
        <f>IF($E158="",-1,'HCAD Raw'!AL158)</f>
        <v>0</v>
      </c>
      <c r="AP158">
        <f>IF($E158="",-1,'HCAD Raw'!AM158)</f>
        <v>0</v>
      </c>
      <c r="AQ158">
        <f>IF($E158="",-1,'HCAD Raw'!AN158)</f>
        <v>6361</v>
      </c>
      <c r="AR158">
        <f>IF($E158="",-1,'HCAD Raw'!AO158)</f>
        <v>321</v>
      </c>
      <c r="AS158">
        <f>IF($E158="",-1,'HCAD Raw'!AP158)</f>
        <v>1</v>
      </c>
      <c r="AT158">
        <f>IF($E158="",-1,'HCAD Raw'!AQ158)</f>
        <v>0</v>
      </c>
      <c r="AU158">
        <f>IF($E158="",-1,'HCAD Raw'!AR158)</f>
        <v>0</v>
      </c>
      <c r="AV158">
        <f>IF($E158="",-1,'HCAD Raw'!AS158)</f>
        <v>0</v>
      </c>
      <c r="AW158">
        <f>IF($E158="",-1,'HCAD Raw'!AT158)</f>
        <v>0</v>
      </c>
      <c r="AX158">
        <f>IF($E158="",-1,'HCAD Raw'!AU158)</f>
        <v>0</v>
      </c>
      <c r="AY158">
        <f>IF($E158="",-1,'HCAD Raw'!AV158)</f>
        <v>0</v>
      </c>
      <c r="AZ158">
        <f>IF($E158="",-1,'HCAD Raw'!AW158)</f>
        <v>0</v>
      </c>
      <c r="BA158">
        <f>IF($E158="",-1,'HCAD Raw'!AX158)</f>
        <v>0</v>
      </c>
      <c r="BB158" t="str">
        <f>IF($E158="",-1,'HCAD Raw'!AY158)</f>
        <v>24</v>
      </c>
      <c r="BC158" t="str">
        <f>IF($E158="",-1,'HCAD Raw'!AZ158)</f>
        <v>TR 11</v>
      </c>
      <c r="BD158" t="str">
        <f>IF($E158="",-1,'HCAD Raw'!BA158)</f>
        <v>(2.6525 AC)</v>
      </c>
      <c r="BE158" t="str">
        <f>IF($E158="",-1,'HCAD Raw'!BB158)</f>
        <v>5024</v>
      </c>
      <c r="BF158" t="str">
        <f>IF($E158="",-1,'HCAD Raw'!BC158)</f>
        <v>Far Northwest</v>
      </c>
      <c r="BG158" t="str">
        <f>IF($E158="",-1,'HCAD Raw'!BD158)</f>
        <v>400</v>
      </c>
      <c r="BH158" t="str">
        <f>IF($E158="",-1,'HCAD Raw'!BE158)</f>
        <v>ISD 26 - Tomball ISD</v>
      </c>
      <c r="BI158" t="str">
        <f>IF($E158="",-1,'HCAD Raw'!BF158)</f>
        <v>9902.01</v>
      </c>
      <c r="BJ158" t="str">
        <f>IF($E158="",-1,'HCAD Raw'!BG158)</f>
        <v>0</v>
      </c>
      <c r="BK158" t="str">
        <f>IF($E158="",-1,'HCAD Raw'!BH158)</f>
        <v>26</v>
      </c>
      <c r="BL158" t="str">
        <f>IF($E158="",-1,'HCAD Raw'!BI158)</f>
        <v>4974C</v>
      </c>
      <c r="BM158" t="str">
        <f>IF($E158="",-1,'HCAD Raw'!BJ158)</f>
        <v>250J</v>
      </c>
      <c r="BN158" t="str">
        <f>IF($E158="",-1,'HCAD Raw'!BK158)</f>
        <v>026 040 041 042 043 044 045 550 666</v>
      </c>
      <c r="BO158" t="str">
        <f>IF($E158="",-1,'HCAD Raw'!BL158)</f>
        <v>Real, Commercial</v>
      </c>
      <c r="BP158" t="str">
        <f>IF($E158="",-1,'HCAD Raw'!BM158)</f>
        <v>F1</v>
      </c>
      <c r="BQ158" t="str">
        <f>IF($E158="",-1,'HCAD Raw'!BN158)</f>
        <v>Real, Commercial</v>
      </c>
      <c r="BR158" t="str">
        <f>IF($E158="",-1,'HCAD Raw'!BO158)</f>
        <v>School</v>
      </c>
      <c r="BS158" t="str">
        <f>IF($E158="",-1,'HCAD Raw'!BP158)</f>
        <v>Gymnasium (School)</v>
      </c>
      <c r="BT158" t="str">
        <f>IF($E158="",-1,'HCAD Raw'!BQ158)</f>
        <v>8004</v>
      </c>
      <c r="BU158" t="str">
        <f>IF($E158="",-1,'HCAD Raw'!BR158)</f>
        <v>Land Neighborhood Section 4</v>
      </c>
      <c r="BV158">
        <f>IF($E158="",-1,'HCAD Raw'!BS158)</f>
        <v>232937</v>
      </c>
      <c r="BW158" t="str">
        <f>IF($E158="",-1,'HCAD Raw'!BT158)</f>
        <v>SF</v>
      </c>
      <c r="BX158" t="str">
        <f>IF($E158="",-1,'HCAD Raw'!BU158)</f>
        <v>1.0000</v>
      </c>
      <c r="BY158" t="str">
        <f>IF($E158="",-1,'HCAD Raw'!BV158)</f>
        <v>1.0000</v>
      </c>
      <c r="BZ158" t="str">
        <f>IF($E158="",-1,'HCAD Raw'!BW158)</f>
        <v>1.0000</v>
      </c>
      <c r="CA158" t="str">
        <f>IF($E158="",-1,'HCAD Raw'!BX158)</f>
        <v>1.0000</v>
      </c>
      <c r="CB158">
        <f>IF($E158="",-1,'HCAD Raw'!BY158)</f>
        <v>3</v>
      </c>
      <c r="CC158">
        <f>IF($E158="",-1,'HCAD Raw'!BZ158)</f>
        <v>3</v>
      </c>
      <c r="CD158">
        <f>IF($E158="",-1,'HCAD Raw'!CA158)</f>
        <v>698811</v>
      </c>
      <c r="CE158">
        <f t="shared" si="82"/>
        <v>-1</v>
      </c>
      <c r="CF158" t="str">
        <f t="shared" si="83"/>
        <v>04513300000703</v>
      </c>
    </row>
    <row r="159" spans="3:84" x14ac:dyDescent="0.25">
      <c r="C159">
        <f t="shared" si="80"/>
        <v>155</v>
      </c>
      <c r="D159" t="str">
        <f t="shared" si="81"/>
        <v>04513500000371</v>
      </c>
      <c r="E159" t="str">
        <f>IF('HCAD Raw'!C159="",-1,'HCAD Raw'!C159)</f>
        <v>0451350000037</v>
      </c>
      <c r="F159" s="15" t="str">
        <f>IF(E159=-1,"",CONCATENATE(MID('HCAD Raw'!D159,6,2),"/",MID('HCAD Raw'!D159,9,2),"/",LEFT('HCAD Raw'!D159,4)))</f>
        <v>03/01/2007</v>
      </c>
      <c r="G159" t="str">
        <f>IF($E159="",-1,'HCAD Raw'!E159)</f>
        <v>EMMOTT BUSINESS PARK LLC</v>
      </c>
      <c r="H159" t="str">
        <f>IF($E159="",-1,'HCAD Raw'!F159)</f>
        <v>IRON AGE</v>
      </c>
      <c r="I159" t="str">
        <f>IF($E159="",-1,'HCAD Raw'!G159)</f>
        <v>Barris</v>
      </c>
      <c r="J159" t="str">
        <f>IF($E159="",-1,'HCAD Raw'!H159)</f>
        <v>9000 EMMOTT RD</v>
      </c>
      <c r="K159" t="str">
        <f>IF($E159="",-1,'HCAD Raw'!I159)</f>
        <v>HOUSTON</v>
      </c>
      <c r="L159" t="str">
        <f>IF($E159="",-1,'HCAD Raw'!J159)</f>
        <v>77040</v>
      </c>
      <c r="M159">
        <f>IF($E159="",-1,'HCAD Raw'!K159)</f>
        <v>1802424</v>
      </c>
      <c r="N159">
        <f>IF($E159="",-1,'HCAD Raw'!L159)</f>
        <v>2154542</v>
      </c>
      <c r="O159">
        <f>IF($E159="",-1,'HCAD Raw'!M159)</f>
        <v>1998000</v>
      </c>
      <c r="P159">
        <f>IF($E159="",-1,'HCAD Raw'!N159)</f>
        <v>0</v>
      </c>
      <c r="Q159" t="e">
        <f>IF($E159="",-1,'HCAD Raw'!#REF!)</f>
        <v>#REF!</v>
      </c>
      <c r="R159" t="str">
        <f>IF($E159="",-1,'HCAD Raw'!O159)</f>
        <v>COMMERCIAL</v>
      </c>
      <c r="S159" t="str">
        <f>IF($E159="",-1,'HCAD Raw'!P159)</f>
        <v>1</v>
      </c>
      <c r="T159" t="str">
        <f>IF($E159="",-1,'HCAD Raw'!Q159)</f>
        <v>4399</v>
      </c>
      <c r="U159" t="str">
        <f>IF($E159="",-1,'HCAD Raw'!R159)</f>
        <v>8454</v>
      </c>
      <c r="V159" t="str">
        <f>IF($E159="",-1,'HCAD Raw'!S159)</f>
        <v>S</v>
      </c>
      <c r="W159" t="str">
        <f>IF($E159="",-1,'HCAD Raw'!T159)</f>
        <v>Open Steel Skeleton</v>
      </c>
      <c r="X159">
        <f>IF($E159="",-1,'HCAD Raw'!U159)</f>
        <v>509895</v>
      </c>
      <c r="Y159">
        <f>IF($E159="",-1,'HCAD Raw'!V159)</f>
        <v>0</v>
      </c>
      <c r="Z159">
        <f>IF($E159="",-1,'HCAD Raw'!W159)</f>
        <v>1019790</v>
      </c>
      <c r="AA159">
        <f>IF($E159="",-1,'HCAD Raw'!X159)</f>
        <v>0</v>
      </c>
      <c r="AB159" t="str">
        <f>IF($E159="",-1,'HCAD Raw'!Y159)</f>
        <v>.500000</v>
      </c>
      <c r="AC159" t="str">
        <f>IF($E159="",-1,'HCAD Raw'!Z159)</f>
        <v>C</v>
      </c>
      <c r="AD159" t="str">
        <f>IF($E159="",-1,'HCAD Raw'!AA159)</f>
        <v>Average</v>
      </c>
      <c r="AE159" t="str">
        <f>IF($E159="",-1,'HCAD Raw'!AB159)</f>
        <v>1979</v>
      </c>
      <c r="AF159" t="str">
        <f>IF($E159="",-1,'HCAD Raw'!AC159)</f>
        <v>1979</v>
      </c>
      <c r="AG159" t="str">
        <f>IF($E159="",-1,'HCAD Raw'!AD159)</f>
        <v>0</v>
      </c>
      <c r="AH159" t="str">
        <f>IF($E159="",-1,'HCAD Raw'!AE159)</f>
        <v>1980</v>
      </c>
      <c r="AI159" t="str">
        <f>IF($E159="",-1,'HCAD Raw'!AF159)</f>
        <v>ARB</v>
      </c>
      <c r="AJ159" t="str">
        <f>IF($E159="",-1,'HCAD Raw'!AG159)</f>
        <v>01/01/2004</v>
      </c>
      <c r="AK159" t="str">
        <f>IF($E159="",-1,'HCAD Raw'!AH159)</f>
        <v>IRON AGE</v>
      </c>
      <c r="AL159">
        <f>IF($E159="",-1,'HCAD Raw'!AI159)</f>
        <v>27000</v>
      </c>
      <c r="AM159">
        <f>IF($E159="",-1,'HCAD Raw'!AJ159)</f>
        <v>29700</v>
      </c>
      <c r="AN159">
        <f>IF($E159="",-1,'HCAD Raw'!AK159)</f>
        <v>0</v>
      </c>
      <c r="AO159">
        <f>IF($E159="",-1,'HCAD Raw'!AL159)</f>
        <v>0</v>
      </c>
      <c r="AP159">
        <f>IF($E159="",-1,'HCAD Raw'!AM159)</f>
        <v>0</v>
      </c>
      <c r="AQ159">
        <f>IF($E159="",-1,'HCAD Raw'!AN159)</f>
        <v>27000</v>
      </c>
      <c r="AR159">
        <f>IF($E159="",-1,'HCAD Raw'!AO159)</f>
        <v>740</v>
      </c>
      <c r="AS159">
        <f>IF($E159="",-1,'HCAD Raw'!AP159)</f>
        <v>1</v>
      </c>
      <c r="AT159">
        <f>IF($E159="",-1,'HCAD Raw'!AQ159)</f>
        <v>0</v>
      </c>
      <c r="AU159">
        <f>IF($E159="",-1,'HCAD Raw'!AR159)</f>
        <v>0</v>
      </c>
      <c r="AV159">
        <f>IF($E159="",-1,'HCAD Raw'!AS159)</f>
        <v>0</v>
      </c>
      <c r="AW159">
        <f>IF($E159="",-1,'HCAD Raw'!AT159)</f>
        <v>0</v>
      </c>
      <c r="AX159">
        <f>IF($E159="",-1,'HCAD Raw'!AU159)</f>
        <v>0</v>
      </c>
      <c r="AY159">
        <f>IF($E159="",-1,'HCAD Raw'!AV159)</f>
        <v>0</v>
      </c>
      <c r="AZ159">
        <f>IF($E159="",-1,'HCAD Raw'!AW159)</f>
        <v>0</v>
      </c>
      <c r="BA159">
        <f>IF($E159="",-1,'HCAD Raw'!AX159)</f>
        <v>0</v>
      </c>
      <c r="BB159" t="str">
        <f>IF($E159="",-1,'HCAD Raw'!AY159)</f>
        <v>7</v>
      </c>
      <c r="BC159" t="str">
        <f>IF($E159="",-1,'HCAD Raw'!AZ159)</f>
        <v>TR 3F</v>
      </c>
      <c r="BD159" t="str">
        <f>IF($E159="",-1,'HCAD Raw'!BA159)</f>
        <v>ABST 831 J WAUGH</v>
      </c>
      <c r="BE159" t="str">
        <f>IF($E159="",-1,'HCAD Raw'!BB159)</f>
        <v>6007</v>
      </c>
      <c r="BF159" t="str">
        <f>IF($E159="",-1,'HCAD Raw'!BC159)</f>
        <v>Near Northwest</v>
      </c>
      <c r="BG159" t="str">
        <f>IF($E159="",-1,'HCAD Raw'!BD159)</f>
        <v>223</v>
      </c>
      <c r="BH159" t="str">
        <f>IF($E159="",-1,'HCAD Raw'!BE159)</f>
        <v>ISD 04 - Inside Beltway 8</v>
      </c>
      <c r="BI159" t="str">
        <f>IF($E159="",-1,'HCAD Raw'!BF159)</f>
        <v>9114.01</v>
      </c>
      <c r="BJ159" t="str">
        <f>IF($E159="",-1,'HCAD Raw'!BG159)</f>
        <v>0</v>
      </c>
      <c r="BK159" t="str">
        <f>IF($E159="",-1,'HCAD Raw'!BH159)</f>
        <v>04</v>
      </c>
      <c r="BL159" t="str">
        <f>IF($E159="",-1,'HCAD Raw'!BI159)</f>
        <v>4962D</v>
      </c>
      <c r="BM159" t="str">
        <f>IF($E159="",-1,'HCAD Raw'!BJ159)</f>
        <v>410T</v>
      </c>
      <c r="BN159" t="str">
        <f>IF($E159="",-1,'HCAD Raw'!BK159)</f>
        <v>004 040 041 042 043 044 045 633</v>
      </c>
      <c r="BO159" t="str">
        <f>IF($E159="",-1,'HCAD Raw'!BL159)</f>
        <v>Real, Commercial</v>
      </c>
      <c r="BP159" t="str">
        <f>IF($E159="",-1,'HCAD Raw'!BM159)</f>
        <v>F1</v>
      </c>
      <c r="BQ159" t="str">
        <f>IF($E159="",-1,'HCAD Raw'!BN159)</f>
        <v>Real, Commercial</v>
      </c>
      <c r="BR159" t="str">
        <f>IF($E159="",-1,'HCAD Raw'!BO159)</f>
        <v>Warehouse - Metallic</v>
      </c>
      <c r="BS159" t="str">
        <f>IF($E159="",-1,'HCAD Raw'!BP159)</f>
        <v>Shell, Industrial</v>
      </c>
      <c r="BT159" t="str">
        <f>IF($E159="",-1,'HCAD Raw'!BQ159)</f>
        <v>8000</v>
      </c>
      <c r="BU159" t="str">
        <f>IF($E159="",-1,'HCAD Raw'!BR159)</f>
        <v>Land Neighborhood General Assignment</v>
      </c>
      <c r="BV159">
        <f>IF($E159="",-1,'HCAD Raw'!BS159)</f>
        <v>196935</v>
      </c>
      <c r="BW159" t="str">
        <f>IF($E159="",-1,'HCAD Raw'!BT159)</f>
        <v>SF</v>
      </c>
      <c r="BX159" t="str">
        <f>IF($E159="",-1,'HCAD Raw'!BU159)</f>
        <v>1.0000</v>
      </c>
      <c r="BY159" t="str">
        <f>IF($E159="",-1,'HCAD Raw'!BV159)</f>
        <v>1.0000</v>
      </c>
      <c r="BZ159" t="str">
        <f>IF($E159="",-1,'HCAD Raw'!BW159)</f>
        <v>1.0000</v>
      </c>
      <c r="CA159" t="str">
        <f>IF($E159="",-1,'HCAD Raw'!BX159)</f>
        <v>1.0000</v>
      </c>
      <c r="CB159">
        <f>IF($E159="",-1,'HCAD Raw'!BY159)</f>
        <v>3</v>
      </c>
      <c r="CC159">
        <f>IF($E159="",-1,'HCAD Raw'!BZ159)</f>
        <v>3</v>
      </c>
      <c r="CD159">
        <f>IF($E159="",-1,'HCAD Raw'!CA159)</f>
        <v>590805</v>
      </c>
      <c r="CE159">
        <f t="shared" si="82"/>
        <v>-1</v>
      </c>
      <c r="CF159" t="str">
        <f t="shared" si="83"/>
        <v>04513500000371</v>
      </c>
    </row>
    <row r="160" spans="3:84" x14ac:dyDescent="0.25">
      <c r="C160">
        <f t="shared" si="80"/>
        <v>156</v>
      </c>
      <c r="D160" t="str">
        <f t="shared" si="81"/>
        <v>04513500000372</v>
      </c>
      <c r="E160" t="str">
        <f>IF('HCAD Raw'!C160="",-1,'HCAD Raw'!C160)</f>
        <v>0451350000037</v>
      </c>
      <c r="F160" s="15" t="str">
        <f>IF(E160=-1,"",CONCATENATE(MID('HCAD Raw'!D160,6,2),"/",MID('HCAD Raw'!D160,9,2),"/",LEFT('HCAD Raw'!D160,4)))</f>
        <v>03/01/2007</v>
      </c>
      <c r="G160" t="str">
        <f>IF($E160="",-1,'HCAD Raw'!E160)</f>
        <v>EMMOTT BUSINESS PARK LLC</v>
      </c>
      <c r="H160" t="str">
        <f>IF($E160="",-1,'HCAD Raw'!F160)</f>
        <v>IRON AGE</v>
      </c>
      <c r="I160" t="str">
        <f>IF($E160="",-1,'HCAD Raw'!G160)</f>
        <v>Barris</v>
      </c>
      <c r="J160" t="str">
        <f>IF($E160="",-1,'HCAD Raw'!H160)</f>
        <v>9000 EMMOTT RD</v>
      </c>
      <c r="K160" t="str">
        <f>IF($E160="",-1,'HCAD Raw'!I160)</f>
        <v>HOUSTON</v>
      </c>
      <c r="L160" t="str">
        <f>IF($E160="",-1,'HCAD Raw'!J160)</f>
        <v>77040</v>
      </c>
      <c r="M160">
        <f>IF($E160="",-1,'HCAD Raw'!K160)</f>
        <v>1802424</v>
      </c>
      <c r="N160">
        <f>IF($E160="",-1,'HCAD Raw'!L160)</f>
        <v>2154542</v>
      </c>
      <c r="O160">
        <f>IF($E160="",-1,'HCAD Raw'!M160)</f>
        <v>1998000</v>
      </c>
      <c r="P160">
        <f>IF($E160="",-1,'HCAD Raw'!N160)</f>
        <v>0</v>
      </c>
      <c r="Q160" t="e">
        <f>IF($E160="",-1,'HCAD Raw'!#REF!)</f>
        <v>#REF!</v>
      </c>
      <c r="R160" t="str">
        <f>IF($E160="",-1,'HCAD Raw'!O160)</f>
        <v>COMMERCIAL</v>
      </c>
      <c r="S160" t="str">
        <f>IF($E160="",-1,'HCAD Raw'!P160)</f>
        <v>2</v>
      </c>
      <c r="T160" t="str">
        <f>IF($E160="",-1,'HCAD Raw'!Q160)</f>
        <v>4399</v>
      </c>
      <c r="U160" t="str">
        <f>IF($E160="",-1,'HCAD Raw'!R160)</f>
        <v>8454</v>
      </c>
      <c r="V160" t="str">
        <f>IF($E160="",-1,'HCAD Raw'!S160)</f>
        <v>S</v>
      </c>
      <c r="W160" t="str">
        <f>IF($E160="",-1,'HCAD Raw'!T160)</f>
        <v>Open Steel Skeleton</v>
      </c>
      <c r="X160">
        <f>IF($E160="",-1,'HCAD Raw'!U160)</f>
        <v>197070</v>
      </c>
      <c r="Y160">
        <f>IF($E160="",-1,'HCAD Raw'!V160)</f>
        <v>0</v>
      </c>
      <c r="Z160">
        <f>IF($E160="",-1,'HCAD Raw'!W160)</f>
        <v>345736</v>
      </c>
      <c r="AA160">
        <f>IF($E160="",-1,'HCAD Raw'!X160)</f>
        <v>0</v>
      </c>
      <c r="AB160" t="str">
        <f>IF($E160="",-1,'HCAD Raw'!Y160)</f>
        <v>.430000</v>
      </c>
      <c r="AC160" t="str">
        <f>IF($E160="",-1,'HCAD Raw'!Z160)</f>
        <v>C</v>
      </c>
      <c r="AD160" t="str">
        <f>IF($E160="",-1,'HCAD Raw'!AA160)</f>
        <v>Average</v>
      </c>
      <c r="AE160" t="str">
        <f>IF($E160="",-1,'HCAD Raw'!AB160)</f>
        <v>1989</v>
      </c>
      <c r="AF160" t="str">
        <f>IF($E160="",-1,'HCAD Raw'!AC160)</f>
        <v>1989</v>
      </c>
      <c r="AG160" t="str">
        <f>IF($E160="",-1,'HCAD Raw'!AD160)</f>
        <v>0</v>
      </c>
      <c r="AH160" t="str">
        <f>IF($E160="",-1,'HCAD Raw'!AE160)</f>
        <v>1990</v>
      </c>
      <c r="AI160">
        <f>IF($E160="",-1,'HCAD Raw'!AF160)</f>
        <v>0</v>
      </c>
      <c r="AJ160" t="str">
        <f>IF($E160="",-1,'HCAD Raw'!AG160)</f>
        <v>01/01/1997</v>
      </c>
      <c r="AK160">
        <f>IF($E160="",-1,'HCAD Raw'!AH160)</f>
        <v>0</v>
      </c>
      <c r="AL160">
        <f>IF($E160="",-1,'HCAD Raw'!AI160)</f>
        <v>9200</v>
      </c>
      <c r="AM160">
        <f>IF($E160="",-1,'HCAD Raw'!AJ160)</f>
        <v>9360</v>
      </c>
      <c r="AN160">
        <f>IF($E160="",-1,'HCAD Raw'!AK160)</f>
        <v>0</v>
      </c>
      <c r="AO160">
        <f>IF($E160="",-1,'HCAD Raw'!AL160)</f>
        <v>0</v>
      </c>
      <c r="AP160">
        <f>IF($E160="",-1,'HCAD Raw'!AM160)</f>
        <v>0</v>
      </c>
      <c r="AQ160">
        <f>IF($E160="",-1,'HCAD Raw'!AN160)</f>
        <v>9200</v>
      </c>
      <c r="AR160">
        <f>IF($E160="",-1,'HCAD Raw'!AO160)</f>
        <v>540</v>
      </c>
      <c r="AS160">
        <f>IF($E160="",-1,'HCAD Raw'!AP160)</f>
        <v>1</v>
      </c>
      <c r="AT160">
        <f>IF($E160="",-1,'HCAD Raw'!AQ160)</f>
        <v>0</v>
      </c>
      <c r="AU160">
        <f>IF($E160="",-1,'HCAD Raw'!AR160)</f>
        <v>0</v>
      </c>
      <c r="AV160">
        <f>IF($E160="",-1,'HCAD Raw'!AS160)</f>
        <v>0</v>
      </c>
      <c r="AW160">
        <f>IF($E160="",-1,'HCAD Raw'!AT160)</f>
        <v>0</v>
      </c>
      <c r="AX160">
        <f>IF($E160="",-1,'HCAD Raw'!AU160)</f>
        <v>0</v>
      </c>
      <c r="AY160">
        <f>IF($E160="",-1,'HCAD Raw'!AV160)</f>
        <v>0</v>
      </c>
      <c r="AZ160">
        <f>IF($E160="",-1,'HCAD Raw'!AW160)</f>
        <v>0</v>
      </c>
      <c r="BA160">
        <f>IF($E160="",-1,'HCAD Raw'!AX160)</f>
        <v>0</v>
      </c>
      <c r="BB160" t="str">
        <f>IF($E160="",-1,'HCAD Raw'!AY160)</f>
        <v>7</v>
      </c>
      <c r="BC160" t="str">
        <f>IF($E160="",-1,'HCAD Raw'!AZ160)</f>
        <v>TR 3F</v>
      </c>
      <c r="BD160" t="str">
        <f>IF($E160="",-1,'HCAD Raw'!BA160)</f>
        <v>ABST 831 J WAUGH</v>
      </c>
      <c r="BE160" t="str">
        <f>IF($E160="",-1,'HCAD Raw'!BB160)</f>
        <v>6007</v>
      </c>
      <c r="BF160" t="str">
        <f>IF($E160="",-1,'HCAD Raw'!BC160)</f>
        <v>Near Northwest</v>
      </c>
      <c r="BG160" t="str">
        <f>IF($E160="",-1,'HCAD Raw'!BD160)</f>
        <v>223</v>
      </c>
      <c r="BH160" t="str">
        <f>IF($E160="",-1,'HCAD Raw'!BE160)</f>
        <v>ISD 04 - Inside Beltway 8</v>
      </c>
      <c r="BI160" t="str">
        <f>IF($E160="",-1,'HCAD Raw'!BF160)</f>
        <v>9114.01</v>
      </c>
      <c r="BJ160" t="str">
        <f>IF($E160="",-1,'HCAD Raw'!BG160)</f>
        <v>0</v>
      </c>
      <c r="BK160" t="str">
        <f>IF($E160="",-1,'HCAD Raw'!BH160)</f>
        <v>04</v>
      </c>
      <c r="BL160" t="str">
        <f>IF($E160="",-1,'HCAD Raw'!BI160)</f>
        <v>4962D</v>
      </c>
      <c r="BM160" t="str">
        <f>IF($E160="",-1,'HCAD Raw'!BJ160)</f>
        <v>410T</v>
      </c>
      <c r="BN160" t="str">
        <f>IF($E160="",-1,'HCAD Raw'!BK160)</f>
        <v>004 040 041 042 043 044 045 633</v>
      </c>
      <c r="BO160" t="str">
        <f>IF($E160="",-1,'HCAD Raw'!BL160)</f>
        <v>Real, Commercial</v>
      </c>
      <c r="BP160" t="str">
        <f>IF($E160="",-1,'HCAD Raw'!BM160)</f>
        <v>F1</v>
      </c>
      <c r="BQ160" t="str">
        <f>IF($E160="",-1,'HCAD Raw'!BN160)</f>
        <v>Real, Commercial</v>
      </c>
      <c r="BR160" t="str">
        <f>IF($E160="",-1,'HCAD Raw'!BO160)</f>
        <v>Warehouse - Metallic</v>
      </c>
      <c r="BS160" t="str">
        <f>IF($E160="",-1,'HCAD Raw'!BP160)</f>
        <v>Shell, Industrial</v>
      </c>
      <c r="BT160" t="str">
        <f>IF($E160="",-1,'HCAD Raw'!BQ160)</f>
        <v>8000</v>
      </c>
      <c r="BU160" t="str">
        <f>IF($E160="",-1,'HCAD Raw'!BR160)</f>
        <v>Land Neighborhood General Assignment</v>
      </c>
      <c r="BV160">
        <f>IF($E160="",-1,'HCAD Raw'!BS160)</f>
        <v>196935</v>
      </c>
      <c r="BW160" t="str">
        <f>IF($E160="",-1,'HCAD Raw'!BT160)</f>
        <v>SF</v>
      </c>
      <c r="BX160" t="str">
        <f>IF($E160="",-1,'HCAD Raw'!BU160)</f>
        <v>1.0000</v>
      </c>
      <c r="BY160" t="str">
        <f>IF($E160="",-1,'HCAD Raw'!BV160)</f>
        <v>1.0000</v>
      </c>
      <c r="BZ160" t="str">
        <f>IF($E160="",-1,'HCAD Raw'!BW160)</f>
        <v>1.0000</v>
      </c>
      <c r="CA160" t="str">
        <f>IF($E160="",-1,'HCAD Raw'!BX160)</f>
        <v>1.0000</v>
      </c>
      <c r="CB160">
        <f>IF($E160="",-1,'HCAD Raw'!BY160)</f>
        <v>3</v>
      </c>
      <c r="CC160">
        <f>IF($E160="",-1,'HCAD Raw'!BZ160)</f>
        <v>3</v>
      </c>
      <c r="CD160">
        <f>IF($E160="",-1,'HCAD Raw'!CA160)</f>
        <v>590805</v>
      </c>
      <c r="CE160">
        <f t="shared" si="82"/>
        <v>-1</v>
      </c>
      <c r="CF160" t="str">
        <f t="shared" si="83"/>
        <v>04513500000372</v>
      </c>
    </row>
    <row r="161" spans="3:84" x14ac:dyDescent="0.25">
      <c r="C161">
        <f t="shared" si="80"/>
        <v>157</v>
      </c>
      <c r="D161" t="str">
        <f t="shared" si="81"/>
        <v>04513500000373</v>
      </c>
      <c r="E161" t="str">
        <f>IF('HCAD Raw'!C161="",-1,'HCAD Raw'!C161)</f>
        <v>0451350000037</v>
      </c>
      <c r="F161" s="15" t="str">
        <f>IF(E161=-1,"",CONCATENATE(MID('HCAD Raw'!D161,6,2),"/",MID('HCAD Raw'!D161,9,2),"/",LEFT('HCAD Raw'!D161,4)))</f>
        <v>03/01/2007</v>
      </c>
      <c r="G161" t="str">
        <f>IF($E161="",-1,'HCAD Raw'!E161)</f>
        <v>EMMOTT BUSINESS PARK LLC</v>
      </c>
      <c r="H161" t="str">
        <f>IF($E161="",-1,'HCAD Raw'!F161)</f>
        <v>IRON AGE</v>
      </c>
      <c r="I161" t="str">
        <f>IF($E161="",-1,'HCAD Raw'!G161)</f>
        <v>Barris</v>
      </c>
      <c r="J161" t="str">
        <f>IF($E161="",-1,'HCAD Raw'!H161)</f>
        <v>9000 EMMOTT RD</v>
      </c>
      <c r="K161" t="str">
        <f>IF($E161="",-1,'HCAD Raw'!I161)</f>
        <v>HOUSTON</v>
      </c>
      <c r="L161" t="str">
        <f>IF($E161="",-1,'HCAD Raw'!J161)</f>
        <v>77040</v>
      </c>
      <c r="M161">
        <f>IF($E161="",-1,'HCAD Raw'!K161)</f>
        <v>1802424</v>
      </c>
      <c r="N161">
        <f>IF($E161="",-1,'HCAD Raw'!L161)</f>
        <v>2154542</v>
      </c>
      <c r="O161">
        <f>IF($E161="",-1,'HCAD Raw'!M161)</f>
        <v>1998000</v>
      </c>
      <c r="P161">
        <f>IF($E161="",-1,'HCAD Raw'!N161)</f>
        <v>0</v>
      </c>
      <c r="Q161" t="e">
        <f>IF($E161="",-1,'HCAD Raw'!#REF!)</f>
        <v>#REF!</v>
      </c>
      <c r="R161" t="str">
        <f>IF($E161="",-1,'HCAD Raw'!O161)</f>
        <v>COMMERCIAL</v>
      </c>
      <c r="S161" t="str">
        <f>IF($E161="",-1,'HCAD Raw'!P161)</f>
        <v>3</v>
      </c>
      <c r="T161" t="str">
        <f>IF($E161="",-1,'HCAD Raw'!Q161)</f>
        <v>4399</v>
      </c>
      <c r="U161" t="str">
        <f>IF($E161="",-1,'HCAD Raw'!R161)</f>
        <v>8454</v>
      </c>
      <c r="V161" t="str">
        <f>IF($E161="",-1,'HCAD Raw'!S161)</f>
        <v>S</v>
      </c>
      <c r="W161" t="str">
        <f>IF($E161="",-1,'HCAD Raw'!T161)</f>
        <v>Open Steel Skeleton</v>
      </c>
      <c r="X161">
        <f>IF($E161="",-1,'HCAD Raw'!U161)</f>
        <v>239824</v>
      </c>
      <c r="Y161">
        <f>IF($E161="",-1,'HCAD Raw'!V161)</f>
        <v>0</v>
      </c>
      <c r="Z161">
        <f>IF($E161="",-1,'HCAD Raw'!W161)</f>
        <v>413490</v>
      </c>
      <c r="AA161">
        <f>IF($E161="",-1,'HCAD Raw'!X161)</f>
        <v>0</v>
      </c>
      <c r="AB161" t="str">
        <f>IF($E161="",-1,'HCAD Raw'!Y161)</f>
        <v>.420000</v>
      </c>
      <c r="AC161" t="str">
        <f>IF($E161="",-1,'HCAD Raw'!Z161)</f>
        <v>C</v>
      </c>
      <c r="AD161" t="str">
        <f>IF($E161="",-1,'HCAD Raw'!AA161)</f>
        <v>Average</v>
      </c>
      <c r="AE161" t="str">
        <f>IF($E161="",-1,'HCAD Raw'!AB161)</f>
        <v>1990</v>
      </c>
      <c r="AF161" t="str">
        <f>IF($E161="",-1,'HCAD Raw'!AC161)</f>
        <v>1990</v>
      </c>
      <c r="AG161" t="str">
        <f>IF($E161="",-1,'HCAD Raw'!AD161)</f>
        <v>0</v>
      </c>
      <c r="AH161" t="str">
        <f>IF($E161="",-1,'HCAD Raw'!AE161)</f>
        <v>1991</v>
      </c>
      <c r="AI161">
        <f>IF($E161="",-1,'HCAD Raw'!AF161)</f>
        <v>0</v>
      </c>
      <c r="AJ161" t="str">
        <f>IF($E161="",-1,'HCAD Raw'!AG161)</f>
        <v>01/01/1997</v>
      </c>
      <c r="AK161">
        <f>IF($E161="",-1,'HCAD Raw'!AH161)</f>
        <v>0</v>
      </c>
      <c r="AL161">
        <f>IF($E161="",-1,'HCAD Raw'!AI161)</f>
        <v>10500</v>
      </c>
      <c r="AM161">
        <f>IF($E161="",-1,'HCAD Raw'!AJ161)</f>
        <v>10600</v>
      </c>
      <c r="AN161">
        <f>IF($E161="",-1,'HCAD Raw'!AK161)</f>
        <v>0</v>
      </c>
      <c r="AO161">
        <f>IF($E161="",-1,'HCAD Raw'!AL161)</f>
        <v>0</v>
      </c>
      <c r="AP161">
        <f>IF($E161="",-1,'HCAD Raw'!AM161)</f>
        <v>0</v>
      </c>
      <c r="AQ161">
        <f>IF($E161="",-1,'HCAD Raw'!AN161)</f>
        <v>10500</v>
      </c>
      <c r="AR161">
        <f>IF($E161="",-1,'HCAD Raw'!AO161)</f>
        <v>470</v>
      </c>
      <c r="AS161">
        <f>IF($E161="",-1,'HCAD Raw'!AP161)</f>
        <v>1</v>
      </c>
      <c r="AT161">
        <f>IF($E161="",-1,'HCAD Raw'!AQ161)</f>
        <v>0</v>
      </c>
      <c r="AU161">
        <f>IF($E161="",-1,'HCAD Raw'!AR161)</f>
        <v>0</v>
      </c>
      <c r="AV161">
        <f>IF($E161="",-1,'HCAD Raw'!AS161)</f>
        <v>0</v>
      </c>
      <c r="AW161">
        <f>IF($E161="",-1,'HCAD Raw'!AT161)</f>
        <v>0</v>
      </c>
      <c r="AX161">
        <f>IF($E161="",-1,'HCAD Raw'!AU161)</f>
        <v>0</v>
      </c>
      <c r="AY161">
        <f>IF($E161="",-1,'HCAD Raw'!AV161)</f>
        <v>0</v>
      </c>
      <c r="AZ161">
        <f>IF($E161="",-1,'HCAD Raw'!AW161)</f>
        <v>0</v>
      </c>
      <c r="BA161">
        <f>IF($E161="",-1,'HCAD Raw'!AX161)</f>
        <v>0</v>
      </c>
      <c r="BB161" t="str">
        <f>IF($E161="",-1,'HCAD Raw'!AY161)</f>
        <v>7</v>
      </c>
      <c r="BC161" t="str">
        <f>IF($E161="",-1,'HCAD Raw'!AZ161)</f>
        <v>TR 3F</v>
      </c>
      <c r="BD161" t="str">
        <f>IF($E161="",-1,'HCAD Raw'!BA161)</f>
        <v>ABST 831 J WAUGH</v>
      </c>
      <c r="BE161" t="str">
        <f>IF($E161="",-1,'HCAD Raw'!BB161)</f>
        <v>6007</v>
      </c>
      <c r="BF161" t="str">
        <f>IF($E161="",-1,'HCAD Raw'!BC161)</f>
        <v>Near Northwest</v>
      </c>
      <c r="BG161" t="str">
        <f>IF($E161="",-1,'HCAD Raw'!BD161)</f>
        <v>223</v>
      </c>
      <c r="BH161" t="str">
        <f>IF($E161="",-1,'HCAD Raw'!BE161)</f>
        <v>ISD 04 - Inside Beltway 8</v>
      </c>
      <c r="BI161" t="str">
        <f>IF($E161="",-1,'HCAD Raw'!BF161)</f>
        <v>9114.01</v>
      </c>
      <c r="BJ161" t="str">
        <f>IF($E161="",-1,'HCAD Raw'!BG161)</f>
        <v>0</v>
      </c>
      <c r="BK161" t="str">
        <f>IF($E161="",-1,'HCAD Raw'!BH161)</f>
        <v>04</v>
      </c>
      <c r="BL161" t="str">
        <f>IF($E161="",-1,'HCAD Raw'!BI161)</f>
        <v>4962D</v>
      </c>
      <c r="BM161" t="str">
        <f>IF($E161="",-1,'HCAD Raw'!BJ161)</f>
        <v>410T</v>
      </c>
      <c r="BN161" t="str">
        <f>IF($E161="",-1,'HCAD Raw'!BK161)</f>
        <v>004 040 041 042 043 044 045 633</v>
      </c>
      <c r="BO161" t="str">
        <f>IF($E161="",-1,'HCAD Raw'!BL161)</f>
        <v>Real, Commercial</v>
      </c>
      <c r="BP161" t="str">
        <f>IF($E161="",-1,'HCAD Raw'!BM161)</f>
        <v>F1</v>
      </c>
      <c r="BQ161" t="str">
        <f>IF($E161="",-1,'HCAD Raw'!BN161)</f>
        <v>Real, Commercial</v>
      </c>
      <c r="BR161" t="str">
        <f>IF($E161="",-1,'HCAD Raw'!BO161)</f>
        <v>Warehouse - Metallic</v>
      </c>
      <c r="BS161" t="str">
        <f>IF($E161="",-1,'HCAD Raw'!BP161)</f>
        <v>Shell, Industrial</v>
      </c>
      <c r="BT161" t="str">
        <f>IF($E161="",-1,'HCAD Raw'!BQ161)</f>
        <v>8000</v>
      </c>
      <c r="BU161" t="str">
        <f>IF($E161="",-1,'HCAD Raw'!BR161)</f>
        <v>Land Neighborhood General Assignment</v>
      </c>
      <c r="BV161">
        <f>IF($E161="",-1,'HCAD Raw'!BS161)</f>
        <v>196935</v>
      </c>
      <c r="BW161" t="str">
        <f>IF($E161="",-1,'HCAD Raw'!BT161)</f>
        <v>SF</v>
      </c>
      <c r="BX161" t="str">
        <f>IF($E161="",-1,'HCAD Raw'!BU161)</f>
        <v>1.0000</v>
      </c>
      <c r="BY161" t="str">
        <f>IF($E161="",-1,'HCAD Raw'!BV161)</f>
        <v>1.0000</v>
      </c>
      <c r="BZ161" t="str">
        <f>IF($E161="",-1,'HCAD Raw'!BW161)</f>
        <v>1.0000</v>
      </c>
      <c r="CA161" t="str">
        <f>IF($E161="",-1,'HCAD Raw'!BX161)</f>
        <v>1.0000</v>
      </c>
      <c r="CB161">
        <f>IF($E161="",-1,'HCAD Raw'!BY161)</f>
        <v>3</v>
      </c>
      <c r="CC161">
        <f>IF($E161="",-1,'HCAD Raw'!BZ161)</f>
        <v>3</v>
      </c>
      <c r="CD161">
        <f>IF($E161="",-1,'HCAD Raw'!CA161)</f>
        <v>590805</v>
      </c>
      <c r="CE161">
        <f t="shared" si="82"/>
        <v>-1</v>
      </c>
      <c r="CF161" t="str">
        <f t="shared" si="83"/>
        <v>04513500000373</v>
      </c>
    </row>
    <row r="162" spans="3:84" x14ac:dyDescent="0.25">
      <c r="C162">
        <f t="shared" si="80"/>
        <v>158</v>
      </c>
      <c r="D162" t="str">
        <f t="shared" si="81"/>
        <v>04513500000374</v>
      </c>
      <c r="E162" t="str">
        <f>IF('HCAD Raw'!C162="",-1,'HCAD Raw'!C162)</f>
        <v>0451350000037</v>
      </c>
      <c r="F162" s="15" t="str">
        <f>IF(E162=-1,"",CONCATENATE(MID('HCAD Raw'!D162,6,2),"/",MID('HCAD Raw'!D162,9,2),"/",LEFT('HCAD Raw'!D162,4)))</f>
        <v>03/01/2007</v>
      </c>
      <c r="G162" t="str">
        <f>IF($E162="",-1,'HCAD Raw'!E162)</f>
        <v>EMMOTT BUSINESS PARK LLC</v>
      </c>
      <c r="H162" t="str">
        <f>IF($E162="",-1,'HCAD Raw'!F162)</f>
        <v>IRON AGE</v>
      </c>
      <c r="I162" t="str">
        <f>IF($E162="",-1,'HCAD Raw'!G162)</f>
        <v>Barris</v>
      </c>
      <c r="J162" t="str">
        <f>IF($E162="",-1,'HCAD Raw'!H162)</f>
        <v>9000 EMMOTT RD</v>
      </c>
      <c r="K162" t="str">
        <f>IF($E162="",-1,'HCAD Raw'!I162)</f>
        <v>HOUSTON</v>
      </c>
      <c r="L162" t="str">
        <f>IF($E162="",-1,'HCAD Raw'!J162)</f>
        <v>77040</v>
      </c>
      <c r="M162">
        <f>IF($E162="",-1,'HCAD Raw'!K162)</f>
        <v>1802424</v>
      </c>
      <c r="N162">
        <f>IF($E162="",-1,'HCAD Raw'!L162)</f>
        <v>2154542</v>
      </c>
      <c r="O162">
        <f>IF($E162="",-1,'HCAD Raw'!M162)</f>
        <v>1998000</v>
      </c>
      <c r="P162">
        <f>IF($E162="",-1,'HCAD Raw'!N162)</f>
        <v>0</v>
      </c>
      <c r="Q162" t="e">
        <f>IF($E162="",-1,'HCAD Raw'!#REF!)</f>
        <v>#REF!</v>
      </c>
      <c r="R162" t="str">
        <f>IF($E162="",-1,'HCAD Raw'!O162)</f>
        <v>COMMERCIAL</v>
      </c>
      <c r="S162" t="str">
        <f>IF($E162="",-1,'HCAD Raw'!P162)</f>
        <v>4</v>
      </c>
      <c r="T162" t="str">
        <f>IF($E162="",-1,'HCAD Raw'!Q162)</f>
        <v>4399</v>
      </c>
      <c r="U162" t="str">
        <f>IF($E162="",-1,'HCAD Raw'!R162)</f>
        <v>8454</v>
      </c>
      <c r="V162" t="str">
        <f>IF($E162="",-1,'HCAD Raw'!S162)</f>
        <v>S</v>
      </c>
      <c r="W162" t="str">
        <f>IF($E162="",-1,'HCAD Raw'!T162)</f>
        <v>Open Steel Skeleton</v>
      </c>
      <c r="X162">
        <f>IF($E162="",-1,'HCAD Raw'!U162)</f>
        <v>276487</v>
      </c>
      <c r="Y162">
        <f>IF($E162="",-1,'HCAD Raw'!V162)</f>
        <v>0</v>
      </c>
      <c r="Z162">
        <f>IF($E162="",-1,'HCAD Raw'!W162)</f>
        <v>468622</v>
      </c>
      <c r="AA162">
        <f>IF($E162="",-1,'HCAD Raw'!X162)</f>
        <v>0</v>
      </c>
      <c r="AB162" t="str">
        <f>IF($E162="",-1,'HCAD Raw'!Y162)</f>
        <v>.410000</v>
      </c>
      <c r="AC162" t="str">
        <f>IF($E162="",-1,'HCAD Raw'!Z162)</f>
        <v>C</v>
      </c>
      <c r="AD162" t="str">
        <f>IF($E162="",-1,'HCAD Raw'!AA162)</f>
        <v>Average</v>
      </c>
      <c r="AE162" t="str">
        <f>IF($E162="",-1,'HCAD Raw'!AB162)</f>
        <v>1991</v>
      </c>
      <c r="AF162" t="str">
        <f>IF($E162="",-1,'HCAD Raw'!AC162)</f>
        <v>1991</v>
      </c>
      <c r="AG162" t="str">
        <f>IF($E162="",-1,'HCAD Raw'!AD162)</f>
        <v>0</v>
      </c>
      <c r="AH162" t="str">
        <f>IF($E162="",-1,'HCAD Raw'!AE162)</f>
        <v>1992</v>
      </c>
      <c r="AI162">
        <f>IF($E162="",-1,'HCAD Raw'!AF162)</f>
        <v>0</v>
      </c>
      <c r="AJ162" t="str">
        <f>IF($E162="",-1,'HCAD Raw'!AG162)</f>
        <v>01/01/1997</v>
      </c>
      <c r="AK162">
        <f>IF($E162="",-1,'HCAD Raw'!AH162)</f>
        <v>0</v>
      </c>
      <c r="AL162">
        <f>IF($E162="",-1,'HCAD Raw'!AI162)</f>
        <v>11900</v>
      </c>
      <c r="AM162">
        <f>IF($E162="",-1,'HCAD Raw'!AJ162)</f>
        <v>12000</v>
      </c>
      <c r="AN162">
        <f>IF($E162="",-1,'HCAD Raw'!AK162)</f>
        <v>0</v>
      </c>
      <c r="AO162">
        <f>IF($E162="",-1,'HCAD Raw'!AL162)</f>
        <v>0</v>
      </c>
      <c r="AP162">
        <f>IF($E162="",-1,'HCAD Raw'!AM162)</f>
        <v>0</v>
      </c>
      <c r="AQ162">
        <f>IF($E162="",-1,'HCAD Raw'!AN162)</f>
        <v>11900</v>
      </c>
      <c r="AR162">
        <f>IF($E162="",-1,'HCAD Raw'!AO162)</f>
        <v>486</v>
      </c>
      <c r="AS162">
        <f>IF($E162="",-1,'HCAD Raw'!AP162)</f>
        <v>1</v>
      </c>
      <c r="AT162">
        <f>IF($E162="",-1,'HCAD Raw'!AQ162)</f>
        <v>0</v>
      </c>
      <c r="AU162">
        <f>IF($E162="",-1,'HCAD Raw'!AR162)</f>
        <v>0</v>
      </c>
      <c r="AV162">
        <f>IF($E162="",-1,'HCAD Raw'!AS162)</f>
        <v>0</v>
      </c>
      <c r="AW162">
        <f>IF($E162="",-1,'HCAD Raw'!AT162)</f>
        <v>0</v>
      </c>
      <c r="AX162">
        <f>IF($E162="",-1,'HCAD Raw'!AU162)</f>
        <v>0</v>
      </c>
      <c r="AY162">
        <f>IF($E162="",-1,'HCAD Raw'!AV162)</f>
        <v>0</v>
      </c>
      <c r="AZ162">
        <f>IF($E162="",-1,'HCAD Raw'!AW162)</f>
        <v>0</v>
      </c>
      <c r="BA162">
        <f>IF($E162="",-1,'HCAD Raw'!AX162)</f>
        <v>0</v>
      </c>
      <c r="BB162" t="str">
        <f>IF($E162="",-1,'HCAD Raw'!AY162)</f>
        <v>7</v>
      </c>
      <c r="BC162" t="str">
        <f>IF($E162="",-1,'HCAD Raw'!AZ162)</f>
        <v>TR 3F</v>
      </c>
      <c r="BD162" t="str">
        <f>IF($E162="",-1,'HCAD Raw'!BA162)</f>
        <v>ABST 831 J WAUGH</v>
      </c>
      <c r="BE162" t="str">
        <f>IF($E162="",-1,'HCAD Raw'!BB162)</f>
        <v>6007</v>
      </c>
      <c r="BF162" t="str">
        <f>IF($E162="",-1,'HCAD Raw'!BC162)</f>
        <v>Near Northwest</v>
      </c>
      <c r="BG162" t="str">
        <f>IF($E162="",-1,'HCAD Raw'!BD162)</f>
        <v>223</v>
      </c>
      <c r="BH162" t="str">
        <f>IF($E162="",-1,'HCAD Raw'!BE162)</f>
        <v>ISD 04 - Inside Beltway 8</v>
      </c>
      <c r="BI162" t="str">
        <f>IF($E162="",-1,'HCAD Raw'!BF162)</f>
        <v>9114.01</v>
      </c>
      <c r="BJ162" t="str">
        <f>IF($E162="",-1,'HCAD Raw'!BG162)</f>
        <v>0</v>
      </c>
      <c r="BK162" t="str">
        <f>IF($E162="",-1,'HCAD Raw'!BH162)</f>
        <v>04</v>
      </c>
      <c r="BL162" t="str">
        <f>IF($E162="",-1,'HCAD Raw'!BI162)</f>
        <v>4962D</v>
      </c>
      <c r="BM162" t="str">
        <f>IF($E162="",-1,'HCAD Raw'!BJ162)</f>
        <v>410T</v>
      </c>
      <c r="BN162" t="str">
        <f>IF($E162="",-1,'HCAD Raw'!BK162)</f>
        <v>004 040 041 042 043 044 045 633</v>
      </c>
      <c r="BO162" t="str">
        <f>IF($E162="",-1,'HCAD Raw'!BL162)</f>
        <v>Real, Commercial</v>
      </c>
      <c r="BP162" t="str">
        <f>IF($E162="",-1,'HCAD Raw'!BM162)</f>
        <v>F1</v>
      </c>
      <c r="BQ162" t="str">
        <f>IF($E162="",-1,'HCAD Raw'!BN162)</f>
        <v>Real, Commercial</v>
      </c>
      <c r="BR162" t="str">
        <f>IF($E162="",-1,'HCAD Raw'!BO162)</f>
        <v>Warehouse - Metallic</v>
      </c>
      <c r="BS162" t="str">
        <f>IF($E162="",-1,'HCAD Raw'!BP162)</f>
        <v>Shell, Industrial</v>
      </c>
      <c r="BT162" t="str">
        <f>IF($E162="",-1,'HCAD Raw'!BQ162)</f>
        <v>8000</v>
      </c>
      <c r="BU162" t="str">
        <f>IF($E162="",-1,'HCAD Raw'!BR162)</f>
        <v>Land Neighborhood General Assignment</v>
      </c>
      <c r="BV162">
        <f>IF($E162="",-1,'HCAD Raw'!BS162)</f>
        <v>196935</v>
      </c>
      <c r="BW162" t="str">
        <f>IF($E162="",-1,'HCAD Raw'!BT162)</f>
        <v>SF</v>
      </c>
      <c r="BX162" t="str">
        <f>IF($E162="",-1,'HCAD Raw'!BU162)</f>
        <v>1.0000</v>
      </c>
      <c r="BY162" t="str">
        <f>IF($E162="",-1,'HCAD Raw'!BV162)</f>
        <v>1.0000</v>
      </c>
      <c r="BZ162" t="str">
        <f>IF($E162="",-1,'HCAD Raw'!BW162)</f>
        <v>1.0000</v>
      </c>
      <c r="CA162" t="str">
        <f>IF($E162="",-1,'HCAD Raw'!BX162)</f>
        <v>1.0000</v>
      </c>
      <c r="CB162">
        <f>IF($E162="",-1,'HCAD Raw'!BY162)</f>
        <v>3</v>
      </c>
      <c r="CC162">
        <f>IF($E162="",-1,'HCAD Raw'!BZ162)</f>
        <v>3</v>
      </c>
      <c r="CD162">
        <f>IF($E162="",-1,'HCAD Raw'!CA162)</f>
        <v>590805</v>
      </c>
      <c r="CE162">
        <f t="shared" si="82"/>
        <v>-1</v>
      </c>
      <c r="CF162" t="str">
        <f t="shared" si="83"/>
        <v>04513500000374</v>
      </c>
    </row>
    <row r="163" spans="3:84" x14ac:dyDescent="0.25">
      <c r="C163">
        <f t="shared" si="80"/>
        <v>159</v>
      </c>
      <c r="D163" t="str">
        <f t="shared" si="81"/>
        <v>04513500000375</v>
      </c>
      <c r="E163" t="str">
        <f>IF('HCAD Raw'!C163="",-1,'HCAD Raw'!C163)</f>
        <v>0451350000037</v>
      </c>
      <c r="F163" s="15" t="str">
        <f>IF(E163=-1,"",CONCATENATE(MID('HCAD Raw'!D163,6,2),"/",MID('HCAD Raw'!D163,9,2),"/",LEFT('HCAD Raw'!D163,4)))</f>
        <v>03/01/2007</v>
      </c>
      <c r="G163" t="str">
        <f>IF($E163="",-1,'HCAD Raw'!E163)</f>
        <v>EMMOTT BUSINESS PARK LLC</v>
      </c>
      <c r="H163" t="str">
        <f>IF($E163="",-1,'HCAD Raw'!F163)</f>
        <v>IRON AGE</v>
      </c>
      <c r="I163" t="str">
        <f>IF($E163="",-1,'HCAD Raw'!G163)</f>
        <v>Barris</v>
      </c>
      <c r="J163" t="str">
        <f>IF($E163="",-1,'HCAD Raw'!H163)</f>
        <v>9000 EMMOTT RD</v>
      </c>
      <c r="K163" t="str">
        <f>IF($E163="",-1,'HCAD Raw'!I163)</f>
        <v>HOUSTON</v>
      </c>
      <c r="L163" t="str">
        <f>IF($E163="",-1,'HCAD Raw'!J163)</f>
        <v>77040</v>
      </c>
      <c r="M163">
        <f>IF($E163="",-1,'HCAD Raw'!K163)</f>
        <v>1802424</v>
      </c>
      <c r="N163">
        <f>IF($E163="",-1,'HCAD Raw'!L163)</f>
        <v>2154542</v>
      </c>
      <c r="O163">
        <f>IF($E163="",-1,'HCAD Raw'!M163)</f>
        <v>1998000</v>
      </c>
      <c r="P163">
        <f>IF($E163="",-1,'HCAD Raw'!N163)</f>
        <v>0</v>
      </c>
      <c r="Q163" t="e">
        <f>IF($E163="",-1,'HCAD Raw'!#REF!)</f>
        <v>#REF!</v>
      </c>
      <c r="R163" t="str">
        <f>IF($E163="",-1,'HCAD Raw'!O163)</f>
        <v>COMMERCIAL</v>
      </c>
      <c r="S163" t="str">
        <f>IF($E163="",-1,'HCAD Raw'!P163)</f>
        <v>5</v>
      </c>
      <c r="T163" t="str">
        <f>IF($E163="",-1,'HCAD Raw'!Q163)</f>
        <v>4399</v>
      </c>
      <c r="U163" t="str">
        <f>IF($E163="",-1,'HCAD Raw'!R163)</f>
        <v>8454</v>
      </c>
      <c r="V163" t="str">
        <f>IF($E163="",-1,'HCAD Raw'!S163)</f>
        <v>S</v>
      </c>
      <c r="W163" t="str">
        <f>IF($E163="",-1,'HCAD Raw'!T163)</f>
        <v>Open Steel Skeleton</v>
      </c>
      <c r="X163">
        <f>IF($E163="",-1,'HCAD Raw'!U163)</f>
        <v>37026</v>
      </c>
      <c r="Y163">
        <f>IF($E163="",-1,'HCAD Raw'!V163)</f>
        <v>0</v>
      </c>
      <c r="Z163">
        <f>IF($E163="",-1,'HCAD Raw'!W163)</f>
        <v>60698</v>
      </c>
      <c r="AA163">
        <f>IF($E163="",-1,'HCAD Raw'!X163)</f>
        <v>0</v>
      </c>
      <c r="AB163" t="str">
        <f>IF($E163="",-1,'HCAD Raw'!Y163)</f>
        <v>.390000</v>
      </c>
      <c r="AC163" t="str">
        <f>IF($E163="",-1,'HCAD Raw'!Z163)</f>
        <v>C</v>
      </c>
      <c r="AD163" t="str">
        <f>IF($E163="",-1,'HCAD Raw'!AA163)</f>
        <v>Average</v>
      </c>
      <c r="AE163" t="str">
        <f>IF($E163="",-1,'HCAD Raw'!AB163)</f>
        <v>1993</v>
      </c>
      <c r="AF163" t="str">
        <f>IF($E163="",-1,'HCAD Raw'!AC163)</f>
        <v>1993</v>
      </c>
      <c r="AG163" t="str">
        <f>IF($E163="",-1,'HCAD Raw'!AD163)</f>
        <v>0</v>
      </c>
      <c r="AH163" t="str">
        <f>IF($E163="",-1,'HCAD Raw'!AE163)</f>
        <v>1994</v>
      </c>
      <c r="AI163">
        <f>IF($E163="",-1,'HCAD Raw'!AF163)</f>
        <v>0</v>
      </c>
      <c r="AJ163" t="str">
        <f>IF($E163="",-1,'HCAD Raw'!AG163)</f>
        <v>12/30/1899</v>
      </c>
      <c r="AK163">
        <f>IF($E163="",-1,'HCAD Raw'!AH163)</f>
        <v>0</v>
      </c>
      <c r="AL163">
        <f>IF($E163="",-1,'HCAD Raw'!AI163)</f>
        <v>1680</v>
      </c>
      <c r="AM163">
        <f>IF($E163="",-1,'HCAD Raw'!AJ163)</f>
        <v>2240</v>
      </c>
      <c r="AN163">
        <f>IF($E163="",-1,'HCAD Raw'!AK163)</f>
        <v>0</v>
      </c>
      <c r="AO163">
        <f>IF($E163="",-1,'HCAD Raw'!AL163)</f>
        <v>0</v>
      </c>
      <c r="AP163">
        <f>IF($E163="",-1,'HCAD Raw'!AM163)</f>
        <v>0</v>
      </c>
      <c r="AQ163">
        <f>IF($E163="",-1,'HCAD Raw'!AN163)</f>
        <v>1680</v>
      </c>
      <c r="AR163">
        <f>IF($E163="",-1,'HCAD Raw'!AO163)</f>
        <v>176</v>
      </c>
      <c r="AS163">
        <f>IF($E163="",-1,'HCAD Raw'!AP163)</f>
        <v>1</v>
      </c>
      <c r="AT163">
        <f>IF($E163="",-1,'HCAD Raw'!AQ163)</f>
        <v>0</v>
      </c>
      <c r="AU163">
        <f>IF($E163="",-1,'HCAD Raw'!AR163)</f>
        <v>0</v>
      </c>
      <c r="AV163">
        <f>IF($E163="",-1,'HCAD Raw'!AS163)</f>
        <v>0</v>
      </c>
      <c r="AW163">
        <f>IF($E163="",-1,'HCAD Raw'!AT163)</f>
        <v>0</v>
      </c>
      <c r="AX163">
        <f>IF($E163="",-1,'HCAD Raw'!AU163)</f>
        <v>0</v>
      </c>
      <c r="AY163">
        <f>IF($E163="",-1,'HCAD Raw'!AV163)</f>
        <v>0</v>
      </c>
      <c r="AZ163">
        <f>IF($E163="",-1,'HCAD Raw'!AW163)</f>
        <v>0</v>
      </c>
      <c r="BA163">
        <f>IF($E163="",-1,'HCAD Raw'!AX163)</f>
        <v>0</v>
      </c>
      <c r="BB163" t="str">
        <f>IF($E163="",-1,'HCAD Raw'!AY163)</f>
        <v>7</v>
      </c>
      <c r="BC163" t="str">
        <f>IF($E163="",-1,'HCAD Raw'!AZ163)</f>
        <v>TR 3F</v>
      </c>
      <c r="BD163" t="str">
        <f>IF($E163="",-1,'HCAD Raw'!BA163)</f>
        <v>ABST 831 J WAUGH</v>
      </c>
      <c r="BE163" t="str">
        <f>IF($E163="",-1,'HCAD Raw'!BB163)</f>
        <v>6007</v>
      </c>
      <c r="BF163" t="str">
        <f>IF($E163="",-1,'HCAD Raw'!BC163)</f>
        <v>Near Northwest</v>
      </c>
      <c r="BG163" t="str">
        <f>IF($E163="",-1,'HCAD Raw'!BD163)</f>
        <v>223</v>
      </c>
      <c r="BH163" t="str">
        <f>IF($E163="",-1,'HCAD Raw'!BE163)</f>
        <v>ISD 04 - Inside Beltway 8</v>
      </c>
      <c r="BI163" t="str">
        <f>IF($E163="",-1,'HCAD Raw'!BF163)</f>
        <v>9114.01</v>
      </c>
      <c r="BJ163" t="str">
        <f>IF($E163="",-1,'HCAD Raw'!BG163)</f>
        <v>0</v>
      </c>
      <c r="BK163" t="str">
        <f>IF($E163="",-1,'HCAD Raw'!BH163)</f>
        <v>04</v>
      </c>
      <c r="BL163" t="str">
        <f>IF($E163="",-1,'HCAD Raw'!BI163)</f>
        <v>4962D</v>
      </c>
      <c r="BM163" t="str">
        <f>IF($E163="",-1,'HCAD Raw'!BJ163)</f>
        <v>410T</v>
      </c>
      <c r="BN163" t="str">
        <f>IF($E163="",-1,'HCAD Raw'!BK163)</f>
        <v>004 040 041 042 043 044 045 633</v>
      </c>
      <c r="BO163" t="str">
        <f>IF($E163="",-1,'HCAD Raw'!BL163)</f>
        <v>Real, Commercial</v>
      </c>
      <c r="BP163" t="str">
        <f>IF($E163="",-1,'HCAD Raw'!BM163)</f>
        <v>F1</v>
      </c>
      <c r="BQ163" t="str">
        <f>IF($E163="",-1,'HCAD Raw'!BN163)</f>
        <v>Real, Commercial</v>
      </c>
      <c r="BR163" t="str">
        <f>IF($E163="",-1,'HCAD Raw'!BO163)</f>
        <v>Warehouse - Metallic</v>
      </c>
      <c r="BS163" t="str">
        <f>IF($E163="",-1,'HCAD Raw'!BP163)</f>
        <v>Shell, Industrial</v>
      </c>
      <c r="BT163" t="str">
        <f>IF($E163="",-1,'HCAD Raw'!BQ163)</f>
        <v>8000</v>
      </c>
      <c r="BU163" t="str">
        <f>IF($E163="",-1,'HCAD Raw'!BR163)</f>
        <v>Land Neighborhood General Assignment</v>
      </c>
      <c r="BV163">
        <f>IF($E163="",-1,'HCAD Raw'!BS163)</f>
        <v>196935</v>
      </c>
      <c r="BW163" t="str">
        <f>IF($E163="",-1,'HCAD Raw'!BT163)</f>
        <v>SF</v>
      </c>
      <c r="BX163" t="str">
        <f>IF($E163="",-1,'HCAD Raw'!BU163)</f>
        <v>1.0000</v>
      </c>
      <c r="BY163" t="str">
        <f>IF($E163="",-1,'HCAD Raw'!BV163)</f>
        <v>1.0000</v>
      </c>
      <c r="BZ163" t="str">
        <f>IF($E163="",-1,'HCAD Raw'!BW163)</f>
        <v>1.0000</v>
      </c>
      <c r="CA163" t="str">
        <f>IF($E163="",-1,'HCAD Raw'!BX163)</f>
        <v>1.0000</v>
      </c>
      <c r="CB163">
        <f>IF($E163="",-1,'HCAD Raw'!BY163)</f>
        <v>3</v>
      </c>
      <c r="CC163">
        <f>IF($E163="",-1,'HCAD Raw'!BZ163)</f>
        <v>3</v>
      </c>
      <c r="CD163">
        <f>IF($E163="",-1,'HCAD Raw'!CA163)</f>
        <v>590805</v>
      </c>
      <c r="CE163">
        <f t="shared" si="82"/>
        <v>-1</v>
      </c>
      <c r="CF163" t="str">
        <f t="shared" si="83"/>
        <v>04513500000375</v>
      </c>
    </row>
    <row r="164" spans="3:84" x14ac:dyDescent="0.25">
      <c r="C164">
        <f t="shared" si="80"/>
        <v>160</v>
      </c>
      <c r="D164" t="str">
        <f t="shared" si="81"/>
        <v>04603000000241</v>
      </c>
      <c r="E164" t="str">
        <f>IF('HCAD Raw'!C164="",-1,'HCAD Raw'!C164)</f>
        <v>0460300000024</v>
      </c>
      <c r="F164" s="15" t="str">
        <f>IF(E164=-1,"",CONCATENATE(MID('HCAD Raw'!D164,6,2),"/",MID('HCAD Raw'!D164,9,2),"/",LEFT('HCAD Raw'!D164,4)))</f>
        <v>07/14/2017</v>
      </c>
      <c r="G164" t="str">
        <f>IF($E164="",-1,'HCAD Raw'!E164)</f>
        <v>AUGUSTA RED PINES LLC</v>
      </c>
      <c r="H164" t="str">
        <f>IF($E164="",-1,'HCAD Raw'!F164)</f>
        <v>RED PINES</v>
      </c>
      <c r="I164">
        <f>IF($E164="",-1,'HCAD Raw'!G164)</f>
        <v>0</v>
      </c>
      <c r="J164" t="str">
        <f>IF($E164="",-1,'HCAD Raw'!H164)</f>
        <v>3823 RED BLUFF RD 244</v>
      </c>
      <c r="K164" t="str">
        <f>IF($E164="",-1,'HCAD Raw'!I164)</f>
        <v>PASADENA</v>
      </c>
      <c r="L164" t="str">
        <f>IF($E164="",-1,'HCAD Raw'!J164)</f>
        <v>77503</v>
      </c>
      <c r="M164">
        <f>IF($E164="",-1,'HCAD Raw'!K164)</f>
        <v>5665000</v>
      </c>
      <c r="N164">
        <f>IF($E164="",-1,'HCAD Raw'!L164)</f>
        <v>7881114</v>
      </c>
      <c r="O164">
        <f>IF($E164="",-1,'HCAD Raw'!M164)</f>
        <v>7881114</v>
      </c>
      <c r="P164">
        <f>IF($E164="",-1,'HCAD Raw'!N164)</f>
        <v>0</v>
      </c>
      <c r="Q164" t="e">
        <f>IF($E164="",-1,'HCAD Raw'!#REF!)</f>
        <v>#REF!</v>
      </c>
      <c r="R164" t="str">
        <f>IF($E164="",-1,'HCAD Raw'!O164)</f>
        <v>COMMERCIAL</v>
      </c>
      <c r="S164" t="str">
        <f>IF($E164="",-1,'HCAD Raw'!P164)</f>
        <v>1</v>
      </c>
      <c r="T164" t="str">
        <f>IF($E164="",-1,'HCAD Raw'!Q164)</f>
        <v>4211</v>
      </c>
      <c r="U164" t="str">
        <f>IF($E164="",-1,'HCAD Raw'!R164)</f>
        <v>8352</v>
      </c>
      <c r="V164" t="str">
        <f>IF($E164="",-1,'HCAD Raw'!S164)</f>
        <v>D</v>
      </c>
      <c r="W164" t="str">
        <f>IF($E164="",-1,'HCAD Raw'!T164)</f>
        <v>Wood or Light Steel</v>
      </c>
      <c r="X164">
        <f>IF($E164="",-1,'HCAD Raw'!U164)</f>
        <v>0</v>
      </c>
      <c r="Y164">
        <f>IF($E164="",-1,'HCAD Raw'!V164)</f>
        <v>0</v>
      </c>
      <c r="Z164">
        <f>IF($E164="",-1,'HCAD Raw'!W164)</f>
        <v>1231217</v>
      </c>
      <c r="AA164">
        <f>IF($E164="",-1,'HCAD Raw'!X164)</f>
        <v>0</v>
      </c>
      <c r="AB164" t="str">
        <f>IF($E164="",-1,'HCAD Raw'!Y164)</f>
        <v>.550000</v>
      </c>
      <c r="AC164" t="str">
        <f>IF($E164="",-1,'HCAD Raw'!Z164)</f>
        <v>C</v>
      </c>
      <c r="AD164" t="str">
        <f>IF($E164="",-1,'HCAD Raw'!AA164)</f>
        <v>Average</v>
      </c>
      <c r="AE164" t="str">
        <f>IF($E164="",-1,'HCAD Raw'!AB164)</f>
        <v>1961</v>
      </c>
      <c r="AF164" t="str">
        <f>IF($E164="",-1,'HCAD Raw'!AC164)</f>
        <v>1961</v>
      </c>
      <c r="AG164" t="str">
        <f>IF($E164="",-1,'HCAD Raw'!AD164)</f>
        <v>0</v>
      </c>
      <c r="AH164" t="str">
        <f>IF($E164="",-1,'HCAD Raw'!AE164)</f>
        <v>1962</v>
      </c>
      <c r="AI164" t="str">
        <f>IF($E164="",-1,'HCAD Raw'!AF164)</f>
        <v>00354</v>
      </c>
      <c r="AJ164" t="str">
        <f>IF($E164="",-1,'HCAD Raw'!AG164)</f>
        <v>01/01/2004</v>
      </c>
      <c r="AK164" t="str">
        <f>IF($E164="",-1,'HCAD Raw'!AH164)</f>
        <v>PALMS APTS    STI HAD: BAS(16439).    WHEN SKETCHED CAME OUT TO 16749 SF, 310 SF MORE. OK PER CSM/SP.</v>
      </c>
      <c r="AL164">
        <f>IF($E164="",-1,'HCAD Raw'!AI164)</f>
        <v>16749</v>
      </c>
      <c r="AM164">
        <f>IF($E164="",-1,'HCAD Raw'!AJ164)</f>
        <v>16749</v>
      </c>
      <c r="AN164">
        <f>IF($E164="",-1,'HCAD Raw'!AK164)</f>
        <v>0</v>
      </c>
      <c r="AO164">
        <f>IF($E164="",-1,'HCAD Raw'!AL164)</f>
        <v>0</v>
      </c>
      <c r="AP164">
        <f>IF($E164="",-1,'HCAD Raw'!AM164)</f>
        <v>0</v>
      </c>
      <c r="AQ164">
        <f>IF($E164="",-1,'HCAD Raw'!AN164)</f>
        <v>16749</v>
      </c>
      <c r="AR164">
        <f>IF($E164="",-1,'HCAD Raw'!AO164)</f>
        <v>1662</v>
      </c>
      <c r="AS164">
        <f>IF($E164="",-1,'HCAD Raw'!AP164)</f>
        <v>1</v>
      </c>
      <c r="AT164" t="str">
        <f>IF($E164="",-1,'HCAD Raw'!AQ164)</f>
        <v>17</v>
      </c>
      <c r="AU164" t="str">
        <f>IF($E164="",-1,'HCAD Raw'!AR164)</f>
        <v>Apartments - Garden Style</v>
      </c>
      <c r="AV164" t="str">
        <f>IF($E164="",-1,'HCAD Raw'!AS164)</f>
        <v>Red Pines</v>
      </c>
      <c r="AW164" t="str">
        <f>IF($E164="",-1,'HCAD Raw'!AT164)</f>
        <v>244</v>
      </c>
      <c r="AX164">
        <f>IF($E164="",-1,'HCAD Raw'!AU164)</f>
        <v>177050</v>
      </c>
      <c r="AY164">
        <f>IF($E164="",-1,'HCAD Raw'!AV164)</f>
        <v>0</v>
      </c>
      <c r="AZ164">
        <f>IF($E164="",-1,'HCAD Raw'!AW164)</f>
        <v>0</v>
      </c>
      <c r="BA164">
        <f>IF($E164="",-1,'HCAD Raw'!AX164)</f>
        <v>2191879</v>
      </c>
      <c r="BB164" t="str">
        <f>IF($E164="",-1,'HCAD Raw'!AY164)</f>
        <v>14</v>
      </c>
      <c r="BC164" t="str">
        <f>IF($E164="",-1,'HCAD Raw'!AZ164)</f>
        <v>TRS 4C &amp; 5E</v>
      </c>
      <c r="BD164" t="str">
        <f>IF($E164="",-1,'HCAD Raw'!BA164)</f>
        <v>ABST 930 WCRR CO SEC 3</v>
      </c>
      <c r="BE164" t="str">
        <f>IF($E164="",-1,'HCAD Raw'!BB164)</f>
        <v>1714</v>
      </c>
      <c r="BF164" t="str">
        <f>IF($E164="",-1,'HCAD Raw'!BC164)</f>
        <v>Pasadena/ Deer Park/ La Porte</v>
      </c>
      <c r="BG164" t="str">
        <f>IF($E164="",-1,'HCAD Raw'!BD164)</f>
        <v>360</v>
      </c>
      <c r="BH164" t="str">
        <f>IF($E164="",-1,'HCAD Raw'!BE164)</f>
        <v>ISD 21 - Pasadena ISD</v>
      </c>
      <c r="BI164" t="str">
        <f>IF($E164="",-1,'HCAD Raw'!BF164)</f>
        <v>9735.01</v>
      </c>
      <c r="BJ164" t="str">
        <f>IF($E164="",-1,'HCAD Raw'!BG164)</f>
        <v>0</v>
      </c>
      <c r="BK164" t="str">
        <f>IF($E164="",-1,'HCAD Raw'!BH164)</f>
        <v>21</v>
      </c>
      <c r="BL164" t="str">
        <f>IF($E164="",-1,'HCAD Raw'!BI164)</f>
        <v>5954A</v>
      </c>
      <c r="BM164" t="str">
        <f>IF($E164="",-1,'HCAD Raw'!BJ164)</f>
        <v>537R</v>
      </c>
      <c r="BN164" t="str">
        <f>IF($E164="",-1,'HCAD Raw'!BK164)</f>
        <v>021 040 041 042 043 044 047 074</v>
      </c>
      <c r="BO164" t="str">
        <f>IF($E164="",-1,'HCAD Raw'!BL164)</f>
        <v>Real, Residential, Multi-Family</v>
      </c>
      <c r="BP164" t="str">
        <f>IF($E164="",-1,'HCAD Raw'!BM164)</f>
        <v>B1</v>
      </c>
      <c r="BQ164" t="str">
        <f>IF($E164="",-1,'HCAD Raw'!BN164)</f>
        <v>Real, Residential, Multi-Family</v>
      </c>
      <c r="BR164" t="str">
        <f>IF($E164="",-1,'HCAD Raw'!BO164)</f>
        <v>Apartment Garden (1 to 3 Stories)</v>
      </c>
      <c r="BS164" t="str">
        <f>IF($E164="",-1,'HCAD Raw'!BP164)</f>
        <v>Multiple Res (Low Rise)</v>
      </c>
      <c r="BT164" t="str">
        <f>IF($E164="",-1,'HCAD Raw'!BQ164)</f>
        <v>8001</v>
      </c>
      <c r="BU164" t="str">
        <f>IF($E164="",-1,'HCAD Raw'!BR164)</f>
        <v>Land Neighborhood Section 1</v>
      </c>
      <c r="BV164">
        <f>IF($E164="",-1,'HCAD Raw'!BS164)</f>
        <v>497882</v>
      </c>
      <c r="BW164" t="str">
        <f>IF($E164="",-1,'HCAD Raw'!BT164)</f>
        <v>SF</v>
      </c>
      <c r="BX164" t="str">
        <f>IF($E164="",-1,'HCAD Raw'!BU164)</f>
        <v>1.0000</v>
      </c>
      <c r="BY164" t="str">
        <f>IF($E164="",-1,'HCAD Raw'!BV164)</f>
        <v>1.0000</v>
      </c>
      <c r="BZ164" t="str">
        <f>IF($E164="",-1,'HCAD Raw'!BW164)</f>
        <v>1.0000</v>
      </c>
      <c r="CA164" t="str">
        <f>IF($E164="",-1,'HCAD Raw'!BX164)</f>
        <v>1.0000</v>
      </c>
      <c r="CB164">
        <f>IF($E164="",-1,'HCAD Raw'!BY164)</f>
        <v>6</v>
      </c>
      <c r="CC164">
        <f>IF($E164="",-1,'HCAD Raw'!BZ164)</f>
        <v>6</v>
      </c>
      <c r="CD164">
        <f>IF($E164="",-1,'HCAD Raw'!CA164)</f>
        <v>2987292</v>
      </c>
      <c r="CE164" t="str">
        <f t="shared" si="82"/>
        <v>04603000000241</v>
      </c>
      <c r="CF164">
        <f t="shared" si="83"/>
        <v>-1</v>
      </c>
    </row>
    <row r="165" spans="3:84" x14ac:dyDescent="0.25">
      <c r="C165">
        <f t="shared" si="80"/>
        <v>161</v>
      </c>
      <c r="D165" t="str">
        <f t="shared" si="81"/>
        <v>04603000000242</v>
      </c>
      <c r="E165" t="str">
        <f>IF('HCAD Raw'!C165="",-1,'HCAD Raw'!C165)</f>
        <v>0460300000024</v>
      </c>
      <c r="F165" s="15" t="str">
        <f>IF(E165=-1,"",CONCATENATE(MID('HCAD Raw'!D165,6,2),"/",MID('HCAD Raw'!D165,9,2),"/",LEFT('HCAD Raw'!D165,4)))</f>
        <v>07/14/2017</v>
      </c>
      <c r="G165" t="str">
        <f>IF($E165="",-1,'HCAD Raw'!E165)</f>
        <v>AUGUSTA RED PINES LLC</v>
      </c>
      <c r="H165" t="str">
        <f>IF($E165="",-1,'HCAD Raw'!F165)</f>
        <v>RED PINES</v>
      </c>
      <c r="I165">
        <f>IF($E165="",-1,'HCAD Raw'!G165)</f>
        <v>0</v>
      </c>
      <c r="J165" t="str">
        <f>IF($E165="",-1,'HCAD Raw'!H165)</f>
        <v>3823 RED BLUFF RD 244</v>
      </c>
      <c r="K165" t="str">
        <f>IF($E165="",-1,'HCAD Raw'!I165)</f>
        <v>PASADENA</v>
      </c>
      <c r="L165" t="str">
        <f>IF($E165="",-1,'HCAD Raw'!J165)</f>
        <v>77503</v>
      </c>
      <c r="M165">
        <f>IF($E165="",-1,'HCAD Raw'!K165)</f>
        <v>5665000</v>
      </c>
      <c r="N165">
        <f>IF($E165="",-1,'HCAD Raw'!L165)</f>
        <v>7881114</v>
      </c>
      <c r="O165">
        <f>IF($E165="",-1,'HCAD Raw'!M165)</f>
        <v>7881114</v>
      </c>
      <c r="P165">
        <f>IF($E165="",-1,'HCAD Raw'!N165)</f>
        <v>0</v>
      </c>
      <c r="Q165" t="e">
        <f>IF($E165="",-1,'HCAD Raw'!#REF!)</f>
        <v>#REF!</v>
      </c>
      <c r="R165" t="str">
        <f>IF($E165="",-1,'HCAD Raw'!O165)</f>
        <v>COMMERCIAL</v>
      </c>
      <c r="S165" t="str">
        <f>IF($E165="",-1,'HCAD Raw'!P165)</f>
        <v>2</v>
      </c>
      <c r="T165" t="str">
        <f>IF($E165="",-1,'HCAD Raw'!Q165)</f>
        <v>4211</v>
      </c>
      <c r="U165" t="str">
        <f>IF($E165="",-1,'HCAD Raw'!R165)</f>
        <v>8352</v>
      </c>
      <c r="V165" t="str">
        <f>IF($E165="",-1,'HCAD Raw'!S165)</f>
        <v>D</v>
      </c>
      <c r="W165" t="str">
        <f>IF($E165="",-1,'HCAD Raw'!T165)</f>
        <v>Wood or Light Steel</v>
      </c>
      <c r="X165">
        <f>IF($E165="",-1,'HCAD Raw'!U165)</f>
        <v>0</v>
      </c>
      <c r="Y165">
        <f>IF($E165="",-1,'HCAD Raw'!V165)</f>
        <v>0</v>
      </c>
      <c r="Z165">
        <f>IF($E165="",-1,'HCAD Raw'!W165)</f>
        <v>530154</v>
      </c>
      <c r="AA165">
        <f>IF($E165="",-1,'HCAD Raw'!X165)</f>
        <v>0</v>
      </c>
      <c r="AB165" t="str">
        <f>IF($E165="",-1,'HCAD Raw'!Y165)</f>
        <v>.550000</v>
      </c>
      <c r="AC165" t="str">
        <f>IF($E165="",-1,'HCAD Raw'!Z165)</f>
        <v>C</v>
      </c>
      <c r="AD165" t="str">
        <f>IF($E165="",-1,'HCAD Raw'!AA165)</f>
        <v>Average</v>
      </c>
      <c r="AE165" t="str">
        <f>IF($E165="",-1,'HCAD Raw'!AB165)</f>
        <v>1961</v>
      </c>
      <c r="AF165" t="str">
        <f>IF($E165="",-1,'HCAD Raw'!AC165)</f>
        <v>1961</v>
      </c>
      <c r="AG165" t="str">
        <f>IF($E165="",-1,'HCAD Raw'!AD165)</f>
        <v>0</v>
      </c>
      <c r="AH165" t="str">
        <f>IF($E165="",-1,'HCAD Raw'!AE165)</f>
        <v>1962</v>
      </c>
      <c r="AI165">
        <f>IF($E165="",-1,'HCAD Raw'!AF165)</f>
        <v>0</v>
      </c>
      <c r="AJ165" t="str">
        <f>IF($E165="",-1,'HCAD Raw'!AG165)</f>
        <v>01/01/1997</v>
      </c>
      <c r="AK165" t="str">
        <f>IF($E165="",-1,'HCAD Raw'!AH165)</f>
        <v>STI HAD: BAS(7212).</v>
      </c>
      <c r="AL165">
        <f>IF($E165="",-1,'HCAD Raw'!AI165)</f>
        <v>7212</v>
      </c>
      <c r="AM165">
        <f>IF($E165="",-1,'HCAD Raw'!AJ165)</f>
        <v>7212</v>
      </c>
      <c r="AN165">
        <f>IF($E165="",-1,'HCAD Raw'!AK165)</f>
        <v>0</v>
      </c>
      <c r="AO165">
        <f>IF($E165="",-1,'HCAD Raw'!AL165)</f>
        <v>0</v>
      </c>
      <c r="AP165">
        <f>IF($E165="",-1,'HCAD Raw'!AM165)</f>
        <v>0</v>
      </c>
      <c r="AQ165">
        <f>IF($E165="",-1,'HCAD Raw'!AN165)</f>
        <v>7212</v>
      </c>
      <c r="AR165">
        <f>IF($E165="",-1,'HCAD Raw'!AO165)</f>
        <v>756</v>
      </c>
      <c r="AS165">
        <f>IF($E165="",-1,'HCAD Raw'!AP165)</f>
        <v>1</v>
      </c>
      <c r="AT165" t="str">
        <f>IF($E165="",-1,'HCAD Raw'!AQ165)</f>
        <v>17</v>
      </c>
      <c r="AU165" t="str">
        <f>IF($E165="",-1,'HCAD Raw'!AR165)</f>
        <v>Apartments - Garden Style</v>
      </c>
      <c r="AV165" t="str">
        <f>IF($E165="",-1,'HCAD Raw'!AS165)</f>
        <v>Red Pines</v>
      </c>
      <c r="AW165" t="str">
        <f>IF($E165="",-1,'HCAD Raw'!AT165)</f>
        <v>244</v>
      </c>
      <c r="AX165">
        <f>IF($E165="",-1,'HCAD Raw'!AU165)</f>
        <v>177050</v>
      </c>
      <c r="AY165">
        <f>IF($E165="",-1,'HCAD Raw'!AV165)</f>
        <v>0</v>
      </c>
      <c r="AZ165">
        <f>IF($E165="",-1,'HCAD Raw'!AW165)</f>
        <v>0</v>
      </c>
      <c r="BA165">
        <f>IF($E165="",-1,'HCAD Raw'!AX165)</f>
        <v>2191879</v>
      </c>
      <c r="BB165" t="str">
        <f>IF($E165="",-1,'HCAD Raw'!AY165)</f>
        <v>14</v>
      </c>
      <c r="BC165" t="str">
        <f>IF($E165="",-1,'HCAD Raw'!AZ165)</f>
        <v>TRS 4C &amp; 5E</v>
      </c>
      <c r="BD165" t="str">
        <f>IF($E165="",-1,'HCAD Raw'!BA165)</f>
        <v>ABST 930 WCRR CO SEC 3</v>
      </c>
      <c r="BE165" t="str">
        <f>IF($E165="",-1,'HCAD Raw'!BB165)</f>
        <v>1714</v>
      </c>
      <c r="BF165" t="str">
        <f>IF($E165="",-1,'HCAD Raw'!BC165)</f>
        <v>Pasadena/ Deer Park/ La Porte</v>
      </c>
      <c r="BG165" t="str">
        <f>IF($E165="",-1,'HCAD Raw'!BD165)</f>
        <v>360</v>
      </c>
      <c r="BH165" t="str">
        <f>IF($E165="",-1,'HCAD Raw'!BE165)</f>
        <v>ISD 21 - Pasadena ISD</v>
      </c>
      <c r="BI165" t="str">
        <f>IF($E165="",-1,'HCAD Raw'!BF165)</f>
        <v>9735.01</v>
      </c>
      <c r="BJ165" t="str">
        <f>IF($E165="",-1,'HCAD Raw'!BG165)</f>
        <v>0</v>
      </c>
      <c r="BK165" t="str">
        <f>IF($E165="",-1,'HCAD Raw'!BH165)</f>
        <v>21</v>
      </c>
      <c r="BL165" t="str">
        <f>IF($E165="",-1,'HCAD Raw'!BI165)</f>
        <v>5954A</v>
      </c>
      <c r="BM165" t="str">
        <f>IF($E165="",-1,'HCAD Raw'!BJ165)</f>
        <v>537R</v>
      </c>
      <c r="BN165" t="str">
        <f>IF($E165="",-1,'HCAD Raw'!BK165)</f>
        <v>021 040 041 042 043 044 047 074</v>
      </c>
      <c r="BO165" t="str">
        <f>IF($E165="",-1,'HCAD Raw'!BL165)</f>
        <v>Real, Residential, Multi-Family</v>
      </c>
      <c r="BP165" t="str">
        <f>IF($E165="",-1,'HCAD Raw'!BM165)</f>
        <v>B1</v>
      </c>
      <c r="BQ165" t="str">
        <f>IF($E165="",-1,'HCAD Raw'!BN165)</f>
        <v>Real, Residential, Multi-Family</v>
      </c>
      <c r="BR165" t="str">
        <f>IF($E165="",-1,'HCAD Raw'!BO165)</f>
        <v>Apartment Garden (1 to 3 Stories)</v>
      </c>
      <c r="BS165" t="str">
        <f>IF($E165="",-1,'HCAD Raw'!BP165)</f>
        <v>Multiple Res (Low Rise)</v>
      </c>
      <c r="BT165" t="str">
        <f>IF($E165="",-1,'HCAD Raw'!BQ165)</f>
        <v>8001</v>
      </c>
      <c r="BU165" t="str">
        <f>IF($E165="",-1,'HCAD Raw'!BR165)</f>
        <v>Land Neighborhood Section 1</v>
      </c>
      <c r="BV165">
        <f>IF($E165="",-1,'HCAD Raw'!BS165)</f>
        <v>497882</v>
      </c>
      <c r="BW165" t="str">
        <f>IF($E165="",-1,'HCAD Raw'!BT165)</f>
        <v>SF</v>
      </c>
      <c r="BX165" t="str">
        <f>IF($E165="",-1,'HCAD Raw'!BU165)</f>
        <v>1.0000</v>
      </c>
      <c r="BY165" t="str">
        <f>IF($E165="",-1,'HCAD Raw'!BV165)</f>
        <v>1.0000</v>
      </c>
      <c r="BZ165" t="str">
        <f>IF($E165="",-1,'HCAD Raw'!BW165)</f>
        <v>1.0000</v>
      </c>
      <c r="CA165" t="str">
        <f>IF($E165="",-1,'HCAD Raw'!BX165)</f>
        <v>1.0000</v>
      </c>
      <c r="CB165">
        <f>IF($E165="",-1,'HCAD Raw'!BY165)</f>
        <v>6</v>
      </c>
      <c r="CC165">
        <f>IF($E165="",-1,'HCAD Raw'!BZ165)</f>
        <v>6</v>
      </c>
      <c r="CD165">
        <f>IF($E165="",-1,'HCAD Raw'!CA165)</f>
        <v>2987292</v>
      </c>
      <c r="CE165" t="str">
        <f t="shared" si="82"/>
        <v>04603000000242</v>
      </c>
      <c r="CF165">
        <f t="shared" si="83"/>
        <v>-1</v>
      </c>
    </row>
    <row r="166" spans="3:84" x14ac:dyDescent="0.25">
      <c r="C166">
        <f t="shared" si="80"/>
        <v>162</v>
      </c>
      <c r="D166" t="str">
        <f t="shared" si="81"/>
        <v>04603000000243</v>
      </c>
      <c r="E166" t="str">
        <f>IF('HCAD Raw'!C166="",-1,'HCAD Raw'!C166)</f>
        <v>0460300000024</v>
      </c>
      <c r="F166" s="15" t="str">
        <f>IF(E166=-1,"",CONCATENATE(MID('HCAD Raw'!D166,6,2),"/",MID('HCAD Raw'!D166,9,2),"/",LEFT('HCAD Raw'!D166,4)))</f>
        <v>07/14/2017</v>
      </c>
      <c r="G166" t="str">
        <f>IF($E166="",-1,'HCAD Raw'!E166)</f>
        <v>AUGUSTA RED PINES LLC</v>
      </c>
      <c r="H166" t="str">
        <f>IF($E166="",-1,'HCAD Raw'!F166)</f>
        <v>RED PINES</v>
      </c>
      <c r="I166">
        <f>IF($E166="",-1,'HCAD Raw'!G166)</f>
        <v>0</v>
      </c>
      <c r="J166" t="str">
        <f>IF($E166="",-1,'HCAD Raw'!H166)</f>
        <v>3823 RED BLUFF RD 244</v>
      </c>
      <c r="K166" t="str">
        <f>IF($E166="",-1,'HCAD Raw'!I166)</f>
        <v>PASADENA</v>
      </c>
      <c r="L166" t="str">
        <f>IF($E166="",-1,'HCAD Raw'!J166)</f>
        <v>77503</v>
      </c>
      <c r="M166">
        <f>IF($E166="",-1,'HCAD Raw'!K166)</f>
        <v>5665000</v>
      </c>
      <c r="N166">
        <f>IF($E166="",-1,'HCAD Raw'!L166)</f>
        <v>7881114</v>
      </c>
      <c r="O166">
        <f>IF($E166="",-1,'HCAD Raw'!M166)</f>
        <v>7881114</v>
      </c>
      <c r="P166">
        <f>IF($E166="",-1,'HCAD Raw'!N166)</f>
        <v>0</v>
      </c>
      <c r="Q166" t="e">
        <f>IF($E166="",-1,'HCAD Raw'!#REF!)</f>
        <v>#REF!</v>
      </c>
      <c r="R166" t="str">
        <f>IF($E166="",-1,'HCAD Raw'!O166)</f>
        <v>COMMERCIAL</v>
      </c>
      <c r="S166" t="str">
        <f>IF($E166="",-1,'HCAD Raw'!P166)</f>
        <v>3</v>
      </c>
      <c r="T166" t="str">
        <f>IF($E166="",-1,'HCAD Raw'!Q166)</f>
        <v>4211</v>
      </c>
      <c r="U166" t="str">
        <f>IF($E166="",-1,'HCAD Raw'!R166)</f>
        <v>8352</v>
      </c>
      <c r="V166" t="str">
        <f>IF($E166="",-1,'HCAD Raw'!S166)</f>
        <v>D</v>
      </c>
      <c r="W166" t="str">
        <f>IF($E166="",-1,'HCAD Raw'!T166)</f>
        <v>Wood or Light Steel</v>
      </c>
      <c r="X166">
        <f>IF($E166="",-1,'HCAD Raw'!U166)</f>
        <v>0</v>
      </c>
      <c r="Y166">
        <f>IF($E166="",-1,'HCAD Raw'!V166)</f>
        <v>0</v>
      </c>
      <c r="Z166">
        <f>IF($E166="",-1,'HCAD Raw'!W166)</f>
        <v>530154</v>
      </c>
      <c r="AA166">
        <f>IF($E166="",-1,'HCAD Raw'!X166)</f>
        <v>0</v>
      </c>
      <c r="AB166" t="str">
        <f>IF($E166="",-1,'HCAD Raw'!Y166)</f>
        <v>.550000</v>
      </c>
      <c r="AC166" t="str">
        <f>IF($E166="",-1,'HCAD Raw'!Z166)</f>
        <v>C</v>
      </c>
      <c r="AD166" t="str">
        <f>IF($E166="",-1,'HCAD Raw'!AA166)</f>
        <v>Average</v>
      </c>
      <c r="AE166" t="str">
        <f>IF($E166="",-1,'HCAD Raw'!AB166)</f>
        <v>1961</v>
      </c>
      <c r="AF166" t="str">
        <f>IF($E166="",-1,'HCAD Raw'!AC166)</f>
        <v>1961</v>
      </c>
      <c r="AG166" t="str">
        <f>IF($E166="",-1,'HCAD Raw'!AD166)</f>
        <v>0</v>
      </c>
      <c r="AH166" t="str">
        <f>IF($E166="",-1,'HCAD Raw'!AE166)</f>
        <v>1962</v>
      </c>
      <c r="AI166">
        <f>IF($E166="",-1,'HCAD Raw'!AF166)</f>
        <v>0</v>
      </c>
      <c r="AJ166" t="str">
        <f>IF($E166="",-1,'HCAD Raw'!AG166)</f>
        <v>01/01/1997</v>
      </c>
      <c r="AK166" t="str">
        <f>IF($E166="",-1,'HCAD Raw'!AH166)</f>
        <v>STI HAD: BAS(7212).</v>
      </c>
      <c r="AL166">
        <f>IF($E166="",-1,'HCAD Raw'!AI166)</f>
        <v>7212</v>
      </c>
      <c r="AM166">
        <f>IF($E166="",-1,'HCAD Raw'!AJ166)</f>
        <v>7212</v>
      </c>
      <c r="AN166">
        <f>IF($E166="",-1,'HCAD Raw'!AK166)</f>
        <v>0</v>
      </c>
      <c r="AO166">
        <f>IF($E166="",-1,'HCAD Raw'!AL166)</f>
        <v>0</v>
      </c>
      <c r="AP166">
        <f>IF($E166="",-1,'HCAD Raw'!AM166)</f>
        <v>0</v>
      </c>
      <c r="AQ166">
        <f>IF($E166="",-1,'HCAD Raw'!AN166)</f>
        <v>7212</v>
      </c>
      <c r="AR166">
        <f>IF($E166="",-1,'HCAD Raw'!AO166)</f>
        <v>756</v>
      </c>
      <c r="AS166">
        <f>IF($E166="",-1,'HCAD Raw'!AP166)</f>
        <v>1</v>
      </c>
      <c r="AT166" t="str">
        <f>IF($E166="",-1,'HCAD Raw'!AQ166)</f>
        <v>17</v>
      </c>
      <c r="AU166" t="str">
        <f>IF($E166="",-1,'HCAD Raw'!AR166)</f>
        <v>Apartments - Garden Style</v>
      </c>
      <c r="AV166" t="str">
        <f>IF($E166="",-1,'HCAD Raw'!AS166)</f>
        <v>Red Pines</v>
      </c>
      <c r="AW166" t="str">
        <f>IF($E166="",-1,'HCAD Raw'!AT166)</f>
        <v>244</v>
      </c>
      <c r="AX166">
        <f>IF($E166="",-1,'HCAD Raw'!AU166)</f>
        <v>177050</v>
      </c>
      <c r="AY166">
        <f>IF($E166="",-1,'HCAD Raw'!AV166)</f>
        <v>0</v>
      </c>
      <c r="AZ166">
        <f>IF($E166="",-1,'HCAD Raw'!AW166)</f>
        <v>0</v>
      </c>
      <c r="BA166">
        <f>IF($E166="",-1,'HCAD Raw'!AX166)</f>
        <v>2191879</v>
      </c>
      <c r="BB166" t="str">
        <f>IF($E166="",-1,'HCAD Raw'!AY166)</f>
        <v>14</v>
      </c>
      <c r="BC166" t="str">
        <f>IF($E166="",-1,'HCAD Raw'!AZ166)</f>
        <v>TRS 4C &amp; 5E</v>
      </c>
      <c r="BD166" t="str">
        <f>IF($E166="",-1,'HCAD Raw'!BA166)</f>
        <v>ABST 930 WCRR CO SEC 3</v>
      </c>
      <c r="BE166" t="str">
        <f>IF($E166="",-1,'HCAD Raw'!BB166)</f>
        <v>1714</v>
      </c>
      <c r="BF166" t="str">
        <f>IF($E166="",-1,'HCAD Raw'!BC166)</f>
        <v>Pasadena/ Deer Park/ La Porte</v>
      </c>
      <c r="BG166" t="str">
        <f>IF($E166="",-1,'HCAD Raw'!BD166)</f>
        <v>360</v>
      </c>
      <c r="BH166" t="str">
        <f>IF($E166="",-1,'HCAD Raw'!BE166)</f>
        <v>ISD 21 - Pasadena ISD</v>
      </c>
      <c r="BI166" t="str">
        <f>IF($E166="",-1,'HCAD Raw'!BF166)</f>
        <v>9735.01</v>
      </c>
      <c r="BJ166" t="str">
        <f>IF($E166="",-1,'HCAD Raw'!BG166)</f>
        <v>0</v>
      </c>
      <c r="BK166" t="str">
        <f>IF($E166="",-1,'HCAD Raw'!BH166)</f>
        <v>21</v>
      </c>
      <c r="BL166" t="str">
        <f>IF($E166="",-1,'HCAD Raw'!BI166)</f>
        <v>5954A</v>
      </c>
      <c r="BM166" t="str">
        <f>IF($E166="",-1,'HCAD Raw'!BJ166)</f>
        <v>537R</v>
      </c>
      <c r="BN166" t="str">
        <f>IF($E166="",-1,'HCAD Raw'!BK166)</f>
        <v>021 040 041 042 043 044 047 074</v>
      </c>
      <c r="BO166" t="str">
        <f>IF($E166="",-1,'HCAD Raw'!BL166)</f>
        <v>Real, Residential, Multi-Family</v>
      </c>
      <c r="BP166" t="str">
        <f>IF($E166="",-1,'HCAD Raw'!BM166)</f>
        <v>B1</v>
      </c>
      <c r="BQ166" t="str">
        <f>IF($E166="",-1,'HCAD Raw'!BN166)</f>
        <v>Real, Residential, Multi-Family</v>
      </c>
      <c r="BR166" t="str">
        <f>IF($E166="",-1,'HCAD Raw'!BO166)</f>
        <v>Apartment Garden (1 to 3 Stories)</v>
      </c>
      <c r="BS166" t="str">
        <f>IF($E166="",-1,'HCAD Raw'!BP166)</f>
        <v>Multiple Res (Low Rise)</v>
      </c>
      <c r="BT166" t="str">
        <f>IF($E166="",-1,'HCAD Raw'!BQ166)</f>
        <v>8001</v>
      </c>
      <c r="BU166" t="str">
        <f>IF($E166="",-1,'HCAD Raw'!BR166)</f>
        <v>Land Neighborhood Section 1</v>
      </c>
      <c r="BV166">
        <f>IF($E166="",-1,'HCAD Raw'!BS166)</f>
        <v>497882</v>
      </c>
      <c r="BW166" t="str">
        <f>IF($E166="",-1,'HCAD Raw'!BT166)</f>
        <v>SF</v>
      </c>
      <c r="BX166" t="str">
        <f>IF($E166="",-1,'HCAD Raw'!BU166)</f>
        <v>1.0000</v>
      </c>
      <c r="BY166" t="str">
        <f>IF($E166="",-1,'HCAD Raw'!BV166)</f>
        <v>1.0000</v>
      </c>
      <c r="BZ166" t="str">
        <f>IF($E166="",-1,'HCAD Raw'!BW166)</f>
        <v>1.0000</v>
      </c>
      <c r="CA166" t="str">
        <f>IF($E166="",-1,'HCAD Raw'!BX166)</f>
        <v>1.0000</v>
      </c>
      <c r="CB166">
        <f>IF($E166="",-1,'HCAD Raw'!BY166)</f>
        <v>6</v>
      </c>
      <c r="CC166">
        <f>IF($E166="",-1,'HCAD Raw'!BZ166)</f>
        <v>6</v>
      </c>
      <c r="CD166">
        <f>IF($E166="",-1,'HCAD Raw'!CA166)</f>
        <v>2987292</v>
      </c>
      <c r="CE166" t="str">
        <f t="shared" si="82"/>
        <v>04603000000243</v>
      </c>
      <c r="CF166">
        <f t="shared" si="83"/>
        <v>-1</v>
      </c>
    </row>
    <row r="167" spans="3:84" x14ac:dyDescent="0.25">
      <c r="C167">
        <f t="shared" si="80"/>
        <v>163</v>
      </c>
      <c r="D167" t="str">
        <f t="shared" si="81"/>
        <v>04603000000244</v>
      </c>
      <c r="E167" t="str">
        <f>IF('HCAD Raw'!C167="",-1,'HCAD Raw'!C167)</f>
        <v>0460300000024</v>
      </c>
      <c r="F167" s="15" t="str">
        <f>IF(E167=-1,"",CONCATENATE(MID('HCAD Raw'!D167,6,2),"/",MID('HCAD Raw'!D167,9,2),"/",LEFT('HCAD Raw'!D167,4)))</f>
        <v>07/14/2017</v>
      </c>
      <c r="G167" t="str">
        <f>IF($E167="",-1,'HCAD Raw'!E167)</f>
        <v>AUGUSTA RED PINES LLC</v>
      </c>
      <c r="H167" t="str">
        <f>IF($E167="",-1,'HCAD Raw'!F167)</f>
        <v>RED PINES</v>
      </c>
      <c r="I167">
        <f>IF($E167="",-1,'HCAD Raw'!G167)</f>
        <v>0</v>
      </c>
      <c r="J167" t="str">
        <f>IF($E167="",-1,'HCAD Raw'!H167)</f>
        <v>3823 RED BLUFF RD 244</v>
      </c>
      <c r="K167" t="str">
        <f>IF($E167="",-1,'HCAD Raw'!I167)</f>
        <v>PASADENA</v>
      </c>
      <c r="L167" t="str">
        <f>IF($E167="",-1,'HCAD Raw'!J167)</f>
        <v>77503</v>
      </c>
      <c r="M167">
        <f>IF($E167="",-1,'HCAD Raw'!K167)</f>
        <v>5665000</v>
      </c>
      <c r="N167">
        <f>IF($E167="",-1,'HCAD Raw'!L167)</f>
        <v>7881114</v>
      </c>
      <c r="O167">
        <f>IF($E167="",-1,'HCAD Raw'!M167)</f>
        <v>7881114</v>
      </c>
      <c r="P167">
        <f>IF($E167="",-1,'HCAD Raw'!N167)</f>
        <v>0</v>
      </c>
      <c r="Q167" t="e">
        <f>IF($E167="",-1,'HCAD Raw'!#REF!)</f>
        <v>#REF!</v>
      </c>
      <c r="R167" t="str">
        <f>IF($E167="",-1,'HCAD Raw'!O167)</f>
        <v>COMMERCIAL</v>
      </c>
      <c r="S167" t="str">
        <f>IF($E167="",-1,'HCAD Raw'!P167)</f>
        <v>4</v>
      </c>
      <c r="T167" t="str">
        <f>IF($E167="",-1,'HCAD Raw'!Q167)</f>
        <v>4211</v>
      </c>
      <c r="U167" t="str">
        <f>IF($E167="",-1,'HCAD Raw'!R167)</f>
        <v>8352</v>
      </c>
      <c r="V167" t="str">
        <f>IF($E167="",-1,'HCAD Raw'!S167)</f>
        <v>D</v>
      </c>
      <c r="W167" t="str">
        <f>IF($E167="",-1,'HCAD Raw'!T167)</f>
        <v>Wood or Light Steel</v>
      </c>
      <c r="X167">
        <f>IF($E167="",-1,'HCAD Raw'!U167)</f>
        <v>0</v>
      </c>
      <c r="Y167">
        <f>IF($E167="",-1,'HCAD Raw'!V167)</f>
        <v>0</v>
      </c>
      <c r="Z167">
        <f>IF($E167="",-1,'HCAD Raw'!W167)</f>
        <v>530154</v>
      </c>
      <c r="AA167">
        <f>IF($E167="",-1,'HCAD Raw'!X167)</f>
        <v>0</v>
      </c>
      <c r="AB167" t="str">
        <f>IF($E167="",-1,'HCAD Raw'!Y167)</f>
        <v>.550000</v>
      </c>
      <c r="AC167" t="str">
        <f>IF($E167="",-1,'HCAD Raw'!Z167)</f>
        <v>C</v>
      </c>
      <c r="AD167" t="str">
        <f>IF($E167="",-1,'HCAD Raw'!AA167)</f>
        <v>Average</v>
      </c>
      <c r="AE167" t="str">
        <f>IF($E167="",-1,'HCAD Raw'!AB167)</f>
        <v>1961</v>
      </c>
      <c r="AF167" t="str">
        <f>IF($E167="",-1,'HCAD Raw'!AC167)</f>
        <v>1961</v>
      </c>
      <c r="AG167" t="str">
        <f>IF($E167="",-1,'HCAD Raw'!AD167)</f>
        <v>0</v>
      </c>
      <c r="AH167" t="str">
        <f>IF($E167="",-1,'HCAD Raw'!AE167)</f>
        <v>1962</v>
      </c>
      <c r="AI167">
        <f>IF($E167="",-1,'HCAD Raw'!AF167)</f>
        <v>0</v>
      </c>
      <c r="AJ167" t="str">
        <f>IF($E167="",-1,'HCAD Raw'!AG167)</f>
        <v>01/01/1997</v>
      </c>
      <c r="AK167" t="str">
        <f>IF($E167="",-1,'HCAD Raw'!AH167)</f>
        <v>STI HAD: BAS(7212).</v>
      </c>
      <c r="AL167">
        <f>IF($E167="",-1,'HCAD Raw'!AI167)</f>
        <v>7212</v>
      </c>
      <c r="AM167">
        <f>IF($E167="",-1,'HCAD Raw'!AJ167)</f>
        <v>7212</v>
      </c>
      <c r="AN167">
        <f>IF($E167="",-1,'HCAD Raw'!AK167)</f>
        <v>0</v>
      </c>
      <c r="AO167">
        <f>IF($E167="",-1,'HCAD Raw'!AL167)</f>
        <v>0</v>
      </c>
      <c r="AP167">
        <f>IF($E167="",-1,'HCAD Raw'!AM167)</f>
        <v>0</v>
      </c>
      <c r="AQ167">
        <f>IF($E167="",-1,'HCAD Raw'!AN167)</f>
        <v>7212</v>
      </c>
      <c r="AR167">
        <f>IF($E167="",-1,'HCAD Raw'!AO167)</f>
        <v>756</v>
      </c>
      <c r="AS167">
        <f>IF($E167="",-1,'HCAD Raw'!AP167)</f>
        <v>1</v>
      </c>
      <c r="AT167" t="str">
        <f>IF($E167="",-1,'HCAD Raw'!AQ167)</f>
        <v>17</v>
      </c>
      <c r="AU167" t="str">
        <f>IF($E167="",-1,'HCAD Raw'!AR167)</f>
        <v>Apartments - Garden Style</v>
      </c>
      <c r="AV167" t="str">
        <f>IF($E167="",-1,'HCAD Raw'!AS167)</f>
        <v>Red Pines</v>
      </c>
      <c r="AW167" t="str">
        <f>IF($E167="",-1,'HCAD Raw'!AT167)</f>
        <v>244</v>
      </c>
      <c r="AX167">
        <f>IF($E167="",-1,'HCAD Raw'!AU167)</f>
        <v>177050</v>
      </c>
      <c r="AY167">
        <f>IF($E167="",-1,'HCAD Raw'!AV167)</f>
        <v>0</v>
      </c>
      <c r="AZ167">
        <f>IF($E167="",-1,'HCAD Raw'!AW167)</f>
        <v>0</v>
      </c>
      <c r="BA167">
        <f>IF($E167="",-1,'HCAD Raw'!AX167)</f>
        <v>2191879</v>
      </c>
      <c r="BB167" t="str">
        <f>IF($E167="",-1,'HCAD Raw'!AY167)</f>
        <v>14</v>
      </c>
      <c r="BC167" t="str">
        <f>IF($E167="",-1,'HCAD Raw'!AZ167)</f>
        <v>TRS 4C &amp; 5E</v>
      </c>
      <c r="BD167" t="str">
        <f>IF($E167="",-1,'HCAD Raw'!BA167)</f>
        <v>ABST 930 WCRR CO SEC 3</v>
      </c>
      <c r="BE167" t="str">
        <f>IF($E167="",-1,'HCAD Raw'!BB167)</f>
        <v>1714</v>
      </c>
      <c r="BF167" t="str">
        <f>IF($E167="",-1,'HCAD Raw'!BC167)</f>
        <v>Pasadena/ Deer Park/ La Porte</v>
      </c>
      <c r="BG167" t="str">
        <f>IF($E167="",-1,'HCAD Raw'!BD167)</f>
        <v>360</v>
      </c>
      <c r="BH167" t="str">
        <f>IF($E167="",-1,'HCAD Raw'!BE167)</f>
        <v>ISD 21 - Pasadena ISD</v>
      </c>
      <c r="BI167" t="str">
        <f>IF($E167="",-1,'HCAD Raw'!BF167)</f>
        <v>9735.01</v>
      </c>
      <c r="BJ167" t="str">
        <f>IF($E167="",-1,'HCAD Raw'!BG167)</f>
        <v>0</v>
      </c>
      <c r="BK167" t="str">
        <f>IF($E167="",-1,'HCAD Raw'!BH167)</f>
        <v>21</v>
      </c>
      <c r="BL167" t="str">
        <f>IF($E167="",-1,'HCAD Raw'!BI167)</f>
        <v>5954A</v>
      </c>
      <c r="BM167" t="str">
        <f>IF($E167="",-1,'HCAD Raw'!BJ167)</f>
        <v>537R</v>
      </c>
      <c r="BN167" t="str">
        <f>IF($E167="",-1,'HCAD Raw'!BK167)</f>
        <v>021 040 041 042 043 044 047 074</v>
      </c>
      <c r="BO167" t="str">
        <f>IF($E167="",-1,'HCAD Raw'!BL167)</f>
        <v>Real, Residential, Multi-Family</v>
      </c>
      <c r="BP167" t="str">
        <f>IF($E167="",-1,'HCAD Raw'!BM167)</f>
        <v>B1</v>
      </c>
      <c r="BQ167" t="str">
        <f>IF($E167="",-1,'HCAD Raw'!BN167)</f>
        <v>Real, Residential, Multi-Family</v>
      </c>
      <c r="BR167" t="str">
        <f>IF($E167="",-1,'HCAD Raw'!BO167)</f>
        <v>Apartment Garden (1 to 3 Stories)</v>
      </c>
      <c r="BS167" t="str">
        <f>IF($E167="",-1,'HCAD Raw'!BP167)</f>
        <v>Multiple Res (Low Rise)</v>
      </c>
      <c r="BT167" t="str">
        <f>IF($E167="",-1,'HCAD Raw'!BQ167)</f>
        <v>8001</v>
      </c>
      <c r="BU167" t="str">
        <f>IF($E167="",-1,'HCAD Raw'!BR167)</f>
        <v>Land Neighborhood Section 1</v>
      </c>
      <c r="BV167">
        <f>IF($E167="",-1,'HCAD Raw'!BS167)</f>
        <v>497882</v>
      </c>
      <c r="BW167" t="str">
        <f>IF($E167="",-1,'HCAD Raw'!BT167)</f>
        <v>SF</v>
      </c>
      <c r="BX167" t="str">
        <f>IF($E167="",-1,'HCAD Raw'!BU167)</f>
        <v>1.0000</v>
      </c>
      <c r="BY167" t="str">
        <f>IF($E167="",-1,'HCAD Raw'!BV167)</f>
        <v>1.0000</v>
      </c>
      <c r="BZ167" t="str">
        <f>IF($E167="",-1,'HCAD Raw'!BW167)</f>
        <v>1.0000</v>
      </c>
      <c r="CA167" t="str">
        <f>IF($E167="",-1,'HCAD Raw'!BX167)</f>
        <v>1.0000</v>
      </c>
      <c r="CB167">
        <f>IF($E167="",-1,'HCAD Raw'!BY167)</f>
        <v>6</v>
      </c>
      <c r="CC167">
        <f>IF($E167="",-1,'HCAD Raw'!BZ167)</f>
        <v>6</v>
      </c>
      <c r="CD167">
        <f>IF($E167="",-1,'HCAD Raw'!CA167)</f>
        <v>2987292</v>
      </c>
      <c r="CE167" t="str">
        <f t="shared" si="82"/>
        <v>04603000000244</v>
      </c>
      <c r="CF167">
        <f t="shared" si="83"/>
        <v>-1</v>
      </c>
    </row>
    <row r="168" spans="3:84" x14ac:dyDescent="0.25">
      <c r="C168">
        <f t="shared" si="80"/>
        <v>164</v>
      </c>
      <c r="D168" t="str">
        <f t="shared" si="81"/>
        <v>04603000000245</v>
      </c>
      <c r="E168" t="str">
        <f>IF('HCAD Raw'!C168="",-1,'HCAD Raw'!C168)</f>
        <v>0460300000024</v>
      </c>
      <c r="F168" s="15" t="str">
        <f>IF(E168=-1,"",CONCATENATE(MID('HCAD Raw'!D168,6,2),"/",MID('HCAD Raw'!D168,9,2),"/",LEFT('HCAD Raw'!D168,4)))</f>
        <v>07/14/2017</v>
      </c>
      <c r="G168" t="str">
        <f>IF($E168="",-1,'HCAD Raw'!E168)</f>
        <v>AUGUSTA RED PINES LLC</v>
      </c>
      <c r="H168" t="str">
        <f>IF($E168="",-1,'HCAD Raw'!F168)</f>
        <v>RED PINES</v>
      </c>
      <c r="I168">
        <f>IF($E168="",-1,'HCAD Raw'!G168)</f>
        <v>0</v>
      </c>
      <c r="J168" t="str">
        <f>IF($E168="",-1,'HCAD Raw'!H168)</f>
        <v>3823 RED BLUFF RD 244</v>
      </c>
      <c r="K168" t="str">
        <f>IF($E168="",-1,'HCAD Raw'!I168)</f>
        <v>PASADENA</v>
      </c>
      <c r="L168" t="str">
        <f>IF($E168="",-1,'HCAD Raw'!J168)</f>
        <v>77503</v>
      </c>
      <c r="M168">
        <f>IF($E168="",-1,'HCAD Raw'!K168)</f>
        <v>5665000</v>
      </c>
      <c r="N168">
        <f>IF($E168="",-1,'HCAD Raw'!L168)</f>
        <v>7881114</v>
      </c>
      <c r="O168">
        <f>IF($E168="",-1,'HCAD Raw'!M168)</f>
        <v>7881114</v>
      </c>
      <c r="P168">
        <f>IF($E168="",-1,'HCAD Raw'!N168)</f>
        <v>0</v>
      </c>
      <c r="Q168" t="e">
        <f>IF($E168="",-1,'HCAD Raw'!#REF!)</f>
        <v>#REF!</v>
      </c>
      <c r="R168" t="str">
        <f>IF($E168="",-1,'HCAD Raw'!O168)</f>
        <v>COMMERCIAL</v>
      </c>
      <c r="S168" t="str">
        <f>IF($E168="",-1,'HCAD Raw'!P168)</f>
        <v>5</v>
      </c>
      <c r="T168" t="str">
        <f>IF($E168="",-1,'HCAD Raw'!Q168)</f>
        <v>4211</v>
      </c>
      <c r="U168" t="str">
        <f>IF($E168="",-1,'HCAD Raw'!R168)</f>
        <v>8352</v>
      </c>
      <c r="V168" t="str">
        <f>IF($E168="",-1,'HCAD Raw'!S168)</f>
        <v>D</v>
      </c>
      <c r="W168" t="str">
        <f>IF($E168="",-1,'HCAD Raw'!T168)</f>
        <v>Wood or Light Steel</v>
      </c>
      <c r="X168">
        <f>IF($E168="",-1,'HCAD Raw'!U168)</f>
        <v>0</v>
      </c>
      <c r="Y168">
        <f>IF($E168="",-1,'HCAD Raw'!V168)</f>
        <v>0</v>
      </c>
      <c r="Z168">
        <f>IF($E168="",-1,'HCAD Raw'!W168)</f>
        <v>1183362</v>
      </c>
      <c r="AA168">
        <f>IF($E168="",-1,'HCAD Raw'!X168)</f>
        <v>0</v>
      </c>
      <c r="AB168" t="str">
        <f>IF($E168="",-1,'HCAD Raw'!Y168)</f>
        <v>.550000</v>
      </c>
      <c r="AC168" t="str">
        <f>IF($E168="",-1,'HCAD Raw'!Z168)</f>
        <v>C</v>
      </c>
      <c r="AD168" t="str">
        <f>IF($E168="",-1,'HCAD Raw'!AA168)</f>
        <v>Average</v>
      </c>
      <c r="AE168" t="str">
        <f>IF($E168="",-1,'HCAD Raw'!AB168)</f>
        <v>1961</v>
      </c>
      <c r="AF168" t="str">
        <f>IF($E168="",-1,'HCAD Raw'!AC168)</f>
        <v>1961</v>
      </c>
      <c r="AG168" t="str">
        <f>IF($E168="",-1,'HCAD Raw'!AD168)</f>
        <v>0</v>
      </c>
      <c r="AH168" t="str">
        <f>IF($E168="",-1,'HCAD Raw'!AE168)</f>
        <v>1962</v>
      </c>
      <c r="AI168">
        <f>IF($E168="",-1,'HCAD Raw'!AF168)</f>
        <v>0</v>
      </c>
      <c r="AJ168" t="str">
        <f>IF($E168="",-1,'HCAD Raw'!AG168)</f>
        <v>01/01/1997</v>
      </c>
      <c r="AK168" t="str">
        <f>IF($E168="",-1,'HCAD Raw'!AH168)</f>
        <v>STI HAD: BAS(15788).    WHEN SKETCHED USING FILE SKETCH CAME OUT TO 16098 SF, 310 SF MORE.  OK #415.</v>
      </c>
      <c r="AL168">
        <f>IF($E168="",-1,'HCAD Raw'!AI168)</f>
        <v>16098</v>
      </c>
      <c r="AM168">
        <f>IF($E168="",-1,'HCAD Raw'!AJ168)</f>
        <v>16098</v>
      </c>
      <c r="AN168">
        <f>IF($E168="",-1,'HCAD Raw'!AK168)</f>
        <v>0</v>
      </c>
      <c r="AO168">
        <f>IF($E168="",-1,'HCAD Raw'!AL168)</f>
        <v>0</v>
      </c>
      <c r="AP168">
        <f>IF($E168="",-1,'HCAD Raw'!AM168)</f>
        <v>0</v>
      </c>
      <c r="AQ168">
        <f>IF($E168="",-1,'HCAD Raw'!AN168)</f>
        <v>16098</v>
      </c>
      <c r="AR168">
        <f>IF($E168="",-1,'HCAD Raw'!AO168)</f>
        <v>1620</v>
      </c>
      <c r="AS168">
        <f>IF($E168="",-1,'HCAD Raw'!AP168)</f>
        <v>1</v>
      </c>
      <c r="AT168" t="str">
        <f>IF($E168="",-1,'HCAD Raw'!AQ168)</f>
        <v>17</v>
      </c>
      <c r="AU168" t="str">
        <f>IF($E168="",-1,'HCAD Raw'!AR168)</f>
        <v>Apartments - Garden Style</v>
      </c>
      <c r="AV168" t="str">
        <f>IF($E168="",-1,'HCAD Raw'!AS168)</f>
        <v>Red Pines</v>
      </c>
      <c r="AW168" t="str">
        <f>IF($E168="",-1,'HCAD Raw'!AT168)</f>
        <v>244</v>
      </c>
      <c r="AX168">
        <f>IF($E168="",-1,'HCAD Raw'!AU168)</f>
        <v>177050</v>
      </c>
      <c r="AY168">
        <f>IF($E168="",-1,'HCAD Raw'!AV168)</f>
        <v>0</v>
      </c>
      <c r="AZ168">
        <f>IF($E168="",-1,'HCAD Raw'!AW168)</f>
        <v>0</v>
      </c>
      <c r="BA168">
        <f>IF($E168="",-1,'HCAD Raw'!AX168)</f>
        <v>2191879</v>
      </c>
      <c r="BB168" t="str">
        <f>IF($E168="",-1,'HCAD Raw'!AY168)</f>
        <v>14</v>
      </c>
      <c r="BC168" t="str">
        <f>IF($E168="",-1,'HCAD Raw'!AZ168)</f>
        <v>TRS 4C &amp; 5E</v>
      </c>
      <c r="BD168" t="str">
        <f>IF($E168="",-1,'HCAD Raw'!BA168)</f>
        <v>ABST 930 WCRR CO SEC 3</v>
      </c>
      <c r="BE168" t="str">
        <f>IF($E168="",-1,'HCAD Raw'!BB168)</f>
        <v>1714</v>
      </c>
      <c r="BF168" t="str">
        <f>IF($E168="",-1,'HCAD Raw'!BC168)</f>
        <v>Pasadena/ Deer Park/ La Porte</v>
      </c>
      <c r="BG168" t="str">
        <f>IF($E168="",-1,'HCAD Raw'!BD168)</f>
        <v>360</v>
      </c>
      <c r="BH168" t="str">
        <f>IF($E168="",-1,'HCAD Raw'!BE168)</f>
        <v>ISD 21 - Pasadena ISD</v>
      </c>
      <c r="BI168" t="str">
        <f>IF($E168="",-1,'HCAD Raw'!BF168)</f>
        <v>9735.01</v>
      </c>
      <c r="BJ168" t="str">
        <f>IF($E168="",-1,'HCAD Raw'!BG168)</f>
        <v>0</v>
      </c>
      <c r="BK168" t="str">
        <f>IF($E168="",-1,'HCAD Raw'!BH168)</f>
        <v>21</v>
      </c>
      <c r="BL168" t="str">
        <f>IF($E168="",-1,'HCAD Raw'!BI168)</f>
        <v>5954A</v>
      </c>
      <c r="BM168" t="str">
        <f>IF($E168="",-1,'HCAD Raw'!BJ168)</f>
        <v>537R</v>
      </c>
      <c r="BN168" t="str">
        <f>IF($E168="",-1,'HCAD Raw'!BK168)</f>
        <v>021 040 041 042 043 044 047 074</v>
      </c>
      <c r="BO168" t="str">
        <f>IF($E168="",-1,'HCAD Raw'!BL168)</f>
        <v>Real, Residential, Multi-Family</v>
      </c>
      <c r="BP168" t="str">
        <f>IF($E168="",-1,'HCAD Raw'!BM168)</f>
        <v>B1</v>
      </c>
      <c r="BQ168" t="str">
        <f>IF($E168="",-1,'HCAD Raw'!BN168)</f>
        <v>Real, Residential, Multi-Family</v>
      </c>
      <c r="BR168" t="str">
        <f>IF($E168="",-1,'HCAD Raw'!BO168)</f>
        <v>Apartment Garden (1 to 3 Stories)</v>
      </c>
      <c r="BS168" t="str">
        <f>IF($E168="",-1,'HCAD Raw'!BP168)</f>
        <v>Multiple Res (Low Rise)</v>
      </c>
      <c r="BT168" t="str">
        <f>IF($E168="",-1,'HCAD Raw'!BQ168)</f>
        <v>8001</v>
      </c>
      <c r="BU168" t="str">
        <f>IF($E168="",-1,'HCAD Raw'!BR168)</f>
        <v>Land Neighborhood Section 1</v>
      </c>
      <c r="BV168">
        <f>IF($E168="",-1,'HCAD Raw'!BS168)</f>
        <v>497882</v>
      </c>
      <c r="BW168" t="str">
        <f>IF($E168="",-1,'HCAD Raw'!BT168)</f>
        <v>SF</v>
      </c>
      <c r="BX168" t="str">
        <f>IF($E168="",-1,'HCAD Raw'!BU168)</f>
        <v>1.0000</v>
      </c>
      <c r="BY168" t="str">
        <f>IF($E168="",-1,'HCAD Raw'!BV168)</f>
        <v>1.0000</v>
      </c>
      <c r="BZ168" t="str">
        <f>IF($E168="",-1,'HCAD Raw'!BW168)</f>
        <v>1.0000</v>
      </c>
      <c r="CA168" t="str">
        <f>IF($E168="",-1,'HCAD Raw'!BX168)</f>
        <v>1.0000</v>
      </c>
      <c r="CB168">
        <f>IF($E168="",-1,'HCAD Raw'!BY168)</f>
        <v>6</v>
      </c>
      <c r="CC168">
        <f>IF($E168="",-1,'HCAD Raw'!BZ168)</f>
        <v>6</v>
      </c>
      <c r="CD168">
        <f>IF($E168="",-1,'HCAD Raw'!CA168)</f>
        <v>2987292</v>
      </c>
      <c r="CE168" t="str">
        <f t="shared" si="82"/>
        <v>04603000000245</v>
      </c>
      <c r="CF168">
        <f t="shared" si="83"/>
        <v>-1</v>
      </c>
    </row>
    <row r="169" spans="3:84" x14ac:dyDescent="0.25">
      <c r="C169">
        <f t="shared" si="80"/>
        <v>165</v>
      </c>
      <c r="D169" t="str">
        <f t="shared" si="81"/>
        <v>04603000000246</v>
      </c>
      <c r="E169" t="str">
        <f>IF('HCAD Raw'!C169="",-1,'HCAD Raw'!C169)</f>
        <v>0460300000024</v>
      </c>
      <c r="F169" s="15" t="str">
        <f>IF(E169=-1,"",CONCATENATE(MID('HCAD Raw'!D169,6,2),"/",MID('HCAD Raw'!D169,9,2),"/",LEFT('HCAD Raw'!D169,4)))</f>
        <v>07/14/2017</v>
      </c>
      <c r="G169" t="str">
        <f>IF($E169="",-1,'HCAD Raw'!E169)</f>
        <v>AUGUSTA RED PINES LLC</v>
      </c>
      <c r="H169" t="str">
        <f>IF($E169="",-1,'HCAD Raw'!F169)</f>
        <v>RED PINES</v>
      </c>
      <c r="I169">
        <f>IF($E169="",-1,'HCAD Raw'!G169)</f>
        <v>0</v>
      </c>
      <c r="J169" t="str">
        <f>IF($E169="",-1,'HCAD Raw'!H169)</f>
        <v>3823 RED BLUFF RD 244</v>
      </c>
      <c r="K169" t="str">
        <f>IF($E169="",-1,'HCAD Raw'!I169)</f>
        <v>PASADENA</v>
      </c>
      <c r="L169" t="str">
        <f>IF($E169="",-1,'HCAD Raw'!J169)</f>
        <v>77503</v>
      </c>
      <c r="M169">
        <f>IF($E169="",-1,'HCAD Raw'!K169)</f>
        <v>5665000</v>
      </c>
      <c r="N169">
        <f>IF($E169="",-1,'HCAD Raw'!L169)</f>
        <v>7881114</v>
      </c>
      <c r="O169">
        <f>IF($E169="",-1,'HCAD Raw'!M169)</f>
        <v>7881114</v>
      </c>
      <c r="P169">
        <f>IF($E169="",-1,'HCAD Raw'!N169)</f>
        <v>0</v>
      </c>
      <c r="Q169" t="e">
        <f>IF($E169="",-1,'HCAD Raw'!#REF!)</f>
        <v>#REF!</v>
      </c>
      <c r="R169" t="str">
        <f>IF($E169="",-1,'HCAD Raw'!O169)</f>
        <v>COMMERCIAL</v>
      </c>
      <c r="S169" t="str">
        <f>IF($E169="",-1,'HCAD Raw'!P169)</f>
        <v>6</v>
      </c>
      <c r="T169" t="str">
        <f>IF($E169="",-1,'HCAD Raw'!Q169)</f>
        <v>4211</v>
      </c>
      <c r="U169" t="str">
        <f>IF($E169="",-1,'HCAD Raw'!R169)</f>
        <v>8352</v>
      </c>
      <c r="V169" t="str">
        <f>IF($E169="",-1,'HCAD Raw'!S169)</f>
        <v>D</v>
      </c>
      <c r="W169" t="str">
        <f>IF($E169="",-1,'HCAD Raw'!T169)</f>
        <v>Wood or Light Steel</v>
      </c>
      <c r="X169">
        <f>IF($E169="",-1,'HCAD Raw'!U169)</f>
        <v>0</v>
      </c>
      <c r="Y169">
        <f>IF($E169="",-1,'HCAD Raw'!V169)</f>
        <v>0</v>
      </c>
      <c r="Z169">
        <f>IF($E169="",-1,'HCAD Raw'!W169)</f>
        <v>1183362</v>
      </c>
      <c r="AA169">
        <f>IF($E169="",-1,'HCAD Raw'!X169)</f>
        <v>0</v>
      </c>
      <c r="AB169" t="str">
        <f>IF($E169="",-1,'HCAD Raw'!Y169)</f>
        <v>.550000</v>
      </c>
      <c r="AC169" t="str">
        <f>IF($E169="",-1,'HCAD Raw'!Z169)</f>
        <v>C</v>
      </c>
      <c r="AD169" t="str">
        <f>IF($E169="",-1,'HCAD Raw'!AA169)</f>
        <v>Average</v>
      </c>
      <c r="AE169" t="str">
        <f>IF($E169="",-1,'HCAD Raw'!AB169)</f>
        <v>1961</v>
      </c>
      <c r="AF169" t="str">
        <f>IF($E169="",-1,'HCAD Raw'!AC169)</f>
        <v>1961</v>
      </c>
      <c r="AG169" t="str">
        <f>IF($E169="",-1,'HCAD Raw'!AD169)</f>
        <v>0</v>
      </c>
      <c r="AH169" t="str">
        <f>IF($E169="",-1,'HCAD Raw'!AE169)</f>
        <v>1962</v>
      </c>
      <c r="AI169">
        <f>IF($E169="",-1,'HCAD Raw'!AF169)</f>
        <v>0</v>
      </c>
      <c r="AJ169" t="str">
        <f>IF($E169="",-1,'HCAD Raw'!AG169)</f>
        <v>01/01/1997</v>
      </c>
      <c r="AK169" t="str">
        <f>IF($E169="",-1,'HCAD Raw'!AH169)</f>
        <v>STI HAD: BAS(15788).    WHEN SKETCHED USING FILE SKETCH CAME OUT TO 16098 SF, 310 SF MORE.  OK #415.</v>
      </c>
      <c r="AL169">
        <f>IF($E169="",-1,'HCAD Raw'!AI169)</f>
        <v>16098</v>
      </c>
      <c r="AM169">
        <f>IF($E169="",-1,'HCAD Raw'!AJ169)</f>
        <v>16098</v>
      </c>
      <c r="AN169">
        <f>IF($E169="",-1,'HCAD Raw'!AK169)</f>
        <v>0</v>
      </c>
      <c r="AO169">
        <f>IF($E169="",-1,'HCAD Raw'!AL169)</f>
        <v>0</v>
      </c>
      <c r="AP169">
        <f>IF($E169="",-1,'HCAD Raw'!AM169)</f>
        <v>0</v>
      </c>
      <c r="AQ169">
        <f>IF($E169="",-1,'HCAD Raw'!AN169)</f>
        <v>16098</v>
      </c>
      <c r="AR169">
        <f>IF($E169="",-1,'HCAD Raw'!AO169)</f>
        <v>1620</v>
      </c>
      <c r="AS169">
        <f>IF($E169="",-1,'HCAD Raw'!AP169)</f>
        <v>1</v>
      </c>
      <c r="AT169" t="str">
        <f>IF($E169="",-1,'HCAD Raw'!AQ169)</f>
        <v>17</v>
      </c>
      <c r="AU169" t="str">
        <f>IF($E169="",-1,'HCAD Raw'!AR169)</f>
        <v>Apartments - Garden Style</v>
      </c>
      <c r="AV169" t="str">
        <f>IF($E169="",-1,'HCAD Raw'!AS169)</f>
        <v>Red Pines</v>
      </c>
      <c r="AW169" t="str">
        <f>IF($E169="",-1,'HCAD Raw'!AT169)</f>
        <v>244</v>
      </c>
      <c r="AX169">
        <f>IF($E169="",-1,'HCAD Raw'!AU169)</f>
        <v>177050</v>
      </c>
      <c r="AY169">
        <f>IF($E169="",-1,'HCAD Raw'!AV169)</f>
        <v>0</v>
      </c>
      <c r="AZ169">
        <f>IF($E169="",-1,'HCAD Raw'!AW169)</f>
        <v>0</v>
      </c>
      <c r="BA169">
        <f>IF($E169="",-1,'HCAD Raw'!AX169)</f>
        <v>2191879</v>
      </c>
      <c r="BB169" t="str">
        <f>IF($E169="",-1,'HCAD Raw'!AY169)</f>
        <v>14</v>
      </c>
      <c r="BC169" t="str">
        <f>IF($E169="",-1,'HCAD Raw'!AZ169)</f>
        <v>TRS 4C &amp; 5E</v>
      </c>
      <c r="BD169" t="str">
        <f>IF($E169="",-1,'HCAD Raw'!BA169)</f>
        <v>ABST 930 WCRR CO SEC 3</v>
      </c>
      <c r="BE169" t="str">
        <f>IF($E169="",-1,'HCAD Raw'!BB169)</f>
        <v>1714</v>
      </c>
      <c r="BF169" t="str">
        <f>IF($E169="",-1,'HCAD Raw'!BC169)</f>
        <v>Pasadena/ Deer Park/ La Porte</v>
      </c>
      <c r="BG169" t="str">
        <f>IF($E169="",-1,'HCAD Raw'!BD169)</f>
        <v>360</v>
      </c>
      <c r="BH169" t="str">
        <f>IF($E169="",-1,'HCAD Raw'!BE169)</f>
        <v>ISD 21 - Pasadena ISD</v>
      </c>
      <c r="BI169" t="str">
        <f>IF($E169="",-1,'HCAD Raw'!BF169)</f>
        <v>9735.01</v>
      </c>
      <c r="BJ169" t="str">
        <f>IF($E169="",-1,'HCAD Raw'!BG169)</f>
        <v>0</v>
      </c>
      <c r="BK169" t="str">
        <f>IF($E169="",-1,'HCAD Raw'!BH169)</f>
        <v>21</v>
      </c>
      <c r="BL169" t="str">
        <f>IF($E169="",-1,'HCAD Raw'!BI169)</f>
        <v>5954A</v>
      </c>
      <c r="BM169" t="str">
        <f>IF($E169="",-1,'HCAD Raw'!BJ169)</f>
        <v>537R</v>
      </c>
      <c r="BN169" t="str">
        <f>IF($E169="",-1,'HCAD Raw'!BK169)</f>
        <v>021 040 041 042 043 044 047 074</v>
      </c>
      <c r="BO169" t="str">
        <f>IF($E169="",-1,'HCAD Raw'!BL169)</f>
        <v>Real, Residential, Multi-Family</v>
      </c>
      <c r="BP169" t="str">
        <f>IF($E169="",-1,'HCAD Raw'!BM169)</f>
        <v>B1</v>
      </c>
      <c r="BQ169" t="str">
        <f>IF($E169="",-1,'HCAD Raw'!BN169)</f>
        <v>Real, Residential, Multi-Family</v>
      </c>
      <c r="BR169" t="str">
        <f>IF($E169="",-1,'HCAD Raw'!BO169)</f>
        <v>Apartment Garden (1 to 3 Stories)</v>
      </c>
      <c r="BS169" t="str">
        <f>IF($E169="",-1,'HCAD Raw'!BP169)</f>
        <v>Multiple Res (Low Rise)</v>
      </c>
      <c r="BT169" t="str">
        <f>IF($E169="",-1,'HCAD Raw'!BQ169)</f>
        <v>8001</v>
      </c>
      <c r="BU169" t="str">
        <f>IF($E169="",-1,'HCAD Raw'!BR169)</f>
        <v>Land Neighborhood Section 1</v>
      </c>
      <c r="BV169">
        <f>IF($E169="",-1,'HCAD Raw'!BS169)</f>
        <v>497882</v>
      </c>
      <c r="BW169" t="str">
        <f>IF($E169="",-1,'HCAD Raw'!BT169)</f>
        <v>SF</v>
      </c>
      <c r="BX169" t="str">
        <f>IF($E169="",-1,'HCAD Raw'!BU169)</f>
        <v>1.0000</v>
      </c>
      <c r="BY169" t="str">
        <f>IF($E169="",-1,'HCAD Raw'!BV169)</f>
        <v>1.0000</v>
      </c>
      <c r="BZ169" t="str">
        <f>IF($E169="",-1,'HCAD Raw'!BW169)</f>
        <v>1.0000</v>
      </c>
      <c r="CA169" t="str">
        <f>IF($E169="",-1,'HCAD Raw'!BX169)</f>
        <v>1.0000</v>
      </c>
      <c r="CB169">
        <f>IF($E169="",-1,'HCAD Raw'!BY169)</f>
        <v>6</v>
      </c>
      <c r="CC169">
        <f>IF($E169="",-1,'HCAD Raw'!BZ169)</f>
        <v>6</v>
      </c>
      <c r="CD169">
        <f>IF($E169="",-1,'HCAD Raw'!CA169)</f>
        <v>2987292</v>
      </c>
      <c r="CE169" t="str">
        <f t="shared" si="82"/>
        <v>04603000000246</v>
      </c>
      <c r="CF169">
        <f t="shared" si="83"/>
        <v>-1</v>
      </c>
    </row>
    <row r="170" spans="3:84" x14ac:dyDescent="0.25">
      <c r="C170">
        <f t="shared" si="80"/>
        <v>166</v>
      </c>
      <c r="D170" t="str">
        <f t="shared" si="81"/>
        <v>04603000000247</v>
      </c>
      <c r="E170" t="str">
        <f>IF('HCAD Raw'!C170="",-1,'HCAD Raw'!C170)</f>
        <v>0460300000024</v>
      </c>
      <c r="F170" s="15" t="str">
        <f>IF(E170=-1,"",CONCATENATE(MID('HCAD Raw'!D170,6,2),"/",MID('HCAD Raw'!D170,9,2),"/",LEFT('HCAD Raw'!D170,4)))</f>
        <v>07/14/2017</v>
      </c>
      <c r="G170" t="str">
        <f>IF($E170="",-1,'HCAD Raw'!E170)</f>
        <v>AUGUSTA RED PINES LLC</v>
      </c>
      <c r="H170" t="str">
        <f>IF($E170="",-1,'HCAD Raw'!F170)</f>
        <v>RED PINES</v>
      </c>
      <c r="I170">
        <f>IF($E170="",-1,'HCAD Raw'!G170)</f>
        <v>0</v>
      </c>
      <c r="J170" t="str">
        <f>IF($E170="",-1,'HCAD Raw'!H170)</f>
        <v>3823 RED BLUFF RD 244</v>
      </c>
      <c r="K170" t="str">
        <f>IF($E170="",-1,'HCAD Raw'!I170)</f>
        <v>PASADENA</v>
      </c>
      <c r="L170" t="str">
        <f>IF($E170="",-1,'HCAD Raw'!J170)</f>
        <v>77503</v>
      </c>
      <c r="M170">
        <f>IF($E170="",-1,'HCAD Raw'!K170)</f>
        <v>5665000</v>
      </c>
      <c r="N170">
        <f>IF($E170="",-1,'HCAD Raw'!L170)</f>
        <v>7881114</v>
      </c>
      <c r="O170">
        <f>IF($E170="",-1,'HCAD Raw'!M170)</f>
        <v>7881114</v>
      </c>
      <c r="P170">
        <f>IF($E170="",-1,'HCAD Raw'!N170)</f>
        <v>0</v>
      </c>
      <c r="Q170" t="e">
        <f>IF($E170="",-1,'HCAD Raw'!#REF!)</f>
        <v>#REF!</v>
      </c>
      <c r="R170" t="str">
        <f>IF($E170="",-1,'HCAD Raw'!O170)</f>
        <v>COMMERCIAL</v>
      </c>
      <c r="S170" t="str">
        <f>IF($E170="",-1,'HCAD Raw'!P170)</f>
        <v>7</v>
      </c>
      <c r="T170" t="str">
        <f>IF($E170="",-1,'HCAD Raw'!Q170)</f>
        <v>4211</v>
      </c>
      <c r="U170" t="str">
        <f>IF($E170="",-1,'HCAD Raw'!R170)</f>
        <v>8352</v>
      </c>
      <c r="V170" t="str">
        <f>IF($E170="",-1,'HCAD Raw'!S170)</f>
        <v>D</v>
      </c>
      <c r="W170" t="str">
        <f>IF($E170="",-1,'HCAD Raw'!T170)</f>
        <v>Wood or Light Steel</v>
      </c>
      <c r="X170">
        <f>IF($E170="",-1,'HCAD Raw'!U170)</f>
        <v>0</v>
      </c>
      <c r="Y170">
        <f>IF($E170="",-1,'HCAD Raw'!V170)</f>
        <v>0</v>
      </c>
      <c r="Z170">
        <f>IF($E170="",-1,'HCAD Raw'!W170)</f>
        <v>1183362</v>
      </c>
      <c r="AA170">
        <f>IF($E170="",-1,'HCAD Raw'!X170)</f>
        <v>0</v>
      </c>
      <c r="AB170" t="str">
        <f>IF($E170="",-1,'HCAD Raw'!Y170)</f>
        <v>.550000</v>
      </c>
      <c r="AC170" t="str">
        <f>IF($E170="",-1,'HCAD Raw'!Z170)</f>
        <v>C</v>
      </c>
      <c r="AD170" t="str">
        <f>IF($E170="",-1,'HCAD Raw'!AA170)</f>
        <v>Average</v>
      </c>
      <c r="AE170" t="str">
        <f>IF($E170="",-1,'HCAD Raw'!AB170)</f>
        <v>1961</v>
      </c>
      <c r="AF170" t="str">
        <f>IF($E170="",-1,'HCAD Raw'!AC170)</f>
        <v>1961</v>
      </c>
      <c r="AG170" t="str">
        <f>IF($E170="",-1,'HCAD Raw'!AD170)</f>
        <v>0</v>
      </c>
      <c r="AH170" t="str">
        <f>IF($E170="",-1,'HCAD Raw'!AE170)</f>
        <v>1962</v>
      </c>
      <c r="AI170">
        <f>IF($E170="",-1,'HCAD Raw'!AF170)</f>
        <v>0</v>
      </c>
      <c r="AJ170" t="str">
        <f>IF($E170="",-1,'HCAD Raw'!AG170)</f>
        <v>01/01/1997</v>
      </c>
      <c r="AK170" t="str">
        <f>IF($E170="",-1,'HCAD Raw'!AH170)</f>
        <v>STI HAD: BAS(15788).    WHEN SKETCHED USING FILE SKETCH CAME OUT TO 16098 SF, 310 SF MORE.  OK #415.</v>
      </c>
      <c r="AL170">
        <f>IF($E170="",-1,'HCAD Raw'!AI170)</f>
        <v>16098</v>
      </c>
      <c r="AM170">
        <f>IF($E170="",-1,'HCAD Raw'!AJ170)</f>
        <v>16098</v>
      </c>
      <c r="AN170">
        <f>IF($E170="",-1,'HCAD Raw'!AK170)</f>
        <v>0</v>
      </c>
      <c r="AO170">
        <f>IF($E170="",-1,'HCAD Raw'!AL170)</f>
        <v>0</v>
      </c>
      <c r="AP170">
        <f>IF($E170="",-1,'HCAD Raw'!AM170)</f>
        <v>0</v>
      </c>
      <c r="AQ170">
        <f>IF($E170="",-1,'HCAD Raw'!AN170)</f>
        <v>16098</v>
      </c>
      <c r="AR170">
        <f>IF($E170="",-1,'HCAD Raw'!AO170)</f>
        <v>1620</v>
      </c>
      <c r="AS170">
        <f>IF($E170="",-1,'HCAD Raw'!AP170)</f>
        <v>1</v>
      </c>
      <c r="AT170" t="str">
        <f>IF($E170="",-1,'HCAD Raw'!AQ170)</f>
        <v>17</v>
      </c>
      <c r="AU170" t="str">
        <f>IF($E170="",-1,'HCAD Raw'!AR170)</f>
        <v>Apartments - Garden Style</v>
      </c>
      <c r="AV170" t="str">
        <f>IF($E170="",-1,'HCAD Raw'!AS170)</f>
        <v>Red Pines</v>
      </c>
      <c r="AW170" t="str">
        <f>IF($E170="",-1,'HCAD Raw'!AT170)</f>
        <v>244</v>
      </c>
      <c r="AX170">
        <f>IF($E170="",-1,'HCAD Raw'!AU170)</f>
        <v>177050</v>
      </c>
      <c r="AY170">
        <f>IF($E170="",-1,'HCAD Raw'!AV170)</f>
        <v>0</v>
      </c>
      <c r="AZ170">
        <f>IF($E170="",-1,'HCAD Raw'!AW170)</f>
        <v>0</v>
      </c>
      <c r="BA170">
        <f>IF($E170="",-1,'HCAD Raw'!AX170)</f>
        <v>2191879</v>
      </c>
      <c r="BB170" t="str">
        <f>IF($E170="",-1,'HCAD Raw'!AY170)</f>
        <v>14</v>
      </c>
      <c r="BC170" t="str">
        <f>IF($E170="",-1,'HCAD Raw'!AZ170)</f>
        <v>TRS 4C &amp; 5E</v>
      </c>
      <c r="BD170" t="str">
        <f>IF($E170="",-1,'HCAD Raw'!BA170)</f>
        <v>ABST 930 WCRR CO SEC 3</v>
      </c>
      <c r="BE170" t="str">
        <f>IF($E170="",-1,'HCAD Raw'!BB170)</f>
        <v>1714</v>
      </c>
      <c r="BF170" t="str">
        <f>IF($E170="",-1,'HCAD Raw'!BC170)</f>
        <v>Pasadena/ Deer Park/ La Porte</v>
      </c>
      <c r="BG170" t="str">
        <f>IF($E170="",-1,'HCAD Raw'!BD170)</f>
        <v>360</v>
      </c>
      <c r="BH170" t="str">
        <f>IF($E170="",-1,'HCAD Raw'!BE170)</f>
        <v>ISD 21 - Pasadena ISD</v>
      </c>
      <c r="BI170" t="str">
        <f>IF($E170="",-1,'HCAD Raw'!BF170)</f>
        <v>9735.01</v>
      </c>
      <c r="BJ170" t="str">
        <f>IF($E170="",-1,'HCAD Raw'!BG170)</f>
        <v>0</v>
      </c>
      <c r="BK170" t="str">
        <f>IF($E170="",-1,'HCAD Raw'!BH170)</f>
        <v>21</v>
      </c>
      <c r="BL170" t="str">
        <f>IF($E170="",-1,'HCAD Raw'!BI170)</f>
        <v>5954A</v>
      </c>
      <c r="BM170" t="str">
        <f>IF($E170="",-1,'HCAD Raw'!BJ170)</f>
        <v>537R</v>
      </c>
      <c r="BN170" t="str">
        <f>IF($E170="",-1,'HCAD Raw'!BK170)</f>
        <v>021 040 041 042 043 044 047 074</v>
      </c>
      <c r="BO170" t="str">
        <f>IF($E170="",-1,'HCAD Raw'!BL170)</f>
        <v>Real, Residential, Multi-Family</v>
      </c>
      <c r="BP170" t="str">
        <f>IF($E170="",-1,'HCAD Raw'!BM170)</f>
        <v>B1</v>
      </c>
      <c r="BQ170" t="str">
        <f>IF($E170="",-1,'HCAD Raw'!BN170)</f>
        <v>Real, Residential, Multi-Family</v>
      </c>
      <c r="BR170" t="str">
        <f>IF($E170="",-1,'HCAD Raw'!BO170)</f>
        <v>Apartment Garden (1 to 3 Stories)</v>
      </c>
      <c r="BS170" t="str">
        <f>IF($E170="",-1,'HCAD Raw'!BP170)</f>
        <v>Multiple Res (Low Rise)</v>
      </c>
      <c r="BT170" t="str">
        <f>IF($E170="",-1,'HCAD Raw'!BQ170)</f>
        <v>8001</v>
      </c>
      <c r="BU170" t="str">
        <f>IF($E170="",-1,'HCAD Raw'!BR170)</f>
        <v>Land Neighborhood Section 1</v>
      </c>
      <c r="BV170">
        <f>IF($E170="",-1,'HCAD Raw'!BS170)</f>
        <v>497882</v>
      </c>
      <c r="BW170" t="str">
        <f>IF($E170="",-1,'HCAD Raw'!BT170)</f>
        <v>SF</v>
      </c>
      <c r="BX170" t="str">
        <f>IF($E170="",-1,'HCAD Raw'!BU170)</f>
        <v>1.0000</v>
      </c>
      <c r="BY170" t="str">
        <f>IF($E170="",-1,'HCAD Raw'!BV170)</f>
        <v>1.0000</v>
      </c>
      <c r="BZ170" t="str">
        <f>IF($E170="",-1,'HCAD Raw'!BW170)</f>
        <v>1.0000</v>
      </c>
      <c r="CA170" t="str">
        <f>IF($E170="",-1,'HCAD Raw'!BX170)</f>
        <v>1.0000</v>
      </c>
      <c r="CB170">
        <f>IF($E170="",-1,'HCAD Raw'!BY170)</f>
        <v>6</v>
      </c>
      <c r="CC170">
        <f>IF($E170="",-1,'HCAD Raw'!BZ170)</f>
        <v>6</v>
      </c>
      <c r="CD170">
        <f>IF($E170="",-1,'HCAD Raw'!CA170)</f>
        <v>2987292</v>
      </c>
      <c r="CE170" t="str">
        <f t="shared" si="82"/>
        <v>04603000000247</v>
      </c>
      <c r="CF170">
        <f t="shared" si="83"/>
        <v>-1</v>
      </c>
    </row>
    <row r="171" spans="3:84" x14ac:dyDescent="0.25">
      <c r="C171">
        <f t="shared" si="80"/>
        <v>167</v>
      </c>
      <c r="D171" t="str">
        <f t="shared" si="81"/>
        <v>04603000000248</v>
      </c>
      <c r="E171" t="str">
        <f>IF('HCAD Raw'!C171="",-1,'HCAD Raw'!C171)</f>
        <v>0460300000024</v>
      </c>
      <c r="F171" s="15" t="str">
        <f>IF(E171=-1,"",CONCATENATE(MID('HCAD Raw'!D171,6,2),"/",MID('HCAD Raw'!D171,9,2),"/",LEFT('HCAD Raw'!D171,4)))</f>
        <v>07/14/2017</v>
      </c>
      <c r="G171" t="str">
        <f>IF($E171="",-1,'HCAD Raw'!E171)</f>
        <v>AUGUSTA RED PINES LLC</v>
      </c>
      <c r="H171" t="str">
        <f>IF($E171="",-1,'HCAD Raw'!F171)</f>
        <v>RED PINES</v>
      </c>
      <c r="I171">
        <f>IF($E171="",-1,'HCAD Raw'!G171)</f>
        <v>0</v>
      </c>
      <c r="J171" t="str">
        <f>IF($E171="",-1,'HCAD Raw'!H171)</f>
        <v>3823 RED BLUFF RD 244</v>
      </c>
      <c r="K171" t="str">
        <f>IF($E171="",-1,'HCAD Raw'!I171)</f>
        <v>PASADENA</v>
      </c>
      <c r="L171" t="str">
        <f>IF($E171="",-1,'HCAD Raw'!J171)</f>
        <v>77503</v>
      </c>
      <c r="M171">
        <f>IF($E171="",-1,'HCAD Raw'!K171)</f>
        <v>5665000</v>
      </c>
      <c r="N171">
        <f>IF($E171="",-1,'HCAD Raw'!L171)</f>
        <v>7881114</v>
      </c>
      <c r="O171">
        <f>IF($E171="",-1,'HCAD Raw'!M171)</f>
        <v>7881114</v>
      </c>
      <c r="P171">
        <f>IF($E171="",-1,'HCAD Raw'!N171)</f>
        <v>0</v>
      </c>
      <c r="Q171" t="e">
        <f>IF($E171="",-1,'HCAD Raw'!#REF!)</f>
        <v>#REF!</v>
      </c>
      <c r="R171" t="str">
        <f>IF($E171="",-1,'HCAD Raw'!O171)</f>
        <v>COMMERCIAL</v>
      </c>
      <c r="S171" t="str">
        <f>IF($E171="",-1,'HCAD Raw'!P171)</f>
        <v>8</v>
      </c>
      <c r="T171" t="str">
        <f>IF($E171="",-1,'HCAD Raw'!Q171)</f>
        <v>4211</v>
      </c>
      <c r="U171" t="str">
        <f>IF($E171="",-1,'HCAD Raw'!R171)</f>
        <v>8352</v>
      </c>
      <c r="V171" t="str">
        <f>IF($E171="",-1,'HCAD Raw'!S171)</f>
        <v>D</v>
      </c>
      <c r="W171" t="str">
        <f>IF($E171="",-1,'HCAD Raw'!T171)</f>
        <v>Wood or Light Steel</v>
      </c>
      <c r="X171">
        <f>IF($E171="",-1,'HCAD Raw'!U171)</f>
        <v>0</v>
      </c>
      <c r="Y171">
        <f>IF($E171="",-1,'HCAD Raw'!V171)</f>
        <v>0</v>
      </c>
      <c r="Z171">
        <f>IF($E171="",-1,'HCAD Raw'!W171)</f>
        <v>628804</v>
      </c>
      <c r="AA171">
        <f>IF($E171="",-1,'HCAD Raw'!X171)</f>
        <v>0</v>
      </c>
      <c r="AB171" t="str">
        <f>IF($E171="",-1,'HCAD Raw'!Y171)</f>
        <v>.550000</v>
      </c>
      <c r="AC171" t="str">
        <f>IF($E171="",-1,'HCAD Raw'!Z171)</f>
        <v>C</v>
      </c>
      <c r="AD171" t="str">
        <f>IF($E171="",-1,'HCAD Raw'!AA171)</f>
        <v>Average</v>
      </c>
      <c r="AE171" t="str">
        <f>IF($E171="",-1,'HCAD Raw'!AB171)</f>
        <v>1961</v>
      </c>
      <c r="AF171" t="str">
        <f>IF($E171="",-1,'HCAD Raw'!AC171)</f>
        <v>1961</v>
      </c>
      <c r="AG171" t="str">
        <f>IF($E171="",-1,'HCAD Raw'!AD171)</f>
        <v>0</v>
      </c>
      <c r="AH171" t="str">
        <f>IF($E171="",-1,'HCAD Raw'!AE171)</f>
        <v>1962</v>
      </c>
      <c r="AI171">
        <f>IF($E171="",-1,'HCAD Raw'!AF171)</f>
        <v>0</v>
      </c>
      <c r="AJ171" t="str">
        <f>IF($E171="",-1,'HCAD Raw'!AG171)</f>
        <v>01/01/1997</v>
      </c>
      <c r="AK171" t="str">
        <f>IF($E171="",-1,'HCAD Raw'!AH171)</f>
        <v>STI HAD: BAS(8008).    WHEN SKETCHED USING FILE SKETCH CAME OUT TO 8554 SF, 546 SF MORE. OK PER #415.</v>
      </c>
      <c r="AL171">
        <f>IF($E171="",-1,'HCAD Raw'!AI171)</f>
        <v>8554</v>
      </c>
      <c r="AM171">
        <f>IF($E171="",-1,'HCAD Raw'!AJ171)</f>
        <v>8554</v>
      </c>
      <c r="AN171">
        <f>IF($E171="",-1,'HCAD Raw'!AK171)</f>
        <v>0</v>
      </c>
      <c r="AO171">
        <f>IF($E171="",-1,'HCAD Raw'!AL171)</f>
        <v>0</v>
      </c>
      <c r="AP171">
        <f>IF($E171="",-1,'HCAD Raw'!AM171)</f>
        <v>0</v>
      </c>
      <c r="AQ171">
        <f>IF($E171="",-1,'HCAD Raw'!AN171)</f>
        <v>8554</v>
      </c>
      <c r="AR171">
        <f>IF($E171="",-1,'HCAD Raw'!AO171)</f>
        <v>734</v>
      </c>
      <c r="AS171">
        <f>IF($E171="",-1,'HCAD Raw'!AP171)</f>
        <v>1</v>
      </c>
      <c r="AT171" t="str">
        <f>IF($E171="",-1,'HCAD Raw'!AQ171)</f>
        <v>17</v>
      </c>
      <c r="AU171" t="str">
        <f>IF($E171="",-1,'HCAD Raw'!AR171)</f>
        <v>Apartments - Garden Style</v>
      </c>
      <c r="AV171" t="str">
        <f>IF($E171="",-1,'HCAD Raw'!AS171)</f>
        <v>Red Pines</v>
      </c>
      <c r="AW171" t="str">
        <f>IF($E171="",-1,'HCAD Raw'!AT171)</f>
        <v>244</v>
      </c>
      <c r="AX171">
        <f>IF($E171="",-1,'HCAD Raw'!AU171)</f>
        <v>177050</v>
      </c>
      <c r="AY171">
        <f>IF($E171="",-1,'HCAD Raw'!AV171)</f>
        <v>0</v>
      </c>
      <c r="AZ171">
        <f>IF($E171="",-1,'HCAD Raw'!AW171)</f>
        <v>0</v>
      </c>
      <c r="BA171">
        <f>IF($E171="",-1,'HCAD Raw'!AX171)</f>
        <v>2191879</v>
      </c>
      <c r="BB171" t="str">
        <f>IF($E171="",-1,'HCAD Raw'!AY171)</f>
        <v>14</v>
      </c>
      <c r="BC171" t="str">
        <f>IF($E171="",-1,'HCAD Raw'!AZ171)</f>
        <v>TRS 4C &amp; 5E</v>
      </c>
      <c r="BD171" t="str">
        <f>IF($E171="",-1,'HCAD Raw'!BA171)</f>
        <v>ABST 930 WCRR CO SEC 3</v>
      </c>
      <c r="BE171" t="str">
        <f>IF($E171="",-1,'HCAD Raw'!BB171)</f>
        <v>1714</v>
      </c>
      <c r="BF171" t="str">
        <f>IF($E171="",-1,'HCAD Raw'!BC171)</f>
        <v>Pasadena/ Deer Park/ La Porte</v>
      </c>
      <c r="BG171" t="str">
        <f>IF($E171="",-1,'HCAD Raw'!BD171)</f>
        <v>360</v>
      </c>
      <c r="BH171" t="str">
        <f>IF($E171="",-1,'HCAD Raw'!BE171)</f>
        <v>ISD 21 - Pasadena ISD</v>
      </c>
      <c r="BI171" t="str">
        <f>IF($E171="",-1,'HCAD Raw'!BF171)</f>
        <v>9735.01</v>
      </c>
      <c r="BJ171" t="str">
        <f>IF($E171="",-1,'HCAD Raw'!BG171)</f>
        <v>0</v>
      </c>
      <c r="BK171" t="str">
        <f>IF($E171="",-1,'HCAD Raw'!BH171)</f>
        <v>21</v>
      </c>
      <c r="BL171" t="str">
        <f>IF($E171="",-1,'HCAD Raw'!BI171)</f>
        <v>5954A</v>
      </c>
      <c r="BM171" t="str">
        <f>IF($E171="",-1,'HCAD Raw'!BJ171)</f>
        <v>537R</v>
      </c>
      <c r="BN171" t="str">
        <f>IF($E171="",-1,'HCAD Raw'!BK171)</f>
        <v>021 040 041 042 043 044 047 074</v>
      </c>
      <c r="BO171" t="str">
        <f>IF($E171="",-1,'HCAD Raw'!BL171)</f>
        <v>Real, Residential, Multi-Family</v>
      </c>
      <c r="BP171" t="str">
        <f>IF($E171="",-1,'HCAD Raw'!BM171)</f>
        <v>B1</v>
      </c>
      <c r="BQ171" t="str">
        <f>IF($E171="",-1,'HCAD Raw'!BN171)</f>
        <v>Real, Residential, Multi-Family</v>
      </c>
      <c r="BR171" t="str">
        <f>IF($E171="",-1,'HCAD Raw'!BO171)</f>
        <v>Apartment Garden (1 to 3 Stories)</v>
      </c>
      <c r="BS171" t="str">
        <f>IF($E171="",-1,'HCAD Raw'!BP171)</f>
        <v>Multiple Res (Low Rise)</v>
      </c>
      <c r="BT171" t="str">
        <f>IF($E171="",-1,'HCAD Raw'!BQ171)</f>
        <v>8001</v>
      </c>
      <c r="BU171" t="str">
        <f>IF($E171="",-1,'HCAD Raw'!BR171)</f>
        <v>Land Neighborhood Section 1</v>
      </c>
      <c r="BV171">
        <f>IF($E171="",-1,'HCAD Raw'!BS171)</f>
        <v>497882</v>
      </c>
      <c r="BW171" t="str">
        <f>IF($E171="",-1,'HCAD Raw'!BT171)</f>
        <v>SF</v>
      </c>
      <c r="BX171" t="str">
        <f>IF($E171="",-1,'HCAD Raw'!BU171)</f>
        <v>1.0000</v>
      </c>
      <c r="BY171" t="str">
        <f>IF($E171="",-1,'HCAD Raw'!BV171)</f>
        <v>1.0000</v>
      </c>
      <c r="BZ171" t="str">
        <f>IF($E171="",-1,'HCAD Raw'!BW171)</f>
        <v>1.0000</v>
      </c>
      <c r="CA171" t="str">
        <f>IF($E171="",-1,'HCAD Raw'!BX171)</f>
        <v>1.0000</v>
      </c>
      <c r="CB171">
        <f>IF($E171="",-1,'HCAD Raw'!BY171)</f>
        <v>6</v>
      </c>
      <c r="CC171">
        <f>IF($E171="",-1,'HCAD Raw'!BZ171)</f>
        <v>6</v>
      </c>
      <c r="CD171">
        <f>IF($E171="",-1,'HCAD Raw'!CA171)</f>
        <v>2987292</v>
      </c>
      <c r="CE171" t="str">
        <f t="shared" si="82"/>
        <v>04603000000248</v>
      </c>
      <c r="CF171">
        <f t="shared" si="83"/>
        <v>-1</v>
      </c>
    </row>
    <row r="172" spans="3:84" x14ac:dyDescent="0.25">
      <c r="C172">
        <f t="shared" si="80"/>
        <v>168</v>
      </c>
      <c r="D172" t="str">
        <f t="shared" si="81"/>
        <v>04603000000249</v>
      </c>
      <c r="E172" t="str">
        <f>IF('HCAD Raw'!C172="",-1,'HCAD Raw'!C172)</f>
        <v>0460300000024</v>
      </c>
      <c r="F172" s="15" t="str">
        <f>IF(E172=-1,"",CONCATENATE(MID('HCAD Raw'!D172,6,2),"/",MID('HCAD Raw'!D172,9,2),"/",LEFT('HCAD Raw'!D172,4)))</f>
        <v>07/14/2017</v>
      </c>
      <c r="G172" t="str">
        <f>IF($E172="",-1,'HCAD Raw'!E172)</f>
        <v>AUGUSTA RED PINES LLC</v>
      </c>
      <c r="H172" t="str">
        <f>IF($E172="",-1,'HCAD Raw'!F172)</f>
        <v>RED PINES</v>
      </c>
      <c r="I172">
        <f>IF($E172="",-1,'HCAD Raw'!G172)</f>
        <v>0</v>
      </c>
      <c r="J172" t="str">
        <f>IF($E172="",-1,'HCAD Raw'!H172)</f>
        <v>3823 RED BLUFF RD 244</v>
      </c>
      <c r="K172" t="str">
        <f>IF($E172="",-1,'HCAD Raw'!I172)</f>
        <v>PASADENA</v>
      </c>
      <c r="L172" t="str">
        <f>IF($E172="",-1,'HCAD Raw'!J172)</f>
        <v>77503</v>
      </c>
      <c r="M172">
        <f>IF($E172="",-1,'HCAD Raw'!K172)</f>
        <v>5665000</v>
      </c>
      <c r="N172">
        <f>IF($E172="",-1,'HCAD Raw'!L172)</f>
        <v>7881114</v>
      </c>
      <c r="O172">
        <f>IF($E172="",-1,'HCAD Raw'!M172)</f>
        <v>7881114</v>
      </c>
      <c r="P172">
        <f>IF($E172="",-1,'HCAD Raw'!N172)</f>
        <v>0</v>
      </c>
      <c r="Q172" t="e">
        <f>IF($E172="",-1,'HCAD Raw'!#REF!)</f>
        <v>#REF!</v>
      </c>
      <c r="R172" t="str">
        <f>IF($E172="",-1,'HCAD Raw'!O172)</f>
        <v>COMMERCIAL</v>
      </c>
      <c r="S172" t="str">
        <f>IF($E172="",-1,'HCAD Raw'!P172)</f>
        <v>9</v>
      </c>
      <c r="T172" t="str">
        <f>IF($E172="",-1,'HCAD Raw'!Q172)</f>
        <v>4211</v>
      </c>
      <c r="U172" t="str">
        <f>IF($E172="",-1,'HCAD Raw'!R172)</f>
        <v>8352</v>
      </c>
      <c r="V172" t="str">
        <f>IF($E172="",-1,'HCAD Raw'!S172)</f>
        <v>D</v>
      </c>
      <c r="W172" t="str">
        <f>IF($E172="",-1,'HCAD Raw'!T172)</f>
        <v>Wood or Light Steel</v>
      </c>
      <c r="X172">
        <f>IF($E172="",-1,'HCAD Raw'!U172)</f>
        <v>0</v>
      </c>
      <c r="Y172">
        <f>IF($E172="",-1,'HCAD Raw'!V172)</f>
        <v>0</v>
      </c>
      <c r="Z172">
        <f>IF($E172="",-1,'HCAD Raw'!W172)</f>
        <v>628804</v>
      </c>
      <c r="AA172">
        <f>IF($E172="",-1,'HCAD Raw'!X172)</f>
        <v>0</v>
      </c>
      <c r="AB172" t="str">
        <f>IF($E172="",-1,'HCAD Raw'!Y172)</f>
        <v>.550000</v>
      </c>
      <c r="AC172" t="str">
        <f>IF($E172="",-1,'HCAD Raw'!Z172)</f>
        <v>C</v>
      </c>
      <c r="AD172" t="str">
        <f>IF($E172="",-1,'HCAD Raw'!AA172)</f>
        <v>Average</v>
      </c>
      <c r="AE172" t="str">
        <f>IF($E172="",-1,'HCAD Raw'!AB172)</f>
        <v>1961</v>
      </c>
      <c r="AF172" t="str">
        <f>IF($E172="",-1,'HCAD Raw'!AC172)</f>
        <v>1961</v>
      </c>
      <c r="AG172" t="str">
        <f>IF($E172="",-1,'HCAD Raw'!AD172)</f>
        <v>0</v>
      </c>
      <c r="AH172" t="str">
        <f>IF($E172="",-1,'HCAD Raw'!AE172)</f>
        <v>1962</v>
      </c>
      <c r="AI172">
        <f>IF($E172="",-1,'HCAD Raw'!AF172)</f>
        <v>0</v>
      </c>
      <c r="AJ172" t="str">
        <f>IF($E172="",-1,'HCAD Raw'!AG172)</f>
        <v>01/01/1997</v>
      </c>
      <c r="AK172" t="str">
        <f>IF($E172="",-1,'HCAD Raw'!AH172)</f>
        <v>STI HAD: BAS(8008).    WHEN SKETCHED USING FILE SKETCH CAME OUT TO 8554 SF, 546 SF MORE. OK PER #415.</v>
      </c>
      <c r="AL172">
        <f>IF($E172="",-1,'HCAD Raw'!AI172)</f>
        <v>8554</v>
      </c>
      <c r="AM172">
        <f>IF($E172="",-1,'HCAD Raw'!AJ172)</f>
        <v>8554</v>
      </c>
      <c r="AN172">
        <f>IF($E172="",-1,'HCAD Raw'!AK172)</f>
        <v>0</v>
      </c>
      <c r="AO172">
        <f>IF($E172="",-1,'HCAD Raw'!AL172)</f>
        <v>0</v>
      </c>
      <c r="AP172">
        <f>IF($E172="",-1,'HCAD Raw'!AM172)</f>
        <v>0</v>
      </c>
      <c r="AQ172">
        <f>IF($E172="",-1,'HCAD Raw'!AN172)</f>
        <v>8554</v>
      </c>
      <c r="AR172">
        <f>IF($E172="",-1,'HCAD Raw'!AO172)</f>
        <v>734</v>
      </c>
      <c r="AS172">
        <f>IF($E172="",-1,'HCAD Raw'!AP172)</f>
        <v>1</v>
      </c>
      <c r="AT172" t="str">
        <f>IF($E172="",-1,'HCAD Raw'!AQ172)</f>
        <v>17</v>
      </c>
      <c r="AU172" t="str">
        <f>IF($E172="",-1,'HCAD Raw'!AR172)</f>
        <v>Apartments - Garden Style</v>
      </c>
      <c r="AV172" t="str">
        <f>IF($E172="",-1,'HCAD Raw'!AS172)</f>
        <v>Red Pines</v>
      </c>
      <c r="AW172" t="str">
        <f>IF($E172="",-1,'HCAD Raw'!AT172)</f>
        <v>244</v>
      </c>
      <c r="AX172">
        <f>IF($E172="",-1,'HCAD Raw'!AU172)</f>
        <v>177050</v>
      </c>
      <c r="AY172">
        <f>IF($E172="",-1,'HCAD Raw'!AV172)</f>
        <v>0</v>
      </c>
      <c r="AZ172">
        <f>IF($E172="",-1,'HCAD Raw'!AW172)</f>
        <v>0</v>
      </c>
      <c r="BA172">
        <f>IF($E172="",-1,'HCAD Raw'!AX172)</f>
        <v>2191879</v>
      </c>
      <c r="BB172" t="str">
        <f>IF($E172="",-1,'HCAD Raw'!AY172)</f>
        <v>14</v>
      </c>
      <c r="BC172" t="str">
        <f>IF($E172="",-1,'HCAD Raw'!AZ172)</f>
        <v>TRS 4C &amp; 5E</v>
      </c>
      <c r="BD172" t="str">
        <f>IF($E172="",-1,'HCAD Raw'!BA172)</f>
        <v>ABST 930 WCRR CO SEC 3</v>
      </c>
      <c r="BE172" t="str">
        <f>IF($E172="",-1,'HCAD Raw'!BB172)</f>
        <v>1714</v>
      </c>
      <c r="BF172" t="str">
        <f>IF($E172="",-1,'HCAD Raw'!BC172)</f>
        <v>Pasadena/ Deer Park/ La Porte</v>
      </c>
      <c r="BG172" t="str">
        <f>IF($E172="",-1,'HCAD Raw'!BD172)</f>
        <v>360</v>
      </c>
      <c r="BH172" t="str">
        <f>IF($E172="",-1,'HCAD Raw'!BE172)</f>
        <v>ISD 21 - Pasadena ISD</v>
      </c>
      <c r="BI172" t="str">
        <f>IF($E172="",-1,'HCAD Raw'!BF172)</f>
        <v>9735.01</v>
      </c>
      <c r="BJ172" t="str">
        <f>IF($E172="",-1,'HCAD Raw'!BG172)</f>
        <v>0</v>
      </c>
      <c r="BK172" t="str">
        <f>IF($E172="",-1,'HCAD Raw'!BH172)</f>
        <v>21</v>
      </c>
      <c r="BL172" t="str">
        <f>IF($E172="",-1,'HCAD Raw'!BI172)</f>
        <v>5954A</v>
      </c>
      <c r="BM172" t="str">
        <f>IF($E172="",-1,'HCAD Raw'!BJ172)</f>
        <v>537R</v>
      </c>
      <c r="BN172" t="str">
        <f>IF($E172="",-1,'HCAD Raw'!BK172)</f>
        <v>021 040 041 042 043 044 047 074</v>
      </c>
      <c r="BO172" t="str">
        <f>IF($E172="",-1,'HCAD Raw'!BL172)</f>
        <v>Real, Residential, Multi-Family</v>
      </c>
      <c r="BP172" t="str">
        <f>IF($E172="",-1,'HCAD Raw'!BM172)</f>
        <v>B1</v>
      </c>
      <c r="BQ172" t="str">
        <f>IF($E172="",-1,'HCAD Raw'!BN172)</f>
        <v>Real, Residential, Multi-Family</v>
      </c>
      <c r="BR172" t="str">
        <f>IF($E172="",-1,'HCAD Raw'!BO172)</f>
        <v>Apartment Garden (1 to 3 Stories)</v>
      </c>
      <c r="BS172" t="str">
        <f>IF($E172="",-1,'HCAD Raw'!BP172)</f>
        <v>Multiple Res (Low Rise)</v>
      </c>
      <c r="BT172" t="str">
        <f>IF($E172="",-1,'HCAD Raw'!BQ172)</f>
        <v>8001</v>
      </c>
      <c r="BU172" t="str">
        <f>IF($E172="",-1,'HCAD Raw'!BR172)</f>
        <v>Land Neighborhood Section 1</v>
      </c>
      <c r="BV172">
        <f>IF($E172="",-1,'HCAD Raw'!BS172)</f>
        <v>497882</v>
      </c>
      <c r="BW172" t="str">
        <f>IF($E172="",-1,'HCAD Raw'!BT172)</f>
        <v>SF</v>
      </c>
      <c r="BX172" t="str">
        <f>IF($E172="",-1,'HCAD Raw'!BU172)</f>
        <v>1.0000</v>
      </c>
      <c r="BY172" t="str">
        <f>IF($E172="",-1,'HCAD Raw'!BV172)</f>
        <v>1.0000</v>
      </c>
      <c r="BZ172" t="str">
        <f>IF($E172="",-1,'HCAD Raw'!BW172)</f>
        <v>1.0000</v>
      </c>
      <c r="CA172" t="str">
        <f>IF($E172="",-1,'HCAD Raw'!BX172)</f>
        <v>1.0000</v>
      </c>
      <c r="CB172">
        <f>IF($E172="",-1,'HCAD Raw'!BY172)</f>
        <v>6</v>
      </c>
      <c r="CC172">
        <f>IF($E172="",-1,'HCAD Raw'!BZ172)</f>
        <v>6</v>
      </c>
      <c r="CD172">
        <f>IF($E172="",-1,'HCAD Raw'!CA172)</f>
        <v>2987292</v>
      </c>
      <c r="CE172" t="str">
        <f t="shared" si="82"/>
        <v>04603000000249</v>
      </c>
      <c r="CF172">
        <f t="shared" si="83"/>
        <v>-1</v>
      </c>
    </row>
    <row r="173" spans="3:84" x14ac:dyDescent="0.25">
      <c r="C173">
        <f t="shared" si="80"/>
        <v>169</v>
      </c>
      <c r="D173" t="str">
        <f t="shared" si="81"/>
        <v>046030000002410</v>
      </c>
      <c r="E173" t="str">
        <f>IF('HCAD Raw'!C173="",-1,'HCAD Raw'!C173)</f>
        <v>0460300000024</v>
      </c>
      <c r="F173" s="15" t="str">
        <f>IF(E173=-1,"",CONCATENATE(MID('HCAD Raw'!D173,6,2),"/",MID('HCAD Raw'!D173,9,2),"/",LEFT('HCAD Raw'!D173,4)))</f>
        <v>07/14/2017</v>
      </c>
      <c r="G173" t="str">
        <f>IF($E173="",-1,'HCAD Raw'!E173)</f>
        <v>AUGUSTA RED PINES LLC</v>
      </c>
      <c r="H173" t="str">
        <f>IF($E173="",-1,'HCAD Raw'!F173)</f>
        <v>RED PINES</v>
      </c>
      <c r="I173">
        <f>IF($E173="",-1,'HCAD Raw'!G173)</f>
        <v>0</v>
      </c>
      <c r="J173" t="str">
        <f>IF($E173="",-1,'HCAD Raw'!H173)</f>
        <v>3823 RED BLUFF RD 244</v>
      </c>
      <c r="K173" t="str">
        <f>IF($E173="",-1,'HCAD Raw'!I173)</f>
        <v>PASADENA</v>
      </c>
      <c r="L173" t="str">
        <f>IF($E173="",-1,'HCAD Raw'!J173)</f>
        <v>77503</v>
      </c>
      <c r="M173">
        <f>IF($E173="",-1,'HCAD Raw'!K173)</f>
        <v>5665000</v>
      </c>
      <c r="N173">
        <f>IF($E173="",-1,'HCAD Raw'!L173)</f>
        <v>7881114</v>
      </c>
      <c r="O173">
        <f>IF($E173="",-1,'HCAD Raw'!M173)</f>
        <v>7881114</v>
      </c>
      <c r="P173">
        <f>IF($E173="",-1,'HCAD Raw'!N173)</f>
        <v>0</v>
      </c>
      <c r="Q173" t="e">
        <f>IF($E173="",-1,'HCAD Raw'!#REF!)</f>
        <v>#REF!</v>
      </c>
      <c r="R173" t="str">
        <f>IF($E173="",-1,'HCAD Raw'!O173)</f>
        <v>COMMERCIAL</v>
      </c>
      <c r="S173" t="str">
        <f>IF($E173="",-1,'HCAD Raw'!P173)</f>
        <v>10</v>
      </c>
      <c r="T173" t="str">
        <f>IF($E173="",-1,'HCAD Raw'!Q173)</f>
        <v>4211</v>
      </c>
      <c r="U173" t="str">
        <f>IF($E173="",-1,'HCAD Raw'!R173)</f>
        <v>8352</v>
      </c>
      <c r="V173" t="str">
        <f>IF($E173="",-1,'HCAD Raw'!S173)</f>
        <v>D</v>
      </c>
      <c r="W173" t="str">
        <f>IF($E173="",-1,'HCAD Raw'!T173)</f>
        <v>Wood or Light Steel</v>
      </c>
      <c r="X173">
        <f>IF($E173="",-1,'HCAD Raw'!U173)</f>
        <v>0</v>
      </c>
      <c r="Y173">
        <f>IF($E173="",-1,'HCAD Raw'!V173)</f>
        <v>0</v>
      </c>
      <c r="Z173">
        <f>IF($E173="",-1,'HCAD Raw'!W173)</f>
        <v>628804</v>
      </c>
      <c r="AA173">
        <f>IF($E173="",-1,'HCAD Raw'!X173)</f>
        <v>0</v>
      </c>
      <c r="AB173" t="str">
        <f>IF($E173="",-1,'HCAD Raw'!Y173)</f>
        <v>.550000</v>
      </c>
      <c r="AC173" t="str">
        <f>IF($E173="",-1,'HCAD Raw'!Z173)</f>
        <v>C</v>
      </c>
      <c r="AD173" t="str">
        <f>IF($E173="",-1,'HCAD Raw'!AA173)</f>
        <v>Average</v>
      </c>
      <c r="AE173" t="str">
        <f>IF($E173="",-1,'HCAD Raw'!AB173)</f>
        <v>1961</v>
      </c>
      <c r="AF173" t="str">
        <f>IF($E173="",-1,'HCAD Raw'!AC173)</f>
        <v>1961</v>
      </c>
      <c r="AG173" t="str">
        <f>IF($E173="",-1,'HCAD Raw'!AD173)</f>
        <v>0</v>
      </c>
      <c r="AH173" t="str">
        <f>IF($E173="",-1,'HCAD Raw'!AE173)</f>
        <v>1962</v>
      </c>
      <c r="AI173">
        <f>IF($E173="",-1,'HCAD Raw'!AF173)</f>
        <v>0</v>
      </c>
      <c r="AJ173" t="str">
        <f>IF($E173="",-1,'HCAD Raw'!AG173)</f>
        <v>01/01/1997</v>
      </c>
      <c r="AK173" t="str">
        <f>IF($E173="",-1,'HCAD Raw'!AH173)</f>
        <v>STI HAD: BAS(8008).    WHEN SKETCHED USING FILE SKETCH CAME OUT TO 8554 SF, 546 SF MORE. OK PER #415.</v>
      </c>
      <c r="AL173">
        <f>IF($E173="",-1,'HCAD Raw'!AI173)</f>
        <v>8554</v>
      </c>
      <c r="AM173">
        <f>IF($E173="",-1,'HCAD Raw'!AJ173)</f>
        <v>8554</v>
      </c>
      <c r="AN173">
        <f>IF($E173="",-1,'HCAD Raw'!AK173)</f>
        <v>0</v>
      </c>
      <c r="AO173">
        <f>IF($E173="",-1,'HCAD Raw'!AL173)</f>
        <v>0</v>
      </c>
      <c r="AP173">
        <f>IF($E173="",-1,'HCAD Raw'!AM173)</f>
        <v>0</v>
      </c>
      <c r="AQ173">
        <f>IF($E173="",-1,'HCAD Raw'!AN173)</f>
        <v>8554</v>
      </c>
      <c r="AR173">
        <f>IF($E173="",-1,'HCAD Raw'!AO173)</f>
        <v>734</v>
      </c>
      <c r="AS173">
        <f>IF($E173="",-1,'HCAD Raw'!AP173)</f>
        <v>1</v>
      </c>
      <c r="AT173" t="str">
        <f>IF($E173="",-1,'HCAD Raw'!AQ173)</f>
        <v>17</v>
      </c>
      <c r="AU173" t="str">
        <f>IF($E173="",-1,'HCAD Raw'!AR173)</f>
        <v>Apartments - Garden Style</v>
      </c>
      <c r="AV173" t="str">
        <f>IF($E173="",-1,'HCAD Raw'!AS173)</f>
        <v>Red Pines</v>
      </c>
      <c r="AW173" t="str">
        <f>IF($E173="",-1,'HCAD Raw'!AT173)</f>
        <v>244</v>
      </c>
      <c r="AX173">
        <f>IF($E173="",-1,'HCAD Raw'!AU173)</f>
        <v>177050</v>
      </c>
      <c r="AY173">
        <f>IF($E173="",-1,'HCAD Raw'!AV173)</f>
        <v>0</v>
      </c>
      <c r="AZ173">
        <f>IF($E173="",-1,'HCAD Raw'!AW173)</f>
        <v>0</v>
      </c>
      <c r="BA173">
        <f>IF($E173="",-1,'HCAD Raw'!AX173)</f>
        <v>2191879</v>
      </c>
      <c r="BB173" t="str">
        <f>IF($E173="",-1,'HCAD Raw'!AY173)</f>
        <v>14</v>
      </c>
      <c r="BC173" t="str">
        <f>IF($E173="",-1,'HCAD Raw'!AZ173)</f>
        <v>TRS 4C &amp; 5E</v>
      </c>
      <c r="BD173" t="str">
        <f>IF($E173="",-1,'HCAD Raw'!BA173)</f>
        <v>ABST 930 WCRR CO SEC 3</v>
      </c>
      <c r="BE173" t="str">
        <f>IF($E173="",-1,'HCAD Raw'!BB173)</f>
        <v>1714</v>
      </c>
      <c r="BF173" t="str">
        <f>IF($E173="",-1,'HCAD Raw'!BC173)</f>
        <v>Pasadena/ Deer Park/ La Porte</v>
      </c>
      <c r="BG173" t="str">
        <f>IF($E173="",-1,'HCAD Raw'!BD173)</f>
        <v>360</v>
      </c>
      <c r="BH173" t="str">
        <f>IF($E173="",-1,'HCAD Raw'!BE173)</f>
        <v>ISD 21 - Pasadena ISD</v>
      </c>
      <c r="BI173" t="str">
        <f>IF($E173="",-1,'HCAD Raw'!BF173)</f>
        <v>9735.01</v>
      </c>
      <c r="BJ173" t="str">
        <f>IF($E173="",-1,'HCAD Raw'!BG173)</f>
        <v>0</v>
      </c>
      <c r="BK173" t="str">
        <f>IF($E173="",-1,'HCAD Raw'!BH173)</f>
        <v>21</v>
      </c>
      <c r="BL173" t="str">
        <f>IF($E173="",-1,'HCAD Raw'!BI173)</f>
        <v>5954A</v>
      </c>
      <c r="BM173" t="str">
        <f>IF($E173="",-1,'HCAD Raw'!BJ173)</f>
        <v>537R</v>
      </c>
      <c r="BN173" t="str">
        <f>IF($E173="",-1,'HCAD Raw'!BK173)</f>
        <v>021 040 041 042 043 044 047 074</v>
      </c>
      <c r="BO173" t="str">
        <f>IF($E173="",-1,'HCAD Raw'!BL173)</f>
        <v>Real, Residential, Multi-Family</v>
      </c>
      <c r="BP173" t="str">
        <f>IF($E173="",-1,'HCAD Raw'!BM173)</f>
        <v>B1</v>
      </c>
      <c r="BQ173" t="str">
        <f>IF($E173="",-1,'HCAD Raw'!BN173)</f>
        <v>Real, Residential, Multi-Family</v>
      </c>
      <c r="BR173" t="str">
        <f>IF($E173="",-1,'HCAD Raw'!BO173)</f>
        <v>Apartment Garden (1 to 3 Stories)</v>
      </c>
      <c r="BS173" t="str">
        <f>IF($E173="",-1,'HCAD Raw'!BP173)</f>
        <v>Multiple Res (Low Rise)</v>
      </c>
      <c r="BT173" t="str">
        <f>IF($E173="",-1,'HCAD Raw'!BQ173)</f>
        <v>8001</v>
      </c>
      <c r="BU173" t="str">
        <f>IF($E173="",-1,'HCAD Raw'!BR173)</f>
        <v>Land Neighborhood Section 1</v>
      </c>
      <c r="BV173">
        <f>IF($E173="",-1,'HCAD Raw'!BS173)</f>
        <v>497882</v>
      </c>
      <c r="BW173" t="str">
        <f>IF($E173="",-1,'HCAD Raw'!BT173)</f>
        <v>SF</v>
      </c>
      <c r="BX173" t="str">
        <f>IF($E173="",-1,'HCAD Raw'!BU173)</f>
        <v>1.0000</v>
      </c>
      <c r="BY173" t="str">
        <f>IF($E173="",-1,'HCAD Raw'!BV173)</f>
        <v>1.0000</v>
      </c>
      <c r="BZ173" t="str">
        <f>IF($E173="",-1,'HCAD Raw'!BW173)</f>
        <v>1.0000</v>
      </c>
      <c r="CA173" t="str">
        <f>IF($E173="",-1,'HCAD Raw'!BX173)</f>
        <v>1.0000</v>
      </c>
      <c r="CB173">
        <f>IF($E173="",-1,'HCAD Raw'!BY173)</f>
        <v>6</v>
      </c>
      <c r="CC173">
        <f>IF($E173="",-1,'HCAD Raw'!BZ173)</f>
        <v>6</v>
      </c>
      <c r="CD173">
        <f>IF($E173="",-1,'HCAD Raw'!CA173)</f>
        <v>2987292</v>
      </c>
      <c r="CE173" t="str">
        <f t="shared" si="82"/>
        <v>046030000002410</v>
      </c>
      <c r="CF173">
        <f t="shared" si="83"/>
        <v>-1</v>
      </c>
    </row>
    <row r="174" spans="3:84" x14ac:dyDescent="0.25">
      <c r="C174">
        <f t="shared" si="80"/>
        <v>170</v>
      </c>
      <c r="D174" t="str">
        <f t="shared" si="81"/>
        <v>046030000002411</v>
      </c>
      <c r="E174" t="str">
        <f>IF('HCAD Raw'!C174="",-1,'HCAD Raw'!C174)</f>
        <v>0460300000024</v>
      </c>
      <c r="F174" s="15" t="str">
        <f>IF(E174=-1,"",CONCATENATE(MID('HCAD Raw'!D174,6,2),"/",MID('HCAD Raw'!D174,9,2),"/",LEFT('HCAD Raw'!D174,4)))</f>
        <v>07/14/2017</v>
      </c>
      <c r="G174" t="str">
        <f>IF($E174="",-1,'HCAD Raw'!E174)</f>
        <v>AUGUSTA RED PINES LLC</v>
      </c>
      <c r="H174" t="str">
        <f>IF($E174="",-1,'HCAD Raw'!F174)</f>
        <v>RED PINES</v>
      </c>
      <c r="I174">
        <f>IF($E174="",-1,'HCAD Raw'!G174)</f>
        <v>0</v>
      </c>
      <c r="J174" t="str">
        <f>IF($E174="",-1,'HCAD Raw'!H174)</f>
        <v>3823 RED BLUFF RD 244</v>
      </c>
      <c r="K174" t="str">
        <f>IF($E174="",-1,'HCAD Raw'!I174)</f>
        <v>PASADENA</v>
      </c>
      <c r="L174" t="str">
        <f>IF($E174="",-1,'HCAD Raw'!J174)</f>
        <v>77503</v>
      </c>
      <c r="M174">
        <f>IF($E174="",-1,'HCAD Raw'!K174)</f>
        <v>5665000</v>
      </c>
      <c r="N174">
        <f>IF($E174="",-1,'HCAD Raw'!L174)</f>
        <v>7881114</v>
      </c>
      <c r="O174">
        <f>IF($E174="",-1,'HCAD Raw'!M174)</f>
        <v>7881114</v>
      </c>
      <c r="P174">
        <f>IF($E174="",-1,'HCAD Raw'!N174)</f>
        <v>0</v>
      </c>
      <c r="Q174" t="e">
        <f>IF($E174="",-1,'HCAD Raw'!#REF!)</f>
        <v>#REF!</v>
      </c>
      <c r="R174" t="str">
        <f>IF($E174="",-1,'HCAD Raw'!O174)</f>
        <v>COMMERCIAL</v>
      </c>
      <c r="S174" t="str">
        <f>IF($E174="",-1,'HCAD Raw'!P174)</f>
        <v>11</v>
      </c>
      <c r="T174" t="str">
        <f>IF($E174="",-1,'HCAD Raw'!Q174)</f>
        <v>4211</v>
      </c>
      <c r="U174" t="str">
        <f>IF($E174="",-1,'HCAD Raw'!R174)</f>
        <v>8352</v>
      </c>
      <c r="V174" t="str">
        <f>IF($E174="",-1,'HCAD Raw'!S174)</f>
        <v>D</v>
      </c>
      <c r="W174" t="str">
        <f>IF($E174="",-1,'HCAD Raw'!T174)</f>
        <v>Wood or Light Steel</v>
      </c>
      <c r="X174">
        <f>IF($E174="",-1,'HCAD Raw'!U174)</f>
        <v>0</v>
      </c>
      <c r="Y174">
        <f>IF($E174="",-1,'HCAD Raw'!V174)</f>
        <v>0</v>
      </c>
      <c r="Z174">
        <f>IF($E174="",-1,'HCAD Raw'!W174)</f>
        <v>628804</v>
      </c>
      <c r="AA174">
        <f>IF($E174="",-1,'HCAD Raw'!X174)</f>
        <v>0</v>
      </c>
      <c r="AB174" t="str">
        <f>IF($E174="",-1,'HCAD Raw'!Y174)</f>
        <v>.550000</v>
      </c>
      <c r="AC174" t="str">
        <f>IF($E174="",-1,'HCAD Raw'!Z174)</f>
        <v>C</v>
      </c>
      <c r="AD174" t="str">
        <f>IF($E174="",-1,'HCAD Raw'!AA174)</f>
        <v>Average</v>
      </c>
      <c r="AE174" t="str">
        <f>IF($E174="",-1,'HCAD Raw'!AB174)</f>
        <v>1961</v>
      </c>
      <c r="AF174" t="str">
        <f>IF($E174="",-1,'HCAD Raw'!AC174)</f>
        <v>1961</v>
      </c>
      <c r="AG174" t="str">
        <f>IF($E174="",-1,'HCAD Raw'!AD174)</f>
        <v>0</v>
      </c>
      <c r="AH174" t="str">
        <f>IF($E174="",-1,'HCAD Raw'!AE174)</f>
        <v>1962</v>
      </c>
      <c r="AI174">
        <f>IF($E174="",-1,'HCAD Raw'!AF174)</f>
        <v>0</v>
      </c>
      <c r="AJ174" t="str">
        <f>IF($E174="",-1,'HCAD Raw'!AG174)</f>
        <v>01/01/1997</v>
      </c>
      <c r="AK174" t="str">
        <f>IF($E174="",-1,'HCAD Raw'!AH174)</f>
        <v>STI HAD: BAS(8008).    WHEN SKETCHED USING FILE SKETCH CAME OUT TO 8554 SF, 546 SF MORE. OK PER #415.</v>
      </c>
      <c r="AL174">
        <f>IF($E174="",-1,'HCAD Raw'!AI174)</f>
        <v>8554</v>
      </c>
      <c r="AM174">
        <f>IF($E174="",-1,'HCAD Raw'!AJ174)</f>
        <v>8554</v>
      </c>
      <c r="AN174">
        <f>IF($E174="",-1,'HCAD Raw'!AK174)</f>
        <v>0</v>
      </c>
      <c r="AO174">
        <f>IF($E174="",-1,'HCAD Raw'!AL174)</f>
        <v>0</v>
      </c>
      <c r="AP174">
        <f>IF($E174="",-1,'HCAD Raw'!AM174)</f>
        <v>0</v>
      </c>
      <c r="AQ174">
        <f>IF($E174="",-1,'HCAD Raw'!AN174)</f>
        <v>8554</v>
      </c>
      <c r="AR174">
        <f>IF($E174="",-1,'HCAD Raw'!AO174)</f>
        <v>734</v>
      </c>
      <c r="AS174">
        <f>IF($E174="",-1,'HCAD Raw'!AP174)</f>
        <v>1</v>
      </c>
      <c r="AT174" t="str">
        <f>IF($E174="",-1,'HCAD Raw'!AQ174)</f>
        <v>17</v>
      </c>
      <c r="AU174" t="str">
        <f>IF($E174="",-1,'HCAD Raw'!AR174)</f>
        <v>Apartments - Garden Style</v>
      </c>
      <c r="AV174" t="str">
        <f>IF($E174="",-1,'HCAD Raw'!AS174)</f>
        <v>Red Pines</v>
      </c>
      <c r="AW174" t="str">
        <f>IF($E174="",-1,'HCAD Raw'!AT174)</f>
        <v>244</v>
      </c>
      <c r="AX174">
        <f>IF($E174="",-1,'HCAD Raw'!AU174)</f>
        <v>177050</v>
      </c>
      <c r="AY174">
        <f>IF($E174="",-1,'HCAD Raw'!AV174)</f>
        <v>0</v>
      </c>
      <c r="AZ174">
        <f>IF($E174="",-1,'HCAD Raw'!AW174)</f>
        <v>0</v>
      </c>
      <c r="BA174">
        <f>IF($E174="",-1,'HCAD Raw'!AX174)</f>
        <v>2191879</v>
      </c>
      <c r="BB174" t="str">
        <f>IF($E174="",-1,'HCAD Raw'!AY174)</f>
        <v>14</v>
      </c>
      <c r="BC174" t="str">
        <f>IF($E174="",-1,'HCAD Raw'!AZ174)</f>
        <v>TRS 4C &amp; 5E</v>
      </c>
      <c r="BD174" t="str">
        <f>IF($E174="",-1,'HCAD Raw'!BA174)</f>
        <v>ABST 930 WCRR CO SEC 3</v>
      </c>
      <c r="BE174" t="str">
        <f>IF($E174="",-1,'HCAD Raw'!BB174)</f>
        <v>1714</v>
      </c>
      <c r="BF174" t="str">
        <f>IF($E174="",-1,'HCAD Raw'!BC174)</f>
        <v>Pasadena/ Deer Park/ La Porte</v>
      </c>
      <c r="BG174" t="str">
        <f>IF($E174="",-1,'HCAD Raw'!BD174)</f>
        <v>360</v>
      </c>
      <c r="BH174" t="str">
        <f>IF($E174="",-1,'HCAD Raw'!BE174)</f>
        <v>ISD 21 - Pasadena ISD</v>
      </c>
      <c r="BI174" t="str">
        <f>IF($E174="",-1,'HCAD Raw'!BF174)</f>
        <v>9735.01</v>
      </c>
      <c r="BJ174" t="str">
        <f>IF($E174="",-1,'HCAD Raw'!BG174)</f>
        <v>0</v>
      </c>
      <c r="BK174" t="str">
        <f>IF($E174="",-1,'HCAD Raw'!BH174)</f>
        <v>21</v>
      </c>
      <c r="BL174" t="str">
        <f>IF($E174="",-1,'HCAD Raw'!BI174)</f>
        <v>5954A</v>
      </c>
      <c r="BM174" t="str">
        <f>IF($E174="",-1,'HCAD Raw'!BJ174)</f>
        <v>537R</v>
      </c>
      <c r="BN174" t="str">
        <f>IF($E174="",-1,'HCAD Raw'!BK174)</f>
        <v>021 040 041 042 043 044 047 074</v>
      </c>
      <c r="BO174" t="str">
        <f>IF($E174="",-1,'HCAD Raw'!BL174)</f>
        <v>Real, Residential, Multi-Family</v>
      </c>
      <c r="BP174" t="str">
        <f>IF($E174="",-1,'HCAD Raw'!BM174)</f>
        <v>B1</v>
      </c>
      <c r="BQ174" t="str">
        <f>IF($E174="",-1,'HCAD Raw'!BN174)</f>
        <v>Real, Residential, Multi-Family</v>
      </c>
      <c r="BR174" t="str">
        <f>IF($E174="",-1,'HCAD Raw'!BO174)</f>
        <v>Apartment Garden (1 to 3 Stories)</v>
      </c>
      <c r="BS174" t="str">
        <f>IF($E174="",-1,'HCAD Raw'!BP174)</f>
        <v>Multiple Res (Low Rise)</v>
      </c>
      <c r="BT174" t="str">
        <f>IF($E174="",-1,'HCAD Raw'!BQ174)</f>
        <v>8001</v>
      </c>
      <c r="BU174" t="str">
        <f>IF($E174="",-1,'HCAD Raw'!BR174)</f>
        <v>Land Neighborhood Section 1</v>
      </c>
      <c r="BV174">
        <f>IF($E174="",-1,'HCAD Raw'!BS174)</f>
        <v>497882</v>
      </c>
      <c r="BW174" t="str">
        <f>IF($E174="",-1,'HCAD Raw'!BT174)</f>
        <v>SF</v>
      </c>
      <c r="BX174" t="str">
        <f>IF($E174="",-1,'HCAD Raw'!BU174)</f>
        <v>1.0000</v>
      </c>
      <c r="BY174" t="str">
        <f>IF($E174="",-1,'HCAD Raw'!BV174)</f>
        <v>1.0000</v>
      </c>
      <c r="BZ174" t="str">
        <f>IF($E174="",-1,'HCAD Raw'!BW174)</f>
        <v>1.0000</v>
      </c>
      <c r="CA174" t="str">
        <f>IF($E174="",-1,'HCAD Raw'!BX174)</f>
        <v>1.0000</v>
      </c>
      <c r="CB174">
        <f>IF($E174="",-1,'HCAD Raw'!BY174)</f>
        <v>6</v>
      </c>
      <c r="CC174">
        <f>IF($E174="",-1,'HCAD Raw'!BZ174)</f>
        <v>6</v>
      </c>
      <c r="CD174">
        <f>IF($E174="",-1,'HCAD Raw'!CA174)</f>
        <v>2987292</v>
      </c>
      <c r="CE174" t="str">
        <f t="shared" si="82"/>
        <v>046030000002411</v>
      </c>
      <c r="CF174">
        <f t="shared" si="83"/>
        <v>-1</v>
      </c>
    </row>
    <row r="175" spans="3:84" x14ac:dyDescent="0.25">
      <c r="C175">
        <f t="shared" si="80"/>
        <v>171</v>
      </c>
      <c r="D175" t="str">
        <f t="shared" si="81"/>
        <v>046030000002412</v>
      </c>
      <c r="E175" t="str">
        <f>IF('HCAD Raw'!C175="",-1,'HCAD Raw'!C175)</f>
        <v>0460300000024</v>
      </c>
      <c r="F175" s="15" t="str">
        <f>IF(E175=-1,"",CONCATENATE(MID('HCAD Raw'!D175,6,2),"/",MID('HCAD Raw'!D175,9,2),"/",LEFT('HCAD Raw'!D175,4)))</f>
        <v>07/14/2017</v>
      </c>
      <c r="G175" t="str">
        <f>IF($E175="",-1,'HCAD Raw'!E175)</f>
        <v>AUGUSTA RED PINES LLC</v>
      </c>
      <c r="H175" t="str">
        <f>IF($E175="",-1,'HCAD Raw'!F175)</f>
        <v>RED PINES</v>
      </c>
      <c r="I175">
        <f>IF($E175="",-1,'HCAD Raw'!G175)</f>
        <v>0</v>
      </c>
      <c r="J175" t="str">
        <f>IF($E175="",-1,'HCAD Raw'!H175)</f>
        <v>3823 RED BLUFF RD 244</v>
      </c>
      <c r="K175" t="str">
        <f>IF($E175="",-1,'HCAD Raw'!I175)</f>
        <v>PASADENA</v>
      </c>
      <c r="L175" t="str">
        <f>IF($E175="",-1,'HCAD Raw'!J175)</f>
        <v>77503</v>
      </c>
      <c r="M175">
        <f>IF($E175="",-1,'HCAD Raw'!K175)</f>
        <v>5665000</v>
      </c>
      <c r="N175">
        <f>IF($E175="",-1,'HCAD Raw'!L175)</f>
        <v>7881114</v>
      </c>
      <c r="O175">
        <f>IF($E175="",-1,'HCAD Raw'!M175)</f>
        <v>7881114</v>
      </c>
      <c r="P175">
        <f>IF($E175="",-1,'HCAD Raw'!N175)</f>
        <v>0</v>
      </c>
      <c r="Q175" t="e">
        <f>IF($E175="",-1,'HCAD Raw'!#REF!)</f>
        <v>#REF!</v>
      </c>
      <c r="R175" t="str">
        <f>IF($E175="",-1,'HCAD Raw'!O175)</f>
        <v>COMMERCIAL</v>
      </c>
      <c r="S175" t="str">
        <f>IF($E175="",-1,'HCAD Raw'!P175)</f>
        <v>12</v>
      </c>
      <c r="T175" t="str">
        <f>IF($E175="",-1,'HCAD Raw'!Q175)</f>
        <v>4211</v>
      </c>
      <c r="U175" t="str">
        <f>IF($E175="",-1,'HCAD Raw'!R175)</f>
        <v>8352</v>
      </c>
      <c r="V175" t="str">
        <f>IF($E175="",-1,'HCAD Raw'!S175)</f>
        <v>D</v>
      </c>
      <c r="W175" t="str">
        <f>IF($E175="",-1,'HCAD Raw'!T175)</f>
        <v>Wood or Light Steel</v>
      </c>
      <c r="X175">
        <f>IF($E175="",-1,'HCAD Raw'!U175)</f>
        <v>0</v>
      </c>
      <c r="Y175">
        <f>IF($E175="",-1,'HCAD Raw'!V175)</f>
        <v>0</v>
      </c>
      <c r="Z175">
        <f>IF($E175="",-1,'HCAD Raw'!W175)</f>
        <v>628804</v>
      </c>
      <c r="AA175">
        <f>IF($E175="",-1,'HCAD Raw'!X175)</f>
        <v>0</v>
      </c>
      <c r="AB175" t="str">
        <f>IF($E175="",-1,'HCAD Raw'!Y175)</f>
        <v>.550000</v>
      </c>
      <c r="AC175" t="str">
        <f>IF($E175="",-1,'HCAD Raw'!Z175)</f>
        <v>C</v>
      </c>
      <c r="AD175" t="str">
        <f>IF($E175="",-1,'HCAD Raw'!AA175)</f>
        <v>Average</v>
      </c>
      <c r="AE175" t="str">
        <f>IF($E175="",-1,'HCAD Raw'!AB175)</f>
        <v>1961</v>
      </c>
      <c r="AF175" t="str">
        <f>IF($E175="",-1,'HCAD Raw'!AC175)</f>
        <v>1961</v>
      </c>
      <c r="AG175" t="str">
        <f>IF($E175="",-1,'HCAD Raw'!AD175)</f>
        <v>0</v>
      </c>
      <c r="AH175" t="str">
        <f>IF($E175="",-1,'HCAD Raw'!AE175)</f>
        <v>1962</v>
      </c>
      <c r="AI175">
        <f>IF($E175="",-1,'HCAD Raw'!AF175)</f>
        <v>0</v>
      </c>
      <c r="AJ175" t="str">
        <f>IF($E175="",-1,'HCAD Raw'!AG175)</f>
        <v>01/01/1997</v>
      </c>
      <c r="AK175" t="str">
        <f>IF($E175="",-1,'HCAD Raw'!AH175)</f>
        <v>STI HAD: BAS(8008).    WHEN SKETCHED USING FILE SKETCH CAME OUT TO 8554 SF, 546 SF MORE. OK PER #415.</v>
      </c>
      <c r="AL175">
        <f>IF($E175="",-1,'HCAD Raw'!AI175)</f>
        <v>8554</v>
      </c>
      <c r="AM175">
        <f>IF($E175="",-1,'HCAD Raw'!AJ175)</f>
        <v>8554</v>
      </c>
      <c r="AN175">
        <f>IF($E175="",-1,'HCAD Raw'!AK175)</f>
        <v>0</v>
      </c>
      <c r="AO175">
        <f>IF($E175="",-1,'HCAD Raw'!AL175)</f>
        <v>0</v>
      </c>
      <c r="AP175">
        <f>IF($E175="",-1,'HCAD Raw'!AM175)</f>
        <v>0</v>
      </c>
      <c r="AQ175">
        <f>IF($E175="",-1,'HCAD Raw'!AN175)</f>
        <v>8554</v>
      </c>
      <c r="AR175">
        <f>IF($E175="",-1,'HCAD Raw'!AO175)</f>
        <v>734</v>
      </c>
      <c r="AS175">
        <f>IF($E175="",-1,'HCAD Raw'!AP175)</f>
        <v>1</v>
      </c>
      <c r="AT175" t="str">
        <f>IF($E175="",-1,'HCAD Raw'!AQ175)</f>
        <v>17</v>
      </c>
      <c r="AU175" t="str">
        <f>IF($E175="",-1,'HCAD Raw'!AR175)</f>
        <v>Apartments - Garden Style</v>
      </c>
      <c r="AV175" t="str">
        <f>IF($E175="",-1,'HCAD Raw'!AS175)</f>
        <v>Red Pines</v>
      </c>
      <c r="AW175" t="str">
        <f>IF($E175="",-1,'HCAD Raw'!AT175)</f>
        <v>244</v>
      </c>
      <c r="AX175">
        <f>IF($E175="",-1,'HCAD Raw'!AU175)</f>
        <v>177050</v>
      </c>
      <c r="AY175">
        <f>IF($E175="",-1,'HCAD Raw'!AV175)</f>
        <v>0</v>
      </c>
      <c r="AZ175">
        <f>IF($E175="",-1,'HCAD Raw'!AW175)</f>
        <v>0</v>
      </c>
      <c r="BA175">
        <f>IF($E175="",-1,'HCAD Raw'!AX175)</f>
        <v>2191879</v>
      </c>
      <c r="BB175" t="str">
        <f>IF($E175="",-1,'HCAD Raw'!AY175)</f>
        <v>14</v>
      </c>
      <c r="BC175" t="str">
        <f>IF($E175="",-1,'HCAD Raw'!AZ175)</f>
        <v>TRS 4C &amp; 5E</v>
      </c>
      <c r="BD175" t="str">
        <f>IF($E175="",-1,'HCAD Raw'!BA175)</f>
        <v>ABST 930 WCRR CO SEC 3</v>
      </c>
      <c r="BE175" t="str">
        <f>IF($E175="",-1,'HCAD Raw'!BB175)</f>
        <v>1714</v>
      </c>
      <c r="BF175" t="str">
        <f>IF($E175="",-1,'HCAD Raw'!BC175)</f>
        <v>Pasadena/ Deer Park/ La Porte</v>
      </c>
      <c r="BG175" t="str">
        <f>IF($E175="",-1,'HCAD Raw'!BD175)</f>
        <v>360</v>
      </c>
      <c r="BH175" t="str">
        <f>IF($E175="",-1,'HCAD Raw'!BE175)</f>
        <v>ISD 21 - Pasadena ISD</v>
      </c>
      <c r="BI175" t="str">
        <f>IF($E175="",-1,'HCAD Raw'!BF175)</f>
        <v>9735.01</v>
      </c>
      <c r="BJ175" t="str">
        <f>IF($E175="",-1,'HCAD Raw'!BG175)</f>
        <v>0</v>
      </c>
      <c r="BK175" t="str">
        <f>IF($E175="",-1,'HCAD Raw'!BH175)</f>
        <v>21</v>
      </c>
      <c r="BL175" t="str">
        <f>IF($E175="",-1,'HCAD Raw'!BI175)</f>
        <v>5954A</v>
      </c>
      <c r="BM175" t="str">
        <f>IF($E175="",-1,'HCAD Raw'!BJ175)</f>
        <v>537R</v>
      </c>
      <c r="BN175" t="str">
        <f>IF($E175="",-1,'HCAD Raw'!BK175)</f>
        <v>021 040 041 042 043 044 047 074</v>
      </c>
      <c r="BO175" t="str">
        <f>IF($E175="",-1,'HCAD Raw'!BL175)</f>
        <v>Real, Residential, Multi-Family</v>
      </c>
      <c r="BP175" t="str">
        <f>IF($E175="",-1,'HCAD Raw'!BM175)</f>
        <v>B1</v>
      </c>
      <c r="BQ175" t="str">
        <f>IF($E175="",-1,'HCAD Raw'!BN175)</f>
        <v>Real, Residential, Multi-Family</v>
      </c>
      <c r="BR175" t="str">
        <f>IF($E175="",-1,'HCAD Raw'!BO175)</f>
        <v>Apartment Garden (1 to 3 Stories)</v>
      </c>
      <c r="BS175" t="str">
        <f>IF($E175="",-1,'HCAD Raw'!BP175)</f>
        <v>Multiple Res (Low Rise)</v>
      </c>
      <c r="BT175" t="str">
        <f>IF($E175="",-1,'HCAD Raw'!BQ175)</f>
        <v>8001</v>
      </c>
      <c r="BU175" t="str">
        <f>IF($E175="",-1,'HCAD Raw'!BR175)</f>
        <v>Land Neighborhood Section 1</v>
      </c>
      <c r="BV175">
        <f>IF($E175="",-1,'HCAD Raw'!BS175)</f>
        <v>497882</v>
      </c>
      <c r="BW175" t="str">
        <f>IF($E175="",-1,'HCAD Raw'!BT175)</f>
        <v>SF</v>
      </c>
      <c r="BX175" t="str">
        <f>IF($E175="",-1,'HCAD Raw'!BU175)</f>
        <v>1.0000</v>
      </c>
      <c r="BY175" t="str">
        <f>IF($E175="",-1,'HCAD Raw'!BV175)</f>
        <v>1.0000</v>
      </c>
      <c r="BZ175" t="str">
        <f>IF($E175="",-1,'HCAD Raw'!BW175)</f>
        <v>1.0000</v>
      </c>
      <c r="CA175" t="str">
        <f>IF($E175="",-1,'HCAD Raw'!BX175)</f>
        <v>1.0000</v>
      </c>
      <c r="CB175">
        <f>IF($E175="",-1,'HCAD Raw'!BY175)</f>
        <v>6</v>
      </c>
      <c r="CC175">
        <f>IF($E175="",-1,'HCAD Raw'!BZ175)</f>
        <v>6</v>
      </c>
      <c r="CD175">
        <f>IF($E175="",-1,'HCAD Raw'!CA175)</f>
        <v>2987292</v>
      </c>
      <c r="CE175" t="str">
        <f t="shared" si="82"/>
        <v>046030000002412</v>
      </c>
      <c r="CF175">
        <f t="shared" si="83"/>
        <v>-1</v>
      </c>
    </row>
    <row r="176" spans="3:84" x14ac:dyDescent="0.25">
      <c r="C176">
        <f t="shared" si="80"/>
        <v>172</v>
      </c>
      <c r="D176" t="str">
        <f t="shared" si="81"/>
        <v>046030000002413</v>
      </c>
      <c r="E176" t="str">
        <f>IF('HCAD Raw'!C176="",-1,'HCAD Raw'!C176)</f>
        <v>0460300000024</v>
      </c>
      <c r="F176" s="15" t="str">
        <f>IF(E176=-1,"",CONCATENATE(MID('HCAD Raw'!D176,6,2),"/",MID('HCAD Raw'!D176,9,2),"/",LEFT('HCAD Raw'!D176,4)))</f>
        <v>07/14/2017</v>
      </c>
      <c r="G176" t="str">
        <f>IF($E176="",-1,'HCAD Raw'!E176)</f>
        <v>AUGUSTA RED PINES LLC</v>
      </c>
      <c r="H176" t="str">
        <f>IF($E176="",-1,'HCAD Raw'!F176)</f>
        <v>RED PINES</v>
      </c>
      <c r="I176">
        <f>IF($E176="",-1,'HCAD Raw'!G176)</f>
        <v>0</v>
      </c>
      <c r="J176" t="str">
        <f>IF($E176="",-1,'HCAD Raw'!H176)</f>
        <v>3823 RED BLUFF RD 244</v>
      </c>
      <c r="K176" t="str">
        <f>IF($E176="",-1,'HCAD Raw'!I176)</f>
        <v>PASADENA</v>
      </c>
      <c r="L176" t="str">
        <f>IF($E176="",-1,'HCAD Raw'!J176)</f>
        <v>77503</v>
      </c>
      <c r="M176">
        <f>IF($E176="",-1,'HCAD Raw'!K176)</f>
        <v>5665000</v>
      </c>
      <c r="N176">
        <f>IF($E176="",-1,'HCAD Raw'!L176)</f>
        <v>7881114</v>
      </c>
      <c r="O176">
        <f>IF($E176="",-1,'HCAD Raw'!M176)</f>
        <v>7881114</v>
      </c>
      <c r="P176">
        <f>IF($E176="",-1,'HCAD Raw'!N176)</f>
        <v>0</v>
      </c>
      <c r="Q176" t="e">
        <f>IF($E176="",-1,'HCAD Raw'!#REF!)</f>
        <v>#REF!</v>
      </c>
      <c r="R176" t="str">
        <f>IF($E176="",-1,'HCAD Raw'!O176)</f>
        <v>COMMERCIAL</v>
      </c>
      <c r="S176" t="str">
        <f>IF($E176="",-1,'HCAD Raw'!P176)</f>
        <v>13</v>
      </c>
      <c r="T176" t="str">
        <f>IF($E176="",-1,'HCAD Raw'!Q176)</f>
        <v>4211</v>
      </c>
      <c r="U176" t="str">
        <f>IF($E176="",-1,'HCAD Raw'!R176)</f>
        <v>8352</v>
      </c>
      <c r="V176" t="str">
        <f>IF($E176="",-1,'HCAD Raw'!S176)</f>
        <v>D</v>
      </c>
      <c r="W176" t="str">
        <f>IF($E176="",-1,'HCAD Raw'!T176)</f>
        <v>Wood or Light Steel</v>
      </c>
      <c r="X176">
        <f>IF($E176="",-1,'HCAD Raw'!U176)</f>
        <v>0</v>
      </c>
      <c r="Y176">
        <f>IF($E176="",-1,'HCAD Raw'!V176)</f>
        <v>0</v>
      </c>
      <c r="Z176">
        <f>IF($E176="",-1,'HCAD Raw'!W176)</f>
        <v>602045</v>
      </c>
      <c r="AA176">
        <f>IF($E176="",-1,'HCAD Raw'!X176)</f>
        <v>0</v>
      </c>
      <c r="AB176" t="str">
        <f>IF($E176="",-1,'HCAD Raw'!Y176)</f>
        <v>.550000</v>
      </c>
      <c r="AC176" t="str">
        <f>IF($E176="",-1,'HCAD Raw'!Z176)</f>
        <v>C</v>
      </c>
      <c r="AD176" t="str">
        <f>IF($E176="",-1,'HCAD Raw'!AA176)</f>
        <v>Average</v>
      </c>
      <c r="AE176" t="str">
        <f>IF($E176="",-1,'HCAD Raw'!AB176)</f>
        <v>1961</v>
      </c>
      <c r="AF176" t="str">
        <f>IF($E176="",-1,'HCAD Raw'!AC176)</f>
        <v>1961</v>
      </c>
      <c r="AG176" t="str">
        <f>IF($E176="",-1,'HCAD Raw'!AD176)</f>
        <v>0</v>
      </c>
      <c r="AH176" t="str">
        <f>IF($E176="",-1,'HCAD Raw'!AE176)</f>
        <v>1962</v>
      </c>
      <c r="AI176">
        <f>IF($E176="",-1,'HCAD Raw'!AF176)</f>
        <v>0</v>
      </c>
      <c r="AJ176" t="str">
        <f>IF($E176="",-1,'HCAD Raw'!AG176)</f>
        <v>01/01/1997</v>
      </c>
      <c r="AK176" t="str">
        <f>IF($E176="",-1,'HCAD Raw'!AH176)</f>
        <v>STI HAD: BAS(7560).    WHEN SKETCHED USING FILE SKETCH CAME OUT TO 8190 SF, 630 SF MORE. OK PER #415.</v>
      </c>
      <c r="AL176">
        <f>IF($E176="",-1,'HCAD Raw'!AI176)</f>
        <v>8190</v>
      </c>
      <c r="AM176">
        <f>IF($E176="",-1,'HCAD Raw'!AJ176)</f>
        <v>8190</v>
      </c>
      <c r="AN176">
        <f>IF($E176="",-1,'HCAD Raw'!AK176)</f>
        <v>0</v>
      </c>
      <c r="AO176">
        <f>IF($E176="",-1,'HCAD Raw'!AL176)</f>
        <v>0</v>
      </c>
      <c r="AP176">
        <f>IF($E176="",-1,'HCAD Raw'!AM176)</f>
        <v>0</v>
      </c>
      <c r="AQ176">
        <f>IF($E176="",-1,'HCAD Raw'!AN176)</f>
        <v>8190</v>
      </c>
      <c r="AR176">
        <f>IF($E176="",-1,'HCAD Raw'!AO176)</f>
        <v>786</v>
      </c>
      <c r="AS176">
        <f>IF($E176="",-1,'HCAD Raw'!AP176)</f>
        <v>1</v>
      </c>
      <c r="AT176" t="str">
        <f>IF($E176="",-1,'HCAD Raw'!AQ176)</f>
        <v>17</v>
      </c>
      <c r="AU176" t="str">
        <f>IF($E176="",-1,'HCAD Raw'!AR176)</f>
        <v>Apartments - Garden Style</v>
      </c>
      <c r="AV176" t="str">
        <f>IF($E176="",-1,'HCAD Raw'!AS176)</f>
        <v>Red Pines</v>
      </c>
      <c r="AW176" t="str">
        <f>IF($E176="",-1,'HCAD Raw'!AT176)</f>
        <v>244</v>
      </c>
      <c r="AX176">
        <f>IF($E176="",-1,'HCAD Raw'!AU176)</f>
        <v>177050</v>
      </c>
      <c r="AY176">
        <f>IF($E176="",-1,'HCAD Raw'!AV176)</f>
        <v>0</v>
      </c>
      <c r="AZ176">
        <f>IF($E176="",-1,'HCAD Raw'!AW176)</f>
        <v>0</v>
      </c>
      <c r="BA176">
        <f>IF($E176="",-1,'HCAD Raw'!AX176)</f>
        <v>2191879</v>
      </c>
      <c r="BB176" t="str">
        <f>IF($E176="",-1,'HCAD Raw'!AY176)</f>
        <v>14</v>
      </c>
      <c r="BC176" t="str">
        <f>IF($E176="",-1,'HCAD Raw'!AZ176)</f>
        <v>TRS 4C &amp; 5E</v>
      </c>
      <c r="BD176" t="str">
        <f>IF($E176="",-1,'HCAD Raw'!BA176)</f>
        <v>ABST 930 WCRR CO SEC 3</v>
      </c>
      <c r="BE176" t="str">
        <f>IF($E176="",-1,'HCAD Raw'!BB176)</f>
        <v>1714</v>
      </c>
      <c r="BF176" t="str">
        <f>IF($E176="",-1,'HCAD Raw'!BC176)</f>
        <v>Pasadena/ Deer Park/ La Porte</v>
      </c>
      <c r="BG176" t="str">
        <f>IF($E176="",-1,'HCAD Raw'!BD176)</f>
        <v>360</v>
      </c>
      <c r="BH176" t="str">
        <f>IF($E176="",-1,'HCAD Raw'!BE176)</f>
        <v>ISD 21 - Pasadena ISD</v>
      </c>
      <c r="BI176" t="str">
        <f>IF($E176="",-1,'HCAD Raw'!BF176)</f>
        <v>9735.01</v>
      </c>
      <c r="BJ176" t="str">
        <f>IF($E176="",-1,'HCAD Raw'!BG176)</f>
        <v>0</v>
      </c>
      <c r="BK176" t="str">
        <f>IF($E176="",-1,'HCAD Raw'!BH176)</f>
        <v>21</v>
      </c>
      <c r="BL176" t="str">
        <f>IF($E176="",-1,'HCAD Raw'!BI176)</f>
        <v>5954A</v>
      </c>
      <c r="BM176" t="str">
        <f>IF($E176="",-1,'HCAD Raw'!BJ176)</f>
        <v>537R</v>
      </c>
      <c r="BN176" t="str">
        <f>IF($E176="",-1,'HCAD Raw'!BK176)</f>
        <v>021 040 041 042 043 044 047 074</v>
      </c>
      <c r="BO176" t="str">
        <f>IF($E176="",-1,'HCAD Raw'!BL176)</f>
        <v>Real, Residential, Multi-Family</v>
      </c>
      <c r="BP176" t="str">
        <f>IF($E176="",-1,'HCAD Raw'!BM176)</f>
        <v>B1</v>
      </c>
      <c r="BQ176" t="str">
        <f>IF($E176="",-1,'HCAD Raw'!BN176)</f>
        <v>Real, Residential, Multi-Family</v>
      </c>
      <c r="BR176" t="str">
        <f>IF($E176="",-1,'HCAD Raw'!BO176)</f>
        <v>Apartment Garden (1 to 3 Stories)</v>
      </c>
      <c r="BS176" t="str">
        <f>IF($E176="",-1,'HCAD Raw'!BP176)</f>
        <v>Multiple Res (Low Rise)</v>
      </c>
      <c r="BT176" t="str">
        <f>IF($E176="",-1,'HCAD Raw'!BQ176)</f>
        <v>8001</v>
      </c>
      <c r="BU176" t="str">
        <f>IF($E176="",-1,'HCAD Raw'!BR176)</f>
        <v>Land Neighborhood Section 1</v>
      </c>
      <c r="BV176">
        <f>IF($E176="",-1,'HCAD Raw'!BS176)</f>
        <v>497882</v>
      </c>
      <c r="BW176" t="str">
        <f>IF($E176="",-1,'HCAD Raw'!BT176)</f>
        <v>SF</v>
      </c>
      <c r="BX176" t="str">
        <f>IF($E176="",-1,'HCAD Raw'!BU176)</f>
        <v>1.0000</v>
      </c>
      <c r="BY176" t="str">
        <f>IF($E176="",-1,'HCAD Raw'!BV176)</f>
        <v>1.0000</v>
      </c>
      <c r="BZ176" t="str">
        <f>IF($E176="",-1,'HCAD Raw'!BW176)</f>
        <v>1.0000</v>
      </c>
      <c r="CA176" t="str">
        <f>IF($E176="",-1,'HCAD Raw'!BX176)</f>
        <v>1.0000</v>
      </c>
      <c r="CB176">
        <f>IF($E176="",-1,'HCAD Raw'!BY176)</f>
        <v>6</v>
      </c>
      <c r="CC176">
        <f>IF($E176="",-1,'HCAD Raw'!BZ176)</f>
        <v>6</v>
      </c>
      <c r="CD176">
        <f>IF($E176="",-1,'HCAD Raw'!CA176)</f>
        <v>2987292</v>
      </c>
      <c r="CE176" t="str">
        <f t="shared" si="82"/>
        <v>046030000002413</v>
      </c>
      <c r="CF176">
        <f t="shared" si="83"/>
        <v>-1</v>
      </c>
    </row>
    <row r="177" spans="3:84" x14ac:dyDescent="0.25">
      <c r="C177">
        <f t="shared" si="80"/>
        <v>173</v>
      </c>
      <c r="D177" t="str">
        <f t="shared" si="81"/>
        <v>046030000002414</v>
      </c>
      <c r="E177" t="str">
        <f>IF('HCAD Raw'!C177="",-1,'HCAD Raw'!C177)</f>
        <v>0460300000024</v>
      </c>
      <c r="F177" s="15" t="str">
        <f>IF(E177=-1,"",CONCATENATE(MID('HCAD Raw'!D177,6,2),"/",MID('HCAD Raw'!D177,9,2),"/",LEFT('HCAD Raw'!D177,4)))</f>
        <v>07/14/2017</v>
      </c>
      <c r="G177" t="str">
        <f>IF($E177="",-1,'HCAD Raw'!E177)</f>
        <v>AUGUSTA RED PINES LLC</v>
      </c>
      <c r="H177" t="str">
        <f>IF($E177="",-1,'HCAD Raw'!F177)</f>
        <v>RED PINES</v>
      </c>
      <c r="I177">
        <f>IF($E177="",-1,'HCAD Raw'!G177)</f>
        <v>0</v>
      </c>
      <c r="J177" t="str">
        <f>IF($E177="",-1,'HCAD Raw'!H177)</f>
        <v>3823 RED BLUFF RD 244</v>
      </c>
      <c r="K177" t="str">
        <f>IF($E177="",-1,'HCAD Raw'!I177)</f>
        <v>PASADENA</v>
      </c>
      <c r="L177" t="str">
        <f>IF($E177="",-1,'HCAD Raw'!J177)</f>
        <v>77503</v>
      </c>
      <c r="M177">
        <f>IF($E177="",-1,'HCAD Raw'!K177)</f>
        <v>5665000</v>
      </c>
      <c r="N177">
        <f>IF($E177="",-1,'HCAD Raw'!L177)</f>
        <v>7881114</v>
      </c>
      <c r="O177">
        <f>IF($E177="",-1,'HCAD Raw'!M177)</f>
        <v>7881114</v>
      </c>
      <c r="P177">
        <f>IF($E177="",-1,'HCAD Raw'!N177)</f>
        <v>0</v>
      </c>
      <c r="Q177" t="e">
        <f>IF($E177="",-1,'HCAD Raw'!#REF!)</f>
        <v>#REF!</v>
      </c>
      <c r="R177" t="str">
        <f>IF($E177="",-1,'HCAD Raw'!O177)</f>
        <v>COMMERCIAL</v>
      </c>
      <c r="S177" t="str">
        <f>IF($E177="",-1,'HCAD Raw'!P177)</f>
        <v>14</v>
      </c>
      <c r="T177" t="str">
        <f>IF($E177="",-1,'HCAD Raw'!Q177)</f>
        <v>4211</v>
      </c>
      <c r="U177" t="str">
        <f>IF($E177="",-1,'HCAD Raw'!R177)</f>
        <v>8352</v>
      </c>
      <c r="V177" t="str">
        <f>IF($E177="",-1,'HCAD Raw'!S177)</f>
        <v>D</v>
      </c>
      <c r="W177" t="str">
        <f>IF($E177="",-1,'HCAD Raw'!T177)</f>
        <v>Wood or Light Steel</v>
      </c>
      <c r="X177">
        <f>IF($E177="",-1,'HCAD Raw'!U177)</f>
        <v>0</v>
      </c>
      <c r="Y177">
        <f>IF($E177="",-1,'HCAD Raw'!V177)</f>
        <v>0</v>
      </c>
      <c r="Z177">
        <f>IF($E177="",-1,'HCAD Raw'!W177)</f>
        <v>602045</v>
      </c>
      <c r="AA177">
        <f>IF($E177="",-1,'HCAD Raw'!X177)</f>
        <v>0</v>
      </c>
      <c r="AB177" t="str">
        <f>IF($E177="",-1,'HCAD Raw'!Y177)</f>
        <v>.550000</v>
      </c>
      <c r="AC177" t="str">
        <f>IF($E177="",-1,'HCAD Raw'!Z177)</f>
        <v>C</v>
      </c>
      <c r="AD177" t="str">
        <f>IF($E177="",-1,'HCAD Raw'!AA177)</f>
        <v>Average</v>
      </c>
      <c r="AE177" t="str">
        <f>IF($E177="",-1,'HCAD Raw'!AB177)</f>
        <v>1961</v>
      </c>
      <c r="AF177" t="str">
        <f>IF($E177="",-1,'HCAD Raw'!AC177)</f>
        <v>1961</v>
      </c>
      <c r="AG177" t="str">
        <f>IF($E177="",-1,'HCAD Raw'!AD177)</f>
        <v>0</v>
      </c>
      <c r="AH177" t="str">
        <f>IF($E177="",-1,'HCAD Raw'!AE177)</f>
        <v>1962</v>
      </c>
      <c r="AI177">
        <f>IF($E177="",-1,'HCAD Raw'!AF177)</f>
        <v>0</v>
      </c>
      <c r="AJ177" t="str">
        <f>IF($E177="",-1,'HCAD Raw'!AG177)</f>
        <v>01/01/1997</v>
      </c>
      <c r="AK177" t="str">
        <f>IF($E177="",-1,'HCAD Raw'!AH177)</f>
        <v>STI HAD: BAS(7560).    WHEN SKETCHED USING FILE SKETCH CAME OUT TO 8190 SF, 630 SF MORE. OK PER #415.</v>
      </c>
      <c r="AL177">
        <f>IF($E177="",-1,'HCAD Raw'!AI177)</f>
        <v>8190</v>
      </c>
      <c r="AM177">
        <f>IF($E177="",-1,'HCAD Raw'!AJ177)</f>
        <v>8190</v>
      </c>
      <c r="AN177">
        <f>IF($E177="",-1,'HCAD Raw'!AK177)</f>
        <v>0</v>
      </c>
      <c r="AO177">
        <f>IF($E177="",-1,'HCAD Raw'!AL177)</f>
        <v>0</v>
      </c>
      <c r="AP177">
        <f>IF($E177="",-1,'HCAD Raw'!AM177)</f>
        <v>0</v>
      </c>
      <c r="AQ177">
        <f>IF($E177="",-1,'HCAD Raw'!AN177)</f>
        <v>8190</v>
      </c>
      <c r="AR177">
        <f>IF($E177="",-1,'HCAD Raw'!AO177)</f>
        <v>786</v>
      </c>
      <c r="AS177">
        <f>IF($E177="",-1,'HCAD Raw'!AP177)</f>
        <v>1</v>
      </c>
      <c r="AT177" t="str">
        <f>IF($E177="",-1,'HCAD Raw'!AQ177)</f>
        <v>17</v>
      </c>
      <c r="AU177" t="str">
        <f>IF($E177="",-1,'HCAD Raw'!AR177)</f>
        <v>Apartments - Garden Style</v>
      </c>
      <c r="AV177" t="str">
        <f>IF($E177="",-1,'HCAD Raw'!AS177)</f>
        <v>Red Pines</v>
      </c>
      <c r="AW177" t="str">
        <f>IF($E177="",-1,'HCAD Raw'!AT177)</f>
        <v>244</v>
      </c>
      <c r="AX177">
        <f>IF($E177="",-1,'HCAD Raw'!AU177)</f>
        <v>177050</v>
      </c>
      <c r="AY177">
        <f>IF($E177="",-1,'HCAD Raw'!AV177)</f>
        <v>0</v>
      </c>
      <c r="AZ177">
        <f>IF($E177="",-1,'HCAD Raw'!AW177)</f>
        <v>0</v>
      </c>
      <c r="BA177">
        <f>IF($E177="",-1,'HCAD Raw'!AX177)</f>
        <v>2191879</v>
      </c>
      <c r="BB177" t="str">
        <f>IF($E177="",-1,'HCAD Raw'!AY177)</f>
        <v>14</v>
      </c>
      <c r="BC177" t="str">
        <f>IF($E177="",-1,'HCAD Raw'!AZ177)</f>
        <v>TRS 4C &amp; 5E</v>
      </c>
      <c r="BD177" t="str">
        <f>IF($E177="",-1,'HCAD Raw'!BA177)</f>
        <v>ABST 930 WCRR CO SEC 3</v>
      </c>
      <c r="BE177" t="str">
        <f>IF($E177="",-1,'HCAD Raw'!BB177)</f>
        <v>1714</v>
      </c>
      <c r="BF177" t="str">
        <f>IF($E177="",-1,'HCAD Raw'!BC177)</f>
        <v>Pasadena/ Deer Park/ La Porte</v>
      </c>
      <c r="BG177" t="str">
        <f>IF($E177="",-1,'HCAD Raw'!BD177)</f>
        <v>360</v>
      </c>
      <c r="BH177" t="str">
        <f>IF($E177="",-1,'HCAD Raw'!BE177)</f>
        <v>ISD 21 - Pasadena ISD</v>
      </c>
      <c r="BI177" t="str">
        <f>IF($E177="",-1,'HCAD Raw'!BF177)</f>
        <v>9735.01</v>
      </c>
      <c r="BJ177" t="str">
        <f>IF($E177="",-1,'HCAD Raw'!BG177)</f>
        <v>0</v>
      </c>
      <c r="BK177" t="str">
        <f>IF($E177="",-1,'HCAD Raw'!BH177)</f>
        <v>21</v>
      </c>
      <c r="BL177" t="str">
        <f>IF($E177="",-1,'HCAD Raw'!BI177)</f>
        <v>5954A</v>
      </c>
      <c r="BM177" t="str">
        <f>IF($E177="",-1,'HCAD Raw'!BJ177)</f>
        <v>537R</v>
      </c>
      <c r="BN177" t="str">
        <f>IF($E177="",-1,'HCAD Raw'!BK177)</f>
        <v>021 040 041 042 043 044 047 074</v>
      </c>
      <c r="BO177" t="str">
        <f>IF($E177="",-1,'HCAD Raw'!BL177)</f>
        <v>Real, Residential, Multi-Family</v>
      </c>
      <c r="BP177" t="str">
        <f>IF($E177="",-1,'HCAD Raw'!BM177)</f>
        <v>B1</v>
      </c>
      <c r="BQ177" t="str">
        <f>IF($E177="",-1,'HCAD Raw'!BN177)</f>
        <v>Real, Residential, Multi-Family</v>
      </c>
      <c r="BR177" t="str">
        <f>IF($E177="",-1,'HCAD Raw'!BO177)</f>
        <v>Apartment Garden (1 to 3 Stories)</v>
      </c>
      <c r="BS177" t="str">
        <f>IF($E177="",-1,'HCAD Raw'!BP177)</f>
        <v>Multiple Res (Low Rise)</v>
      </c>
      <c r="BT177" t="str">
        <f>IF($E177="",-1,'HCAD Raw'!BQ177)</f>
        <v>8001</v>
      </c>
      <c r="BU177" t="str">
        <f>IF($E177="",-1,'HCAD Raw'!BR177)</f>
        <v>Land Neighborhood Section 1</v>
      </c>
      <c r="BV177">
        <f>IF($E177="",-1,'HCAD Raw'!BS177)</f>
        <v>497882</v>
      </c>
      <c r="BW177" t="str">
        <f>IF($E177="",-1,'HCAD Raw'!BT177)</f>
        <v>SF</v>
      </c>
      <c r="BX177" t="str">
        <f>IF($E177="",-1,'HCAD Raw'!BU177)</f>
        <v>1.0000</v>
      </c>
      <c r="BY177" t="str">
        <f>IF($E177="",-1,'HCAD Raw'!BV177)</f>
        <v>1.0000</v>
      </c>
      <c r="BZ177" t="str">
        <f>IF($E177="",-1,'HCAD Raw'!BW177)</f>
        <v>1.0000</v>
      </c>
      <c r="CA177" t="str">
        <f>IF($E177="",-1,'HCAD Raw'!BX177)</f>
        <v>1.0000</v>
      </c>
      <c r="CB177">
        <f>IF($E177="",-1,'HCAD Raw'!BY177)</f>
        <v>6</v>
      </c>
      <c r="CC177">
        <f>IF($E177="",-1,'HCAD Raw'!BZ177)</f>
        <v>6</v>
      </c>
      <c r="CD177">
        <f>IF($E177="",-1,'HCAD Raw'!CA177)</f>
        <v>2987292</v>
      </c>
      <c r="CE177" t="str">
        <f t="shared" si="82"/>
        <v>046030000002414</v>
      </c>
      <c r="CF177">
        <f t="shared" si="83"/>
        <v>-1</v>
      </c>
    </row>
    <row r="178" spans="3:84" x14ac:dyDescent="0.25">
      <c r="C178">
        <f t="shared" si="80"/>
        <v>174</v>
      </c>
      <c r="D178" t="str">
        <f t="shared" si="81"/>
        <v>046030000002415</v>
      </c>
      <c r="E178" t="str">
        <f>IF('HCAD Raw'!C178="",-1,'HCAD Raw'!C178)</f>
        <v>0460300000024</v>
      </c>
      <c r="F178" s="15" t="str">
        <f>IF(E178=-1,"",CONCATENATE(MID('HCAD Raw'!D178,6,2),"/",MID('HCAD Raw'!D178,9,2),"/",LEFT('HCAD Raw'!D178,4)))</f>
        <v>07/14/2017</v>
      </c>
      <c r="G178" t="str">
        <f>IF($E178="",-1,'HCAD Raw'!E178)</f>
        <v>AUGUSTA RED PINES LLC</v>
      </c>
      <c r="H178" t="str">
        <f>IF($E178="",-1,'HCAD Raw'!F178)</f>
        <v>RED PINES</v>
      </c>
      <c r="I178">
        <f>IF($E178="",-1,'HCAD Raw'!G178)</f>
        <v>0</v>
      </c>
      <c r="J178" t="str">
        <f>IF($E178="",-1,'HCAD Raw'!H178)</f>
        <v>3823 RED BLUFF RD 244</v>
      </c>
      <c r="K178" t="str">
        <f>IF($E178="",-1,'HCAD Raw'!I178)</f>
        <v>PASADENA</v>
      </c>
      <c r="L178" t="str">
        <f>IF($E178="",-1,'HCAD Raw'!J178)</f>
        <v>77503</v>
      </c>
      <c r="M178">
        <f>IF($E178="",-1,'HCAD Raw'!K178)</f>
        <v>5665000</v>
      </c>
      <c r="N178">
        <f>IF($E178="",-1,'HCAD Raw'!L178)</f>
        <v>7881114</v>
      </c>
      <c r="O178">
        <f>IF($E178="",-1,'HCAD Raw'!M178)</f>
        <v>7881114</v>
      </c>
      <c r="P178">
        <f>IF($E178="",-1,'HCAD Raw'!N178)</f>
        <v>0</v>
      </c>
      <c r="Q178" t="e">
        <f>IF($E178="",-1,'HCAD Raw'!#REF!)</f>
        <v>#REF!</v>
      </c>
      <c r="R178" t="str">
        <f>IF($E178="",-1,'HCAD Raw'!O178)</f>
        <v>COMMERCIAL</v>
      </c>
      <c r="S178" t="str">
        <f>IF($E178="",-1,'HCAD Raw'!P178)</f>
        <v>15</v>
      </c>
      <c r="T178" t="str">
        <f>IF($E178="",-1,'HCAD Raw'!Q178)</f>
        <v>4211</v>
      </c>
      <c r="U178" t="str">
        <f>IF($E178="",-1,'HCAD Raw'!R178)</f>
        <v>8352</v>
      </c>
      <c r="V178" t="str">
        <f>IF($E178="",-1,'HCAD Raw'!S178)</f>
        <v>D</v>
      </c>
      <c r="W178" t="str">
        <f>IF($E178="",-1,'HCAD Raw'!T178)</f>
        <v>Wood or Light Steel</v>
      </c>
      <c r="X178">
        <f>IF($E178="",-1,'HCAD Raw'!U178)</f>
        <v>0</v>
      </c>
      <c r="Y178">
        <f>IF($E178="",-1,'HCAD Raw'!V178)</f>
        <v>0</v>
      </c>
      <c r="Z178">
        <f>IF($E178="",-1,'HCAD Raw'!W178)</f>
        <v>602045</v>
      </c>
      <c r="AA178">
        <f>IF($E178="",-1,'HCAD Raw'!X178)</f>
        <v>0</v>
      </c>
      <c r="AB178" t="str">
        <f>IF($E178="",-1,'HCAD Raw'!Y178)</f>
        <v>.550000</v>
      </c>
      <c r="AC178" t="str">
        <f>IF($E178="",-1,'HCAD Raw'!Z178)</f>
        <v>C</v>
      </c>
      <c r="AD178" t="str">
        <f>IF($E178="",-1,'HCAD Raw'!AA178)</f>
        <v>Average</v>
      </c>
      <c r="AE178" t="str">
        <f>IF($E178="",-1,'HCAD Raw'!AB178)</f>
        <v>1961</v>
      </c>
      <c r="AF178" t="str">
        <f>IF($E178="",-1,'HCAD Raw'!AC178)</f>
        <v>1961</v>
      </c>
      <c r="AG178" t="str">
        <f>IF($E178="",-1,'HCAD Raw'!AD178)</f>
        <v>0</v>
      </c>
      <c r="AH178" t="str">
        <f>IF($E178="",-1,'HCAD Raw'!AE178)</f>
        <v>1962</v>
      </c>
      <c r="AI178">
        <f>IF($E178="",-1,'HCAD Raw'!AF178)</f>
        <v>0</v>
      </c>
      <c r="AJ178" t="str">
        <f>IF($E178="",-1,'HCAD Raw'!AG178)</f>
        <v>01/01/1997</v>
      </c>
      <c r="AK178" t="str">
        <f>IF($E178="",-1,'HCAD Raw'!AH178)</f>
        <v>STI HAD: BAS(7560).    WHEN SKETCHED USING FILE SKETCH CAME OUT TO 8190 SF, 630 SF MORE. OK PER #415.</v>
      </c>
      <c r="AL178">
        <f>IF($E178="",-1,'HCAD Raw'!AI178)</f>
        <v>8190</v>
      </c>
      <c r="AM178">
        <f>IF($E178="",-1,'HCAD Raw'!AJ178)</f>
        <v>8190</v>
      </c>
      <c r="AN178">
        <f>IF($E178="",-1,'HCAD Raw'!AK178)</f>
        <v>0</v>
      </c>
      <c r="AO178">
        <f>IF($E178="",-1,'HCAD Raw'!AL178)</f>
        <v>0</v>
      </c>
      <c r="AP178">
        <f>IF($E178="",-1,'HCAD Raw'!AM178)</f>
        <v>0</v>
      </c>
      <c r="AQ178">
        <f>IF($E178="",-1,'HCAD Raw'!AN178)</f>
        <v>8190</v>
      </c>
      <c r="AR178">
        <f>IF($E178="",-1,'HCAD Raw'!AO178)</f>
        <v>786</v>
      </c>
      <c r="AS178">
        <f>IF($E178="",-1,'HCAD Raw'!AP178)</f>
        <v>1</v>
      </c>
      <c r="AT178" t="str">
        <f>IF($E178="",-1,'HCAD Raw'!AQ178)</f>
        <v>17</v>
      </c>
      <c r="AU178" t="str">
        <f>IF($E178="",-1,'HCAD Raw'!AR178)</f>
        <v>Apartments - Garden Style</v>
      </c>
      <c r="AV178" t="str">
        <f>IF($E178="",-1,'HCAD Raw'!AS178)</f>
        <v>Red Pines</v>
      </c>
      <c r="AW178" t="str">
        <f>IF($E178="",-1,'HCAD Raw'!AT178)</f>
        <v>244</v>
      </c>
      <c r="AX178">
        <f>IF($E178="",-1,'HCAD Raw'!AU178)</f>
        <v>177050</v>
      </c>
      <c r="AY178">
        <f>IF($E178="",-1,'HCAD Raw'!AV178)</f>
        <v>0</v>
      </c>
      <c r="AZ178">
        <f>IF($E178="",-1,'HCAD Raw'!AW178)</f>
        <v>0</v>
      </c>
      <c r="BA178">
        <f>IF($E178="",-1,'HCAD Raw'!AX178)</f>
        <v>2191879</v>
      </c>
      <c r="BB178" t="str">
        <f>IF($E178="",-1,'HCAD Raw'!AY178)</f>
        <v>14</v>
      </c>
      <c r="BC178" t="str">
        <f>IF($E178="",-1,'HCAD Raw'!AZ178)</f>
        <v>TRS 4C &amp; 5E</v>
      </c>
      <c r="BD178" t="str">
        <f>IF($E178="",-1,'HCAD Raw'!BA178)</f>
        <v>ABST 930 WCRR CO SEC 3</v>
      </c>
      <c r="BE178" t="str">
        <f>IF($E178="",-1,'HCAD Raw'!BB178)</f>
        <v>1714</v>
      </c>
      <c r="BF178" t="str">
        <f>IF($E178="",-1,'HCAD Raw'!BC178)</f>
        <v>Pasadena/ Deer Park/ La Porte</v>
      </c>
      <c r="BG178" t="str">
        <f>IF($E178="",-1,'HCAD Raw'!BD178)</f>
        <v>360</v>
      </c>
      <c r="BH178" t="str">
        <f>IF($E178="",-1,'HCAD Raw'!BE178)</f>
        <v>ISD 21 - Pasadena ISD</v>
      </c>
      <c r="BI178" t="str">
        <f>IF($E178="",-1,'HCAD Raw'!BF178)</f>
        <v>9735.01</v>
      </c>
      <c r="BJ178" t="str">
        <f>IF($E178="",-1,'HCAD Raw'!BG178)</f>
        <v>0</v>
      </c>
      <c r="BK178" t="str">
        <f>IF($E178="",-1,'HCAD Raw'!BH178)</f>
        <v>21</v>
      </c>
      <c r="BL178" t="str">
        <f>IF($E178="",-1,'HCAD Raw'!BI178)</f>
        <v>5954A</v>
      </c>
      <c r="BM178" t="str">
        <f>IF($E178="",-1,'HCAD Raw'!BJ178)</f>
        <v>537R</v>
      </c>
      <c r="BN178" t="str">
        <f>IF($E178="",-1,'HCAD Raw'!BK178)</f>
        <v>021 040 041 042 043 044 047 074</v>
      </c>
      <c r="BO178" t="str">
        <f>IF($E178="",-1,'HCAD Raw'!BL178)</f>
        <v>Real, Residential, Multi-Family</v>
      </c>
      <c r="BP178" t="str">
        <f>IF($E178="",-1,'HCAD Raw'!BM178)</f>
        <v>B1</v>
      </c>
      <c r="BQ178" t="str">
        <f>IF($E178="",-1,'HCAD Raw'!BN178)</f>
        <v>Real, Residential, Multi-Family</v>
      </c>
      <c r="BR178" t="str">
        <f>IF($E178="",-1,'HCAD Raw'!BO178)</f>
        <v>Apartment Garden (1 to 3 Stories)</v>
      </c>
      <c r="BS178" t="str">
        <f>IF($E178="",-1,'HCAD Raw'!BP178)</f>
        <v>Multiple Res (Low Rise)</v>
      </c>
      <c r="BT178" t="str">
        <f>IF($E178="",-1,'HCAD Raw'!BQ178)</f>
        <v>8001</v>
      </c>
      <c r="BU178" t="str">
        <f>IF($E178="",-1,'HCAD Raw'!BR178)</f>
        <v>Land Neighborhood Section 1</v>
      </c>
      <c r="BV178">
        <f>IF($E178="",-1,'HCAD Raw'!BS178)</f>
        <v>497882</v>
      </c>
      <c r="BW178" t="str">
        <f>IF($E178="",-1,'HCAD Raw'!BT178)</f>
        <v>SF</v>
      </c>
      <c r="BX178" t="str">
        <f>IF($E178="",-1,'HCAD Raw'!BU178)</f>
        <v>1.0000</v>
      </c>
      <c r="BY178" t="str">
        <f>IF($E178="",-1,'HCAD Raw'!BV178)</f>
        <v>1.0000</v>
      </c>
      <c r="BZ178" t="str">
        <f>IF($E178="",-1,'HCAD Raw'!BW178)</f>
        <v>1.0000</v>
      </c>
      <c r="CA178" t="str">
        <f>IF($E178="",-1,'HCAD Raw'!BX178)</f>
        <v>1.0000</v>
      </c>
      <c r="CB178">
        <f>IF($E178="",-1,'HCAD Raw'!BY178)</f>
        <v>6</v>
      </c>
      <c r="CC178">
        <f>IF($E178="",-1,'HCAD Raw'!BZ178)</f>
        <v>6</v>
      </c>
      <c r="CD178">
        <f>IF($E178="",-1,'HCAD Raw'!CA178)</f>
        <v>2987292</v>
      </c>
      <c r="CE178" t="str">
        <f t="shared" si="82"/>
        <v>046030000002415</v>
      </c>
      <c r="CF178">
        <f t="shared" si="83"/>
        <v>-1</v>
      </c>
    </row>
    <row r="179" spans="3:84" x14ac:dyDescent="0.25">
      <c r="C179">
        <f t="shared" si="80"/>
        <v>175</v>
      </c>
      <c r="D179" t="str">
        <f t="shared" si="81"/>
        <v>046030000002416</v>
      </c>
      <c r="E179" t="str">
        <f>IF('HCAD Raw'!C179="",-1,'HCAD Raw'!C179)</f>
        <v>0460300000024</v>
      </c>
      <c r="F179" s="15" t="str">
        <f>IF(E179=-1,"",CONCATENATE(MID('HCAD Raw'!D179,6,2),"/",MID('HCAD Raw'!D179,9,2),"/",LEFT('HCAD Raw'!D179,4)))</f>
        <v>07/14/2017</v>
      </c>
      <c r="G179" t="str">
        <f>IF($E179="",-1,'HCAD Raw'!E179)</f>
        <v>AUGUSTA RED PINES LLC</v>
      </c>
      <c r="H179" t="str">
        <f>IF($E179="",-1,'HCAD Raw'!F179)</f>
        <v>RED PINES</v>
      </c>
      <c r="I179">
        <f>IF($E179="",-1,'HCAD Raw'!G179)</f>
        <v>0</v>
      </c>
      <c r="J179" t="str">
        <f>IF($E179="",-1,'HCAD Raw'!H179)</f>
        <v>3823 RED BLUFF RD 244</v>
      </c>
      <c r="K179" t="str">
        <f>IF($E179="",-1,'HCAD Raw'!I179)</f>
        <v>PASADENA</v>
      </c>
      <c r="L179" t="str">
        <f>IF($E179="",-1,'HCAD Raw'!J179)</f>
        <v>77503</v>
      </c>
      <c r="M179">
        <f>IF($E179="",-1,'HCAD Raw'!K179)</f>
        <v>5665000</v>
      </c>
      <c r="N179">
        <f>IF($E179="",-1,'HCAD Raw'!L179)</f>
        <v>7881114</v>
      </c>
      <c r="O179">
        <f>IF($E179="",-1,'HCAD Raw'!M179)</f>
        <v>7881114</v>
      </c>
      <c r="P179">
        <f>IF($E179="",-1,'HCAD Raw'!N179)</f>
        <v>0</v>
      </c>
      <c r="Q179" t="e">
        <f>IF($E179="",-1,'HCAD Raw'!#REF!)</f>
        <v>#REF!</v>
      </c>
      <c r="R179" t="str">
        <f>IF($E179="",-1,'HCAD Raw'!O179)</f>
        <v>COMMERCIAL</v>
      </c>
      <c r="S179" t="str">
        <f>IF($E179="",-1,'HCAD Raw'!P179)</f>
        <v>16</v>
      </c>
      <c r="T179" t="str">
        <f>IF($E179="",-1,'HCAD Raw'!Q179)</f>
        <v>4211</v>
      </c>
      <c r="U179" t="str">
        <f>IF($E179="",-1,'HCAD Raw'!R179)</f>
        <v>8352</v>
      </c>
      <c r="V179" t="str">
        <f>IF($E179="",-1,'HCAD Raw'!S179)</f>
        <v>D</v>
      </c>
      <c r="W179" t="str">
        <f>IF($E179="",-1,'HCAD Raw'!T179)</f>
        <v>Wood or Light Steel</v>
      </c>
      <c r="X179">
        <f>IF($E179="",-1,'HCAD Raw'!U179)</f>
        <v>0</v>
      </c>
      <c r="Y179">
        <f>IF($E179="",-1,'HCAD Raw'!V179)</f>
        <v>0</v>
      </c>
      <c r="Z179">
        <f>IF($E179="",-1,'HCAD Raw'!W179)</f>
        <v>602045</v>
      </c>
      <c r="AA179">
        <f>IF($E179="",-1,'HCAD Raw'!X179)</f>
        <v>0</v>
      </c>
      <c r="AB179" t="str">
        <f>IF($E179="",-1,'HCAD Raw'!Y179)</f>
        <v>.550000</v>
      </c>
      <c r="AC179" t="str">
        <f>IF($E179="",-1,'HCAD Raw'!Z179)</f>
        <v>C</v>
      </c>
      <c r="AD179" t="str">
        <f>IF($E179="",-1,'HCAD Raw'!AA179)</f>
        <v>Average</v>
      </c>
      <c r="AE179" t="str">
        <f>IF($E179="",-1,'HCAD Raw'!AB179)</f>
        <v>1961</v>
      </c>
      <c r="AF179" t="str">
        <f>IF($E179="",-1,'HCAD Raw'!AC179)</f>
        <v>1961</v>
      </c>
      <c r="AG179" t="str">
        <f>IF($E179="",-1,'HCAD Raw'!AD179)</f>
        <v>0</v>
      </c>
      <c r="AH179" t="str">
        <f>IF($E179="",-1,'HCAD Raw'!AE179)</f>
        <v>1962</v>
      </c>
      <c r="AI179">
        <f>IF($E179="",-1,'HCAD Raw'!AF179)</f>
        <v>0</v>
      </c>
      <c r="AJ179" t="str">
        <f>IF($E179="",-1,'HCAD Raw'!AG179)</f>
        <v>01/01/1997</v>
      </c>
      <c r="AK179" t="str">
        <f>IF($E179="",-1,'HCAD Raw'!AH179)</f>
        <v>STI HAD: BAS(7560).    WHEN SKETCHED USING FILE SKETCH CAME OUT TO 8190 SF, 630 SF MORE. OK PER #415.</v>
      </c>
      <c r="AL179">
        <f>IF($E179="",-1,'HCAD Raw'!AI179)</f>
        <v>8190</v>
      </c>
      <c r="AM179">
        <f>IF($E179="",-1,'HCAD Raw'!AJ179)</f>
        <v>8190</v>
      </c>
      <c r="AN179">
        <f>IF($E179="",-1,'HCAD Raw'!AK179)</f>
        <v>0</v>
      </c>
      <c r="AO179">
        <f>IF($E179="",-1,'HCAD Raw'!AL179)</f>
        <v>0</v>
      </c>
      <c r="AP179">
        <f>IF($E179="",-1,'HCAD Raw'!AM179)</f>
        <v>0</v>
      </c>
      <c r="AQ179">
        <f>IF($E179="",-1,'HCAD Raw'!AN179)</f>
        <v>8190</v>
      </c>
      <c r="AR179">
        <f>IF($E179="",-1,'HCAD Raw'!AO179)</f>
        <v>786</v>
      </c>
      <c r="AS179">
        <f>IF($E179="",-1,'HCAD Raw'!AP179)</f>
        <v>1</v>
      </c>
      <c r="AT179" t="str">
        <f>IF($E179="",-1,'HCAD Raw'!AQ179)</f>
        <v>17</v>
      </c>
      <c r="AU179" t="str">
        <f>IF($E179="",-1,'HCAD Raw'!AR179)</f>
        <v>Apartments - Garden Style</v>
      </c>
      <c r="AV179" t="str">
        <f>IF($E179="",-1,'HCAD Raw'!AS179)</f>
        <v>Red Pines</v>
      </c>
      <c r="AW179" t="str">
        <f>IF($E179="",-1,'HCAD Raw'!AT179)</f>
        <v>244</v>
      </c>
      <c r="AX179">
        <f>IF($E179="",-1,'HCAD Raw'!AU179)</f>
        <v>177050</v>
      </c>
      <c r="AY179">
        <f>IF($E179="",-1,'HCAD Raw'!AV179)</f>
        <v>0</v>
      </c>
      <c r="AZ179">
        <f>IF($E179="",-1,'HCAD Raw'!AW179)</f>
        <v>0</v>
      </c>
      <c r="BA179">
        <f>IF($E179="",-1,'HCAD Raw'!AX179)</f>
        <v>2191879</v>
      </c>
      <c r="BB179" t="str">
        <f>IF($E179="",-1,'HCAD Raw'!AY179)</f>
        <v>14</v>
      </c>
      <c r="BC179" t="str">
        <f>IF($E179="",-1,'HCAD Raw'!AZ179)</f>
        <v>TRS 4C &amp; 5E</v>
      </c>
      <c r="BD179" t="str">
        <f>IF($E179="",-1,'HCAD Raw'!BA179)</f>
        <v>ABST 930 WCRR CO SEC 3</v>
      </c>
      <c r="BE179" t="str">
        <f>IF($E179="",-1,'HCAD Raw'!BB179)</f>
        <v>1714</v>
      </c>
      <c r="BF179" t="str">
        <f>IF($E179="",-1,'HCAD Raw'!BC179)</f>
        <v>Pasadena/ Deer Park/ La Porte</v>
      </c>
      <c r="BG179" t="str">
        <f>IF($E179="",-1,'HCAD Raw'!BD179)</f>
        <v>360</v>
      </c>
      <c r="BH179" t="str">
        <f>IF($E179="",-1,'HCAD Raw'!BE179)</f>
        <v>ISD 21 - Pasadena ISD</v>
      </c>
      <c r="BI179" t="str">
        <f>IF($E179="",-1,'HCAD Raw'!BF179)</f>
        <v>9735.01</v>
      </c>
      <c r="BJ179" t="str">
        <f>IF($E179="",-1,'HCAD Raw'!BG179)</f>
        <v>0</v>
      </c>
      <c r="BK179" t="str">
        <f>IF($E179="",-1,'HCAD Raw'!BH179)</f>
        <v>21</v>
      </c>
      <c r="BL179" t="str">
        <f>IF($E179="",-1,'HCAD Raw'!BI179)</f>
        <v>5954A</v>
      </c>
      <c r="BM179" t="str">
        <f>IF($E179="",-1,'HCAD Raw'!BJ179)</f>
        <v>537R</v>
      </c>
      <c r="BN179" t="str">
        <f>IF($E179="",-1,'HCAD Raw'!BK179)</f>
        <v>021 040 041 042 043 044 047 074</v>
      </c>
      <c r="BO179" t="str">
        <f>IF($E179="",-1,'HCAD Raw'!BL179)</f>
        <v>Real, Residential, Multi-Family</v>
      </c>
      <c r="BP179" t="str">
        <f>IF($E179="",-1,'HCAD Raw'!BM179)</f>
        <v>B1</v>
      </c>
      <c r="BQ179" t="str">
        <f>IF($E179="",-1,'HCAD Raw'!BN179)</f>
        <v>Real, Residential, Multi-Family</v>
      </c>
      <c r="BR179" t="str">
        <f>IF($E179="",-1,'HCAD Raw'!BO179)</f>
        <v>Apartment Garden (1 to 3 Stories)</v>
      </c>
      <c r="BS179" t="str">
        <f>IF($E179="",-1,'HCAD Raw'!BP179)</f>
        <v>Multiple Res (Low Rise)</v>
      </c>
      <c r="BT179" t="str">
        <f>IF($E179="",-1,'HCAD Raw'!BQ179)</f>
        <v>8001</v>
      </c>
      <c r="BU179" t="str">
        <f>IF($E179="",-1,'HCAD Raw'!BR179)</f>
        <v>Land Neighborhood Section 1</v>
      </c>
      <c r="BV179">
        <f>IF($E179="",-1,'HCAD Raw'!BS179)</f>
        <v>497882</v>
      </c>
      <c r="BW179" t="str">
        <f>IF($E179="",-1,'HCAD Raw'!BT179)</f>
        <v>SF</v>
      </c>
      <c r="BX179" t="str">
        <f>IF($E179="",-1,'HCAD Raw'!BU179)</f>
        <v>1.0000</v>
      </c>
      <c r="BY179" t="str">
        <f>IF($E179="",-1,'HCAD Raw'!BV179)</f>
        <v>1.0000</v>
      </c>
      <c r="BZ179" t="str">
        <f>IF($E179="",-1,'HCAD Raw'!BW179)</f>
        <v>1.0000</v>
      </c>
      <c r="CA179" t="str">
        <f>IF($E179="",-1,'HCAD Raw'!BX179)</f>
        <v>1.0000</v>
      </c>
      <c r="CB179">
        <f>IF($E179="",-1,'HCAD Raw'!BY179)</f>
        <v>6</v>
      </c>
      <c r="CC179">
        <f>IF($E179="",-1,'HCAD Raw'!BZ179)</f>
        <v>6</v>
      </c>
      <c r="CD179">
        <f>IF($E179="",-1,'HCAD Raw'!CA179)</f>
        <v>2987292</v>
      </c>
      <c r="CE179" t="str">
        <f t="shared" si="82"/>
        <v>046030000002416</v>
      </c>
      <c r="CF179">
        <f t="shared" si="83"/>
        <v>-1</v>
      </c>
    </row>
    <row r="180" spans="3:84" x14ac:dyDescent="0.25">
      <c r="C180">
        <f t="shared" si="80"/>
        <v>176</v>
      </c>
      <c r="D180" t="str">
        <f t="shared" si="81"/>
        <v>046030000002417</v>
      </c>
      <c r="E180" t="str">
        <f>IF('HCAD Raw'!C180="",-1,'HCAD Raw'!C180)</f>
        <v>0460300000024</v>
      </c>
      <c r="F180" s="15" t="str">
        <f>IF(E180=-1,"",CONCATENATE(MID('HCAD Raw'!D180,6,2),"/",MID('HCAD Raw'!D180,9,2),"/",LEFT('HCAD Raw'!D180,4)))</f>
        <v>07/14/2017</v>
      </c>
      <c r="G180" t="str">
        <f>IF($E180="",-1,'HCAD Raw'!E180)</f>
        <v>AUGUSTA RED PINES LLC</v>
      </c>
      <c r="H180" t="str">
        <f>IF($E180="",-1,'HCAD Raw'!F180)</f>
        <v>RED PINES</v>
      </c>
      <c r="I180">
        <f>IF($E180="",-1,'HCAD Raw'!G180)</f>
        <v>0</v>
      </c>
      <c r="J180" t="str">
        <f>IF($E180="",-1,'HCAD Raw'!H180)</f>
        <v>3823 RED BLUFF RD 244</v>
      </c>
      <c r="K180" t="str">
        <f>IF($E180="",-1,'HCAD Raw'!I180)</f>
        <v>PASADENA</v>
      </c>
      <c r="L180" t="str">
        <f>IF($E180="",-1,'HCAD Raw'!J180)</f>
        <v>77503</v>
      </c>
      <c r="M180">
        <f>IF($E180="",-1,'HCAD Raw'!K180)</f>
        <v>5665000</v>
      </c>
      <c r="N180">
        <f>IF($E180="",-1,'HCAD Raw'!L180)</f>
        <v>7881114</v>
      </c>
      <c r="O180">
        <f>IF($E180="",-1,'HCAD Raw'!M180)</f>
        <v>7881114</v>
      </c>
      <c r="P180">
        <f>IF($E180="",-1,'HCAD Raw'!N180)</f>
        <v>0</v>
      </c>
      <c r="Q180" t="e">
        <f>IF($E180="",-1,'HCAD Raw'!#REF!)</f>
        <v>#REF!</v>
      </c>
      <c r="R180" t="str">
        <f>IF($E180="",-1,'HCAD Raw'!O180)</f>
        <v>COMMERCIAL</v>
      </c>
      <c r="S180" t="str">
        <f>IF($E180="",-1,'HCAD Raw'!P180)</f>
        <v>17</v>
      </c>
      <c r="T180" t="str">
        <f>IF($E180="",-1,'HCAD Raw'!Q180)</f>
        <v>4211</v>
      </c>
      <c r="U180" t="str">
        <f>IF($E180="",-1,'HCAD Raw'!R180)</f>
        <v>8352</v>
      </c>
      <c r="V180" t="str">
        <f>IF($E180="",-1,'HCAD Raw'!S180)</f>
        <v>D</v>
      </c>
      <c r="W180" t="str">
        <f>IF($E180="",-1,'HCAD Raw'!T180)</f>
        <v>Wood or Light Steel</v>
      </c>
      <c r="X180">
        <f>IF($E180="",-1,'HCAD Raw'!U180)</f>
        <v>0</v>
      </c>
      <c r="Y180">
        <f>IF($E180="",-1,'HCAD Raw'!V180)</f>
        <v>0</v>
      </c>
      <c r="Z180">
        <f>IF($E180="",-1,'HCAD Raw'!W180)</f>
        <v>602045</v>
      </c>
      <c r="AA180">
        <f>IF($E180="",-1,'HCAD Raw'!X180)</f>
        <v>0</v>
      </c>
      <c r="AB180" t="str">
        <f>IF($E180="",-1,'HCAD Raw'!Y180)</f>
        <v>.550000</v>
      </c>
      <c r="AC180" t="str">
        <f>IF($E180="",-1,'HCAD Raw'!Z180)</f>
        <v>C</v>
      </c>
      <c r="AD180" t="str">
        <f>IF($E180="",-1,'HCAD Raw'!AA180)</f>
        <v>Average</v>
      </c>
      <c r="AE180" t="str">
        <f>IF($E180="",-1,'HCAD Raw'!AB180)</f>
        <v>1961</v>
      </c>
      <c r="AF180" t="str">
        <f>IF($E180="",-1,'HCAD Raw'!AC180)</f>
        <v>1961</v>
      </c>
      <c r="AG180" t="str">
        <f>IF($E180="",-1,'HCAD Raw'!AD180)</f>
        <v>0</v>
      </c>
      <c r="AH180" t="str">
        <f>IF($E180="",-1,'HCAD Raw'!AE180)</f>
        <v>1962</v>
      </c>
      <c r="AI180">
        <f>IF($E180="",-1,'HCAD Raw'!AF180)</f>
        <v>0</v>
      </c>
      <c r="AJ180" t="str">
        <f>IF($E180="",-1,'HCAD Raw'!AG180)</f>
        <v>01/01/1997</v>
      </c>
      <c r="AK180" t="str">
        <f>IF($E180="",-1,'HCAD Raw'!AH180)</f>
        <v>STI HAD: BAS(7560).    WHEN SKETCHED USING FILE SKETCH CAME OUT TO 8190 SF, 630 SF MORE. OK PER #415.</v>
      </c>
      <c r="AL180">
        <f>IF($E180="",-1,'HCAD Raw'!AI180)</f>
        <v>8190</v>
      </c>
      <c r="AM180">
        <f>IF($E180="",-1,'HCAD Raw'!AJ180)</f>
        <v>8190</v>
      </c>
      <c r="AN180">
        <f>IF($E180="",-1,'HCAD Raw'!AK180)</f>
        <v>0</v>
      </c>
      <c r="AO180">
        <f>IF($E180="",-1,'HCAD Raw'!AL180)</f>
        <v>0</v>
      </c>
      <c r="AP180">
        <f>IF($E180="",-1,'HCAD Raw'!AM180)</f>
        <v>0</v>
      </c>
      <c r="AQ180">
        <f>IF($E180="",-1,'HCAD Raw'!AN180)</f>
        <v>8190</v>
      </c>
      <c r="AR180">
        <f>IF($E180="",-1,'HCAD Raw'!AO180)</f>
        <v>786</v>
      </c>
      <c r="AS180">
        <f>IF($E180="",-1,'HCAD Raw'!AP180)</f>
        <v>1</v>
      </c>
      <c r="AT180" t="str">
        <f>IF($E180="",-1,'HCAD Raw'!AQ180)</f>
        <v>17</v>
      </c>
      <c r="AU180" t="str">
        <f>IF($E180="",-1,'HCAD Raw'!AR180)</f>
        <v>Apartments - Garden Style</v>
      </c>
      <c r="AV180" t="str">
        <f>IF($E180="",-1,'HCAD Raw'!AS180)</f>
        <v>Red Pines</v>
      </c>
      <c r="AW180" t="str">
        <f>IF($E180="",-1,'HCAD Raw'!AT180)</f>
        <v>244</v>
      </c>
      <c r="AX180">
        <f>IF($E180="",-1,'HCAD Raw'!AU180)</f>
        <v>177050</v>
      </c>
      <c r="AY180">
        <f>IF($E180="",-1,'HCAD Raw'!AV180)</f>
        <v>0</v>
      </c>
      <c r="AZ180">
        <f>IF($E180="",-1,'HCAD Raw'!AW180)</f>
        <v>0</v>
      </c>
      <c r="BA180">
        <f>IF($E180="",-1,'HCAD Raw'!AX180)</f>
        <v>2191879</v>
      </c>
      <c r="BB180" t="str">
        <f>IF($E180="",-1,'HCAD Raw'!AY180)</f>
        <v>14</v>
      </c>
      <c r="BC180" t="str">
        <f>IF($E180="",-1,'HCAD Raw'!AZ180)</f>
        <v>TRS 4C &amp; 5E</v>
      </c>
      <c r="BD180" t="str">
        <f>IF($E180="",-1,'HCAD Raw'!BA180)</f>
        <v>ABST 930 WCRR CO SEC 3</v>
      </c>
      <c r="BE180" t="str">
        <f>IF($E180="",-1,'HCAD Raw'!BB180)</f>
        <v>1714</v>
      </c>
      <c r="BF180" t="str">
        <f>IF($E180="",-1,'HCAD Raw'!BC180)</f>
        <v>Pasadena/ Deer Park/ La Porte</v>
      </c>
      <c r="BG180" t="str">
        <f>IF($E180="",-1,'HCAD Raw'!BD180)</f>
        <v>360</v>
      </c>
      <c r="BH180" t="str">
        <f>IF($E180="",-1,'HCAD Raw'!BE180)</f>
        <v>ISD 21 - Pasadena ISD</v>
      </c>
      <c r="BI180" t="str">
        <f>IF($E180="",-1,'HCAD Raw'!BF180)</f>
        <v>9735.01</v>
      </c>
      <c r="BJ180" t="str">
        <f>IF($E180="",-1,'HCAD Raw'!BG180)</f>
        <v>0</v>
      </c>
      <c r="BK180" t="str">
        <f>IF($E180="",-1,'HCAD Raw'!BH180)</f>
        <v>21</v>
      </c>
      <c r="BL180" t="str">
        <f>IF($E180="",-1,'HCAD Raw'!BI180)</f>
        <v>5954A</v>
      </c>
      <c r="BM180" t="str">
        <f>IF($E180="",-1,'HCAD Raw'!BJ180)</f>
        <v>537R</v>
      </c>
      <c r="BN180" t="str">
        <f>IF($E180="",-1,'HCAD Raw'!BK180)</f>
        <v>021 040 041 042 043 044 047 074</v>
      </c>
      <c r="BO180" t="str">
        <f>IF($E180="",-1,'HCAD Raw'!BL180)</f>
        <v>Real, Residential, Multi-Family</v>
      </c>
      <c r="BP180" t="str">
        <f>IF($E180="",-1,'HCAD Raw'!BM180)</f>
        <v>B1</v>
      </c>
      <c r="BQ180" t="str">
        <f>IF($E180="",-1,'HCAD Raw'!BN180)</f>
        <v>Real, Residential, Multi-Family</v>
      </c>
      <c r="BR180" t="str">
        <f>IF($E180="",-1,'HCAD Raw'!BO180)</f>
        <v>Apartment Garden (1 to 3 Stories)</v>
      </c>
      <c r="BS180" t="str">
        <f>IF($E180="",-1,'HCAD Raw'!BP180)</f>
        <v>Multiple Res (Low Rise)</v>
      </c>
      <c r="BT180" t="str">
        <f>IF($E180="",-1,'HCAD Raw'!BQ180)</f>
        <v>8001</v>
      </c>
      <c r="BU180" t="str">
        <f>IF($E180="",-1,'HCAD Raw'!BR180)</f>
        <v>Land Neighborhood Section 1</v>
      </c>
      <c r="BV180">
        <f>IF($E180="",-1,'HCAD Raw'!BS180)</f>
        <v>497882</v>
      </c>
      <c r="BW180" t="str">
        <f>IF($E180="",-1,'HCAD Raw'!BT180)</f>
        <v>SF</v>
      </c>
      <c r="BX180" t="str">
        <f>IF($E180="",-1,'HCAD Raw'!BU180)</f>
        <v>1.0000</v>
      </c>
      <c r="BY180" t="str">
        <f>IF($E180="",-1,'HCAD Raw'!BV180)</f>
        <v>1.0000</v>
      </c>
      <c r="BZ180" t="str">
        <f>IF($E180="",-1,'HCAD Raw'!BW180)</f>
        <v>1.0000</v>
      </c>
      <c r="CA180" t="str">
        <f>IF($E180="",-1,'HCAD Raw'!BX180)</f>
        <v>1.0000</v>
      </c>
      <c r="CB180">
        <f>IF($E180="",-1,'HCAD Raw'!BY180)</f>
        <v>6</v>
      </c>
      <c r="CC180">
        <f>IF($E180="",-1,'HCAD Raw'!BZ180)</f>
        <v>6</v>
      </c>
      <c r="CD180">
        <f>IF($E180="",-1,'HCAD Raw'!CA180)</f>
        <v>2987292</v>
      </c>
      <c r="CE180" t="str">
        <f t="shared" si="82"/>
        <v>046030000002417</v>
      </c>
      <c r="CF180">
        <f t="shared" si="83"/>
        <v>-1</v>
      </c>
    </row>
    <row r="181" spans="3:84" x14ac:dyDescent="0.25">
      <c r="C181">
        <f t="shared" si="80"/>
        <v>177</v>
      </c>
      <c r="D181" t="str">
        <f t="shared" si="81"/>
        <v>046030000002418</v>
      </c>
      <c r="E181" t="str">
        <f>IF('HCAD Raw'!C181="",-1,'HCAD Raw'!C181)</f>
        <v>0460300000024</v>
      </c>
      <c r="F181" s="15" t="str">
        <f>IF(E181=-1,"",CONCATENATE(MID('HCAD Raw'!D181,6,2),"/",MID('HCAD Raw'!D181,9,2),"/",LEFT('HCAD Raw'!D181,4)))</f>
        <v>07/14/2017</v>
      </c>
      <c r="G181" t="str">
        <f>IF($E181="",-1,'HCAD Raw'!E181)</f>
        <v>AUGUSTA RED PINES LLC</v>
      </c>
      <c r="H181" t="str">
        <f>IF($E181="",-1,'HCAD Raw'!F181)</f>
        <v>RED PINES</v>
      </c>
      <c r="I181">
        <f>IF($E181="",-1,'HCAD Raw'!G181)</f>
        <v>0</v>
      </c>
      <c r="J181" t="str">
        <f>IF($E181="",-1,'HCAD Raw'!H181)</f>
        <v>3823 RED BLUFF RD 244</v>
      </c>
      <c r="K181" t="str">
        <f>IF($E181="",-1,'HCAD Raw'!I181)</f>
        <v>PASADENA</v>
      </c>
      <c r="L181" t="str">
        <f>IF($E181="",-1,'HCAD Raw'!J181)</f>
        <v>77503</v>
      </c>
      <c r="M181">
        <f>IF($E181="",-1,'HCAD Raw'!K181)</f>
        <v>5665000</v>
      </c>
      <c r="N181">
        <f>IF($E181="",-1,'HCAD Raw'!L181)</f>
        <v>7881114</v>
      </c>
      <c r="O181">
        <f>IF($E181="",-1,'HCAD Raw'!M181)</f>
        <v>7881114</v>
      </c>
      <c r="P181">
        <f>IF($E181="",-1,'HCAD Raw'!N181)</f>
        <v>0</v>
      </c>
      <c r="Q181" t="e">
        <f>IF($E181="",-1,'HCAD Raw'!#REF!)</f>
        <v>#REF!</v>
      </c>
      <c r="R181" t="str">
        <f>IF($E181="",-1,'HCAD Raw'!O181)</f>
        <v>COMMERCIAL</v>
      </c>
      <c r="S181" t="str">
        <f>IF($E181="",-1,'HCAD Raw'!P181)</f>
        <v>18</v>
      </c>
      <c r="T181" t="str">
        <f>IF($E181="",-1,'HCAD Raw'!Q181)</f>
        <v>4211</v>
      </c>
      <c r="U181" t="str">
        <f>IF($E181="",-1,'HCAD Raw'!R181)</f>
        <v>8352</v>
      </c>
      <c r="V181" t="str">
        <f>IF($E181="",-1,'HCAD Raw'!S181)</f>
        <v>D</v>
      </c>
      <c r="W181" t="str">
        <f>IF($E181="",-1,'HCAD Raw'!T181)</f>
        <v>Wood or Light Steel</v>
      </c>
      <c r="X181">
        <f>IF($E181="",-1,'HCAD Raw'!U181)</f>
        <v>0</v>
      </c>
      <c r="Y181">
        <f>IF($E181="",-1,'HCAD Raw'!V181)</f>
        <v>0</v>
      </c>
      <c r="Z181">
        <f>IF($E181="",-1,'HCAD Raw'!W181)</f>
        <v>602045</v>
      </c>
      <c r="AA181">
        <f>IF($E181="",-1,'HCAD Raw'!X181)</f>
        <v>0</v>
      </c>
      <c r="AB181" t="str">
        <f>IF($E181="",-1,'HCAD Raw'!Y181)</f>
        <v>.550000</v>
      </c>
      <c r="AC181" t="str">
        <f>IF($E181="",-1,'HCAD Raw'!Z181)</f>
        <v>C</v>
      </c>
      <c r="AD181" t="str">
        <f>IF($E181="",-1,'HCAD Raw'!AA181)</f>
        <v>Average</v>
      </c>
      <c r="AE181" t="str">
        <f>IF($E181="",-1,'HCAD Raw'!AB181)</f>
        <v>1961</v>
      </c>
      <c r="AF181" t="str">
        <f>IF($E181="",-1,'HCAD Raw'!AC181)</f>
        <v>1961</v>
      </c>
      <c r="AG181" t="str">
        <f>IF($E181="",-1,'HCAD Raw'!AD181)</f>
        <v>0</v>
      </c>
      <c r="AH181" t="str">
        <f>IF($E181="",-1,'HCAD Raw'!AE181)</f>
        <v>1962</v>
      </c>
      <c r="AI181">
        <f>IF($E181="",-1,'HCAD Raw'!AF181)</f>
        <v>0</v>
      </c>
      <c r="AJ181" t="str">
        <f>IF($E181="",-1,'HCAD Raw'!AG181)</f>
        <v>01/01/1997</v>
      </c>
      <c r="AK181" t="str">
        <f>IF($E181="",-1,'HCAD Raw'!AH181)</f>
        <v>STI HAD: BAS(7560).    WHEN SKETCHED USING FILE SKETCH CAME OUT TO 8190 SF, 630 SF MORE. OK PER #415.</v>
      </c>
      <c r="AL181">
        <f>IF($E181="",-1,'HCAD Raw'!AI181)</f>
        <v>8190</v>
      </c>
      <c r="AM181">
        <f>IF($E181="",-1,'HCAD Raw'!AJ181)</f>
        <v>8190</v>
      </c>
      <c r="AN181">
        <f>IF($E181="",-1,'HCAD Raw'!AK181)</f>
        <v>0</v>
      </c>
      <c r="AO181">
        <f>IF($E181="",-1,'HCAD Raw'!AL181)</f>
        <v>0</v>
      </c>
      <c r="AP181">
        <f>IF($E181="",-1,'HCAD Raw'!AM181)</f>
        <v>0</v>
      </c>
      <c r="AQ181">
        <f>IF($E181="",-1,'HCAD Raw'!AN181)</f>
        <v>8190</v>
      </c>
      <c r="AR181">
        <f>IF($E181="",-1,'HCAD Raw'!AO181)</f>
        <v>786</v>
      </c>
      <c r="AS181">
        <f>IF($E181="",-1,'HCAD Raw'!AP181)</f>
        <v>1</v>
      </c>
      <c r="AT181" t="str">
        <f>IF($E181="",-1,'HCAD Raw'!AQ181)</f>
        <v>17</v>
      </c>
      <c r="AU181" t="str">
        <f>IF($E181="",-1,'HCAD Raw'!AR181)</f>
        <v>Apartments - Garden Style</v>
      </c>
      <c r="AV181" t="str">
        <f>IF($E181="",-1,'HCAD Raw'!AS181)</f>
        <v>Red Pines</v>
      </c>
      <c r="AW181" t="str">
        <f>IF($E181="",-1,'HCAD Raw'!AT181)</f>
        <v>244</v>
      </c>
      <c r="AX181">
        <f>IF($E181="",-1,'HCAD Raw'!AU181)</f>
        <v>177050</v>
      </c>
      <c r="AY181">
        <f>IF($E181="",-1,'HCAD Raw'!AV181)</f>
        <v>0</v>
      </c>
      <c r="AZ181">
        <f>IF($E181="",-1,'HCAD Raw'!AW181)</f>
        <v>0</v>
      </c>
      <c r="BA181">
        <f>IF($E181="",-1,'HCAD Raw'!AX181)</f>
        <v>2191879</v>
      </c>
      <c r="BB181" t="str">
        <f>IF($E181="",-1,'HCAD Raw'!AY181)</f>
        <v>14</v>
      </c>
      <c r="BC181" t="str">
        <f>IF($E181="",-1,'HCAD Raw'!AZ181)</f>
        <v>TRS 4C &amp; 5E</v>
      </c>
      <c r="BD181" t="str">
        <f>IF($E181="",-1,'HCAD Raw'!BA181)</f>
        <v>ABST 930 WCRR CO SEC 3</v>
      </c>
      <c r="BE181" t="str">
        <f>IF($E181="",-1,'HCAD Raw'!BB181)</f>
        <v>1714</v>
      </c>
      <c r="BF181" t="str">
        <f>IF($E181="",-1,'HCAD Raw'!BC181)</f>
        <v>Pasadena/ Deer Park/ La Porte</v>
      </c>
      <c r="BG181" t="str">
        <f>IF($E181="",-1,'HCAD Raw'!BD181)</f>
        <v>360</v>
      </c>
      <c r="BH181" t="str">
        <f>IF($E181="",-1,'HCAD Raw'!BE181)</f>
        <v>ISD 21 - Pasadena ISD</v>
      </c>
      <c r="BI181" t="str">
        <f>IF($E181="",-1,'HCAD Raw'!BF181)</f>
        <v>9735.01</v>
      </c>
      <c r="BJ181" t="str">
        <f>IF($E181="",-1,'HCAD Raw'!BG181)</f>
        <v>0</v>
      </c>
      <c r="BK181" t="str">
        <f>IF($E181="",-1,'HCAD Raw'!BH181)</f>
        <v>21</v>
      </c>
      <c r="BL181" t="str">
        <f>IF($E181="",-1,'HCAD Raw'!BI181)</f>
        <v>5954A</v>
      </c>
      <c r="BM181" t="str">
        <f>IF($E181="",-1,'HCAD Raw'!BJ181)</f>
        <v>537R</v>
      </c>
      <c r="BN181" t="str">
        <f>IF($E181="",-1,'HCAD Raw'!BK181)</f>
        <v>021 040 041 042 043 044 047 074</v>
      </c>
      <c r="BO181" t="str">
        <f>IF($E181="",-1,'HCAD Raw'!BL181)</f>
        <v>Real, Residential, Multi-Family</v>
      </c>
      <c r="BP181" t="str">
        <f>IF($E181="",-1,'HCAD Raw'!BM181)</f>
        <v>B1</v>
      </c>
      <c r="BQ181" t="str">
        <f>IF($E181="",-1,'HCAD Raw'!BN181)</f>
        <v>Real, Residential, Multi-Family</v>
      </c>
      <c r="BR181" t="str">
        <f>IF($E181="",-1,'HCAD Raw'!BO181)</f>
        <v>Apartment Garden (1 to 3 Stories)</v>
      </c>
      <c r="BS181" t="str">
        <f>IF($E181="",-1,'HCAD Raw'!BP181)</f>
        <v>Multiple Res (Low Rise)</v>
      </c>
      <c r="BT181" t="str">
        <f>IF($E181="",-1,'HCAD Raw'!BQ181)</f>
        <v>8001</v>
      </c>
      <c r="BU181" t="str">
        <f>IF($E181="",-1,'HCAD Raw'!BR181)</f>
        <v>Land Neighborhood Section 1</v>
      </c>
      <c r="BV181">
        <f>IF($E181="",-1,'HCAD Raw'!BS181)</f>
        <v>497882</v>
      </c>
      <c r="BW181" t="str">
        <f>IF($E181="",-1,'HCAD Raw'!BT181)</f>
        <v>SF</v>
      </c>
      <c r="BX181" t="str">
        <f>IF($E181="",-1,'HCAD Raw'!BU181)</f>
        <v>1.0000</v>
      </c>
      <c r="BY181" t="str">
        <f>IF($E181="",-1,'HCAD Raw'!BV181)</f>
        <v>1.0000</v>
      </c>
      <c r="BZ181" t="str">
        <f>IF($E181="",-1,'HCAD Raw'!BW181)</f>
        <v>1.0000</v>
      </c>
      <c r="CA181" t="str">
        <f>IF($E181="",-1,'HCAD Raw'!BX181)</f>
        <v>1.0000</v>
      </c>
      <c r="CB181">
        <f>IF($E181="",-1,'HCAD Raw'!BY181)</f>
        <v>6</v>
      </c>
      <c r="CC181">
        <f>IF($E181="",-1,'HCAD Raw'!BZ181)</f>
        <v>6</v>
      </c>
      <c r="CD181">
        <f>IF($E181="",-1,'HCAD Raw'!CA181)</f>
        <v>2987292</v>
      </c>
      <c r="CE181" t="str">
        <f t="shared" si="82"/>
        <v>046030000002418</v>
      </c>
      <c r="CF181">
        <f t="shared" si="83"/>
        <v>-1</v>
      </c>
    </row>
    <row r="182" spans="3:84" x14ac:dyDescent="0.25">
      <c r="C182">
        <f t="shared" si="80"/>
        <v>178</v>
      </c>
      <c r="D182" t="str">
        <f t="shared" si="81"/>
        <v>046030000002419</v>
      </c>
      <c r="E182" t="str">
        <f>IF('HCAD Raw'!C182="",-1,'HCAD Raw'!C182)</f>
        <v>0460300000024</v>
      </c>
      <c r="F182" s="15" t="str">
        <f>IF(E182=-1,"",CONCATENATE(MID('HCAD Raw'!D182,6,2),"/",MID('HCAD Raw'!D182,9,2),"/",LEFT('HCAD Raw'!D182,4)))</f>
        <v>07/14/2017</v>
      </c>
      <c r="G182" t="str">
        <f>IF($E182="",-1,'HCAD Raw'!E182)</f>
        <v>AUGUSTA RED PINES LLC</v>
      </c>
      <c r="H182" t="str">
        <f>IF($E182="",-1,'HCAD Raw'!F182)</f>
        <v>RED PINES</v>
      </c>
      <c r="I182">
        <f>IF($E182="",-1,'HCAD Raw'!G182)</f>
        <v>0</v>
      </c>
      <c r="J182" t="str">
        <f>IF($E182="",-1,'HCAD Raw'!H182)</f>
        <v>3823 RED BLUFF RD 244</v>
      </c>
      <c r="K182" t="str">
        <f>IF($E182="",-1,'HCAD Raw'!I182)</f>
        <v>PASADENA</v>
      </c>
      <c r="L182" t="str">
        <f>IF($E182="",-1,'HCAD Raw'!J182)</f>
        <v>77503</v>
      </c>
      <c r="M182">
        <f>IF($E182="",-1,'HCAD Raw'!K182)</f>
        <v>5665000</v>
      </c>
      <c r="N182">
        <f>IF($E182="",-1,'HCAD Raw'!L182)</f>
        <v>7881114</v>
      </c>
      <c r="O182">
        <f>IF($E182="",-1,'HCAD Raw'!M182)</f>
        <v>7881114</v>
      </c>
      <c r="P182">
        <f>IF($E182="",-1,'HCAD Raw'!N182)</f>
        <v>0</v>
      </c>
      <c r="Q182" t="e">
        <f>IF($E182="",-1,'HCAD Raw'!#REF!)</f>
        <v>#REF!</v>
      </c>
      <c r="R182" t="str">
        <f>IF($E182="",-1,'HCAD Raw'!O182)</f>
        <v>COMMERCIAL</v>
      </c>
      <c r="S182" t="str">
        <f>IF($E182="",-1,'HCAD Raw'!P182)</f>
        <v>19</v>
      </c>
      <c r="T182" t="str">
        <f>IF($E182="",-1,'HCAD Raw'!Q182)</f>
        <v>4211</v>
      </c>
      <c r="U182" t="str">
        <f>IF($E182="",-1,'HCAD Raw'!R182)</f>
        <v>8336</v>
      </c>
      <c r="V182" t="str">
        <f>IF($E182="",-1,'HCAD Raw'!S182)</f>
        <v>D</v>
      </c>
      <c r="W182" t="str">
        <f>IF($E182="",-1,'HCAD Raw'!T182)</f>
        <v>Wood or Light Steel</v>
      </c>
      <c r="X182">
        <f>IF($E182="",-1,'HCAD Raw'!U182)</f>
        <v>0</v>
      </c>
      <c r="Y182">
        <f>IF($E182="",-1,'HCAD Raw'!V182)</f>
        <v>0</v>
      </c>
      <c r="Z182">
        <f>IF($E182="",-1,'HCAD Raw'!W182)</f>
        <v>149530</v>
      </c>
      <c r="AA182">
        <f>IF($E182="",-1,'HCAD Raw'!X182)</f>
        <v>0</v>
      </c>
      <c r="AB182" t="str">
        <f>IF($E182="",-1,'HCAD Raw'!Y182)</f>
        <v>.550000</v>
      </c>
      <c r="AC182" t="str">
        <f>IF($E182="",-1,'HCAD Raw'!Z182)</f>
        <v>C</v>
      </c>
      <c r="AD182" t="str">
        <f>IF($E182="",-1,'HCAD Raw'!AA182)</f>
        <v>Average</v>
      </c>
      <c r="AE182" t="str">
        <f>IF($E182="",-1,'HCAD Raw'!AB182)</f>
        <v>1961</v>
      </c>
      <c r="AF182" t="str">
        <f>IF($E182="",-1,'HCAD Raw'!AC182)</f>
        <v>1961</v>
      </c>
      <c r="AG182" t="str">
        <f>IF($E182="",-1,'HCAD Raw'!AD182)</f>
        <v>0</v>
      </c>
      <c r="AH182" t="str">
        <f>IF($E182="",-1,'HCAD Raw'!AE182)</f>
        <v>1962</v>
      </c>
      <c r="AI182">
        <f>IF($E182="",-1,'HCAD Raw'!AF182)</f>
        <v>0</v>
      </c>
      <c r="AJ182" t="str">
        <f>IF($E182="",-1,'HCAD Raw'!AG182)</f>
        <v>01/01/1997</v>
      </c>
      <c r="AK182" t="str">
        <f>IF($E182="",-1,'HCAD Raw'!AH182)</f>
        <v>STI HAD: BAS(1900).</v>
      </c>
      <c r="AL182">
        <f>IF($E182="",-1,'HCAD Raw'!AI182)</f>
        <v>1900</v>
      </c>
      <c r="AM182">
        <f>IF($E182="",-1,'HCAD Raw'!AJ182)</f>
        <v>1900</v>
      </c>
      <c r="AN182">
        <f>IF($E182="",-1,'HCAD Raw'!AK182)</f>
        <v>0</v>
      </c>
      <c r="AO182">
        <f>IF($E182="",-1,'HCAD Raw'!AL182)</f>
        <v>0</v>
      </c>
      <c r="AP182">
        <f>IF($E182="",-1,'HCAD Raw'!AM182)</f>
        <v>0</v>
      </c>
      <c r="AQ182">
        <f>IF($E182="",-1,'HCAD Raw'!AN182)</f>
        <v>1900</v>
      </c>
      <c r="AR182">
        <f>IF($E182="",-1,'HCAD Raw'!AO182)</f>
        <v>176</v>
      </c>
      <c r="AS182">
        <f>IF($E182="",-1,'HCAD Raw'!AP182)</f>
        <v>1</v>
      </c>
      <c r="AT182" t="str">
        <f>IF($E182="",-1,'HCAD Raw'!AQ182)</f>
        <v>17</v>
      </c>
      <c r="AU182" t="str">
        <f>IF($E182="",-1,'HCAD Raw'!AR182)</f>
        <v>Apartments - Garden Style</v>
      </c>
      <c r="AV182" t="str">
        <f>IF($E182="",-1,'HCAD Raw'!AS182)</f>
        <v>Red Pines</v>
      </c>
      <c r="AW182" t="str">
        <f>IF($E182="",-1,'HCAD Raw'!AT182)</f>
        <v>244</v>
      </c>
      <c r="AX182">
        <f>IF($E182="",-1,'HCAD Raw'!AU182)</f>
        <v>177050</v>
      </c>
      <c r="AY182">
        <f>IF($E182="",-1,'HCAD Raw'!AV182)</f>
        <v>0</v>
      </c>
      <c r="AZ182">
        <f>IF($E182="",-1,'HCAD Raw'!AW182)</f>
        <v>0</v>
      </c>
      <c r="BA182">
        <f>IF($E182="",-1,'HCAD Raw'!AX182)</f>
        <v>2191879</v>
      </c>
      <c r="BB182" t="str">
        <f>IF($E182="",-1,'HCAD Raw'!AY182)</f>
        <v>14</v>
      </c>
      <c r="BC182" t="str">
        <f>IF($E182="",-1,'HCAD Raw'!AZ182)</f>
        <v>TRS 4C &amp; 5E</v>
      </c>
      <c r="BD182" t="str">
        <f>IF($E182="",-1,'HCAD Raw'!BA182)</f>
        <v>ABST 930 WCRR CO SEC 3</v>
      </c>
      <c r="BE182" t="str">
        <f>IF($E182="",-1,'HCAD Raw'!BB182)</f>
        <v>1714</v>
      </c>
      <c r="BF182" t="str">
        <f>IF($E182="",-1,'HCAD Raw'!BC182)</f>
        <v>Pasadena/ Deer Park/ La Porte</v>
      </c>
      <c r="BG182" t="str">
        <f>IF($E182="",-1,'HCAD Raw'!BD182)</f>
        <v>360</v>
      </c>
      <c r="BH182" t="str">
        <f>IF($E182="",-1,'HCAD Raw'!BE182)</f>
        <v>ISD 21 - Pasadena ISD</v>
      </c>
      <c r="BI182" t="str">
        <f>IF($E182="",-1,'HCAD Raw'!BF182)</f>
        <v>9735.01</v>
      </c>
      <c r="BJ182" t="str">
        <f>IF($E182="",-1,'HCAD Raw'!BG182)</f>
        <v>0</v>
      </c>
      <c r="BK182" t="str">
        <f>IF($E182="",-1,'HCAD Raw'!BH182)</f>
        <v>21</v>
      </c>
      <c r="BL182" t="str">
        <f>IF($E182="",-1,'HCAD Raw'!BI182)</f>
        <v>5954A</v>
      </c>
      <c r="BM182" t="str">
        <f>IF($E182="",-1,'HCAD Raw'!BJ182)</f>
        <v>537R</v>
      </c>
      <c r="BN182" t="str">
        <f>IF($E182="",-1,'HCAD Raw'!BK182)</f>
        <v>021 040 041 042 043 044 047 074</v>
      </c>
      <c r="BO182" t="str">
        <f>IF($E182="",-1,'HCAD Raw'!BL182)</f>
        <v>Real, Residential, Multi-Family</v>
      </c>
      <c r="BP182" t="str">
        <f>IF($E182="",-1,'HCAD Raw'!BM182)</f>
        <v>B1</v>
      </c>
      <c r="BQ182" t="str">
        <f>IF($E182="",-1,'HCAD Raw'!BN182)</f>
        <v>Real, Residential, Multi-Family</v>
      </c>
      <c r="BR182" t="str">
        <f>IF($E182="",-1,'HCAD Raw'!BO182)</f>
        <v>Apartment Garden (1 to 3 Stories)</v>
      </c>
      <c r="BS182" t="str">
        <f>IF($E182="",-1,'HCAD Raw'!BP182)</f>
        <v>Laundromat</v>
      </c>
      <c r="BT182" t="str">
        <f>IF($E182="",-1,'HCAD Raw'!BQ182)</f>
        <v>8001</v>
      </c>
      <c r="BU182" t="str">
        <f>IF($E182="",-1,'HCAD Raw'!BR182)</f>
        <v>Land Neighborhood Section 1</v>
      </c>
      <c r="BV182">
        <f>IF($E182="",-1,'HCAD Raw'!BS182)</f>
        <v>497882</v>
      </c>
      <c r="BW182" t="str">
        <f>IF($E182="",-1,'HCAD Raw'!BT182)</f>
        <v>SF</v>
      </c>
      <c r="BX182" t="str">
        <f>IF($E182="",-1,'HCAD Raw'!BU182)</f>
        <v>1.0000</v>
      </c>
      <c r="BY182" t="str">
        <f>IF($E182="",-1,'HCAD Raw'!BV182)</f>
        <v>1.0000</v>
      </c>
      <c r="BZ182" t="str">
        <f>IF($E182="",-1,'HCAD Raw'!BW182)</f>
        <v>1.0000</v>
      </c>
      <c r="CA182" t="str">
        <f>IF($E182="",-1,'HCAD Raw'!BX182)</f>
        <v>1.0000</v>
      </c>
      <c r="CB182">
        <f>IF($E182="",-1,'HCAD Raw'!BY182)</f>
        <v>6</v>
      </c>
      <c r="CC182">
        <f>IF($E182="",-1,'HCAD Raw'!BZ182)</f>
        <v>6</v>
      </c>
      <c r="CD182">
        <f>IF($E182="",-1,'HCAD Raw'!CA182)</f>
        <v>2987292</v>
      </c>
      <c r="CE182" t="str">
        <f t="shared" si="82"/>
        <v>046030000002419</v>
      </c>
      <c r="CF182">
        <f t="shared" si="83"/>
        <v>-1</v>
      </c>
    </row>
    <row r="183" spans="3:84" x14ac:dyDescent="0.25">
      <c r="C183">
        <f t="shared" si="80"/>
        <v>179</v>
      </c>
      <c r="D183" t="str">
        <f t="shared" si="81"/>
        <v>046030000002420</v>
      </c>
      <c r="E183" t="str">
        <f>IF('HCAD Raw'!C183="",-1,'HCAD Raw'!C183)</f>
        <v>0460300000024</v>
      </c>
      <c r="F183" s="15" t="str">
        <f>IF(E183=-1,"",CONCATENATE(MID('HCAD Raw'!D183,6,2),"/",MID('HCAD Raw'!D183,9,2),"/",LEFT('HCAD Raw'!D183,4)))</f>
        <v>07/14/2017</v>
      </c>
      <c r="G183" t="str">
        <f>IF($E183="",-1,'HCAD Raw'!E183)</f>
        <v>AUGUSTA RED PINES LLC</v>
      </c>
      <c r="H183" t="str">
        <f>IF($E183="",-1,'HCAD Raw'!F183)</f>
        <v>RED PINES</v>
      </c>
      <c r="I183">
        <f>IF($E183="",-1,'HCAD Raw'!G183)</f>
        <v>0</v>
      </c>
      <c r="J183" t="str">
        <f>IF($E183="",-1,'HCAD Raw'!H183)</f>
        <v>3823 RED BLUFF RD 244</v>
      </c>
      <c r="K183" t="str">
        <f>IF($E183="",-1,'HCAD Raw'!I183)</f>
        <v>PASADENA</v>
      </c>
      <c r="L183" t="str">
        <f>IF($E183="",-1,'HCAD Raw'!J183)</f>
        <v>77503</v>
      </c>
      <c r="M183">
        <f>IF($E183="",-1,'HCAD Raw'!K183)</f>
        <v>5665000</v>
      </c>
      <c r="N183">
        <f>IF($E183="",-1,'HCAD Raw'!L183)</f>
        <v>7881114</v>
      </c>
      <c r="O183">
        <f>IF($E183="",-1,'HCAD Raw'!M183)</f>
        <v>7881114</v>
      </c>
      <c r="P183">
        <f>IF($E183="",-1,'HCAD Raw'!N183)</f>
        <v>0</v>
      </c>
      <c r="Q183" t="e">
        <f>IF($E183="",-1,'HCAD Raw'!#REF!)</f>
        <v>#REF!</v>
      </c>
      <c r="R183" t="str">
        <f>IF($E183="",-1,'HCAD Raw'!O183)</f>
        <v>COMMERCIAL</v>
      </c>
      <c r="S183" t="str">
        <f>IF($E183="",-1,'HCAD Raw'!P183)</f>
        <v>20</v>
      </c>
      <c r="T183" t="str">
        <f>IF($E183="",-1,'HCAD Raw'!Q183)</f>
        <v>4211</v>
      </c>
      <c r="U183" t="str">
        <f>IF($E183="",-1,'HCAD Raw'!R183)</f>
        <v>8336</v>
      </c>
      <c r="V183" t="str">
        <f>IF($E183="",-1,'HCAD Raw'!S183)</f>
        <v>D</v>
      </c>
      <c r="W183" t="str">
        <f>IF($E183="",-1,'HCAD Raw'!T183)</f>
        <v>Wood or Light Steel</v>
      </c>
      <c r="X183">
        <f>IF($E183="",-1,'HCAD Raw'!U183)</f>
        <v>0</v>
      </c>
      <c r="Y183">
        <f>IF($E183="",-1,'HCAD Raw'!V183)</f>
        <v>0</v>
      </c>
      <c r="Z183">
        <f>IF($E183="",-1,'HCAD Raw'!W183)</f>
        <v>4407</v>
      </c>
      <c r="AA183">
        <f>IF($E183="",-1,'HCAD Raw'!X183)</f>
        <v>0</v>
      </c>
      <c r="AB183" t="str">
        <f>IF($E183="",-1,'HCAD Raw'!Y183)</f>
        <v>.617500</v>
      </c>
      <c r="AC183" t="str">
        <f>IF($E183="",-1,'HCAD Raw'!Z183)</f>
        <v>C</v>
      </c>
      <c r="AD183" t="str">
        <f>IF($E183="",-1,'HCAD Raw'!AA183)</f>
        <v>Average</v>
      </c>
      <c r="AE183" t="str">
        <f>IF($E183="",-1,'HCAD Raw'!AB183)</f>
        <v>1961</v>
      </c>
      <c r="AF183" t="str">
        <f>IF($E183="",-1,'HCAD Raw'!AC183)</f>
        <v>1961</v>
      </c>
      <c r="AG183" t="str">
        <f>IF($E183="",-1,'HCAD Raw'!AD183)</f>
        <v>0</v>
      </c>
      <c r="AH183" t="str">
        <f>IF($E183="",-1,'HCAD Raw'!AE183)</f>
        <v>1962</v>
      </c>
      <c r="AI183">
        <f>IF($E183="",-1,'HCAD Raw'!AF183)</f>
        <v>0</v>
      </c>
      <c r="AJ183" t="str">
        <f>IF($E183="",-1,'HCAD Raw'!AG183)</f>
        <v>01/01/1997</v>
      </c>
      <c r="AK183" t="str">
        <f>IF($E183="",-1,'HCAD Raw'!AH183)</f>
        <v>STI HAD: BAS(56).</v>
      </c>
      <c r="AL183">
        <f>IF($E183="",-1,'HCAD Raw'!AI183)</f>
        <v>56</v>
      </c>
      <c r="AM183">
        <f>IF($E183="",-1,'HCAD Raw'!AJ183)</f>
        <v>56</v>
      </c>
      <c r="AN183">
        <f>IF($E183="",-1,'HCAD Raw'!AK183)</f>
        <v>0</v>
      </c>
      <c r="AO183">
        <f>IF($E183="",-1,'HCAD Raw'!AL183)</f>
        <v>0</v>
      </c>
      <c r="AP183">
        <f>IF($E183="",-1,'HCAD Raw'!AM183)</f>
        <v>0</v>
      </c>
      <c r="AQ183">
        <f>IF($E183="",-1,'HCAD Raw'!AN183)</f>
        <v>56</v>
      </c>
      <c r="AR183">
        <f>IF($E183="",-1,'HCAD Raw'!AO183)</f>
        <v>30</v>
      </c>
      <c r="AS183">
        <f>IF($E183="",-1,'HCAD Raw'!AP183)</f>
        <v>1</v>
      </c>
      <c r="AT183" t="str">
        <f>IF($E183="",-1,'HCAD Raw'!AQ183)</f>
        <v>17</v>
      </c>
      <c r="AU183" t="str">
        <f>IF($E183="",-1,'HCAD Raw'!AR183)</f>
        <v>Apartments - Garden Style</v>
      </c>
      <c r="AV183" t="str">
        <f>IF($E183="",-1,'HCAD Raw'!AS183)</f>
        <v>Red Pines</v>
      </c>
      <c r="AW183" t="str">
        <f>IF($E183="",-1,'HCAD Raw'!AT183)</f>
        <v>244</v>
      </c>
      <c r="AX183">
        <f>IF($E183="",-1,'HCAD Raw'!AU183)</f>
        <v>177050</v>
      </c>
      <c r="AY183">
        <f>IF($E183="",-1,'HCAD Raw'!AV183)</f>
        <v>0</v>
      </c>
      <c r="AZ183">
        <f>IF($E183="",-1,'HCAD Raw'!AW183)</f>
        <v>0</v>
      </c>
      <c r="BA183">
        <f>IF($E183="",-1,'HCAD Raw'!AX183)</f>
        <v>2191879</v>
      </c>
      <c r="BB183" t="str">
        <f>IF($E183="",-1,'HCAD Raw'!AY183)</f>
        <v>14</v>
      </c>
      <c r="BC183" t="str">
        <f>IF($E183="",-1,'HCAD Raw'!AZ183)</f>
        <v>TRS 4C &amp; 5E</v>
      </c>
      <c r="BD183" t="str">
        <f>IF($E183="",-1,'HCAD Raw'!BA183)</f>
        <v>ABST 930 WCRR CO SEC 3</v>
      </c>
      <c r="BE183" t="str">
        <f>IF($E183="",-1,'HCAD Raw'!BB183)</f>
        <v>1714</v>
      </c>
      <c r="BF183" t="str">
        <f>IF($E183="",-1,'HCAD Raw'!BC183)</f>
        <v>Pasadena/ Deer Park/ La Porte</v>
      </c>
      <c r="BG183" t="str">
        <f>IF($E183="",-1,'HCAD Raw'!BD183)</f>
        <v>360</v>
      </c>
      <c r="BH183" t="str">
        <f>IF($E183="",-1,'HCAD Raw'!BE183)</f>
        <v>ISD 21 - Pasadena ISD</v>
      </c>
      <c r="BI183" t="str">
        <f>IF($E183="",-1,'HCAD Raw'!BF183)</f>
        <v>9735.01</v>
      </c>
      <c r="BJ183" t="str">
        <f>IF($E183="",-1,'HCAD Raw'!BG183)</f>
        <v>0</v>
      </c>
      <c r="BK183" t="str">
        <f>IF($E183="",-1,'HCAD Raw'!BH183)</f>
        <v>21</v>
      </c>
      <c r="BL183" t="str">
        <f>IF($E183="",-1,'HCAD Raw'!BI183)</f>
        <v>5954A</v>
      </c>
      <c r="BM183" t="str">
        <f>IF($E183="",-1,'HCAD Raw'!BJ183)</f>
        <v>537R</v>
      </c>
      <c r="BN183" t="str">
        <f>IF($E183="",-1,'HCAD Raw'!BK183)</f>
        <v>021 040 041 042 043 044 047 074</v>
      </c>
      <c r="BO183" t="str">
        <f>IF($E183="",-1,'HCAD Raw'!BL183)</f>
        <v>Real, Residential, Multi-Family</v>
      </c>
      <c r="BP183" t="str">
        <f>IF($E183="",-1,'HCAD Raw'!BM183)</f>
        <v>B1</v>
      </c>
      <c r="BQ183" t="str">
        <f>IF($E183="",-1,'HCAD Raw'!BN183)</f>
        <v>Real, Residential, Multi-Family</v>
      </c>
      <c r="BR183" t="str">
        <f>IF($E183="",-1,'HCAD Raw'!BO183)</f>
        <v>Apartment Garden (1 to 3 Stories)</v>
      </c>
      <c r="BS183" t="str">
        <f>IF($E183="",-1,'HCAD Raw'!BP183)</f>
        <v>Laundromat</v>
      </c>
      <c r="BT183" t="str">
        <f>IF($E183="",-1,'HCAD Raw'!BQ183)</f>
        <v>8001</v>
      </c>
      <c r="BU183" t="str">
        <f>IF($E183="",-1,'HCAD Raw'!BR183)</f>
        <v>Land Neighborhood Section 1</v>
      </c>
      <c r="BV183">
        <f>IF($E183="",-1,'HCAD Raw'!BS183)</f>
        <v>497882</v>
      </c>
      <c r="BW183" t="str">
        <f>IF($E183="",-1,'HCAD Raw'!BT183)</f>
        <v>SF</v>
      </c>
      <c r="BX183" t="str">
        <f>IF($E183="",-1,'HCAD Raw'!BU183)</f>
        <v>1.0000</v>
      </c>
      <c r="BY183" t="str">
        <f>IF($E183="",-1,'HCAD Raw'!BV183)</f>
        <v>1.0000</v>
      </c>
      <c r="BZ183" t="str">
        <f>IF($E183="",-1,'HCAD Raw'!BW183)</f>
        <v>1.0000</v>
      </c>
      <c r="CA183" t="str">
        <f>IF($E183="",-1,'HCAD Raw'!BX183)</f>
        <v>1.0000</v>
      </c>
      <c r="CB183">
        <f>IF($E183="",-1,'HCAD Raw'!BY183)</f>
        <v>6</v>
      </c>
      <c r="CC183">
        <f>IF($E183="",-1,'HCAD Raw'!BZ183)</f>
        <v>6</v>
      </c>
      <c r="CD183">
        <f>IF($E183="",-1,'HCAD Raw'!CA183)</f>
        <v>2987292</v>
      </c>
      <c r="CE183" t="str">
        <f t="shared" si="82"/>
        <v>046030000002420</v>
      </c>
      <c r="CF183">
        <f t="shared" si="83"/>
        <v>-1</v>
      </c>
    </row>
    <row r="184" spans="3:84" x14ac:dyDescent="0.25">
      <c r="C184">
        <f t="shared" si="80"/>
        <v>180</v>
      </c>
      <c r="D184" t="str">
        <f t="shared" si="81"/>
        <v>046030000002421</v>
      </c>
      <c r="E184" t="str">
        <f>IF('HCAD Raw'!C184="",-1,'HCAD Raw'!C184)</f>
        <v>0460300000024</v>
      </c>
      <c r="F184" s="15" t="str">
        <f>IF(E184=-1,"",CONCATENATE(MID('HCAD Raw'!D184,6,2),"/",MID('HCAD Raw'!D184,9,2),"/",LEFT('HCAD Raw'!D184,4)))</f>
        <v>07/14/2017</v>
      </c>
      <c r="G184" t="str">
        <f>IF($E184="",-1,'HCAD Raw'!E184)</f>
        <v>AUGUSTA RED PINES LLC</v>
      </c>
      <c r="H184" t="str">
        <f>IF($E184="",-1,'HCAD Raw'!F184)</f>
        <v>RED PINES</v>
      </c>
      <c r="I184">
        <f>IF($E184="",-1,'HCAD Raw'!G184)</f>
        <v>0</v>
      </c>
      <c r="J184" t="str">
        <f>IF($E184="",-1,'HCAD Raw'!H184)</f>
        <v>3823 RED BLUFF RD 244</v>
      </c>
      <c r="K184" t="str">
        <f>IF($E184="",-1,'HCAD Raw'!I184)</f>
        <v>PASADENA</v>
      </c>
      <c r="L184" t="str">
        <f>IF($E184="",-1,'HCAD Raw'!J184)</f>
        <v>77503</v>
      </c>
      <c r="M184">
        <f>IF($E184="",-1,'HCAD Raw'!K184)</f>
        <v>5665000</v>
      </c>
      <c r="N184">
        <f>IF($E184="",-1,'HCAD Raw'!L184)</f>
        <v>7881114</v>
      </c>
      <c r="O184">
        <f>IF($E184="",-1,'HCAD Raw'!M184)</f>
        <v>7881114</v>
      </c>
      <c r="P184">
        <f>IF($E184="",-1,'HCAD Raw'!N184)</f>
        <v>0</v>
      </c>
      <c r="Q184" t="e">
        <f>IF($E184="",-1,'HCAD Raw'!#REF!)</f>
        <v>#REF!</v>
      </c>
      <c r="R184" t="str">
        <f>IF($E184="",-1,'HCAD Raw'!O184)</f>
        <v>COMMERCIAL</v>
      </c>
      <c r="S184" t="str">
        <f>IF($E184="",-1,'HCAD Raw'!P184)</f>
        <v>21</v>
      </c>
      <c r="T184" t="str">
        <f>IF($E184="",-1,'HCAD Raw'!Q184)</f>
        <v>4211</v>
      </c>
      <c r="U184" t="str">
        <f>IF($E184="",-1,'HCAD Raw'!R184)</f>
        <v>8336</v>
      </c>
      <c r="V184" t="str">
        <f>IF($E184="",-1,'HCAD Raw'!S184)</f>
        <v>D</v>
      </c>
      <c r="W184" t="str">
        <f>IF($E184="",-1,'HCAD Raw'!T184)</f>
        <v>Wood or Light Steel</v>
      </c>
      <c r="X184">
        <f>IF($E184="",-1,'HCAD Raw'!U184)</f>
        <v>0</v>
      </c>
      <c r="Y184">
        <f>IF($E184="",-1,'HCAD Raw'!V184)</f>
        <v>0</v>
      </c>
      <c r="Z184">
        <f>IF($E184="",-1,'HCAD Raw'!W184)</f>
        <v>4407</v>
      </c>
      <c r="AA184">
        <f>IF($E184="",-1,'HCAD Raw'!X184)</f>
        <v>0</v>
      </c>
      <c r="AB184" t="str">
        <f>IF($E184="",-1,'HCAD Raw'!Y184)</f>
        <v>.617500</v>
      </c>
      <c r="AC184" t="str">
        <f>IF($E184="",-1,'HCAD Raw'!Z184)</f>
        <v>C</v>
      </c>
      <c r="AD184" t="str">
        <f>IF($E184="",-1,'HCAD Raw'!AA184)</f>
        <v>Average</v>
      </c>
      <c r="AE184" t="str">
        <f>IF($E184="",-1,'HCAD Raw'!AB184)</f>
        <v>1961</v>
      </c>
      <c r="AF184" t="str">
        <f>IF($E184="",-1,'HCAD Raw'!AC184)</f>
        <v>1961</v>
      </c>
      <c r="AG184" t="str">
        <f>IF($E184="",-1,'HCAD Raw'!AD184)</f>
        <v>0</v>
      </c>
      <c r="AH184" t="str">
        <f>IF($E184="",-1,'HCAD Raw'!AE184)</f>
        <v>1962</v>
      </c>
      <c r="AI184">
        <f>IF($E184="",-1,'HCAD Raw'!AF184)</f>
        <v>0</v>
      </c>
      <c r="AJ184" t="str">
        <f>IF($E184="",-1,'HCAD Raw'!AG184)</f>
        <v>01/01/1997</v>
      </c>
      <c r="AK184" t="str">
        <f>IF($E184="",-1,'HCAD Raw'!AH184)</f>
        <v>STI HAD: BAS(56).</v>
      </c>
      <c r="AL184">
        <f>IF($E184="",-1,'HCAD Raw'!AI184)</f>
        <v>56</v>
      </c>
      <c r="AM184">
        <f>IF($E184="",-1,'HCAD Raw'!AJ184)</f>
        <v>56</v>
      </c>
      <c r="AN184">
        <f>IF($E184="",-1,'HCAD Raw'!AK184)</f>
        <v>0</v>
      </c>
      <c r="AO184">
        <f>IF($E184="",-1,'HCAD Raw'!AL184)</f>
        <v>0</v>
      </c>
      <c r="AP184">
        <f>IF($E184="",-1,'HCAD Raw'!AM184)</f>
        <v>0</v>
      </c>
      <c r="AQ184">
        <f>IF($E184="",-1,'HCAD Raw'!AN184)</f>
        <v>56</v>
      </c>
      <c r="AR184">
        <f>IF($E184="",-1,'HCAD Raw'!AO184)</f>
        <v>30</v>
      </c>
      <c r="AS184">
        <f>IF($E184="",-1,'HCAD Raw'!AP184)</f>
        <v>1</v>
      </c>
      <c r="AT184" t="str">
        <f>IF($E184="",-1,'HCAD Raw'!AQ184)</f>
        <v>17</v>
      </c>
      <c r="AU184" t="str">
        <f>IF($E184="",-1,'HCAD Raw'!AR184)</f>
        <v>Apartments - Garden Style</v>
      </c>
      <c r="AV184" t="str">
        <f>IF($E184="",-1,'HCAD Raw'!AS184)</f>
        <v>Red Pines</v>
      </c>
      <c r="AW184" t="str">
        <f>IF($E184="",-1,'HCAD Raw'!AT184)</f>
        <v>244</v>
      </c>
      <c r="AX184">
        <f>IF($E184="",-1,'HCAD Raw'!AU184)</f>
        <v>177050</v>
      </c>
      <c r="AY184">
        <f>IF($E184="",-1,'HCAD Raw'!AV184)</f>
        <v>0</v>
      </c>
      <c r="AZ184">
        <f>IF($E184="",-1,'HCAD Raw'!AW184)</f>
        <v>0</v>
      </c>
      <c r="BA184">
        <f>IF($E184="",-1,'HCAD Raw'!AX184)</f>
        <v>2191879</v>
      </c>
      <c r="BB184" t="str">
        <f>IF($E184="",-1,'HCAD Raw'!AY184)</f>
        <v>14</v>
      </c>
      <c r="BC184" t="str">
        <f>IF($E184="",-1,'HCAD Raw'!AZ184)</f>
        <v>TRS 4C &amp; 5E</v>
      </c>
      <c r="BD184" t="str">
        <f>IF($E184="",-1,'HCAD Raw'!BA184)</f>
        <v>ABST 930 WCRR CO SEC 3</v>
      </c>
      <c r="BE184" t="str">
        <f>IF($E184="",-1,'HCAD Raw'!BB184)</f>
        <v>1714</v>
      </c>
      <c r="BF184" t="str">
        <f>IF($E184="",-1,'HCAD Raw'!BC184)</f>
        <v>Pasadena/ Deer Park/ La Porte</v>
      </c>
      <c r="BG184" t="str">
        <f>IF($E184="",-1,'HCAD Raw'!BD184)</f>
        <v>360</v>
      </c>
      <c r="BH184" t="str">
        <f>IF($E184="",-1,'HCAD Raw'!BE184)</f>
        <v>ISD 21 - Pasadena ISD</v>
      </c>
      <c r="BI184" t="str">
        <f>IF($E184="",-1,'HCAD Raw'!BF184)</f>
        <v>9735.01</v>
      </c>
      <c r="BJ184" t="str">
        <f>IF($E184="",-1,'HCAD Raw'!BG184)</f>
        <v>0</v>
      </c>
      <c r="BK184" t="str">
        <f>IF($E184="",-1,'HCAD Raw'!BH184)</f>
        <v>21</v>
      </c>
      <c r="BL184" t="str">
        <f>IF($E184="",-1,'HCAD Raw'!BI184)</f>
        <v>5954A</v>
      </c>
      <c r="BM184" t="str">
        <f>IF($E184="",-1,'HCAD Raw'!BJ184)</f>
        <v>537R</v>
      </c>
      <c r="BN184" t="str">
        <f>IF($E184="",-1,'HCAD Raw'!BK184)</f>
        <v>021 040 041 042 043 044 047 074</v>
      </c>
      <c r="BO184" t="str">
        <f>IF($E184="",-1,'HCAD Raw'!BL184)</f>
        <v>Real, Residential, Multi-Family</v>
      </c>
      <c r="BP184" t="str">
        <f>IF($E184="",-1,'HCAD Raw'!BM184)</f>
        <v>B1</v>
      </c>
      <c r="BQ184" t="str">
        <f>IF($E184="",-1,'HCAD Raw'!BN184)</f>
        <v>Real, Residential, Multi-Family</v>
      </c>
      <c r="BR184" t="str">
        <f>IF($E184="",-1,'HCAD Raw'!BO184)</f>
        <v>Apartment Garden (1 to 3 Stories)</v>
      </c>
      <c r="BS184" t="str">
        <f>IF($E184="",-1,'HCAD Raw'!BP184)</f>
        <v>Laundromat</v>
      </c>
      <c r="BT184" t="str">
        <f>IF($E184="",-1,'HCAD Raw'!BQ184)</f>
        <v>8001</v>
      </c>
      <c r="BU184" t="str">
        <f>IF($E184="",-1,'HCAD Raw'!BR184)</f>
        <v>Land Neighborhood Section 1</v>
      </c>
      <c r="BV184">
        <f>IF($E184="",-1,'HCAD Raw'!BS184)</f>
        <v>497882</v>
      </c>
      <c r="BW184" t="str">
        <f>IF($E184="",-1,'HCAD Raw'!BT184)</f>
        <v>SF</v>
      </c>
      <c r="BX184" t="str">
        <f>IF($E184="",-1,'HCAD Raw'!BU184)</f>
        <v>1.0000</v>
      </c>
      <c r="BY184" t="str">
        <f>IF($E184="",-1,'HCAD Raw'!BV184)</f>
        <v>1.0000</v>
      </c>
      <c r="BZ184" t="str">
        <f>IF($E184="",-1,'HCAD Raw'!BW184)</f>
        <v>1.0000</v>
      </c>
      <c r="CA184" t="str">
        <f>IF($E184="",-1,'HCAD Raw'!BX184)</f>
        <v>1.0000</v>
      </c>
      <c r="CB184">
        <f>IF($E184="",-1,'HCAD Raw'!BY184)</f>
        <v>6</v>
      </c>
      <c r="CC184">
        <f>IF($E184="",-1,'HCAD Raw'!BZ184)</f>
        <v>6</v>
      </c>
      <c r="CD184">
        <f>IF($E184="",-1,'HCAD Raw'!CA184)</f>
        <v>2987292</v>
      </c>
      <c r="CE184" t="str">
        <f t="shared" si="82"/>
        <v>046030000002421</v>
      </c>
      <c r="CF184">
        <f t="shared" si="83"/>
        <v>-1</v>
      </c>
    </row>
    <row r="185" spans="3:84" x14ac:dyDescent="0.25">
      <c r="C185">
        <f t="shared" si="80"/>
        <v>181</v>
      </c>
      <c r="D185" t="str">
        <f t="shared" si="81"/>
        <v>046030000002422</v>
      </c>
      <c r="E185" t="str">
        <f>IF('HCAD Raw'!C185="",-1,'HCAD Raw'!C185)</f>
        <v>0460300000024</v>
      </c>
      <c r="F185" s="15" t="str">
        <f>IF(E185=-1,"",CONCATENATE(MID('HCAD Raw'!D185,6,2),"/",MID('HCAD Raw'!D185,9,2),"/",LEFT('HCAD Raw'!D185,4)))</f>
        <v>07/14/2017</v>
      </c>
      <c r="G185" t="str">
        <f>IF($E185="",-1,'HCAD Raw'!E185)</f>
        <v>AUGUSTA RED PINES LLC</v>
      </c>
      <c r="H185" t="str">
        <f>IF($E185="",-1,'HCAD Raw'!F185)</f>
        <v>RED PINES</v>
      </c>
      <c r="I185">
        <f>IF($E185="",-1,'HCAD Raw'!G185)</f>
        <v>0</v>
      </c>
      <c r="J185" t="str">
        <f>IF($E185="",-1,'HCAD Raw'!H185)</f>
        <v>3823 RED BLUFF RD 244</v>
      </c>
      <c r="K185" t="str">
        <f>IF($E185="",-1,'HCAD Raw'!I185)</f>
        <v>PASADENA</v>
      </c>
      <c r="L185" t="str">
        <f>IF($E185="",-1,'HCAD Raw'!J185)</f>
        <v>77503</v>
      </c>
      <c r="M185">
        <f>IF($E185="",-1,'HCAD Raw'!K185)</f>
        <v>5665000</v>
      </c>
      <c r="N185">
        <f>IF($E185="",-1,'HCAD Raw'!L185)</f>
        <v>7881114</v>
      </c>
      <c r="O185">
        <f>IF($E185="",-1,'HCAD Raw'!M185)</f>
        <v>7881114</v>
      </c>
      <c r="P185">
        <f>IF($E185="",-1,'HCAD Raw'!N185)</f>
        <v>0</v>
      </c>
      <c r="Q185" t="e">
        <f>IF($E185="",-1,'HCAD Raw'!#REF!)</f>
        <v>#REF!</v>
      </c>
      <c r="R185" t="str">
        <f>IF($E185="",-1,'HCAD Raw'!O185)</f>
        <v>COMMERCIAL</v>
      </c>
      <c r="S185" t="str">
        <f>IF($E185="",-1,'HCAD Raw'!P185)</f>
        <v>22</v>
      </c>
      <c r="T185" t="str">
        <f>IF($E185="",-1,'HCAD Raw'!Q185)</f>
        <v>4211</v>
      </c>
      <c r="U185" t="str">
        <f>IF($E185="",-1,'HCAD Raw'!R185)</f>
        <v>8336</v>
      </c>
      <c r="V185" t="str">
        <f>IF($E185="",-1,'HCAD Raw'!S185)</f>
        <v>D</v>
      </c>
      <c r="W185" t="str">
        <f>IF($E185="",-1,'HCAD Raw'!T185)</f>
        <v>Wood or Light Steel</v>
      </c>
      <c r="X185">
        <f>IF($E185="",-1,'HCAD Raw'!U185)</f>
        <v>0</v>
      </c>
      <c r="Y185">
        <f>IF($E185="",-1,'HCAD Raw'!V185)</f>
        <v>0</v>
      </c>
      <c r="Z185">
        <f>IF($E185="",-1,'HCAD Raw'!W185)</f>
        <v>4407</v>
      </c>
      <c r="AA185">
        <f>IF($E185="",-1,'HCAD Raw'!X185)</f>
        <v>0</v>
      </c>
      <c r="AB185" t="str">
        <f>IF($E185="",-1,'HCAD Raw'!Y185)</f>
        <v>.617500</v>
      </c>
      <c r="AC185" t="str">
        <f>IF($E185="",-1,'HCAD Raw'!Z185)</f>
        <v>C</v>
      </c>
      <c r="AD185" t="str">
        <f>IF($E185="",-1,'HCAD Raw'!AA185)</f>
        <v>Average</v>
      </c>
      <c r="AE185" t="str">
        <f>IF($E185="",-1,'HCAD Raw'!AB185)</f>
        <v>1961</v>
      </c>
      <c r="AF185" t="str">
        <f>IF($E185="",-1,'HCAD Raw'!AC185)</f>
        <v>1961</v>
      </c>
      <c r="AG185" t="str">
        <f>IF($E185="",-1,'HCAD Raw'!AD185)</f>
        <v>0</v>
      </c>
      <c r="AH185" t="str">
        <f>IF($E185="",-1,'HCAD Raw'!AE185)</f>
        <v>1962</v>
      </c>
      <c r="AI185">
        <f>IF($E185="",-1,'HCAD Raw'!AF185)</f>
        <v>0</v>
      </c>
      <c r="AJ185" t="str">
        <f>IF($E185="",-1,'HCAD Raw'!AG185)</f>
        <v>01/01/1997</v>
      </c>
      <c r="AK185" t="str">
        <f>IF($E185="",-1,'HCAD Raw'!AH185)</f>
        <v>STI HAD: BAS(56).</v>
      </c>
      <c r="AL185">
        <f>IF($E185="",-1,'HCAD Raw'!AI185)</f>
        <v>56</v>
      </c>
      <c r="AM185">
        <f>IF($E185="",-1,'HCAD Raw'!AJ185)</f>
        <v>56</v>
      </c>
      <c r="AN185">
        <f>IF($E185="",-1,'HCAD Raw'!AK185)</f>
        <v>0</v>
      </c>
      <c r="AO185">
        <f>IF($E185="",-1,'HCAD Raw'!AL185)</f>
        <v>0</v>
      </c>
      <c r="AP185">
        <f>IF($E185="",-1,'HCAD Raw'!AM185)</f>
        <v>0</v>
      </c>
      <c r="AQ185">
        <f>IF($E185="",-1,'HCAD Raw'!AN185)</f>
        <v>56</v>
      </c>
      <c r="AR185">
        <f>IF($E185="",-1,'HCAD Raw'!AO185)</f>
        <v>30</v>
      </c>
      <c r="AS185">
        <f>IF($E185="",-1,'HCAD Raw'!AP185)</f>
        <v>1</v>
      </c>
      <c r="AT185" t="str">
        <f>IF($E185="",-1,'HCAD Raw'!AQ185)</f>
        <v>17</v>
      </c>
      <c r="AU185" t="str">
        <f>IF($E185="",-1,'HCAD Raw'!AR185)</f>
        <v>Apartments - Garden Style</v>
      </c>
      <c r="AV185" t="str">
        <f>IF($E185="",-1,'HCAD Raw'!AS185)</f>
        <v>Red Pines</v>
      </c>
      <c r="AW185" t="str">
        <f>IF($E185="",-1,'HCAD Raw'!AT185)</f>
        <v>244</v>
      </c>
      <c r="AX185">
        <f>IF($E185="",-1,'HCAD Raw'!AU185)</f>
        <v>177050</v>
      </c>
      <c r="AY185">
        <f>IF($E185="",-1,'HCAD Raw'!AV185)</f>
        <v>0</v>
      </c>
      <c r="AZ185">
        <f>IF($E185="",-1,'HCAD Raw'!AW185)</f>
        <v>0</v>
      </c>
      <c r="BA185">
        <f>IF($E185="",-1,'HCAD Raw'!AX185)</f>
        <v>2191879</v>
      </c>
      <c r="BB185" t="str">
        <f>IF($E185="",-1,'HCAD Raw'!AY185)</f>
        <v>14</v>
      </c>
      <c r="BC185" t="str">
        <f>IF($E185="",-1,'HCAD Raw'!AZ185)</f>
        <v>TRS 4C &amp; 5E</v>
      </c>
      <c r="BD185" t="str">
        <f>IF($E185="",-1,'HCAD Raw'!BA185)</f>
        <v>ABST 930 WCRR CO SEC 3</v>
      </c>
      <c r="BE185" t="str">
        <f>IF($E185="",-1,'HCAD Raw'!BB185)</f>
        <v>1714</v>
      </c>
      <c r="BF185" t="str">
        <f>IF($E185="",-1,'HCAD Raw'!BC185)</f>
        <v>Pasadena/ Deer Park/ La Porte</v>
      </c>
      <c r="BG185" t="str">
        <f>IF($E185="",-1,'HCAD Raw'!BD185)</f>
        <v>360</v>
      </c>
      <c r="BH185" t="str">
        <f>IF($E185="",-1,'HCAD Raw'!BE185)</f>
        <v>ISD 21 - Pasadena ISD</v>
      </c>
      <c r="BI185" t="str">
        <f>IF($E185="",-1,'HCAD Raw'!BF185)</f>
        <v>9735.01</v>
      </c>
      <c r="BJ185" t="str">
        <f>IF($E185="",-1,'HCAD Raw'!BG185)</f>
        <v>0</v>
      </c>
      <c r="BK185" t="str">
        <f>IF($E185="",-1,'HCAD Raw'!BH185)</f>
        <v>21</v>
      </c>
      <c r="BL185" t="str">
        <f>IF($E185="",-1,'HCAD Raw'!BI185)</f>
        <v>5954A</v>
      </c>
      <c r="BM185" t="str">
        <f>IF($E185="",-1,'HCAD Raw'!BJ185)</f>
        <v>537R</v>
      </c>
      <c r="BN185" t="str">
        <f>IF($E185="",-1,'HCAD Raw'!BK185)</f>
        <v>021 040 041 042 043 044 047 074</v>
      </c>
      <c r="BO185" t="str">
        <f>IF($E185="",-1,'HCAD Raw'!BL185)</f>
        <v>Real, Residential, Multi-Family</v>
      </c>
      <c r="BP185" t="str">
        <f>IF($E185="",-1,'HCAD Raw'!BM185)</f>
        <v>B1</v>
      </c>
      <c r="BQ185" t="str">
        <f>IF($E185="",-1,'HCAD Raw'!BN185)</f>
        <v>Real, Residential, Multi-Family</v>
      </c>
      <c r="BR185" t="str">
        <f>IF($E185="",-1,'HCAD Raw'!BO185)</f>
        <v>Apartment Garden (1 to 3 Stories)</v>
      </c>
      <c r="BS185" t="str">
        <f>IF($E185="",-1,'HCAD Raw'!BP185)</f>
        <v>Laundromat</v>
      </c>
      <c r="BT185" t="str">
        <f>IF($E185="",-1,'HCAD Raw'!BQ185)</f>
        <v>8001</v>
      </c>
      <c r="BU185" t="str">
        <f>IF($E185="",-1,'HCAD Raw'!BR185)</f>
        <v>Land Neighborhood Section 1</v>
      </c>
      <c r="BV185">
        <f>IF($E185="",-1,'HCAD Raw'!BS185)</f>
        <v>497882</v>
      </c>
      <c r="BW185" t="str">
        <f>IF($E185="",-1,'HCAD Raw'!BT185)</f>
        <v>SF</v>
      </c>
      <c r="BX185" t="str">
        <f>IF($E185="",-1,'HCAD Raw'!BU185)</f>
        <v>1.0000</v>
      </c>
      <c r="BY185" t="str">
        <f>IF($E185="",-1,'HCAD Raw'!BV185)</f>
        <v>1.0000</v>
      </c>
      <c r="BZ185" t="str">
        <f>IF($E185="",-1,'HCAD Raw'!BW185)</f>
        <v>1.0000</v>
      </c>
      <c r="CA185" t="str">
        <f>IF($E185="",-1,'HCAD Raw'!BX185)</f>
        <v>1.0000</v>
      </c>
      <c r="CB185">
        <f>IF($E185="",-1,'HCAD Raw'!BY185)</f>
        <v>6</v>
      </c>
      <c r="CC185">
        <f>IF($E185="",-1,'HCAD Raw'!BZ185)</f>
        <v>6</v>
      </c>
      <c r="CD185">
        <f>IF($E185="",-1,'HCAD Raw'!CA185)</f>
        <v>2987292</v>
      </c>
      <c r="CE185" t="str">
        <f t="shared" si="82"/>
        <v>046030000002422</v>
      </c>
      <c r="CF185">
        <f t="shared" si="83"/>
        <v>-1</v>
      </c>
    </row>
    <row r="186" spans="3:84" x14ac:dyDescent="0.25">
      <c r="C186">
        <f t="shared" si="80"/>
        <v>182</v>
      </c>
      <c r="D186" t="str">
        <f t="shared" si="81"/>
        <v>046030000002423</v>
      </c>
      <c r="E186" t="str">
        <f>IF('HCAD Raw'!C186="",-1,'HCAD Raw'!C186)</f>
        <v>0460300000024</v>
      </c>
      <c r="F186" s="15" t="str">
        <f>IF(E186=-1,"",CONCATENATE(MID('HCAD Raw'!D186,6,2),"/",MID('HCAD Raw'!D186,9,2),"/",LEFT('HCAD Raw'!D186,4)))</f>
        <v>07/14/2017</v>
      </c>
      <c r="G186" t="str">
        <f>IF($E186="",-1,'HCAD Raw'!E186)</f>
        <v>AUGUSTA RED PINES LLC</v>
      </c>
      <c r="H186" t="str">
        <f>IF($E186="",-1,'HCAD Raw'!F186)</f>
        <v>RED PINES</v>
      </c>
      <c r="I186">
        <f>IF($E186="",-1,'HCAD Raw'!G186)</f>
        <v>0</v>
      </c>
      <c r="J186" t="str">
        <f>IF($E186="",-1,'HCAD Raw'!H186)</f>
        <v>3823 RED BLUFF RD 244</v>
      </c>
      <c r="K186" t="str">
        <f>IF($E186="",-1,'HCAD Raw'!I186)</f>
        <v>PASADENA</v>
      </c>
      <c r="L186" t="str">
        <f>IF($E186="",-1,'HCAD Raw'!J186)</f>
        <v>77503</v>
      </c>
      <c r="M186">
        <f>IF($E186="",-1,'HCAD Raw'!K186)</f>
        <v>5665000</v>
      </c>
      <c r="N186">
        <f>IF($E186="",-1,'HCAD Raw'!L186)</f>
        <v>7881114</v>
      </c>
      <c r="O186">
        <f>IF($E186="",-1,'HCAD Raw'!M186)</f>
        <v>7881114</v>
      </c>
      <c r="P186">
        <f>IF($E186="",-1,'HCAD Raw'!N186)</f>
        <v>0</v>
      </c>
      <c r="Q186" t="e">
        <f>IF($E186="",-1,'HCAD Raw'!#REF!)</f>
        <v>#REF!</v>
      </c>
      <c r="R186" t="str">
        <f>IF($E186="",-1,'HCAD Raw'!O186)</f>
        <v>COMMERCIAL</v>
      </c>
      <c r="S186" t="str">
        <f>IF($E186="",-1,'HCAD Raw'!P186)</f>
        <v>23</v>
      </c>
      <c r="T186" t="str">
        <f>IF($E186="",-1,'HCAD Raw'!Q186)</f>
        <v>4211</v>
      </c>
      <c r="U186" t="str">
        <f>IF($E186="",-1,'HCAD Raw'!R186)</f>
        <v>8336</v>
      </c>
      <c r="V186" t="str">
        <f>IF($E186="",-1,'HCAD Raw'!S186)</f>
        <v>D</v>
      </c>
      <c r="W186" t="str">
        <f>IF($E186="",-1,'HCAD Raw'!T186)</f>
        <v>Wood or Light Steel</v>
      </c>
      <c r="X186">
        <f>IF($E186="",-1,'HCAD Raw'!U186)</f>
        <v>0</v>
      </c>
      <c r="Y186">
        <f>IF($E186="",-1,'HCAD Raw'!V186)</f>
        <v>0</v>
      </c>
      <c r="Z186">
        <f>IF($E186="",-1,'HCAD Raw'!W186)</f>
        <v>4407</v>
      </c>
      <c r="AA186">
        <f>IF($E186="",-1,'HCAD Raw'!X186)</f>
        <v>0</v>
      </c>
      <c r="AB186" t="str">
        <f>IF($E186="",-1,'HCAD Raw'!Y186)</f>
        <v>.617500</v>
      </c>
      <c r="AC186" t="str">
        <f>IF($E186="",-1,'HCAD Raw'!Z186)</f>
        <v>C</v>
      </c>
      <c r="AD186" t="str">
        <f>IF($E186="",-1,'HCAD Raw'!AA186)</f>
        <v>Average</v>
      </c>
      <c r="AE186" t="str">
        <f>IF($E186="",-1,'HCAD Raw'!AB186)</f>
        <v>1961</v>
      </c>
      <c r="AF186" t="str">
        <f>IF($E186="",-1,'HCAD Raw'!AC186)</f>
        <v>1961</v>
      </c>
      <c r="AG186" t="str">
        <f>IF($E186="",-1,'HCAD Raw'!AD186)</f>
        <v>0</v>
      </c>
      <c r="AH186" t="str">
        <f>IF($E186="",-1,'HCAD Raw'!AE186)</f>
        <v>1962</v>
      </c>
      <c r="AI186">
        <f>IF($E186="",-1,'HCAD Raw'!AF186)</f>
        <v>0</v>
      </c>
      <c r="AJ186" t="str">
        <f>IF($E186="",-1,'HCAD Raw'!AG186)</f>
        <v>01/01/1997</v>
      </c>
      <c r="AK186" t="str">
        <f>IF($E186="",-1,'HCAD Raw'!AH186)</f>
        <v>STI HAD: BAS(56).</v>
      </c>
      <c r="AL186">
        <f>IF($E186="",-1,'HCAD Raw'!AI186)</f>
        <v>56</v>
      </c>
      <c r="AM186">
        <f>IF($E186="",-1,'HCAD Raw'!AJ186)</f>
        <v>56</v>
      </c>
      <c r="AN186">
        <f>IF($E186="",-1,'HCAD Raw'!AK186)</f>
        <v>0</v>
      </c>
      <c r="AO186">
        <f>IF($E186="",-1,'HCAD Raw'!AL186)</f>
        <v>0</v>
      </c>
      <c r="AP186">
        <f>IF($E186="",-1,'HCAD Raw'!AM186)</f>
        <v>0</v>
      </c>
      <c r="AQ186">
        <f>IF($E186="",-1,'HCAD Raw'!AN186)</f>
        <v>56</v>
      </c>
      <c r="AR186">
        <f>IF($E186="",-1,'HCAD Raw'!AO186)</f>
        <v>30</v>
      </c>
      <c r="AS186">
        <f>IF($E186="",-1,'HCAD Raw'!AP186)</f>
        <v>1</v>
      </c>
      <c r="AT186" t="str">
        <f>IF($E186="",-1,'HCAD Raw'!AQ186)</f>
        <v>17</v>
      </c>
      <c r="AU186" t="str">
        <f>IF($E186="",-1,'HCAD Raw'!AR186)</f>
        <v>Apartments - Garden Style</v>
      </c>
      <c r="AV186" t="str">
        <f>IF($E186="",-1,'HCAD Raw'!AS186)</f>
        <v>Red Pines</v>
      </c>
      <c r="AW186" t="str">
        <f>IF($E186="",-1,'HCAD Raw'!AT186)</f>
        <v>244</v>
      </c>
      <c r="AX186">
        <f>IF($E186="",-1,'HCAD Raw'!AU186)</f>
        <v>177050</v>
      </c>
      <c r="AY186">
        <f>IF($E186="",-1,'HCAD Raw'!AV186)</f>
        <v>0</v>
      </c>
      <c r="AZ186">
        <f>IF($E186="",-1,'HCAD Raw'!AW186)</f>
        <v>0</v>
      </c>
      <c r="BA186">
        <f>IF($E186="",-1,'HCAD Raw'!AX186)</f>
        <v>2191879</v>
      </c>
      <c r="BB186" t="str">
        <f>IF($E186="",-1,'HCAD Raw'!AY186)</f>
        <v>14</v>
      </c>
      <c r="BC186" t="str">
        <f>IF($E186="",-1,'HCAD Raw'!AZ186)</f>
        <v>TRS 4C &amp; 5E</v>
      </c>
      <c r="BD186" t="str">
        <f>IF($E186="",-1,'HCAD Raw'!BA186)</f>
        <v>ABST 930 WCRR CO SEC 3</v>
      </c>
      <c r="BE186" t="str">
        <f>IF($E186="",-1,'HCAD Raw'!BB186)</f>
        <v>1714</v>
      </c>
      <c r="BF186" t="str">
        <f>IF($E186="",-1,'HCAD Raw'!BC186)</f>
        <v>Pasadena/ Deer Park/ La Porte</v>
      </c>
      <c r="BG186" t="str">
        <f>IF($E186="",-1,'HCAD Raw'!BD186)</f>
        <v>360</v>
      </c>
      <c r="BH186" t="str">
        <f>IF($E186="",-1,'HCAD Raw'!BE186)</f>
        <v>ISD 21 - Pasadena ISD</v>
      </c>
      <c r="BI186" t="str">
        <f>IF($E186="",-1,'HCAD Raw'!BF186)</f>
        <v>9735.01</v>
      </c>
      <c r="BJ186" t="str">
        <f>IF($E186="",-1,'HCAD Raw'!BG186)</f>
        <v>0</v>
      </c>
      <c r="BK186" t="str">
        <f>IF($E186="",-1,'HCAD Raw'!BH186)</f>
        <v>21</v>
      </c>
      <c r="BL186" t="str">
        <f>IF($E186="",-1,'HCAD Raw'!BI186)</f>
        <v>5954A</v>
      </c>
      <c r="BM186" t="str">
        <f>IF($E186="",-1,'HCAD Raw'!BJ186)</f>
        <v>537R</v>
      </c>
      <c r="BN186" t="str">
        <f>IF($E186="",-1,'HCAD Raw'!BK186)</f>
        <v>021 040 041 042 043 044 047 074</v>
      </c>
      <c r="BO186" t="str">
        <f>IF($E186="",-1,'HCAD Raw'!BL186)</f>
        <v>Real, Residential, Multi-Family</v>
      </c>
      <c r="BP186" t="str">
        <f>IF($E186="",-1,'HCAD Raw'!BM186)</f>
        <v>B1</v>
      </c>
      <c r="BQ186" t="str">
        <f>IF($E186="",-1,'HCAD Raw'!BN186)</f>
        <v>Real, Residential, Multi-Family</v>
      </c>
      <c r="BR186" t="str">
        <f>IF($E186="",-1,'HCAD Raw'!BO186)</f>
        <v>Apartment Garden (1 to 3 Stories)</v>
      </c>
      <c r="BS186" t="str">
        <f>IF($E186="",-1,'HCAD Raw'!BP186)</f>
        <v>Laundromat</v>
      </c>
      <c r="BT186" t="str">
        <f>IF($E186="",-1,'HCAD Raw'!BQ186)</f>
        <v>8001</v>
      </c>
      <c r="BU186" t="str">
        <f>IF($E186="",-1,'HCAD Raw'!BR186)</f>
        <v>Land Neighborhood Section 1</v>
      </c>
      <c r="BV186">
        <f>IF($E186="",-1,'HCAD Raw'!BS186)</f>
        <v>497882</v>
      </c>
      <c r="BW186" t="str">
        <f>IF($E186="",-1,'HCAD Raw'!BT186)</f>
        <v>SF</v>
      </c>
      <c r="BX186" t="str">
        <f>IF($E186="",-1,'HCAD Raw'!BU186)</f>
        <v>1.0000</v>
      </c>
      <c r="BY186" t="str">
        <f>IF($E186="",-1,'HCAD Raw'!BV186)</f>
        <v>1.0000</v>
      </c>
      <c r="BZ186" t="str">
        <f>IF($E186="",-1,'HCAD Raw'!BW186)</f>
        <v>1.0000</v>
      </c>
      <c r="CA186" t="str">
        <f>IF($E186="",-1,'HCAD Raw'!BX186)</f>
        <v>1.0000</v>
      </c>
      <c r="CB186">
        <f>IF($E186="",-1,'HCAD Raw'!BY186)</f>
        <v>6</v>
      </c>
      <c r="CC186">
        <f>IF($E186="",-1,'HCAD Raw'!BZ186)</f>
        <v>6</v>
      </c>
      <c r="CD186">
        <f>IF($E186="",-1,'HCAD Raw'!CA186)</f>
        <v>2987292</v>
      </c>
      <c r="CE186" t="str">
        <f t="shared" si="82"/>
        <v>046030000002423</v>
      </c>
      <c r="CF186">
        <f t="shared" si="83"/>
        <v>-1</v>
      </c>
    </row>
    <row r="187" spans="3:84" x14ac:dyDescent="0.25">
      <c r="C187">
        <f t="shared" si="80"/>
        <v>183</v>
      </c>
      <c r="D187" t="str">
        <f t="shared" si="81"/>
        <v>04800100000461</v>
      </c>
      <c r="E187" t="str">
        <f>IF('HCAD Raw'!C187="",-1,'HCAD Raw'!C187)</f>
        <v>0480010000046</v>
      </c>
      <c r="F187" s="15" t="str">
        <f>IF(E187=-1,"",CONCATENATE(MID('HCAD Raw'!D187,6,2),"/",MID('HCAD Raw'!D187,9,2),"/",LEFT('HCAD Raw'!D187,4)))</f>
        <v>01/02/2003</v>
      </c>
      <c r="G187" t="str">
        <f>IF($E187="",-1,'HCAD Raw'!E187)</f>
        <v>ASIAN AMERICAN SPORTS INC</v>
      </c>
      <c r="H187" t="str">
        <f>IF($E187="",-1,'HCAD Raw'!F187)</f>
        <v>SUNFLOWER MOTEL</v>
      </c>
      <c r="I187">
        <f>IF($E187="",-1,'HCAD Raw'!G187)</f>
        <v>0</v>
      </c>
      <c r="J187" t="str">
        <f>IF($E187="",-1,'HCAD Raw'!H187)</f>
        <v>9916 TELEPHONE RD 20</v>
      </c>
      <c r="K187" t="str">
        <f>IF($E187="",-1,'HCAD Raw'!I187)</f>
        <v>HOUSTON</v>
      </c>
      <c r="L187" t="str">
        <f>IF($E187="",-1,'HCAD Raw'!J187)</f>
        <v>77075</v>
      </c>
      <c r="M187">
        <f>IF($E187="",-1,'HCAD Raw'!K187)</f>
        <v>292100</v>
      </c>
      <c r="N187">
        <f>IF($E187="",-1,'HCAD Raw'!L187)</f>
        <v>228361</v>
      </c>
      <c r="O187">
        <f>IF($E187="",-1,'HCAD Raw'!M187)</f>
        <v>207095</v>
      </c>
      <c r="P187">
        <f>IF($E187="",-1,'HCAD Raw'!N187)</f>
        <v>0</v>
      </c>
      <c r="Q187" t="e">
        <f>IF($E187="",-1,'HCAD Raw'!#REF!)</f>
        <v>#REF!</v>
      </c>
      <c r="R187" t="str">
        <f>IF($E187="",-1,'HCAD Raw'!O187)</f>
        <v>COMMERCIAL</v>
      </c>
      <c r="S187" t="str">
        <f>IF($E187="",-1,'HCAD Raw'!P187)</f>
        <v>1</v>
      </c>
      <c r="T187" t="str">
        <f>IF($E187="",-1,'HCAD Raw'!Q187)</f>
        <v>4315</v>
      </c>
      <c r="U187" t="str">
        <f>IF($E187="",-1,'HCAD Raw'!R187)</f>
        <v>8343</v>
      </c>
      <c r="V187" t="str">
        <f>IF($E187="",-1,'HCAD Raw'!S187)</f>
        <v>D</v>
      </c>
      <c r="W187" t="str">
        <f>IF($E187="",-1,'HCAD Raw'!T187)</f>
        <v>Wood or Light Steel</v>
      </c>
      <c r="X187">
        <f>IF($E187="",-1,'HCAD Raw'!U187)</f>
        <v>0</v>
      </c>
      <c r="Y187">
        <f>IF($E187="",-1,'HCAD Raw'!V187)</f>
        <v>0</v>
      </c>
      <c r="Z187">
        <f>IF($E187="",-1,'HCAD Raw'!W187)</f>
        <v>185287</v>
      </c>
      <c r="AA187">
        <f>IF($E187="",-1,'HCAD Raw'!X187)</f>
        <v>0</v>
      </c>
      <c r="AB187" t="str">
        <f>IF($E187="",-1,'HCAD Raw'!Y187)</f>
        <v>.617500</v>
      </c>
      <c r="AC187" t="str">
        <f>IF($E187="",-1,'HCAD Raw'!Z187)</f>
        <v>D</v>
      </c>
      <c r="AD187" t="str">
        <f>IF($E187="",-1,'HCAD Raw'!AA187)</f>
        <v>Low</v>
      </c>
      <c r="AE187" t="str">
        <f>IF($E187="",-1,'HCAD Raw'!AB187)</f>
        <v>1959</v>
      </c>
      <c r="AF187" t="str">
        <f>IF($E187="",-1,'HCAD Raw'!AC187)</f>
        <v>1959</v>
      </c>
      <c r="AG187" t="str">
        <f>IF($E187="",-1,'HCAD Raw'!AD187)</f>
        <v>0</v>
      </c>
      <c r="AH187" t="str">
        <f>IF($E187="",-1,'HCAD Raw'!AE187)</f>
        <v>1960</v>
      </c>
      <c r="AI187" t="str">
        <f>IF($E187="",-1,'HCAD Raw'!AF187)</f>
        <v>HTS</v>
      </c>
      <c r="AJ187" t="str">
        <f>IF($E187="",-1,'HCAD Raw'!AG187)</f>
        <v>01/01/2004</v>
      </c>
      <c r="AK187" t="str">
        <f>IF($E187="",-1,'HCAD Raw'!AH187)</f>
        <v>SUNFLOWER MOTEL</v>
      </c>
      <c r="AL187">
        <f>IF($E187="",-1,'HCAD Raw'!AI187)</f>
        <v>2720</v>
      </c>
      <c r="AM187">
        <f>IF($E187="",-1,'HCAD Raw'!AJ187)</f>
        <v>4516</v>
      </c>
      <c r="AN187">
        <f>IF($E187="",-1,'HCAD Raw'!AK187)</f>
        <v>0</v>
      </c>
      <c r="AO187">
        <f>IF($E187="",-1,'HCAD Raw'!AL187)</f>
        <v>0</v>
      </c>
      <c r="AP187">
        <f>IF($E187="",-1,'HCAD Raw'!AM187)</f>
        <v>0</v>
      </c>
      <c r="AQ187">
        <f>IF($E187="",-1,'HCAD Raw'!AN187)</f>
        <v>2720</v>
      </c>
      <c r="AR187">
        <f>IF($E187="",-1,'HCAD Raw'!AO187)</f>
        <v>516</v>
      </c>
      <c r="AS187">
        <f>IF($E187="",-1,'HCAD Raw'!AP187)</f>
        <v>1</v>
      </c>
      <c r="AT187" t="str">
        <f>IF($E187="",-1,'HCAD Raw'!AQ187)</f>
        <v>24</v>
      </c>
      <c r="AU187" t="str">
        <f>IF($E187="",-1,'HCAD Raw'!AR187)</f>
        <v>Motels\Limited Service Hotels</v>
      </c>
      <c r="AV187">
        <f>IF($E187="",-1,'HCAD Raw'!AS187)</f>
        <v>0</v>
      </c>
      <c r="AW187" t="str">
        <f>IF($E187="",-1,'HCAD Raw'!AT187)</f>
        <v>20</v>
      </c>
      <c r="AX187">
        <f>IF($E187="",-1,'HCAD Raw'!AU187)</f>
        <v>0</v>
      </c>
      <c r="AY187">
        <f>IF($E187="",-1,'HCAD Raw'!AV187)</f>
        <v>0</v>
      </c>
      <c r="AZ187">
        <f>IF($E187="",-1,'HCAD Raw'!AW187)</f>
        <v>0</v>
      </c>
      <c r="BA187">
        <f>IF($E187="",-1,'HCAD Raw'!AX187)</f>
        <v>135050</v>
      </c>
      <c r="BB187" t="str">
        <f>IF($E187="",-1,'HCAD Raw'!AY187)</f>
        <v>6</v>
      </c>
      <c r="BC187" t="str">
        <f>IF($E187="",-1,'HCAD Raw'!AZ187)</f>
        <v>TRS 3A &amp; 3C</v>
      </c>
      <c r="BD187" t="str">
        <f>IF($E187="",-1,'HCAD Raw'!BA187)</f>
        <v>ABST 1461 W A ARNOLD</v>
      </c>
      <c r="BE187" t="str">
        <f>IF($E187="",-1,'HCAD Raw'!BB187)</f>
        <v>2306</v>
      </c>
      <c r="BF187" t="str">
        <f>IF($E187="",-1,'HCAD Raw'!BC187)</f>
        <v>Pasadena Deer Park</v>
      </c>
      <c r="BG187" t="str">
        <f>IF($E187="",-1,'HCAD Raw'!BD187)</f>
        <v>132</v>
      </c>
      <c r="BH187" t="str">
        <f>IF($E187="",-1,'HCAD Raw'!BE187)</f>
        <v>1C South of Old Spanish Trail btwn SH 288 and I-45</v>
      </c>
      <c r="BI187" t="str">
        <f>IF($E187="",-1,'HCAD Raw'!BF187)</f>
        <v>5945.00</v>
      </c>
      <c r="BJ187" t="str">
        <f>IF($E187="",-1,'HCAD Raw'!BG187)</f>
        <v>0</v>
      </c>
      <c r="BK187" t="str">
        <f>IF($E187="",-1,'HCAD Raw'!BH187)</f>
        <v>01</v>
      </c>
      <c r="BL187" t="str">
        <f>IF($E187="",-1,'HCAD Raw'!BI187)</f>
        <v>5651A</v>
      </c>
      <c r="BM187" t="str">
        <f>IF($E187="",-1,'HCAD Raw'!BJ187)</f>
        <v>575N</v>
      </c>
      <c r="BN187" t="str">
        <f>IF($E187="",-1,'HCAD Raw'!BK187)</f>
        <v>001 040 041 042 043 044 048 061 909 943</v>
      </c>
      <c r="BO187" t="str">
        <f>IF($E187="",-1,'HCAD Raw'!BL187)</f>
        <v>Real, Commercial</v>
      </c>
      <c r="BP187" t="str">
        <f>IF($E187="",-1,'HCAD Raw'!BM187)</f>
        <v>F1</v>
      </c>
      <c r="BQ187" t="str">
        <f>IF($E187="",-1,'HCAD Raw'!BN187)</f>
        <v>Real, Commercial</v>
      </c>
      <c r="BR187" t="str">
        <f>IF($E187="",-1,'HCAD Raw'!BO187)</f>
        <v>Hotel/Motel, Low-Rise 1 to 3 Stories</v>
      </c>
      <c r="BS187" t="str">
        <f>IF($E187="",-1,'HCAD Raw'!BP187)</f>
        <v>Motel</v>
      </c>
      <c r="BT187" t="str">
        <f>IF($E187="",-1,'HCAD Raw'!BQ187)</f>
        <v>8000</v>
      </c>
      <c r="BU187" t="str">
        <f>IF($E187="",-1,'HCAD Raw'!BR187)</f>
        <v>Land Neighborhood General Assignment</v>
      </c>
      <c r="BV187">
        <f>IF($E187="",-1,'HCAD Raw'!BS187)</f>
        <v>42532</v>
      </c>
      <c r="BW187" t="str">
        <f>IF($E187="",-1,'HCAD Raw'!BT187)</f>
        <v>SF</v>
      </c>
      <c r="BX187" t="str">
        <f>IF($E187="",-1,'HCAD Raw'!BU187)</f>
        <v>1.0000</v>
      </c>
      <c r="BY187" t="str">
        <f>IF($E187="",-1,'HCAD Raw'!BV187)</f>
        <v>1.0000</v>
      </c>
      <c r="BZ187" t="str">
        <f>IF($E187="",-1,'HCAD Raw'!BW187)</f>
        <v>1.0000</v>
      </c>
      <c r="CA187" t="str">
        <f>IF($E187="",-1,'HCAD Raw'!BX187)</f>
        <v>1.0000</v>
      </c>
      <c r="CB187">
        <f>IF($E187="",-1,'HCAD Raw'!BY187)</f>
        <v>4</v>
      </c>
      <c r="CC187">
        <f>IF($E187="",-1,'HCAD Raw'!BZ187)</f>
        <v>4</v>
      </c>
      <c r="CD187">
        <f>IF($E187="",-1,'HCAD Raw'!CA187)</f>
        <v>148862</v>
      </c>
      <c r="CE187" t="str">
        <f t="shared" si="82"/>
        <v>04800100000461</v>
      </c>
      <c r="CF187">
        <f t="shared" si="83"/>
        <v>-1</v>
      </c>
    </row>
    <row r="188" spans="3:84" x14ac:dyDescent="0.25">
      <c r="C188">
        <f t="shared" si="80"/>
        <v>184</v>
      </c>
      <c r="D188" t="str">
        <f t="shared" si="81"/>
        <v>04800100000462</v>
      </c>
      <c r="E188" t="str">
        <f>IF('HCAD Raw'!C188="",-1,'HCAD Raw'!C188)</f>
        <v>0480010000046</v>
      </c>
      <c r="F188" s="15" t="str">
        <f>IF(E188=-1,"",CONCATENATE(MID('HCAD Raw'!D188,6,2),"/",MID('HCAD Raw'!D188,9,2),"/",LEFT('HCAD Raw'!D188,4)))</f>
        <v>01/02/2003</v>
      </c>
      <c r="G188" t="str">
        <f>IF($E188="",-1,'HCAD Raw'!E188)</f>
        <v>ASIAN AMERICAN SPORTS INC</v>
      </c>
      <c r="H188" t="str">
        <f>IF($E188="",-1,'HCAD Raw'!F188)</f>
        <v>SUNFLOWER MOTEL</v>
      </c>
      <c r="I188">
        <f>IF($E188="",-1,'HCAD Raw'!G188)</f>
        <v>0</v>
      </c>
      <c r="J188" t="str">
        <f>IF($E188="",-1,'HCAD Raw'!H188)</f>
        <v>9916 TELEPHONE RD 20</v>
      </c>
      <c r="K188" t="str">
        <f>IF($E188="",-1,'HCAD Raw'!I188)</f>
        <v>HOUSTON</v>
      </c>
      <c r="L188" t="str">
        <f>IF($E188="",-1,'HCAD Raw'!J188)</f>
        <v>77075</v>
      </c>
      <c r="M188">
        <f>IF($E188="",-1,'HCAD Raw'!K188)</f>
        <v>292100</v>
      </c>
      <c r="N188">
        <f>IF($E188="",-1,'HCAD Raw'!L188)</f>
        <v>228361</v>
      </c>
      <c r="O188">
        <f>IF($E188="",-1,'HCAD Raw'!M188)</f>
        <v>207095</v>
      </c>
      <c r="P188">
        <f>IF($E188="",-1,'HCAD Raw'!N188)</f>
        <v>0</v>
      </c>
      <c r="Q188" t="e">
        <f>IF($E188="",-1,'HCAD Raw'!#REF!)</f>
        <v>#REF!</v>
      </c>
      <c r="R188" t="str">
        <f>IF($E188="",-1,'HCAD Raw'!O188)</f>
        <v>COMMERCIAL</v>
      </c>
      <c r="S188" t="str">
        <f>IF($E188="",-1,'HCAD Raw'!P188)</f>
        <v>2</v>
      </c>
      <c r="T188" t="str">
        <f>IF($E188="",-1,'HCAD Raw'!Q188)</f>
        <v>4315</v>
      </c>
      <c r="U188" t="str">
        <f>IF($E188="",-1,'HCAD Raw'!R188)</f>
        <v>8343</v>
      </c>
      <c r="V188" t="str">
        <f>IF($E188="",-1,'HCAD Raw'!S188)</f>
        <v>D</v>
      </c>
      <c r="W188" t="str">
        <f>IF($E188="",-1,'HCAD Raw'!T188)</f>
        <v>Wood or Light Steel</v>
      </c>
      <c r="X188">
        <f>IF($E188="",-1,'HCAD Raw'!U188)</f>
        <v>0</v>
      </c>
      <c r="Y188">
        <f>IF($E188="",-1,'HCAD Raw'!V188)</f>
        <v>0</v>
      </c>
      <c r="Z188">
        <f>IF($E188="",-1,'HCAD Raw'!W188)</f>
        <v>256949</v>
      </c>
      <c r="AA188">
        <f>IF($E188="",-1,'HCAD Raw'!X188)</f>
        <v>0</v>
      </c>
      <c r="AB188" t="str">
        <f>IF($E188="",-1,'HCAD Raw'!Y188)</f>
        <v>.617500</v>
      </c>
      <c r="AC188" t="str">
        <f>IF($E188="",-1,'HCAD Raw'!Z188)</f>
        <v>D</v>
      </c>
      <c r="AD188" t="str">
        <f>IF($E188="",-1,'HCAD Raw'!AA188)</f>
        <v>Low</v>
      </c>
      <c r="AE188" t="str">
        <f>IF($E188="",-1,'HCAD Raw'!AB188)</f>
        <v>1959</v>
      </c>
      <c r="AF188" t="str">
        <f>IF($E188="",-1,'HCAD Raw'!AC188)</f>
        <v>1959</v>
      </c>
      <c r="AG188" t="str">
        <f>IF($E188="",-1,'HCAD Raw'!AD188)</f>
        <v>0</v>
      </c>
      <c r="AH188" t="str">
        <f>IF($E188="",-1,'HCAD Raw'!AE188)</f>
        <v>1960</v>
      </c>
      <c r="AI188">
        <f>IF($E188="",-1,'HCAD Raw'!AF188)</f>
        <v>0</v>
      </c>
      <c r="AJ188" t="str">
        <f>IF($E188="",-1,'HCAD Raw'!AG188)</f>
        <v>01/01/1997</v>
      </c>
      <c r="AK188" t="str">
        <f>IF($E188="",-1,'HCAD Raw'!AH188)</f>
        <v>STI HAD: BAS(3180).    WHEN SKETCHED USING FILE SKETCH 1997 CAME OUT TO 3772 SF, 592 SF MORE.</v>
      </c>
      <c r="AL188">
        <f>IF($E188="",-1,'HCAD Raw'!AI188)</f>
        <v>3772</v>
      </c>
      <c r="AM188">
        <f>IF($E188="",-1,'HCAD Raw'!AJ188)</f>
        <v>4770</v>
      </c>
      <c r="AN188">
        <f>IF($E188="",-1,'HCAD Raw'!AK188)</f>
        <v>0</v>
      </c>
      <c r="AO188">
        <f>IF($E188="",-1,'HCAD Raw'!AL188)</f>
        <v>0</v>
      </c>
      <c r="AP188">
        <f>IF($E188="",-1,'HCAD Raw'!AM188)</f>
        <v>0</v>
      </c>
      <c r="AQ188">
        <f>IF($E188="",-1,'HCAD Raw'!AN188)</f>
        <v>3772</v>
      </c>
      <c r="AR188">
        <f>IF($E188="",-1,'HCAD Raw'!AO188)</f>
        <v>618</v>
      </c>
      <c r="AS188">
        <f>IF($E188="",-1,'HCAD Raw'!AP188)</f>
        <v>1</v>
      </c>
      <c r="AT188" t="str">
        <f>IF($E188="",-1,'HCAD Raw'!AQ188)</f>
        <v>24</v>
      </c>
      <c r="AU188" t="str">
        <f>IF($E188="",-1,'HCAD Raw'!AR188)</f>
        <v>Motels\Limited Service Hotels</v>
      </c>
      <c r="AV188">
        <f>IF($E188="",-1,'HCAD Raw'!AS188)</f>
        <v>0</v>
      </c>
      <c r="AW188" t="str">
        <f>IF($E188="",-1,'HCAD Raw'!AT188)</f>
        <v>20</v>
      </c>
      <c r="AX188">
        <f>IF($E188="",-1,'HCAD Raw'!AU188)</f>
        <v>0</v>
      </c>
      <c r="AY188">
        <f>IF($E188="",-1,'HCAD Raw'!AV188)</f>
        <v>0</v>
      </c>
      <c r="AZ188">
        <f>IF($E188="",-1,'HCAD Raw'!AW188)</f>
        <v>0</v>
      </c>
      <c r="BA188">
        <f>IF($E188="",-1,'HCAD Raw'!AX188)</f>
        <v>135050</v>
      </c>
      <c r="BB188" t="str">
        <f>IF($E188="",-1,'HCAD Raw'!AY188)</f>
        <v>6</v>
      </c>
      <c r="BC188" t="str">
        <f>IF($E188="",-1,'HCAD Raw'!AZ188)</f>
        <v>TRS 3A &amp; 3C</v>
      </c>
      <c r="BD188" t="str">
        <f>IF($E188="",-1,'HCAD Raw'!BA188)</f>
        <v>ABST 1461 W A ARNOLD</v>
      </c>
      <c r="BE188" t="str">
        <f>IF($E188="",-1,'HCAD Raw'!BB188)</f>
        <v>2306</v>
      </c>
      <c r="BF188" t="str">
        <f>IF($E188="",-1,'HCAD Raw'!BC188)</f>
        <v>Pasadena Deer Park</v>
      </c>
      <c r="BG188" t="str">
        <f>IF($E188="",-1,'HCAD Raw'!BD188)</f>
        <v>132</v>
      </c>
      <c r="BH188" t="str">
        <f>IF($E188="",-1,'HCAD Raw'!BE188)</f>
        <v>1C South of Old Spanish Trail btwn SH 288 and I-45</v>
      </c>
      <c r="BI188" t="str">
        <f>IF($E188="",-1,'HCAD Raw'!BF188)</f>
        <v>5945.00</v>
      </c>
      <c r="BJ188" t="str">
        <f>IF($E188="",-1,'HCAD Raw'!BG188)</f>
        <v>0</v>
      </c>
      <c r="BK188" t="str">
        <f>IF($E188="",-1,'HCAD Raw'!BH188)</f>
        <v>01</v>
      </c>
      <c r="BL188" t="str">
        <f>IF($E188="",-1,'HCAD Raw'!BI188)</f>
        <v>5651A</v>
      </c>
      <c r="BM188" t="str">
        <f>IF($E188="",-1,'HCAD Raw'!BJ188)</f>
        <v>575N</v>
      </c>
      <c r="BN188" t="str">
        <f>IF($E188="",-1,'HCAD Raw'!BK188)</f>
        <v>001 040 041 042 043 044 048 061 909 943</v>
      </c>
      <c r="BO188" t="str">
        <f>IF($E188="",-1,'HCAD Raw'!BL188)</f>
        <v>Real, Commercial</v>
      </c>
      <c r="BP188" t="str">
        <f>IF($E188="",-1,'HCAD Raw'!BM188)</f>
        <v>F1</v>
      </c>
      <c r="BQ188" t="str">
        <f>IF($E188="",-1,'HCAD Raw'!BN188)</f>
        <v>Real, Commercial</v>
      </c>
      <c r="BR188" t="str">
        <f>IF($E188="",-1,'HCAD Raw'!BO188)</f>
        <v>Hotel/Motel, Low-Rise 1 to 3 Stories</v>
      </c>
      <c r="BS188" t="str">
        <f>IF($E188="",-1,'HCAD Raw'!BP188)</f>
        <v>Motel</v>
      </c>
      <c r="BT188" t="str">
        <f>IF($E188="",-1,'HCAD Raw'!BQ188)</f>
        <v>8000</v>
      </c>
      <c r="BU188" t="str">
        <f>IF($E188="",-1,'HCAD Raw'!BR188)</f>
        <v>Land Neighborhood General Assignment</v>
      </c>
      <c r="BV188">
        <f>IF($E188="",-1,'HCAD Raw'!BS188)</f>
        <v>42532</v>
      </c>
      <c r="BW188" t="str">
        <f>IF($E188="",-1,'HCAD Raw'!BT188)</f>
        <v>SF</v>
      </c>
      <c r="BX188" t="str">
        <f>IF($E188="",-1,'HCAD Raw'!BU188)</f>
        <v>1.0000</v>
      </c>
      <c r="BY188" t="str">
        <f>IF($E188="",-1,'HCAD Raw'!BV188)</f>
        <v>1.0000</v>
      </c>
      <c r="BZ188" t="str">
        <f>IF($E188="",-1,'HCAD Raw'!BW188)</f>
        <v>1.0000</v>
      </c>
      <c r="CA188" t="str">
        <f>IF($E188="",-1,'HCAD Raw'!BX188)</f>
        <v>1.0000</v>
      </c>
      <c r="CB188">
        <f>IF($E188="",-1,'HCAD Raw'!BY188)</f>
        <v>4</v>
      </c>
      <c r="CC188">
        <f>IF($E188="",-1,'HCAD Raw'!BZ188)</f>
        <v>4</v>
      </c>
      <c r="CD188">
        <f>IF($E188="",-1,'HCAD Raw'!CA188)</f>
        <v>148862</v>
      </c>
      <c r="CE188" t="str">
        <f t="shared" si="82"/>
        <v>04800100000462</v>
      </c>
      <c r="CF188">
        <f t="shared" si="83"/>
        <v>-1</v>
      </c>
    </row>
    <row r="189" spans="3:84" x14ac:dyDescent="0.25">
      <c r="C189">
        <f t="shared" si="80"/>
        <v>185</v>
      </c>
      <c r="D189" t="str">
        <f t="shared" si="81"/>
        <v>04800100000463</v>
      </c>
      <c r="E189" t="str">
        <f>IF('HCAD Raw'!C189="",-1,'HCAD Raw'!C189)</f>
        <v>0480010000046</v>
      </c>
      <c r="F189" s="15" t="str">
        <f>IF(E189=-1,"",CONCATENATE(MID('HCAD Raw'!D189,6,2),"/",MID('HCAD Raw'!D189,9,2),"/",LEFT('HCAD Raw'!D189,4)))</f>
        <v>01/02/2003</v>
      </c>
      <c r="G189" t="str">
        <f>IF($E189="",-1,'HCAD Raw'!E189)</f>
        <v>ASIAN AMERICAN SPORTS INC</v>
      </c>
      <c r="H189" t="str">
        <f>IF($E189="",-1,'HCAD Raw'!F189)</f>
        <v>SUNFLOWER MOTEL</v>
      </c>
      <c r="I189">
        <f>IF($E189="",-1,'HCAD Raw'!G189)</f>
        <v>0</v>
      </c>
      <c r="J189" t="str">
        <f>IF($E189="",-1,'HCAD Raw'!H189)</f>
        <v>9916 TELEPHONE RD 20</v>
      </c>
      <c r="K189" t="str">
        <f>IF($E189="",-1,'HCAD Raw'!I189)</f>
        <v>HOUSTON</v>
      </c>
      <c r="L189" t="str">
        <f>IF($E189="",-1,'HCAD Raw'!J189)</f>
        <v>77075</v>
      </c>
      <c r="M189">
        <f>IF($E189="",-1,'HCAD Raw'!K189)</f>
        <v>292100</v>
      </c>
      <c r="N189">
        <f>IF($E189="",-1,'HCAD Raw'!L189)</f>
        <v>228361</v>
      </c>
      <c r="O189">
        <f>IF($E189="",-1,'HCAD Raw'!M189)</f>
        <v>207095</v>
      </c>
      <c r="P189">
        <f>IF($E189="",-1,'HCAD Raw'!N189)</f>
        <v>0</v>
      </c>
      <c r="Q189" t="e">
        <f>IF($E189="",-1,'HCAD Raw'!#REF!)</f>
        <v>#REF!</v>
      </c>
      <c r="R189" t="str">
        <f>IF($E189="",-1,'HCAD Raw'!O189)</f>
        <v>COMMERCIAL</v>
      </c>
      <c r="S189" t="str">
        <f>IF($E189="",-1,'HCAD Raw'!P189)</f>
        <v>3</v>
      </c>
      <c r="T189" t="str">
        <f>IF($E189="",-1,'HCAD Raw'!Q189)</f>
        <v>4315</v>
      </c>
      <c r="U189" t="str">
        <f>IF($E189="",-1,'HCAD Raw'!R189)</f>
        <v>8343</v>
      </c>
      <c r="V189" t="str">
        <f>IF($E189="",-1,'HCAD Raw'!S189)</f>
        <v>D</v>
      </c>
      <c r="W189" t="str">
        <f>IF($E189="",-1,'HCAD Raw'!T189)</f>
        <v>Wood or Light Steel</v>
      </c>
      <c r="X189">
        <f>IF($E189="",-1,'HCAD Raw'!U189)</f>
        <v>0</v>
      </c>
      <c r="Y189">
        <f>IF($E189="",-1,'HCAD Raw'!V189)</f>
        <v>0</v>
      </c>
      <c r="Z189">
        <f>IF($E189="",-1,'HCAD Raw'!W189)</f>
        <v>108992</v>
      </c>
      <c r="AA189">
        <f>IF($E189="",-1,'HCAD Raw'!X189)</f>
        <v>0</v>
      </c>
      <c r="AB189" t="str">
        <f>IF($E189="",-1,'HCAD Raw'!Y189)</f>
        <v>.617500</v>
      </c>
      <c r="AC189" t="str">
        <f>IF($E189="",-1,'HCAD Raw'!Z189)</f>
        <v>D</v>
      </c>
      <c r="AD189" t="str">
        <f>IF($E189="",-1,'HCAD Raw'!AA189)</f>
        <v>Low</v>
      </c>
      <c r="AE189" t="str">
        <f>IF($E189="",-1,'HCAD Raw'!AB189)</f>
        <v>1959</v>
      </c>
      <c r="AF189" t="str">
        <f>IF($E189="",-1,'HCAD Raw'!AC189)</f>
        <v>1959</v>
      </c>
      <c r="AG189" t="str">
        <f>IF($E189="",-1,'HCAD Raw'!AD189)</f>
        <v>0</v>
      </c>
      <c r="AH189" t="str">
        <f>IF($E189="",-1,'HCAD Raw'!AE189)</f>
        <v>1960</v>
      </c>
      <c r="AI189">
        <f>IF($E189="",-1,'HCAD Raw'!AF189)</f>
        <v>0</v>
      </c>
      <c r="AJ189" t="str">
        <f>IF($E189="",-1,'HCAD Raw'!AG189)</f>
        <v>01/01/1997</v>
      </c>
      <c r="AK189">
        <f>IF($E189="",-1,'HCAD Raw'!AH189)</f>
        <v>0</v>
      </c>
      <c r="AL189">
        <f>IF($E189="",-1,'HCAD Raw'!AI189)</f>
        <v>1600</v>
      </c>
      <c r="AM189">
        <f>IF($E189="",-1,'HCAD Raw'!AJ189)</f>
        <v>1600</v>
      </c>
      <c r="AN189">
        <f>IF($E189="",-1,'HCAD Raw'!AK189)</f>
        <v>0</v>
      </c>
      <c r="AO189">
        <f>IF($E189="",-1,'HCAD Raw'!AL189)</f>
        <v>0</v>
      </c>
      <c r="AP189">
        <f>IF($E189="",-1,'HCAD Raw'!AM189)</f>
        <v>0</v>
      </c>
      <c r="AQ189">
        <f>IF($E189="",-1,'HCAD Raw'!AN189)</f>
        <v>1600</v>
      </c>
      <c r="AR189">
        <f>IF($E189="",-1,'HCAD Raw'!AO189)</f>
        <v>160</v>
      </c>
      <c r="AS189">
        <f>IF($E189="",-1,'HCAD Raw'!AP189)</f>
        <v>1</v>
      </c>
      <c r="AT189" t="str">
        <f>IF($E189="",-1,'HCAD Raw'!AQ189)</f>
        <v>24</v>
      </c>
      <c r="AU189" t="str">
        <f>IF($E189="",-1,'HCAD Raw'!AR189)</f>
        <v>Motels\Limited Service Hotels</v>
      </c>
      <c r="AV189">
        <f>IF($E189="",-1,'HCAD Raw'!AS189)</f>
        <v>0</v>
      </c>
      <c r="AW189" t="str">
        <f>IF($E189="",-1,'HCAD Raw'!AT189)</f>
        <v>20</v>
      </c>
      <c r="AX189">
        <f>IF($E189="",-1,'HCAD Raw'!AU189)</f>
        <v>0</v>
      </c>
      <c r="AY189">
        <f>IF($E189="",-1,'HCAD Raw'!AV189)</f>
        <v>0</v>
      </c>
      <c r="AZ189">
        <f>IF($E189="",-1,'HCAD Raw'!AW189)</f>
        <v>0</v>
      </c>
      <c r="BA189">
        <f>IF($E189="",-1,'HCAD Raw'!AX189)</f>
        <v>135050</v>
      </c>
      <c r="BB189" t="str">
        <f>IF($E189="",-1,'HCAD Raw'!AY189)</f>
        <v>6</v>
      </c>
      <c r="BC189" t="str">
        <f>IF($E189="",-1,'HCAD Raw'!AZ189)</f>
        <v>TRS 3A &amp; 3C</v>
      </c>
      <c r="BD189" t="str">
        <f>IF($E189="",-1,'HCAD Raw'!BA189)</f>
        <v>ABST 1461 W A ARNOLD</v>
      </c>
      <c r="BE189" t="str">
        <f>IF($E189="",-1,'HCAD Raw'!BB189)</f>
        <v>2306</v>
      </c>
      <c r="BF189" t="str">
        <f>IF($E189="",-1,'HCAD Raw'!BC189)</f>
        <v>Pasadena Deer Park</v>
      </c>
      <c r="BG189" t="str">
        <f>IF($E189="",-1,'HCAD Raw'!BD189)</f>
        <v>132</v>
      </c>
      <c r="BH189" t="str">
        <f>IF($E189="",-1,'HCAD Raw'!BE189)</f>
        <v>1C South of Old Spanish Trail btwn SH 288 and I-45</v>
      </c>
      <c r="BI189" t="str">
        <f>IF($E189="",-1,'HCAD Raw'!BF189)</f>
        <v>5945.00</v>
      </c>
      <c r="BJ189" t="str">
        <f>IF($E189="",-1,'HCAD Raw'!BG189)</f>
        <v>0</v>
      </c>
      <c r="BK189" t="str">
        <f>IF($E189="",-1,'HCAD Raw'!BH189)</f>
        <v>01</v>
      </c>
      <c r="BL189" t="str">
        <f>IF($E189="",-1,'HCAD Raw'!BI189)</f>
        <v>5651A</v>
      </c>
      <c r="BM189" t="str">
        <f>IF($E189="",-1,'HCAD Raw'!BJ189)</f>
        <v>575N</v>
      </c>
      <c r="BN189" t="str">
        <f>IF($E189="",-1,'HCAD Raw'!BK189)</f>
        <v>001 040 041 042 043 044 048 061 909 943</v>
      </c>
      <c r="BO189" t="str">
        <f>IF($E189="",-1,'HCAD Raw'!BL189)</f>
        <v>Real, Commercial</v>
      </c>
      <c r="BP189" t="str">
        <f>IF($E189="",-1,'HCAD Raw'!BM189)</f>
        <v>F1</v>
      </c>
      <c r="BQ189" t="str">
        <f>IF($E189="",-1,'HCAD Raw'!BN189)</f>
        <v>Real, Commercial</v>
      </c>
      <c r="BR189" t="str">
        <f>IF($E189="",-1,'HCAD Raw'!BO189)</f>
        <v>Hotel/Motel, Low-Rise 1 to 3 Stories</v>
      </c>
      <c r="BS189" t="str">
        <f>IF($E189="",-1,'HCAD Raw'!BP189)</f>
        <v>Motel</v>
      </c>
      <c r="BT189" t="str">
        <f>IF($E189="",-1,'HCAD Raw'!BQ189)</f>
        <v>8000</v>
      </c>
      <c r="BU189" t="str">
        <f>IF($E189="",-1,'HCAD Raw'!BR189)</f>
        <v>Land Neighborhood General Assignment</v>
      </c>
      <c r="BV189">
        <f>IF($E189="",-1,'HCAD Raw'!BS189)</f>
        <v>42532</v>
      </c>
      <c r="BW189" t="str">
        <f>IF($E189="",-1,'HCAD Raw'!BT189)</f>
        <v>SF</v>
      </c>
      <c r="BX189" t="str">
        <f>IF($E189="",-1,'HCAD Raw'!BU189)</f>
        <v>1.0000</v>
      </c>
      <c r="BY189" t="str">
        <f>IF($E189="",-1,'HCAD Raw'!BV189)</f>
        <v>1.0000</v>
      </c>
      <c r="BZ189" t="str">
        <f>IF($E189="",-1,'HCAD Raw'!BW189)</f>
        <v>1.0000</v>
      </c>
      <c r="CA189" t="str">
        <f>IF($E189="",-1,'HCAD Raw'!BX189)</f>
        <v>1.0000</v>
      </c>
      <c r="CB189">
        <f>IF($E189="",-1,'HCAD Raw'!BY189)</f>
        <v>4</v>
      </c>
      <c r="CC189">
        <f>IF($E189="",-1,'HCAD Raw'!BZ189)</f>
        <v>4</v>
      </c>
      <c r="CD189">
        <f>IF($E189="",-1,'HCAD Raw'!CA189)</f>
        <v>148862</v>
      </c>
      <c r="CE189" t="str">
        <f t="shared" si="82"/>
        <v>04800100000463</v>
      </c>
      <c r="CF189">
        <f t="shared" si="83"/>
        <v>-1</v>
      </c>
    </row>
    <row r="190" spans="3:84" x14ac:dyDescent="0.25">
      <c r="C190">
        <f t="shared" si="80"/>
        <v>186</v>
      </c>
      <c r="D190" t="str">
        <f t="shared" si="81"/>
        <v>05022100001731</v>
      </c>
      <c r="E190" t="str">
        <f>IF('HCAD Raw'!C190="",-1,'HCAD Raw'!C190)</f>
        <v>0502210000173</v>
      </c>
      <c r="F190" s="15" t="str">
        <f>IF(E190=-1,"",CONCATENATE(MID('HCAD Raw'!D190,6,2),"/",MID('HCAD Raw'!D190,9,2),"/",LEFT('HCAD Raw'!D190,4)))</f>
        <v>06/29/2018</v>
      </c>
      <c r="G190" t="str">
        <f>IF($E190="",-1,'HCAD Raw'!E190)</f>
        <v>WARRENS PLACE LLC</v>
      </c>
      <c r="H190" t="str">
        <f>IF($E190="",-1,'HCAD Raw'!F190)</f>
        <v>SUPERIOR DRILLPIPE</v>
      </c>
      <c r="I190">
        <f>IF($E190="",-1,'HCAD Raw'!G190)</f>
        <v>0</v>
      </c>
      <c r="J190" t="str">
        <f>IF($E190="",-1,'HCAD Raw'!H190)</f>
        <v>7203 MILLER ROAD 2 2</v>
      </c>
      <c r="K190" t="str">
        <f>IF($E190="",-1,'HCAD Raw'!I190)</f>
        <v>HOUSTON</v>
      </c>
      <c r="L190" t="str">
        <f>IF($E190="",-1,'HCAD Raw'!J190)</f>
        <v>77049</v>
      </c>
      <c r="M190">
        <f>IF($E190="",-1,'HCAD Raw'!K190)</f>
        <v>7317384</v>
      </c>
      <c r="N190">
        <f>IF($E190="",-1,'HCAD Raw'!L190)</f>
        <v>7986795</v>
      </c>
      <c r="O190">
        <f>IF($E190="",-1,'HCAD Raw'!M190)</f>
        <v>6300000</v>
      </c>
      <c r="P190">
        <f>IF($E190="",-1,'HCAD Raw'!N190)</f>
        <v>0</v>
      </c>
      <c r="Q190" t="e">
        <f>IF($E190="",-1,'HCAD Raw'!#REF!)</f>
        <v>#REF!</v>
      </c>
      <c r="R190" t="str">
        <f>IF($E190="",-1,'HCAD Raw'!O190)</f>
        <v>COMMERCIAL</v>
      </c>
      <c r="S190" t="str">
        <f>IF($E190="",-1,'HCAD Raw'!P190)</f>
        <v>1</v>
      </c>
      <c r="T190" t="str">
        <f>IF($E190="",-1,'HCAD Raw'!Q190)</f>
        <v>4401</v>
      </c>
      <c r="U190" t="str">
        <f>IF($E190="",-1,'HCAD Raw'!R190)</f>
        <v>8494</v>
      </c>
      <c r="V190" t="str">
        <f>IF($E190="",-1,'HCAD Raw'!S190)</f>
        <v>S</v>
      </c>
      <c r="W190" t="str">
        <f>IF($E190="",-1,'HCAD Raw'!T190)</f>
        <v>Open Steel Skeleton</v>
      </c>
      <c r="X190">
        <f>IF($E190="",-1,'HCAD Raw'!U190)</f>
        <v>4679250</v>
      </c>
      <c r="Y190">
        <f>IF($E190="",-1,'HCAD Raw'!V190)</f>
        <v>0</v>
      </c>
      <c r="Z190">
        <f>IF($E190="",-1,'HCAD Raw'!W190)</f>
        <v>6239000</v>
      </c>
      <c r="AA190">
        <f>IF($E190="",-1,'HCAD Raw'!X190)</f>
        <v>0</v>
      </c>
      <c r="AB190" t="str">
        <f>IF($E190="",-1,'HCAD Raw'!Y190)</f>
        <v>.250000</v>
      </c>
      <c r="AC190" t="str">
        <f>IF($E190="",-1,'HCAD Raw'!Z190)</f>
        <v>B</v>
      </c>
      <c r="AD190" t="str">
        <f>IF($E190="",-1,'HCAD Raw'!AA190)</f>
        <v>Good</v>
      </c>
      <c r="AE190" t="str">
        <f>IF($E190="",-1,'HCAD Raw'!AB190)</f>
        <v>2006</v>
      </c>
      <c r="AF190" t="str">
        <f>IF($E190="",-1,'HCAD Raw'!AC190)</f>
        <v>2006</v>
      </c>
      <c r="AG190" t="str">
        <f>IF($E190="",-1,'HCAD Raw'!AD190)</f>
        <v>0</v>
      </c>
      <c r="AH190" t="str">
        <f>IF($E190="",-1,'HCAD Raw'!AE190)</f>
        <v>2007</v>
      </c>
      <c r="AI190">
        <f>IF($E190="",-1,'HCAD Raw'!AF190)</f>
        <v>0</v>
      </c>
      <c r="AJ190" t="str">
        <f>IF($E190="",-1,'HCAD Raw'!AG190)</f>
        <v>12/30/1899</v>
      </c>
      <c r="AK190">
        <f>IF($E190="",-1,'HCAD Raw'!AH190)</f>
        <v>0</v>
      </c>
      <c r="AL190">
        <f>IF($E190="",-1,'HCAD Raw'!AI190)</f>
        <v>85000</v>
      </c>
      <c r="AM190">
        <f>IF($E190="",-1,'HCAD Raw'!AJ190)</f>
        <v>85000</v>
      </c>
      <c r="AN190">
        <f>IF($E190="",-1,'HCAD Raw'!AK190)</f>
        <v>0</v>
      </c>
      <c r="AO190">
        <f>IF($E190="",-1,'HCAD Raw'!AL190)</f>
        <v>0</v>
      </c>
      <c r="AP190">
        <f>IF($E190="",-1,'HCAD Raw'!AM190)</f>
        <v>0</v>
      </c>
      <c r="AQ190">
        <f>IF($E190="",-1,'HCAD Raw'!AN190)</f>
        <v>85000</v>
      </c>
      <c r="AR190">
        <f>IF($E190="",-1,'HCAD Raw'!AO190)</f>
        <v>1500</v>
      </c>
      <c r="AS190">
        <f>IF($E190="",-1,'HCAD Raw'!AP190)</f>
        <v>1</v>
      </c>
      <c r="AT190">
        <f>IF($E190="",-1,'HCAD Raw'!AQ190)</f>
        <v>0</v>
      </c>
      <c r="AU190">
        <f>IF($E190="",-1,'HCAD Raw'!AR190)</f>
        <v>0</v>
      </c>
      <c r="AV190">
        <f>IF($E190="",-1,'HCAD Raw'!AS190)</f>
        <v>0</v>
      </c>
      <c r="AW190" t="str">
        <f>IF($E190="",-1,'HCAD Raw'!AT190)</f>
        <v>2</v>
      </c>
      <c r="AX190">
        <f>IF($E190="",-1,'HCAD Raw'!AU190)</f>
        <v>0</v>
      </c>
      <c r="AY190">
        <f>IF($E190="",-1,'HCAD Raw'!AV190)</f>
        <v>0</v>
      </c>
      <c r="AZ190">
        <f>IF($E190="",-1,'HCAD Raw'!AW190)</f>
        <v>0</v>
      </c>
      <c r="BA190">
        <f>IF($E190="",-1,'HCAD Raw'!AX190)</f>
        <v>0</v>
      </c>
      <c r="BB190" t="str">
        <f>IF($E190="",-1,'HCAD Raw'!AY190)</f>
        <v>9</v>
      </c>
      <c r="BC190" t="str">
        <f>IF($E190="",-1,'HCAD Raw'!AZ190)</f>
        <v>TR 52A</v>
      </c>
      <c r="BD190" t="str">
        <f>IF($E190="",-1,'HCAD Raw'!BA190)</f>
        <v>HOUSTON FARMS</v>
      </c>
      <c r="BE190" t="str">
        <f>IF($E190="",-1,'HCAD Raw'!BB190)</f>
        <v>6009</v>
      </c>
      <c r="BF190" t="str">
        <f>IF($E190="",-1,'HCAD Raw'!BC190)</f>
        <v>Northeast</v>
      </c>
      <c r="BG190" t="str">
        <f>IF($E190="",-1,'HCAD Raw'!BD190)</f>
        <v>370</v>
      </c>
      <c r="BH190" t="str">
        <f>IF($E190="",-1,'HCAD Raw'!BE190)</f>
        <v>ISD 23 - Sheldon ISD</v>
      </c>
      <c r="BI190" t="str">
        <f>IF($E190="",-1,'HCAD Raw'!BF190)</f>
        <v>9794.02</v>
      </c>
      <c r="BJ190" t="str">
        <f>IF($E190="",-1,'HCAD Raw'!BG190)</f>
        <v>0</v>
      </c>
      <c r="BK190" t="str">
        <f>IF($E190="",-1,'HCAD Raw'!BH190)</f>
        <v>23</v>
      </c>
      <c r="BL190" t="str">
        <f>IF($E190="",-1,'HCAD Raw'!BI190)</f>
        <v>5960A</v>
      </c>
      <c r="BM190" t="str">
        <f>IF($E190="",-1,'HCAD Raw'!BJ190)</f>
        <v>458J</v>
      </c>
      <c r="BN190" t="str">
        <f>IF($E190="",-1,'HCAD Raw'!BK190)</f>
        <v>023 040 041 042 043 044 047 670 672</v>
      </c>
      <c r="BO190" t="str">
        <f>IF($E190="",-1,'HCAD Raw'!BL190)</f>
        <v>Real, Commercial</v>
      </c>
      <c r="BP190" t="str">
        <f>IF($E190="",-1,'HCAD Raw'!BM190)</f>
        <v>F1</v>
      </c>
      <c r="BQ190" t="str">
        <f>IF($E190="",-1,'HCAD Raw'!BN190)</f>
        <v>Real, Commercial</v>
      </c>
      <c r="BR190" t="str">
        <f>IF($E190="",-1,'HCAD Raw'!BO190)</f>
        <v>Light Industrial - Metallic</v>
      </c>
      <c r="BS190" t="str">
        <f>IF($E190="",-1,'HCAD Raw'!BP190)</f>
        <v>Industrials, Light Mftg.</v>
      </c>
      <c r="BT190" t="str">
        <f>IF($E190="",-1,'HCAD Raw'!BQ190)</f>
        <v>8002</v>
      </c>
      <c r="BU190" t="str">
        <f>IF($E190="",-1,'HCAD Raw'!BR190)</f>
        <v>Land Neighborhood Section 2</v>
      </c>
      <c r="BV190">
        <f>IF($E190="",-1,'HCAD Raw'!BS190)</f>
        <v>698759</v>
      </c>
      <c r="BW190" t="str">
        <f>IF($E190="",-1,'HCAD Raw'!BT190)</f>
        <v>SF</v>
      </c>
      <c r="BX190" t="str">
        <f>IF($E190="",-1,'HCAD Raw'!BU190)</f>
        <v>1.0000</v>
      </c>
      <c r="BY190" t="str">
        <f>IF($E190="",-1,'HCAD Raw'!BV190)</f>
        <v>1.0000</v>
      </c>
      <c r="BZ190" t="str">
        <f>IF($E190="",-1,'HCAD Raw'!BW190)</f>
        <v>1.0000</v>
      </c>
      <c r="CA190" t="str">
        <f>IF($E190="",-1,'HCAD Raw'!BX190)</f>
        <v>1.0000</v>
      </c>
      <c r="CB190">
        <f>IF($E190="",-1,'HCAD Raw'!BY190)</f>
        <v>2</v>
      </c>
      <c r="CC190">
        <f>IF($E190="",-1,'HCAD Raw'!BZ190)</f>
        <v>2</v>
      </c>
      <c r="CD190">
        <f>IF($E190="",-1,'HCAD Raw'!CA190)</f>
        <v>1048139</v>
      </c>
      <c r="CE190">
        <f t="shared" si="82"/>
        <v>-1</v>
      </c>
      <c r="CF190" t="str">
        <f t="shared" si="83"/>
        <v>05022100001731</v>
      </c>
    </row>
    <row r="191" spans="3:84" x14ac:dyDescent="0.25">
      <c r="C191">
        <f t="shared" si="80"/>
        <v>187</v>
      </c>
      <c r="D191" t="str">
        <f t="shared" si="81"/>
        <v>05022100001732</v>
      </c>
      <c r="E191" t="str">
        <f>IF('HCAD Raw'!C191="",-1,'HCAD Raw'!C191)</f>
        <v>0502210000173</v>
      </c>
      <c r="F191" s="15" t="str">
        <f>IF(E191=-1,"",CONCATENATE(MID('HCAD Raw'!D191,6,2),"/",MID('HCAD Raw'!D191,9,2),"/",LEFT('HCAD Raw'!D191,4)))</f>
        <v>06/29/2018</v>
      </c>
      <c r="G191" t="str">
        <f>IF($E191="",-1,'HCAD Raw'!E191)</f>
        <v>WARRENS PLACE LLC</v>
      </c>
      <c r="H191" t="str">
        <f>IF($E191="",-1,'HCAD Raw'!F191)</f>
        <v>SUPERIOR DRILLPIPE</v>
      </c>
      <c r="I191">
        <f>IF($E191="",-1,'HCAD Raw'!G191)</f>
        <v>0</v>
      </c>
      <c r="J191" t="str">
        <f>IF($E191="",-1,'HCAD Raw'!H191)</f>
        <v>7203 MILLER ROAD 2 2</v>
      </c>
      <c r="K191" t="str">
        <f>IF($E191="",-1,'HCAD Raw'!I191)</f>
        <v>HOUSTON</v>
      </c>
      <c r="L191" t="str">
        <f>IF($E191="",-1,'HCAD Raw'!J191)</f>
        <v>77049</v>
      </c>
      <c r="M191">
        <f>IF($E191="",-1,'HCAD Raw'!K191)</f>
        <v>7317384</v>
      </c>
      <c r="N191">
        <f>IF($E191="",-1,'HCAD Raw'!L191)</f>
        <v>7986795</v>
      </c>
      <c r="O191">
        <f>IF($E191="",-1,'HCAD Raw'!M191)</f>
        <v>6300000</v>
      </c>
      <c r="P191">
        <f>IF($E191="",-1,'HCAD Raw'!N191)</f>
        <v>0</v>
      </c>
      <c r="Q191" t="e">
        <f>IF($E191="",-1,'HCAD Raw'!#REF!)</f>
        <v>#REF!</v>
      </c>
      <c r="R191" t="str">
        <f>IF($E191="",-1,'HCAD Raw'!O191)</f>
        <v>COMMERCIAL</v>
      </c>
      <c r="S191" t="str">
        <f>IF($E191="",-1,'HCAD Raw'!P191)</f>
        <v>2</v>
      </c>
      <c r="T191" t="str">
        <f>IF($E191="",-1,'HCAD Raw'!Q191)</f>
        <v>4401</v>
      </c>
      <c r="U191" t="str">
        <f>IF($E191="",-1,'HCAD Raw'!R191)</f>
        <v>8344</v>
      </c>
      <c r="V191" t="str">
        <f>IF($E191="",-1,'HCAD Raw'!S191)</f>
        <v>S</v>
      </c>
      <c r="W191" t="str">
        <f>IF($E191="",-1,'HCAD Raw'!T191)</f>
        <v>Open Steel Skeleton</v>
      </c>
      <c r="X191">
        <f>IF($E191="",-1,'HCAD Raw'!U191)</f>
        <v>602691</v>
      </c>
      <c r="Y191">
        <f>IF($E191="",-1,'HCAD Raw'!V191)</f>
        <v>0</v>
      </c>
      <c r="Z191">
        <f>IF($E191="",-1,'HCAD Raw'!W191)</f>
        <v>726134</v>
      </c>
      <c r="AA191">
        <f>IF($E191="",-1,'HCAD Raw'!X191)</f>
        <v>0</v>
      </c>
      <c r="AB191" t="str">
        <f>IF($E191="",-1,'HCAD Raw'!Y191)</f>
        <v>.170000</v>
      </c>
      <c r="AC191" t="str">
        <f>IF($E191="",-1,'HCAD Raw'!Z191)</f>
        <v>B</v>
      </c>
      <c r="AD191" t="str">
        <f>IF($E191="",-1,'HCAD Raw'!AA191)</f>
        <v>Good</v>
      </c>
      <c r="AE191" t="str">
        <f>IF($E191="",-1,'HCAD Raw'!AB191)</f>
        <v>2011</v>
      </c>
      <c r="AF191" t="str">
        <f>IF($E191="",-1,'HCAD Raw'!AC191)</f>
        <v>2011</v>
      </c>
      <c r="AG191" t="str">
        <f>IF($E191="",-1,'HCAD Raw'!AD191)</f>
        <v>0</v>
      </c>
      <c r="AH191" t="str">
        <f>IF($E191="",-1,'HCAD Raw'!AE191)</f>
        <v>2012</v>
      </c>
      <c r="AI191">
        <f>IF($E191="",-1,'HCAD Raw'!AF191)</f>
        <v>0</v>
      </c>
      <c r="AJ191" t="str">
        <f>IF($E191="",-1,'HCAD Raw'!AG191)</f>
        <v>12/30/1899</v>
      </c>
      <c r="AK191">
        <f>IF($E191="",-1,'HCAD Raw'!AH191)</f>
        <v>0</v>
      </c>
      <c r="AL191">
        <f>IF($E191="",-1,'HCAD Raw'!AI191)</f>
        <v>6080</v>
      </c>
      <c r="AM191">
        <f>IF($E191="",-1,'HCAD Raw'!AJ191)</f>
        <v>10080</v>
      </c>
      <c r="AN191">
        <f>IF($E191="",-1,'HCAD Raw'!AK191)</f>
        <v>0</v>
      </c>
      <c r="AO191">
        <f>IF($E191="",-1,'HCAD Raw'!AL191)</f>
        <v>0</v>
      </c>
      <c r="AP191">
        <f>IF($E191="",-1,'HCAD Raw'!AM191)</f>
        <v>0</v>
      </c>
      <c r="AQ191">
        <f>IF($E191="",-1,'HCAD Raw'!AN191)</f>
        <v>6080</v>
      </c>
      <c r="AR191">
        <f>IF($E191="",-1,'HCAD Raw'!AO191)</f>
        <v>316</v>
      </c>
      <c r="AS191">
        <f>IF($E191="",-1,'HCAD Raw'!AP191)</f>
        <v>1</v>
      </c>
      <c r="AT191">
        <f>IF($E191="",-1,'HCAD Raw'!AQ191)</f>
        <v>0</v>
      </c>
      <c r="AU191">
        <f>IF($E191="",-1,'HCAD Raw'!AR191)</f>
        <v>0</v>
      </c>
      <c r="AV191">
        <f>IF($E191="",-1,'HCAD Raw'!AS191)</f>
        <v>0</v>
      </c>
      <c r="AW191" t="str">
        <f>IF($E191="",-1,'HCAD Raw'!AT191)</f>
        <v>2</v>
      </c>
      <c r="AX191">
        <f>IF($E191="",-1,'HCAD Raw'!AU191)</f>
        <v>0</v>
      </c>
      <c r="AY191">
        <f>IF($E191="",-1,'HCAD Raw'!AV191)</f>
        <v>0</v>
      </c>
      <c r="AZ191">
        <f>IF($E191="",-1,'HCAD Raw'!AW191)</f>
        <v>0</v>
      </c>
      <c r="BA191">
        <f>IF($E191="",-1,'HCAD Raw'!AX191)</f>
        <v>0</v>
      </c>
      <c r="BB191" t="str">
        <f>IF($E191="",-1,'HCAD Raw'!AY191)</f>
        <v>9</v>
      </c>
      <c r="BC191" t="str">
        <f>IF($E191="",-1,'HCAD Raw'!AZ191)</f>
        <v>TR 52A</v>
      </c>
      <c r="BD191" t="str">
        <f>IF($E191="",-1,'HCAD Raw'!BA191)</f>
        <v>HOUSTON FARMS</v>
      </c>
      <c r="BE191" t="str">
        <f>IF($E191="",-1,'HCAD Raw'!BB191)</f>
        <v>6009</v>
      </c>
      <c r="BF191" t="str">
        <f>IF($E191="",-1,'HCAD Raw'!BC191)</f>
        <v>Northeast</v>
      </c>
      <c r="BG191" t="str">
        <f>IF($E191="",-1,'HCAD Raw'!BD191)</f>
        <v>370</v>
      </c>
      <c r="BH191" t="str">
        <f>IF($E191="",-1,'HCAD Raw'!BE191)</f>
        <v>ISD 23 - Sheldon ISD</v>
      </c>
      <c r="BI191" t="str">
        <f>IF($E191="",-1,'HCAD Raw'!BF191)</f>
        <v>9794.02</v>
      </c>
      <c r="BJ191" t="str">
        <f>IF($E191="",-1,'HCAD Raw'!BG191)</f>
        <v>0</v>
      </c>
      <c r="BK191" t="str">
        <f>IF($E191="",-1,'HCAD Raw'!BH191)</f>
        <v>23</v>
      </c>
      <c r="BL191" t="str">
        <f>IF($E191="",-1,'HCAD Raw'!BI191)</f>
        <v>5960A</v>
      </c>
      <c r="BM191" t="str">
        <f>IF($E191="",-1,'HCAD Raw'!BJ191)</f>
        <v>458J</v>
      </c>
      <c r="BN191" t="str">
        <f>IF($E191="",-1,'HCAD Raw'!BK191)</f>
        <v>023 040 041 042 043 044 047 670 672</v>
      </c>
      <c r="BO191" t="str">
        <f>IF($E191="",-1,'HCAD Raw'!BL191)</f>
        <v>Real, Commercial</v>
      </c>
      <c r="BP191" t="str">
        <f>IF($E191="",-1,'HCAD Raw'!BM191)</f>
        <v>F1</v>
      </c>
      <c r="BQ191" t="str">
        <f>IF($E191="",-1,'HCAD Raw'!BN191)</f>
        <v>Real, Commercial</v>
      </c>
      <c r="BR191" t="str">
        <f>IF($E191="",-1,'HCAD Raw'!BO191)</f>
        <v>Light Industrial - Metallic</v>
      </c>
      <c r="BS191" t="str">
        <f>IF($E191="",-1,'HCAD Raw'!BP191)</f>
        <v>Office Building</v>
      </c>
      <c r="BT191" t="str">
        <f>IF($E191="",-1,'HCAD Raw'!BQ191)</f>
        <v>8002</v>
      </c>
      <c r="BU191" t="str">
        <f>IF($E191="",-1,'HCAD Raw'!BR191)</f>
        <v>Land Neighborhood Section 2</v>
      </c>
      <c r="BV191">
        <f>IF($E191="",-1,'HCAD Raw'!BS191)</f>
        <v>698759</v>
      </c>
      <c r="BW191" t="str">
        <f>IF($E191="",-1,'HCAD Raw'!BT191)</f>
        <v>SF</v>
      </c>
      <c r="BX191" t="str">
        <f>IF($E191="",-1,'HCAD Raw'!BU191)</f>
        <v>1.0000</v>
      </c>
      <c r="BY191" t="str">
        <f>IF($E191="",-1,'HCAD Raw'!BV191)</f>
        <v>1.0000</v>
      </c>
      <c r="BZ191" t="str">
        <f>IF($E191="",-1,'HCAD Raw'!BW191)</f>
        <v>1.0000</v>
      </c>
      <c r="CA191" t="str">
        <f>IF($E191="",-1,'HCAD Raw'!BX191)</f>
        <v>1.0000</v>
      </c>
      <c r="CB191">
        <f>IF($E191="",-1,'HCAD Raw'!BY191)</f>
        <v>2</v>
      </c>
      <c r="CC191">
        <f>IF($E191="",-1,'HCAD Raw'!BZ191)</f>
        <v>2</v>
      </c>
      <c r="CD191">
        <f>IF($E191="",-1,'HCAD Raw'!CA191)</f>
        <v>1048139</v>
      </c>
      <c r="CE191">
        <f t="shared" si="82"/>
        <v>-1</v>
      </c>
      <c r="CF191" t="str">
        <f t="shared" si="83"/>
        <v>05022100001732</v>
      </c>
    </row>
    <row r="192" spans="3:84" x14ac:dyDescent="0.25">
      <c r="C192">
        <f t="shared" si="80"/>
        <v>188</v>
      </c>
      <c r="D192" t="str">
        <f t="shared" si="81"/>
        <v>05022100001733</v>
      </c>
      <c r="E192" t="str">
        <f>IF('HCAD Raw'!C192="",-1,'HCAD Raw'!C192)</f>
        <v>0502210000173</v>
      </c>
      <c r="F192" s="15" t="str">
        <f>IF(E192=-1,"",CONCATENATE(MID('HCAD Raw'!D192,6,2),"/",MID('HCAD Raw'!D192,9,2),"/",LEFT('HCAD Raw'!D192,4)))</f>
        <v>06/29/2018</v>
      </c>
      <c r="G192" t="str">
        <f>IF($E192="",-1,'HCAD Raw'!E192)</f>
        <v>WARRENS PLACE LLC</v>
      </c>
      <c r="H192" t="str">
        <f>IF($E192="",-1,'HCAD Raw'!F192)</f>
        <v>SUPERIOR DRILLPIPE</v>
      </c>
      <c r="I192">
        <f>IF($E192="",-1,'HCAD Raw'!G192)</f>
        <v>0</v>
      </c>
      <c r="J192" t="str">
        <f>IF($E192="",-1,'HCAD Raw'!H192)</f>
        <v>7203 MILLER ROAD 2 2</v>
      </c>
      <c r="K192" t="str">
        <f>IF($E192="",-1,'HCAD Raw'!I192)</f>
        <v>HOUSTON</v>
      </c>
      <c r="L192" t="str">
        <f>IF($E192="",-1,'HCAD Raw'!J192)</f>
        <v>77049</v>
      </c>
      <c r="M192">
        <f>IF($E192="",-1,'HCAD Raw'!K192)</f>
        <v>7317384</v>
      </c>
      <c r="N192">
        <f>IF($E192="",-1,'HCAD Raw'!L192)</f>
        <v>7986795</v>
      </c>
      <c r="O192">
        <f>IF($E192="",-1,'HCAD Raw'!M192)</f>
        <v>6300000</v>
      </c>
      <c r="P192">
        <f>IF($E192="",-1,'HCAD Raw'!N192)</f>
        <v>0</v>
      </c>
      <c r="Q192" t="e">
        <f>IF($E192="",-1,'HCAD Raw'!#REF!)</f>
        <v>#REF!</v>
      </c>
      <c r="R192" t="str">
        <f>IF($E192="",-1,'HCAD Raw'!O192)</f>
        <v>COMMERCIAL</v>
      </c>
      <c r="S192" t="str">
        <f>IF($E192="",-1,'HCAD Raw'!P192)</f>
        <v>3</v>
      </c>
      <c r="T192" t="str">
        <f>IF($E192="",-1,'HCAD Raw'!Q192)</f>
        <v>4401</v>
      </c>
      <c r="U192" t="str">
        <f>IF($E192="",-1,'HCAD Raw'!R192)</f>
        <v>8494</v>
      </c>
      <c r="V192" t="str">
        <f>IF($E192="",-1,'HCAD Raw'!S192)</f>
        <v>S</v>
      </c>
      <c r="W192" t="str">
        <f>IF($E192="",-1,'HCAD Raw'!T192)</f>
        <v>Open Steel Skeleton</v>
      </c>
      <c r="X192">
        <f>IF($E192="",-1,'HCAD Raw'!U192)</f>
        <v>4270600</v>
      </c>
      <c r="Y192">
        <f>IF($E192="",-1,'HCAD Raw'!V192)</f>
        <v>0</v>
      </c>
      <c r="Z192">
        <f>IF($E192="",-1,'HCAD Raw'!W192)</f>
        <v>5024235</v>
      </c>
      <c r="AA192">
        <f>IF($E192="",-1,'HCAD Raw'!X192)</f>
        <v>0</v>
      </c>
      <c r="AB192" t="str">
        <f>IF($E192="",-1,'HCAD Raw'!Y192)</f>
        <v>.150000</v>
      </c>
      <c r="AC192" t="str">
        <f>IF($E192="",-1,'HCAD Raw'!Z192)</f>
        <v>B</v>
      </c>
      <c r="AD192" t="str">
        <f>IF($E192="",-1,'HCAD Raw'!AA192)</f>
        <v>Good</v>
      </c>
      <c r="AE192" t="str">
        <f>IF($E192="",-1,'HCAD Raw'!AB192)</f>
        <v>2012</v>
      </c>
      <c r="AF192" t="str">
        <f>IF($E192="",-1,'HCAD Raw'!AC192)</f>
        <v>2012</v>
      </c>
      <c r="AG192" t="str">
        <f>IF($E192="",-1,'HCAD Raw'!AD192)</f>
        <v>0</v>
      </c>
      <c r="AH192" t="str">
        <f>IF($E192="",-1,'HCAD Raw'!AE192)</f>
        <v>2014</v>
      </c>
      <c r="AI192">
        <f>IF($E192="",-1,'HCAD Raw'!AF192)</f>
        <v>0</v>
      </c>
      <c r="AJ192" t="str">
        <f>IF($E192="",-1,'HCAD Raw'!AG192)</f>
        <v>12/30/1899</v>
      </c>
      <c r="AK192">
        <f>IF($E192="",-1,'HCAD Raw'!AH192)</f>
        <v>0</v>
      </c>
      <c r="AL192">
        <f>IF($E192="",-1,'HCAD Raw'!AI192)</f>
        <v>67776</v>
      </c>
      <c r="AM192">
        <f>IF($E192="",-1,'HCAD Raw'!AJ192)</f>
        <v>67776</v>
      </c>
      <c r="AN192">
        <f>IF($E192="",-1,'HCAD Raw'!AK192)</f>
        <v>0</v>
      </c>
      <c r="AO192">
        <f>IF($E192="",-1,'HCAD Raw'!AL192)</f>
        <v>0</v>
      </c>
      <c r="AP192">
        <f>IF($E192="",-1,'HCAD Raw'!AM192)</f>
        <v>0</v>
      </c>
      <c r="AQ192">
        <f>IF($E192="",-1,'HCAD Raw'!AN192)</f>
        <v>67776</v>
      </c>
      <c r="AR192">
        <f>IF($E192="",-1,'HCAD Raw'!AO192)</f>
        <v>1090</v>
      </c>
      <c r="AS192">
        <f>IF($E192="",-1,'HCAD Raw'!AP192)</f>
        <v>1</v>
      </c>
      <c r="AT192">
        <f>IF($E192="",-1,'HCAD Raw'!AQ192)</f>
        <v>0</v>
      </c>
      <c r="AU192">
        <f>IF($E192="",-1,'HCAD Raw'!AR192)</f>
        <v>0</v>
      </c>
      <c r="AV192">
        <f>IF($E192="",-1,'HCAD Raw'!AS192)</f>
        <v>0</v>
      </c>
      <c r="AW192" t="str">
        <f>IF($E192="",-1,'HCAD Raw'!AT192)</f>
        <v>2</v>
      </c>
      <c r="AX192">
        <f>IF($E192="",-1,'HCAD Raw'!AU192)</f>
        <v>0</v>
      </c>
      <c r="AY192">
        <f>IF($E192="",-1,'HCAD Raw'!AV192)</f>
        <v>0</v>
      </c>
      <c r="AZ192">
        <f>IF($E192="",-1,'HCAD Raw'!AW192)</f>
        <v>0</v>
      </c>
      <c r="BA192">
        <f>IF($E192="",-1,'HCAD Raw'!AX192)</f>
        <v>0</v>
      </c>
      <c r="BB192" t="str">
        <f>IF($E192="",-1,'HCAD Raw'!AY192)</f>
        <v>9</v>
      </c>
      <c r="BC192" t="str">
        <f>IF($E192="",-1,'HCAD Raw'!AZ192)</f>
        <v>TR 52A</v>
      </c>
      <c r="BD192" t="str">
        <f>IF($E192="",-1,'HCAD Raw'!BA192)</f>
        <v>HOUSTON FARMS</v>
      </c>
      <c r="BE192" t="str">
        <f>IF($E192="",-1,'HCAD Raw'!BB192)</f>
        <v>6009</v>
      </c>
      <c r="BF192" t="str">
        <f>IF($E192="",-1,'HCAD Raw'!BC192)</f>
        <v>Northeast</v>
      </c>
      <c r="BG192" t="str">
        <f>IF($E192="",-1,'HCAD Raw'!BD192)</f>
        <v>370</v>
      </c>
      <c r="BH192" t="str">
        <f>IF($E192="",-1,'HCAD Raw'!BE192)</f>
        <v>ISD 23 - Sheldon ISD</v>
      </c>
      <c r="BI192" t="str">
        <f>IF($E192="",-1,'HCAD Raw'!BF192)</f>
        <v>9794.02</v>
      </c>
      <c r="BJ192" t="str">
        <f>IF($E192="",-1,'HCAD Raw'!BG192)</f>
        <v>0</v>
      </c>
      <c r="BK192" t="str">
        <f>IF($E192="",-1,'HCAD Raw'!BH192)</f>
        <v>23</v>
      </c>
      <c r="BL192" t="str">
        <f>IF($E192="",-1,'HCAD Raw'!BI192)</f>
        <v>5960A</v>
      </c>
      <c r="BM192" t="str">
        <f>IF($E192="",-1,'HCAD Raw'!BJ192)</f>
        <v>458J</v>
      </c>
      <c r="BN192" t="str">
        <f>IF($E192="",-1,'HCAD Raw'!BK192)</f>
        <v>023 040 041 042 043 044 047 670 672</v>
      </c>
      <c r="BO192" t="str">
        <f>IF($E192="",-1,'HCAD Raw'!BL192)</f>
        <v>Real, Commercial</v>
      </c>
      <c r="BP192" t="str">
        <f>IF($E192="",-1,'HCAD Raw'!BM192)</f>
        <v>F1</v>
      </c>
      <c r="BQ192" t="str">
        <f>IF($E192="",-1,'HCAD Raw'!BN192)</f>
        <v>Real, Commercial</v>
      </c>
      <c r="BR192" t="str">
        <f>IF($E192="",-1,'HCAD Raw'!BO192)</f>
        <v>Light Industrial - Metallic</v>
      </c>
      <c r="BS192" t="str">
        <f>IF($E192="",-1,'HCAD Raw'!BP192)</f>
        <v>Industrials, Light Mftg.</v>
      </c>
      <c r="BT192" t="str">
        <f>IF($E192="",-1,'HCAD Raw'!BQ192)</f>
        <v>8002</v>
      </c>
      <c r="BU192" t="str">
        <f>IF($E192="",-1,'HCAD Raw'!BR192)</f>
        <v>Land Neighborhood Section 2</v>
      </c>
      <c r="BV192">
        <f>IF($E192="",-1,'HCAD Raw'!BS192)</f>
        <v>698759</v>
      </c>
      <c r="BW192" t="str">
        <f>IF($E192="",-1,'HCAD Raw'!BT192)</f>
        <v>SF</v>
      </c>
      <c r="BX192" t="str">
        <f>IF($E192="",-1,'HCAD Raw'!BU192)</f>
        <v>1.0000</v>
      </c>
      <c r="BY192" t="str">
        <f>IF($E192="",-1,'HCAD Raw'!BV192)</f>
        <v>1.0000</v>
      </c>
      <c r="BZ192" t="str">
        <f>IF($E192="",-1,'HCAD Raw'!BW192)</f>
        <v>1.0000</v>
      </c>
      <c r="CA192" t="str">
        <f>IF($E192="",-1,'HCAD Raw'!BX192)</f>
        <v>1.0000</v>
      </c>
      <c r="CB192">
        <f>IF($E192="",-1,'HCAD Raw'!BY192)</f>
        <v>2</v>
      </c>
      <c r="CC192">
        <f>IF($E192="",-1,'HCAD Raw'!BZ192)</f>
        <v>2</v>
      </c>
      <c r="CD192">
        <f>IF($E192="",-1,'HCAD Raw'!CA192)</f>
        <v>1048139</v>
      </c>
      <c r="CE192">
        <f t="shared" si="82"/>
        <v>-1</v>
      </c>
      <c r="CF192" t="str">
        <f t="shared" si="83"/>
        <v>05022100001733</v>
      </c>
    </row>
    <row r="193" spans="3:84" x14ac:dyDescent="0.25">
      <c r="C193">
        <f t="shared" si="80"/>
        <v>189</v>
      </c>
      <c r="D193" t="str">
        <f t="shared" si="81"/>
        <v>05120800100011</v>
      </c>
      <c r="E193" t="str">
        <f>IF('HCAD Raw'!C193="",-1,'HCAD Raw'!C193)</f>
        <v>0512080010001</v>
      </c>
      <c r="F193" s="15" t="str">
        <f>IF(E193=-1,"",CONCATENATE(MID('HCAD Raw'!D193,6,2),"/",MID('HCAD Raw'!D193,9,2),"/",LEFT('HCAD Raw'!D193,4)))</f>
        <v>11/15/2017</v>
      </c>
      <c r="G193" t="str">
        <f>IF($E193="",-1,'HCAD Raw'!E193)</f>
        <v>6010 WASHINGTON LP</v>
      </c>
      <c r="H193" t="str">
        <f>IF($E193="",-1,'HCAD Raw'!F193)</f>
        <v>CANDELARI'S PIZZA</v>
      </c>
      <c r="I193" t="str">
        <f>IF($E193="",-1,'HCAD Raw'!G193)</f>
        <v>Avi</v>
      </c>
      <c r="J193" t="str">
        <f>IF($E193="",-1,'HCAD Raw'!H193)</f>
        <v>6002 WASHINGTON AVE</v>
      </c>
      <c r="K193" t="str">
        <f>IF($E193="",-1,'HCAD Raw'!I193)</f>
        <v>HOUSTON</v>
      </c>
      <c r="L193" t="str">
        <f>IF($E193="",-1,'HCAD Raw'!J193)</f>
        <v>77007</v>
      </c>
      <c r="M193">
        <f>IF($E193="",-1,'HCAD Raw'!K193)</f>
        <v>1233751</v>
      </c>
      <c r="N193">
        <f>IF($E193="",-1,'HCAD Raw'!L193)</f>
        <v>1235051</v>
      </c>
      <c r="O193">
        <f>IF($E193="",-1,'HCAD Raw'!M193)</f>
        <v>1235051</v>
      </c>
      <c r="P193">
        <f>IF($E193="",-1,'HCAD Raw'!N193)</f>
        <v>0</v>
      </c>
      <c r="Q193" t="e">
        <f>IF($E193="",-1,'HCAD Raw'!#REF!)</f>
        <v>#REF!</v>
      </c>
      <c r="R193" t="str">
        <f>IF($E193="",-1,'HCAD Raw'!O193)</f>
        <v>COMMERCIAL</v>
      </c>
      <c r="S193" t="str">
        <f>IF($E193="",-1,'HCAD Raw'!P193)</f>
        <v>1</v>
      </c>
      <c r="T193" t="str">
        <f>IF($E193="",-1,'HCAD Raw'!Q193)</f>
        <v>4301</v>
      </c>
      <c r="U193" t="str">
        <f>IF($E193="",-1,'HCAD Raw'!R193)</f>
        <v>8351</v>
      </c>
      <c r="V193" t="str">
        <f>IF($E193="",-1,'HCAD Raw'!S193)</f>
        <v>D</v>
      </c>
      <c r="W193" t="str">
        <f>IF($E193="",-1,'HCAD Raw'!T193)</f>
        <v>Wood or Light Steel</v>
      </c>
      <c r="X193">
        <f>IF($E193="",-1,'HCAD Raw'!U193)</f>
        <v>99578</v>
      </c>
      <c r="Y193">
        <f>IF($E193="",-1,'HCAD Raw'!V193)</f>
        <v>0</v>
      </c>
      <c r="Z193">
        <f>IF($E193="",-1,'HCAD Raw'!W193)</f>
        <v>221285</v>
      </c>
      <c r="AA193">
        <f>IF($E193="",-1,'HCAD Raw'!X193)</f>
        <v>0</v>
      </c>
      <c r="AB193" t="str">
        <f>IF($E193="",-1,'HCAD Raw'!Y193)</f>
        <v>.550000</v>
      </c>
      <c r="AC193" t="str">
        <f>IF($E193="",-1,'HCAD Raw'!Z193)</f>
        <v>D</v>
      </c>
      <c r="AD193" t="str">
        <f>IF($E193="",-1,'HCAD Raw'!AA193)</f>
        <v>Low</v>
      </c>
      <c r="AE193" t="str">
        <f>IF($E193="",-1,'HCAD Raw'!AB193)</f>
        <v>1940</v>
      </c>
      <c r="AF193" t="str">
        <f>IF($E193="",-1,'HCAD Raw'!AC193)</f>
        <v>1973</v>
      </c>
      <c r="AG193" t="str">
        <f>IF($E193="",-1,'HCAD Raw'!AD193)</f>
        <v>2006</v>
      </c>
      <c r="AH193" t="str">
        <f>IF($E193="",-1,'HCAD Raw'!AE193)</f>
        <v>1941</v>
      </c>
      <c r="AI193" t="str">
        <f>IF($E193="",-1,'HCAD Raw'!AF193)</f>
        <v>HTS</v>
      </c>
      <c r="AJ193" t="str">
        <f>IF($E193="",-1,'HCAD Raw'!AG193)</f>
        <v>01/01/2004</v>
      </c>
      <c r="AK193" t="str">
        <f>IF($E193="",-1,'HCAD Raw'!AH193)</f>
        <v>CANDELARI'S PIZZERIA</v>
      </c>
      <c r="AL193">
        <f>IF($E193="",-1,'HCAD Raw'!AI193)</f>
        <v>3426</v>
      </c>
      <c r="AM193">
        <f>IF($E193="",-1,'HCAD Raw'!AJ193)</f>
        <v>4817</v>
      </c>
      <c r="AN193">
        <f>IF($E193="",-1,'HCAD Raw'!AK193)</f>
        <v>0</v>
      </c>
      <c r="AO193">
        <f>IF($E193="",-1,'HCAD Raw'!AL193)</f>
        <v>0</v>
      </c>
      <c r="AP193">
        <f>IF($E193="",-1,'HCAD Raw'!AM193)</f>
        <v>0</v>
      </c>
      <c r="AQ193">
        <f>IF($E193="",-1,'HCAD Raw'!AN193)</f>
        <v>3426</v>
      </c>
      <c r="AR193">
        <f>IF($E193="",-1,'HCAD Raw'!AO193)</f>
        <v>282</v>
      </c>
      <c r="AS193">
        <f>IF($E193="",-1,'HCAD Raw'!AP193)</f>
        <v>1</v>
      </c>
      <c r="AT193">
        <f>IF($E193="",-1,'HCAD Raw'!AQ193)</f>
        <v>0</v>
      </c>
      <c r="AU193">
        <f>IF($E193="",-1,'HCAD Raw'!AR193)</f>
        <v>0</v>
      </c>
      <c r="AV193">
        <f>IF($E193="",-1,'HCAD Raw'!AS193)</f>
        <v>0</v>
      </c>
      <c r="AW193">
        <f>IF($E193="",-1,'HCAD Raw'!AT193)</f>
        <v>0</v>
      </c>
      <c r="AX193">
        <f>IF($E193="",-1,'HCAD Raw'!AU193)</f>
        <v>0</v>
      </c>
      <c r="AY193">
        <f>IF($E193="",-1,'HCAD Raw'!AV193)</f>
        <v>0</v>
      </c>
      <c r="AZ193">
        <f>IF($E193="",-1,'HCAD Raw'!AW193)</f>
        <v>0</v>
      </c>
      <c r="BA193">
        <f>IF($E193="",-1,'HCAD Raw'!AX193)</f>
        <v>0</v>
      </c>
      <c r="BB193" t="str">
        <f>IF($E193="",-1,'HCAD Raw'!AY193)</f>
        <v>20</v>
      </c>
      <c r="BC193" t="str">
        <f>IF($E193="",-1,'HCAD Raw'!AZ193)</f>
        <v>LTS 1 2 5 &amp; TR 3A BLK 1</v>
      </c>
      <c r="BD193" t="str">
        <f>IF($E193="",-1,'HCAD Raw'!BA193)</f>
        <v>WOODCREST ANNEX</v>
      </c>
      <c r="BE193" t="str">
        <f>IF($E193="",-1,'HCAD Raw'!BB193)</f>
        <v>5020</v>
      </c>
      <c r="BF193" t="str">
        <f>IF($E193="",-1,'HCAD Raw'!BC193)</f>
        <v>Heights</v>
      </c>
      <c r="BG193" t="str">
        <f>IF($E193="",-1,'HCAD Raw'!BD193)</f>
        <v>160</v>
      </c>
      <c r="BH193" t="str">
        <f>IF($E193="",-1,'HCAD Raw'!BE193)</f>
        <v>1F Lazybrook, Timbergrove, Washington Corridor</v>
      </c>
      <c r="BI193" t="str">
        <f>IF($E193="",-1,'HCAD Raw'!BF193)</f>
        <v>5925.03</v>
      </c>
      <c r="BJ193" t="str">
        <f>IF($E193="",-1,'HCAD Raw'!BG193)</f>
        <v>0</v>
      </c>
      <c r="BK193" t="str">
        <f>IF($E193="",-1,'HCAD Raw'!BH193)</f>
        <v>01</v>
      </c>
      <c r="BL193" t="str">
        <f>IF($E193="",-1,'HCAD Raw'!BI193)</f>
        <v>5258D</v>
      </c>
      <c r="BM193" t="str">
        <f>IF($E193="",-1,'HCAD Raw'!BJ193)</f>
        <v>492G</v>
      </c>
      <c r="BN193" t="str">
        <f>IF($E193="",-1,'HCAD Raw'!BK193)</f>
        <v>001 040 041 042 043 044 048 061</v>
      </c>
      <c r="BO193" t="str">
        <f>IF($E193="",-1,'HCAD Raw'!BL193)</f>
        <v>Real, Commercial</v>
      </c>
      <c r="BP193" t="str">
        <f>IF($E193="",-1,'HCAD Raw'!BM193)</f>
        <v>F1</v>
      </c>
      <c r="BQ193" t="str">
        <f>IF($E193="",-1,'HCAD Raw'!BN193)</f>
        <v>Real, Commercial</v>
      </c>
      <c r="BR193" t="str">
        <f>IF($E193="",-1,'HCAD Raw'!BO193)</f>
        <v>Res. Struct. Or Conversion</v>
      </c>
      <c r="BS193" t="str">
        <f>IF($E193="",-1,'HCAD Raw'!BP193)</f>
        <v>Single-Family Residence</v>
      </c>
      <c r="BT193" t="str">
        <f>IF($E193="",-1,'HCAD Raw'!BQ193)</f>
        <v>8001</v>
      </c>
      <c r="BU193" t="str">
        <f>IF($E193="",-1,'HCAD Raw'!BR193)</f>
        <v>Land Neighborhood Section 1</v>
      </c>
      <c r="BV193">
        <f>IF($E193="",-1,'HCAD Raw'!BS193)</f>
        <v>22499</v>
      </c>
      <c r="BW193" t="str">
        <f>IF($E193="",-1,'HCAD Raw'!BT193)</f>
        <v>SF</v>
      </c>
      <c r="BX193" t="str">
        <f>IF($E193="",-1,'HCAD Raw'!BU193)</f>
        <v>1.0000</v>
      </c>
      <c r="BY193" t="str">
        <f>IF($E193="",-1,'HCAD Raw'!BV193)</f>
        <v>1.0000</v>
      </c>
      <c r="BZ193" t="str">
        <f>IF($E193="",-1,'HCAD Raw'!BW193)</f>
        <v>1.0000</v>
      </c>
      <c r="CA193" t="str">
        <f>IF($E193="",-1,'HCAD Raw'!BX193)</f>
        <v>1.0000</v>
      </c>
      <c r="CB193">
        <f>IF($E193="",-1,'HCAD Raw'!BY193)</f>
        <v>75</v>
      </c>
      <c r="CC193">
        <f>IF($E193="",-1,'HCAD Raw'!BZ193)</f>
        <v>75</v>
      </c>
      <c r="CD193">
        <f>IF($E193="",-1,'HCAD Raw'!CA193)</f>
        <v>1687425</v>
      </c>
      <c r="CE193">
        <f t="shared" si="82"/>
        <v>-1</v>
      </c>
      <c r="CF193" t="str">
        <f t="shared" si="83"/>
        <v>05120800100011</v>
      </c>
    </row>
    <row r="194" spans="3:84" x14ac:dyDescent="0.25">
      <c r="C194">
        <f t="shared" si="80"/>
        <v>190</v>
      </c>
      <c r="D194" t="str">
        <f t="shared" si="81"/>
        <v>05129900000031</v>
      </c>
      <c r="E194" t="str">
        <f>IF('HCAD Raw'!C194="",-1,'HCAD Raw'!C194)</f>
        <v>0512990000003</v>
      </c>
      <c r="F194" s="15" t="str">
        <f>IF(E194=-1,"",CONCATENATE(MID('HCAD Raw'!D194,6,2),"/",MID('HCAD Raw'!D194,9,2),"/",LEFT('HCAD Raw'!D194,4)))</f>
        <v>10/04/2016</v>
      </c>
      <c r="G194" t="str">
        <f>IF($E194="",-1,'HCAD Raw'!E194)</f>
        <v>WRIGHT MIRANDA L</v>
      </c>
      <c r="H194" t="str">
        <f>IF($E194="",-1,'HCAD Raw'!F194)</f>
        <v>121 NORTH</v>
      </c>
      <c r="I194">
        <f>IF($E194="",-1,'HCAD Raw'!G194)</f>
        <v>0</v>
      </c>
      <c r="J194" t="str">
        <f>IF($E194="",-1,'HCAD Raw'!H194)</f>
        <v>121 NORTH ST 4</v>
      </c>
      <c r="K194" t="str">
        <f>IF($E194="",-1,'HCAD Raw'!I194)</f>
        <v>HOUSTON</v>
      </c>
      <c r="L194" t="str">
        <f>IF($E194="",-1,'HCAD Raw'!J194)</f>
        <v>77009</v>
      </c>
      <c r="M194">
        <f>IF($E194="",-1,'HCAD Raw'!K194)</f>
        <v>377253</v>
      </c>
      <c r="N194">
        <f>IF($E194="",-1,'HCAD Raw'!L194)</f>
        <v>382755</v>
      </c>
      <c r="O194">
        <f>IF($E194="",-1,'HCAD Raw'!M194)</f>
        <v>362528</v>
      </c>
      <c r="P194">
        <f>IF($E194="",-1,'HCAD Raw'!N194)</f>
        <v>0</v>
      </c>
      <c r="Q194" t="e">
        <f>IF($E194="",-1,'HCAD Raw'!#REF!)</f>
        <v>#REF!</v>
      </c>
      <c r="R194" t="str">
        <f>IF($E194="",-1,'HCAD Raw'!O194)</f>
        <v>COMMERCIAL</v>
      </c>
      <c r="S194" t="str">
        <f>IF($E194="",-1,'HCAD Raw'!P194)</f>
        <v>1</v>
      </c>
      <c r="T194" t="str">
        <f>IF($E194="",-1,'HCAD Raw'!Q194)</f>
        <v>4209</v>
      </c>
      <c r="U194" t="str">
        <f>IF($E194="",-1,'HCAD Raw'!R194)</f>
        <v>8352</v>
      </c>
      <c r="V194" t="str">
        <f>IF($E194="",-1,'HCAD Raw'!S194)</f>
        <v>D</v>
      </c>
      <c r="W194" t="str">
        <f>IF($E194="",-1,'HCAD Raw'!T194)</f>
        <v>Wood or Light Steel</v>
      </c>
      <c r="X194">
        <f>IF($E194="",-1,'HCAD Raw'!U194)</f>
        <v>126806</v>
      </c>
      <c r="Y194">
        <f>IF($E194="",-1,'HCAD Raw'!V194)</f>
        <v>0</v>
      </c>
      <c r="Z194">
        <f>IF($E194="",-1,'HCAD Raw'!W194)</f>
        <v>234825</v>
      </c>
      <c r="AA194">
        <f>IF($E194="",-1,'HCAD Raw'!X194)</f>
        <v>0</v>
      </c>
      <c r="AB194" t="str">
        <f>IF($E194="",-1,'HCAD Raw'!Y194)</f>
        <v>.460000</v>
      </c>
      <c r="AC194" t="str">
        <f>IF($E194="",-1,'HCAD Raw'!Z194)</f>
        <v>C</v>
      </c>
      <c r="AD194" t="str">
        <f>IF($E194="",-1,'HCAD Raw'!AA194)</f>
        <v>Average</v>
      </c>
      <c r="AE194" t="str">
        <f>IF($E194="",-1,'HCAD Raw'!AB194)</f>
        <v>1923</v>
      </c>
      <c r="AF194" t="str">
        <f>IF($E194="",-1,'HCAD Raw'!AC194)</f>
        <v>1977</v>
      </c>
      <c r="AG194" t="str">
        <f>IF($E194="",-1,'HCAD Raw'!AD194)</f>
        <v>0</v>
      </c>
      <c r="AH194" t="str">
        <f>IF($E194="",-1,'HCAD Raw'!AE194)</f>
        <v>1924</v>
      </c>
      <c r="AI194" t="str">
        <f>IF($E194="",-1,'HCAD Raw'!AF194)</f>
        <v>205</v>
      </c>
      <c r="AJ194" t="str">
        <f>IF($E194="",-1,'HCAD Raw'!AG194)</f>
        <v>01/01/2004</v>
      </c>
      <c r="AK194">
        <f>IF($E194="",-1,'HCAD Raw'!AH194)</f>
        <v>0</v>
      </c>
      <c r="AL194">
        <f>IF($E194="",-1,'HCAD Raw'!AI194)</f>
        <v>3126</v>
      </c>
      <c r="AM194">
        <f>IF($E194="",-1,'HCAD Raw'!AJ194)</f>
        <v>3231</v>
      </c>
      <c r="AN194">
        <f>IF($E194="",-1,'HCAD Raw'!AK194)</f>
        <v>0</v>
      </c>
      <c r="AO194">
        <f>IF($E194="",-1,'HCAD Raw'!AL194)</f>
        <v>0</v>
      </c>
      <c r="AP194">
        <f>IF($E194="",-1,'HCAD Raw'!AM194)</f>
        <v>0</v>
      </c>
      <c r="AQ194">
        <f>IF($E194="",-1,'HCAD Raw'!AN194)</f>
        <v>3126</v>
      </c>
      <c r="AR194">
        <f>IF($E194="",-1,'HCAD Raw'!AO194)</f>
        <v>336</v>
      </c>
      <c r="AS194">
        <f>IF($E194="",-1,'HCAD Raw'!AP194)</f>
        <v>1</v>
      </c>
      <c r="AT194">
        <f>IF($E194="",-1,'HCAD Raw'!AQ194)</f>
        <v>0</v>
      </c>
      <c r="AU194">
        <f>IF($E194="",-1,'HCAD Raw'!AR194)</f>
        <v>0</v>
      </c>
      <c r="AV194">
        <f>IF($E194="",-1,'HCAD Raw'!AS194)</f>
        <v>0</v>
      </c>
      <c r="AW194" t="str">
        <f>IF($E194="",-1,'HCAD Raw'!AT194)</f>
        <v>4</v>
      </c>
      <c r="AX194">
        <f>IF($E194="",-1,'HCAD Raw'!AU194)</f>
        <v>0</v>
      </c>
      <c r="AY194">
        <f>IF($E194="",-1,'HCAD Raw'!AV194)</f>
        <v>0</v>
      </c>
      <c r="AZ194">
        <f>IF($E194="",-1,'HCAD Raw'!AW194)</f>
        <v>0</v>
      </c>
      <c r="BA194">
        <f>IF($E194="",-1,'HCAD Raw'!AX194)</f>
        <v>0</v>
      </c>
      <c r="BB194" t="str">
        <f>IF($E194="",-1,'HCAD Raw'!AY194)</f>
        <v>2</v>
      </c>
      <c r="BC194" t="str">
        <f>IF($E194="",-1,'HCAD Raw'!AZ194)</f>
        <v>LT 3</v>
      </c>
      <c r="BD194" t="str">
        <f>IF($E194="",-1,'HCAD Raw'!BA194)</f>
        <v>OSCEOLA</v>
      </c>
      <c r="BE194" t="str">
        <f>IF($E194="",-1,'HCAD Raw'!BB194)</f>
        <v>1702</v>
      </c>
      <c r="BF194" t="str">
        <f>IF($E194="",-1,'HCAD Raw'!BC194)</f>
        <v>Heights/ Washington Ave</v>
      </c>
      <c r="BG194" t="str">
        <f>IF($E194="",-1,'HCAD Raw'!BD194)</f>
        <v>161</v>
      </c>
      <c r="BH194" t="str">
        <f>IF($E194="",-1,'HCAD Raw'!BE194)</f>
        <v>1F Heights, Brooksmith, Norhill Areas</v>
      </c>
      <c r="BI194" t="str">
        <f>IF($E194="",-1,'HCAD Raw'!BF194)</f>
        <v>5938.26</v>
      </c>
      <c r="BJ194" t="str">
        <f>IF($E194="",-1,'HCAD Raw'!BG194)</f>
        <v>0</v>
      </c>
      <c r="BK194" t="str">
        <f>IF($E194="",-1,'HCAD Raw'!BH194)</f>
        <v>01</v>
      </c>
      <c r="BL194" t="str">
        <f>IF($E194="",-1,'HCAD Raw'!BI194)</f>
        <v>5358B</v>
      </c>
      <c r="BM194" t="str">
        <f>IF($E194="",-1,'HCAD Raw'!BJ194)</f>
        <v>493C</v>
      </c>
      <c r="BN194" t="str">
        <f>IF($E194="",-1,'HCAD Raw'!BK194)</f>
        <v>001 040 041 042 043 044 048 061 949</v>
      </c>
      <c r="BO194" t="str">
        <f>IF($E194="",-1,'HCAD Raw'!BL194)</f>
        <v>Real, Residential, Multi-Family</v>
      </c>
      <c r="BP194" t="str">
        <f>IF($E194="",-1,'HCAD Raw'!BM194)</f>
        <v>B1</v>
      </c>
      <c r="BQ194" t="str">
        <f>IF($E194="",-1,'HCAD Raw'!BN194)</f>
        <v>Real, Residential, Multi-Family</v>
      </c>
      <c r="BR194" t="str">
        <f>IF($E194="",-1,'HCAD Raw'!BO194)</f>
        <v>Apartment Struct. 4-20 Units</v>
      </c>
      <c r="BS194" t="str">
        <f>IF($E194="",-1,'HCAD Raw'!BP194)</f>
        <v>Multiple Res (Low Rise)</v>
      </c>
      <c r="BT194" t="str">
        <f>IF($E194="",-1,'HCAD Raw'!BQ194)</f>
        <v>8001</v>
      </c>
      <c r="BU194" t="str">
        <f>IF($E194="",-1,'HCAD Raw'!BR194)</f>
        <v>Land Neighborhood Section 1</v>
      </c>
      <c r="BV194">
        <f>IF($E194="",-1,'HCAD Raw'!BS194)</f>
        <v>5000</v>
      </c>
      <c r="BW194" t="str">
        <f>IF($E194="",-1,'HCAD Raw'!BT194)</f>
        <v>SF</v>
      </c>
      <c r="BX194" t="str">
        <f>IF($E194="",-1,'HCAD Raw'!BU194)</f>
        <v>1.0000</v>
      </c>
      <c r="BY194" t="str">
        <f>IF($E194="",-1,'HCAD Raw'!BV194)</f>
        <v>1.0000</v>
      </c>
      <c r="BZ194" t="str">
        <f>IF($E194="",-1,'HCAD Raw'!BW194)</f>
        <v>1.0000</v>
      </c>
      <c r="CA194" t="str">
        <f>IF($E194="",-1,'HCAD Raw'!BX194)</f>
        <v>1.0000</v>
      </c>
      <c r="CB194">
        <f>IF($E194="",-1,'HCAD Raw'!BY194)</f>
        <v>55</v>
      </c>
      <c r="CC194">
        <f>IF($E194="",-1,'HCAD Raw'!BZ194)</f>
        <v>55</v>
      </c>
      <c r="CD194">
        <f>IF($E194="",-1,'HCAD Raw'!CA194)</f>
        <v>275000</v>
      </c>
      <c r="CE194">
        <f t="shared" si="82"/>
        <v>-1</v>
      </c>
      <c r="CF194" t="str">
        <f t="shared" si="83"/>
        <v>05129900000031</v>
      </c>
    </row>
    <row r="195" spans="3:84" x14ac:dyDescent="0.25">
      <c r="C195">
        <f t="shared" si="80"/>
        <v>191</v>
      </c>
      <c r="D195" t="str">
        <f t="shared" si="81"/>
        <v>05222100000131</v>
      </c>
      <c r="E195" t="str">
        <f>IF('HCAD Raw'!C195="",-1,'HCAD Raw'!C195)</f>
        <v>0522210000013</v>
      </c>
      <c r="F195" s="15" t="str">
        <f>IF(E195=-1,"",CONCATENATE(MID('HCAD Raw'!D195,6,2),"/",MID('HCAD Raw'!D195,9,2),"/",LEFT('HCAD Raw'!D195,4)))</f>
        <v>03/16/2011</v>
      </c>
      <c r="G195" t="str">
        <f>IF($E195="",-1,'HCAD Raw'!E195)</f>
        <v>MUNOZ MIGUEL A</v>
      </c>
      <c r="H195" t="str">
        <f>IF($E195="",-1,'HCAD Raw'!F195)</f>
        <v>ST.MARKS CERAMICS</v>
      </c>
      <c r="I195">
        <f>IF($E195="",-1,'HCAD Raw'!G195)</f>
        <v>0</v>
      </c>
      <c r="J195" t="str">
        <f>IF($E195="",-1,'HCAD Raw'!H195)</f>
        <v>1612 W ALABAMA ST</v>
      </c>
      <c r="K195" t="str">
        <f>IF($E195="",-1,'HCAD Raw'!I195)</f>
        <v>HOUSTON</v>
      </c>
      <c r="L195" t="str">
        <f>IF($E195="",-1,'HCAD Raw'!J195)</f>
        <v>77006</v>
      </c>
      <c r="M195">
        <f>IF($E195="",-1,'HCAD Raw'!K195)</f>
        <v>686224</v>
      </c>
      <c r="N195">
        <f>IF($E195="",-1,'HCAD Raw'!L195)</f>
        <v>731654</v>
      </c>
      <c r="O195">
        <f>IF($E195="",-1,'HCAD Raw'!M195)</f>
        <v>694985</v>
      </c>
      <c r="P195">
        <f>IF($E195="",-1,'HCAD Raw'!N195)</f>
        <v>0</v>
      </c>
      <c r="Q195" t="e">
        <f>IF($E195="",-1,'HCAD Raw'!#REF!)</f>
        <v>#REF!</v>
      </c>
      <c r="R195" t="str">
        <f>IF($E195="",-1,'HCAD Raw'!O195)</f>
        <v>COMMERCIAL</v>
      </c>
      <c r="S195" t="str">
        <f>IF($E195="",-1,'HCAD Raw'!P195)</f>
        <v>1</v>
      </c>
      <c r="T195" t="str">
        <f>IF($E195="",-1,'HCAD Raw'!Q195)</f>
        <v>4301</v>
      </c>
      <c r="U195" t="str">
        <f>IF($E195="",-1,'HCAD Raw'!R195)</f>
        <v>8351</v>
      </c>
      <c r="V195" t="str">
        <f>IF($E195="",-1,'HCAD Raw'!S195)</f>
        <v>D</v>
      </c>
      <c r="W195" t="str">
        <f>IF($E195="",-1,'HCAD Raw'!T195)</f>
        <v>Wood or Light Steel</v>
      </c>
      <c r="X195">
        <f>IF($E195="",-1,'HCAD Raw'!U195)</f>
        <v>102422</v>
      </c>
      <c r="Y195">
        <f>IF($E195="",-1,'HCAD Raw'!V195)</f>
        <v>0</v>
      </c>
      <c r="Z195">
        <f>IF($E195="",-1,'HCAD Raw'!W195)</f>
        <v>227604</v>
      </c>
      <c r="AA195">
        <f>IF($E195="",-1,'HCAD Raw'!X195)</f>
        <v>0</v>
      </c>
      <c r="AB195" t="str">
        <f>IF($E195="",-1,'HCAD Raw'!Y195)</f>
        <v>.550000</v>
      </c>
      <c r="AC195" t="str">
        <f>IF($E195="",-1,'HCAD Raw'!Z195)</f>
        <v>C</v>
      </c>
      <c r="AD195" t="str">
        <f>IF($E195="",-1,'HCAD Raw'!AA195)</f>
        <v>Average</v>
      </c>
      <c r="AE195" t="str">
        <f>IF($E195="",-1,'HCAD Raw'!AB195)</f>
        <v>1920</v>
      </c>
      <c r="AF195" t="str">
        <f>IF($E195="",-1,'HCAD Raw'!AC195)</f>
        <v>1920</v>
      </c>
      <c r="AG195" t="str">
        <f>IF($E195="",-1,'HCAD Raw'!AD195)</f>
        <v>0</v>
      </c>
      <c r="AH195" t="str">
        <f>IF($E195="",-1,'HCAD Raw'!AE195)</f>
        <v>1921</v>
      </c>
      <c r="AI195" t="str">
        <f>IF($E195="",-1,'HCAD Raw'!AF195)</f>
        <v>215</v>
      </c>
      <c r="AJ195" t="str">
        <f>IF($E195="",-1,'HCAD Raw'!AG195)</f>
        <v>01/01/2004</v>
      </c>
      <c r="AK195" t="str">
        <f>IF($E195="",-1,'HCAD Raw'!AH195)</f>
        <v>ST.MARKS CERAMICS</v>
      </c>
      <c r="AL195">
        <f>IF($E195="",-1,'HCAD Raw'!AI195)</f>
        <v>2732</v>
      </c>
      <c r="AM195">
        <f>IF($E195="",-1,'HCAD Raw'!AJ195)</f>
        <v>2732</v>
      </c>
      <c r="AN195">
        <f>IF($E195="",-1,'HCAD Raw'!AK195)</f>
        <v>0</v>
      </c>
      <c r="AO195">
        <f>IF($E195="",-1,'HCAD Raw'!AL195)</f>
        <v>0</v>
      </c>
      <c r="AP195">
        <f>IF($E195="",-1,'HCAD Raw'!AM195)</f>
        <v>0</v>
      </c>
      <c r="AQ195">
        <f>IF($E195="",-1,'HCAD Raw'!AN195)</f>
        <v>2732</v>
      </c>
      <c r="AR195">
        <f>IF($E195="",-1,'HCAD Raw'!AO195)</f>
        <v>326</v>
      </c>
      <c r="AS195">
        <f>IF($E195="",-1,'HCAD Raw'!AP195)</f>
        <v>1</v>
      </c>
      <c r="AT195">
        <f>IF($E195="",-1,'HCAD Raw'!AQ195)</f>
        <v>0</v>
      </c>
      <c r="AU195">
        <f>IF($E195="",-1,'HCAD Raw'!AR195)</f>
        <v>0</v>
      </c>
      <c r="AV195">
        <f>IF($E195="",-1,'HCAD Raw'!AS195)</f>
        <v>0</v>
      </c>
      <c r="AW195">
        <f>IF($E195="",-1,'HCAD Raw'!AT195)</f>
        <v>0</v>
      </c>
      <c r="AX195">
        <f>IF($E195="",-1,'HCAD Raw'!AU195)</f>
        <v>0</v>
      </c>
      <c r="AY195">
        <f>IF($E195="",-1,'HCAD Raw'!AV195)</f>
        <v>0</v>
      </c>
      <c r="AZ195">
        <f>IF($E195="",-1,'HCAD Raw'!AW195)</f>
        <v>0</v>
      </c>
      <c r="BA195">
        <f>IF($E195="",-1,'HCAD Raw'!AX195)</f>
        <v>0</v>
      </c>
      <c r="BB195" t="str">
        <f>IF($E195="",-1,'HCAD Raw'!AY195)</f>
        <v>3</v>
      </c>
      <c r="BC195" t="str">
        <f>IF($E195="",-1,'HCAD Raw'!AZ195)</f>
        <v>TRS 13 &amp; 14A BLK 1</v>
      </c>
      <c r="BD195" t="str">
        <f>IF($E195="",-1,'HCAD Raw'!BA195)</f>
        <v>MANDELL PLACE</v>
      </c>
      <c r="BE195" t="str">
        <f>IF($E195="",-1,'HCAD Raw'!BB195)</f>
        <v>5003</v>
      </c>
      <c r="BF195" t="str">
        <f>IF($E195="",-1,'HCAD Raw'!BC195)</f>
        <v>Inner Loop West</v>
      </c>
      <c r="BG195" t="str">
        <f>IF($E195="",-1,'HCAD Raw'!BD195)</f>
        <v>163</v>
      </c>
      <c r="BH195" t="str">
        <f>IF($E195="",-1,'HCAD Raw'!BE195)</f>
        <v>1F Montrose, Fourth Ward Areas</v>
      </c>
      <c r="BI195" t="str">
        <f>IF($E195="",-1,'HCAD Raw'!BF195)</f>
        <v>5904.02</v>
      </c>
      <c r="BJ195" t="str">
        <f>IF($E195="",-1,'HCAD Raw'!BG195)</f>
        <v>0</v>
      </c>
      <c r="BK195" t="str">
        <f>IF($E195="",-1,'HCAD Raw'!BH195)</f>
        <v>01</v>
      </c>
      <c r="BL195" t="str">
        <f>IF($E195="",-1,'HCAD Raw'!BI195)</f>
        <v>5356A</v>
      </c>
      <c r="BM195" t="str">
        <f>IF($E195="",-1,'HCAD Raw'!BJ195)</f>
        <v>492V</v>
      </c>
      <c r="BN195" t="str">
        <f>IF($E195="",-1,'HCAD Raw'!BK195)</f>
        <v>001 040 041 042 043 044 048 061 872 939</v>
      </c>
      <c r="BO195" t="str">
        <f>IF($E195="",-1,'HCAD Raw'!BL195)</f>
        <v>Real, Commercial</v>
      </c>
      <c r="BP195" t="str">
        <f>IF($E195="",-1,'HCAD Raw'!BM195)</f>
        <v>F1</v>
      </c>
      <c r="BQ195" t="str">
        <f>IF($E195="",-1,'HCAD Raw'!BN195)</f>
        <v>Real, Commercial</v>
      </c>
      <c r="BR195" t="str">
        <f>IF($E195="",-1,'HCAD Raw'!BO195)</f>
        <v>Res. Struct. Or Conversion</v>
      </c>
      <c r="BS195" t="str">
        <f>IF($E195="",-1,'HCAD Raw'!BP195)</f>
        <v>Single-Family Residence</v>
      </c>
      <c r="BT195" t="str">
        <f>IF($E195="",-1,'HCAD Raw'!BQ195)</f>
        <v>8001</v>
      </c>
      <c r="BU195" t="str">
        <f>IF($E195="",-1,'HCAD Raw'!BR195)</f>
        <v>Land Neighborhood Section 1</v>
      </c>
      <c r="BV195">
        <f>IF($E195="",-1,'HCAD Raw'!BS195)</f>
        <v>6875</v>
      </c>
      <c r="BW195" t="str">
        <f>IF($E195="",-1,'HCAD Raw'!BT195)</f>
        <v>SF</v>
      </c>
      <c r="BX195" t="str">
        <f>IF($E195="",-1,'HCAD Raw'!BU195)</f>
        <v>1.0000</v>
      </c>
      <c r="BY195" t="str">
        <f>IF($E195="",-1,'HCAD Raw'!BV195)</f>
        <v>1.0000</v>
      </c>
      <c r="BZ195" t="str">
        <f>IF($E195="",-1,'HCAD Raw'!BW195)</f>
        <v>1.0000</v>
      </c>
      <c r="CA195" t="str">
        <f>IF($E195="",-1,'HCAD Raw'!BX195)</f>
        <v>1.0000</v>
      </c>
      <c r="CB195">
        <f>IF($E195="",-1,'HCAD Raw'!BY195)</f>
        <v>85</v>
      </c>
      <c r="CC195">
        <f>IF($E195="",-1,'HCAD Raw'!BZ195)</f>
        <v>85</v>
      </c>
      <c r="CD195">
        <f>IF($E195="",-1,'HCAD Raw'!CA195)</f>
        <v>584375</v>
      </c>
      <c r="CE195">
        <f t="shared" si="82"/>
        <v>-1</v>
      </c>
      <c r="CF195" t="str">
        <f t="shared" si="83"/>
        <v>05222100000131</v>
      </c>
    </row>
    <row r="196" spans="3:84" x14ac:dyDescent="0.25">
      <c r="C196">
        <f t="shared" si="80"/>
        <v>192</v>
      </c>
      <c r="D196" t="str">
        <f t="shared" si="81"/>
        <v>05222100000132</v>
      </c>
      <c r="E196" t="str">
        <f>IF('HCAD Raw'!C196="",-1,'HCAD Raw'!C196)</f>
        <v>0522210000013</v>
      </c>
      <c r="F196" s="15" t="str">
        <f>IF(E196=-1,"",CONCATENATE(MID('HCAD Raw'!D196,6,2),"/",MID('HCAD Raw'!D196,9,2),"/",LEFT('HCAD Raw'!D196,4)))</f>
        <v>03/16/2011</v>
      </c>
      <c r="G196" t="str">
        <f>IF($E196="",-1,'HCAD Raw'!E196)</f>
        <v>MUNOZ MIGUEL A</v>
      </c>
      <c r="H196" t="str">
        <f>IF($E196="",-1,'HCAD Raw'!F196)</f>
        <v>ST.MARKS CERAMICS</v>
      </c>
      <c r="I196">
        <f>IF($E196="",-1,'HCAD Raw'!G196)</f>
        <v>0</v>
      </c>
      <c r="J196" t="str">
        <f>IF($E196="",-1,'HCAD Raw'!H196)</f>
        <v>1612 W ALABAMA ST</v>
      </c>
      <c r="K196" t="str">
        <f>IF($E196="",-1,'HCAD Raw'!I196)</f>
        <v>HOUSTON</v>
      </c>
      <c r="L196" t="str">
        <f>IF($E196="",-1,'HCAD Raw'!J196)</f>
        <v>77006</v>
      </c>
      <c r="M196">
        <f>IF($E196="",-1,'HCAD Raw'!K196)</f>
        <v>686224</v>
      </c>
      <c r="N196">
        <f>IF($E196="",-1,'HCAD Raw'!L196)</f>
        <v>731654</v>
      </c>
      <c r="O196">
        <f>IF($E196="",-1,'HCAD Raw'!M196)</f>
        <v>694985</v>
      </c>
      <c r="P196">
        <f>IF($E196="",-1,'HCAD Raw'!N196)</f>
        <v>0</v>
      </c>
      <c r="Q196" t="e">
        <f>IF($E196="",-1,'HCAD Raw'!#REF!)</f>
        <v>#REF!</v>
      </c>
      <c r="R196" t="str">
        <f>IF($E196="",-1,'HCAD Raw'!O196)</f>
        <v>COMMERCIAL</v>
      </c>
      <c r="S196" t="str">
        <f>IF($E196="",-1,'HCAD Raw'!P196)</f>
        <v>2</v>
      </c>
      <c r="T196" t="str">
        <f>IF($E196="",-1,'HCAD Raw'!Q196)</f>
        <v>4301</v>
      </c>
      <c r="U196" t="str">
        <f>IF($E196="",-1,'HCAD Raw'!R196)</f>
        <v>8351</v>
      </c>
      <c r="V196" t="str">
        <f>IF($E196="",-1,'HCAD Raw'!S196)</f>
        <v>D</v>
      </c>
      <c r="W196" t="str">
        <f>IF($E196="",-1,'HCAD Raw'!T196)</f>
        <v>Wood or Light Steel</v>
      </c>
      <c r="X196">
        <f>IF($E196="",-1,'HCAD Raw'!U196)</f>
        <v>58875</v>
      </c>
      <c r="Y196">
        <f>IF($E196="",-1,'HCAD Raw'!V196)</f>
        <v>0</v>
      </c>
      <c r="Z196">
        <f>IF($E196="",-1,'HCAD Raw'!W196)</f>
        <v>79561</v>
      </c>
      <c r="AA196">
        <f>IF($E196="",-1,'HCAD Raw'!X196)</f>
        <v>0</v>
      </c>
      <c r="AB196" t="str">
        <f>IF($E196="",-1,'HCAD Raw'!Y196)</f>
        <v>.260000</v>
      </c>
      <c r="AC196" t="str">
        <f>IF($E196="",-1,'HCAD Raw'!Z196)</f>
        <v>C</v>
      </c>
      <c r="AD196" t="str">
        <f>IF($E196="",-1,'HCAD Raw'!AA196)</f>
        <v>Average</v>
      </c>
      <c r="AE196" t="str">
        <f>IF($E196="",-1,'HCAD Raw'!AB196)</f>
        <v>2001</v>
      </c>
      <c r="AF196" t="str">
        <f>IF($E196="",-1,'HCAD Raw'!AC196)</f>
        <v>2001</v>
      </c>
      <c r="AG196" t="str">
        <f>IF($E196="",-1,'HCAD Raw'!AD196)</f>
        <v>0</v>
      </c>
      <c r="AH196" t="str">
        <f>IF($E196="",-1,'HCAD Raw'!AE196)</f>
        <v>2002</v>
      </c>
      <c r="AI196">
        <f>IF($E196="",-1,'HCAD Raw'!AF196)</f>
        <v>0</v>
      </c>
      <c r="AJ196" t="str">
        <f>IF($E196="",-1,'HCAD Raw'!AG196)</f>
        <v>12/30/1899</v>
      </c>
      <c r="AK196">
        <f>IF($E196="",-1,'HCAD Raw'!AH196)</f>
        <v>0</v>
      </c>
      <c r="AL196">
        <f>IF($E196="",-1,'HCAD Raw'!AI196)</f>
        <v>955</v>
      </c>
      <c r="AM196">
        <f>IF($E196="",-1,'HCAD Raw'!AJ196)</f>
        <v>955</v>
      </c>
      <c r="AN196">
        <f>IF($E196="",-1,'HCAD Raw'!AK196)</f>
        <v>0</v>
      </c>
      <c r="AO196">
        <f>IF($E196="",-1,'HCAD Raw'!AL196)</f>
        <v>0</v>
      </c>
      <c r="AP196">
        <f>IF($E196="",-1,'HCAD Raw'!AM196)</f>
        <v>0</v>
      </c>
      <c r="AQ196">
        <f>IF($E196="",-1,'HCAD Raw'!AN196)</f>
        <v>955</v>
      </c>
      <c r="AR196">
        <f>IF($E196="",-1,'HCAD Raw'!AO196)</f>
        <v>140</v>
      </c>
      <c r="AS196">
        <f>IF($E196="",-1,'HCAD Raw'!AP196)</f>
        <v>1</v>
      </c>
      <c r="AT196">
        <f>IF($E196="",-1,'HCAD Raw'!AQ196)</f>
        <v>0</v>
      </c>
      <c r="AU196">
        <f>IF($E196="",-1,'HCAD Raw'!AR196)</f>
        <v>0</v>
      </c>
      <c r="AV196">
        <f>IF($E196="",-1,'HCAD Raw'!AS196)</f>
        <v>0</v>
      </c>
      <c r="AW196">
        <f>IF($E196="",-1,'HCAD Raw'!AT196)</f>
        <v>0</v>
      </c>
      <c r="AX196">
        <f>IF($E196="",-1,'HCAD Raw'!AU196)</f>
        <v>0</v>
      </c>
      <c r="AY196">
        <f>IF($E196="",-1,'HCAD Raw'!AV196)</f>
        <v>0</v>
      </c>
      <c r="AZ196">
        <f>IF($E196="",-1,'HCAD Raw'!AW196)</f>
        <v>0</v>
      </c>
      <c r="BA196">
        <f>IF($E196="",-1,'HCAD Raw'!AX196)</f>
        <v>0</v>
      </c>
      <c r="BB196" t="str">
        <f>IF($E196="",-1,'HCAD Raw'!AY196)</f>
        <v>3</v>
      </c>
      <c r="BC196" t="str">
        <f>IF($E196="",-1,'HCAD Raw'!AZ196)</f>
        <v>TRS 13 &amp; 14A BLK 1</v>
      </c>
      <c r="BD196" t="str">
        <f>IF($E196="",-1,'HCAD Raw'!BA196)</f>
        <v>MANDELL PLACE</v>
      </c>
      <c r="BE196" t="str">
        <f>IF($E196="",-1,'HCAD Raw'!BB196)</f>
        <v>5003</v>
      </c>
      <c r="BF196" t="str">
        <f>IF($E196="",-1,'HCAD Raw'!BC196)</f>
        <v>Inner Loop West</v>
      </c>
      <c r="BG196" t="str">
        <f>IF($E196="",-1,'HCAD Raw'!BD196)</f>
        <v>163</v>
      </c>
      <c r="BH196" t="str">
        <f>IF($E196="",-1,'HCAD Raw'!BE196)</f>
        <v>1F Montrose, Fourth Ward Areas</v>
      </c>
      <c r="BI196" t="str">
        <f>IF($E196="",-1,'HCAD Raw'!BF196)</f>
        <v>5904.02</v>
      </c>
      <c r="BJ196" t="str">
        <f>IF($E196="",-1,'HCAD Raw'!BG196)</f>
        <v>0</v>
      </c>
      <c r="BK196" t="str">
        <f>IF($E196="",-1,'HCAD Raw'!BH196)</f>
        <v>01</v>
      </c>
      <c r="BL196" t="str">
        <f>IF($E196="",-1,'HCAD Raw'!BI196)</f>
        <v>5356A</v>
      </c>
      <c r="BM196" t="str">
        <f>IF($E196="",-1,'HCAD Raw'!BJ196)</f>
        <v>492V</v>
      </c>
      <c r="BN196" t="str">
        <f>IF($E196="",-1,'HCAD Raw'!BK196)</f>
        <v>001 040 041 042 043 044 048 061 872 939</v>
      </c>
      <c r="BO196" t="str">
        <f>IF($E196="",-1,'HCAD Raw'!BL196)</f>
        <v>Real, Commercial</v>
      </c>
      <c r="BP196" t="str">
        <f>IF($E196="",-1,'HCAD Raw'!BM196)</f>
        <v>F1</v>
      </c>
      <c r="BQ196" t="str">
        <f>IF($E196="",-1,'HCAD Raw'!BN196)</f>
        <v>Real, Commercial</v>
      </c>
      <c r="BR196" t="str">
        <f>IF($E196="",-1,'HCAD Raw'!BO196)</f>
        <v>Res. Struct. Or Conversion</v>
      </c>
      <c r="BS196" t="str">
        <f>IF($E196="",-1,'HCAD Raw'!BP196)</f>
        <v>Single-Family Residence</v>
      </c>
      <c r="BT196" t="str">
        <f>IF($E196="",-1,'HCAD Raw'!BQ196)</f>
        <v>8001</v>
      </c>
      <c r="BU196" t="str">
        <f>IF($E196="",-1,'HCAD Raw'!BR196)</f>
        <v>Land Neighborhood Section 1</v>
      </c>
      <c r="BV196">
        <f>IF($E196="",-1,'HCAD Raw'!BS196)</f>
        <v>6875</v>
      </c>
      <c r="BW196" t="str">
        <f>IF($E196="",-1,'HCAD Raw'!BT196)</f>
        <v>SF</v>
      </c>
      <c r="BX196" t="str">
        <f>IF($E196="",-1,'HCAD Raw'!BU196)</f>
        <v>1.0000</v>
      </c>
      <c r="BY196" t="str">
        <f>IF($E196="",-1,'HCAD Raw'!BV196)</f>
        <v>1.0000</v>
      </c>
      <c r="BZ196" t="str">
        <f>IF($E196="",-1,'HCAD Raw'!BW196)</f>
        <v>1.0000</v>
      </c>
      <c r="CA196" t="str">
        <f>IF($E196="",-1,'HCAD Raw'!BX196)</f>
        <v>1.0000</v>
      </c>
      <c r="CB196">
        <f>IF($E196="",-1,'HCAD Raw'!BY196)</f>
        <v>85</v>
      </c>
      <c r="CC196">
        <f>IF($E196="",-1,'HCAD Raw'!BZ196)</f>
        <v>85</v>
      </c>
      <c r="CD196">
        <f>IF($E196="",-1,'HCAD Raw'!CA196)</f>
        <v>584375</v>
      </c>
      <c r="CE196">
        <f t="shared" si="82"/>
        <v>-1</v>
      </c>
      <c r="CF196" t="str">
        <f t="shared" si="83"/>
        <v>05222100000132</v>
      </c>
    </row>
    <row r="197" spans="3:84" x14ac:dyDescent="0.25">
      <c r="C197">
        <f t="shared" si="80"/>
        <v>193</v>
      </c>
      <c r="D197" t="str">
        <f t="shared" si="81"/>
        <v>05411100000041</v>
      </c>
      <c r="E197" t="str">
        <f>IF('HCAD Raw'!C197="",-1,'HCAD Raw'!C197)</f>
        <v>0541110000004</v>
      </c>
      <c r="F197" s="15" t="str">
        <f>IF(E197=-1,"",CONCATENATE(MID('HCAD Raw'!D197,6,2),"/",MID('HCAD Raw'!D197,9,2),"/",LEFT('HCAD Raw'!D197,4)))</f>
        <v>01/02/1996</v>
      </c>
      <c r="G197" t="str">
        <f>IF($E197="",-1,'HCAD Raw'!E197)</f>
        <v>PATEL RAMAN M</v>
      </c>
      <c r="H197" t="str">
        <f>IF($E197="",-1,'HCAD Raw'!F197)</f>
        <v>STAR MOTEL</v>
      </c>
      <c r="I197">
        <f>IF($E197="",-1,'HCAD Raw'!G197)</f>
        <v>0</v>
      </c>
      <c r="J197" t="str">
        <f>IF($E197="",-1,'HCAD Raw'!H197)</f>
        <v>6319 WASHINGTON AVE 8</v>
      </c>
      <c r="K197" t="str">
        <f>IF($E197="",-1,'HCAD Raw'!I197)</f>
        <v>HOUSTON</v>
      </c>
      <c r="L197" t="str">
        <f>IF($E197="",-1,'HCAD Raw'!J197)</f>
        <v>77007</v>
      </c>
      <c r="M197">
        <f>IF($E197="",-1,'HCAD Raw'!K197)</f>
        <v>250269</v>
      </c>
      <c r="N197">
        <f>IF($E197="",-1,'HCAD Raw'!L197)</f>
        <v>250276</v>
      </c>
      <c r="O197">
        <f>IF($E197="",-1,'HCAD Raw'!M197)</f>
        <v>250276</v>
      </c>
      <c r="P197">
        <f>IF($E197="",-1,'HCAD Raw'!N197)</f>
        <v>0</v>
      </c>
      <c r="Q197" t="e">
        <f>IF($E197="",-1,'HCAD Raw'!#REF!)</f>
        <v>#REF!</v>
      </c>
      <c r="R197" t="str">
        <f>IF($E197="",-1,'HCAD Raw'!O197)</f>
        <v>COMMERCIAL</v>
      </c>
      <c r="S197" t="str">
        <f>IF($E197="",-1,'HCAD Raw'!P197)</f>
        <v>1</v>
      </c>
      <c r="T197" t="str">
        <f>IF($E197="",-1,'HCAD Raw'!Q197)</f>
        <v>4315</v>
      </c>
      <c r="U197" t="str">
        <f>IF($E197="",-1,'HCAD Raw'!R197)</f>
        <v>8343</v>
      </c>
      <c r="V197" t="str">
        <f>IF($E197="",-1,'HCAD Raw'!S197)</f>
        <v>D</v>
      </c>
      <c r="W197" t="str">
        <f>IF($E197="",-1,'HCAD Raw'!T197)</f>
        <v>Wood or Light Steel</v>
      </c>
      <c r="X197">
        <f>IF($E197="",-1,'HCAD Raw'!U197)</f>
        <v>209</v>
      </c>
      <c r="Y197">
        <f>IF($E197="",-1,'HCAD Raw'!V197)</f>
        <v>0</v>
      </c>
      <c r="Z197">
        <f>IF($E197="",-1,'HCAD Raw'!W197)</f>
        <v>208653</v>
      </c>
      <c r="AA197">
        <f>IF($E197="",-1,'HCAD Raw'!X197)</f>
        <v>0</v>
      </c>
      <c r="AB197" t="str">
        <f>IF($E197="",-1,'HCAD Raw'!Y197)</f>
        <v>.999000</v>
      </c>
      <c r="AC197" t="str">
        <f>IF($E197="",-1,'HCAD Raw'!Z197)</f>
        <v>D</v>
      </c>
      <c r="AD197" t="str">
        <f>IF($E197="",-1,'HCAD Raw'!AA197)</f>
        <v>Low</v>
      </c>
      <c r="AE197" t="str">
        <f>IF($E197="",-1,'HCAD Raw'!AB197)</f>
        <v>1940</v>
      </c>
      <c r="AF197" t="str">
        <f>IF($E197="",-1,'HCAD Raw'!AC197)</f>
        <v>1940</v>
      </c>
      <c r="AG197" t="str">
        <f>IF($E197="",-1,'HCAD Raw'!AD197)</f>
        <v>0</v>
      </c>
      <c r="AH197" t="str">
        <f>IF($E197="",-1,'HCAD Raw'!AE197)</f>
        <v>1941</v>
      </c>
      <c r="AI197" t="str">
        <f>IF($E197="",-1,'HCAD Raw'!AF197)</f>
        <v>HTS</v>
      </c>
      <c r="AJ197" t="str">
        <f>IF($E197="",-1,'HCAD Raw'!AG197)</f>
        <v>01/01/2004</v>
      </c>
      <c r="AK197" t="str">
        <f>IF($E197="",-1,'HCAD Raw'!AH197)</f>
        <v>STAR MOTEL    STI HAD: BAS(3738).    WHEN SKETCHED USING FILE SKETCH &amp; CURRENT PICTOMETRY CAME OUT TO 3063 SF, 675 SF LESS.</v>
      </c>
      <c r="AL197">
        <f>IF($E197="",-1,'HCAD Raw'!AI197)</f>
        <v>3063</v>
      </c>
      <c r="AM197">
        <f>IF($E197="",-1,'HCAD Raw'!AJ197)</f>
        <v>3481</v>
      </c>
      <c r="AN197">
        <f>IF($E197="",-1,'HCAD Raw'!AK197)</f>
        <v>0</v>
      </c>
      <c r="AO197">
        <f>IF($E197="",-1,'HCAD Raw'!AL197)</f>
        <v>0</v>
      </c>
      <c r="AP197">
        <f>IF($E197="",-1,'HCAD Raw'!AM197)</f>
        <v>0</v>
      </c>
      <c r="AQ197">
        <f>IF($E197="",-1,'HCAD Raw'!AN197)</f>
        <v>3063</v>
      </c>
      <c r="AR197">
        <f>IF($E197="",-1,'HCAD Raw'!AO197)</f>
        <v>400</v>
      </c>
      <c r="AS197">
        <f>IF($E197="",-1,'HCAD Raw'!AP197)</f>
        <v>1</v>
      </c>
      <c r="AT197" t="str">
        <f>IF($E197="",-1,'HCAD Raw'!AQ197)</f>
        <v>24</v>
      </c>
      <c r="AU197" t="str">
        <f>IF($E197="",-1,'HCAD Raw'!AR197)</f>
        <v>Motels\Limited Service Hotels</v>
      </c>
      <c r="AV197">
        <f>IF($E197="",-1,'HCAD Raw'!AS197)</f>
        <v>0</v>
      </c>
      <c r="AW197" t="str">
        <f>IF($E197="",-1,'HCAD Raw'!AT197)</f>
        <v>8</v>
      </c>
      <c r="AX197">
        <f>IF($E197="",-1,'HCAD Raw'!AU197)</f>
        <v>0</v>
      </c>
      <c r="AY197">
        <f>IF($E197="",-1,'HCAD Raw'!AV197)</f>
        <v>0</v>
      </c>
      <c r="AZ197">
        <f>IF($E197="",-1,'HCAD Raw'!AW197)</f>
        <v>0</v>
      </c>
      <c r="BA197">
        <f>IF($E197="",-1,'HCAD Raw'!AX197)</f>
        <v>102200</v>
      </c>
      <c r="BB197" t="str">
        <f>IF($E197="",-1,'HCAD Raw'!AY197)</f>
        <v>10</v>
      </c>
      <c r="BC197" t="str">
        <f>IF($E197="",-1,'HCAD Raw'!AZ197)</f>
        <v>LT 4 BLK 3</v>
      </c>
      <c r="BD197" t="str">
        <f>IF($E197="",-1,'HCAD Raw'!BA197)</f>
        <v>CAMP LOGAN SEC 1</v>
      </c>
      <c r="BE197" t="str">
        <f>IF($E197="",-1,'HCAD Raw'!BB197)</f>
        <v>2310</v>
      </c>
      <c r="BF197" t="str">
        <f>IF($E197="",-1,'HCAD Raw'!BC197)</f>
        <v>Northwest</v>
      </c>
      <c r="BG197" t="str">
        <f>IF($E197="",-1,'HCAD Raw'!BD197)</f>
        <v>160</v>
      </c>
      <c r="BH197" t="str">
        <f>IF($E197="",-1,'HCAD Raw'!BE197)</f>
        <v>1F Lazybrook, Timbergrove, Washington Corridor</v>
      </c>
      <c r="BI197" t="str">
        <f>IF($E197="",-1,'HCAD Raw'!BF197)</f>
        <v>5925.03</v>
      </c>
      <c r="BJ197" t="str">
        <f>IF($E197="",-1,'HCAD Raw'!BG197)</f>
        <v>0</v>
      </c>
      <c r="BK197" t="str">
        <f>IF($E197="",-1,'HCAD Raw'!BH197)</f>
        <v>01</v>
      </c>
      <c r="BL197" t="str">
        <f>IF($E197="",-1,'HCAD Raw'!BI197)</f>
        <v>5258D</v>
      </c>
      <c r="BM197" t="str">
        <f>IF($E197="",-1,'HCAD Raw'!BJ197)</f>
        <v>492F</v>
      </c>
      <c r="BN197" t="str">
        <f>IF($E197="",-1,'HCAD Raw'!BK197)</f>
        <v>001 040 041 042 043 044 048 061 816</v>
      </c>
      <c r="BO197" t="str">
        <f>IF($E197="",-1,'HCAD Raw'!BL197)</f>
        <v>Real, Commercial</v>
      </c>
      <c r="BP197" t="str">
        <f>IF($E197="",-1,'HCAD Raw'!BM197)</f>
        <v>F1</v>
      </c>
      <c r="BQ197" t="str">
        <f>IF($E197="",-1,'HCAD Raw'!BN197)</f>
        <v>Real, Commercial</v>
      </c>
      <c r="BR197" t="str">
        <f>IF($E197="",-1,'HCAD Raw'!BO197)</f>
        <v>Hotel/Motel, Low-Rise 1 to 3 Stories</v>
      </c>
      <c r="BS197" t="str">
        <f>IF($E197="",-1,'HCAD Raw'!BP197)</f>
        <v>Motel</v>
      </c>
      <c r="BT197" t="str">
        <f>IF($E197="",-1,'HCAD Raw'!BQ197)</f>
        <v>8001</v>
      </c>
      <c r="BU197" t="str">
        <f>IF($E197="",-1,'HCAD Raw'!BR197)</f>
        <v>Land Neighborhood Section 1</v>
      </c>
      <c r="BV197">
        <f>IF($E197="",-1,'HCAD Raw'!BS197)</f>
        <v>5000</v>
      </c>
      <c r="BW197" t="str">
        <f>IF($E197="",-1,'HCAD Raw'!BT197)</f>
        <v>SF</v>
      </c>
      <c r="BX197" t="str">
        <f>IF($E197="",-1,'HCAD Raw'!BU197)</f>
        <v>1.0000</v>
      </c>
      <c r="BY197" t="str">
        <f>IF($E197="",-1,'HCAD Raw'!BV197)</f>
        <v>1.0000</v>
      </c>
      <c r="BZ197" t="str">
        <f>IF($E197="",-1,'HCAD Raw'!BW197)</f>
        <v>1.0000</v>
      </c>
      <c r="CA197" t="str">
        <f>IF($E197="",-1,'HCAD Raw'!BX197)</f>
        <v>1.0000</v>
      </c>
      <c r="CB197">
        <f>IF($E197="",-1,'HCAD Raw'!BY197)</f>
        <v>75</v>
      </c>
      <c r="CC197">
        <f>IF($E197="",-1,'HCAD Raw'!BZ197)</f>
        <v>75</v>
      </c>
      <c r="CD197">
        <f>IF($E197="",-1,'HCAD Raw'!CA197)</f>
        <v>375000</v>
      </c>
      <c r="CE197" t="str">
        <f t="shared" si="82"/>
        <v>05411100000041</v>
      </c>
      <c r="CF197">
        <f t="shared" si="83"/>
        <v>-1</v>
      </c>
    </row>
    <row r="198" spans="3:84" x14ac:dyDescent="0.25">
      <c r="C198">
        <f t="shared" ref="C198:C261" si="84">C197+1</f>
        <v>194</v>
      </c>
      <c r="D198" t="str">
        <f t="shared" ref="D198:D261" si="85">IF(E198=-1,-1,CONCATENATE(E198,S198))</f>
        <v>05427700300011</v>
      </c>
      <c r="E198" t="str">
        <f>IF('HCAD Raw'!C198="",-1,'HCAD Raw'!C198)</f>
        <v>0542770030001</v>
      </c>
      <c r="F198" s="15" t="str">
        <f>IF(E198=-1,"",CONCATENATE(MID('HCAD Raw'!D198,6,2),"/",MID('HCAD Raw'!D198,9,2),"/",LEFT('HCAD Raw'!D198,4)))</f>
        <v>01/02/1988</v>
      </c>
      <c r="G198" t="str">
        <f>IF($E198="",-1,'HCAD Raw'!E198)</f>
        <v>CURRENT OWNER (ORTEGA)</v>
      </c>
      <c r="H198">
        <f>IF($E198="",-1,'HCAD Raw'!F198)</f>
        <v>0</v>
      </c>
      <c r="I198" t="str">
        <f>IF($E198="",-1,'HCAD Raw'!G198)</f>
        <v>Ortega</v>
      </c>
      <c r="J198" t="str">
        <f>IF($E198="",-1,'HCAD Raw'!H198)</f>
        <v>617 N EASTWOOD ST</v>
      </c>
      <c r="K198" t="str">
        <f>IF($E198="",-1,'HCAD Raw'!I198)</f>
        <v>HOUSTON</v>
      </c>
      <c r="L198" t="str">
        <f>IF($E198="",-1,'HCAD Raw'!J198)</f>
        <v>77011</v>
      </c>
      <c r="M198">
        <f>IF($E198="",-1,'HCAD Raw'!K198)</f>
        <v>224260</v>
      </c>
      <c r="N198">
        <f>IF($E198="",-1,'HCAD Raw'!L198)</f>
        <v>247833</v>
      </c>
      <c r="O198">
        <f>IF($E198="",-1,'HCAD Raw'!M198)</f>
        <v>246250</v>
      </c>
      <c r="P198">
        <f>IF($E198="",-1,'HCAD Raw'!N198)</f>
        <v>0</v>
      </c>
      <c r="Q198" t="e">
        <f>IF($E198="",-1,'HCAD Raw'!#REF!)</f>
        <v>#REF!</v>
      </c>
      <c r="R198" t="str">
        <f>IF($E198="",-1,'HCAD Raw'!O198)</f>
        <v>COMMERCIAL</v>
      </c>
      <c r="S198" t="str">
        <f>IF($E198="",-1,'HCAD Raw'!P198)</f>
        <v>1</v>
      </c>
      <c r="T198" t="str">
        <f>IF($E198="",-1,'HCAD Raw'!Q198)</f>
        <v>4301</v>
      </c>
      <c r="U198" t="str">
        <f>IF($E198="",-1,'HCAD Raw'!R198)</f>
        <v>8351</v>
      </c>
      <c r="V198" t="str">
        <f>IF($E198="",-1,'HCAD Raw'!S198)</f>
        <v>D</v>
      </c>
      <c r="W198" t="str">
        <f>IF($E198="",-1,'HCAD Raw'!T198)</f>
        <v>Wood or Light Steel</v>
      </c>
      <c r="X198">
        <f>IF($E198="",-1,'HCAD Raw'!U198)</f>
        <v>37599</v>
      </c>
      <c r="Y198">
        <f>IF($E198="",-1,'HCAD Raw'!V198)</f>
        <v>0</v>
      </c>
      <c r="Z198">
        <f>IF($E198="",-1,'HCAD Raw'!W198)</f>
        <v>119362</v>
      </c>
      <c r="AA198">
        <f>IF($E198="",-1,'HCAD Raw'!X198)</f>
        <v>0</v>
      </c>
      <c r="AB198" t="str">
        <f>IF($E198="",-1,'HCAD Raw'!Y198)</f>
        <v>.685000</v>
      </c>
      <c r="AC198" t="str">
        <f>IF($E198="",-1,'HCAD Raw'!Z198)</f>
        <v>D</v>
      </c>
      <c r="AD198" t="str">
        <f>IF($E198="",-1,'HCAD Raw'!AA198)</f>
        <v>Low</v>
      </c>
      <c r="AE198" t="str">
        <f>IF($E198="",-1,'HCAD Raw'!AB198)</f>
        <v>1939</v>
      </c>
      <c r="AF198" t="str">
        <f>IF($E198="",-1,'HCAD Raw'!AC198)</f>
        <v>1939</v>
      </c>
      <c r="AG198" t="str">
        <f>IF($E198="",-1,'HCAD Raw'!AD198)</f>
        <v>0</v>
      </c>
      <c r="AH198" t="str">
        <f>IF($E198="",-1,'HCAD Raw'!AE198)</f>
        <v>1940</v>
      </c>
      <c r="AI198" t="str">
        <f>IF($E198="",-1,'HCAD Raw'!AF198)</f>
        <v>MAS</v>
      </c>
      <c r="AJ198" t="str">
        <f>IF($E198="",-1,'HCAD Raw'!AG198)</f>
        <v>01/01/2004</v>
      </c>
      <c r="AK198">
        <f>IF($E198="",-1,'HCAD Raw'!AH198)</f>
        <v>0</v>
      </c>
      <c r="AL198">
        <f>IF($E198="",-1,'HCAD Raw'!AI198)</f>
        <v>1848</v>
      </c>
      <c r="AM198">
        <f>IF($E198="",-1,'HCAD Raw'!AJ198)</f>
        <v>1884</v>
      </c>
      <c r="AN198">
        <f>IF($E198="",-1,'HCAD Raw'!AK198)</f>
        <v>0</v>
      </c>
      <c r="AO198">
        <f>IF($E198="",-1,'HCAD Raw'!AL198)</f>
        <v>0</v>
      </c>
      <c r="AP198">
        <f>IF($E198="",-1,'HCAD Raw'!AM198)</f>
        <v>0</v>
      </c>
      <c r="AQ198">
        <f>IF($E198="",-1,'HCAD Raw'!AN198)</f>
        <v>1848</v>
      </c>
      <c r="AR198">
        <f>IF($E198="",-1,'HCAD Raw'!AO198)</f>
        <v>134</v>
      </c>
      <c r="AS198">
        <f>IF($E198="",-1,'HCAD Raw'!AP198)</f>
        <v>1</v>
      </c>
      <c r="AT198">
        <f>IF($E198="",-1,'HCAD Raw'!AQ198)</f>
        <v>0</v>
      </c>
      <c r="AU198">
        <f>IF($E198="",-1,'HCAD Raw'!AR198)</f>
        <v>0</v>
      </c>
      <c r="AV198">
        <f>IF($E198="",-1,'HCAD Raw'!AS198)</f>
        <v>0</v>
      </c>
      <c r="AW198">
        <f>IF($E198="",-1,'HCAD Raw'!AT198)</f>
        <v>0</v>
      </c>
      <c r="AX198">
        <f>IF($E198="",-1,'HCAD Raw'!AU198)</f>
        <v>0</v>
      </c>
      <c r="AY198">
        <f>IF($E198="",-1,'HCAD Raw'!AV198)</f>
        <v>0</v>
      </c>
      <c r="AZ198">
        <f>IF($E198="",-1,'HCAD Raw'!AW198)</f>
        <v>0</v>
      </c>
      <c r="BA198">
        <f>IF($E198="",-1,'HCAD Raw'!AX198)</f>
        <v>0</v>
      </c>
      <c r="BB198" t="str">
        <f>IF($E198="",-1,'HCAD Raw'!AY198)</f>
        <v>2</v>
      </c>
      <c r="BC198" t="str">
        <f>IF($E198="",-1,'HCAD Raw'!AZ198)</f>
        <v>LT 1 &amp; TR 6 BLK 3</v>
      </c>
      <c r="BD198" t="str">
        <f>IF($E198="",-1,'HCAD Raw'!BA198)</f>
        <v>NAVIGATION</v>
      </c>
      <c r="BE198" t="str">
        <f>IF($E198="",-1,'HCAD Raw'!BB198)</f>
        <v>5002</v>
      </c>
      <c r="BF198" t="str">
        <f>IF($E198="",-1,'HCAD Raw'!BC198)</f>
        <v>Inner Loop East</v>
      </c>
      <c r="BG198" t="str">
        <f>IF($E198="",-1,'HCAD Raw'!BD198)</f>
        <v>140</v>
      </c>
      <c r="BH198" t="str">
        <f>IF($E198="",-1,'HCAD Raw'!BE198)</f>
        <v>1D Navigation, Harrisburg, Lawndale Areas</v>
      </c>
      <c r="BI198" t="str">
        <f>IF($E198="",-1,'HCAD Raw'!BF198)</f>
        <v>5915.16</v>
      </c>
      <c r="BJ198" t="str">
        <f>IF($E198="",-1,'HCAD Raw'!BG198)</f>
        <v>0</v>
      </c>
      <c r="BK198" t="str">
        <f>IF($E198="",-1,'HCAD Raw'!BH198)</f>
        <v>01</v>
      </c>
      <c r="BL198" t="str">
        <f>IF($E198="",-1,'HCAD Raw'!BI198)</f>
        <v>5557C</v>
      </c>
      <c r="BM198" t="str">
        <f>IF($E198="",-1,'HCAD Raw'!BJ198)</f>
        <v>494P</v>
      </c>
      <c r="BN198" t="str">
        <f>IF($E198="",-1,'HCAD Raw'!BK198)</f>
        <v>001 040 041 042 043 044 048 061 976</v>
      </c>
      <c r="BO198" t="str">
        <f>IF($E198="",-1,'HCAD Raw'!BL198)</f>
        <v>Real, Commercial</v>
      </c>
      <c r="BP198" t="str">
        <f>IF($E198="",-1,'HCAD Raw'!BM198)</f>
        <v>F1</v>
      </c>
      <c r="BQ198" t="str">
        <f>IF($E198="",-1,'HCAD Raw'!BN198)</f>
        <v>Real, Commercial</v>
      </c>
      <c r="BR198" t="str">
        <f>IF($E198="",-1,'HCAD Raw'!BO198)</f>
        <v>Res. Struct. Or Conversion</v>
      </c>
      <c r="BS198" t="str">
        <f>IF($E198="",-1,'HCAD Raw'!BP198)</f>
        <v>Single-Family Residence</v>
      </c>
      <c r="BT198" t="str">
        <f>IF($E198="",-1,'HCAD Raw'!BQ198)</f>
        <v>8002</v>
      </c>
      <c r="BU198" t="str">
        <f>IF($E198="",-1,'HCAD Raw'!BR198)</f>
        <v>Land Neighborhood Section 2</v>
      </c>
      <c r="BV198">
        <f>IF($E198="",-1,'HCAD Raw'!BS198)</f>
        <v>9021</v>
      </c>
      <c r="BW198" t="str">
        <f>IF($E198="",-1,'HCAD Raw'!BT198)</f>
        <v>SF</v>
      </c>
      <c r="BX198" t="str">
        <f>IF($E198="",-1,'HCAD Raw'!BU198)</f>
        <v>1.0000</v>
      </c>
      <c r="BY198" t="str">
        <f>IF($E198="",-1,'HCAD Raw'!BV198)</f>
        <v>1.0000</v>
      </c>
      <c r="BZ198" t="str">
        <f>IF($E198="",-1,'HCAD Raw'!BW198)</f>
        <v>1.0000</v>
      </c>
      <c r="CA198" t="str">
        <f>IF($E198="",-1,'HCAD Raw'!BX198)</f>
        <v>1.0000</v>
      </c>
      <c r="CB198">
        <f>IF($E198="",-1,'HCAD Raw'!BY198)</f>
        <v>20</v>
      </c>
      <c r="CC198">
        <f>IF($E198="",-1,'HCAD Raw'!BZ198)</f>
        <v>20</v>
      </c>
      <c r="CD198">
        <f>IF($E198="",-1,'HCAD Raw'!CA198)</f>
        <v>180420</v>
      </c>
      <c r="CE198">
        <f t="shared" ref="CE198:CE261" si="86">IF(BA198=0,-1,D198)</f>
        <v>-1</v>
      </c>
      <c r="CF198" t="str">
        <f t="shared" ref="CF198:CF261" si="87">IF(BA198=0,D198,-1)</f>
        <v>05427700300011</v>
      </c>
    </row>
    <row r="199" spans="3:84" x14ac:dyDescent="0.25">
      <c r="C199">
        <f t="shared" si="84"/>
        <v>195</v>
      </c>
      <c r="D199" t="str">
        <f t="shared" si="85"/>
        <v>05427700300012</v>
      </c>
      <c r="E199" t="str">
        <f>IF('HCAD Raw'!C199="",-1,'HCAD Raw'!C199)</f>
        <v>0542770030001</v>
      </c>
      <c r="F199" s="15" t="str">
        <f>IF(E199=-1,"",CONCATENATE(MID('HCAD Raw'!D199,6,2),"/",MID('HCAD Raw'!D199,9,2),"/",LEFT('HCAD Raw'!D199,4)))</f>
        <v>01/02/1988</v>
      </c>
      <c r="G199" t="str">
        <f>IF($E199="",-1,'HCAD Raw'!E199)</f>
        <v>CURRENT OWNER (ORTEGA)</v>
      </c>
      <c r="H199">
        <f>IF($E199="",-1,'HCAD Raw'!F199)</f>
        <v>0</v>
      </c>
      <c r="I199" t="str">
        <f>IF($E199="",-1,'HCAD Raw'!G199)</f>
        <v>Ortega</v>
      </c>
      <c r="J199" t="str">
        <f>IF($E199="",-1,'HCAD Raw'!H199)</f>
        <v>617 N EASTWOOD ST</v>
      </c>
      <c r="K199" t="str">
        <f>IF($E199="",-1,'HCAD Raw'!I199)</f>
        <v>HOUSTON</v>
      </c>
      <c r="L199" t="str">
        <f>IF($E199="",-1,'HCAD Raw'!J199)</f>
        <v>77011</v>
      </c>
      <c r="M199">
        <f>IF($E199="",-1,'HCAD Raw'!K199)</f>
        <v>224260</v>
      </c>
      <c r="N199">
        <f>IF($E199="",-1,'HCAD Raw'!L199)</f>
        <v>247833</v>
      </c>
      <c r="O199">
        <f>IF($E199="",-1,'HCAD Raw'!M199)</f>
        <v>246250</v>
      </c>
      <c r="P199">
        <f>IF($E199="",-1,'HCAD Raw'!N199)</f>
        <v>0</v>
      </c>
      <c r="Q199" t="e">
        <f>IF($E199="",-1,'HCAD Raw'!#REF!)</f>
        <v>#REF!</v>
      </c>
      <c r="R199" t="str">
        <f>IF($E199="",-1,'HCAD Raw'!O199)</f>
        <v>COMMERCIAL</v>
      </c>
      <c r="S199" t="str">
        <f>IF($E199="",-1,'HCAD Raw'!P199)</f>
        <v>2</v>
      </c>
      <c r="T199" t="str">
        <f>IF($E199="",-1,'HCAD Raw'!Q199)</f>
        <v>4399</v>
      </c>
      <c r="U199" t="str">
        <f>IF($E199="",-1,'HCAD Raw'!R199)</f>
        <v>8471</v>
      </c>
      <c r="V199" t="str">
        <f>IF($E199="",-1,'HCAD Raw'!S199)</f>
        <v>D</v>
      </c>
      <c r="W199" t="str">
        <f>IF($E199="",-1,'HCAD Raw'!T199)</f>
        <v>Wood or Light Steel</v>
      </c>
      <c r="X199">
        <f>IF($E199="",-1,'HCAD Raw'!U199)</f>
        <v>2781</v>
      </c>
      <c r="Y199">
        <f>IF($E199="",-1,'HCAD Raw'!V199)</f>
        <v>0</v>
      </c>
      <c r="Z199">
        <f>IF($E199="",-1,'HCAD Raw'!W199)</f>
        <v>8817</v>
      </c>
      <c r="AA199">
        <f>IF($E199="",-1,'HCAD Raw'!X199)</f>
        <v>0</v>
      </c>
      <c r="AB199" t="str">
        <f>IF($E199="",-1,'HCAD Raw'!Y199)</f>
        <v>.684600</v>
      </c>
      <c r="AC199" t="str">
        <f>IF($E199="",-1,'HCAD Raw'!Z199)</f>
        <v>E</v>
      </c>
      <c r="AD199" t="str">
        <f>IF($E199="",-1,'HCAD Raw'!AA199)</f>
        <v>Very Low</v>
      </c>
      <c r="AE199" t="str">
        <f>IF($E199="",-1,'HCAD Raw'!AB199)</f>
        <v>1983</v>
      </c>
      <c r="AF199" t="str">
        <f>IF($E199="",-1,'HCAD Raw'!AC199)</f>
        <v>1983</v>
      </c>
      <c r="AG199" t="str">
        <f>IF($E199="",-1,'HCAD Raw'!AD199)</f>
        <v>0</v>
      </c>
      <c r="AH199" t="str">
        <f>IF($E199="",-1,'HCAD Raw'!AE199)</f>
        <v>1984</v>
      </c>
      <c r="AI199">
        <f>IF($E199="",-1,'HCAD Raw'!AF199)</f>
        <v>0</v>
      </c>
      <c r="AJ199" t="str">
        <f>IF($E199="",-1,'HCAD Raw'!AG199)</f>
        <v>01/01/1997</v>
      </c>
      <c r="AK199" t="str">
        <f>IF($E199="",-1,'HCAD Raw'!AH199)</f>
        <v>SMALL CP6 LISTED ON TB</v>
      </c>
      <c r="AL199">
        <f>IF($E199="",-1,'HCAD Raw'!AI199)</f>
        <v>672</v>
      </c>
      <c r="AM199">
        <f>IF($E199="",-1,'HCAD Raw'!AJ199)</f>
        <v>1176</v>
      </c>
      <c r="AN199">
        <f>IF($E199="",-1,'HCAD Raw'!AK199)</f>
        <v>0</v>
      </c>
      <c r="AO199">
        <f>IF($E199="",-1,'HCAD Raw'!AL199)</f>
        <v>0</v>
      </c>
      <c r="AP199">
        <f>IF($E199="",-1,'HCAD Raw'!AM199)</f>
        <v>0</v>
      </c>
      <c r="AQ199">
        <f>IF($E199="",-1,'HCAD Raw'!AN199)</f>
        <v>672</v>
      </c>
      <c r="AR199">
        <f>IF($E199="",-1,'HCAD Raw'!AO199)</f>
        <v>104</v>
      </c>
      <c r="AS199">
        <f>IF($E199="",-1,'HCAD Raw'!AP199)</f>
        <v>1</v>
      </c>
      <c r="AT199">
        <f>IF($E199="",-1,'HCAD Raw'!AQ199)</f>
        <v>0</v>
      </c>
      <c r="AU199">
        <f>IF($E199="",-1,'HCAD Raw'!AR199)</f>
        <v>0</v>
      </c>
      <c r="AV199">
        <f>IF($E199="",-1,'HCAD Raw'!AS199)</f>
        <v>0</v>
      </c>
      <c r="AW199">
        <f>IF($E199="",-1,'HCAD Raw'!AT199)</f>
        <v>0</v>
      </c>
      <c r="AX199">
        <f>IF($E199="",-1,'HCAD Raw'!AU199)</f>
        <v>0</v>
      </c>
      <c r="AY199">
        <f>IF($E199="",-1,'HCAD Raw'!AV199)</f>
        <v>0</v>
      </c>
      <c r="AZ199">
        <f>IF($E199="",-1,'HCAD Raw'!AW199)</f>
        <v>0</v>
      </c>
      <c r="BA199">
        <f>IF($E199="",-1,'HCAD Raw'!AX199)</f>
        <v>0</v>
      </c>
      <c r="BB199" t="str">
        <f>IF($E199="",-1,'HCAD Raw'!AY199)</f>
        <v>2</v>
      </c>
      <c r="BC199" t="str">
        <f>IF($E199="",-1,'HCAD Raw'!AZ199)</f>
        <v>LT 1 &amp; TR 6 BLK 3</v>
      </c>
      <c r="BD199" t="str">
        <f>IF($E199="",-1,'HCAD Raw'!BA199)</f>
        <v>NAVIGATION</v>
      </c>
      <c r="BE199" t="str">
        <f>IF($E199="",-1,'HCAD Raw'!BB199)</f>
        <v>5002</v>
      </c>
      <c r="BF199" t="str">
        <f>IF($E199="",-1,'HCAD Raw'!BC199)</f>
        <v>Inner Loop East</v>
      </c>
      <c r="BG199" t="str">
        <f>IF($E199="",-1,'HCAD Raw'!BD199)</f>
        <v>140</v>
      </c>
      <c r="BH199" t="str">
        <f>IF($E199="",-1,'HCAD Raw'!BE199)</f>
        <v>1D Navigation, Harrisburg, Lawndale Areas</v>
      </c>
      <c r="BI199" t="str">
        <f>IF($E199="",-1,'HCAD Raw'!BF199)</f>
        <v>5915.16</v>
      </c>
      <c r="BJ199" t="str">
        <f>IF($E199="",-1,'HCAD Raw'!BG199)</f>
        <v>0</v>
      </c>
      <c r="BK199" t="str">
        <f>IF($E199="",-1,'HCAD Raw'!BH199)</f>
        <v>01</v>
      </c>
      <c r="BL199" t="str">
        <f>IF($E199="",-1,'HCAD Raw'!BI199)</f>
        <v>5557C</v>
      </c>
      <c r="BM199" t="str">
        <f>IF($E199="",-1,'HCAD Raw'!BJ199)</f>
        <v>494P</v>
      </c>
      <c r="BN199" t="str">
        <f>IF($E199="",-1,'HCAD Raw'!BK199)</f>
        <v>001 040 041 042 043 044 048 061 976</v>
      </c>
      <c r="BO199" t="str">
        <f>IF($E199="",-1,'HCAD Raw'!BL199)</f>
        <v>Real, Commercial</v>
      </c>
      <c r="BP199" t="str">
        <f>IF($E199="",-1,'HCAD Raw'!BM199)</f>
        <v>F1</v>
      </c>
      <c r="BQ199" t="str">
        <f>IF($E199="",-1,'HCAD Raw'!BN199)</f>
        <v>Real, Commercial</v>
      </c>
      <c r="BR199" t="str">
        <f>IF($E199="",-1,'HCAD Raw'!BO199)</f>
        <v>Warehouse - Metallic</v>
      </c>
      <c r="BS199" t="str">
        <f>IF($E199="",-1,'HCAD Raw'!BP199)</f>
        <v>Lt. Commercial Utility Build.</v>
      </c>
      <c r="BT199" t="str">
        <f>IF($E199="",-1,'HCAD Raw'!BQ199)</f>
        <v>8002</v>
      </c>
      <c r="BU199" t="str">
        <f>IF($E199="",-1,'HCAD Raw'!BR199)</f>
        <v>Land Neighborhood Section 2</v>
      </c>
      <c r="BV199">
        <f>IF($E199="",-1,'HCAD Raw'!BS199)</f>
        <v>9021</v>
      </c>
      <c r="BW199" t="str">
        <f>IF($E199="",-1,'HCAD Raw'!BT199)</f>
        <v>SF</v>
      </c>
      <c r="BX199" t="str">
        <f>IF($E199="",-1,'HCAD Raw'!BU199)</f>
        <v>1.0000</v>
      </c>
      <c r="BY199" t="str">
        <f>IF($E199="",-1,'HCAD Raw'!BV199)</f>
        <v>1.0000</v>
      </c>
      <c r="BZ199" t="str">
        <f>IF($E199="",-1,'HCAD Raw'!BW199)</f>
        <v>1.0000</v>
      </c>
      <c r="CA199" t="str">
        <f>IF($E199="",-1,'HCAD Raw'!BX199)</f>
        <v>1.0000</v>
      </c>
      <c r="CB199">
        <f>IF($E199="",-1,'HCAD Raw'!BY199)</f>
        <v>20</v>
      </c>
      <c r="CC199">
        <f>IF($E199="",-1,'HCAD Raw'!BZ199)</f>
        <v>20</v>
      </c>
      <c r="CD199">
        <f>IF($E199="",-1,'HCAD Raw'!CA199)</f>
        <v>180420</v>
      </c>
      <c r="CE199">
        <f t="shared" si="86"/>
        <v>-1</v>
      </c>
      <c r="CF199" t="str">
        <f t="shared" si="87"/>
        <v>05427700300012</v>
      </c>
    </row>
    <row r="200" spans="3:84" x14ac:dyDescent="0.25">
      <c r="C200">
        <f t="shared" si="84"/>
        <v>196</v>
      </c>
      <c r="D200" t="str">
        <f t="shared" si="85"/>
        <v>05427700300013</v>
      </c>
      <c r="E200" t="str">
        <f>IF('HCAD Raw'!C200="",-1,'HCAD Raw'!C200)</f>
        <v>0542770030001</v>
      </c>
      <c r="F200" s="15" t="str">
        <f>IF(E200=-1,"",CONCATENATE(MID('HCAD Raw'!D200,6,2),"/",MID('HCAD Raw'!D200,9,2),"/",LEFT('HCAD Raw'!D200,4)))</f>
        <v>01/02/1988</v>
      </c>
      <c r="G200" t="str">
        <f>IF($E200="",-1,'HCAD Raw'!E200)</f>
        <v>CURRENT OWNER (ORTEGA)</v>
      </c>
      <c r="H200">
        <f>IF($E200="",-1,'HCAD Raw'!F200)</f>
        <v>0</v>
      </c>
      <c r="I200" t="str">
        <f>IF($E200="",-1,'HCAD Raw'!G200)</f>
        <v>Ortega</v>
      </c>
      <c r="J200" t="str">
        <f>IF($E200="",-1,'HCAD Raw'!H200)</f>
        <v>617 N EASTWOOD ST</v>
      </c>
      <c r="K200" t="str">
        <f>IF($E200="",-1,'HCAD Raw'!I200)</f>
        <v>HOUSTON</v>
      </c>
      <c r="L200" t="str">
        <f>IF($E200="",-1,'HCAD Raw'!J200)</f>
        <v>77011</v>
      </c>
      <c r="M200">
        <f>IF($E200="",-1,'HCAD Raw'!K200)</f>
        <v>224260</v>
      </c>
      <c r="N200">
        <f>IF($E200="",-1,'HCAD Raw'!L200)</f>
        <v>247833</v>
      </c>
      <c r="O200">
        <f>IF($E200="",-1,'HCAD Raw'!M200)</f>
        <v>246250</v>
      </c>
      <c r="P200">
        <f>IF($E200="",-1,'HCAD Raw'!N200)</f>
        <v>0</v>
      </c>
      <c r="Q200" t="e">
        <f>IF($E200="",-1,'HCAD Raw'!#REF!)</f>
        <v>#REF!</v>
      </c>
      <c r="R200" t="str">
        <f>IF($E200="",-1,'HCAD Raw'!O200)</f>
        <v>COMMERCIAL</v>
      </c>
      <c r="S200" t="str">
        <f>IF($E200="",-1,'HCAD Raw'!P200)</f>
        <v>3</v>
      </c>
      <c r="T200" t="str">
        <f>IF($E200="",-1,'HCAD Raw'!Q200)</f>
        <v>4399</v>
      </c>
      <c r="U200" t="str">
        <f>IF($E200="",-1,'HCAD Raw'!R200)</f>
        <v>8471</v>
      </c>
      <c r="V200" t="str">
        <f>IF($E200="",-1,'HCAD Raw'!S200)</f>
        <v>S</v>
      </c>
      <c r="W200" t="str">
        <f>IF($E200="",-1,'HCAD Raw'!T200)</f>
        <v>Open Steel Skeleton</v>
      </c>
      <c r="X200">
        <f>IF($E200="",-1,'HCAD Raw'!U200)</f>
        <v>12960</v>
      </c>
      <c r="Y200">
        <f>IF($E200="",-1,'HCAD Raw'!V200)</f>
        <v>0</v>
      </c>
      <c r="Z200">
        <f>IF($E200="",-1,'HCAD Raw'!W200)</f>
        <v>31471</v>
      </c>
      <c r="AA200">
        <f>IF($E200="",-1,'HCAD Raw'!X200)</f>
        <v>0</v>
      </c>
      <c r="AB200" t="str">
        <f>IF($E200="",-1,'HCAD Raw'!Y200)</f>
        <v>.588200</v>
      </c>
      <c r="AC200" t="str">
        <f>IF($E200="",-1,'HCAD Raw'!Z200)</f>
        <v>E</v>
      </c>
      <c r="AD200" t="str">
        <f>IF($E200="",-1,'HCAD Raw'!AA200)</f>
        <v>Very Low</v>
      </c>
      <c r="AE200" t="str">
        <f>IF($E200="",-1,'HCAD Raw'!AB200)</f>
        <v>1989</v>
      </c>
      <c r="AF200" t="str">
        <f>IF($E200="",-1,'HCAD Raw'!AC200)</f>
        <v>1989</v>
      </c>
      <c r="AG200" t="str">
        <f>IF($E200="",-1,'HCAD Raw'!AD200)</f>
        <v>0</v>
      </c>
      <c r="AH200" t="str">
        <f>IF($E200="",-1,'HCAD Raw'!AE200)</f>
        <v>1990</v>
      </c>
      <c r="AI200">
        <f>IF($E200="",-1,'HCAD Raw'!AF200)</f>
        <v>0</v>
      </c>
      <c r="AJ200" t="str">
        <f>IF($E200="",-1,'HCAD Raw'!AG200)</f>
        <v>01/01/1997</v>
      </c>
      <c r="AK200">
        <f>IF($E200="",-1,'HCAD Raw'!AH200)</f>
        <v>0</v>
      </c>
      <c r="AL200">
        <f>IF($E200="",-1,'HCAD Raw'!AI200)</f>
        <v>2480</v>
      </c>
      <c r="AM200">
        <f>IF($E200="",-1,'HCAD Raw'!AJ200)</f>
        <v>2640</v>
      </c>
      <c r="AN200">
        <f>IF($E200="",-1,'HCAD Raw'!AK200)</f>
        <v>0</v>
      </c>
      <c r="AO200">
        <f>IF($E200="",-1,'HCAD Raw'!AL200)</f>
        <v>0</v>
      </c>
      <c r="AP200">
        <f>IF($E200="",-1,'HCAD Raw'!AM200)</f>
        <v>0</v>
      </c>
      <c r="AQ200">
        <f>IF($E200="",-1,'HCAD Raw'!AN200)</f>
        <v>2480</v>
      </c>
      <c r="AR200">
        <f>IF($E200="",-1,'HCAD Raw'!AO200)</f>
        <v>204</v>
      </c>
      <c r="AS200">
        <f>IF($E200="",-1,'HCAD Raw'!AP200)</f>
        <v>1</v>
      </c>
      <c r="AT200">
        <f>IF($E200="",-1,'HCAD Raw'!AQ200)</f>
        <v>0</v>
      </c>
      <c r="AU200">
        <f>IF($E200="",-1,'HCAD Raw'!AR200)</f>
        <v>0</v>
      </c>
      <c r="AV200">
        <f>IF($E200="",-1,'HCAD Raw'!AS200)</f>
        <v>0</v>
      </c>
      <c r="AW200">
        <f>IF($E200="",-1,'HCAD Raw'!AT200)</f>
        <v>0</v>
      </c>
      <c r="AX200">
        <f>IF($E200="",-1,'HCAD Raw'!AU200)</f>
        <v>0</v>
      </c>
      <c r="AY200">
        <f>IF($E200="",-1,'HCAD Raw'!AV200)</f>
        <v>0</v>
      </c>
      <c r="AZ200">
        <f>IF($E200="",-1,'HCAD Raw'!AW200)</f>
        <v>0</v>
      </c>
      <c r="BA200">
        <f>IF($E200="",-1,'HCAD Raw'!AX200)</f>
        <v>0</v>
      </c>
      <c r="BB200" t="str">
        <f>IF($E200="",-1,'HCAD Raw'!AY200)</f>
        <v>2</v>
      </c>
      <c r="BC200" t="str">
        <f>IF($E200="",-1,'HCAD Raw'!AZ200)</f>
        <v>LT 1 &amp; TR 6 BLK 3</v>
      </c>
      <c r="BD200" t="str">
        <f>IF($E200="",-1,'HCAD Raw'!BA200)</f>
        <v>NAVIGATION</v>
      </c>
      <c r="BE200" t="str">
        <f>IF($E200="",-1,'HCAD Raw'!BB200)</f>
        <v>5002</v>
      </c>
      <c r="BF200" t="str">
        <f>IF($E200="",-1,'HCAD Raw'!BC200)</f>
        <v>Inner Loop East</v>
      </c>
      <c r="BG200" t="str">
        <f>IF($E200="",-1,'HCAD Raw'!BD200)</f>
        <v>140</v>
      </c>
      <c r="BH200" t="str">
        <f>IF($E200="",-1,'HCAD Raw'!BE200)</f>
        <v>1D Navigation, Harrisburg, Lawndale Areas</v>
      </c>
      <c r="BI200" t="str">
        <f>IF($E200="",-1,'HCAD Raw'!BF200)</f>
        <v>5915.16</v>
      </c>
      <c r="BJ200" t="str">
        <f>IF($E200="",-1,'HCAD Raw'!BG200)</f>
        <v>0</v>
      </c>
      <c r="BK200" t="str">
        <f>IF($E200="",-1,'HCAD Raw'!BH200)</f>
        <v>01</v>
      </c>
      <c r="BL200" t="str">
        <f>IF($E200="",-1,'HCAD Raw'!BI200)</f>
        <v>5557C</v>
      </c>
      <c r="BM200" t="str">
        <f>IF($E200="",-1,'HCAD Raw'!BJ200)</f>
        <v>494P</v>
      </c>
      <c r="BN200" t="str">
        <f>IF($E200="",-1,'HCAD Raw'!BK200)</f>
        <v>001 040 041 042 043 044 048 061 976</v>
      </c>
      <c r="BO200" t="str">
        <f>IF($E200="",-1,'HCAD Raw'!BL200)</f>
        <v>Real, Commercial</v>
      </c>
      <c r="BP200" t="str">
        <f>IF($E200="",-1,'HCAD Raw'!BM200)</f>
        <v>F1</v>
      </c>
      <c r="BQ200" t="str">
        <f>IF($E200="",-1,'HCAD Raw'!BN200)</f>
        <v>Real, Commercial</v>
      </c>
      <c r="BR200" t="str">
        <f>IF($E200="",-1,'HCAD Raw'!BO200)</f>
        <v>Warehouse - Metallic</v>
      </c>
      <c r="BS200" t="str">
        <f>IF($E200="",-1,'HCAD Raw'!BP200)</f>
        <v>Lt. Commercial Utility Build.</v>
      </c>
      <c r="BT200" t="str">
        <f>IF($E200="",-1,'HCAD Raw'!BQ200)</f>
        <v>8002</v>
      </c>
      <c r="BU200" t="str">
        <f>IF($E200="",-1,'HCAD Raw'!BR200)</f>
        <v>Land Neighborhood Section 2</v>
      </c>
      <c r="BV200">
        <f>IF($E200="",-1,'HCAD Raw'!BS200)</f>
        <v>9021</v>
      </c>
      <c r="BW200" t="str">
        <f>IF($E200="",-1,'HCAD Raw'!BT200)</f>
        <v>SF</v>
      </c>
      <c r="BX200" t="str">
        <f>IF($E200="",-1,'HCAD Raw'!BU200)</f>
        <v>1.0000</v>
      </c>
      <c r="BY200" t="str">
        <f>IF($E200="",-1,'HCAD Raw'!BV200)</f>
        <v>1.0000</v>
      </c>
      <c r="BZ200" t="str">
        <f>IF($E200="",-1,'HCAD Raw'!BW200)</f>
        <v>1.0000</v>
      </c>
      <c r="CA200" t="str">
        <f>IF($E200="",-1,'HCAD Raw'!BX200)</f>
        <v>1.0000</v>
      </c>
      <c r="CB200">
        <f>IF($E200="",-1,'HCAD Raw'!BY200)</f>
        <v>20</v>
      </c>
      <c r="CC200">
        <f>IF($E200="",-1,'HCAD Raw'!BZ200)</f>
        <v>20</v>
      </c>
      <c r="CD200">
        <f>IF($E200="",-1,'HCAD Raw'!CA200)</f>
        <v>180420</v>
      </c>
      <c r="CE200">
        <f t="shared" si="86"/>
        <v>-1</v>
      </c>
      <c r="CF200" t="str">
        <f t="shared" si="87"/>
        <v>05427700300013</v>
      </c>
    </row>
    <row r="201" spans="3:84" x14ac:dyDescent="0.25">
      <c r="C201">
        <f t="shared" si="84"/>
        <v>197</v>
      </c>
      <c r="D201" t="str">
        <f t="shared" si="85"/>
        <v>05427700300015</v>
      </c>
      <c r="E201" t="str">
        <f>IF('HCAD Raw'!C201="",-1,'HCAD Raw'!C201)</f>
        <v>0542770030001</v>
      </c>
      <c r="F201" s="15" t="str">
        <f>IF(E201=-1,"",CONCATENATE(MID('HCAD Raw'!D201,6,2),"/",MID('HCAD Raw'!D201,9,2),"/",LEFT('HCAD Raw'!D201,4)))</f>
        <v>01/02/1988</v>
      </c>
      <c r="G201" t="str">
        <f>IF($E201="",-1,'HCAD Raw'!E201)</f>
        <v>CURRENT OWNER (ORTEGA)</v>
      </c>
      <c r="H201">
        <f>IF($E201="",-1,'HCAD Raw'!F201)</f>
        <v>0</v>
      </c>
      <c r="I201" t="str">
        <f>IF($E201="",-1,'HCAD Raw'!G201)</f>
        <v>Ortega</v>
      </c>
      <c r="J201" t="str">
        <f>IF($E201="",-1,'HCAD Raw'!H201)</f>
        <v>617 N EASTWOOD ST</v>
      </c>
      <c r="K201" t="str">
        <f>IF($E201="",-1,'HCAD Raw'!I201)</f>
        <v>HOUSTON</v>
      </c>
      <c r="L201" t="str">
        <f>IF($E201="",-1,'HCAD Raw'!J201)</f>
        <v>77011</v>
      </c>
      <c r="M201">
        <f>IF($E201="",-1,'HCAD Raw'!K201)</f>
        <v>224260</v>
      </c>
      <c r="N201">
        <f>IF($E201="",-1,'HCAD Raw'!L201)</f>
        <v>247833</v>
      </c>
      <c r="O201">
        <f>IF($E201="",-1,'HCAD Raw'!M201)</f>
        <v>246250</v>
      </c>
      <c r="P201">
        <f>IF($E201="",-1,'HCAD Raw'!N201)</f>
        <v>0</v>
      </c>
      <c r="Q201" t="e">
        <f>IF($E201="",-1,'HCAD Raw'!#REF!)</f>
        <v>#REF!</v>
      </c>
      <c r="R201" t="str">
        <f>IF($E201="",-1,'HCAD Raw'!O201)</f>
        <v>COMMERCIAL</v>
      </c>
      <c r="S201" t="str">
        <f>IF($E201="",-1,'HCAD Raw'!P201)</f>
        <v>5</v>
      </c>
      <c r="T201" t="str">
        <f>IF($E201="",-1,'HCAD Raw'!Q201)</f>
        <v>4301</v>
      </c>
      <c r="U201" t="str">
        <f>IF($E201="",-1,'HCAD Raw'!R201)</f>
        <v>8351</v>
      </c>
      <c r="V201" t="str">
        <f>IF($E201="",-1,'HCAD Raw'!S201)</f>
        <v>D</v>
      </c>
      <c r="W201" t="str">
        <f>IF($E201="",-1,'HCAD Raw'!T201)</f>
        <v>Wood or Light Steel</v>
      </c>
      <c r="X201">
        <f>IF($E201="",-1,'HCAD Raw'!U201)</f>
        <v>71040</v>
      </c>
      <c r="Y201">
        <f>IF($E201="",-1,'HCAD Raw'!V201)</f>
        <v>0</v>
      </c>
      <c r="Z201">
        <f>IF($E201="",-1,'HCAD Raw'!W201)</f>
        <v>104471</v>
      </c>
      <c r="AA201">
        <f>IF($E201="",-1,'HCAD Raw'!X201)</f>
        <v>0</v>
      </c>
      <c r="AB201" t="str">
        <f>IF($E201="",-1,'HCAD Raw'!Y201)</f>
        <v>.320000</v>
      </c>
      <c r="AC201" t="str">
        <f>IF($E201="",-1,'HCAD Raw'!Z201)</f>
        <v>C</v>
      </c>
      <c r="AD201" t="str">
        <f>IF($E201="",-1,'HCAD Raw'!AA201)</f>
        <v>Average</v>
      </c>
      <c r="AE201" t="str">
        <f>IF($E201="",-1,'HCAD Raw'!AB201)</f>
        <v>1995</v>
      </c>
      <c r="AF201" t="str">
        <f>IF($E201="",-1,'HCAD Raw'!AC201)</f>
        <v>1995</v>
      </c>
      <c r="AG201" t="str">
        <f>IF($E201="",-1,'HCAD Raw'!AD201)</f>
        <v>0</v>
      </c>
      <c r="AH201" t="str">
        <f>IF($E201="",-1,'HCAD Raw'!AE201)</f>
        <v>2014</v>
      </c>
      <c r="AI201">
        <f>IF($E201="",-1,'HCAD Raw'!AF201)</f>
        <v>0</v>
      </c>
      <c r="AJ201" t="str">
        <f>IF($E201="",-1,'HCAD Raw'!AG201)</f>
        <v>12/30/1899</v>
      </c>
      <c r="AK201">
        <f>IF($E201="",-1,'HCAD Raw'!AH201)</f>
        <v>0</v>
      </c>
      <c r="AL201">
        <f>IF($E201="",-1,'HCAD Raw'!AI201)</f>
        <v>1254</v>
      </c>
      <c r="AM201">
        <f>IF($E201="",-1,'HCAD Raw'!AJ201)</f>
        <v>1254</v>
      </c>
      <c r="AN201">
        <f>IF($E201="",-1,'HCAD Raw'!AK201)</f>
        <v>0</v>
      </c>
      <c r="AO201">
        <f>IF($E201="",-1,'HCAD Raw'!AL201)</f>
        <v>0</v>
      </c>
      <c r="AP201">
        <f>IF($E201="",-1,'HCAD Raw'!AM201)</f>
        <v>0</v>
      </c>
      <c r="AQ201">
        <f>IF($E201="",-1,'HCAD Raw'!AN201)</f>
        <v>1254</v>
      </c>
      <c r="AR201">
        <f>IF($E201="",-1,'HCAD Raw'!AO201)</f>
        <v>126</v>
      </c>
      <c r="AS201">
        <f>IF($E201="",-1,'HCAD Raw'!AP201)</f>
        <v>1</v>
      </c>
      <c r="AT201">
        <f>IF($E201="",-1,'HCAD Raw'!AQ201)</f>
        <v>0</v>
      </c>
      <c r="AU201">
        <f>IF($E201="",-1,'HCAD Raw'!AR201)</f>
        <v>0</v>
      </c>
      <c r="AV201">
        <f>IF($E201="",-1,'HCAD Raw'!AS201)</f>
        <v>0</v>
      </c>
      <c r="AW201">
        <f>IF($E201="",-1,'HCAD Raw'!AT201)</f>
        <v>0</v>
      </c>
      <c r="AX201">
        <f>IF($E201="",-1,'HCAD Raw'!AU201)</f>
        <v>0</v>
      </c>
      <c r="AY201">
        <f>IF($E201="",-1,'HCAD Raw'!AV201)</f>
        <v>0</v>
      </c>
      <c r="AZ201">
        <f>IF($E201="",-1,'HCAD Raw'!AW201)</f>
        <v>0</v>
      </c>
      <c r="BA201">
        <f>IF($E201="",-1,'HCAD Raw'!AX201)</f>
        <v>0</v>
      </c>
      <c r="BB201" t="str">
        <f>IF($E201="",-1,'HCAD Raw'!AY201)</f>
        <v>2</v>
      </c>
      <c r="BC201" t="str">
        <f>IF($E201="",-1,'HCAD Raw'!AZ201)</f>
        <v>LT 1 &amp; TR 6 BLK 3</v>
      </c>
      <c r="BD201" t="str">
        <f>IF($E201="",-1,'HCAD Raw'!BA201)</f>
        <v>NAVIGATION</v>
      </c>
      <c r="BE201" t="str">
        <f>IF($E201="",-1,'HCAD Raw'!BB201)</f>
        <v>5002</v>
      </c>
      <c r="BF201" t="str">
        <f>IF($E201="",-1,'HCAD Raw'!BC201)</f>
        <v>Inner Loop East</v>
      </c>
      <c r="BG201" t="str">
        <f>IF($E201="",-1,'HCAD Raw'!BD201)</f>
        <v>140</v>
      </c>
      <c r="BH201" t="str">
        <f>IF($E201="",-1,'HCAD Raw'!BE201)</f>
        <v>1D Navigation, Harrisburg, Lawndale Areas</v>
      </c>
      <c r="BI201" t="str">
        <f>IF($E201="",-1,'HCAD Raw'!BF201)</f>
        <v>5915.16</v>
      </c>
      <c r="BJ201" t="str">
        <f>IF($E201="",-1,'HCAD Raw'!BG201)</f>
        <v>0</v>
      </c>
      <c r="BK201" t="str">
        <f>IF($E201="",-1,'HCAD Raw'!BH201)</f>
        <v>01</v>
      </c>
      <c r="BL201" t="str">
        <f>IF($E201="",-1,'HCAD Raw'!BI201)</f>
        <v>5557C</v>
      </c>
      <c r="BM201" t="str">
        <f>IF($E201="",-1,'HCAD Raw'!BJ201)</f>
        <v>494P</v>
      </c>
      <c r="BN201" t="str">
        <f>IF($E201="",-1,'HCAD Raw'!BK201)</f>
        <v>001 040 041 042 043 044 048 061 976</v>
      </c>
      <c r="BO201" t="str">
        <f>IF($E201="",-1,'HCAD Raw'!BL201)</f>
        <v>Real, Commercial</v>
      </c>
      <c r="BP201" t="str">
        <f>IF($E201="",-1,'HCAD Raw'!BM201)</f>
        <v>F1</v>
      </c>
      <c r="BQ201" t="str">
        <f>IF($E201="",-1,'HCAD Raw'!BN201)</f>
        <v>Real, Commercial</v>
      </c>
      <c r="BR201" t="str">
        <f>IF($E201="",-1,'HCAD Raw'!BO201)</f>
        <v>Res. Struct. Or Conversion</v>
      </c>
      <c r="BS201" t="str">
        <f>IF($E201="",-1,'HCAD Raw'!BP201)</f>
        <v>Single-Family Residence</v>
      </c>
      <c r="BT201" t="str">
        <f>IF($E201="",-1,'HCAD Raw'!BQ201)</f>
        <v>8002</v>
      </c>
      <c r="BU201" t="str">
        <f>IF($E201="",-1,'HCAD Raw'!BR201)</f>
        <v>Land Neighborhood Section 2</v>
      </c>
      <c r="BV201">
        <f>IF($E201="",-1,'HCAD Raw'!BS201)</f>
        <v>9021</v>
      </c>
      <c r="BW201" t="str">
        <f>IF($E201="",-1,'HCAD Raw'!BT201)</f>
        <v>SF</v>
      </c>
      <c r="BX201" t="str">
        <f>IF($E201="",-1,'HCAD Raw'!BU201)</f>
        <v>1.0000</v>
      </c>
      <c r="BY201" t="str">
        <f>IF($E201="",-1,'HCAD Raw'!BV201)</f>
        <v>1.0000</v>
      </c>
      <c r="BZ201" t="str">
        <f>IF($E201="",-1,'HCAD Raw'!BW201)</f>
        <v>1.0000</v>
      </c>
      <c r="CA201" t="str">
        <f>IF($E201="",-1,'HCAD Raw'!BX201)</f>
        <v>1.0000</v>
      </c>
      <c r="CB201">
        <f>IF($E201="",-1,'HCAD Raw'!BY201)</f>
        <v>20</v>
      </c>
      <c r="CC201">
        <f>IF($E201="",-1,'HCAD Raw'!BZ201)</f>
        <v>20</v>
      </c>
      <c r="CD201">
        <f>IF($E201="",-1,'HCAD Raw'!CA201)</f>
        <v>180420</v>
      </c>
      <c r="CE201">
        <f t="shared" si="86"/>
        <v>-1</v>
      </c>
      <c r="CF201" t="str">
        <f t="shared" si="87"/>
        <v>05427700300015</v>
      </c>
    </row>
    <row r="202" spans="3:84" x14ac:dyDescent="0.25">
      <c r="C202">
        <f t="shared" si="84"/>
        <v>198</v>
      </c>
      <c r="D202" t="str">
        <f t="shared" si="85"/>
        <v>05801400000111</v>
      </c>
      <c r="E202" t="str">
        <f>IF('HCAD Raw'!C202="",-1,'HCAD Raw'!C202)</f>
        <v>0580140000011</v>
      </c>
      <c r="F202" s="15" t="str">
        <f>IF(E202=-1,"",CONCATENATE(MID('HCAD Raw'!D202,6,2),"/",MID('HCAD Raw'!D202,9,2),"/",LEFT('HCAD Raw'!D202,4)))</f>
        <v>08/05/2003</v>
      </c>
      <c r="G202" t="str">
        <f>IF($E202="",-1,'HCAD Raw'!E202)</f>
        <v>JJB ENTERPRISES INC</v>
      </c>
      <c r="H202" t="str">
        <f>IF($E202="",-1,'HCAD Raw'!F202)</f>
        <v>FIESTA INN</v>
      </c>
      <c r="I202">
        <f>IF($E202="",-1,'HCAD Raw'!G202)</f>
        <v>0</v>
      </c>
      <c r="J202" t="str">
        <f>IF($E202="",-1,'HCAD Raw'!H202)</f>
        <v>2808 AIRLINE DR 25</v>
      </c>
      <c r="K202" t="str">
        <f>IF($E202="",-1,'HCAD Raw'!I202)</f>
        <v>HOUSTON</v>
      </c>
      <c r="L202" t="str">
        <f>IF($E202="",-1,'HCAD Raw'!J202)</f>
        <v>77009</v>
      </c>
      <c r="M202">
        <f>IF($E202="",-1,'HCAD Raw'!K202)</f>
        <v>1374536</v>
      </c>
      <c r="N202">
        <f>IF($E202="",-1,'HCAD Raw'!L202)</f>
        <v>2051032</v>
      </c>
      <c r="O202">
        <f>IF($E202="",-1,'HCAD Raw'!M202)</f>
        <v>1848307</v>
      </c>
      <c r="P202">
        <f>IF($E202="",-1,'HCAD Raw'!N202)</f>
        <v>0</v>
      </c>
      <c r="Q202" t="e">
        <f>IF($E202="",-1,'HCAD Raw'!#REF!)</f>
        <v>#REF!</v>
      </c>
      <c r="R202" t="str">
        <f>IF($E202="",-1,'HCAD Raw'!O202)</f>
        <v>COMMERCIAL</v>
      </c>
      <c r="S202" t="str">
        <f>IF($E202="",-1,'HCAD Raw'!P202)</f>
        <v>1</v>
      </c>
      <c r="T202" t="str">
        <f>IF($E202="",-1,'HCAD Raw'!Q202)</f>
        <v>4315</v>
      </c>
      <c r="U202" t="str">
        <f>IF($E202="",-1,'HCAD Raw'!R202)</f>
        <v>8343</v>
      </c>
      <c r="V202" t="str">
        <f>IF($E202="",-1,'HCAD Raw'!S202)</f>
        <v>D</v>
      </c>
      <c r="W202" t="str">
        <f>IF($E202="",-1,'HCAD Raw'!T202)</f>
        <v>Wood or Light Steel</v>
      </c>
      <c r="X202">
        <f>IF($E202="",-1,'HCAD Raw'!U202)</f>
        <v>120</v>
      </c>
      <c r="Y202">
        <f>IF($E202="",-1,'HCAD Raw'!V202)</f>
        <v>0</v>
      </c>
      <c r="Z202">
        <f>IF($E202="",-1,'HCAD Raw'!W202)</f>
        <v>119892</v>
      </c>
      <c r="AA202">
        <f>IF($E202="",-1,'HCAD Raw'!X202)</f>
        <v>0</v>
      </c>
      <c r="AB202" t="str">
        <f>IF($E202="",-1,'HCAD Raw'!Y202)</f>
        <v>.999000</v>
      </c>
      <c r="AC202" t="str">
        <f>IF($E202="",-1,'HCAD Raw'!Z202)</f>
        <v>D</v>
      </c>
      <c r="AD202" t="str">
        <f>IF($E202="",-1,'HCAD Raw'!AA202)</f>
        <v>Low</v>
      </c>
      <c r="AE202" t="str">
        <f>IF($E202="",-1,'HCAD Raw'!AB202)</f>
        <v>1963</v>
      </c>
      <c r="AF202" t="str">
        <f>IF($E202="",-1,'HCAD Raw'!AC202)</f>
        <v>1963</v>
      </c>
      <c r="AG202" t="str">
        <f>IF($E202="",-1,'HCAD Raw'!AD202)</f>
        <v>0</v>
      </c>
      <c r="AH202" t="str">
        <f>IF($E202="",-1,'HCAD Raw'!AE202)</f>
        <v>1964</v>
      </c>
      <c r="AI202" t="str">
        <f>IF($E202="",-1,'HCAD Raw'!AF202)</f>
        <v>HTS</v>
      </c>
      <c r="AJ202" t="str">
        <f>IF($E202="",-1,'HCAD Raw'!AG202)</f>
        <v>01/01/2004</v>
      </c>
      <c r="AK202" t="str">
        <f>IF($E202="",-1,'HCAD Raw'!AH202)</f>
        <v>07/07 NEW A/C &amp; HEAT EACH ROOM - CARPET &amp; ROOFS.</v>
      </c>
      <c r="AL202">
        <f>IF($E202="",-1,'HCAD Raw'!AI202)</f>
        <v>1760</v>
      </c>
      <c r="AM202">
        <f>IF($E202="",-1,'HCAD Raw'!AJ202)</f>
        <v>1760</v>
      </c>
      <c r="AN202">
        <f>IF($E202="",-1,'HCAD Raw'!AK202)</f>
        <v>0</v>
      </c>
      <c r="AO202">
        <f>IF($E202="",-1,'HCAD Raw'!AL202)</f>
        <v>0</v>
      </c>
      <c r="AP202">
        <f>IF($E202="",-1,'HCAD Raw'!AM202)</f>
        <v>0</v>
      </c>
      <c r="AQ202">
        <f>IF($E202="",-1,'HCAD Raw'!AN202)</f>
        <v>1760</v>
      </c>
      <c r="AR202">
        <f>IF($E202="",-1,'HCAD Raw'!AO202)</f>
        <v>256</v>
      </c>
      <c r="AS202">
        <f>IF($E202="",-1,'HCAD Raw'!AP202)</f>
        <v>1</v>
      </c>
      <c r="AT202" t="str">
        <f>IF($E202="",-1,'HCAD Raw'!AQ202)</f>
        <v>24</v>
      </c>
      <c r="AU202" t="str">
        <f>IF($E202="",-1,'HCAD Raw'!AR202)</f>
        <v>Motels\Limited Service Hotels</v>
      </c>
      <c r="AV202">
        <f>IF($E202="",-1,'HCAD Raw'!AS202)</f>
        <v>0</v>
      </c>
      <c r="AW202" t="str">
        <f>IF($E202="",-1,'HCAD Raw'!AT202)</f>
        <v>25</v>
      </c>
      <c r="AX202">
        <f>IF($E202="",-1,'HCAD Raw'!AU202)</f>
        <v>0</v>
      </c>
      <c r="AY202">
        <f>IF($E202="",-1,'HCAD Raw'!AV202)</f>
        <v>0</v>
      </c>
      <c r="AZ202">
        <f>IF($E202="",-1,'HCAD Raw'!AW202)</f>
        <v>0</v>
      </c>
      <c r="BA202">
        <f>IF($E202="",-1,'HCAD Raw'!AX202)</f>
        <v>319375</v>
      </c>
      <c r="BB202" t="str">
        <f>IF($E202="",-1,'HCAD Raw'!AY202)</f>
        <v>5</v>
      </c>
      <c r="BC202" t="str">
        <f>IF($E202="",-1,'HCAD Raw'!AZ202)</f>
        <v>LTS 1 2 3 4 12 13 &amp; 14 &amp; TR 11 BLK 2</v>
      </c>
      <c r="BD202" t="str">
        <f>IF($E202="",-1,'HCAD Raw'!BA202)</f>
        <v>EAST SUNSET HEIGHTS</v>
      </c>
      <c r="BE202" t="str">
        <f>IF($E202="",-1,'HCAD Raw'!BB202)</f>
        <v>2305</v>
      </c>
      <c r="BF202" t="str">
        <f>IF($E202="",-1,'HCAD Raw'!BC202)</f>
        <v>Intercontinental</v>
      </c>
      <c r="BG202" t="str">
        <f>IF($E202="",-1,'HCAD Raw'!BD202)</f>
        <v>161</v>
      </c>
      <c r="BH202" t="str">
        <f>IF($E202="",-1,'HCAD Raw'!BE202)</f>
        <v>1F Heights, Brooksmith, Norhill Areas</v>
      </c>
      <c r="BI202" t="str">
        <f>IF($E202="",-1,'HCAD Raw'!BF202)</f>
        <v>5938.10</v>
      </c>
      <c r="BJ202" t="str">
        <f>IF($E202="",-1,'HCAD Raw'!BG202)</f>
        <v>0</v>
      </c>
      <c r="BK202" t="str">
        <f>IF($E202="",-1,'HCAD Raw'!BH202)</f>
        <v>01</v>
      </c>
      <c r="BL202" t="str">
        <f>IF($E202="",-1,'HCAD Raw'!BI202)</f>
        <v>5359B</v>
      </c>
      <c r="BM202" t="str">
        <f>IF($E202="",-1,'HCAD Raw'!BJ202)</f>
        <v>453P</v>
      </c>
      <c r="BN202" t="str">
        <f>IF($E202="",-1,'HCAD Raw'!BK202)</f>
        <v>001 040 041 042 043 044 048 061 949</v>
      </c>
      <c r="BO202" t="str">
        <f>IF($E202="",-1,'HCAD Raw'!BL202)</f>
        <v>Real, Commercial</v>
      </c>
      <c r="BP202" t="str">
        <f>IF($E202="",-1,'HCAD Raw'!BM202)</f>
        <v>F1</v>
      </c>
      <c r="BQ202" t="str">
        <f>IF($E202="",-1,'HCAD Raw'!BN202)</f>
        <v>Real, Commercial</v>
      </c>
      <c r="BR202" t="str">
        <f>IF($E202="",-1,'HCAD Raw'!BO202)</f>
        <v>Hotel/Motel, Low-Rise 1 to 3 Stories</v>
      </c>
      <c r="BS202" t="str">
        <f>IF($E202="",-1,'HCAD Raw'!BP202)</f>
        <v>Motel</v>
      </c>
      <c r="BT202" t="str">
        <f>IF($E202="",-1,'HCAD Raw'!BQ202)</f>
        <v>8002</v>
      </c>
      <c r="BU202" t="str">
        <f>IF($E202="",-1,'HCAD Raw'!BR202)</f>
        <v>Land Neighborhood Section 2</v>
      </c>
      <c r="BV202">
        <f>IF($E202="",-1,'HCAD Raw'!BS202)</f>
        <v>45050</v>
      </c>
      <c r="BW202" t="str">
        <f>IF($E202="",-1,'HCAD Raw'!BT202)</f>
        <v>SF</v>
      </c>
      <c r="BX202" t="str">
        <f>IF($E202="",-1,'HCAD Raw'!BU202)</f>
        <v>1.0000</v>
      </c>
      <c r="BY202" t="str">
        <f>IF($E202="",-1,'HCAD Raw'!BV202)</f>
        <v>1.0000</v>
      </c>
      <c r="BZ202" t="str">
        <f>IF($E202="",-1,'HCAD Raw'!BW202)</f>
        <v>.9000</v>
      </c>
      <c r="CA202" t="str">
        <f>IF($E202="",-1,'HCAD Raw'!BX202)</f>
        <v>.9000</v>
      </c>
      <c r="CB202">
        <f>IF($E202="",-1,'HCAD Raw'!BY202)</f>
        <v>45</v>
      </c>
      <c r="CC202">
        <f>IF($E202="",-1,'HCAD Raw'!BZ202)</f>
        <v>40</v>
      </c>
      <c r="CD202">
        <f>IF($E202="",-1,'HCAD Raw'!CA202)</f>
        <v>1824525</v>
      </c>
      <c r="CE202" t="str">
        <f t="shared" si="86"/>
        <v>05801400000111</v>
      </c>
      <c r="CF202">
        <f t="shared" si="87"/>
        <v>-1</v>
      </c>
    </row>
    <row r="203" spans="3:84" x14ac:dyDescent="0.25">
      <c r="C203">
        <f t="shared" si="84"/>
        <v>199</v>
      </c>
      <c r="D203" t="str">
        <f t="shared" si="85"/>
        <v>05801400000112</v>
      </c>
      <c r="E203" t="str">
        <f>IF('HCAD Raw'!C203="",-1,'HCAD Raw'!C203)</f>
        <v>0580140000011</v>
      </c>
      <c r="F203" s="15" t="str">
        <f>IF(E203=-1,"",CONCATENATE(MID('HCAD Raw'!D203,6,2),"/",MID('HCAD Raw'!D203,9,2),"/",LEFT('HCAD Raw'!D203,4)))</f>
        <v>08/05/2003</v>
      </c>
      <c r="G203" t="str">
        <f>IF($E203="",-1,'HCAD Raw'!E203)</f>
        <v>JJB ENTERPRISES INC</v>
      </c>
      <c r="H203" t="str">
        <f>IF($E203="",-1,'HCAD Raw'!F203)</f>
        <v>FIESTA INN</v>
      </c>
      <c r="I203">
        <f>IF($E203="",-1,'HCAD Raw'!G203)</f>
        <v>0</v>
      </c>
      <c r="J203" t="str">
        <f>IF($E203="",-1,'HCAD Raw'!H203)</f>
        <v>2808 AIRLINE DR 25</v>
      </c>
      <c r="K203" t="str">
        <f>IF($E203="",-1,'HCAD Raw'!I203)</f>
        <v>HOUSTON</v>
      </c>
      <c r="L203" t="str">
        <f>IF($E203="",-1,'HCAD Raw'!J203)</f>
        <v>77009</v>
      </c>
      <c r="M203">
        <f>IF($E203="",-1,'HCAD Raw'!K203)</f>
        <v>1374536</v>
      </c>
      <c r="N203">
        <f>IF($E203="",-1,'HCAD Raw'!L203)</f>
        <v>2051032</v>
      </c>
      <c r="O203">
        <f>IF($E203="",-1,'HCAD Raw'!M203)</f>
        <v>1848307</v>
      </c>
      <c r="P203">
        <f>IF($E203="",-1,'HCAD Raw'!N203)</f>
        <v>0</v>
      </c>
      <c r="Q203" t="e">
        <f>IF($E203="",-1,'HCAD Raw'!#REF!)</f>
        <v>#REF!</v>
      </c>
      <c r="R203" t="str">
        <f>IF($E203="",-1,'HCAD Raw'!O203)</f>
        <v>COMMERCIAL</v>
      </c>
      <c r="S203" t="str">
        <f>IF($E203="",-1,'HCAD Raw'!P203)</f>
        <v>2</v>
      </c>
      <c r="T203" t="str">
        <f>IF($E203="",-1,'HCAD Raw'!Q203)</f>
        <v>4315</v>
      </c>
      <c r="U203" t="str">
        <f>IF($E203="",-1,'HCAD Raw'!R203)</f>
        <v>8343</v>
      </c>
      <c r="V203" t="str">
        <f>IF($E203="",-1,'HCAD Raw'!S203)</f>
        <v>D</v>
      </c>
      <c r="W203" t="str">
        <f>IF($E203="",-1,'HCAD Raw'!T203)</f>
        <v>Wood or Light Steel</v>
      </c>
      <c r="X203">
        <f>IF($E203="",-1,'HCAD Raw'!U203)</f>
        <v>3719</v>
      </c>
      <c r="Y203">
        <f>IF($E203="",-1,'HCAD Raw'!V203)</f>
        <v>0</v>
      </c>
      <c r="Z203">
        <f>IF($E203="",-1,'HCAD Raw'!W203)</f>
        <v>114443</v>
      </c>
      <c r="AA203">
        <f>IF($E203="",-1,'HCAD Raw'!X203)</f>
        <v>0</v>
      </c>
      <c r="AB203" t="str">
        <f>IF($E203="",-1,'HCAD Raw'!Y203)</f>
        <v>.967500</v>
      </c>
      <c r="AC203" t="str">
        <f>IF($E203="",-1,'HCAD Raw'!Z203)</f>
        <v>D</v>
      </c>
      <c r="AD203" t="str">
        <f>IF($E203="",-1,'HCAD Raw'!AA203)</f>
        <v>Low</v>
      </c>
      <c r="AE203" t="str">
        <f>IF($E203="",-1,'HCAD Raw'!AB203)</f>
        <v>1963</v>
      </c>
      <c r="AF203" t="str">
        <f>IF($E203="",-1,'HCAD Raw'!AC203)</f>
        <v>1963</v>
      </c>
      <c r="AG203" t="str">
        <f>IF($E203="",-1,'HCAD Raw'!AD203)</f>
        <v>0</v>
      </c>
      <c r="AH203" t="str">
        <f>IF($E203="",-1,'HCAD Raw'!AE203)</f>
        <v>1964</v>
      </c>
      <c r="AI203">
        <f>IF($E203="",-1,'HCAD Raw'!AF203)</f>
        <v>0</v>
      </c>
      <c r="AJ203" t="str">
        <f>IF($E203="",-1,'HCAD Raw'!AG203)</f>
        <v>01/01/1997</v>
      </c>
      <c r="AK203">
        <f>IF($E203="",-1,'HCAD Raw'!AH203)</f>
        <v>0</v>
      </c>
      <c r="AL203">
        <f>IF($E203="",-1,'HCAD Raw'!AI203)</f>
        <v>1680</v>
      </c>
      <c r="AM203">
        <f>IF($E203="",-1,'HCAD Raw'!AJ203)</f>
        <v>2640</v>
      </c>
      <c r="AN203">
        <f>IF($E203="",-1,'HCAD Raw'!AK203)</f>
        <v>0</v>
      </c>
      <c r="AO203">
        <f>IF($E203="",-1,'HCAD Raw'!AL203)</f>
        <v>0</v>
      </c>
      <c r="AP203">
        <f>IF($E203="",-1,'HCAD Raw'!AM203)</f>
        <v>0</v>
      </c>
      <c r="AQ203">
        <f>IF($E203="",-1,'HCAD Raw'!AN203)</f>
        <v>1680</v>
      </c>
      <c r="AR203">
        <f>IF($E203="",-1,'HCAD Raw'!AO203)</f>
        <v>436</v>
      </c>
      <c r="AS203">
        <f>IF($E203="",-1,'HCAD Raw'!AP203)</f>
        <v>1</v>
      </c>
      <c r="AT203" t="str">
        <f>IF($E203="",-1,'HCAD Raw'!AQ203)</f>
        <v>24</v>
      </c>
      <c r="AU203" t="str">
        <f>IF($E203="",-1,'HCAD Raw'!AR203)</f>
        <v>Motels\Limited Service Hotels</v>
      </c>
      <c r="AV203">
        <f>IF($E203="",-1,'HCAD Raw'!AS203)</f>
        <v>0</v>
      </c>
      <c r="AW203" t="str">
        <f>IF($E203="",-1,'HCAD Raw'!AT203)</f>
        <v>25</v>
      </c>
      <c r="AX203">
        <f>IF($E203="",-1,'HCAD Raw'!AU203)</f>
        <v>0</v>
      </c>
      <c r="AY203">
        <f>IF($E203="",-1,'HCAD Raw'!AV203)</f>
        <v>0</v>
      </c>
      <c r="AZ203">
        <f>IF($E203="",-1,'HCAD Raw'!AW203)</f>
        <v>0</v>
      </c>
      <c r="BA203">
        <f>IF($E203="",-1,'HCAD Raw'!AX203)</f>
        <v>319375</v>
      </c>
      <c r="BB203" t="str">
        <f>IF($E203="",-1,'HCAD Raw'!AY203)</f>
        <v>5</v>
      </c>
      <c r="BC203" t="str">
        <f>IF($E203="",-1,'HCAD Raw'!AZ203)</f>
        <v>LTS 1 2 3 4 12 13 &amp; 14 &amp; TR 11 BLK 2</v>
      </c>
      <c r="BD203" t="str">
        <f>IF($E203="",-1,'HCAD Raw'!BA203)</f>
        <v>EAST SUNSET HEIGHTS</v>
      </c>
      <c r="BE203" t="str">
        <f>IF($E203="",-1,'HCAD Raw'!BB203)</f>
        <v>2305</v>
      </c>
      <c r="BF203" t="str">
        <f>IF($E203="",-1,'HCAD Raw'!BC203)</f>
        <v>Intercontinental</v>
      </c>
      <c r="BG203" t="str">
        <f>IF($E203="",-1,'HCAD Raw'!BD203)</f>
        <v>161</v>
      </c>
      <c r="BH203" t="str">
        <f>IF($E203="",-1,'HCAD Raw'!BE203)</f>
        <v>1F Heights, Brooksmith, Norhill Areas</v>
      </c>
      <c r="BI203" t="str">
        <f>IF($E203="",-1,'HCAD Raw'!BF203)</f>
        <v>5938.10</v>
      </c>
      <c r="BJ203" t="str">
        <f>IF($E203="",-1,'HCAD Raw'!BG203)</f>
        <v>0</v>
      </c>
      <c r="BK203" t="str">
        <f>IF($E203="",-1,'HCAD Raw'!BH203)</f>
        <v>01</v>
      </c>
      <c r="BL203" t="str">
        <f>IF($E203="",-1,'HCAD Raw'!BI203)</f>
        <v>5359B</v>
      </c>
      <c r="BM203" t="str">
        <f>IF($E203="",-1,'HCAD Raw'!BJ203)</f>
        <v>453P</v>
      </c>
      <c r="BN203" t="str">
        <f>IF($E203="",-1,'HCAD Raw'!BK203)</f>
        <v>001 040 041 042 043 044 048 061 949</v>
      </c>
      <c r="BO203" t="str">
        <f>IF($E203="",-1,'HCAD Raw'!BL203)</f>
        <v>Real, Commercial</v>
      </c>
      <c r="BP203" t="str">
        <f>IF($E203="",-1,'HCAD Raw'!BM203)</f>
        <v>F1</v>
      </c>
      <c r="BQ203" t="str">
        <f>IF($E203="",-1,'HCAD Raw'!BN203)</f>
        <v>Real, Commercial</v>
      </c>
      <c r="BR203" t="str">
        <f>IF($E203="",-1,'HCAD Raw'!BO203)</f>
        <v>Hotel/Motel, Low-Rise 1 to 3 Stories</v>
      </c>
      <c r="BS203" t="str">
        <f>IF($E203="",-1,'HCAD Raw'!BP203)</f>
        <v>Motel</v>
      </c>
      <c r="BT203" t="str">
        <f>IF($E203="",-1,'HCAD Raw'!BQ203)</f>
        <v>8002</v>
      </c>
      <c r="BU203" t="str">
        <f>IF($E203="",-1,'HCAD Raw'!BR203)</f>
        <v>Land Neighborhood Section 2</v>
      </c>
      <c r="BV203">
        <f>IF($E203="",-1,'HCAD Raw'!BS203)</f>
        <v>45050</v>
      </c>
      <c r="BW203" t="str">
        <f>IF($E203="",-1,'HCAD Raw'!BT203)</f>
        <v>SF</v>
      </c>
      <c r="BX203" t="str">
        <f>IF($E203="",-1,'HCAD Raw'!BU203)</f>
        <v>1.0000</v>
      </c>
      <c r="BY203" t="str">
        <f>IF($E203="",-1,'HCAD Raw'!BV203)</f>
        <v>1.0000</v>
      </c>
      <c r="BZ203" t="str">
        <f>IF($E203="",-1,'HCAD Raw'!BW203)</f>
        <v>.9000</v>
      </c>
      <c r="CA203" t="str">
        <f>IF($E203="",-1,'HCAD Raw'!BX203)</f>
        <v>.9000</v>
      </c>
      <c r="CB203">
        <f>IF($E203="",-1,'HCAD Raw'!BY203)</f>
        <v>45</v>
      </c>
      <c r="CC203">
        <f>IF($E203="",-1,'HCAD Raw'!BZ203)</f>
        <v>40</v>
      </c>
      <c r="CD203">
        <f>IF($E203="",-1,'HCAD Raw'!CA203)</f>
        <v>1824525</v>
      </c>
      <c r="CE203" t="str">
        <f t="shared" si="86"/>
        <v>05801400000112</v>
      </c>
      <c r="CF203">
        <f t="shared" si="87"/>
        <v>-1</v>
      </c>
    </row>
    <row r="204" spans="3:84" x14ac:dyDescent="0.25">
      <c r="C204">
        <f t="shared" si="84"/>
        <v>200</v>
      </c>
      <c r="D204" t="str">
        <f t="shared" si="85"/>
        <v>05801400000113</v>
      </c>
      <c r="E204" t="str">
        <f>IF('HCAD Raw'!C204="",-1,'HCAD Raw'!C204)</f>
        <v>0580140000011</v>
      </c>
      <c r="F204" s="15" t="str">
        <f>IF(E204=-1,"",CONCATENATE(MID('HCAD Raw'!D204,6,2),"/",MID('HCAD Raw'!D204,9,2),"/",LEFT('HCAD Raw'!D204,4)))</f>
        <v>08/05/2003</v>
      </c>
      <c r="G204" t="str">
        <f>IF($E204="",-1,'HCAD Raw'!E204)</f>
        <v>JJB ENTERPRISES INC</v>
      </c>
      <c r="H204" t="str">
        <f>IF($E204="",-1,'HCAD Raw'!F204)</f>
        <v>FIESTA INN</v>
      </c>
      <c r="I204">
        <f>IF($E204="",-1,'HCAD Raw'!G204)</f>
        <v>0</v>
      </c>
      <c r="J204" t="str">
        <f>IF($E204="",-1,'HCAD Raw'!H204)</f>
        <v>2808 AIRLINE DR 25</v>
      </c>
      <c r="K204" t="str">
        <f>IF($E204="",-1,'HCAD Raw'!I204)</f>
        <v>HOUSTON</v>
      </c>
      <c r="L204" t="str">
        <f>IF($E204="",-1,'HCAD Raw'!J204)</f>
        <v>77009</v>
      </c>
      <c r="M204">
        <f>IF($E204="",-1,'HCAD Raw'!K204)</f>
        <v>1374536</v>
      </c>
      <c r="N204">
        <f>IF($E204="",-1,'HCAD Raw'!L204)</f>
        <v>2051032</v>
      </c>
      <c r="O204">
        <f>IF($E204="",-1,'HCAD Raw'!M204)</f>
        <v>1848307</v>
      </c>
      <c r="P204">
        <f>IF($E204="",-1,'HCAD Raw'!N204)</f>
        <v>0</v>
      </c>
      <c r="Q204" t="e">
        <f>IF($E204="",-1,'HCAD Raw'!#REF!)</f>
        <v>#REF!</v>
      </c>
      <c r="R204" t="str">
        <f>IF($E204="",-1,'HCAD Raw'!O204)</f>
        <v>COMMERCIAL</v>
      </c>
      <c r="S204" t="str">
        <f>IF($E204="",-1,'HCAD Raw'!P204)</f>
        <v>3</v>
      </c>
      <c r="T204" t="str">
        <f>IF($E204="",-1,'HCAD Raw'!Q204)</f>
        <v>4315</v>
      </c>
      <c r="U204" t="str">
        <f>IF($E204="",-1,'HCAD Raw'!R204)</f>
        <v>8343</v>
      </c>
      <c r="V204" t="str">
        <f>IF($E204="",-1,'HCAD Raw'!S204)</f>
        <v>D</v>
      </c>
      <c r="W204" t="str">
        <f>IF($E204="",-1,'HCAD Raw'!T204)</f>
        <v>Wood or Light Steel</v>
      </c>
      <c r="X204">
        <f>IF($E204="",-1,'HCAD Raw'!U204)</f>
        <v>4583</v>
      </c>
      <c r="Y204">
        <f>IF($E204="",-1,'HCAD Raw'!V204)</f>
        <v>0</v>
      </c>
      <c r="Z204">
        <f>IF($E204="",-1,'HCAD Raw'!W204)</f>
        <v>141009</v>
      </c>
      <c r="AA204">
        <f>IF($E204="",-1,'HCAD Raw'!X204)</f>
        <v>0</v>
      </c>
      <c r="AB204" t="str">
        <f>IF($E204="",-1,'HCAD Raw'!Y204)</f>
        <v>.967500</v>
      </c>
      <c r="AC204" t="str">
        <f>IF($E204="",-1,'HCAD Raw'!Z204)</f>
        <v>D</v>
      </c>
      <c r="AD204" t="str">
        <f>IF($E204="",-1,'HCAD Raw'!AA204)</f>
        <v>Low</v>
      </c>
      <c r="AE204" t="str">
        <f>IF($E204="",-1,'HCAD Raw'!AB204)</f>
        <v>1963</v>
      </c>
      <c r="AF204" t="str">
        <f>IF($E204="",-1,'HCAD Raw'!AC204)</f>
        <v>1963</v>
      </c>
      <c r="AG204" t="str">
        <f>IF($E204="",-1,'HCAD Raw'!AD204)</f>
        <v>0</v>
      </c>
      <c r="AH204" t="str">
        <f>IF($E204="",-1,'HCAD Raw'!AE204)</f>
        <v>1964</v>
      </c>
      <c r="AI204">
        <f>IF($E204="",-1,'HCAD Raw'!AF204)</f>
        <v>0</v>
      </c>
      <c r="AJ204" t="str">
        <f>IF($E204="",-1,'HCAD Raw'!AG204)</f>
        <v>01/01/1997</v>
      </c>
      <c r="AK204">
        <f>IF($E204="",-1,'HCAD Raw'!AH204)</f>
        <v>0</v>
      </c>
      <c r="AL204">
        <f>IF($E204="",-1,'HCAD Raw'!AI204)</f>
        <v>2070</v>
      </c>
      <c r="AM204">
        <f>IF($E204="",-1,'HCAD Raw'!AJ204)</f>
        <v>2430</v>
      </c>
      <c r="AN204">
        <f>IF($E204="",-1,'HCAD Raw'!AK204)</f>
        <v>0</v>
      </c>
      <c r="AO204">
        <f>IF($E204="",-1,'HCAD Raw'!AL204)</f>
        <v>0</v>
      </c>
      <c r="AP204">
        <f>IF($E204="",-1,'HCAD Raw'!AM204)</f>
        <v>0</v>
      </c>
      <c r="AQ204">
        <f>IF($E204="",-1,'HCAD Raw'!AN204)</f>
        <v>2070</v>
      </c>
      <c r="AR204">
        <f>IF($E204="",-1,'HCAD Raw'!AO204)</f>
        <v>338</v>
      </c>
      <c r="AS204">
        <f>IF($E204="",-1,'HCAD Raw'!AP204)</f>
        <v>1</v>
      </c>
      <c r="AT204" t="str">
        <f>IF($E204="",-1,'HCAD Raw'!AQ204)</f>
        <v>24</v>
      </c>
      <c r="AU204" t="str">
        <f>IF($E204="",-1,'HCAD Raw'!AR204)</f>
        <v>Motels\Limited Service Hotels</v>
      </c>
      <c r="AV204">
        <f>IF($E204="",-1,'HCAD Raw'!AS204)</f>
        <v>0</v>
      </c>
      <c r="AW204" t="str">
        <f>IF($E204="",-1,'HCAD Raw'!AT204)</f>
        <v>25</v>
      </c>
      <c r="AX204">
        <f>IF($E204="",-1,'HCAD Raw'!AU204)</f>
        <v>0</v>
      </c>
      <c r="AY204">
        <f>IF($E204="",-1,'HCAD Raw'!AV204)</f>
        <v>0</v>
      </c>
      <c r="AZ204">
        <f>IF($E204="",-1,'HCAD Raw'!AW204)</f>
        <v>0</v>
      </c>
      <c r="BA204">
        <f>IF($E204="",-1,'HCAD Raw'!AX204)</f>
        <v>319375</v>
      </c>
      <c r="BB204" t="str">
        <f>IF($E204="",-1,'HCAD Raw'!AY204)</f>
        <v>5</v>
      </c>
      <c r="BC204" t="str">
        <f>IF($E204="",-1,'HCAD Raw'!AZ204)</f>
        <v>LTS 1 2 3 4 12 13 &amp; 14 &amp; TR 11 BLK 2</v>
      </c>
      <c r="BD204" t="str">
        <f>IF($E204="",-1,'HCAD Raw'!BA204)</f>
        <v>EAST SUNSET HEIGHTS</v>
      </c>
      <c r="BE204" t="str">
        <f>IF($E204="",-1,'HCAD Raw'!BB204)</f>
        <v>2305</v>
      </c>
      <c r="BF204" t="str">
        <f>IF($E204="",-1,'HCAD Raw'!BC204)</f>
        <v>Intercontinental</v>
      </c>
      <c r="BG204" t="str">
        <f>IF($E204="",-1,'HCAD Raw'!BD204)</f>
        <v>161</v>
      </c>
      <c r="BH204" t="str">
        <f>IF($E204="",-1,'HCAD Raw'!BE204)</f>
        <v>1F Heights, Brooksmith, Norhill Areas</v>
      </c>
      <c r="BI204" t="str">
        <f>IF($E204="",-1,'HCAD Raw'!BF204)</f>
        <v>5938.10</v>
      </c>
      <c r="BJ204" t="str">
        <f>IF($E204="",-1,'HCAD Raw'!BG204)</f>
        <v>0</v>
      </c>
      <c r="BK204" t="str">
        <f>IF($E204="",-1,'HCAD Raw'!BH204)</f>
        <v>01</v>
      </c>
      <c r="BL204" t="str">
        <f>IF($E204="",-1,'HCAD Raw'!BI204)</f>
        <v>5359B</v>
      </c>
      <c r="BM204" t="str">
        <f>IF($E204="",-1,'HCAD Raw'!BJ204)</f>
        <v>453P</v>
      </c>
      <c r="BN204" t="str">
        <f>IF($E204="",-1,'HCAD Raw'!BK204)</f>
        <v>001 040 041 042 043 044 048 061 949</v>
      </c>
      <c r="BO204" t="str">
        <f>IF($E204="",-1,'HCAD Raw'!BL204)</f>
        <v>Real, Commercial</v>
      </c>
      <c r="BP204" t="str">
        <f>IF($E204="",-1,'HCAD Raw'!BM204)</f>
        <v>F1</v>
      </c>
      <c r="BQ204" t="str">
        <f>IF($E204="",-1,'HCAD Raw'!BN204)</f>
        <v>Real, Commercial</v>
      </c>
      <c r="BR204" t="str">
        <f>IF($E204="",-1,'HCAD Raw'!BO204)</f>
        <v>Hotel/Motel, Low-Rise 1 to 3 Stories</v>
      </c>
      <c r="BS204" t="str">
        <f>IF($E204="",-1,'HCAD Raw'!BP204)</f>
        <v>Motel</v>
      </c>
      <c r="BT204" t="str">
        <f>IF($E204="",-1,'HCAD Raw'!BQ204)</f>
        <v>8002</v>
      </c>
      <c r="BU204" t="str">
        <f>IF($E204="",-1,'HCAD Raw'!BR204)</f>
        <v>Land Neighborhood Section 2</v>
      </c>
      <c r="BV204">
        <f>IF($E204="",-1,'HCAD Raw'!BS204)</f>
        <v>45050</v>
      </c>
      <c r="BW204" t="str">
        <f>IF($E204="",-1,'HCAD Raw'!BT204)</f>
        <v>SF</v>
      </c>
      <c r="BX204" t="str">
        <f>IF($E204="",-1,'HCAD Raw'!BU204)</f>
        <v>1.0000</v>
      </c>
      <c r="BY204" t="str">
        <f>IF($E204="",-1,'HCAD Raw'!BV204)</f>
        <v>1.0000</v>
      </c>
      <c r="BZ204" t="str">
        <f>IF($E204="",-1,'HCAD Raw'!BW204)</f>
        <v>.9000</v>
      </c>
      <c r="CA204" t="str">
        <f>IF($E204="",-1,'HCAD Raw'!BX204)</f>
        <v>.9000</v>
      </c>
      <c r="CB204">
        <f>IF($E204="",-1,'HCAD Raw'!BY204)</f>
        <v>45</v>
      </c>
      <c r="CC204">
        <f>IF($E204="",-1,'HCAD Raw'!BZ204)</f>
        <v>40</v>
      </c>
      <c r="CD204">
        <f>IF($E204="",-1,'HCAD Raw'!CA204)</f>
        <v>1824525</v>
      </c>
      <c r="CE204" t="str">
        <f t="shared" si="86"/>
        <v>05801400000113</v>
      </c>
      <c r="CF204">
        <f t="shared" si="87"/>
        <v>-1</v>
      </c>
    </row>
    <row r="205" spans="3:84" x14ac:dyDescent="0.25">
      <c r="C205">
        <f t="shared" si="84"/>
        <v>201</v>
      </c>
      <c r="D205" t="str">
        <f t="shared" si="85"/>
        <v>05801400000114</v>
      </c>
      <c r="E205" t="str">
        <f>IF('HCAD Raw'!C205="",-1,'HCAD Raw'!C205)</f>
        <v>0580140000011</v>
      </c>
      <c r="F205" s="15" t="str">
        <f>IF(E205=-1,"",CONCATENATE(MID('HCAD Raw'!D205,6,2),"/",MID('HCAD Raw'!D205,9,2),"/",LEFT('HCAD Raw'!D205,4)))</f>
        <v>08/05/2003</v>
      </c>
      <c r="G205" t="str">
        <f>IF($E205="",-1,'HCAD Raw'!E205)</f>
        <v>JJB ENTERPRISES INC</v>
      </c>
      <c r="H205" t="str">
        <f>IF($E205="",-1,'HCAD Raw'!F205)</f>
        <v>FIESTA INN</v>
      </c>
      <c r="I205">
        <f>IF($E205="",-1,'HCAD Raw'!G205)</f>
        <v>0</v>
      </c>
      <c r="J205" t="str">
        <f>IF($E205="",-1,'HCAD Raw'!H205)</f>
        <v>2808 AIRLINE DR 25</v>
      </c>
      <c r="K205" t="str">
        <f>IF($E205="",-1,'HCAD Raw'!I205)</f>
        <v>HOUSTON</v>
      </c>
      <c r="L205" t="str">
        <f>IF($E205="",-1,'HCAD Raw'!J205)</f>
        <v>77009</v>
      </c>
      <c r="M205">
        <f>IF($E205="",-1,'HCAD Raw'!K205)</f>
        <v>1374536</v>
      </c>
      <c r="N205">
        <f>IF($E205="",-1,'HCAD Raw'!L205)</f>
        <v>2051032</v>
      </c>
      <c r="O205">
        <f>IF($E205="",-1,'HCAD Raw'!M205)</f>
        <v>1848307</v>
      </c>
      <c r="P205">
        <f>IF($E205="",-1,'HCAD Raw'!N205)</f>
        <v>0</v>
      </c>
      <c r="Q205" t="e">
        <f>IF($E205="",-1,'HCAD Raw'!#REF!)</f>
        <v>#REF!</v>
      </c>
      <c r="R205" t="str">
        <f>IF($E205="",-1,'HCAD Raw'!O205)</f>
        <v>COMMERCIAL</v>
      </c>
      <c r="S205" t="str">
        <f>IF($E205="",-1,'HCAD Raw'!P205)</f>
        <v>4</v>
      </c>
      <c r="T205" t="str">
        <f>IF($E205="",-1,'HCAD Raw'!Q205)</f>
        <v>4315</v>
      </c>
      <c r="U205" t="str">
        <f>IF($E205="",-1,'HCAD Raw'!R205)</f>
        <v>8343</v>
      </c>
      <c r="V205" t="str">
        <f>IF($E205="",-1,'HCAD Raw'!S205)</f>
        <v>D</v>
      </c>
      <c r="W205" t="str">
        <f>IF($E205="",-1,'HCAD Raw'!T205)</f>
        <v>Wood or Light Steel</v>
      </c>
      <c r="X205">
        <f>IF($E205="",-1,'HCAD Raw'!U205)</f>
        <v>2630</v>
      </c>
      <c r="Y205">
        <f>IF($E205="",-1,'HCAD Raw'!V205)</f>
        <v>0</v>
      </c>
      <c r="Z205">
        <f>IF($E205="",-1,'HCAD Raw'!W205)</f>
        <v>80927</v>
      </c>
      <c r="AA205">
        <f>IF($E205="",-1,'HCAD Raw'!X205)</f>
        <v>0</v>
      </c>
      <c r="AB205" t="str">
        <f>IF($E205="",-1,'HCAD Raw'!Y205)</f>
        <v>.967500</v>
      </c>
      <c r="AC205" t="str">
        <f>IF($E205="",-1,'HCAD Raw'!Z205)</f>
        <v>D</v>
      </c>
      <c r="AD205" t="str">
        <f>IF($E205="",-1,'HCAD Raw'!AA205)</f>
        <v>Low</v>
      </c>
      <c r="AE205" t="str">
        <f>IF($E205="",-1,'HCAD Raw'!AB205)</f>
        <v>1965</v>
      </c>
      <c r="AF205" t="str">
        <f>IF($E205="",-1,'HCAD Raw'!AC205)</f>
        <v>1965</v>
      </c>
      <c r="AG205" t="str">
        <f>IF($E205="",-1,'HCAD Raw'!AD205)</f>
        <v>0</v>
      </c>
      <c r="AH205" t="str">
        <f>IF($E205="",-1,'HCAD Raw'!AE205)</f>
        <v>1966</v>
      </c>
      <c r="AI205">
        <f>IF($E205="",-1,'HCAD Raw'!AF205)</f>
        <v>0</v>
      </c>
      <c r="AJ205" t="str">
        <f>IF($E205="",-1,'HCAD Raw'!AG205)</f>
        <v>01/01/1997</v>
      </c>
      <c r="AK205">
        <f>IF($E205="",-1,'HCAD Raw'!AH205)</f>
        <v>0</v>
      </c>
      <c r="AL205">
        <f>IF($E205="",-1,'HCAD Raw'!AI205)</f>
        <v>1188</v>
      </c>
      <c r="AM205">
        <f>IF($E205="",-1,'HCAD Raw'!AJ205)</f>
        <v>2228</v>
      </c>
      <c r="AN205">
        <f>IF($E205="",-1,'HCAD Raw'!AK205)</f>
        <v>0</v>
      </c>
      <c r="AO205">
        <f>IF($E205="",-1,'HCAD Raw'!AL205)</f>
        <v>0</v>
      </c>
      <c r="AP205">
        <f>IF($E205="",-1,'HCAD Raw'!AM205)</f>
        <v>0</v>
      </c>
      <c r="AQ205">
        <f>IF($E205="",-1,'HCAD Raw'!AN205)</f>
        <v>1188</v>
      </c>
      <c r="AR205">
        <f>IF($E205="",-1,'HCAD Raw'!AO205)</f>
        <v>276</v>
      </c>
      <c r="AS205">
        <f>IF($E205="",-1,'HCAD Raw'!AP205)</f>
        <v>1</v>
      </c>
      <c r="AT205" t="str">
        <f>IF($E205="",-1,'HCAD Raw'!AQ205)</f>
        <v>24</v>
      </c>
      <c r="AU205" t="str">
        <f>IF($E205="",-1,'HCAD Raw'!AR205)</f>
        <v>Motels\Limited Service Hotels</v>
      </c>
      <c r="AV205">
        <f>IF($E205="",-1,'HCAD Raw'!AS205)</f>
        <v>0</v>
      </c>
      <c r="AW205" t="str">
        <f>IF($E205="",-1,'HCAD Raw'!AT205)</f>
        <v>25</v>
      </c>
      <c r="AX205">
        <f>IF($E205="",-1,'HCAD Raw'!AU205)</f>
        <v>0</v>
      </c>
      <c r="AY205">
        <f>IF($E205="",-1,'HCAD Raw'!AV205)</f>
        <v>0</v>
      </c>
      <c r="AZ205">
        <f>IF($E205="",-1,'HCAD Raw'!AW205)</f>
        <v>0</v>
      </c>
      <c r="BA205">
        <f>IF($E205="",-1,'HCAD Raw'!AX205)</f>
        <v>319375</v>
      </c>
      <c r="BB205" t="str">
        <f>IF($E205="",-1,'HCAD Raw'!AY205)</f>
        <v>5</v>
      </c>
      <c r="BC205" t="str">
        <f>IF($E205="",-1,'HCAD Raw'!AZ205)</f>
        <v>LTS 1 2 3 4 12 13 &amp; 14 &amp; TR 11 BLK 2</v>
      </c>
      <c r="BD205" t="str">
        <f>IF($E205="",-1,'HCAD Raw'!BA205)</f>
        <v>EAST SUNSET HEIGHTS</v>
      </c>
      <c r="BE205" t="str">
        <f>IF($E205="",-1,'HCAD Raw'!BB205)</f>
        <v>2305</v>
      </c>
      <c r="BF205" t="str">
        <f>IF($E205="",-1,'HCAD Raw'!BC205)</f>
        <v>Intercontinental</v>
      </c>
      <c r="BG205" t="str">
        <f>IF($E205="",-1,'HCAD Raw'!BD205)</f>
        <v>161</v>
      </c>
      <c r="BH205" t="str">
        <f>IF($E205="",-1,'HCAD Raw'!BE205)</f>
        <v>1F Heights, Brooksmith, Norhill Areas</v>
      </c>
      <c r="BI205" t="str">
        <f>IF($E205="",-1,'HCAD Raw'!BF205)</f>
        <v>5938.10</v>
      </c>
      <c r="BJ205" t="str">
        <f>IF($E205="",-1,'HCAD Raw'!BG205)</f>
        <v>0</v>
      </c>
      <c r="BK205" t="str">
        <f>IF($E205="",-1,'HCAD Raw'!BH205)</f>
        <v>01</v>
      </c>
      <c r="BL205" t="str">
        <f>IF($E205="",-1,'HCAD Raw'!BI205)</f>
        <v>5359B</v>
      </c>
      <c r="BM205" t="str">
        <f>IF($E205="",-1,'HCAD Raw'!BJ205)</f>
        <v>453P</v>
      </c>
      <c r="BN205" t="str">
        <f>IF($E205="",-1,'HCAD Raw'!BK205)</f>
        <v>001 040 041 042 043 044 048 061 949</v>
      </c>
      <c r="BO205" t="str">
        <f>IF($E205="",-1,'HCAD Raw'!BL205)</f>
        <v>Real, Commercial</v>
      </c>
      <c r="BP205" t="str">
        <f>IF($E205="",-1,'HCAD Raw'!BM205)</f>
        <v>F1</v>
      </c>
      <c r="BQ205" t="str">
        <f>IF($E205="",-1,'HCAD Raw'!BN205)</f>
        <v>Real, Commercial</v>
      </c>
      <c r="BR205" t="str">
        <f>IF($E205="",-1,'HCAD Raw'!BO205)</f>
        <v>Hotel/Motel, Low-Rise 1 to 3 Stories</v>
      </c>
      <c r="BS205" t="str">
        <f>IF($E205="",-1,'HCAD Raw'!BP205)</f>
        <v>Motel</v>
      </c>
      <c r="BT205" t="str">
        <f>IF($E205="",-1,'HCAD Raw'!BQ205)</f>
        <v>8002</v>
      </c>
      <c r="BU205" t="str">
        <f>IF($E205="",-1,'HCAD Raw'!BR205)</f>
        <v>Land Neighborhood Section 2</v>
      </c>
      <c r="BV205">
        <f>IF($E205="",-1,'HCAD Raw'!BS205)</f>
        <v>45050</v>
      </c>
      <c r="BW205" t="str">
        <f>IF($E205="",-1,'HCAD Raw'!BT205)</f>
        <v>SF</v>
      </c>
      <c r="BX205" t="str">
        <f>IF($E205="",-1,'HCAD Raw'!BU205)</f>
        <v>1.0000</v>
      </c>
      <c r="BY205" t="str">
        <f>IF($E205="",-1,'HCAD Raw'!BV205)</f>
        <v>1.0000</v>
      </c>
      <c r="BZ205" t="str">
        <f>IF($E205="",-1,'HCAD Raw'!BW205)</f>
        <v>.9000</v>
      </c>
      <c r="CA205" t="str">
        <f>IF($E205="",-1,'HCAD Raw'!BX205)</f>
        <v>.9000</v>
      </c>
      <c r="CB205">
        <f>IF($E205="",-1,'HCAD Raw'!BY205)</f>
        <v>45</v>
      </c>
      <c r="CC205">
        <f>IF($E205="",-1,'HCAD Raw'!BZ205)</f>
        <v>40</v>
      </c>
      <c r="CD205">
        <f>IF($E205="",-1,'HCAD Raw'!CA205)</f>
        <v>1824525</v>
      </c>
      <c r="CE205" t="str">
        <f t="shared" si="86"/>
        <v>05801400000114</v>
      </c>
      <c r="CF205">
        <f t="shared" si="87"/>
        <v>-1</v>
      </c>
    </row>
    <row r="206" spans="3:84" x14ac:dyDescent="0.25">
      <c r="C206">
        <f t="shared" si="84"/>
        <v>202</v>
      </c>
      <c r="D206" t="str">
        <f t="shared" si="85"/>
        <v>05801400000115</v>
      </c>
      <c r="E206" t="str">
        <f>IF('HCAD Raw'!C206="",-1,'HCAD Raw'!C206)</f>
        <v>0580140000011</v>
      </c>
      <c r="F206" s="15" t="str">
        <f>IF(E206=-1,"",CONCATENATE(MID('HCAD Raw'!D206,6,2),"/",MID('HCAD Raw'!D206,9,2),"/",LEFT('HCAD Raw'!D206,4)))</f>
        <v>08/05/2003</v>
      </c>
      <c r="G206" t="str">
        <f>IF($E206="",-1,'HCAD Raw'!E206)</f>
        <v>JJB ENTERPRISES INC</v>
      </c>
      <c r="H206" t="str">
        <f>IF($E206="",-1,'HCAD Raw'!F206)</f>
        <v>FIESTA INN</v>
      </c>
      <c r="I206">
        <f>IF($E206="",-1,'HCAD Raw'!G206)</f>
        <v>0</v>
      </c>
      <c r="J206" t="str">
        <f>IF($E206="",-1,'HCAD Raw'!H206)</f>
        <v>2808 AIRLINE DR 25</v>
      </c>
      <c r="K206" t="str">
        <f>IF($E206="",-1,'HCAD Raw'!I206)</f>
        <v>HOUSTON</v>
      </c>
      <c r="L206" t="str">
        <f>IF($E206="",-1,'HCAD Raw'!J206)</f>
        <v>77009</v>
      </c>
      <c r="M206">
        <f>IF($E206="",-1,'HCAD Raw'!K206)</f>
        <v>1374536</v>
      </c>
      <c r="N206">
        <f>IF($E206="",-1,'HCAD Raw'!L206)</f>
        <v>2051032</v>
      </c>
      <c r="O206">
        <f>IF($E206="",-1,'HCAD Raw'!M206)</f>
        <v>1848307</v>
      </c>
      <c r="P206">
        <f>IF($E206="",-1,'HCAD Raw'!N206)</f>
        <v>0</v>
      </c>
      <c r="Q206" t="e">
        <f>IF($E206="",-1,'HCAD Raw'!#REF!)</f>
        <v>#REF!</v>
      </c>
      <c r="R206" t="str">
        <f>IF($E206="",-1,'HCAD Raw'!O206)</f>
        <v>COMMERCIAL</v>
      </c>
      <c r="S206" t="str">
        <f>IF($E206="",-1,'HCAD Raw'!P206)</f>
        <v>5</v>
      </c>
      <c r="T206" t="str">
        <f>IF($E206="",-1,'HCAD Raw'!Q206)</f>
        <v>4315</v>
      </c>
      <c r="U206" t="str">
        <f>IF($E206="",-1,'HCAD Raw'!R206)</f>
        <v>8343</v>
      </c>
      <c r="V206" t="str">
        <f>IF($E206="",-1,'HCAD Raw'!S206)</f>
        <v>D</v>
      </c>
      <c r="W206" t="str">
        <f>IF($E206="",-1,'HCAD Raw'!T206)</f>
        <v>Wood or Light Steel</v>
      </c>
      <c r="X206">
        <f>IF($E206="",-1,'HCAD Raw'!U206)</f>
        <v>2471</v>
      </c>
      <c r="Y206">
        <f>IF($E206="",-1,'HCAD Raw'!V206)</f>
        <v>0</v>
      </c>
      <c r="Z206">
        <f>IF($E206="",-1,'HCAD Raw'!W206)</f>
        <v>76022</v>
      </c>
      <c r="AA206">
        <f>IF($E206="",-1,'HCAD Raw'!X206)</f>
        <v>0</v>
      </c>
      <c r="AB206" t="str">
        <f>IF($E206="",-1,'HCAD Raw'!Y206)</f>
        <v>.967500</v>
      </c>
      <c r="AC206" t="str">
        <f>IF($E206="",-1,'HCAD Raw'!Z206)</f>
        <v>D</v>
      </c>
      <c r="AD206" t="str">
        <f>IF($E206="",-1,'HCAD Raw'!AA206)</f>
        <v>Low</v>
      </c>
      <c r="AE206" t="str">
        <f>IF($E206="",-1,'HCAD Raw'!AB206)</f>
        <v>1963</v>
      </c>
      <c r="AF206" t="str">
        <f>IF($E206="",-1,'HCAD Raw'!AC206)</f>
        <v>1963</v>
      </c>
      <c r="AG206" t="str">
        <f>IF($E206="",-1,'HCAD Raw'!AD206)</f>
        <v>0</v>
      </c>
      <c r="AH206" t="str">
        <f>IF($E206="",-1,'HCAD Raw'!AE206)</f>
        <v>1964</v>
      </c>
      <c r="AI206">
        <f>IF($E206="",-1,'HCAD Raw'!AF206)</f>
        <v>0</v>
      </c>
      <c r="AJ206" t="str">
        <f>IF($E206="",-1,'HCAD Raw'!AG206)</f>
        <v>01/01/1997</v>
      </c>
      <c r="AK206">
        <f>IF($E206="",-1,'HCAD Raw'!AH206)</f>
        <v>0</v>
      </c>
      <c r="AL206">
        <f>IF($E206="",-1,'HCAD Raw'!AI206)</f>
        <v>1116</v>
      </c>
      <c r="AM206">
        <f>IF($E206="",-1,'HCAD Raw'!AJ206)</f>
        <v>1764</v>
      </c>
      <c r="AN206">
        <f>IF($E206="",-1,'HCAD Raw'!AK206)</f>
        <v>0</v>
      </c>
      <c r="AO206">
        <f>IF($E206="",-1,'HCAD Raw'!AL206)</f>
        <v>0</v>
      </c>
      <c r="AP206">
        <f>IF($E206="",-1,'HCAD Raw'!AM206)</f>
        <v>0</v>
      </c>
      <c r="AQ206">
        <f>IF($E206="",-1,'HCAD Raw'!AN206)</f>
        <v>1116</v>
      </c>
      <c r="AR206">
        <f>IF($E206="",-1,'HCAD Raw'!AO206)</f>
        <v>268</v>
      </c>
      <c r="AS206">
        <f>IF($E206="",-1,'HCAD Raw'!AP206)</f>
        <v>1</v>
      </c>
      <c r="AT206" t="str">
        <f>IF($E206="",-1,'HCAD Raw'!AQ206)</f>
        <v>24</v>
      </c>
      <c r="AU206" t="str">
        <f>IF($E206="",-1,'HCAD Raw'!AR206)</f>
        <v>Motels\Limited Service Hotels</v>
      </c>
      <c r="AV206">
        <f>IF($E206="",-1,'HCAD Raw'!AS206)</f>
        <v>0</v>
      </c>
      <c r="AW206" t="str">
        <f>IF($E206="",-1,'HCAD Raw'!AT206)</f>
        <v>25</v>
      </c>
      <c r="AX206">
        <f>IF($E206="",-1,'HCAD Raw'!AU206)</f>
        <v>0</v>
      </c>
      <c r="AY206">
        <f>IF($E206="",-1,'HCAD Raw'!AV206)</f>
        <v>0</v>
      </c>
      <c r="AZ206">
        <f>IF($E206="",-1,'HCAD Raw'!AW206)</f>
        <v>0</v>
      </c>
      <c r="BA206">
        <f>IF($E206="",-1,'HCAD Raw'!AX206)</f>
        <v>319375</v>
      </c>
      <c r="BB206" t="str">
        <f>IF($E206="",-1,'HCAD Raw'!AY206)</f>
        <v>5</v>
      </c>
      <c r="BC206" t="str">
        <f>IF($E206="",-1,'HCAD Raw'!AZ206)</f>
        <v>LTS 1 2 3 4 12 13 &amp; 14 &amp; TR 11 BLK 2</v>
      </c>
      <c r="BD206" t="str">
        <f>IF($E206="",-1,'HCAD Raw'!BA206)</f>
        <v>EAST SUNSET HEIGHTS</v>
      </c>
      <c r="BE206" t="str">
        <f>IF($E206="",-1,'HCAD Raw'!BB206)</f>
        <v>2305</v>
      </c>
      <c r="BF206" t="str">
        <f>IF($E206="",-1,'HCAD Raw'!BC206)</f>
        <v>Intercontinental</v>
      </c>
      <c r="BG206" t="str">
        <f>IF($E206="",-1,'HCAD Raw'!BD206)</f>
        <v>161</v>
      </c>
      <c r="BH206" t="str">
        <f>IF($E206="",-1,'HCAD Raw'!BE206)</f>
        <v>1F Heights, Brooksmith, Norhill Areas</v>
      </c>
      <c r="BI206" t="str">
        <f>IF($E206="",-1,'HCAD Raw'!BF206)</f>
        <v>5938.10</v>
      </c>
      <c r="BJ206" t="str">
        <f>IF($E206="",-1,'HCAD Raw'!BG206)</f>
        <v>0</v>
      </c>
      <c r="BK206" t="str">
        <f>IF($E206="",-1,'HCAD Raw'!BH206)</f>
        <v>01</v>
      </c>
      <c r="BL206" t="str">
        <f>IF($E206="",-1,'HCAD Raw'!BI206)</f>
        <v>5359B</v>
      </c>
      <c r="BM206" t="str">
        <f>IF($E206="",-1,'HCAD Raw'!BJ206)</f>
        <v>453P</v>
      </c>
      <c r="BN206" t="str">
        <f>IF($E206="",-1,'HCAD Raw'!BK206)</f>
        <v>001 040 041 042 043 044 048 061 949</v>
      </c>
      <c r="BO206" t="str">
        <f>IF($E206="",-1,'HCAD Raw'!BL206)</f>
        <v>Real, Commercial</v>
      </c>
      <c r="BP206" t="str">
        <f>IF($E206="",-1,'HCAD Raw'!BM206)</f>
        <v>F1</v>
      </c>
      <c r="BQ206" t="str">
        <f>IF($E206="",-1,'HCAD Raw'!BN206)</f>
        <v>Real, Commercial</v>
      </c>
      <c r="BR206" t="str">
        <f>IF($E206="",-1,'HCAD Raw'!BO206)</f>
        <v>Hotel/Motel, Low-Rise 1 to 3 Stories</v>
      </c>
      <c r="BS206" t="str">
        <f>IF($E206="",-1,'HCAD Raw'!BP206)</f>
        <v>Motel</v>
      </c>
      <c r="BT206" t="str">
        <f>IF($E206="",-1,'HCAD Raw'!BQ206)</f>
        <v>8002</v>
      </c>
      <c r="BU206" t="str">
        <f>IF($E206="",-1,'HCAD Raw'!BR206)</f>
        <v>Land Neighborhood Section 2</v>
      </c>
      <c r="BV206">
        <f>IF($E206="",-1,'HCAD Raw'!BS206)</f>
        <v>45050</v>
      </c>
      <c r="BW206" t="str">
        <f>IF($E206="",-1,'HCAD Raw'!BT206)</f>
        <v>SF</v>
      </c>
      <c r="BX206" t="str">
        <f>IF($E206="",-1,'HCAD Raw'!BU206)</f>
        <v>1.0000</v>
      </c>
      <c r="BY206" t="str">
        <f>IF($E206="",-1,'HCAD Raw'!BV206)</f>
        <v>1.0000</v>
      </c>
      <c r="BZ206" t="str">
        <f>IF($E206="",-1,'HCAD Raw'!BW206)</f>
        <v>.9000</v>
      </c>
      <c r="CA206" t="str">
        <f>IF($E206="",-1,'HCAD Raw'!BX206)</f>
        <v>.9000</v>
      </c>
      <c r="CB206">
        <f>IF($E206="",-1,'HCAD Raw'!BY206)</f>
        <v>45</v>
      </c>
      <c r="CC206">
        <f>IF($E206="",-1,'HCAD Raw'!BZ206)</f>
        <v>40</v>
      </c>
      <c r="CD206">
        <f>IF($E206="",-1,'HCAD Raw'!CA206)</f>
        <v>1824525</v>
      </c>
      <c r="CE206" t="str">
        <f t="shared" si="86"/>
        <v>05801400000115</v>
      </c>
      <c r="CF206">
        <f t="shared" si="87"/>
        <v>-1</v>
      </c>
    </row>
    <row r="207" spans="3:84" x14ac:dyDescent="0.25">
      <c r="C207">
        <f t="shared" si="84"/>
        <v>203</v>
      </c>
      <c r="D207" t="str">
        <f t="shared" si="85"/>
        <v>05801400000116</v>
      </c>
      <c r="E207" t="str">
        <f>IF('HCAD Raw'!C207="",-1,'HCAD Raw'!C207)</f>
        <v>0580140000011</v>
      </c>
      <c r="F207" s="15" t="str">
        <f>IF(E207=-1,"",CONCATENATE(MID('HCAD Raw'!D207,6,2),"/",MID('HCAD Raw'!D207,9,2),"/",LEFT('HCAD Raw'!D207,4)))</f>
        <v>08/05/2003</v>
      </c>
      <c r="G207" t="str">
        <f>IF($E207="",-1,'HCAD Raw'!E207)</f>
        <v>JJB ENTERPRISES INC</v>
      </c>
      <c r="H207" t="str">
        <f>IF($E207="",-1,'HCAD Raw'!F207)</f>
        <v>FIESTA INN</v>
      </c>
      <c r="I207">
        <f>IF($E207="",-1,'HCAD Raw'!G207)</f>
        <v>0</v>
      </c>
      <c r="J207" t="str">
        <f>IF($E207="",-1,'HCAD Raw'!H207)</f>
        <v>2808 AIRLINE DR 25</v>
      </c>
      <c r="K207" t="str">
        <f>IF($E207="",-1,'HCAD Raw'!I207)</f>
        <v>HOUSTON</v>
      </c>
      <c r="L207" t="str">
        <f>IF($E207="",-1,'HCAD Raw'!J207)</f>
        <v>77009</v>
      </c>
      <c r="M207">
        <f>IF($E207="",-1,'HCAD Raw'!K207)</f>
        <v>1374536</v>
      </c>
      <c r="N207">
        <f>IF($E207="",-1,'HCAD Raw'!L207)</f>
        <v>2051032</v>
      </c>
      <c r="O207">
        <f>IF($E207="",-1,'HCAD Raw'!M207)</f>
        <v>1848307</v>
      </c>
      <c r="P207">
        <f>IF($E207="",-1,'HCAD Raw'!N207)</f>
        <v>0</v>
      </c>
      <c r="Q207" t="e">
        <f>IF($E207="",-1,'HCAD Raw'!#REF!)</f>
        <v>#REF!</v>
      </c>
      <c r="R207" t="str">
        <f>IF($E207="",-1,'HCAD Raw'!O207)</f>
        <v>COMMERCIAL</v>
      </c>
      <c r="S207" t="str">
        <f>IF($E207="",-1,'HCAD Raw'!P207)</f>
        <v>6</v>
      </c>
      <c r="T207" t="str">
        <f>IF($E207="",-1,'HCAD Raw'!Q207)</f>
        <v>4315</v>
      </c>
      <c r="U207" t="str">
        <f>IF($E207="",-1,'HCAD Raw'!R207)</f>
        <v>8343</v>
      </c>
      <c r="V207" t="str">
        <f>IF($E207="",-1,'HCAD Raw'!S207)</f>
        <v>D</v>
      </c>
      <c r="W207" t="str">
        <f>IF($E207="",-1,'HCAD Raw'!T207)</f>
        <v>Wood or Light Steel</v>
      </c>
      <c r="X207">
        <f>IF($E207="",-1,'HCAD Raw'!U207)</f>
        <v>8605</v>
      </c>
      <c r="Y207">
        <f>IF($E207="",-1,'HCAD Raw'!V207)</f>
        <v>0</v>
      </c>
      <c r="Z207">
        <f>IF($E207="",-1,'HCAD Raw'!W207)</f>
        <v>264782</v>
      </c>
      <c r="AA207">
        <f>IF($E207="",-1,'HCAD Raw'!X207)</f>
        <v>0</v>
      </c>
      <c r="AB207" t="str">
        <f>IF($E207="",-1,'HCAD Raw'!Y207)</f>
        <v>.967500</v>
      </c>
      <c r="AC207" t="str">
        <f>IF($E207="",-1,'HCAD Raw'!Z207)</f>
        <v>D</v>
      </c>
      <c r="AD207" t="str">
        <f>IF($E207="",-1,'HCAD Raw'!AA207)</f>
        <v>Low</v>
      </c>
      <c r="AE207" t="str">
        <f>IF($E207="",-1,'HCAD Raw'!AB207)</f>
        <v>1963</v>
      </c>
      <c r="AF207" t="str">
        <f>IF($E207="",-1,'HCAD Raw'!AC207)</f>
        <v>1963</v>
      </c>
      <c r="AG207" t="str">
        <f>IF($E207="",-1,'HCAD Raw'!AD207)</f>
        <v>0</v>
      </c>
      <c r="AH207" t="str">
        <f>IF($E207="",-1,'HCAD Raw'!AE207)</f>
        <v>1964</v>
      </c>
      <c r="AI207">
        <f>IF($E207="",-1,'HCAD Raw'!AF207)</f>
        <v>0</v>
      </c>
      <c r="AJ207" t="str">
        <f>IF($E207="",-1,'HCAD Raw'!AG207)</f>
        <v>01/01/1997</v>
      </c>
      <c r="AK207">
        <f>IF($E207="",-1,'HCAD Raw'!AH207)</f>
        <v>0</v>
      </c>
      <c r="AL207">
        <f>IF($E207="",-1,'HCAD Raw'!AI207)</f>
        <v>3887</v>
      </c>
      <c r="AM207">
        <f>IF($E207="",-1,'HCAD Raw'!AJ207)</f>
        <v>4563</v>
      </c>
      <c r="AN207">
        <f>IF($E207="",-1,'HCAD Raw'!AK207)</f>
        <v>0</v>
      </c>
      <c r="AO207">
        <f>IF($E207="",-1,'HCAD Raw'!AL207)</f>
        <v>0</v>
      </c>
      <c r="AP207">
        <f>IF($E207="",-1,'HCAD Raw'!AM207)</f>
        <v>0</v>
      </c>
      <c r="AQ207">
        <f>IF($E207="",-1,'HCAD Raw'!AN207)</f>
        <v>3887</v>
      </c>
      <c r="AR207">
        <f>IF($E207="",-1,'HCAD Raw'!AO207)</f>
        <v>384</v>
      </c>
      <c r="AS207">
        <f>IF($E207="",-1,'HCAD Raw'!AP207)</f>
        <v>1</v>
      </c>
      <c r="AT207" t="str">
        <f>IF($E207="",-1,'HCAD Raw'!AQ207)</f>
        <v>24</v>
      </c>
      <c r="AU207" t="str">
        <f>IF($E207="",-1,'HCAD Raw'!AR207)</f>
        <v>Motels\Limited Service Hotels</v>
      </c>
      <c r="AV207">
        <f>IF($E207="",-1,'HCAD Raw'!AS207)</f>
        <v>0</v>
      </c>
      <c r="AW207" t="str">
        <f>IF($E207="",-1,'HCAD Raw'!AT207)</f>
        <v>25</v>
      </c>
      <c r="AX207">
        <f>IF($E207="",-1,'HCAD Raw'!AU207)</f>
        <v>0</v>
      </c>
      <c r="AY207">
        <f>IF($E207="",-1,'HCAD Raw'!AV207)</f>
        <v>0</v>
      </c>
      <c r="AZ207">
        <f>IF($E207="",-1,'HCAD Raw'!AW207)</f>
        <v>0</v>
      </c>
      <c r="BA207">
        <f>IF($E207="",-1,'HCAD Raw'!AX207)</f>
        <v>319375</v>
      </c>
      <c r="BB207" t="str">
        <f>IF($E207="",-1,'HCAD Raw'!AY207)</f>
        <v>5</v>
      </c>
      <c r="BC207" t="str">
        <f>IF($E207="",-1,'HCAD Raw'!AZ207)</f>
        <v>LTS 1 2 3 4 12 13 &amp; 14 &amp; TR 11 BLK 2</v>
      </c>
      <c r="BD207" t="str">
        <f>IF($E207="",-1,'HCAD Raw'!BA207)</f>
        <v>EAST SUNSET HEIGHTS</v>
      </c>
      <c r="BE207" t="str">
        <f>IF($E207="",-1,'HCAD Raw'!BB207)</f>
        <v>2305</v>
      </c>
      <c r="BF207" t="str">
        <f>IF($E207="",-1,'HCAD Raw'!BC207)</f>
        <v>Intercontinental</v>
      </c>
      <c r="BG207" t="str">
        <f>IF($E207="",-1,'HCAD Raw'!BD207)</f>
        <v>161</v>
      </c>
      <c r="BH207" t="str">
        <f>IF($E207="",-1,'HCAD Raw'!BE207)</f>
        <v>1F Heights, Brooksmith, Norhill Areas</v>
      </c>
      <c r="BI207" t="str">
        <f>IF($E207="",-1,'HCAD Raw'!BF207)</f>
        <v>5938.10</v>
      </c>
      <c r="BJ207" t="str">
        <f>IF($E207="",-1,'HCAD Raw'!BG207)</f>
        <v>0</v>
      </c>
      <c r="BK207" t="str">
        <f>IF($E207="",-1,'HCAD Raw'!BH207)</f>
        <v>01</v>
      </c>
      <c r="BL207" t="str">
        <f>IF($E207="",-1,'HCAD Raw'!BI207)</f>
        <v>5359B</v>
      </c>
      <c r="BM207" t="str">
        <f>IF($E207="",-1,'HCAD Raw'!BJ207)</f>
        <v>453P</v>
      </c>
      <c r="BN207" t="str">
        <f>IF($E207="",-1,'HCAD Raw'!BK207)</f>
        <v>001 040 041 042 043 044 048 061 949</v>
      </c>
      <c r="BO207" t="str">
        <f>IF($E207="",-1,'HCAD Raw'!BL207)</f>
        <v>Real, Commercial</v>
      </c>
      <c r="BP207" t="str">
        <f>IF($E207="",-1,'HCAD Raw'!BM207)</f>
        <v>F1</v>
      </c>
      <c r="BQ207" t="str">
        <f>IF($E207="",-1,'HCAD Raw'!BN207)</f>
        <v>Real, Commercial</v>
      </c>
      <c r="BR207" t="str">
        <f>IF($E207="",-1,'HCAD Raw'!BO207)</f>
        <v>Hotel/Motel, Low-Rise 1 to 3 Stories</v>
      </c>
      <c r="BS207" t="str">
        <f>IF($E207="",-1,'HCAD Raw'!BP207)</f>
        <v>Motel</v>
      </c>
      <c r="BT207" t="str">
        <f>IF($E207="",-1,'HCAD Raw'!BQ207)</f>
        <v>8002</v>
      </c>
      <c r="BU207" t="str">
        <f>IF($E207="",-1,'HCAD Raw'!BR207)</f>
        <v>Land Neighborhood Section 2</v>
      </c>
      <c r="BV207">
        <f>IF($E207="",-1,'HCAD Raw'!BS207)</f>
        <v>45050</v>
      </c>
      <c r="BW207" t="str">
        <f>IF($E207="",-1,'HCAD Raw'!BT207)</f>
        <v>SF</v>
      </c>
      <c r="BX207" t="str">
        <f>IF($E207="",-1,'HCAD Raw'!BU207)</f>
        <v>1.0000</v>
      </c>
      <c r="BY207" t="str">
        <f>IF($E207="",-1,'HCAD Raw'!BV207)</f>
        <v>1.0000</v>
      </c>
      <c r="BZ207" t="str">
        <f>IF($E207="",-1,'HCAD Raw'!BW207)</f>
        <v>.9000</v>
      </c>
      <c r="CA207" t="str">
        <f>IF($E207="",-1,'HCAD Raw'!BX207)</f>
        <v>.9000</v>
      </c>
      <c r="CB207">
        <f>IF($E207="",-1,'HCAD Raw'!BY207)</f>
        <v>45</v>
      </c>
      <c r="CC207">
        <f>IF($E207="",-1,'HCAD Raw'!BZ207)</f>
        <v>40</v>
      </c>
      <c r="CD207">
        <f>IF($E207="",-1,'HCAD Raw'!CA207)</f>
        <v>1824525</v>
      </c>
      <c r="CE207" t="str">
        <f t="shared" si="86"/>
        <v>05801400000116</v>
      </c>
      <c r="CF207">
        <f t="shared" si="87"/>
        <v>-1</v>
      </c>
    </row>
    <row r="208" spans="3:84" x14ac:dyDescent="0.25">
      <c r="C208">
        <f t="shared" si="84"/>
        <v>204</v>
      </c>
      <c r="D208" t="str">
        <f t="shared" si="85"/>
        <v>05808900000011</v>
      </c>
      <c r="E208" t="str">
        <f>IF('HCAD Raw'!C208="",-1,'HCAD Raw'!C208)</f>
        <v>0580890000001</v>
      </c>
      <c r="F208" s="15" t="str">
        <f>IF(E208=-1,"",CONCATENATE(MID('HCAD Raw'!D208,6,2),"/",MID('HCAD Raw'!D208,9,2),"/",LEFT('HCAD Raw'!D208,4)))</f>
        <v>01/22/2014</v>
      </c>
      <c r="G208" t="str">
        <f>IF($E208="",-1,'HCAD Raw'!E208)</f>
        <v>SERIL PROPERTIES LTD</v>
      </c>
      <c r="H208">
        <f>IF($E208="",-1,'HCAD Raw'!F208)</f>
        <v>0</v>
      </c>
      <c r="I208">
        <f>IF($E208="",-1,'HCAD Raw'!G208)</f>
        <v>0</v>
      </c>
      <c r="J208" t="str">
        <f>IF($E208="",-1,'HCAD Raw'!H208)</f>
        <v>4513 OLD YALE ST</v>
      </c>
      <c r="K208" t="str">
        <f>IF($E208="",-1,'HCAD Raw'!I208)</f>
        <v>HOUSTON</v>
      </c>
      <c r="L208" t="str">
        <f>IF($E208="",-1,'HCAD Raw'!J208)</f>
        <v>77018</v>
      </c>
      <c r="M208">
        <f>IF($E208="",-1,'HCAD Raw'!K208)</f>
        <v>259440</v>
      </c>
      <c r="N208">
        <f>IF($E208="",-1,'HCAD Raw'!L208)</f>
        <v>341835</v>
      </c>
      <c r="O208">
        <f>IF($E208="",-1,'HCAD Raw'!M208)</f>
        <v>268125</v>
      </c>
      <c r="P208">
        <f>IF($E208="",-1,'HCAD Raw'!N208)</f>
        <v>0</v>
      </c>
      <c r="Q208" t="e">
        <f>IF($E208="",-1,'HCAD Raw'!#REF!)</f>
        <v>#REF!</v>
      </c>
      <c r="R208" t="str">
        <f>IF($E208="",-1,'HCAD Raw'!O208)</f>
        <v>COMMERCIAL</v>
      </c>
      <c r="S208" t="str">
        <f>IF($E208="",-1,'HCAD Raw'!P208)</f>
        <v>1</v>
      </c>
      <c r="T208" t="str">
        <f>IF($E208="",-1,'HCAD Raw'!Q208)</f>
        <v>4319</v>
      </c>
      <c r="U208" t="str">
        <f>IF($E208="",-1,'HCAD Raw'!R208)</f>
        <v>8459</v>
      </c>
      <c r="V208" t="str">
        <f>IF($E208="",-1,'HCAD Raw'!S208)</f>
        <v>D</v>
      </c>
      <c r="W208" t="str">
        <f>IF($E208="",-1,'HCAD Raw'!T208)</f>
        <v>Wood or Light Steel</v>
      </c>
      <c r="X208">
        <f>IF($E208="",-1,'HCAD Raw'!U208)</f>
        <v>58250</v>
      </c>
      <c r="Y208">
        <f>IF($E208="",-1,'HCAD Raw'!V208)</f>
        <v>0</v>
      </c>
      <c r="Z208">
        <f>IF($E208="",-1,'HCAD Raw'!W208)</f>
        <v>129444</v>
      </c>
      <c r="AA208">
        <f>IF($E208="",-1,'HCAD Raw'!X208)</f>
        <v>0</v>
      </c>
      <c r="AB208" t="str">
        <f>IF($E208="",-1,'HCAD Raw'!Y208)</f>
        <v>.550000</v>
      </c>
      <c r="AC208" t="str">
        <f>IF($E208="",-1,'HCAD Raw'!Z208)</f>
        <v>C</v>
      </c>
      <c r="AD208" t="str">
        <f>IF($E208="",-1,'HCAD Raw'!AA208)</f>
        <v>Average</v>
      </c>
      <c r="AE208" t="str">
        <f>IF($E208="",-1,'HCAD Raw'!AB208)</f>
        <v>1930</v>
      </c>
      <c r="AF208" t="str">
        <f>IF($E208="",-1,'HCAD Raw'!AC208)</f>
        <v>1930</v>
      </c>
      <c r="AG208" t="str">
        <f>IF($E208="",-1,'HCAD Raw'!AD208)</f>
        <v>0</v>
      </c>
      <c r="AH208" t="str">
        <f>IF($E208="",-1,'HCAD Raw'!AE208)</f>
        <v>1931</v>
      </c>
      <c r="AI208" t="str">
        <f>IF($E208="",-1,'HCAD Raw'!AF208)</f>
        <v>01330</v>
      </c>
      <c r="AJ208" t="str">
        <f>IF($E208="",-1,'HCAD Raw'!AG208)</f>
        <v>05/18/2010</v>
      </c>
      <c r="AK208" t="str">
        <f>IF($E208="",-1,'HCAD Raw'!AH208)</f>
        <v>BAS=1112$</v>
      </c>
      <c r="AL208">
        <f>IF($E208="",-1,'HCAD Raw'!AI208)</f>
        <v>1559</v>
      </c>
      <c r="AM208">
        <f>IF($E208="",-1,'HCAD Raw'!AJ208)</f>
        <v>1559</v>
      </c>
      <c r="AN208">
        <f>IF($E208="",-1,'HCAD Raw'!AK208)</f>
        <v>0</v>
      </c>
      <c r="AO208">
        <f>IF($E208="",-1,'HCAD Raw'!AL208)</f>
        <v>0</v>
      </c>
      <c r="AP208">
        <f>IF($E208="",-1,'HCAD Raw'!AM208)</f>
        <v>0</v>
      </c>
      <c r="AQ208">
        <f>IF($E208="",-1,'HCAD Raw'!AN208)</f>
        <v>1559</v>
      </c>
      <c r="AR208">
        <f>IF($E208="",-1,'HCAD Raw'!AO208)</f>
        <v>168</v>
      </c>
      <c r="AS208">
        <f>IF($E208="",-1,'HCAD Raw'!AP208)</f>
        <v>1</v>
      </c>
      <c r="AT208">
        <f>IF($E208="",-1,'HCAD Raw'!AQ208)</f>
        <v>0</v>
      </c>
      <c r="AU208">
        <f>IF($E208="",-1,'HCAD Raw'!AR208)</f>
        <v>0</v>
      </c>
      <c r="AV208">
        <f>IF($E208="",-1,'HCAD Raw'!AS208)</f>
        <v>0</v>
      </c>
      <c r="AW208">
        <f>IF($E208="",-1,'HCAD Raw'!AT208)</f>
        <v>0</v>
      </c>
      <c r="AX208">
        <f>IF($E208="",-1,'HCAD Raw'!AU208)</f>
        <v>0</v>
      </c>
      <c r="AY208">
        <f>IF($E208="",-1,'HCAD Raw'!AV208)</f>
        <v>0</v>
      </c>
      <c r="AZ208">
        <f>IF($E208="",-1,'HCAD Raw'!AW208)</f>
        <v>0</v>
      </c>
      <c r="BA208">
        <f>IF($E208="",-1,'HCAD Raw'!AX208)</f>
        <v>0</v>
      </c>
      <c r="BB208" t="str">
        <f>IF($E208="",-1,'HCAD Raw'!AY208)</f>
        <v>6</v>
      </c>
      <c r="BC208" t="str">
        <f>IF($E208="",-1,'HCAD Raw'!AZ208)</f>
        <v>LT 1</v>
      </c>
      <c r="BD208" t="str">
        <f>IF($E208="",-1,'HCAD Raw'!BA208)</f>
        <v>YALE STREET ACRES SEC 1</v>
      </c>
      <c r="BE208" t="str">
        <f>IF($E208="",-1,'HCAD Raw'!BB208)</f>
        <v>5006</v>
      </c>
      <c r="BF208" t="str">
        <f>IF($E208="",-1,'HCAD Raw'!BC208)</f>
        <v>Inner Northwest</v>
      </c>
      <c r="BG208" t="str">
        <f>IF($E208="",-1,'HCAD Raw'!BD208)</f>
        <v>172</v>
      </c>
      <c r="BH208" t="str">
        <f>IF($E208="",-1,'HCAD Raw'!BE208)</f>
        <v>1F Oak Forest, Garden Oaks, Independence Heights</v>
      </c>
      <c r="BI208" t="str">
        <f>IF($E208="",-1,'HCAD Raw'!BF208)</f>
        <v>5922.00</v>
      </c>
      <c r="BJ208" t="str">
        <f>IF($E208="",-1,'HCAD Raw'!BG208)</f>
        <v>0</v>
      </c>
      <c r="BK208" t="str">
        <f>IF($E208="",-1,'HCAD Raw'!BH208)</f>
        <v>01</v>
      </c>
      <c r="BL208" t="str">
        <f>IF($E208="",-1,'HCAD Raw'!BI208)</f>
        <v>5360A</v>
      </c>
      <c r="BM208" t="str">
        <f>IF($E208="",-1,'HCAD Raw'!BJ208)</f>
        <v>452M</v>
      </c>
      <c r="BN208" t="str">
        <f>IF($E208="",-1,'HCAD Raw'!BK208)</f>
        <v>001 040 041 042 043 044 048 061</v>
      </c>
      <c r="BO208" t="str">
        <f>IF($E208="",-1,'HCAD Raw'!BL208)</f>
        <v>Real, Commercial</v>
      </c>
      <c r="BP208" t="str">
        <f>IF($E208="",-1,'HCAD Raw'!BM208)</f>
        <v>F1</v>
      </c>
      <c r="BQ208" t="str">
        <f>IF($E208="",-1,'HCAD Raw'!BN208)</f>
        <v>Real, Commercial</v>
      </c>
      <c r="BR208" t="str">
        <f>IF($E208="",-1,'HCAD Raw'!BO208)</f>
        <v>Commercial Bldg. - Mixed Res.</v>
      </c>
      <c r="BS208" t="str">
        <f>IF($E208="",-1,'HCAD Raw'!BP208)</f>
        <v>Mixed Retail w/ Resid. Units</v>
      </c>
      <c r="BT208" t="str">
        <f>IF($E208="",-1,'HCAD Raw'!BQ208)</f>
        <v>8000</v>
      </c>
      <c r="BU208" t="str">
        <f>IF($E208="",-1,'HCAD Raw'!BR208)</f>
        <v>Land Neighborhood General Assignment</v>
      </c>
      <c r="BV208">
        <f>IF($E208="",-1,'HCAD Raw'!BS208)</f>
        <v>45720</v>
      </c>
      <c r="BW208" t="str">
        <f>IF($E208="",-1,'HCAD Raw'!BT208)</f>
        <v>SF</v>
      </c>
      <c r="BX208" t="str">
        <f>IF($E208="",-1,'HCAD Raw'!BU208)</f>
        <v>1.0000</v>
      </c>
      <c r="BY208" t="str">
        <f>IF($E208="",-1,'HCAD Raw'!BV208)</f>
        <v>1.0000</v>
      </c>
      <c r="BZ208" t="str">
        <f>IF($E208="",-1,'HCAD Raw'!BW208)</f>
        <v>1.0000</v>
      </c>
      <c r="CA208" t="str">
        <f>IF($E208="",-1,'HCAD Raw'!BX208)</f>
        <v>1.0000</v>
      </c>
      <c r="CB208">
        <f>IF($E208="",-1,'HCAD Raw'!BY208)</f>
        <v>10</v>
      </c>
      <c r="CC208">
        <f>IF($E208="",-1,'HCAD Raw'!BZ208)</f>
        <v>10</v>
      </c>
      <c r="CD208">
        <f>IF($E208="",-1,'HCAD Raw'!CA208)</f>
        <v>457200</v>
      </c>
      <c r="CE208">
        <f t="shared" si="86"/>
        <v>-1</v>
      </c>
      <c r="CF208" t="str">
        <f t="shared" si="87"/>
        <v>05808900000011</v>
      </c>
    </row>
    <row r="209" spans="3:84" x14ac:dyDescent="0.25">
      <c r="C209">
        <f t="shared" si="84"/>
        <v>205</v>
      </c>
      <c r="D209" t="str">
        <f t="shared" si="85"/>
        <v>05808900000012</v>
      </c>
      <c r="E209" t="str">
        <f>IF('HCAD Raw'!C209="",-1,'HCAD Raw'!C209)</f>
        <v>0580890000001</v>
      </c>
      <c r="F209" s="15" t="str">
        <f>IF(E209=-1,"",CONCATENATE(MID('HCAD Raw'!D209,6,2),"/",MID('HCAD Raw'!D209,9,2),"/",LEFT('HCAD Raw'!D209,4)))</f>
        <v>01/22/2014</v>
      </c>
      <c r="G209" t="str">
        <f>IF($E209="",-1,'HCAD Raw'!E209)</f>
        <v>SERIL PROPERTIES LTD</v>
      </c>
      <c r="H209">
        <f>IF($E209="",-1,'HCAD Raw'!F209)</f>
        <v>0</v>
      </c>
      <c r="I209">
        <f>IF($E209="",-1,'HCAD Raw'!G209)</f>
        <v>0</v>
      </c>
      <c r="J209" t="str">
        <f>IF($E209="",-1,'HCAD Raw'!H209)</f>
        <v>4513 OLD YALE ST</v>
      </c>
      <c r="K209" t="str">
        <f>IF($E209="",-1,'HCAD Raw'!I209)</f>
        <v>HOUSTON</v>
      </c>
      <c r="L209" t="str">
        <f>IF($E209="",-1,'HCAD Raw'!J209)</f>
        <v>77018</v>
      </c>
      <c r="M209">
        <f>IF($E209="",-1,'HCAD Raw'!K209)</f>
        <v>259440</v>
      </c>
      <c r="N209">
        <f>IF($E209="",-1,'HCAD Raw'!L209)</f>
        <v>341835</v>
      </c>
      <c r="O209">
        <f>IF($E209="",-1,'HCAD Raw'!M209)</f>
        <v>268125</v>
      </c>
      <c r="P209">
        <f>IF($E209="",-1,'HCAD Raw'!N209)</f>
        <v>0</v>
      </c>
      <c r="Q209" t="e">
        <f>IF($E209="",-1,'HCAD Raw'!#REF!)</f>
        <v>#REF!</v>
      </c>
      <c r="R209" t="str">
        <f>IF($E209="",-1,'HCAD Raw'!O209)</f>
        <v>COMMERCIAL</v>
      </c>
      <c r="S209" t="str">
        <f>IF($E209="",-1,'HCAD Raw'!P209)</f>
        <v>2</v>
      </c>
      <c r="T209" t="str">
        <f>IF($E209="",-1,'HCAD Raw'!Q209)</f>
        <v>4332</v>
      </c>
      <c r="U209" t="str">
        <f>IF($E209="",-1,'HCAD Raw'!R209)</f>
        <v>8528</v>
      </c>
      <c r="V209" t="str">
        <f>IF($E209="",-1,'HCAD Raw'!S209)</f>
        <v>S</v>
      </c>
      <c r="W209" t="str">
        <f>IF($E209="",-1,'HCAD Raw'!T209)</f>
        <v>Open Steel Skeleton</v>
      </c>
      <c r="X209">
        <f>IF($E209="",-1,'HCAD Raw'!U209)</f>
        <v>85160</v>
      </c>
      <c r="Y209">
        <f>IF($E209="",-1,'HCAD Raw'!V209)</f>
        <v>0</v>
      </c>
      <c r="Z209">
        <f>IF($E209="",-1,'HCAD Raw'!W209)</f>
        <v>222640</v>
      </c>
      <c r="AA209">
        <f>IF($E209="",-1,'HCAD Raw'!X209)</f>
        <v>0</v>
      </c>
      <c r="AB209" t="str">
        <f>IF($E209="",-1,'HCAD Raw'!Y209)</f>
        <v>.617500</v>
      </c>
      <c r="AC209" t="str">
        <f>IF($E209="",-1,'HCAD Raw'!Z209)</f>
        <v>C</v>
      </c>
      <c r="AD209" t="str">
        <f>IF($E209="",-1,'HCAD Raw'!AA209)</f>
        <v>Average</v>
      </c>
      <c r="AE209" t="str">
        <f>IF($E209="",-1,'HCAD Raw'!AB209)</f>
        <v>1975</v>
      </c>
      <c r="AF209" t="str">
        <f>IF($E209="",-1,'HCAD Raw'!AC209)</f>
        <v>1975</v>
      </c>
      <c r="AG209" t="str">
        <f>IF($E209="",-1,'HCAD Raw'!AD209)</f>
        <v>0</v>
      </c>
      <c r="AH209" t="str">
        <f>IF($E209="",-1,'HCAD Raw'!AE209)</f>
        <v>1976</v>
      </c>
      <c r="AI209">
        <f>IF($E209="",-1,'HCAD Raw'!AF209)</f>
        <v>0</v>
      </c>
      <c r="AJ209" t="str">
        <f>IF($E209="",-1,'HCAD Raw'!AG209)</f>
        <v>01/01/1997</v>
      </c>
      <c r="AK209">
        <f>IF($E209="",-1,'HCAD Raw'!AH209)</f>
        <v>0</v>
      </c>
      <c r="AL209">
        <f>IF($E209="",-1,'HCAD Raw'!AI209)</f>
        <v>4400</v>
      </c>
      <c r="AM209">
        <f>IF($E209="",-1,'HCAD Raw'!AJ209)</f>
        <v>4400</v>
      </c>
      <c r="AN209">
        <f>IF($E209="",-1,'HCAD Raw'!AK209)</f>
        <v>0</v>
      </c>
      <c r="AO209">
        <f>IF($E209="",-1,'HCAD Raw'!AL209)</f>
        <v>0</v>
      </c>
      <c r="AP209">
        <f>IF($E209="",-1,'HCAD Raw'!AM209)</f>
        <v>0</v>
      </c>
      <c r="AQ209">
        <f>IF($E209="",-1,'HCAD Raw'!AN209)</f>
        <v>4400</v>
      </c>
      <c r="AR209">
        <f>IF($E209="",-1,'HCAD Raw'!AO209)</f>
        <v>310</v>
      </c>
      <c r="AS209">
        <f>IF($E209="",-1,'HCAD Raw'!AP209)</f>
        <v>1</v>
      </c>
      <c r="AT209">
        <f>IF($E209="",-1,'HCAD Raw'!AQ209)</f>
        <v>0</v>
      </c>
      <c r="AU209">
        <f>IF($E209="",-1,'HCAD Raw'!AR209)</f>
        <v>0</v>
      </c>
      <c r="AV209">
        <f>IF($E209="",-1,'HCAD Raw'!AS209)</f>
        <v>0</v>
      </c>
      <c r="AW209">
        <f>IF($E209="",-1,'HCAD Raw'!AT209)</f>
        <v>0</v>
      </c>
      <c r="AX209">
        <f>IF($E209="",-1,'HCAD Raw'!AU209)</f>
        <v>0</v>
      </c>
      <c r="AY209">
        <f>IF($E209="",-1,'HCAD Raw'!AV209)</f>
        <v>0</v>
      </c>
      <c r="AZ209">
        <f>IF($E209="",-1,'HCAD Raw'!AW209)</f>
        <v>0</v>
      </c>
      <c r="BA209">
        <f>IF($E209="",-1,'HCAD Raw'!AX209)</f>
        <v>0</v>
      </c>
      <c r="BB209" t="str">
        <f>IF($E209="",-1,'HCAD Raw'!AY209)</f>
        <v>6</v>
      </c>
      <c r="BC209" t="str">
        <f>IF($E209="",-1,'HCAD Raw'!AZ209)</f>
        <v>LT 1</v>
      </c>
      <c r="BD209" t="str">
        <f>IF($E209="",-1,'HCAD Raw'!BA209)</f>
        <v>YALE STREET ACRES SEC 1</v>
      </c>
      <c r="BE209" t="str">
        <f>IF($E209="",-1,'HCAD Raw'!BB209)</f>
        <v>5006</v>
      </c>
      <c r="BF209" t="str">
        <f>IF($E209="",-1,'HCAD Raw'!BC209)</f>
        <v>Inner Northwest</v>
      </c>
      <c r="BG209" t="str">
        <f>IF($E209="",-1,'HCAD Raw'!BD209)</f>
        <v>172</v>
      </c>
      <c r="BH209" t="str">
        <f>IF($E209="",-1,'HCAD Raw'!BE209)</f>
        <v>1F Oak Forest, Garden Oaks, Independence Heights</v>
      </c>
      <c r="BI209" t="str">
        <f>IF($E209="",-1,'HCAD Raw'!BF209)</f>
        <v>5922.00</v>
      </c>
      <c r="BJ209" t="str">
        <f>IF($E209="",-1,'HCAD Raw'!BG209)</f>
        <v>0</v>
      </c>
      <c r="BK209" t="str">
        <f>IF($E209="",-1,'HCAD Raw'!BH209)</f>
        <v>01</v>
      </c>
      <c r="BL209" t="str">
        <f>IF($E209="",-1,'HCAD Raw'!BI209)</f>
        <v>5360A</v>
      </c>
      <c r="BM209" t="str">
        <f>IF($E209="",-1,'HCAD Raw'!BJ209)</f>
        <v>452M</v>
      </c>
      <c r="BN209" t="str">
        <f>IF($E209="",-1,'HCAD Raw'!BK209)</f>
        <v>001 040 041 042 043 044 048 061</v>
      </c>
      <c r="BO209" t="str">
        <f>IF($E209="",-1,'HCAD Raw'!BL209)</f>
        <v>Real, Commercial</v>
      </c>
      <c r="BP209" t="str">
        <f>IF($E209="",-1,'HCAD Raw'!BM209)</f>
        <v>F1</v>
      </c>
      <c r="BQ209" t="str">
        <f>IF($E209="",-1,'HCAD Raw'!BN209)</f>
        <v>Real, Commercial</v>
      </c>
      <c r="BR209" t="str">
        <f>IF($E209="",-1,'HCAD Raw'!BO209)</f>
        <v>Auto Service Garage</v>
      </c>
      <c r="BS209" t="str">
        <f>IF($E209="",-1,'HCAD Raw'!BP209)</f>
        <v>Service Repair Garage</v>
      </c>
      <c r="BT209" t="str">
        <f>IF($E209="",-1,'HCAD Raw'!BQ209)</f>
        <v>8000</v>
      </c>
      <c r="BU209" t="str">
        <f>IF($E209="",-1,'HCAD Raw'!BR209)</f>
        <v>Land Neighborhood General Assignment</v>
      </c>
      <c r="BV209">
        <f>IF($E209="",-1,'HCAD Raw'!BS209)</f>
        <v>45720</v>
      </c>
      <c r="BW209" t="str">
        <f>IF($E209="",-1,'HCAD Raw'!BT209)</f>
        <v>SF</v>
      </c>
      <c r="BX209" t="str">
        <f>IF($E209="",-1,'HCAD Raw'!BU209)</f>
        <v>1.0000</v>
      </c>
      <c r="BY209" t="str">
        <f>IF($E209="",-1,'HCAD Raw'!BV209)</f>
        <v>1.0000</v>
      </c>
      <c r="BZ209" t="str">
        <f>IF($E209="",-1,'HCAD Raw'!BW209)</f>
        <v>1.0000</v>
      </c>
      <c r="CA209" t="str">
        <f>IF($E209="",-1,'HCAD Raw'!BX209)</f>
        <v>1.0000</v>
      </c>
      <c r="CB209">
        <f>IF($E209="",-1,'HCAD Raw'!BY209)</f>
        <v>10</v>
      </c>
      <c r="CC209">
        <f>IF($E209="",-1,'HCAD Raw'!BZ209)</f>
        <v>10</v>
      </c>
      <c r="CD209">
        <f>IF($E209="",-1,'HCAD Raw'!CA209)</f>
        <v>457200</v>
      </c>
      <c r="CE209">
        <f t="shared" si="86"/>
        <v>-1</v>
      </c>
      <c r="CF209" t="str">
        <f t="shared" si="87"/>
        <v>05808900000012</v>
      </c>
    </row>
    <row r="210" spans="3:84" x14ac:dyDescent="0.25">
      <c r="C210">
        <f t="shared" si="84"/>
        <v>206</v>
      </c>
      <c r="D210" t="str">
        <f t="shared" si="85"/>
        <v>05808900000013</v>
      </c>
      <c r="E210" t="str">
        <f>IF('HCAD Raw'!C210="",-1,'HCAD Raw'!C210)</f>
        <v>0580890000001</v>
      </c>
      <c r="F210" s="15" t="str">
        <f>IF(E210=-1,"",CONCATENATE(MID('HCAD Raw'!D210,6,2),"/",MID('HCAD Raw'!D210,9,2),"/",LEFT('HCAD Raw'!D210,4)))</f>
        <v>01/22/2014</v>
      </c>
      <c r="G210" t="str">
        <f>IF($E210="",-1,'HCAD Raw'!E210)</f>
        <v>SERIL PROPERTIES LTD</v>
      </c>
      <c r="H210">
        <f>IF($E210="",-1,'HCAD Raw'!F210)</f>
        <v>0</v>
      </c>
      <c r="I210">
        <f>IF($E210="",-1,'HCAD Raw'!G210)</f>
        <v>0</v>
      </c>
      <c r="J210" t="str">
        <f>IF($E210="",-1,'HCAD Raw'!H210)</f>
        <v>4513 OLD YALE ST</v>
      </c>
      <c r="K210" t="str">
        <f>IF($E210="",-1,'HCAD Raw'!I210)</f>
        <v>HOUSTON</v>
      </c>
      <c r="L210" t="str">
        <f>IF($E210="",-1,'HCAD Raw'!J210)</f>
        <v>77018</v>
      </c>
      <c r="M210">
        <f>IF($E210="",-1,'HCAD Raw'!K210)</f>
        <v>259440</v>
      </c>
      <c r="N210">
        <f>IF($E210="",-1,'HCAD Raw'!L210)</f>
        <v>341835</v>
      </c>
      <c r="O210">
        <f>IF($E210="",-1,'HCAD Raw'!M210)</f>
        <v>268125</v>
      </c>
      <c r="P210">
        <f>IF($E210="",-1,'HCAD Raw'!N210)</f>
        <v>0</v>
      </c>
      <c r="Q210" t="e">
        <f>IF($E210="",-1,'HCAD Raw'!#REF!)</f>
        <v>#REF!</v>
      </c>
      <c r="R210" t="str">
        <f>IF($E210="",-1,'HCAD Raw'!O210)</f>
        <v>COMMERCIAL</v>
      </c>
      <c r="S210" t="str">
        <f>IF($E210="",-1,'HCAD Raw'!P210)</f>
        <v>3</v>
      </c>
      <c r="T210" t="str">
        <f>IF($E210="",-1,'HCAD Raw'!Q210)</f>
        <v>4332</v>
      </c>
      <c r="U210" t="str">
        <f>IF($E210="",-1,'HCAD Raw'!R210)</f>
        <v>8528</v>
      </c>
      <c r="V210" t="str">
        <f>IF($E210="",-1,'HCAD Raw'!S210)</f>
        <v>S</v>
      </c>
      <c r="W210" t="str">
        <f>IF($E210="",-1,'HCAD Raw'!T210)</f>
        <v>Open Steel Skeleton</v>
      </c>
      <c r="X210">
        <f>IF($E210="",-1,'HCAD Raw'!U210)</f>
        <v>63118</v>
      </c>
      <c r="Y210">
        <f>IF($E210="",-1,'HCAD Raw'!V210)</f>
        <v>0</v>
      </c>
      <c r="Z210">
        <f>IF($E210="",-1,'HCAD Raw'!W210)</f>
        <v>140263</v>
      </c>
      <c r="AA210">
        <f>IF($E210="",-1,'HCAD Raw'!X210)</f>
        <v>0</v>
      </c>
      <c r="AB210" t="str">
        <f>IF($E210="",-1,'HCAD Raw'!Y210)</f>
        <v>.550000</v>
      </c>
      <c r="AC210" t="str">
        <f>IF($E210="",-1,'HCAD Raw'!Z210)</f>
        <v>C</v>
      </c>
      <c r="AD210" t="str">
        <f>IF($E210="",-1,'HCAD Raw'!AA210)</f>
        <v>Average</v>
      </c>
      <c r="AE210" t="str">
        <f>IF($E210="",-1,'HCAD Raw'!AB210)</f>
        <v>1978</v>
      </c>
      <c r="AF210" t="str">
        <f>IF($E210="",-1,'HCAD Raw'!AC210)</f>
        <v>1978</v>
      </c>
      <c r="AG210" t="str">
        <f>IF($E210="",-1,'HCAD Raw'!AD210)</f>
        <v>0</v>
      </c>
      <c r="AH210" t="str">
        <f>IF($E210="",-1,'HCAD Raw'!AE210)</f>
        <v>1979</v>
      </c>
      <c r="AI210">
        <f>IF($E210="",-1,'HCAD Raw'!AF210)</f>
        <v>0</v>
      </c>
      <c r="AJ210" t="str">
        <f>IF($E210="",-1,'HCAD Raw'!AG210)</f>
        <v>01/01/1997</v>
      </c>
      <c r="AK210">
        <f>IF($E210="",-1,'HCAD Raw'!AH210)</f>
        <v>0</v>
      </c>
      <c r="AL210">
        <f>IF($E210="",-1,'HCAD Raw'!AI210)</f>
        <v>2772</v>
      </c>
      <c r="AM210">
        <f>IF($E210="",-1,'HCAD Raw'!AJ210)</f>
        <v>2772</v>
      </c>
      <c r="AN210">
        <f>IF($E210="",-1,'HCAD Raw'!AK210)</f>
        <v>0</v>
      </c>
      <c r="AO210">
        <f>IF($E210="",-1,'HCAD Raw'!AL210)</f>
        <v>0</v>
      </c>
      <c r="AP210">
        <f>IF($E210="",-1,'HCAD Raw'!AM210)</f>
        <v>0</v>
      </c>
      <c r="AQ210">
        <f>IF($E210="",-1,'HCAD Raw'!AN210)</f>
        <v>2772</v>
      </c>
      <c r="AR210">
        <f>IF($E210="",-1,'HCAD Raw'!AO210)</f>
        <v>216</v>
      </c>
      <c r="AS210">
        <f>IF($E210="",-1,'HCAD Raw'!AP210)</f>
        <v>1</v>
      </c>
      <c r="AT210">
        <f>IF($E210="",-1,'HCAD Raw'!AQ210)</f>
        <v>0</v>
      </c>
      <c r="AU210">
        <f>IF($E210="",-1,'HCAD Raw'!AR210)</f>
        <v>0</v>
      </c>
      <c r="AV210">
        <f>IF($E210="",-1,'HCAD Raw'!AS210)</f>
        <v>0</v>
      </c>
      <c r="AW210">
        <f>IF($E210="",-1,'HCAD Raw'!AT210)</f>
        <v>0</v>
      </c>
      <c r="AX210">
        <f>IF($E210="",-1,'HCAD Raw'!AU210)</f>
        <v>0</v>
      </c>
      <c r="AY210">
        <f>IF($E210="",-1,'HCAD Raw'!AV210)</f>
        <v>0</v>
      </c>
      <c r="AZ210">
        <f>IF($E210="",-1,'HCAD Raw'!AW210)</f>
        <v>0</v>
      </c>
      <c r="BA210">
        <f>IF($E210="",-1,'HCAD Raw'!AX210)</f>
        <v>0</v>
      </c>
      <c r="BB210" t="str">
        <f>IF($E210="",-1,'HCAD Raw'!AY210)</f>
        <v>6</v>
      </c>
      <c r="BC210" t="str">
        <f>IF($E210="",-1,'HCAD Raw'!AZ210)</f>
        <v>LT 1</v>
      </c>
      <c r="BD210" t="str">
        <f>IF($E210="",-1,'HCAD Raw'!BA210)</f>
        <v>YALE STREET ACRES SEC 1</v>
      </c>
      <c r="BE210" t="str">
        <f>IF($E210="",-1,'HCAD Raw'!BB210)</f>
        <v>5006</v>
      </c>
      <c r="BF210" t="str">
        <f>IF($E210="",-1,'HCAD Raw'!BC210)</f>
        <v>Inner Northwest</v>
      </c>
      <c r="BG210" t="str">
        <f>IF($E210="",-1,'HCAD Raw'!BD210)</f>
        <v>172</v>
      </c>
      <c r="BH210" t="str">
        <f>IF($E210="",-1,'HCAD Raw'!BE210)</f>
        <v>1F Oak Forest, Garden Oaks, Independence Heights</v>
      </c>
      <c r="BI210" t="str">
        <f>IF($E210="",-1,'HCAD Raw'!BF210)</f>
        <v>5922.00</v>
      </c>
      <c r="BJ210" t="str">
        <f>IF($E210="",-1,'HCAD Raw'!BG210)</f>
        <v>0</v>
      </c>
      <c r="BK210" t="str">
        <f>IF($E210="",-1,'HCAD Raw'!BH210)</f>
        <v>01</v>
      </c>
      <c r="BL210" t="str">
        <f>IF($E210="",-1,'HCAD Raw'!BI210)</f>
        <v>5360A</v>
      </c>
      <c r="BM210" t="str">
        <f>IF($E210="",-1,'HCAD Raw'!BJ210)</f>
        <v>452M</v>
      </c>
      <c r="BN210" t="str">
        <f>IF($E210="",-1,'HCAD Raw'!BK210)</f>
        <v>001 040 041 042 043 044 048 061</v>
      </c>
      <c r="BO210" t="str">
        <f>IF($E210="",-1,'HCAD Raw'!BL210)</f>
        <v>Real, Commercial</v>
      </c>
      <c r="BP210" t="str">
        <f>IF($E210="",-1,'HCAD Raw'!BM210)</f>
        <v>F1</v>
      </c>
      <c r="BQ210" t="str">
        <f>IF($E210="",-1,'HCAD Raw'!BN210)</f>
        <v>Real, Commercial</v>
      </c>
      <c r="BR210" t="str">
        <f>IF($E210="",-1,'HCAD Raw'!BO210)</f>
        <v>Auto Service Garage</v>
      </c>
      <c r="BS210" t="str">
        <f>IF($E210="",-1,'HCAD Raw'!BP210)</f>
        <v>Service Repair Garage</v>
      </c>
      <c r="BT210" t="str">
        <f>IF($E210="",-1,'HCAD Raw'!BQ210)</f>
        <v>8000</v>
      </c>
      <c r="BU210" t="str">
        <f>IF($E210="",-1,'HCAD Raw'!BR210)</f>
        <v>Land Neighborhood General Assignment</v>
      </c>
      <c r="BV210">
        <f>IF($E210="",-1,'HCAD Raw'!BS210)</f>
        <v>45720</v>
      </c>
      <c r="BW210" t="str">
        <f>IF($E210="",-1,'HCAD Raw'!BT210)</f>
        <v>SF</v>
      </c>
      <c r="BX210" t="str">
        <f>IF($E210="",-1,'HCAD Raw'!BU210)</f>
        <v>1.0000</v>
      </c>
      <c r="BY210" t="str">
        <f>IF($E210="",-1,'HCAD Raw'!BV210)</f>
        <v>1.0000</v>
      </c>
      <c r="BZ210" t="str">
        <f>IF($E210="",-1,'HCAD Raw'!BW210)</f>
        <v>1.0000</v>
      </c>
      <c r="CA210" t="str">
        <f>IF($E210="",-1,'HCAD Raw'!BX210)</f>
        <v>1.0000</v>
      </c>
      <c r="CB210">
        <f>IF($E210="",-1,'HCAD Raw'!BY210)</f>
        <v>10</v>
      </c>
      <c r="CC210">
        <f>IF($E210="",-1,'HCAD Raw'!BZ210)</f>
        <v>10</v>
      </c>
      <c r="CD210">
        <f>IF($E210="",-1,'HCAD Raw'!CA210)</f>
        <v>457200</v>
      </c>
      <c r="CE210">
        <f t="shared" si="86"/>
        <v>-1</v>
      </c>
      <c r="CF210" t="str">
        <f t="shared" si="87"/>
        <v>05808900000013</v>
      </c>
    </row>
    <row r="211" spans="3:84" x14ac:dyDescent="0.25">
      <c r="C211">
        <f t="shared" si="84"/>
        <v>207</v>
      </c>
      <c r="D211" t="str">
        <f t="shared" si="85"/>
        <v>05823000000191</v>
      </c>
      <c r="E211" t="str">
        <f>IF('HCAD Raw'!C211="",-1,'HCAD Raw'!C211)</f>
        <v>0582300000019</v>
      </c>
      <c r="F211" s="15" t="str">
        <f>IF(E211=-1,"",CONCATENATE(MID('HCAD Raw'!D211,6,2),"/",MID('HCAD Raw'!D211,9,2),"/",LEFT('HCAD Raw'!D211,4)))</f>
        <v>01/02/1988</v>
      </c>
      <c r="G211" t="str">
        <f>IF($E211="",-1,'HCAD Raw'!E211)</f>
        <v>LEWIS JOEL HOWARD</v>
      </c>
      <c r="H211" t="str">
        <f>IF($E211="",-1,'HCAD Raw'!F211)</f>
        <v>MY MECHANIC</v>
      </c>
      <c r="I211" t="str">
        <f>IF($E211="",-1,'HCAD Raw'!G211)</f>
        <v>Guttman</v>
      </c>
      <c r="J211" t="str">
        <f>IF($E211="",-1,'HCAD Raw'!H211)</f>
        <v>2536 W HOLCOMBE BLVD</v>
      </c>
      <c r="K211" t="str">
        <f>IF($E211="",-1,'HCAD Raw'!I211)</f>
        <v>HOUSTON</v>
      </c>
      <c r="L211" t="str">
        <f>IF($E211="",-1,'HCAD Raw'!J211)</f>
        <v>77030</v>
      </c>
      <c r="M211">
        <f>IF($E211="",-1,'HCAD Raw'!K211)</f>
        <v>947800</v>
      </c>
      <c r="N211">
        <f>IF($E211="",-1,'HCAD Raw'!L211)</f>
        <v>965504</v>
      </c>
      <c r="O211">
        <f>IF($E211="",-1,'HCAD Raw'!M211)</f>
        <v>947800</v>
      </c>
      <c r="P211">
        <f>IF($E211="",-1,'HCAD Raw'!N211)</f>
        <v>0</v>
      </c>
      <c r="Q211" t="e">
        <f>IF($E211="",-1,'HCAD Raw'!#REF!)</f>
        <v>#REF!</v>
      </c>
      <c r="R211" t="str">
        <f>IF($E211="",-1,'HCAD Raw'!O211)</f>
        <v>COMMERCIAL</v>
      </c>
      <c r="S211" t="str">
        <f>IF($E211="",-1,'HCAD Raw'!P211)</f>
        <v>1</v>
      </c>
      <c r="T211" t="str">
        <f>IF($E211="",-1,'HCAD Raw'!Q211)</f>
        <v>4332</v>
      </c>
      <c r="U211" t="str">
        <f>IF($E211="",-1,'HCAD Raw'!R211)</f>
        <v>8528</v>
      </c>
      <c r="V211" t="str">
        <f>IF($E211="",-1,'HCAD Raw'!S211)</f>
        <v>C</v>
      </c>
      <c r="W211" t="str">
        <f>IF($E211="",-1,'HCAD Raw'!T211)</f>
        <v>Masonry Bearing</v>
      </c>
      <c r="X211">
        <f>IF($E211="",-1,'HCAD Raw'!U211)</f>
        <v>154404</v>
      </c>
      <c r="Y211">
        <f>IF($E211="",-1,'HCAD Raw'!V211)</f>
        <v>0</v>
      </c>
      <c r="Z211">
        <f>IF($E211="",-1,'HCAD Raw'!W211)</f>
        <v>249038</v>
      </c>
      <c r="AA211">
        <f>IF($E211="",-1,'HCAD Raw'!X211)</f>
        <v>0</v>
      </c>
      <c r="AB211" t="str">
        <f>IF($E211="",-1,'HCAD Raw'!Y211)</f>
        <v>.380000</v>
      </c>
      <c r="AC211" t="str">
        <f>IF($E211="",-1,'HCAD Raw'!Z211)</f>
        <v>C</v>
      </c>
      <c r="AD211" t="str">
        <f>IF($E211="",-1,'HCAD Raw'!AA211)</f>
        <v>Average</v>
      </c>
      <c r="AE211" t="str">
        <f>IF($E211="",-1,'HCAD Raw'!AB211)</f>
        <v>1997</v>
      </c>
      <c r="AF211" t="str">
        <f>IF($E211="",-1,'HCAD Raw'!AC211)</f>
        <v>1997</v>
      </c>
      <c r="AG211" t="str">
        <f>IF($E211="",-1,'HCAD Raw'!AD211)</f>
        <v>0</v>
      </c>
      <c r="AH211" t="str">
        <f>IF($E211="",-1,'HCAD Raw'!AE211)</f>
        <v>1998</v>
      </c>
      <c r="AI211" t="str">
        <f>IF($E211="",-1,'HCAD Raw'!AF211)</f>
        <v>486</v>
      </c>
      <c r="AJ211" t="str">
        <f>IF($E211="",-1,'HCAD Raw'!AG211)</f>
        <v>01/01/2004</v>
      </c>
      <c r="AK211">
        <f>IF($E211="",-1,'HCAD Raw'!AH211)</f>
        <v>0</v>
      </c>
      <c r="AL211">
        <f>IF($E211="",-1,'HCAD Raw'!AI211)</f>
        <v>3750</v>
      </c>
      <c r="AM211">
        <f>IF($E211="",-1,'HCAD Raw'!AJ211)</f>
        <v>5244</v>
      </c>
      <c r="AN211">
        <f>IF($E211="",-1,'HCAD Raw'!AK211)</f>
        <v>0</v>
      </c>
      <c r="AO211">
        <f>IF($E211="",-1,'HCAD Raw'!AL211)</f>
        <v>0</v>
      </c>
      <c r="AP211">
        <f>IF($E211="",-1,'HCAD Raw'!AM211)</f>
        <v>0</v>
      </c>
      <c r="AQ211">
        <f>IF($E211="",-1,'HCAD Raw'!AN211)</f>
        <v>3750</v>
      </c>
      <c r="AR211">
        <f>IF($E211="",-1,'HCAD Raw'!AO211)</f>
        <v>250</v>
      </c>
      <c r="AS211">
        <f>IF($E211="",-1,'HCAD Raw'!AP211)</f>
        <v>1</v>
      </c>
      <c r="AT211">
        <f>IF($E211="",-1,'HCAD Raw'!AQ211)</f>
        <v>0</v>
      </c>
      <c r="AU211">
        <f>IF($E211="",-1,'HCAD Raw'!AR211)</f>
        <v>0</v>
      </c>
      <c r="AV211">
        <f>IF($E211="",-1,'HCAD Raw'!AS211)</f>
        <v>0</v>
      </c>
      <c r="AW211">
        <f>IF($E211="",-1,'HCAD Raw'!AT211)</f>
        <v>0</v>
      </c>
      <c r="AX211">
        <f>IF($E211="",-1,'HCAD Raw'!AU211)</f>
        <v>0</v>
      </c>
      <c r="AY211">
        <f>IF($E211="",-1,'HCAD Raw'!AV211)</f>
        <v>0</v>
      </c>
      <c r="AZ211">
        <f>IF($E211="",-1,'HCAD Raw'!AW211)</f>
        <v>0</v>
      </c>
      <c r="BA211">
        <f>IF($E211="",-1,'HCAD Raw'!AX211)</f>
        <v>0</v>
      </c>
      <c r="BB211" t="str">
        <f>IF($E211="",-1,'HCAD Raw'!AY211)</f>
        <v>3</v>
      </c>
      <c r="BC211" t="str">
        <f>IF($E211="",-1,'HCAD Raw'!AZ211)</f>
        <v>LTS 19 &amp; 20 BLK 2</v>
      </c>
      <c r="BD211" t="str">
        <f>IF($E211="",-1,'HCAD Raw'!BA211)</f>
        <v>CAROLINA PLACE</v>
      </c>
      <c r="BE211" t="str">
        <f>IF($E211="",-1,'HCAD Raw'!BB211)</f>
        <v>5003</v>
      </c>
      <c r="BF211" t="str">
        <f>IF($E211="",-1,'HCAD Raw'!BC211)</f>
        <v>Inner Loop West</v>
      </c>
      <c r="BG211" t="str">
        <f>IF($E211="",-1,'HCAD Raw'!BD211)</f>
        <v>110</v>
      </c>
      <c r="BH211" t="str">
        <f>IF($E211="",-1,'HCAD Raw'!BE211)</f>
        <v>1B Bellaire, West Univesity, Southampton Areas</v>
      </c>
      <c r="BI211" t="str">
        <f>IF($E211="",-1,'HCAD Raw'!BF211)</f>
        <v>5905.04</v>
      </c>
      <c r="BJ211" t="str">
        <f>IF($E211="",-1,'HCAD Raw'!BG211)</f>
        <v>0</v>
      </c>
      <c r="BK211" t="str">
        <f>IF($E211="",-1,'HCAD Raw'!BH211)</f>
        <v>01</v>
      </c>
      <c r="BL211" t="str">
        <f>IF($E211="",-1,'HCAD Raw'!BI211)</f>
        <v>5255D</v>
      </c>
      <c r="BM211" t="str">
        <f>IF($E211="",-1,'HCAD Raw'!BJ211)</f>
        <v>532G</v>
      </c>
      <c r="BN211" t="str">
        <f>IF($E211="",-1,'HCAD Raw'!BK211)</f>
        <v>001 040 041 042 043 044 048 061</v>
      </c>
      <c r="BO211" t="str">
        <f>IF($E211="",-1,'HCAD Raw'!BL211)</f>
        <v>Real, Commercial</v>
      </c>
      <c r="BP211" t="str">
        <f>IF($E211="",-1,'HCAD Raw'!BM211)</f>
        <v>F1</v>
      </c>
      <c r="BQ211" t="str">
        <f>IF($E211="",-1,'HCAD Raw'!BN211)</f>
        <v>Real, Commercial</v>
      </c>
      <c r="BR211" t="str">
        <f>IF($E211="",-1,'HCAD Raw'!BO211)</f>
        <v>Auto Service Garage</v>
      </c>
      <c r="BS211" t="str">
        <f>IF($E211="",-1,'HCAD Raw'!BP211)</f>
        <v>Service Repair Garage</v>
      </c>
      <c r="BT211" t="str">
        <f>IF($E211="",-1,'HCAD Raw'!BQ211)</f>
        <v>8002</v>
      </c>
      <c r="BU211" t="str">
        <f>IF($E211="",-1,'HCAD Raw'!BR211)</f>
        <v>Land Neighborhood Section 2</v>
      </c>
      <c r="BV211">
        <f>IF($E211="",-1,'HCAD Raw'!BS211)</f>
        <v>12400</v>
      </c>
      <c r="BW211" t="str">
        <f>IF($E211="",-1,'HCAD Raw'!BT211)</f>
        <v>SF</v>
      </c>
      <c r="BX211" t="str">
        <f>IF($E211="",-1,'HCAD Raw'!BU211)</f>
        <v>1.0000</v>
      </c>
      <c r="BY211" t="str">
        <f>IF($E211="",-1,'HCAD Raw'!BV211)</f>
        <v>1.0000</v>
      </c>
      <c r="BZ211" t="str">
        <f>IF($E211="",-1,'HCAD Raw'!BW211)</f>
        <v>1.0000</v>
      </c>
      <c r="CA211" t="str">
        <f>IF($E211="",-1,'HCAD Raw'!BX211)</f>
        <v>1.0000</v>
      </c>
      <c r="CB211">
        <f>IF($E211="",-1,'HCAD Raw'!BY211)</f>
        <v>65</v>
      </c>
      <c r="CC211">
        <f>IF($E211="",-1,'HCAD Raw'!BZ211)</f>
        <v>65</v>
      </c>
      <c r="CD211">
        <f>IF($E211="",-1,'HCAD Raw'!CA211)</f>
        <v>806000</v>
      </c>
      <c r="CE211">
        <f t="shared" si="86"/>
        <v>-1</v>
      </c>
      <c r="CF211" t="str">
        <f t="shared" si="87"/>
        <v>05823000000191</v>
      </c>
    </row>
    <row r="212" spans="3:84" x14ac:dyDescent="0.25">
      <c r="C212">
        <f t="shared" si="84"/>
        <v>208</v>
      </c>
      <c r="D212" t="str">
        <f t="shared" si="85"/>
        <v>05901500100021</v>
      </c>
      <c r="E212" t="str">
        <f>IF('HCAD Raw'!C212="",-1,'HCAD Raw'!C212)</f>
        <v>0590150010002</v>
      </c>
      <c r="F212" s="15" t="str">
        <f>IF(E212=-1,"",CONCATENATE(MID('HCAD Raw'!D212,6,2),"/",MID('HCAD Raw'!D212,9,2),"/",LEFT('HCAD Raw'!D212,4)))</f>
        <v>03/12/2008</v>
      </c>
      <c r="G212" t="str">
        <f>IF($E212="",-1,'HCAD Raw'!E212)</f>
        <v>AIRLINE DRIVE PARTNERS LP</v>
      </c>
      <c r="H212">
        <f>IF($E212="",-1,'HCAD Raw'!F212)</f>
        <v>0</v>
      </c>
      <c r="I212" t="str">
        <f>IF($E212="",-1,'HCAD Raw'!G212)</f>
        <v>Avi</v>
      </c>
      <c r="J212" t="str">
        <f>IF($E212="",-1,'HCAD Raw'!H212)</f>
        <v>4704 AIRLINE DR</v>
      </c>
      <c r="K212" t="str">
        <f>IF($E212="",-1,'HCAD Raw'!I212)</f>
        <v>HOUSTON</v>
      </c>
      <c r="L212" t="str">
        <f>IF($E212="",-1,'HCAD Raw'!J212)</f>
        <v>77022</v>
      </c>
      <c r="M212">
        <f>IF($E212="",-1,'HCAD Raw'!K212)</f>
        <v>965000</v>
      </c>
      <c r="N212">
        <f>IF($E212="",-1,'HCAD Raw'!L212)</f>
        <v>1506872</v>
      </c>
      <c r="O212">
        <f>IF($E212="",-1,'HCAD Raw'!M212)</f>
        <v>1151745</v>
      </c>
      <c r="P212">
        <f>IF($E212="",-1,'HCAD Raw'!N212)</f>
        <v>0</v>
      </c>
      <c r="Q212" t="e">
        <f>IF($E212="",-1,'HCAD Raw'!#REF!)</f>
        <v>#REF!</v>
      </c>
      <c r="R212" t="str">
        <f>IF($E212="",-1,'HCAD Raw'!O212)</f>
        <v>COMMERCIAL</v>
      </c>
      <c r="S212" t="str">
        <f>IF($E212="",-1,'HCAD Raw'!P212)</f>
        <v>1</v>
      </c>
      <c r="T212" t="str">
        <f>IF($E212="",-1,'HCAD Raw'!Q212)</f>
        <v>4374</v>
      </c>
      <c r="U212" t="str">
        <f>IF($E212="",-1,'HCAD Raw'!R212)</f>
        <v>8412</v>
      </c>
      <c r="V212" t="str">
        <f>IF($E212="",-1,'HCAD Raw'!S212)</f>
        <v>C</v>
      </c>
      <c r="W212" t="str">
        <f>IF($E212="",-1,'HCAD Raw'!T212)</f>
        <v>Masonry Bearing</v>
      </c>
      <c r="X212">
        <f>IF($E212="",-1,'HCAD Raw'!U212)</f>
        <v>529337</v>
      </c>
      <c r="Y212">
        <f>IF($E212="",-1,'HCAD Raw'!V212)</f>
        <v>0</v>
      </c>
      <c r="Z212">
        <f>IF($E212="",-1,'HCAD Raw'!W212)</f>
        <v>1592469</v>
      </c>
      <c r="AA212">
        <f>IF($E212="",-1,'HCAD Raw'!X212)</f>
        <v>0</v>
      </c>
      <c r="AB212" t="str">
        <f>IF($E212="",-1,'HCAD Raw'!Y212)</f>
        <v>.667600</v>
      </c>
      <c r="AC212" t="str">
        <f>IF($E212="",-1,'HCAD Raw'!Z212)</f>
        <v>C</v>
      </c>
      <c r="AD212" t="str">
        <f>IF($E212="",-1,'HCAD Raw'!AA212)</f>
        <v>Average</v>
      </c>
      <c r="AE212" t="str">
        <f>IF($E212="",-1,'HCAD Raw'!AB212)</f>
        <v>1980</v>
      </c>
      <c r="AF212" t="str">
        <f>IF($E212="",-1,'HCAD Raw'!AC212)</f>
        <v>1980</v>
      </c>
      <c r="AG212" t="str">
        <f>IF($E212="",-1,'HCAD Raw'!AD212)</f>
        <v>0</v>
      </c>
      <c r="AH212" t="str">
        <f>IF($E212="",-1,'HCAD Raw'!AE212)</f>
        <v>1981</v>
      </c>
      <c r="AI212" t="str">
        <f>IF($E212="",-1,'HCAD Raw'!AF212)</f>
        <v>IIR</v>
      </c>
      <c r="AJ212" t="str">
        <f>IF($E212="",-1,'HCAD Raw'!AG212)</f>
        <v>01/01/2004</v>
      </c>
      <c r="AK212" t="str">
        <f>IF($E212="",-1,'HCAD Raw'!AH212)</f>
        <v>KELLY MOORE PAINT CO INC ,DENTIST OFFICE  BAS(17680).</v>
      </c>
      <c r="AL212">
        <f>IF($E212="",-1,'HCAD Raw'!AI212)</f>
        <v>17544</v>
      </c>
      <c r="AM212">
        <f>IF($E212="",-1,'HCAD Raw'!AJ212)</f>
        <v>17544</v>
      </c>
      <c r="AN212">
        <f>IF($E212="",-1,'HCAD Raw'!AK212)</f>
        <v>0</v>
      </c>
      <c r="AO212">
        <f>IF($E212="",-1,'HCAD Raw'!AL212)</f>
        <v>0</v>
      </c>
      <c r="AP212">
        <f>IF($E212="",-1,'HCAD Raw'!AM212)</f>
        <v>0</v>
      </c>
      <c r="AQ212">
        <f>IF($E212="",-1,'HCAD Raw'!AN212)</f>
        <v>17544</v>
      </c>
      <c r="AR212">
        <f>IF($E212="",-1,'HCAD Raw'!AO212)</f>
        <v>530</v>
      </c>
      <c r="AS212">
        <f>IF($E212="",-1,'HCAD Raw'!AP212)</f>
        <v>1</v>
      </c>
      <c r="AT212">
        <f>IF($E212="",-1,'HCAD Raw'!AQ212)</f>
        <v>0</v>
      </c>
      <c r="AU212">
        <f>IF($E212="",-1,'HCAD Raw'!AR212)</f>
        <v>0</v>
      </c>
      <c r="AV212">
        <f>IF($E212="",-1,'HCAD Raw'!AS212)</f>
        <v>0</v>
      </c>
      <c r="AW212">
        <f>IF($E212="",-1,'HCAD Raw'!AT212)</f>
        <v>0</v>
      </c>
      <c r="AX212">
        <f>IF($E212="",-1,'HCAD Raw'!AU212)</f>
        <v>0</v>
      </c>
      <c r="AY212">
        <f>IF($E212="",-1,'HCAD Raw'!AV212)</f>
        <v>0</v>
      </c>
      <c r="AZ212">
        <f>IF($E212="",-1,'HCAD Raw'!AW212)</f>
        <v>0</v>
      </c>
      <c r="BA212">
        <f>IF($E212="",-1,'HCAD Raw'!AX212)</f>
        <v>0</v>
      </c>
      <c r="BB212" t="str">
        <f>IF($E212="",-1,'HCAD Raw'!AY212)</f>
        <v>4</v>
      </c>
      <c r="BC212" t="str">
        <f>IF($E212="",-1,'HCAD Raw'!AZ212)</f>
        <v>LT 3 &amp; TRS 1A 2A &amp; 4A BLK 1</v>
      </c>
      <c r="BD212" t="str">
        <f>IF($E212="",-1,'HCAD Raw'!BA212)</f>
        <v>LYERLY ACRES</v>
      </c>
      <c r="BE212" t="str">
        <f>IF($E212="",-1,'HCAD Raw'!BB212)</f>
        <v>5004</v>
      </c>
      <c r="BF212" t="str">
        <f>IF($E212="",-1,'HCAD Raw'!BC212)</f>
        <v>Inner North</v>
      </c>
      <c r="BG212" t="str">
        <f>IF($E212="",-1,'HCAD Raw'!BD212)</f>
        <v>151</v>
      </c>
      <c r="BH212" t="str">
        <f>IF($E212="",-1,'HCAD Raw'!BE212)</f>
        <v>1E Liberty/Kashmere/Houston/Croyden Gardens Areas</v>
      </c>
      <c r="BI212" t="str">
        <f>IF($E212="",-1,'HCAD Raw'!BF212)</f>
        <v>5919.06</v>
      </c>
      <c r="BJ212" t="str">
        <f>IF($E212="",-1,'HCAD Raw'!BG212)</f>
        <v>0</v>
      </c>
      <c r="BK212" t="str">
        <f>IF($E212="",-1,'HCAD Raw'!BH212)</f>
        <v>01</v>
      </c>
      <c r="BL212" t="str">
        <f>IF($E212="",-1,'HCAD Raw'!BI212)</f>
        <v>5360B</v>
      </c>
      <c r="BM212" t="str">
        <f>IF($E212="",-1,'HCAD Raw'!BJ212)</f>
        <v>453F</v>
      </c>
      <c r="BN212" t="str">
        <f>IF($E212="",-1,'HCAD Raw'!BK212)</f>
        <v>001 040 041 042 043 044 048 061 949</v>
      </c>
      <c r="BO212" t="str">
        <f>IF($E212="",-1,'HCAD Raw'!BL212)</f>
        <v>Real, Commercial</v>
      </c>
      <c r="BP212" t="str">
        <f>IF($E212="",-1,'HCAD Raw'!BM212)</f>
        <v>F1</v>
      </c>
      <c r="BQ212" t="str">
        <f>IF($E212="",-1,'HCAD Raw'!BN212)</f>
        <v>Real, Commercial</v>
      </c>
      <c r="BR212" t="str">
        <f>IF($E212="",-1,'HCAD Raw'!BO212)</f>
        <v>Retail Multi-Occupancy</v>
      </c>
      <c r="BS212" t="str">
        <f>IF($E212="",-1,'HCAD Raw'!BP212)</f>
        <v>Neighborhood Shopping Ctr</v>
      </c>
      <c r="BT212" t="str">
        <f>IF($E212="",-1,'HCAD Raw'!BQ212)</f>
        <v>8000</v>
      </c>
      <c r="BU212" t="str">
        <f>IF($E212="",-1,'HCAD Raw'!BR212)</f>
        <v>Land Neighborhood General Assignment</v>
      </c>
      <c r="BV212">
        <f>IF($E212="",-1,'HCAD Raw'!BS212)</f>
        <v>43560</v>
      </c>
      <c r="BW212" t="str">
        <f>IF($E212="",-1,'HCAD Raw'!BT212)</f>
        <v>SF</v>
      </c>
      <c r="BX212" t="str">
        <f>IF($E212="",-1,'HCAD Raw'!BU212)</f>
        <v>1.0000</v>
      </c>
      <c r="BY212" t="str">
        <f>IF($E212="",-1,'HCAD Raw'!BV212)</f>
        <v>1.0000</v>
      </c>
      <c r="BZ212" t="str">
        <f>IF($E212="",-1,'HCAD Raw'!BW212)</f>
        <v>1.0000</v>
      </c>
      <c r="CA212" t="str">
        <f>IF($E212="",-1,'HCAD Raw'!BX212)</f>
        <v>1.0000</v>
      </c>
      <c r="CB212">
        <f>IF($E212="",-1,'HCAD Raw'!BY212)</f>
        <v>10</v>
      </c>
      <c r="CC212">
        <f>IF($E212="",-1,'HCAD Raw'!BZ212)</f>
        <v>10</v>
      </c>
      <c r="CD212">
        <f>IF($E212="",-1,'HCAD Raw'!CA212)</f>
        <v>435600</v>
      </c>
      <c r="CE212">
        <f t="shared" si="86"/>
        <v>-1</v>
      </c>
      <c r="CF212" t="str">
        <f t="shared" si="87"/>
        <v>05901500100021</v>
      </c>
    </row>
    <row r="213" spans="3:84" x14ac:dyDescent="0.25">
      <c r="C213">
        <f t="shared" si="84"/>
        <v>209</v>
      </c>
      <c r="D213" t="str">
        <f t="shared" si="85"/>
        <v>05901500100021</v>
      </c>
      <c r="E213" t="str">
        <f>IF('HCAD Raw'!C213="",-1,'HCAD Raw'!C213)</f>
        <v>0590150010002</v>
      </c>
      <c r="F213" s="15" t="str">
        <f>IF(E213=-1,"",CONCATENATE(MID('HCAD Raw'!D213,6,2),"/",MID('HCAD Raw'!D213,9,2),"/",LEFT('HCAD Raw'!D213,4)))</f>
        <v>03/12/2008</v>
      </c>
      <c r="G213" t="str">
        <f>IF($E213="",-1,'HCAD Raw'!E213)</f>
        <v>AIRLINE DRIVE PARTNERS LP</v>
      </c>
      <c r="H213">
        <f>IF($E213="",-1,'HCAD Raw'!F213)</f>
        <v>0</v>
      </c>
      <c r="I213" t="str">
        <f>IF($E213="",-1,'HCAD Raw'!G213)</f>
        <v>Avi</v>
      </c>
      <c r="J213" t="str">
        <f>IF($E213="",-1,'HCAD Raw'!H213)</f>
        <v>4704 AIRLINE DR</v>
      </c>
      <c r="K213" t="str">
        <f>IF($E213="",-1,'HCAD Raw'!I213)</f>
        <v>HOUSTON</v>
      </c>
      <c r="L213" t="str">
        <f>IF($E213="",-1,'HCAD Raw'!J213)</f>
        <v>77022</v>
      </c>
      <c r="M213">
        <f>IF($E213="",-1,'HCAD Raw'!K213)</f>
        <v>965000</v>
      </c>
      <c r="N213">
        <f>IF($E213="",-1,'HCAD Raw'!L213)</f>
        <v>1506872</v>
      </c>
      <c r="O213">
        <f>IF($E213="",-1,'HCAD Raw'!M213)</f>
        <v>1151745</v>
      </c>
      <c r="P213">
        <f>IF($E213="",-1,'HCAD Raw'!N213)</f>
        <v>0</v>
      </c>
      <c r="Q213" t="e">
        <f>IF($E213="",-1,'HCAD Raw'!#REF!)</f>
        <v>#REF!</v>
      </c>
      <c r="R213" t="str">
        <f>IF($E213="",-1,'HCAD Raw'!O213)</f>
        <v>COMMERCIAL</v>
      </c>
      <c r="S213" t="str">
        <f>IF($E213="",-1,'HCAD Raw'!P213)</f>
        <v>1</v>
      </c>
      <c r="T213" t="str">
        <f>IF($E213="",-1,'HCAD Raw'!Q213)</f>
        <v>4374</v>
      </c>
      <c r="U213" t="str">
        <f>IF($E213="",-1,'HCAD Raw'!R213)</f>
        <v>8412</v>
      </c>
      <c r="V213" t="str">
        <f>IF($E213="",-1,'HCAD Raw'!S213)</f>
        <v>C</v>
      </c>
      <c r="W213" t="str">
        <f>IF($E213="",-1,'HCAD Raw'!T213)</f>
        <v>Masonry Bearing</v>
      </c>
      <c r="X213">
        <f>IF($E213="",-1,'HCAD Raw'!U213)</f>
        <v>529337</v>
      </c>
      <c r="Y213">
        <f>IF($E213="",-1,'HCAD Raw'!V213)</f>
        <v>0</v>
      </c>
      <c r="Z213">
        <f>IF($E213="",-1,'HCAD Raw'!W213)</f>
        <v>1592469</v>
      </c>
      <c r="AA213">
        <f>IF($E213="",-1,'HCAD Raw'!X213)</f>
        <v>0</v>
      </c>
      <c r="AB213" t="str">
        <f>IF($E213="",-1,'HCAD Raw'!Y213)</f>
        <v>.667600</v>
      </c>
      <c r="AC213" t="str">
        <f>IF($E213="",-1,'HCAD Raw'!Z213)</f>
        <v>C</v>
      </c>
      <c r="AD213" t="str">
        <f>IF($E213="",-1,'HCAD Raw'!AA213)</f>
        <v>Average</v>
      </c>
      <c r="AE213" t="str">
        <f>IF($E213="",-1,'HCAD Raw'!AB213)</f>
        <v>1980</v>
      </c>
      <c r="AF213" t="str">
        <f>IF($E213="",-1,'HCAD Raw'!AC213)</f>
        <v>1980</v>
      </c>
      <c r="AG213" t="str">
        <f>IF($E213="",-1,'HCAD Raw'!AD213)</f>
        <v>0</v>
      </c>
      <c r="AH213" t="str">
        <f>IF($E213="",-1,'HCAD Raw'!AE213)</f>
        <v>1981</v>
      </c>
      <c r="AI213" t="str">
        <f>IF($E213="",-1,'HCAD Raw'!AF213)</f>
        <v>IIR</v>
      </c>
      <c r="AJ213" t="str">
        <f>IF($E213="",-1,'HCAD Raw'!AG213)</f>
        <v>01/01/2004</v>
      </c>
      <c r="AK213" t="str">
        <f>IF($E213="",-1,'HCAD Raw'!AH213)</f>
        <v>KELLY MOORE PAINT CO INC ,DENTIST OFFICE  BAS(17680).</v>
      </c>
      <c r="AL213">
        <f>IF($E213="",-1,'HCAD Raw'!AI213)</f>
        <v>17544</v>
      </c>
      <c r="AM213">
        <f>IF($E213="",-1,'HCAD Raw'!AJ213)</f>
        <v>17544</v>
      </c>
      <c r="AN213">
        <f>IF($E213="",-1,'HCAD Raw'!AK213)</f>
        <v>0</v>
      </c>
      <c r="AO213">
        <f>IF($E213="",-1,'HCAD Raw'!AL213)</f>
        <v>0</v>
      </c>
      <c r="AP213">
        <f>IF($E213="",-1,'HCAD Raw'!AM213)</f>
        <v>0</v>
      </c>
      <c r="AQ213">
        <f>IF($E213="",-1,'HCAD Raw'!AN213)</f>
        <v>17544</v>
      </c>
      <c r="AR213">
        <f>IF($E213="",-1,'HCAD Raw'!AO213)</f>
        <v>530</v>
      </c>
      <c r="AS213">
        <f>IF($E213="",-1,'HCAD Raw'!AP213)</f>
        <v>1</v>
      </c>
      <c r="AT213">
        <f>IF($E213="",-1,'HCAD Raw'!AQ213)</f>
        <v>0</v>
      </c>
      <c r="AU213">
        <f>IF($E213="",-1,'HCAD Raw'!AR213)</f>
        <v>0</v>
      </c>
      <c r="AV213">
        <f>IF($E213="",-1,'HCAD Raw'!AS213)</f>
        <v>0</v>
      </c>
      <c r="AW213">
        <f>IF($E213="",-1,'HCAD Raw'!AT213)</f>
        <v>0</v>
      </c>
      <c r="AX213">
        <f>IF($E213="",-1,'HCAD Raw'!AU213)</f>
        <v>0</v>
      </c>
      <c r="AY213">
        <f>IF($E213="",-1,'HCAD Raw'!AV213)</f>
        <v>0</v>
      </c>
      <c r="AZ213">
        <f>IF($E213="",-1,'HCAD Raw'!AW213)</f>
        <v>0</v>
      </c>
      <c r="BA213">
        <f>IF($E213="",-1,'HCAD Raw'!AX213)</f>
        <v>0</v>
      </c>
      <c r="BB213" t="str">
        <f>IF($E213="",-1,'HCAD Raw'!AY213)</f>
        <v>4</v>
      </c>
      <c r="BC213" t="str">
        <f>IF($E213="",-1,'HCAD Raw'!AZ213)</f>
        <v>LT 3 &amp; TRS 1A 2A &amp; 4A BLK 1</v>
      </c>
      <c r="BD213" t="str">
        <f>IF($E213="",-1,'HCAD Raw'!BA213)</f>
        <v>LYERLY ACRES</v>
      </c>
      <c r="BE213" t="str">
        <f>IF($E213="",-1,'HCAD Raw'!BB213)</f>
        <v>5004</v>
      </c>
      <c r="BF213" t="str">
        <f>IF($E213="",-1,'HCAD Raw'!BC213)</f>
        <v>Inner North</v>
      </c>
      <c r="BG213" t="str">
        <f>IF($E213="",-1,'HCAD Raw'!BD213)</f>
        <v>151</v>
      </c>
      <c r="BH213" t="str">
        <f>IF($E213="",-1,'HCAD Raw'!BE213)</f>
        <v>1E Liberty/Kashmere/Houston/Croyden Gardens Areas</v>
      </c>
      <c r="BI213" t="str">
        <f>IF($E213="",-1,'HCAD Raw'!BF213)</f>
        <v>5919.06</v>
      </c>
      <c r="BJ213" t="str">
        <f>IF($E213="",-1,'HCAD Raw'!BG213)</f>
        <v>0</v>
      </c>
      <c r="BK213" t="str">
        <f>IF($E213="",-1,'HCAD Raw'!BH213)</f>
        <v>01</v>
      </c>
      <c r="BL213" t="str">
        <f>IF($E213="",-1,'HCAD Raw'!BI213)</f>
        <v>5360B</v>
      </c>
      <c r="BM213" t="str">
        <f>IF($E213="",-1,'HCAD Raw'!BJ213)</f>
        <v>453F</v>
      </c>
      <c r="BN213" t="str">
        <f>IF($E213="",-1,'HCAD Raw'!BK213)</f>
        <v>001 040 041 042 043 044 048 061 949</v>
      </c>
      <c r="BO213" t="str">
        <f>IF($E213="",-1,'HCAD Raw'!BL213)</f>
        <v>Real, Commercial</v>
      </c>
      <c r="BP213" t="str">
        <f>IF($E213="",-1,'HCAD Raw'!BM213)</f>
        <v>F1</v>
      </c>
      <c r="BQ213" t="str">
        <f>IF($E213="",-1,'HCAD Raw'!BN213)</f>
        <v>Real, Commercial</v>
      </c>
      <c r="BR213" t="str">
        <f>IF($E213="",-1,'HCAD Raw'!BO213)</f>
        <v>Retail Multi-Occupancy</v>
      </c>
      <c r="BS213" t="str">
        <f>IF($E213="",-1,'HCAD Raw'!BP213)</f>
        <v>Neighborhood Shopping Ctr</v>
      </c>
      <c r="BT213" t="str">
        <f>IF($E213="",-1,'HCAD Raw'!BQ213)</f>
        <v>8000</v>
      </c>
      <c r="BU213" t="str">
        <f>IF($E213="",-1,'HCAD Raw'!BR213)</f>
        <v>Land Neighborhood General Assignment</v>
      </c>
      <c r="BV213">
        <f>IF($E213="",-1,'HCAD Raw'!BS213)</f>
        <v>40990</v>
      </c>
      <c r="BW213" t="str">
        <f>IF($E213="",-1,'HCAD Raw'!BT213)</f>
        <v>SF</v>
      </c>
      <c r="BX213" t="str">
        <f>IF($E213="",-1,'HCAD Raw'!BU213)</f>
        <v>1.0000</v>
      </c>
      <c r="BY213" t="str">
        <f>IF($E213="",-1,'HCAD Raw'!BV213)</f>
        <v>1.0000</v>
      </c>
      <c r="BZ213" t="str">
        <f>IF($E213="",-1,'HCAD Raw'!BW213)</f>
        <v>1.0000</v>
      </c>
      <c r="CA213" t="str">
        <f>IF($E213="",-1,'HCAD Raw'!BX213)</f>
        <v>1.0000</v>
      </c>
      <c r="CB213">
        <f>IF($E213="",-1,'HCAD Raw'!BY213)</f>
        <v>10</v>
      </c>
      <c r="CC213">
        <f>IF($E213="",-1,'HCAD Raw'!BZ213)</f>
        <v>10</v>
      </c>
      <c r="CD213">
        <f>IF($E213="",-1,'HCAD Raw'!CA213)</f>
        <v>409900</v>
      </c>
      <c r="CE213">
        <f t="shared" si="86"/>
        <v>-1</v>
      </c>
      <c r="CF213" t="str">
        <f t="shared" si="87"/>
        <v>05901500100021</v>
      </c>
    </row>
    <row r="214" spans="3:84" x14ac:dyDescent="0.25">
      <c r="C214">
        <f t="shared" si="84"/>
        <v>210</v>
      </c>
      <c r="D214" t="str">
        <f t="shared" si="85"/>
        <v>06119600000071</v>
      </c>
      <c r="E214" t="str">
        <f>IF('HCAD Raw'!C214="",-1,'HCAD Raw'!C214)</f>
        <v>0611960000007</v>
      </c>
      <c r="F214" s="15" t="str">
        <f>IF(E214=-1,"",CONCATENATE(MID('HCAD Raw'!D214,6,2),"/",MID('HCAD Raw'!D214,9,2),"/",LEFT('HCAD Raw'!D214,4)))</f>
        <v>09/06/2017</v>
      </c>
      <c r="G214" t="str">
        <f>IF($E214="",-1,'HCAD Raw'!E214)</f>
        <v>COUNTY OF HARRIS ET AL</v>
      </c>
      <c r="H214">
        <f>IF($E214="",-1,'HCAD Raw'!F214)</f>
        <v>0</v>
      </c>
      <c r="I214">
        <f>IF($E214="",-1,'HCAD Raw'!G214)</f>
        <v>0</v>
      </c>
      <c r="J214" t="str">
        <f>IF($E214="",-1,'HCAD Raw'!H214)</f>
        <v>5910 NAVIGATION BLVD</v>
      </c>
      <c r="K214" t="str">
        <f>IF($E214="",-1,'HCAD Raw'!I214)</f>
        <v>HOUSTON</v>
      </c>
      <c r="L214" t="str">
        <f>IF($E214="",-1,'HCAD Raw'!J214)</f>
        <v>77011</v>
      </c>
      <c r="M214">
        <f>IF($E214="",-1,'HCAD Raw'!K214)</f>
        <v>1100000</v>
      </c>
      <c r="N214">
        <f>IF($E214="",-1,'HCAD Raw'!L214)</f>
        <v>0</v>
      </c>
      <c r="O214">
        <f>IF($E214="",-1,'HCAD Raw'!M214)</f>
        <v>0</v>
      </c>
      <c r="P214">
        <f>IF($E214="",-1,'HCAD Raw'!N214)</f>
        <v>0</v>
      </c>
      <c r="Q214" t="e">
        <f>IF($E214="",-1,'HCAD Raw'!#REF!)</f>
        <v>#REF!</v>
      </c>
      <c r="R214" t="str">
        <f>IF($E214="",-1,'HCAD Raw'!O214)</f>
        <v>COMMERCIAL</v>
      </c>
      <c r="S214" t="str">
        <f>IF($E214="",-1,'HCAD Raw'!P214)</f>
        <v>1</v>
      </c>
      <c r="T214" t="str">
        <f>IF($E214="",-1,'HCAD Raw'!Q214)</f>
        <v>4380</v>
      </c>
      <c r="U214" t="str">
        <f>IF($E214="",-1,'HCAD Raw'!R214)</f>
        <v>8454</v>
      </c>
      <c r="V214" t="str">
        <f>IF($E214="",-1,'HCAD Raw'!S214)</f>
        <v>C</v>
      </c>
      <c r="W214" t="str">
        <f>IF($E214="",-1,'HCAD Raw'!T214)</f>
        <v>Masonry Bearing</v>
      </c>
      <c r="X214">
        <f>IF($E214="",-1,'HCAD Raw'!U214)</f>
        <v>524274</v>
      </c>
      <c r="Y214">
        <f>IF($E214="",-1,'HCAD Raw'!V214)</f>
        <v>0</v>
      </c>
      <c r="Z214">
        <f>IF($E214="",-1,'HCAD Raw'!W214)</f>
        <v>1451478</v>
      </c>
      <c r="AA214">
        <f>IF($E214="",-1,'HCAD Raw'!X214)</f>
        <v>0</v>
      </c>
      <c r="AB214" t="str">
        <f>IF($E214="",-1,'HCAD Raw'!Y214)</f>
        <v>.638800</v>
      </c>
      <c r="AC214" t="str">
        <f>IF($E214="",-1,'HCAD Raw'!Z214)</f>
        <v>C</v>
      </c>
      <c r="AD214" t="str">
        <f>IF($E214="",-1,'HCAD Raw'!AA214)</f>
        <v>Average</v>
      </c>
      <c r="AE214" t="str">
        <f>IF($E214="",-1,'HCAD Raw'!AB214)</f>
        <v>1940</v>
      </c>
      <c r="AF214" t="str">
        <f>IF($E214="",-1,'HCAD Raw'!AC214)</f>
        <v>1940</v>
      </c>
      <c r="AG214" t="str">
        <f>IF($E214="",-1,'HCAD Raw'!AD214)</f>
        <v>0</v>
      </c>
      <c r="AH214" t="str">
        <f>IF($E214="",-1,'HCAD Raw'!AE214)</f>
        <v>1941</v>
      </c>
      <c r="AI214" t="str">
        <f>IF($E214="",-1,'HCAD Raw'!AF214)</f>
        <v>HTS</v>
      </c>
      <c r="AJ214" t="str">
        <f>IF($E214="",-1,'HCAD Raw'!AG214)</f>
        <v>01/01/2004</v>
      </c>
      <c r="AK214" t="str">
        <f>IF($E214="",-1,'HCAD Raw'!AH214)</f>
        <v>HEAD &amp; GUILD CRANE RENTAL    2012- AS INSTRUCTED BY THE 2011 PERMIT, I CALLED THE AGENT MR. PATCHEN, BUT HE WAS NEVER AVAILBLE TO MEET AT THE SITE TO</v>
      </c>
      <c r="AL214">
        <f>IF($E214="",-1,'HCAD Raw'!AI214)</f>
        <v>27663</v>
      </c>
      <c r="AM214">
        <f>IF($E214="",-1,'HCAD Raw'!AJ214)</f>
        <v>35517</v>
      </c>
      <c r="AN214">
        <f>IF($E214="",-1,'HCAD Raw'!AK214)</f>
        <v>0</v>
      </c>
      <c r="AO214">
        <f>IF($E214="",-1,'HCAD Raw'!AL214)</f>
        <v>0</v>
      </c>
      <c r="AP214">
        <f>IF($E214="",-1,'HCAD Raw'!AM214)</f>
        <v>0</v>
      </c>
      <c r="AQ214">
        <f>IF($E214="",-1,'HCAD Raw'!AN214)</f>
        <v>27663</v>
      </c>
      <c r="AR214">
        <f>IF($E214="",-1,'HCAD Raw'!AO214)</f>
        <v>704</v>
      </c>
      <c r="AS214">
        <f>IF($E214="",-1,'HCAD Raw'!AP214)</f>
        <v>1</v>
      </c>
      <c r="AT214">
        <f>IF($E214="",-1,'HCAD Raw'!AQ214)</f>
        <v>0</v>
      </c>
      <c r="AU214">
        <f>IF($E214="",-1,'HCAD Raw'!AR214)</f>
        <v>0</v>
      </c>
      <c r="AV214">
        <f>IF($E214="",-1,'HCAD Raw'!AS214)</f>
        <v>0</v>
      </c>
      <c r="AW214">
        <f>IF($E214="",-1,'HCAD Raw'!AT214)</f>
        <v>0</v>
      </c>
      <c r="AX214">
        <f>IF($E214="",-1,'HCAD Raw'!AU214)</f>
        <v>0</v>
      </c>
      <c r="AY214">
        <f>IF($E214="",-1,'HCAD Raw'!AV214)</f>
        <v>0</v>
      </c>
      <c r="AZ214">
        <f>IF($E214="",-1,'HCAD Raw'!AW214)</f>
        <v>0</v>
      </c>
      <c r="BA214">
        <f>IF($E214="",-1,'HCAD Raw'!AX214)</f>
        <v>0</v>
      </c>
      <c r="BB214" t="str">
        <f>IF($E214="",-1,'HCAD Raw'!AY214)</f>
        <v>2</v>
      </c>
      <c r="BC214" t="str">
        <f>IF($E214="",-1,'HCAD Raw'!AZ214)</f>
        <v>TR 7A</v>
      </c>
      <c r="BD214" t="str">
        <f>IF($E214="",-1,'HCAD Raw'!BA214)</f>
        <v>NEILS ESPERSON INDUSTRIAL DIST</v>
      </c>
      <c r="BE214" t="str">
        <f>IF($E214="",-1,'HCAD Raw'!BB214)</f>
        <v>6002</v>
      </c>
      <c r="BF214" t="str">
        <f>IF($E214="",-1,'HCAD Raw'!BC214)</f>
        <v>Inner Loop Southeast</v>
      </c>
      <c r="BG214" t="str">
        <f>IF($E214="",-1,'HCAD Raw'!BD214)</f>
        <v>140</v>
      </c>
      <c r="BH214" t="str">
        <f>IF($E214="",-1,'HCAD Raw'!BE214)</f>
        <v>1D Navigation, Harrisburg, Lawndale Areas</v>
      </c>
      <c r="BI214" t="str">
        <f>IF($E214="",-1,'HCAD Raw'!BF214)</f>
        <v>5981.23</v>
      </c>
      <c r="BJ214" t="str">
        <f>IF($E214="",-1,'HCAD Raw'!BG214)</f>
        <v>0</v>
      </c>
      <c r="BK214" t="str">
        <f>IF($E214="",-1,'HCAD Raw'!BH214)</f>
        <v>01</v>
      </c>
      <c r="BL214" t="str">
        <f>IF($E214="",-1,'HCAD Raw'!BI214)</f>
        <v>5557C</v>
      </c>
      <c r="BM214" t="str">
        <f>IF($E214="",-1,'HCAD Raw'!BJ214)</f>
        <v>494U</v>
      </c>
      <c r="BN214" t="str">
        <f>IF($E214="",-1,'HCAD Raw'!BK214)</f>
        <v>001 040 041 042 043 044 048 061 976</v>
      </c>
      <c r="BO214" t="str">
        <f>IF($E214="",-1,'HCAD Raw'!BL214)</f>
        <v>Other Exempt (Government)</v>
      </c>
      <c r="BP214" t="str">
        <f>IF($E214="",-1,'HCAD Raw'!BM214)</f>
        <v>X1</v>
      </c>
      <c r="BQ214" t="str">
        <f>IF($E214="",-1,'HCAD Raw'!BN214)</f>
        <v>Other Exempt (Government)</v>
      </c>
      <c r="BR214" t="str">
        <f>IF($E214="",-1,'HCAD Raw'!BO214)</f>
        <v>Distribution Warehouse</v>
      </c>
      <c r="BS214" t="str">
        <f>IF($E214="",-1,'HCAD Raw'!BP214)</f>
        <v>Shell, Industrial</v>
      </c>
      <c r="BT214" t="str">
        <f>IF($E214="",-1,'HCAD Raw'!BQ214)</f>
        <v>8002</v>
      </c>
      <c r="BU214" t="str">
        <f>IF($E214="",-1,'HCAD Raw'!BR214)</f>
        <v>Land Neighborhood Section 2</v>
      </c>
      <c r="BV214">
        <f>IF($E214="",-1,'HCAD Raw'!BS214)</f>
        <v>87000</v>
      </c>
      <c r="BW214" t="str">
        <f>IF($E214="",-1,'HCAD Raw'!BT214)</f>
        <v>SF</v>
      </c>
      <c r="BX214" t="str">
        <f>IF($E214="",-1,'HCAD Raw'!BU214)</f>
        <v>1.0000</v>
      </c>
      <c r="BY214" t="str">
        <f>IF($E214="",-1,'HCAD Raw'!BV214)</f>
        <v>1.0000</v>
      </c>
      <c r="BZ214" t="str">
        <f>IF($E214="",-1,'HCAD Raw'!BW214)</f>
        <v>1.0000</v>
      </c>
      <c r="CA214" t="str">
        <f>IF($E214="",-1,'HCAD Raw'!BX214)</f>
        <v>1.0000</v>
      </c>
      <c r="CB214">
        <f>IF($E214="",-1,'HCAD Raw'!BY214)</f>
        <v>10</v>
      </c>
      <c r="CC214">
        <f>IF($E214="",-1,'HCAD Raw'!BZ214)</f>
        <v>10</v>
      </c>
      <c r="CD214">
        <f>IF($E214="",-1,'HCAD Raw'!CA214)</f>
        <v>870000</v>
      </c>
      <c r="CE214">
        <f t="shared" si="86"/>
        <v>-1</v>
      </c>
      <c r="CF214" t="str">
        <f t="shared" si="87"/>
        <v>06119600000071</v>
      </c>
    </row>
    <row r="215" spans="3:84" x14ac:dyDescent="0.25">
      <c r="C215">
        <f t="shared" si="84"/>
        <v>211</v>
      </c>
      <c r="D215" t="str">
        <f t="shared" si="85"/>
        <v>06119600000072</v>
      </c>
      <c r="E215" t="str">
        <f>IF('HCAD Raw'!C215="",-1,'HCAD Raw'!C215)</f>
        <v>0611960000007</v>
      </c>
      <c r="F215" s="15" t="str">
        <f>IF(E215=-1,"",CONCATENATE(MID('HCAD Raw'!D215,6,2),"/",MID('HCAD Raw'!D215,9,2),"/",LEFT('HCAD Raw'!D215,4)))</f>
        <v>09/06/2017</v>
      </c>
      <c r="G215" t="str">
        <f>IF($E215="",-1,'HCAD Raw'!E215)</f>
        <v>COUNTY OF HARRIS ET AL</v>
      </c>
      <c r="H215">
        <f>IF($E215="",-1,'HCAD Raw'!F215)</f>
        <v>0</v>
      </c>
      <c r="I215">
        <f>IF($E215="",-1,'HCAD Raw'!G215)</f>
        <v>0</v>
      </c>
      <c r="J215" t="str">
        <f>IF($E215="",-1,'HCAD Raw'!H215)</f>
        <v>5910 NAVIGATION BLVD</v>
      </c>
      <c r="K215" t="str">
        <f>IF($E215="",-1,'HCAD Raw'!I215)</f>
        <v>HOUSTON</v>
      </c>
      <c r="L215" t="str">
        <f>IF($E215="",-1,'HCAD Raw'!J215)</f>
        <v>77011</v>
      </c>
      <c r="M215">
        <f>IF($E215="",-1,'HCAD Raw'!K215)</f>
        <v>1100000</v>
      </c>
      <c r="N215">
        <f>IF($E215="",-1,'HCAD Raw'!L215)</f>
        <v>0</v>
      </c>
      <c r="O215">
        <f>IF($E215="",-1,'HCAD Raw'!M215)</f>
        <v>0</v>
      </c>
      <c r="P215">
        <f>IF($E215="",-1,'HCAD Raw'!N215)</f>
        <v>0</v>
      </c>
      <c r="Q215" t="e">
        <f>IF($E215="",-1,'HCAD Raw'!#REF!)</f>
        <v>#REF!</v>
      </c>
      <c r="R215" t="str">
        <f>IF($E215="",-1,'HCAD Raw'!O215)</f>
        <v>COMMERCIAL</v>
      </c>
      <c r="S215" t="str">
        <f>IF($E215="",-1,'HCAD Raw'!P215)</f>
        <v>2</v>
      </c>
      <c r="T215" t="str">
        <f>IF($E215="",-1,'HCAD Raw'!Q215)</f>
        <v>4399</v>
      </c>
      <c r="U215" t="str">
        <f>IF($E215="",-1,'HCAD Raw'!R215)</f>
        <v>8454</v>
      </c>
      <c r="V215" t="str">
        <f>IF($E215="",-1,'HCAD Raw'!S215)</f>
        <v>S</v>
      </c>
      <c r="W215" t="str">
        <f>IF($E215="",-1,'HCAD Raw'!T215)</f>
        <v>Open Steel Skeleton</v>
      </c>
      <c r="X215">
        <f>IF($E215="",-1,'HCAD Raw'!U215)</f>
        <v>43540</v>
      </c>
      <c r="Y215">
        <f>IF($E215="",-1,'HCAD Raw'!V215)</f>
        <v>0</v>
      </c>
      <c r="Z215">
        <f>IF($E215="",-1,'HCAD Raw'!W215)</f>
        <v>87080</v>
      </c>
      <c r="AA215">
        <f>IF($E215="",-1,'HCAD Raw'!X215)</f>
        <v>0</v>
      </c>
      <c r="AB215" t="str">
        <f>IF($E215="",-1,'HCAD Raw'!Y215)</f>
        <v>.500000</v>
      </c>
      <c r="AC215" t="str">
        <f>IF($E215="",-1,'HCAD Raw'!Z215)</f>
        <v>E</v>
      </c>
      <c r="AD215" t="str">
        <f>IF($E215="",-1,'HCAD Raw'!AA215)</f>
        <v>Very Low</v>
      </c>
      <c r="AE215" t="str">
        <f>IF($E215="",-1,'HCAD Raw'!AB215)</f>
        <v>1968</v>
      </c>
      <c r="AF215" t="str">
        <f>IF($E215="",-1,'HCAD Raw'!AC215)</f>
        <v>1968</v>
      </c>
      <c r="AG215" t="str">
        <f>IF($E215="",-1,'HCAD Raw'!AD215)</f>
        <v>0</v>
      </c>
      <c r="AH215" t="str">
        <f>IF($E215="",-1,'HCAD Raw'!AE215)</f>
        <v>1969</v>
      </c>
      <c r="AI215">
        <f>IF($E215="",-1,'HCAD Raw'!AF215)</f>
        <v>0</v>
      </c>
      <c r="AJ215" t="str">
        <f>IF($E215="",-1,'HCAD Raw'!AG215)</f>
        <v>01/01/1997</v>
      </c>
      <c r="AK215">
        <f>IF($E215="",-1,'HCAD Raw'!AH215)</f>
        <v>0</v>
      </c>
      <c r="AL215">
        <f>IF($E215="",-1,'HCAD Raw'!AI215)</f>
        <v>4000</v>
      </c>
      <c r="AM215">
        <f>IF($E215="",-1,'HCAD Raw'!AJ215)</f>
        <v>4000</v>
      </c>
      <c r="AN215">
        <f>IF($E215="",-1,'HCAD Raw'!AK215)</f>
        <v>0</v>
      </c>
      <c r="AO215">
        <f>IF($E215="",-1,'HCAD Raw'!AL215)</f>
        <v>0</v>
      </c>
      <c r="AP215">
        <f>IF($E215="",-1,'HCAD Raw'!AM215)</f>
        <v>0</v>
      </c>
      <c r="AQ215">
        <f>IF($E215="",-1,'HCAD Raw'!AN215)</f>
        <v>4000</v>
      </c>
      <c r="AR215">
        <f>IF($E215="",-1,'HCAD Raw'!AO215)</f>
        <v>280</v>
      </c>
      <c r="AS215">
        <f>IF($E215="",-1,'HCAD Raw'!AP215)</f>
        <v>1</v>
      </c>
      <c r="AT215">
        <f>IF($E215="",-1,'HCAD Raw'!AQ215)</f>
        <v>0</v>
      </c>
      <c r="AU215">
        <f>IF($E215="",-1,'HCAD Raw'!AR215)</f>
        <v>0</v>
      </c>
      <c r="AV215">
        <f>IF($E215="",-1,'HCAD Raw'!AS215)</f>
        <v>0</v>
      </c>
      <c r="AW215">
        <f>IF($E215="",-1,'HCAD Raw'!AT215)</f>
        <v>0</v>
      </c>
      <c r="AX215">
        <f>IF($E215="",-1,'HCAD Raw'!AU215)</f>
        <v>0</v>
      </c>
      <c r="AY215">
        <f>IF($E215="",-1,'HCAD Raw'!AV215)</f>
        <v>0</v>
      </c>
      <c r="AZ215">
        <f>IF($E215="",-1,'HCAD Raw'!AW215)</f>
        <v>0</v>
      </c>
      <c r="BA215">
        <f>IF($E215="",-1,'HCAD Raw'!AX215)</f>
        <v>0</v>
      </c>
      <c r="BB215" t="str">
        <f>IF($E215="",-1,'HCAD Raw'!AY215)</f>
        <v>2</v>
      </c>
      <c r="BC215" t="str">
        <f>IF($E215="",-1,'HCAD Raw'!AZ215)</f>
        <v>TR 7A</v>
      </c>
      <c r="BD215" t="str">
        <f>IF($E215="",-1,'HCAD Raw'!BA215)</f>
        <v>NEILS ESPERSON INDUSTRIAL DIST</v>
      </c>
      <c r="BE215" t="str">
        <f>IF($E215="",-1,'HCAD Raw'!BB215)</f>
        <v>6002</v>
      </c>
      <c r="BF215" t="str">
        <f>IF($E215="",-1,'HCAD Raw'!BC215)</f>
        <v>Inner Loop Southeast</v>
      </c>
      <c r="BG215" t="str">
        <f>IF($E215="",-1,'HCAD Raw'!BD215)</f>
        <v>140</v>
      </c>
      <c r="BH215" t="str">
        <f>IF($E215="",-1,'HCAD Raw'!BE215)</f>
        <v>1D Navigation, Harrisburg, Lawndale Areas</v>
      </c>
      <c r="BI215" t="str">
        <f>IF($E215="",-1,'HCAD Raw'!BF215)</f>
        <v>5981.23</v>
      </c>
      <c r="BJ215" t="str">
        <f>IF($E215="",-1,'HCAD Raw'!BG215)</f>
        <v>0</v>
      </c>
      <c r="BK215" t="str">
        <f>IF($E215="",-1,'HCAD Raw'!BH215)</f>
        <v>01</v>
      </c>
      <c r="BL215" t="str">
        <f>IF($E215="",-1,'HCAD Raw'!BI215)</f>
        <v>5557C</v>
      </c>
      <c r="BM215" t="str">
        <f>IF($E215="",-1,'HCAD Raw'!BJ215)</f>
        <v>494U</v>
      </c>
      <c r="BN215" t="str">
        <f>IF($E215="",-1,'HCAD Raw'!BK215)</f>
        <v>001 040 041 042 043 044 048 061 976</v>
      </c>
      <c r="BO215" t="str">
        <f>IF($E215="",-1,'HCAD Raw'!BL215)</f>
        <v>Other Exempt (Government)</v>
      </c>
      <c r="BP215" t="str">
        <f>IF($E215="",-1,'HCAD Raw'!BM215)</f>
        <v>X1</v>
      </c>
      <c r="BQ215" t="str">
        <f>IF($E215="",-1,'HCAD Raw'!BN215)</f>
        <v>Other Exempt (Government)</v>
      </c>
      <c r="BR215" t="str">
        <f>IF($E215="",-1,'HCAD Raw'!BO215)</f>
        <v>Warehouse - Metallic</v>
      </c>
      <c r="BS215" t="str">
        <f>IF($E215="",-1,'HCAD Raw'!BP215)</f>
        <v>Shell, Industrial</v>
      </c>
      <c r="BT215" t="str">
        <f>IF($E215="",-1,'HCAD Raw'!BQ215)</f>
        <v>8002</v>
      </c>
      <c r="BU215" t="str">
        <f>IF($E215="",-1,'HCAD Raw'!BR215)</f>
        <v>Land Neighborhood Section 2</v>
      </c>
      <c r="BV215">
        <f>IF($E215="",-1,'HCAD Raw'!BS215)</f>
        <v>87000</v>
      </c>
      <c r="BW215" t="str">
        <f>IF($E215="",-1,'HCAD Raw'!BT215)</f>
        <v>SF</v>
      </c>
      <c r="BX215" t="str">
        <f>IF($E215="",-1,'HCAD Raw'!BU215)</f>
        <v>1.0000</v>
      </c>
      <c r="BY215" t="str">
        <f>IF($E215="",-1,'HCAD Raw'!BV215)</f>
        <v>1.0000</v>
      </c>
      <c r="BZ215" t="str">
        <f>IF($E215="",-1,'HCAD Raw'!BW215)</f>
        <v>1.0000</v>
      </c>
      <c r="CA215" t="str">
        <f>IF($E215="",-1,'HCAD Raw'!BX215)</f>
        <v>1.0000</v>
      </c>
      <c r="CB215">
        <f>IF($E215="",-1,'HCAD Raw'!BY215)</f>
        <v>10</v>
      </c>
      <c r="CC215">
        <f>IF($E215="",-1,'HCAD Raw'!BZ215)</f>
        <v>10</v>
      </c>
      <c r="CD215">
        <f>IF($E215="",-1,'HCAD Raw'!CA215)</f>
        <v>870000</v>
      </c>
      <c r="CE215">
        <f t="shared" si="86"/>
        <v>-1</v>
      </c>
      <c r="CF215" t="str">
        <f t="shared" si="87"/>
        <v>06119600000072</v>
      </c>
    </row>
    <row r="216" spans="3:84" x14ac:dyDescent="0.25">
      <c r="C216">
        <f t="shared" si="84"/>
        <v>212</v>
      </c>
      <c r="D216" t="str">
        <f t="shared" si="85"/>
        <v>06119600000073</v>
      </c>
      <c r="E216" t="str">
        <f>IF('HCAD Raw'!C216="",-1,'HCAD Raw'!C216)</f>
        <v>0611960000007</v>
      </c>
      <c r="F216" s="15" t="str">
        <f>IF(E216=-1,"",CONCATENATE(MID('HCAD Raw'!D216,6,2),"/",MID('HCAD Raw'!D216,9,2),"/",LEFT('HCAD Raw'!D216,4)))</f>
        <v>09/06/2017</v>
      </c>
      <c r="G216" t="str">
        <f>IF($E216="",-1,'HCAD Raw'!E216)</f>
        <v>COUNTY OF HARRIS ET AL</v>
      </c>
      <c r="H216">
        <f>IF($E216="",-1,'HCAD Raw'!F216)</f>
        <v>0</v>
      </c>
      <c r="I216">
        <f>IF($E216="",-1,'HCAD Raw'!G216)</f>
        <v>0</v>
      </c>
      <c r="J216" t="str">
        <f>IF($E216="",-1,'HCAD Raw'!H216)</f>
        <v>5910 NAVIGATION BLVD</v>
      </c>
      <c r="K216" t="str">
        <f>IF($E216="",-1,'HCAD Raw'!I216)</f>
        <v>HOUSTON</v>
      </c>
      <c r="L216" t="str">
        <f>IF($E216="",-1,'HCAD Raw'!J216)</f>
        <v>77011</v>
      </c>
      <c r="M216">
        <f>IF($E216="",-1,'HCAD Raw'!K216)</f>
        <v>1100000</v>
      </c>
      <c r="N216">
        <f>IF($E216="",-1,'HCAD Raw'!L216)</f>
        <v>0</v>
      </c>
      <c r="O216">
        <f>IF($E216="",-1,'HCAD Raw'!M216)</f>
        <v>0</v>
      </c>
      <c r="P216">
        <f>IF($E216="",-1,'HCAD Raw'!N216)</f>
        <v>0</v>
      </c>
      <c r="Q216" t="e">
        <f>IF($E216="",-1,'HCAD Raw'!#REF!)</f>
        <v>#REF!</v>
      </c>
      <c r="R216" t="str">
        <f>IF($E216="",-1,'HCAD Raw'!O216)</f>
        <v>COMMERCIAL</v>
      </c>
      <c r="S216" t="str">
        <f>IF($E216="",-1,'HCAD Raw'!P216)</f>
        <v>3</v>
      </c>
      <c r="T216" t="str">
        <f>IF($E216="",-1,'HCAD Raw'!Q216)</f>
        <v>4399</v>
      </c>
      <c r="U216" t="str">
        <f>IF($E216="",-1,'HCAD Raw'!R216)</f>
        <v>8454</v>
      </c>
      <c r="V216" t="str">
        <f>IF($E216="",-1,'HCAD Raw'!S216)</f>
        <v>S</v>
      </c>
      <c r="W216" t="str">
        <f>IF($E216="",-1,'HCAD Raw'!T216)</f>
        <v>Open Steel Skeleton</v>
      </c>
      <c r="X216">
        <f>IF($E216="",-1,'HCAD Raw'!U216)</f>
        <v>63392</v>
      </c>
      <c r="Y216">
        <f>IF($E216="",-1,'HCAD Raw'!V216)</f>
        <v>0</v>
      </c>
      <c r="Z216">
        <f>IF($E216="",-1,'HCAD Raw'!W216)</f>
        <v>126784</v>
      </c>
      <c r="AA216">
        <f>IF($E216="",-1,'HCAD Raw'!X216)</f>
        <v>0</v>
      </c>
      <c r="AB216" t="str">
        <f>IF($E216="",-1,'HCAD Raw'!Y216)</f>
        <v>.500000</v>
      </c>
      <c r="AC216" t="str">
        <f>IF($E216="",-1,'HCAD Raw'!Z216)</f>
        <v>E</v>
      </c>
      <c r="AD216" t="str">
        <f>IF($E216="",-1,'HCAD Raw'!AA216)</f>
        <v>Very Low</v>
      </c>
      <c r="AE216" t="str">
        <f>IF($E216="",-1,'HCAD Raw'!AB216)</f>
        <v>1972</v>
      </c>
      <c r="AF216" t="str">
        <f>IF($E216="",-1,'HCAD Raw'!AC216)</f>
        <v>1972</v>
      </c>
      <c r="AG216" t="str">
        <f>IF($E216="",-1,'HCAD Raw'!AD216)</f>
        <v>0</v>
      </c>
      <c r="AH216" t="str">
        <f>IF($E216="",-1,'HCAD Raw'!AE216)</f>
        <v>1973</v>
      </c>
      <c r="AI216">
        <f>IF($E216="",-1,'HCAD Raw'!AF216)</f>
        <v>0</v>
      </c>
      <c r="AJ216" t="str">
        <f>IF($E216="",-1,'HCAD Raw'!AG216)</f>
        <v>01/01/1997</v>
      </c>
      <c r="AK216">
        <f>IF($E216="",-1,'HCAD Raw'!AH216)</f>
        <v>0</v>
      </c>
      <c r="AL216">
        <f>IF($E216="",-1,'HCAD Raw'!AI216)</f>
        <v>5600</v>
      </c>
      <c r="AM216">
        <f>IF($E216="",-1,'HCAD Raw'!AJ216)</f>
        <v>5600</v>
      </c>
      <c r="AN216">
        <f>IF($E216="",-1,'HCAD Raw'!AK216)</f>
        <v>0</v>
      </c>
      <c r="AO216">
        <f>IF($E216="",-1,'HCAD Raw'!AL216)</f>
        <v>0</v>
      </c>
      <c r="AP216">
        <f>IF($E216="",-1,'HCAD Raw'!AM216)</f>
        <v>0</v>
      </c>
      <c r="AQ216">
        <f>IF($E216="",-1,'HCAD Raw'!AN216)</f>
        <v>5600</v>
      </c>
      <c r="AR216">
        <f>IF($E216="",-1,'HCAD Raw'!AO216)</f>
        <v>360</v>
      </c>
      <c r="AS216">
        <f>IF($E216="",-1,'HCAD Raw'!AP216)</f>
        <v>1</v>
      </c>
      <c r="AT216">
        <f>IF($E216="",-1,'HCAD Raw'!AQ216)</f>
        <v>0</v>
      </c>
      <c r="AU216">
        <f>IF($E216="",-1,'HCAD Raw'!AR216)</f>
        <v>0</v>
      </c>
      <c r="AV216">
        <f>IF($E216="",-1,'HCAD Raw'!AS216)</f>
        <v>0</v>
      </c>
      <c r="AW216">
        <f>IF($E216="",-1,'HCAD Raw'!AT216)</f>
        <v>0</v>
      </c>
      <c r="AX216">
        <f>IF($E216="",-1,'HCAD Raw'!AU216)</f>
        <v>0</v>
      </c>
      <c r="AY216">
        <f>IF($E216="",-1,'HCAD Raw'!AV216)</f>
        <v>0</v>
      </c>
      <c r="AZ216">
        <f>IF($E216="",-1,'HCAD Raw'!AW216)</f>
        <v>0</v>
      </c>
      <c r="BA216">
        <f>IF($E216="",-1,'HCAD Raw'!AX216)</f>
        <v>0</v>
      </c>
      <c r="BB216" t="str">
        <f>IF($E216="",-1,'HCAD Raw'!AY216)</f>
        <v>2</v>
      </c>
      <c r="BC216" t="str">
        <f>IF($E216="",-1,'HCAD Raw'!AZ216)</f>
        <v>TR 7A</v>
      </c>
      <c r="BD216" t="str">
        <f>IF($E216="",-1,'HCAD Raw'!BA216)</f>
        <v>NEILS ESPERSON INDUSTRIAL DIST</v>
      </c>
      <c r="BE216" t="str">
        <f>IF($E216="",-1,'HCAD Raw'!BB216)</f>
        <v>6002</v>
      </c>
      <c r="BF216" t="str">
        <f>IF($E216="",-1,'HCAD Raw'!BC216)</f>
        <v>Inner Loop Southeast</v>
      </c>
      <c r="BG216" t="str">
        <f>IF($E216="",-1,'HCAD Raw'!BD216)</f>
        <v>140</v>
      </c>
      <c r="BH216" t="str">
        <f>IF($E216="",-1,'HCAD Raw'!BE216)</f>
        <v>1D Navigation, Harrisburg, Lawndale Areas</v>
      </c>
      <c r="BI216" t="str">
        <f>IF($E216="",-1,'HCAD Raw'!BF216)</f>
        <v>5981.23</v>
      </c>
      <c r="BJ216" t="str">
        <f>IF($E216="",-1,'HCAD Raw'!BG216)</f>
        <v>0</v>
      </c>
      <c r="BK216" t="str">
        <f>IF($E216="",-1,'HCAD Raw'!BH216)</f>
        <v>01</v>
      </c>
      <c r="BL216" t="str">
        <f>IF($E216="",-1,'HCAD Raw'!BI216)</f>
        <v>5557C</v>
      </c>
      <c r="BM216" t="str">
        <f>IF($E216="",-1,'HCAD Raw'!BJ216)</f>
        <v>494U</v>
      </c>
      <c r="BN216" t="str">
        <f>IF($E216="",-1,'HCAD Raw'!BK216)</f>
        <v>001 040 041 042 043 044 048 061 976</v>
      </c>
      <c r="BO216" t="str">
        <f>IF($E216="",-1,'HCAD Raw'!BL216)</f>
        <v>Other Exempt (Government)</v>
      </c>
      <c r="BP216" t="str">
        <f>IF($E216="",-1,'HCAD Raw'!BM216)</f>
        <v>X1</v>
      </c>
      <c r="BQ216" t="str">
        <f>IF($E216="",-1,'HCAD Raw'!BN216)</f>
        <v>Other Exempt (Government)</v>
      </c>
      <c r="BR216" t="str">
        <f>IF($E216="",-1,'HCAD Raw'!BO216)</f>
        <v>Warehouse - Metallic</v>
      </c>
      <c r="BS216" t="str">
        <f>IF($E216="",-1,'HCAD Raw'!BP216)</f>
        <v>Shell, Industrial</v>
      </c>
      <c r="BT216" t="str">
        <f>IF($E216="",-1,'HCAD Raw'!BQ216)</f>
        <v>8002</v>
      </c>
      <c r="BU216" t="str">
        <f>IF($E216="",-1,'HCAD Raw'!BR216)</f>
        <v>Land Neighborhood Section 2</v>
      </c>
      <c r="BV216">
        <f>IF($E216="",-1,'HCAD Raw'!BS216)</f>
        <v>87000</v>
      </c>
      <c r="BW216" t="str">
        <f>IF($E216="",-1,'HCAD Raw'!BT216)</f>
        <v>SF</v>
      </c>
      <c r="BX216" t="str">
        <f>IF($E216="",-1,'HCAD Raw'!BU216)</f>
        <v>1.0000</v>
      </c>
      <c r="BY216" t="str">
        <f>IF($E216="",-1,'HCAD Raw'!BV216)</f>
        <v>1.0000</v>
      </c>
      <c r="BZ216" t="str">
        <f>IF($E216="",-1,'HCAD Raw'!BW216)</f>
        <v>1.0000</v>
      </c>
      <c r="CA216" t="str">
        <f>IF($E216="",-1,'HCAD Raw'!BX216)</f>
        <v>1.0000</v>
      </c>
      <c r="CB216">
        <f>IF($E216="",-1,'HCAD Raw'!BY216)</f>
        <v>10</v>
      </c>
      <c r="CC216">
        <f>IF($E216="",-1,'HCAD Raw'!BZ216)</f>
        <v>10</v>
      </c>
      <c r="CD216">
        <f>IF($E216="",-1,'HCAD Raw'!CA216)</f>
        <v>870000</v>
      </c>
      <c r="CE216">
        <f t="shared" si="86"/>
        <v>-1</v>
      </c>
      <c r="CF216" t="str">
        <f t="shared" si="87"/>
        <v>06119600000073</v>
      </c>
    </row>
    <row r="217" spans="3:84" x14ac:dyDescent="0.25">
      <c r="C217">
        <f t="shared" si="84"/>
        <v>213</v>
      </c>
      <c r="D217" t="str">
        <f t="shared" si="85"/>
        <v>06119600000611</v>
      </c>
      <c r="E217" t="str">
        <f>IF('HCAD Raw'!C217="",-1,'HCAD Raw'!C217)</f>
        <v>0611960000061</v>
      </c>
      <c r="F217" s="15" t="str">
        <f>IF(E217=-1,"",CONCATENATE(MID('HCAD Raw'!D217,6,2),"/",MID('HCAD Raw'!D217,9,2),"/",LEFT('HCAD Raw'!D217,4)))</f>
        <v>09/06/2017</v>
      </c>
      <c r="G217" t="str">
        <f>IF($E217="",-1,'HCAD Raw'!E217)</f>
        <v>COUNTY OF HARRIS ET AL</v>
      </c>
      <c r="H217">
        <f>IF($E217="",-1,'HCAD Raw'!F217)</f>
        <v>0</v>
      </c>
      <c r="I217">
        <f>IF($E217="",-1,'HCAD Raw'!G217)</f>
        <v>0</v>
      </c>
      <c r="J217" t="str">
        <f>IF($E217="",-1,'HCAD Raw'!H217)</f>
        <v>5800 NAVIGATION BLVD</v>
      </c>
      <c r="K217" t="str">
        <f>IF($E217="",-1,'HCAD Raw'!I217)</f>
        <v>HOUSTON</v>
      </c>
      <c r="L217" t="str">
        <f>IF($E217="",-1,'HCAD Raw'!J217)</f>
        <v>77011</v>
      </c>
      <c r="M217">
        <f>IF($E217="",-1,'HCAD Raw'!K217)</f>
        <v>592021</v>
      </c>
      <c r="N217">
        <f>IF($E217="",-1,'HCAD Raw'!L217)</f>
        <v>0</v>
      </c>
      <c r="O217">
        <f>IF($E217="",-1,'HCAD Raw'!M217)</f>
        <v>0</v>
      </c>
      <c r="P217">
        <f>IF($E217="",-1,'HCAD Raw'!N217)</f>
        <v>0</v>
      </c>
      <c r="Q217" t="e">
        <f>IF($E217="",-1,'HCAD Raw'!#REF!)</f>
        <v>#REF!</v>
      </c>
      <c r="R217" t="str">
        <f>IF($E217="",-1,'HCAD Raw'!O217)</f>
        <v>COMMERCIAL</v>
      </c>
      <c r="S217" t="str">
        <f>IF($E217="",-1,'HCAD Raw'!P217)</f>
        <v>1</v>
      </c>
      <c r="T217" t="str">
        <f>IF($E217="",-1,'HCAD Raw'!Q217)</f>
        <v>4353</v>
      </c>
      <c r="U217" t="str">
        <f>IF($E217="",-1,'HCAD Raw'!R217)</f>
        <v>8344</v>
      </c>
      <c r="V217" t="str">
        <f>IF($E217="",-1,'HCAD Raw'!S217)</f>
        <v>C</v>
      </c>
      <c r="W217" t="str">
        <f>IF($E217="",-1,'HCAD Raw'!T217)</f>
        <v>Masonry Bearing</v>
      </c>
      <c r="X217">
        <f>IF($E217="",-1,'HCAD Raw'!U217)</f>
        <v>48558</v>
      </c>
      <c r="Y217">
        <f>IF($E217="",-1,'HCAD Raw'!V217)</f>
        <v>0</v>
      </c>
      <c r="Z217">
        <f>IF($E217="",-1,'HCAD Raw'!W217)</f>
        <v>107906</v>
      </c>
      <c r="AA217">
        <f>IF($E217="",-1,'HCAD Raw'!X217)</f>
        <v>0</v>
      </c>
      <c r="AB217" t="str">
        <f>IF($E217="",-1,'HCAD Raw'!Y217)</f>
        <v>.550000</v>
      </c>
      <c r="AC217" t="str">
        <f>IF($E217="",-1,'HCAD Raw'!Z217)</f>
        <v>D</v>
      </c>
      <c r="AD217" t="str">
        <f>IF($E217="",-1,'HCAD Raw'!AA217)</f>
        <v>Low</v>
      </c>
      <c r="AE217" t="str">
        <f>IF($E217="",-1,'HCAD Raw'!AB217)</f>
        <v>1951</v>
      </c>
      <c r="AF217" t="str">
        <f>IF($E217="",-1,'HCAD Raw'!AC217)</f>
        <v>1951</v>
      </c>
      <c r="AG217" t="str">
        <f>IF($E217="",-1,'HCAD Raw'!AD217)</f>
        <v>0</v>
      </c>
      <c r="AH217" t="str">
        <f>IF($E217="",-1,'HCAD Raw'!AE217)</f>
        <v>1952</v>
      </c>
      <c r="AI217" t="str">
        <f>IF($E217="",-1,'HCAD Raw'!AF217)</f>
        <v>MAS</v>
      </c>
      <c r="AJ217" t="str">
        <f>IF($E217="",-1,'HCAD Raw'!AG217)</f>
        <v>01/01/2004</v>
      </c>
      <c r="AK217" t="str">
        <f>IF($E217="",-1,'HCAD Raw'!AH217)</f>
        <v>NICE OFFICE FINISH  240 N NORWOOD</v>
      </c>
      <c r="AL217">
        <f>IF($E217="",-1,'HCAD Raw'!AI217)</f>
        <v>1376</v>
      </c>
      <c r="AM217">
        <f>IF($E217="",-1,'HCAD Raw'!AJ217)</f>
        <v>1376</v>
      </c>
      <c r="AN217">
        <f>IF($E217="",-1,'HCAD Raw'!AK217)</f>
        <v>0</v>
      </c>
      <c r="AO217">
        <f>IF($E217="",-1,'HCAD Raw'!AL217)</f>
        <v>0</v>
      </c>
      <c r="AP217">
        <f>IF($E217="",-1,'HCAD Raw'!AM217)</f>
        <v>0</v>
      </c>
      <c r="AQ217">
        <f>IF($E217="",-1,'HCAD Raw'!AN217)</f>
        <v>1376</v>
      </c>
      <c r="AR217">
        <f>IF($E217="",-1,'HCAD Raw'!AO217)</f>
        <v>118</v>
      </c>
      <c r="AS217">
        <f>IF($E217="",-1,'HCAD Raw'!AP217)</f>
        <v>1</v>
      </c>
      <c r="AT217">
        <f>IF($E217="",-1,'HCAD Raw'!AQ217)</f>
        <v>0</v>
      </c>
      <c r="AU217">
        <f>IF($E217="",-1,'HCAD Raw'!AR217)</f>
        <v>0</v>
      </c>
      <c r="AV217">
        <f>IF($E217="",-1,'HCAD Raw'!AS217)</f>
        <v>0</v>
      </c>
      <c r="AW217">
        <f>IF($E217="",-1,'HCAD Raw'!AT217)</f>
        <v>0</v>
      </c>
      <c r="AX217">
        <f>IF($E217="",-1,'HCAD Raw'!AU217)</f>
        <v>0</v>
      </c>
      <c r="AY217">
        <f>IF($E217="",-1,'HCAD Raw'!AV217)</f>
        <v>0</v>
      </c>
      <c r="AZ217">
        <f>IF($E217="",-1,'HCAD Raw'!AW217)</f>
        <v>0</v>
      </c>
      <c r="BA217">
        <f>IF($E217="",-1,'HCAD Raw'!AX217)</f>
        <v>0</v>
      </c>
      <c r="BB217" t="str">
        <f>IF($E217="",-1,'HCAD Raw'!AY217)</f>
        <v>26</v>
      </c>
      <c r="BC217" t="str">
        <f>IF($E217="",-1,'HCAD Raw'!AZ217)</f>
        <v>TRS 7 &amp; 7E</v>
      </c>
      <c r="BD217" t="str">
        <f>IF($E217="",-1,'HCAD Raw'!BA217)</f>
        <v>NEILS ESPERSON INDUSTRIAL DIST</v>
      </c>
      <c r="BE217" t="str">
        <f>IF($E217="",-1,'HCAD Raw'!BB217)</f>
        <v>4026</v>
      </c>
      <c r="BF217" t="str">
        <f>IF($E217="",-1,'HCAD Raw'!BC217)</f>
        <v>Inner Loop East</v>
      </c>
      <c r="BG217" t="str">
        <f>IF($E217="",-1,'HCAD Raw'!BD217)</f>
        <v>140</v>
      </c>
      <c r="BH217" t="str">
        <f>IF($E217="",-1,'HCAD Raw'!BE217)</f>
        <v>1D Navigation, Harrisburg, Lawndale Areas</v>
      </c>
      <c r="BI217" t="str">
        <f>IF($E217="",-1,'HCAD Raw'!BF217)</f>
        <v>5981.23</v>
      </c>
      <c r="BJ217" t="str">
        <f>IF($E217="",-1,'HCAD Raw'!BG217)</f>
        <v>0</v>
      </c>
      <c r="BK217" t="str">
        <f>IF($E217="",-1,'HCAD Raw'!BH217)</f>
        <v>01</v>
      </c>
      <c r="BL217" t="str">
        <f>IF($E217="",-1,'HCAD Raw'!BI217)</f>
        <v>5557C</v>
      </c>
      <c r="BM217" t="str">
        <f>IF($E217="",-1,'HCAD Raw'!BJ217)</f>
        <v>494U</v>
      </c>
      <c r="BN217" t="str">
        <f>IF($E217="",-1,'HCAD Raw'!BK217)</f>
        <v>001 040 041 042 043 044 048 061 976</v>
      </c>
      <c r="BO217" t="str">
        <f>IF($E217="",-1,'HCAD Raw'!BL217)</f>
        <v>Other Exempt (Government)</v>
      </c>
      <c r="BP217" t="str">
        <f>IF($E217="",-1,'HCAD Raw'!BM217)</f>
        <v>X1</v>
      </c>
      <c r="BQ217" t="str">
        <f>IF($E217="",-1,'HCAD Raw'!BN217)</f>
        <v>Other Exempt (Government)</v>
      </c>
      <c r="BR217" t="str">
        <f>IF($E217="",-1,'HCAD Raw'!BO217)</f>
        <v>Office Bldgs. Low-Rise (1 to 4 Stories)</v>
      </c>
      <c r="BS217" t="str">
        <f>IF($E217="",-1,'HCAD Raw'!BP217)</f>
        <v>Office Building</v>
      </c>
      <c r="BT217" t="str">
        <f>IF($E217="",-1,'HCAD Raw'!BQ217)</f>
        <v>8002</v>
      </c>
      <c r="BU217" t="str">
        <f>IF($E217="",-1,'HCAD Raw'!BR217)</f>
        <v>Land Neighborhood Section 2</v>
      </c>
      <c r="BV217">
        <f>IF($E217="",-1,'HCAD Raw'!BS217)</f>
        <v>80000</v>
      </c>
      <c r="BW217" t="str">
        <f>IF($E217="",-1,'HCAD Raw'!BT217)</f>
        <v>SF</v>
      </c>
      <c r="BX217" t="str">
        <f>IF($E217="",-1,'HCAD Raw'!BU217)</f>
        <v>1.0000</v>
      </c>
      <c r="BY217" t="str">
        <f>IF($E217="",-1,'HCAD Raw'!BV217)</f>
        <v>1.0000</v>
      </c>
      <c r="BZ217" t="str">
        <f>IF($E217="",-1,'HCAD Raw'!BW217)</f>
        <v>1.0000</v>
      </c>
      <c r="CA217" t="str">
        <f>IF($E217="",-1,'HCAD Raw'!BX217)</f>
        <v>1.0000</v>
      </c>
      <c r="CB217">
        <f>IF($E217="",-1,'HCAD Raw'!BY217)</f>
        <v>10</v>
      </c>
      <c r="CC217">
        <f>IF($E217="",-1,'HCAD Raw'!BZ217)</f>
        <v>10</v>
      </c>
      <c r="CD217">
        <f>IF($E217="",-1,'HCAD Raw'!CA217)</f>
        <v>800000</v>
      </c>
      <c r="CE217">
        <f t="shared" si="86"/>
        <v>-1</v>
      </c>
      <c r="CF217" t="str">
        <f t="shared" si="87"/>
        <v>06119600000611</v>
      </c>
    </row>
    <row r="218" spans="3:84" x14ac:dyDescent="0.25">
      <c r="C218">
        <f t="shared" si="84"/>
        <v>214</v>
      </c>
      <c r="D218" t="str">
        <f t="shared" si="85"/>
        <v>06119600000612</v>
      </c>
      <c r="E218" t="str">
        <f>IF('HCAD Raw'!C218="",-1,'HCAD Raw'!C218)</f>
        <v>0611960000061</v>
      </c>
      <c r="F218" s="15" t="str">
        <f>IF(E218=-1,"",CONCATENATE(MID('HCAD Raw'!D218,6,2),"/",MID('HCAD Raw'!D218,9,2),"/",LEFT('HCAD Raw'!D218,4)))</f>
        <v>09/06/2017</v>
      </c>
      <c r="G218" t="str">
        <f>IF($E218="",-1,'HCAD Raw'!E218)</f>
        <v>COUNTY OF HARRIS ET AL</v>
      </c>
      <c r="H218">
        <f>IF($E218="",-1,'HCAD Raw'!F218)</f>
        <v>0</v>
      </c>
      <c r="I218">
        <f>IF($E218="",-1,'HCAD Raw'!G218)</f>
        <v>0</v>
      </c>
      <c r="J218" t="str">
        <f>IF($E218="",-1,'HCAD Raw'!H218)</f>
        <v>5800 NAVIGATION BLVD</v>
      </c>
      <c r="K218" t="str">
        <f>IF($E218="",-1,'HCAD Raw'!I218)</f>
        <v>HOUSTON</v>
      </c>
      <c r="L218" t="str">
        <f>IF($E218="",-1,'HCAD Raw'!J218)</f>
        <v>77011</v>
      </c>
      <c r="M218">
        <f>IF($E218="",-1,'HCAD Raw'!K218)</f>
        <v>592021</v>
      </c>
      <c r="N218">
        <f>IF($E218="",-1,'HCAD Raw'!L218)</f>
        <v>0</v>
      </c>
      <c r="O218">
        <f>IF($E218="",-1,'HCAD Raw'!M218)</f>
        <v>0</v>
      </c>
      <c r="P218">
        <f>IF($E218="",-1,'HCAD Raw'!N218)</f>
        <v>0</v>
      </c>
      <c r="Q218" t="e">
        <f>IF($E218="",-1,'HCAD Raw'!#REF!)</f>
        <v>#REF!</v>
      </c>
      <c r="R218" t="str">
        <f>IF($E218="",-1,'HCAD Raw'!O218)</f>
        <v>COMMERCIAL</v>
      </c>
      <c r="S218" t="str">
        <f>IF($E218="",-1,'HCAD Raw'!P218)</f>
        <v>2</v>
      </c>
      <c r="T218" t="str">
        <f>IF($E218="",-1,'HCAD Raw'!Q218)</f>
        <v>4399</v>
      </c>
      <c r="U218" t="str">
        <f>IF($E218="",-1,'HCAD Raw'!R218)</f>
        <v>8454</v>
      </c>
      <c r="V218" t="str">
        <f>IF($E218="",-1,'HCAD Raw'!S218)</f>
        <v>S</v>
      </c>
      <c r="W218" t="str">
        <f>IF($E218="",-1,'HCAD Raw'!T218)</f>
        <v>Open Steel Skeleton</v>
      </c>
      <c r="X218">
        <f>IF($E218="",-1,'HCAD Raw'!U218)</f>
        <v>107180</v>
      </c>
      <c r="Y218">
        <f>IF($E218="",-1,'HCAD Raw'!V218)</f>
        <v>0</v>
      </c>
      <c r="Z218">
        <f>IF($E218="",-1,'HCAD Raw'!W218)</f>
        <v>296732</v>
      </c>
      <c r="AA218">
        <f>IF($E218="",-1,'HCAD Raw'!X218)</f>
        <v>0</v>
      </c>
      <c r="AB218" t="str">
        <f>IF($E218="",-1,'HCAD Raw'!Y218)</f>
        <v>.638800</v>
      </c>
      <c r="AC218" t="str">
        <f>IF($E218="",-1,'HCAD Raw'!Z218)</f>
        <v>C</v>
      </c>
      <c r="AD218" t="str">
        <f>IF($E218="",-1,'HCAD Raw'!AA218)</f>
        <v>Average</v>
      </c>
      <c r="AE218" t="str">
        <f>IF($E218="",-1,'HCAD Raw'!AB218)</f>
        <v>1960</v>
      </c>
      <c r="AF218" t="str">
        <f>IF($E218="",-1,'HCAD Raw'!AC218)</f>
        <v>1960</v>
      </c>
      <c r="AG218" t="str">
        <f>IF($E218="",-1,'HCAD Raw'!AD218)</f>
        <v>0</v>
      </c>
      <c r="AH218" t="str">
        <f>IF($E218="",-1,'HCAD Raw'!AE218)</f>
        <v>1961</v>
      </c>
      <c r="AI218">
        <f>IF($E218="",-1,'HCAD Raw'!AF218)</f>
        <v>0</v>
      </c>
      <c r="AJ218" t="str">
        <f>IF($E218="",-1,'HCAD Raw'!AG218)</f>
        <v>01/01/1997</v>
      </c>
      <c r="AK218" t="str">
        <f>IF($E218="",-1,'HCAD Raw'!AH218)</f>
        <v>5800 NAVIGATION - NO OTHER ADDRESS GIVEN ON NAVIGATION, USED 5800, PROPERTY FACES NAVIGATION &amp; NORWOOD    FRNT SECTION 17 FT WALL HEIGHT   BACK SECTIO</v>
      </c>
      <c r="AL218">
        <f>IF($E218="",-1,'HCAD Raw'!AI218)</f>
        <v>7896</v>
      </c>
      <c r="AM218">
        <f>IF($E218="",-1,'HCAD Raw'!AJ218)</f>
        <v>8916</v>
      </c>
      <c r="AN218">
        <f>IF($E218="",-1,'HCAD Raw'!AK218)</f>
        <v>0</v>
      </c>
      <c r="AO218">
        <f>IF($E218="",-1,'HCAD Raw'!AL218)</f>
        <v>0</v>
      </c>
      <c r="AP218">
        <f>IF($E218="",-1,'HCAD Raw'!AM218)</f>
        <v>0</v>
      </c>
      <c r="AQ218">
        <f>IF($E218="",-1,'HCAD Raw'!AN218)</f>
        <v>7896</v>
      </c>
      <c r="AR218">
        <f>IF($E218="",-1,'HCAD Raw'!AO218)</f>
        <v>404</v>
      </c>
      <c r="AS218">
        <f>IF($E218="",-1,'HCAD Raw'!AP218)</f>
        <v>1</v>
      </c>
      <c r="AT218">
        <f>IF($E218="",-1,'HCAD Raw'!AQ218)</f>
        <v>0</v>
      </c>
      <c r="AU218">
        <f>IF($E218="",-1,'HCAD Raw'!AR218)</f>
        <v>0</v>
      </c>
      <c r="AV218">
        <f>IF($E218="",-1,'HCAD Raw'!AS218)</f>
        <v>0</v>
      </c>
      <c r="AW218">
        <f>IF($E218="",-1,'HCAD Raw'!AT218)</f>
        <v>0</v>
      </c>
      <c r="AX218">
        <f>IF($E218="",-1,'HCAD Raw'!AU218)</f>
        <v>0</v>
      </c>
      <c r="AY218">
        <f>IF($E218="",-1,'HCAD Raw'!AV218)</f>
        <v>0</v>
      </c>
      <c r="AZ218">
        <f>IF($E218="",-1,'HCAD Raw'!AW218)</f>
        <v>0</v>
      </c>
      <c r="BA218">
        <f>IF($E218="",-1,'HCAD Raw'!AX218)</f>
        <v>0</v>
      </c>
      <c r="BB218" t="str">
        <f>IF($E218="",-1,'HCAD Raw'!AY218)</f>
        <v>26</v>
      </c>
      <c r="BC218" t="str">
        <f>IF($E218="",-1,'HCAD Raw'!AZ218)</f>
        <v>TRS 7 &amp; 7E</v>
      </c>
      <c r="BD218" t="str">
        <f>IF($E218="",-1,'HCAD Raw'!BA218)</f>
        <v>NEILS ESPERSON INDUSTRIAL DIST</v>
      </c>
      <c r="BE218" t="str">
        <f>IF($E218="",-1,'HCAD Raw'!BB218)</f>
        <v>4026</v>
      </c>
      <c r="BF218" t="str">
        <f>IF($E218="",-1,'HCAD Raw'!BC218)</f>
        <v>Inner Loop East</v>
      </c>
      <c r="BG218" t="str">
        <f>IF($E218="",-1,'HCAD Raw'!BD218)</f>
        <v>140</v>
      </c>
      <c r="BH218" t="str">
        <f>IF($E218="",-1,'HCAD Raw'!BE218)</f>
        <v>1D Navigation, Harrisburg, Lawndale Areas</v>
      </c>
      <c r="BI218" t="str">
        <f>IF($E218="",-1,'HCAD Raw'!BF218)</f>
        <v>5981.23</v>
      </c>
      <c r="BJ218" t="str">
        <f>IF($E218="",-1,'HCAD Raw'!BG218)</f>
        <v>0</v>
      </c>
      <c r="BK218" t="str">
        <f>IF($E218="",-1,'HCAD Raw'!BH218)</f>
        <v>01</v>
      </c>
      <c r="BL218" t="str">
        <f>IF($E218="",-1,'HCAD Raw'!BI218)</f>
        <v>5557C</v>
      </c>
      <c r="BM218" t="str">
        <f>IF($E218="",-1,'HCAD Raw'!BJ218)</f>
        <v>494U</v>
      </c>
      <c r="BN218" t="str">
        <f>IF($E218="",-1,'HCAD Raw'!BK218)</f>
        <v>001 040 041 042 043 044 048 061 976</v>
      </c>
      <c r="BO218" t="str">
        <f>IF($E218="",-1,'HCAD Raw'!BL218)</f>
        <v>Other Exempt (Government)</v>
      </c>
      <c r="BP218" t="str">
        <f>IF($E218="",-1,'HCAD Raw'!BM218)</f>
        <v>X1</v>
      </c>
      <c r="BQ218" t="str">
        <f>IF($E218="",-1,'HCAD Raw'!BN218)</f>
        <v>Other Exempt (Government)</v>
      </c>
      <c r="BR218" t="str">
        <f>IF($E218="",-1,'HCAD Raw'!BO218)</f>
        <v>Warehouse - Metallic</v>
      </c>
      <c r="BS218" t="str">
        <f>IF($E218="",-1,'HCAD Raw'!BP218)</f>
        <v>Shell, Industrial</v>
      </c>
      <c r="BT218" t="str">
        <f>IF($E218="",-1,'HCAD Raw'!BQ218)</f>
        <v>8002</v>
      </c>
      <c r="BU218" t="str">
        <f>IF($E218="",-1,'HCAD Raw'!BR218)</f>
        <v>Land Neighborhood Section 2</v>
      </c>
      <c r="BV218">
        <f>IF($E218="",-1,'HCAD Raw'!BS218)</f>
        <v>80000</v>
      </c>
      <c r="BW218" t="str">
        <f>IF($E218="",-1,'HCAD Raw'!BT218)</f>
        <v>SF</v>
      </c>
      <c r="BX218" t="str">
        <f>IF($E218="",-1,'HCAD Raw'!BU218)</f>
        <v>1.0000</v>
      </c>
      <c r="BY218" t="str">
        <f>IF($E218="",-1,'HCAD Raw'!BV218)</f>
        <v>1.0000</v>
      </c>
      <c r="BZ218" t="str">
        <f>IF($E218="",-1,'HCAD Raw'!BW218)</f>
        <v>1.0000</v>
      </c>
      <c r="CA218" t="str">
        <f>IF($E218="",-1,'HCAD Raw'!BX218)</f>
        <v>1.0000</v>
      </c>
      <c r="CB218">
        <f>IF($E218="",-1,'HCAD Raw'!BY218)</f>
        <v>10</v>
      </c>
      <c r="CC218">
        <f>IF($E218="",-1,'HCAD Raw'!BZ218)</f>
        <v>10</v>
      </c>
      <c r="CD218">
        <f>IF($E218="",-1,'HCAD Raw'!CA218)</f>
        <v>800000</v>
      </c>
      <c r="CE218">
        <f t="shared" si="86"/>
        <v>-1</v>
      </c>
      <c r="CF218" t="str">
        <f t="shared" si="87"/>
        <v>06119600000612</v>
      </c>
    </row>
    <row r="219" spans="3:84" x14ac:dyDescent="0.25">
      <c r="C219">
        <f t="shared" si="84"/>
        <v>215</v>
      </c>
      <c r="D219" t="str">
        <f t="shared" si="85"/>
        <v>06119600000613</v>
      </c>
      <c r="E219" t="str">
        <f>IF('HCAD Raw'!C219="",-1,'HCAD Raw'!C219)</f>
        <v>0611960000061</v>
      </c>
      <c r="F219" s="15" t="str">
        <f>IF(E219=-1,"",CONCATENATE(MID('HCAD Raw'!D219,6,2),"/",MID('HCAD Raw'!D219,9,2),"/",LEFT('HCAD Raw'!D219,4)))</f>
        <v>09/06/2017</v>
      </c>
      <c r="G219" t="str">
        <f>IF($E219="",-1,'HCAD Raw'!E219)</f>
        <v>COUNTY OF HARRIS ET AL</v>
      </c>
      <c r="H219">
        <f>IF($E219="",-1,'HCAD Raw'!F219)</f>
        <v>0</v>
      </c>
      <c r="I219">
        <f>IF($E219="",-1,'HCAD Raw'!G219)</f>
        <v>0</v>
      </c>
      <c r="J219" t="str">
        <f>IF($E219="",-1,'HCAD Raw'!H219)</f>
        <v>5800 NAVIGATION BLVD</v>
      </c>
      <c r="K219" t="str">
        <f>IF($E219="",-1,'HCAD Raw'!I219)</f>
        <v>HOUSTON</v>
      </c>
      <c r="L219" t="str">
        <f>IF($E219="",-1,'HCAD Raw'!J219)</f>
        <v>77011</v>
      </c>
      <c r="M219">
        <f>IF($E219="",-1,'HCAD Raw'!K219)</f>
        <v>592021</v>
      </c>
      <c r="N219">
        <f>IF($E219="",-1,'HCAD Raw'!L219)</f>
        <v>0</v>
      </c>
      <c r="O219">
        <f>IF($E219="",-1,'HCAD Raw'!M219)</f>
        <v>0</v>
      </c>
      <c r="P219">
        <f>IF($E219="",-1,'HCAD Raw'!N219)</f>
        <v>0</v>
      </c>
      <c r="Q219" t="e">
        <f>IF($E219="",-1,'HCAD Raw'!#REF!)</f>
        <v>#REF!</v>
      </c>
      <c r="R219" t="str">
        <f>IF($E219="",-1,'HCAD Raw'!O219)</f>
        <v>COMMERCIAL</v>
      </c>
      <c r="S219" t="str">
        <f>IF($E219="",-1,'HCAD Raw'!P219)</f>
        <v>3</v>
      </c>
      <c r="T219" t="str">
        <f>IF($E219="",-1,'HCAD Raw'!Q219)</f>
        <v>4399</v>
      </c>
      <c r="U219" t="str">
        <f>IF($E219="",-1,'HCAD Raw'!R219)</f>
        <v>8471</v>
      </c>
      <c r="V219" t="str">
        <f>IF($E219="",-1,'HCAD Raw'!S219)</f>
        <v>S</v>
      </c>
      <c r="W219" t="str">
        <f>IF($E219="",-1,'HCAD Raw'!T219)</f>
        <v>Open Steel Skeleton</v>
      </c>
      <c r="X219">
        <f>IF($E219="",-1,'HCAD Raw'!U219)</f>
        <v>19755</v>
      </c>
      <c r="Y219">
        <f>IF($E219="",-1,'HCAD Raw'!V219)</f>
        <v>0</v>
      </c>
      <c r="Z219">
        <f>IF($E219="",-1,'HCAD Raw'!W219)</f>
        <v>54694</v>
      </c>
      <c r="AA219">
        <f>IF($E219="",-1,'HCAD Raw'!X219)</f>
        <v>0</v>
      </c>
      <c r="AB219" t="str">
        <f>IF($E219="",-1,'HCAD Raw'!Y219)</f>
        <v>.638800</v>
      </c>
      <c r="AC219" t="str">
        <f>IF($E219="",-1,'HCAD Raw'!Z219)</f>
        <v>C</v>
      </c>
      <c r="AD219" t="str">
        <f>IF($E219="",-1,'HCAD Raw'!AA219)</f>
        <v>Average</v>
      </c>
      <c r="AE219" t="str">
        <f>IF($E219="",-1,'HCAD Raw'!AB219)</f>
        <v>1955</v>
      </c>
      <c r="AF219" t="str">
        <f>IF($E219="",-1,'HCAD Raw'!AC219)</f>
        <v>1955</v>
      </c>
      <c r="AG219" t="str">
        <f>IF($E219="",-1,'HCAD Raw'!AD219)</f>
        <v>0</v>
      </c>
      <c r="AH219" t="str">
        <f>IF($E219="",-1,'HCAD Raw'!AE219)</f>
        <v>1956</v>
      </c>
      <c r="AI219">
        <f>IF($E219="",-1,'HCAD Raw'!AF219)</f>
        <v>0</v>
      </c>
      <c r="AJ219" t="str">
        <f>IF($E219="",-1,'HCAD Raw'!AG219)</f>
        <v>01/01/1997</v>
      </c>
      <c r="AK219" t="str">
        <f>IF($E219="",-1,'HCAD Raw'!AH219)</f>
        <v>LIGHT BEAM CONSTRUCTION  SITS IN BACK</v>
      </c>
      <c r="AL219">
        <f>IF($E219="",-1,'HCAD Raw'!AI219)</f>
        <v>2557</v>
      </c>
      <c r="AM219">
        <f>IF($E219="",-1,'HCAD Raw'!AJ219)</f>
        <v>2557</v>
      </c>
      <c r="AN219">
        <f>IF($E219="",-1,'HCAD Raw'!AK219)</f>
        <v>0</v>
      </c>
      <c r="AO219">
        <f>IF($E219="",-1,'HCAD Raw'!AL219)</f>
        <v>0</v>
      </c>
      <c r="AP219">
        <f>IF($E219="",-1,'HCAD Raw'!AM219)</f>
        <v>0</v>
      </c>
      <c r="AQ219">
        <f>IF($E219="",-1,'HCAD Raw'!AN219)</f>
        <v>2557</v>
      </c>
      <c r="AR219">
        <f>IF($E219="",-1,'HCAD Raw'!AO219)</f>
        <v>238</v>
      </c>
      <c r="AS219">
        <f>IF($E219="",-1,'HCAD Raw'!AP219)</f>
        <v>1</v>
      </c>
      <c r="AT219">
        <f>IF($E219="",-1,'HCAD Raw'!AQ219)</f>
        <v>0</v>
      </c>
      <c r="AU219">
        <f>IF($E219="",-1,'HCAD Raw'!AR219)</f>
        <v>0</v>
      </c>
      <c r="AV219">
        <f>IF($E219="",-1,'HCAD Raw'!AS219)</f>
        <v>0</v>
      </c>
      <c r="AW219">
        <f>IF($E219="",-1,'HCAD Raw'!AT219)</f>
        <v>0</v>
      </c>
      <c r="AX219">
        <f>IF($E219="",-1,'HCAD Raw'!AU219)</f>
        <v>0</v>
      </c>
      <c r="AY219">
        <f>IF($E219="",-1,'HCAD Raw'!AV219)</f>
        <v>0</v>
      </c>
      <c r="AZ219">
        <f>IF($E219="",-1,'HCAD Raw'!AW219)</f>
        <v>0</v>
      </c>
      <c r="BA219">
        <f>IF($E219="",-1,'HCAD Raw'!AX219)</f>
        <v>0</v>
      </c>
      <c r="BB219" t="str">
        <f>IF($E219="",-1,'HCAD Raw'!AY219)</f>
        <v>26</v>
      </c>
      <c r="BC219" t="str">
        <f>IF($E219="",-1,'HCAD Raw'!AZ219)</f>
        <v>TRS 7 &amp; 7E</v>
      </c>
      <c r="BD219" t="str">
        <f>IF($E219="",-1,'HCAD Raw'!BA219)</f>
        <v>NEILS ESPERSON INDUSTRIAL DIST</v>
      </c>
      <c r="BE219" t="str">
        <f>IF($E219="",-1,'HCAD Raw'!BB219)</f>
        <v>4026</v>
      </c>
      <c r="BF219" t="str">
        <f>IF($E219="",-1,'HCAD Raw'!BC219)</f>
        <v>Inner Loop East</v>
      </c>
      <c r="BG219" t="str">
        <f>IF($E219="",-1,'HCAD Raw'!BD219)</f>
        <v>140</v>
      </c>
      <c r="BH219" t="str">
        <f>IF($E219="",-1,'HCAD Raw'!BE219)</f>
        <v>1D Navigation, Harrisburg, Lawndale Areas</v>
      </c>
      <c r="BI219" t="str">
        <f>IF($E219="",-1,'HCAD Raw'!BF219)</f>
        <v>5981.23</v>
      </c>
      <c r="BJ219" t="str">
        <f>IF($E219="",-1,'HCAD Raw'!BG219)</f>
        <v>0</v>
      </c>
      <c r="BK219" t="str">
        <f>IF($E219="",-1,'HCAD Raw'!BH219)</f>
        <v>01</v>
      </c>
      <c r="BL219" t="str">
        <f>IF($E219="",-1,'HCAD Raw'!BI219)</f>
        <v>5557C</v>
      </c>
      <c r="BM219" t="str">
        <f>IF($E219="",-1,'HCAD Raw'!BJ219)</f>
        <v>494U</v>
      </c>
      <c r="BN219" t="str">
        <f>IF($E219="",-1,'HCAD Raw'!BK219)</f>
        <v>001 040 041 042 043 044 048 061 976</v>
      </c>
      <c r="BO219" t="str">
        <f>IF($E219="",-1,'HCAD Raw'!BL219)</f>
        <v>Other Exempt (Government)</v>
      </c>
      <c r="BP219" t="str">
        <f>IF($E219="",-1,'HCAD Raw'!BM219)</f>
        <v>X1</v>
      </c>
      <c r="BQ219" t="str">
        <f>IF($E219="",-1,'HCAD Raw'!BN219)</f>
        <v>Other Exempt (Government)</v>
      </c>
      <c r="BR219" t="str">
        <f>IF($E219="",-1,'HCAD Raw'!BO219)</f>
        <v>Warehouse - Metallic</v>
      </c>
      <c r="BS219" t="str">
        <f>IF($E219="",-1,'HCAD Raw'!BP219)</f>
        <v>Lt. Commercial Utility Build.</v>
      </c>
      <c r="BT219" t="str">
        <f>IF($E219="",-1,'HCAD Raw'!BQ219)</f>
        <v>8002</v>
      </c>
      <c r="BU219" t="str">
        <f>IF($E219="",-1,'HCAD Raw'!BR219)</f>
        <v>Land Neighborhood Section 2</v>
      </c>
      <c r="BV219">
        <f>IF($E219="",-1,'HCAD Raw'!BS219)</f>
        <v>80000</v>
      </c>
      <c r="BW219" t="str">
        <f>IF($E219="",-1,'HCAD Raw'!BT219)</f>
        <v>SF</v>
      </c>
      <c r="BX219" t="str">
        <f>IF($E219="",-1,'HCAD Raw'!BU219)</f>
        <v>1.0000</v>
      </c>
      <c r="BY219" t="str">
        <f>IF($E219="",-1,'HCAD Raw'!BV219)</f>
        <v>1.0000</v>
      </c>
      <c r="BZ219" t="str">
        <f>IF($E219="",-1,'HCAD Raw'!BW219)</f>
        <v>1.0000</v>
      </c>
      <c r="CA219" t="str">
        <f>IF($E219="",-1,'HCAD Raw'!BX219)</f>
        <v>1.0000</v>
      </c>
      <c r="CB219">
        <f>IF($E219="",-1,'HCAD Raw'!BY219)</f>
        <v>10</v>
      </c>
      <c r="CC219">
        <f>IF($E219="",-1,'HCAD Raw'!BZ219)</f>
        <v>10</v>
      </c>
      <c r="CD219">
        <f>IF($E219="",-1,'HCAD Raw'!CA219)</f>
        <v>800000</v>
      </c>
      <c r="CE219">
        <f t="shared" si="86"/>
        <v>-1</v>
      </c>
      <c r="CF219" t="str">
        <f t="shared" si="87"/>
        <v>06119600000613</v>
      </c>
    </row>
    <row r="220" spans="3:84" x14ac:dyDescent="0.25">
      <c r="C220">
        <f t="shared" si="84"/>
        <v>216</v>
      </c>
      <c r="D220" t="str">
        <f t="shared" si="85"/>
        <v>06119600000614</v>
      </c>
      <c r="E220" t="str">
        <f>IF('HCAD Raw'!C220="",-1,'HCAD Raw'!C220)</f>
        <v>0611960000061</v>
      </c>
      <c r="F220" s="15" t="str">
        <f>IF(E220=-1,"",CONCATENATE(MID('HCAD Raw'!D220,6,2),"/",MID('HCAD Raw'!D220,9,2),"/",LEFT('HCAD Raw'!D220,4)))</f>
        <v>09/06/2017</v>
      </c>
      <c r="G220" t="str">
        <f>IF($E220="",-1,'HCAD Raw'!E220)</f>
        <v>COUNTY OF HARRIS ET AL</v>
      </c>
      <c r="H220">
        <f>IF($E220="",-1,'HCAD Raw'!F220)</f>
        <v>0</v>
      </c>
      <c r="I220">
        <f>IF($E220="",-1,'HCAD Raw'!G220)</f>
        <v>0</v>
      </c>
      <c r="J220" t="str">
        <f>IF($E220="",-1,'HCAD Raw'!H220)</f>
        <v>5800 NAVIGATION BLVD</v>
      </c>
      <c r="K220" t="str">
        <f>IF($E220="",-1,'HCAD Raw'!I220)</f>
        <v>HOUSTON</v>
      </c>
      <c r="L220" t="str">
        <f>IF($E220="",-1,'HCAD Raw'!J220)</f>
        <v>77011</v>
      </c>
      <c r="M220">
        <f>IF($E220="",-1,'HCAD Raw'!K220)</f>
        <v>592021</v>
      </c>
      <c r="N220">
        <f>IF($E220="",-1,'HCAD Raw'!L220)</f>
        <v>0</v>
      </c>
      <c r="O220">
        <f>IF($E220="",-1,'HCAD Raw'!M220)</f>
        <v>0</v>
      </c>
      <c r="P220">
        <f>IF($E220="",-1,'HCAD Raw'!N220)</f>
        <v>0</v>
      </c>
      <c r="Q220" t="e">
        <f>IF($E220="",-1,'HCAD Raw'!#REF!)</f>
        <v>#REF!</v>
      </c>
      <c r="R220" t="str">
        <f>IF($E220="",-1,'HCAD Raw'!O220)</f>
        <v>COMMERCIAL</v>
      </c>
      <c r="S220" t="str">
        <f>IF($E220="",-1,'HCAD Raw'!P220)</f>
        <v>4</v>
      </c>
      <c r="T220" t="str">
        <f>IF($E220="",-1,'HCAD Raw'!Q220)</f>
        <v>4398</v>
      </c>
      <c r="U220" t="str">
        <f>IF($E220="",-1,'HCAD Raw'!R220)</f>
        <v>8454</v>
      </c>
      <c r="V220" t="str">
        <f>IF($E220="",-1,'HCAD Raw'!S220)</f>
        <v>C</v>
      </c>
      <c r="W220" t="str">
        <f>IF($E220="",-1,'HCAD Raw'!T220)</f>
        <v>Masonry Bearing</v>
      </c>
      <c r="X220">
        <f>IF($E220="",-1,'HCAD Raw'!U220)</f>
        <v>15803</v>
      </c>
      <c r="Y220">
        <f>IF($E220="",-1,'HCAD Raw'!V220)</f>
        <v>0</v>
      </c>
      <c r="Z220">
        <f>IF($E220="",-1,'HCAD Raw'!W220)</f>
        <v>31605</v>
      </c>
      <c r="AA220">
        <f>IF($E220="",-1,'HCAD Raw'!X220)</f>
        <v>0</v>
      </c>
      <c r="AB220" t="str">
        <f>IF($E220="",-1,'HCAD Raw'!Y220)</f>
        <v>.500000</v>
      </c>
      <c r="AC220" t="str">
        <f>IF($E220="",-1,'HCAD Raw'!Z220)</f>
        <v>D</v>
      </c>
      <c r="AD220" t="str">
        <f>IF($E220="",-1,'HCAD Raw'!AA220)</f>
        <v>Low</v>
      </c>
      <c r="AE220" t="str">
        <f>IF($E220="",-1,'HCAD Raw'!AB220)</f>
        <v>1951</v>
      </c>
      <c r="AF220" t="str">
        <f>IF($E220="",-1,'HCAD Raw'!AC220)</f>
        <v>1951</v>
      </c>
      <c r="AG220" t="str">
        <f>IF($E220="",-1,'HCAD Raw'!AD220)</f>
        <v>0</v>
      </c>
      <c r="AH220" t="str">
        <f>IF($E220="",-1,'HCAD Raw'!AE220)</f>
        <v>2015</v>
      </c>
      <c r="AI220">
        <f>IF($E220="",-1,'HCAD Raw'!AF220)</f>
        <v>0</v>
      </c>
      <c r="AJ220" t="str">
        <f>IF($E220="",-1,'HCAD Raw'!AG220)</f>
        <v>12/30/1899</v>
      </c>
      <c r="AK220">
        <f>IF($E220="",-1,'HCAD Raw'!AH220)</f>
        <v>0</v>
      </c>
      <c r="AL220">
        <f>IF($E220="",-1,'HCAD Raw'!AI220)</f>
        <v>864</v>
      </c>
      <c r="AM220">
        <f>IF($E220="",-1,'HCAD Raw'!AJ220)</f>
        <v>864</v>
      </c>
      <c r="AN220">
        <f>IF($E220="",-1,'HCAD Raw'!AK220)</f>
        <v>0</v>
      </c>
      <c r="AO220">
        <f>IF($E220="",-1,'HCAD Raw'!AL220)</f>
        <v>0</v>
      </c>
      <c r="AP220">
        <f>IF($E220="",-1,'HCAD Raw'!AM220)</f>
        <v>0</v>
      </c>
      <c r="AQ220">
        <f>IF($E220="",-1,'HCAD Raw'!AN220)</f>
        <v>864</v>
      </c>
      <c r="AR220">
        <f>IF($E220="",-1,'HCAD Raw'!AO220)</f>
        <v>86</v>
      </c>
      <c r="AS220">
        <f>IF($E220="",-1,'HCAD Raw'!AP220)</f>
        <v>1</v>
      </c>
      <c r="AT220">
        <f>IF($E220="",-1,'HCAD Raw'!AQ220)</f>
        <v>0</v>
      </c>
      <c r="AU220">
        <f>IF($E220="",-1,'HCAD Raw'!AR220)</f>
        <v>0</v>
      </c>
      <c r="AV220">
        <f>IF($E220="",-1,'HCAD Raw'!AS220)</f>
        <v>0</v>
      </c>
      <c r="AW220">
        <f>IF($E220="",-1,'HCAD Raw'!AT220)</f>
        <v>0</v>
      </c>
      <c r="AX220">
        <f>IF($E220="",-1,'HCAD Raw'!AU220)</f>
        <v>0</v>
      </c>
      <c r="AY220">
        <f>IF($E220="",-1,'HCAD Raw'!AV220)</f>
        <v>0</v>
      </c>
      <c r="AZ220">
        <f>IF($E220="",-1,'HCAD Raw'!AW220)</f>
        <v>0</v>
      </c>
      <c r="BA220">
        <f>IF($E220="",-1,'HCAD Raw'!AX220)</f>
        <v>0</v>
      </c>
      <c r="BB220" t="str">
        <f>IF($E220="",-1,'HCAD Raw'!AY220)</f>
        <v>26</v>
      </c>
      <c r="BC220" t="str">
        <f>IF($E220="",-1,'HCAD Raw'!AZ220)</f>
        <v>TRS 7 &amp; 7E</v>
      </c>
      <c r="BD220" t="str">
        <f>IF($E220="",-1,'HCAD Raw'!BA220)</f>
        <v>NEILS ESPERSON INDUSTRIAL DIST</v>
      </c>
      <c r="BE220" t="str">
        <f>IF($E220="",-1,'HCAD Raw'!BB220)</f>
        <v>4026</v>
      </c>
      <c r="BF220" t="str">
        <f>IF($E220="",-1,'HCAD Raw'!BC220)</f>
        <v>Inner Loop East</v>
      </c>
      <c r="BG220" t="str">
        <f>IF($E220="",-1,'HCAD Raw'!BD220)</f>
        <v>140</v>
      </c>
      <c r="BH220" t="str">
        <f>IF($E220="",-1,'HCAD Raw'!BE220)</f>
        <v>1D Navigation, Harrisburg, Lawndale Areas</v>
      </c>
      <c r="BI220" t="str">
        <f>IF($E220="",-1,'HCAD Raw'!BF220)</f>
        <v>5981.23</v>
      </c>
      <c r="BJ220" t="str">
        <f>IF($E220="",-1,'HCAD Raw'!BG220)</f>
        <v>0</v>
      </c>
      <c r="BK220" t="str">
        <f>IF($E220="",-1,'HCAD Raw'!BH220)</f>
        <v>01</v>
      </c>
      <c r="BL220" t="str">
        <f>IF($E220="",-1,'HCAD Raw'!BI220)</f>
        <v>5557C</v>
      </c>
      <c r="BM220" t="str">
        <f>IF($E220="",-1,'HCAD Raw'!BJ220)</f>
        <v>494U</v>
      </c>
      <c r="BN220" t="str">
        <f>IF($E220="",-1,'HCAD Raw'!BK220)</f>
        <v>001 040 041 042 043 044 048 061 976</v>
      </c>
      <c r="BO220" t="str">
        <f>IF($E220="",-1,'HCAD Raw'!BL220)</f>
        <v>Other Exempt (Government)</v>
      </c>
      <c r="BP220" t="str">
        <f>IF($E220="",-1,'HCAD Raw'!BM220)</f>
        <v>X1</v>
      </c>
      <c r="BQ220" t="str">
        <f>IF($E220="",-1,'HCAD Raw'!BN220)</f>
        <v>Other Exempt (Government)</v>
      </c>
      <c r="BR220" t="str">
        <f>IF($E220="",-1,'HCAD Raw'!BO220)</f>
        <v>Warehouse</v>
      </c>
      <c r="BS220" t="str">
        <f>IF($E220="",-1,'HCAD Raw'!BP220)</f>
        <v>Shell, Industrial</v>
      </c>
      <c r="BT220" t="str">
        <f>IF($E220="",-1,'HCAD Raw'!BQ220)</f>
        <v>8002</v>
      </c>
      <c r="BU220" t="str">
        <f>IF($E220="",-1,'HCAD Raw'!BR220)</f>
        <v>Land Neighborhood Section 2</v>
      </c>
      <c r="BV220">
        <f>IF($E220="",-1,'HCAD Raw'!BS220)</f>
        <v>80000</v>
      </c>
      <c r="BW220" t="str">
        <f>IF($E220="",-1,'HCAD Raw'!BT220)</f>
        <v>SF</v>
      </c>
      <c r="BX220" t="str">
        <f>IF($E220="",-1,'HCAD Raw'!BU220)</f>
        <v>1.0000</v>
      </c>
      <c r="BY220" t="str">
        <f>IF($E220="",-1,'HCAD Raw'!BV220)</f>
        <v>1.0000</v>
      </c>
      <c r="BZ220" t="str">
        <f>IF($E220="",-1,'HCAD Raw'!BW220)</f>
        <v>1.0000</v>
      </c>
      <c r="CA220" t="str">
        <f>IF($E220="",-1,'HCAD Raw'!BX220)</f>
        <v>1.0000</v>
      </c>
      <c r="CB220">
        <f>IF($E220="",-1,'HCAD Raw'!BY220)</f>
        <v>10</v>
      </c>
      <c r="CC220">
        <f>IF($E220="",-1,'HCAD Raw'!BZ220)</f>
        <v>10</v>
      </c>
      <c r="CD220">
        <f>IF($E220="",-1,'HCAD Raw'!CA220)</f>
        <v>800000</v>
      </c>
      <c r="CE220">
        <f t="shared" si="86"/>
        <v>-1</v>
      </c>
      <c r="CF220" t="str">
        <f t="shared" si="87"/>
        <v>06119600000614</v>
      </c>
    </row>
    <row r="221" spans="3:84" x14ac:dyDescent="0.25">
      <c r="C221">
        <f t="shared" si="84"/>
        <v>217</v>
      </c>
      <c r="D221" t="str">
        <f t="shared" si="85"/>
        <v>06119600000621</v>
      </c>
      <c r="E221" t="str">
        <f>IF('HCAD Raw'!C221="",-1,'HCAD Raw'!C221)</f>
        <v>0611960000062</v>
      </c>
      <c r="F221" s="15" t="str">
        <f>IF(E221=-1,"",CONCATENATE(MID('HCAD Raw'!D221,6,2),"/",MID('HCAD Raw'!D221,9,2),"/",LEFT('HCAD Raw'!D221,4)))</f>
        <v>09/06/2017</v>
      </c>
      <c r="G221" t="str">
        <f>IF($E221="",-1,'HCAD Raw'!E221)</f>
        <v>COUNTY OF HARRIS ET AL</v>
      </c>
      <c r="H221" t="str">
        <f>IF($E221="",-1,'HCAD Raw'!F221)</f>
        <v>BAKER HUGHES F.C.U.</v>
      </c>
      <c r="I221">
        <f>IF($E221="",-1,'HCAD Raw'!G221)</f>
        <v>0</v>
      </c>
      <c r="J221" t="str">
        <f>IF($E221="",-1,'HCAD Raw'!H221)</f>
        <v>5920 NAVIGATION BLVD</v>
      </c>
      <c r="K221" t="str">
        <f>IF($E221="",-1,'HCAD Raw'!I221)</f>
        <v>HOUSTON</v>
      </c>
      <c r="L221" t="str">
        <f>IF($E221="",-1,'HCAD Raw'!J221)</f>
        <v>77011</v>
      </c>
      <c r="M221">
        <f>IF($E221="",-1,'HCAD Raw'!K221)</f>
        <v>125000</v>
      </c>
      <c r="N221">
        <f>IF($E221="",-1,'HCAD Raw'!L221)</f>
        <v>0</v>
      </c>
      <c r="O221">
        <f>IF($E221="",-1,'HCAD Raw'!M221)</f>
        <v>0</v>
      </c>
      <c r="P221">
        <f>IF($E221="",-1,'HCAD Raw'!N221)</f>
        <v>0</v>
      </c>
      <c r="Q221" t="e">
        <f>IF($E221="",-1,'HCAD Raw'!#REF!)</f>
        <v>#REF!</v>
      </c>
      <c r="R221" t="str">
        <f>IF($E221="",-1,'HCAD Raw'!O221)</f>
        <v>COMMERCIAL</v>
      </c>
      <c r="S221" t="str">
        <f>IF($E221="",-1,'HCAD Raw'!P221)</f>
        <v>1</v>
      </c>
      <c r="T221" t="str">
        <f>IF($E221="",-1,'HCAD Raw'!Q221)</f>
        <v>4353</v>
      </c>
      <c r="U221" t="str">
        <f>IF($E221="",-1,'HCAD Raw'!R221)</f>
        <v>8344</v>
      </c>
      <c r="V221" t="str">
        <f>IF($E221="",-1,'HCAD Raw'!S221)</f>
        <v>D</v>
      </c>
      <c r="W221" t="str">
        <f>IF($E221="",-1,'HCAD Raw'!T221)</f>
        <v>Wood or Light Steel</v>
      </c>
      <c r="X221">
        <f>IF($E221="",-1,'HCAD Raw'!U221)</f>
        <v>41893</v>
      </c>
      <c r="Y221">
        <f>IF($E221="",-1,'HCAD Raw'!V221)</f>
        <v>0</v>
      </c>
      <c r="Z221">
        <f>IF($E221="",-1,'HCAD Raw'!W221)</f>
        <v>184064</v>
      </c>
      <c r="AA221">
        <f>IF($E221="",-1,'HCAD Raw'!X221)</f>
        <v>0</v>
      </c>
      <c r="AB221" t="str">
        <f>IF($E221="",-1,'HCAD Raw'!Y221)</f>
        <v>.772400</v>
      </c>
      <c r="AC221" t="str">
        <f>IF($E221="",-1,'HCAD Raw'!Z221)</f>
        <v>E</v>
      </c>
      <c r="AD221" t="str">
        <f>IF($E221="",-1,'HCAD Raw'!AA221)</f>
        <v>Very Low</v>
      </c>
      <c r="AE221" t="str">
        <f>IF($E221="",-1,'HCAD Raw'!AB221)</f>
        <v>1949</v>
      </c>
      <c r="AF221" t="str">
        <f>IF($E221="",-1,'HCAD Raw'!AC221)</f>
        <v>1949</v>
      </c>
      <c r="AG221" t="str">
        <f>IF($E221="",-1,'HCAD Raw'!AD221)</f>
        <v>0</v>
      </c>
      <c r="AH221" t="str">
        <f>IF($E221="",-1,'HCAD Raw'!AE221)</f>
        <v>1950</v>
      </c>
      <c r="AI221" t="str">
        <f>IF($E221="",-1,'HCAD Raw'!AF221)</f>
        <v>MAS</v>
      </c>
      <c r="AJ221" t="str">
        <f>IF($E221="",-1,'HCAD Raw'!AG221)</f>
        <v>01/01/2004</v>
      </c>
      <c r="AK221">
        <f>IF($E221="",-1,'HCAD Raw'!AH221)</f>
        <v>0</v>
      </c>
      <c r="AL221">
        <f>IF($E221="",-1,'HCAD Raw'!AI221)</f>
        <v>3200</v>
      </c>
      <c r="AM221">
        <f>IF($E221="",-1,'HCAD Raw'!AJ221)</f>
        <v>3200</v>
      </c>
      <c r="AN221">
        <f>IF($E221="",-1,'HCAD Raw'!AK221)</f>
        <v>0</v>
      </c>
      <c r="AO221">
        <f>IF($E221="",-1,'HCAD Raw'!AL221)</f>
        <v>0</v>
      </c>
      <c r="AP221">
        <f>IF($E221="",-1,'HCAD Raw'!AM221)</f>
        <v>0</v>
      </c>
      <c r="AQ221">
        <f>IF($E221="",-1,'HCAD Raw'!AN221)</f>
        <v>3200</v>
      </c>
      <c r="AR221">
        <f>IF($E221="",-1,'HCAD Raw'!AO221)</f>
        <v>240</v>
      </c>
      <c r="AS221">
        <f>IF($E221="",-1,'HCAD Raw'!AP221)</f>
        <v>1</v>
      </c>
      <c r="AT221">
        <f>IF($E221="",-1,'HCAD Raw'!AQ221)</f>
        <v>0</v>
      </c>
      <c r="AU221">
        <f>IF($E221="",-1,'HCAD Raw'!AR221)</f>
        <v>0</v>
      </c>
      <c r="AV221">
        <f>IF($E221="",-1,'HCAD Raw'!AS221)</f>
        <v>0</v>
      </c>
      <c r="AW221">
        <f>IF($E221="",-1,'HCAD Raw'!AT221)</f>
        <v>0</v>
      </c>
      <c r="AX221">
        <f>IF($E221="",-1,'HCAD Raw'!AU221)</f>
        <v>0</v>
      </c>
      <c r="AY221">
        <f>IF($E221="",-1,'HCAD Raw'!AV221)</f>
        <v>0</v>
      </c>
      <c r="AZ221">
        <f>IF($E221="",-1,'HCAD Raw'!AW221)</f>
        <v>0</v>
      </c>
      <c r="BA221">
        <f>IF($E221="",-1,'HCAD Raw'!AX221)</f>
        <v>0</v>
      </c>
      <c r="BB221" t="str">
        <f>IF($E221="",-1,'HCAD Raw'!AY221)</f>
        <v>26</v>
      </c>
      <c r="BC221" t="str">
        <f>IF($E221="",-1,'HCAD Raw'!AZ221)</f>
        <v>TR 7H</v>
      </c>
      <c r="BD221" t="str">
        <f>IF($E221="",-1,'HCAD Raw'!BA221)</f>
        <v>NEILS ESPERSON INDUSTRIAL DIST</v>
      </c>
      <c r="BE221" t="str">
        <f>IF($E221="",-1,'HCAD Raw'!BB221)</f>
        <v>4026</v>
      </c>
      <c r="BF221" t="str">
        <f>IF($E221="",-1,'HCAD Raw'!BC221)</f>
        <v>Inner Loop East</v>
      </c>
      <c r="BG221" t="str">
        <f>IF($E221="",-1,'HCAD Raw'!BD221)</f>
        <v>140</v>
      </c>
      <c r="BH221" t="str">
        <f>IF($E221="",-1,'HCAD Raw'!BE221)</f>
        <v>1D Navigation, Harrisburg, Lawndale Areas</v>
      </c>
      <c r="BI221" t="str">
        <f>IF($E221="",-1,'HCAD Raw'!BF221)</f>
        <v>5981.23</v>
      </c>
      <c r="BJ221" t="str">
        <f>IF($E221="",-1,'HCAD Raw'!BG221)</f>
        <v>0</v>
      </c>
      <c r="BK221" t="str">
        <f>IF($E221="",-1,'HCAD Raw'!BH221)</f>
        <v>01</v>
      </c>
      <c r="BL221" t="str">
        <f>IF($E221="",-1,'HCAD Raw'!BI221)</f>
        <v>5557C</v>
      </c>
      <c r="BM221" t="str">
        <f>IF($E221="",-1,'HCAD Raw'!BJ221)</f>
        <v>494U</v>
      </c>
      <c r="BN221" t="str">
        <f>IF($E221="",-1,'HCAD Raw'!BK221)</f>
        <v>001 040 041 042 043 044 048 061 976</v>
      </c>
      <c r="BO221" t="str">
        <f>IF($E221="",-1,'HCAD Raw'!BL221)</f>
        <v>Other Exempt (Government)</v>
      </c>
      <c r="BP221" t="str">
        <f>IF($E221="",-1,'HCAD Raw'!BM221)</f>
        <v>X1</v>
      </c>
      <c r="BQ221" t="str">
        <f>IF($E221="",-1,'HCAD Raw'!BN221)</f>
        <v>Other Exempt (Government)</v>
      </c>
      <c r="BR221" t="str">
        <f>IF($E221="",-1,'HCAD Raw'!BO221)</f>
        <v>Office Bldgs. Low-Rise (1 to 4 Stories)</v>
      </c>
      <c r="BS221" t="str">
        <f>IF($E221="",-1,'HCAD Raw'!BP221)</f>
        <v>Office Building</v>
      </c>
      <c r="BT221" t="str">
        <f>IF($E221="",-1,'HCAD Raw'!BQ221)</f>
        <v>8002</v>
      </c>
      <c r="BU221" t="str">
        <f>IF($E221="",-1,'HCAD Raw'!BR221)</f>
        <v>Land Neighborhood Section 2</v>
      </c>
      <c r="BV221">
        <f>IF($E221="",-1,'HCAD Raw'!BS221)</f>
        <v>18750</v>
      </c>
      <c r="BW221" t="str">
        <f>IF($E221="",-1,'HCAD Raw'!BT221)</f>
        <v>SF</v>
      </c>
      <c r="BX221" t="str">
        <f>IF($E221="",-1,'HCAD Raw'!BU221)</f>
        <v>1.0000</v>
      </c>
      <c r="BY221" t="str">
        <f>IF($E221="",-1,'HCAD Raw'!BV221)</f>
        <v>1.0000</v>
      </c>
      <c r="BZ221" t="str">
        <f>IF($E221="",-1,'HCAD Raw'!BW221)</f>
        <v>1.0000</v>
      </c>
      <c r="CA221" t="str">
        <f>IF($E221="",-1,'HCAD Raw'!BX221)</f>
        <v>1.0000</v>
      </c>
      <c r="CB221">
        <f>IF($E221="",-1,'HCAD Raw'!BY221)</f>
        <v>10</v>
      </c>
      <c r="CC221">
        <f>IF($E221="",-1,'HCAD Raw'!BZ221)</f>
        <v>10</v>
      </c>
      <c r="CD221">
        <f>IF($E221="",-1,'HCAD Raw'!CA221)</f>
        <v>187500</v>
      </c>
      <c r="CE221">
        <f t="shared" si="86"/>
        <v>-1</v>
      </c>
      <c r="CF221" t="str">
        <f t="shared" si="87"/>
        <v>06119600000621</v>
      </c>
    </row>
    <row r="222" spans="3:84" x14ac:dyDescent="0.25">
      <c r="C222">
        <f t="shared" si="84"/>
        <v>218</v>
      </c>
      <c r="D222" t="str">
        <f t="shared" si="85"/>
        <v>06119600000622</v>
      </c>
      <c r="E222" t="str">
        <f>IF('HCAD Raw'!C222="",-1,'HCAD Raw'!C222)</f>
        <v>0611960000062</v>
      </c>
      <c r="F222" s="15" t="str">
        <f>IF(E222=-1,"",CONCATENATE(MID('HCAD Raw'!D222,6,2),"/",MID('HCAD Raw'!D222,9,2),"/",LEFT('HCAD Raw'!D222,4)))</f>
        <v>09/06/2017</v>
      </c>
      <c r="G222" t="str">
        <f>IF($E222="",-1,'HCAD Raw'!E222)</f>
        <v>COUNTY OF HARRIS ET AL</v>
      </c>
      <c r="H222" t="str">
        <f>IF($E222="",-1,'HCAD Raw'!F222)</f>
        <v>BAKER HUGHES F.C.U.</v>
      </c>
      <c r="I222">
        <f>IF($E222="",-1,'HCAD Raw'!G222)</f>
        <v>0</v>
      </c>
      <c r="J222" t="str">
        <f>IF($E222="",-1,'HCAD Raw'!H222)</f>
        <v>5920 NAVIGATION BLVD</v>
      </c>
      <c r="K222" t="str">
        <f>IF($E222="",-1,'HCAD Raw'!I222)</f>
        <v>HOUSTON</v>
      </c>
      <c r="L222" t="str">
        <f>IF($E222="",-1,'HCAD Raw'!J222)</f>
        <v>77011</v>
      </c>
      <c r="M222">
        <f>IF($E222="",-1,'HCAD Raw'!K222)</f>
        <v>125000</v>
      </c>
      <c r="N222">
        <f>IF($E222="",-1,'HCAD Raw'!L222)</f>
        <v>0</v>
      </c>
      <c r="O222">
        <f>IF($E222="",-1,'HCAD Raw'!M222)</f>
        <v>0</v>
      </c>
      <c r="P222">
        <f>IF($E222="",-1,'HCAD Raw'!N222)</f>
        <v>0</v>
      </c>
      <c r="Q222" t="e">
        <f>IF($E222="",-1,'HCAD Raw'!#REF!)</f>
        <v>#REF!</v>
      </c>
      <c r="R222" t="str">
        <f>IF($E222="",-1,'HCAD Raw'!O222)</f>
        <v>COMMERCIAL</v>
      </c>
      <c r="S222" t="str">
        <f>IF($E222="",-1,'HCAD Raw'!P222)</f>
        <v>2</v>
      </c>
      <c r="T222" t="str">
        <f>IF($E222="",-1,'HCAD Raw'!Q222)</f>
        <v>4399</v>
      </c>
      <c r="U222" t="str">
        <f>IF($E222="",-1,'HCAD Raw'!R222)</f>
        <v>8454</v>
      </c>
      <c r="V222" t="str">
        <f>IF($E222="",-1,'HCAD Raw'!S222)</f>
        <v>S</v>
      </c>
      <c r="W222" t="str">
        <f>IF($E222="",-1,'HCAD Raw'!T222)</f>
        <v>Open Steel Skeleton</v>
      </c>
      <c r="X222">
        <f>IF($E222="",-1,'HCAD Raw'!U222)</f>
        <v>22903</v>
      </c>
      <c r="Y222">
        <f>IF($E222="",-1,'HCAD Raw'!V222)</f>
        <v>0</v>
      </c>
      <c r="Z222">
        <f>IF($E222="",-1,'HCAD Raw'!W222)</f>
        <v>90560</v>
      </c>
      <c r="AA222">
        <f>IF($E222="",-1,'HCAD Raw'!X222)</f>
        <v>0</v>
      </c>
      <c r="AB222" t="str">
        <f>IF($E222="",-1,'HCAD Raw'!Y222)</f>
        <v>.747100</v>
      </c>
      <c r="AC222" t="str">
        <f>IF($E222="",-1,'HCAD Raw'!Z222)</f>
        <v>E</v>
      </c>
      <c r="AD222" t="str">
        <f>IF($E222="",-1,'HCAD Raw'!AA222)</f>
        <v>Very Low</v>
      </c>
      <c r="AE222" t="str">
        <f>IF($E222="",-1,'HCAD Raw'!AB222)</f>
        <v>1955</v>
      </c>
      <c r="AF222" t="str">
        <f>IF($E222="",-1,'HCAD Raw'!AC222)</f>
        <v>1955</v>
      </c>
      <c r="AG222" t="str">
        <f>IF($E222="",-1,'HCAD Raw'!AD222)</f>
        <v>0</v>
      </c>
      <c r="AH222" t="str">
        <f>IF($E222="",-1,'HCAD Raw'!AE222)</f>
        <v>1956</v>
      </c>
      <c r="AI222">
        <f>IF($E222="",-1,'HCAD Raw'!AF222)</f>
        <v>0</v>
      </c>
      <c r="AJ222" t="str">
        <f>IF($E222="",-1,'HCAD Raw'!AG222)</f>
        <v>01/01/1997</v>
      </c>
      <c r="AK222">
        <f>IF($E222="",-1,'HCAD Raw'!AH222)</f>
        <v>0</v>
      </c>
      <c r="AL222">
        <f>IF($E222="",-1,'HCAD Raw'!AI222)</f>
        <v>4000</v>
      </c>
      <c r="AM222">
        <f>IF($E222="",-1,'HCAD Raw'!AJ222)</f>
        <v>4000</v>
      </c>
      <c r="AN222">
        <f>IF($E222="",-1,'HCAD Raw'!AK222)</f>
        <v>0</v>
      </c>
      <c r="AO222">
        <f>IF($E222="",-1,'HCAD Raw'!AL222)</f>
        <v>0</v>
      </c>
      <c r="AP222">
        <f>IF($E222="",-1,'HCAD Raw'!AM222)</f>
        <v>0</v>
      </c>
      <c r="AQ222">
        <f>IF($E222="",-1,'HCAD Raw'!AN222)</f>
        <v>4000</v>
      </c>
      <c r="AR222">
        <f>IF($E222="",-1,'HCAD Raw'!AO222)</f>
        <v>280</v>
      </c>
      <c r="AS222">
        <f>IF($E222="",-1,'HCAD Raw'!AP222)</f>
        <v>1</v>
      </c>
      <c r="AT222">
        <f>IF($E222="",-1,'HCAD Raw'!AQ222)</f>
        <v>0</v>
      </c>
      <c r="AU222">
        <f>IF($E222="",-1,'HCAD Raw'!AR222)</f>
        <v>0</v>
      </c>
      <c r="AV222">
        <f>IF($E222="",-1,'HCAD Raw'!AS222)</f>
        <v>0</v>
      </c>
      <c r="AW222">
        <f>IF($E222="",-1,'HCAD Raw'!AT222)</f>
        <v>0</v>
      </c>
      <c r="AX222">
        <f>IF($E222="",-1,'HCAD Raw'!AU222)</f>
        <v>0</v>
      </c>
      <c r="AY222">
        <f>IF($E222="",-1,'HCAD Raw'!AV222)</f>
        <v>0</v>
      </c>
      <c r="AZ222">
        <f>IF($E222="",-1,'HCAD Raw'!AW222)</f>
        <v>0</v>
      </c>
      <c r="BA222">
        <f>IF($E222="",-1,'HCAD Raw'!AX222)</f>
        <v>0</v>
      </c>
      <c r="BB222" t="str">
        <f>IF($E222="",-1,'HCAD Raw'!AY222)</f>
        <v>26</v>
      </c>
      <c r="BC222" t="str">
        <f>IF($E222="",-1,'HCAD Raw'!AZ222)</f>
        <v>TR 7H</v>
      </c>
      <c r="BD222" t="str">
        <f>IF($E222="",-1,'HCAD Raw'!BA222)</f>
        <v>NEILS ESPERSON INDUSTRIAL DIST</v>
      </c>
      <c r="BE222" t="str">
        <f>IF($E222="",-1,'HCAD Raw'!BB222)</f>
        <v>4026</v>
      </c>
      <c r="BF222" t="str">
        <f>IF($E222="",-1,'HCAD Raw'!BC222)</f>
        <v>Inner Loop East</v>
      </c>
      <c r="BG222" t="str">
        <f>IF($E222="",-1,'HCAD Raw'!BD222)</f>
        <v>140</v>
      </c>
      <c r="BH222" t="str">
        <f>IF($E222="",-1,'HCAD Raw'!BE222)</f>
        <v>1D Navigation, Harrisburg, Lawndale Areas</v>
      </c>
      <c r="BI222" t="str">
        <f>IF($E222="",-1,'HCAD Raw'!BF222)</f>
        <v>5981.23</v>
      </c>
      <c r="BJ222" t="str">
        <f>IF($E222="",-1,'HCAD Raw'!BG222)</f>
        <v>0</v>
      </c>
      <c r="BK222" t="str">
        <f>IF($E222="",-1,'HCAD Raw'!BH222)</f>
        <v>01</v>
      </c>
      <c r="BL222" t="str">
        <f>IF($E222="",-1,'HCAD Raw'!BI222)</f>
        <v>5557C</v>
      </c>
      <c r="BM222" t="str">
        <f>IF($E222="",-1,'HCAD Raw'!BJ222)</f>
        <v>494U</v>
      </c>
      <c r="BN222" t="str">
        <f>IF($E222="",-1,'HCAD Raw'!BK222)</f>
        <v>001 040 041 042 043 044 048 061 976</v>
      </c>
      <c r="BO222" t="str">
        <f>IF($E222="",-1,'HCAD Raw'!BL222)</f>
        <v>Other Exempt (Government)</v>
      </c>
      <c r="BP222" t="str">
        <f>IF($E222="",-1,'HCAD Raw'!BM222)</f>
        <v>X1</v>
      </c>
      <c r="BQ222" t="str">
        <f>IF($E222="",-1,'HCAD Raw'!BN222)</f>
        <v>Other Exempt (Government)</v>
      </c>
      <c r="BR222" t="str">
        <f>IF($E222="",-1,'HCAD Raw'!BO222)</f>
        <v>Warehouse - Metallic</v>
      </c>
      <c r="BS222" t="str">
        <f>IF($E222="",-1,'HCAD Raw'!BP222)</f>
        <v>Shell, Industrial</v>
      </c>
      <c r="BT222" t="str">
        <f>IF($E222="",-1,'HCAD Raw'!BQ222)</f>
        <v>8002</v>
      </c>
      <c r="BU222" t="str">
        <f>IF($E222="",-1,'HCAD Raw'!BR222)</f>
        <v>Land Neighborhood Section 2</v>
      </c>
      <c r="BV222">
        <f>IF($E222="",-1,'HCAD Raw'!BS222)</f>
        <v>18750</v>
      </c>
      <c r="BW222" t="str">
        <f>IF($E222="",-1,'HCAD Raw'!BT222)</f>
        <v>SF</v>
      </c>
      <c r="BX222" t="str">
        <f>IF($E222="",-1,'HCAD Raw'!BU222)</f>
        <v>1.0000</v>
      </c>
      <c r="BY222" t="str">
        <f>IF($E222="",-1,'HCAD Raw'!BV222)</f>
        <v>1.0000</v>
      </c>
      <c r="BZ222" t="str">
        <f>IF($E222="",-1,'HCAD Raw'!BW222)</f>
        <v>1.0000</v>
      </c>
      <c r="CA222" t="str">
        <f>IF($E222="",-1,'HCAD Raw'!BX222)</f>
        <v>1.0000</v>
      </c>
      <c r="CB222">
        <f>IF($E222="",-1,'HCAD Raw'!BY222)</f>
        <v>10</v>
      </c>
      <c r="CC222">
        <f>IF($E222="",-1,'HCAD Raw'!BZ222)</f>
        <v>10</v>
      </c>
      <c r="CD222">
        <f>IF($E222="",-1,'HCAD Raw'!CA222)</f>
        <v>187500</v>
      </c>
      <c r="CE222">
        <f t="shared" si="86"/>
        <v>-1</v>
      </c>
      <c r="CF222" t="str">
        <f t="shared" si="87"/>
        <v>06119600000622</v>
      </c>
    </row>
    <row r="223" spans="3:84" x14ac:dyDescent="0.25">
      <c r="C223">
        <f t="shared" si="84"/>
        <v>219</v>
      </c>
      <c r="D223" t="str">
        <f t="shared" si="85"/>
        <v>06119800000241</v>
      </c>
      <c r="E223" t="str">
        <f>IF('HCAD Raw'!C223="",-1,'HCAD Raw'!C223)</f>
        <v>0611980000024</v>
      </c>
      <c r="F223" s="15" t="str">
        <f>IF(E223=-1,"",CONCATENATE(MID('HCAD Raw'!D223,6,2),"/",MID('HCAD Raw'!D223,9,2),"/",LEFT('HCAD Raw'!D223,4)))</f>
        <v>12/31/2008</v>
      </c>
      <c r="G223" t="str">
        <f>IF($E223="",-1,'HCAD Raw'!E223)</f>
        <v>EAST END HOLDINGS LTD</v>
      </c>
      <c r="H223" t="str">
        <f>IF($E223="",-1,'HCAD Raw'!F223)</f>
        <v>GENERAL STEVEDORES, INC - WAREHOUSE</v>
      </c>
      <c r="I223" t="str">
        <f>IF($E223="",-1,'HCAD Raw'!G223)</f>
        <v>Avi</v>
      </c>
      <c r="J223" t="str">
        <f>IF($E223="",-1,'HCAD Raw'!H223)</f>
        <v>6028 NAVIGATION BLVD</v>
      </c>
      <c r="K223" t="str">
        <f>IF($E223="",-1,'HCAD Raw'!I223)</f>
        <v>HOUSTON</v>
      </c>
      <c r="L223" t="str">
        <f>IF($E223="",-1,'HCAD Raw'!J223)</f>
        <v>77011</v>
      </c>
      <c r="M223">
        <f>IF($E223="",-1,'HCAD Raw'!K223)</f>
        <v>899000</v>
      </c>
      <c r="N223">
        <f>IF($E223="",-1,'HCAD Raw'!L223)</f>
        <v>1393698</v>
      </c>
      <c r="O223">
        <f>IF($E223="",-1,'HCAD Raw'!M223)</f>
        <v>1259064</v>
      </c>
      <c r="P223">
        <f>IF($E223="",-1,'HCAD Raw'!N223)</f>
        <v>0</v>
      </c>
      <c r="Q223" t="e">
        <f>IF($E223="",-1,'HCAD Raw'!#REF!)</f>
        <v>#REF!</v>
      </c>
      <c r="R223" t="str">
        <f>IF($E223="",-1,'HCAD Raw'!O223)</f>
        <v>COMMERCIAL</v>
      </c>
      <c r="S223" t="str">
        <f>IF($E223="",-1,'HCAD Raw'!P223)</f>
        <v>1</v>
      </c>
      <c r="T223" t="str">
        <f>IF($E223="",-1,'HCAD Raw'!Q223)</f>
        <v>4398</v>
      </c>
      <c r="U223" t="str">
        <f>IF($E223="",-1,'HCAD Raw'!R223)</f>
        <v>8454</v>
      </c>
      <c r="V223" t="str">
        <f>IF($E223="",-1,'HCAD Raw'!S223)</f>
        <v>C</v>
      </c>
      <c r="W223" t="str">
        <f>IF($E223="",-1,'HCAD Raw'!T223)</f>
        <v>Masonry Bearing</v>
      </c>
      <c r="X223">
        <f>IF($E223="",-1,'HCAD Raw'!U223)</f>
        <v>818837</v>
      </c>
      <c r="Y223">
        <f>IF($E223="",-1,'HCAD Raw'!V223)</f>
        <v>0</v>
      </c>
      <c r="Z223">
        <f>IF($E223="",-1,'HCAD Raw'!W223)</f>
        <v>1926675</v>
      </c>
      <c r="AA223">
        <f>IF($E223="",-1,'HCAD Raw'!X223)</f>
        <v>0</v>
      </c>
      <c r="AB223" t="str">
        <f>IF($E223="",-1,'HCAD Raw'!Y223)</f>
        <v>.575000</v>
      </c>
      <c r="AC223" t="str">
        <f>IF($E223="",-1,'HCAD Raw'!Z223)</f>
        <v>C</v>
      </c>
      <c r="AD223" t="str">
        <f>IF($E223="",-1,'HCAD Raw'!AA223)</f>
        <v>Average</v>
      </c>
      <c r="AE223" t="str">
        <f>IF($E223="",-1,'HCAD Raw'!AB223)</f>
        <v>1948</v>
      </c>
      <c r="AF223" t="str">
        <f>IF($E223="",-1,'HCAD Raw'!AC223)</f>
        <v>1948</v>
      </c>
      <c r="AG223" t="str">
        <f>IF($E223="",-1,'HCAD Raw'!AD223)</f>
        <v>0</v>
      </c>
      <c r="AH223" t="str">
        <f>IF($E223="",-1,'HCAD Raw'!AE223)</f>
        <v>1949</v>
      </c>
      <c r="AI223" t="str">
        <f>IF($E223="",-1,'HCAD Raw'!AF223)</f>
        <v>HTS</v>
      </c>
      <c r="AJ223" t="str">
        <f>IF($E223="",-1,'HCAD Raw'!AG223)</f>
        <v>01/01/2004</v>
      </c>
      <c r="AK223">
        <f>IF($E223="",-1,'HCAD Raw'!AH223)</f>
        <v>0</v>
      </c>
      <c r="AL223">
        <f>IF($E223="",-1,'HCAD Raw'!AI223)</f>
        <v>44869</v>
      </c>
      <c r="AM223">
        <f>IF($E223="",-1,'HCAD Raw'!AJ223)</f>
        <v>47523</v>
      </c>
      <c r="AN223">
        <f>IF($E223="",-1,'HCAD Raw'!AK223)</f>
        <v>0</v>
      </c>
      <c r="AO223">
        <f>IF($E223="",-1,'HCAD Raw'!AL223)</f>
        <v>0</v>
      </c>
      <c r="AP223">
        <f>IF($E223="",-1,'HCAD Raw'!AM223)</f>
        <v>0</v>
      </c>
      <c r="AQ223">
        <f>IF($E223="",-1,'HCAD Raw'!AN223)</f>
        <v>44869</v>
      </c>
      <c r="AR223">
        <f>IF($E223="",-1,'HCAD Raw'!AO223)</f>
        <v>1244</v>
      </c>
      <c r="AS223">
        <f>IF($E223="",-1,'HCAD Raw'!AP223)</f>
        <v>1</v>
      </c>
      <c r="AT223">
        <f>IF($E223="",-1,'HCAD Raw'!AQ223)</f>
        <v>0</v>
      </c>
      <c r="AU223">
        <f>IF($E223="",-1,'HCAD Raw'!AR223)</f>
        <v>0</v>
      </c>
      <c r="AV223">
        <f>IF($E223="",-1,'HCAD Raw'!AS223)</f>
        <v>0</v>
      </c>
      <c r="AW223">
        <f>IF($E223="",-1,'HCAD Raw'!AT223)</f>
        <v>0</v>
      </c>
      <c r="AX223">
        <f>IF($E223="",-1,'HCAD Raw'!AU223)</f>
        <v>0</v>
      </c>
      <c r="AY223">
        <f>IF($E223="",-1,'HCAD Raw'!AV223)</f>
        <v>0</v>
      </c>
      <c r="AZ223">
        <f>IF($E223="",-1,'HCAD Raw'!AW223)</f>
        <v>0</v>
      </c>
      <c r="BA223">
        <f>IF($E223="",-1,'HCAD Raw'!AX223)</f>
        <v>0</v>
      </c>
      <c r="BB223" t="str">
        <f>IF($E223="",-1,'HCAD Raw'!AY223)</f>
        <v>2</v>
      </c>
      <c r="BC223" t="str">
        <f>IF($E223="",-1,'HCAD Raw'!AZ223)</f>
        <v>LTS 11 &amp; 24</v>
      </c>
      <c r="BD223" t="str">
        <f>IF($E223="",-1,'HCAD Raw'!BA223)</f>
        <v>NEILS ESPERSON INDUSTRIAL DIST</v>
      </c>
      <c r="BE223" t="str">
        <f>IF($E223="",-1,'HCAD Raw'!BB223)</f>
        <v>6002</v>
      </c>
      <c r="BF223" t="str">
        <f>IF($E223="",-1,'HCAD Raw'!BC223)</f>
        <v>Inner Loop Southeast</v>
      </c>
      <c r="BG223" t="str">
        <f>IF($E223="",-1,'HCAD Raw'!BD223)</f>
        <v>140</v>
      </c>
      <c r="BH223" t="str">
        <f>IF($E223="",-1,'HCAD Raw'!BE223)</f>
        <v>1D Navigation, Harrisburg, Lawndale Areas</v>
      </c>
      <c r="BI223" t="str">
        <f>IF($E223="",-1,'HCAD Raw'!BF223)</f>
        <v>5981.23</v>
      </c>
      <c r="BJ223" t="str">
        <f>IF($E223="",-1,'HCAD Raw'!BG223)</f>
        <v>0</v>
      </c>
      <c r="BK223" t="str">
        <f>IF($E223="",-1,'HCAD Raw'!BH223)</f>
        <v>01</v>
      </c>
      <c r="BL223" t="str">
        <f>IF($E223="",-1,'HCAD Raw'!BI223)</f>
        <v>5557C</v>
      </c>
      <c r="BM223" t="str">
        <f>IF($E223="",-1,'HCAD Raw'!BJ223)</f>
        <v>494U</v>
      </c>
      <c r="BN223" t="str">
        <f>IF($E223="",-1,'HCAD Raw'!BK223)</f>
        <v>001 040 041 042 043 044 048 061 976</v>
      </c>
      <c r="BO223" t="str">
        <f>IF($E223="",-1,'HCAD Raw'!BL223)</f>
        <v>Real, Commercial</v>
      </c>
      <c r="BP223" t="str">
        <f>IF($E223="",-1,'HCAD Raw'!BM223)</f>
        <v>F1</v>
      </c>
      <c r="BQ223" t="str">
        <f>IF($E223="",-1,'HCAD Raw'!BN223)</f>
        <v>Real, Commercial</v>
      </c>
      <c r="BR223" t="str">
        <f>IF($E223="",-1,'HCAD Raw'!BO223)</f>
        <v>Warehouse</v>
      </c>
      <c r="BS223" t="str">
        <f>IF($E223="",-1,'HCAD Raw'!BP223)</f>
        <v>Shell, Industrial</v>
      </c>
      <c r="BT223" t="str">
        <f>IF($E223="",-1,'HCAD Raw'!BQ223)</f>
        <v>8002</v>
      </c>
      <c r="BU223" t="str">
        <f>IF($E223="",-1,'HCAD Raw'!BR223)</f>
        <v>Land Neighborhood Section 2</v>
      </c>
      <c r="BV223">
        <f>IF($E223="",-1,'HCAD Raw'!BS223)</f>
        <v>59730</v>
      </c>
      <c r="BW223" t="str">
        <f>IF($E223="",-1,'HCAD Raw'!BT223)</f>
        <v>SF</v>
      </c>
      <c r="BX223" t="str">
        <f>IF($E223="",-1,'HCAD Raw'!BU223)</f>
        <v>1.0000</v>
      </c>
      <c r="BY223" t="str">
        <f>IF($E223="",-1,'HCAD Raw'!BV223)</f>
        <v>1.0000</v>
      </c>
      <c r="BZ223" t="str">
        <f>IF($E223="",-1,'HCAD Raw'!BW223)</f>
        <v>1.0000</v>
      </c>
      <c r="CA223" t="str">
        <f>IF($E223="",-1,'HCAD Raw'!BX223)</f>
        <v>1.0000</v>
      </c>
      <c r="CB223">
        <f>IF($E223="",-1,'HCAD Raw'!BY223)</f>
        <v>10</v>
      </c>
      <c r="CC223">
        <f>IF($E223="",-1,'HCAD Raw'!BZ223)</f>
        <v>10</v>
      </c>
      <c r="CD223">
        <f>IF($E223="",-1,'HCAD Raw'!CA223)</f>
        <v>597300</v>
      </c>
      <c r="CE223">
        <f t="shared" si="86"/>
        <v>-1</v>
      </c>
      <c r="CF223" t="str">
        <f t="shared" si="87"/>
        <v>06119800000241</v>
      </c>
    </row>
    <row r="224" spans="3:84" x14ac:dyDescent="0.25">
      <c r="C224">
        <f t="shared" si="84"/>
        <v>220</v>
      </c>
      <c r="D224" t="str">
        <f t="shared" si="85"/>
        <v>06200500100011</v>
      </c>
      <c r="E224" t="str">
        <f>IF('HCAD Raw'!C224="",-1,'HCAD Raw'!C224)</f>
        <v>0620050010001</v>
      </c>
      <c r="F224" s="15" t="str">
        <f>IF(E224=-1,"",CONCATENATE(MID('HCAD Raw'!D224,6,2),"/",MID('HCAD Raw'!D224,9,2),"/",LEFT('HCAD Raw'!D224,4)))</f>
        <v>09/27/2016</v>
      </c>
      <c r="G224" t="str">
        <f>IF($E224="",-1,'HCAD Raw'!E224)</f>
        <v>MANGUM 3602 PROPERTIES LLC</v>
      </c>
      <c r="H224">
        <f>IF($E224="",-1,'HCAD Raw'!F224)</f>
        <v>0</v>
      </c>
      <c r="I224" t="str">
        <f>IF($E224="",-1,'HCAD Raw'!G224)</f>
        <v>Barris</v>
      </c>
      <c r="J224" t="str">
        <f>IF($E224="",-1,'HCAD Raw'!H224)</f>
        <v>3602 MANGUM RD</v>
      </c>
      <c r="K224" t="str">
        <f>IF($E224="",-1,'HCAD Raw'!I224)</f>
        <v>HOUSTON</v>
      </c>
      <c r="L224" t="str">
        <f>IF($E224="",-1,'HCAD Raw'!J224)</f>
        <v>77092</v>
      </c>
      <c r="M224">
        <f>IF($E224="",-1,'HCAD Raw'!K224)</f>
        <v>1215200</v>
      </c>
      <c r="N224">
        <f>IF($E224="",-1,'HCAD Raw'!L224)</f>
        <v>1532729</v>
      </c>
      <c r="O224">
        <f>IF($E224="",-1,'HCAD Raw'!M224)</f>
        <v>1330000</v>
      </c>
      <c r="P224">
        <f>IF($E224="",-1,'HCAD Raw'!N224)</f>
        <v>0</v>
      </c>
      <c r="Q224" t="e">
        <f>IF($E224="",-1,'HCAD Raw'!#REF!)</f>
        <v>#REF!</v>
      </c>
      <c r="R224" t="str">
        <f>IF($E224="",-1,'HCAD Raw'!O224)</f>
        <v>COMMERCIAL</v>
      </c>
      <c r="S224" t="str">
        <f>IF($E224="",-1,'HCAD Raw'!P224)</f>
        <v>1</v>
      </c>
      <c r="T224" t="str">
        <f>IF($E224="",-1,'HCAD Raw'!Q224)</f>
        <v>4394</v>
      </c>
      <c r="U224" t="str">
        <f>IF($E224="",-1,'HCAD Raw'!R224)</f>
        <v>8454</v>
      </c>
      <c r="V224" t="str">
        <f>IF($E224="",-1,'HCAD Raw'!S224)</f>
        <v>C</v>
      </c>
      <c r="W224" t="str">
        <f>IF($E224="",-1,'HCAD Raw'!T224)</f>
        <v>Masonry Bearing</v>
      </c>
      <c r="X224">
        <f>IF($E224="",-1,'HCAD Raw'!U224)</f>
        <v>0</v>
      </c>
      <c r="Y224">
        <f>IF($E224="",-1,'HCAD Raw'!V224)</f>
        <v>0</v>
      </c>
      <c r="Z224">
        <f>IF($E224="",-1,'HCAD Raw'!W224)</f>
        <v>688595</v>
      </c>
      <c r="AA224">
        <f>IF($E224="",-1,'HCAD Raw'!X224)</f>
        <v>0</v>
      </c>
      <c r="AB224" t="str">
        <f>IF($E224="",-1,'HCAD Raw'!Y224)</f>
        <v>.480000</v>
      </c>
      <c r="AC224" t="str">
        <f>IF($E224="",-1,'HCAD Raw'!Z224)</f>
        <v>C</v>
      </c>
      <c r="AD224" t="str">
        <f>IF($E224="",-1,'HCAD Raw'!AA224)</f>
        <v>Average</v>
      </c>
      <c r="AE224" t="str">
        <f>IF($E224="",-1,'HCAD Raw'!AB224)</f>
        <v>1973</v>
      </c>
      <c r="AF224" t="str">
        <f>IF($E224="",-1,'HCAD Raw'!AC224)</f>
        <v>1973</v>
      </c>
      <c r="AG224" t="str">
        <f>IF($E224="",-1,'HCAD Raw'!AD224)</f>
        <v>0</v>
      </c>
      <c r="AH224" t="str">
        <f>IF($E224="",-1,'HCAD Raw'!AE224)</f>
        <v>1974</v>
      </c>
      <c r="AI224" t="str">
        <f>IF($E224="",-1,'HCAD Raw'!AF224)</f>
        <v>1030</v>
      </c>
      <c r="AJ224" t="str">
        <f>IF($E224="",-1,'HCAD Raw'!AG224)</f>
        <v>01/01/2004</v>
      </c>
      <c r="AK224">
        <f>IF($E224="",-1,'HCAD Raw'!AH224)</f>
        <v>0</v>
      </c>
      <c r="AL224">
        <f>IF($E224="",-1,'HCAD Raw'!AI224)</f>
        <v>14850</v>
      </c>
      <c r="AM224">
        <f>IF($E224="",-1,'HCAD Raw'!AJ224)</f>
        <v>14850</v>
      </c>
      <c r="AN224">
        <f>IF($E224="",-1,'HCAD Raw'!AK224)</f>
        <v>0</v>
      </c>
      <c r="AO224">
        <f>IF($E224="",-1,'HCAD Raw'!AL224)</f>
        <v>0</v>
      </c>
      <c r="AP224">
        <f>IF($E224="",-1,'HCAD Raw'!AM224)</f>
        <v>0</v>
      </c>
      <c r="AQ224">
        <f>IF($E224="",-1,'HCAD Raw'!AN224)</f>
        <v>14850</v>
      </c>
      <c r="AR224">
        <f>IF($E224="",-1,'HCAD Raw'!AO224)</f>
        <v>750</v>
      </c>
      <c r="AS224">
        <f>IF($E224="",-1,'HCAD Raw'!AP224)</f>
        <v>1</v>
      </c>
      <c r="AT224" t="str">
        <f>IF($E224="",-1,'HCAD Raw'!AQ224)</f>
        <v>21</v>
      </c>
      <c r="AU224" t="str">
        <f>IF($E224="",-1,'HCAD Raw'!AR224)</f>
        <v>Warehouse - Service Ctr/Flex</v>
      </c>
      <c r="AV224">
        <f>IF($E224="",-1,'HCAD Raw'!AS224)</f>
        <v>0</v>
      </c>
      <c r="AW224">
        <f>IF($E224="",-1,'HCAD Raw'!AT224)</f>
        <v>0</v>
      </c>
      <c r="AX224">
        <f>IF($E224="",-1,'HCAD Raw'!AU224)</f>
        <v>35898</v>
      </c>
      <c r="AY224">
        <f>IF($E224="",-1,'HCAD Raw'!AV224)</f>
        <v>0</v>
      </c>
      <c r="AZ224">
        <f>IF($E224="",-1,'HCAD Raw'!AW224)</f>
        <v>0</v>
      </c>
      <c r="BA224">
        <f>IF($E224="",-1,'HCAD Raw'!AX224)</f>
        <v>197439</v>
      </c>
      <c r="BB224" t="str">
        <f>IF($E224="",-1,'HCAD Raw'!AY224)</f>
        <v>23</v>
      </c>
      <c r="BC224" t="str">
        <f>IF($E224="",-1,'HCAD Raw'!AZ224)</f>
        <v>LT 3 &amp; TRS 1A &amp; 2C BLK A</v>
      </c>
      <c r="BD224" t="str">
        <f>IF($E224="",-1,'HCAD Raw'!BA224)</f>
        <v>BEALL J W</v>
      </c>
      <c r="BE224" t="str">
        <f>IF($E224="",-1,'HCAD Raw'!BB224)</f>
        <v>6023</v>
      </c>
      <c r="BF224" t="str">
        <f>IF($E224="",-1,'HCAD Raw'!BC224)</f>
        <v>Inner Loop Northwest</v>
      </c>
      <c r="BG224" t="str">
        <f>IF($E224="",-1,'HCAD Raw'!BD224)</f>
        <v>172</v>
      </c>
      <c r="BH224" t="str">
        <f>IF($E224="",-1,'HCAD Raw'!BE224)</f>
        <v>1F Oak Forest, Garden Oaks, Independence Heights</v>
      </c>
      <c r="BI224" t="str">
        <f>IF($E224="",-1,'HCAD Raw'!BF224)</f>
        <v>5940.00</v>
      </c>
      <c r="BJ224" t="str">
        <f>IF($E224="",-1,'HCAD Raw'!BG224)</f>
        <v>0</v>
      </c>
      <c r="BK224" t="str">
        <f>IF($E224="",-1,'HCAD Raw'!BH224)</f>
        <v>01</v>
      </c>
      <c r="BL224" t="str">
        <f>IF($E224="",-1,'HCAD Raw'!BI224)</f>
        <v>5160D</v>
      </c>
      <c r="BM224" t="str">
        <f>IF($E224="",-1,'HCAD Raw'!BJ224)</f>
        <v>451R</v>
      </c>
      <c r="BN224" t="str">
        <f>IF($E224="",-1,'HCAD Raw'!BK224)</f>
        <v>001 040 041 042 043 044 048 061</v>
      </c>
      <c r="BO224" t="str">
        <f>IF($E224="",-1,'HCAD Raw'!BL224)</f>
        <v>Real, Commercial</v>
      </c>
      <c r="BP224" t="str">
        <f>IF($E224="",-1,'HCAD Raw'!BM224)</f>
        <v>F1</v>
      </c>
      <c r="BQ224" t="str">
        <f>IF($E224="",-1,'HCAD Raw'!BN224)</f>
        <v>Real, Commercial</v>
      </c>
      <c r="BR224" t="str">
        <f>IF($E224="",-1,'HCAD Raw'!BO224)</f>
        <v>Service Center Warehouse</v>
      </c>
      <c r="BS224" t="str">
        <f>IF($E224="",-1,'HCAD Raw'!BP224)</f>
        <v>Shell, Industrial</v>
      </c>
      <c r="BT224" t="str">
        <f>IF($E224="",-1,'HCAD Raw'!BQ224)</f>
        <v>8000</v>
      </c>
      <c r="BU224" t="str">
        <f>IF($E224="",-1,'HCAD Raw'!BR224)</f>
        <v>Land Neighborhood General Assignment</v>
      </c>
      <c r="BV224">
        <f>IF($E224="",-1,'HCAD Raw'!BS224)</f>
        <v>84506</v>
      </c>
      <c r="BW224" t="str">
        <f>IF($E224="",-1,'HCAD Raw'!BT224)</f>
        <v>SF</v>
      </c>
      <c r="BX224" t="str">
        <f>IF($E224="",-1,'HCAD Raw'!BU224)</f>
        <v>1.0000</v>
      </c>
      <c r="BY224" t="str">
        <f>IF($E224="",-1,'HCAD Raw'!BV224)</f>
        <v>1.0000</v>
      </c>
      <c r="BZ224" t="str">
        <f>IF($E224="",-1,'HCAD Raw'!BW224)</f>
        <v>1.0000</v>
      </c>
      <c r="CA224" t="str">
        <f>IF($E224="",-1,'HCAD Raw'!BX224)</f>
        <v>1.0000</v>
      </c>
      <c r="CB224">
        <f>IF($E224="",-1,'HCAD Raw'!BY224)</f>
        <v>5</v>
      </c>
      <c r="CC224">
        <f>IF($E224="",-1,'HCAD Raw'!BZ224)</f>
        <v>5</v>
      </c>
      <c r="CD224">
        <f>IF($E224="",-1,'HCAD Raw'!CA224)</f>
        <v>422530</v>
      </c>
      <c r="CE224" t="str">
        <f t="shared" si="86"/>
        <v>06200500100011</v>
      </c>
      <c r="CF224">
        <f t="shared" si="87"/>
        <v>-1</v>
      </c>
    </row>
    <row r="225" spans="3:84" x14ac:dyDescent="0.25">
      <c r="C225">
        <f t="shared" si="84"/>
        <v>221</v>
      </c>
      <c r="D225" t="str">
        <f t="shared" si="85"/>
        <v>06200500100012</v>
      </c>
      <c r="E225" t="str">
        <f>IF('HCAD Raw'!C225="",-1,'HCAD Raw'!C225)</f>
        <v>0620050010001</v>
      </c>
      <c r="F225" s="15" t="str">
        <f>IF(E225=-1,"",CONCATENATE(MID('HCAD Raw'!D225,6,2),"/",MID('HCAD Raw'!D225,9,2),"/",LEFT('HCAD Raw'!D225,4)))</f>
        <v>09/27/2016</v>
      </c>
      <c r="G225" t="str">
        <f>IF($E225="",-1,'HCAD Raw'!E225)</f>
        <v>MANGUM 3602 PROPERTIES LLC</v>
      </c>
      <c r="H225">
        <f>IF($E225="",-1,'HCAD Raw'!F225)</f>
        <v>0</v>
      </c>
      <c r="I225" t="str">
        <f>IF($E225="",-1,'HCAD Raw'!G225)</f>
        <v>Barris</v>
      </c>
      <c r="J225" t="str">
        <f>IF($E225="",-1,'HCAD Raw'!H225)</f>
        <v>3602 MANGUM RD</v>
      </c>
      <c r="K225" t="str">
        <f>IF($E225="",-1,'HCAD Raw'!I225)</f>
        <v>HOUSTON</v>
      </c>
      <c r="L225" t="str">
        <f>IF($E225="",-1,'HCAD Raw'!J225)</f>
        <v>77092</v>
      </c>
      <c r="M225">
        <f>IF($E225="",-1,'HCAD Raw'!K225)</f>
        <v>1215200</v>
      </c>
      <c r="N225">
        <f>IF($E225="",-1,'HCAD Raw'!L225)</f>
        <v>1532729</v>
      </c>
      <c r="O225">
        <f>IF($E225="",-1,'HCAD Raw'!M225)</f>
        <v>1330000</v>
      </c>
      <c r="P225">
        <f>IF($E225="",-1,'HCAD Raw'!N225)</f>
        <v>0</v>
      </c>
      <c r="Q225" t="e">
        <f>IF($E225="",-1,'HCAD Raw'!#REF!)</f>
        <v>#REF!</v>
      </c>
      <c r="R225" t="str">
        <f>IF($E225="",-1,'HCAD Raw'!O225)</f>
        <v>COMMERCIAL</v>
      </c>
      <c r="S225" t="str">
        <f>IF($E225="",-1,'HCAD Raw'!P225)</f>
        <v>2</v>
      </c>
      <c r="T225" t="str">
        <f>IF($E225="",-1,'HCAD Raw'!Q225)</f>
        <v>4394</v>
      </c>
      <c r="U225" t="str">
        <f>IF($E225="",-1,'HCAD Raw'!R225)</f>
        <v>8454</v>
      </c>
      <c r="V225" t="str">
        <f>IF($E225="",-1,'HCAD Raw'!S225)</f>
        <v>C</v>
      </c>
      <c r="W225" t="str">
        <f>IF($E225="",-1,'HCAD Raw'!T225)</f>
        <v>Masonry Bearing</v>
      </c>
      <c r="X225">
        <f>IF($E225="",-1,'HCAD Raw'!U225)</f>
        <v>0</v>
      </c>
      <c r="Y225">
        <f>IF($E225="",-1,'HCAD Raw'!V225)</f>
        <v>0</v>
      </c>
      <c r="Z225">
        <f>IF($E225="",-1,'HCAD Raw'!W225)</f>
        <v>656136</v>
      </c>
      <c r="AA225">
        <f>IF($E225="",-1,'HCAD Raw'!X225)</f>
        <v>0</v>
      </c>
      <c r="AB225" t="str">
        <f>IF($E225="",-1,'HCAD Raw'!Y225)</f>
        <v>.480000</v>
      </c>
      <c r="AC225" t="str">
        <f>IF($E225="",-1,'HCAD Raw'!Z225)</f>
        <v>C</v>
      </c>
      <c r="AD225" t="str">
        <f>IF($E225="",-1,'HCAD Raw'!AA225)</f>
        <v>Average</v>
      </c>
      <c r="AE225" t="str">
        <f>IF($E225="",-1,'HCAD Raw'!AB225)</f>
        <v>1973</v>
      </c>
      <c r="AF225" t="str">
        <f>IF($E225="",-1,'HCAD Raw'!AC225)</f>
        <v>1973</v>
      </c>
      <c r="AG225" t="str">
        <f>IF($E225="",-1,'HCAD Raw'!AD225)</f>
        <v>0</v>
      </c>
      <c r="AH225" t="str">
        <f>IF($E225="",-1,'HCAD Raw'!AE225)</f>
        <v>1978</v>
      </c>
      <c r="AI225">
        <f>IF($E225="",-1,'HCAD Raw'!AF225)</f>
        <v>0</v>
      </c>
      <c r="AJ225" t="str">
        <f>IF($E225="",-1,'HCAD Raw'!AG225)</f>
        <v>01/01/1997</v>
      </c>
      <c r="AK225">
        <f>IF($E225="",-1,'HCAD Raw'!AH225)</f>
        <v>0</v>
      </c>
      <c r="AL225">
        <f>IF($E225="",-1,'HCAD Raw'!AI225)</f>
        <v>14150</v>
      </c>
      <c r="AM225">
        <f>IF($E225="",-1,'HCAD Raw'!AJ225)</f>
        <v>14150</v>
      </c>
      <c r="AN225">
        <f>IF($E225="",-1,'HCAD Raw'!AK225)</f>
        <v>0</v>
      </c>
      <c r="AO225">
        <f>IF($E225="",-1,'HCAD Raw'!AL225)</f>
        <v>0</v>
      </c>
      <c r="AP225">
        <f>IF($E225="",-1,'HCAD Raw'!AM225)</f>
        <v>0</v>
      </c>
      <c r="AQ225">
        <f>IF($E225="",-1,'HCAD Raw'!AN225)</f>
        <v>14150</v>
      </c>
      <c r="AR225">
        <f>IF($E225="",-1,'HCAD Raw'!AO225)</f>
        <v>750</v>
      </c>
      <c r="AS225">
        <f>IF($E225="",-1,'HCAD Raw'!AP225)</f>
        <v>1</v>
      </c>
      <c r="AT225" t="str">
        <f>IF($E225="",-1,'HCAD Raw'!AQ225)</f>
        <v>21</v>
      </c>
      <c r="AU225" t="str">
        <f>IF($E225="",-1,'HCAD Raw'!AR225)</f>
        <v>Warehouse - Service Ctr/Flex</v>
      </c>
      <c r="AV225">
        <f>IF($E225="",-1,'HCAD Raw'!AS225)</f>
        <v>0</v>
      </c>
      <c r="AW225">
        <f>IF($E225="",-1,'HCAD Raw'!AT225)</f>
        <v>0</v>
      </c>
      <c r="AX225">
        <f>IF($E225="",-1,'HCAD Raw'!AU225)</f>
        <v>35898</v>
      </c>
      <c r="AY225">
        <f>IF($E225="",-1,'HCAD Raw'!AV225)</f>
        <v>0</v>
      </c>
      <c r="AZ225">
        <f>IF($E225="",-1,'HCAD Raw'!AW225)</f>
        <v>0</v>
      </c>
      <c r="BA225">
        <f>IF($E225="",-1,'HCAD Raw'!AX225)</f>
        <v>197439</v>
      </c>
      <c r="BB225" t="str">
        <f>IF($E225="",-1,'HCAD Raw'!AY225)</f>
        <v>23</v>
      </c>
      <c r="BC225" t="str">
        <f>IF($E225="",-1,'HCAD Raw'!AZ225)</f>
        <v>LT 3 &amp; TRS 1A &amp; 2C BLK A</v>
      </c>
      <c r="BD225" t="str">
        <f>IF($E225="",-1,'HCAD Raw'!BA225)</f>
        <v>BEALL J W</v>
      </c>
      <c r="BE225" t="str">
        <f>IF($E225="",-1,'HCAD Raw'!BB225)</f>
        <v>6023</v>
      </c>
      <c r="BF225" t="str">
        <f>IF($E225="",-1,'HCAD Raw'!BC225)</f>
        <v>Inner Loop Northwest</v>
      </c>
      <c r="BG225" t="str">
        <f>IF($E225="",-1,'HCAD Raw'!BD225)</f>
        <v>172</v>
      </c>
      <c r="BH225" t="str">
        <f>IF($E225="",-1,'HCAD Raw'!BE225)</f>
        <v>1F Oak Forest, Garden Oaks, Independence Heights</v>
      </c>
      <c r="BI225" t="str">
        <f>IF($E225="",-1,'HCAD Raw'!BF225)</f>
        <v>5940.00</v>
      </c>
      <c r="BJ225" t="str">
        <f>IF($E225="",-1,'HCAD Raw'!BG225)</f>
        <v>0</v>
      </c>
      <c r="BK225" t="str">
        <f>IF($E225="",-1,'HCAD Raw'!BH225)</f>
        <v>01</v>
      </c>
      <c r="BL225" t="str">
        <f>IF($E225="",-1,'HCAD Raw'!BI225)</f>
        <v>5160D</v>
      </c>
      <c r="BM225" t="str">
        <f>IF($E225="",-1,'HCAD Raw'!BJ225)</f>
        <v>451R</v>
      </c>
      <c r="BN225" t="str">
        <f>IF($E225="",-1,'HCAD Raw'!BK225)</f>
        <v>001 040 041 042 043 044 048 061</v>
      </c>
      <c r="BO225" t="str">
        <f>IF($E225="",-1,'HCAD Raw'!BL225)</f>
        <v>Real, Commercial</v>
      </c>
      <c r="BP225" t="str">
        <f>IF($E225="",-1,'HCAD Raw'!BM225)</f>
        <v>F1</v>
      </c>
      <c r="BQ225" t="str">
        <f>IF($E225="",-1,'HCAD Raw'!BN225)</f>
        <v>Real, Commercial</v>
      </c>
      <c r="BR225" t="str">
        <f>IF($E225="",-1,'HCAD Raw'!BO225)</f>
        <v>Service Center Warehouse</v>
      </c>
      <c r="BS225" t="str">
        <f>IF($E225="",-1,'HCAD Raw'!BP225)</f>
        <v>Shell, Industrial</v>
      </c>
      <c r="BT225" t="str">
        <f>IF($E225="",-1,'HCAD Raw'!BQ225)</f>
        <v>8000</v>
      </c>
      <c r="BU225" t="str">
        <f>IF($E225="",-1,'HCAD Raw'!BR225)</f>
        <v>Land Neighborhood General Assignment</v>
      </c>
      <c r="BV225">
        <f>IF($E225="",-1,'HCAD Raw'!BS225)</f>
        <v>84506</v>
      </c>
      <c r="BW225" t="str">
        <f>IF($E225="",-1,'HCAD Raw'!BT225)</f>
        <v>SF</v>
      </c>
      <c r="BX225" t="str">
        <f>IF($E225="",-1,'HCAD Raw'!BU225)</f>
        <v>1.0000</v>
      </c>
      <c r="BY225" t="str">
        <f>IF($E225="",-1,'HCAD Raw'!BV225)</f>
        <v>1.0000</v>
      </c>
      <c r="BZ225" t="str">
        <f>IF($E225="",-1,'HCAD Raw'!BW225)</f>
        <v>1.0000</v>
      </c>
      <c r="CA225" t="str">
        <f>IF($E225="",-1,'HCAD Raw'!BX225)</f>
        <v>1.0000</v>
      </c>
      <c r="CB225">
        <f>IF($E225="",-1,'HCAD Raw'!BY225)</f>
        <v>5</v>
      </c>
      <c r="CC225">
        <f>IF($E225="",-1,'HCAD Raw'!BZ225)</f>
        <v>5</v>
      </c>
      <c r="CD225">
        <f>IF($E225="",-1,'HCAD Raw'!CA225)</f>
        <v>422530</v>
      </c>
      <c r="CE225" t="str">
        <f t="shared" si="86"/>
        <v>06200500100012</v>
      </c>
      <c r="CF225">
        <f t="shared" si="87"/>
        <v>-1</v>
      </c>
    </row>
    <row r="226" spans="3:84" x14ac:dyDescent="0.25">
      <c r="C226">
        <f t="shared" si="84"/>
        <v>222</v>
      </c>
      <c r="D226" t="str">
        <f t="shared" si="85"/>
        <v>06200500100013</v>
      </c>
      <c r="E226" t="str">
        <f>IF('HCAD Raw'!C226="",-1,'HCAD Raw'!C226)</f>
        <v>0620050010001</v>
      </c>
      <c r="F226" s="15" t="str">
        <f>IF(E226=-1,"",CONCATENATE(MID('HCAD Raw'!D226,6,2),"/",MID('HCAD Raw'!D226,9,2),"/",LEFT('HCAD Raw'!D226,4)))</f>
        <v>09/27/2016</v>
      </c>
      <c r="G226" t="str">
        <f>IF($E226="",-1,'HCAD Raw'!E226)</f>
        <v>MANGUM 3602 PROPERTIES LLC</v>
      </c>
      <c r="H226">
        <f>IF($E226="",-1,'HCAD Raw'!F226)</f>
        <v>0</v>
      </c>
      <c r="I226" t="str">
        <f>IF($E226="",-1,'HCAD Raw'!G226)</f>
        <v>Barris</v>
      </c>
      <c r="J226" t="str">
        <f>IF($E226="",-1,'HCAD Raw'!H226)</f>
        <v>3602 MANGUM RD</v>
      </c>
      <c r="K226" t="str">
        <f>IF($E226="",-1,'HCAD Raw'!I226)</f>
        <v>HOUSTON</v>
      </c>
      <c r="L226" t="str">
        <f>IF($E226="",-1,'HCAD Raw'!J226)</f>
        <v>77092</v>
      </c>
      <c r="M226">
        <f>IF($E226="",-1,'HCAD Raw'!K226)</f>
        <v>1215200</v>
      </c>
      <c r="N226">
        <f>IF($E226="",-1,'HCAD Raw'!L226)</f>
        <v>1532729</v>
      </c>
      <c r="O226">
        <f>IF($E226="",-1,'HCAD Raw'!M226)</f>
        <v>1330000</v>
      </c>
      <c r="P226">
        <f>IF($E226="",-1,'HCAD Raw'!N226)</f>
        <v>0</v>
      </c>
      <c r="Q226" t="e">
        <f>IF($E226="",-1,'HCAD Raw'!#REF!)</f>
        <v>#REF!</v>
      </c>
      <c r="R226" t="str">
        <f>IF($E226="",-1,'HCAD Raw'!O226)</f>
        <v>COMMERCIAL</v>
      </c>
      <c r="S226" t="str">
        <f>IF($E226="",-1,'HCAD Raw'!P226)</f>
        <v>3</v>
      </c>
      <c r="T226" t="str">
        <f>IF($E226="",-1,'HCAD Raw'!Q226)</f>
        <v>4374</v>
      </c>
      <c r="U226" t="str">
        <f>IF($E226="",-1,'HCAD Raw'!R226)</f>
        <v>8412</v>
      </c>
      <c r="V226" t="str">
        <f>IF($E226="",-1,'HCAD Raw'!S226)</f>
        <v>C</v>
      </c>
      <c r="W226" t="str">
        <f>IF($E226="",-1,'HCAD Raw'!T226)</f>
        <v>Masonry Bearing</v>
      </c>
      <c r="X226">
        <f>IF($E226="",-1,'HCAD Raw'!U226)</f>
        <v>0</v>
      </c>
      <c r="Y226">
        <f>IF($E226="",-1,'HCAD Raw'!V226)</f>
        <v>0</v>
      </c>
      <c r="Z226">
        <f>IF($E226="",-1,'HCAD Raw'!W226)</f>
        <v>512071</v>
      </c>
      <c r="AA226">
        <f>IF($E226="",-1,'HCAD Raw'!X226)</f>
        <v>0</v>
      </c>
      <c r="AB226" t="str">
        <f>IF($E226="",-1,'HCAD Raw'!Y226)</f>
        <v>.550000</v>
      </c>
      <c r="AC226" t="str">
        <f>IF($E226="",-1,'HCAD Raw'!Z226)</f>
        <v>D</v>
      </c>
      <c r="AD226" t="str">
        <f>IF($E226="",-1,'HCAD Raw'!AA226)</f>
        <v>Low</v>
      </c>
      <c r="AE226" t="str">
        <f>IF($E226="",-1,'HCAD Raw'!AB226)</f>
        <v>1973</v>
      </c>
      <c r="AF226" t="str">
        <f>IF($E226="",-1,'HCAD Raw'!AC226)</f>
        <v>1973</v>
      </c>
      <c r="AG226" t="str">
        <f>IF($E226="",-1,'HCAD Raw'!AD226)</f>
        <v>0</v>
      </c>
      <c r="AH226" t="str">
        <f>IF($E226="",-1,'HCAD Raw'!AE226)</f>
        <v>1979</v>
      </c>
      <c r="AI226">
        <f>IF($E226="",-1,'HCAD Raw'!AF226)</f>
        <v>0</v>
      </c>
      <c r="AJ226" t="str">
        <f>IF($E226="",-1,'HCAD Raw'!AG226)</f>
        <v>12/30/1899</v>
      </c>
      <c r="AK226">
        <f>IF($E226="",-1,'HCAD Raw'!AH226)</f>
        <v>0</v>
      </c>
      <c r="AL226">
        <f>IF($E226="",-1,'HCAD Raw'!AI226)</f>
        <v>6795</v>
      </c>
      <c r="AM226">
        <f>IF($E226="",-1,'HCAD Raw'!AJ226)</f>
        <v>8003</v>
      </c>
      <c r="AN226">
        <f>IF($E226="",-1,'HCAD Raw'!AK226)</f>
        <v>0</v>
      </c>
      <c r="AO226">
        <f>IF($E226="",-1,'HCAD Raw'!AL226)</f>
        <v>0</v>
      </c>
      <c r="AP226">
        <f>IF($E226="",-1,'HCAD Raw'!AM226)</f>
        <v>0</v>
      </c>
      <c r="AQ226">
        <f>IF($E226="",-1,'HCAD Raw'!AN226)</f>
        <v>6795</v>
      </c>
      <c r="AR226">
        <f>IF($E226="",-1,'HCAD Raw'!AO226)</f>
        <v>392</v>
      </c>
      <c r="AS226">
        <f>IF($E226="",-1,'HCAD Raw'!AP226)</f>
        <v>1</v>
      </c>
      <c r="AT226" t="str">
        <f>IF($E226="",-1,'HCAD Raw'!AQ226)</f>
        <v>21</v>
      </c>
      <c r="AU226" t="str">
        <f>IF($E226="",-1,'HCAD Raw'!AR226)</f>
        <v>Warehouse - Service Ctr/Flex</v>
      </c>
      <c r="AV226">
        <f>IF($E226="",-1,'HCAD Raw'!AS226)</f>
        <v>0</v>
      </c>
      <c r="AW226">
        <f>IF($E226="",-1,'HCAD Raw'!AT226)</f>
        <v>0</v>
      </c>
      <c r="AX226">
        <f>IF($E226="",-1,'HCAD Raw'!AU226)</f>
        <v>35898</v>
      </c>
      <c r="AY226">
        <f>IF($E226="",-1,'HCAD Raw'!AV226)</f>
        <v>0</v>
      </c>
      <c r="AZ226">
        <f>IF($E226="",-1,'HCAD Raw'!AW226)</f>
        <v>0</v>
      </c>
      <c r="BA226">
        <f>IF($E226="",-1,'HCAD Raw'!AX226)</f>
        <v>197439</v>
      </c>
      <c r="BB226" t="str">
        <f>IF($E226="",-1,'HCAD Raw'!AY226)</f>
        <v>23</v>
      </c>
      <c r="BC226" t="str">
        <f>IF($E226="",-1,'HCAD Raw'!AZ226)</f>
        <v>LT 3 &amp; TRS 1A &amp; 2C BLK A</v>
      </c>
      <c r="BD226" t="str">
        <f>IF($E226="",-1,'HCAD Raw'!BA226)</f>
        <v>BEALL J W</v>
      </c>
      <c r="BE226" t="str">
        <f>IF($E226="",-1,'HCAD Raw'!BB226)</f>
        <v>6023</v>
      </c>
      <c r="BF226" t="str">
        <f>IF($E226="",-1,'HCAD Raw'!BC226)</f>
        <v>Inner Loop Northwest</v>
      </c>
      <c r="BG226" t="str">
        <f>IF($E226="",-1,'HCAD Raw'!BD226)</f>
        <v>172</v>
      </c>
      <c r="BH226" t="str">
        <f>IF($E226="",-1,'HCAD Raw'!BE226)</f>
        <v>1F Oak Forest, Garden Oaks, Independence Heights</v>
      </c>
      <c r="BI226" t="str">
        <f>IF($E226="",-1,'HCAD Raw'!BF226)</f>
        <v>5940.00</v>
      </c>
      <c r="BJ226" t="str">
        <f>IF($E226="",-1,'HCAD Raw'!BG226)</f>
        <v>0</v>
      </c>
      <c r="BK226" t="str">
        <f>IF($E226="",-1,'HCAD Raw'!BH226)</f>
        <v>01</v>
      </c>
      <c r="BL226" t="str">
        <f>IF($E226="",-1,'HCAD Raw'!BI226)</f>
        <v>5160D</v>
      </c>
      <c r="BM226" t="str">
        <f>IF($E226="",-1,'HCAD Raw'!BJ226)</f>
        <v>451R</v>
      </c>
      <c r="BN226" t="str">
        <f>IF($E226="",-1,'HCAD Raw'!BK226)</f>
        <v>001 040 041 042 043 044 048 061</v>
      </c>
      <c r="BO226" t="str">
        <f>IF($E226="",-1,'HCAD Raw'!BL226)</f>
        <v>Real, Commercial</v>
      </c>
      <c r="BP226" t="str">
        <f>IF($E226="",-1,'HCAD Raw'!BM226)</f>
        <v>F1</v>
      </c>
      <c r="BQ226" t="str">
        <f>IF($E226="",-1,'HCAD Raw'!BN226)</f>
        <v>Real, Commercial</v>
      </c>
      <c r="BR226" t="str">
        <f>IF($E226="",-1,'HCAD Raw'!BO226)</f>
        <v>Retail Multi-Occupancy</v>
      </c>
      <c r="BS226" t="str">
        <f>IF($E226="",-1,'HCAD Raw'!BP226)</f>
        <v>Neighborhood Shopping Ctr</v>
      </c>
      <c r="BT226" t="str">
        <f>IF($E226="",-1,'HCAD Raw'!BQ226)</f>
        <v>8000</v>
      </c>
      <c r="BU226" t="str">
        <f>IF($E226="",-1,'HCAD Raw'!BR226)</f>
        <v>Land Neighborhood General Assignment</v>
      </c>
      <c r="BV226">
        <f>IF($E226="",-1,'HCAD Raw'!BS226)</f>
        <v>84506</v>
      </c>
      <c r="BW226" t="str">
        <f>IF($E226="",-1,'HCAD Raw'!BT226)</f>
        <v>SF</v>
      </c>
      <c r="BX226" t="str">
        <f>IF($E226="",-1,'HCAD Raw'!BU226)</f>
        <v>1.0000</v>
      </c>
      <c r="BY226" t="str">
        <f>IF($E226="",-1,'HCAD Raw'!BV226)</f>
        <v>1.0000</v>
      </c>
      <c r="BZ226" t="str">
        <f>IF($E226="",-1,'HCAD Raw'!BW226)</f>
        <v>1.0000</v>
      </c>
      <c r="CA226" t="str">
        <f>IF($E226="",-1,'HCAD Raw'!BX226)</f>
        <v>1.0000</v>
      </c>
      <c r="CB226">
        <f>IF($E226="",-1,'HCAD Raw'!BY226)</f>
        <v>5</v>
      </c>
      <c r="CC226">
        <f>IF($E226="",-1,'HCAD Raw'!BZ226)</f>
        <v>5</v>
      </c>
      <c r="CD226">
        <f>IF($E226="",-1,'HCAD Raw'!CA226)</f>
        <v>422530</v>
      </c>
      <c r="CE226" t="str">
        <f t="shared" si="86"/>
        <v>06200500100013</v>
      </c>
      <c r="CF226">
        <f t="shared" si="87"/>
        <v>-1</v>
      </c>
    </row>
    <row r="227" spans="3:84" x14ac:dyDescent="0.25">
      <c r="C227">
        <f t="shared" si="84"/>
        <v>223</v>
      </c>
      <c r="D227" t="str">
        <f t="shared" si="85"/>
        <v>06203100600011</v>
      </c>
      <c r="E227" t="str">
        <f>IF('HCAD Raw'!C227="",-1,'HCAD Raw'!C227)</f>
        <v>0620310060001</v>
      </c>
      <c r="F227" s="15" t="str">
        <f>IF(E227=-1,"",CONCATENATE(MID('HCAD Raw'!D227,6,2),"/",MID('HCAD Raw'!D227,9,2),"/",LEFT('HCAD Raw'!D227,4)))</f>
        <v>03/19/2018</v>
      </c>
      <c r="G227" t="str">
        <f>IF($E227="",-1,'HCAD Raw'!E227)</f>
        <v>ROMI T LLC</v>
      </c>
      <c r="H227">
        <f>IF($E227="",-1,'HCAD Raw'!F227)</f>
        <v>0</v>
      </c>
      <c r="I227" t="str">
        <f>IF($E227="",-1,'HCAD Raw'!G227)</f>
        <v>Avi</v>
      </c>
      <c r="J227" t="str">
        <f>IF($E227="",-1,'HCAD Raw'!H227)</f>
        <v>6010 PLAINVIEW ST 1</v>
      </c>
      <c r="K227" t="str">
        <f>IF($E227="",-1,'HCAD Raw'!I227)</f>
        <v>HOUSTON</v>
      </c>
      <c r="L227" t="str">
        <f>IF($E227="",-1,'HCAD Raw'!J227)</f>
        <v>77087</v>
      </c>
      <c r="M227">
        <f>IF($E227="",-1,'HCAD Raw'!K227)</f>
        <v>535720</v>
      </c>
      <c r="N227">
        <f>IF($E227="",-1,'HCAD Raw'!L227)</f>
        <v>566002</v>
      </c>
      <c r="O227">
        <f>IF($E227="",-1,'HCAD Raw'!M227)</f>
        <v>566002</v>
      </c>
      <c r="P227">
        <f>IF($E227="",-1,'HCAD Raw'!N227)</f>
        <v>0</v>
      </c>
      <c r="Q227" t="e">
        <f>IF($E227="",-1,'HCAD Raw'!#REF!)</f>
        <v>#REF!</v>
      </c>
      <c r="R227" t="str">
        <f>IF($E227="",-1,'HCAD Raw'!O227)</f>
        <v>COMMERCIAL</v>
      </c>
      <c r="S227" t="str">
        <f>IF($E227="",-1,'HCAD Raw'!P227)</f>
        <v>1</v>
      </c>
      <c r="T227" t="str">
        <f>IF($E227="",-1,'HCAD Raw'!Q227)</f>
        <v>4399</v>
      </c>
      <c r="U227" t="str">
        <f>IF($E227="",-1,'HCAD Raw'!R227)</f>
        <v>8454</v>
      </c>
      <c r="V227" t="str">
        <f>IF($E227="",-1,'HCAD Raw'!S227)</f>
        <v>S</v>
      </c>
      <c r="W227" t="str">
        <f>IF($E227="",-1,'HCAD Raw'!T227)</f>
        <v>Open Steel Skeleton</v>
      </c>
      <c r="X227">
        <f>IF($E227="",-1,'HCAD Raw'!U227)</f>
        <v>187900</v>
      </c>
      <c r="Y227">
        <f>IF($E227="",-1,'HCAD Raw'!V227)</f>
        <v>0</v>
      </c>
      <c r="Z227">
        <f>IF($E227="",-1,'HCAD Raw'!W227)</f>
        <v>375800</v>
      </c>
      <c r="AA227">
        <f>IF($E227="",-1,'HCAD Raw'!X227)</f>
        <v>0</v>
      </c>
      <c r="AB227" t="str">
        <f>IF($E227="",-1,'HCAD Raw'!Y227)</f>
        <v>.500000</v>
      </c>
      <c r="AC227" t="str">
        <f>IF($E227="",-1,'HCAD Raw'!Z227)</f>
        <v>C</v>
      </c>
      <c r="AD227" t="str">
        <f>IF($E227="",-1,'HCAD Raw'!AA227)</f>
        <v>Average</v>
      </c>
      <c r="AE227" t="str">
        <f>IF($E227="",-1,'HCAD Raw'!AB227)</f>
        <v>1965</v>
      </c>
      <c r="AF227" t="str">
        <f>IF($E227="",-1,'HCAD Raw'!AC227)</f>
        <v>1965</v>
      </c>
      <c r="AG227" t="str">
        <f>IF($E227="",-1,'HCAD Raw'!AD227)</f>
        <v>0</v>
      </c>
      <c r="AH227" t="str">
        <f>IF($E227="",-1,'HCAD Raw'!AE227)</f>
        <v>1966</v>
      </c>
      <c r="AI227" t="str">
        <f>IF($E227="",-1,'HCAD Raw'!AF227)</f>
        <v>124</v>
      </c>
      <c r="AJ227" t="str">
        <f>IF($E227="",-1,'HCAD Raw'!AG227)</f>
        <v>01/01/2004</v>
      </c>
      <c r="AK227">
        <f>IF($E227="",-1,'HCAD Raw'!AH227)</f>
        <v>0</v>
      </c>
      <c r="AL227">
        <f>IF($E227="",-1,'HCAD Raw'!AI227)</f>
        <v>10000</v>
      </c>
      <c r="AM227">
        <f>IF($E227="",-1,'HCAD Raw'!AJ227)</f>
        <v>10216</v>
      </c>
      <c r="AN227">
        <f>IF($E227="",-1,'HCAD Raw'!AK227)</f>
        <v>0</v>
      </c>
      <c r="AO227">
        <f>IF($E227="",-1,'HCAD Raw'!AL227)</f>
        <v>0</v>
      </c>
      <c r="AP227">
        <f>IF($E227="",-1,'HCAD Raw'!AM227)</f>
        <v>0</v>
      </c>
      <c r="AQ227">
        <f>IF($E227="",-1,'HCAD Raw'!AN227)</f>
        <v>10000</v>
      </c>
      <c r="AR227">
        <f>IF($E227="",-1,'HCAD Raw'!AO227)</f>
        <v>400</v>
      </c>
      <c r="AS227">
        <f>IF($E227="",-1,'HCAD Raw'!AP227)</f>
        <v>1</v>
      </c>
      <c r="AT227">
        <f>IF($E227="",-1,'HCAD Raw'!AQ227)</f>
        <v>0</v>
      </c>
      <c r="AU227">
        <f>IF($E227="",-1,'HCAD Raw'!AR227)</f>
        <v>0</v>
      </c>
      <c r="AV227">
        <f>IF($E227="",-1,'HCAD Raw'!AS227)</f>
        <v>0</v>
      </c>
      <c r="AW227" t="str">
        <f>IF($E227="",-1,'HCAD Raw'!AT227)</f>
        <v>1</v>
      </c>
      <c r="AX227">
        <f>IF($E227="",-1,'HCAD Raw'!AU227)</f>
        <v>0</v>
      </c>
      <c r="AY227">
        <f>IF($E227="",-1,'HCAD Raw'!AV227)</f>
        <v>0</v>
      </c>
      <c r="AZ227">
        <f>IF($E227="",-1,'HCAD Raw'!AW227)</f>
        <v>0</v>
      </c>
      <c r="BA227">
        <f>IF($E227="",-1,'HCAD Raw'!AX227)</f>
        <v>0</v>
      </c>
      <c r="BB227" t="str">
        <f>IF($E227="",-1,'HCAD Raw'!AY227)</f>
        <v>2</v>
      </c>
      <c r="BC227" t="str">
        <f>IF($E227="",-1,'HCAD Raw'!AZ227)</f>
        <v>TR 1A LT 1 LESS SE 30X40'</v>
      </c>
      <c r="BD227" t="str">
        <f>IF($E227="",-1,'HCAD Raw'!BA227)</f>
        <v>BLK 6</v>
      </c>
      <c r="BE227" t="str">
        <f>IF($E227="",-1,'HCAD Raw'!BB227)</f>
        <v>6002</v>
      </c>
      <c r="BF227" t="str">
        <f>IF($E227="",-1,'HCAD Raw'!BC227)</f>
        <v>Inner Loop Southeast</v>
      </c>
      <c r="BG227" t="str">
        <f>IF($E227="",-1,'HCAD Raw'!BD227)</f>
        <v>132</v>
      </c>
      <c r="BH227" t="str">
        <f>IF($E227="",-1,'HCAD Raw'!BE227)</f>
        <v>1C South of Old Spanish Trail btwn SH 288 and I-45</v>
      </c>
      <c r="BI227" t="str">
        <f>IF($E227="",-1,'HCAD Raw'!BF227)</f>
        <v>5981.05</v>
      </c>
      <c r="BJ227" t="str">
        <f>IF($E227="",-1,'HCAD Raw'!BG227)</f>
        <v>0</v>
      </c>
      <c r="BK227" t="str">
        <f>IF($E227="",-1,'HCAD Raw'!BH227)</f>
        <v>01</v>
      </c>
      <c r="BL227" t="str">
        <f>IF($E227="",-1,'HCAD Raw'!BI227)</f>
        <v>5554C</v>
      </c>
      <c r="BM227" t="str">
        <f>IF($E227="",-1,'HCAD Raw'!BJ227)</f>
        <v>534U</v>
      </c>
      <c r="BN227" t="str">
        <f>IF($E227="",-1,'HCAD Raw'!BK227)</f>
        <v>001 040 041 042 043 044 048 061 943</v>
      </c>
      <c r="BO227" t="str">
        <f>IF($E227="",-1,'HCAD Raw'!BL227)</f>
        <v>Real, Commercial</v>
      </c>
      <c r="BP227" t="str">
        <f>IF($E227="",-1,'HCAD Raw'!BM227)</f>
        <v>F1</v>
      </c>
      <c r="BQ227" t="str">
        <f>IF($E227="",-1,'HCAD Raw'!BN227)</f>
        <v>Real, Commercial</v>
      </c>
      <c r="BR227" t="str">
        <f>IF($E227="",-1,'HCAD Raw'!BO227)</f>
        <v>Warehouse - Metallic</v>
      </c>
      <c r="BS227" t="str">
        <f>IF($E227="",-1,'HCAD Raw'!BP227)</f>
        <v>Shell, Industrial</v>
      </c>
      <c r="BT227" t="str">
        <f>IF($E227="",-1,'HCAD Raw'!BQ227)</f>
        <v>8001</v>
      </c>
      <c r="BU227" t="str">
        <f>IF($E227="",-1,'HCAD Raw'!BR227)</f>
        <v>Land Neighborhood Section 1</v>
      </c>
      <c r="BV227">
        <f>IF($E227="",-1,'HCAD Raw'!BS227)</f>
        <v>42300</v>
      </c>
      <c r="BW227" t="str">
        <f>IF($E227="",-1,'HCAD Raw'!BT227)</f>
        <v>SF</v>
      </c>
      <c r="BX227" t="str">
        <f>IF($E227="",-1,'HCAD Raw'!BU227)</f>
        <v>1.0000</v>
      </c>
      <c r="BY227" t="str">
        <f>IF($E227="",-1,'HCAD Raw'!BV227)</f>
        <v>1.0000</v>
      </c>
      <c r="BZ227" t="str">
        <f>IF($E227="",-1,'HCAD Raw'!BW227)</f>
        <v>1.0000</v>
      </c>
      <c r="CA227" t="str">
        <f>IF($E227="",-1,'HCAD Raw'!BX227)</f>
        <v>1.0000</v>
      </c>
      <c r="CB227">
        <f>IF($E227="",-1,'HCAD Raw'!BY227)</f>
        <v>3</v>
      </c>
      <c r="CC227">
        <f>IF($E227="",-1,'HCAD Raw'!BZ227)</f>
        <v>3</v>
      </c>
      <c r="CD227">
        <f>IF($E227="",-1,'HCAD Raw'!CA227)</f>
        <v>126900</v>
      </c>
      <c r="CE227">
        <f t="shared" si="86"/>
        <v>-1</v>
      </c>
      <c r="CF227" t="str">
        <f t="shared" si="87"/>
        <v>06203100600011</v>
      </c>
    </row>
    <row r="228" spans="3:84" x14ac:dyDescent="0.25">
      <c r="C228">
        <f t="shared" si="84"/>
        <v>224</v>
      </c>
      <c r="D228" t="str">
        <f t="shared" si="85"/>
        <v>06203100600012</v>
      </c>
      <c r="E228" t="str">
        <f>IF('HCAD Raw'!C228="",-1,'HCAD Raw'!C228)</f>
        <v>0620310060001</v>
      </c>
      <c r="F228" s="15" t="str">
        <f>IF(E228=-1,"",CONCATENATE(MID('HCAD Raw'!D228,6,2),"/",MID('HCAD Raw'!D228,9,2),"/",LEFT('HCAD Raw'!D228,4)))</f>
        <v>03/19/2018</v>
      </c>
      <c r="G228" t="str">
        <f>IF($E228="",-1,'HCAD Raw'!E228)</f>
        <v>ROMI T LLC</v>
      </c>
      <c r="H228">
        <f>IF($E228="",-1,'HCAD Raw'!F228)</f>
        <v>0</v>
      </c>
      <c r="I228" t="str">
        <f>IF($E228="",-1,'HCAD Raw'!G228)</f>
        <v>Avi</v>
      </c>
      <c r="J228" t="str">
        <f>IF($E228="",-1,'HCAD Raw'!H228)</f>
        <v>6010 PLAINVIEW ST 1</v>
      </c>
      <c r="K228" t="str">
        <f>IF($E228="",-1,'HCAD Raw'!I228)</f>
        <v>HOUSTON</v>
      </c>
      <c r="L228" t="str">
        <f>IF($E228="",-1,'HCAD Raw'!J228)</f>
        <v>77087</v>
      </c>
      <c r="M228">
        <f>IF($E228="",-1,'HCAD Raw'!K228)</f>
        <v>535720</v>
      </c>
      <c r="N228">
        <f>IF($E228="",-1,'HCAD Raw'!L228)</f>
        <v>566002</v>
      </c>
      <c r="O228">
        <f>IF($E228="",-1,'HCAD Raw'!M228)</f>
        <v>566002</v>
      </c>
      <c r="P228">
        <f>IF($E228="",-1,'HCAD Raw'!N228)</f>
        <v>0</v>
      </c>
      <c r="Q228" t="e">
        <f>IF($E228="",-1,'HCAD Raw'!#REF!)</f>
        <v>#REF!</v>
      </c>
      <c r="R228" t="str">
        <f>IF($E228="",-1,'HCAD Raw'!O228)</f>
        <v>COMMERCIAL</v>
      </c>
      <c r="S228" t="str">
        <f>IF($E228="",-1,'HCAD Raw'!P228)</f>
        <v>2</v>
      </c>
      <c r="T228" t="str">
        <f>IF($E228="",-1,'HCAD Raw'!Q228)</f>
        <v>4399</v>
      </c>
      <c r="U228" t="str">
        <f>IF($E228="",-1,'HCAD Raw'!R228)</f>
        <v>8454</v>
      </c>
      <c r="V228" t="str">
        <f>IF($E228="",-1,'HCAD Raw'!S228)</f>
        <v>S</v>
      </c>
      <c r="W228" t="str">
        <f>IF($E228="",-1,'HCAD Raw'!T228)</f>
        <v>Open Steel Skeleton</v>
      </c>
      <c r="X228">
        <f>IF($E228="",-1,'HCAD Raw'!U228)</f>
        <v>90325</v>
      </c>
      <c r="Y228">
        <f>IF($E228="",-1,'HCAD Raw'!V228)</f>
        <v>0</v>
      </c>
      <c r="Z228">
        <f>IF($E228="",-1,'HCAD Raw'!W228)</f>
        <v>180650</v>
      </c>
      <c r="AA228">
        <f>IF($E228="",-1,'HCAD Raw'!X228)</f>
        <v>0</v>
      </c>
      <c r="AB228" t="str">
        <f>IF($E228="",-1,'HCAD Raw'!Y228)</f>
        <v>.500000</v>
      </c>
      <c r="AC228" t="str">
        <f>IF($E228="",-1,'HCAD Raw'!Z228)</f>
        <v>C</v>
      </c>
      <c r="AD228" t="str">
        <f>IF($E228="",-1,'HCAD Raw'!AA228)</f>
        <v>Average</v>
      </c>
      <c r="AE228" t="str">
        <f>IF($E228="",-1,'HCAD Raw'!AB228)</f>
        <v>1964</v>
      </c>
      <c r="AF228" t="str">
        <f>IF($E228="",-1,'HCAD Raw'!AC228)</f>
        <v>1964</v>
      </c>
      <c r="AG228" t="str">
        <f>IF($E228="",-1,'HCAD Raw'!AD228)</f>
        <v>0</v>
      </c>
      <c r="AH228" t="str">
        <f>IF($E228="",-1,'HCAD Raw'!AE228)</f>
        <v>1965</v>
      </c>
      <c r="AI228">
        <f>IF($E228="",-1,'HCAD Raw'!AF228)</f>
        <v>0</v>
      </c>
      <c r="AJ228" t="str">
        <f>IF($E228="",-1,'HCAD Raw'!AG228)</f>
        <v>01/01/1997</v>
      </c>
      <c r="AK228">
        <f>IF($E228="",-1,'HCAD Raw'!AH228)</f>
        <v>0</v>
      </c>
      <c r="AL228">
        <f>IF($E228="",-1,'HCAD Raw'!AI228)</f>
        <v>5000</v>
      </c>
      <c r="AM228">
        <f>IF($E228="",-1,'HCAD Raw'!AJ228)</f>
        <v>5080</v>
      </c>
      <c r="AN228">
        <f>IF($E228="",-1,'HCAD Raw'!AK228)</f>
        <v>0</v>
      </c>
      <c r="AO228">
        <f>IF($E228="",-1,'HCAD Raw'!AL228)</f>
        <v>0</v>
      </c>
      <c r="AP228">
        <f>IF($E228="",-1,'HCAD Raw'!AM228)</f>
        <v>0</v>
      </c>
      <c r="AQ228">
        <f>IF($E228="",-1,'HCAD Raw'!AN228)</f>
        <v>5000</v>
      </c>
      <c r="AR228">
        <f>IF($E228="",-1,'HCAD Raw'!AO228)</f>
        <v>300</v>
      </c>
      <c r="AS228">
        <f>IF($E228="",-1,'HCAD Raw'!AP228)</f>
        <v>1</v>
      </c>
      <c r="AT228">
        <f>IF($E228="",-1,'HCAD Raw'!AQ228)</f>
        <v>0</v>
      </c>
      <c r="AU228">
        <f>IF($E228="",-1,'HCAD Raw'!AR228)</f>
        <v>0</v>
      </c>
      <c r="AV228">
        <f>IF($E228="",-1,'HCAD Raw'!AS228)</f>
        <v>0</v>
      </c>
      <c r="AW228" t="str">
        <f>IF($E228="",-1,'HCAD Raw'!AT228)</f>
        <v>1</v>
      </c>
      <c r="AX228">
        <f>IF($E228="",-1,'HCAD Raw'!AU228)</f>
        <v>0</v>
      </c>
      <c r="AY228">
        <f>IF($E228="",-1,'HCAD Raw'!AV228)</f>
        <v>0</v>
      </c>
      <c r="AZ228">
        <f>IF($E228="",-1,'HCAD Raw'!AW228)</f>
        <v>0</v>
      </c>
      <c r="BA228">
        <f>IF($E228="",-1,'HCAD Raw'!AX228)</f>
        <v>0</v>
      </c>
      <c r="BB228" t="str">
        <f>IF($E228="",-1,'HCAD Raw'!AY228)</f>
        <v>2</v>
      </c>
      <c r="BC228" t="str">
        <f>IF($E228="",-1,'HCAD Raw'!AZ228)</f>
        <v>TR 1A LT 1 LESS SE 30X40'</v>
      </c>
      <c r="BD228" t="str">
        <f>IF($E228="",-1,'HCAD Raw'!BA228)</f>
        <v>BLK 6</v>
      </c>
      <c r="BE228" t="str">
        <f>IF($E228="",-1,'HCAD Raw'!BB228)</f>
        <v>6002</v>
      </c>
      <c r="BF228" t="str">
        <f>IF($E228="",-1,'HCAD Raw'!BC228)</f>
        <v>Inner Loop Southeast</v>
      </c>
      <c r="BG228" t="str">
        <f>IF($E228="",-1,'HCAD Raw'!BD228)</f>
        <v>132</v>
      </c>
      <c r="BH228" t="str">
        <f>IF($E228="",-1,'HCAD Raw'!BE228)</f>
        <v>1C South of Old Spanish Trail btwn SH 288 and I-45</v>
      </c>
      <c r="BI228" t="str">
        <f>IF($E228="",-1,'HCAD Raw'!BF228)</f>
        <v>5981.05</v>
      </c>
      <c r="BJ228" t="str">
        <f>IF($E228="",-1,'HCAD Raw'!BG228)</f>
        <v>0</v>
      </c>
      <c r="BK228" t="str">
        <f>IF($E228="",-1,'HCAD Raw'!BH228)</f>
        <v>01</v>
      </c>
      <c r="BL228" t="str">
        <f>IF($E228="",-1,'HCAD Raw'!BI228)</f>
        <v>5554C</v>
      </c>
      <c r="BM228" t="str">
        <f>IF($E228="",-1,'HCAD Raw'!BJ228)</f>
        <v>534U</v>
      </c>
      <c r="BN228" t="str">
        <f>IF($E228="",-1,'HCAD Raw'!BK228)</f>
        <v>001 040 041 042 043 044 048 061 943</v>
      </c>
      <c r="BO228" t="str">
        <f>IF($E228="",-1,'HCAD Raw'!BL228)</f>
        <v>Real, Commercial</v>
      </c>
      <c r="BP228" t="str">
        <f>IF($E228="",-1,'HCAD Raw'!BM228)</f>
        <v>F1</v>
      </c>
      <c r="BQ228" t="str">
        <f>IF($E228="",-1,'HCAD Raw'!BN228)</f>
        <v>Real, Commercial</v>
      </c>
      <c r="BR228" t="str">
        <f>IF($E228="",-1,'HCAD Raw'!BO228)</f>
        <v>Warehouse - Metallic</v>
      </c>
      <c r="BS228" t="str">
        <f>IF($E228="",-1,'HCAD Raw'!BP228)</f>
        <v>Shell, Industrial</v>
      </c>
      <c r="BT228" t="str">
        <f>IF($E228="",-1,'HCAD Raw'!BQ228)</f>
        <v>8001</v>
      </c>
      <c r="BU228" t="str">
        <f>IF($E228="",-1,'HCAD Raw'!BR228)</f>
        <v>Land Neighborhood Section 1</v>
      </c>
      <c r="BV228">
        <f>IF($E228="",-1,'HCAD Raw'!BS228)</f>
        <v>42300</v>
      </c>
      <c r="BW228" t="str">
        <f>IF($E228="",-1,'HCAD Raw'!BT228)</f>
        <v>SF</v>
      </c>
      <c r="BX228" t="str">
        <f>IF($E228="",-1,'HCAD Raw'!BU228)</f>
        <v>1.0000</v>
      </c>
      <c r="BY228" t="str">
        <f>IF($E228="",-1,'HCAD Raw'!BV228)</f>
        <v>1.0000</v>
      </c>
      <c r="BZ228" t="str">
        <f>IF($E228="",-1,'HCAD Raw'!BW228)</f>
        <v>1.0000</v>
      </c>
      <c r="CA228" t="str">
        <f>IF($E228="",-1,'HCAD Raw'!BX228)</f>
        <v>1.0000</v>
      </c>
      <c r="CB228">
        <f>IF($E228="",-1,'HCAD Raw'!BY228)</f>
        <v>3</v>
      </c>
      <c r="CC228">
        <f>IF($E228="",-1,'HCAD Raw'!BZ228)</f>
        <v>3</v>
      </c>
      <c r="CD228">
        <f>IF($E228="",-1,'HCAD Raw'!CA228)</f>
        <v>126900</v>
      </c>
      <c r="CE228">
        <f t="shared" si="86"/>
        <v>-1</v>
      </c>
      <c r="CF228" t="str">
        <f t="shared" si="87"/>
        <v>06203100600012</v>
      </c>
    </row>
    <row r="229" spans="3:84" x14ac:dyDescent="0.25">
      <c r="C229">
        <f t="shared" si="84"/>
        <v>225</v>
      </c>
      <c r="D229" t="str">
        <f t="shared" si="85"/>
        <v>06203100600013</v>
      </c>
      <c r="E229" t="str">
        <f>IF('HCAD Raw'!C229="",-1,'HCAD Raw'!C229)</f>
        <v>0620310060001</v>
      </c>
      <c r="F229" s="15" t="str">
        <f>IF(E229=-1,"",CONCATENATE(MID('HCAD Raw'!D229,6,2),"/",MID('HCAD Raw'!D229,9,2),"/",LEFT('HCAD Raw'!D229,4)))</f>
        <v>03/19/2018</v>
      </c>
      <c r="G229" t="str">
        <f>IF($E229="",-1,'HCAD Raw'!E229)</f>
        <v>ROMI T LLC</v>
      </c>
      <c r="H229">
        <f>IF($E229="",-1,'HCAD Raw'!F229)</f>
        <v>0</v>
      </c>
      <c r="I229" t="str">
        <f>IF($E229="",-1,'HCAD Raw'!G229)</f>
        <v>Avi</v>
      </c>
      <c r="J229" t="str">
        <f>IF($E229="",-1,'HCAD Raw'!H229)</f>
        <v>6010 PLAINVIEW ST 1</v>
      </c>
      <c r="K229" t="str">
        <f>IF($E229="",-1,'HCAD Raw'!I229)</f>
        <v>HOUSTON</v>
      </c>
      <c r="L229" t="str">
        <f>IF($E229="",-1,'HCAD Raw'!J229)</f>
        <v>77087</v>
      </c>
      <c r="M229">
        <f>IF($E229="",-1,'HCAD Raw'!K229)</f>
        <v>535720</v>
      </c>
      <c r="N229">
        <f>IF($E229="",-1,'HCAD Raw'!L229)</f>
        <v>566002</v>
      </c>
      <c r="O229">
        <f>IF($E229="",-1,'HCAD Raw'!M229)</f>
        <v>566002</v>
      </c>
      <c r="P229">
        <f>IF($E229="",-1,'HCAD Raw'!N229)</f>
        <v>0</v>
      </c>
      <c r="Q229" t="e">
        <f>IF($E229="",-1,'HCAD Raw'!#REF!)</f>
        <v>#REF!</v>
      </c>
      <c r="R229" t="str">
        <f>IF($E229="",-1,'HCAD Raw'!O229)</f>
        <v>COMMERCIAL</v>
      </c>
      <c r="S229" t="str">
        <f>IF($E229="",-1,'HCAD Raw'!P229)</f>
        <v>3</v>
      </c>
      <c r="T229" t="str">
        <f>IF($E229="",-1,'HCAD Raw'!Q229)</f>
        <v>4399</v>
      </c>
      <c r="U229" t="str">
        <f>IF($E229="",-1,'HCAD Raw'!R229)</f>
        <v>8454</v>
      </c>
      <c r="V229" t="str">
        <f>IF($E229="",-1,'HCAD Raw'!S229)</f>
        <v>S</v>
      </c>
      <c r="W229" t="str">
        <f>IF($E229="",-1,'HCAD Raw'!T229)</f>
        <v>Open Steel Skeleton</v>
      </c>
      <c r="X229">
        <f>IF($E229="",-1,'HCAD Raw'!U229)</f>
        <v>187900</v>
      </c>
      <c r="Y229">
        <f>IF($E229="",-1,'HCAD Raw'!V229)</f>
        <v>0</v>
      </c>
      <c r="Z229">
        <f>IF($E229="",-1,'HCAD Raw'!W229)</f>
        <v>375800</v>
      </c>
      <c r="AA229">
        <f>IF($E229="",-1,'HCAD Raw'!X229)</f>
        <v>0</v>
      </c>
      <c r="AB229" t="str">
        <f>IF($E229="",-1,'HCAD Raw'!Y229)</f>
        <v>.500000</v>
      </c>
      <c r="AC229" t="str">
        <f>IF($E229="",-1,'HCAD Raw'!Z229)</f>
        <v>C</v>
      </c>
      <c r="AD229" t="str">
        <f>IF($E229="",-1,'HCAD Raw'!AA229)</f>
        <v>Average</v>
      </c>
      <c r="AE229" t="str">
        <f>IF($E229="",-1,'HCAD Raw'!AB229)</f>
        <v>1965</v>
      </c>
      <c r="AF229" t="str">
        <f>IF($E229="",-1,'HCAD Raw'!AC229)</f>
        <v>1965</v>
      </c>
      <c r="AG229" t="str">
        <f>IF($E229="",-1,'HCAD Raw'!AD229)</f>
        <v>0</v>
      </c>
      <c r="AH229" t="str">
        <f>IF($E229="",-1,'HCAD Raw'!AE229)</f>
        <v>1966</v>
      </c>
      <c r="AI229">
        <f>IF($E229="",-1,'HCAD Raw'!AF229)</f>
        <v>0</v>
      </c>
      <c r="AJ229" t="str">
        <f>IF($E229="",-1,'HCAD Raw'!AG229)</f>
        <v>01/01/1997</v>
      </c>
      <c r="AK229">
        <f>IF($E229="",-1,'HCAD Raw'!AH229)</f>
        <v>0</v>
      </c>
      <c r="AL229">
        <f>IF($E229="",-1,'HCAD Raw'!AI229)</f>
        <v>10000</v>
      </c>
      <c r="AM229">
        <f>IF($E229="",-1,'HCAD Raw'!AJ229)</f>
        <v>10220</v>
      </c>
      <c r="AN229">
        <f>IF($E229="",-1,'HCAD Raw'!AK229)</f>
        <v>0</v>
      </c>
      <c r="AO229">
        <f>IF($E229="",-1,'HCAD Raw'!AL229)</f>
        <v>0</v>
      </c>
      <c r="AP229">
        <f>IF($E229="",-1,'HCAD Raw'!AM229)</f>
        <v>0</v>
      </c>
      <c r="AQ229">
        <f>IF($E229="",-1,'HCAD Raw'!AN229)</f>
        <v>10000</v>
      </c>
      <c r="AR229">
        <f>IF($E229="",-1,'HCAD Raw'!AO229)</f>
        <v>400</v>
      </c>
      <c r="AS229">
        <f>IF($E229="",-1,'HCAD Raw'!AP229)</f>
        <v>1</v>
      </c>
      <c r="AT229">
        <f>IF($E229="",-1,'HCAD Raw'!AQ229)</f>
        <v>0</v>
      </c>
      <c r="AU229">
        <f>IF($E229="",-1,'HCAD Raw'!AR229)</f>
        <v>0</v>
      </c>
      <c r="AV229">
        <f>IF($E229="",-1,'HCAD Raw'!AS229)</f>
        <v>0</v>
      </c>
      <c r="AW229" t="str">
        <f>IF($E229="",-1,'HCAD Raw'!AT229)</f>
        <v>1</v>
      </c>
      <c r="AX229">
        <f>IF($E229="",-1,'HCAD Raw'!AU229)</f>
        <v>0</v>
      </c>
      <c r="AY229">
        <f>IF($E229="",-1,'HCAD Raw'!AV229)</f>
        <v>0</v>
      </c>
      <c r="AZ229">
        <f>IF($E229="",-1,'HCAD Raw'!AW229)</f>
        <v>0</v>
      </c>
      <c r="BA229">
        <f>IF($E229="",-1,'HCAD Raw'!AX229)</f>
        <v>0</v>
      </c>
      <c r="BB229" t="str">
        <f>IF($E229="",-1,'HCAD Raw'!AY229)</f>
        <v>2</v>
      </c>
      <c r="BC229" t="str">
        <f>IF($E229="",-1,'HCAD Raw'!AZ229)</f>
        <v>TR 1A LT 1 LESS SE 30X40'</v>
      </c>
      <c r="BD229" t="str">
        <f>IF($E229="",-1,'HCAD Raw'!BA229)</f>
        <v>BLK 6</v>
      </c>
      <c r="BE229" t="str">
        <f>IF($E229="",-1,'HCAD Raw'!BB229)</f>
        <v>6002</v>
      </c>
      <c r="BF229" t="str">
        <f>IF($E229="",-1,'HCAD Raw'!BC229)</f>
        <v>Inner Loop Southeast</v>
      </c>
      <c r="BG229" t="str">
        <f>IF($E229="",-1,'HCAD Raw'!BD229)</f>
        <v>132</v>
      </c>
      <c r="BH229" t="str">
        <f>IF($E229="",-1,'HCAD Raw'!BE229)</f>
        <v>1C South of Old Spanish Trail btwn SH 288 and I-45</v>
      </c>
      <c r="BI229" t="str">
        <f>IF($E229="",-1,'HCAD Raw'!BF229)</f>
        <v>5981.05</v>
      </c>
      <c r="BJ229" t="str">
        <f>IF($E229="",-1,'HCAD Raw'!BG229)</f>
        <v>0</v>
      </c>
      <c r="BK229" t="str">
        <f>IF($E229="",-1,'HCAD Raw'!BH229)</f>
        <v>01</v>
      </c>
      <c r="BL229" t="str">
        <f>IF($E229="",-1,'HCAD Raw'!BI229)</f>
        <v>5554C</v>
      </c>
      <c r="BM229" t="str">
        <f>IF($E229="",-1,'HCAD Raw'!BJ229)</f>
        <v>534U</v>
      </c>
      <c r="BN229" t="str">
        <f>IF($E229="",-1,'HCAD Raw'!BK229)</f>
        <v>001 040 041 042 043 044 048 061 943</v>
      </c>
      <c r="BO229" t="str">
        <f>IF($E229="",-1,'HCAD Raw'!BL229)</f>
        <v>Real, Commercial</v>
      </c>
      <c r="BP229" t="str">
        <f>IF($E229="",-1,'HCAD Raw'!BM229)</f>
        <v>F1</v>
      </c>
      <c r="BQ229" t="str">
        <f>IF($E229="",-1,'HCAD Raw'!BN229)</f>
        <v>Real, Commercial</v>
      </c>
      <c r="BR229" t="str">
        <f>IF($E229="",-1,'HCAD Raw'!BO229)</f>
        <v>Warehouse - Metallic</v>
      </c>
      <c r="BS229" t="str">
        <f>IF($E229="",-1,'HCAD Raw'!BP229)</f>
        <v>Shell, Industrial</v>
      </c>
      <c r="BT229" t="str">
        <f>IF($E229="",-1,'HCAD Raw'!BQ229)</f>
        <v>8001</v>
      </c>
      <c r="BU229" t="str">
        <f>IF($E229="",-1,'HCAD Raw'!BR229)</f>
        <v>Land Neighborhood Section 1</v>
      </c>
      <c r="BV229">
        <f>IF($E229="",-1,'HCAD Raw'!BS229)</f>
        <v>42300</v>
      </c>
      <c r="BW229" t="str">
        <f>IF($E229="",-1,'HCAD Raw'!BT229)</f>
        <v>SF</v>
      </c>
      <c r="BX229" t="str">
        <f>IF($E229="",-1,'HCAD Raw'!BU229)</f>
        <v>1.0000</v>
      </c>
      <c r="BY229" t="str">
        <f>IF($E229="",-1,'HCAD Raw'!BV229)</f>
        <v>1.0000</v>
      </c>
      <c r="BZ229" t="str">
        <f>IF($E229="",-1,'HCAD Raw'!BW229)</f>
        <v>1.0000</v>
      </c>
      <c r="CA229" t="str">
        <f>IF($E229="",-1,'HCAD Raw'!BX229)</f>
        <v>1.0000</v>
      </c>
      <c r="CB229">
        <f>IF($E229="",-1,'HCAD Raw'!BY229)</f>
        <v>3</v>
      </c>
      <c r="CC229">
        <f>IF($E229="",-1,'HCAD Raw'!BZ229)</f>
        <v>3</v>
      </c>
      <c r="CD229">
        <f>IF($E229="",-1,'HCAD Raw'!CA229)</f>
        <v>126900</v>
      </c>
      <c r="CE229">
        <f t="shared" si="86"/>
        <v>-1</v>
      </c>
      <c r="CF229" t="str">
        <f t="shared" si="87"/>
        <v>06203100600013</v>
      </c>
    </row>
    <row r="230" spans="3:84" x14ac:dyDescent="0.25">
      <c r="C230">
        <f t="shared" si="84"/>
        <v>226</v>
      </c>
      <c r="D230" t="str">
        <f t="shared" si="85"/>
        <v>06207600000081</v>
      </c>
      <c r="E230" t="str">
        <f>IF('HCAD Raw'!C230="",-1,'HCAD Raw'!C230)</f>
        <v>0620760000008</v>
      </c>
      <c r="F230" s="15" t="str">
        <f>IF(E230=-1,"",CONCATENATE(MID('HCAD Raw'!D230,6,2),"/",MID('HCAD Raw'!D230,9,2),"/",LEFT('HCAD Raw'!D230,4)))</f>
        <v>12/28/2011</v>
      </c>
      <c r="G230" t="str">
        <f>IF($E230="",-1,'HCAD Raw'!E230)</f>
        <v>JVG STUDEWOOD WO LLC</v>
      </c>
      <c r="H230" t="str">
        <f>IF($E230="",-1,'HCAD Raw'!F230)</f>
        <v>LITTLE WOODROW'S</v>
      </c>
      <c r="I230">
        <f>IF($E230="",-1,'HCAD Raw'!G230)</f>
        <v>0</v>
      </c>
      <c r="J230" t="str">
        <f>IF($E230="",-1,'HCAD Raw'!H230)</f>
        <v>2631 WHITE OAK DR</v>
      </c>
      <c r="K230" t="str">
        <f>IF($E230="",-1,'HCAD Raw'!I230)</f>
        <v>HOUSTON</v>
      </c>
      <c r="L230" t="str">
        <f>IF($E230="",-1,'HCAD Raw'!J230)</f>
        <v>77009</v>
      </c>
      <c r="M230">
        <f>IF($E230="",-1,'HCAD Raw'!K230)</f>
        <v>720227</v>
      </c>
      <c r="N230">
        <f>IF($E230="",-1,'HCAD Raw'!L230)</f>
        <v>735736</v>
      </c>
      <c r="O230">
        <f>IF($E230="",-1,'HCAD Raw'!M230)</f>
        <v>728000</v>
      </c>
      <c r="P230">
        <f>IF($E230="",-1,'HCAD Raw'!N230)</f>
        <v>0</v>
      </c>
      <c r="Q230" t="e">
        <f>IF($E230="",-1,'HCAD Raw'!#REF!)</f>
        <v>#REF!</v>
      </c>
      <c r="R230" t="str">
        <f>IF($E230="",-1,'HCAD Raw'!O230)</f>
        <v>COMMERCIAL</v>
      </c>
      <c r="S230" t="str">
        <f>IF($E230="",-1,'HCAD Raw'!P230)</f>
        <v>1</v>
      </c>
      <c r="T230" t="str">
        <f>IF($E230="",-1,'HCAD Raw'!Q230)</f>
        <v>4327</v>
      </c>
      <c r="U230" t="str">
        <f>IF($E230="",-1,'HCAD Raw'!R230)</f>
        <v>8442</v>
      </c>
      <c r="V230" t="str">
        <f>IF($E230="",-1,'HCAD Raw'!S230)</f>
        <v>S</v>
      </c>
      <c r="W230" t="str">
        <f>IF($E230="",-1,'HCAD Raw'!T230)</f>
        <v>Open Steel Skeleton</v>
      </c>
      <c r="X230">
        <f>IF($E230="",-1,'HCAD Raw'!U230)</f>
        <v>39915</v>
      </c>
      <c r="Y230">
        <f>IF($E230="",-1,'HCAD Raw'!V230)</f>
        <v>0</v>
      </c>
      <c r="Z230">
        <f>IF($E230="",-1,'HCAD Raw'!W230)</f>
        <v>101823</v>
      </c>
      <c r="AA230">
        <f>IF($E230="",-1,'HCAD Raw'!X230)</f>
        <v>0</v>
      </c>
      <c r="AB230" t="str">
        <f>IF($E230="",-1,'HCAD Raw'!Y230)</f>
        <v>.608000</v>
      </c>
      <c r="AC230" t="str">
        <f>IF($E230="",-1,'HCAD Raw'!Z230)</f>
        <v>D</v>
      </c>
      <c r="AD230" t="str">
        <f>IF($E230="",-1,'HCAD Raw'!AA230)</f>
        <v>Low</v>
      </c>
      <c r="AE230" t="str">
        <f>IF($E230="",-1,'HCAD Raw'!AB230)</f>
        <v>1960</v>
      </c>
      <c r="AF230" t="str">
        <f>IF($E230="",-1,'HCAD Raw'!AC230)</f>
        <v>1995</v>
      </c>
      <c r="AG230" t="str">
        <f>IF($E230="",-1,'HCAD Raw'!AD230)</f>
        <v>2012</v>
      </c>
      <c r="AH230" t="str">
        <f>IF($E230="",-1,'HCAD Raw'!AE230)</f>
        <v>1961</v>
      </c>
      <c r="AI230" t="str">
        <f>IF($E230="",-1,'HCAD Raw'!AF230)</f>
        <v>486</v>
      </c>
      <c r="AJ230" t="str">
        <f>IF($E230="",-1,'HCAD Raw'!AG230)</f>
        <v>01/01/2004</v>
      </c>
      <c r="AK230" t="str">
        <f>IF($E230="",-1,'HCAD Raw'!AH230)</f>
        <v>REMODEL FOR LITTLE WOODROW'S. NEW CPY, PAVEING. INTERIOR REDONE.</v>
      </c>
      <c r="AL230">
        <f>IF($E230="",-1,'HCAD Raw'!AI230)</f>
        <v>1483</v>
      </c>
      <c r="AM230">
        <f>IF($E230="",-1,'HCAD Raw'!AJ230)</f>
        <v>2893</v>
      </c>
      <c r="AN230">
        <f>IF($E230="",-1,'HCAD Raw'!AK230)</f>
        <v>0</v>
      </c>
      <c r="AO230">
        <f>IF($E230="",-1,'HCAD Raw'!AL230)</f>
        <v>0</v>
      </c>
      <c r="AP230">
        <f>IF($E230="",-1,'HCAD Raw'!AM230)</f>
        <v>0</v>
      </c>
      <c r="AQ230">
        <f>IF($E230="",-1,'HCAD Raw'!AN230)</f>
        <v>1483</v>
      </c>
      <c r="AR230">
        <f>IF($E230="",-1,'HCAD Raw'!AO230)</f>
        <v>168</v>
      </c>
      <c r="AS230">
        <f>IF($E230="",-1,'HCAD Raw'!AP230)</f>
        <v>1</v>
      </c>
      <c r="AT230">
        <f>IF($E230="",-1,'HCAD Raw'!AQ230)</f>
        <v>0</v>
      </c>
      <c r="AU230">
        <f>IF($E230="",-1,'HCAD Raw'!AR230)</f>
        <v>0</v>
      </c>
      <c r="AV230">
        <f>IF($E230="",-1,'HCAD Raw'!AS230)</f>
        <v>0</v>
      </c>
      <c r="AW230">
        <f>IF($E230="",-1,'HCAD Raw'!AT230)</f>
        <v>0</v>
      </c>
      <c r="AX230">
        <f>IF($E230="",-1,'HCAD Raw'!AU230)</f>
        <v>0</v>
      </c>
      <c r="AY230">
        <f>IF($E230="",-1,'HCAD Raw'!AV230)</f>
        <v>0</v>
      </c>
      <c r="AZ230">
        <f>IF($E230="",-1,'HCAD Raw'!AW230)</f>
        <v>0</v>
      </c>
      <c r="BA230">
        <f>IF($E230="",-1,'HCAD Raw'!AX230)</f>
        <v>0</v>
      </c>
      <c r="BB230" t="str">
        <f>IF($E230="",-1,'HCAD Raw'!AY230)</f>
        <v>20</v>
      </c>
      <c r="BC230" t="str">
        <f>IF($E230="",-1,'HCAD Raw'!AZ230)</f>
        <v>LT 9 &amp; TR 8 BLK 25</v>
      </c>
      <c r="BD230" t="str">
        <f>IF($E230="",-1,'HCAD Raw'!BA230)</f>
        <v>NORHILL</v>
      </c>
      <c r="BE230" t="str">
        <f>IF($E230="",-1,'HCAD Raw'!BB230)</f>
        <v>5020</v>
      </c>
      <c r="BF230" t="str">
        <f>IF($E230="",-1,'HCAD Raw'!BC230)</f>
        <v>Heights</v>
      </c>
      <c r="BG230" t="str">
        <f>IF($E230="",-1,'HCAD Raw'!BD230)</f>
        <v>161</v>
      </c>
      <c r="BH230" t="str">
        <f>IF($E230="",-1,'HCAD Raw'!BE230)</f>
        <v>1F Heights, Brooksmith, Norhill Areas</v>
      </c>
      <c r="BI230" t="str">
        <f>IF($E230="",-1,'HCAD Raw'!BF230)</f>
        <v>5938.23</v>
      </c>
      <c r="BJ230" t="str">
        <f>IF($E230="",-1,'HCAD Raw'!BG230)</f>
        <v>0</v>
      </c>
      <c r="BK230" t="str">
        <f>IF($E230="",-1,'HCAD Raw'!BH230)</f>
        <v>01</v>
      </c>
      <c r="BL230" t="str">
        <f>IF($E230="",-1,'HCAD Raw'!BI230)</f>
        <v>5358D</v>
      </c>
      <c r="BM230" t="str">
        <f>IF($E230="",-1,'HCAD Raw'!BJ230)</f>
        <v>493A</v>
      </c>
      <c r="BN230" t="str">
        <f>IF($E230="",-1,'HCAD Raw'!BK230)</f>
        <v>001 040 041 042 043 044 048 061 949</v>
      </c>
      <c r="BO230" t="str">
        <f>IF($E230="",-1,'HCAD Raw'!BL230)</f>
        <v>Real, Commercial</v>
      </c>
      <c r="BP230" t="str">
        <f>IF($E230="",-1,'HCAD Raw'!BM230)</f>
        <v>F1</v>
      </c>
      <c r="BQ230" t="str">
        <f>IF($E230="",-1,'HCAD Raw'!BN230)</f>
        <v>Real, Commercial</v>
      </c>
      <c r="BR230" t="str">
        <f>IF($E230="",-1,'HCAD Raw'!BO230)</f>
        <v>Bar/Lounge</v>
      </c>
      <c r="BS230" t="str">
        <f>IF($E230="",-1,'HCAD Raw'!BP230)</f>
        <v>Bar/Tavern</v>
      </c>
      <c r="BT230" t="str">
        <f>IF($E230="",-1,'HCAD Raw'!BQ230)</f>
        <v>8001</v>
      </c>
      <c r="BU230" t="str">
        <f>IF($E230="",-1,'HCAD Raw'!BR230)</f>
        <v>Land Neighborhood Section 1</v>
      </c>
      <c r="BV230">
        <f>IF($E230="",-1,'HCAD Raw'!BS230)</f>
        <v>9706</v>
      </c>
      <c r="BW230" t="str">
        <f>IF($E230="",-1,'HCAD Raw'!BT230)</f>
        <v>SF</v>
      </c>
      <c r="BX230" t="str">
        <f>IF($E230="",-1,'HCAD Raw'!BU230)</f>
        <v>1.0000</v>
      </c>
      <c r="BY230" t="str">
        <f>IF($E230="",-1,'HCAD Raw'!BV230)</f>
        <v>1.0000</v>
      </c>
      <c r="BZ230" t="str">
        <f>IF($E230="",-1,'HCAD Raw'!BW230)</f>
        <v>1.0000</v>
      </c>
      <c r="CA230" t="str">
        <f>IF($E230="",-1,'HCAD Raw'!BX230)</f>
        <v>1.0000</v>
      </c>
      <c r="CB230">
        <f>IF($E230="",-1,'HCAD Raw'!BY230)</f>
        <v>85</v>
      </c>
      <c r="CC230">
        <f>IF($E230="",-1,'HCAD Raw'!BZ230)</f>
        <v>85</v>
      </c>
      <c r="CD230">
        <f>IF($E230="",-1,'HCAD Raw'!CA230)</f>
        <v>825010</v>
      </c>
      <c r="CE230">
        <f t="shared" si="86"/>
        <v>-1</v>
      </c>
      <c r="CF230" t="str">
        <f t="shared" si="87"/>
        <v>06207600000081</v>
      </c>
    </row>
    <row r="231" spans="3:84" x14ac:dyDescent="0.25">
      <c r="C231">
        <f t="shared" si="84"/>
        <v>227</v>
      </c>
      <c r="D231" t="str">
        <f t="shared" si="85"/>
        <v>06314100000321</v>
      </c>
      <c r="E231" t="str">
        <f>IF('HCAD Raw'!C231="",-1,'HCAD Raw'!C231)</f>
        <v>0631410000032</v>
      </c>
      <c r="F231" s="15" t="str">
        <f>IF(E231=-1,"",CONCATENATE(MID('HCAD Raw'!D231,6,2),"/",MID('HCAD Raw'!D231,9,2),"/",LEFT('HCAD Raw'!D231,4)))</f>
        <v>03/01/2016</v>
      </c>
      <c r="G231" t="str">
        <f>IF($E231="",-1,'HCAD Raw'!E231)</f>
        <v>MORMAN JASON</v>
      </c>
      <c r="H231">
        <f>IF($E231="",-1,'HCAD Raw'!F231)</f>
        <v>0</v>
      </c>
      <c r="I231">
        <f>IF($E231="",-1,'HCAD Raw'!G231)</f>
        <v>0</v>
      </c>
      <c r="J231" t="str">
        <f>IF($E231="",-1,'HCAD Raw'!H231)</f>
        <v>2914 BAYPORT BLVD</v>
      </c>
      <c r="K231" t="str">
        <f>IF($E231="",-1,'HCAD Raw'!I231)</f>
        <v>SEABROOK</v>
      </c>
      <c r="L231" t="str">
        <f>IF($E231="",-1,'HCAD Raw'!J231)</f>
        <v>77586</v>
      </c>
      <c r="M231">
        <f>IF($E231="",-1,'HCAD Raw'!K231)</f>
        <v>239051</v>
      </c>
      <c r="N231">
        <f>IF($E231="",-1,'HCAD Raw'!L231)</f>
        <v>429318</v>
      </c>
      <c r="O231">
        <f>IF($E231="",-1,'HCAD Raw'!M231)</f>
        <v>265383</v>
      </c>
      <c r="P231">
        <f>IF($E231="",-1,'HCAD Raw'!N231)</f>
        <v>0</v>
      </c>
      <c r="Q231" t="e">
        <f>IF($E231="",-1,'HCAD Raw'!#REF!)</f>
        <v>#REF!</v>
      </c>
      <c r="R231" t="str">
        <f>IF($E231="",-1,'HCAD Raw'!O231)</f>
        <v>COMMERCIAL</v>
      </c>
      <c r="S231" t="str">
        <f>IF($E231="",-1,'HCAD Raw'!P231)</f>
        <v>1</v>
      </c>
      <c r="T231" t="str">
        <f>IF($E231="",-1,'HCAD Raw'!Q231)</f>
        <v>4398</v>
      </c>
      <c r="U231" t="str">
        <f>IF($E231="",-1,'HCAD Raw'!R231)</f>
        <v>8454</v>
      </c>
      <c r="V231" t="str">
        <f>IF($E231="",-1,'HCAD Raw'!S231)</f>
        <v>C</v>
      </c>
      <c r="W231" t="str">
        <f>IF($E231="",-1,'HCAD Raw'!T231)</f>
        <v>Masonry Bearing</v>
      </c>
      <c r="X231">
        <f>IF($E231="",-1,'HCAD Raw'!U231)</f>
        <v>83333</v>
      </c>
      <c r="Y231">
        <f>IF($E231="",-1,'HCAD Raw'!V231)</f>
        <v>0</v>
      </c>
      <c r="Z231">
        <f>IF($E231="",-1,'HCAD Raw'!W231)</f>
        <v>160255</v>
      </c>
      <c r="AA231">
        <f>IF($E231="",-1,'HCAD Raw'!X231)</f>
        <v>0</v>
      </c>
      <c r="AB231" t="str">
        <f>IF($E231="",-1,'HCAD Raw'!Y231)</f>
        <v>.480000</v>
      </c>
      <c r="AC231" t="str">
        <f>IF($E231="",-1,'HCAD Raw'!Z231)</f>
        <v>C</v>
      </c>
      <c r="AD231" t="str">
        <f>IF($E231="",-1,'HCAD Raw'!AA231)</f>
        <v>Average</v>
      </c>
      <c r="AE231" t="str">
        <f>IF($E231="",-1,'HCAD Raw'!AB231)</f>
        <v>1978</v>
      </c>
      <c r="AF231" t="str">
        <f>IF($E231="",-1,'HCAD Raw'!AC231)</f>
        <v>1978</v>
      </c>
      <c r="AG231" t="str">
        <f>IF($E231="",-1,'HCAD Raw'!AD231)</f>
        <v>0</v>
      </c>
      <c r="AH231" t="str">
        <f>IF($E231="",-1,'HCAD Raw'!AE231)</f>
        <v>1979</v>
      </c>
      <c r="AI231" t="str">
        <f>IF($E231="",-1,'HCAD Raw'!AF231)</f>
        <v>1030</v>
      </c>
      <c r="AJ231" t="str">
        <f>IF($E231="",-1,'HCAD Raw'!AG231)</f>
        <v>01/01/2004</v>
      </c>
      <c r="AK231">
        <f>IF($E231="",-1,'HCAD Raw'!AH231)</f>
        <v>0</v>
      </c>
      <c r="AL231">
        <f>IF($E231="",-1,'HCAD Raw'!AI231)</f>
        <v>3456</v>
      </c>
      <c r="AM231">
        <f>IF($E231="",-1,'HCAD Raw'!AJ231)</f>
        <v>3520</v>
      </c>
      <c r="AN231">
        <f>IF($E231="",-1,'HCAD Raw'!AK231)</f>
        <v>0</v>
      </c>
      <c r="AO231">
        <f>IF($E231="",-1,'HCAD Raw'!AL231)</f>
        <v>0</v>
      </c>
      <c r="AP231">
        <f>IF($E231="",-1,'HCAD Raw'!AM231)</f>
        <v>0</v>
      </c>
      <c r="AQ231">
        <f>IF($E231="",-1,'HCAD Raw'!AN231)</f>
        <v>3456</v>
      </c>
      <c r="AR231">
        <f>IF($E231="",-1,'HCAD Raw'!AO231)</f>
        <v>256</v>
      </c>
      <c r="AS231">
        <f>IF($E231="",-1,'HCAD Raw'!AP231)</f>
        <v>1</v>
      </c>
      <c r="AT231">
        <f>IF($E231="",-1,'HCAD Raw'!AQ231)</f>
        <v>0</v>
      </c>
      <c r="AU231">
        <f>IF($E231="",-1,'HCAD Raw'!AR231)</f>
        <v>0</v>
      </c>
      <c r="AV231">
        <f>IF($E231="",-1,'HCAD Raw'!AS231)</f>
        <v>0</v>
      </c>
      <c r="AW231">
        <f>IF($E231="",-1,'HCAD Raw'!AT231)</f>
        <v>0</v>
      </c>
      <c r="AX231">
        <f>IF($E231="",-1,'HCAD Raw'!AU231)</f>
        <v>0</v>
      </c>
      <c r="AY231">
        <f>IF($E231="",-1,'HCAD Raw'!AV231)</f>
        <v>0</v>
      </c>
      <c r="AZ231">
        <f>IF($E231="",-1,'HCAD Raw'!AW231)</f>
        <v>0</v>
      </c>
      <c r="BA231">
        <f>IF($E231="",-1,'HCAD Raw'!AX231)</f>
        <v>0</v>
      </c>
      <c r="BB231" t="str">
        <f>IF($E231="",-1,'HCAD Raw'!AY231)</f>
        <v>11</v>
      </c>
      <c r="BC231" t="str">
        <f>IF($E231="",-1,'HCAD Raw'!AZ231)</f>
        <v>TRS 16C 16E &amp; 16F</v>
      </c>
      <c r="BD231" t="str">
        <f>IF($E231="",-1,'HCAD Raw'!BA231)</f>
        <v>SAVINGS &amp; LOAN CO</v>
      </c>
      <c r="BE231" t="str">
        <f>IF($E231="",-1,'HCAD Raw'!BB231)</f>
        <v>6011</v>
      </c>
      <c r="BF231" t="str">
        <f>IF($E231="",-1,'HCAD Raw'!BC231)</f>
        <v>Clear Lake</v>
      </c>
      <c r="BG231" t="str">
        <f>IF($E231="",-1,'HCAD Raw'!BD231)</f>
        <v>411</v>
      </c>
      <c r="BH231" t="str">
        <f>IF($E231="",-1,'HCAD Raw'!BE231)</f>
        <v>ISD 27 - East of NASA Parkway (Water Area)</v>
      </c>
      <c r="BI231" t="str">
        <f>IF($E231="",-1,'HCAD Raw'!BF231)</f>
        <v>9930.00</v>
      </c>
      <c r="BJ231" t="str">
        <f>IF($E231="",-1,'HCAD Raw'!BG231)</f>
        <v>0</v>
      </c>
      <c r="BK231" t="str">
        <f>IF($E231="",-1,'HCAD Raw'!BH231)</f>
        <v>27</v>
      </c>
      <c r="BL231" t="str">
        <f>IF($E231="",-1,'HCAD Raw'!BI231)</f>
        <v>6250C</v>
      </c>
      <c r="BM231" t="str">
        <f>IF($E231="",-1,'HCAD Raw'!BJ231)</f>
        <v>620F</v>
      </c>
      <c r="BN231" t="str">
        <f>IF($E231="",-1,'HCAD Raw'!BK231)</f>
        <v>027 040 041 042 043 044 076</v>
      </c>
      <c r="BO231" t="str">
        <f>IF($E231="",-1,'HCAD Raw'!BL231)</f>
        <v>Real, Commercial</v>
      </c>
      <c r="BP231" t="str">
        <f>IF($E231="",-1,'HCAD Raw'!BM231)</f>
        <v>F1</v>
      </c>
      <c r="BQ231" t="str">
        <f>IF($E231="",-1,'HCAD Raw'!BN231)</f>
        <v>Real, Commercial</v>
      </c>
      <c r="BR231" t="str">
        <f>IF($E231="",-1,'HCAD Raw'!BO231)</f>
        <v>Warehouse</v>
      </c>
      <c r="BS231" t="str">
        <f>IF($E231="",-1,'HCAD Raw'!BP231)</f>
        <v>Shell, Industrial</v>
      </c>
      <c r="BT231" t="str">
        <f>IF($E231="",-1,'HCAD Raw'!BQ231)</f>
        <v>8001</v>
      </c>
      <c r="BU231" t="str">
        <f>IF($E231="",-1,'HCAD Raw'!BR231)</f>
        <v>Land Neighborhood Section 1</v>
      </c>
      <c r="BV231">
        <f>IF($E231="",-1,'HCAD Raw'!BS231)</f>
        <v>32787</v>
      </c>
      <c r="BW231" t="str">
        <f>IF($E231="",-1,'HCAD Raw'!BT231)</f>
        <v>SF</v>
      </c>
      <c r="BX231" t="str">
        <f>IF($E231="",-1,'HCAD Raw'!BU231)</f>
        <v>1.0000</v>
      </c>
      <c r="BY231" t="str">
        <f>IF($E231="",-1,'HCAD Raw'!BV231)</f>
        <v>1.0000</v>
      </c>
      <c r="BZ231" t="str">
        <f>IF($E231="",-1,'HCAD Raw'!BW231)</f>
        <v>1.0000</v>
      </c>
      <c r="CA231" t="str">
        <f>IF($E231="",-1,'HCAD Raw'!BX231)</f>
        <v>1.0000</v>
      </c>
      <c r="CB231">
        <f>IF($E231="",-1,'HCAD Raw'!BY231)</f>
        <v>10</v>
      </c>
      <c r="CC231">
        <f>IF($E231="",-1,'HCAD Raw'!BZ231)</f>
        <v>10</v>
      </c>
      <c r="CD231">
        <f>IF($E231="",-1,'HCAD Raw'!CA231)</f>
        <v>327870</v>
      </c>
      <c r="CE231">
        <f t="shared" si="86"/>
        <v>-1</v>
      </c>
      <c r="CF231" t="str">
        <f t="shared" si="87"/>
        <v>06314100000321</v>
      </c>
    </row>
    <row r="232" spans="3:84" x14ac:dyDescent="0.25">
      <c r="C232">
        <f t="shared" si="84"/>
        <v>228</v>
      </c>
      <c r="D232" t="str">
        <f t="shared" si="85"/>
        <v>06314100000711</v>
      </c>
      <c r="E232" t="str">
        <f>IF('HCAD Raw'!C232="",-1,'HCAD Raw'!C232)</f>
        <v>0631410000071</v>
      </c>
      <c r="F232" s="15" t="str">
        <f>IF(E232=-1,"",CONCATENATE(MID('HCAD Raw'!D232,6,2),"/",MID('HCAD Raw'!D232,9,2),"/",LEFT('HCAD Raw'!D232,4)))</f>
        <v>01/01/2017</v>
      </c>
      <c r="G232" t="str">
        <f>IF($E232="",-1,'HCAD Raw'!E232)</f>
        <v>2912 BAYPORT LLC</v>
      </c>
      <c r="H232">
        <f>IF($E232="",-1,'HCAD Raw'!F232)</f>
        <v>0</v>
      </c>
      <c r="I232">
        <f>IF($E232="",-1,'HCAD Raw'!G232)</f>
        <v>0</v>
      </c>
      <c r="J232" t="str">
        <f>IF($E232="",-1,'HCAD Raw'!H232)</f>
        <v>2912 BAYPORT BLVD</v>
      </c>
      <c r="K232" t="str">
        <f>IF($E232="",-1,'HCAD Raw'!I232)</f>
        <v>SEABROOK</v>
      </c>
      <c r="L232" t="str">
        <f>IF($E232="",-1,'HCAD Raw'!J232)</f>
        <v>77586</v>
      </c>
      <c r="M232">
        <f>IF($E232="",-1,'HCAD Raw'!K232)</f>
        <v>751457</v>
      </c>
      <c r="N232">
        <f>IF($E232="",-1,'HCAD Raw'!L232)</f>
        <v>631142</v>
      </c>
      <c r="O232">
        <f>IF($E232="",-1,'HCAD Raw'!M232)</f>
        <v>624368</v>
      </c>
      <c r="P232">
        <f>IF($E232="",-1,'HCAD Raw'!N232)</f>
        <v>0</v>
      </c>
      <c r="Q232" t="e">
        <f>IF($E232="",-1,'HCAD Raw'!#REF!)</f>
        <v>#REF!</v>
      </c>
      <c r="R232" t="str">
        <f>IF($E232="",-1,'HCAD Raw'!O232)</f>
        <v>COMMERCIAL</v>
      </c>
      <c r="S232" t="str">
        <f>IF($E232="",-1,'HCAD Raw'!P232)</f>
        <v>1</v>
      </c>
      <c r="T232" t="str">
        <f>IF($E232="",-1,'HCAD Raw'!Q232)</f>
        <v>4399</v>
      </c>
      <c r="U232" t="str">
        <f>IF($E232="",-1,'HCAD Raw'!R232)</f>
        <v>8454</v>
      </c>
      <c r="V232" t="str">
        <f>IF($E232="",-1,'HCAD Raw'!S232)</f>
        <v>S</v>
      </c>
      <c r="W232" t="str">
        <f>IF($E232="",-1,'HCAD Raw'!T232)</f>
        <v>Open Steel Skeleton</v>
      </c>
      <c r="X232">
        <f>IF($E232="",-1,'HCAD Raw'!U232)</f>
        <v>119504</v>
      </c>
      <c r="Y232">
        <f>IF($E232="",-1,'HCAD Raw'!V232)</f>
        <v>0</v>
      </c>
      <c r="Z232">
        <f>IF($E232="",-1,'HCAD Raw'!W232)</f>
        <v>225480</v>
      </c>
      <c r="AA232">
        <f>IF($E232="",-1,'HCAD Raw'!X232)</f>
        <v>0</v>
      </c>
      <c r="AB232" t="str">
        <f>IF($E232="",-1,'HCAD Raw'!Y232)</f>
        <v>.470000</v>
      </c>
      <c r="AC232" t="str">
        <f>IF($E232="",-1,'HCAD Raw'!Z232)</f>
        <v>C</v>
      </c>
      <c r="AD232" t="str">
        <f>IF($E232="",-1,'HCAD Raw'!AA232)</f>
        <v>Average</v>
      </c>
      <c r="AE232" t="str">
        <f>IF($E232="",-1,'HCAD Raw'!AB232)</f>
        <v>1983</v>
      </c>
      <c r="AF232" t="str">
        <f>IF($E232="",-1,'HCAD Raw'!AC232)</f>
        <v>1983</v>
      </c>
      <c r="AG232" t="str">
        <f>IF($E232="",-1,'HCAD Raw'!AD232)</f>
        <v>0</v>
      </c>
      <c r="AH232" t="str">
        <f>IF($E232="",-1,'HCAD Raw'!AE232)</f>
        <v>1984</v>
      </c>
      <c r="AI232">
        <f>IF($E232="",-1,'HCAD Raw'!AF232)</f>
        <v>0</v>
      </c>
      <c r="AJ232" t="str">
        <f>IF($E232="",-1,'HCAD Raw'!AG232)</f>
        <v>01/01/1997</v>
      </c>
      <c r="AK232">
        <f>IF($E232="",-1,'HCAD Raw'!AH232)</f>
        <v>0</v>
      </c>
      <c r="AL232">
        <f>IF($E232="",-1,'HCAD Raw'!AI232)</f>
        <v>6000</v>
      </c>
      <c r="AM232">
        <f>IF($E232="",-1,'HCAD Raw'!AJ232)</f>
        <v>6000</v>
      </c>
      <c r="AN232">
        <f>IF($E232="",-1,'HCAD Raw'!AK232)</f>
        <v>0</v>
      </c>
      <c r="AO232">
        <f>IF($E232="",-1,'HCAD Raw'!AL232)</f>
        <v>0</v>
      </c>
      <c r="AP232">
        <f>IF($E232="",-1,'HCAD Raw'!AM232)</f>
        <v>0</v>
      </c>
      <c r="AQ232">
        <f>IF($E232="",-1,'HCAD Raw'!AN232)</f>
        <v>6000</v>
      </c>
      <c r="AR232">
        <f>IF($E232="",-1,'HCAD Raw'!AO232)</f>
        <v>340</v>
      </c>
      <c r="AS232">
        <f>IF($E232="",-1,'HCAD Raw'!AP232)</f>
        <v>1</v>
      </c>
      <c r="AT232">
        <f>IF($E232="",-1,'HCAD Raw'!AQ232)</f>
        <v>0</v>
      </c>
      <c r="AU232">
        <f>IF($E232="",-1,'HCAD Raw'!AR232)</f>
        <v>0</v>
      </c>
      <c r="AV232">
        <f>IF($E232="",-1,'HCAD Raw'!AS232)</f>
        <v>0</v>
      </c>
      <c r="AW232">
        <f>IF($E232="",-1,'HCAD Raw'!AT232)</f>
        <v>0</v>
      </c>
      <c r="AX232">
        <f>IF($E232="",-1,'HCAD Raw'!AU232)</f>
        <v>0</v>
      </c>
      <c r="AY232">
        <f>IF($E232="",-1,'HCAD Raw'!AV232)</f>
        <v>0</v>
      </c>
      <c r="AZ232">
        <f>IF($E232="",-1,'HCAD Raw'!AW232)</f>
        <v>0</v>
      </c>
      <c r="BA232">
        <f>IF($E232="",-1,'HCAD Raw'!AX232)</f>
        <v>0</v>
      </c>
      <c r="BB232" t="str">
        <f>IF($E232="",-1,'HCAD Raw'!AY232)</f>
        <v>11</v>
      </c>
      <c r="BC232" t="str">
        <f>IF($E232="",-1,'HCAD Raw'!AZ232)</f>
        <v>TRS 16C-1 16E-1 &amp; 16F-1</v>
      </c>
      <c r="BD232" t="str">
        <f>IF($E232="",-1,'HCAD Raw'!BA232)</f>
        <v>SAVINGS &amp; LOAN</v>
      </c>
      <c r="BE232" t="str">
        <f>IF($E232="",-1,'HCAD Raw'!BB232)</f>
        <v>6011</v>
      </c>
      <c r="BF232" t="str">
        <f>IF($E232="",-1,'HCAD Raw'!BC232)</f>
        <v>Clear Lake</v>
      </c>
      <c r="BG232" t="str">
        <f>IF($E232="",-1,'HCAD Raw'!BD232)</f>
        <v>411</v>
      </c>
      <c r="BH232" t="str">
        <f>IF($E232="",-1,'HCAD Raw'!BE232)</f>
        <v>ISD 27 - East of NASA Parkway (Water Area)</v>
      </c>
      <c r="BI232" t="str">
        <f>IF($E232="",-1,'HCAD Raw'!BF232)</f>
        <v>9930.00</v>
      </c>
      <c r="BJ232" t="str">
        <f>IF($E232="",-1,'HCAD Raw'!BG232)</f>
        <v>0</v>
      </c>
      <c r="BK232" t="str">
        <f>IF($E232="",-1,'HCAD Raw'!BH232)</f>
        <v>27</v>
      </c>
      <c r="BL232" t="str">
        <f>IF($E232="",-1,'HCAD Raw'!BI232)</f>
        <v>6250C</v>
      </c>
      <c r="BM232" t="str">
        <f>IF($E232="",-1,'HCAD Raw'!BJ232)</f>
        <v>620F</v>
      </c>
      <c r="BN232" t="str">
        <f>IF($E232="",-1,'HCAD Raw'!BK232)</f>
        <v>027 040 041 042 043 044 076</v>
      </c>
      <c r="BO232" t="str">
        <f>IF($E232="",-1,'HCAD Raw'!BL232)</f>
        <v>Real, Commercial</v>
      </c>
      <c r="BP232" t="str">
        <f>IF($E232="",-1,'HCAD Raw'!BM232)</f>
        <v>F1</v>
      </c>
      <c r="BQ232" t="str">
        <f>IF($E232="",-1,'HCAD Raw'!BN232)</f>
        <v>Real, Commercial</v>
      </c>
      <c r="BR232" t="str">
        <f>IF($E232="",-1,'HCAD Raw'!BO232)</f>
        <v>Warehouse - Metallic</v>
      </c>
      <c r="BS232" t="str">
        <f>IF($E232="",-1,'HCAD Raw'!BP232)</f>
        <v>Shell, Industrial</v>
      </c>
      <c r="BT232" t="str">
        <f>IF($E232="",-1,'HCAD Raw'!BQ232)</f>
        <v>8002</v>
      </c>
      <c r="BU232" t="str">
        <f>IF($E232="",-1,'HCAD Raw'!BR232)</f>
        <v>Land Neighborhood Section 2</v>
      </c>
      <c r="BV232">
        <f>IF($E232="",-1,'HCAD Raw'!BS232)</f>
        <v>99217</v>
      </c>
      <c r="BW232" t="str">
        <f>IF($E232="",-1,'HCAD Raw'!BT232)</f>
        <v>SF</v>
      </c>
      <c r="BX232" t="str">
        <f>IF($E232="",-1,'HCAD Raw'!BU232)</f>
        <v>1.0000</v>
      </c>
      <c r="BY232" t="str">
        <f>IF($E232="",-1,'HCAD Raw'!BV232)</f>
        <v>1.0000</v>
      </c>
      <c r="BZ232" t="str">
        <f>IF($E232="",-1,'HCAD Raw'!BW232)</f>
        <v>.8000</v>
      </c>
      <c r="CA232" t="str">
        <f>IF($E232="",-1,'HCAD Raw'!BX232)</f>
        <v>.8000</v>
      </c>
      <c r="CB232">
        <f>IF($E232="",-1,'HCAD Raw'!BY232)</f>
        <v>5</v>
      </c>
      <c r="CC232">
        <f>IF($E232="",-1,'HCAD Raw'!BZ232)</f>
        <v>4</v>
      </c>
      <c r="CD232">
        <f>IF($E232="",-1,'HCAD Raw'!CA232)</f>
        <v>396868</v>
      </c>
      <c r="CE232">
        <f t="shared" si="86"/>
        <v>-1</v>
      </c>
      <c r="CF232" t="str">
        <f t="shared" si="87"/>
        <v>06314100000711</v>
      </c>
    </row>
    <row r="233" spans="3:84" x14ac:dyDescent="0.25">
      <c r="C233">
        <f t="shared" si="84"/>
        <v>229</v>
      </c>
      <c r="D233" t="str">
        <f t="shared" si="85"/>
        <v>06314100000712</v>
      </c>
      <c r="E233" t="str">
        <f>IF('HCAD Raw'!C233="",-1,'HCAD Raw'!C233)</f>
        <v>0631410000071</v>
      </c>
      <c r="F233" s="15" t="str">
        <f>IF(E233=-1,"",CONCATENATE(MID('HCAD Raw'!D233,6,2),"/",MID('HCAD Raw'!D233,9,2),"/",LEFT('HCAD Raw'!D233,4)))</f>
        <v>01/01/2017</v>
      </c>
      <c r="G233" t="str">
        <f>IF($E233="",-1,'HCAD Raw'!E233)</f>
        <v>2912 BAYPORT LLC</v>
      </c>
      <c r="H233">
        <f>IF($E233="",-1,'HCAD Raw'!F233)</f>
        <v>0</v>
      </c>
      <c r="I233">
        <f>IF($E233="",-1,'HCAD Raw'!G233)</f>
        <v>0</v>
      </c>
      <c r="J233" t="str">
        <f>IF($E233="",-1,'HCAD Raw'!H233)</f>
        <v>2912 BAYPORT BLVD</v>
      </c>
      <c r="K233" t="str">
        <f>IF($E233="",-1,'HCAD Raw'!I233)</f>
        <v>SEABROOK</v>
      </c>
      <c r="L233" t="str">
        <f>IF($E233="",-1,'HCAD Raw'!J233)</f>
        <v>77586</v>
      </c>
      <c r="M233">
        <f>IF($E233="",-1,'HCAD Raw'!K233)</f>
        <v>751457</v>
      </c>
      <c r="N233">
        <f>IF($E233="",-1,'HCAD Raw'!L233)</f>
        <v>631142</v>
      </c>
      <c r="O233">
        <f>IF($E233="",-1,'HCAD Raw'!M233)</f>
        <v>624368</v>
      </c>
      <c r="P233">
        <f>IF($E233="",-1,'HCAD Raw'!N233)</f>
        <v>0</v>
      </c>
      <c r="Q233" t="e">
        <f>IF($E233="",-1,'HCAD Raw'!#REF!)</f>
        <v>#REF!</v>
      </c>
      <c r="R233" t="str">
        <f>IF($E233="",-1,'HCAD Raw'!O233)</f>
        <v>COMMERCIAL</v>
      </c>
      <c r="S233" t="str">
        <f>IF($E233="",-1,'HCAD Raw'!P233)</f>
        <v>2</v>
      </c>
      <c r="T233" t="str">
        <f>IF($E233="",-1,'HCAD Raw'!Q233)</f>
        <v>4399</v>
      </c>
      <c r="U233" t="str">
        <f>IF($E233="",-1,'HCAD Raw'!R233)</f>
        <v>8454</v>
      </c>
      <c r="V233" t="str">
        <f>IF($E233="",-1,'HCAD Raw'!S233)</f>
        <v>S</v>
      </c>
      <c r="W233" t="str">
        <f>IF($E233="",-1,'HCAD Raw'!T233)</f>
        <v>Open Steel Skeleton</v>
      </c>
      <c r="X233">
        <f>IF($E233="",-1,'HCAD Raw'!U233)</f>
        <v>139422</v>
      </c>
      <c r="Y233">
        <f>IF($E233="",-1,'HCAD Raw'!V233)</f>
        <v>0</v>
      </c>
      <c r="Z233">
        <f>IF($E233="",-1,'HCAD Raw'!W233)</f>
        <v>263060</v>
      </c>
      <c r="AA233">
        <f>IF($E233="",-1,'HCAD Raw'!X233)</f>
        <v>0</v>
      </c>
      <c r="AB233" t="str">
        <f>IF($E233="",-1,'HCAD Raw'!Y233)</f>
        <v>.470000</v>
      </c>
      <c r="AC233" t="str">
        <f>IF($E233="",-1,'HCAD Raw'!Z233)</f>
        <v>C</v>
      </c>
      <c r="AD233" t="str">
        <f>IF($E233="",-1,'HCAD Raw'!AA233)</f>
        <v>Average</v>
      </c>
      <c r="AE233" t="str">
        <f>IF($E233="",-1,'HCAD Raw'!AB233)</f>
        <v>1984</v>
      </c>
      <c r="AF233" t="str">
        <f>IF($E233="",-1,'HCAD Raw'!AC233)</f>
        <v>1984</v>
      </c>
      <c r="AG233" t="str">
        <f>IF($E233="",-1,'HCAD Raw'!AD233)</f>
        <v>0</v>
      </c>
      <c r="AH233" t="str">
        <f>IF($E233="",-1,'HCAD Raw'!AE233)</f>
        <v>1985</v>
      </c>
      <c r="AI233">
        <f>IF($E233="",-1,'HCAD Raw'!AF233)</f>
        <v>0</v>
      </c>
      <c r="AJ233" t="str">
        <f>IF($E233="",-1,'HCAD Raw'!AG233)</f>
        <v>01/01/1997</v>
      </c>
      <c r="AK233">
        <f>IF($E233="",-1,'HCAD Raw'!AH233)</f>
        <v>0</v>
      </c>
      <c r="AL233">
        <f>IF($E233="",-1,'HCAD Raw'!AI233)</f>
        <v>7000</v>
      </c>
      <c r="AM233">
        <f>IF($E233="",-1,'HCAD Raw'!AJ233)</f>
        <v>7000</v>
      </c>
      <c r="AN233">
        <f>IF($E233="",-1,'HCAD Raw'!AK233)</f>
        <v>0</v>
      </c>
      <c r="AO233">
        <f>IF($E233="",-1,'HCAD Raw'!AL233)</f>
        <v>0</v>
      </c>
      <c r="AP233">
        <f>IF($E233="",-1,'HCAD Raw'!AM233)</f>
        <v>0</v>
      </c>
      <c r="AQ233">
        <f>IF($E233="",-1,'HCAD Raw'!AN233)</f>
        <v>7000</v>
      </c>
      <c r="AR233">
        <f>IF($E233="",-1,'HCAD Raw'!AO233)</f>
        <v>380</v>
      </c>
      <c r="AS233">
        <f>IF($E233="",-1,'HCAD Raw'!AP233)</f>
        <v>1</v>
      </c>
      <c r="AT233">
        <f>IF($E233="",-1,'HCAD Raw'!AQ233)</f>
        <v>0</v>
      </c>
      <c r="AU233">
        <f>IF($E233="",-1,'HCAD Raw'!AR233)</f>
        <v>0</v>
      </c>
      <c r="AV233">
        <f>IF($E233="",-1,'HCAD Raw'!AS233)</f>
        <v>0</v>
      </c>
      <c r="AW233">
        <f>IF($E233="",-1,'HCAD Raw'!AT233)</f>
        <v>0</v>
      </c>
      <c r="AX233">
        <f>IF($E233="",-1,'HCAD Raw'!AU233)</f>
        <v>0</v>
      </c>
      <c r="AY233">
        <f>IF($E233="",-1,'HCAD Raw'!AV233)</f>
        <v>0</v>
      </c>
      <c r="AZ233">
        <f>IF($E233="",-1,'HCAD Raw'!AW233)</f>
        <v>0</v>
      </c>
      <c r="BA233">
        <f>IF($E233="",-1,'HCAD Raw'!AX233)</f>
        <v>0</v>
      </c>
      <c r="BB233" t="str">
        <f>IF($E233="",-1,'HCAD Raw'!AY233)</f>
        <v>11</v>
      </c>
      <c r="BC233" t="str">
        <f>IF($E233="",-1,'HCAD Raw'!AZ233)</f>
        <v>TRS 16C-1 16E-1 &amp; 16F-1</v>
      </c>
      <c r="BD233" t="str">
        <f>IF($E233="",-1,'HCAD Raw'!BA233)</f>
        <v>SAVINGS &amp; LOAN</v>
      </c>
      <c r="BE233" t="str">
        <f>IF($E233="",-1,'HCAD Raw'!BB233)</f>
        <v>6011</v>
      </c>
      <c r="BF233" t="str">
        <f>IF($E233="",-1,'HCAD Raw'!BC233)</f>
        <v>Clear Lake</v>
      </c>
      <c r="BG233" t="str">
        <f>IF($E233="",-1,'HCAD Raw'!BD233)</f>
        <v>411</v>
      </c>
      <c r="BH233" t="str">
        <f>IF($E233="",-1,'HCAD Raw'!BE233)</f>
        <v>ISD 27 - East of NASA Parkway (Water Area)</v>
      </c>
      <c r="BI233" t="str">
        <f>IF($E233="",-1,'HCAD Raw'!BF233)</f>
        <v>9930.00</v>
      </c>
      <c r="BJ233" t="str">
        <f>IF($E233="",-1,'HCAD Raw'!BG233)</f>
        <v>0</v>
      </c>
      <c r="BK233" t="str">
        <f>IF($E233="",-1,'HCAD Raw'!BH233)</f>
        <v>27</v>
      </c>
      <c r="BL233" t="str">
        <f>IF($E233="",-1,'HCAD Raw'!BI233)</f>
        <v>6250C</v>
      </c>
      <c r="BM233" t="str">
        <f>IF($E233="",-1,'HCAD Raw'!BJ233)</f>
        <v>620F</v>
      </c>
      <c r="BN233" t="str">
        <f>IF($E233="",-1,'HCAD Raw'!BK233)</f>
        <v>027 040 041 042 043 044 076</v>
      </c>
      <c r="BO233" t="str">
        <f>IF($E233="",-1,'HCAD Raw'!BL233)</f>
        <v>Real, Commercial</v>
      </c>
      <c r="BP233" t="str">
        <f>IF($E233="",-1,'HCAD Raw'!BM233)</f>
        <v>F1</v>
      </c>
      <c r="BQ233" t="str">
        <f>IF($E233="",-1,'HCAD Raw'!BN233)</f>
        <v>Real, Commercial</v>
      </c>
      <c r="BR233" t="str">
        <f>IF($E233="",-1,'HCAD Raw'!BO233)</f>
        <v>Warehouse - Metallic</v>
      </c>
      <c r="BS233" t="str">
        <f>IF($E233="",-1,'HCAD Raw'!BP233)</f>
        <v>Shell, Industrial</v>
      </c>
      <c r="BT233" t="str">
        <f>IF($E233="",-1,'HCAD Raw'!BQ233)</f>
        <v>8002</v>
      </c>
      <c r="BU233" t="str">
        <f>IF($E233="",-1,'HCAD Raw'!BR233)</f>
        <v>Land Neighborhood Section 2</v>
      </c>
      <c r="BV233">
        <f>IF($E233="",-1,'HCAD Raw'!BS233)</f>
        <v>99217</v>
      </c>
      <c r="BW233" t="str">
        <f>IF($E233="",-1,'HCAD Raw'!BT233)</f>
        <v>SF</v>
      </c>
      <c r="BX233" t="str">
        <f>IF($E233="",-1,'HCAD Raw'!BU233)</f>
        <v>1.0000</v>
      </c>
      <c r="BY233" t="str">
        <f>IF($E233="",-1,'HCAD Raw'!BV233)</f>
        <v>1.0000</v>
      </c>
      <c r="BZ233" t="str">
        <f>IF($E233="",-1,'HCAD Raw'!BW233)</f>
        <v>.8000</v>
      </c>
      <c r="CA233" t="str">
        <f>IF($E233="",-1,'HCAD Raw'!BX233)</f>
        <v>.8000</v>
      </c>
      <c r="CB233">
        <f>IF($E233="",-1,'HCAD Raw'!BY233)</f>
        <v>5</v>
      </c>
      <c r="CC233">
        <f>IF($E233="",-1,'HCAD Raw'!BZ233)</f>
        <v>4</v>
      </c>
      <c r="CD233">
        <f>IF($E233="",-1,'HCAD Raw'!CA233)</f>
        <v>396868</v>
      </c>
      <c r="CE233">
        <f t="shared" si="86"/>
        <v>-1</v>
      </c>
      <c r="CF233" t="str">
        <f t="shared" si="87"/>
        <v>06314100000712</v>
      </c>
    </row>
    <row r="234" spans="3:84" x14ac:dyDescent="0.25">
      <c r="C234">
        <f t="shared" si="84"/>
        <v>230</v>
      </c>
      <c r="D234" t="str">
        <f t="shared" si="85"/>
        <v>06400901300031</v>
      </c>
      <c r="E234" t="str">
        <f>IF('HCAD Raw'!C234="",-1,'HCAD Raw'!C234)</f>
        <v>0640090130003</v>
      </c>
      <c r="F234" s="15" t="str">
        <f>IF(E234=-1,"",CONCATENATE(MID('HCAD Raw'!D234,6,2),"/",MID('HCAD Raw'!D234,9,2),"/",LEFT('HCAD Raw'!D234,4)))</f>
        <v>08/08/2000</v>
      </c>
      <c r="G234" t="str">
        <f>IF($E234="",-1,'HCAD Raw'!E234)</f>
        <v>SERIL PROPERTIES</v>
      </c>
      <c r="H234" t="str">
        <f>IF($E234="",-1,'HCAD Raw'!F234)</f>
        <v>CLAY ROAD BOAT &amp; RV</v>
      </c>
      <c r="I234">
        <f>IF($E234="",-1,'HCAD Raw'!G234)</f>
        <v>0</v>
      </c>
      <c r="J234" t="str">
        <f>IF($E234="",-1,'HCAD Raw'!H234)</f>
        <v>4014 CLARBLAK LN 1</v>
      </c>
      <c r="K234" t="str">
        <f>IF($E234="",-1,'HCAD Raw'!I234)</f>
        <v>HOUSTON</v>
      </c>
      <c r="L234" t="str">
        <f>IF($E234="",-1,'HCAD Raw'!J234)</f>
        <v>77080</v>
      </c>
      <c r="M234">
        <f>IF($E234="",-1,'HCAD Raw'!K234)</f>
        <v>920000</v>
      </c>
      <c r="N234">
        <f>IF($E234="",-1,'HCAD Raw'!L234)</f>
        <v>1043946</v>
      </c>
      <c r="O234">
        <f>IF($E234="",-1,'HCAD Raw'!M234)</f>
        <v>994020</v>
      </c>
      <c r="P234">
        <f>IF($E234="",-1,'HCAD Raw'!N234)</f>
        <v>0</v>
      </c>
      <c r="Q234" t="e">
        <f>IF($E234="",-1,'HCAD Raw'!#REF!)</f>
        <v>#REF!</v>
      </c>
      <c r="R234" t="str">
        <f>IF($E234="",-1,'HCAD Raw'!O234)</f>
        <v>COMMERCIAL</v>
      </c>
      <c r="S234" t="str">
        <f>IF($E234="",-1,'HCAD Raw'!P234)</f>
        <v>1</v>
      </c>
      <c r="T234" t="str">
        <f>IF($E234="",-1,'HCAD Raw'!Q234)</f>
        <v>4301</v>
      </c>
      <c r="U234" t="str">
        <f>IF($E234="",-1,'HCAD Raw'!R234)</f>
        <v>8351</v>
      </c>
      <c r="V234" t="str">
        <f>IF($E234="",-1,'HCAD Raw'!S234)</f>
        <v>D</v>
      </c>
      <c r="W234" t="str">
        <f>IF($E234="",-1,'HCAD Raw'!T234)</f>
        <v>Wood or Light Steel</v>
      </c>
      <c r="X234">
        <f>IF($E234="",-1,'HCAD Raw'!U234)</f>
        <v>39645</v>
      </c>
      <c r="Y234">
        <f>IF($E234="",-1,'HCAD Raw'!V234)</f>
        <v>0</v>
      </c>
      <c r="Z234">
        <f>IF($E234="",-1,'HCAD Raw'!W234)</f>
        <v>88101</v>
      </c>
      <c r="AA234">
        <f>IF($E234="",-1,'HCAD Raw'!X234)</f>
        <v>0</v>
      </c>
      <c r="AB234" t="str">
        <f>IF($E234="",-1,'HCAD Raw'!Y234)</f>
        <v>.550000</v>
      </c>
      <c r="AC234" t="str">
        <f>IF($E234="",-1,'HCAD Raw'!Z234)</f>
        <v>D</v>
      </c>
      <c r="AD234" t="str">
        <f>IF($E234="",-1,'HCAD Raw'!AA234)</f>
        <v>Low</v>
      </c>
      <c r="AE234" t="str">
        <f>IF($E234="",-1,'HCAD Raw'!AB234)</f>
        <v>1927</v>
      </c>
      <c r="AF234" t="str">
        <f>IF($E234="",-1,'HCAD Raw'!AC234)</f>
        <v>1927</v>
      </c>
      <c r="AG234" t="str">
        <f>IF($E234="",-1,'HCAD Raw'!AD234)</f>
        <v>0</v>
      </c>
      <c r="AH234" t="str">
        <f>IF($E234="",-1,'HCAD Raw'!AE234)</f>
        <v>1928</v>
      </c>
      <c r="AI234" t="str">
        <f>IF($E234="",-1,'HCAD Raw'!AF234)</f>
        <v>395</v>
      </c>
      <c r="AJ234" t="str">
        <f>IF($E234="",-1,'HCAD Raw'!AG234)</f>
        <v>01/01/2004</v>
      </c>
      <c r="AK234">
        <f>IF($E234="",-1,'HCAD Raw'!AH234)</f>
        <v>0</v>
      </c>
      <c r="AL234">
        <f>IF($E234="",-1,'HCAD Raw'!AI234)</f>
        <v>1364</v>
      </c>
      <c r="AM234">
        <f>IF($E234="",-1,'HCAD Raw'!AJ234)</f>
        <v>1364</v>
      </c>
      <c r="AN234">
        <f>IF($E234="",-1,'HCAD Raw'!AK234)</f>
        <v>0</v>
      </c>
      <c r="AO234">
        <f>IF($E234="",-1,'HCAD Raw'!AL234)</f>
        <v>0</v>
      </c>
      <c r="AP234">
        <f>IF($E234="",-1,'HCAD Raw'!AM234)</f>
        <v>0</v>
      </c>
      <c r="AQ234">
        <f>IF($E234="",-1,'HCAD Raw'!AN234)</f>
        <v>1364</v>
      </c>
      <c r="AR234">
        <f>IF($E234="",-1,'HCAD Raw'!AO234)</f>
        <v>0</v>
      </c>
      <c r="AS234">
        <f>IF($E234="",-1,'HCAD Raw'!AP234)</f>
        <v>1</v>
      </c>
      <c r="AT234">
        <f>IF($E234="",-1,'HCAD Raw'!AQ234)</f>
        <v>0</v>
      </c>
      <c r="AU234">
        <f>IF($E234="",-1,'HCAD Raw'!AR234)</f>
        <v>0</v>
      </c>
      <c r="AV234">
        <f>IF($E234="",-1,'HCAD Raw'!AS234)</f>
        <v>0</v>
      </c>
      <c r="AW234" t="str">
        <f>IF($E234="",-1,'HCAD Raw'!AT234)</f>
        <v>1</v>
      </c>
      <c r="AX234">
        <f>IF($E234="",-1,'HCAD Raw'!AU234)</f>
        <v>0</v>
      </c>
      <c r="AY234">
        <f>IF($E234="",-1,'HCAD Raw'!AV234)</f>
        <v>0</v>
      </c>
      <c r="AZ234">
        <f>IF($E234="",-1,'HCAD Raw'!AW234)</f>
        <v>0</v>
      </c>
      <c r="BA234">
        <f>IF($E234="",-1,'HCAD Raw'!AX234)</f>
        <v>0</v>
      </c>
      <c r="BB234" t="str">
        <f>IF($E234="",-1,'HCAD Raw'!AY234)</f>
        <v>10</v>
      </c>
      <c r="BC234" t="str">
        <f>IF($E234="",-1,'HCAD Raw'!AZ234)</f>
        <v>TR 25 PT LTS 13 &amp; 14</v>
      </c>
      <c r="BD234" t="str">
        <f>IF($E234="",-1,'HCAD Raw'!BA234)</f>
        <v>MCCLEISH J V</v>
      </c>
      <c r="BE234" t="str">
        <f>IF($E234="",-1,'HCAD Raw'!BB234)</f>
        <v>5010</v>
      </c>
      <c r="BF234" t="str">
        <f>IF($E234="",-1,'HCAD Raw'!BC234)</f>
        <v>Inner West</v>
      </c>
      <c r="BG234" t="str">
        <f>IF($E234="",-1,'HCAD Raw'!BD234)</f>
        <v>390</v>
      </c>
      <c r="BH234" t="str">
        <f>IF($E234="",-1,'HCAD Raw'!BE234)</f>
        <v>ISD 25 - North of I-10 Outside Memorial Villages</v>
      </c>
      <c r="BI234" t="str">
        <f>IF($E234="",-1,'HCAD Raw'!BF234)</f>
        <v>9878.50</v>
      </c>
      <c r="BJ234" t="str">
        <f>IF($E234="",-1,'HCAD Raw'!BG234)</f>
        <v>0</v>
      </c>
      <c r="BK234" t="str">
        <f>IF($E234="",-1,'HCAD Raw'!BH234)</f>
        <v>25</v>
      </c>
      <c r="BL234" t="str">
        <f>IF($E234="",-1,'HCAD Raw'!BI234)</f>
        <v>5060C</v>
      </c>
      <c r="BM234" t="str">
        <f>IF($E234="",-1,'HCAD Raw'!BJ234)</f>
        <v>450K</v>
      </c>
      <c r="BN234" t="str">
        <f>IF($E234="",-1,'HCAD Raw'!BK234)</f>
        <v>025 040 041 042 043 044 061 793</v>
      </c>
      <c r="BO234" t="str">
        <f>IF($E234="",-1,'HCAD Raw'!BL234)</f>
        <v>Real, Commercial</v>
      </c>
      <c r="BP234" t="str">
        <f>IF($E234="",-1,'HCAD Raw'!BM234)</f>
        <v>F1</v>
      </c>
      <c r="BQ234" t="str">
        <f>IF($E234="",-1,'HCAD Raw'!BN234)</f>
        <v>Real, Commercial</v>
      </c>
      <c r="BR234" t="str">
        <f>IF($E234="",-1,'HCAD Raw'!BO234)</f>
        <v>Res. Struct. Or Conversion</v>
      </c>
      <c r="BS234" t="str">
        <f>IF($E234="",-1,'HCAD Raw'!BP234)</f>
        <v>Single-Family Residence</v>
      </c>
      <c r="BT234" t="str">
        <f>IF($E234="",-1,'HCAD Raw'!BQ234)</f>
        <v>8004</v>
      </c>
      <c r="BU234" t="str">
        <f>IF($E234="",-1,'HCAD Raw'!BR234)</f>
        <v>Land Neighborhood Section 4</v>
      </c>
      <c r="BV234">
        <f>IF($E234="",-1,'HCAD Raw'!BS234)</f>
        <v>139958</v>
      </c>
      <c r="BW234" t="str">
        <f>IF($E234="",-1,'HCAD Raw'!BT234)</f>
        <v>SF</v>
      </c>
      <c r="BX234" t="str">
        <f>IF($E234="",-1,'HCAD Raw'!BU234)</f>
        <v>1.0000</v>
      </c>
      <c r="BY234" t="str">
        <f>IF($E234="",-1,'HCAD Raw'!BV234)</f>
        <v>1.0000</v>
      </c>
      <c r="BZ234" t="str">
        <f>IF($E234="",-1,'HCAD Raw'!BW234)</f>
        <v>.8000</v>
      </c>
      <c r="CA234" t="str">
        <f>IF($E234="",-1,'HCAD Raw'!BX234)</f>
        <v>.8000</v>
      </c>
      <c r="CB234">
        <f>IF($E234="",-1,'HCAD Raw'!BY234)</f>
        <v>5</v>
      </c>
      <c r="CC234">
        <f>IF($E234="",-1,'HCAD Raw'!BZ234)</f>
        <v>4</v>
      </c>
      <c r="CD234">
        <f>IF($E234="",-1,'HCAD Raw'!CA234)</f>
        <v>559832</v>
      </c>
      <c r="CE234">
        <f t="shared" si="86"/>
        <v>-1</v>
      </c>
      <c r="CF234" t="str">
        <f t="shared" si="87"/>
        <v>06400901300031</v>
      </c>
    </row>
    <row r="235" spans="3:84" x14ac:dyDescent="0.25">
      <c r="C235">
        <f t="shared" si="84"/>
        <v>231</v>
      </c>
      <c r="D235" t="str">
        <f t="shared" si="85"/>
        <v>06415200400071</v>
      </c>
      <c r="E235" t="str">
        <f>IF('HCAD Raw'!C235="",-1,'HCAD Raw'!C235)</f>
        <v>0641520040007</v>
      </c>
      <c r="F235" s="15" t="str">
        <f>IF(E235=-1,"",CONCATENATE(MID('HCAD Raw'!D235,6,2),"/",MID('HCAD Raw'!D235,9,2),"/",LEFT('HCAD Raw'!D235,4)))</f>
        <v>03/28/2017</v>
      </c>
      <c r="G235" t="str">
        <f>IF($E235="",-1,'HCAD Raw'!E235)</f>
        <v>KLSZ LLC</v>
      </c>
      <c r="H235" t="str">
        <f>IF($E235="",-1,'HCAD Raw'!F235)</f>
        <v>OLYMPIC MOTEL</v>
      </c>
      <c r="I235">
        <f>IF($E235="",-1,'HCAD Raw'!G235)</f>
        <v>0</v>
      </c>
      <c r="J235" t="str">
        <f>IF($E235="",-1,'HCAD Raw'!H235)</f>
        <v>5714 WERNER ST 32</v>
      </c>
      <c r="K235" t="str">
        <f>IF($E235="",-1,'HCAD Raw'!I235)</f>
        <v>HOUSTON</v>
      </c>
      <c r="L235" t="str">
        <f>IF($E235="",-1,'HCAD Raw'!J235)</f>
        <v>77076</v>
      </c>
      <c r="M235">
        <f>IF($E235="",-1,'HCAD Raw'!K235)</f>
        <v>300000</v>
      </c>
      <c r="N235">
        <f>IF($E235="",-1,'HCAD Raw'!L235)</f>
        <v>435972</v>
      </c>
      <c r="O235">
        <f>IF($E235="",-1,'HCAD Raw'!M235)</f>
        <v>350000</v>
      </c>
      <c r="P235">
        <f>IF($E235="",-1,'HCAD Raw'!N235)</f>
        <v>0</v>
      </c>
      <c r="Q235" t="e">
        <f>IF($E235="",-1,'HCAD Raw'!#REF!)</f>
        <v>#REF!</v>
      </c>
      <c r="R235" t="str">
        <f>IF($E235="",-1,'HCAD Raw'!O235)</f>
        <v>COMMERCIAL</v>
      </c>
      <c r="S235" t="str">
        <f>IF($E235="",-1,'HCAD Raw'!P235)</f>
        <v>1</v>
      </c>
      <c r="T235" t="str">
        <f>IF($E235="",-1,'HCAD Raw'!Q235)</f>
        <v>4315</v>
      </c>
      <c r="U235" t="str">
        <f>IF($E235="",-1,'HCAD Raw'!R235)</f>
        <v>8343</v>
      </c>
      <c r="V235" t="str">
        <f>IF($E235="",-1,'HCAD Raw'!S235)</f>
        <v>D</v>
      </c>
      <c r="W235" t="str">
        <f>IF($E235="",-1,'HCAD Raw'!T235)</f>
        <v>Wood or Light Steel</v>
      </c>
      <c r="X235">
        <f>IF($E235="",-1,'HCAD Raw'!U235)</f>
        <v>60699</v>
      </c>
      <c r="Y235">
        <f>IF($E235="",-1,'HCAD Raw'!V235)</f>
        <v>0</v>
      </c>
      <c r="Z235">
        <f>IF($E235="",-1,'HCAD Raw'!W235)</f>
        <v>1099626</v>
      </c>
      <c r="AA235">
        <f>IF($E235="",-1,'HCAD Raw'!X235)</f>
        <v>0</v>
      </c>
      <c r="AB235" t="str">
        <f>IF($E235="",-1,'HCAD Raw'!Y235)</f>
        <v>.944800</v>
      </c>
      <c r="AC235" t="str">
        <f>IF($E235="",-1,'HCAD Raw'!Z235)</f>
        <v>C</v>
      </c>
      <c r="AD235" t="str">
        <f>IF($E235="",-1,'HCAD Raw'!AA235)</f>
        <v>Average</v>
      </c>
      <c r="AE235" t="str">
        <f>IF($E235="",-1,'HCAD Raw'!AB235)</f>
        <v>1963</v>
      </c>
      <c r="AF235" t="str">
        <f>IF($E235="",-1,'HCAD Raw'!AC235)</f>
        <v>1963</v>
      </c>
      <c r="AG235" t="str">
        <f>IF($E235="",-1,'HCAD Raw'!AD235)</f>
        <v>0</v>
      </c>
      <c r="AH235" t="str">
        <f>IF($E235="",-1,'HCAD Raw'!AE235)</f>
        <v>1964</v>
      </c>
      <c r="AI235" t="str">
        <f>IF($E235="",-1,'HCAD Raw'!AF235)</f>
        <v>HTS</v>
      </c>
      <c r="AJ235" t="str">
        <f>IF($E235="",-1,'HCAD Raw'!AG235)</f>
        <v>01/01/2004</v>
      </c>
      <c r="AK235" t="str">
        <f>IF($E235="",-1,'HCAD Raw'!AH235)</f>
        <v>OLYMPIC MOTEL</v>
      </c>
      <c r="AL235">
        <f>IF($E235="",-1,'HCAD Raw'!AI235)</f>
        <v>12466</v>
      </c>
      <c r="AM235">
        <f>IF($E235="",-1,'HCAD Raw'!AJ235)</f>
        <v>14568</v>
      </c>
      <c r="AN235">
        <f>IF($E235="",-1,'HCAD Raw'!AK235)</f>
        <v>0</v>
      </c>
      <c r="AO235">
        <f>IF($E235="",-1,'HCAD Raw'!AL235)</f>
        <v>0</v>
      </c>
      <c r="AP235">
        <f>IF($E235="",-1,'HCAD Raw'!AM235)</f>
        <v>0</v>
      </c>
      <c r="AQ235">
        <f>IF($E235="",-1,'HCAD Raw'!AN235)</f>
        <v>12466</v>
      </c>
      <c r="AR235">
        <f>IF($E235="",-1,'HCAD Raw'!AO235)</f>
        <v>1176</v>
      </c>
      <c r="AS235">
        <f>IF($E235="",-1,'HCAD Raw'!AP235)</f>
        <v>1</v>
      </c>
      <c r="AT235" t="str">
        <f>IF($E235="",-1,'HCAD Raw'!AQ235)</f>
        <v>24</v>
      </c>
      <c r="AU235" t="str">
        <f>IF($E235="",-1,'HCAD Raw'!AR235)</f>
        <v>Motels\Limited Service Hotels</v>
      </c>
      <c r="AV235">
        <f>IF($E235="",-1,'HCAD Raw'!AS235)</f>
        <v>0</v>
      </c>
      <c r="AW235" t="str">
        <f>IF($E235="",-1,'HCAD Raw'!AT235)</f>
        <v>32</v>
      </c>
      <c r="AX235">
        <f>IF($E235="",-1,'HCAD Raw'!AU235)</f>
        <v>0</v>
      </c>
      <c r="AY235">
        <f>IF($E235="",-1,'HCAD Raw'!AV235)</f>
        <v>0</v>
      </c>
      <c r="AZ235">
        <f>IF($E235="",-1,'HCAD Raw'!AW235)</f>
        <v>0</v>
      </c>
      <c r="BA235">
        <f>IF($E235="",-1,'HCAD Raw'!AX235)</f>
        <v>408800</v>
      </c>
      <c r="BB235" t="str">
        <f>IF($E235="",-1,'HCAD Raw'!AY235)</f>
        <v>5</v>
      </c>
      <c r="BC235" t="str">
        <f>IF($E235="",-1,'HCAD Raw'!AZ235)</f>
        <v>TRS 1A 1C 2C &amp; 2D BLK 4</v>
      </c>
      <c r="BD235" t="str">
        <f>IF($E235="",-1,'HCAD Raw'!BA235)</f>
        <v>STARKDON ACRES</v>
      </c>
      <c r="BE235" t="str">
        <f>IF($E235="",-1,'HCAD Raw'!BB235)</f>
        <v>2305</v>
      </c>
      <c r="BF235" t="str">
        <f>IF($E235="",-1,'HCAD Raw'!BC235)</f>
        <v>Intercontinental</v>
      </c>
      <c r="BG235" t="str">
        <f>IF($E235="",-1,'HCAD Raw'!BD235)</f>
        <v>151</v>
      </c>
      <c r="BH235" t="str">
        <f>IF($E235="",-1,'HCAD Raw'!BE235)</f>
        <v>1E Liberty/Kashmere/Houston/Croyden Gardens Areas</v>
      </c>
      <c r="BI235" t="str">
        <f>IF($E235="",-1,'HCAD Raw'!BF235)</f>
        <v>5919.01</v>
      </c>
      <c r="BJ235" t="str">
        <f>IF($E235="",-1,'HCAD Raw'!BG235)</f>
        <v>0</v>
      </c>
      <c r="BK235" t="str">
        <f>IF($E235="",-1,'HCAD Raw'!BH235)</f>
        <v>01</v>
      </c>
      <c r="BL235" t="str">
        <f>IF($E235="",-1,'HCAD Raw'!BI235)</f>
        <v>5361C</v>
      </c>
      <c r="BM235" t="str">
        <f>IF($E235="",-1,'HCAD Raw'!BJ235)</f>
        <v>453A</v>
      </c>
      <c r="BN235" t="str">
        <f>IF($E235="",-1,'HCAD Raw'!BK235)</f>
        <v>001 040 041 042 043 044 048 061 949</v>
      </c>
      <c r="BO235" t="str">
        <f>IF($E235="",-1,'HCAD Raw'!BL235)</f>
        <v>Real, Commercial</v>
      </c>
      <c r="BP235" t="str">
        <f>IF($E235="",-1,'HCAD Raw'!BM235)</f>
        <v>F1</v>
      </c>
      <c r="BQ235" t="str">
        <f>IF($E235="",-1,'HCAD Raw'!BN235)</f>
        <v>Real, Commercial</v>
      </c>
      <c r="BR235" t="str">
        <f>IF($E235="",-1,'HCAD Raw'!BO235)</f>
        <v>Hotel/Motel, Low-Rise 1 to 3 Stories</v>
      </c>
      <c r="BS235" t="str">
        <f>IF($E235="",-1,'HCAD Raw'!BP235)</f>
        <v>Motel</v>
      </c>
      <c r="BT235" t="str">
        <f>IF($E235="",-1,'HCAD Raw'!BQ235)</f>
        <v>8000</v>
      </c>
      <c r="BU235" t="str">
        <f>IF($E235="",-1,'HCAD Raw'!BR235)</f>
        <v>Land Neighborhood General Assignment</v>
      </c>
      <c r="BV235">
        <f>IF($E235="",-1,'HCAD Raw'!BS235)</f>
        <v>52098</v>
      </c>
      <c r="BW235" t="str">
        <f>IF($E235="",-1,'HCAD Raw'!BT235)</f>
        <v>SF</v>
      </c>
      <c r="BX235" t="str">
        <f>IF($E235="",-1,'HCAD Raw'!BU235)</f>
        <v>1.0000</v>
      </c>
      <c r="BY235" t="str">
        <f>IF($E235="",-1,'HCAD Raw'!BV235)</f>
        <v>1.0000</v>
      </c>
      <c r="BZ235" t="str">
        <f>IF($E235="",-1,'HCAD Raw'!BW235)</f>
        <v>.7500</v>
      </c>
      <c r="CA235" t="str">
        <f>IF($E235="",-1,'HCAD Raw'!BX235)</f>
        <v>.7500</v>
      </c>
      <c r="CB235">
        <f>IF($E235="",-1,'HCAD Raw'!BY235)</f>
        <v>8</v>
      </c>
      <c r="CC235">
        <f>IF($E235="",-1,'HCAD Raw'!BZ235)</f>
        <v>6</v>
      </c>
      <c r="CD235">
        <f>IF($E235="",-1,'HCAD Raw'!CA235)</f>
        <v>312588</v>
      </c>
      <c r="CE235" t="str">
        <f t="shared" si="86"/>
        <v>06415200400071</v>
      </c>
      <c r="CF235">
        <f t="shared" si="87"/>
        <v>-1</v>
      </c>
    </row>
    <row r="236" spans="3:84" x14ac:dyDescent="0.25">
      <c r="C236">
        <f t="shared" si="84"/>
        <v>232</v>
      </c>
      <c r="D236" t="str">
        <f t="shared" si="85"/>
        <v>06415200400072</v>
      </c>
      <c r="E236" t="str">
        <f>IF('HCAD Raw'!C236="",-1,'HCAD Raw'!C236)</f>
        <v>0641520040007</v>
      </c>
      <c r="F236" s="15" t="str">
        <f>IF(E236=-1,"",CONCATENATE(MID('HCAD Raw'!D236,6,2),"/",MID('HCAD Raw'!D236,9,2),"/",LEFT('HCAD Raw'!D236,4)))</f>
        <v>03/28/2017</v>
      </c>
      <c r="G236" t="str">
        <f>IF($E236="",-1,'HCAD Raw'!E236)</f>
        <v>KLSZ LLC</v>
      </c>
      <c r="H236" t="str">
        <f>IF($E236="",-1,'HCAD Raw'!F236)</f>
        <v>OLYMPIC MOTEL</v>
      </c>
      <c r="I236">
        <f>IF($E236="",-1,'HCAD Raw'!G236)</f>
        <v>0</v>
      </c>
      <c r="J236" t="str">
        <f>IF($E236="",-1,'HCAD Raw'!H236)</f>
        <v>5714 WERNER ST 32</v>
      </c>
      <c r="K236" t="str">
        <f>IF($E236="",-1,'HCAD Raw'!I236)</f>
        <v>HOUSTON</v>
      </c>
      <c r="L236" t="str">
        <f>IF($E236="",-1,'HCAD Raw'!J236)</f>
        <v>77076</v>
      </c>
      <c r="M236">
        <f>IF($E236="",-1,'HCAD Raw'!K236)</f>
        <v>300000</v>
      </c>
      <c r="N236">
        <f>IF($E236="",-1,'HCAD Raw'!L236)</f>
        <v>435972</v>
      </c>
      <c r="O236">
        <f>IF($E236="",-1,'HCAD Raw'!M236)</f>
        <v>350000</v>
      </c>
      <c r="P236">
        <f>IF($E236="",-1,'HCAD Raw'!N236)</f>
        <v>0</v>
      </c>
      <c r="Q236" t="e">
        <f>IF($E236="",-1,'HCAD Raw'!#REF!)</f>
        <v>#REF!</v>
      </c>
      <c r="R236" t="str">
        <f>IF($E236="",-1,'HCAD Raw'!O236)</f>
        <v>COMMERCIAL</v>
      </c>
      <c r="S236" t="str">
        <f>IF($E236="",-1,'HCAD Raw'!P236)</f>
        <v>2</v>
      </c>
      <c r="T236" t="str">
        <f>IF($E236="",-1,'HCAD Raw'!Q236)</f>
        <v>4315</v>
      </c>
      <c r="U236" t="str">
        <f>IF($E236="",-1,'HCAD Raw'!R236)</f>
        <v>8343</v>
      </c>
      <c r="V236" t="str">
        <f>IF($E236="",-1,'HCAD Raw'!S236)</f>
        <v>D</v>
      </c>
      <c r="W236" t="str">
        <f>IF($E236="",-1,'HCAD Raw'!T236)</f>
        <v>Wood or Light Steel</v>
      </c>
      <c r="X236">
        <f>IF($E236="",-1,'HCAD Raw'!U236)</f>
        <v>60699</v>
      </c>
      <c r="Y236">
        <f>IF($E236="",-1,'HCAD Raw'!V236)</f>
        <v>0</v>
      </c>
      <c r="Z236">
        <f>IF($E236="",-1,'HCAD Raw'!W236)</f>
        <v>1099626</v>
      </c>
      <c r="AA236">
        <f>IF($E236="",-1,'HCAD Raw'!X236)</f>
        <v>0</v>
      </c>
      <c r="AB236" t="str">
        <f>IF($E236="",-1,'HCAD Raw'!Y236)</f>
        <v>.944800</v>
      </c>
      <c r="AC236" t="str">
        <f>IF($E236="",-1,'HCAD Raw'!Z236)</f>
        <v>C</v>
      </c>
      <c r="AD236" t="str">
        <f>IF($E236="",-1,'HCAD Raw'!AA236)</f>
        <v>Average</v>
      </c>
      <c r="AE236" t="str">
        <f>IF($E236="",-1,'HCAD Raw'!AB236)</f>
        <v>1962</v>
      </c>
      <c r="AF236" t="str">
        <f>IF($E236="",-1,'HCAD Raw'!AC236)</f>
        <v>1962</v>
      </c>
      <c r="AG236" t="str">
        <f>IF($E236="",-1,'HCAD Raw'!AD236)</f>
        <v>0</v>
      </c>
      <c r="AH236" t="str">
        <f>IF($E236="",-1,'HCAD Raw'!AE236)</f>
        <v>1963</v>
      </c>
      <c r="AI236" t="str">
        <f>IF($E236="",-1,'HCAD Raw'!AF236)</f>
        <v>HTS</v>
      </c>
      <c r="AJ236" t="str">
        <f>IF($E236="",-1,'HCAD Raw'!AG236)</f>
        <v>01/01/2004</v>
      </c>
      <c r="AK236" t="str">
        <f>IF($E236="",-1,'HCAD Raw'!AH236)</f>
        <v>OLYMPIC MOTEL</v>
      </c>
      <c r="AL236">
        <f>IF($E236="",-1,'HCAD Raw'!AI236)</f>
        <v>12466</v>
      </c>
      <c r="AM236">
        <f>IF($E236="",-1,'HCAD Raw'!AJ236)</f>
        <v>14418</v>
      </c>
      <c r="AN236">
        <f>IF($E236="",-1,'HCAD Raw'!AK236)</f>
        <v>0</v>
      </c>
      <c r="AO236">
        <f>IF($E236="",-1,'HCAD Raw'!AL236)</f>
        <v>0</v>
      </c>
      <c r="AP236">
        <f>IF($E236="",-1,'HCAD Raw'!AM236)</f>
        <v>0</v>
      </c>
      <c r="AQ236">
        <f>IF($E236="",-1,'HCAD Raw'!AN236)</f>
        <v>12466</v>
      </c>
      <c r="AR236">
        <f>IF($E236="",-1,'HCAD Raw'!AO236)</f>
        <v>1176</v>
      </c>
      <c r="AS236">
        <f>IF($E236="",-1,'HCAD Raw'!AP236)</f>
        <v>1</v>
      </c>
      <c r="AT236" t="str">
        <f>IF($E236="",-1,'HCAD Raw'!AQ236)</f>
        <v>24</v>
      </c>
      <c r="AU236" t="str">
        <f>IF($E236="",-1,'HCAD Raw'!AR236)</f>
        <v>Motels\Limited Service Hotels</v>
      </c>
      <c r="AV236">
        <f>IF($E236="",-1,'HCAD Raw'!AS236)</f>
        <v>0</v>
      </c>
      <c r="AW236" t="str">
        <f>IF($E236="",-1,'HCAD Raw'!AT236)</f>
        <v>32</v>
      </c>
      <c r="AX236">
        <f>IF($E236="",-1,'HCAD Raw'!AU236)</f>
        <v>0</v>
      </c>
      <c r="AY236">
        <f>IF($E236="",-1,'HCAD Raw'!AV236)</f>
        <v>0</v>
      </c>
      <c r="AZ236">
        <f>IF($E236="",-1,'HCAD Raw'!AW236)</f>
        <v>0</v>
      </c>
      <c r="BA236">
        <f>IF($E236="",-1,'HCAD Raw'!AX236)</f>
        <v>408800</v>
      </c>
      <c r="BB236" t="str">
        <f>IF($E236="",-1,'HCAD Raw'!AY236)</f>
        <v>5</v>
      </c>
      <c r="BC236" t="str">
        <f>IF($E236="",-1,'HCAD Raw'!AZ236)</f>
        <v>TRS 1A 1C 2C &amp; 2D BLK 4</v>
      </c>
      <c r="BD236" t="str">
        <f>IF($E236="",-1,'HCAD Raw'!BA236)</f>
        <v>STARKDON ACRES</v>
      </c>
      <c r="BE236" t="str">
        <f>IF($E236="",-1,'HCAD Raw'!BB236)</f>
        <v>2305</v>
      </c>
      <c r="BF236" t="str">
        <f>IF($E236="",-1,'HCAD Raw'!BC236)</f>
        <v>Intercontinental</v>
      </c>
      <c r="BG236" t="str">
        <f>IF($E236="",-1,'HCAD Raw'!BD236)</f>
        <v>151</v>
      </c>
      <c r="BH236" t="str">
        <f>IF($E236="",-1,'HCAD Raw'!BE236)</f>
        <v>1E Liberty/Kashmere/Houston/Croyden Gardens Areas</v>
      </c>
      <c r="BI236" t="str">
        <f>IF($E236="",-1,'HCAD Raw'!BF236)</f>
        <v>5919.01</v>
      </c>
      <c r="BJ236" t="str">
        <f>IF($E236="",-1,'HCAD Raw'!BG236)</f>
        <v>0</v>
      </c>
      <c r="BK236" t="str">
        <f>IF($E236="",-1,'HCAD Raw'!BH236)</f>
        <v>01</v>
      </c>
      <c r="BL236" t="str">
        <f>IF($E236="",-1,'HCAD Raw'!BI236)</f>
        <v>5361C</v>
      </c>
      <c r="BM236" t="str">
        <f>IF($E236="",-1,'HCAD Raw'!BJ236)</f>
        <v>453A</v>
      </c>
      <c r="BN236" t="str">
        <f>IF($E236="",-1,'HCAD Raw'!BK236)</f>
        <v>001 040 041 042 043 044 048 061 949</v>
      </c>
      <c r="BO236" t="str">
        <f>IF($E236="",-1,'HCAD Raw'!BL236)</f>
        <v>Real, Commercial</v>
      </c>
      <c r="BP236" t="str">
        <f>IF($E236="",-1,'HCAD Raw'!BM236)</f>
        <v>F1</v>
      </c>
      <c r="BQ236" t="str">
        <f>IF($E236="",-1,'HCAD Raw'!BN236)</f>
        <v>Real, Commercial</v>
      </c>
      <c r="BR236" t="str">
        <f>IF($E236="",-1,'HCAD Raw'!BO236)</f>
        <v>Hotel/Motel, Low-Rise 1 to 3 Stories</v>
      </c>
      <c r="BS236" t="str">
        <f>IF($E236="",-1,'HCAD Raw'!BP236)</f>
        <v>Motel</v>
      </c>
      <c r="BT236" t="str">
        <f>IF($E236="",-1,'HCAD Raw'!BQ236)</f>
        <v>8000</v>
      </c>
      <c r="BU236" t="str">
        <f>IF($E236="",-1,'HCAD Raw'!BR236)</f>
        <v>Land Neighborhood General Assignment</v>
      </c>
      <c r="BV236">
        <f>IF($E236="",-1,'HCAD Raw'!BS236)</f>
        <v>52098</v>
      </c>
      <c r="BW236" t="str">
        <f>IF($E236="",-1,'HCAD Raw'!BT236)</f>
        <v>SF</v>
      </c>
      <c r="BX236" t="str">
        <f>IF($E236="",-1,'HCAD Raw'!BU236)</f>
        <v>1.0000</v>
      </c>
      <c r="BY236" t="str">
        <f>IF($E236="",-1,'HCAD Raw'!BV236)</f>
        <v>1.0000</v>
      </c>
      <c r="BZ236" t="str">
        <f>IF($E236="",-1,'HCAD Raw'!BW236)</f>
        <v>.7500</v>
      </c>
      <c r="CA236" t="str">
        <f>IF($E236="",-1,'HCAD Raw'!BX236)</f>
        <v>.7500</v>
      </c>
      <c r="CB236">
        <f>IF($E236="",-1,'HCAD Raw'!BY236)</f>
        <v>8</v>
      </c>
      <c r="CC236">
        <f>IF($E236="",-1,'HCAD Raw'!BZ236)</f>
        <v>6</v>
      </c>
      <c r="CD236">
        <f>IF($E236="",-1,'HCAD Raw'!CA236)</f>
        <v>312588</v>
      </c>
      <c r="CE236" t="str">
        <f t="shared" si="86"/>
        <v>06415200400072</v>
      </c>
      <c r="CF236">
        <f t="shared" si="87"/>
        <v>-1</v>
      </c>
    </row>
    <row r="237" spans="3:84" x14ac:dyDescent="0.25">
      <c r="C237">
        <f t="shared" si="84"/>
        <v>233</v>
      </c>
      <c r="D237" t="str">
        <f t="shared" si="85"/>
        <v>06418700000031</v>
      </c>
      <c r="E237" t="str">
        <f>IF('HCAD Raw'!C237="",-1,'HCAD Raw'!C237)</f>
        <v>0641870000003</v>
      </c>
      <c r="F237" s="15" t="str">
        <f>IF(E237=-1,"",CONCATENATE(MID('HCAD Raw'!D237,6,2),"/",MID('HCAD Raw'!D237,9,2),"/",LEFT('HCAD Raw'!D237,4)))</f>
        <v>11/04/2008</v>
      </c>
      <c r="G237" t="str">
        <f>IF($E237="",-1,'HCAD Raw'!E237)</f>
        <v>MCALLISTER 2441 PROPERTIES LLC</v>
      </c>
      <c r="H237">
        <f>IF($E237="",-1,'HCAD Raw'!F237)</f>
        <v>0</v>
      </c>
      <c r="I237" t="str">
        <f>IF($E237="",-1,'HCAD Raw'!G237)</f>
        <v>Barris</v>
      </c>
      <c r="J237" t="str">
        <f>IF($E237="",-1,'HCAD Raw'!H237)</f>
        <v>2441 MCALLISTER RD</v>
      </c>
      <c r="K237" t="str">
        <f>IF($E237="",-1,'HCAD Raw'!I237)</f>
        <v>HOUSTON</v>
      </c>
      <c r="L237" t="str">
        <f>IF($E237="",-1,'HCAD Raw'!J237)</f>
        <v>77092</v>
      </c>
      <c r="M237">
        <f>IF($E237="",-1,'HCAD Raw'!K237)</f>
        <v>750000</v>
      </c>
      <c r="N237">
        <f>IF($E237="",-1,'HCAD Raw'!L237)</f>
        <v>1055033</v>
      </c>
      <c r="O237">
        <f>IF($E237="",-1,'HCAD Raw'!M237)</f>
        <v>1055033</v>
      </c>
      <c r="P237">
        <f>IF($E237="",-1,'HCAD Raw'!N237)</f>
        <v>0</v>
      </c>
      <c r="Q237" t="e">
        <f>IF($E237="",-1,'HCAD Raw'!#REF!)</f>
        <v>#REF!</v>
      </c>
      <c r="R237" t="str">
        <f>IF($E237="",-1,'HCAD Raw'!O237)</f>
        <v>COMMERCIAL</v>
      </c>
      <c r="S237" t="str">
        <f>IF($E237="",-1,'HCAD Raw'!P237)</f>
        <v>1</v>
      </c>
      <c r="T237" t="str">
        <f>IF($E237="",-1,'HCAD Raw'!Q237)</f>
        <v>4399</v>
      </c>
      <c r="U237" t="str">
        <f>IF($E237="",-1,'HCAD Raw'!R237)</f>
        <v>8454</v>
      </c>
      <c r="V237" t="str">
        <f>IF($E237="",-1,'HCAD Raw'!S237)</f>
        <v>S</v>
      </c>
      <c r="W237" t="str">
        <f>IF($E237="",-1,'HCAD Raw'!T237)</f>
        <v>Open Steel Skeleton</v>
      </c>
      <c r="X237">
        <f>IF($E237="",-1,'HCAD Raw'!U237)</f>
        <v>241991</v>
      </c>
      <c r="Y237">
        <f>IF($E237="",-1,'HCAD Raw'!V237)</f>
        <v>0</v>
      </c>
      <c r="Z237">
        <f>IF($E237="",-1,'HCAD Raw'!W237)</f>
        <v>403319</v>
      </c>
      <c r="AA237">
        <f>IF($E237="",-1,'HCAD Raw'!X237)</f>
        <v>0</v>
      </c>
      <c r="AB237" t="str">
        <f>IF($E237="",-1,'HCAD Raw'!Y237)</f>
        <v>.400000</v>
      </c>
      <c r="AC237" t="str">
        <f>IF($E237="",-1,'HCAD Raw'!Z237)</f>
        <v>C</v>
      </c>
      <c r="AD237" t="str">
        <f>IF($E237="",-1,'HCAD Raw'!AA237)</f>
        <v>Average</v>
      </c>
      <c r="AE237" t="str">
        <f>IF($E237="",-1,'HCAD Raw'!AB237)</f>
        <v>1975</v>
      </c>
      <c r="AF237" t="str">
        <f>IF($E237="",-1,'HCAD Raw'!AC237)</f>
        <v>1992</v>
      </c>
      <c r="AG237" t="str">
        <f>IF($E237="",-1,'HCAD Raw'!AD237)</f>
        <v>0</v>
      </c>
      <c r="AH237" t="str">
        <f>IF($E237="",-1,'HCAD Raw'!AE237)</f>
        <v>1976</v>
      </c>
      <c r="AI237" t="str">
        <f>IF($E237="",-1,'HCAD Raw'!AF237)</f>
        <v>01298</v>
      </c>
      <c r="AJ237" t="str">
        <f>IF($E237="",-1,'HCAD Raw'!AG237)</f>
        <v>05/19/2009</v>
      </c>
      <c r="AK237">
        <f>IF($E237="",-1,'HCAD Raw'!AH237)</f>
        <v>0</v>
      </c>
      <c r="AL237">
        <f>IF($E237="",-1,'HCAD Raw'!AI237)</f>
        <v>11163</v>
      </c>
      <c r="AM237">
        <f>IF($E237="",-1,'HCAD Raw'!AJ237)</f>
        <v>12078</v>
      </c>
      <c r="AN237">
        <f>IF($E237="",-1,'HCAD Raw'!AK237)</f>
        <v>0</v>
      </c>
      <c r="AO237">
        <f>IF($E237="",-1,'HCAD Raw'!AL237)</f>
        <v>0</v>
      </c>
      <c r="AP237">
        <f>IF($E237="",-1,'HCAD Raw'!AM237)</f>
        <v>0</v>
      </c>
      <c r="AQ237">
        <f>IF($E237="",-1,'HCAD Raw'!AN237)</f>
        <v>11163</v>
      </c>
      <c r="AR237">
        <f>IF($E237="",-1,'HCAD Raw'!AO237)</f>
        <v>488</v>
      </c>
      <c r="AS237">
        <f>IF($E237="",-1,'HCAD Raw'!AP237)</f>
        <v>1</v>
      </c>
      <c r="AT237">
        <f>IF($E237="",-1,'HCAD Raw'!AQ237)</f>
        <v>0</v>
      </c>
      <c r="AU237">
        <f>IF($E237="",-1,'HCAD Raw'!AR237)</f>
        <v>0</v>
      </c>
      <c r="AV237">
        <f>IF($E237="",-1,'HCAD Raw'!AS237)</f>
        <v>0</v>
      </c>
      <c r="AW237">
        <f>IF($E237="",-1,'HCAD Raw'!AT237)</f>
        <v>0</v>
      </c>
      <c r="AX237">
        <f>IF($E237="",-1,'HCAD Raw'!AU237)</f>
        <v>0</v>
      </c>
      <c r="AY237">
        <f>IF($E237="",-1,'HCAD Raw'!AV237)</f>
        <v>0</v>
      </c>
      <c r="AZ237">
        <f>IF($E237="",-1,'HCAD Raw'!AW237)</f>
        <v>0</v>
      </c>
      <c r="BA237">
        <f>IF($E237="",-1,'HCAD Raw'!AX237)</f>
        <v>0</v>
      </c>
      <c r="BB237" t="str">
        <f>IF($E237="",-1,'HCAD Raw'!AY237)</f>
        <v>23</v>
      </c>
      <c r="BC237" t="str">
        <f>IF($E237="",-1,'HCAD Raw'!AZ237)</f>
        <v>TR 3</v>
      </c>
      <c r="BD237" t="str">
        <f>IF($E237="",-1,'HCAD Raw'!BA237)</f>
        <v>EUREKA ACRES</v>
      </c>
      <c r="BE237" t="str">
        <f>IF($E237="",-1,'HCAD Raw'!BB237)</f>
        <v>6023</v>
      </c>
      <c r="BF237" t="str">
        <f>IF($E237="",-1,'HCAD Raw'!BC237)</f>
        <v>Inner Loop Northwest</v>
      </c>
      <c r="BG237" t="str">
        <f>IF($E237="",-1,'HCAD Raw'!BD237)</f>
        <v>171</v>
      </c>
      <c r="BH237" t="str">
        <f>IF($E237="",-1,'HCAD Raw'!BE237)</f>
        <v>1F Hempstead Hwy/US 290 Corridor - Langwood Area</v>
      </c>
      <c r="BI237" t="str">
        <f>IF($E237="",-1,'HCAD Raw'!BF237)</f>
        <v>5981.38</v>
      </c>
      <c r="BJ237" t="str">
        <f>IF($E237="",-1,'HCAD Raw'!BG237)</f>
        <v>0</v>
      </c>
      <c r="BK237" t="str">
        <f>IF($E237="",-1,'HCAD Raw'!BH237)</f>
        <v>01</v>
      </c>
      <c r="BL237" t="str">
        <f>IF($E237="",-1,'HCAD Raw'!BI237)</f>
        <v>5159B</v>
      </c>
      <c r="BM237" t="str">
        <f>IF($E237="",-1,'HCAD Raw'!BJ237)</f>
        <v>451U</v>
      </c>
      <c r="BN237" t="str">
        <f>IF($E237="",-1,'HCAD Raw'!BK237)</f>
        <v>001 040 041 042 043 044 048 061</v>
      </c>
      <c r="BO237" t="str">
        <f>IF($E237="",-1,'HCAD Raw'!BL237)</f>
        <v>Real, Commercial</v>
      </c>
      <c r="BP237" t="str">
        <f>IF($E237="",-1,'HCAD Raw'!BM237)</f>
        <v>F1</v>
      </c>
      <c r="BQ237" t="str">
        <f>IF($E237="",-1,'HCAD Raw'!BN237)</f>
        <v>Real, Commercial</v>
      </c>
      <c r="BR237" t="str">
        <f>IF($E237="",-1,'HCAD Raw'!BO237)</f>
        <v>Warehouse - Metallic</v>
      </c>
      <c r="BS237" t="str">
        <f>IF($E237="",-1,'HCAD Raw'!BP237)</f>
        <v>Shell, Industrial</v>
      </c>
      <c r="BT237" t="str">
        <f>IF($E237="",-1,'HCAD Raw'!BQ237)</f>
        <v>8001</v>
      </c>
      <c r="BU237" t="str">
        <f>IF($E237="",-1,'HCAD Raw'!BR237)</f>
        <v>Land Neighborhood Section 1</v>
      </c>
      <c r="BV237">
        <f>IF($E237="",-1,'HCAD Raw'!BS237)</f>
        <v>44619</v>
      </c>
      <c r="BW237" t="str">
        <f>IF($E237="",-1,'HCAD Raw'!BT237)</f>
        <v>SF</v>
      </c>
      <c r="BX237" t="str">
        <f>IF($E237="",-1,'HCAD Raw'!BU237)</f>
        <v>1.0000</v>
      </c>
      <c r="BY237" t="str">
        <f>IF($E237="",-1,'HCAD Raw'!BV237)</f>
        <v>1.0000</v>
      </c>
      <c r="BZ237" t="str">
        <f>IF($E237="",-1,'HCAD Raw'!BW237)</f>
        <v>1.0000</v>
      </c>
      <c r="CA237" t="str">
        <f>IF($E237="",-1,'HCAD Raw'!BX237)</f>
        <v>1.0000</v>
      </c>
      <c r="CB237">
        <f>IF($E237="",-1,'HCAD Raw'!BY237)</f>
        <v>7</v>
      </c>
      <c r="CC237">
        <f>IF($E237="",-1,'HCAD Raw'!BZ237)</f>
        <v>7</v>
      </c>
      <c r="CD237">
        <f>IF($E237="",-1,'HCAD Raw'!CA237)</f>
        <v>312333</v>
      </c>
      <c r="CE237">
        <f t="shared" si="86"/>
        <v>-1</v>
      </c>
      <c r="CF237" t="str">
        <f t="shared" si="87"/>
        <v>06418700000031</v>
      </c>
    </row>
    <row r="238" spans="3:84" x14ac:dyDescent="0.25">
      <c r="C238">
        <f t="shared" si="84"/>
        <v>234</v>
      </c>
      <c r="D238" t="str">
        <f t="shared" si="85"/>
        <v>06418700000032</v>
      </c>
      <c r="E238" t="str">
        <f>IF('HCAD Raw'!C238="",-1,'HCAD Raw'!C238)</f>
        <v>0641870000003</v>
      </c>
      <c r="F238" s="15" t="str">
        <f>IF(E238=-1,"",CONCATENATE(MID('HCAD Raw'!D238,6,2),"/",MID('HCAD Raw'!D238,9,2),"/",LEFT('HCAD Raw'!D238,4)))</f>
        <v>11/04/2008</v>
      </c>
      <c r="G238" t="str">
        <f>IF($E238="",-1,'HCAD Raw'!E238)</f>
        <v>MCALLISTER 2441 PROPERTIES LLC</v>
      </c>
      <c r="H238">
        <f>IF($E238="",-1,'HCAD Raw'!F238)</f>
        <v>0</v>
      </c>
      <c r="I238" t="str">
        <f>IF($E238="",-1,'HCAD Raw'!G238)</f>
        <v>Barris</v>
      </c>
      <c r="J238" t="str">
        <f>IF($E238="",-1,'HCAD Raw'!H238)</f>
        <v>2441 MCALLISTER RD</v>
      </c>
      <c r="K238" t="str">
        <f>IF($E238="",-1,'HCAD Raw'!I238)</f>
        <v>HOUSTON</v>
      </c>
      <c r="L238" t="str">
        <f>IF($E238="",-1,'HCAD Raw'!J238)</f>
        <v>77092</v>
      </c>
      <c r="M238">
        <f>IF($E238="",-1,'HCAD Raw'!K238)</f>
        <v>750000</v>
      </c>
      <c r="N238">
        <f>IF($E238="",-1,'HCAD Raw'!L238)</f>
        <v>1055033</v>
      </c>
      <c r="O238">
        <f>IF($E238="",-1,'HCAD Raw'!M238)</f>
        <v>1055033</v>
      </c>
      <c r="P238">
        <f>IF($E238="",-1,'HCAD Raw'!N238)</f>
        <v>0</v>
      </c>
      <c r="Q238" t="e">
        <f>IF($E238="",-1,'HCAD Raw'!#REF!)</f>
        <v>#REF!</v>
      </c>
      <c r="R238" t="str">
        <f>IF($E238="",-1,'HCAD Raw'!O238)</f>
        <v>COMMERCIAL</v>
      </c>
      <c r="S238" t="str">
        <f>IF($E238="",-1,'HCAD Raw'!P238)</f>
        <v>2</v>
      </c>
      <c r="T238" t="str">
        <f>IF($E238="",-1,'HCAD Raw'!Q238)</f>
        <v>4399</v>
      </c>
      <c r="U238" t="str">
        <f>IF($E238="",-1,'HCAD Raw'!R238)</f>
        <v>8454</v>
      </c>
      <c r="V238" t="str">
        <f>IF($E238="",-1,'HCAD Raw'!S238)</f>
        <v>S</v>
      </c>
      <c r="W238" t="str">
        <f>IF($E238="",-1,'HCAD Raw'!T238)</f>
        <v>Open Steel Skeleton</v>
      </c>
      <c r="X238">
        <f>IF($E238="",-1,'HCAD Raw'!U238)</f>
        <v>351140</v>
      </c>
      <c r="Y238">
        <f>IF($E238="",-1,'HCAD Raw'!V238)</f>
        <v>0</v>
      </c>
      <c r="Z238">
        <f>IF($E238="",-1,'HCAD Raw'!W238)</f>
        <v>585234</v>
      </c>
      <c r="AA238">
        <f>IF($E238="",-1,'HCAD Raw'!X238)</f>
        <v>0</v>
      </c>
      <c r="AB238" t="str">
        <f>IF($E238="",-1,'HCAD Raw'!Y238)</f>
        <v>.400000</v>
      </c>
      <c r="AC238" t="str">
        <f>IF($E238="",-1,'HCAD Raw'!Z238)</f>
        <v>C</v>
      </c>
      <c r="AD238" t="str">
        <f>IF($E238="",-1,'HCAD Raw'!AA238)</f>
        <v>Average</v>
      </c>
      <c r="AE238" t="str">
        <f>IF($E238="",-1,'HCAD Raw'!AB238)</f>
        <v>1975</v>
      </c>
      <c r="AF238" t="str">
        <f>IF($E238="",-1,'HCAD Raw'!AC238)</f>
        <v>1992</v>
      </c>
      <c r="AG238" t="str">
        <f>IF($E238="",-1,'HCAD Raw'!AD238)</f>
        <v>0</v>
      </c>
      <c r="AH238" t="str">
        <f>IF($E238="",-1,'HCAD Raw'!AE238)</f>
        <v>1976</v>
      </c>
      <c r="AI238">
        <f>IF($E238="",-1,'HCAD Raw'!AF238)</f>
        <v>0</v>
      </c>
      <c r="AJ238" t="str">
        <f>IF($E238="",-1,'HCAD Raw'!AG238)</f>
        <v>01/01/1997</v>
      </c>
      <c r="AK238">
        <f>IF($E238="",-1,'HCAD Raw'!AH238)</f>
        <v>0</v>
      </c>
      <c r="AL238">
        <f>IF($E238="",-1,'HCAD Raw'!AI238)</f>
        <v>16198</v>
      </c>
      <c r="AM238">
        <f>IF($E238="",-1,'HCAD Raw'!AJ238)</f>
        <v>17978</v>
      </c>
      <c r="AN238">
        <f>IF($E238="",-1,'HCAD Raw'!AK238)</f>
        <v>0</v>
      </c>
      <c r="AO238">
        <f>IF($E238="",-1,'HCAD Raw'!AL238)</f>
        <v>0</v>
      </c>
      <c r="AP238">
        <f>IF($E238="",-1,'HCAD Raw'!AM238)</f>
        <v>0</v>
      </c>
      <c r="AQ238">
        <f>IF($E238="",-1,'HCAD Raw'!AN238)</f>
        <v>16198</v>
      </c>
      <c r="AR238">
        <f>IF($E238="",-1,'HCAD Raw'!AO238)</f>
        <v>538</v>
      </c>
      <c r="AS238">
        <f>IF($E238="",-1,'HCAD Raw'!AP238)</f>
        <v>1</v>
      </c>
      <c r="AT238">
        <f>IF($E238="",-1,'HCAD Raw'!AQ238)</f>
        <v>0</v>
      </c>
      <c r="AU238">
        <f>IF($E238="",-1,'HCAD Raw'!AR238)</f>
        <v>0</v>
      </c>
      <c r="AV238">
        <f>IF($E238="",-1,'HCAD Raw'!AS238)</f>
        <v>0</v>
      </c>
      <c r="AW238">
        <f>IF($E238="",-1,'HCAD Raw'!AT238)</f>
        <v>0</v>
      </c>
      <c r="AX238">
        <f>IF($E238="",-1,'HCAD Raw'!AU238)</f>
        <v>0</v>
      </c>
      <c r="AY238">
        <f>IF($E238="",-1,'HCAD Raw'!AV238)</f>
        <v>0</v>
      </c>
      <c r="AZ238">
        <f>IF($E238="",-1,'HCAD Raw'!AW238)</f>
        <v>0</v>
      </c>
      <c r="BA238">
        <f>IF($E238="",-1,'HCAD Raw'!AX238)</f>
        <v>0</v>
      </c>
      <c r="BB238" t="str">
        <f>IF($E238="",-1,'HCAD Raw'!AY238)</f>
        <v>23</v>
      </c>
      <c r="BC238" t="str">
        <f>IF($E238="",-1,'HCAD Raw'!AZ238)</f>
        <v>TR 3</v>
      </c>
      <c r="BD238" t="str">
        <f>IF($E238="",-1,'HCAD Raw'!BA238)</f>
        <v>EUREKA ACRES</v>
      </c>
      <c r="BE238" t="str">
        <f>IF($E238="",-1,'HCAD Raw'!BB238)</f>
        <v>6023</v>
      </c>
      <c r="BF238" t="str">
        <f>IF($E238="",-1,'HCAD Raw'!BC238)</f>
        <v>Inner Loop Northwest</v>
      </c>
      <c r="BG238" t="str">
        <f>IF($E238="",-1,'HCAD Raw'!BD238)</f>
        <v>171</v>
      </c>
      <c r="BH238" t="str">
        <f>IF($E238="",-1,'HCAD Raw'!BE238)</f>
        <v>1F Hempstead Hwy/US 290 Corridor - Langwood Area</v>
      </c>
      <c r="BI238" t="str">
        <f>IF($E238="",-1,'HCAD Raw'!BF238)</f>
        <v>5981.38</v>
      </c>
      <c r="BJ238" t="str">
        <f>IF($E238="",-1,'HCAD Raw'!BG238)</f>
        <v>0</v>
      </c>
      <c r="BK238" t="str">
        <f>IF($E238="",-1,'HCAD Raw'!BH238)</f>
        <v>01</v>
      </c>
      <c r="BL238" t="str">
        <f>IF($E238="",-1,'HCAD Raw'!BI238)</f>
        <v>5159B</v>
      </c>
      <c r="BM238" t="str">
        <f>IF($E238="",-1,'HCAD Raw'!BJ238)</f>
        <v>451U</v>
      </c>
      <c r="BN238" t="str">
        <f>IF($E238="",-1,'HCAD Raw'!BK238)</f>
        <v>001 040 041 042 043 044 048 061</v>
      </c>
      <c r="BO238" t="str">
        <f>IF($E238="",-1,'HCAD Raw'!BL238)</f>
        <v>Real, Commercial</v>
      </c>
      <c r="BP238" t="str">
        <f>IF($E238="",-1,'HCAD Raw'!BM238)</f>
        <v>F1</v>
      </c>
      <c r="BQ238" t="str">
        <f>IF($E238="",-1,'HCAD Raw'!BN238)</f>
        <v>Real, Commercial</v>
      </c>
      <c r="BR238" t="str">
        <f>IF($E238="",-1,'HCAD Raw'!BO238)</f>
        <v>Warehouse - Metallic</v>
      </c>
      <c r="BS238" t="str">
        <f>IF($E238="",-1,'HCAD Raw'!BP238)</f>
        <v>Shell, Industrial</v>
      </c>
      <c r="BT238" t="str">
        <f>IF($E238="",-1,'HCAD Raw'!BQ238)</f>
        <v>8001</v>
      </c>
      <c r="BU238" t="str">
        <f>IF($E238="",-1,'HCAD Raw'!BR238)</f>
        <v>Land Neighborhood Section 1</v>
      </c>
      <c r="BV238">
        <f>IF($E238="",-1,'HCAD Raw'!BS238)</f>
        <v>44619</v>
      </c>
      <c r="BW238" t="str">
        <f>IF($E238="",-1,'HCAD Raw'!BT238)</f>
        <v>SF</v>
      </c>
      <c r="BX238" t="str">
        <f>IF($E238="",-1,'HCAD Raw'!BU238)</f>
        <v>1.0000</v>
      </c>
      <c r="BY238" t="str">
        <f>IF($E238="",-1,'HCAD Raw'!BV238)</f>
        <v>1.0000</v>
      </c>
      <c r="BZ238" t="str">
        <f>IF($E238="",-1,'HCAD Raw'!BW238)</f>
        <v>1.0000</v>
      </c>
      <c r="CA238" t="str">
        <f>IF($E238="",-1,'HCAD Raw'!BX238)</f>
        <v>1.0000</v>
      </c>
      <c r="CB238">
        <f>IF($E238="",-1,'HCAD Raw'!BY238)</f>
        <v>7</v>
      </c>
      <c r="CC238">
        <f>IF($E238="",-1,'HCAD Raw'!BZ238)</f>
        <v>7</v>
      </c>
      <c r="CD238">
        <f>IF($E238="",-1,'HCAD Raw'!CA238)</f>
        <v>312333</v>
      </c>
      <c r="CE238">
        <f t="shared" si="86"/>
        <v>-1</v>
      </c>
      <c r="CF238" t="str">
        <f t="shared" si="87"/>
        <v>06418700000032</v>
      </c>
    </row>
    <row r="239" spans="3:84" x14ac:dyDescent="0.25">
      <c r="C239">
        <f t="shared" si="84"/>
        <v>235</v>
      </c>
      <c r="D239" t="str">
        <f t="shared" si="85"/>
        <v>06507105900121</v>
      </c>
      <c r="E239" t="str">
        <f>IF('HCAD Raw'!C239="",-1,'HCAD Raw'!C239)</f>
        <v>0650710590012</v>
      </c>
      <c r="F239" s="15" t="str">
        <f>IF(E239=-1,"",CONCATENATE(MID('HCAD Raw'!D239,6,2),"/",MID('HCAD Raw'!D239,9,2),"/",LEFT('HCAD Raw'!D239,4)))</f>
        <v>05/21/2013</v>
      </c>
      <c r="G239" t="str">
        <f>IF($E239="",-1,'HCAD Raw'!E239)</f>
        <v>AGUILAR JUAN</v>
      </c>
      <c r="H239">
        <f>IF($E239="",-1,'HCAD Raw'!F239)</f>
        <v>0</v>
      </c>
      <c r="I239" t="str">
        <f>IF($E239="",-1,'HCAD Raw'!G239)</f>
        <v>Hubacek</v>
      </c>
      <c r="J239" t="str">
        <f>IF($E239="",-1,'HCAD Raw'!H239)</f>
        <v>13956 DUNCUM ST</v>
      </c>
      <c r="K239" t="str">
        <f>IF($E239="",-1,'HCAD Raw'!I239)</f>
        <v>HOUSTON</v>
      </c>
      <c r="L239" t="str">
        <f>IF($E239="",-1,'HCAD Raw'!J239)</f>
        <v>77015</v>
      </c>
      <c r="M239">
        <f>IF($E239="",-1,'HCAD Raw'!K239)</f>
        <v>62580</v>
      </c>
      <c r="N239">
        <f>IF($E239="",-1,'HCAD Raw'!L239)</f>
        <v>62580</v>
      </c>
      <c r="O239">
        <f>IF($E239="",-1,'HCAD Raw'!M239)</f>
        <v>62580</v>
      </c>
      <c r="P239">
        <f>IF($E239="",-1,'HCAD Raw'!N239)</f>
        <v>0</v>
      </c>
      <c r="Q239" t="e">
        <f>IF($E239="",-1,'HCAD Raw'!#REF!)</f>
        <v>#REF!</v>
      </c>
      <c r="R239" t="str">
        <f>IF($E239="",-1,'HCAD Raw'!O239)</f>
        <v>COMMERCIAL</v>
      </c>
      <c r="S239" t="str">
        <f>IF($E239="",-1,'HCAD Raw'!P239)</f>
        <v>1</v>
      </c>
      <c r="T239" t="str">
        <f>IF($E239="",-1,'HCAD Raw'!Q239)</f>
        <v>4108</v>
      </c>
      <c r="U239" t="str">
        <f>IF($E239="",-1,'HCAD Raw'!R239)</f>
        <v>8150</v>
      </c>
      <c r="V239" t="str">
        <f>IF($E239="",-1,'HCAD Raw'!S239)</f>
        <v>M</v>
      </c>
      <c r="W239" t="str">
        <f>IF($E239="",-1,'HCAD Raw'!T239)</f>
        <v>Mobile Home</v>
      </c>
      <c r="X239">
        <f>IF($E239="",-1,'HCAD Raw'!U239)</f>
        <v>13328</v>
      </c>
      <c r="Y239">
        <f>IF($E239="",-1,'HCAD Raw'!V239)</f>
        <v>0</v>
      </c>
      <c r="Z239">
        <f>IF($E239="",-1,'HCAD Raw'!W239)</f>
        <v>29618</v>
      </c>
      <c r="AA239">
        <f>IF($E239="",-1,'HCAD Raw'!X239)</f>
        <v>0</v>
      </c>
      <c r="AB239" t="str">
        <f>IF($E239="",-1,'HCAD Raw'!Y239)</f>
        <v>.550000</v>
      </c>
      <c r="AC239" t="str">
        <f>IF($E239="",-1,'HCAD Raw'!Z239)</f>
        <v>D</v>
      </c>
      <c r="AD239" t="str">
        <f>IF($E239="",-1,'HCAD Raw'!AA239)</f>
        <v>Low</v>
      </c>
      <c r="AE239" t="str">
        <f>IF($E239="",-1,'HCAD Raw'!AB239)</f>
        <v>1975</v>
      </c>
      <c r="AF239" t="str">
        <f>IF($E239="",-1,'HCAD Raw'!AC239)</f>
        <v>1975</v>
      </c>
      <c r="AG239" t="str">
        <f>IF($E239="",-1,'HCAD Raw'!AD239)</f>
        <v>0</v>
      </c>
      <c r="AH239" t="str">
        <f>IF($E239="",-1,'HCAD Raw'!AE239)</f>
        <v>2012</v>
      </c>
      <c r="AI239">
        <f>IF($E239="",-1,'HCAD Raw'!AF239)</f>
        <v>0</v>
      </c>
      <c r="AJ239" t="str">
        <f>IF($E239="",-1,'HCAD Raw'!AG239)</f>
        <v>12/30/1899</v>
      </c>
      <c r="AK239" t="str">
        <f>IF($E239="",-1,'HCAD Raw'!AH239)</f>
        <v>1-31-12 M/H MISSING HUD NUMBERS IN FAIR CDU</v>
      </c>
      <c r="AL239">
        <f>IF($E239="",-1,'HCAD Raw'!AI239)</f>
        <v>840</v>
      </c>
      <c r="AM239">
        <f>IF($E239="",-1,'HCAD Raw'!AJ239)</f>
        <v>840</v>
      </c>
      <c r="AN239">
        <f>IF($E239="",-1,'HCAD Raw'!AK239)</f>
        <v>0</v>
      </c>
      <c r="AO239">
        <f>IF($E239="",-1,'HCAD Raw'!AL239)</f>
        <v>0</v>
      </c>
      <c r="AP239">
        <f>IF($E239="",-1,'HCAD Raw'!AM239)</f>
        <v>0</v>
      </c>
      <c r="AQ239">
        <f>IF($E239="",-1,'HCAD Raw'!AN239)</f>
        <v>840</v>
      </c>
      <c r="AR239">
        <f>IF($E239="",-1,'HCAD Raw'!AO239)</f>
        <v>148</v>
      </c>
      <c r="AS239">
        <f>IF($E239="",-1,'HCAD Raw'!AP239)</f>
        <v>1</v>
      </c>
      <c r="AT239">
        <f>IF($E239="",-1,'HCAD Raw'!AQ239)</f>
        <v>0</v>
      </c>
      <c r="AU239">
        <f>IF($E239="",-1,'HCAD Raw'!AR239)</f>
        <v>0</v>
      </c>
      <c r="AV239">
        <f>IF($E239="",-1,'HCAD Raw'!AS239)</f>
        <v>0</v>
      </c>
      <c r="AW239">
        <f>IF($E239="",-1,'HCAD Raw'!AT239)</f>
        <v>0</v>
      </c>
      <c r="AX239">
        <f>IF($E239="",-1,'HCAD Raw'!AU239)</f>
        <v>0</v>
      </c>
      <c r="AY239">
        <f>IF($E239="",-1,'HCAD Raw'!AV239)</f>
        <v>0</v>
      </c>
      <c r="AZ239">
        <f>IF($E239="",-1,'HCAD Raw'!AW239)</f>
        <v>0</v>
      </c>
      <c r="BA239">
        <f>IF($E239="",-1,'HCAD Raw'!AX239)</f>
        <v>0</v>
      </c>
      <c r="BB239" t="str">
        <f>IF($E239="",-1,'HCAD Raw'!AY239)</f>
        <v>18</v>
      </c>
      <c r="BC239" t="str">
        <f>IF($E239="",-1,'HCAD Raw'!AZ239)</f>
        <v>LTS 12 &amp; 14 BLK 155</v>
      </c>
      <c r="BD239" t="str">
        <f>IF($E239="",-1,'HCAD Raw'!BA239)</f>
        <v>CLOVER LEAF SEC 3</v>
      </c>
      <c r="BE239" t="str">
        <f>IF($E239="",-1,'HCAD Raw'!BB239)</f>
        <v>5018</v>
      </c>
      <c r="BF239" t="str">
        <f>IF($E239="",-1,'HCAD Raw'!BC239)</f>
        <v>South</v>
      </c>
      <c r="BG239" t="str">
        <f>IF($E239="",-1,'HCAD Raw'!BD239)</f>
        <v>300</v>
      </c>
      <c r="BH239" t="str">
        <f>IF($E239="",-1,'HCAD Raw'!BE239)</f>
        <v>ISD 15 - Galena Park ISD</v>
      </c>
      <c r="BI239" t="str">
        <f>IF($E239="",-1,'HCAD Raw'!BF239)</f>
        <v>9430.10</v>
      </c>
      <c r="BJ239" t="str">
        <f>IF($E239="",-1,'HCAD Raw'!BG239)</f>
        <v>0</v>
      </c>
      <c r="BK239" t="str">
        <f>IF($E239="",-1,'HCAD Raw'!BH239)</f>
        <v>15</v>
      </c>
      <c r="BL239" t="str">
        <f>IF($E239="",-1,'HCAD Raw'!BI239)</f>
        <v>5858D</v>
      </c>
      <c r="BM239" t="str">
        <f>IF($E239="",-1,'HCAD Raw'!BJ239)</f>
        <v>497F</v>
      </c>
      <c r="BN239" t="str">
        <f>IF($E239="",-1,'HCAD Raw'!BK239)</f>
        <v>015 040 041 042 043 044 047 603 668 676</v>
      </c>
      <c r="BO239" t="str">
        <f>IF($E239="",-1,'HCAD Raw'!BL239)</f>
        <v>Real, Commercial</v>
      </c>
      <c r="BP239" t="str">
        <f>IF($E239="",-1,'HCAD Raw'!BM239)</f>
        <v>F1</v>
      </c>
      <c r="BQ239" t="str">
        <f>IF($E239="",-1,'HCAD Raw'!BN239)</f>
        <v>Real, Commercial</v>
      </c>
      <c r="BR239" t="str">
        <f>IF($E239="",-1,'HCAD Raw'!BO239)</f>
        <v>Commercial Mobile Home</v>
      </c>
      <c r="BS239" t="str">
        <f>IF($E239="",-1,'HCAD Raw'!BP239)</f>
        <v>Single Wide Commercial Mobile Home</v>
      </c>
      <c r="BT239" t="str">
        <f>IF($E239="",-1,'HCAD Raw'!BQ239)</f>
        <v>8002</v>
      </c>
      <c r="BU239" t="str">
        <f>IF($E239="",-1,'HCAD Raw'!BR239)</f>
        <v>Land Neighborhood Section 2</v>
      </c>
      <c r="BV239">
        <f>IF($E239="",-1,'HCAD Raw'!BS239)</f>
        <v>10500</v>
      </c>
      <c r="BW239" t="str">
        <f>IF($E239="",-1,'HCAD Raw'!BT239)</f>
        <v>SF</v>
      </c>
      <c r="BX239" t="str">
        <f>IF($E239="",-1,'HCAD Raw'!BU239)</f>
        <v>1.0000</v>
      </c>
      <c r="BY239" t="str">
        <f>IF($E239="",-1,'HCAD Raw'!BV239)</f>
        <v>1.0000</v>
      </c>
      <c r="BZ239" t="str">
        <f>IF($E239="",-1,'HCAD Raw'!BW239)</f>
        <v>1.0000</v>
      </c>
      <c r="CA239" t="str">
        <f>IF($E239="",-1,'HCAD Raw'!BX239)</f>
        <v>1.0000</v>
      </c>
      <c r="CB239">
        <f>IF($E239="",-1,'HCAD Raw'!BY239)</f>
        <v>5</v>
      </c>
      <c r="CC239">
        <f>IF($E239="",-1,'HCAD Raw'!BZ239)</f>
        <v>5</v>
      </c>
      <c r="CD239">
        <f>IF($E239="",-1,'HCAD Raw'!CA239)</f>
        <v>49875</v>
      </c>
      <c r="CE239">
        <f t="shared" si="86"/>
        <v>-1</v>
      </c>
      <c r="CF239" t="str">
        <f t="shared" si="87"/>
        <v>06507105900121</v>
      </c>
    </row>
    <row r="240" spans="3:84" x14ac:dyDescent="0.25">
      <c r="C240">
        <f t="shared" si="84"/>
        <v>236</v>
      </c>
      <c r="D240" t="str">
        <f t="shared" si="85"/>
        <v>06507105900261</v>
      </c>
      <c r="E240" t="str">
        <f>IF('HCAD Raw'!C240="",-1,'HCAD Raw'!C240)</f>
        <v>0650710590026</v>
      </c>
      <c r="F240" s="15" t="str">
        <f>IF(E240=-1,"",CONCATENATE(MID('HCAD Raw'!D240,6,2),"/",MID('HCAD Raw'!D240,9,2),"/",LEFT('HCAD Raw'!D240,4)))</f>
        <v>05/21/2013</v>
      </c>
      <c r="G240" t="str">
        <f>IF($E240="",-1,'HCAD Raw'!E240)</f>
        <v>AGUILAR JUAN</v>
      </c>
      <c r="H240">
        <f>IF($E240="",-1,'HCAD Raw'!F240)</f>
        <v>0</v>
      </c>
      <c r="I240" t="str">
        <f>IF($E240="",-1,'HCAD Raw'!G240)</f>
        <v>Hubacek</v>
      </c>
      <c r="J240" t="str">
        <f>IF($E240="",-1,'HCAD Raw'!H240)</f>
        <v>13958 DUNCUM ST</v>
      </c>
      <c r="K240" t="str">
        <f>IF($E240="",-1,'HCAD Raw'!I240)</f>
        <v>HOUSTON</v>
      </c>
      <c r="L240" t="str">
        <f>IF($E240="",-1,'HCAD Raw'!J240)</f>
        <v>77015</v>
      </c>
      <c r="M240">
        <f>IF($E240="",-1,'HCAD Raw'!K240)</f>
        <v>71234</v>
      </c>
      <c r="N240">
        <f>IF($E240="",-1,'HCAD Raw'!L240)</f>
        <v>71234</v>
      </c>
      <c r="O240">
        <f>IF($E240="",-1,'HCAD Raw'!M240)</f>
        <v>71234</v>
      </c>
      <c r="P240">
        <f>IF($E240="",-1,'HCAD Raw'!N240)</f>
        <v>0</v>
      </c>
      <c r="Q240" t="e">
        <f>IF($E240="",-1,'HCAD Raw'!#REF!)</f>
        <v>#REF!</v>
      </c>
      <c r="R240" t="str">
        <f>IF($E240="",-1,'HCAD Raw'!O240)</f>
        <v>COMMERCIAL</v>
      </c>
      <c r="S240" t="str">
        <f>IF($E240="",-1,'HCAD Raw'!P240)</f>
        <v>1</v>
      </c>
      <c r="T240" t="str">
        <f>IF($E240="",-1,'HCAD Raw'!Q240)</f>
        <v>4108</v>
      </c>
      <c r="U240" t="str">
        <f>IF($E240="",-1,'HCAD Raw'!R240)</f>
        <v>8150</v>
      </c>
      <c r="V240" t="str">
        <f>IF($E240="",-1,'HCAD Raw'!S240)</f>
        <v>M</v>
      </c>
      <c r="W240" t="str">
        <f>IF($E240="",-1,'HCAD Raw'!T240)</f>
        <v>Mobile Home</v>
      </c>
      <c r="X240">
        <f>IF($E240="",-1,'HCAD Raw'!U240)</f>
        <v>4638</v>
      </c>
      <c r="Y240">
        <f>IF($E240="",-1,'HCAD Raw'!V240)</f>
        <v>0</v>
      </c>
      <c r="Z240">
        <f>IF($E240="",-1,'HCAD Raw'!W240)</f>
        <v>20380</v>
      </c>
      <c r="AA240">
        <f>IF($E240="",-1,'HCAD Raw'!X240)</f>
        <v>0</v>
      </c>
      <c r="AB240" t="str">
        <f>IF($E240="",-1,'HCAD Raw'!Y240)</f>
        <v>.772400</v>
      </c>
      <c r="AC240" t="str">
        <f>IF($E240="",-1,'HCAD Raw'!Z240)</f>
        <v>D</v>
      </c>
      <c r="AD240" t="str">
        <f>IF($E240="",-1,'HCAD Raw'!AA240)</f>
        <v>Low</v>
      </c>
      <c r="AE240" t="str">
        <f>IF($E240="",-1,'HCAD Raw'!AB240)</f>
        <v>1975</v>
      </c>
      <c r="AF240" t="str">
        <f>IF($E240="",-1,'HCAD Raw'!AC240)</f>
        <v>1975</v>
      </c>
      <c r="AG240" t="str">
        <f>IF($E240="",-1,'HCAD Raw'!AD240)</f>
        <v>0</v>
      </c>
      <c r="AH240" t="str">
        <f>IF($E240="",-1,'HCAD Raw'!AE240)</f>
        <v>2017</v>
      </c>
      <c r="AI240">
        <f>IF($E240="",-1,'HCAD Raw'!AF240)</f>
        <v>0</v>
      </c>
      <c r="AJ240" t="str">
        <f>IF($E240="",-1,'HCAD Raw'!AG240)</f>
        <v>12/30/1899</v>
      </c>
      <c r="AK240">
        <f>IF($E240="",-1,'HCAD Raw'!AH240)</f>
        <v>0</v>
      </c>
      <c r="AL240">
        <f>IF($E240="",-1,'HCAD Raw'!AI240)</f>
        <v>578</v>
      </c>
      <c r="AM240">
        <f>IF($E240="",-1,'HCAD Raw'!AJ240)</f>
        <v>578</v>
      </c>
      <c r="AN240">
        <f>IF($E240="",-1,'HCAD Raw'!AK240)</f>
        <v>0</v>
      </c>
      <c r="AO240">
        <f>IF($E240="",-1,'HCAD Raw'!AL240)</f>
        <v>0</v>
      </c>
      <c r="AP240">
        <f>IF($E240="",-1,'HCAD Raw'!AM240)</f>
        <v>0</v>
      </c>
      <c r="AQ240">
        <f>IF($E240="",-1,'HCAD Raw'!AN240)</f>
        <v>578</v>
      </c>
      <c r="AR240">
        <f>IF($E240="",-1,'HCAD Raw'!AO240)</f>
        <v>102</v>
      </c>
      <c r="AS240">
        <f>IF($E240="",-1,'HCAD Raw'!AP240)</f>
        <v>1</v>
      </c>
      <c r="AT240">
        <f>IF($E240="",-1,'HCAD Raw'!AQ240)</f>
        <v>0</v>
      </c>
      <c r="AU240">
        <f>IF($E240="",-1,'HCAD Raw'!AR240)</f>
        <v>0</v>
      </c>
      <c r="AV240">
        <f>IF($E240="",-1,'HCAD Raw'!AS240)</f>
        <v>0</v>
      </c>
      <c r="AW240">
        <f>IF($E240="",-1,'HCAD Raw'!AT240)</f>
        <v>0</v>
      </c>
      <c r="AX240">
        <f>IF($E240="",-1,'HCAD Raw'!AU240)</f>
        <v>0</v>
      </c>
      <c r="AY240">
        <f>IF($E240="",-1,'HCAD Raw'!AV240)</f>
        <v>0</v>
      </c>
      <c r="AZ240">
        <f>IF($E240="",-1,'HCAD Raw'!AW240)</f>
        <v>0</v>
      </c>
      <c r="BA240">
        <f>IF($E240="",-1,'HCAD Raw'!AX240)</f>
        <v>0</v>
      </c>
      <c r="BB240" t="str">
        <f>IF($E240="",-1,'HCAD Raw'!AY240)</f>
        <v>18</v>
      </c>
      <c r="BC240" t="str">
        <f>IF($E240="",-1,'HCAD Raw'!AZ240)</f>
        <v>LTS 16 &amp; 18 BLK 155</v>
      </c>
      <c r="BD240" t="str">
        <f>IF($E240="",-1,'HCAD Raw'!BA240)</f>
        <v>CLOVER LEAF SEC 3</v>
      </c>
      <c r="BE240">
        <f>IF($E240="",-1,'HCAD Raw'!BB240)</f>
        <v>0</v>
      </c>
      <c r="BF240" t="str">
        <f>IF($E240="",-1,'HCAD Raw'!BC240)</f>
        <v>Place holder</v>
      </c>
      <c r="BG240" t="str">
        <f>IF($E240="",-1,'HCAD Raw'!BD240)</f>
        <v>300</v>
      </c>
      <c r="BH240" t="str">
        <f>IF($E240="",-1,'HCAD Raw'!BE240)</f>
        <v>ISD 15 - Galena Park ISD</v>
      </c>
      <c r="BI240" t="str">
        <f>IF($E240="",-1,'HCAD Raw'!BF240)</f>
        <v>9430.10</v>
      </c>
      <c r="BJ240" t="str">
        <f>IF($E240="",-1,'HCAD Raw'!BG240)</f>
        <v>0</v>
      </c>
      <c r="BK240" t="str">
        <f>IF($E240="",-1,'HCAD Raw'!BH240)</f>
        <v>15</v>
      </c>
      <c r="BL240" t="str">
        <f>IF($E240="",-1,'HCAD Raw'!BI240)</f>
        <v>5858D</v>
      </c>
      <c r="BM240" t="str">
        <f>IF($E240="",-1,'HCAD Raw'!BJ240)</f>
        <v>497F</v>
      </c>
      <c r="BN240" t="str">
        <f>IF($E240="",-1,'HCAD Raw'!BK240)</f>
        <v>015 040 041 042 043 044 047 603 668 676</v>
      </c>
      <c r="BO240" t="str">
        <f>IF($E240="",-1,'HCAD Raw'!BL240)</f>
        <v>Real, Commercial</v>
      </c>
      <c r="BP240" t="str">
        <f>IF($E240="",-1,'HCAD Raw'!BM240)</f>
        <v>F1</v>
      </c>
      <c r="BQ240" t="str">
        <f>IF($E240="",-1,'HCAD Raw'!BN240)</f>
        <v>Real, Commercial</v>
      </c>
      <c r="BR240" t="str">
        <f>IF($E240="",-1,'HCAD Raw'!BO240)</f>
        <v>Commercial Mobile Home</v>
      </c>
      <c r="BS240" t="str">
        <f>IF($E240="",-1,'HCAD Raw'!BP240)</f>
        <v>Single Wide Commercial Mobile Home</v>
      </c>
      <c r="BT240" t="str">
        <f>IF($E240="",-1,'HCAD Raw'!BQ240)</f>
        <v>8002</v>
      </c>
      <c r="BU240" t="str">
        <f>IF($E240="",-1,'HCAD Raw'!BR240)</f>
        <v>Land Neighborhood Section 2</v>
      </c>
      <c r="BV240">
        <f>IF($E240="",-1,'HCAD Raw'!BS240)</f>
        <v>10500</v>
      </c>
      <c r="BW240" t="str">
        <f>IF($E240="",-1,'HCAD Raw'!BT240)</f>
        <v>SF</v>
      </c>
      <c r="BX240" t="str">
        <f>IF($E240="",-1,'HCAD Raw'!BU240)</f>
        <v>1.0000</v>
      </c>
      <c r="BY240" t="str">
        <f>IF($E240="",-1,'HCAD Raw'!BV240)</f>
        <v>1.0000</v>
      </c>
      <c r="BZ240" t="str">
        <f>IF($E240="",-1,'HCAD Raw'!BW240)</f>
        <v>1.0000</v>
      </c>
      <c r="CA240" t="str">
        <f>IF($E240="",-1,'HCAD Raw'!BX240)</f>
        <v>1.0000</v>
      </c>
      <c r="CB240">
        <f>IF($E240="",-1,'HCAD Raw'!BY240)</f>
        <v>5</v>
      </c>
      <c r="CC240">
        <f>IF($E240="",-1,'HCAD Raw'!BZ240)</f>
        <v>5</v>
      </c>
      <c r="CD240">
        <f>IF($E240="",-1,'HCAD Raw'!CA240)</f>
        <v>49875</v>
      </c>
      <c r="CE240">
        <f t="shared" si="86"/>
        <v>-1</v>
      </c>
      <c r="CF240" t="str">
        <f t="shared" si="87"/>
        <v>06507105900261</v>
      </c>
    </row>
    <row r="241" spans="3:84" x14ac:dyDescent="0.25">
      <c r="C241">
        <f t="shared" si="84"/>
        <v>237</v>
      </c>
      <c r="D241" t="str">
        <f t="shared" si="85"/>
        <v>06507105900262</v>
      </c>
      <c r="E241" t="str">
        <f>IF('HCAD Raw'!C241="",-1,'HCAD Raw'!C241)</f>
        <v>0650710590026</v>
      </c>
      <c r="F241" s="15" t="str">
        <f>IF(E241=-1,"",CONCATENATE(MID('HCAD Raw'!D241,6,2),"/",MID('HCAD Raw'!D241,9,2),"/",LEFT('HCAD Raw'!D241,4)))</f>
        <v>05/21/2013</v>
      </c>
      <c r="G241" t="str">
        <f>IF($E241="",-1,'HCAD Raw'!E241)</f>
        <v>AGUILAR JUAN</v>
      </c>
      <c r="H241">
        <f>IF($E241="",-1,'HCAD Raw'!F241)</f>
        <v>0</v>
      </c>
      <c r="I241" t="str">
        <f>IF($E241="",-1,'HCAD Raw'!G241)</f>
        <v>Hubacek</v>
      </c>
      <c r="J241" t="str">
        <f>IF($E241="",-1,'HCAD Raw'!H241)</f>
        <v>13958 DUNCUM ST</v>
      </c>
      <c r="K241" t="str">
        <f>IF($E241="",-1,'HCAD Raw'!I241)</f>
        <v>HOUSTON</v>
      </c>
      <c r="L241" t="str">
        <f>IF($E241="",-1,'HCAD Raw'!J241)</f>
        <v>77015</v>
      </c>
      <c r="M241">
        <f>IF($E241="",-1,'HCAD Raw'!K241)</f>
        <v>71234</v>
      </c>
      <c r="N241">
        <f>IF($E241="",-1,'HCAD Raw'!L241)</f>
        <v>71234</v>
      </c>
      <c r="O241">
        <f>IF($E241="",-1,'HCAD Raw'!M241)</f>
        <v>71234</v>
      </c>
      <c r="P241">
        <f>IF($E241="",-1,'HCAD Raw'!N241)</f>
        <v>0</v>
      </c>
      <c r="Q241" t="e">
        <f>IF($E241="",-1,'HCAD Raw'!#REF!)</f>
        <v>#REF!</v>
      </c>
      <c r="R241" t="str">
        <f>IF($E241="",-1,'HCAD Raw'!O241)</f>
        <v>COMMERCIAL</v>
      </c>
      <c r="S241" t="str">
        <f>IF($E241="",-1,'HCAD Raw'!P241)</f>
        <v>2</v>
      </c>
      <c r="T241" t="str">
        <f>IF($E241="",-1,'HCAD Raw'!Q241)</f>
        <v>4108</v>
      </c>
      <c r="U241" t="str">
        <f>IF($E241="",-1,'HCAD Raw'!R241)</f>
        <v>8150</v>
      </c>
      <c r="V241" t="str">
        <f>IF($E241="",-1,'HCAD Raw'!S241)</f>
        <v>M</v>
      </c>
      <c r="W241" t="str">
        <f>IF($E241="",-1,'HCAD Raw'!T241)</f>
        <v>Mobile Home</v>
      </c>
      <c r="X241">
        <f>IF($E241="",-1,'HCAD Raw'!U241)</f>
        <v>9044</v>
      </c>
      <c r="Y241">
        <f>IF($E241="",-1,'HCAD Raw'!V241)</f>
        <v>0</v>
      </c>
      <c r="Z241">
        <f>IF($E241="",-1,'HCAD Raw'!W241)</f>
        <v>39738</v>
      </c>
      <c r="AA241">
        <f>IF($E241="",-1,'HCAD Raw'!X241)</f>
        <v>0</v>
      </c>
      <c r="AB241" t="str">
        <f>IF($E241="",-1,'HCAD Raw'!Y241)</f>
        <v>.772400</v>
      </c>
      <c r="AC241" t="str">
        <f>IF($E241="",-1,'HCAD Raw'!Z241)</f>
        <v>D</v>
      </c>
      <c r="AD241" t="str">
        <f>IF($E241="",-1,'HCAD Raw'!AA241)</f>
        <v>Low</v>
      </c>
      <c r="AE241" t="str">
        <f>IF($E241="",-1,'HCAD Raw'!AB241)</f>
        <v>1975</v>
      </c>
      <c r="AF241" t="str">
        <f>IF($E241="",-1,'HCAD Raw'!AC241)</f>
        <v>1975</v>
      </c>
      <c r="AG241" t="str">
        <f>IF($E241="",-1,'HCAD Raw'!AD241)</f>
        <v>0</v>
      </c>
      <c r="AH241" t="str">
        <f>IF($E241="",-1,'HCAD Raw'!AE241)</f>
        <v>2017</v>
      </c>
      <c r="AI241">
        <f>IF($E241="",-1,'HCAD Raw'!AF241)</f>
        <v>0</v>
      </c>
      <c r="AJ241" t="str">
        <f>IF($E241="",-1,'HCAD Raw'!AG241)</f>
        <v>12/30/1899</v>
      </c>
      <c r="AK241">
        <f>IF($E241="",-1,'HCAD Raw'!AH241)</f>
        <v>0</v>
      </c>
      <c r="AL241">
        <f>IF($E241="",-1,'HCAD Raw'!AI241)</f>
        <v>1127</v>
      </c>
      <c r="AM241">
        <f>IF($E241="",-1,'HCAD Raw'!AJ241)</f>
        <v>1335</v>
      </c>
      <c r="AN241">
        <f>IF($E241="",-1,'HCAD Raw'!AK241)</f>
        <v>0</v>
      </c>
      <c r="AO241">
        <f>IF($E241="",-1,'HCAD Raw'!AL241)</f>
        <v>0</v>
      </c>
      <c r="AP241">
        <f>IF($E241="",-1,'HCAD Raw'!AM241)</f>
        <v>0</v>
      </c>
      <c r="AQ241">
        <f>IF($E241="",-1,'HCAD Raw'!AN241)</f>
        <v>1127</v>
      </c>
      <c r="AR241">
        <f>IF($E241="",-1,'HCAD Raw'!AO241)</f>
        <v>144</v>
      </c>
      <c r="AS241">
        <f>IF($E241="",-1,'HCAD Raw'!AP241)</f>
        <v>1</v>
      </c>
      <c r="AT241">
        <f>IF($E241="",-1,'HCAD Raw'!AQ241)</f>
        <v>0</v>
      </c>
      <c r="AU241">
        <f>IF($E241="",-1,'HCAD Raw'!AR241)</f>
        <v>0</v>
      </c>
      <c r="AV241">
        <f>IF($E241="",-1,'HCAD Raw'!AS241)</f>
        <v>0</v>
      </c>
      <c r="AW241">
        <f>IF($E241="",-1,'HCAD Raw'!AT241)</f>
        <v>0</v>
      </c>
      <c r="AX241">
        <f>IF($E241="",-1,'HCAD Raw'!AU241)</f>
        <v>0</v>
      </c>
      <c r="AY241">
        <f>IF($E241="",-1,'HCAD Raw'!AV241)</f>
        <v>0</v>
      </c>
      <c r="AZ241">
        <f>IF($E241="",-1,'HCAD Raw'!AW241)</f>
        <v>0</v>
      </c>
      <c r="BA241">
        <f>IF($E241="",-1,'HCAD Raw'!AX241)</f>
        <v>0</v>
      </c>
      <c r="BB241" t="str">
        <f>IF($E241="",-1,'HCAD Raw'!AY241)</f>
        <v>18</v>
      </c>
      <c r="BC241" t="str">
        <f>IF($E241="",-1,'HCAD Raw'!AZ241)</f>
        <v>LTS 16 &amp; 18 BLK 155</v>
      </c>
      <c r="BD241" t="str">
        <f>IF($E241="",-1,'HCAD Raw'!BA241)</f>
        <v>CLOVER LEAF SEC 3</v>
      </c>
      <c r="BE241">
        <f>IF($E241="",-1,'HCAD Raw'!BB241)</f>
        <v>0</v>
      </c>
      <c r="BF241" t="str">
        <f>IF($E241="",-1,'HCAD Raw'!BC241)</f>
        <v>Place holder</v>
      </c>
      <c r="BG241" t="str">
        <f>IF($E241="",-1,'HCAD Raw'!BD241)</f>
        <v>300</v>
      </c>
      <c r="BH241" t="str">
        <f>IF($E241="",-1,'HCAD Raw'!BE241)</f>
        <v>ISD 15 - Galena Park ISD</v>
      </c>
      <c r="BI241" t="str">
        <f>IF($E241="",-1,'HCAD Raw'!BF241)</f>
        <v>9430.10</v>
      </c>
      <c r="BJ241" t="str">
        <f>IF($E241="",-1,'HCAD Raw'!BG241)</f>
        <v>0</v>
      </c>
      <c r="BK241" t="str">
        <f>IF($E241="",-1,'HCAD Raw'!BH241)</f>
        <v>15</v>
      </c>
      <c r="BL241" t="str">
        <f>IF($E241="",-1,'HCAD Raw'!BI241)</f>
        <v>5858D</v>
      </c>
      <c r="BM241" t="str">
        <f>IF($E241="",-1,'HCAD Raw'!BJ241)</f>
        <v>497F</v>
      </c>
      <c r="BN241" t="str">
        <f>IF($E241="",-1,'HCAD Raw'!BK241)</f>
        <v>015 040 041 042 043 044 047 603 668 676</v>
      </c>
      <c r="BO241" t="str">
        <f>IF($E241="",-1,'HCAD Raw'!BL241)</f>
        <v>Real, Commercial</v>
      </c>
      <c r="BP241" t="str">
        <f>IF($E241="",-1,'HCAD Raw'!BM241)</f>
        <v>F1</v>
      </c>
      <c r="BQ241" t="str">
        <f>IF($E241="",-1,'HCAD Raw'!BN241)</f>
        <v>Real, Commercial</v>
      </c>
      <c r="BR241" t="str">
        <f>IF($E241="",-1,'HCAD Raw'!BO241)</f>
        <v>Commercial Mobile Home</v>
      </c>
      <c r="BS241" t="str">
        <f>IF($E241="",-1,'HCAD Raw'!BP241)</f>
        <v>Single Wide Commercial Mobile Home</v>
      </c>
      <c r="BT241" t="str">
        <f>IF($E241="",-1,'HCAD Raw'!BQ241)</f>
        <v>8002</v>
      </c>
      <c r="BU241" t="str">
        <f>IF($E241="",-1,'HCAD Raw'!BR241)</f>
        <v>Land Neighborhood Section 2</v>
      </c>
      <c r="BV241">
        <f>IF($E241="",-1,'HCAD Raw'!BS241)</f>
        <v>10500</v>
      </c>
      <c r="BW241" t="str">
        <f>IF($E241="",-1,'HCAD Raw'!BT241)</f>
        <v>SF</v>
      </c>
      <c r="BX241" t="str">
        <f>IF($E241="",-1,'HCAD Raw'!BU241)</f>
        <v>1.0000</v>
      </c>
      <c r="BY241" t="str">
        <f>IF($E241="",-1,'HCAD Raw'!BV241)</f>
        <v>1.0000</v>
      </c>
      <c r="BZ241" t="str">
        <f>IF($E241="",-1,'HCAD Raw'!BW241)</f>
        <v>1.0000</v>
      </c>
      <c r="CA241" t="str">
        <f>IF($E241="",-1,'HCAD Raw'!BX241)</f>
        <v>1.0000</v>
      </c>
      <c r="CB241">
        <f>IF($E241="",-1,'HCAD Raw'!BY241)</f>
        <v>5</v>
      </c>
      <c r="CC241">
        <f>IF($E241="",-1,'HCAD Raw'!BZ241)</f>
        <v>5</v>
      </c>
      <c r="CD241">
        <f>IF($E241="",-1,'HCAD Raw'!CA241)</f>
        <v>49875</v>
      </c>
      <c r="CE241">
        <f t="shared" si="86"/>
        <v>-1</v>
      </c>
      <c r="CF241" t="str">
        <f t="shared" si="87"/>
        <v>06507105900262</v>
      </c>
    </row>
    <row r="242" spans="3:84" x14ac:dyDescent="0.25">
      <c r="C242">
        <f t="shared" si="84"/>
        <v>238</v>
      </c>
      <c r="D242" t="str">
        <f t="shared" si="85"/>
        <v>06507201000131</v>
      </c>
      <c r="E242" t="str">
        <f>IF('HCAD Raw'!C242="",-1,'HCAD Raw'!C242)</f>
        <v>0650720100013</v>
      </c>
      <c r="F242" s="15" t="str">
        <f>IF(E242=-1,"",CONCATENATE(MID('HCAD Raw'!D242,6,2),"/",MID('HCAD Raw'!D242,9,2),"/",LEFT('HCAD Raw'!D242,4)))</f>
        <v>07/26/2013</v>
      </c>
      <c r="G242" t="str">
        <f>IF($E242="",-1,'HCAD Raw'!E242)</f>
        <v>TRIPLES INVESTMENTS LLC</v>
      </c>
      <c r="H242" t="str">
        <f>IF($E242="",-1,'HCAD Raw'!F242)</f>
        <v>ESTADA VILLAS  APT</v>
      </c>
      <c r="I242">
        <f>IF($E242="",-1,'HCAD Raw'!G242)</f>
        <v>0</v>
      </c>
      <c r="J242" t="str">
        <f>IF($E242="",-1,'HCAD Raw'!H242)</f>
        <v>1114 FREEPORT ST 76</v>
      </c>
      <c r="K242" t="str">
        <f>IF($E242="",-1,'HCAD Raw'!I242)</f>
        <v>HOUSTON</v>
      </c>
      <c r="L242" t="str">
        <f>IF($E242="",-1,'HCAD Raw'!J242)</f>
        <v>77015</v>
      </c>
      <c r="M242">
        <f>IF($E242="",-1,'HCAD Raw'!K242)</f>
        <v>1250000</v>
      </c>
      <c r="N242">
        <f>IF($E242="",-1,'HCAD Raw'!L242)</f>
        <v>2101338</v>
      </c>
      <c r="O242">
        <f>IF($E242="",-1,'HCAD Raw'!M242)</f>
        <v>1600000</v>
      </c>
      <c r="P242">
        <f>IF($E242="",-1,'HCAD Raw'!N242)</f>
        <v>0</v>
      </c>
      <c r="Q242" t="e">
        <f>IF($E242="",-1,'HCAD Raw'!#REF!)</f>
        <v>#REF!</v>
      </c>
      <c r="R242" t="str">
        <f>IF($E242="",-1,'HCAD Raw'!O242)</f>
        <v>COMMERCIAL</v>
      </c>
      <c r="S242" t="str">
        <f>IF($E242="",-1,'HCAD Raw'!P242)</f>
        <v>1</v>
      </c>
      <c r="T242" t="str">
        <f>IF($E242="",-1,'HCAD Raw'!Q242)</f>
        <v>4211</v>
      </c>
      <c r="U242" t="str">
        <f>IF($E242="",-1,'HCAD Raw'!R242)</f>
        <v>8352</v>
      </c>
      <c r="V242" t="str">
        <f>IF($E242="",-1,'HCAD Raw'!S242)</f>
        <v>D</v>
      </c>
      <c r="W242" t="str">
        <f>IF($E242="",-1,'HCAD Raw'!T242)</f>
        <v>Wood or Light Steel</v>
      </c>
      <c r="X242">
        <f>IF($E242="",-1,'HCAD Raw'!U242)</f>
        <v>0</v>
      </c>
      <c r="Y242">
        <f>IF($E242="",-1,'HCAD Raw'!V242)</f>
        <v>0</v>
      </c>
      <c r="Z242">
        <f>IF($E242="",-1,'HCAD Raw'!W242)</f>
        <v>374902</v>
      </c>
      <c r="AA242">
        <f>IF($E242="",-1,'HCAD Raw'!X242)</f>
        <v>0</v>
      </c>
      <c r="AB242" t="str">
        <f>IF($E242="",-1,'HCAD Raw'!Y242)</f>
        <v>.631500</v>
      </c>
      <c r="AC242" t="str">
        <f>IF($E242="",-1,'HCAD Raw'!Z242)</f>
        <v>C</v>
      </c>
      <c r="AD242" t="str">
        <f>IF($E242="",-1,'HCAD Raw'!AA242)</f>
        <v>Average</v>
      </c>
      <c r="AE242" t="str">
        <f>IF($E242="",-1,'HCAD Raw'!AB242)</f>
        <v>1978</v>
      </c>
      <c r="AF242" t="str">
        <f>IF($E242="",-1,'HCAD Raw'!AC242)</f>
        <v>1978</v>
      </c>
      <c r="AG242" t="str">
        <f>IF($E242="",-1,'HCAD Raw'!AD242)</f>
        <v>0</v>
      </c>
      <c r="AH242" t="str">
        <f>IF($E242="",-1,'HCAD Raw'!AE242)</f>
        <v>1979</v>
      </c>
      <c r="AI242" t="str">
        <f>IF($E242="",-1,'HCAD Raw'!AF242)</f>
        <v>HTS</v>
      </c>
      <c r="AJ242" t="str">
        <f>IF($E242="",-1,'HCAD Raw'!AG242)</f>
        <v>01/01/2004</v>
      </c>
      <c r="AK242" t="str">
        <f>IF($E242="",-1,'HCAD Raw'!AH242)</f>
        <v>ESTADA VILLA APT</v>
      </c>
      <c r="AL242">
        <f>IF($E242="",-1,'HCAD Raw'!AI242)</f>
        <v>5100</v>
      </c>
      <c r="AM242">
        <f>IF($E242="",-1,'HCAD Raw'!AJ242)</f>
        <v>5560</v>
      </c>
      <c r="AN242">
        <f>IF($E242="",-1,'HCAD Raw'!AK242)</f>
        <v>0</v>
      </c>
      <c r="AO242">
        <f>IF($E242="",-1,'HCAD Raw'!AL242)</f>
        <v>0</v>
      </c>
      <c r="AP242">
        <f>IF($E242="",-1,'HCAD Raw'!AM242)</f>
        <v>0</v>
      </c>
      <c r="AQ242">
        <f>IF($E242="",-1,'HCAD Raw'!AN242)</f>
        <v>5100</v>
      </c>
      <c r="AR242">
        <f>IF($E242="",-1,'HCAD Raw'!AO242)</f>
        <v>436</v>
      </c>
      <c r="AS242">
        <f>IF($E242="",-1,'HCAD Raw'!AP242)</f>
        <v>1</v>
      </c>
      <c r="AT242" t="str">
        <f>IF($E242="",-1,'HCAD Raw'!AQ242)</f>
        <v>17</v>
      </c>
      <c r="AU242" t="str">
        <f>IF($E242="",-1,'HCAD Raw'!AR242)</f>
        <v>Apartments - Garden Style</v>
      </c>
      <c r="AV242" t="str">
        <f>IF($E242="",-1,'HCAD Raw'!AS242)</f>
        <v>Estada Villas</v>
      </c>
      <c r="AW242" t="str">
        <f>IF($E242="",-1,'HCAD Raw'!AT242)</f>
        <v>76</v>
      </c>
      <c r="AX242">
        <f>IF($E242="",-1,'HCAD Raw'!AU242)</f>
        <v>56797</v>
      </c>
      <c r="AY242">
        <f>IF($E242="",-1,'HCAD Raw'!AV242)</f>
        <v>0</v>
      </c>
      <c r="AZ242">
        <f>IF($E242="",-1,'HCAD Raw'!AW242)</f>
        <v>0</v>
      </c>
      <c r="BA242">
        <f>IF($E242="",-1,'HCAD Raw'!AX242)</f>
        <v>738361</v>
      </c>
      <c r="BB242" t="str">
        <f>IF($E242="",-1,'HCAD Raw'!AY242)</f>
        <v>33</v>
      </c>
      <c r="BC242" t="str">
        <f>IF($E242="",-1,'HCAD Raw'!AZ242)</f>
        <v>LTS 13 THRU 24 BLK 202</v>
      </c>
      <c r="BD242" t="str">
        <f>IF($E242="",-1,'HCAD Raw'!BA242)</f>
        <v>CLOVER LEAF SEC 4</v>
      </c>
      <c r="BE242" t="str">
        <f>IF($E242="",-1,'HCAD Raw'!BB242)</f>
        <v>1733</v>
      </c>
      <c r="BF242" t="str">
        <f>IF($E242="",-1,'HCAD Raw'!BC242)</f>
        <v>I-10 East/ Woodforest/ Channelview</v>
      </c>
      <c r="BG242" t="str">
        <f>IF($E242="",-1,'HCAD Raw'!BD242)</f>
        <v>300</v>
      </c>
      <c r="BH242" t="str">
        <f>IF($E242="",-1,'HCAD Raw'!BE242)</f>
        <v>ISD 15 - Galena Park ISD</v>
      </c>
      <c r="BI242" t="str">
        <f>IF($E242="",-1,'HCAD Raw'!BF242)</f>
        <v>9430.10</v>
      </c>
      <c r="BJ242" t="str">
        <f>IF($E242="",-1,'HCAD Raw'!BG242)</f>
        <v>0</v>
      </c>
      <c r="BK242" t="str">
        <f>IF($E242="",-1,'HCAD Raw'!BH242)</f>
        <v>15</v>
      </c>
      <c r="BL242" t="str">
        <f>IF($E242="",-1,'HCAD Raw'!BI242)</f>
        <v>5858D</v>
      </c>
      <c r="BM242" t="str">
        <f>IF($E242="",-1,'HCAD Raw'!BJ242)</f>
        <v>497F</v>
      </c>
      <c r="BN242" t="str">
        <f>IF($E242="",-1,'HCAD Raw'!BK242)</f>
        <v>015 040 041 042 043 044 047 603 668 676</v>
      </c>
      <c r="BO242" t="str">
        <f>IF($E242="",-1,'HCAD Raw'!BL242)</f>
        <v>Real, Residential, Multi-Family</v>
      </c>
      <c r="BP242" t="str">
        <f>IF($E242="",-1,'HCAD Raw'!BM242)</f>
        <v>B1</v>
      </c>
      <c r="BQ242" t="str">
        <f>IF($E242="",-1,'HCAD Raw'!BN242)</f>
        <v>Real, Residential, Multi-Family</v>
      </c>
      <c r="BR242" t="str">
        <f>IF($E242="",-1,'HCAD Raw'!BO242)</f>
        <v>Apartment Garden (1 to 3 Stories)</v>
      </c>
      <c r="BS242" t="str">
        <f>IF($E242="",-1,'HCAD Raw'!BP242)</f>
        <v>Multiple Res (Low Rise)</v>
      </c>
      <c r="BT242" t="str">
        <f>IF($E242="",-1,'HCAD Raw'!BQ242)</f>
        <v>8001</v>
      </c>
      <c r="BU242" t="str">
        <f>IF($E242="",-1,'HCAD Raw'!BR242)</f>
        <v>Land Neighborhood Section 1</v>
      </c>
      <c r="BV242">
        <f>IF($E242="",-1,'HCAD Raw'!BS242)</f>
        <v>64024</v>
      </c>
      <c r="BW242" t="str">
        <f>IF($E242="",-1,'HCAD Raw'!BT242)</f>
        <v>SF</v>
      </c>
      <c r="BX242" t="str">
        <f>IF($E242="",-1,'HCAD Raw'!BU242)</f>
        <v>1.0000</v>
      </c>
      <c r="BY242" t="str">
        <f>IF($E242="",-1,'HCAD Raw'!BV242)</f>
        <v>1.0000</v>
      </c>
      <c r="BZ242" t="str">
        <f>IF($E242="",-1,'HCAD Raw'!BW242)</f>
        <v>1.0000</v>
      </c>
      <c r="CA242" t="str">
        <f>IF($E242="",-1,'HCAD Raw'!BX242)</f>
        <v>1.0000</v>
      </c>
      <c r="CB242">
        <f>IF($E242="",-1,'HCAD Raw'!BY242)</f>
        <v>6</v>
      </c>
      <c r="CC242">
        <f>IF($E242="",-1,'HCAD Raw'!BZ242)</f>
        <v>6</v>
      </c>
      <c r="CD242">
        <f>IF($E242="",-1,'HCAD Raw'!CA242)</f>
        <v>352132</v>
      </c>
      <c r="CE242" t="str">
        <f t="shared" si="86"/>
        <v>06507201000131</v>
      </c>
      <c r="CF242">
        <f t="shared" si="87"/>
        <v>-1</v>
      </c>
    </row>
    <row r="243" spans="3:84" x14ac:dyDescent="0.25">
      <c r="C243">
        <f t="shared" si="84"/>
        <v>239</v>
      </c>
      <c r="D243" t="str">
        <f t="shared" si="85"/>
        <v>06507201000132</v>
      </c>
      <c r="E243" t="str">
        <f>IF('HCAD Raw'!C243="",-1,'HCAD Raw'!C243)</f>
        <v>0650720100013</v>
      </c>
      <c r="F243" s="15" t="str">
        <f>IF(E243=-1,"",CONCATENATE(MID('HCAD Raw'!D243,6,2),"/",MID('HCAD Raw'!D243,9,2),"/",LEFT('HCAD Raw'!D243,4)))</f>
        <v>07/26/2013</v>
      </c>
      <c r="G243" t="str">
        <f>IF($E243="",-1,'HCAD Raw'!E243)</f>
        <v>TRIPLES INVESTMENTS LLC</v>
      </c>
      <c r="H243" t="str">
        <f>IF($E243="",-1,'HCAD Raw'!F243)</f>
        <v>ESTADA VILLAS  APT</v>
      </c>
      <c r="I243">
        <f>IF($E243="",-1,'HCAD Raw'!G243)</f>
        <v>0</v>
      </c>
      <c r="J243" t="str">
        <f>IF($E243="",-1,'HCAD Raw'!H243)</f>
        <v>1114 FREEPORT ST 76</v>
      </c>
      <c r="K243" t="str">
        <f>IF($E243="",-1,'HCAD Raw'!I243)</f>
        <v>HOUSTON</v>
      </c>
      <c r="L243" t="str">
        <f>IF($E243="",-1,'HCAD Raw'!J243)</f>
        <v>77015</v>
      </c>
      <c r="M243">
        <f>IF($E243="",-1,'HCAD Raw'!K243)</f>
        <v>1250000</v>
      </c>
      <c r="N243">
        <f>IF($E243="",-1,'HCAD Raw'!L243)</f>
        <v>2101338</v>
      </c>
      <c r="O243">
        <f>IF($E243="",-1,'HCAD Raw'!M243)</f>
        <v>1600000</v>
      </c>
      <c r="P243">
        <f>IF($E243="",-1,'HCAD Raw'!N243)</f>
        <v>0</v>
      </c>
      <c r="Q243" t="e">
        <f>IF($E243="",-1,'HCAD Raw'!#REF!)</f>
        <v>#REF!</v>
      </c>
      <c r="R243" t="str">
        <f>IF($E243="",-1,'HCAD Raw'!O243)</f>
        <v>COMMERCIAL</v>
      </c>
      <c r="S243" t="str">
        <f>IF($E243="",-1,'HCAD Raw'!P243)</f>
        <v>2</v>
      </c>
      <c r="T243" t="str">
        <f>IF($E243="",-1,'HCAD Raw'!Q243)</f>
        <v>4211</v>
      </c>
      <c r="U243" t="str">
        <f>IF($E243="",-1,'HCAD Raw'!R243)</f>
        <v>8352</v>
      </c>
      <c r="V243" t="str">
        <f>IF($E243="",-1,'HCAD Raw'!S243)</f>
        <v>D</v>
      </c>
      <c r="W243" t="str">
        <f>IF($E243="",-1,'HCAD Raw'!T243)</f>
        <v>Wood or Light Steel</v>
      </c>
      <c r="X243">
        <f>IF($E243="",-1,'HCAD Raw'!U243)</f>
        <v>0</v>
      </c>
      <c r="Y243">
        <f>IF($E243="",-1,'HCAD Raw'!V243)</f>
        <v>0</v>
      </c>
      <c r="Z243">
        <f>IF($E243="",-1,'HCAD Raw'!W243)</f>
        <v>359904</v>
      </c>
      <c r="AA243">
        <f>IF($E243="",-1,'HCAD Raw'!X243)</f>
        <v>0</v>
      </c>
      <c r="AB243" t="str">
        <f>IF($E243="",-1,'HCAD Raw'!Y243)</f>
        <v>.631500</v>
      </c>
      <c r="AC243" t="str">
        <f>IF($E243="",-1,'HCAD Raw'!Z243)</f>
        <v>C</v>
      </c>
      <c r="AD243" t="str">
        <f>IF($E243="",-1,'HCAD Raw'!AA243)</f>
        <v>Average</v>
      </c>
      <c r="AE243" t="str">
        <f>IF($E243="",-1,'HCAD Raw'!AB243)</f>
        <v>1978</v>
      </c>
      <c r="AF243" t="str">
        <f>IF($E243="",-1,'HCAD Raw'!AC243)</f>
        <v>1978</v>
      </c>
      <c r="AG243" t="str">
        <f>IF($E243="",-1,'HCAD Raw'!AD243)</f>
        <v>0</v>
      </c>
      <c r="AH243" t="str">
        <f>IF($E243="",-1,'HCAD Raw'!AE243)</f>
        <v>1979</v>
      </c>
      <c r="AI243">
        <f>IF($E243="",-1,'HCAD Raw'!AF243)</f>
        <v>0</v>
      </c>
      <c r="AJ243" t="str">
        <f>IF($E243="",-1,'HCAD Raw'!AG243)</f>
        <v>12/30/1899</v>
      </c>
      <c r="AK243" t="str">
        <f>IF($E243="",-1,'HCAD Raw'!AH243)</f>
        <v>ESTADA VILLA APT</v>
      </c>
      <c r="AL243">
        <f>IF($E243="",-1,'HCAD Raw'!AI243)</f>
        <v>4896</v>
      </c>
      <c r="AM243">
        <f>IF($E243="",-1,'HCAD Raw'!AJ243)</f>
        <v>5352</v>
      </c>
      <c r="AN243">
        <f>IF($E243="",-1,'HCAD Raw'!AK243)</f>
        <v>0</v>
      </c>
      <c r="AO243">
        <f>IF($E243="",-1,'HCAD Raw'!AL243)</f>
        <v>0</v>
      </c>
      <c r="AP243">
        <f>IF($E243="",-1,'HCAD Raw'!AM243)</f>
        <v>0</v>
      </c>
      <c r="AQ243">
        <f>IF($E243="",-1,'HCAD Raw'!AN243)</f>
        <v>4896</v>
      </c>
      <c r="AR243">
        <f>IF($E243="",-1,'HCAD Raw'!AO243)</f>
        <v>424</v>
      </c>
      <c r="AS243">
        <f>IF($E243="",-1,'HCAD Raw'!AP243)</f>
        <v>1</v>
      </c>
      <c r="AT243" t="str">
        <f>IF($E243="",-1,'HCAD Raw'!AQ243)</f>
        <v>17</v>
      </c>
      <c r="AU243" t="str">
        <f>IF($E243="",-1,'HCAD Raw'!AR243)</f>
        <v>Apartments - Garden Style</v>
      </c>
      <c r="AV243" t="str">
        <f>IF($E243="",-1,'HCAD Raw'!AS243)</f>
        <v>Estada Villas</v>
      </c>
      <c r="AW243" t="str">
        <f>IF($E243="",-1,'HCAD Raw'!AT243)</f>
        <v>76</v>
      </c>
      <c r="AX243">
        <f>IF($E243="",-1,'HCAD Raw'!AU243)</f>
        <v>56797</v>
      </c>
      <c r="AY243">
        <f>IF($E243="",-1,'HCAD Raw'!AV243)</f>
        <v>0</v>
      </c>
      <c r="AZ243">
        <f>IF($E243="",-1,'HCAD Raw'!AW243)</f>
        <v>0</v>
      </c>
      <c r="BA243">
        <f>IF($E243="",-1,'HCAD Raw'!AX243)</f>
        <v>738361</v>
      </c>
      <c r="BB243" t="str">
        <f>IF($E243="",-1,'HCAD Raw'!AY243)</f>
        <v>33</v>
      </c>
      <c r="BC243" t="str">
        <f>IF($E243="",-1,'HCAD Raw'!AZ243)</f>
        <v>LTS 13 THRU 24 BLK 202</v>
      </c>
      <c r="BD243" t="str">
        <f>IF($E243="",-1,'HCAD Raw'!BA243)</f>
        <v>CLOVER LEAF SEC 4</v>
      </c>
      <c r="BE243" t="str">
        <f>IF($E243="",-1,'HCAD Raw'!BB243)</f>
        <v>1733</v>
      </c>
      <c r="BF243" t="str">
        <f>IF($E243="",-1,'HCAD Raw'!BC243)</f>
        <v>I-10 East/ Woodforest/ Channelview</v>
      </c>
      <c r="BG243" t="str">
        <f>IF($E243="",-1,'HCAD Raw'!BD243)</f>
        <v>300</v>
      </c>
      <c r="BH243" t="str">
        <f>IF($E243="",-1,'HCAD Raw'!BE243)</f>
        <v>ISD 15 - Galena Park ISD</v>
      </c>
      <c r="BI243" t="str">
        <f>IF($E243="",-1,'HCAD Raw'!BF243)</f>
        <v>9430.10</v>
      </c>
      <c r="BJ243" t="str">
        <f>IF($E243="",-1,'HCAD Raw'!BG243)</f>
        <v>0</v>
      </c>
      <c r="BK243" t="str">
        <f>IF($E243="",-1,'HCAD Raw'!BH243)</f>
        <v>15</v>
      </c>
      <c r="BL243" t="str">
        <f>IF($E243="",-1,'HCAD Raw'!BI243)</f>
        <v>5858D</v>
      </c>
      <c r="BM243" t="str">
        <f>IF($E243="",-1,'HCAD Raw'!BJ243)</f>
        <v>497F</v>
      </c>
      <c r="BN243" t="str">
        <f>IF($E243="",-1,'HCAD Raw'!BK243)</f>
        <v>015 040 041 042 043 044 047 603 668 676</v>
      </c>
      <c r="BO243" t="str">
        <f>IF($E243="",-1,'HCAD Raw'!BL243)</f>
        <v>Real, Residential, Multi-Family</v>
      </c>
      <c r="BP243" t="str">
        <f>IF($E243="",-1,'HCAD Raw'!BM243)</f>
        <v>B1</v>
      </c>
      <c r="BQ243" t="str">
        <f>IF($E243="",-1,'HCAD Raw'!BN243)</f>
        <v>Real, Residential, Multi-Family</v>
      </c>
      <c r="BR243" t="str">
        <f>IF($E243="",-1,'HCAD Raw'!BO243)</f>
        <v>Apartment Garden (1 to 3 Stories)</v>
      </c>
      <c r="BS243" t="str">
        <f>IF($E243="",-1,'HCAD Raw'!BP243)</f>
        <v>Multiple Res (Low Rise)</v>
      </c>
      <c r="BT243" t="str">
        <f>IF($E243="",-1,'HCAD Raw'!BQ243)</f>
        <v>8001</v>
      </c>
      <c r="BU243" t="str">
        <f>IF($E243="",-1,'HCAD Raw'!BR243)</f>
        <v>Land Neighborhood Section 1</v>
      </c>
      <c r="BV243">
        <f>IF($E243="",-1,'HCAD Raw'!BS243)</f>
        <v>64024</v>
      </c>
      <c r="BW243" t="str">
        <f>IF($E243="",-1,'HCAD Raw'!BT243)</f>
        <v>SF</v>
      </c>
      <c r="BX243" t="str">
        <f>IF($E243="",-1,'HCAD Raw'!BU243)</f>
        <v>1.0000</v>
      </c>
      <c r="BY243" t="str">
        <f>IF($E243="",-1,'HCAD Raw'!BV243)</f>
        <v>1.0000</v>
      </c>
      <c r="BZ243" t="str">
        <f>IF($E243="",-1,'HCAD Raw'!BW243)</f>
        <v>1.0000</v>
      </c>
      <c r="CA243" t="str">
        <f>IF($E243="",-1,'HCAD Raw'!BX243)</f>
        <v>1.0000</v>
      </c>
      <c r="CB243">
        <f>IF($E243="",-1,'HCAD Raw'!BY243)</f>
        <v>6</v>
      </c>
      <c r="CC243">
        <f>IF($E243="",-1,'HCAD Raw'!BZ243)</f>
        <v>6</v>
      </c>
      <c r="CD243">
        <f>IF($E243="",-1,'HCAD Raw'!CA243)</f>
        <v>352132</v>
      </c>
      <c r="CE243" t="str">
        <f t="shared" si="86"/>
        <v>06507201000132</v>
      </c>
      <c r="CF243">
        <f t="shared" si="87"/>
        <v>-1</v>
      </c>
    </row>
    <row r="244" spans="3:84" x14ac:dyDescent="0.25">
      <c r="C244">
        <f t="shared" si="84"/>
        <v>240</v>
      </c>
      <c r="D244" t="str">
        <f t="shared" si="85"/>
        <v>06507201000133</v>
      </c>
      <c r="E244" t="str">
        <f>IF('HCAD Raw'!C244="",-1,'HCAD Raw'!C244)</f>
        <v>0650720100013</v>
      </c>
      <c r="F244" s="15" t="str">
        <f>IF(E244=-1,"",CONCATENATE(MID('HCAD Raw'!D244,6,2),"/",MID('HCAD Raw'!D244,9,2),"/",LEFT('HCAD Raw'!D244,4)))</f>
        <v>07/26/2013</v>
      </c>
      <c r="G244" t="str">
        <f>IF($E244="",-1,'HCAD Raw'!E244)</f>
        <v>TRIPLES INVESTMENTS LLC</v>
      </c>
      <c r="H244" t="str">
        <f>IF($E244="",-1,'HCAD Raw'!F244)</f>
        <v>ESTADA VILLAS  APT</v>
      </c>
      <c r="I244">
        <f>IF($E244="",-1,'HCAD Raw'!G244)</f>
        <v>0</v>
      </c>
      <c r="J244" t="str">
        <f>IF($E244="",-1,'HCAD Raw'!H244)</f>
        <v>1114 FREEPORT ST 76</v>
      </c>
      <c r="K244" t="str">
        <f>IF($E244="",-1,'HCAD Raw'!I244)</f>
        <v>HOUSTON</v>
      </c>
      <c r="L244" t="str">
        <f>IF($E244="",-1,'HCAD Raw'!J244)</f>
        <v>77015</v>
      </c>
      <c r="M244">
        <f>IF($E244="",-1,'HCAD Raw'!K244)</f>
        <v>1250000</v>
      </c>
      <c r="N244">
        <f>IF($E244="",-1,'HCAD Raw'!L244)</f>
        <v>2101338</v>
      </c>
      <c r="O244">
        <f>IF($E244="",-1,'HCAD Raw'!M244)</f>
        <v>1600000</v>
      </c>
      <c r="P244">
        <f>IF($E244="",-1,'HCAD Raw'!N244)</f>
        <v>0</v>
      </c>
      <c r="Q244" t="e">
        <f>IF($E244="",-1,'HCAD Raw'!#REF!)</f>
        <v>#REF!</v>
      </c>
      <c r="R244" t="str">
        <f>IF($E244="",-1,'HCAD Raw'!O244)</f>
        <v>COMMERCIAL</v>
      </c>
      <c r="S244" t="str">
        <f>IF($E244="",-1,'HCAD Raw'!P244)</f>
        <v>3</v>
      </c>
      <c r="T244" t="str">
        <f>IF($E244="",-1,'HCAD Raw'!Q244)</f>
        <v>4211</v>
      </c>
      <c r="U244" t="str">
        <f>IF($E244="",-1,'HCAD Raw'!R244)</f>
        <v>8352</v>
      </c>
      <c r="V244" t="str">
        <f>IF($E244="",-1,'HCAD Raw'!S244)</f>
        <v>D</v>
      </c>
      <c r="W244" t="str">
        <f>IF($E244="",-1,'HCAD Raw'!T244)</f>
        <v>Wood or Light Steel</v>
      </c>
      <c r="X244">
        <f>IF($E244="",-1,'HCAD Raw'!U244)</f>
        <v>0</v>
      </c>
      <c r="Y244">
        <f>IF($E244="",-1,'HCAD Raw'!V244)</f>
        <v>0</v>
      </c>
      <c r="Z244">
        <f>IF($E244="",-1,'HCAD Raw'!W244)</f>
        <v>733628</v>
      </c>
      <c r="AA244">
        <f>IF($E244="",-1,'HCAD Raw'!X244)</f>
        <v>0</v>
      </c>
      <c r="AB244" t="str">
        <f>IF($E244="",-1,'HCAD Raw'!Y244)</f>
        <v>.631500</v>
      </c>
      <c r="AC244" t="str">
        <f>IF($E244="",-1,'HCAD Raw'!Z244)</f>
        <v>C</v>
      </c>
      <c r="AD244" t="str">
        <f>IF($E244="",-1,'HCAD Raw'!AA244)</f>
        <v>Average</v>
      </c>
      <c r="AE244" t="str">
        <f>IF($E244="",-1,'HCAD Raw'!AB244)</f>
        <v>1978</v>
      </c>
      <c r="AF244" t="str">
        <f>IF($E244="",-1,'HCAD Raw'!AC244)</f>
        <v>1978</v>
      </c>
      <c r="AG244" t="str">
        <f>IF($E244="",-1,'HCAD Raw'!AD244)</f>
        <v>0</v>
      </c>
      <c r="AH244" t="str">
        <f>IF($E244="",-1,'HCAD Raw'!AE244)</f>
        <v>1979</v>
      </c>
      <c r="AI244">
        <f>IF($E244="",-1,'HCAD Raw'!AF244)</f>
        <v>0</v>
      </c>
      <c r="AJ244" t="str">
        <f>IF($E244="",-1,'HCAD Raw'!AG244)</f>
        <v>12/30/1899</v>
      </c>
      <c r="AK244" t="str">
        <f>IF($E244="",-1,'HCAD Raw'!AH244)</f>
        <v>ESTADA VILLA APT</v>
      </c>
      <c r="AL244">
        <f>IF($E244="",-1,'HCAD Raw'!AI244)</f>
        <v>9980</v>
      </c>
      <c r="AM244">
        <f>IF($E244="",-1,'HCAD Raw'!AJ244)</f>
        <v>10628</v>
      </c>
      <c r="AN244">
        <f>IF($E244="",-1,'HCAD Raw'!AK244)</f>
        <v>0</v>
      </c>
      <c r="AO244">
        <f>IF($E244="",-1,'HCAD Raw'!AL244)</f>
        <v>0</v>
      </c>
      <c r="AP244">
        <f>IF($E244="",-1,'HCAD Raw'!AM244)</f>
        <v>0</v>
      </c>
      <c r="AQ244">
        <f>IF($E244="",-1,'HCAD Raw'!AN244)</f>
        <v>9980</v>
      </c>
      <c r="AR244">
        <f>IF($E244="",-1,'HCAD Raw'!AO244)</f>
        <v>864</v>
      </c>
      <c r="AS244">
        <f>IF($E244="",-1,'HCAD Raw'!AP244)</f>
        <v>1</v>
      </c>
      <c r="AT244" t="str">
        <f>IF($E244="",-1,'HCAD Raw'!AQ244)</f>
        <v>17</v>
      </c>
      <c r="AU244" t="str">
        <f>IF($E244="",-1,'HCAD Raw'!AR244)</f>
        <v>Apartments - Garden Style</v>
      </c>
      <c r="AV244" t="str">
        <f>IF($E244="",-1,'HCAD Raw'!AS244)</f>
        <v>Estada Villas</v>
      </c>
      <c r="AW244" t="str">
        <f>IF($E244="",-1,'HCAD Raw'!AT244)</f>
        <v>76</v>
      </c>
      <c r="AX244">
        <f>IF($E244="",-1,'HCAD Raw'!AU244)</f>
        <v>56797</v>
      </c>
      <c r="AY244">
        <f>IF($E244="",-1,'HCAD Raw'!AV244)</f>
        <v>0</v>
      </c>
      <c r="AZ244">
        <f>IF($E244="",-1,'HCAD Raw'!AW244)</f>
        <v>0</v>
      </c>
      <c r="BA244">
        <f>IF($E244="",-1,'HCAD Raw'!AX244)</f>
        <v>738361</v>
      </c>
      <c r="BB244" t="str">
        <f>IF($E244="",-1,'HCAD Raw'!AY244)</f>
        <v>33</v>
      </c>
      <c r="BC244" t="str">
        <f>IF($E244="",-1,'HCAD Raw'!AZ244)</f>
        <v>LTS 13 THRU 24 BLK 202</v>
      </c>
      <c r="BD244" t="str">
        <f>IF($E244="",-1,'HCAD Raw'!BA244)</f>
        <v>CLOVER LEAF SEC 4</v>
      </c>
      <c r="BE244" t="str">
        <f>IF($E244="",-1,'HCAD Raw'!BB244)</f>
        <v>1733</v>
      </c>
      <c r="BF244" t="str">
        <f>IF($E244="",-1,'HCAD Raw'!BC244)</f>
        <v>I-10 East/ Woodforest/ Channelview</v>
      </c>
      <c r="BG244" t="str">
        <f>IF($E244="",-1,'HCAD Raw'!BD244)</f>
        <v>300</v>
      </c>
      <c r="BH244" t="str">
        <f>IF($E244="",-1,'HCAD Raw'!BE244)</f>
        <v>ISD 15 - Galena Park ISD</v>
      </c>
      <c r="BI244" t="str">
        <f>IF($E244="",-1,'HCAD Raw'!BF244)</f>
        <v>9430.10</v>
      </c>
      <c r="BJ244" t="str">
        <f>IF($E244="",-1,'HCAD Raw'!BG244)</f>
        <v>0</v>
      </c>
      <c r="BK244" t="str">
        <f>IF($E244="",-1,'HCAD Raw'!BH244)</f>
        <v>15</v>
      </c>
      <c r="BL244" t="str">
        <f>IF($E244="",-1,'HCAD Raw'!BI244)</f>
        <v>5858D</v>
      </c>
      <c r="BM244" t="str">
        <f>IF($E244="",-1,'HCAD Raw'!BJ244)</f>
        <v>497F</v>
      </c>
      <c r="BN244" t="str">
        <f>IF($E244="",-1,'HCAD Raw'!BK244)</f>
        <v>015 040 041 042 043 044 047 603 668 676</v>
      </c>
      <c r="BO244" t="str">
        <f>IF($E244="",-1,'HCAD Raw'!BL244)</f>
        <v>Real, Residential, Multi-Family</v>
      </c>
      <c r="BP244" t="str">
        <f>IF($E244="",-1,'HCAD Raw'!BM244)</f>
        <v>B1</v>
      </c>
      <c r="BQ244" t="str">
        <f>IF($E244="",-1,'HCAD Raw'!BN244)</f>
        <v>Real, Residential, Multi-Family</v>
      </c>
      <c r="BR244" t="str">
        <f>IF($E244="",-1,'HCAD Raw'!BO244)</f>
        <v>Apartment Garden (1 to 3 Stories)</v>
      </c>
      <c r="BS244" t="str">
        <f>IF($E244="",-1,'HCAD Raw'!BP244)</f>
        <v>Multiple Res (Low Rise)</v>
      </c>
      <c r="BT244" t="str">
        <f>IF($E244="",-1,'HCAD Raw'!BQ244)</f>
        <v>8001</v>
      </c>
      <c r="BU244" t="str">
        <f>IF($E244="",-1,'HCAD Raw'!BR244)</f>
        <v>Land Neighborhood Section 1</v>
      </c>
      <c r="BV244">
        <f>IF($E244="",-1,'HCAD Raw'!BS244)</f>
        <v>64024</v>
      </c>
      <c r="BW244" t="str">
        <f>IF($E244="",-1,'HCAD Raw'!BT244)</f>
        <v>SF</v>
      </c>
      <c r="BX244" t="str">
        <f>IF($E244="",-1,'HCAD Raw'!BU244)</f>
        <v>1.0000</v>
      </c>
      <c r="BY244" t="str">
        <f>IF($E244="",-1,'HCAD Raw'!BV244)</f>
        <v>1.0000</v>
      </c>
      <c r="BZ244" t="str">
        <f>IF($E244="",-1,'HCAD Raw'!BW244)</f>
        <v>1.0000</v>
      </c>
      <c r="CA244" t="str">
        <f>IF($E244="",-1,'HCAD Raw'!BX244)</f>
        <v>1.0000</v>
      </c>
      <c r="CB244">
        <f>IF($E244="",-1,'HCAD Raw'!BY244)</f>
        <v>6</v>
      </c>
      <c r="CC244">
        <f>IF($E244="",-1,'HCAD Raw'!BZ244)</f>
        <v>6</v>
      </c>
      <c r="CD244">
        <f>IF($E244="",-1,'HCAD Raw'!CA244)</f>
        <v>352132</v>
      </c>
      <c r="CE244" t="str">
        <f t="shared" si="86"/>
        <v>06507201000133</v>
      </c>
      <c r="CF244">
        <f t="shared" si="87"/>
        <v>-1</v>
      </c>
    </row>
    <row r="245" spans="3:84" x14ac:dyDescent="0.25">
      <c r="C245">
        <f t="shared" si="84"/>
        <v>241</v>
      </c>
      <c r="D245" t="str">
        <f t="shared" si="85"/>
        <v>06507201000134</v>
      </c>
      <c r="E245" t="str">
        <f>IF('HCAD Raw'!C245="",-1,'HCAD Raw'!C245)</f>
        <v>0650720100013</v>
      </c>
      <c r="F245" s="15" t="str">
        <f>IF(E245=-1,"",CONCATENATE(MID('HCAD Raw'!D245,6,2),"/",MID('HCAD Raw'!D245,9,2),"/",LEFT('HCAD Raw'!D245,4)))</f>
        <v>07/26/2013</v>
      </c>
      <c r="G245" t="str">
        <f>IF($E245="",-1,'HCAD Raw'!E245)</f>
        <v>TRIPLES INVESTMENTS LLC</v>
      </c>
      <c r="H245" t="str">
        <f>IF($E245="",-1,'HCAD Raw'!F245)</f>
        <v>ESTADA VILLAS  APT</v>
      </c>
      <c r="I245">
        <f>IF($E245="",-1,'HCAD Raw'!G245)</f>
        <v>0</v>
      </c>
      <c r="J245" t="str">
        <f>IF($E245="",-1,'HCAD Raw'!H245)</f>
        <v>1114 FREEPORT ST 76</v>
      </c>
      <c r="K245" t="str">
        <f>IF($E245="",-1,'HCAD Raw'!I245)</f>
        <v>HOUSTON</v>
      </c>
      <c r="L245" t="str">
        <f>IF($E245="",-1,'HCAD Raw'!J245)</f>
        <v>77015</v>
      </c>
      <c r="M245">
        <f>IF($E245="",-1,'HCAD Raw'!K245)</f>
        <v>1250000</v>
      </c>
      <c r="N245">
        <f>IF($E245="",-1,'HCAD Raw'!L245)</f>
        <v>2101338</v>
      </c>
      <c r="O245">
        <f>IF($E245="",-1,'HCAD Raw'!M245)</f>
        <v>1600000</v>
      </c>
      <c r="P245">
        <f>IF($E245="",-1,'HCAD Raw'!N245)</f>
        <v>0</v>
      </c>
      <c r="Q245" t="e">
        <f>IF($E245="",-1,'HCAD Raw'!#REF!)</f>
        <v>#REF!</v>
      </c>
      <c r="R245" t="str">
        <f>IF($E245="",-1,'HCAD Raw'!O245)</f>
        <v>COMMERCIAL</v>
      </c>
      <c r="S245" t="str">
        <f>IF($E245="",-1,'HCAD Raw'!P245)</f>
        <v>4</v>
      </c>
      <c r="T245" t="str">
        <f>IF($E245="",-1,'HCAD Raw'!Q245)</f>
        <v>4211</v>
      </c>
      <c r="U245" t="str">
        <f>IF($E245="",-1,'HCAD Raw'!R245)</f>
        <v>8352</v>
      </c>
      <c r="V245" t="str">
        <f>IF($E245="",-1,'HCAD Raw'!S245)</f>
        <v>D</v>
      </c>
      <c r="W245" t="str">
        <f>IF($E245="",-1,'HCAD Raw'!T245)</f>
        <v>Wood or Light Steel</v>
      </c>
      <c r="X245">
        <f>IF($E245="",-1,'HCAD Raw'!U245)</f>
        <v>0</v>
      </c>
      <c r="Y245">
        <f>IF($E245="",-1,'HCAD Raw'!V245)</f>
        <v>0</v>
      </c>
      <c r="Z245">
        <f>IF($E245="",-1,'HCAD Raw'!W245)</f>
        <v>432826</v>
      </c>
      <c r="AA245">
        <f>IF($E245="",-1,'HCAD Raw'!X245)</f>
        <v>0</v>
      </c>
      <c r="AB245" t="str">
        <f>IF($E245="",-1,'HCAD Raw'!Y245)</f>
        <v>.631500</v>
      </c>
      <c r="AC245" t="str">
        <f>IF($E245="",-1,'HCAD Raw'!Z245)</f>
        <v>C</v>
      </c>
      <c r="AD245" t="str">
        <f>IF($E245="",-1,'HCAD Raw'!AA245)</f>
        <v>Average</v>
      </c>
      <c r="AE245" t="str">
        <f>IF($E245="",-1,'HCAD Raw'!AB245)</f>
        <v>1978</v>
      </c>
      <c r="AF245" t="str">
        <f>IF($E245="",-1,'HCAD Raw'!AC245)</f>
        <v>1978</v>
      </c>
      <c r="AG245" t="str">
        <f>IF($E245="",-1,'HCAD Raw'!AD245)</f>
        <v>0</v>
      </c>
      <c r="AH245" t="str">
        <f>IF($E245="",-1,'HCAD Raw'!AE245)</f>
        <v>1979</v>
      </c>
      <c r="AI245">
        <f>IF($E245="",-1,'HCAD Raw'!AF245)</f>
        <v>0</v>
      </c>
      <c r="AJ245" t="str">
        <f>IF($E245="",-1,'HCAD Raw'!AG245)</f>
        <v>12/30/1899</v>
      </c>
      <c r="AK245" t="str">
        <f>IF($E245="",-1,'HCAD Raw'!AH245)</f>
        <v>ESTADA VILLA APT</v>
      </c>
      <c r="AL245">
        <f>IF($E245="",-1,'HCAD Raw'!AI245)</f>
        <v>5888</v>
      </c>
      <c r="AM245">
        <f>IF($E245="",-1,'HCAD Raw'!AJ245)</f>
        <v>5888</v>
      </c>
      <c r="AN245">
        <f>IF($E245="",-1,'HCAD Raw'!AK245)</f>
        <v>0</v>
      </c>
      <c r="AO245">
        <f>IF($E245="",-1,'HCAD Raw'!AL245)</f>
        <v>0</v>
      </c>
      <c r="AP245">
        <f>IF($E245="",-1,'HCAD Raw'!AM245)</f>
        <v>0</v>
      </c>
      <c r="AQ245">
        <f>IF($E245="",-1,'HCAD Raw'!AN245)</f>
        <v>5888</v>
      </c>
      <c r="AR245">
        <f>IF($E245="",-1,'HCAD Raw'!AO245)</f>
        <v>496</v>
      </c>
      <c r="AS245">
        <f>IF($E245="",-1,'HCAD Raw'!AP245)</f>
        <v>1</v>
      </c>
      <c r="AT245" t="str">
        <f>IF($E245="",-1,'HCAD Raw'!AQ245)</f>
        <v>17</v>
      </c>
      <c r="AU245" t="str">
        <f>IF($E245="",-1,'HCAD Raw'!AR245)</f>
        <v>Apartments - Garden Style</v>
      </c>
      <c r="AV245" t="str">
        <f>IF($E245="",-1,'HCAD Raw'!AS245)</f>
        <v>Estada Villas</v>
      </c>
      <c r="AW245" t="str">
        <f>IF($E245="",-1,'HCAD Raw'!AT245)</f>
        <v>76</v>
      </c>
      <c r="AX245">
        <f>IF($E245="",-1,'HCAD Raw'!AU245)</f>
        <v>56797</v>
      </c>
      <c r="AY245">
        <f>IF($E245="",-1,'HCAD Raw'!AV245)</f>
        <v>0</v>
      </c>
      <c r="AZ245">
        <f>IF($E245="",-1,'HCAD Raw'!AW245)</f>
        <v>0</v>
      </c>
      <c r="BA245">
        <f>IF($E245="",-1,'HCAD Raw'!AX245)</f>
        <v>738361</v>
      </c>
      <c r="BB245" t="str">
        <f>IF($E245="",-1,'HCAD Raw'!AY245)</f>
        <v>33</v>
      </c>
      <c r="BC245" t="str">
        <f>IF($E245="",-1,'HCAD Raw'!AZ245)</f>
        <v>LTS 13 THRU 24 BLK 202</v>
      </c>
      <c r="BD245" t="str">
        <f>IF($E245="",-1,'HCAD Raw'!BA245)</f>
        <v>CLOVER LEAF SEC 4</v>
      </c>
      <c r="BE245" t="str">
        <f>IF($E245="",-1,'HCAD Raw'!BB245)</f>
        <v>1733</v>
      </c>
      <c r="BF245" t="str">
        <f>IF($E245="",-1,'HCAD Raw'!BC245)</f>
        <v>I-10 East/ Woodforest/ Channelview</v>
      </c>
      <c r="BG245" t="str">
        <f>IF($E245="",-1,'HCAD Raw'!BD245)</f>
        <v>300</v>
      </c>
      <c r="BH245" t="str">
        <f>IF($E245="",-1,'HCAD Raw'!BE245)</f>
        <v>ISD 15 - Galena Park ISD</v>
      </c>
      <c r="BI245" t="str">
        <f>IF($E245="",-1,'HCAD Raw'!BF245)</f>
        <v>9430.10</v>
      </c>
      <c r="BJ245" t="str">
        <f>IF($E245="",-1,'HCAD Raw'!BG245)</f>
        <v>0</v>
      </c>
      <c r="BK245" t="str">
        <f>IF($E245="",-1,'HCAD Raw'!BH245)</f>
        <v>15</v>
      </c>
      <c r="BL245" t="str">
        <f>IF($E245="",-1,'HCAD Raw'!BI245)</f>
        <v>5858D</v>
      </c>
      <c r="BM245" t="str">
        <f>IF($E245="",-1,'HCAD Raw'!BJ245)</f>
        <v>497F</v>
      </c>
      <c r="BN245" t="str">
        <f>IF($E245="",-1,'HCAD Raw'!BK245)</f>
        <v>015 040 041 042 043 044 047 603 668 676</v>
      </c>
      <c r="BO245" t="str">
        <f>IF($E245="",-1,'HCAD Raw'!BL245)</f>
        <v>Real, Residential, Multi-Family</v>
      </c>
      <c r="BP245" t="str">
        <f>IF($E245="",-1,'HCAD Raw'!BM245)</f>
        <v>B1</v>
      </c>
      <c r="BQ245" t="str">
        <f>IF($E245="",-1,'HCAD Raw'!BN245)</f>
        <v>Real, Residential, Multi-Family</v>
      </c>
      <c r="BR245" t="str">
        <f>IF($E245="",-1,'HCAD Raw'!BO245)</f>
        <v>Apartment Garden (1 to 3 Stories)</v>
      </c>
      <c r="BS245" t="str">
        <f>IF($E245="",-1,'HCAD Raw'!BP245)</f>
        <v>Multiple Res (Low Rise)</v>
      </c>
      <c r="BT245" t="str">
        <f>IF($E245="",-1,'HCAD Raw'!BQ245)</f>
        <v>8001</v>
      </c>
      <c r="BU245" t="str">
        <f>IF($E245="",-1,'HCAD Raw'!BR245)</f>
        <v>Land Neighborhood Section 1</v>
      </c>
      <c r="BV245">
        <f>IF($E245="",-1,'HCAD Raw'!BS245)</f>
        <v>64024</v>
      </c>
      <c r="BW245" t="str">
        <f>IF($E245="",-1,'HCAD Raw'!BT245)</f>
        <v>SF</v>
      </c>
      <c r="BX245" t="str">
        <f>IF($E245="",-1,'HCAD Raw'!BU245)</f>
        <v>1.0000</v>
      </c>
      <c r="BY245" t="str">
        <f>IF($E245="",-1,'HCAD Raw'!BV245)</f>
        <v>1.0000</v>
      </c>
      <c r="BZ245" t="str">
        <f>IF($E245="",-1,'HCAD Raw'!BW245)</f>
        <v>1.0000</v>
      </c>
      <c r="CA245" t="str">
        <f>IF($E245="",-1,'HCAD Raw'!BX245)</f>
        <v>1.0000</v>
      </c>
      <c r="CB245">
        <f>IF($E245="",-1,'HCAD Raw'!BY245)</f>
        <v>6</v>
      </c>
      <c r="CC245">
        <f>IF($E245="",-1,'HCAD Raw'!BZ245)</f>
        <v>6</v>
      </c>
      <c r="CD245">
        <f>IF($E245="",-1,'HCAD Raw'!CA245)</f>
        <v>352132</v>
      </c>
      <c r="CE245" t="str">
        <f t="shared" si="86"/>
        <v>06507201000134</v>
      </c>
      <c r="CF245">
        <f t="shared" si="87"/>
        <v>-1</v>
      </c>
    </row>
    <row r="246" spans="3:84" x14ac:dyDescent="0.25">
      <c r="C246">
        <f t="shared" si="84"/>
        <v>242</v>
      </c>
      <c r="D246" t="str">
        <f t="shared" si="85"/>
        <v>06507201000135</v>
      </c>
      <c r="E246" t="str">
        <f>IF('HCAD Raw'!C246="",-1,'HCAD Raw'!C246)</f>
        <v>0650720100013</v>
      </c>
      <c r="F246" s="15" t="str">
        <f>IF(E246=-1,"",CONCATENATE(MID('HCAD Raw'!D246,6,2),"/",MID('HCAD Raw'!D246,9,2),"/",LEFT('HCAD Raw'!D246,4)))</f>
        <v>07/26/2013</v>
      </c>
      <c r="G246" t="str">
        <f>IF($E246="",-1,'HCAD Raw'!E246)</f>
        <v>TRIPLES INVESTMENTS LLC</v>
      </c>
      <c r="H246" t="str">
        <f>IF($E246="",-1,'HCAD Raw'!F246)</f>
        <v>ESTADA VILLAS  APT</v>
      </c>
      <c r="I246">
        <f>IF($E246="",-1,'HCAD Raw'!G246)</f>
        <v>0</v>
      </c>
      <c r="J246" t="str">
        <f>IF($E246="",-1,'HCAD Raw'!H246)</f>
        <v>1114 FREEPORT ST 76</v>
      </c>
      <c r="K246" t="str">
        <f>IF($E246="",-1,'HCAD Raw'!I246)</f>
        <v>HOUSTON</v>
      </c>
      <c r="L246" t="str">
        <f>IF($E246="",-1,'HCAD Raw'!J246)</f>
        <v>77015</v>
      </c>
      <c r="M246">
        <f>IF($E246="",-1,'HCAD Raw'!K246)</f>
        <v>1250000</v>
      </c>
      <c r="N246">
        <f>IF($E246="",-1,'HCAD Raw'!L246)</f>
        <v>2101338</v>
      </c>
      <c r="O246">
        <f>IF($E246="",-1,'HCAD Raw'!M246)</f>
        <v>1600000</v>
      </c>
      <c r="P246">
        <f>IF($E246="",-1,'HCAD Raw'!N246)</f>
        <v>0</v>
      </c>
      <c r="Q246" t="e">
        <f>IF($E246="",-1,'HCAD Raw'!#REF!)</f>
        <v>#REF!</v>
      </c>
      <c r="R246" t="str">
        <f>IF($E246="",-1,'HCAD Raw'!O246)</f>
        <v>COMMERCIAL</v>
      </c>
      <c r="S246" t="str">
        <f>IF($E246="",-1,'HCAD Raw'!P246)</f>
        <v>5</v>
      </c>
      <c r="T246" t="str">
        <f>IF($E246="",-1,'HCAD Raw'!Q246)</f>
        <v>4211</v>
      </c>
      <c r="U246" t="str">
        <f>IF($E246="",-1,'HCAD Raw'!R246)</f>
        <v>8352</v>
      </c>
      <c r="V246" t="str">
        <f>IF($E246="",-1,'HCAD Raw'!S246)</f>
        <v>D</v>
      </c>
      <c r="W246" t="str">
        <f>IF($E246="",-1,'HCAD Raw'!T246)</f>
        <v>Wood or Light Steel</v>
      </c>
      <c r="X246">
        <f>IF($E246="",-1,'HCAD Raw'!U246)</f>
        <v>0</v>
      </c>
      <c r="Y246">
        <f>IF($E246="",-1,'HCAD Raw'!V246)</f>
        <v>0</v>
      </c>
      <c r="Z246">
        <f>IF($E246="",-1,'HCAD Raw'!W246)</f>
        <v>432826</v>
      </c>
      <c r="AA246">
        <f>IF($E246="",-1,'HCAD Raw'!X246)</f>
        <v>0</v>
      </c>
      <c r="AB246" t="str">
        <f>IF($E246="",-1,'HCAD Raw'!Y246)</f>
        <v>.631500</v>
      </c>
      <c r="AC246" t="str">
        <f>IF($E246="",-1,'HCAD Raw'!Z246)</f>
        <v>C</v>
      </c>
      <c r="AD246" t="str">
        <f>IF($E246="",-1,'HCAD Raw'!AA246)</f>
        <v>Average</v>
      </c>
      <c r="AE246" t="str">
        <f>IF($E246="",-1,'HCAD Raw'!AB246)</f>
        <v>1978</v>
      </c>
      <c r="AF246" t="str">
        <f>IF($E246="",-1,'HCAD Raw'!AC246)</f>
        <v>1978</v>
      </c>
      <c r="AG246" t="str">
        <f>IF($E246="",-1,'HCAD Raw'!AD246)</f>
        <v>0</v>
      </c>
      <c r="AH246" t="str">
        <f>IF($E246="",-1,'HCAD Raw'!AE246)</f>
        <v>1979</v>
      </c>
      <c r="AI246">
        <f>IF($E246="",-1,'HCAD Raw'!AF246)</f>
        <v>0</v>
      </c>
      <c r="AJ246" t="str">
        <f>IF($E246="",-1,'HCAD Raw'!AG246)</f>
        <v>12/30/1899</v>
      </c>
      <c r="AK246" t="str">
        <f>IF($E246="",-1,'HCAD Raw'!AH246)</f>
        <v>ESTADA VILLA APT</v>
      </c>
      <c r="AL246">
        <f>IF($E246="",-1,'HCAD Raw'!AI246)</f>
        <v>5888</v>
      </c>
      <c r="AM246">
        <f>IF($E246="",-1,'HCAD Raw'!AJ246)</f>
        <v>5888</v>
      </c>
      <c r="AN246">
        <f>IF($E246="",-1,'HCAD Raw'!AK246)</f>
        <v>0</v>
      </c>
      <c r="AO246">
        <f>IF($E246="",-1,'HCAD Raw'!AL246)</f>
        <v>0</v>
      </c>
      <c r="AP246">
        <f>IF($E246="",-1,'HCAD Raw'!AM246)</f>
        <v>0</v>
      </c>
      <c r="AQ246">
        <f>IF($E246="",-1,'HCAD Raw'!AN246)</f>
        <v>5888</v>
      </c>
      <c r="AR246">
        <f>IF($E246="",-1,'HCAD Raw'!AO246)</f>
        <v>496</v>
      </c>
      <c r="AS246">
        <f>IF($E246="",-1,'HCAD Raw'!AP246)</f>
        <v>1</v>
      </c>
      <c r="AT246" t="str">
        <f>IF($E246="",-1,'HCAD Raw'!AQ246)</f>
        <v>17</v>
      </c>
      <c r="AU246" t="str">
        <f>IF($E246="",-1,'HCAD Raw'!AR246)</f>
        <v>Apartments - Garden Style</v>
      </c>
      <c r="AV246" t="str">
        <f>IF($E246="",-1,'HCAD Raw'!AS246)</f>
        <v>Estada Villas</v>
      </c>
      <c r="AW246" t="str">
        <f>IF($E246="",-1,'HCAD Raw'!AT246)</f>
        <v>76</v>
      </c>
      <c r="AX246">
        <f>IF($E246="",-1,'HCAD Raw'!AU246)</f>
        <v>56797</v>
      </c>
      <c r="AY246">
        <f>IF($E246="",-1,'HCAD Raw'!AV246)</f>
        <v>0</v>
      </c>
      <c r="AZ246">
        <f>IF($E246="",-1,'HCAD Raw'!AW246)</f>
        <v>0</v>
      </c>
      <c r="BA246">
        <f>IF($E246="",-1,'HCAD Raw'!AX246)</f>
        <v>738361</v>
      </c>
      <c r="BB246" t="str">
        <f>IF($E246="",-1,'HCAD Raw'!AY246)</f>
        <v>33</v>
      </c>
      <c r="BC246" t="str">
        <f>IF($E246="",-1,'HCAD Raw'!AZ246)</f>
        <v>LTS 13 THRU 24 BLK 202</v>
      </c>
      <c r="BD246" t="str">
        <f>IF($E246="",-1,'HCAD Raw'!BA246)</f>
        <v>CLOVER LEAF SEC 4</v>
      </c>
      <c r="BE246" t="str">
        <f>IF($E246="",-1,'HCAD Raw'!BB246)</f>
        <v>1733</v>
      </c>
      <c r="BF246" t="str">
        <f>IF($E246="",-1,'HCAD Raw'!BC246)</f>
        <v>I-10 East/ Woodforest/ Channelview</v>
      </c>
      <c r="BG246" t="str">
        <f>IF($E246="",-1,'HCAD Raw'!BD246)</f>
        <v>300</v>
      </c>
      <c r="BH246" t="str">
        <f>IF($E246="",-1,'HCAD Raw'!BE246)</f>
        <v>ISD 15 - Galena Park ISD</v>
      </c>
      <c r="BI246" t="str">
        <f>IF($E246="",-1,'HCAD Raw'!BF246)</f>
        <v>9430.10</v>
      </c>
      <c r="BJ246" t="str">
        <f>IF($E246="",-1,'HCAD Raw'!BG246)</f>
        <v>0</v>
      </c>
      <c r="BK246" t="str">
        <f>IF($E246="",-1,'HCAD Raw'!BH246)</f>
        <v>15</v>
      </c>
      <c r="BL246" t="str">
        <f>IF($E246="",-1,'HCAD Raw'!BI246)</f>
        <v>5858D</v>
      </c>
      <c r="BM246" t="str">
        <f>IF($E246="",-1,'HCAD Raw'!BJ246)</f>
        <v>497F</v>
      </c>
      <c r="BN246" t="str">
        <f>IF($E246="",-1,'HCAD Raw'!BK246)</f>
        <v>015 040 041 042 043 044 047 603 668 676</v>
      </c>
      <c r="BO246" t="str">
        <f>IF($E246="",-1,'HCAD Raw'!BL246)</f>
        <v>Real, Residential, Multi-Family</v>
      </c>
      <c r="BP246" t="str">
        <f>IF($E246="",-1,'HCAD Raw'!BM246)</f>
        <v>B1</v>
      </c>
      <c r="BQ246" t="str">
        <f>IF($E246="",-1,'HCAD Raw'!BN246)</f>
        <v>Real, Residential, Multi-Family</v>
      </c>
      <c r="BR246" t="str">
        <f>IF($E246="",-1,'HCAD Raw'!BO246)</f>
        <v>Apartment Garden (1 to 3 Stories)</v>
      </c>
      <c r="BS246" t="str">
        <f>IF($E246="",-1,'HCAD Raw'!BP246)</f>
        <v>Multiple Res (Low Rise)</v>
      </c>
      <c r="BT246" t="str">
        <f>IF($E246="",-1,'HCAD Raw'!BQ246)</f>
        <v>8001</v>
      </c>
      <c r="BU246" t="str">
        <f>IF($E246="",-1,'HCAD Raw'!BR246)</f>
        <v>Land Neighborhood Section 1</v>
      </c>
      <c r="BV246">
        <f>IF($E246="",-1,'HCAD Raw'!BS246)</f>
        <v>64024</v>
      </c>
      <c r="BW246" t="str">
        <f>IF($E246="",-1,'HCAD Raw'!BT246)</f>
        <v>SF</v>
      </c>
      <c r="BX246" t="str">
        <f>IF($E246="",-1,'HCAD Raw'!BU246)</f>
        <v>1.0000</v>
      </c>
      <c r="BY246" t="str">
        <f>IF($E246="",-1,'HCAD Raw'!BV246)</f>
        <v>1.0000</v>
      </c>
      <c r="BZ246" t="str">
        <f>IF($E246="",-1,'HCAD Raw'!BW246)</f>
        <v>1.0000</v>
      </c>
      <c r="CA246" t="str">
        <f>IF($E246="",-1,'HCAD Raw'!BX246)</f>
        <v>1.0000</v>
      </c>
      <c r="CB246">
        <f>IF($E246="",-1,'HCAD Raw'!BY246)</f>
        <v>6</v>
      </c>
      <c r="CC246">
        <f>IF($E246="",-1,'HCAD Raw'!BZ246)</f>
        <v>6</v>
      </c>
      <c r="CD246">
        <f>IF($E246="",-1,'HCAD Raw'!CA246)</f>
        <v>352132</v>
      </c>
      <c r="CE246" t="str">
        <f t="shared" si="86"/>
        <v>06507201000135</v>
      </c>
      <c r="CF246">
        <f t="shared" si="87"/>
        <v>-1</v>
      </c>
    </row>
    <row r="247" spans="3:84" x14ac:dyDescent="0.25">
      <c r="C247">
        <f t="shared" si="84"/>
        <v>243</v>
      </c>
      <c r="D247" t="str">
        <f t="shared" si="85"/>
        <v>06507201000136</v>
      </c>
      <c r="E247" t="str">
        <f>IF('HCAD Raw'!C247="",-1,'HCAD Raw'!C247)</f>
        <v>0650720100013</v>
      </c>
      <c r="F247" s="15" t="str">
        <f>IF(E247=-1,"",CONCATENATE(MID('HCAD Raw'!D247,6,2),"/",MID('HCAD Raw'!D247,9,2),"/",LEFT('HCAD Raw'!D247,4)))</f>
        <v>07/26/2013</v>
      </c>
      <c r="G247" t="str">
        <f>IF($E247="",-1,'HCAD Raw'!E247)</f>
        <v>TRIPLES INVESTMENTS LLC</v>
      </c>
      <c r="H247" t="str">
        <f>IF($E247="",-1,'HCAD Raw'!F247)</f>
        <v>ESTADA VILLAS  APT</v>
      </c>
      <c r="I247">
        <f>IF($E247="",-1,'HCAD Raw'!G247)</f>
        <v>0</v>
      </c>
      <c r="J247" t="str">
        <f>IF($E247="",-1,'HCAD Raw'!H247)</f>
        <v>1114 FREEPORT ST 76</v>
      </c>
      <c r="K247" t="str">
        <f>IF($E247="",-1,'HCAD Raw'!I247)</f>
        <v>HOUSTON</v>
      </c>
      <c r="L247" t="str">
        <f>IF($E247="",-1,'HCAD Raw'!J247)</f>
        <v>77015</v>
      </c>
      <c r="M247">
        <f>IF($E247="",-1,'HCAD Raw'!K247)</f>
        <v>1250000</v>
      </c>
      <c r="N247">
        <f>IF($E247="",-1,'HCAD Raw'!L247)</f>
        <v>2101338</v>
      </c>
      <c r="O247">
        <f>IF($E247="",-1,'HCAD Raw'!M247)</f>
        <v>1600000</v>
      </c>
      <c r="P247">
        <f>IF($E247="",-1,'HCAD Raw'!N247)</f>
        <v>0</v>
      </c>
      <c r="Q247" t="e">
        <f>IF($E247="",-1,'HCAD Raw'!#REF!)</f>
        <v>#REF!</v>
      </c>
      <c r="R247" t="str">
        <f>IF($E247="",-1,'HCAD Raw'!O247)</f>
        <v>COMMERCIAL</v>
      </c>
      <c r="S247" t="str">
        <f>IF($E247="",-1,'HCAD Raw'!P247)</f>
        <v>6</v>
      </c>
      <c r="T247" t="str">
        <f>IF($E247="",-1,'HCAD Raw'!Q247)</f>
        <v>4211</v>
      </c>
      <c r="U247" t="str">
        <f>IF($E247="",-1,'HCAD Raw'!R247)</f>
        <v>8352</v>
      </c>
      <c r="V247" t="str">
        <f>IF($E247="",-1,'HCAD Raw'!S247)</f>
        <v>D</v>
      </c>
      <c r="W247" t="str">
        <f>IF($E247="",-1,'HCAD Raw'!T247)</f>
        <v>Wood or Light Steel</v>
      </c>
      <c r="X247">
        <f>IF($E247="",-1,'HCAD Raw'!U247)</f>
        <v>0</v>
      </c>
      <c r="Y247">
        <f>IF($E247="",-1,'HCAD Raw'!V247)</f>
        <v>0</v>
      </c>
      <c r="Z247">
        <f>IF($E247="",-1,'HCAD Raw'!W247)</f>
        <v>446352</v>
      </c>
      <c r="AA247">
        <f>IF($E247="",-1,'HCAD Raw'!X247)</f>
        <v>0</v>
      </c>
      <c r="AB247" t="str">
        <f>IF($E247="",-1,'HCAD Raw'!Y247)</f>
        <v>.631500</v>
      </c>
      <c r="AC247" t="str">
        <f>IF($E247="",-1,'HCAD Raw'!Z247)</f>
        <v>C</v>
      </c>
      <c r="AD247" t="str">
        <f>IF($E247="",-1,'HCAD Raw'!AA247)</f>
        <v>Average</v>
      </c>
      <c r="AE247" t="str">
        <f>IF($E247="",-1,'HCAD Raw'!AB247)</f>
        <v>1978</v>
      </c>
      <c r="AF247" t="str">
        <f>IF($E247="",-1,'HCAD Raw'!AC247)</f>
        <v>1978</v>
      </c>
      <c r="AG247" t="str">
        <f>IF($E247="",-1,'HCAD Raw'!AD247)</f>
        <v>0</v>
      </c>
      <c r="AH247" t="str">
        <f>IF($E247="",-1,'HCAD Raw'!AE247)</f>
        <v>1979</v>
      </c>
      <c r="AI247">
        <f>IF($E247="",-1,'HCAD Raw'!AF247)</f>
        <v>0</v>
      </c>
      <c r="AJ247" t="str">
        <f>IF($E247="",-1,'HCAD Raw'!AG247)</f>
        <v>12/30/1899</v>
      </c>
      <c r="AK247" t="str">
        <f>IF($E247="",-1,'HCAD Raw'!AH247)</f>
        <v>ESTADA VILLA APT</v>
      </c>
      <c r="AL247">
        <f>IF($E247="",-1,'HCAD Raw'!AI247)</f>
        <v>6072</v>
      </c>
      <c r="AM247">
        <f>IF($E247="",-1,'HCAD Raw'!AJ247)</f>
        <v>6072</v>
      </c>
      <c r="AN247">
        <f>IF($E247="",-1,'HCAD Raw'!AK247)</f>
        <v>0</v>
      </c>
      <c r="AO247">
        <f>IF($E247="",-1,'HCAD Raw'!AL247)</f>
        <v>0</v>
      </c>
      <c r="AP247">
        <f>IF($E247="",-1,'HCAD Raw'!AM247)</f>
        <v>0</v>
      </c>
      <c r="AQ247">
        <f>IF($E247="",-1,'HCAD Raw'!AN247)</f>
        <v>6072</v>
      </c>
      <c r="AR247">
        <f>IF($E247="",-1,'HCAD Raw'!AO247)</f>
        <v>500</v>
      </c>
      <c r="AS247">
        <f>IF($E247="",-1,'HCAD Raw'!AP247)</f>
        <v>1</v>
      </c>
      <c r="AT247" t="str">
        <f>IF($E247="",-1,'HCAD Raw'!AQ247)</f>
        <v>17</v>
      </c>
      <c r="AU247" t="str">
        <f>IF($E247="",-1,'HCAD Raw'!AR247)</f>
        <v>Apartments - Garden Style</v>
      </c>
      <c r="AV247" t="str">
        <f>IF($E247="",-1,'HCAD Raw'!AS247)</f>
        <v>Estada Villas</v>
      </c>
      <c r="AW247" t="str">
        <f>IF($E247="",-1,'HCAD Raw'!AT247)</f>
        <v>76</v>
      </c>
      <c r="AX247">
        <f>IF($E247="",-1,'HCAD Raw'!AU247)</f>
        <v>56797</v>
      </c>
      <c r="AY247">
        <f>IF($E247="",-1,'HCAD Raw'!AV247)</f>
        <v>0</v>
      </c>
      <c r="AZ247">
        <f>IF($E247="",-1,'HCAD Raw'!AW247)</f>
        <v>0</v>
      </c>
      <c r="BA247">
        <f>IF($E247="",-1,'HCAD Raw'!AX247)</f>
        <v>738361</v>
      </c>
      <c r="BB247" t="str">
        <f>IF($E247="",-1,'HCAD Raw'!AY247)</f>
        <v>33</v>
      </c>
      <c r="BC247" t="str">
        <f>IF($E247="",-1,'HCAD Raw'!AZ247)</f>
        <v>LTS 13 THRU 24 BLK 202</v>
      </c>
      <c r="BD247" t="str">
        <f>IF($E247="",-1,'HCAD Raw'!BA247)</f>
        <v>CLOVER LEAF SEC 4</v>
      </c>
      <c r="BE247" t="str">
        <f>IF($E247="",-1,'HCAD Raw'!BB247)</f>
        <v>1733</v>
      </c>
      <c r="BF247" t="str">
        <f>IF($E247="",-1,'HCAD Raw'!BC247)</f>
        <v>I-10 East/ Woodforest/ Channelview</v>
      </c>
      <c r="BG247" t="str">
        <f>IF($E247="",-1,'HCAD Raw'!BD247)</f>
        <v>300</v>
      </c>
      <c r="BH247" t="str">
        <f>IF($E247="",-1,'HCAD Raw'!BE247)</f>
        <v>ISD 15 - Galena Park ISD</v>
      </c>
      <c r="BI247" t="str">
        <f>IF($E247="",-1,'HCAD Raw'!BF247)</f>
        <v>9430.10</v>
      </c>
      <c r="BJ247" t="str">
        <f>IF($E247="",-1,'HCAD Raw'!BG247)</f>
        <v>0</v>
      </c>
      <c r="BK247" t="str">
        <f>IF($E247="",-1,'HCAD Raw'!BH247)</f>
        <v>15</v>
      </c>
      <c r="BL247" t="str">
        <f>IF($E247="",-1,'HCAD Raw'!BI247)</f>
        <v>5858D</v>
      </c>
      <c r="BM247" t="str">
        <f>IF($E247="",-1,'HCAD Raw'!BJ247)</f>
        <v>497F</v>
      </c>
      <c r="BN247" t="str">
        <f>IF($E247="",-1,'HCAD Raw'!BK247)</f>
        <v>015 040 041 042 043 044 047 603 668 676</v>
      </c>
      <c r="BO247" t="str">
        <f>IF($E247="",-1,'HCAD Raw'!BL247)</f>
        <v>Real, Residential, Multi-Family</v>
      </c>
      <c r="BP247" t="str">
        <f>IF($E247="",-1,'HCAD Raw'!BM247)</f>
        <v>B1</v>
      </c>
      <c r="BQ247" t="str">
        <f>IF($E247="",-1,'HCAD Raw'!BN247)</f>
        <v>Real, Residential, Multi-Family</v>
      </c>
      <c r="BR247" t="str">
        <f>IF($E247="",-1,'HCAD Raw'!BO247)</f>
        <v>Apartment Garden (1 to 3 Stories)</v>
      </c>
      <c r="BS247" t="str">
        <f>IF($E247="",-1,'HCAD Raw'!BP247)</f>
        <v>Multiple Res (Low Rise)</v>
      </c>
      <c r="BT247" t="str">
        <f>IF($E247="",-1,'HCAD Raw'!BQ247)</f>
        <v>8001</v>
      </c>
      <c r="BU247" t="str">
        <f>IF($E247="",-1,'HCAD Raw'!BR247)</f>
        <v>Land Neighborhood Section 1</v>
      </c>
      <c r="BV247">
        <f>IF($E247="",-1,'HCAD Raw'!BS247)</f>
        <v>64024</v>
      </c>
      <c r="BW247" t="str">
        <f>IF($E247="",-1,'HCAD Raw'!BT247)</f>
        <v>SF</v>
      </c>
      <c r="BX247" t="str">
        <f>IF($E247="",-1,'HCAD Raw'!BU247)</f>
        <v>1.0000</v>
      </c>
      <c r="BY247" t="str">
        <f>IF($E247="",-1,'HCAD Raw'!BV247)</f>
        <v>1.0000</v>
      </c>
      <c r="BZ247" t="str">
        <f>IF($E247="",-1,'HCAD Raw'!BW247)</f>
        <v>1.0000</v>
      </c>
      <c r="CA247" t="str">
        <f>IF($E247="",-1,'HCAD Raw'!BX247)</f>
        <v>1.0000</v>
      </c>
      <c r="CB247">
        <f>IF($E247="",-1,'HCAD Raw'!BY247)</f>
        <v>6</v>
      </c>
      <c r="CC247">
        <f>IF($E247="",-1,'HCAD Raw'!BZ247)</f>
        <v>6</v>
      </c>
      <c r="CD247">
        <f>IF($E247="",-1,'HCAD Raw'!CA247)</f>
        <v>352132</v>
      </c>
      <c r="CE247" t="str">
        <f t="shared" si="86"/>
        <v>06507201000136</v>
      </c>
      <c r="CF247">
        <f t="shared" si="87"/>
        <v>-1</v>
      </c>
    </row>
    <row r="248" spans="3:84" x14ac:dyDescent="0.25">
      <c r="C248">
        <f t="shared" si="84"/>
        <v>244</v>
      </c>
      <c r="D248" t="str">
        <f t="shared" si="85"/>
        <v>06507201000137</v>
      </c>
      <c r="E248" t="str">
        <f>IF('HCAD Raw'!C248="",-1,'HCAD Raw'!C248)</f>
        <v>0650720100013</v>
      </c>
      <c r="F248" s="15" t="str">
        <f>IF(E248=-1,"",CONCATENATE(MID('HCAD Raw'!D248,6,2),"/",MID('HCAD Raw'!D248,9,2),"/",LEFT('HCAD Raw'!D248,4)))</f>
        <v>07/26/2013</v>
      </c>
      <c r="G248" t="str">
        <f>IF($E248="",-1,'HCAD Raw'!E248)</f>
        <v>TRIPLES INVESTMENTS LLC</v>
      </c>
      <c r="H248" t="str">
        <f>IF($E248="",-1,'HCAD Raw'!F248)</f>
        <v>ESTADA VILLAS  APT</v>
      </c>
      <c r="I248">
        <f>IF($E248="",-1,'HCAD Raw'!G248)</f>
        <v>0</v>
      </c>
      <c r="J248" t="str">
        <f>IF($E248="",-1,'HCAD Raw'!H248)</f>
        <v>1114 FREEPORT ST 76</v>
      </c>
      <c r="K248" t="str">
        <f>IF($E248="",-1,'HCAD Raw'!I248)</f>
        <v>HOUSTON</v>
      </c>
      <c r="L248" t="str">
        <f>IF($E248="",-1,'HCAD Raw'!J248)</f>
        <v>77015</v>
      </c>
      <c r="M248">
        <f>IF($E248="",-1,'HCAD Raw'!K248)</f>
        <v>1250000</v>
      </c>
      <c r="N248">
        <f>IF($E248="",-1,'HCAD Raw'!L248)</f>
        <v>2101338</v>
      </c>
      <c r="O248">
        <f>IF($E248="",-1,'HCAD Raw'!M248)</f>
        <v>1600000</v>
      </c>
      <c r="P248">
        <f>IF($E248="",-1,'HCAD Raw'!N248)</f>
        <v>0</v>
      </c>
      <c r="Q248" t="e">
        <f>IF($E248="",-1,'HCAD Raw'!#REF!)</f>
        <v>#REF!</v>
      </c>
      <c r="R248" t="str">
        <f>IF($E248="",-1,'HCAD Raw'!O248)</f>
        <v>COMMERCIAL</v>
      </c>
      <c r="S248" t="str">
        <f>IF($E248="",-1,'HCAD Raw'!P248)</f>
        <v>7</v>
      </c>
      <c r="T248" t="str">
        <f>IF($E248="",-1,'HCAD Raw'!Q248)</f>
        <v>4211</v>
      </c>
      <c r="U248" t="str">
        <f>IF($E248="",-1,'HCAD Raw'!R248)</f>
        <v>8352</v>
      </c>
      <c r="V248" t="str">
        <f>IF($E248="",-1,'HCAD Raw'!S248)</f>
        <v>D</v>
      </c>
      <c r="W248" t="str">
        <f>IF($E248="",-1,'HCAD Raw'!T248)</f>
        <v>Wood or Light Steel</v>
      </c>
      <c r="X248">
        <f>IF($E248="",-1,'HCAD Raw'!U248)</f>
        <v>0</v>
      </c>
      <c r="Y248">
        <f>IF($E248="",-1,'HCAD Raw'!V248)</f>
        <v>0</v>
      </c>
      <c r="Z248">
        <f>IF($E248="",-1,'HCAD Raw'!W248)</f>
        <v>446352</v>
      </c>
      <c r="AA248">
        <f>IF($E248="",-1,'HCAD Raw'!X248)</f>
        <v>0</v>
      </c>
      <c r="AB248" t="str">
        <f>IF($E248="",-1,'HCAD Raw'!Y248)</f>
        <v>.631500</v>
      </c>
      <c r="AC248" t="str">
        <f>IF($E248="",-1,'HCAD Raw'!Z248)</f>
        <v>C</v>
      </c>
      <c r="AD248" t="str">
        <f>IF($E248="",-1,'HCAD Raw'!AA248)</f>
        <v>Average</v>
      </c>
      <c r="AE248" t="str">
        <f>IF($E248="",-1,'HCAD Raw'!AB248)</f>
        <v>1978</v>
      </c>
      <c r="AF248" t="str">
        <f>IF($E248="",-1,'HCAD Raw'!AC248)</f>
        <v>1978</v>
      </c>
      <c r="AG248" t="str">
        <f>IF($E248="",-1,'HCAD Raw'!AD248)</f>
        <v>0</v>
      </c>
      <c r="AH248" t="str">
        <f>IF($E248="",-1,'HCAD Raw'!AE248)</f>
        <v>1979</v>
      </c>
      <c r="AI248">
        <f>IF($E248="",-1,'HCAD Raw'!AF248)</f>
        <v>0</v>
      </c>
      <c r="AJ248" t="str">
        <f>IF($E248="",-1,'HCAD Raw'!AG248)</f>
        <v>12/30/1899</v>
      </c>
      <c r="AK248" t="str">
        <f>IF($E248="",-1,'HCAD Raw'!AH248)</f>
        <v>ESTADA VILLA APT</v>
      </c>
      <c r="AL248">
        <f>IF($E248="",-1,'HCAD Raw'!AI248)</f>
        <v>6072</v>
      </c>
      <c r="AM248">
        <f>IF($E248="",-1,'HCAD Raw'!AJ248)</f>
        <v>6072</v>
      </c>
      <c r="AN248">
        <f>IF($E248="",-1,'HCAD Raw'!AK248)</f>
        <v>0</v>
      </c>
      <c r="AO248">
        <f>IF($E248="",-1,'HCAD Raw'!AL248)</f>
        <v>0</v>
      </c>
      <c r="AP248">
        <f>IF($E248="",-1,'HCAD Raw'!AM248)</f>
        <v>0</v>
      </c>
      <c r="AQ248">
        <f>IF($E248="",-1,'HCAD Raw'!AN248)</f>
        <v>6072</v>
      </c>
      <c r="AR248">
        <f>IF($E248="",-1,'HCAD Raw'!AO248)</f>
        <v>500</v>
      </c>
      <c r="AS248">
        <f>IF($E248="",-1,'HCAD Raw'!AP248)</f>
        <v>1</v>
      </c>
      <c r="AT248" t="str">
        <f>IF($E248="",-1,'HCAD Raw'!AQ248)</f>
        <v>17</v>
      </c>
      <c r="AU248" t="str">
        <f>IF($E248="",-1,'HCAD Raw'!AR248)</f>
        <v>Apartments - Garden Style</v>
      </c>
      <c r="AV248" t="str">
        <f>IF($E248="",-1,'HCAD Raw'!AS248)</f>
        <v>Estada Villas</v>
      </c>
      <c r="AW248" t="str">
        <f>IF($E248="",-1,'HCAD Raw'!AT248)</f>
        <v>76</v>
      </c>
      <c r="AX248">
        <f>IF($E248="",-1,'HCAD Raw'!AU248)</f>
        <v>56797</v>
      </c>
      <c r="AY248">
        <f>IF($E248="",-1,'HCAD Raw'!AV248)</f>
        <v>0</v>
      </c>
      <c r="AZ248">
        <f>IF($E248="",-1,'HCAD Raw'!AW248)</f>
        <v>0</v>
      </c>
      <c r="BA248">
        <f>IF($E248="",-1,'HCAD Raw'!AX248)</f>
        <v>738361</v>
      </c>
      <c r="BB248" t="str">
        <f>IF($E248="",-1,'HCAD Raw'!AY248)</f>
        <v>33</v>
      </c>
      <c r="BC248" t="str">
        <f>IF($E248="",-1,'HCAD Raw'!AZ248)</f>
        <v>LTS 13 THRU 24 BLK 202</v>
      </c>
      <c r="BD248" t="str">
        <f>IF($E248="",-1,'HCAD Raw'!BA248)</f>
        <v>CLOVER LEAF SEC 4</v>
      </c>
      <c r="BE248" t="str">
        <f>IF($E248="",-1,'HCAD Raw'!BB248)</f>
        <v>1733</v>
      </c>
      <c r="BF248" t="str">
        <f>IF($E248="",-1,'HCAD Raw'!BC248)</f>
        <v>I-10 East/ Woodforest/ Channelview</v>
      </c>
      <c r="BG248" t="str">
        <f>IF($E248="",-1,'HCAD Raw'!BD248)</f>
        <v>300</v>
      </c>
      <c r="BH248" t="str">
        <f>IF($E248="",-1,'HCAD Raw'!BE248)</f>
        <v>ISD 15 - Galena Park ISD</v>
      </c>
      <c r="BI248" t="str">
        <f>IF($E248="",-1,'HCAD Raw'!BF248)</f>
        <v>9430.10</v>
      </c>
      <c r="BJ248" t="str">
        <f>IF($E248="",-1,'HCAD Raw'!BG248)</f>
        <v>0</v>
      </c>
      <c r="BK248" t="str">
        <f>IF($E248="",-1,'HCAD Raw'!BH248)</f>
        <v>15</v>
      </c>
      <c r="BL248" t="str">
        <f>IF($E248="",-1,'HCAD Raw'!BI248)</f>
        <v>5858D</v>
      </c>
      <c r="BM248" t="str">
        <f>IF($E248="",-1,'HCAD Raw'!BJ248)</f>
        <v>497F</v>
      </c>
      <c r="BN248" t="str">
        <f>IF($E248="",-1,'HCAD Raw'!BK248)</f>
        <v>015 040 041 042 043 044 047 603 668 676</v>
      </c>
      <c r="BO248" t="str">
        <f>IF($E248="",-1,'HCAD Raw'!BL248)</f>
        <v>Real, Residential, Multi-Family</v>
      </c>
      <c r="BP248" t="str">
        <f>IF($E248="",-1,'HCAD Raw'!BM248)</f>
        <v>B1</v>
      </c>
      <c r="BQ248" t="str">
        <f>IF($E248="",-1,'HCAD Raw'!BN248)</f>
        <v>Real, Residential, Multi-Family</v>
      </c>
      <c r="BR248" t="str">
        <f>IF($E248="",-1,'HCAD Raw'!BO248)</f>
        <v>Apartment Garden (1 to 3 Stories)</v>
      </c>
      <c r="BS248" t="str">
        <f>IF($E248="",-1,'HCAD Raw'!BP248)</f>
        <v>Multiple Res (Low Rise)</v>
      </c>
      <c r="BT248" t="str">
        <f>IF($E248="",-1,'HCAD Raw'!BQ248)</f>
        <v>8001</v>
      </c>
      <c r="BU248" t="str">
        <f>IF($E248="",-1,'HCAD Raw'!BR248)</f>
        <v>Land Neighborhood Section 1</v>
      </c>
      <c r="BV248">
        <f>IF($E248="",-1,'HCAD Raw'!BS248)</f>
        <v>64024</v>
      </c>
      <c r="BW248" t="str">
        <f>IF($E248="",-1,'HCAD Raw'!BT248)</f>
        <v>SF</v>
      </c>
      <c r="BX248" t="str">
        <f>IF($E248="",-1,'HCAD Raw'!BU248)</f>
        <v>1.0000</v>
      </c>
      <c r="BY248" t="str">
        <f>IF($E248="",-1,'HCAD Raw'!BV248)</f>
        <v>1.0000</v>
      </c>
      <c r="BZ248" t="str">
        <f>IF($E248="",-1,'HCAD Raw'!BW248)</f>
        <v>1.0000</v>
      </c>
      <c r="CA248" t="str">
        <f>IF($E248="",-1,'HCAD Raw'!BX248)</f>
        <v>1.0000</v>
      </c>
      <c r="CB248">
        <f>IF($E248="",-1,'HCAD Raw'!BY248)</f>
        <v>6</v>
      </c>
      <c r="CC248">
        <f>IF($E248="",-1,'HCAD Raw'!BZ248)</f>
        <v>6</v>
      </c>
      <c r="CD248">
        <f>IF($E248="",-1,'HCAD Raw'!CA248)</f>
        <v>352132</v>
      </c>
      <c r="CE248" t="str">
        <f t="shared" si="86"/>
        <v>06507201000137</v>
      </c>
      <c r="CF248">
        <f t="shared" si="87"/>
        <v>-1</v>
      </c>
    </row>
    <row r="249" spans="3:84" x14ac:dyDescent="0.25">
      <c r="C249">
        <f t="shared" si="84"/>
        <v>245</v>
      </c>
      <c r="D249" t="str">
        <f t="shared" si="85"/>
        <v>06507201000138</v>
      </c>
      <c r="E249" t="str">
        <f>IF('HCAD Raw'!C249="",-1,'HCAD Raw'!C249)</f>
        <v>0650720100013</v>
      </c>
      <c r="F249" s="15" t="str">
        <f>IF(E249=-1,"",CONCATENATE(MID('HCAD Raw'!D249,6,2),"/",MID('HCAD Raw'!D249,9,2),"/",LEFT('HCAD Raw'!D249,4)))</f>
        <v>07/26/2013</v>
      </c>
      <c r="G249" t="str">
        <f>IF($E249="",-1,'HCAD Raw'!E249)</f>
        <v>TRIPLES INVESTMENTS LLC</v>
      </c>
      <c r="H249" t="str">
        <f>IF($E249="",-1,'HCAD Raw'!F249)</f>
        <v>ESTADA VILLAS  APT</v>
      </c>
      <c r="I249">
        <f>IF($E249="",-1,'HCAD Raw'!G249)</f>
        <v>0</v>
      </c>
      <c r="J249" t="str">
        <f>IF($E249="",-1,'HCAD Raw'!H249)</f>
        <v>1114 FREEPORT ST 76</v>
      </c>
      <c r="K249" t="str">
        <f>IF($E249="",-1,'HCAD Raw'!I249)</f>
        <v>HOUSTON</v>
      </c>
      <c r="L249" t="str">
        <f>IF($E249="",-1,'HCAD Raw'!J249)</f>
        <v>77015</v>
      </c>
      <c r="M249">
        <f>IF($E249="",-1,'HCAD Raw'!K249)</f>
        <v>1250000</v>
      </c>
      <c r="N249">
        <f>IF($E249="",-1,'HCAD Raw'!L249)</f>
        <v>2101338</v>
      </c>
      <c r="O249">
        <f>IF($E249="",-1,'HCAD Raw'!M249)</f>
        <v>1600000</v>
      </c>
      <c r="P249">
        <f>IF($E249="",-1,'HCAD Raw'!N249)</f>
        <v>0</v>
      </c>
      <c r="Q249" t="e">
        <f>IF($E249="",-1,'HCAD Raw'!#REF!)</f>
        <v>#REF!</v>
      </c>
      <c r="R249" t="str">
        <f>IF($E249="",-1,'HCAD Raw'!O249)</f>
        <v>COMMERCIAL</v>
      </c>
      <c r="S249" t="str">
        <f>IF($E249="",-1,'HCAD Raw'!P249)</f>
        <v>8</v>
      </c>
      <c r="T249" t="str">
        <f>IF($E249="",-1,'HCAD Raw'!Q249)</f>
        <v>4211</v>
      </c>
      <c r="U249" t="str">
        <f>IF($E249="",-1,'HCAD Raw'!R249)</f>
        <v>8336</v>
      </c>
      <c r="V249" t="str">
        <f>IF($E249="",-1,'HCAD Raw'!S249)</f>
        <v>C</v>
      </c>
      <c r="W249" t="str">
        <f>IF($E249="",-1,'HCAD Raw'!T249)</f>
        <v>Masonry Bearing</v>
      </c>
      <c r="X249">
        <f>IF($E249="",-1,'HCAD Raw'!U249)</f>
        <v>0</v>
      </c>
      <c r="Y249">
        <f>IF($E249="",-1,'HCAD Raw'!V249)</f>
        <v>0</v>
      </c>
      <c r="Z249">
        <f>IF($E249="",-1,'HCAD Raw'!W249)</f>
        <v>50765</v>
      </c>
      <c r="AA249">
        <f>IF($E249="",-1,'HCAD Raw'!X249)</f>
        <v>0</v>
      </c>
      <c r="AB249" t="str">
        <f>IF($E249="",-1,'HCAD Raw'!Y249)</f>
        <v>.631500</v>
      </c>
      <c r="AC249" t="str">
        <f>IF($E249="",-1,'HCAD Raw'!Z249)</f>
        <v>D</v>
      </c>
      <c r="AD249" t="str">
        <f>IF($E249="",-1,'HCAD Raw'!AA249)</f>
        <v>Low</v>
      </c>
      <c r="AE249" t="str">
        <f>IF($E249="",-1,'HCAD Raw'!AB249)</f>
        <v>1978</v>
      </c>
      <c r="AF249" t="str">
        <f>IF($E249="",-1,'HCAD Raw'!AC249)</f>
        <v>1978</v>
      </c>
      <c r="AG249" t="str">
        <f>IF($E249="",-1,'HCAD Raw'!AD249)</f>
        <v>0</v>
      </c>
      <c r="AH249" t="str">
        <f>IF($E249="",-1,'HCAD Raw'!AE249)</f>
        <v>1979</v>
      </c>
      <c r="AI249">
        <f>IF($E249="",-1,'HCAD Raw'!AF249)</f>
        <v>0</v>
      </c>
      <c r="AJ249" t="str">
        <f>IF($E249="",-1,'HCAD Raw'!AG249)</f>
        <v>12/30/1899</v>
      </c>
      <c r="AK249" t="str">
        <f>IF($E249="",-1,'HCAD Raw'!AH249)</f>
        <v>ESTADA VILLA APT</v>
      </c>
      <c r="AL249">
        <f>IF($E249="",-1,'HCAD Raw'!AI249)</f>
        <v>704</v>
      </c>
      <c r="AM249">
        <f>IF($E249="",-1,'HCAD Raw'!AJ249)</f>
        <v>704</v>
      </c>
      <c r="AN249">
        <f>IF($E249="",-1,'HCAD Raw'!AK249)</f>
        <v>0</v>
      </c>
      <c r="AO249">
        <f>IF($E249="",-1,'HCAD Raw'!AL249)</f>
        <v>0</v>
      </c>
      <c r="AP249">
        <f>IF($E249="",-1,'HCAD Raw'!AM249)</f>
        <v>0</v>
      </c>
      <c r="AQ249">
        <f>IF($E249="",-1,'HCAD Raw'!AN249)</f>
        <v>704</v>
      </c>
      <c r="AR249">
        <f>IF($E249="",-1,'HCAD Raw'!AO249)</f>
        <v>108</v>
      </c>
      <c r="AS249">
        <f>IF($E249="",-1,'HCAD Raw'!AP249)</f>
        <v>1</v>
      </c>
      <c r="AT249" t="str">
        <f>IF($E249="",-1,'HCAD Raw'!AQ249)</f>
        <v>17</v>
      </c>
      <c r="AU249" t="str">
        <f>IF($E249="",-1,'HCAD Raw'!AR249)</f>
        <v>Apartments - Garden Style</v>
      </c>
      <c r="AV249" t="str">
        <f>IF($E249="",-1,'HCAD Raw'!AS249)</f>
        <v>Estada Villas</v>
      </c>
      <c r="AW249" t="str">
        <f>IF($E249="",-1,'HCAD Raw'!AT249)</f>
        <v>76</v>
      </c>
      <c r="AX249">
        <f>IF($E249="",-1,'HCAD Raw'!AU249)</f>
        <v>56797</v>
      </c>
      <c r="AY249">
        <f>IF($E249="",-1,'HCAD Raw'!AV249)</f>
        <v>0</v>
      </c>
      <c r="AZ249">
        <f>IF($E249="",-1,'HCAD Raw'!AW249)</f>
        <v>0</v>
      </c>
      <c r="BA249">
        <f>IF($E249="",-1,'HCAD Raw'!AX249)</f>
        <v>738361</v>
      </c>
      <c r="BB249" t="str">
        <f>IF($E249="",-1,'HCAD Raw'!AY249)</f>
        <v>33</v>
      </c>
      <c r="BC249" t="str">
        <f>IF($E249="",-1,'HCAD Raw'!AZ249)</f>
        <v>LTS 13 THRU 24 BLK 202</v>
      </c>
      <c r="BD249" t="str">
        <f>IF($E249="",-1,'HCAD Raw'!BA249)</f>
        <v>CLOVER LEAF SEC 4</v>
      </c>
      <c r="BE249" t="str">
        <f>IF($E249="",-1,'HCAD Raw'!BB249)</f>
        <v>1733</v>
      </c>
      <c r="BF249" t="str">
        <f>IF($E249="",-1,'HCAD Raw'!BC249)</f>
        <v>I-10 East/ Woodforest/ Channelview</v>
      </c>
      <c r="BG249" t="str">
        <f>IF($E249="",-1,'HCAD Raw'!BD249)</f>
        <v>300</v>
      </c>
      <c r="BH249" t="str">
        <f>IF($E249="",-1,'HCAD Raw'!BE249)</f>
        <v>ISD 15 - Galena Park ISD</v>
      </c>
      <c r="BI249" t="str">
        <f>IF($E249="",-1,'HCAD Raw'!BF249)</f>
        <v>9430.10</v>
      </c>
      <c r="BJ249" t="str">
        <f>IF($E249="",-1,'HCAD Raw'!BG249)</f>
        <v>0</v>
      </c>
      <c r="BK249" t="str">
        <f>IF($E249="",-1,'HCAD Raw'!BH249)</f>
        <v>15</v>
      </c>
      <c r="BL249" t="str">
        <f>IF($E249="",-1,'HCAD Raw'!BI249)</f>
        <v>5858D</v>
      </c>
      <c r="BM249" t="str">
        <f>IF($E249="",-1,'HCAD Raw'!BJ249)</f>
        <v>497F</v>
      </c>
      <c r="BN249" t="str">
        <f>IF($E249="",-1,'HCAD Raw'!BK249)</f>
        <v>015 040 041 042 043 044 047 603 668 676</v>
      </c>
      <c r="BO249" t="str">
        <f>IF($E249="",-1,'HCAD Raw'!BL249)</f>
        <v>Real, Residential, Multi-Family</v>
      </c>
      <c r="BP249" t="str">
        <f>IF($E249="",-1,'HCAD Raw'!BM249)</f>
        <v>B1</v>
      </c>
      <c r="BQ249" t="str">
        <f>IF($E249="",-1,'HCAD Raw'!BN249)</f>
        <v>Real, Residential, Multi-Family</v>
      </c>
      <c r="BR249" t="str">
        <f>IF($E249="",-1,'HCAD Raw'!BO249)</f>
        <v>Apartment Garden (1 to 3 Stories)</v>
      </c>
      <c r="BS249" t="str">
        <f>IF($E249="",-1,'HCAD Raw'!BP249)</f>
        <v>Laundromat</v>
      </c>
      <c r="BT249" t="str">
        <f>IF($E249="",-1,'HCAD Raw'!BQ249)</f>
        <v>8001</v>
      </c>
      <c r="BU249" t="str">
        <f>IF($E249="",-1,'HCAD Raw'!BR249)</f>
        <v>Land Neighborhood Section 1</v>
      </c>
      <c r="BV249">
        <f>IF($E249="",-1,'HCAD Raw'!BS249)</f>
        <v>64024</v>
      </c>
      <c r="BW249" t="str">
        <f>IF($E249="",-1,'HCAD Raw'!BT249)</f>
        <v>SF</v>
      </c>
      <c r="BX249" t="str">
        <f>IF($E249="",-1,'HCAD Raw'!BU249)</f>
        <v>1.0000</v>
      </c>
      <c r="BY249" t="str">
        <f>IF($E249="",-1,'HCAD Raw'!BV249)</f>
        <v>1.0000</v>
      </c>
      <c r="BZ249" t="str">
        <f>IF($E249="",-1,'HCAD Raw'!BW249)</f>
        <v>1.0000</v>
      </c>
      <c r="CA249" t="str">
        <f>IF($E249="",-1,'HCAD Raw'!BX249)</f>
        <v>1.0000</v>
      </c>
      <c r="CB249">
        <f>IF($E249="",-1,'HCAD Raw'!BY249)</f>
        <v>6</v>
      </c>
      <c r="CC249">
        <f>IF($E249="",-1,'HCAD Raw'!BZ249)</f>
        <v>6</v>
      </c>
      <c r="CD249">
        <f>IF($E249="",-1,'HCAD Raw'!CA249)</f>
        <v>352132</v>
      </c>
      <c r="CE249" t="str">
        <f t="shared" si="86"/>
        <v>06507201000138</v>
      </c>
      <c r="CF249">
        <f t="shared" si="87"/>
        <v>-1</v>
      </c>
    </row>
    <row r="250" spans="3:84" x14ac:dyDescent="0.25">
      <c r="C250">
        <f t="shared" si="84"/>
        <v>246</v>
      </c>
      <c r="D250" t="str">
        <f t="shared" si="85"/>
        <v>06507201000139</v>
      </c>
      <c r="E250" t="str">
        <f>IF('HCAD Raw'!C250="",-1,'HCAD Raw'!C250)</f>
        <v>0650720100013</v>
      </c>
      <c r="F250" s="15" t="str">
        <f>IF(E250=-1,"",CONCATENATE(MID('HCAD Raw'!D250,6,2),"/",MID('HCAD Raw'!D250,9,2),"/",LEFT('HCAD Raw'!D250,4)))</f>
        <v>07/26/2013</v>
      </c>
      <c r="G250" t="str">
        <f>IF($E250="",-1,'HCAD Raw'!E250)</f>
        <v>TRIPLES INVESTMENTS LLC</v>
      </c>
      <c r="H250" t="str">
        <f>IF($E250="",-1,'HCAD Raw'!F250)</f>
        <v>ESTADA VILLAS  APT</v>
      </c>
      <c r="I250">
        <f>IF($E250="",-1,'HCAD Raw'!G250)</f>
        <v>0</v>
      </c>
      <c r="J250" t="str">
        <f>IF($E250="",-1,'HCAD Raw'!H250)</f>
        <v>1114 FREEPORT ST 76</v>
      </c>
      <c r="K250" t="str">
        <f>IF($E250="",-1,'HCAD Raw'!I250)</f>
        <v>HOUSTON</v>
      </c>
      <c r="L250" t="str">
        <f>IF($E250="",-1,'HCAD Raw'!J250)</f>
        <v>77015</v>
      </c>
      <c r="M250">
        <f>IF($E250="",-1,'HCAD Raw'!K250)</f>
        <v>1250000</v>
      </c>
      <c r="N250">
        <f>IF($E250="",-1,'HCAD Raw'!L250)</f>
        <v>2101338</v>
      </c>
      <c r="O250">
        <f>IF($E250="",-1,'HCAD Raw'!M250)</f>
        <v>1600000</v>
      </c>
      <c r="P250">
        <f>IF($E250="",-1,'HCAD Raw'!N250)</f>
        <v>0</v>
      </c>
      <c r="Q250" t="e">
        <f>IF($E250="",-1,'HCAD Raw'!#REF!)</f>
        <v>#REF!</v>
      </c>
      <c r="R250" t="str">
        <f>IF($E250="",-1,'HCAD Raw'!O250)</f>
        <v>COMMERCIAL</v>
      </c>
      <c r="S250" t="str">
        <f>IF($E250="",-1,'HCAD Raw'!P250)</f>
        <v>9</v>
      </c>
      <c r="T250" t="str">
        <f>IF($E250="",-1,'HCAD Raw'!Q250)</f>
        <v>4211</v>
      </c>
      <c r="U250" t="str">
        <f>IF($E250="",-1,'HCAD Raw'!R250)</f>
        <v>8352</v>
      </c>
      <c r="V250" t="str">
        <f>IF($E250="",-1,'HCAD Raw'!S250)</f>
        <v>D</v>
      </c>
      <c r="W250" t="str">
        <f>IF($E250="",-1,'HCAD Raw'!T250)</f>
        <v>Wood or Light Steel</v>
      </c>
      <c r="X250">
        <f>IF($E250="",-1,'HCAD Raw'!U250)</f>
        <v>0</v>
      </c>
      <c r="Y250">
        <f>IF($E250="",-1,'HCAD Raw'!V250)</f>
        <v>0</v>
      </c>
      <c r="Z250">
        <f>IF($E250="",-1,'HCAD Raw'!W250)</f>
        <v>685878</v>
      </c>
      <c r="AA250">
        <f>IF($E250="",-1,'HCAD Raw'!X250)</f>
        <v>0</v>
      </c>
      <c r="AB250" t="str">
        <f>IF($E250="",-1,'HCAD Raw'!Y250)</f>
        <v>.260000</v>
      </c>
      <c r="AC250" t="str">
        <f>IF($E250="",-1,'HCAD Raw'!Z250)</f>
        <v>D</v>
      </c>
      <c r="AD250" t="str">
        <f>IF($E250="",-1,'HCAD Raw'!AA250)</f>
        <v>Low</v>
      </c>
      <c r="AE250" t="str">
        <f>IF($E250="",-1,'HCAD Raw'!AB250)</f>
        <v>2004</v>
      </c>
      <c r="AF250" t="str">
        <f>IF($E250="",-1,'HCAD Raw'!AC250)</f>
        <v>2004</v>
      </c>
      <c r="AG250" t="str">
        <f>IF($E250="",-1,'HCAD Raw'!AD250)</f>
        <v>0</v>
      </c>
      <c r="AH250" t="str">
        <f>IF($E250="",-1,'HCAD Raw'!AE250)</f>
        <v>2005</v>
      </c>
      <c r="AI250">
        <f>IF($E250="",-1,'HCAD Raw'!AF250)</f>
        <v>0</v>
      </c>
      <c r="AJ250" t="str">
        <f>IF($E250="",-1,'HCAD Raw'!AG250)</f>
        <v>12/30/1899</v>
      </c>
      <c r="AK250" t="str">
        <f>IF($E250="",-1,'HCAD Raw'!AH250)</f>
        <v>ESTADA VILLA APT</v>
      </c>
      <c r="AL250">
        <f>IF($E250="",-1,'HCAD Raw'!AI250)</f>
        <v>12376</v>
      </c>
      <c r="AM250">
        <f>IF($E250="",-1,'HCAD Raw'!AJ250)</f>
        <v>12376</v>
      </c>
      <c r="AN250">
        <f>IF($E250="",-1,'HCAD Raw'!AK250)</f>
        <v>0</v>
      </c>
      <c r="AO250">
        <f>IF($E250="",-1,'HCAD Raw'!AL250)</f>
        <v>0</v>
      </c>
      <c r="AP250">
        <f>IF($E250="",-1,'HCAD Raw'!AM250)</f>
        <v>0</v>
      </c>
      <c r="AQ250">
        <f>IF($E250="",-1,'HCAD Raw'!AN250)</f>
        <v>12376</v>
      </c>
      <c r="AR250">
        <f>IF($E250="",-1,'HCAD Raw'!AO250)</f>
        <v>864</v>
      </c>
      <c r="AS250">
        <f>IF($E250="",-1,'HCAD Raw'!AP250)</f>
        <v>1</v>
      </c>
      <c r="AT250" t="str">
        <f>IF($E250="",-1,'HCAD Raw'!AQ250)</f>
        <v>17</v>
      </c>
      <c r="AU250" t="str">
        <f>IF($E250="",-1,'HCAD Raw'!AR250)</f>
        <v>Apartments - Garden Style</v>
      </c>
      <c r="AV250" t="str">
        <f>IF($E250="",-1,'HCAD Raw'!AS250)</f>
        <v>Estada Villas</v>
      </c>
      <c r="AW250" t="str">
        <f>IF($E250="",-1,'HCAD Raw'!AT250)</f>
        <v>76</v>
      </c>
      <c r="AX250">
        <f>IF($E250="",-1,'HCAD Raw'!AU250)</f>
        <v>56797</v>
      </c>
      <c r="AY250">
        <f>IF($E250="",-1,'HCAD Raw'!AV250)</f>
        <v>0</v>
      </c>
      <c r="AZ250">
        <f>IF($E250="",-1,'HCAD Raw'!AW250)</f>
        <v>0</v>
      </c>
      <c r="BA250">
        <f>IF($E250="",-1,'HCAD Raw'!AX250)</f>
        <v>738361</v>
      </c>
      <c r="BB250" t="str">
        <f>IF($E250="",-1,'HCAD Raw'!AY250)</f>
        <v>33</v>
      </c>
      <c r="BC250" t="str">
        <f>IF($E250="",-1,'HCAD Raw'!AZ250)</f>
        <v>LTS 13 THRU 24 BLK 202</v>
      </c>
      <c r="BD250" t="str">
        <f>IF($E250="",-1,'HCAD Raw'!BA250)</f>
        <v>CLOVER LEAF SEC 4</v>
      </c>
      <c r="BE250" t="str">
        <f>IF($E250="",-1,'HCAD Raw'!BB250)</f>
        <v>1733</v>
      </c>
      <c r="BF250" t="str">
        <f>IF($E250="",-1,'HCAD Raw'!BC250)</f>
        <v>I-10 East/ Woodforest/ Channelview</v>
      </c>
      <c r="BG250" t="str">
        <f>IF($E250="",-1,'HCAD Raw'!BD250)</f>
        <v>300</v>
      </c>
      <c r="BH250" t="str">
        <f>IF($E250="",-1,'HCAD Raw'!BE250)</f>
        <v>ISD 15 - Galena Park ISD</v>
      </c>
      <c r="BI250" t="str">
        <f>IF($E250="",-1,'HCAD Raw'!BF250)</f>
        <v>9430.10</v>
      </c>
      <c r="BJ250" t="str">
        <f>IF($E250="",-1,'HCAD Raw'!BG250)</f>
        <v>0</v>
      </c>
      <c r="BK250" t="str">
        <f>IF($E250="",-1,'HCAD Raw'!BH250)</f>
        <v>15</v>
      </c>
      <c r="BL250" t="str">
        <f>IF($E250="",-1,'HCAD Raw'!BI250)</f>
        <v>5858D</v>
      </c>
      <c r="BM250" t="str">
        <f>IF($E250="",-1,'HCAD Raw'!BJ250)</f>
        <v>497F</v>
      </c>
      <c r="BN250" t="str">
        <f>IF($E250="",-1,'HCAD Raw'!BK250)</f>
        <v>015 040 041 042 043 044 047 603 668 676</v>
      </c>
      <c r="BO250" t="str">
        <f>IF($E250="",-1,'HCAD Raw'!BL250)</f>
        <v>Real, Residential, Multi-Family</v>
      </c>
      <c r="BP250" t="str">
        <f>IF($E250="",-1,'HCAD Raw'!BM250)</f>
        <v>B1</v>
      </c>
      <c r="BQ250" t="str">
        <f>IF($E250="",-1,'HCAD Raw'!BN250)</f>
        <v>Real, Residential, Multi-Family</v>
      </c>
      <c r="BR250" t="str">
        <f>IF($E250="",-1,'HCAD Raw'!BO250)</f>
        <v>Apartment Garden (1 to 3 Stories)</v>
      </c>
      <c r="BS250" t="str">
        <f>IF($E250="",-1,'HCAD Raw'!BP250)</f>
        <v>Multiple Res (Low Rise)</v>
      </c>
      <c r="BT250" t="str">
        <f>IF($E250="",-1,'HCAD Raw'!BQ250)</f>
        <v>8001</v>
      </c>
      <c r="BU250" t="str">
        <f>IF($E250="",-1,'HCAD Raw'!BR250)</f>
        <v>Land Neighborhood Section 1</v>
      </c>
      <c r="BV250">
        <f>IF($E250="",-1,'HCAD Raw'!BS250)</f>
        <v>64024</v>
      </c>
      <c r="BW250" t="str">
        <f>IF($E250="",-1,'HCAD Raw'!BT250)</f>
        <v>SF</v>
      </c>
      <c r="BX250" t="str">
        <f>IF($E250="",-1,'HCAD Raw'!BU250)</f>
        <v>1.0000</v>
      </c>
      <c r="BY250" t="str">
        <f>IF($E250="",-1,'HCAD Raw'!BV250)</f>
        <v>1.0000</v>
      </c>
      <c r="BZ250" t="str">
        <f>IF($E250="",-1,'HCAD Raw'!BW250)</f>
        <v>1.0000</v>
      </c>
      <c r="CA250" t="str">
        <f>IF($E250="",-1,'HCAD Raw'!BX250)</f>
        <v>1.0000</v>
      </c>
      <c r="CB250">
        <f>IF($E250="",-1,'HCAD Raw'!BY250)</f>
        <v>6</v>
      </c>
      <c r="CC250">
        <f>IF($E250="",-1,'HCAD Raw'!BZ250)</f>
        <v>6</v>
      </c>
      <c r="CD250">
        <f>IF($E250="",-1,'HCAD Raw'!CA250)</f>
        <v>352132</v>
      </c>
      <c r="CE250" t="str">
        <f t="shared" si="86"/>
        <v>06507201000139</v>
      </c>
      <c r="CF250">
        <f t="shared" si="87"/>
        <v>-1</v>
      </c>
    </row>
    <row r="251" spans="3:84" x14ac:dyDescent="0.25">
      <c r="C251">
        <f t="shared" si="84"/>
        <v>247</v>
      </c>
      <c r="D251" t="str">
        <f t="shared" si="85"/>
        <v>06510400000291</v>
      </c>
      <c r="E251" t="str">
        <f>IF('HCAD Raw'!C251="",-1,'HCAD Raw'!C251)</f>
        <v>0651040000029</v>
      </c>
      <c r="F251" s="15" t="str">
        <f>IF(E251=-1,"",CONCATENATE(MID('HCAD Raw'!D251,6,2),"/",MID('HCAD Raw'!D251,9,2),"/",LEFT('HCAD Raw'!D251,4)))</f>
        <v>03/05/2008</v>
      </c>
      <c r="G251" t="str">
        <f>IF($E251="",-1,'HCAD Raw'!E251)</f>
        <v>COCONUT ISLE INVESTMENT INC</v>
      </c>
      <c r="H251">
        <f>IF($E251="",-1,'HCAD Raw'!F251)</f>
        <v>0</v>
      </c>
      <c r="I251" t="str">
        <f>IF($E251="",-1,'HCAD Raw'!G251)</f>
        <v>Hubacek</v>
      </c>
      <c r="J251" t="str">
        <f>IF($E251="",-1,'HCAD Raw'!H251)</f>
        <v>9112 SPRING BRANCH DR</v>
      </c>
      <c r="K251" t="str">
        <f>IF($E251="",-1,'HCAD Raw'!I251)</f>
        <v>HOUSTON</v>
      </c>
      <c r="L251" t="str">
        <f>IF($E251="",-1,'HCAD Raw'!J251)</f>
        <v>77080</v>
      </c>
      <c r="M251">
        <f>IF($E251="",-1,'HCAD Raw'!K251)</f>
        <v>250000</v>
      </c>
      <c r="N251">
        <f>IF($E251="",-1,'HCAD Raw'!L251)</f>
        <v>324188</v>
      </c>
      <c r="O251">
        <f>IF($E251="",-1,'HCAD Raw'!M251)</f>
        <v>298100</v>
      </c>
      <c r="P251">
        <f>IF($E251="",-1,'HCAD Raw'!N251)</f>
        <v>0</v>
      </c>
      <c r="Q251" t="e">
        <f>IF($E251="",-1,'HCAD Raw'!#REF!)</f>
        <v>#REF!</v>
      </c>
      <c r="R251" t="str">
        <f>IF($E251="",-1,'HCAD Raw'!O251)</f>
        <v>COMMERCIAL</v>
      </c>
      <c r="S251" t="str">
        <f>IF($E251="",-1,'HCAD Raw'!P251)</f>
        <v>1</v>
      </c>
      <c r="T251" t="str">
        <f>IF($E251="",-1,'HCAD Raw'!Q251)</f>
        <v>4373</v>
      </c>
      <c r="U251" t="str">
        <f>IF($E251="",-1,'HCAD Raw'!R251)</f>
        <v>8353</v>
      </c>
      <c r="V251" t="str">
        <f>IF($E251="",-1,'HCAD Raw'!S251)</f>
        <v>D</v>
      </c>
      <c r="W251" t="str">
        <f>IF($E251="",-1,'HCAD Raw'!T251)</f>
        <v>Wood or Light Steel</v>
      </c>
      <c r="X251">
        <f>IF($E251="",-1,'HCAD Raw'!U251)</f>
        <v>111924</v>
      </c>
      <c r="Y251">
        <f>IF($E251="",-1,'HCAD Raw'!V251)</f>
        <v>0</v>
      </c>
      <c r="Z251">
        <f>IF($E251="",-1,'HCAD Raw'!W251)</f>
        <v>248719</v>
      </c>
      <c r="AA251">
        <f>IF($E251="",-1,'HCAD Raw'!X251)</f>
        <v>0</v>
      </c>
      <c r="AB251" t="str">
        <f>IF($E251="",-1,'HCAD Raw'!Y251)</f>
        <v>.550000</v>
      </c>
      <c r="AC251" t="str">
        <f>IF($E251="",-1,'HCAD Raw'!Z251)</f>
        <v>D</v>
      </c>
      <c r="AD251" t="str">
        <f>IF($E251="",-1,'HCAD Raw'!AA251)</f>
        <v>Low</v>
      </c>
      <c r="AE251" t="str">
        <f>IF($E251="",-1,'HCAD Raw'!AB251)</f>
        <v>1970</v>
      </c>
      <c r="AF251" t="str">
        <f>IF($E251="",-1,'HCAD Raw'!AC251)</f>
        <v>1970</v>
      </c>
      <c r="AG251" t="str">
        <f>IF($E251="",-1,'HCAD Raw'!AD251)</f>
        <v>0</v>
      </c>
      <c r="AH251" t="str">
        <f>IF($E251="",-1,'HCAD Raw'!AE251)</f>
        <v>1971</v>
      </c>
      <c r="AI251" t="str">
        <f>IF($E251="",-1,'HCAD Raw'!AF251)</f>
        <v>124</v>
      </c>
      <c r="AJ251" t="str">
        <f>IF($E251="",-1,'HCAD Raw'!AG251)</f>
        <v>01/01/2004</v>
      </c>
      <c r="AK251">
        <f>IF($E251="",-1,'HCAD Raw'!AH251)</f>
        <v>0</v>
      </c>
      <c r="AL251">
        <f>IF($E251="",-1,'HCAD Raw'!AI251)</f>
        <v>4146</v>
      </c>
      <c r="AM251">
        <f>IF($E251="",-1,'HCAD Raw'!AJ251)</f>
        <v>4578</v>
      </c>
      <c r="AN251">
        <f>IF($E251="",-1,'HCAD Raw'!AK251)</f>
        <v>0</v>
      </c>
      <c r="AO251">
        <f>IF($E251="",-1,'HCAD Raw'!AL251)</f>
        <v>0</v>
      </c>
      <c r="AP251">
        <f>IF($E251="",-1,'HCAD Raw'!AM251)</f>
        <v>0</v>
      </c>
      <c r="AQ251">
        <f>IF($E251="",-1,'HCAD Raw'!AN251)</f>
        <v>4146</v>
      </c>
      <c r="AR251">
        <f>IF($E251="",-1,'HCAD Raw'!AO251)</f>
        <v>310</v>
      </c>
      <c r="AS251">
        <f>IF($E251="",-1,'HCAD Raw'!AP251)</f>
        <v>1</v>
      </c>
      <c r="AT251">
        <f>IF($E251="",-1,'HCAD Raw'!AQ251)</f>
        <v>0</v>
      </c>
      <c r="AU251">
        <f>IF($E251="",-1,'HCAD Raw'!AR251)</f>
        <v>0</v>
      </c>
      <c r="AV251">
        <f>IF($E251="",-1,'HCAD Raw'!AS251)</f>
        <v>0</v>
      </c>
      <c r="AW251">
        <f>IF($E251="",-1,'HCAD Raw'!AT251)</f>
        <v>0</v>
      </c>
      <c r="AX251">
        <f>IF($E251="",-1,'HCAD Raw'!AU251)</f>
        <v>0</v>
      </c>
      <c r="AY251">
        <f>IF($E251="",-1,'HCAD Raw'!AV251)</f>
        <v>0</v>
      </c>
      <c r="AZ251">
        <f>IF($E251="",-1,'HCAD Raw'!AW251)</f>
        <v>0</v>
      </c>
      <c r="BA251">
        <f>IF($E251="",-1,'HCAD Raw'!AX251)</f>
        <v>0</v>
      </c>
      <c r="BB251" t="str">
        <f>IF($E251="",-1,'HCAD Raw'!AY251)</f>
        <v>10</v>
      </c>
      <c r="BC251" t="str">
        <f>IF($E251="",-1,'HCAD Raw'!AZ251)</f>
        <v>TRS 29 &amp; 30A</v>
      </c>
      <c r="BD251" t="str">
        <f>IF($E251="",-1,'HCAD Raw'!BA251)</f>
        <v>SPRING BRANCH GARDENS</v>
      </c>
      <c r="BE251" t="str">
        <f>IF($E251="",-1,'HCAD Raw'!BB251)</f>
        <v>5010</v>
      </c>
      <c r="BF251" t="str">
        <f>IF($E251="",-1,'HCAD Raw'!BC251)</f>
        <v>Inner West</v>
      </c>
      <c r="BG251" t="str">
        <f>IF($E251="",-1,'HCAD Raw'!BD251)</f>
        <v>390</v>
      </c>
      <c r="BH251" t="str">
        <f>IF($E251="",-1,'HCAD Raw'!BE251)</f>
        <v>ISD 25 - North of I-10 Outside Memorial Villages</v>
      </c>
      <c r="BI251" t="str">
        <f>IF($E251="",-1,'HCAD Raw'!BF251)</f>
        <v>9872.00</v>
      </c>
      <c r="BJ251" t="str">
        <f>IF($E251="",-1,'HCAD Raw'!BG251)</f>
        <v>0</v>
      </c>
      <c r="BK251" t="str">
        <f>IF($E251="",-1,'HCAD Raw'!BH251)</f>
        <v>25</v>
      </c>
      <c r="BL251" t="str">
        <f>IF($E251="",-1,'HCAD Raw'!BI251)</f>
        <v>5059C</v>
      </c>
      <c r="BM251" t="str">
        <f>IF($E251="",-1,'HCAD Raw'!BJ251)</f>
        <v>450U</v>
      </c>
      <c r="BN251" t="str">
        <f>IF($E251="",-1,'HCAD Raw'!BK251)</f>
        <v>025 040 041 042 043 044 061 793</v>
      </c>
      <c r="BO251" t="str">
        <f>IF($E251="",-1,'HCAD Raw'!BL251)</f>
        <v>Real, Commercial</v>
      </c>
      <c r="BP251" t="str">
        <f>IF($E251="",-1,'HCAD Raw'!BM251)</f>
        <v>F1</v>
      </c>
      <c r="BQ251" t="str">
        <f>IF($E251="",-1,'HCAD Raw'!BN251)</f>
        <v>Real, Commercial</v>
      </c>
      <c r="BR251" t="str">
        <f>IF($E251="",-1,'HCAD Raw'!BO251)</f>
        <v>Retail Single-Occupancy</v>
      </c>
      <c r="BS251" t="str">
        <f>IF($E251="",-1,'HCAD Raw'!BP251)</f>
        <v>Retail Store</v>
      </c>
      <c r="BT251" t="str">
        <f>IF($E251="",-1,'HCAD Raw'!BQ251)</f>
        <v>8001</v>
      </c>
      <c r="BU251" t="str">
        <f>IF($E251="",-1,'HCAD Raw'!BR251)</f>
        <v>Land Neighborhood Section 1</v>
      </c>
      <c r="BV251">
        <f>IF($E251="",-1,'HCAD Raw'!BS251)</f>
        <v>18295</v>
      </c>
      <c r="BW251" t="str">
        <f>IF($E251="",-1,'HCAD Raw'!BT251)</f>
        <v>SF</v>
      </c>
      <c r="BX251" t="str">
        <f>IF($E251="",-1,'HCAD Raw'!BU251)</f>
        <v>1.0000</v>
      </c>
      <c r="BY251" t="str">
        <f>IF($E251="",-1,'HCAD Raw'!BV251)</f>
        <v>1.0000</v>
      </c>
      <c r="BZ251" t="str">
        <f>IF($E251="",-1,'HCAD Raw'!BW251)</f>
        <v>1.0000</v>
      </c>
      <c r="CA251" t="str">
        <f>IF($E251="",-1,'HCAD Raw'!BX251)</f>
        <v>1.0000</v>
      </c>
      <c r="CB251">
        <f>IF($E251="",-1,'HCAD Raw'!BY251)</f>
        <v>12</v>
      </c>
      <c r="CC251">
        <f>IF($E251="",-1,'HCAD Raw'!BZ251)</f>
        <v>12</v>
      </c>
      <c r="CD251">
        <f>IF($E251="",-1,'HCAD Raw'!CA251)</f>
        <v>219540</v>
      </c>
      <c r="CE251">
        <f t="shared" si="86"/>
        <v>-1</v>
      </c>
      <c r="CF251" t="str">
        <f t="shared" si="87"/>
        <v>06510400000291</v>
      </c>
    </row>
    <row r="252" spans="3:84" x14ac:dyDescent="0.25">
      <c r="C252">
        <f t="shared" si="84"/>
        <v>248</v>
      </c>
      <c r="D252" t="str">
        <f t="shared" si="85"/>
        <v>06510400000301</v>
      </c>
      <c r="E252" t="str">
        <f>IF('HCAD Raw'!C252="",-1,'HCAD Raw'!C252)</f>
        <v>0651040000030</v>
      </c>
      <c r="F252" s="15" t="str">
        <f>IF(E252=-1,"",CONCATENATE(MID('HCAD Raw'!D252,6,2),"/",MID('HCAD Raw'!D252,9,2),"/",LEFT('HCAD Raw'!D252,4)))</f>
        <v>03/05/2008</v>
      </c>
      <c r="G252" t="str">
        <f>IF($E252="",-1,'HCAD Raw'!E252)</f>
        <v>COCONUT ISLE INVESTMENT INC</v>
      </c>
      <c r="H252">
        <f>IF($E252="",-1,'HCAD Raw'!F252)</f>
        <v>0</v>
      </c>
      <c r="I252" t="str">
        <f>IF($E252="",-1,'HCAD Raw'!G252)</f>
        <v>Hubacek</v>
      </c>
      <c r="J252" t="str">
        <f>IF($E252="",-1,'HCAD Raw'!H252)</f>
        <v>9112 SPRING BRANCH DR</v>
      </c>
      <c r="K252" t="str">
        <f>IF($E252="",-1,'HCAD Raw'!I252)</f>
        <v>HOUSTON</v>
      </c>
      <c r="L252" t="str">
        <f>IF($E252="",-1,'HCAD Raw'!J252)</f>
        <v>77080</v>
      </c>
      <c r="M252">
        <f>IF($E252="",-1,'HCAD Raw'!K252)</f>
        <v>475000</v>
      </c>
      <c r="N252">
        <f>IF($E252="",-1,'HCAD Raw'!L252)</f>
        <v>807303</v>
      </c>
      <c r="O252">
        <f>IF($E252="",-1,'HCAD Raw'!M252)</f>
        <v>735028</v>
      </c>
      <c r="P252">
        <f>IF($E252="",-1,'HCAD Raw'!N252)</f>
        <v>0</v>
      </c>
      <c r="Q252" t="e">
        <f>IF($E252="",-1,'HCAD Raw'!#REF!)</f>
        <v>#REF!</v>
      </c>
      <c r="R252" t="str">
        <f>IF($E252="",-1,'HCAD Raw'!O252)</f>
        <v>COMMERCIAL</v>
      </c>
      <c r="S252" t="str">
        <f>IF($E252="",-1,'HCAD Raw'!P252)</f>
        <v>1</v>
      </c>
      <c r="T252" t="str">
        <f>IF($E252="",-1,'HCAD Raw'!Q252)</f>
        <v>4399</v>
      </c>
      <c r="U252" t="str">
        <f>IF($E252="",-1,'HCAD Raw'!R252)</f>
        <v>8454</v>
      </c>
      <c r="V252" t="str">
        <f>IF($E252="",-1,'HCAD Raw'!S252)</f>
        <v>S</v>
      </c>
      <c r="W252" t="str">
        <f>IF($E252="",-1,'HCAD Raw'!T252)</f>
        <v>Open Steel Skeleton</v>
      </c>
      <c r="X252">
        <f>IF($E252="",-1,'HCAD Raw'!U252)</f>
        <v>126455</v>
      </c>
      <c r="Y252">
        <f>IF($E252="",-1,'HCAD Raw'!V252)</f>
        <v>0</v>
      </c>
      <c r="Z252">
        <f>IF($E252="",-1,'HCAD Raw'!W252)</f>
        <v>252910</v>
      </c>
      <c r="AA252">
        <f>IF($E252="",-1,'HCAD Raw'!X252)</f>
        <v>0</v>
      </c>
      <c r="AB252" t="str">
        <f>IF($E252="",-1,'HCAD Raw'!Y252)</f>
        <v>.500000</v>
      </c>
      <c r="AC252" t="str">
        <f>IF($E252="",-1,'HCAD Raw'!Z252)</f>
        <v>C</v>
      </c>
      <c r="AD252" t="str">
        <f>IF($E252="",-1,'HCAD Raw'!AA252)</f>
        <v>Average</v>
      </c>
      <c r="AE252" t="str">
        <f>IF($E252="",-1,'HCAD Raw'!AB252)</f>
        <v>1971</v>
      </c>
      <c r="AF252" t="str">
        <f>IF($E252="",-1,'HCAD Raw'!AC252)</f>
        <v>1971</v>
      </c>
      <c r="AG252" t="str">
        <f>IF($E252="",-1,'HCAD Raw'!AD252)</f>
        <v>0</v>
      </c>
      <c r="AH252" t="str">
        <f>IF($E252="",-1,'HCAD Raw'!AE252)</f>
        <v>1972</v>
      </c>
      <c r="AI252" t="str">
        <f>IF($E252="",-1,'HCAD Raw'!AF252)</f>
        <v>955</v>
      </c>
      <c r="AJ252" t="str">
        <f>IF($E252="",-1,'HCAD Raw'!AG252)</f>
        <v>01/01/2004</v>
      </c>
      <c r="AK252" t="str">
        <f>IF($E252="",-1,'HCAD Raw'!AH252)</f>
        <v>REMEASURED FOR 2018 (SMALLER)</v>
      </c>
      <c r="AL252">
        <f>IF($E252="",-1,'HCAD Raw'!AI252)</f>
        <v>7000</v>
      </c>
      <c r="AM252">
        <f>IF($E252="",-1,'HCAD Raw'!AJ252)</f>
        <v>7000</v>
      </c>
      <c r="AN252">
        <f>IF($E252="",-1,'HCAD Raw'!AK252)</f>
        <v>0</v>
      </c>
      <c r="AO252">
        <f>IF($E252="",-1,'HCAD Raw'!AL252)</f>
        <v>0</v>
      </c>
      <c r="AP252">
        <f>IF($E252="",-1,'HCAD Raw'!AM252)</f>
        <v>0</v>
      </c>
      <c r="AQ252">
        <f>IF($E252="",-1,'HCAD Raw'!AN252)</f>
        <v>7000</v>
      </c>
      <c r="AR252">
        <f>IF($E252="",-1,'HCAD Raw'!AO252)</f>
        <v>330</v>
      </c>
      <c r="AS252">
        <f>IF($E252="",-1,'HCAD Raw'!AP252)</f>
        <v>1</v>
      </c>
      <c r="AT252">
        <f>IF($E252="",-1,'HCAD Raw'!AQ252)</f>
        <v>0</v>
      </c>
      <c r="AU252">
        <f>IF($E252="",-1,'HCAD Raw'!AR252)</f>
        <v>0</v>
      </c>
      <c r="AV252">
        <f>IF($E252="",-1,'HCAD Raw'!AS252)</f>
        <v>0</v>
      </c>
      <c r="AW252">
        <f>IF($E252="",-1,'HCAD Raw'!AT252)</f>
        <v>0</v>
      </c>
      <c r="AX252">
        <f>IF($E252="",-1,'HCAD Raw'!AU252)</f>
        <v>0</v>
      </c>
      <c r="AY252">
        <f>IF($E252="",-1,'HCAD Raw'!AV252)</f>
        <v>0</v>
      </c>
      <c r="AZ252">
        <f>IF($E252="",-1,'HCAD Raw'!AW252)</f>
        <v>0</v>
      </c>
      <c r="BA252">
        <f>IF($E252="",-1,'HCAD Raw'!AX252)</f>
        <v>0</v>
      </c>
      <c r="BB252" t="str">
        <f>IF($E252="",-1,'HCAD Raw'!AY252)</f>
        <v>6</v>
      </c>
      <c r="BC252" t="str">
        <f>IF($E252="",-1,'HCAD Raw'!AZ252)</f>
        <v>TRS 29A &amp; 30</v>
      </c>
      <c r="BD252" t="str">
        <f>IF($E252="",-1,'HCAD Raw'!BA252)</f>
        <v>SPRING BRANCH GARDENS</v>
      </c>
      <c r="BE252" t="str">
        <f>IF($E252="",-1,'HCAD Raw'!BB252)</f>
        <v>6006</v>
      </c>
      <c r="BF252" t="str">
        <f>IF($E252="",-1,'HCAD Raw'!BC252)</f>
        <v>Near West</v>
      </c>
      <c r="BG252" t="str">
        <f>IF($E252="",-1,'HCAD Raw'!BD252)</f>
        <v>390</v>
      </c>
      <c r="BH252" t="str">
        <f>IF($E252="",-1,'HCAD Raw'!BE252)</f>
        <v>ISD 25 - North of I-10 Outside Memorial Villages</v>
      </c>
      <c r="BI252" t="str">
        <f>IF($E252="",-1,'HCAD Raw'!BF252)</f>
        <v>9872.00</v>
      </c>
      <c r="BJ252" t="str">
        <f>IF($E252="",-1,'HCAD Raw'!BG252)</f>
        <v>0</v>
      </c>
      <c r="BK252" t="str">
        <f>IF($E252="",-1,'HCAD Raw'!BH252)</f>
        <v>25</v>
      </c>
      <c r="BL252" t="str">
        <f>IF($E252="",-1,'HCAD Raw'!BI252)</f>
        <v>5059C</v>
      </c>
      <c r="BM252" t="str">
        <f>IF($E252="",-1,'HCAD Raw'!BJ252)</f>
        <v>450U</v>
      </c>
      <c r="BN252" t="str">
        <f>IF($E252="",-1,'HCAD Raw'!BK252)</f>
        <v>025 040 041 042 043 044 061 793</v>
      </c>
      <c r="BO252" t="str">
        <f>IF($E252="",-1,'HCAD Raw'!BL252)</f>
        <v>Real, Commercial</v>
      </c>
      <c r="BP252" t="str">
        <f>IF($E252="",-1,'HCAD Raw'!BM252)</f>
        <v>F1</v>
      </c>
      <c r="BQ252" t="str">
        <f>IF($E252="",-1,'HCAD Raw'!BN252)</f>
        <v>Real, Commercial</v>
      </c>
      <c r="BR252" t="str">
        <f>IF($E252="",-1,'HCAD Raw'!BO252)</f>
        <v>Warehouse - Metallic</v>
      </c>
      <c r="BS252" t="str">
        <f>IF($E252="",-1,'HCAD Raw'!BP252)</f>
        <v>Shell, Industrial</v>
      </c>
      <c r="BT252" t="str">
        <f>IF($E252="",-1,'HCAD Raw'!BQ252)</f>
        <v>8001</v>
      </c>
      <c r="BU252" t="str">
        <f>IF($E252="",-1,'HCAD Raw'!BR252)</f>
        <v>Land Neighborhood Section 1</v>
      </c>
      <c r="BV252">
        <f>IF($E252="",-1,'HCAD Raw'!BS252)</f>
        <v>47044</v>
      </c>
      <c r="BW252" t="str">
        <f>IF($E252="",-1,'HCAD Raw'!BT252)</f>
        <v>SF</v>
      </c>
      <c r="BX252" t="str">
        <f>IF($E252="",-1,'HCAD Raw'!BU252)</f>
        <v>1.0000</v>
      </c>
      <c r="BY252" t="str">
        <f>IF($E252="",-1,'HCAD Raw'!BV252)</f>
        <v>1.0000</v>
      </c>
      <c r="BZ252" t="str">
        <f>IF($E252="",-1,'HCAD Raw'!BW252)</f>
        <v>1.0000</v>
      </c>
      <c r="CA252" t="str">
        <f>IF($E252="",-1,'HCAD Raw'!BX252)</f>
        <v>1.0000</v>
      </c>
      <c r="CB252">
        <f>IF($E252="",-1,'HCAD Raw'!BY252)</f>
        <v>12</v>
      </c>
      <c r="CC252">
        <f>IF($E252="",-1,'HCAD Raw'!BZ252)</f>
        <v>12</v>
      </c>
      <c r="CD252">
        <f>IF($E252="",-1,'HCAD Raw'!CA252)</f>
        <v>564528</v>
      </c>
      <c r="CE252">
        <f t="shared" si="86"/>
        <v>-1</v>
      </c>
      <c r="CF252" t="str">
        <f t="shared" si="87"/>
        <v>06510400000301</v>
      </c>
    </row>
    <row r="253" spans="3:84" x14ac:dyDescent="0.25">
      <c r="C253">
        <f t="shared" si="84"/>
        <v>249</v>
      </c>
      <c r="D253" t="str">
        <f t="shared" si="85"/>
        <v>06510400000302</v>
      </c>
      <c r="E253" t="str">
        <f>IF('HCAD Raw'!C253="",-1,'HCAD Raw'!C253)</f>
        <v>0651040000030</v>
      </c>
      <c r="F253" s="15" t="str">
        <f>IF(E253=-1,"",CONCATENATE(MID('HCAD Raw'!D253,6,2),"/",MID('HCAD Raw'!D253,9,2),"/",LEFT('HCAD Raw'!D253,4)))</f>
        <v>03/05/2008</v>
      </c>
      <c r="G253" t="str">
        <f>IF($E253="",-1,'HCAD Raw'!E253)</f>
        <v>COCONUT ISLE INVESTMENT INC</v>
      </c>
      <c r="H253">
        <f>IF($E253="",-1,'HCAD Raw'!F253)</f>
        <v>0</v>
      </c>
      <c r="I253" t="str">
        <f>IF($E253="",-1,'HCAD Raw'!G253)</f>
        <v>Hubacek</v>
      </c>
      <c r="J253" t="str">
        <f>IF($E253="",-1,'HCAD Raw'!H253)</f>
        <v>9112 SPRING BRANCH DR</v>
      </c>
      <c r="K253" t="str">
        <f>IF($E253="",-1,'HCAD Raw'!I253)</f>
        <v>HOUSTON</v>
      </c>
      <c r="L253" t="str">
        <f>IF($E253="",-1,'HCAD Raw'!J253)</f>
        <v>77080</v>
      </c>
      <c r="M253">
        <f>IF($E253="",-1,'HCAD Raw'!K253)</f>
        <v>475000</v>
      </c>
      <c r="N253">
        <f>IF($E253="",-1,'HCAD Raw'!L253)</f>
        <v>807303</v>
      </c>
      <c r="O253">
        <f>IF($E253="",-1,'HCAD Raw'!M253)</f>
        <v>735028</v>
      </c>
      <c r="P253">
        <f>IF($E253="",-1,'HCAD Raw'!N253)</f>
        <v>0</v>
      </c>
      <c r="Q253" t="e">
        <f>IF($E253="",-1,'HCAD Raw'!#REF!)</f>
        <v>#REF!</v>
      </c>
      <c r="R253" t="str">
        <f>IF($E253="",-1,'HCAD Raw'!O253)</f>
        <v>COMMERCIAL</v>
      </c>
      <c r="S253" t="str">
        <f>IF($E253="",-1,'HCAD Raw'!P253)</f>
        <v>2</v>
      </c>
      <c r="T253" t="str">
        <f>IF($E253="",-1,'HCAD Raw'!Q253)</f>
        <v>4399</v>
      </c>
      <c r="U253" t="str">
        <f>IF($E253="",-1,'HCAD Raw'!R253)</f>
        <v>8454</v>
      </c>
      <c r="V253" t="str">
        <f>IF($E253="",-1,'HCAD Raw'!S253)</f>
        <v>S</v>
      </c>
      <c r="W253" t="str">
        <f>IF($E253="",-1,'HCAD Raw'!T253)</f>
        <v>Open Steel Skeleton</v>
      </c>
      <c r="X253">
        <f>IF($E253="",-1,'HCAD Raw'!U253)</f>
        <v>144520</v>
      </c>
      <c r="Y253">
        <f>IF($E253="",-1,'HCAD Raw'!V253)</f>
        <v>0</v>
      </c>
      <c r="Z253">
        <f>IF($E253="",-1,'HCAD Raw'!W253)</f>
        <v>289040</v>
      </c>
      <c r="AA253">
        <f>IF($E253="",-1,'HCAD Raw'!X253)</f>
        <v>0</v>
      </c>
      <c r="AB253" t="str">
        <f>IF($E253="",-1,'HCAD Raw'!Y253)</f>
        <v>.500000</v>
      </c>
      <c r="AC253" t="str">
        <f>IF($E253="",-1,'HCAD Raw'!Z253)</f>
        <v>C</v>
      </c>
      <c r="AD253" t="str">
        <f>IF($E253="",-1,'HCAD Raw'!AA253)</f>
        <v>Average</v>
      </c>
      <c r="AE253" t="str">
        <f>IF($E253="",-1,'HCAD Raw'!AB253)</f>
        <v>1970</v>
      </c>
      <c r="AF253" t="str">
        <f>IF($E253="",-1,'HCAD Raw'!AC253)</f>
        <v>1970</v>
      </c>
      <c r="AG253" t="str">
        <f>IF($E253="",-1,'HCAD Raw'!AD253)</f>
        <v>0</v>
      </c>
      <c r="AH253" t="str">
        <f>IF($E253="",-1,'HCAD Raw'!AE253)</f>
        <v>1971</v>
      </c>
      <c r="AI253">
        <f>IF($E253="",-1,'HCAD Raw'!AF253)</f>
        <v>0</v>
      </c>
      <c r="AJ253" t="str">
        <f>IF($E253="",-1,'HCAD Raw'!AG253)</f>
        <v>01/01/1997</v>
      </c>
      <c r="AK253" t="str">
        <f>IF($E253="",-1,'HCAD Raw'!AH253)</f>
        <v>ROOF REPLACED AFTER 2006 PICT. PHOTOS. PHYS COND TO AVG.</v>
      </c>
      <c r="AL253">
        <f>IF($E253="",-1,'HCAD Raw'!AI253)</f>
        <v>8000</v>
      </c>
      <c r="AM253">
        <f>IF($E253="",-1,'HCAD Raw'!AJ253)</f>
        <v>8000</v>
      </c>
      <c r="AN253">
        <f>IF($E253="",-1,'HCAD Raw'!AK253)</f>
        <v>0</v>
      </c>
      <c r="AO253">
        <f>IF($E253="",-1,'HCAD Raw'!AL253)</f>
        <v>0</v>
      </c>
      <c r="AP253">
        <f>IF($E253="",-1,'HCAD Raw'!AM253)</f>
        <v>0</v>
      </c>
      <c r="AQ253">
        <f>IF($E253="",-1,'HCAD Raw'!AN253)</f>
        <v>8000</v>
      </c>
      <c r="AR253">
        <f>IF($E253="",-1,'HCAD Raw'!AO253)</f>
        <v>430</v>
      </c>
      <c r="AS253">
        <f>IF($E253="",-1,'HCAD Raw'!AP253)</f>
        <v>1</v>
      </c>
      <c r="AT253">
        <f>IF($E253="",-1,'HCAD Raw'!AQ253)</f>
        <v>0</v>
      </c>
      <c r="AU253">
        <f>IF($E253="",-1,'HCAD Raw'!AR253)</f>
        <v>0</v>
      </c>
      <c r="AV253">
        <f>IF($E253="",-1,'HCAD Raw'!AS253)</f>
        <v>0</v>
      </c>
      <c r="AW253">
        <f>IF($E253="",-1,'HCAD Raw'!AT253)</f>
        <v>0</v>
      </c>
      <c r="AX253">
        <f>IF($E253="",-1,'HCAD Raw'!AU253)</f>
        <v>0</v>
      </c>
      <c r="AY253">
        <f>IF($E253="",-1,'HCAD Raw'!AV253)</f>
        <v>0</v>
      </c>
      <c r="AZ253">
        <f>IF($E253="",-1,'HCAD Raw'!AW253)</f>
        <v>0</v>
      </c>
      <c r="BA253">
        <f>IF($E253="",-1,'HCAD Raw'!AX253)</f>
        <v>0</v>
      </c>
      <c r="BB253" t="str">
        <f>IF($E253="",-1,'HCAD Raw'!AY253)</f>
        <v>6</v>
      </c>
      <c r="BC253" t="str">
        <f>IF($E253="",-1,'HCAD Raw'!AZ253)</f>
        <v>TRS 29A &amp; 30</v>
      </c>
      <c r="BD253" t="str">
        <f>IF($E253="",-1,'HCAD Raw'!BA253)</f>
        <v>SPRING BRANCH GARDENS</v>
      </c>
      <c r="BE253" t="str">
        <f>IF($E253="",-1,'HCAD Raw'!BB253)</f>
        <v>6006</v>
      </c>
      <c r="BF253" t="str">
        <f>IF($E253="",-1,'HCAD Raw'!BC253)</f>
        <v>Near West</v>
      </c>
      <c r="BG253" t="str">
        <f>IF($E253="",-1,'HCAD Raw'!BD253)</f>
        <v>390</v>
      </c>
      <c r="BH253" t="str">
        <f>IF($E253="",-1,'HCAD Raw'!BE253)</f>
        <v>ISD 25 - North of I-10 Outside Memorial Villages</v>
      </c>
      <c r="BI253" t="str">
        <f>IF($E253="",-1,'HCAD Raw'!BF253)</f>
        <v>9872.00</v>
      </c>
      <c r="BJ253" t="str">
        <f>IF($E253="",-1,'HCAD Raw'!BG253)</f>
        <v>0</v>
      </c>
      <c r="BK253" t="str">
        <f>IF($E253="",-1,'HCAD Raw'!BH253)</f>
        <v>25</v>
      </c>
      <c r="BL253" t="str">
        <f>IF($E253="",-1,'HCAD Raw'!BI253)</f>
        <v>5059C</v>
      </c>
      <c r="BM253" t="str">
        <f>IF($E253="",-1,'HCAD Raw'!BJ253)</f>
        <v>450U</v>
      </c>
      <c r="BN253" t="str">
        <f>IF($E253="",-1,'HCAD Raw'!BK253)</f>
        <v>025 040 041 042 043 044 061 793</v>
      </c>
      <c r="BO253" t="str">
        <f>IF($E253="",-1,'HCAD Raw'!BL253)</f>
        <v>Real, Commercial</v>
      </c>
      <c r="BP253" t="str">
        <f>IF($E253="",-1,'HCAD Raw'!BM253)</f>
        <v>F1</v>
      </c>
      <c r="BQ253" t="str">
        <f>IF($E253="",-1,'HCAD Raw'!BN253)</f>
        <v>Real, Commercial</v>
      </c>
      <c r="BR253" t="str">
        <f>IF($E253="",-1,'HCAD Raw'!BO253)</f>
        <v>Warehouse - Metallic</v>
      </c>
      <c r="BS253" t="str">
        <f>IF($E253="",-1,'HCAD Raw'!BP253)</f>
        <v>Shell, Industrial</v>
      </c>
      <c r="BT253" t="str">
        <f>IF($E253="",-1,'HCAD Raw'!BQ253)</f>
        <v>8001</v>
      </c>
      <c r="BU253" t="str">
        <f>IF($E253="",-1,'HCAD Raw'!BR253)</f>
        <v>Land Neighborhood Section 1</v>
      </c>
      <c r="BV253">
        <f>IF($E253="",-1,'HCAD Raw'!BS253)</f>
        <v>47044</v>
      </c>
      <c r="BW253" t="str">
        <f>IF($E253="",-1,'HCAD Raw'!BT253)</f>
        <v>SF</v>
      </c>
      <c r="BX253" t="str">
        <f>IF($E253="",-1,'HCAD Raw'!BU253)</f>
        <v>1.0000</v>
      </c>
      <c r="BY253" t="str">
        <f>IF($E253="",-1,'HCAD Raw'!BV253)</f>
        <v>1.0000</v>
      </c>
      <c r="BZ253" t="str">
        <f>IF($E253="",-1,'HCAD Raw'!BW253)</f>
        <v>1.0000</v>
      </c>
      <c r="CA253" t="str">
        <f>IF($E253="",-1,'HCAD Raw'!BX253)</f>
        <v>1.0000</v>
      </c>
      <c r="CB253">
        <f>IF($E253="",-1,'HCAD Raw'!BY253)</f>
        <v>12</v>
      </c>
      <c r="CC253">
        <f>IF($E253="",-1,'HCAD Raw'!BZ253)</f>
        <v>12</v>
      </c>
      <c r="CD253">
        <f>IF($E253="",-1,'HCAD Raw'!CA253)</f>
        <v>564528</v>
      </c>
      <c r="CE253">
        <f t="shared" si="86"/>
        <v>-1</v>
      </c>
      <c r="CF253" t="str">
        <f t="shared" si="87"/>
        <v>06510400000302</v>
      </c>
    </row>
    <row r="254" spans="3:84" x14ac:dyDescent="0.25">
      <c r="C254">
        <f t="shared" si="84"/>
        <v>250</v>
      </c>
      <c r="D254" t="str">
        <f t="shared" si="85"/>
        <v>06510400000312</v>
      </c>
      <c r="E254" t="str">
        <f>IF('HCAD Raw'!C254="",-1,'HCAD Raw'!C254)</f>
        <v>0651040000031</v>
      </c>
      <c r="F254" s="15" t="str">
        <f>IF(E254=-1,"",CONCATENATE(MID('HCAD Raw'!D254,6,2),"/",MID('HCAD Raw'!D254,9,2),"/",LEFT('HCAD Raw'!D254,4)))</f>
        <v>03/05/2008</v>
      </c>
      <c r="G254" t="str">
        <f>IF($E254="",-1,'HCAD Raw'!E254)</f>
        <v>COCONUT ISLE INVESTMENT INC</v>
      </c>
      <c r="H254" t="str">
        <f>IF($E254="",-1,'HCAD Raw'!F254)</f>
        <v>RESTORATION HOUSTON MINISTRY MISSIONARY</v>
      </c>
      <c r="I254" t="str">
        <f>IF($E254="",-1,'HCAD Raw'!G254)</f>
        <v>Hubacek</v>
      </c>
      <c r="J254" t="str">
        <f>IF($E254="",-1,'HCAD Raw'!H254)</f>
        <v>9110 SPRING BRANCH DR 1</v>
      </c>
      <c r="K254" t="str">
        <f>IF($E254="",-1,'HCAD Raw'!I254)</f>
        <v>HOUSTON</v>
      </c>
      <c r="L254" t="str">
        <f>IF($E254="",-1,'HCAD Raw'!J254)</f>
        <v>77080</v>
      </c>
      <c r="M254">
        <f>IF($E254="",-1,'HCAD Raw'!K254)</f>
        <v>217510</v>
      </c>
      <c r="N254">
        <f>IF($E254="",-1,'HCAD Raw'!L254)</f>
        <v>322436</v>
      </c>
      <c r="O254">
        <f>IF($E254="",-1,'HCAD Raw'!M254)</f>
        <v>297190</v>
      </c>
      <c r="P254">
        <f>IF($E254="",-1,'HCAD Raw'!N254)</f>
        <v>0</v>
      </c>
      <c r="Q254" t="e">
        <f>IF($E254="",-1,'HCAD Raw'!#REF!)</f>
        <v>#REF!</v>
      </c>
      <c r="R254" t="str">
        <f>IF($E254="",-1,'HCAD Raw'!O254)</f>
        <v>COMMERCIAL</v>
      </c>
      <c r="S254" t="str">
        <f>IF($E254="",-1,'HCAD Raw'!P254)</f>
        <v>2</v>
      </c>
      <c r="T254" t="str">
        <f>IF($E254="",-1,'HCAD Raw'!Q254)</f>
        <v>4399</v>
      </c>
      <c r="U254" t="str">
        <f>IF($E254="",-1,'HCAD Raw'!R254)</f>
        <v>8454</v>
      </c>
      <c r="V254" t="str">
        <f>IF($E254="",-1,'HCAD Raw'!S254)</f>
        <v>S</v>
      </c>
      <c r="W254" t="str">
        <f>IF($E254="",-1,'HCAD Raw'!T254)</f>
        <v>Open Steel Skeleton</v>
      </c>
      <c r="X254">
        <f>IF($E254="",-1,'HCAD Raw'!U254)</f>
        <v>15933</v>
      </c>
      <c r="Y254">
        <f>IF($E254="",-1,'HCAD Raw'!V254)</f>
        <v>0</v>
      </c>
      <c r="Z254">
        <f>IF($E254="",-1,'HCAD Raw'!W254)</f>
        <v>65034</v>
      </c>
      <c r="AA254">
        <f>IF($E254="",-1,'HCAD Raw'!X254)</f>
        <v>0</v>
      </c>
      <c r="AB254" t="str">
        <f>IF($E254="",-1,'HCAD Raw'!Y254)</f>
        <v>.755000</v>
      </c>
      <c r="AC254" t="str">
        <f>IF($E254="",-1,'HCAD Raw'!Z254)</f>
        <v>C</v>
      </c>
      <c r="AD254" t="str">
        <f>IF($E254="",-1,'HCAD Raw'!AA254)</f>
        <v>Average</v>
      </c>
      <c r="AE254" t="str">
        <f>IF($E254="",-1,'HCAD Raw'!AB254)</f>
        <v>1977</v>
      </c>
      <c r="AF254" t="str">
        <f>IF($E254="",-1,'HCAD Raw'!AC254)</f>
        <v>1977</v>
      </c>
      <c r="AG254" t="str">
        <f>IF($E254="",-1,'HCAD Raw'!AD254)</f>
        <v>0</v>
      </c>
      <c r="AH254" t="str">
        <f>IF($E254="",-1,'HCAD Raw'!AE254)</f>
        <v>1961</v>
      </c>
      <c r="AI254">
        <f>IF($E254="",-1,'HCAD Raw'!AF254)</f>
        <v>0</v>
      </c>
      <c r="AJ254" t="str">
        <f>IF($E254="",-1,'HCAD Raw'!AG254)</f>
        <v>01/01/1997</v>
      </c>
      <c r="AK254">
        <f>IF($E254="",-1,'HCAD Raw'!AH254)</f>
        <v>0</v>
      </c>
      <c r="AL254">
        <f>IF($E254="",-1,'HCAD Raw'!AI254)</f>
        <v>1800</v>
      </c>
      <c r="AM254">
        <f>IF($E254="",-1,'HCAD Raw'!AJ254)</f>
        <v>1800</v>
      </c>
      <c r="AN254">
        <f>IF($E254="",-1,'HCAD Raw'!AK254)</f>
        <v>0</v>
      </c>
      <c r="AO254">
        <f>IF($E254="",-1,'HCAD Raw'!AL254)</f>
        <v>0</v>
      </c>
      <c r="AP254">
        <f>IF($E254="",-1,'HCAD Raw'!AM254)</f>
        <v>0</v>
      </c>
      <c r="AQ254">
        <f>IF($E254="",-1,'HCAD Raw'!AN254)</f>
        <v>1800</v>
      </c>
      <c r="AR254">
        <f>IF($E254="",-1,'HCAD Raw'!AO254)</f>
        <v>180</v>
      </c>
      <c r="AS254">
        <f>IF($E254="",-1,'HCAD Raw'!AP254)</f>
        <v>1</v>
      </c>
      <c r="AT254">
        <f>IF($E254="",-1,'HCAD Raw'!AQ254)</f>
        <v>0</v>
      </c>
      <c r="AU254">
        <f>IF($E254="",-1,'HCAD Raw'!AR254)</f>
        <v>0</v>
      </c>
      <c r="AV254">
        <f>IF($E254="",-1,'HCAD Raw'!AS254)</f>
        <v>0</v>
      </c>
      <c r="AW254" t="str">
        <f>IF($E254="",-1,'HCAD Raw'!AT254)</f>
        <v>1</v>
      </c>
      <c r="AX254">
        <f>IF($E254="",-1,'HCAD Raw'!AU254)</f>
        <v>0</v>
      </c>
      <c r="AY254">
        <f>IF($E254="",-1,'HCAD Raw'!AV254)</f>
        <v>0</v>
      </c>
      <c r="AZ254">
        <f>IF($E254="",-1,'HCAD Raw'!AW254)</f>
        <v>0</v>
      </c>
      <c r="BA254">
        <f>IF($E254="",-1,'HCAD Raw'!AX254)</f>
        <v>0</v>
      </c>
      <c r="BB254" t="str">
        <f>IF($E254="",-1,'HCAD Raw'!AY254)</f>
        <v>06</v>
      </c>
      <c r="BC254" t="str">
        <f>IF($E254="",-1,'HCAD Raw'!AZ254)</f>
        <v>TR 31A</v>
      </c>
      <c r="BD254" t="str">
        <f>IF($E254="",-1,'HCAD Raw'!BA254)</f>
        <v>SPRING BRANCH GARDENS</v>
      </c>
      <c r="BE254" t="str">
        <f>IF($E254="",-1,'HCAD Raw'!BB254)</f>
        <v>6006</v>
      </c>
      <c r="BF254" t="str">
        <f>IF($E254="",-1,'HCAD Raw'!BC254)</f>
        <v>Near West</v>
      </c>
      <c r="BG254" t="str">
        <f>IF($E254="",-1,'HCAD Raw'!BD254)</f>
        <v>390</v>
      </c>
      <c r="BH254" t="str">
        <f>IF($E254="",-1,'HCAD Raw'!BE254)</f>
        <v>ISD 25 - North of I-10 Outside Memorial Villages</v>
      </c>
      <c r="BI254" t="str">
        <f>IF($E254="",-1,'HCAD Raw'!BF254)</f>
        <v>9872.00</v>
      </c>
      <c r="BJ254" t="str">
        <f>IF($E254="",-1,'HCAD Raw'!BG254)</f>
        <v>0</v>
      </c>
      <c r="BK254" t="str">
        <f>IF($E254="",-1,'HCAD Raw'!BH254)</f>
        <v>25</v>
      </c>
      <c r="BL254" t="str">
        <f>IF($E254="",-1,'HCAD Raw'!BI254)</f>
        <v>5059C</v>
      </c>
      <c r="BM254" t="str">
        <f>IF($E254="",-1,'HCAD Raw'!BJ254)</f>
        <v>450U</v>
      </c>
      <c r="BN254" t="str">
        <f>IF($E254="",-1,'HCAD Raw'!BK254)</f>
        <v>025 040 041 042 043 044 061 793</v>
      </c>
      <c r="BO254" t="str">
        <f>IF($E254="",-1,'HCAD Raw'!BL254)</f>
        <v>Real, Commercial</v>
      </c>
      <c r="BP254" t="str">
        <f>IF($E254="",-1,'HCAD Raw'!BM254)</f>
        <v>F1</v>
      </c>
      <c r="BQ254" t="str">
        <f>IF($E254="",-1,'HCAD Raw'!BN254)</f>
        <v>Real, Commercial</v>
      </c>
      <c r="BR254" t="str">
        <f>IF($E254="",-1,'HCAD Raw'!BO254)</f>
        <v>Warehouse - Metallic</v>
      </c>
      <c r="BS254" t="str">
        <f>IF($E254="",-1,'HCAD Raw'!BP254)</f>
        <v>Shell, Industrial</v>
      </c>
      <c r="BT254" t="str">
        <f>IF($E254="",-1,'HCAD Raw'!BQ254)</f>
        <v>8001</v>
      </c>
      <c r="BU254" t="str">
        <f>IF($E254="",-1,'HCAD Raw'!BR254)</f>
        <v>Land Neighborhood Section 1</v>
      </c>
      <c r="BV254">
        <f>IF($E254="",-1,'HCAD Raw'!BS254)</f>
        <v>13280</v>
      </c>
      <c r="BW254" t="str">
        <f>IF($E254="",-1,'HCAD Raw'!BT254)</f>
        <v>SF</v>
      </c>
      <c r="BX254" t="str">
        <f>IF($E254="",-1,'HCAD Raw'!BU254)</f>
        <v>1.0000</v>
      </c>
      <c r="BY254" t="str">
        <f>IF($E254="",-1,'HCAD Raw'!BV254)</f>
        <v>1.0000</v>
      </c>
      <c r="BZ254" t="str">
        <f>IF($E254="",-1,'HCAD Raw'!BW254)</f>
        <v>1.0000</v>
      </c>
      <c r="CA254" t="str">
        <f>IF($E254="",-1,'HCAD Raw'!BX254)</f>
        <v>1.0000</v>
      </c>
      <c r="CB254">
        <f>IF($E254="",-1,'HCAD Raw'!BY254)</f>
        <v>12</v>
      </c>
      <c r="CC254">
        <f>IF($E254="",-1,'HCAD Raw'!BZ254)</f>
        <v>12</v>
      </c>
      <c r="CD254">
        <f>IF($E254="",-1,'HCAD Raw'!CA254)</f>
        <v>159360</v>
      </c>
      <c r="CE254">
        <f t="shared" si="86"/>
        <v>-1</v>
      </c>
      <c r="CF254" t="str">
        <f t="shared" si="87"/>
        <v>06510400000312</v>
      </c>
    </row>
    <row r="255" spans="3:84" x14ac:dyDescent="0.25">
      <c r="C255">
        <f t="shared" si="84"/>
        <v>251</v>
      </c>
      <c r="D255" t="str">
        <f t="shared" si="85"/>
        <v>06602900900101</v>
      </c>
      <c r="E255" t="str">
        <f>IF('HCAD Raw'!C255="",-1,'HCAD Raw'!C255)</f>
        <v>0660290090010</v>
      </c>
      <c r="F255" s="15" t="str">
        <f>IF(E255=-1,"",CONCATENATE(MID('HCAD Raw'!D255,6,2),"/",MID('HCAD Raw'!D255,9,2),"/",LEFT('HCAD Raw'!D255,4)))</f>
        <v>03/03/2015</v>
      </c>
      <c r="G255" t="str">
        <f>IF($E255="",-1,'HCAD Raw'!E255)</f>
        <v>GREATER HOUSTON EQUITIES LTD</v>
      </c>
      <c r="H255">
        <f>IF($E255="",-1,'HCAD Raw'!F255)</f>
        <v>0</v>
      </c>
      <c r="I255" t="str">
        <f>IF($E255="",-1,'HCAD Raw'!G255)</f>
        <v>Avi</v>
      </c>
      <c r="J255" t="str">
        <f>IF($E255="",-1,'HCAD Raw'!H255)</f>
        <v>7410 APACHE ST</v>
      </c>
      <c r="K255" t="str">
        <f>IF($E255="",-1,'HCAD Raw'!I255)</f>
        <v>HOUSTON</v>
      </c>
      <c r="L255" t="str">
        <f>IF($E255="",-1,'HCAD Raw'!J255)</f>
        <v>77028</v>
      </c>
      <c r="M255">
        <f>IF($E255="",-1,'HCAD Raw'!K255)</f>
        <v>681230</v>
      </c>
      <c r="N255">
        <f>IF($E255="",-1,'HCAD Raw'!L255)</f>
        <v>773315</v>
      </c>
      <c r="O255">
        <f>IF($E255="",-1,'HCAD Raw'!M255)</f>
        <v>711630</v>
      </c>
      <c r="P255">
        <f>IF($E255="",-1,'HCAD Raw'!N255)</f>
        <v>0</v>
      </c>
      <c r="Q255" t="e">
        <f>IF($E255="",-1,'HCAD Raw'!#REF!)</f>
        <v>#REF!</v>
      </c>
      <c r="R255" t="str">
        <f>IF($E255="",-1,'HCAD Raw'!O255)</f>
        <v>COMMERCIAL</v>
      </c>
      <c r="S255" t="str">
        <f>IF($E255="",-1,'HCAD Raw'!P255)</f>
        <v>1</v>
      </c>
      <c r="T255" t="str">
        <f>IF($E255="",-1,'HCAD Raw'!Q255)</f>
        <v>4399</v>
      </c>
      <c r="U255" t="str">
        <f>IF($E255="",-1,'HCAD Raw'!R255)</f>
        <v>8454</v>
      </c>
      <c r="V255" t="str">
        <f>IF($E255="",-1,'HCAD Raw'!S255)</f>
        <v>S</v>
      </c>
      <c r="W255" t="str">
        <f>IF($E255="",-1,'HCAD Raw'!T255)</f>
        <v>Open Steel Skeleton</v>
      </c>
      <c r="X255">
        <f>IF($E255="",-1,'HCAD Raw'!U255)</f>
        <v>560520</v>
      </c>
      <c r="Y255">
        <f>IF($E255="",-1,'HCAD Raw'!V255)</f>
        <v>0</v>
      </c>
      <c r="Z255">
        <f>IF($E255="",-1,'HCAD Raw'!W255)</f>
        <v>1121040</v>
      </c>
      <c r="AA255">
        <f>IF($E255="",-1,'HCAD Raw'!X255)</f>
        <v>0</v>
      </c>
      <c r="AB255" t="str">
        <f>IF($E255="",-1,'HCAD Raw'!Y255)</f>
        <v>.500000</v>
      </c>
      <c r="AC255" t="str">
        <f>IF($E255="",-1,'HCAD Raw'!Z255)</f>
        <v>C</v>
      </c>
      <c r="AD255" t="str">
        <f>IF($E255="",-1,'HCAD Raw'!AA255)</f>
        <v>Average</v>
      </c>
      <c r="AE255" t="str">
        <f>IF($E255="",-1,'HCAD Raw'!AB255)</f>
        <v>1977</v>
      </c>
      <c r="AF255" t="str">
        <f>IF($E255="",-1,'HCAD Raw'!AC255)</f>
        <v>1977</v>
      </c>
      <c r="AG255" t="str">
        <f>IF($E255="",-1,'HCAD Raw'!AD255)</f>
        <v>0</v>
      </c>
      <c r="AH255" t="str">
        <f>IF($E255="",-1,'HCAD Raw'!AE255)</f>
        <v>1978</v>
      </c>
      <c r="AI255" t="str">
        <f>IF($E255="",-1,'HCAD Raw'!AF255)</f>
        <v>HTS</v>
      </c>
      <c r="AJ255" t="str">
        <f>IF($E255="",-1,'HCAD Raw'!AG255)</f>
        <v>01/01/2004</v>
      </c>
      <c r="AK255" t="str">
        <f>IF($E255="",-1,'HCAD Raw'!AH255)</f>
        <v>CYCLONE STEEL</v>
      </c>
      <c r="AL255">
        <f>IF($E255="",-1,'HCAD Raw'!AI255)</f>
        <v>24000</v>
      </c>
      <c r="AM255">
        <f>IF($E255="",-1,'HCAD Raw'!AJ255)</f>
        <v>24000</v>
      </c>
      <c r="AN255">
        <f>IF($E255="",-1,'HCAD Raw'!AK255)</f>
        <v>0</v>
      </c>
      <c r="AO255">
        <f>IF($E255="",-1,'HCAD Raw'!AL255)</f>
        <v>0</v>
      </c>
      <c r="AP255">
        <f>IF($E255="",-1,'HCAD Raw'!AM255)</f>
        <v>0</v>
      </c>
      <c r="AQ255">
        <f>IF($E255="",-1,'HCAD Raw'!AN255)</f>
        <v>24000</v>
      </c>
      <c r="AR255">
        <f>IF($E255="",-1,'HCAD Raw'!AO255)</f>
        <v>920</v>
      </c>
      <c r="AS255">
        <f>IF($E255="",-1,'HCAD Raw'!AP255)</f>
        <v>1</v>
      </c>
      <c r="AT255">
        <f>IF($E255="",-1,'HCAD Raw'!AQ255)</f>
        <v>0</v>
      </c>
      <c r="AU255">
        <f>IF($E255="",-1,'HCAD Raw'!AR255)</f>
        <v>0</v>
      </c>
      <c r="AV255">
        <f>IF($E255="",-1,'HCAD Raw'!AS255)</f>
        <v>0</v>
      </c>
      <c r="AW255">
        <f>IF($E255="",-1,'HCAD Raw'!AT255)</f>
        <v>0</v>
      </c>
      <c r="AX255">
        <f>IF($E255="",-1,'HCAD Raw'!AU255)</f>
        <v>0</v>
      </c>
      <c r="AY255">
        <f>IF($E255="",-1,'HCAD Raw'!AV255)</f>
        <v>0</v>
      </c>
      <c r="AZ255">
        <f>IF($E255="",-1,'HCAD Raw'!AW255)</f>
        <v>0</v>
      </c>
      <c r="BA255">
        <f>IF($E255="",-1,'HCAD Raw'!AX255)</f>
        <v>0</v>
      </c>
      <c r="BB255" t="str">
        <f>IF($E255="",-1,'HCAD Raw'!AY255)</f>
        <v>8</v>
      </c>
      <c r="BC255" t="str">
        <f>IF($E255="",-1,'HCAD Raw'!AZ255)</f>
        <v>TR 4C BLK 9</v>
      </c>
      <c r="BD255" t="str">
        <f>IF($E255="",-1,'HCAD Raw'!BA255)</f>
        <v>HOUSTON GARDENS</v>
      </c>
      <c r="BE255" t="str">
        <f>IF($E255="",-1,'HCAD Raw'!BB255)</f>
        <v>6008</v>
      </c>
      <c r="BF255" t="str">
        <f>IF($E255="",-1,'HCAD Raw'!BC255)</f>
        <v>Near North</v>
      </c>
      <c r="BG255" t="str">
        <f>IF($E255="",-1,'HCAD Raw'!BD255)</f>
        <v>151</v>
      </c>
      <c r="BH255" t="str">
        <f>IF($E255="",-1,'HCAD Raw'!BE255)</f>
        <v>1E Liberty/Kashmere/Houston/Croyden Gardens Areas</v>
      </c>
      <c r="BI255" t="str">
        <f>IF($E255="",-1,'HCAD Raw'!BF255)</f>
        <v>5921.02</v>
      </c>
      <c r="BJ255" t="str">
        <f>IF($E255="",-1,'HCAD Raw'!BG255)</f>
        <v>0</v>
      </c>
      <c r="BK255" t="str">
        <f>IF($E255="",-1,'HCAD Raw'!BH255)</f>
        <v>01</v>
      </c>
      <c r="BL255" t="str">
        <f>IF($E255="",-1,'HCAD Raw'!BI255)</f>
        <v>5560D</v>
      </c>
      <c r="BM255" t="str">
        <f>IF($E255="",-1,'HCAD Raw'!BJ255)</f>
        <v>455N</v>
      </c>
      <c r="BN255" t="str">
        <f>IF($E255="",-1,'HCAD Raw'!BK255)</f>
        <v>001 040 041 042 043 044 048 061</v>
      </c>
      <c r="BO255" t="str">
        <f>IF($E255="",-1,'HCAD Raw'!BL255)</f>
        <v>Real, Commercial</v>
      </c>
      <c r="BP255" t="str">
        <f>IF($E255="",-1,'HCAD Raw'!BM255)</f>
        <v>F1</v>
      </c>
      <c r="BQ255" t="str">
        <f>IF($E255="",-1,'HCAD Raw'!BN255)</f>
        <v>Real, Commercial</v>
      </c>
      <c r="BR255" t="str">
        <f>IF($E255="",-1,'HCAD Raw'!BO255)</f>
        <v>Warehouse - Metallic</v>
      </c>
      <c r="BS255" t="str">
        <f>IF($E255="",-1,'HCAD Raw'!BP255)</f>
        <v>Shell, Industrial</v>
      </c>
      <c r="BT255" t="str">
        <f>IF($E255="",-1,'HCAD Raw'!BQ255)</f>
        <v>8002</v>
      </c>
      <c r="BU255" t="str">
        <f>IF($E255="",-1,'HCAD Raw'!BR255)</f>
        <v>Land Neighborhood Section 2</v>
      </c>
      <c r="BV255">
        <f>IF($E255="",-1,'HCAD Raw'!BS255)</f>
        <v>78820</v>
      </c>
      <c r="BW255" t="str">
        <f>IF($E255="",-1,'HCAD Raw'!BT255)</f>
        <v>SF</v>
      </c>
      <c r="BX255" t="str">
        <f>IF($E255="",-1,'HCAD Raw'!BU255)</f>
        <v>1.0000</v>
      </c>
      <c r="BY255" t="str">
        <f>IF($E255="",-1,'HCAD Raw'!BV255)</f>
        <v>1.0000</v>
      </c>
      <c r="BZ255" t="str">
        <f>IF($E255="",-1,'HCAD Raw'!BW255)</f>
        <v>1.0000</v>
      </c>
      <c r="CA255" t="str">
        <f>IF($E255="",-1,'HCAD Raw'!BX255)</f>
        <v>1.0000</v>
      </c>
      <c r="CB255">
        <f>IF($E255="",-1,'HCAD Raw'!BY255)</f>
        <v>2</v>
      </c>
      <c r="CC255">
        <f>IF($E255="",-1,'HCAD Raw'!BZ255)</f>
        <v>2</v>
      </c>
      <c r="CD255">
        <f>IF($E255="",-1,'HCAD Raw'!CA255)</f>
        <v>118230</v>
      </c>
      <c r="CE255">
        <f t="shared" si="86"/>
        <v>-1</v>
      </c>
      <c r="CF255" t="str">
        <f t="shared" si="87"/>
        <v>06602900900101</v>
      </c>
    </row>
    <row r="256" spans="3:84" x14ac:dyDescent="0.25">
      <c r="C256">
        <f t="shared" si="84"/>
        <v>252</v>
      </c>
      <c r="D256" t="str">
        <f t="shared" si="85"/>
        <v>06602900900102</v>
      </c>
      <c r="E256" t="str">
        <f>IF('HCAD Raw'!C256="",-1,'HCAD Raw'!C256)</f>
        <v>0660290090010</v>
      </c>
      <c r="F256" s="15" t="str">
        <f>IF(E256=-1,"",CONCATENATE(MID('HCAD Raw'!D256,6,2),"/",MID('HCAD Raw'!D256,9,2),"/",LEFT('HCAD Raw'!D256,4)))</f>
        <v>03/03/2015</v>
      </c>
      <c r="G256" t="str">
        <f>IF($E256="",-1,'HCAD Raw'!E256)</f>
        <v>GREATER HOUSTON EQUITIES LTD</v>
      </c>
      <c r="H256">
        <f>IF($E256="",-1,'HCAD Raw'!F256)</f>
        <v>0</v>
      </c>
      <c r="I256" t="str">
        <f>IF($E256="",-1,'HCAD Raw'!G256)</f>
        <v>Avi</v>
      </c>
      <c r="J256" t="str">
        <f>IF($E256="",-1,'HCAD Raw'!H256)</f>
        <v>7410 APACHE ST</v>
      </c>
      <c r="K256" t="str">
        <f>IF($E256="",-1,'HCAD Raw'!I256)</f>
        <v>HOUSTON</v>
      </c>
      <c r="L256" t="str">
        <f>IF($E256="",-1,'HCAD Raw'!J256)</f>
        <v>77028</v>
      </c>
      <c r="M256">
        <f>IF($E256="",-1,'HCAD Raw'!K256)</f>
        <v>681230</v>
      </c>
      <c r="N256">
        <f>IF($E256="",-1,'HCAD Raw'!L256)</f>
        <v>773315</v>
      </c>
      <c r="O256">
        <f>IF($E256="",-1,'HCAD Raw'!M256)</f>
        <v>711630</v>
      </c>
      <c r="P256">
        <f>IF($E256="",-1,'HCAD Raw'!N256)</f>
        <v>0</v>
      </c>
      <c r="Q256" t="e">
        <f>IF($E256="",-1,'HCAD Raw'!#REF!)</f>
        <v>#REF!</v>
      </c>
      <c r="R256" t="str">
        <f>IF($E256="",-1,'HCAD Raw'!O256)</f>
        <v>COMMERCIAL</v>
      </c>
      <c r="S256" t="str">
        <f>IF($E256="",-1,'HCAD Raw'!P256)</f>
        <v>2</v>
      </c>
      <c r="T256" t="str">
        <f>IF($E256="",-1,'HCAD Raw'!Q256)</f>
        <v>4353</v>
      </c>
      <c r="U256" t="str">
        <f>IF($E256="",-1,'HCAD Raw'!R256)</f>
        <v>8344</v>
      </c>
      <c r="V256" t="str">
        <f>IF($E256="",-1,'HCAD Raw'!S256)</f>
        <v>C</v>
      </c>
      <c r="W256" t="str">
        <f>IF($E256="",-1,'HCAD Raw'!T256)</f>
        <v>Masonry Bearing</v>
      </c>
      <c r="X256">
        <f>IF($E256="",-1,'HCAD Raw'!U256)</f>
        <v>116035</v>
      </c>
      <c r="Y256">
        <f>IF($E256="",-1,'HCAD Raw'!V256)</f>
        <v>0</v>
      </c>
      <c r="Z256">
        <f>IF($E256="",-1,'HCAD Raw'!W256)</f>
        <v>193392</v>
      </c>
      <c r="AA256">
        <f>IF($E256="",-1,'HCAD Raw'!X256)</f>
        <v>0</v>
      </c>
      <c r="AB256" t="str">
        <f>IF($E256="",-1,'HCAD Raw'!Y256)</f>
        <v>.400000</v>
      </c>
      <c r="AC256" t="str">
        <f>IF($E256="",-1,'HCAD Raw'!Z256)</f>
        <v>C</v>
      </c>
      <c r="AD256" t="str">
        <f>IF($E256="",-1,'HCAD Raw'!AA256)</f>
        <v>Average</v>
      </c>
      <c r="AE256" t="str">
        <f>IF($E256="",-1,'HCAD Raw'!AB256)</f>
        <v>1989</v>
      </c>
      <c r="AF256" t="str">
        <f>IF($E256="",-1,'HCAD Raw'!AC256)</f>
        <v>1989</v>
      </c>
      <c r="AG256" t="str">
        <f>IF($E256="",-1,'HCAD Raw'!AD256)</f>
        <v>0</v>
      </c>
      <c r="AH256" t="str">
        <f>IF($E256="",-1,'HCAD Raw'!AE256)</f>
        <v>1990</v>
      </c>
      <c r="AI256">
        <f>IF($E256="",-1,'HCAD Raw'!AF256)</f>
        <v>0</v>
      </c>
      <c r="AJ256" t="str">
        <f>IF($E256="",-1,'HCAD Raw'!AG256)</f>
        <v>01/01/1997</v>
      </c>
      <c r="AK256">
        <f>IF($E256="",-1,'HCAD Raw'!AH256)</f>
        <v>0</v>
      </c>
      <c r="AL256">
        <f>IF($E256="",-1,'HCAD Raw'!AI256)</f>
        <v>1800</v>
      </c>
      <c r="AM256">
        <f>IF($E256="",-1,'HCAD Raw'!AJ256)</f>
        <v>2060</v>
      </c>
      <c r="AN256">
        <f>IF($E256="",-1,'HCAD Raw'!AK256)</f>
        <v>0</v>
      </c>
      <c r="AO256">
        <f>IF($E256="",-1,'HCAD Raw'!AL256)</f>
        <v>0</v>
      </c>
      <c r="AP256">
        <f>IF($E256="",-1,'HCAD Raw'!AM256)</f>
        <v>0</v>
      </c>
      <c r="AQ256">
        <f>IF($E256="",-1,'HCAD Raw'!AN256)</f>
        <v>1800</v>
      </c>
      <c r="AR256">
        <f>IF($E256="",-1,'HCAD Raw'!AO256)</f>
        <v>180</v>
      </c>
      <c r="AS256">
        <f>IF($E256="",-1,'HCAD Raw'!AP256)</f>
        <v>1</v>
      </c>
      <c r="AT256">
        <f>IF($E256="",-1,'HCAD Raw'!AQ256)</f>
        <v>0</v>
      </c>
      <c r="AU256">
        <f>IF($E256="",-1,'HCAD Raw'!AR256)</f>
        <v>0</v>
      </c>
      <c r="AV256">
        <f>IF($E256="",-1,'HCAD Raw'!AS256)</f>
        <v>0</v>
      </c>
      <c r="AW256">
        <f>IF($E256="",-1,'HCAD Raw'!AT256)</f>
        <v>0</v>
      </c>
      <c r="AX256">
        <f>IF($E256="",-1,'HCAD Raw'!AU256)</f>
        <v>0</v>
      </c>
      <c r="AY256">
        <f>IF($E256="",-1,'HCAD Raw'!AV256)</f>
        <v>0</v>
      </c>
      <c r="AZ256">
        <f>IF($E256="",-1,'HCAD Raw'!AW256)</f>
        <v>0</v>
      </c>
      <c r="BA256">
        <f>IF($E256="",-1,'HCAD Raw'!AX256)</f>
        <v>0</v>
      </c>
      <c r="BB256" t="str">
        <f>IF($E256="",-1,'HCAD Raw'!AY256)</f>
        <v>8</v>
      </c>
      <c r="BC256" t="str">
        <f>IF($E256="",-1,'HCAD Raw'!AZ256)</f>
        <v>TR 4C BLK 9</v>
      </c>
      <c r="BD256" t="str">
        <f>IF($E256="",-1,'HCAD Raw'!BA256)</f>
        <v>HOUSTON GARDENS</v>
      </c>
      <c r="BE256" t="str">
        <f>IF($E256="",-1,'HCAD Raw'!BB256)</f>
        <v>6008</v>
      </c>
      <c r="BF256" t="str">
        <f>IF($E256="",-1,'HCAD Raw'!BC256)</f>
        <v>Near North</v>
      </c>
      <c r="BG256" t="str">
        <f>IF($E256="",-1,'HCAD Raw'!BD256)</f>
        <v>151</v>
      </c>
      <c r="BH256" t="str">
        <f>IF($E256="",-1,'HCAD Raw'!BE256)</f>
        <v>1E Liberty/Kashmere/Houston/Croyden Gardens Areas</v>
      </c>
      <c r="BI256" t="str">
        <f>IF($E256="",-1,'HCAD Raw'!BF256)</f>
        <v>5921.02</v>
      </c>
      <c r="BJ256" t="str">
        <f>IF($E256="",-1,'HCAD Raw'!BG256)</f>
        <v>0</v>
      </c>
      <c r="BK256" t="str">
        <f>IF($E256="",-1,'HCAD Raw'!BH256)</f>
        <v>01</v>
      </c>
      <c r="BL256" t="str">
        <f>IF($E256="",-1,'HCAD Raw'!BI256)</f>
        <v>5560D</v>
      </c>
      <c r="BM256" t="str">
        <f>IF($E256="",-1,'HCAD Raw'!BJ256)</f>
        <v>455N</v>
      </c>
      <c r="BN256" t="str">
        <f>IF($E256="",-1,'HCAD Raw'!BK256)</f>
        <v>001 040 041 042 043 044 048 061</v>
      </c>
      <c r="BO256" t="str">
        <f>IF($E256="",-1,'HCAD Raw'!BL256)</f>
        <v>Real, Commercial</v>
      </c>
      <c r="BP256" t="str">
        <f>IF($E256="",-1,'HCAD Raw'!BM256)</f>
        <v>F1</v>
      </c>
      <c r="BQ256" t="str">
        <f>IF($E256="",-1,'HCAD Raw'!BN256)</f>
        <v>Real, Commercial</v>
      </c>
      <c r="BR256" t="str">
        <f>IF($E256="",-1,'HCAD Raw'!BO256)</f>
        <v>Office Bldgs. Low-Rise (1 to 4 Stories)</v>
      </c>
      <c r="BS256" t="str">
        <f>IF($E256="",-1,'HCAD Raw'!BP256)</f>
        <v>Office Building</v>
      </c>
      <c r="BT256" t="str">
        <f>IF($E256="",-1,'HCAD Raw'!BQ256)</f>
        <v>8002</v>
      </c>
      <c r="BU256" t="str">
        <f>IF($E256="",-1,'HCAD Raw'!BR256)</f>
        <v>Land Neighborhood Section 2</v>
      </c>
      <c r="BV256">
        <f>IF($E256="",-1,'HCAD Raw'!BS256)</f>
        <v>78820</v>
      </c>
      <c r="BW256" t="str">
        <f>IF($E256="",-1,'HCAD Raw'!BT256)</f>
        <v>SF</v>
      </c>
      <c r="BX256" t="str">
        <f>IF($E256="",-1,'HCAD Raw'!BU256)</f>
        <v>1.0000</v>
      </c>
      <c r="BY256" t="str">
        <f>IF($E256="",-1,'HCAD Raw'!BV256)</f>
        <v>1.0000</v>
      </c>
      <c r="BZ256" t="str">
        <f>IF($E256="",-1,'HCAD Raw'!BW256)</f>
        <v>1.0000</v>
      </c>
      <c r="CA256" t="str">
        <f>IF($E256="",-1,'HCAD Raw'!BX256)</f>
        <v>1.0000</v>
      </c>
      <c r="CB256">
        <f>IF($E256="",-1,'HCAD Raw'!BY256)</f>
        <v>2</v>
      </c>
      <c r="CC256">
        <f>IF($E256="",-1,'HCAD Raw'!BZ256)</f>
        <v>2</v>
      </c>
      <c r="CD256">
        <f>IF($E256="",-1,'HCAD Raw'!CA256)</f>
        <v>118230</v>
      </c>
      <c r="CE256">
        <f t="shared" si="86"/>
        <v>-1</v>
      </c>
      <c r="CF256" t="str">
        <f t="shared" si="87"/>
        <v>06602900900102</v>
      </c>
    </row>
    <row r="257" spans="3:84" x14ac:dyDescent="0.25">
      <c r="C257">
        <f t="shared" si="84"/>
        <v>253</v>
      </c>
      <c r="D257" t="str">
        <f t="shared" si="85"/>
        <v>06605100800011</v>
      </c>
      <c r="E257" t="str">
        <f>IF('HCAD Raw'!C257="",-1,'HCAD Raw'!C257)</f>
        <v>0660510080001</v>
      </c>
      <c r="F257" s="15" t="str">
        <f>IF(E257=-1,"",CONCATENATE(MID('HCAD Raw'!D257,6,2),"/",MID('HCAD Raw'!D257,9,2),"/",LEFT('HCAD Raw'!D257,4)))</f>
        <v>01/01/2018</v>
      </c>
      <c r="G257" t="str">
        <f>IF($E257="",-1,'HCAD Raw'!E257)</f>
        <v>IBIZA HOLLISTER OAKS LP</v>
      </c>
      <c r="H257" t="str">
        <f>IF($E257="",-1,'HCAD Raw'!F257)</f>
        <v>HOLLISTER OAKS APARTMENTS</v>
      </c>
      <c r="I257" t="str">
        <f>IF($E257="",-1,'HCAD Raw'!G257)</f>
        <v>Guttman</v>
      </c>
      <c r="J257" t="str">
        <f>IF($E257="",-1,'HCAD Raw'!H257)</f>
        <v>1920 HOLLISTER ST 60</v>
      </c>
      <c r="K257" t="str">
        <f>IF($E257="",-1,'HCAD Raw'!I257)</f>
        <v>HOUSTON</v>
      </c>
      <c r="L257" t="str">
        <f>IF($E257="",-1,'HCAD Raw'!J257)</f>
        <v>77080</v>
      </c>
      <c r="M257">
        <f>IF($E257="",-1,'HCAD Raw'!K257)</f>
        <v>0</v>
      </c>
      <c r="N257">
        <f>IF($E257="",-1,'HCAD Raw'!L257)</f>
        <v>4071216</v>
      </c>
      <c r="O257">
        <f>IF($E257="",-1,'HCAD Raw'!M257)</f>
        <v>4071216</v>
      </c>
      <c r="P257">
        <f>IF($E257="",-1,'HCAD Raw'!N257)</f>
        <v>0</v>
      </c>
      <c r="Q257" t="e">
        <f>IF($E257="",-1,'HCAD Raw'!#REF!)</f>
        <v>#REF!</v>
      </c>
      <c r="R257" t="str">
        <f>IF($E257="",-1,'HCAD Raw'!O257)</f>
        <v>COMMERCIAL</v>
      </c>
      <c r="S257" t="str">
        <f>IF($E257="",-1,'HCAD Raw'!P257)</f>
        <v>1</v>
      </c>
      <c r="T257" t="str">
        <f>IF($E257="",-1,'HCAD Raw'!Q257)</f>
        <v>4211</v>
      </c>
      <c r="U257" t="str">
        <f>IF($E257="",-1,'HCAD Raw'!R257)</f>
        <v>8352</v>
      </c>
      <c r="V257" t="str">
        <f>IF($E257="",-1,'HCAD Raw'!S257)</f>
        <v>D</v>
      </c>
      <c r="W257" t="str">
        <f>IF($E257="",-1,'HCAD Raw'!T257)</f>
        <v>Wood or Light Steel</v>
      </c>
      <c r="X257">
        <f>IF($E257="",-1,'HCAD Raw'!U257)</f>
        <v>0</v>
      </c>
      <c r="Y257">
        <f>IF($E257="",-1,'HCAD Raw'!V257)</f>
        <v>0</v>
      </c>
      <c r="Z257">
        <f>IF($E257="",-1,'HCAD Raw'!W257)</f>
        <v>3558714</v>
      </c>
      <c r="AA257">
        <f>IF($E257="",-1,'HCAD Raw'!X257)</f>
        <v>0</v>
      </c>
      <c r="AB257" t="str">
        <f>IF($E257="",-1,'HCAD Raw'!Y257)</f>
        <v>.040000</v>
      </c>
      <c r="AC257" t="str">
        <f>IF($E257="",-1,'HCAD Raw'!Z257)</f>
        <v>B</v>
      </c>
      <c r="AD257" t="str">
        <f>IF($E257="",-1,'HCAD Raw'!AA257)</f>
        <v>Good</v>
      </c>
      <c r="AE257" t="str">
        <f>IF($E257="",-1,'HCAD Raw'!AB257)</f>
        <v>2017</v>
      </c>
      <c r="AF257" t="str">
        <f>IF($E257="",-1,'HCAD Raw'!AC257)</f>
        <v>2017</v>
      </c>
      <c r="AG257" t="str">
        <f>IF($E257="",-1,'HCAD Raw'!AD257)</f>
        <v>0</v>
      </c>
      <c r="AH257" t="str">
        <f>IF($E257="",-1,'HCAD Raw'!AE257)</f>
        <v>2018</v>
      </c>
      <c r="AI257">
        <f>IF($E257="",-1,'HCAD Raw'!AF257)</f>
        <v>0</v>
      </c>
      <c r="AJ257" t="str">
        <f>IF($E257="",-1,'HCAD Raw'!AG257)</f>
        <v>12/30/1899</v>
      </c>
      <c r="AK257">
        <f>IF($E257="",-1,'HCAD Raw'!AH257)</f>
        <v>0</v>
      </c>
      <c r="AL257">
        <f>IF($E257="",-1,'HCAD Raw'!AI257)</f>
        <v>36410</v>
      </c>
      <c r="AM257">
        <f>IF($E257="",-1,'HCAD Raw'!AJ257)</f>
        <v>44022</v>
      </c>
      <c r="AN257">
        <f>IF($E257="",-1,'HCAD Raw'!AK257)</f>
        <v>0</v>
      </c>
      <c r="AO257">
        <f>IF($E257="",-1,'HCAD Raw'!AL257)</f>
        <v>0</v>
      </c>
      <c r="AP257">
        <f>IF($E257="",-1,'HCAD Raw'!AM257)</f>
        <v>0</v>
      </c>
      <c r="AQ257">
        <f>IF($E257="",-1,'HCAD Raw'!AN257)</f>
        <v>36410</v>
      </c>
      <c r="AR257">
        <f>IF($E257="",-1,'HCAD Raw'!AO257)</f>
        <v>2184</v>
      </c>
      <c r="AS257">
        <f>IF($E257="",-1,'HCAD Raw'!AP257)</f>
        <v>1</v>
      </c>
      <c r="AT257" t="str">
        <f>IF($E257="",-1,'HCAD Raw'!AQ257)</f>
        <v>17</v>
      </c>
      <c r="AU257" t="str">
        <f>IF($E257="",-1,'HCAD Raw'!AR257)</f>
        <v>Apartments - Garden Style</v>
      </c>
      <c r="AV257" t="str">
        <f>IF($E257="",-1,'HCAD Raw'!AS257)</f>
        <v>Hollister Oaks</v>
      </c>
      <c r="AW257" t="str">
        <f>IF($E257="",-1,'HCAD Raw'!AT257)</f>
        <v>60</v>
      </c>
      <c r="AX257">
        <f>IF($E257="",-1,'HCAD Raw'!AU257)</f>
        <v>49800</v>
      </c>
      <c r="AY257">
        <f>IF($E257="",-1,'HCAD Raw'!AV257)</f>
        <v>0</v>
      </c>
      <c r="AZ257">
        <f>IF($E257="",-1,'HCAD Raw'!AW257)</f>
        <v>0</v>
      </c>
      <c r="BA257">
        <f>IF($E257="",-1,'HCAD Raw'!AX257)</f>
        <v>878472</v>
      </c>
      <c r="BB257" t="str">
        <f>IF($E257="",-1,'HCAD Raw'!AY257)</f>
        <v>26</v>
      </c>
      <c r="BC257" t="str">
        <f>IF($E257="",-1,'HCAD Raw'!AZ257)</f>
        <v>RES A BLK 1</v>
      </c>
      <c r="BD257" t="str">
        <f>IF($E257="",-1,'HCAD Raw'!BA257)</f>
        <v>HOLLYWOOD GARDENS 4TH PAR R/P</v>
      </c>
      <c r="BE257" t="str">
        <f>IF($E257="",-1,'HCAD Raw'!BB257)</f>
        <v>1726</v>
      </c>
      <c r="BF257" t="str">
        <f>IF($E257="",-1,'HCAD Raw'!BC257)</f>
        <v>Memorial/ Spring Branch</v>
      </c>
      <c r="BG257" t="str">
        <f>IF($E257="",-1,'HCAD Raw'!BD257)</f>
        <v>391</v>
      </c>
      <c r="BH257" t="str">
        <f>IF($E257="",-1,'HCAD Raw'!BE257)</f>
        <v>ISD 25 - West of Memorial Villages, South of I-10</v>
      </c>
      <c r="BI257" t="str">
        <f>IF($E257="",-1,'HCAD Raw'!BF257)</f>
        <v>9872.00</v>
      </c>
      <c r="BJ257" t="str">
        <f>IF($E257="",-1,'HCAD Raw'!BG257)</f>
        <v>0</v>
      </c>
      <c r="BK257" t="str">
        <f>IF($E257="",-1,'HCAD Raw'!BH257)</f>
        <v>25</v>
      </c>
      <c r="BL257" t="str">
        <f>IF($E257="",-1,'HCAD Raw'!BI257)</f>
        <v>5059D</v>
      </c>
      <c r="BM257" t="str">
        <f>IF($E257="",-1,'HCAD Raw'!BJ257)</f>
        <v>450V</v>
      </c>
      <c r="BN257" t="str">
        <f>IF($E257="",-1,'HCAD Raw'!BK257)</f>
        <v>025 040 041 042 043 044 061 793</v>
      </c>
      <c r="BO257" t="str">
        <f>IF($E257="",-1,'HCAD Raw'!BL257)</f>
        <v>Real, Residential, Multi-Family</v>
      </c>
      <c r="BP257" t="str">
        <f>IF($E257="",-1,'HCAD Raw'!BM257)</f>
        <v>B1</v>
      </c>
      <c r="BQ257" t="str">
        <f>IF($E257="",-1,'HCAD Raw'!BN257)</f>
        <v>Real, Residential, Multi-Family</v>
      </c>
      <c r="BR257" t="str">
        <f>IF($E257="",-1,'HCAD Raw'!BO257)</f>
        <v>Apartment Garden (1 to 3 Stories)</v>
      </c>
      <c r="BS257" t="str">
        <f>IF($E257="",-1,'HCAD Raw'!BP257)</f>
        <v>Multiple Res (Low Rise)</v>
      </c>
      <c r="BT257" t="str">
        <f>IF($E257="",-1,'HCAD Raw'!BQ257)</f>
        <v>8001</v>
      </c>
      <c r="BU257" t="str">
        <f>IF($E257="",-1,'HCAD Raw'!BR257)</f>
        <v>Land Neighborhood Section 1</v>
      </c>
      <c r="BV257">
        <f>IF($E257="",-1,'HCAD Raw'!BS257)</f>
        <v>73965</v>
      </c>
      <c r="BW257" t="str">
        <f>IF($E257="",-1,'HCAD Raw'!BT257)</f>
        <v>SF</v>
      </c>
      <c r="BX257" t="str">
        <f>IF($E257="",-1,'HCAD Raw'!BU257)</f>
        <v>1.0000</v>
      </c>
      <c r="BY257" t="str">
        <f>IF($E257="",-1,'HCAD Raw'!BV257)</f>
        <v>1.0000</v>
      </c>
      <c r="BZ257" t="str">
        <f>IF($E257="",-1,'HCAD Raw'!BW257)</f>
        <v>1.0000</v>
      </c>
      <c r="CA257" t="str">
        <f>IF($E257="",-1,'HCAD Raw'!BX257)</f>
        <v>1.0000</v>
      </c>
      <c r="CB257">
        <f>IF($E257="",-1,'HCAD Raw'!BY257)</f>
        <v>12</v>
      </c>
      <c r="CC257">
        <f>IF($E257="",-1,'HCAD Raw'!BZ257)</f>
        <v>12</v>
      </c>
      <c r="CD257">
        <f>IF($E257="",-1,'HCAD Raw'!CA257)</f>
        <v>887580</v>
      </c>
      <c r="CE257" t="str">
        <f t="shared" si="86"/>
        <v>06605100800011</v>
      </c>
      <c r="CF257">
        <f t="shared" si="87"/>
        <v>-1</v>
      </c>
    </row>
    <row r="258" spans="3:84" x14ac:dyDescent="0.25">
      <c r="C258">
        <f t="shared" si="84"/>
        <v>254</v>
      </c>
      <c r="D258" t="str">
        <f t="shared" si="85"/>
        <v>06605100800012</v>
      </c>
      <c r="E258" t="str">
        <f>IF('HCAD Raw'!C258="",-1,'HCAD Raw'!C258)</f>
        <v>0660510080001</v>
      </c>
      <c r="F258" s="15" t="str">
        <f>IF(E258=-1,"",CONCATENATE(MID('HCAD Raw'!D258,6,2),"/",MID('HCAD Raw'!D258,9,2),"/",LEFT('HCAD Raw'!D258,4)))</f>
        <v>01/01/2018</v>
      </c>
      <c r="G258" t="str">
        <f>IF($E258="",-1,'HCAD Raw'!E258)</f>
        <v>IBIZA HOLLISTER OAKS LP</v>
      </c>
      <c r="H258" t="str">
        <f>IF($E258="",-1,'HCAD Raw'!F258)</f>
        <v>HOLLISTER OAKS APARTMENTS</v>
      </c>
      <c r="I258" t="str">
        <f>IF($E258="",-1,'HCAD Raw'!G258)</f>
        <v>Guttman</v>
      </c>
      <c r="J258" t="str">
        <f>IF($E258="",-1,'HCAD Raw'!H258)</f>
        <v>1920 HOLLISTER ST 60</v>
      </c>
      <c r="K258" t="str">
        <f>IF($E258="",-1,'HCAD Raw'!I258)</f>
        <v>HOUSTON</v>
      </c>
      <c r="L258" t="str">
        <f>IF($E258="",-1,'HCAD Raw'!J258)</f>
        <v>77080</v>
      </c>
      <c r="M258">
        <f>IF($E258="",-1,'HCAD Raw'!K258)</f>
        <v>0</v>
      </c>
      <c r="N258">
        <f>IF($E258="",-1,'HCAD Raw'!L258)</f>
        <v>4071216</v>
      </c>
      <c r="O258">
        <f>IF($E258="",-1,'HCAD Raw'!M258)</f>
        <v>4071216</v>
      </c>
      <c r="P258">
        <f>IF($E258="",-1,'HCAD Raw'!N258)</f>
        <v>0</v>
      </c>
      <c r="Q258" t="e">
        <f>IF($E258="",-1,'HCAD Raw'!#REF!)</f>
        <v>#REF!</v>
      </c>
      <c r="R258" t="str">
        <f>IF($E258="",-1,'HCAD Raw'!O258)</f>
        <v>COMMERCIAL</v>
      </c>
      <c r="S258" t="str">
        <f>IF($E258="",-1,'HCAD Raw'!P258)</f>
        <v>2</v>
      </c>
      <c r="T258" t="str">
        <f>IF($E258="",-1,'HCAD Raw'!Q258)</f>
        <v>4211</v>
      </c>
      <c r="U258" t="str">
        <f>IF($E258="",-1,'HCAD Raw'!R258)</f>
        <v>8352</v>
      </c>
      <c r="V258" t="str">
        <f>IF($E258="",-1,'HCAD Raw'!S258)</f>
        <v>D</v>
      </c>
      <c r="W258" t="str">
        <f>IF($E258="",-1,'HCAD Raw'!T258)</f>
        <v>Wood or Light Steel</v>
      </c>
      <c r="X258">
        <f>IF($E258="",-1,'HCAD Raw'!U258)</f>
        <v>0</v>
      </c>
      <c r="Y258">
        <f>IF($E258="",-1,'HCAD Raw'!V258)</f>
        <v>0</v>
      </c>
      <c r="Z258">
        <f>IF($E258="",-1,'HCAD Raw'!W258)</f>
        <v>1735275</v>
      </c>
      <c r="AA258">
        <f>IF($E258="",-1,'HCAD Raw'!X258)</f>
        <v>0</v>
      </c>
      <c r="AB258" t="str">
        <f>IF($E258="",-1,'HCAD Raw'!Y258)</f>
        <v>.040000</v>
      </c>
      <c r="AC258" t="str">
        <f>IF($E258="",-1,'HCAD Raw'!Z258)</f>
        <v>B</v>
      </c>
      <c r="AD258" t="str">
        <f>IF($E258="",-1,'HCAD Raw'!AA258)</f>
        <v>Good</v>
      </c>
      <c r="AE258" t="str">
        <f>IF($E258="",-1,'HCAD Raw'!AB258)</f>
        <v>2017</v>
      </c>
      <c r="AF258" t="str">
        <f>IF($E258="",-1,'HCAD Raw'!AC258)</f>
        <v>2017</v>
      </c>
      <c r="AG258" t="str">
        <f>IF($E258="",-1,'HCAD Raw'!AD258)</f>
        <v>0</v>
      </c>
      <c r="AH258" t="str">
        <f>IF($E258="",-1,'HCAD Raw'!AE258)</f>
        <v>2018</v>
      </c>
      <c r="AI258">
        <f>IF($E258="",-1,'HCAD Raw'!AF258)</f>
        <v>0</v>
      </c>
      <c r="AJ258" t="str">
        <f>IF($E258="",-1,'HCAD Raw'!AG258)</f>
        <v>12/30/1899</v>
      </c>
      <c r="AK258">
        <f>IF($E258="",-1,'HCAD Raw'!AH258)</f>
        <v>0</v>
      </c>
      <c r="AL258">
        <f>IF($E258="",-1,'HCAD Raw'!AI258)</f>
        <v>17754</v>
      </c>
      <c r="AM258">
        <f>IF($E258="",-1,'HCAD Raw'!AJ258)</f>
        <v>21318</v>
      </c>
      <c r="AN258">
        <f>IF($E258="",-1,'HCAD Raw'!AK258)</f>
        <v>0</v>
      </c>
      <c r="AO258">
        <f>IF($E258="",-1,'HCAD Raw'!AL258)</f>
        <v>0</v>
      </c>
      <c r="AP258">
        <f>IF($E258="",-1,'HCAD Raw'!AM258)</f>
        <v>0</v>
      </c>
      <c r="AQ258">
        <f>IF($E258="",-1,'HCAD Raw'!AN258)</f>
        <v>17754</v>
      </c>
      <c r="AR258">
        <f>IF($E258="",-1,'HCAD Raw'!AO258)</f>
        <v>1102</v>
      </c>
      <c r="AS258">
        <f>IF($E258="",-1,'HCAD Raw'!AP258)</f>
        <v>1</v>
      </c>
      <c r="AT258" t="str">
        <f>IF($E258="",-1,'HCAD Raw'!AQ258)</f>
        <v>17</v>
      </c>
      <c r="AU258" t="str">
        <f>IF($E258="",-1,'HCAD Raw'!AR258)</f>
        <v>Apartments - Garden Style</v>
      </c>
      <c r="AV258" t="str">
        <f>IF($E258="",-1,'HCAD Raw'!AS258)</f>
        <v>Hollister Oaks</v>
      </c>
      <c r="AW258" t="str">
        <f>IF($E258="",-1,'HCAD Raw'!AT258)</f>
        <v>60</v>
      </c>
      <c r="AX258">
        <f>IF($E258="",-1,'HCAD Raw'!AU258)</f>
        <v>49800</v>
      </c>
      <c r="AY258">
        <f>IF($E258="",-1,'HCAD Raw'!AV258)</f>
        <v>0</v>
      </c>
      <c r="AZ258">
        <f>IF($E258="",-1,'HCAD Raw'!AW258)</f>
        <v>0</v>
      </c>
      <c r="BA258">
        <f>IF($E258="",-1,'HCAD Raw'!AX258)</f>
        <v>878472</v>
      </c>
      <c r="BB258" t="str">
        <f>IF($E258="",-1,'HCAD Raw'!AY258)</f>
        <v>26</v>
      </c>
      <c r="BC258" t="str">
        <f>IF($E258="",-1,'HCAD Raw'!AZ258)</f>
        <v>RES A BLK 1</v>
      </c>
      <c r="BD258" t="str">
        <f>IF($E258="",-1,'HCAD Raw'!BA258)</f>
        <v>HOLLYWOOD GARDENS 4TH PAR R/P</v>
      </c>
      <c r="BE258" t="str">
        <f>IF($E258="",-1,'HCAD Raw'!BB258)</f>
        <v>1726</v>
      </c>
      <c r="BF258" t="str">
        <f>IF($E258="",-1,'HCAD Raw'!BC258)</f>
        <v>Memorial/ Spring Branch</v>
      </c>
      <c r="BG258" t="str">
        <f>IF($E258="",-1,'HCAD Raw'!BD258)</f>
        <v>391</v>
      </c>
      <c r="BH258" t="str">
        <f>IF($E258="",-1,'HCAD Raw'!BE258)</f>
        <v>ISD 25 - West of Memorial Villages, South of I-10</v>
      </c>
      <c r="BI258" t="str">
        <f>IF($E258="",-1,'HCAD Raw'!BF258)</f>
        <v>9872.00</v>
      </c>
      <c r="BJ258" t="str">
        <f>IF($E258="",-1,'HCAD Raw'!BG258)</f>
        <v>0</v>
      </c>
      <c r="BK258" t="str">
        <f>IF($E258="",-1,'HCAD Raw'!BH258)</f>
        <v>25</v>
      </c>
      <c r="BL258" t="str">
        <f>IF($E258="",-1,'HCAD Raw'!BI258)</f>
        <v>5059D</v>
      </c>
      <c r="BM258" t="str">
        <f>IF($E258="",-1,'HCAD Raw'!BJ258)</f>
        <v>450V</v>
      </c>
      <c r="BN258" t="str">
        <f>IF($E258="",-1,'HCAD Raw'!BK258)</f>
        <v>025 040 041 042 043 044 061 793</v>
      </c>
      <c r="BO258" t="str">
        <f>IF($E258="",-1,'HCAD Raw'!BL258)</f>
        <v>Real, Residential, Multi-Family</v>
      </c>
      <c r="BP258" t="str">
        <f>IF($E258="",-1,'HCAD Raw'!BM258)</f>
        <v>B1</v>
      </c>
      <c r="BQ258" t="str">
        <f>IF($E258="",-1,'HCAD Raw'!BN258)</f>
        <v>Real, Residential, Multi-Family</v>
      </c>
      <c r="BR258" t="str">
        <f>IF($E258="",-1,'HCAD Raw'!BO258)</f>
        <v>Apartment Garden (1 to 3 Stories)</v>
      </c>
      <c r="BS258" t="str">
        <f>IF($E258="",-1,'HCAD Raw'!BP258)</f>
        <v>Multiple Res (Low Rise)</v>
      </c>
      <c r="BT258" t="str">
        <f>IF($E258="",-1,'HCAD Raw'!BQ258)</f>
        <v>8001</v>
      </c>
      <c r="BU258" t="str">
        <f>IF($E258="",-1,'HCAD Raw'!BR258)</f>
        <v>Land Neighborhood Section 1</v>
      </c>
      <c r="BV258">
        <f>IF($E258="",-1,'HCAD Raw'!BS258)</f>
        <v>73965</v>
      </c>
      <c r="BW258" t="str">
        <f>IF($E258="",-1,'HCAD Raw'!BT258)</f>
        <v>SF</v>
      </c>
      <c r="BX258" t="str">
        <f>IF($E258="",-1,'HCAD Raw'!BU258)</f>
        <v>1.0000</v>
      </c>
      <c r="BY258" t="str">
        <f>IF($E258="",-1,'HCAD Raw'!BV258)</f>
        <v>1.0000</v>
      </c>
      <c r="BZ258" t="str">
        <f>IF($E258="",-1,'HCAD Raw'!BW258)</f>
        <v>1.0000</v>
      </c>
      <c r="CA258" t="str">
        <f>IF($E258="",-1,'HCAD Raw'!BX258)</f>
        <v>1.0000</v>
      </c>
      <c r="CB258">
        <f>IF($E258="",-1,'HCAD Raw'!BY258)</f>
        <v>12</v>
      </c>
      <c r="CC258">
        <f>IF($E258="",-1,'HCAD Raw'!BZ258)</f>
        <v>12</v>
      </c>
      <c r="CD258">
        <f>IF($E258="",-1,'HCAD Raw'!CA258)</f>
        <v>887580</v>
      </c>
      <c r="CE258" t="str">
        <f t="shared" si="86"/>
        <v>06605100800012</v>
      </c>
      <c r="CF258">
        <f t="shared" si="87"/>
        <v>-1</v>
      </c>
    </row>
    <row r="259" spans="3:84" x14ac:dyDescent="0.25">
      <c r="C259">
        <f t="shared" si="84"/>
        <v>255</v>
      </c>
      <c r="D259" t="str">
        <f t="shared" si="85"/>
        <v>06900900001401</v>
      </c>
      <c r="E259" t="str">
        <f>IF('HCAD Raw'!C259="",-1,'HCAD Raw'!C259)</f>
        <v>0690090000140</v>
      </c>
      <c r="F259" s="15" t="str">
        <f>IF(E259=-1,"",CONCATENATE(MID('HCAD Raw'!D259,6,2),"/",MID('HCAD Raw'!D259,9,2),"/",LEFT('HCAD Raw'!D259,4)))</f>
        <v>01/01/2017</v>
      </c>
      <c r="G259" t="str">
        <f>IF($E259="",-1,'HCAD Raw'!E259)</f>
        <v>S &amp; A HOUSTON PROPERTIES LLC</v>
      </c>
      <c r="H259">
        <f>IF($E259="",-1,'HCAD Raw'!F259)</f>
        <v>0</v>
      </c>
      <c r="I259">
        <f>IF($E259="",-1,'HCAD Raw'!G259)</f>
        <v>0</v>
      </c>
      <c r="J259" t="str">
        <f>IF($E259="",-1,'HCAD Raw'!H259)</f>
        <v>11214 CRAIGHEAD DR</v>
      </c>
      <c r="K259" t="str">
        <f>IF($E259="",-1,'HCAD Raw'!I259)</f>
        <v>HOUSTON</v>
      </c>
      <c r="L259" t="str">
        <f>IF($E259="",-1,'HCAD Raw'!J259)</f>
        <v>77025</v>
      </c>
      <c r="M259">
        <f>IF($E259="",-1,'HCAD Raw'!K259)</f>
        <v>178148</v>
      </c>
      <c r="N259">
        <f>IF($E259="",-1,'HCAD Raw'!L259)</f>
        <v>177890</v>
      </c>
      <c r="O259">
        <f>IF($E259="",-1,'HCAD Raw'!M259)</f>
        <v>177890</v>
      </c>
      <c r="P259">
        <f>IF($E259="",-1,'HCAD Raw'!N259)</f>
        <v>0</v>
      </c>
      <c r="Q259" t="e">
        <f>IF($E259="",-1,'HCAD Raw'!#REF!)</f>
        <v>#REF!</v>
      </c>
      <c r="R259" t="str">
        <f>IF($E259="",-1,'HCAD Raw'!O259)</f>
        <v>COMMERCIAL</v>
      </c>
      <c r="S259" t="str">
        <f>IF($E259="",-1,'HCAD Raw'!P259)</f>
        <v>1</v>
      </c>
      <c r="T259" t="str">
        <f>IF($E259="",-1,'HCAD Raw'!Q259)</f>
        <v>4399</v>
      </c>
      <c r="U259" t="str">
        <f>IF($E259="",-1,'HCAD Raw'!R259)</f>
        <v>8454</v>
      </c>
      <c r="V259" t="str">
        <f>IF($E259="",-1,'HCAD Raw'!S259)</f>
        <v>S</v>
      </c>
      <c r="W259" t="str">
        <f>IF($E259="",-1,'HCAD Raw'!T259)</f>
        <v>Open Steel Skeleton</v>
      </c>
      <c r="X259">
        <f>IF($E259="",-1,'HCAD Raw'!U259)</f>
        <v>94083</v>
      </c>
      <c r="Y259">
        <f>IF($E259="",-1,'HCAD Raw'!V259)</f>
        <v>0</v>
      </c>
      <c r="Z259">
        <f>IF($E259="",-1,'HCAD Raw'!W259)</f>
        <v>101164</v>
      </c>
      <c r="AA259">
        <f>IF($E259="",-1,'HCAD Raw'!X259)</f>
        <v>0</v>
      </c>
      <c r="AB259" t="str">
        <f>IF($E259="",-1,'HCAD Raw'!Y259)</f>
        <v>.070000</v>
      </c>
      <c r="AC259" t="str">
        <f>IF($E259="",-1,'HCAD Raw'!Z259)</f>
        <v>C</v>
      </c>
      <c r="AD259" t="str">
        <f>IF($E259="",-1,'HCAD Raw'!AA259)</f>
        <v>Average</v>
      </c>
      <c r="AE259" t="str">
        <f>IF($E259="",-1,'HCAD Raw'!AB259)</f>
        <v>2016</v>
      </c>
      <c r="AF259" t="str">
        <f>IF($E259="",-1,'HCAD Raw'!AC259)</f>
        <v>2016</v>
      </c>
      <c r="AG259" t="str">
        <f>IF($E259="",-1,'HCAD Raw'!AD259)</f>
        <v>0</v>
      </c>
      <c r="AH259" t="str">
        <f>IF($E259="",-1,'HCAD Raw'!AE259)</f>
        <v>2017</v>
      </c>
      <c r="AI259">
        <f>IF($E259="",-1,'HCAD Raw'!AF259)</f>
        <v>0</v>
      </c>
      <c r="AJ259" t="str">
        <f>IF($E259="",-1,'HCAD Raw'!AG259)</f>
        <v>12/30/1899</v>
      </c>
      <c r="AK259">
        <f>IF($E259="",-1,'HCAD Raw'!AH259)</f>
        <v>0</v>
      </c>
      <c r="AL259">
        <f>IF($E259="",-1,'HCAD Raw'!AI259)</f>
        <v>2800</v>
      </c>
      <c r="AM259">
        <f>IF($E259="",-1,'HCAD Raw'!AJ259)</f>
        <v>3352</v>
      </c>
      <c r="AN259">
        <f>IF($E259="",-1,'HCAD Raw'!AK259)</f>
        <v>0</v>
      </c>
      <c r="AO259">
        <f>IF($E259="",-1,'HCAD Raw'!AL259)</f>
        <v>0</v>
      </c>
      <c r="AP259">
        <f>IF($E259="",-1,'HCAD Raw'!AM259)</f>
        <v>0</v>
      </c>
      <c r="AQ259">
        <f>IF($E259="",-1,'HCAD Raw'!AN259)</f>
        <v>2800</v>
      </c>
      <c r="AR259">
        <f>IF($E259="",-1,'HCAD Raw'!AO259)</f>
        <v>220</v>
      </c>
      <c r="AS259">
        <f>IF($E259="",-1,'HCAD Raw'!AP259)</f>
        <v>1</v>
      </c>
      <c r="AT259">
        <f>IF($E259="",-1,'HCAD Raw'!AQ259)</f>
        <v>0</v>
      </c>
      <c r="AU259">
        <f>IF($E259="",-1,'HCAD Raw'!AR259)</f>
        <v>0</v>
      </c>
      <c r="AV259">
        <f>IF($E259="",-1,'HCAD Raw'!AS259)</f>
        <v>0</v>
      </c>
      <c r="AW259">
        <f>IF($E259="",-1,'HCAD Raw'!AT259)</f>
        <v>0</v>
      </c>
      <c r="AX259">
        <f>IF($E259="",-1,'HCAD Raw'!AU259)</f>
        <v>0</v>
      </c>
      <c r="AY259">
        <f>IF($E259="",-1,'HCAD Raw'!AV259)</f>
        <v>0</v>
      </c>
      <c r="AZ259">
        <f>IF($E259="",-1,'HCAD Raw'!AW259)</f>
        <v>0</v>
      </c>
      <c r="BA259">
        <f>IF($E259="",-1,'HCAD Raw'!AX259)</f>
        <v>0</v>
      </c>
      <c r="BB259" t="str">
        <f>IF($E259="",-1,'HCAD Raw'!AY259)</f>
        <v>19</v>
      </c>
      <c r="BC259" t="str">
        <f>IF($E259="",-1,'HCAD Raw'!AZ259)</f>
        <v>LT 36</v>
      </c>
      <c r="BD259" t="str">
        <f>IF($E259="",-1,'HCAD Raw'!BA259)</f>
        <v>ALBION</v>
      </c>
      <c r="BE259" t="str">
        <f>IF($E259="",-1,'HCAD Raw'!BB259)</f>
        <v>6019</v>
      </c>
      <c r="BF259" t="str">
        <f>IF($E259="",-1,'HCAD Raw'!BC259)</f>
        <v>Southwest</v>
      </c>
      <c r="BG259" t="str">
        <f>IF($E259="",-1,'HCAD Raw'!BD259)</f>
        <v>112</v>
      </c>
      <c r="BH259" t="str">
        <f>IF($E259="",-1,'HCAD Raw'!BE259)</f>
        <v>1B Linkwood, Willow Meadows, Knollwood Vlg Areas</v>
      </c>
      <c r="BI259" t="str">
        <f>IF($E259="",-1,'HCAD Raw'!BF259)</f>
        <v>5933.00</v>
      </c>
      <c r="BJ259" t="str">
        <f>IF($E259="",-1,'HCAD Raw'!BG259)</f>
        <v>0</v>
      </c>
      <c r="BK259" t="str">
        <f>IF($E259="",-1,'HCAD Raw'!BH259)</f>
        <v>01</v>
      </c>
      <c r="BL259" t="str">
        <f>IF($E259="",-1,'HCAD Raw'!BI259)</f>
        <v>5253C</v>
      </c>
      <c r="BM259" t="str">
        <f>IF($E259="",-1,'HCAD Raw'!BJ259)</f>
        <v>531Z</v>
      </c>
      <c r="BN259" t="str">
        <f>IF($E259="",-1,'HCAD Raw'!BK259)</f>
        <v>001 040 041 042 043 044 048 061</v>
      </c>
      <c r="BO259" t="str">
        <f>IF($E259="",-1,'HCAD Raw'!BL259)</f>
        <v>Real, Commercial</v>
      </c>
      <c r="BP259" t="str">
        <f>IF($E259="",-1,'HCAD Raw'!BM259)</f>
        <v>F1</v>
      </c>
      <c r="BQ259" t="str">
        <f>IF($E259="",-1,'HCAD Raw'!BN259)</f>
        <v>Real, Commercial</v>
      </c>
      <c r="BR259" t="str">
        <f>IF($E259="",-1,'HCAD Raw'!BO259)</f>
        <v>Warehouse - Metallic</v>
      </c>
      <c r="BS259" t="str">
        <f>IF($E259="",-1,'HCAD Raw'!BP259)</f>
        <v>Shell, Industrial</v>
      </c>
      <c r="BT259" t="str">
        <f>IF($E259="",-1,'HCAD Raw'!BQ259)</f>
        <v>8004</v>
      </c>
      <c r="BU259" t="str">
        <f>IF($E259="",-1,'HCAD Raw'!BR259)</f>
        <v>Land Neighborhood Section 4</v>
      </c>
      <c r="BV259">
        <f>IF($E259="",-1,'HCAD Raw'!BS259)</f>
        <v>7500</v>
      </c>
      <c r="BW259" t="str">
        <f>IF($E259="",-1,'HCAD Raw'!BT259)</f>
        <v>SF</v>
      </c>
      <c r="BX259" t="str">
        <f>IF($E259="",-1,'HCAD Raw'!BU259)</f>
        <v>1.0000</v>
      </c>
      <c r="BY259" t="str">
        <f>IF($E259="",-1,'HCAD Raw'!BV259)</f>
        <v>1.0000</v>
      </c>
      <c r="BZ259" t="str">
        <f>IF($E259="",-1,'HCAD Raw'!BW259)</f>
        <v>1.0000</v>
      </c>
      <c r="CA259" t="str">
        <f>IF($E259="",-1,'HCAD Raw'!BX259)</f>
        <v>1.0000</v>
      </c>
      <c r="CB259">
        <f>IF($E259="",-1,'HCAD Raw'!BY259)</f>
        <v>8</v>
      </c>
      <c r="CC259">
        <f>IF($E259="",-1,'HCAD Raw'!BZ259)</f>
        <v>8</v>
      </c>
      <c r="CD259">
        <f>IF($E259="",-1,'HCAD Raw'!CA259)</f>
        <v>60000</v>
      </c>
      <c r="CE259">
        <f t="shared" si="86"/>
        <v>-1</v>
      </c>
      <c r="CF259" t="str">
        <f t="shared" si="87"/>
        <v>06900900001401</v>
      </c>
    </row>
    <row r="260" spans="3:84" x14ac:dyDescent="0.25">
      <c r="C260">
        <f t="shared" si="84"/>
        <v>256</v>
      </c>
      <c r="D260" t="str">
        <f t="shared" si="85"/>
        <v>06901100000561</v>
      </c>
      <c r="E260" t="str">
        <f>IF('HCAD Raw'!C260="",-1,'HCAD Raw'!C260)</f>
        <v>0690110000056</v>
      </c>
      <c r="F260" s="15" t="str">
        <f>IF(E260=-1,"",CONCATENATE(MID('HCAD Raw'!D260,6,2),"/",MID('HCAD Raw'!D260,9,2),"/",LEFT('HCAD Raw'!D260,4)))</f>
        <v>03/21/2013</v>
      </c>
      <c r="G260" t="str">
        <f>IF($E260="",-1,'HCAD Raw'!E260)</f>
        <v>EDDIES WELDING EQUIPMENT</v>
      </c>
      <c r="H260" t="str">
        <f>IF($E260="",-1,'HCAD Raw'!F260)</f>
        <v>EDDIE'S WELDING SUPPLIES</v>
      </c>
      <c r="I260">
        <f>IF($E260="",-1,'HCAD Raw'!G260)</f>
        <v>0</v>
      </c>
      <c r="J260" t="str">
        <f>IF($E260="",-1,'HCAD Raw'!H260)</f>
        <v>10710 CRAIGHEAD DR</v>
      </c>
      <c r="K260" t="str">
        <f>IF($E260="",-1,'HCAD Raw'!I260)</f>
        <v>HOUSTON</v>
      </c>
      <c r="L260" t="str">
        <f>IF($E260="",-1,'HCAD Raw'!J260)</f>
        <v>77025</v>
      </c>
      <c r="M260">
        <f>IF($E260="",-1,'HCAD Raw'!K260)</f>
        <v>243723</v>
      </c>
      <c r="N260">
        <f>IF($E260="",-1,'HCAD Raw'!L260)</f>
        <v>247368</v>
      </c>
      <c r="O260">
        <f>IF($E260="",-1,'HCAD Raw'!M260)</f>
        <v>247368</v>
      </c>
      <c r="P260">
        <f>IF($E260="",-1,'HCAD Raw'!N260)</f>
        <v>0</v>
      </c>
      <c r="Q260" t="e">
        <f>IF($E260="",-1,'HCAD Raw'!#REF!)</f>
        <v>#REF!</v>
      </c>
      <c r="R260" t="str">
        <f>IF($E260="",-1,'HCAD Raw'!O260)</f>
        <v>COMMERCIAL</v>
      </c>
      <c r="S260" t="str">
        <f>IF($E260="",-1,'HCAD Raw'!P260)</f>
        <v>1</v>
      </c>
      <c r="T260" t="str">
        <f>IF($E260="",-1,'HCAD Raw'!Q260)</f>
        <v>4399</v>
      </c>
      <c r="U260" t="str">
        <f>IF($E260="",-1,'HCAD Raw'!R260)</f>
        <v>8454</v>
      </c>
      <c r="V260" t="str">
        <f>IF($E260="",-1,'HCAD Raw'!S260)</f>
        <v>S</v>
      </c>
      <c r="W260" t="str">
        <f>IF($E260="",-1,'HCAD Raw'!T260)</f>
        <v>Open Steel Skeleton</v>
      </c>
      <c r="X260">
        <f>IF($E260="",-1,'HCAD Raw'!U260)</f>
        <v>131536</v>
      </c>
      <c r="Y260">
        <f>IF($E260="",-1,'HCAD Raw'!V260)</f>
        <v>0</v>
      </c>
      <c r="Z260">
        <f>IF($E260="",-1,'HCAD Raw'!W260)</f>
        <v>263071</v>
      </c>
      <c r="AA260">
        <f>IF($E260="",-1,'HCAD Raw'!X260)</f>
        <v>0</v>
      </c>
      <c r="AB260" t="str">
        <f>IF($E260="",-1,'HCAD Raw'!Y260)</f>
        <v>.500000</v>
      </c>
      <c r="AC260" t="str">
        <f>IF($E260="",-1,'HCAD Raw'!Z260)</f>
        <v>C</v>
      </c>
      <c r="AD260" t="str">
        <f>IF($E260="",-1,'HCAD Raw'!AA260)</f>
        <v>Average</v>
      </c>
      <c r="AE260" t="str">
        <f>IF($E260="",-1,'HCAD Raw'!AB260)</f>
        <v>1968</v>
      </c>
      <c r="AF260" t="str">
        <f>IF($E260="",-1,'HCAD Raw'!AC260)</f>
        <v>1968</v>
      </c>
      <c r="AG260" t="str">
        <f>IF($E260="",-1,'HCAD Raw'!AD260)</f>
        <v>0</v>
      </c>
      <c r="AH260" t="str">
        <f>IF($E260="",-1,'HCAD Raw'!AE260)</f>
        <v>1969</v>
      </c>
      <c r="AI260" t="str">
        <f>IF($E260="",-1,'HCAD Raw'!AF260)</f>
        <v>HTS</v>
      </c>
      <c r="AJ260" t="str">
        <f>IF($E260="",-1,'HCAD Raw'!AG260)</f>
        <v>01/01/2004</v>
      </c>
      <c r="AK260" t="str">
        <f>IF($E260="",-1,'HCAD Raw'!AH260)</f>
        <v>WHSE WITH A BRICK FACADE    THE AREA LISTED AS STORAGE ENCL INCLS. A RECEIVING AREA AND TWO ASSEMBLY AREAS.  THEY HAVE AC/ DUCTS ROUTED TO THEM, BUT O</v>
      </c>
      <c r="AL260">
        <f>IF($E260="",-1,'HCAD Raw'!AI260)</f>
        <v>5688</v>
      </c>
      <c r="AM260">
        <f>IF($E260="",-1,'HCAD Raw'!AJ260)</f>
        <v>7808</v>
      </c>
      <c r="AN260">
        <f>IF($E260="",-1,'HCAD Raw'!AK260)</f>
        <v>0</v>
      </c>
      <c r="AO260">
        <f>IF($E260="",-1,'HCAD Raw'!AL260)</f>
        <v>0</v>
      </c>
      <c r="AP260">
        <f>IF($E260="",-1,'HCAD Raw'!AM260)</f>
        <v>0</v>
      </c>
      <c r="AQ260">
        <f>IF($E260="",-1,'HCAD Raw'!AN260)</f>
        <v>5688</v>
      </c>
      <c r="AR260">
        <f>IF($E260="",-1,'HCAD Raw'!AO260)</f>
        <v>398</v>
      </c>
      <c r="AS260">
        <f>IF($E260="",-1,'HCAD Raw'!AP260)</f>
        <v>1</v>
      </c>
      <c r="AT260">
        <f>IF($E260="",-1,'HCAD Raw'!AQ260)</f>
        <v>0</v>
      </c>
      <c r="AU260">
        <f>IF($E260="",-1,'HCAD Raw'!AR260)</f>
        <v>0</v>
      </c>
      <c r="AV260">
        <f>IF($E260="",-1,'HCAD Raw'!AS260)</f>
        <v>0</v>
      </c>
      <c r="AW260">
        <f>IF($E260="",-1,'HCAD Raw'!AT260)</f>
        <v>0</v>
      </c>
      <c r="AX260">
        <f>IF($E260="",-1,'HCAD Raw'!AU260)</f>
        <v>0</v>
      </c>
      <c r="AY260">
        <f>IF($E260="",-1,'HCAD Raw'!AV260)</f>
        <v>0</v>
      </c>
      <c r="AZ260">
        <f>IF($E260="",-1,'HCAD Raw'!AW260)</f>
        <v>0</v>
      </c>
      <c r="BA260">
        <f>IF($E260="",-1,'HCAD Raw'!AX260)</f>
        <v>0</v>
      </c>
      <c r="BB260" t="str">
        <f>IF($E260="",-1,'HCAD Raw'!AY260)</f>
        <v>20</v>
      </c>
      <c r="BC260" t="str">
        <f>IF($E260="",-1,'HCAD Raw'!AZ260)</f>
        <v>N PT LT 56 &amp; S PT LT 57</v>
      </c>
      <c r="BD260" t="str">
        <f>IF($E260="",-1,'HCAD Raw'!BA260)</f>
        <v>ALBION</v>
      </c>
      <c r="BE260" t="str">
        <f>IF($E260="",-1,'HCAD Raw'!BB260)</f>
        <v>6020</v>
      </c>
      <c r="BF260" t="str">
        <f>IF($E260="",-1,'HCAD Raw'!BC260)</f>
        <v>Inner Loop South</v>
      </c>
      <c r="BG260" t="str">
        <f>IF($E260="",-1,'HCAD Raw'!BD260)</f>
        <v>112</v>
      </c>
      <c r="BH260" t="str">
        <f>IF($E260="",-1,'HCAD Raw'!BE260)</f>
        <v>1B Linkwood, Willow Meadows, Knollwood Vlg Areas</v>
      </c>
      <c r="BI260" t="str">
        <f>IF($E260="",-1,'HCAD Raw'!BF260)</f>
        <v>5933.00</v>
      </c>
      <c r="BJ260" t="str">
        <f>IF($E260="",-1,'HCAD Raw'!BG260)</f>
        <v>0</v>
      </c>
      <c r="BK260" t="str">
        <f>IF($E260="",-1,'HCAD Raw'!BH260)</f>
        <v>01</v>
      </c>
      <c r="BL260" t="str">
        <f>IF($E260="",-1,'HCAD Raw'!BI260)</f>
        <v>5253A</v>
      </c>
      <c r="BM260" t="str">
        <f>IF($E260="",-1,'HCAD Raw'!BJ260)</f>
        <v>532W</v>
      </c>
      <c r="BN260" t="str">
        <f>IF($E260="",-1,'HCAD Raw'!BK260)</f>
        <v>001 040 041 042 043 044 048 061</v>
      </c>
      <c r="BO260" t="str">
        <f>IF($E260="",-1,'HCAD Raw'!BL260)</f>
        <v>Real, Commercial</v>
      </c>
      <c r="BP260" t="str">
        <f>IF($E260="",-1,'HCAD Raw'!BM260)</f>
        <v>F1</v>
      </c>
      <c r="BQ260" t="str">
        <f>IF($E260="",-1,'HCAD Raw'!BN260)</f>
        <v>Real, Commercial</v>
      </c>
      <c r="BR260" t="str">
        <f>IF($E260="",-1,'HCAD Raw'!BO260)</f>
        <v>Warehouse - Metallic</v>
      </c>
      <c r="BS260" t="str">
        <f>IF($E260="",-1,'HCAD Raw'!BP260)</f>
        <v>Shell, Industrial</v>
      </c>
      <c r="BT260" t="str">
        <f>IF($E260="",-1,'HCAD Raw'!BQ260)</f>
        <v>8004</v>
      </c>
      <c r="BU260" t="str">
        <f>IF($E260="",-1,'HCAD Raw'!BR260)</f>
        <v>Land Neighborhood Section 4</v>
      </c>
      <c r="BV260">
        <f>IF($E260="",-1,'HCAD Raw'!BS260)</f>
        <v>14700</v>
      </c>
      <c r="BW260" t="str">
        <f>IF($E260="",-1,'HCAD Raw'!BT260)</f>
        <v>SF</v>
      </c>
      <c r="BX260" t="str">
        <f>IF($E260="",-1,'HCAD Raw'!BU260)</f>
        <v>1.0000</v>
      </c>
      <c r="BY260" t="str">
        <f>IF($E260="",-1,'HCAD Raw'!BV260)</f>
        <v>1.0000</v>
      </c>
      <c r="BZ260" t="str">
        <f>IF($E260="",-1,'HCAD Raw'!BW260)</f>
        <v>1.0000</v>
      </c>
      <c r="CA260" t="str">
        <f>IF($E260="",-1,'HCAD Raw'!BX260)</f>
        <v>1.0000</v>
      </c>
      <c r="CB260">
        <f>IF($E260="",-1,'HCAD Raw'!BY260)</f>
        <v>8</v>
      </c>
      <c r="CC260">
        <f>IF($E260="",-1,'HCAD Raw'!BZ260)</f>
        <v>8</v>
      </c>
      <c r="CD260">
        <f>IF($E260="",-1,'HCAD Raw'!CA260)</f>
        <v>117600</v>
      </c>
      <c r="CE260">
        <f t="shared" si="86"/>
        <v>-1</v>
      </c>
      <c r="CF260" t="str">
        <f t="shared" si="87"/>
        <v>06901100000561</v>
      </c>
    </row>
    <row r="261" spans="3:84" x14ac:dyDescent="0.25">
      <c r="C261">
        <f t="shared" si="84"/>
        <v>257</v>
      </c>
      <c r="D261" t="str">
        <f t="shared" si="85"/>
        <v>06901100001481</v>
      </c>
      <c r="E261" t="str">
        <f>IF('HCAD Raw'!C261="",-1,'HCAD Raw'!C261)</f>
        <v>0690110000148</v>
      </c>
      <c r="F261" s="15" t="str">
        <f>IF(E261=-1,"",CONCATENATE(MID('HCAD Raw'!D261,6,2),"/",MID('HCAD Raw'!D261,9,2),"/",LEFT('HCAD Raw'!D261,4)))</f>
        <v>06/14/2013</v>
      </c>
      <c r="G261" t="str">
        <f>IF($E261="",-1,'HCAD Raw'!E261)</f>
        <v>H &amp; L HOUSTON PROPERTIES LLC</v>
      </c>
      <c r="H261" t="str">
        <f>IF($E261="",-1,'HCAD Raw'!F261)</f>
        <v>10830 CRAIGHEAD DR</v>
      </c>
      <c r="I261">
        <f>IF($E261="",-1,'HCAD Raw'!G261)</f>
        <v>0</v>
      </c>
      <c r="J261" t="str">
        <f>IF($E261="",-1,'HCAD Raw'!H261)</f>
        <v>10830 CRAIGHEAD DR</v>
      </c>
      <c r="K261" t="str">
        <f>IF($E261="",-1,'HCAD Raw'!I261)</f>
        <v>HOUSTON</v>
      </c>
      <c r="L261" t="str">
        <f>IF($E261="",-1,'HCAD Raw'!J261)</f>
        <v>77025</v>
      </c>
      <c r="M261">
        <f>IF($E261="",-1,'HCAD Raw'!K261)</f>
        <v>535000</v>
      </c>
      <c r="N261">
        <f>IF($E261="",-1,'HCAD Raw'!L261)</f>
        <v>562174</v>
      </c>
      <c r="O261">
        <f>IF($E261="",-1,'HCAD Raw'!M261)</f>
        <v>562147</v>
      </c>
      <c r="P261">
        <f>IF($E261="",-1,'HCAD Raw'!N261)</f>
        <v>0</v>
      </c>
      <c r="Q261" t="e">
        <f>IF($E261="",-1,'HCAD Raw'!#REF!)</f>
        <v>#REF!</v>
      </c>
      <c r="R261" t="str">
        <f>IF($E261="",-1,'HCAD Raw'!O261)</f>
        <v>COMMERCIAL</v>
      </c>
      <c r="S261" t="str">
        <f>IF($E261="",-1,'HCAD Raw'!P261)</f>
        <v>1</v>
      </c>
      <c r="T261" t="str">
        <f>IF($E261="",-1,'HCAD Raw'!Q261)</f>
        <v>4353</v>
      </c>
      <c r="U261" t="str">
        <f>IF($E261="",-1,'HCAD Raw'!R261)</f>
        <v>8344</v>
      </c>
      <c r="V261" t="str">
        <f>IF($E261="",-1,'HCAD Raw'!S261)</f>
        <v>S</v>
      </c>
      <c r="W261" t="str">
        <f>IF($E261="",-1,'HCAD Raw'!T261)</f>
        <v>Open Steel Skeleton</v>
      </c>
      <c r="X261">
        <f>IF($E261="",-1,'HCAD Raw'!U261)</f>
        <v>261805</v>
      </c>
      <c r="Y261">
        <f>IF($E261="",-1,'HCAD Raw'!V261)</f>
        <v>0</v>
      </c>
      <c r="Z261">
        <f>IF($E261="",-1,'HCAD Raw'!W261)</f>
        <v>344480</v>
      </c>
      <c r="AA261">
        <f>IF($E261="",-1,'HCAD Raw'!X261)</f>
        <v>0</v>
      </c>
      <c r="AB261" t="str">
        <f>IF($E261="",-1,'HCAD Raw'!Y261)</f>
        <v>.240000</v>
      </c>
      <c r="AC261" t="str">
        <f>IF($E261="",-1,'HCAD Raw'!Z261)</f>
        <v>C</v>
      </c>
      <c r="AD261" t="str">
        <f>IF($E261="",-1,'HCAD Raw'!AA261)</f>
        <v>Average</v>
      </c>
      <c r="AE261" t="str">
        <f>IF($E261="",-1,'HCAD Raw'!AB261)</f>
        <v>1979</v>
      </c>
      <c r="AF261" t="str">
        <f>IF($E261="",-1,'HCAD Raw'!AC261)</f>
        <v>2006</v>
      </c>
      <c r="AG261" t="str">
        <f>IF($E261="",-1,'HCAD Raw'!AD261)</f>
        <v>2013</v>
      </c>
      <c r="AH261" t="str">
        <f>IF($E261="",-1,'HCAD Raw'!AE261)</f>
        <v>1980</v>
      </c>
      <c r="AI261" t="str">
        <f>IF($E261="",-1,'HCAD Raw'!AF261)</f>
        <v>124</v>
      </c>
      <c r="AJ261" t="str">
        <f>IF($E261="",-1,'HCAD Raw'!AG261)</f>
        <v>01/01/2004</v>
      </c>
      <c r="AK261">
        <f>IF($E261="",-1,'HCAD Raw'!AH261)</f>
        <v>0</v>
      </c>
      <c r="AL261">
        <f>IF($E261="",-1,'HCAD Raw'!AI261)</f>
        <v>4000</v>
      </c>
      <c r="AM261">
        <f>IF($E261="",-1,'HCAD Raw'!AJ261)</f>
        <v>4000</v>
      </c>
      <c r="AN261">
        <f>IF($E261="",-1,'HCAD Raw'!AK261)</f>
        <v>0</v>
      </c>
      <c r="AO261">
        <f>IF($E261="",-1,'HCAD Raw'!AL261)</f>
        <v>0</v>
      </c>
      <c r="AP261">
        <f>IF($E261="",-1,'HCAD Raw'!AM261)</f>
        <v>0</v>
      </c>
      <c r="AQ261">
        <f>IF($E261="",-1,'HCAD Raw'!AN261)</f>
        <v>4000</v>
      </c>
      <c r="AR261">
        <f>IF($E261="",-1,'HCAD Raw'!AO261)</f>
        <v>260</v>
      </c>
      <c r="AS261">
        <f>IF($E261="",-1,'HCAD Raw'!AP261)</f>
        <v>1</v>
      </c>
      <c r="AT261">
        <f>IF($E261="",-1,'HCAD Raw'!AQ261)</f>
        <v>0</v>
      </c>
      <c r="AU261">
        <f>IF($E261="",-1,'HCAD Raw'!AR261)</f>
        <v>0</v>
      </c>
      <c r="AV261">
        <f>IF($E261="",-1,'HCAD Raw'!AS261)</f>
        <v>0</v>
      </c>
      <c r="AW261">
        <f>IF($E261="",-1,'HCAD Raw'!AT261)</f>
        <v>0</v>
      </c>
      <c r="AX261">
        <f>IF($E261="",-1,'HCAD Raw'!AU261)</f>
        <v>0</v>
      </c>
      <c r="AY261">
        <f>IF($E261="",-1,'HCAD Raw'!AV261)</f>
        <v>0</v>
      </c>
      <c r="AZ261">
        <f>IF($E261="",-1,'HCAD Raw'!AW261)</f>
        <v>0</v>
      </c>
      <c r="BA261">
        <f>IF($E261="",-1,'HCAD Raw'!AX261)</f>
        <v>0</v>
      </c>
      <c r="BB261" t="str">
        <f>IF($E261="",-1,'HCAD Raw'!AY261)</f>
        <v>20</v>
      </c>
      <c r="BC261" t="str">
        <f>IF($E261="",-1,'HCAD Raw'!AZ261)</f>
        <v>LTS 43 &amp; 44</v>
      </c>
      <c r="BD261" t="str">
        <f>IF($E261="",-1,'HCAD Raw'!BA261)</f>
        <v>ALBION</v>
      </c>
      <c r="BE261" t="str">
        <f>IF($E261="",-1,'HCAD Raw'!BB261)</f>
        <v>6020</v>
      </c>
      <c r="BF261" t="str">
        <f>IF($E261="",-1,'HCAD Raw'!BC261)</f>
        <v>Inner Loop South</v>
      </c>
      <c r="BG261" t="str">
        <f>IF($E261="",-1,'HCAD Raw'!BD261)</f>
        <v>112</v>
      </c>
      <c r="BH261" t="str">
        <f>IF($E261="",-1,'HCAD Raw'!BE261)</f>
        <v>1B Linkwood, Willow Meadows, Knollwood Vlg Areas</v>
      </c>
      <c r="BI261" t="str">
        <f>IF($E261="",-1,'HCAD Raw'!BF261)</f>
        <v>5933.00</v>
      </c>
      <c r="BJ261" t="str">
        <f>IF($E261="",-1,'HCAD Raw'!BG261)</f>
        <v>0</v>
      </c>
      <c r="BK261" t="str">
        <f>IF($E261="",-1,'HCAD Raw'!BH261)</f>
        <v>01</v>
      </c>
      <c r="BL261" t="str">
        <f>IF($E261="",-1,'HCAD Raw'!BI261)</f>
        <v>5253C</v>
      </c>
      <c r="BM261" t="str">
        <f>IF($E261="",-1,'HCAD Raw'!BJ261)</f>
        <v>532W</v>
      </c>
      <c r="BN261" t="str">
        <f>IF($E261="",-1,'HCAD Raw'!BK261)</f>
        <v>001 040 041 042 043 044 048 061</v>
      </c>
      <c r="BO261" t="str">
        <f>IF($E261="",-1,'HCAD Raw'!BL261)</f>
        <v>Real, Commercial</v>
      </c>
      <c r="BP261" t="str">
        <f>IF($E261="",-1,'HCAD Raw'!BM261)</f>
        <v>F1</v>
      </c>
      <c r="BQ261" t="str">
        <f>IF($E261="",-1,'HCAD Raw'!BN261)</f>
        <v>Real, Commercial</v>
      </c>
      <c r="BR261" t="str">
        <f>IF($E261="",-1,'HCAD Raw'!BO261)</f>
        <v>Office Bldgs. Low-Rise (1 to 4 Stories)</v>
      </c>
      <c r="BS261" t="str">
        <f>IF($E261="",-1,'HCAD Raw'!BP261)</f>
        <v>Office Building</v>
      </c>
      <c r="BT261" t="str">
        <f>IF($E261="",-1,'HCAD Raw'!BQ261)</f>
        <v>8004</v>
      </c>
      <c r="BU261" t="str">
        <f>IF($E261="",-1,'HCAD Raw'!BR261)</f>
        <v>Land Neighborhood Section 4</v>
      </c>
      <c r="BV261">
        <f>IF($E261="",-1,'HCAD Raw'!BS261)</f>
        <v>19800</v>
      </c>
      <c r="BW261" t="str">
        <f>IF($E261="",-1,'HCAD Raw'!BT261)</f>
        <v>SF</v>
      </c>
      <c r="BX261" t="str">
        <f>IF($E261="",-1,'HCAD Raw'!BU261)</f>
        <v>1.0000</v>
      </c>
      <c r="BY261" t="str">
        <f>IF($E261="",-1,'HCAD Raw'!BV261)</f>
        <v>1.0000</v>
      </c>
      <c r="BZ261" t="str">
        <f>IF($E261="",-1,'HCAD Raw'!BW261)</f>
        <v>1.0000</v>
      </c>
      <c r="CA261" t="str">
        <f>IF($E261="",-1,'HCAD Raw'!BX261)</f>
        <v>1.0000</v>
      </c>
      <c r="CB261">
        <f>IF($E261="",-1,'HCAD Raw'!BY261)</f>
        <v>8</v>
      </c>
      <c r="CC261">
        <f>IF($E261="",-1,'HCAD Raw'!BZ261)</f>
        <v>8</v>
      </c>
      <c r="CD261">
        <f>IF($E261="",-1,'HCAD Raw'!CA261)</f>
        <v>158400</v>
      </c>
      <c r="CE261">
        <f t="shared" si="86"/>
        <v>-1</v>
      </c>
      <c r="CF261" t="str">
        <f t="shared" si="87"/>
        <v>06901100001481</v>
      </c>
    </row>
    <row r="262" spans="3:84" x14ac:dyDescent="0.25">
      <c r="C262">
        <f t="shared" ref="C262:C325" si="88">C261+1</f>
        <v>258</v>
      </c>
      <c r="D262" t="str">
        <f t="shared" ref="D262:D325" si="89">IF(E262=-1,-1,CONCATENATE(E262,S262))</f>
        <v>06901100001482</v>
      </c>
      <c r="E262" t="str">
        <f>IF('HCAD Raw'!C262="",-1,'HCAD Raw'!C262)</f>
        <v>0690110000148</v>
      </c>
      <c r="F262" s="15" t="str">
        <f>IF(E262=-1,"",CONCATENATE(MID('HCAD Raw'!D262,6,2),"/",MID('HCAD Raw'!D262,9,2),"/",LEFT('HCAD Raw'!D262,4)))</f>
        <v>06/14/2013</v>
      </c>
      <c r="G262" t="str">
        <f>IF($E262="",-1,'HCAD Raw'!E262)</f>
        <v>H &amp; L HOUSTON PROPERTIES LLC</v>
      </c>
      <c r="H262" t="str">
        <f>IF($E262="",-1,'HCAD Raw'!F262)</f>
        <v>10830 CRAIGHEAD DR</v>
      </c>
      <c r="I262">
        <f>IF($E262="",-1,'HCAD Raw'!G262)</f>
        <v>0</v>
      </c>
      <c r="J262" t="str">
        <f>IF($E262="",-1,'HCAD Raw'!H262)</f>
        <v>10830 CRAIGHEAD DR</v>
      </c>
      <c r="K262" t="str">
        <f>IF($E262="",-1,'HCAD Raw'!I262)</f>
        <v>HOUSTON</v>
      </c>
      <c r="L262" t="str">
        <f>IF($E262="",-1,'HCAD Raw'!J262)</f>
        <v>77025</v>
      </c>
      <c r="M262">
        <f>IF($E262="",-1,'HCAD Raw'!K262)</f>
        <v>535000</v>
      </c>
      <c r="N262">
        <f>IF($E262="",-1,'HCAD Raw'!L262)</f>
        <v>562174</v>
      </c>
      <c r="O262">
        <f>IF($E262="",-1,'HCAD Raw'!M262)</f>
        <v>562147</v>
      </c>
      <c r="P262">
        <f>IF($E262="",-1,'HCAD Raw'!N262)</f>
        <v>0</v>
      </c>
      <c r="Q262" t="e">
        <f>IF($E262="",-1,'HCAD Raw'!#REF!)</f>
        <v>#REF!</v>
      </c>
      <c r="R262" t="str">
        <f>IF($E262="",-1,'HCAD Raw'!O262)</f>
        <v>COMMERCIAL</v>
      </c>
      <c r="S262" t="str">
        <f>IF($E262="",-1,'HCAD Raw'!P262)</f>
        <v>2</v>
      </c>
      <c r="T262" t="str">
        <f>IF($E262="",-1,'HCAD Raw'!Q262)</f>
        <v>4353</v>
      </c>
      <c r="U262" t="str">
        <f>IF($E262="",-1,'HCAD Raw'!R262)</f>
        <v>8344</v>
      </c>
      <c r="V262" t="str">
        <f>IF($E262="",-1,'HCAD Raw'!S262)</f>
        <v>S</v>
      </c>
      <c r="W262" t="str">
        <f>IF($E262="",-1,'HCAD Raw'!T262)</f>
        <v>Open Steel Skeleton</v>
      </c>
      <c r="X262">
        <f>IF($E262="",-1,'HCAD Raw'!U262)</f>
        <v>151723</v>
      </c>
      <c r="Y262">
        <f>IF($E262="",-1,'HCAD Raw'!V262)</f>
        <v>0</v>
      </c>
      <c r="Z262">
        <f>IF($E262="",-1,'HCAD Raw'!W262)</f>
        <v>172412</v>
      </c>
      <c r="AA262">
        <f>IF($E262="",-1,'HCAD Raw'!X262)</f>
        <v>0</v>
      </c>
      <c r="AB262" t="str">
        <f>IF($E262="",-1,'HCAD Raw'!Y262)</f>
        <v>.120000</v>
      </c>
      <c r="AC262" t="str">
        <f>IF($E262="",-1,'HCAD Raw'!Z262)</f>
        <v>C</v>
      </c>
      <c r="AD262" t="str">
        <f>IF($E262="",-1,'HCAD Raw'!AA262)</f>
        <v>Average</v>
      </c>
      <c r="AE262" t="str">
        <f>IF($E262="",-1,'HCAD Raw'!AB262)</f>
        <v>2013</v>
      </c>
      <c r="AF262" t="str">
        <f>IF($E262="",-1,'HCAD Raw'!AC262)</f>
        <v>2013</v>
      </c>
      <c r="AG262" t="str">
        <f>IF($E262="",-1,'HCAD Raw'!AD262)</f>
        <v>0</v>
      </c>
      <c r="AH262" t="str">
        <f>IF($E262="",-1,'HCAD Raw'!AE262)</f>
        <v>2015</v>
      </c>
      <c r="AI262">
        <f>IF($E262="",-1,'HCAD Raw'!AF262)</f>
        <v>0</v>
      </c>
      <c r="AJ262" t="str">
        <f>IF($E262="",-1,'HCAD Raw'!AG262)</f>
        <v>12/30/1899</v>
      </c>
      <c r="AK262">
        <f>IF($E262="",-1,'HCAD Raw'!AH262)</f>
        <v>0</v>
      </c>
      <c r="AL262">
        <f>IF($E262="",-1,'HCAD Raw'!AI262)</f>
        <v>2002</v>
      </c>
      <c r="AM262">
        <f>IF($E262="",-1,'HCAD Raw'!AJ262)</f>
        <v>2002</v>
      </c>
      <c r="AN262">
        <f>IF($E262="",-1,'HCAD Raw'!AK262)</f>
        <v>0</v>
      </c>
      <c r="AO262">
        <f>IF($E262="",-1,'HCAD Raw'!AL262)</f>
        <v>0</v>
      </c>
      <c r="AP262">
        <f>IF($E262="",-1,'HCAD Raw'!AM262)</f>
        <v>0</v>
      </c>
      <c r="AQ262">
        <f>IF($E262="",-1,'HCAD Raw'!AN262)</f>
        <v>2002</v>
      </c>
      <c r="AR262">
        <f>IF($E262="",-1,'HCAD Raw'!AO262)</f>
        <v>206</v>
      </c>
      <c r="AS262">
        <f>IF($E262="",-1,'HCAD Raw'!AP262)</f>
        <v>1</v>
      </c>
      <c r="AT262">
        <f>IF($E262="",-1,'HCAD Raw'!AQ262)</f>
        <v>0</v>
      </c>
      <c r="AU262">
        <f>IF($E262="",-1,'HCAD Raw'!AR262)</f>
        <v>0</v>
      </c>
      <c r="AV262">
        <f>IF($E262="",-1,'HCAD Raw'!AS262)</f>
        <v>0</v>
      </c>
      <c r="AW262">
        <f>IF($E262="",-1,'HCAD Raw'!AT262)</f>
        <v>0</v>
      </c>
      <c r="AX262">
        <f>IF($E262="",-1,'HCAD Raw'!AU262)</f>
        <v>0</v>
      </c>
      <c r="AY262">
        <f>IF($E262="",-1,'HCAD Raw'!AV262)</f>
        <v>0</v>
      </c>
      <c r="AZ262">
        <f>IF($E262="",-1,'HCAD Raw'!AW262)</f>
        <v>0</v>
      </c>
      <c r="BA262">
        <f>IF($E262="",-1,'HCAD Raw'!AX262)</f>
        <v>0</v>
      </c>
      <c r="BB262" t="str">
        <f>IF($E262="",-1,'HCAD Raw'!AY262)</f>
        <v>20</v>
      </c>
      <c r="BC262" t="str">
        <f>IF($E262="",-1,'HCAD Raw'!AZ262)</f>
        <v>LTS 43 &amp; 44</v>
      </c>
      <c r="BD262" t="str">
        <f>IF($E262="",-1,'HCAD Raw'!BA262)</f>
        <v>ALBION</v>
      </c>
      <c r="BE262" t="str">
        <f>IF($E262="",-1,'HCAD Raw'!BB262)</f>
        <v>6020</v>
      </c>
      <c r="BF262" t="str">
        <f>IF($E262="",-1,'HCAD Raw'!BC262)</f>
        <v>Inner Loop South</v>
      </c>
      <c r="BG262" t="str">
        <f>IF($E262="",-1,'HCAD Raw'!BD262)</f>
        <v>112</v>
      </c>
      <c r="BH262" t="str">
        <f>IF($E262="",-1,'HCAD Raw'!BE262)</f>
        <v>1B Linkwood, Willow Meadows, Knollwood Vlg Areas</v>
      </c>
      <c r="BI262" t="str">
        <f>IF($E262="",-1,'HCAD Raw'!BF262)</f>
        <v>5933.00</v>
      </c>
      <c r="BJ262" t="str">
        <f>IF($E262="",-1,'HCAD Raw'!BG262)</f>
        <v>0</v>
      </c>
      <c r="BK262" t="str">
        <f>IF($E262="",-1,'HCAD Raw'!BH262)</f>
        <v>01</v>
      </c>
      <c r="BL262" t="str">
        <f>IF($E262="",-1,'HCAD Raw'!BI262)</f>
        <v>5253C</v>
      </c>
      <c r="BM262" t="str">
        <f>IF($E262="",-1,'HCAD Raw'!BJ262)</f>
        <v>532W</v>
      </c>
      <c r="BN262" t="str">
        <f>IF($E262="",-1,'HCAD Raw'!BK262)</f>
        <v>001 040 041 042 043 044 048 061</v>
      </c>
      <c r="BO262" t="str">
        <f>IF($E262="",-1,'HCAD Raw'!BL262)</f>
        <v>Real, Commercial</v>
      </c>
      <c r="BP262" t="str">
        <f>IF($E262="",-1,'HCAD Raw'!BM262)</f>
        <v>F1</v>
      </c>
      <c r="BQ262" t="str">
        <f>IF($E262="",-1,'HCAD Raw'!BN262)</f>
        <v>Real, Commercial</v>
      </c>
      <c r="BR262" t="str">
        <f>IF($E262="",-1,'HCAD Raw'!BO262)</f>
        <v>Office Bldgs. Low-Rise (1 to 4 Stories)</v>
      </c>
      <c r="BS262" t="str">
        <f>IF($E262="",-1,'HCAD Raw'!BP262)</f>
        <v>Office Building</v>
      </c>
      <c r="BT262" t="str">
        <f>IF($E262="",-1,'HCAD Raw'!BQ262)</f>
        <v>8004</v>
      </c>
      <c r="BU262" t="str">
        <f>IF($E262="",-1,'HCAD Raw'!BR262)</f>
        <v>Land Neighborhood Section 4</v>
      </c>
      <c r="BV262">
        <f>IF($E262="",-1,'HCAD Raw'!BS262)</f>
        <v>19800</v>
      </c>
      <c r="BW262" t="str">
        <f>IF($E262="",-1,'HCAD Raw'!BT262)</f>
        <v>SF</v>
      </c>
      <c r="BX262" t="str">
        <f>IF($E262="",-1,'HCAD Raw'!BU262)</f>
        <v>1.0000</v>
      </c>
      <c r="BY262" t="str">
        <f>IF($E262="",-1,'HCAD Raw'!BV262)</f>
        <v>1.0000</v>
      </c>
      <c r="BZ262" t="str">
        <f>IF($E262="",-1,'HCAD Raw'!BW262)</f>
        <v>1.0000</v>
      </c>
      <c r="CA262" t="str">
        <f>IF($E262="",-1,'HCAD Raw'!BX262)</f>
        <v>1.0000</v>
      </c>
      <c r="CB262">
        <f>IF($E262="",-1,'HCAD Raw'!BY262)</f>
        <v>8</v>
      </c>
      <c r="CC262">
        <f>IF($E262="",-1,'HCAD Raw'!BZ262)</f>
        <v>8</v>
      </c>
      <c r="CD262">
        <f>IF($E262="",-1,'HCAD Raw'!CA262)</f>
        <v>158400</v>
      </c>
      <c r="CE262">
        <f t="shared" ref="CE262:CE325" si="90">IF(BA262=0,-1,D262)</f>
        <v>-1</v>
      </c>
      <c r="CF262" t="str">
        <f t="shared" ref="CF262:CF325" si="91">IF(BA262=0,D262,-1)</f>
        <v>06901100001482</v>
      </c>
    </row>
    <row r="263" spans="3:84" x14ac:dyDescent="0.25">
      <c r="C263">
        <f t="shared" si="88"/>
        <v>259</v>
      </c>
      <c r="D263" t="str">
        <f t="shared" si="89"/>
        <v>07002900200011</v>
      </c>
      <c r="E263" t="str">
        <f>IF('HCAD Raw'!C263="",-1,'HCAD Raw'!C263)</f>
        <v>0700290020001</v>
      </c>
      <c r="F263" s="15" t="str">
        <f>IF(E263=-1,"",CONCATENATE(MID('HCAD Raw'!D263,6,2),"/",MID('HCAD Raw'!D263,9,2),"/",LEFT('HCAD Raw'!D263,4)))</f>
        <v>05/01/2013</v>
      </c>
      <c r="G263" t="str">
        <f>IF($E263="",-1,'HCAD Raw'!E263)</f>
        <v>HAMMERLYWIRT PROPERTIES LLC</v>
      </c>
      <c r="H263" t="str">
        <f>IF($E263="",-1,'HCAD Raw'!F263)</f>
        <v>BLUE COLLAR</v>
      </c>
      <c r="I263" t="str">
        <f>IF($E263="",-1,'HCAD Raw'!G263)</f>
        <v>Barris</v>
      </c>
      <c r="J263" t="str">
        <f>IF($E263="",-1,'HCAD Raw'!H263)</f>
        <v>7752 HAMMERLY BLVD</v>
      </c>
      <c r="K263" t="str">
        <f>IF($E263="",-1,'HCAD Raw'!I263)</f>
        <v>HOUSTON</v>
      </c>
      <c r="L263" t="str">
        <f>IF($E263="",-1,'HCAD Raw'!J263)</f>
        <v>77055</v>
      </c>
      <c r="M263">
        <f>IF($E263="",-1,'HCAD Raw'!K263)</f>
        <v>1088450</v>
      </c>
      <c r="N263">
        <f>IF($E263="",-1,'HCAD Raw'!L263)</f>
        <v>1745324</v>
      </c>
      <c r="O263">
        <f>IF($E263="",-1,'HCAD Raw'!M263)</f>
        <v>1509707</v>
      </c>
      <c r="P263">
        <f>IF($E263="",-1,'HCAD Raw'!N263)</f>
        <v>0</v>
      </c>
      <c r="Q263" t="e">
        <f>IF($E263="",-1,'HCAD Raw'!#REF!)</f>
        <v>#REF!</v>
      </c>
      <c r="R263" t="str">
        <f>IF($E263="",-1,'HCAD Raw'!O263)</f>
        <v>COMMERCIAL</v>
      </c>
      <c r="S263" t="str">
        <f>IF($E263="",-1,'HCAD Raw'!P263)</f>
        <v>1</v>
      </c>
      <c r="T263" t="str">
        <f>IF($E263="",-1,'HCAD Raw'!Q263)</f>
        <v>4399</v>
      </c>
      <c r="U263" t="str">
        <f>IF($E263="",-1,'HCAD Raw'!R263)</f>
        <v>8454</v>
      </c>
      <c r="V263" t="str">
        <f>IF($E263="",-1,'HCAD Raw'!S263)</f>
        <v>S</v>
      </c>
      <c r="W263" t="str">
        <f>IF($E263="",-1,'HCAD Raw'!T263)</f>
        <v>Open Steel Skeleton</v>
      </c>
      <c r="X263">
        <f>IF($E263="",-1,'HCAD Raw'!U263)</f>
        <v>163127</v>
      </c>
      <c r="Y263">
        <f>IF($E263="",-1,'HCAD Raw'!V263)</f>
        <v>0</v>
      </c>
      <c r="Z263">
        <f>IF($E263="",-1,'HCAD Raw'!W263)</f>
        <v>451625</v>
      </c>
      <c r="AA263">
        <f>IF($E263="",-1,'HCAD Raw'!X263)</f>
        <v>0</v>
      </c>
      <c r="AB263" t="str">
        <f>IF($E263="",-1,'HCAD Raw'!Y263)</f>
        <v>.638800</v>
      </c>
      <c r="AC263" t="str">
        <f>IF($E263="",-1,'HCAD Raw'!Z263)</f>
        <v>C</v>
      </c>
      <c r="AD263" t="str">
        <f>IF($E263="",-1,'HCAD Raw'!AA263)</f>
        <v>Average</v>
      </c>
      <c r="AE263" t="str">
        <f>IF($E263="",-1,'HCAD Raw'!AB263)</f>
        <v>1975</v>
      </c>
      <c r="AF263" t="str">
        <f>IF($E263="",-1,'HCAD Raw'!AC263)</f>
        <v>1975</v>
      </c>
      <c r="AG263" t="str">
        <f>IF($E263="",-1,'HCAD Raw'!AD263)</f>
        <v>0</v>
      </c>
      <c r="AH263" t="str">
        <f>IF($E263="",-1,'HCAD Raw'!AE263)</f>
        <v>1976</v>
      </c>
      <c r="AI263" t="str">
        <f>IF($E263="",-1,'HCAD Raw'!AF263)</f>
        <v>1030</v>
      </c>
      <c r="AJ263" t="str">
        <f>IF($E263="",-1,'HCAD Raw'!AG263)</f>
        <v>01/01/2004</v>
      </c>
      <c r="AK263">
        <f>IF($E263="",-1,'HCAD Raw'!AH263)</f>
        <v>0</v>
      </c>
      <c r="AL263">
        <f>IF($E263="",-1,'HCAD Raw'!AI263)</f>
        <v>12500</v>
      </c>
      <c r="AM263">
        <f>IF($E263="",-1,'HCAD Raw'!AJ263)</f>
        <v>12500</v>
      </c>
      <c r="AN263">
        <f>IF($E263="",-1,'HCAD Raw'!AK263)</f>
        <v>0</v>
      </c>
      <c r="AO263">
        <f>IF($E263="",-1,'HCAD Raw'!AL263)</f>
        <v>0</v>
      </c>
      <c r="AP263">
        <f>IF($E263="",-1,'HCAD Raw'!AM263)</f>
        <v>0</v>
      </c>
      <c r="AQ263">
        <f>IF($E263="",-1,'HCAD Raw'!AN263)</f>
        <v>12500</v>
      </c>
      <c r="AR263">
        <f>IF($E263="",-1,'HCAD Raw'!AO263)</f>
        <v>600</v>
      </c>
      <c r="AS263">
        <f>IF($E263="",-1,'HCAD Raw'!AP263)</f>
        <v>1</v>
      </c>
      <c r="AT263">
        <f>IF($E263="",-1,'HCAD Raw'!AQ263)</f>
        <v>0</v>
      </c>
      <c r="AU263">
        <f>IF($E263="",-1,'HCAD Raw'!AR263)</f>
        <v>0</v>
      </c>
      <c r="AV263">
        <f>IF($E263="",-1,'HCAD Raw'!AS263)</f>
        <v>0</v>
      </c>
      <c r="AW263">
        <f>IF($E263="",-1,'HCAD Raw'!AT263)</f>
        <v>0</v>
      </c>
      <c r="AX263">
        <f>IF($E263="",-1,'HCAD Raw'!AU263)</f>
        <v>0</v>
      </c>
      <c r="AY263">
        <f>IF($E263="",-1,'HCAD Raw'!AV263)</f>
        <v>0</v>
      </c>
      <c r="AZ263">
        <f>IF($E263="",-1,'HCAD Raw'!AW263)</f>
        <v>0</v>
      </c>
      <c r="BA263">
        <f>IF($E263="",-1,'HCAD Raw'!AX263)</f>
        <v>0</v>
      </c>
      <c r="BB263" t="str">
        <f>IF($E263="",-1,'HCAD Raw'!AY263)</f>
        <v>23</v>
      </c>
      <c r="BC263" t="str">
        <f>IF($E263="",-1,'HCAD Raw'!AZ263)</f>
        <v>TRS 1B 5A &amp; 5B BLK 1</v>
      </c>
      <c r="BD263" t="str">
        <f>IF($E263="",-1,'HCAD Raw'!BA263)</f>
        <v>HILLENDAHL ACRES</v>
      </c>
      <c r="BE263" t="str">
        <f>IF($E263="",-1,'HCAD Raw'!BB263)</f>
        <v>6023</v>
      </c>
      <c r="BF263" t="str">
        <f>IF($E263="",-1,'HCAD Raw'!BC263)</f>
        <v>Inner Loop Northwest</v>
      </c>
      <c r="BG263" t="str">
        <f>IF($E263="",-1,'HCAD Raw'!BD263)</f>
        <v>390</v>
      </c>
      <c r="BH263" t="str">
        <f>IF($E263="",-1,'HCAD Raw'!BE263)</f>
        <v>ISD 25 - North of I-10 Outside Memorial Villages</v>
      </c>
      <c r="BI263" t="str">
        <f>IF($E263="",-1,'HCAD Raw'!BF263)</f>
        <v>9860.05</v>
      </c>
      <c r="BJ263" t="str">
        <f>IF($E263="",-1,'HCAD Raw'!BG263)</f>
        <v>0</v>
      </c>
      <c r="BK263" t="str">
        <f>IF($E263="",-1,'HCAD Raw'!BH263)</f>
        <v>25</v>
      </c>
      <c r="BL263" t="str">
        <f>IF($E263="",-1,'HCAD Raw'!BI263)</f>
        <v>5159A</v>
      </c>
      <c r="BM263" t="str">
        <f>IF($E263="",-1,'HCAD Raw'!BJ263)</f>
        <v>451P</v>
      </c>
      <c r="BN263" t="str">
        <f>IF($E263="",-1,'HCAD Raw'!BK263)</f>
        <v>025 040 041 042 043 044 061 793</v>
      </c>
      <c r="BO263" t="str">
        <f>IF($E263="",-1,'HCAD Raw'!BL263)</f>
        <v>Real, Commercial</v>
      </c>
      <c r="BP263" t="str">
        <f>IF($E263="",-1,'HCAD Raw'!BM263)</f>
        <v>F1</v>
      </c>
      <c r="BQ263" t="str">
        <f>IF($E263="",-1,'HCAD Raw'!BN263)</f>
        <v>Real, Commercial</v>
      </c>
      <c r="BR263" t="str">
        <f>IF($E263="",-1,'HCAD Raw'!BO263)</f>
        <v>Warehouse - Metallic</v>
      </c>
      <c r="BS263" t="str">
        <f>IF($E263="",-1,'HCAD Raw'!BP263)</f>
        <v>Shell, Industrial</v>
      </c>
      <c r="BT263" t="str">
        <f>IF($E263="",-1,'HCAD Raw'!BQ263)</f>
        <v>8003</v>
      </c>
      <c r="BU263" t="str">
        <f>IF($E263="",-1,'HCAD Raw'!BR263)</f>
        <v>Land Neighborhood Section 3</v>
      </c>
      <c r="BV263">
        <f>IF($E263="",-1,'HCAD Raw'!BS263)</f>
        <v>49800</v>
      </c>
      <c r="BW263" t="str">
        <f>IF($E263="",-1,'HCAD Raw'!BT263)</f>
        <v>SF</v>
      </c>
      <c r="BX263" t="str">
        <f>IF($E263="",-1,'HCAD Raw'!BU263)</f>
        <v>1.0000</v>
      </c>
      <c r="BY263" t="str">
        <f>IF($E263="",-1,'HCAD Raw'!BV263)</f>
        <v>1.0000</v>
      </c>
      <c r="BZ263" t="str">
        <f>IF($E263="",-1,'HCAD Raw'!BW263)</f>
        <v>1.0000</v>
      </c>
      <c r="CA263" t="str">
        <f>IF($E263="",-1,'HCAD Raw'!BX263)</f>
        <v>1.0000</v>
      </c>
      <c r="CB263">
        <f>IF($E263="",-1,'HCAD Raw'!BY263)</f>
        <v>15</v>
      </c>
      <c r="CC263">
        <f>IF($E263="",-1,'HCAD Raw'!BZ263)</f>
        <v>15</v>
      </c>
      <c r="CD263">
        <f>IF($E263="",-1,'HCAD Raw'!CA263)</f>
        <v>747000</v>
      </c>
      <c r="CE263">
        <f t="shared" si="90"/>
        <v>-1</v>
      </c>
      <c r="CF263" t="str">
        <f t="shared" si="91"/>
        <v>07002900200011</v>
      </c>
    </row>
    <row r="264" spans="3:84" x14ac:dyDescent="0.25">
      <c r="C264">
        <f t="shared" si="88"/>
        <v>260</v>
      </c>
      <c r="D264" t="str">
        <f t="shared" si="89"/>
        <v>07002900200011</v>
      </c>
      <c r="E264" t="str">
        <f>IF('HCAD Raw'!C264="",-1,'HCAD Raw'!C264)</f>
        <v>0700290020001</v>
      </c>
      <c r="F264" s="15" t="str">
        <f>IF(E264=-1,"",CONCATENATE(MID('HCAD Raw'!D264,6,2),"/",MID('HCAD Raw'!D264,9,2),"/",LEFT('HCAD Raw'!D264,4)))</f>
        <v>05/01/2013</v>
      </c>
      <c r="G264" t="str">
        <f>IF($E264="",-1,'HCAD Raw'!E264)</f>
        <v>HAMMERLYWIRT PROPERTIES LLC</v>
      </c>
      <c r="H264" t="str">
        <f>IF($E264="",-1,'HCAD Raw'!F264)</f>
        <v>BLUE COLLAR</v>
      </c>
      <c r="I264" t="str">
        <f>IF($E264="",-1,'HCAD Raw'!G264)</f>
        <v>Barris</v>
      </c>
      <c r="J264" t="str">
        <f>IF($E264="",-1,'HCAD Raw'!H264)</f>
        <v>7752 HAMMERLY BLVD</v>
      </c>
      <c r="K264" t="str">
        <f>IF($E264="",-1,'HCAD Raw'!I264)</f>
        <v>HOUSTON</v>
      </c>
      <c r="L264" t="str">
        <f>IF($E264="",-1,'HCAD Raw'!J264)</f>
        <v>77055</v>
      </c>
      <c r="M264">
        <f>IF($E264="",-1,'HCAD Raw'!K264)</f>
        <v>1088450</v>
      </c>
      <c r="N264">
        <f>IF($E264="",-1,'HCAD Raw'!L264)</f>
        <v>1745324</v>
      </c>
      <c r="O264">
        <f>IF($E264="",-1,'HCAD Raw'!M264)</f>
        <v>1509707</v>
      </c>
      <c r="P264">
        <f>IF($E264="",-1,'HCAD Raw'!N264)</f>
        <v>0</v>
      </c>
      <c r="Q264" t="e">
        <f>IF($E264="",-1,'HCAD Raw'!#REF!)</f>
        <v>#REF!</v>
      </c>
      <c r="R264" t="str">
        <f>IF($E264="",-1,'HCAD Raw'!O264)</f>
        <v>COMMERCIAL</v>
      </c>
      <c r="S264" t="str">
        <f>IF($E264="",-1,'HCAD Raw'!P264)</f>
        <v>1</v>
      </c>
      <c r="T264" t="str">
        <f>IF($E264="",-1,'HCAD Raw'!Q264)</f>
        <v>4399</v>
      </c>
      <c r="U264" t="str">
        <f>IF($E264="",-1,'HCAD Raw'!R264)</f>
        <v>8454</v>
      </c>
      <c r="V264" t="str">
        <f>IF($E264="",-1,'HCAD Raw'!S264)</f>
        <v>S</v>
      </c>
      <c r="W264" t="str">
        <f>IF($E264="",-1,'HCAD Raw'!T264)</f>
        <v>Open Steel Skeleton</v>
      </c>
      <c r="X264">
        <f>IF($E264="",-1,'HCAD Raw'!U264)</f>
        <v>163127</v>
      </c>
      <c r="Y264">
        <f>IF($E264="",-1,'HCAD Raw'!V264)</f>
        <v>0</v>
      </c>
      <c r="Z264">
        <f>IF($E264="",-1,'HCAD Raw'!W264)</f>
        <v>451625</v>
      </c>
      <c r="AA264">
        <f>IF($E264="",-1,'HCAD Raw'!X264)</f>
        <v>0</v>
      </c>
      <c r="AB264" t="str">
        <f>IF($E264="",-1,'HCAD Raw'!Y264)</f>
        <v>.638800</v>
      </c>
      <c r="AC264" t="str">
        <f>IF($E264="",-1,'HCAD Raw'!Z264)</f>
        <v>C</v>
      </c>
      <c r="AD264" t="str">
        <f>IF($E264="",-1,'HCAD Raw'!AA264)</f>
        <v>Average</v>
      </c>
      <c r="AE264" t="str">
        <f>IF($E264="",-1,'HCAD Raw'!AB264)</f>
        <v>1975</v>
      </c>
      <c r="AF264" t="str">
        <f>IF($E264="",-1,'HCAD Raw'!AC264)</f>
        <v>1975</v>
      </c>
      <c r="AG264" t="str">
        <f>IF($E264="",-1,'HCAD Raw'!AD264)</f>
        <v>0</v>
      </c>
      <c r="AH264" t="str">
        <f>IF($E264="",-1,'HCAD Raw'!AE264)</f>
        <v>1976</v>
      </c>
      <c r="AI264" t="str">
        <f>IF($E264="",-1,'HCAD Raw'!AF264)</f>
        <v>1030</v>
      </c>
      <c r="AJ264" t="str">
        <f>IF($E264="",-1,'HCAD Raw'!AG264)</f>
        <v>01/01/2004</v>
      </c>
      <c r="AK264">
        <f>IF($E264="",-1,'HCAD Raw'!AH264)</f>
        <v>0</v>
      </c>
      <c r="AL264">
        <f>IF($E264="",-1,'HCAD Raw'!AI264)</f>
        <v>12500</v>
      </c>
      <c r="AM264">
        <f>IF($E264="",-1,'HCAD Raw'!AJ264)</f>
        <v>12500</v>
      </c>
      <c r="AN264">
        <f>IF($E264="",-1,'HCAD Raw'!AK264)</f>
        <v>0</v>
      </c>
      <c r="AO264">
        <f>IF($E264="",-1,'HCAD Raw'!AL264)</f>
        <v>0</v>
      </c>
      <c r="AP264">
        <f>IF($E264="",-1,'HCAD Raw'!AM264)</f>
        <v>0</v>
      </c>
      <c r="AQ264">
        <f>IF($E264="",-1,'HCAD Raw'!AN264)</f>
        <v>12500</v>
      </c>
      <c r="AR264">
        <f>IF($E264="",-1,'HCAD Raw'!AO264)</f>
        <v>600</v>
      </c>
      <c r="AS264">
        <f>IF($E264="",-1,'HCAD Raw'!AP264)</f>
        <v>1</v>
      </c>
      <c r="AT264">
        <f>IF($E264="",-1,'HCAD Raw'!AQ264)</f>
        <v>0</v>
      </c>
      <c r="AU264">
        <f>IF($E264="",-1,'HCAD Raw'!AR264)</f>
        <v>0</v>
      </c>
      <c r="AV264">
        <f>IF($E264="",-1,'HCAD Raw'!AS264)</f>
        <v>0</v>
      </c>
      <c r="AW264">
        <f>IF($E264="",-1,'HCAD Raw'!AT264)</f>
        <v>0</v>
      </c>
      <c r="AX264">
        <f>IF($E264="",-1,'HCAD Raw'!AU264)</f>
        <v>0</v>
      </c>
      <c r="AY264">
        <f>IF($E264="",-1,'HCAD Raw'!AV264)</f>
        <v>0</v>
      </c>
      <c r="AZ264">
        <f>IF($E264="",-1,'HCAD Raw'!AW264)</f>
        <v>0</v>
      </c>
      <c r="BA264">
        <f>IF($E264="",-1,'HCAD Raw'!AX264)</f>
        <v>0</v>
      </c>
      <c r="BB264" t="str">
        <f>IF($E264="",-1,'HCAD Raw'!AY264)</f>
        <v>23</v>
      </c>
      <c r="BC264" t="str">
        <f>IF($E264="",-1,'HCAD Raw'!AZ264)</f>
        <v>TRS 1B 5A &amp; 5B BLK 1</v>
      </c>
      <c r="BD264" t="str">
        <f>IF($E264="",-1,'HCAD Raw'!BA264)</f>
        <v>HILLENDAHL ACRES</v>
      </c>
      <c r="BE264" t="str">
        <f>IF($E264="",-1,'HCAD Raw'!BB264)</f>
        <v>6023</v>
      </c>
      <c r="BF264" t="str">
        <f>IF($E264="",-1,'HCAD Raw'!BC264)</f>
        <v>Inner Loop Northwest</v>
      </c>
      <c r="BG264" t="str">
        <f>IF($E264="",-1,'HCAD Raw'!BD264)</f>
        <v>390</v>
      </c>
      <c r="BH264" t="str">
        <f>IF($E264="",-1,'HCAD Raw'!BE264)</f>
        <v>ISD 25 - North of I-10 Outside Memorial Villages</v>
      </c>
      <c r="BI264" t="str">
        <f>IF($E264="",-1,'HCAD Raw'!BF264)</f>
        <v>9860.05</v>
      </c>
      <c r="BJ264" t="str">
        <f>IF($E264="",-1,'HCAD Raw'!BG264)</f>
        <v>0</v>
      </c>
      <c r="BK264" t="str">
        <f>IF($E264="",-1,'HCAD Raw'!BH264)</f>
        <v>25</v>
      </c>
      <c r="BL264" t="str">
        <f>IF($E264="",-1,'HCAD Raw'!BI264)</f>
        <v>5159A</v>
      </c>
      <c r="BM264" t="str">
        <f>IF($E264="",-1,'HCAD Raw'!BJ264)</f>
        <v>451P</v>
      </c>
      <c r="BN264" t="str">
        <f>IF($E264="",-1,'HCAD Raw'!BK264)</f>
        <v>025 040 041 042 043 044 061 793</v>
      </c>
      <c r="BO264" t="str">
        <f>IF($E264="",-1,'HCAD Raw'!BL264)</f>
        <v>Real, Commercial</v>
      </c>
      <c r="BP264" t="str">
        <f>IF($E264="",-1,'HCAD Raw'!BM264)</f>
        <v>F1</v>
      </c>
      <c r="BQ264" t="str">
        <f>IF($E264="",-1,'HCAD Raw'!BN264)</f>
        <v>Real, Commercial</v>
      </c>
      <c r="BR264" t="str">
        <f>IF($E264="",-1,'HCAD Raw'!BO264)</f>
        <v>Warehouse - Metallic</v>
      </c>
      <c r="BS264" t="str">
        <f>IF($E264="",-1,'HCAD Raw'!BP264)</f>
        <v>Shell, Industrial</v>
      </c>
      <c r="BT264" t="str">
        <f>IF($E264="",-1,'HCAD Raw'!BQ264)</f>
        <v>8003</v>
      </c>
      <c r="BU264" t="str">
        <f>IF($E264="",-1,'HCAD Raw'!BR264)</f>
        <v>Land Neighborhood Section 3</v>
      </c>
      <c r="BV264">
        <f>IF($E264="",-1,'HCAD Raw'!BS264)</f>
        <v>28739</v>
      </c>
      <c r="BW264" t="str">
        <f>IF($E264="",-1,'HCAD Raw'!BT264)</f>
        <v>SF</v>
      </c>
      <c r="BX264" t="str">
        <f>IF($E264="",-1,'HCAD Raw'!BU264)</f>
        <v>1.0000</v>
      </c>
      <c r="BY264" t="str">
        <f>IF($E264="",-1,'HCAD Raw'!BV264)</f>
        <v>1.0000</v>
      </c>
      <c r="BZ264" t="str">
        <f>IF($E264="",-1,'HCAD Raw'!BW264)</f>
        <v>.8000</v>
      </c>
      <c r="CA264" t="str">
        <f>IF($E264="",-1,'HCAD Raw'!BX264)</f>
        <v>.8000</v>
      </c>
      <c r="CB264">
        <f>IF($E264="",-1,'HCAD Raw'!BY264)</f>
        <v>15</v>
      </c>
      <c r="CC264">
        <f>IF($E264="",-1,'HCAD Raw'!BZ264)</f>
        <v>12</v>
      </c>
      <c r="CD264">
        <f>IF($E264="",-1,'HCAD Raw'!CA264)</f>
        <v>344868</v>
      </c>
      <c r="CE264">
        <f t="shared" si="90"/>
        <v>-1</v>
      </c>
      <c r="CF264" t="str">
        <f t="shared" si="91"/>
        <v>07002900200011</v>
      </c>
    </row>
    <row r="265" spans="3:84" x14ac:dyDescent="0.25">
      <c r="C265">
        <f t="shared" si="88"/>
        <v>261</v>
      </c>
      <c r="D265" t="str">
        <f t="shared" si="89"/>
        <v>07002900200012</v>
      </c>
      <c r="E265" t="str">
        <f>IF('HCAD Raw'!C265="",-1,'HCAD Raw'!C265)</f>
        <v>0700290020001</v>
      </c>
      <c r="F265" s="15" t="str">
        <f>IF(E265=-1,"",CONCATENATE(MID('HCAD Raw'!D265,6,2),"/",MID('HCAD Raw'!D265,9,2),"/",LEFT('HCAD Raw'!D265,4)))</f>
        <v>05/01/2013</v>
      </c>
      <c r="G265" t="str">
        <f>IF($E265="",-1,'HCAD Raw'!E265)</f>
        <v>HAMMERLYWIRT PROPERTIES LLC</v>
      </c>
      <c r="H265" t="str">
        <f>IF($E265="",-1,'HCAD Raw'!F265)</f>
        <v>BLUE COLLAR</v>
      </c>
      <c r="I265" t="str">
        <f>IF($E265="",-1,'HCAD Raw'!G265)</f>
        <v>Barris</v>
      </c>
      <c r="J265" t="str">
        <f>IF($E265="",-1,'HCAD Raw'!H265)</f>
        <v>7752 HAMMERLY BLVD</v>
      </c>
      <c r="K265" t="str">
        <f>IF($E265="",-1,'HCAD Raw'!I265)</f>
        <v>HOUSTON</v>
      </c>
      <c r="L265" t="str">
        <f>IF($E265="",-1,'HCAD Raw'!J265)</f>
        <v>77055</v>
      </c>
      <c r="M265">
        <f>IF($E265="",-1,'HCAD Raw'!K265)</f>
        <v>1088450</v>
      </c>
      <c r="N265">
        <f>IF($E265="",-1,'HCAD Raw'!L265)</f>
        <v>1745324</v>
      </c>
      <c r="O265">
        <f>IF($E265="",-1,'HCAD Raw'!M265)</f>
        <v>1509707</v>
      </c>
      <c r="P265">
        <f>IF($E265="",-1,'HCAD Raw'!N265)</f>
        <v>0</v>
      </c>
      <c r="Q265" t="e">
        <f>IF($E265="",-1,'HCAD Raw'!#REF!)</f>
        <v>#REF!</v>
      </c>
      <c r="R265" t="str">
        <f>IF($E265="",-1,'HCAD Raw'!O265)</f>
        <v>COMMERCIAL</v>
      </c>
      <c r="S265" t="str">
        <f>IF($E265="",-1,'HCAD Raw'!P265)</f>
        <v>2</v>
      </c>
      <c r="T265" t="str">
        <f>IF($E265="",-1,'HCAD Raw'!Q265)</f>
        <v>4399</v>
      </c>
      <c r="U265" t="str">
        <f>IF($E265="",-1,'HCAD Raw'!R265)</f>
        <v>8454</v>
      </c>
      <c r="V265" t="str">
        <f>IF($E265="",-1,'HCAD Raw'!S265)</f>
        <v>S</v>
      </c>
      <c r="W265" t="str">
        <f>IF($E265="",-1,'HCAD Raw'!T265)</f>
        <v>Open Steel Skeleton</v>
      </c>
      <c r="X265">
        <f>IF($E265="",-1,'HCAD Raw'!U265)</f>
        <v>131807</v>
      </c>
      <c r="Y265">
        <f>IF($E265="",-1,'HCAD Raw'!V265)</f>
        <v>0</v>
      </c>
      <c r="Z265">
        <f>IF($E265="",-1,'HCAD Raw'!W265)</f>
        <v>364913</v>
      </c>
      <c r="AA265">
        <f>IF($E265="",-1,'HCAD Raw'!X265)</f>
        <v>0</v>
      </c>
      <c r="AB265" t="str">
        <f>IF($E265="",-1,'HCAD Raw'!Y265)</f>
        <v>.638800</v>
      </c>
      <c r="AC265" t="str">
        <f>IF($E265="",-1,'HCAD Raw'!Z265)</f>
        <v>C</v>
      </c>
      <c r="AD265" t="str">
        <f>IF($E265="",-1,'HCAD Raw'!AA265)</f>
        <v>Average</v>
      </c>
      <c r="AE265" t="str">
        <f>IF($E265="",-1,'HCAD Raw'!AB265)</f>
        <v>1975</v>
      </c>
      <c r="AF265" t="str">
        <f>IF($E265="",-1,'HCAD Raw'!AC265)</f>
        <v>1975</v>
      </c>
      <c r="AG265" t="str">
        <f>IF($E265="",-1,'HCAD Raw'!AD265)</f>
        <v>0</v>
      </c>
      <c r="AH265" t="str">
        <f>IF($E265="",-1,'HCAD Raw'!AE265)</f>
        <v>1976</v>
      </c>
      <c r="AI265">
        <f>IF($E265="",-1,'HCAD Raw'!AF265)</f>
        <v>0</v>
      </c>
      <c r="AJ265" t="str">
        <f>IF($E265="",-1,'HCAD Raw'!AG265)</f>
        <v>01/01/1997</v>
      </c>
      <c r="AK265">
        <f>IF($E265="",-1,'HCAD Raw'!AH265)</f>
        <v>0</v>
      </c>
      <c r="AL265">
        <f>IF($E265="",-1,'HCAD Raw'!AI265)</f>
        <v>10100</v>
      </c>
      <c r="AM265">
        <f>IF($E265="",-1,'HCAD Raw'!AJ265)</f>
        <v>10100</v>
      </c>
      <c r="AN265">
        <f>IF($E265="",-1,'HCAD Raw'!AK265)</f>
        <v>0</v>
      </c>
      <c r="AO265">
        <f>IF($E265="",-1,'HCAD Raw'!AL265)</f>
        <v>0</v>
      </c>
      <c r="AP265">
        <f>IF($E265="",-1,'HCAD Raw'!AM265)</f>
        <v>0</v>
      </c>
      <c r="AQ265">
        <f>IF($E265="",-1,'HCAD Raw'!AN265)</f>
        <v>10100</v>
      </c>
      <c r="AR265">
        <f>IF($E265="",-1,'HCAD Raw'!AO265)</f>
        <v>504</v>
      </c>
      <c r="AS265">
        <f>IF($E265="",-1,'HCAD Raw'!AP265)</f>
        <v>1</v>
      </c>
      <c r="AT265">
        <f>IF($E265="",-1,'HCAD Raw'!AQ265)</f>
        <v>0</v>
      </c>
      <c r="AU265">
        <f>IF($E265="",-1,'HCAD Raw'!AR265)</f>
        <v>0</v>
      </c>
      <c r="AV265">
        <f>IF($E265="",-1,'HCAD Raw'!AS265)</f>
        <v>0</v>
      </c>
      <c r="AW265">
        <f>IF($E265="",-1,'HCAD Raw'!AT265)</f>
        <v>0</v>
      </c>
      <c r="AX265">
        <f>IF($E265="",-1,'HCAD Raw'!AU265)</f>
        <v>0</v>
      </c>
      <c r="AY265">
        <f>IF($E265="",-1,'HCAD Raw'!AV265)</f>
        <v>0</v>
      </c>
      <c r="AZ265">
        <f>IF($E265="",-1,'HCAD Raw'!AW265)</f>
        <v>0</v>
      </c>
      <c r="BA265">
        <f>IF($E265="",-1,'HCAD Raw'!AX265)</f>
        <v>0</v>
      </c>
      <c r="BB265" t="str">
        <f>IF($E265="",-1,'HCAD Raw'!AY265)</f>
        <v>23</v>
      </c>
      <c r="BC265" t="str">
        <f>IF($E265="",-1,'HCAD Raw'!AZ265)</f>
        <v>TRS 1B 5A &amp; 5B BLK 1</v>
      </c>
      <c r="BD265" t="str">
        <f>IF($E265="",-1,'HCAD Raw'!BA265)</f>
        <v>HILLENDAHL ACRES</v>
      </c>
      <c r="BE265" t="str">
        <f>IF($E265="",-1,'HCAD Raw'!BB265)</f>
        <v>6023</v>
      </c>
      <c r="BF265" t="str">
        <f>IF($E265="",-1,'HCAD Raw'!BC265)</f>
        <v>Inner Loop Northwest</v>
      </c>
      <c r="BG265" t="str">
        <f>IF($E265="",-1,'HCAD Raw'!BD265)</f>
        <v>390</v>
      </c>
      <c r="BH265" t="str">
        <f>IF($E265="",-1,'HCAD Raw'!BE265)</f>
        <v>ISD 25 - North of I-10 Outside Memorial Villages</v>
      </c>
      <c r="BI265" t="str">
        <f>IF($E265="",-1,'HCAD Raw'!BF265)</f>
        <v>9860.05</v>
      </c>
      <c r="BJ265" t="str">
        <f>IF($E265="",-1,'HCAD Raw'!BG265)</f>
        <v>0</v>
      </c>
      <c r="BK265" t="str">
        <f>IF($E265="",-1,'HCAD Raw'!BH265)</f>
        <v>25</v>
      </c>
      <c r="BL265" t="str">
        <f>IF($E265="",-1,'HCAD Raw'!BI265)</f>
        <v>5159A</v>
      </c>
      <c r="BM265" t="str">
        <f>IF($E265="",-1,'HCAD Raw'!BJ265)</f>
        <v>451P</v>
      </c>
      <c r="BN265" t="str">
        <f>IF($E265="",-1,'HCAD Raw'!BK265)</f>
        <v>025 040 041 042 043 044 061 793</v>
      </c>
      <c r="BO265" t="str">
        <f>IF($E265="",-1,'HCAD Raw'!BL265)</f>
        <v>Real, Commercial</v>
      </c>
      <c r="BP265" t="str">
        <f>IF($E265="",-1,'HCAD Raw'!BM265)</f>
        <v>F1</v>
      </c>
      <c r="BQ265" t="str">
        <f>IF($E265="",-1,'HCAD Raw'!BN265)</f>
        <v>Real, Commercial</v>
      </c>
      <c r="BR265" t="str">
        <f>IF($E265="",-1,'HCAD Raw'!BO265)</f>
        <v>Warehouse - Metallic</v>
      </c>
      <c r="BS265" t="str">
        <f>IF($E265="",-1,'HCAD Raw'!BP265)</f>
        <v>Shell, Industrial</v>
      </c>
      <c r="BT265" t="str">
        <f>IF($E265="",-1,'HCAD Raw'!BQ265)</f>
        <v>8003</v>
      </c>
      <c r="BU265" t="str">
        <f>IF($E265="",-1,'HCAD Raw'!BR265)</f>
        <v>Land Neighborhood Section 3</v>
      </c>
      <c r="BV265">
        <f>IF($E265="",-1,'HCAD Raw'!BS265)</f>
        <v>49800</v>
      </c>
      <c r="BW265" t="str">
        <f>IF($E265="",-1,'HCAD Raw'!BT265)</f>
        <v>SF</v>
      </c>
      <c r="BX265" t="str">
        <f>IF($E265="",-1,'HCAD Raw'!BU265)</f>
        <v>1.0000</v>
      </c>
      <c r="BY265" t="str">
        <f>IF($E265="",-1,'HCAD Raw'!BV265)</f>
        <v>1.0000</v>
      </c>
      <c r="BZ265" t="str">
        <f>IF($E265="",-1,'HCAD Raw'!BW265)</f>
        <v>1.0000</v>
      </c>
      <c r="CA265" t="str">
        <f>IF($E265="",-1,'HCAD Raw'!BX265)</f>
        <v>1.0000</v>
      </c>
      <c r="CB265">
        <f>IF($E265="",-1,'HCAD Raw'!BY265)</f>
        <v>15</v>
      </c>
      <c r="CC265">
        <f>IF($E265="",-1,'HCAD Raw'!BZ265)</f>
        <v>15</v>
      </c>
      <c r="CD265">
        <f>IF($E265="",-1,'HCAD Raw'!CA265)</f>
        <v>747000</v>
      </c>
      <c r="CE265">
        <f t="shared" si="90"/>
        <v>-1</v>
      </c>
      <c r="CF265" t="str">
        <f t="shared" si="91"/>
        <v>07002900200012</v>
      </c>
    </row>
    <row r="266" spans="3:84" x14ac:dyDescent="0.25">
      <c r="C266">
        <f t="shared" si="88"/>
        <v>262</v>
      </c>
      <c r="D266" t="str">
        <f t="shared" si="89"/>
        <v>07002900200012</v>
      </c>
      <c r="E266" t="str">
        <f>IF('HCAD Raw'!C266="",-1,'HCAD Raw'!C266)</f>
        <v>0700290020001</v>
      </c>
      <c r="F266" s="15" t="str">
        <f>IF(E266=-1,"",CONCATENATE(MID('HCAD Raw'!D266,6,2),"/",MID('HCAD Raw'!D266,9,2),"/",LEFT('HCAD Raw'!D266,4)))</f>
        <v>05/01/2013</v>
      </c>
      <c r="G266" t="str">
        <f>IF($E266="",-1,'HCAD Raw'!E266)</f>
        <v>HAMMERLYWIRT PROPERTIES LLC</v>
      </c>
      <c r="H266" t="str">
        <f>IF($E266="",-1,'HCAD Raw'!F266)</f>
        <v>BLUE COLLAR</v>
      </c>
      <c r="I266" t="str">
        <f>IF($E266="",-1,'HCAD Raw'!G266)</f>
        <v>Barris</v>
      </c>
      <c r="J266" t="str">
        <f>IF($E266="",-1,'HCAD Raw'!H266)</f>
        <v>7752 HAMMERLY BLVD</v>
      </c>
      <c r="K266" t="str">
        <f>IF($E266="",-1,'HCAD Raw'!I266)</f>
        <v>HOUSTON</v>
      </c>
      <c r="L266" t="str">
        <f>IF($E266="",-1,'HCAD Raw'!J266)</f>
        <v>77055</v>
      </c>
      <c r="M266">
        <f>IF($E266="",-1,'HCAD Raw'!K266)</f>
        <v>1088450</v>
      </c>
      <c r="N266">
        <f>IF($E266="",-1,'HCAD Raw'!L266)</f>
        <v>1745324</v>
      </c>
      <c r="O266">
        <f>IF($E266="",-1,'HCAD Raw'!M266)</f>
        <v>1509707</v>
      </c>
      <c r="P266">
        <f>IF($E266="",-1,'HCAD Raw'!N266)</f>
        <v>0</v>
      </c>
      <c r="Q266" t="e">
        <f>IF($E266="",-1,'HCAD Raw'!#REF!)</f>
        <v>#REF!</v>
      </c>
      <c r="R266" t="str">
        <f>IF($E266="",-1,'HCAD Raw'!O266)</f>
        <v>COMMERCIAL</v>
      </c>
      <c r="S266" t="str">
        <f>IF($E266="",-1,'HCAD Raw'!P266)</f>
        <v>2</v>
      </c>
      <c r="T266" t="str">
        <f>IF($E266="",-1,'HCAD Raw'!Q266)</f>
        <v>4399</v>
      </c>
      <c r="U266" t="str">
        <f>IF($E266="",-1,'HCAD Raw'!R266)</f>
        <v>8454</v>
      </c>
      <c r="V266" t="str">
        <f>IF($E266="",-1,'HCAD Raw'!S266)</f>
        <v>S</v>
      </c>
      <c r="W266" t="str">
        <f>IF($E266="",-1,'HCAD Raw'!T266)</f>
        <v>Open Steel Skeleton</v>
      </c>
      <c r="X266">
        <f>IF($E266="",-1,'HCAD Raw'!U266)</f>
        <v>131807</v>
      </c>
      <c r="Y266">
        <f>IF($E266="",-1,'HCAD Raw'!V266)</f>
        <v>0</v>
      </c>
      <c r="Z266">
        <f>IF($E266="",-1,'HCAD Raw'!W266)</f>
        <v>364913</v>
      </c>
      <c r="AA266">
        <f>IF($E266="",-1,'HCAD Raw'!X266)</f>
        <v>0</v>
      </c>
      <c r="AB266" t="str">
        <f>IF($E266="",-1,'HCAD Raw'!Y266)</f>
        <v>.638800</v>
      </c>
      <c r="AC266" t="str">
        <f>IF($E266="",-1,'HCAD Raw'!Z266)</f>
        <v>C</v>
      </c>
      <c r="AD266" t="str">
        <f>IF($E266="",-1,'HCAD Raw'!AA266)</f>
        <v>Average</v>
      </c>
      <c r="AE266" t="str">
        <f>IF($E266="",-1,'HCAD Raw'!AB266)</f>
        <v>1975</v>
      </c>
      <c r="AF266" t="str">
        <f>IF($E266="",-1,'HCAD Raw'!AC266)</f>
        <v>1975</v>
      </c>
      <c r="AG266" t="str">
        <f>IF($E266="",-1,'HCAD Raw'!AD266)</f>
        <v>0</v>
      </c>
      <c r="AH266" t="str">
        <f>IF($E266="",-1,'HCAD Raw'!AE266)</f>
        <v>1976</v>
      </c>
      <c r="AI266">
        <f>IF($E266="",-1,'HCAD Raw'!AF266)</f>
        <v>0</v>
      </c>
      <c r="AJ266" t="str">
        <f>IF($E266="",-1,'HCAD Raw'!AG266)</f>
        <v>01/01/1997</v>
      </c>
      <c r="AK266">
        <f>IF($E266="",-1,'HCAD Raw'!AH266)</f>
        <v>0</v>
      </c>
      <c r="AL266">
        <f>IF($E266="",-1,'HCAD Raw'!AI266)</f>
        <v>10100</v>
      </c>
      <c r="AM266">
        <f>IF($E266="",-1,'HCAD Raw'!AJ266)</f>
        <v>10100</v>
      </c>
      <c r="AN266">
        <f>IF($E266="",-1,'HCAD Raw'!AK266)</f>
        <v>0</v>
      </c>
      <c r="AO266">
        <f>IF($E266="",-1,'HCAD Raw'!AL266)</f>
        <v>0</v>
      </c>
      <c r="AP266">
        <f>IF($E266="",-1,'HCAD Raw'!AM266)</f>
        <v>0</v>
      </c>
      <c r="AQ266">
        <f>IF($E266="",-1,'HCAD Raw'!AN266)</f>
        <v>10100</v>
      </c>
      <c r="AR266">
        <f>IF($E266="",-1,'HCAD Raw'!AO266)</f>
        <v>504</v>
      </c>
      <c r="AS266">
        <f>IF($E266="",-1,'HCAD Raw'!AP266)</f>
        <v>1</v>
      </c>
      <c r="AT266">
        <f>IF($E266="",-1,'HCAD Raw'!AQ266)</f>
        <v>0</v>
      </c>
      <c r="AU266">
        <f>IF($E266="",-1,'HCAD Raw'!AR266)</f>
        <v>0</v>
      </c>
      <c r="AV266">
        <f>IF($E266="",-1,'HCAD Raw'!AS266)</f>
        <v>0</v>
      </c>
      <c r="AW266">
        <f>IF($E266="",-1,'HCAD Raw'!AT266)</f>
        <v>0</v>
      </c>
      <c r="AX266">
        <f>IF($E266="",-1,'HCAD Raw'!AU266)</f>
        <v>0</v>
      </c>
      <c r="AY266">
        <f>IF($E266="",-1,'HCAD Raw'!AV266)</f>
        <v>0</v>
      </c>
      <c r="AZ266">
        <f>IF($E266="",-1,'HCAD Raw'!AW266)</f>
        <v>0</v>
      </c>
      <c r="BA266">
        <f>IF($E266="",-1,'HCAD Raw'!AX266)</f>
        <v>0</v>
      </c>
      <c r="BB266" t="str">
        <f>IF($E266="",-1,'HCAD Raw'!AY266)</f>
        <v>23</v>
      </c>
      <c r="BC266" t="str">
        <f>IF($E266="",-1,'HCAD Raw'!AZ266)</f>
        <v>TRS 1B 5A &amp; 5B BLK 1</v>
      </c>
      <c r="BD266" t="str">
        <f>IF($E266="",-1,'HCAD Raw'!BA266)</f>
        <v>HILLENDAHL ACRES</v>
      </c>
      <c r="BE266" t="str">
        <f>IF($E266="",-1,'HCAD Raw'!BB266)</f>
        <v>6023</v>
      </c>
      <c r="BF266" t="str">
        <f>IF($E266="",-1,'HCAD Raw'!BC266)</f>
        <v>Inner Loop Northwest</v>
      </c>
      <c r="BG266" t="str">
        <f>IF($E266="",-1,'HCAD Raw'!BD266)</f>
        <v>390</v>
      </c>
      <c r="BH266" t="str">
        <f>IF($E266="",-1,'HCAD Raw'!BE266)</f>
        <v>ISD 25 - North of I-10 Outside Memorial Villages</v>
      </c>
      <c r="BI266" t="str">
        <f>IF($E266="",-1,'HCAD Raw'!BF266)</f>
        <v>9860.05</v>
      </c>
      <c r="BJ266" t="str">
        <f>IF($E266="",-1,'HCAD Raw'!BG266)</f>
        <v>0</v>
      </c>
      <c r="BK266" t="str">
        <f>IF($E266="",-1,'HCAD Raw'!BH266)</f>
        <v>25</v>
      </c>
      <c r="BL266" t="str">
        <f>IF($E266="",-1,'HCAD Raw'!BI266)</f>
        <v>5159A</v>
      </c>
      <c r="BM266" t="str">
        <f>IF($E266="",-1,'HCAD Raw'!BJ266)</f>
        <v>451P</v>
      </c>
      <c r="BN266" t="str">
        <f>IF($E266="",-1,'HCAD Raw'!BK266)</f>
        <v>025 040 041 042 043 044 061 793</v>
      </c>
      <c r="BO266" t="str">
        <f>IF($E266="",-1,'HCAD Raw'!BL266)</f>
        <v>Real, Commercial</v>
      </c>
      <c r="BP266" t="str">
        <f>IF($E266="",-1,'HCAD Raw'!BM266)</f>
        <v>F1</v>
      </c>
      <c r="BQ266" t="str">
        <f>IF($E266="",-1,'HCAD Raw'!BN266)</f>
        <v>Real, Commercial</v>
      </c>
      <c r="BR266" t="str">
        <f>IF($E266="",-1,'HCAD Raw'!BO266)</f>
        <v>Warehouse - Metallic</v>
      </c>
      <c r="BS266" t="str">
        <f>IF($E266="",-1,'HCAD Raw'!BP266)</f>
        <v>Shell, Industrial</v>
      </c>
      <c r="BT266" t="str">
        <f>IF($E266="",-1,'HCAD Raw'!BQ266)</f>
        <v>8003</v>
      </c>
      <c r="BU266" t="str">
        <f>IF($E266="",-1,'HCAD Raw'!BR266)</f>
        <v>Land Neighborhood Section 3</v>
      </c>
      <c r="BV266">
        <f>IF($E266="",-1,'HCAD Raw'!BS266)</f>
        <v>28739</v>
      </c>
      <c r="BW266" t="str">
        <f>IF($E266="",-1,'HCAD Raw'!BT266)</f>
        <v>SF</v>
      </c>
      <c r="BX266" t="str">
        <f>IF($E266="",-1,'HCAD Raw'!BU266)</f>
        <v>1.0000</v>
      </c>
      <c r="BY266" t="str">
        <f>IF($E266="",-1,'HCAD Raw'!BV266)</f>
        <v>1.0000</v>
      </c>
      <c r="BZ266" t="str">
        <f>IF($E266="",-1,'HCAD Raw'!BW266)</f>
        <v>.8000</v>
      </c>
      <c r="CA266" t="str">
        <f>IF($E266="",-1,'HCAD Raw'!BX266)</f>
        <v>.8000</v>
      </c>
      <c r="CB266">
        <f>IF($E266="",-1,'HCAD Raw'!BY266)</f>
        <v>15</v>
      </c>
      <c r="CC266">
        <f>IF($E266="",-1,'HCAD Raw'!BZ266)</f>
        <v>12</v>
      </c>
      <c r="CD266">
        <f>IF($E266="",-1,'HCAD Raw'!CA266)</f>
        <v>344868</v>
      </c>
      <c r="CE266">
        <f t="shared" si="90"/>
        <v>-1</v>
      </c>
      <c r="CF266" t="str">
        <f t="shared" si="91"/>
        <v>07002900200012</v>
      </c>
    </row>
    <row r="267" spans="3:84" x14ac:dyDescent="0.25">
      <c r="C267">
        <f t="shared" si="88"/>
        <v>263</v>
      </c>
      <c r="D267" t="str">
        <f t="shared" si="89"/>
        <v>07002900200013</v>
      </c>
      <c r="E267" t="str">
        <f>IF('HCAD Raw'!C267="",-1,'HCAD Raw'!C267)</f>
        <v>0700290020001</v>
      </c>
      <c r="F267" s="15" t="str">
        <f>IF(E267=-1,"",CONCATENATE(MID('HCAD Raw'!D267,6,2),"/",MID('HCAD Raw'!D267,9,2),"/",LEFT('HCAD Raw'!D267,4)))</f>
        <v>05/01/2013</v>
      </c>
      <c r="G267" t="str">
        <f>IF($E267="",-1,'HCAD Raw'!E267)</f>
        <v>HAMMERLYWIRT PROPERTIES LLC</v>
      </c>
      <c r="H267" t="str">
        <f>IF($E267="",-1,'HCAD Raw'!F267)</f>
        <v>BLUE COLLAR</v>
      </c>
      <c r="I267" t="str">
        <f>IF($E267="",-1,'HCAD Raw'!G267)</f>
        <v>Barris</v>
      </c>
      <c r="J267" t="str">
        <f>IF($E267="",-1,'HCAD Raw'!H267)</f>
        <v>7752 HAMMERLY BLVD</v>
      </c>
      <c r="K267" t="str">
        <f>IF($E267="",-1,'HCAD Raw'!I267)</f>
        <v>HOUSTON</v>
      </c>
      <c r="L267" t="str">
        <f>IF($E267="",-1,'HCAD Raw'!J267)</f>
        <v>77055</v>
      </c>
      <c r="M267">
        <f>IF($E267="",-1,'HCAD Raw'!K267)</f>
        <v>1088450</v>
      </c>
      <c r="N267">
        <f>IF($E267="",-1,'HCAD Raw'!L267)</f>
        <v>1745324</v>
      </c>
      <c r="O267">
        <f>IF($E267="",-1,'HCAD Raw'!M267)</f>
        <v>1509707</v>
      </c>
      <c r="P267">
        <f>IF($E267="",-1,'HCAD Raw'!N267)</f>
        <v>0</v>
      </c>
      <c r="Q267" t="e">
        <f>IF($E267="",-1,'HCAD Raw'!#REF!)</f>
        <v>#REF!</v>
      </c>
      <c r="R267" t="str">
        <f>IF($E267="",-1,'HCAD Raw'!O267)</f>
        <v>COMMERCIAL</v>
      </c>
      <c r="S267" t="str">
        <f>IF($E267="",-1,'HCAD Raw'!P267)</f>
        <v>3</v>
      </c>
      <c r="T267" t="str">
        <f>IF($E267="",-1,'HCAD Raw'!Q267)</f>
        <v>4399</v>
      </c>
      <c r="U267" t="str">
        <f>IF($E267="",-1,'HCAD Raw'!R267)</f>
        <v>8454</v>
      </c>
      <c r="V267" t="str">
        <f>IF($E267="",-1,'HCAD Raw'!S267)</f>
        <v>S</v>
      </c>
      <c r="W267" t="str">
        <f>IF($E267="",-1,'HCAD Raw'!T267)</f>
        <v>Open Steel Skeleton</v>
      </c>
      <c r="X267">
        <f>IF($E267="",-1,'HCAD Raw'!U267)</f>
        <v>82546</v>
      </c>
      <c r="Y267">
        <f>IF($E267="",-1,'HCAD Raw'!V267)</f>
        <v>0</v>
      </c>
      <c r="Z267">
        <f>IF($E267="",-1,'HCAD Raw'!W267)</f>
        <v>224006</v>
      </c>
      <c r="AA267">
        <f>IF($E267="",-1,'HCAD Raw'!X267)</f>
        <v>0</v>
      </c>
      <c r="AB267" t="str">
        <f>IF($E267="",-1,'HCAD Raw'!Y267)</f>
        <v>.631500</v>
      </c>
      <c r="AC267" t="str">
        <f>IF($E267="",-1,'HCAD Raw'!Z267)</f>
        <v>C</v>
      </c>
      <c r="AD267" t="str">
        <f>IF($E267="",-1,'HCAD Raw'!AA267)</f>
        <v>Average</v>
      </c>
      <c r="AE267" t="str">
        <f>IF($E267="",-1,'HCAD Raw'!AB267)</f>
        <v>1981</v>
      </c>
      <c r="AF267" t="str">
        <f>IF($E267="",-1,'HCAD Raw'!AC267)</f>
        <v>1981</v>
      </c>
      <c r="AG267" t="str">
        <f>IF($E267="",-1,'HCAD Raw'!AD267)</f>
        <v>0</v>
      </c>
      <c r="AH267" t="str">
        <f>IF($E267="",-1,'HCAD Raw'!AE267)</f>
        <v>1982</v>
      </c>
      <c r="AI267">
        <f>IF($E267="",-1,'HCAD Raw'!AF267)</f>
        <v>0</v>
      </c>
      <c r="AJ267" t="str">
        <f>IF($E267="",-1,'HCAD Raw'!AG267)</f>
        <v>01/01/1997</v>
      </c>
      <c r="AK267">
        <f>IF($E267="",-1,'HCAD Raw'!AH267)</f>
        <v>0</v>
      </c>
      <c r="AL267">
        <f>IF($E267="",-1,'HCAD Raw'!AI267)</f>
        <v>6200</v>
      </c>
      <c r="AM267">
        <f>IF($E267="",-1,'HCAD Raw'!AJ267)</f>
        <v>6200</v>
      </c>
      <c r="AN267">
        <f>IF($E267="",-1,'HCAD Raw'!AK267)</f>
        <v>0</v>
      </c>
      <c r="AO267">
        <f>IF($E267="",-1,'HCAD Raw'!AL267)</f>
        <v>0</v>
      </c>
      <c r="AP267">
        <f>IF($E267="",-1,'HCAD Raw'!AM267)</f>
        <v>0</v>
      </c>
      <c r="AQ267">
        <f>IF($E267="",-1,'HCAD Raw'!AN267)</f>
        <v>6200</v>
      </c>
      <c r="AR267">
        <f>IF($E267="",-1,'HCAD Raw'!AO267)</f>
        <v>348</v>
      </c>
      <c r="AS267">
        <f>IF($E267="",-1,'HCAD Raw'!AP267)</f>
        <v>1</v>
      </c>
      <c r="AT267">
        <f>IF($E267="",-1,'HCAD Raw'!AQ267)</f>
        <v>0</v>
      </c>
      <c r="AU267">
        <f>IF($E267="",-1,'HCAD Raw'!AR267)</f>
        <v>0</v>
      </c>
      <c r="AV267">
        <f>IF($E267="",-1,'HCAD Raw'!AS267)</f>
        <v>0</v>
      </c>
      <c r="AW267">
        <f>IF($E267="",-1,'HCAD Raw'!AT267)</f>
        <v>0</v>
      </c>
      <c r="AX267">
        <f>IF($E267="",-1,'HCAD Raw'!AU267)</f>
        <v>0</v>
      </c>
      <c r="AY267">
        <f>IF($E267="",-1,'HCAD Raw'!AV267)</f>
        <v>0</v>
      </c>
      <c r="AZ267">
        <f>IF($E267="",-1,'HCAD Raw'!AW267)</f>
        <v>0</v>
      </c>
      <c r="BA267">
        <f>IF($E267="",-1,'HCAD Raw'!AX267)</f>
        <v>0</v>
      </c>
      <c r="BB267" t="str">
        <f>IF($E267="",-1,'HCAD Raw'!AY267)</f>
        <v>23</v>
      </c>
      <c r="BC267" t="str">
        <f>IF($E267="",-1,'HCAD Raw'!AZ267)</f>
        <v>TRS 1B 5A &amp; 5B BLK 1</v>
      </c>
      <c r="BD267" t="str">
        <f>IF($E267="",-1,'HCAD Raw'!BA267)</f>
        <v>HILLENDAHL ACRES</v>
      </c>
      <c r="BE267" t="str">
        <f>IF($E267="",-1,'HCAD Raw'!BB267)</f>
        <v>6023</v>
      </c>
      <c r="BF267" t="str">
        <f>IF($E267="",-1,'HCAD Raw'!BC267)</f>
        <v>Inner Loop Northwest</v>
      </c>
      <c r="BG267" t="str">
        <f>IF($E267="",-1,'HCAD Raw'!BD267)</f>
        <v>390</v>
      </c>
      <c r="BH267" t="str">
        <f>IF($E267="",-1,'HCAD Raw'!BE267)</f>
        <v>ISD 25 - North of I-10 Outside Memorial Villages</v>
      </c>
      <c r="BI267" t="str">
        <f>IF($E267="",-1,'HCAD Raw'!BF267)</f>
        <v>9860.05</v>
      </c>
      <c r="BJ267" t="str">
        <f>IF($E267="",-1,'HCAD Raw'!BG267)</f>
        <v>0</v>
      </c>
      <c r="BK267" t="str">
        <f>IF($E267="",-1,'HCAD Raw'!BH267)</f>
        <v>25</v>
      </c>
      <c r="BL267" t="str">
        <f>IF($E267="",-1,'HCAD Raw'!BI267)</f>
        <v>5159A</v>
      </c>
      <c r="BM267" t="str">
        <f>IF($E267="",-1,'HCAD Raw'!BJ267)</f>
        <v>451P</v>
      </c>
      <c r="BN267" t="str">
        <f>IF($E267="",-1,'HCAD Raw'!BK267)</f>
        <v>025 040 041 042 043 044 061 793</v>
      </c>
      <c r="BO267" t="str">
        <f>IF($E267="",-1,'HCAD Raw'!BL267)</f>
        <v>Real, Commercial</v>
      </c>
      <c r="BP267" t="str">
        <f>IF($E267="",-1,'HCAD Raw'!BM267)</f>
        <v>F1</v>
      </c>
      <c r="BQ267" t="str">
        <f>IF($E267="",-1,'HCAD Raw'!BN267)</f>
        <v>Real, Commercial</v>
      </c>
      <c r="BR267" t="str">
        <f>IF($E267="",-1,'HCAD Raw'!BO267)</f>
        <v>Warehouse - Metallic</v>
      </c>
      <c r="BS267" t="str">
        <f>IF($E267="",-1,'HCAD Raw'!BP267)</f>
        <v>Shell, Industrial</v>
      </c>
      <c r="BT267" t="str">
        <f>IF($E267="",-1,'HCAD Raw'!BQ267)</f>
        <v>8003</v>
      </c>
      <c r="BU267" t="str">
        <f>IF($E267="",-1,'HCAD Raw'!BR267)</f>
        <v>Land Neighborhood Section 3</v>
      </c>
      <c r="BV267">
        <f>IF($E267="",-1,'HCAD Raw'!BS267)</f>
        <v>28739</v>
      </c>
      <c r="BW267" t="str">
        <f>IF($E267="",-1,'HCAD Raw'!BT267)</f>
        <v>SF</v>
      </c>
      <c r="BX267" t="str">
        <f>IF($E267="",-1,'HCAD Raw'!BU267)</f>
        <v>1.0000</v>
      </c>
      <c r="BY267" t="str">
        <f>IF($E267="",-1,'HCAD Raw'!BV267)</f>
        <v>1.0000</v>
      </c>
      <c r="BZ267" t="str">
        <f>IF($E267="",-1,'HCAD Raw'!BW267)</f>
        <v>.8000</v>
      </c>
      <c r="CA267" t="str">
        <f>IF($E267="",-1,'HCAD Raw'!BX267)</f>
        <v>.8000</v>
      </c>
      <c r="CB267">
        <f>IF($E267="",-1,'HCAD Raw'!BY267)</f>
        <v>15</v>
      </c>
      <c r="CC267">
        <f>IF($E267="",-1,'HCAD Raw'!BZ267)</f>
        <v>12</v>
      </c>
      <c r="CD267">
        <f>IF($E267="",-1,'HCAD Raw'!CA267)</f>
        <v>344868</v>
      </c>
      <c r="CE267">
        <f t="shared" si="90"/>
        <v>-1</v>
      </c>
      <c r="CF267" t="str">
        <f t="shared" si="91"/>
        <v>07002900200013</v>
      </c>
    </row>
    <row r="268" spans="3:84" x14ac:dyDescent="0.25">
      <c r="C268">
        <f t="shared" si="88"/>
        <v>264</v>
      </c>
      <c r="D268" t="str">
        <f t="shared" si="89"/>
        <v>07002900200013</v>
      </c>
      <c r="E268" t="str">
        <f>IF('HCAD Raw'!C268="",-1,'HCAD Raw'!C268)</f>
        <v>0700290020001</v>
      </c>
      <c r="F268" s="15" t="str">
        <f>IF(E268=-1,"",CONCATENATE(MID('HCAD Raw'!D268,6,2),"/",MID('HCAD Raw'!D268,9,2),"/",LEFT('HCAD Raw'!D268,4)))</f>
        <v>05/01/2013</v>
      </c>
      <c r="G268" t="str">
        <f>IF($E268="",-1,'HCAD Raw'!E268)</f>
        <v>HAMMERLYWIRT PROPERTIES LLC</v>
      </c>
      <c r="H268" t="str">
        <f>IF($E268="",-1,'HCAD Raw'!F268)</f>
        <v>BLUE COLLAR</v>
      </c>
      <c r="I268" t="str">
        <f>IF($E268="",-1,'HCAD Raw'!G268)</f>
        <v>Barris</v>
      </c>
      <c r="J268" t="str">
        <f>IF($E268="",-1,'HCAD Raw'!H268)</f>
        <v>7752 HAMMERLY BLVD</v>
      </c>
      <c r="K268" t="str">
        <f>IF($E268="",-1,'HCAD Raw'!I268)</f>
        <v>HOUSTON</v>
      </c>
      <c r="L268" t="str">
        <f>IF($E268="",-1,'HCAD Raw'!J268)</f>
        <v>77055</v>
      </c>
      <c r="M268">
        <f>IF($E268="",-1,'HCAD Raw'!K268)</f>
        <v>1088450</v>
      </c>
      <c r="N268">
        <f>IF($E268="",-1,'HCAD Raw'!L268)</f>
        <v>1745324</v>
      </c>
      <c r="O268">
        <f>IF($E268="",-1,'HCAD Raw'!M268)</f>
        <v>1509707</v>
      </c>
      <c r="P268">
        <f>IF($E268="",-1,'HCAD Raw'!N268)</f>
        <v>0</v>
      </c>
      <c r="Q268" t="e">
        <f>IF($E268="",-1,'HCAD Raw'!#REF!)</f>
        <v>#REF!</v>
      </c>
      <c r="R268" t="str">
        <f>IF($E268="",-1,'HCAD Raw'!O268)</f>
        <v>COMMERCIAL</v>
      </c>
      <c r="S268" t="str">
        <f>IF($E268="",-1,'HCAD Raw'!P268)</f>
        <v>3</v>
      </c>
      <c r="T268" t="str">
        <f>IF($E268="",-1,'HCAD Raw'!Q268)</f>
        <v>4399</v>
      </c>
      <c r="U268" t="str">
        <f>IF($E268="",-1,'HCAD Raw'!R268)</f>
        <v>8454</v>
      </c>
      <c r="V268" t="str">
        <f>IF($E268="",-1,'HCAD Raw'!S268)</f>
        <v>S</v>
      </c>
      <c r="W268" t="str">
        <f>IF($E268="",-1,'HCAD Raw'!T268)</f>
        <v>Open Steel Skeleton</v>
      </c>
      <c r="X268">
        <f>IF($E268="",-1,'HCAD Raw'!U268)</f>
        <v>82546</v>
      </c>
      <c r="Y268">
        <f>IF($E268="",-1,'HCAD Raw'!V268)</f>
        <v>0</v>
      </c>
      <c r="Z268">
        <f>IF($E268="",-1,'HCAD Raw'!W268)</f>
        <v>224006</v>
      </c>
      <c r="AA268">
        <f>IF($E268="",-1,'HCAD Raw'!X268)</f>
        <v>0</v>
      </c>
      <c r="AB268" t="str">
        <f>IF($E268="",-1,'HCAD Raw'!Y268)</f>
        <v>.631500</v>
      </c>
      <c r="AC268" t="str">
        <f>IF($E268="",-1,'HCAD Raw'!Z268)</f>
        <v>C</v>
      </c>
      <c r="AD268" t="str">
        <f>IF($E268="",-1,'HCAD Raw'!AA268)</f>
        <v>Average</v>
      </c>
      <c r="AE268" t="str">
        <f>IF($E268="",-1,'HCAD Raw'!AB268)</f>
        <v>1981</v>
      </c>
      <c r="AF268" t="str">
        <f>IF($E268="",-1,'HCAD Raw'!AC268)</f>
        <v>1981</v>
      </c>
      <c r="AG268" t="str">
        <f>IF($E268="",-1,'HCAD Raw'!AD268)</f>
        <v>0</v>
      </c>
      <c r="AH268" t="str">
        <f>IF($E268="",-1,'HCAD Raw'!AE268)</f>
        <v>1982</v>
      </c>
      <c r="AI268">
        <f>IF($E268="",-1,'HCAD Raw'!AF268)</f>
        <v>0</v>
      </c>
      <c r="AJ268" t="str">
        <f>IF($E268="",-1,'HCAD Raw'!AG268)</f>
        <v>01/01/1997</v>
      </c>
      <c r="AK268">
        <f>IF($E268="",-1,'HCAD Raw'!AH268)</f>
        <v>0</v>
      </c>
      <c r="AL268">
        <f>IF($E268="",-1,'HCAD Raw'!AI268)</f>
        <v>6200</v>
      </c>
      <c r="AM268">
        <f>IF($E268="",-1,'HCAD Raw'!AJ268)</f>
        <v>6200</v>
      </c>
      <c r="AN268">
        <f>IF($E268="",-1,'HCAD Raw'!AK268)</f>
        <v>0</v>
      </c>
      <c r="AO268">
        <f>IF($E268="",-1,'HCAD Raw'!AL268)</f>
        <v>0</v>
      </c>
      <c r="AP268">
        <f>IF($E268="",-1,'HCAD Raw'!AM268)</f>
        <v>0</v>
      </c>
      <c r="AQ268">
        <f>IF($E268="",-1,'HCAD Raw'!AN268)</f>
        <v>6200</v>
      </c>
      <c r="AR268">
        <f>IF($E268="",-1,'HCAD Raw'!AO268)</f>
        <v>348</v>
      </c>
      <c r="AS268">
        <f>IF($E268="",-1,'HCAD Raw'!AP268)</f>
        <v>1</v>
      </c>
      <c r="AT268">
        <f>IF($E268="",-1,'HCAD Raw'!AQ268)</f>
        <v>0</v>
      </c>
      <c r="AU268">
        <f>IF($E268="",-1,'HCAD Raw'!AR268)</f>
        <v>0</v>
      </c>
      <c r="AV268">
        <f>IF($E268="",-1,'HCAD Raw'!AS268)</f>
        <v>0</v>
      </c>
      <c r="AW268">
        <f>IF($E268="",-1,'HCAD Raw'!AT268)</f>
        <v>0</v>
      </c>
      <c r="AX268">
        <f>IF($E268="",-1,'HCAD Raw'!AU268)</f>
        <v>0</v>
      </c>
      <c r="AY268">
        <f>IF($E268="",-1,'HCAD Raw'!AV268)</f>
        <v>0</v>
      </c>
      <c r="AZ268">
        <f>IF($E268="",-1,'HCAD Raw'!AW268)</f>
        <v>0</v>
      </c>
      <c r="BA268">
        <f>IF($E268="",-1,'HCAD Raw'!AX268)</f>
        <v>0</v>
      </c>
      <c r="BB268" t="str">
        <f>IF($E268="",-1,'HCAD Raw'!AY268)</f>
        <v>23</v>
      </c>
      <c r="BC268" t="str">
        <f>IF($E268="",-1,'HCAD Raw'!AZ268)</f>
        <v>TRS 1B 5A &amp; 5B BLK 1</v>
      </c>
      <c r="BD268" t="str">
        <f>IF($E268="",-1,'HCAD Raw'!BA268)</f>
        <v>HILLENDAHL ACRES</v>
      </c>
      <c r="BE268" t="str">
        <f>IF($E268="",-1,'HCAD Raw'!BB268)</f>
        <v>6023</v>
      </c>
      <c r="BF268" t="str">
        <f>IF($E268="",-1,'HCAD Raw'!BC268)</f>
        <v>Inner Loop Northwest</v>
      </c>
      <c r="BG268" t="str">
        <f>IF($E268="",-1,'HCAD Raw'!BD268)</f>
        <v>390</v>
      </c>
      <c r="BH268" t="str">
        <f>IF($E268="",-1,'HCAD Raw'!BE268)</f>
        <v>ISD 25 - North of I-10 Outside Memorial Villages</v>
      </c>
      <c r="BI268" t="str">
        <f>IF($E268="",-1,'HCAD Raw'!BF268)</f>
        <v>9860.05</v>
      </c>
      <c r="BJ268" t="str">
        <f>IF($E268="",-1,'HCAD Raw'!BG268)</f>
        <v>0</v>
      </c>
      <c r="BK268" t="str">
        <f>IF($E268="",-1,'HCAD Raw'!BH268)</f>
        <v>25</v>
      </c>
      <c r="BL268" t="str">
        <f>IF($E268="",-1,'HCAD Raw'!BI268)</f>
        <v>5159A</v>
      </c>
      <c r="BM268" t="str">
        <f>IF($E268="",-1,'HCAD Raw'!BJ268)</f>
        <v>451P</v>
      </c>
      <c r="BN268" t="str">
        <f>IF($E268="",-1,'HCAD Raw'!BK268)</f>
        <v>025 040 041 042 043 044 061 793</v>
      </c>
      <c r="BO268" t="str">
        <f>IF($E268="",-1,'HCAD Raw'!BL268)</f>
        <v>Real, Commercial</v>
      </c>
      <c r="BP268" t="str">
        <f>IF($E268="",-1,'HCAD Raw'!BM268)</f>
        <v>F1</v>
      </c>
      <c r="BQ268" t="str">
        <f>IF($E268="",-1,'HCAD Raw'!BN268)</f>
        <v>Real, Commercial</v>
      </c>
      <c r="BR268" t="str">
        <f>IF($E268="",-1,'HCAD Raw'!BO268)</f>
        <v>Warehouse - Metallic</v>
      </c>
      <c r="BS268" t="str">
        <f>IF($E268="",-1,'HCAD Raw'!BP268)</f>
        <v>Shell, Industrial</v>
      </c>
      <c r="BT268" t="str">
        <f>IF($E268="",-1,'HCAD Raw'!BQ268)</f>
        <v>8003</v>
      </c>
      <c r="BU268" t="str">
        <f>IF($E268="",-1,'HCAD Raw'!BR268)</f>
        <v>Land Neighborhood Section 3</v>
      </c>
      <c r="BV268">
        <f>IF($E268="",-1,'HCAD Raw'!BS268)</f>
        <v>49800</v>
      </c>
      <c r="BW268" t="str">
        <f>IF($E268="",-1,'HCAD Raw'!BT268)</f>
        <v>SF</v>
      </c>
      <c r="BX268" t="str">
        <f>IF($E268="",-1,'HCAD Raw'!BU268)</f>
        <v>1.0000</v>
      </c>
      <c r="BY268" t="str">
        <f>IF($E268="",-1,'HCAD Raw'!BV268)</f>
        <v>1.0000</v>
      </c>
      <c r="BZ268" t="str">
        <f>IF($E268="",-1,'HCAD Raw'!BW268)</f>
        <v>1.0000</v>
      </c>
      <c r="CA268" t="str">
        <f>IF($E268="",-1,'HCAD Raw'!BX268)</f>
        <v>1.0000</v>
      </c>
      <c r="CB268">
        <f>IF($E268="",-1,'HCAD Raw'!BY268)</f>
        <v>15</v>
      </c>
      <c r="CC268">
        <f>IF($E268="",-1,'HCAD Raw'!BZ268)</f>
        <v>15</v>
      </c>
      <c r="CD268">
        <f>IF($E268="",-1,'HCAD Raw'!CA268)</f>
        <v>747000</v>
      </c>
      <c r="CE268">
        <f t="shared" si="90"/>
        <v>-1</v>
      </c>
      <c r="CF268" t="str">
        <f t="shared" si="91"/>
        <v>07002900200013</v>
      </c>
    </row>
    <row r="269" spans="3:84" x14ac:dyDescent="0.25">
      <c r="C269">
        <f t="shared" si="88"/>
        <v>265</v>
      </c>
      <c r="D269" t="str">
        <f t="shared" si="89"/>
        <v>07002900200014</v>
      </c>
      <c r="E269" t="str">
        <f>IF('HCAD Raw'!C269="",-1,'HCAD Raw'!C269)</f>
        <v>0700290020001</v>
      </c>
      <c r="F269" s="15" t="str">
        <f>IF(E269=-1,"",CONCATENATE(MID('HCAD Raw'!D269,6,2),"/",MID('HCAD Raw'!D269,9,2),"/",LEFT('HCAD Raw'!D269,4)))</f>
        <v>05/01/2013</v>
      </c>
      <c r="G269" t="str">
        <f>IF($E269="",-1,'HCAD Raw'!E269)</f>
        <v>HAMMERLYWIRT PROPERTIES LLC</v>
      </c>
      <c r="H269" t="str">
        <f>IF($E269="",-1,'HCAD Raw'!F269)</f>
        <v>BLUE COLLAR</v>
      </c>
      <c r="I269" t="str">
        <f>IF($E269="",-1,'HCAD Raw'!G269)</f>
        <v>Barris</v>
      </c>
      <c r="J269" t="str">
        <f>IF($E269="",-1,'HCAD Raw'!H269)</f>
        <v>7752 HAMMERLY BLVD</v>
      </c>
      <c r="K269" t="str">
        <f>IF($E269="",-1,'HCAD Raw'!I269)</f>
        <v>HOUSTON</v>
      </c>
      <c r="L269" t="str">
        <f>IF($E269="",-1,'HCAD Raw'!J269)</f>
        <v>77055</v>
      </c>
      <c r="M269">
        <f>IF($E269="",-1,'HCAD Raw'!K269)</f>
        <v>1088450</v>
      </c>
      <c r="N269">
        <f>IF($E269="",-1,'HCAD Raw'!L269)</f>
        <v>1745324</v>
      </c>
      <c r="O269">
        <f>IF($E269="",-1,'HCAD Raw'!M269)</f>
        <v>1509707</v>
      </c>
      <c r="P269">
        <f>IF($E269="",-1,'HCAD Raw'!N269)</f>
        <v>0</v>
      </c>
      <c r="Q269" t="e">
        <f>IF($E269="",-1,'HCAD Raw'!#REF!)</f>
        <v>#REF!</v>
      </c>
      <c r="R269" t="str">
        <f>IF($E269="",-1,'HCAD Raw'!O269)</f>
        <v>COMMERCIAL</v>
      </c>
      <c r="S269" t="str">
        <f>IF($E269="",-1,'HCAD Raw'!P269)</f>
        <v>4</v>
      </c>
      <c r="T269" t="str">
        <f>IF($E269="",-1,'HCAD Raw'!Q269)</f>
        <v>4399</v>
      </c>
      <c r="U269" t="str">
        <f>IF($E269="",-1,'HCAD Raw'!R269)</f>
        <v>8454</v>
      </c>
      <c r="V269" t="str">
        <f>IF($E269="",-1,'HCAD Raw'!S269)</f>
        <v>S</v>
      </c>
      <c r="W269" t="str">
        <f>IF($E269="",-1,'HCAD Raw'!T269)</f>
        <v>Open Steel Skeleton</v>
      </c>
      <c r="X269">
        <f>IF($E269="",-1,'HCAD Raw'!U269)</f>
        <v>67102</v>
      </c>
      <c r="Y269">
        <f>IF($E269="",-1,'HCAD Raw'!V269)</f>
        <v>0</v>
      </c>
      <c r="Z269">
        <f>IF($E269="",-1,'HCAD Raw'!W269)</f>
        <v>182095</v>
      </c>
      <c r="AA269">
        <f>IF($E269="",-1,'HCAD Raw'!X269)</f>
        <v>0</v>
      </c>
      <c r="AB269" t="str">
        <f>IF($E269="",-1,'HCAD Raw'!Y269)</f>
        <v>.631500</v>
      </c>
      <c r="AC269" t="str">
        <f>IF($E269="",-1,'HCAD Raw'!Z269)</f>
        <v>C</v>
      </c>
      <c r="AD269" t="str">
        <f>IF($E269="",-1,'HCAD Raw'!AA269)</f>
        <v>Average</v>
      </c>
      <c r="AE269" t="str">
        <f>IF($E269="",-1,'HCAD Raw'!AB269)</f>
        <v>1981</v>
      </c>
      <c r="AF269" t="str">
        <f>IF($E269="",-1,'HCAD Raw'!AC269)</f>
        <v>1981</v>
      </c>
      <c r="AG269" t="str">
        <f>IF($E269="",-1,'HCAD Raw'!AD269)</f>
        <v>0</v>
      </c>
      <c r="AH269" t="str">
        <f>IF($E269="",-1,'HCAD Raw'!AE269)</f>
        <v>1982</v>
      </c>
      <c r="AI269">
        <f>IF($E269="",-1,'HCAD Raw'!AF269)</f>
        <v>0</v>
      </c>
      <c r="AJ269" t="str">
        <f>IF($E269="",-1,'HCAD Raw'!AG269)</f>
        <v>01/01/1997</v>
      </c>
      <c r="AK269">
        <f>IF($E269="",-1,'HCAD Raw'!AH269)</f>
        <v>0</v>
      </c>
      <c r="AL269">
        <f>IF($E269="",-1,'HCAD Raw'!AI269)</f>
        <v>5040</v>
      </c>
      <c r="AM269">
        <f>IF($E269="",-1,'HCAD Raw'!AJ269)</f>
        <v>5040</v>
      </c>
      <c r="AN269">
        <f>IF($E269="",-1,'HCAD Raw'!AK269)</f>
        <v>0</v>
      </c>
      <c r="AO269">
        <f>IF($E269="",-1,'HCAD Raw'!AL269)</f>
        <v>0</v>
      </c>
      <c r="AP269">
        <f>IF($E269="",-1,'HCAD Raw'!AM269)</f>
        <v>0</v>
      </c>
      <c r="AQ269">
        <f>IF($E269="",-1,'HCAD Raw'!AN269)</f>
        <v>5040</v>
      </c>
      <c r="AR269">
        <f>IF($E269="",-1,'HCAD Raw'!AO269)</f>
        <v>288</v>
      </c>
      <c r="AS269">
        <f>IF($E269="",-1,'HCAD Raw'!AP269)</f>
        <v>1</v>
      </c>
      <c r="AT269">
        <f>IF($E269="",-1,'HCAD Raw'!AQ269)</f>
        <v>0</v>
      </c>
      <c r="AU269">
        <f>IF($E269="",-1,'HCAD Raw'!AR269)</f>
        <v>0</v>
      </c>
      <c r="AV269">
        <f>IF($E269="",-1,'HCAD Raw'!AS269)</f>
        <v>0</v>
      </c>
      <c r="AW269">
        <f>IF($E269="",-1,'HCAD Raw'!AT269)</f>
        <v>0</v>
      </c>
      <c r="AX269">
        <f>IF($E269="",-1,'HCAD Raw'!AU269)</f>
        <v>0</v>
      </c>
      <c r="AY269">
        <f>IF($E269="",-1,'HCAD Raw'!AV269)</f>
        <v>0</v>
      </c>
      <c r="AZ269">
        <f>IF($E269="",-1,'HCAD Raw'!AW269)</f>
        <v>0</v>
      </c>
      <c r="BA269">
        <f>IF($E269="",-1,'HCAD Raw'!AX269)</f>
        <v>0</v>
      </c>
      <c r="BB269" t="str">
        <f>IF($E269="",-1,'HCAD Raw'!AY269)</f>
        <v>23</v>
      </c>
      <c r="BC269" t="str">
        <f>IF($E269="",-1,'HCAD Raw'!AZ269)</f>
        <v>TRS 1B 5A &amp; 5B BLK 1</v>
      </c>
      <c r="BD269" t="str">
        <f>IF($E269="",-1,'HCAD Raw'!BA269)</f>
        <v>HILLENDAHL ACRES</v>
      </c>
      <c r="BE269" t="str">
        <f>IF($E269="",-1,'HCAD Raw'!BB269)</f>
        <v>6023</v>
      </c>
      <c r="BF269" t="str">
        <f>IF($E269="",-1,'HCAD Raw'!BC269)</f>
        <v>Inner Loop Northwest</v>
      </c>
      <c r="BG269" t="str">
        <f>IF($E269="",-1,'HCAD Raw'!BD269)</f>
        <v>390</v>
      </c>
      <c r="BH269" t="str">
        <f>IF($E269="",-1,'HCAD Raw'!BE269)</f>
        <v>ISD 25 - North of I-10 Outside Memorial Villages</v>
      </c>
      <c r="BI269" t="str">
        <f>IF($E269="",-1,'HCAD Raw'!BF269)</f>
        <v>9860.05</v>
      </c>
      <c r="BJ269" t="str">
        <f>IF($E269="",-1,'HCAD Raw'!BG269)</f>
        <v>0</v>
      </c>
      <c r="BK269" t="str">
        <f>IF($E269="",-1,'HCAD Raw'!BH269)</f>
        <v>25</v>
      </c>
      <c r="BL269" t="str">
        <f>IF($E269="",-1,'HCAD Raw'!BI269)</f>
        <v>5159A</v>
      </c>
      <c r="BM269" t="str">
        <f>IF($E269="",-1,'HCAD Raw'!BJ269)</f>
        <v>451P</v>
      </c>
      <c r="BN269" t="str">
        <f>IF($E269="",-1,'HCAD Raw'!BK269)</f>
        <v>025 040 041 042 043 044 061 793</v>
      </c>
      <c r="BO269" t="str">
        <f>IF($E269="",-1,'HCAD Raw'!BL269)</f>
        <v>Real, Commercial</v>
      </c>
      <c r="BP269" t="str">
        <f>IF($E269="",-1,'HCAD Raw'!BM269)</f>
        <v>F1</v>
      </c>
      <c r="BQ269" t="str">
        <f>IF($E269="",-1,'HCAD Raw'!BN269)</f>
        <v>Real, Commercial</v>
      </c>
      <c r="BR269" t="str">
        <f>IF($E269="",-1,'HCAD Raw'!BO269)</f>
        <v>Warehouse - Metallic</v>
      </c>
      <c r="BS269" t="str">
        <f>IF($E269="",-1,'HCAD Raw'!BP269)</f>
        <v>Shell, Industrial</v>
      </c>
      <c r="BT269" t="str">
        <f>IF($E269="",-1,'HCAD Raw'!BQ269)</f>
        <v>8003</v>
      </c>
      <c r="BU269" t="str">
        <f>IF($E269="",-1,'HCAD Raw'!BR269)</f>
        <v>Land Neighborhood Section 3</v>
      </c>
      <c r="BV269">
        <f>IF($E269="",-1,'HCAD Raw'!BS269)</f>
        <v>28739</v>
      </c>
      <c r="BW269" t="str">
        <f>IF($E269="",-1,'HCAD Raw'!BT269)</f>
        <v>SF</v>
      </c>
      <c r="BX269" t="str">
        <f>IF($E269="",-1,'HCAD Raw'!BU269)</f>
        <v>1.0000</v>
      </c>
      <c r="BY269" t="str">
        <f>IF($E269="",-1,'HCAD Raw'!BV269)</f>
        <v>1.0000</v>
      </c>
      <c r="BZ269" t="str">
        <f>IF($E269="",-1,'HCAD Raw'!BW269)</f>
        <v>.8000</v>
      </c>
      <c r="CA269" t="str">
        <f>IF($E269="",-1,'HCAD Raw'!BX269)</f>
        <v>.8000</v>
      </c>
      <c r="CB269">
        <f>IF($E269="",-1,'HCAD Raw'!BY269)</f>
        <v>15</v>
      </c>
      <c r="CC269">
        <f>IF($E269="",-1,'HCAD Raw'!BZ269)</f>
        <v>12</v>
      </c>
      <c r="CD269">
        <f>IF($E269="",-1,'HCAD Raw'!CA269)</f>
        <v>344868</v>
      </c>
      <c r="CE269">
        <f t="shared" si="90"/>
        <v>-1</v>
      </c>
      <c r="CF269" t="str">
        <f t="shared" si="91"/>
        <v>07002900200014</v>
      </c>
    </row>
    <row r="270" spans="3:84" x14ac:dyDescent="0.25">
      <c r="C270">
        <f t="shared" si="88"/>
        <v>266</v>
      </c>
      <c r="D270" t="str">
        <f t="shared" si="89"/>
        <v>07002900200014</v>
      </c>
      <c r="E270" t="str">
        <f>IF('HCAD Raw'!C270="",-1,'HCAD Raw'!C270)</f>
        <v>0700290020001</v>
      </c>
      <c r="F270" s="15" t="str">
        <f>IF(E270=-1,"",CONCATENATE(MID('HCAD Raw'!D270,6,2),"/",MID('HCAD Raw'!D270,9,2),"/",LEFT('HCAD Raw'!D270,4)))</f>
        <v>05/01/2013</v>
      </c>
      <c r="G270" t="str">
        <f>IF($E270="",-1,'HCAD Raw'!E270)</f>
        <v>HAMMERLYWIRT PROPERTIES LLC</v>
      </c>
      <c r="H270" t="str">
        <f>IF($E270="",-1,'HCAD Raw'!F270)</f>
        <v>BLUE COLLAR</v>
      </c>
      <c r="I270" t="str">
        <f>IF($E270="",-1,'HCAD Raw'!G270)</f>
        <v>Barris</v>
      </c>
      <c r="J270" t="str">
        <f>IF($E270="",-1,'HCAD Raw'!H270)</f>
        <v>7752 HAMMERLY BLVD</v>
      </c>
      <c r="K270" t="str">
        <f>IF($E270="",-1,'HCAD Raw'!I270)</f>
        <v>HOUSTON</v>
      </c>
      <c r="L270" t="str">
        <f>IF($E270="",-1,'HCAD Raw'!J270)</f>
        <v>77055</v>
      </c>
      <c r="M270">
        <f>IF($E270="",-1,'HCAD Raw'!K270)</f>
        <v>1088450</v>
      </c>
      <c r="N270">
        <f>IF($E270="",-1,'HCAD Raw'!L270)</f>
        <v>1745324</v>
      </c>
      <c r="O270">
        <f>IF($E270="",-1,'HCAD Raw'!M270)</f>
        <v>1509707</v>
      </c>
      <c r="P270">
        <f>IF($E270="",-1,'HCAD Raw'!N270)</f>
        <v>0</v>
      </c>
      <c r="Q270" t="e">
        <f>IF($E270="",-1,'HCAD Raw'!#REF!)</f>
        <v>#REF!</v>
      </c>
      <c r="R270" t="str">
        <f>IF($E270="",-1,'HCAD Raw'!O270)</f>
        <v>COMMERCIAL</v>
      </c>
      <c r="S270" t="str">
        <f>IF($E270="",-1,'HCAD Raw'!P270)</f>
        <v>4</v>
      </c>
      <c r="T270" t="str">
        <f>IF($E270="",-1,'HCAD Raw'!Q270)</f>
        <v>4399</v>
      </c>
      <c r="U270" t="str">
        <f>IF($E270="",-1,'HCAD Raw'!R270)</f>
        <v>8454</v>
      </c>
      <c r="V270" t="str">
        <f>IF($E270="",-1,'HCAD Raw'!S270)</f>
        <v>S</v>
      </c>
      <c r="W270" t="str">
        <f>IF($E270="",-1,'HCAD Raw'!T270)</f>
        <v>Open Steel Skeleton</v>
      </c>
      <c r="X270">
        <f>IF($E270="",-1,'HCAD Raw'!U270)</f>
        <v>67102</v>
      </c>
      <c r="Y270">
        <f>IF($E270="",-1,'HCAD Raw'!V270)</f>
        <v>0</v>
      </c>
      <c r="Z270">
        <f>IF($E270="",-1,'HCAD Raw'!W270)</f>
        <v>182095</v>
      </c>
      <c r="AA270">
        <f>IF($E270="",-1,'HCAD Raw'!X270)</f>
        <v>0</v>
      </c>
      <c r="AB270" t="str">
        <f>IF($E270="",-1,'HCAD Raw'!Y270)</f>
        <v>.631500</v>
      </c>
      <c r="AC270" t="str">
        <f>IF($E270="",-1,'HCAD Raw'!Z270)</f>
        <v>C</v>
      </c>
      <c r="AD270" t="str">
        <f>IF($E270="",-1,'HCAD Raw'!AA270)</f>
        <v>Average</v>
      </c>
      <c r="AE270" t="str">
        <f>IF($E270="",-1,'HCAD Raw'!AB270)</f>
        <v>1981</v>
      </c>
      <c r="AF270" t="str">
        <f>IF($E270="",-1,'HCAD Raw'!AC270)</f>
        <v>1981</v>
      </c>
      <c r="AG270" t="str">
        <f>IF($E270="",-1,'HCAD Raw'!AD270)</f>
        <v>0</v>
      </c>
      <c r="AH270" t="str">
        <f>IF($E270="",-1,'HCAD Raw'!AE270)</f>
        <v>1982</v>
      </c>
      <c r="AI270">
        <f>IF($E270="",-1,'HCAD Raw'!AF270)</f>
        <v>0</v>
      </c>
      <c r="AJ270" t="str">
        <f>IF($E270="",-1,'HCAD Raw'!AG270)</f>
        <v>01/01/1997</v>
      </c>
      <c r="AK270">
        <f>IF($E270="",-1,'HCAD Raw'!AH270)</f>
        <v>0</v>
      </c>
      <c r="AL270">
        <f>IF($E270="",-1,'HCAD Raw'!AI270)</f>
        <v>5040</v>
      </c>
      <c r="AM270">
        <f>IF($E270="",-1,'HCAD Raw'!AJ270)</f>
        <v>5040</v>
      </c>
      <c r="AN270">
        <f>IF($E270="",-1,'HCAD Raw'!AK270)</f>
        <v>0</v>
      </c>
      <c r="AO270">
        <f>IF($E270="",-1,'HCAD Raw'!AL270)</f>
        <v>0</v>
      </c>
      <c r="AP270">
        <f>IF($E270="",-1,'HCAD Raw'!AM270)</f>
        <v>0</v>
      </c>
      <c r="AQ270">
        <f>IF($E270="",-1,'HCAD Raw'!AN270)</f>
        <v>5040</v>
      </c>
      <c r="AR270">
        <f>IF($E270="",-1,'HCAD Raw'!AO270)</f>
        <v>288</v>
      </c>
      <c r="AS270">
        <f>IF($E270="",-1,'HCAD Raw'!AP270)</f>
        <v>1</v>
      </c>
      <c r="AT270">
        <f>IF($E270="",-1,'HCAD Raw'!AQ270)</f>
        <v>0</v>
      </c>
      <c r="AU270">
        <f>IF($E270="",-1,'HCAD Raw'!AR270)</f>
        <v>0</v>
      </c>
      <c r="AV270">
        <f>IF($E270="",-1,'HCAD Raw'!AS270)</f>
        <v>0</v>
      </c>
      <c r="AW270">
        <f>IF($E270="",-1,'HCAD Raw'!AT270)</f>
        <v>0</v>
      </c>
      <c r="AX270">
        <f>IF($E270="",-1,'HCAD Raw'!AU270)</f>
        <v>0</v>
      </c>
      <c r="AY270">
        <f>IF($E270="",-1,'HCAD Raw'!AV270)</f>
        <v>0</v>
      </c>
      <c r="AZ270">
        <f>IF($E270="",-1,'HCAD Raw'!AW270)</f>
        <v>0</v>
      </c>
      <c r="BA270">
        <f>IF($E270="",-1,'HCAD Raw'!AX270)</f>
        <v>0</v>
      </c>
      <c r="BB270" t="str">
        <f>IF($E270="",-1,'HCAD Raw'!AY270)</f>
        <v>23</v>
      </c>
      <c r="BC270" t="str">
        <f>IF($E270="",-1,'HCAD Raw'!AZ270)</f>
        <v>TRS 1B 5A &amp; 5B BLK 1</v>
      </c>
      <c r="BD270" t="str">
        <f>IF($E270="",-1,'HCAD Raw'!BA270)</f>
        <v>HILLENDAHL ACRES</v>
      </c>
      <c r="BE270" t="str">
        <f>IF($E270="",-1,'HCAD Raw'!BB270)</f>
        <v>6023</v>
      </c>
      <c r="BF270" t="str">
        <f>IF($E270="",-1,'HCAD Raw'!BC270)</f>
        <v>Inner Loop Northwest</v>
      </c>
      <c r="BG270" t="str">
        <f>IF($E270="",-1,'HCAD Raw'!BD270)</f>
        <v>390</v>
      </c>
      <c r="BH270" t="str">
        <f>IF($E270="",-1,'HCAD Raw'!BE270)</f>
        <v>ISD 25 - North of I-10 Outside Memorial Villages</v>
      </c>
      <c r="BI270" t="str">
        <f>IF($E270="",-1,'HCAD Raw'!BF270)</f>
        <v>9860.05</v>
      </c>
      <c r="BJ270" t="str">
        <f>IF($E270="",-1,'HCAD Raw'!BG270)</f>
        <v>0</v>
      </c>
      <c r="BK270" t="str">
        <f>IF($E270="",-1,'HCAD Raw'!BH270)</f>
        <v>25</v>
      </c>
      <c r="BL270" t="str">
        <f>IF($E270="",-1,'HCAD Raw'!BI270)</f>
        <v>5159A</v>
      </c>
      <c r="BM270" t="str">
        <f>IF($E270="",-1,'HCAD Raw'!BJ270)</f>
        <v>451P</v>
      </c>
      <c r="BN270" t="str">
        <f>IF($E270="",-1,'HCAD Raw'!BK270)</f>
        <v>025 040 041 042 043 044 061 793</v>
      </c>
      <c r="BO270" t="str">
        <f>IF($E270="",-1,'HCAD Raw'!BL270)</f>
        <v>Real, Commercial</v>
      </c>
      <c r="BP270" t="str">
        <f>IF($E270="",-1,'HCAD Raw'!BM270)</f>
        <v>F1</v>
      </c>
      <c r="BQ270" t="str">
        <f>IF($E270="",-1,'HCAD Raw'!BN270)</f>
        <v>Real, Commercial</v>
      </c>
      <c r="BR270" t="str">
        <f>IF($E270="",-1,'HCAD Raw'!BO270)</f>
        <v>Warehouse - Metallic</v>
      </c>
      <c r="BS270" t="str">
        <f>IF($E270="",-1,'HCAD Raw'!BP270)</f>
        <v>Shell, Industrial</v>
      </c>
      <c r="BT270" t="str">
        <f>IF($E270="",-1,'HCAD Raw'!BQ270)</f>
        <v>8003</v>
      </c>
      <c r="BU270" t="str">
        <f>IF($E270="",-1,'HCAD Raw'!BR270)</f>
        <v>Land Neighborhood Section 3</v>
      </c>
      <c r="BV270">
        <f>IF($E270="",-1,'HCAD Raw'!BS270)</f>
        <v>49800</v>
      </c>
      <c r="BW270" t="str">
        <f>IF($E270="",-1,'HCAD Raw'!BT270)</f>
        <v>SF</v>
      </c>
      <c r="BX270" t="str">
        <f>IF($E270="",-1,'HCAD Raw'!BU270)</f>
        <v>1.0000</v>
      </c>
      <c r="BY270" t="str">
        <f>IF($E270="",-1,'HCAD Raw'!BV270)</f>
        <v>1.0000</v>
      </c>
      <c r="BZ270" t="str">
        <f>IF($E270="",-1,'HCAD Raw'!BW270)</f>
        <v>1.0000</v>
      </c>
      <c r="CA270" t="str">
        <f>IF($E270="",-1,'HCAD Raw'!BX270)</f>
        <v>1.0000</v>
      </c>
      <c r="CB270">
        <f>IF($E270="",-1,'HCAD Raw'!BY270)</f>
        <v>15</v>
      </c>
      <c r="CC270">
        <f>IF($E270="",-1,'HCAD Raw'!BZ270)</f>
        <v>15</v>
      </c>
      <c r="CD270">
        <f>IF($E270="",-1,'HCAD Raw'!CA270)</f>
        <v>747000</v>
      </c>
      <c r="CE270">
        <f t="shared" si="90"/>
        <v>-1</v>
      </c>
      <c r="CF270" t="str">
        <f t="shared" si="91"/>
        <v>07002900200014</v>
      </c>
    </row>
    <row r="271" spans="3:84" x14ac:dyDescent="0.25">
      <c r="C271">
        <f t="shared" si="88"/>
        <v>267</v>
      </c>
      <c r="D271" t="str">
        <f t="shared" si="89"/>
        <v>07007700200371</v>
      </c>
      <c r="E271" t="str">
        <f>IF('HCAD Raw'!C271="",-1,'HCAD Raw'!C271)</f>
        <v>0700770020037</v>
      </c>
      <c r="F271" s="15" t="str">
        <f>IF(E271=-1,"",CONCATENATE(MID('HCAD Raw'!D271,6,2),"/",MID('HCAD Raw'!D271,9,2),"/",LEFT('HCAD Raw'!D271,4)))</f>
        <v>03/22/2007</v>
      </c>
      <c r="G271" t="str">
        <f>IF($E271="",-1,'HCAD Raw'!E271)</f>
        <v>RICE PAUL D &amp; NANCY E</v>
      </c>
      <c r="H271">
        <f>IF($E271="",-1,'HCAD Raw'!F271)</f>
        <v>0</v>
      </c>
      <c r="I271">
        <f>IF($E271="",-1,'HCAD Raw'!G271)</f>
        <v>0</v>
      </c>
      <c r="J271" t="str">
        <f>IF($E271="",-1,'HCAD Raw'!H271)</f>
        <v>11063 TIMBERLINE RD</v>
      </c>
      <c r="K271" t="str">
        <f>IF($E271="",-1,'HCAD Raw'!I271)</f>
        <v>HOUSTON</v>
      </c>
      <c r="L271" t="str">
        <f>IF($E271="",-1,'HCAD Raw'!J271)</f>
        <v>77043</v>
      </c>
      <c r="M271">
        <f>IF($E271="",-1,'HCAD Raw'!K271)</f>
        <v>601861</v>
      </c>
      <c r="N271">
        <f>IF($E271="",-1,'HCAD Raw'!L271)</f>
        <v>601790</v>
      </c>
      <c r="O271">
        <f>IF($E271="",-1,'HCAD Raw'!M271)</f>
        <v>570000</v>
      </c>
      <c r="P271">
        <f>IF($E271="",-1,'HCAD Raw'!N271)</f>
        <v>0</v>
      </c>
      <c r="Q271" t="e">
        <f>IF($E271="",-1,'HCAD Raw'!#REF!)</f>
        <v>#REF!</v>
      </c>
      <c r="R271" t="str">
        <f>IF($E271="",-1,'HCAD Raw'!O271)</f>
        <v>COMMERCIAL</v>
      </c>
      <c r="S271" t="str">
        <f>IF($E271="",-1,'HCAD Raw'!P271)</f>
        <v>1</v>
      </c>
      <c r="T271" t="str">
        <f>IF($E271="",-1,'HCAD Raw'!Q271)</f>
        <v>4397</v>
      </c>
      <c r="U271" t="str">
        <f>IF($E271="",-1,'HCAD Raw'!R271)</f>
        <v>8454</v>
      </c>
      <c r="V271" t="str">
        <f>IF($E271="",-1,'HCAD Raw'!S271)</f>
        <v>C</v>
      </c>
      <c r="W271" t="str">
        <f>IF($E271="",-1,'HCAD Raw'!T271)</f>
        <v>Masonry Bearing</v>
      </c>
      <c r="X271">
        <f>IF($E271="",-1,'HCAD Raw'!U271)</f>
        <v>0</v>
      </c>
      <c r="Y271">
        <f>IF($E271="",-1,'HCAD Raw'!V271)</f>
        <v>0</v>
      </c>
      <c r="Z271">
        <f>IF($E271="",-1,'HCAD Raw'!W271)</f>
        <v>401491</v>
      </c>
      <c r="AA271">
        <f>IF($E271="",-1,'HCAD Raw'!X271)</f>
        <v>0</v>
      </c>
      <c r="AB271" t="str">
        <f>IF($E271="",-1,'HCAD Raw'!Y271)</f>
        <v>.430000</v>
      </c>
      <c r="AC271" t="str">
        <f>IF($E271="",-1,'HCAD Raw'!Z271)</f>
        <v>C</v>
      </c>
      <c r="AD271" t="str">
        <f>IF($E271="",-1,'HCAD Raw'!AA271)</f>
        <v>Average</v>
      </c>
      <c r="AE271" t="str">
        <f>IF($E271="",-1,'HCAD Raw'!AB271)</f>
        <v>1982</v>
      </c>
      <c r="AF271" t="str">
        <f>IF($E271="",-1,'HCAD Raw'!AC271)</f>
        <v>1982</v>
      </c>
      <c r="AG271" t="str">
        <f>IF($E271="",-1,'HCAD Raw'!AD271)</f>
        <v>0</v>
      </c>
      <c r="AH271" t="str">
        <f>IF($E271="",-1,'HCAD Raw'!AE271)</f>
        <v>1983</v>
      </c>
      <c r="AI271" t="str">
        <f>IF($E271="",-1,'HCAD Raw'!AF271)</f>
        <v>HTS</v>
      </c>
      <c r="AJ271" t="str">
        <f>IF($E271="",-1,'HCAD Raw'!AG271)</f>
        <v>01/01/2004</v>
      </c>
      <c r="AK271">
        <f>IF($E271="",-1,'HCAD Raw'!AH271)</f>
        <v>0</v>
      </c>
      <c r="AL271">
        <f>IF($E271="",-1,'HCAD Raw'!AI271)</f>
        <v>7040</v>
      </c>
      <c r="AM271">
        <f>IF($E271="",-1,'HCAD Raw'!AJ271)</f>
        <v>7560</v>
      </c>
      <c r="AN271">
        <f>IF($E271="",-1,'HCAD Raw'!AK271)</f>
        <v>0</v>
      </c>
      <c r="AO271">
        <f>IF($E271="",-1,'HCAD Raw'!AL271)</f>
        <v>0</v>
      </c>
      <c r="AP271">
        <f>IF($E271="",-1,'HCAD Raw'!AM271)</f>
        <v>0</v>
      </c>
      <c r="AQ271">
        <f>IF($E271="",-1,'HCAD Raw'!AN271)</f>
        <v>7040</v>
      </c>
      <c r="AR271">
        <f>IF($E271="",-1,'HCAD Raw'!AO271)</f>
        <v>372</v>
      </c>
      <c r="AS271">
        <f>IF($E271="",-1,'HCAD Raw'!AP271)</f>
        <v>1</v>
      </c>
      <c r="AT271" t="str">
        <f>IF($E271="",-1,'HCAD Raw'!AQ271)</f>
        <v>07</v>
      </c>
      <c r="AU271" t="str">
        <f>IF($E271="",-1,'HCAD Raw'!AR271)</f>
        <v>Warehouse - Office</v>
      </c>
      <c r="AV271">
        <f>IF($E271="",-1,'HCAD Raw'!AS271)</f>
        <v>0</v>
      </c>
      <c r="AW271">
        <f>IF($E271="",-1,'HCAD Raw'!AT271)</f>
        <v>0</v>
      </c>
      <c r="AX271">
        <f>IF($E271="",-1,'HCAD Raw'!AU271)</f>
        <v>7040</v>
      </c>
      <c r="AY271">
        <f>IF($E271="",-1,'HCAD Raw'!AV271)</f>
        <v>0</v>
      </c>
      <c r="AZ271">
        <f>IF($E271="",-1,'HCAD Raw'!AW271)</f>
        <v>0</v>
      </c>
      <c r="BA271">
        <f>IF($E271="",-1,'HCAD Raw'!AX271)</f>
        <v>54560</v>
      </c>
      <c r="BB271" t="str">
        <f>IF($E271="",-1,'HCAD Raw'!AY271)</f>
        <v>17</v>
      </c>
      <c r="BC271" t="str">
        <f>IF($E271="",-1,'HCAD Raw'!AZ271)</f>
        <v>TR 11A-1 BLK 2</v>
      </c>
      <c r="BD271" t="str">
        <f>IF($E271="",-1,'HCAD Raw'!BA271)</f>
        <v>SHERWOOD ESTATES SEC 1</v>
      </c>
      <c r="BE271" t="str">
        <f>IF($E271="",-1,'HCAD Raw'!BB271)</f>
        <v>6017</v>
      </c>
      <c r="BF271" t="str">
        <f>IF($E271="",-1,'HCAD Raw'!BC271)</f>
        <v>Beltway Northwest</v>
      </c>
      <c r="BG271" t="str">
        <f>IF($E271="",-1,'HCAD Raw'!BD271)</f>
        <v>390</v>
      </c>
      <c r="BH271" t="str">
        <f>IF($E271="",-1,'HCAD Raw'!BE271)</f>
        <v>ISD 25 - North of I-10 Outside Memorial Villages</v>
      </c>
      <c r="BI271" t="str">
        <f>IF($E271="",-1,'HCAD Raw'!BF271)</f>
        <v>9881.20</v>
      </c>
      <c r="BJ271" t="str">
        <f>IF($E271="",-1,'HCAD Raw'!BG271)</f>
        <v>0</v>
      </c>
      <c r="BK271" t="str">
        <f>IF($E271="",-1,'HCAD Raw'!BH271)</f>
        <v>25</v>
      </c>
      <c r="BL271" t="str">
        <f>IF($E271="",-1,'HCAD Raw'!BI271)</f>
        <v>4858B</v>
      </c>
      <c r="BM271" t="str">
        <f>IF($E271="",-1,'HCAD Raw'!BJ271)</f>
        <v>449X</v>
      </c>
      <c r="BN271" t="str">
        <f>IF($E271="",-1,'HCAD Raw'!BK271)</f>
        <v>025 040 041 042 043 044 061</v>
      </c>
      <c r="BO271" t="str">
        <f>IF($E271="",-1,'HCAD Raw'!BL271)</f>
        <v>Real, Commercial</v>
      </c>
      <c r="BP271" t="str">
        <f>IF($E271="",-1,'HCAD Raw'!BM271)</f>
        <v>F1</v>
      </c>
      <c r="BQ271" t="str">
        <f>IF($E271="",-1,'HCAD Raw'!BN271)</f>
        <v>Real, Commercial</v>
      </c>
      <c r="BR271" t="str">
        <f>IF($E271="",-1,'HCAD Raw'!BO271)</f>
        <v>Office - Warehouse</v>
      </c>
      <c r="BS271" t="str">
        <f>IF($E271="",-1,'HCAD Raw'!BP271)</f>
        <v>Shell, Industrial</v>
      </c>
      <c r="BT271" t="str">
        <f>IF($E271="",-1,'HCAD Raw'!BQ271)</f>
        <v>8001</v>
      </c>
      <c r="BU271" t="str">
        <f>IF($E271="",-1,'HCAD Raw'!BR271)</f>
        <v>Land Neighborhood Section 1</v>
      </c>
      <c r="BV271">
        <f>IF($E271="",-1,'HCAD Raw'!BS271)</f>
        <v>15612</v>
      </c>
      <c r="BW271" t="str">
        <f>IF($E271="",-1,'HCAD Raw'!BT271)</f>
        <v>SF</v>
      </c>
      <c r="BX271" t="str">
        <f>IF($E271="",-1,'HCAD Raw'!BU271)</f>
        <v>1.0000</v>
      </c>
      <c r="BY271" t="str">
        <f>IF($E271="",-1,'HCAD Raw'!BV271)</f>
        <v>1.0000</v>
      </c>
      <c r="BZ271" t="str">
        <f>IF($E271="",-1,'HCAD Raw'!BW271)</f>
        <v>1.0000</v>
      </c>
      <c r="CA271" t="str">
        <f>IF($E271="",-1,'HCAD Raw'!BX271)</f>
        <v>1.0000</v>
      </c>
      <c r="CB271">
        <f>IF($E271="",-1,'HCAD Raw'!BY271)</f>
        <v>20</v>
      </c>
      <c r="CC271">
        <f>IF($E271="",-1,'HCAD Raw'!BZ271)</f>
        <v>20</v>
      </c>
      <c r="CD271">
        <f>IF($E271="",-1,'HCAD Raw'!CA271)</f>
        <v>312240</v>
      </c>
      <c r="CE271" t="str">
        <f t="shared" si="90"/>
        <v>07007700200371</v>
      </c>
      <c r="CF271">
        <f t="shared" si="91"/>
        <v>-1</v>
      </c>
    </row>
    <row r="272" spans="3:84" x14ac:dyDescent="0.25">
      <c r="C272">
        <f t="shared" si="88"/>
        <v>268</v>
      </c>
      <c r="D272" t="str">
        <f t="shared" si="89"/>
        <v>07007700300081</v>
      </c>
      <c r="E272" t="str">
        <f>IF('HCAD Raw'!C272="",-1,'HCAD Raw'!C272)</f>
        <v>0700770030008</v>
      </c>
      <c r="F272" s="15" t="str">
        <f>IF(E272=-1,"",CONCATENATE(MID('HCAD Raw'!D272,6,2),"/",MID('HCAD Raw'!D272,9,2),"/",LEFT('HCAD Raw'!D272,4)))</f>
        <v>10/27/1999</v>
      </c>
      <c r="G272" t="str">
        <f>IF($E272="",-1,'HCAD Raw'!E272)</f>
        <v>RICE PAUL &amp; NANCY</v>
      </c>
      <c r="H272" t="str">
        <f>IF($E272="",-1,'HCAD Raw'!F272)</f>
        <v>TRAVIS MEDICAL / THE WHEEL CHAIR SHOP</v>
      </c>
      <c r="I272">
        <f>IF($E272="",-1,'HCAD Raw'!G272)</f>
        <v>0</v>
      </c>
      <c r="J272" t="str">
        <f>IF($E272="",-1,'HCAD Raw'!H272)</f>
        <v>1332 UPLAND DR</v>
      </c>
      <c r="K272" t="str">
        <f>IF($E272="",-1,'HCAD Raw'!I272)</f>
        <v>HOUSTON</v>
      </c>
      <c r="L272" t="str">
        <f>IF($E272="",-1,'HCAD Raw'!J272)</f>
        <v>77043</v>
      </c>
      <c r="M272">
        <f>IF($E272="",-1,'HCAD Raw'!K272)</f>
        <v>1045140</v>
      </c>
      <c r="N272">
        <f>IF($E272="",-1,'HCAD Raw'!L272)</f>
        <v>1100136</v>
      </c>
      <c r="O272">
        <f>IF($E272="",-1,'HCAD Raw'!M272)</f>
        <v>1045140</v>
      </c>
      <c r="P272">
        <f>IF($E272="",-1,'HCAD Raw'!N272)</f>
        <v>0</v>
      </c>
      <c r="Q272" t="e">
        <f>IF($E272="",-1,'HCAD Raw'!#REF!)</f>
        <v>#REF!</v>
      </c>
      <c r="R272" t="str">
        <f>IF($E272="",-1,'HCAD Raw'!O272)</f>
        <v>COMMERCIAL</v>
      </c>
      <c r="S272" t="str">
        <f>IF($E272="",-1,'HCAD Raw'!P272)</f>
        <v>1</v>
      </c>
      <c r="T272" t="str">
        <f>IF($E272="",-1,'HCAD Raw'!Q272)</f>
        <v>4301</v>
      </c>
      <c r="U272" t="str">
        <f>IF($E272="",-1,'HCAD Raw'!R272)</f>
        <v>8351</v>
      </c>
      <c r="V272" t="str">
        <f>IF($E272="",-1,'HCAD Raw'!S272)</f>
        <v>D</v>
      </c>
      <c r="W272" t="str">
        <f>IF($E272="",-1,'HCAD Raw'!T272)</f>
        <v>Wood or Light Steel</v>
      </c>
      <c r="X272">
        <f>IF($E272="",-1,'HCAD Raw'!U272)</f>
        <v>128476</v>
      </c>
      <c r="Y272">
        <f>IF($E272="",-1,'HCAD Raw'!V272)</f>
        <v>0</v>
      </c>
      <c r="Z272">
        <f>IF($E272="",-1,'HCAD Raw'!W272)</f>
        <v>285503</v>
      </c>
      <c r="AA272">
        <f>IF($E272="",-1,'HCAD Raw'!X272)</f>
        <v>0</v>
      </c>
      <c r="AB272" t="str">
        <f>IF($E272="",-1,'HCAD Raw'!Y272)</f>
        <v>.550000</v>
      </c>
      <c r="AC272" t="str">
        <f>IF($E272="",-1,'HCAD Raw'!Z272)</f>
        <v>C</v>
      </c>
      <c r="AD272" t="str">
        <f>IF($E272="",-1,'HCAD Raw'!AA272)</f>
        <v>Average</v>
      </c>
      <c r="AE272" t="str">
        <f>IF($E272="",-1,'HCAD Raw'!AB272)</f>
        <v>1959</v>
      </c>
      <c r="AF272" t="str">
        <f>IF($E272="",-1,'HCAD Raw'!AC272)</f>
        <v>1959</v>
      </c>
      <c r="AG272" t="str">
        <f>IF($E272="",-1,'HCAD Raw'!AD272)</f>
        <v>0</v>
      </c>
      <c r="AH272" t="str">
        <f>IF($E272="",-1,'HCAD Raw'!AE272)</f>
        <v>1960</v>
      </c>
      <c r="AI272" t="str">
        <f>IF($E272="",-1,'HCAD Raw'!AF272)</f>
        <v>MAS</v>
      </c>
      <c r="AJ272" t="str">
        <f>IF($E272="",-1,'HCAD Raw'!AG272)</f>
        <v>01/01/2004</v>
      </c>
      <c r="AK272" t="str">
        <f>IF($E272="",-1,'HCAD Raw'!AH272)</f>
        <v>THE WHEEL CHAIR SHOP</v>
      </c>
      <c r="AL272">
        <f>IF($E272="",-1,'HCAD Raw'!AI272)</f>
        <v>3427</v>
      </c>
      <c r="AM272">
        <f>IF($E272="",-1,'HCAD Raw'!AJ272)</f>
        <v>5002</v>
      </c>
      <c r="AN272">
        <f>IF($E272="",-1,'HCAD Raw'!AK272)</f>
        <v>0</v>
      </c>
      <c r="AO272">
        <f>IF($E272="",-1,'HCAD Raw'!AL272)</f>
        <v>0</v>
      </c>
      <c r="AP272">
        <f>IF($E272="",-1,'HCAD Raw'!AM272)</f>
        <v>0</v>
      </c>
      <c r="AQ272">
        <f>IF($E272="",-1,'HCAD Raw'!AN272)</f>
        <v>3427</v>
      </c>
      <c r="AR272">
        <f>IF($E272="",-1,'HCAD Raw'!AO272)</f>
        <v>254</v>
      </c>
      <c r="AS272">
        <f>IF($E272="",-1,'HCAD Raw'!AP272)</f>
        <v>1</v>
      </c>
      <c r="AT272">
        <f>IF($E272="",-1,'HCAD Raw'!AQ272)</f>
        <v>0</v>
      </c>
      <c r="AU272">
        <f>IF($E272="",-1,'HCAD Raw'!AR272)</f>
        <v>0</v>
      </c>
      <c r="AV272">
        <f>IF($E272="",-1,'HCAD Raw'!AS272)</f>
        <v>0</v>
      </c>
      <c r="AW272">
        <f>IF($E272="",-1,'HCAD Raw'!AT272)</f>
        <v>0</v>
      </c>
      <c r="AX272">
        <f>IF($E272="",-1,'HCAD Raw'!AU272)</f>
        <v>0</v>
      </c>
      <c r="AY272">
        <f>IF($E272="",-1,'HCAD Raw'!AV272)</f>
        <v>0</v>
      </c>
      <c r="AZ272">
        <f>IF($E272="",-1,'HCAD Raw'!AW272)</f>
        <v>0</v>
      </c>
      <c r="BA272">
        <f>IF($E272="",-1,'HCAD Raw'!AX272)</f>
        <v>0</v>
      </c>
      <c r="BB272" t="str">
        <f>IF($E272="",-1,'HCAD Raw'!AY272)</f>
        <v>17</v>
      </c>
      <c r="BC272" t="str">
        <f>IF($E272="",-1,'HCAD Raw'!AZ272)</f>
        <v>TR 8B BLK 3</v>
      </c>
      <c r="BD272" t="str">
        <f>IF($E272="",-1,'HCAD Raw'!BA272)</f>
        <v>SHERWOOD ESTATES SEC 1</v>
      </c>
      <c r="BE272" t="str">
        <f>IF($E272="",-1,'HCAD Raw'!BB272)</f>
        <v>5017</v>
      </c>
      <c r="BF272" t="str">
        <f>IF($E272="",-1,'HCAD Raw'!BC272)</f>
        <v>Memorial</v>
      </c>
      <c r="BG272" t="str">
        <f>IF($E272="",-1,'HCAD Raw'!BD272)</f>
        <v>390</v>
      </c>
      <c r="BH272" t="str">
        <f>IF($E272="",-1,'HCAD Raw'!BE272)</f>
        <v>ISD 25 - North of I-10 Outside Memorial Villages</v>
      </c>
      <c r="BI272" t="str">
        <f>IF($E272="",-1,'HCAD Raw'!BF272)</f>
        <v>9881.20</v>
      </c>
      <c r="BJ272" t="str">
        <f>IF($E272="",-1,'HCAD Raw'!BG272)</f>
        <v>0</v>
      </c>
      <c r="BK272" t="str">
        <f>IF($E272="",-1,'HCAD Raw'!BH272)</f>
        <v>25</v>
      </c>
      <c r="BL272" t="str">
        <f>IF($E272="",-1,'HCAD Raw'!BI272)</f>
        <v>4858B</v>
      </c>
      <c r="BM272" t="str">
        <f>IF($E272="",-1,'HCAD Raw'!BJ272)</f>
        <v>449X</v>
      </c>
      <c r="BN272" t="str">
        <f>IF($E272="",-1,'HCAD Raw'!BK272)</f>
        <v>025 040 041 042 043 044 061</v>
      </c>
      <c r="BO272" t="str">
        <f>IF($E272="",-1,'HCAD Raw'!BL272)</f>
        <v>Real, Commercial</v>
      </c>
      <c r="BP272" t="str">
        <f>IF($E272="",-1,'HCAD Raw'!BM272)</f>
        <v>F1</v>
      </c>
      <c r="BQ272" t="str">
        <f>IF($E272="",-1,'HCAD Raw'!BN272)</f>
        <v>Real, Commercial</v>
      </c>
      <c r="BR272" t="str">
        <f>IF($E272="",-1,'HCAD Raw'!BO272)</f>
        <v>Res. Struct. Or Conversion</v>
      </c>
      <c r="BS272" t="str">
        <f>IF($E272="",-1,'HCAD Raw'!BP272)</f>
        <v>Single-Family Residence</v>
      </c>
      <c r="BT272" t="str">
        <f>IF($E272="",-1,'HCAD Raw'!BQ272)</f>
        <v>8001</v>
      </c>
      <c r="BU272" t="str">
        <f>IF($E272="",-1,'HCAD Raw'!BR272)</f>
        <v>Land Neighborhood Section 1</v>
      </c>
      <c r="BV272">
        <f>IF($E272="",-1,'HCAD Raw'!BS272)</f>
        <v>44200</v>
      </c>
      <c r="BW272" t="str">
        <f>IF($E272="",-1,'HCAD Raw'!BT272)</f>
        <v>SF</v>
      </c>
      <c r="BX272" t="str">
        <f>IF($E272="",-1,'HCAD Raw'!BU272)</f>
        <v>1.0000</v>
      </c>
      <c r="BY272" t="str">
        <f>IF($E272="",-1,'HCAD Raw'!BV272)</f>
        <v>1.0000</v>
      </c>
      <c r="BZ272" t="str">
        <f>IF($E272="",-1,'HCAD Raw'!BW272)</f>
        <v>1.0000</v>
      </c>
      <c r="CA272" t="str">
        <f>IF($E272="",-1,'HCAD Raw'!BX272)</f>
        <v>1.0000</v>
      </c>
      <c r="CB272">
        <f>IF($E272="",-1,'HCAD Raw'!BY272)</f>
        <v>20</v>
      </c>
      <c r="CC272">
        <f>IF($E272="",-1,'HCAD Raw'!BZ272)</f>
        <v>20</v>
      </c>
      <c r="CD272">
        <f>IF($E272="",-1,'HCAD Raw'!CA272)</f>
        <v>884000</v>
      </c>
      <c r="CE272">
        <f t="shared" si="90"/>
        <v>-1</v>
      </c>
      <c r="CF272" t="str">
        <f t="shared" si="91"/>
        <v>07007700300081</v>
      </c>
    </row>
    <row r="273" spans="3:84" x14ac:dyDescent="0.25">
      <c r="C273">
        <f t="shared" si="88"/>
        <v>269</v>
      </c>
      <c r="D273" t="str">
        <f t="shared" si="89"/>
        <v>07007700300082</v>
      </c>
      <c r="E273" t="str">
        <f>IF('HCAD Raw'!C273="",-1,'HCAD Raw'!C273)</f>
        <v>0700770030008</v>
      </c>
      <c r="F273" s="15" t="str">
        <f>IF(E273=-1,"",CONCATENATE(MID('HCAD Raw'!D273,6,2),"/",MID('HCAD Raw'!D273,9,2),"/",LEFT('HCAD Raw'!D273,4)))</f>
        <v>10/27/1999</v>
      </c>
      <c r="G273" t="str">
        <f>IF($E273="",-1,'HCAD Raw'!E273)</f>
        <v>RICE PAUL &amp; NANCY</v>
      </c>
      <c r="H273" t="str">
        <f>IF($E273="",-1,'HCAD Raw'!F273)</f>
        <v>TRAVIS MEDICAL / THE WHEEL CHAIR SHOP</v>
      </c>
      <c r="I273">
        <f>IF($E273="",-1,'HCAD Raw'!G273)</f>
        <v>0</v>
      </c>
      <c r="J273" t="str">
        <f>IF($E273="",-1,'HCAD Raw'!H273)</f>
        <v>1332 UPLAND DR</v>
      </c>
      <c r="K273" t="str">
        <f>IF($E273="",-1,'HCAD Raw'!I273)</f>
        <v>HOUSTON</v>
      </c>
      <c r="L273" t="str">
        <f>IF($E273="",-1,'HCAD Raw'!J273)</f>
        <v>77043</v>
      </c>
      <c r="M273">
        <f>IF($E273="",-1,'HCAD Raw'!K273)</f>
        <v>1045140</v>
      </c>
      <c r="N273">
        <f>IF($E273="",-1,'HCAD Raw'!L273)</f>
        <v>1100136</v>
      </c>
      <c r="O273">
        <f>IF($E273="",-1,'HCAD Raw'!M273)</f>
        <v>1045140</v>
      </c>
      <c r="P273">
        <f>IF($E273="",-1,'HCAD Raw'!N273)</f>
        <v>0</v>
      </c>
      <c r="Q273" t="e">
        <f>IF($E273="",-1,'HCAD Raw'!#REF!)</f>
        <v>#REF!</v>
      </c>
      <c r="R273" t="str">
        <f>IF($E273="",-1,'HCAD Raw'!O273)</f>
        <v>COMMERCIAL</v>
      </c>
      <c r="S273" t="str">
        <f>IF($E273="",-1,'HCAD Raw'!P273)</f>
        <v>2</v>
      </c>
      <c r="T273" t="str">
        <f>IF($E273="",-1,'HCAD Raw'!Q273)</f>
        <v>4399</v>
      </c>
      <c r="U273" t="str">
        <f>IF($E273="",-1,'HCAD Raw'!R273)</f>
        <v>8454</v>
      </c>
      <c r="V273" t="str">
        <f>IF($E273="",-1,'HCAD Raw'!S273)</f>
        <v>S</v>
      </c>
      <c r="W273" t="str">
        <f>IF($E273="",-1,'HCAD Raw'!T273)</f>
        <v>Open Steel Skeleton</v>
      </c>
      <c r="X273">
        <f>IF($E273="",-1,'HCAD Raw'!U273)</f>
        <v>70595</v>
      </c>
      <c r="Y273">
        <f>IF($E273="",-1,'HCAD Raw'!V273)</f>
        <v>0</v>
      </c>
      <c r="Z273">
        <f>IF($E273="",-1,'HCAD Raw'!W273)</f>
        <v>102312</v>
      </c>
      <c r="AA273">
        <f>IF($E273="",-1,'HCAD Raw'!X273)</f>
        <v>0</v>
      </c>
      <c r="AB273" t="str">
        <f>IF($E273="",-1,'HCAD Raw'!Y273)</f>
        <v>.310000</v>
      </c>
      <c r="AC273" t="str">
        <f>IF($E273="",-1,'HCAD Raw'!Z273)</f>
        <v>C</v>
      </c>
      <c r="AD273" t="str">
        <f>IF($E273="",-1,'HCAD Raw'!AA273)</f>
        <v>Average</v>
      </c>
      <c r="AE273" t="str">
        <f>IF($E273="",-1,'HCAD Raw'!AB273)</f>
        <v>2001</v>
      </c>
      <c r="AF273" t="str">
        <f>IF($E273="",-1,'HCAD Raw'!AC273)</f>
        <v>2001</v>
      </c>
      <c r="AG273" t="str">
        <f>IF($E273="",-1,'HCAD Raw'!AD273)</f>
        <v>0</v>
      </c>
      <c r="AH273" t="str">
        <f>IF($E273="",-1,'HCAD Raw'!AE273)</f>
        <v>2002</v>
      </c>
      <c r="AI273">
        <f>IF($E273="",-1,'HCAD Raw'!AF273)</f>
        <v>0</v>
      </c>
      <c r="AJ273" t="str">
        <f>IF($E273="",-1,'HCAD Raw'!AG273)</f>
        <v>12/30/1899</v>
      </c>
      <c r="AK273">
        <f>IF($E273="",-1,'HCAD Raw'!AH273)</f>
        <v>0</v>
      </c>
      <c r="AL273">
        <f>IF($E273="",-1,'HCAD Raw'!AI273)</f>
        <v>2400</v>
      </c>
      <c r="AM273">
        <f>IF($E273="",-1,'HCAD Raw'!AJ273)</f>
        <v>2400</v>
      </c>
      <c r="AN273">
        <f>IF($E273="",-1,'HCAD Raw'!AK273)</f>
        <v>0</v>
      </c>
      <c r="AO273">
        <f>IF($E273="",-1,'HCAD Raw'!AL273)</f>
        <v>0</v>
      </c>
      <c r="AP273">
        <f>IF($E273="",-1,'HCAD Raw'!AM273)</f>
        <v>0</v>
      </c>
      <c r="AQ273">
        <f>IF($E273="",-1,'HCAD Raw'!AN273)</f>
        <v>2400</v>
      </c>
      <c r="AR273">
        <f>IF($E273="",-1,'HCAD Raw'!AO273)</f>
        <v>200</v>
      </c>
      <c r="AS273">
        <f>IF($E273="",-1,'HCAD Raw'!AP273)</f>
        <v>1</v>
      </c>
      <c r="AT273">
        <f>IF($E273="",-1,'HCAD Raw'!AQ273)</f>
        <v>0</v>
      </c>
      <c r="AU273">
        <f>IF($E273="",-1,'HCAD Raw'!AR273)</f>
        <v>0</v>
      </c>
      <c r="AV273">
        <f>IF($E273="",-1,'HCAD Raw'!AS273)</f>
        <v>0</v>
      </c>
      <c r="AW273">
        <f>IF($E273="",-1,'HCAD Raw'!AT273)</f>
        <v>0</v>
      </c>
      <c r="AX273">
        <f>IF($E273="",-1,'HCAD Raw'!AU273)</f>
        <v>0</v>
      </c>
      <c r="AY273">
        <f>IF($E273="",-1,'HCAD Raw'!AV273)</f>
        <v>0</v>
      </c>
      <c r="AZ273">
        <f>IF($E273="",-1,'HCAD Raw'!AW273)</f>
        <v>0</v>
      </c>
      <c r="BA273">
        <f>IF($E273="",-1,'HCAD Raw'!AX273)</f>
        <v>0</v>
      </c>
      <c r="BB273" t="str">
        <f>IF($E273="",-1,'HCAD Raw'!AY273)</f>
        <v>17</v>
      </c>
      <c r="BC273" t="str">
        <f>IF($E273="",-1,'HCAD Raw'!AZ273)</f>
        <v>TR 8B BLK 3</v>
      </c>
      <c r="BD273" t="str">
        <f>IF($E273="",-1,'HCAD Raw'!BA273)</f>
        <v>SHERWOOD ESTATES SEC 1</v>
      </c>
      <c r="BE273" t="str">
        <f>IF($E273="",-1,'HCAD Raw'!BB273)</f>
        <v>5017</v>
      </c>
      <c r="BF273" t="str">
        <f>IF($E273="",-1,'HCAD Raw'!BC273)</f>
        <v>Memorial</v>
      </c>
      <c r="BG273" t="str">
        <f>IF($E273="",-1,'HCAD Raw'!BD273)</f>
        <v>390</v>
      </c>
      <c r="BH273" t="str">
        <f>IF($E273="",-1,'HCAD Raw'!BE273)</f>
        <v>ISD 25 - North of I-10 Outside Memorial Villages</v>
      </c>
      <c r="BI273" t="str">
        <f>IF($E273="",-1,'HCAD Raw'!BF273)</f>
        <v>9881.20</v>
      </c>
      <c r="BJ273" t="str">
        <f>IF($E273="",-1,'HCAD Raw'!BG273)</f>
        <v>0</v>
      </c>
      <c r="BK273" t="str">
        <f>IF($E273="",-1,'HCAD Raw'!BH273)</f>
        <v>25</v>
      </c>
      <c r="BL273" t="str">
        <f>IF($E273="",-1,'HCAD Raw'!BI273)</f>
        <v>4858B</v>
      </c>
      <c r="BM273" t="str">
        <f>IF($E273="",-1,'HCAD Raw'!BJ273)</f>
        <v>449X</v>
      </c>
      <c r="BN273" t="str">
        <f>IF($E273="",-1,'HCAD Raw'!BK273)</f>
        <v>025 040 041 042 043 044 061</v>
      </c>
      <c r="BO273" t="str">
        <f>IF($E273="",-1,'HCAD Raw'!BL273)</f>
        <v>Real, Commercial</v>
      </c>
      <c r="BP273" t="str">
        <f>IF($E273="",-1,'HCAD Raw'!BM273)</f>
        <v>F1</v>
      </c>
      <c r="BQ273" t="str">
        <f>IF($E273="",-1,'HCAD Raw'!BN273)</f>
        <v>Real, Commercial</v>
      </c>
      <c r="BR273" t="str">
        <f>IF($E273="",-1,'HCAD Raw'!BO273)</f>
        <v>Warehouse - Metallic</v>
      </c>
      <c r="BS273" t="str">
        <f>IF($E273="",-1,'HCAD Raw'!BP273)</f>
        <v>Shell, Industrial</v>
      </c>
      <c r="BT273" t="str">
        <f>IF($E273="",-1,'HCAD Raw'!BQ273)</f>
        <v>8001</v>
      </c>
      <c r="BU273" t="str">
        <f>IF($E273="",-1,'HCAD Raw'!BR273)</f>
        <v>Land Neighborhood Section 1</v>
      </c>
      <c r="BV273">
        <f>IF($E273="",-1,'HCAD Raw'!BS273)</f>
        <v>44200</v>
      </c>
      <c r="BW273" t="str">
        <f>IF($E273="",-1,'HCAD Raw'!BT273)</f>
        <v>SF</v>
      </c>
      <c r="BX273" t="str">
        <f>IF($E273="",-1,'HCAD Raw'!BU273)</f>
        <v>1.0000</v>
      </c>
      <c r="BY273" t="str">
        <f>IF($E273="",-1,'HCAD Raw'!BV273)</f>
        <v>1.0000</v>
      </c>
      <c r="BZ273" t="str">
        <f>IF($E273="",-1,'HCAD Raw'!BW273)</f>
        <v>1.0000</v>
      </c>
      <c r="CA273" t="str">
        <f>IF($E273="",-1,'HCAD Raw'!BX273)</f>
        <v>1.0000</v>
      </c>
      <c r="CB273">
        <f>IF($E273="",-1,'HCAD Raw'!BY273)</f>
        <v>20</v>
      </c>
      <c r="CC273">
        <f>IF($E273="",-1,'HCAD Raw'!BZ273)</f>
        <v>20</v>
      </c>
      <c r="CD273">
        <f>IF($E273="",-1,'HCAD Raw'!CA273)</f>
        <v>884000</v>
      </c>
      <c r="CE273">
        <f t="shared" si="90"/>
        <v>-1</v>
      </c>
      <c r="CF273" t="str">
        <f t="shared" si="91"/>
        <v>07007700300082</v>
      </c>
    </row>
    <row r="274" spans="3:84" x14ac:dyDescent="0.25">
      <c r="C274">
        <f t="shared" si="88"/>
        <v>270</v>
      </c>
      <c r="D274" t="str">
        <f t="shared" si="89"/>
        <v>07102000002381</v>
      </c>
      <c r="E274" t="str">
        <f>IF('HCAD Raw'!C274="",-1,'HCAD Raw'!C274)</f>
        <v>0710200000238</v>
      </c>
      <c r="F274" s="15" t="str">
        <f>IF(E274=-1,"",CONCATENATE(MID('HCAD Raw'!D274,6,2),"/",MID('HCAD Raw'!D274,9,2),"/",LEFT('HCAD Raw'!D274,4)))</f>
        <v>12/10/2002</v>
      </c>
      <c r="G274" t="str">
        <f>IF($E274="",-1,'HCAD Raw'!E274)</f>
        <v>PATEL RINA G</v>
      </c>
      <c r="H274" t="str">
        <f>IF($E274="",-1,'HCAD Raw'!F274)</f>
        <v>HIWAY INN</v>
      </c>
      <c r="I274">
        <f>IF($E274="",-1,'HCAD Raw'!G274)</f>
        <v>0</v>
      </c>
      <c r="J274" t="str">
        <f>IF($E274="",-1,'HCAD Raw'!H274)</f>
        <v>9610 NORTH FWY 11</v>
      </c>
      <c r="K274" t="str">
        <f>IF($E274="",-1,'HCAD Raw'!I274)</f>
        <v>HOUSTON</v>
      </c>
      <c r="L274" t="str">
        <f>IF($E274="",-1,'HCAD Raw'!J274)</f>
        <v>77037</v>
      </c>
      <c r="M274">
        <f>IF($E274="",-1,'HCAD Raw'!K274)</f>
        <v>210000</v>
      </c>
      <c r="N274">
        <f>IF($E274="",-1,'HCAD Raw'!L274)</f>
        <v>222844</v>
      </c>
      <c r="O274">
        <f>IF($E274="",-1,'HCAD Raw'!M274)</f>
        <v>222844</v>
      </c>
      <c r="P274">
        <f>IF($E274="",-1,'HCAD Raw'!N274)</f>
        <v>0</v>
      </c>
      <c r="Q274" t="e">
        <f>IF($E274="",-1,'HCAD Raw'!#REF!)</f>
        <v>#REF!</v>
      </c>
      <c r="R274" t="str">
        <f>IF($E274="",-1,'HCAD Raw'!O274)</f>
        <v>COMMERCIAL</v>
      </c>
      <c r="S274" t="str">
        <f>IF($E274="",-1,'HCAD Raw'!P274)</f>
        <v>1</v>
      </c>
      <c r="T274" t="str">
        <f>IF($E274="",-1,'HCAD Raw'!Q274)</f>
        <v>4315</v>
      </c>
      <c r="U274" t="str">
        <f>IF($E274="",-1,'HCAD Raw'!R274)</f>
        <v>8343</v>
      </c>
      <c r="V274" t="str">
        <f>IF($E274="",-1,'HCAD Raw'!S274)</f>
        <v>D</v>
      </c>
      <c r="W274" t="str">
        <f>IF($E274="",-1,'HCAD Raw'!T274)</f>
        <v>Wood or Light Steel</v>
      </c>
      <c r="X274">
        <f>IF($E274="",-1,'HCAD Raw'!U274)</f>
        <v>19053</v>
      </c>
      <c r="Y274">
        <f>IF($E274="",-1,'HCAD Raw'!V274)</f>
        <v>0</v>
      </c>
      <c r="Z274">
        <f>IF($E274="",-1,'HCAD Raw'!W274)</f>
        <v>169362</v>
      </c>
      <c r="AA274">
        <f>IF($E274="",-1,'HCAD Raw'!X274)</f>
        <v>0</v>
      </c>
      <c r="AB274" t="str">
        <f>IF($E274="",-1,'HCAD Raw'!Y274)</f>
        <v>.887500</v>
      </c>
      <c r="AC274" t="str">
        <f>IF($E274="",-1,'HCAD Raw'!Z274)</f>
        <v>C</v>
      </c>
      <c r="AD274" t="str">
        <f>IF($E274="",-1,'HCAD Raw'!AA274)</f>
        <v>Average</v>
      </c>
      <c r="AE274" t="str">
        <f>IF($E274="",-1,'HCAD Raw'!AB274)</f>
        <v>1971</v>
      </c>
      <c r="AF274" t="str">
        <f>IF($E274="",-1,'HCAD Raw'!AC274)</f>
        <v>1971</v>
      </c>
      <c r="AG274" t="str">
        <f>IF($E274="",-1,'HCAD Raw'!AD274)</f>
        <v>0</v>
      </c>
      <c r="AH274" t="str">
        <f>IF($E274="",-1,'HCAD Raw'!AE274)</f>
        <v>1972</v>
      </c>
      <c r="AI274" t="str">
        <f>IF($E274="",-1,'HCAD Raw'!AF274)</f>
        <v>HTS</v>
      </c>
      <c r="AJ274" t="str">
        <f>IF($E274="",-1,'HCAD Raw'!AG274)</f>
        <v>01/01/2004</v>
      </c>
      <c r="AK274" t="str">
        <f>IF($E274="",-1,'HCAD Raw'!AH274)</f>
        <v>HIWAY INN</v>
      </c>
      <c r="AL274">
        <f>IF($E274="",-1,'HCAD Raw'!AI274)</f>
        <v>1920</v>
      </c>
      <c r="AM274">
        <f>IF($E274="",-1,'HCAD Raw'!AJ274)</f>
        <v>2136</v>
      </c>
      <c r="AN274">
        <f>IF($E274="",-1,'HCAD Raw'!AK274)</f>
        <v>0</v>
      </c>
      <c r="AO274">
        <f>IF($E274="",-1,'HCAD Raw'!AL274)</f>
        <v>0</v>
      </c>
      <c r="AP274">
        <f>IF($E274="",-1,'HCAD Raw'!AM274)</f>
        <v>0</v>
      </c>
      <c r="AQ274">
        <f>IF($E274="",-1,'HCAD Raw'!AN274)</f>
        <v>1920</v>
      </c>
      <c r="AR274">
        <f>IF($E274="",-1,'HCAD Raw'!AO274)</f>
        <v>272</v>
      </c>
      <c r="AS274">
        <f>IF($E274="",-1,'HCAD Raw'!AP274)</f>
        <v>1</v>
      </c>
      <c r="AT274" t="str">
        <f>IF($E274="",-1,'HCAD Raw'!AQ274)</f>
        <v>24</v>
      </c>
      <c r="AU274" t="str">
        <f>IF($E274="",-1,'HCAD Raw'!AR274)</f>
        <v>Motels\Limited Service Hotels</v>
      </c>
      <c r="AV274">
        <f>IF($E274="",-1,'HCAD Raw'!AS274)</f>
        <v>0</v>
      </c>
      <c r="AW274" t="str">
        <f>IF($E274="",-1,'HCAD Raw'!AT274)</f>
        <v>11</v>
      </c>
      <c r="AX274">
        <f>IF($E274="",-1,'HCAD Raw'!AU274)</f>
        <v>0</v>
      </c>
      <c r="AY274">
        <f>IF($E274="",-1,'HCAD Raw'!AV274)</f>
        <v>0</v>
      </c>
      <c r="AZ274">
        <f>IF($E274="",-1,'HCAD Raw'!AW274)</f>
        <v>0</v>
      </c>
      <c r="BA274">
        <f>IF($E274="",-1,'HCAD Raw'!AX274)</f>
        <v>140525</v>
      </c>
      <c r="BB274" t="str">
        <f>IF($E274="",-1,'HCAD Raw'!AY274)</f>
        <v>5</v>
      </c>
      <c r="BC274" t="str">
        <f>IF($E274="",-1,'HCAD Raw'!AZ274)</f>
        <v>TRS 237 238 &amp; 239</v>
      </c>
      <c r="BD274" t="str">
        <f>IF($E274="",-1,'HCAD Raw'!BA274)</f>
        <v>BLUE BELL PLACE SEC 2</v>
      </c>
      <c r="BE274" t="str">
        <f>IF($E274="",-1,'HCAD Raw'!BB274)</f>
        <v>2305</v>
      </c>
      <c r="BF274" t="str">
        <f>IF($E274="",-1,'HCAD Raw'!BC274)</f>
        <v>Intercontinental</v>
      </c>
      <c r="BG274" t="str">
        <f>IF($E274="",-1,'HCAD Raw'!BD274)</f>
        <v>281</v>
      </c>
      <c r="BH274" t="str">
        <f>IF($E274="",-1,'HCAD Raw'!BE274)</f>
        <v>ISD 09 - Outside Airport Tiers, East of I-45</v>
      </c>
      <c r="BI274" t="str">
        <f>IF($E274="",-1,'HCAD Raw'!BF274)</f>
        <v>9345.04</v>
      </c>
      <c r="BJ274" t="str">
        <f>IF($E274="",-1,'HCAD Raw'!BG274)</f>
        <v>0</v>
      </c>
      <c r="BK274" t="str">
        <f>IF($E274="",-1,'HCAD Raw'!BH274)</f>
        <v>09</v>
      </c>
      <c r="BL274" t="str">
        <f>IF($E274="",-1,'HCAD Raw'!BI274)</f>
        <v>5263B</v>
      </c>
      <c r="BM274" t="str">
        <f>IF($E274="",-1,'HCAD Raw'!BJ274)</f>
        <v>412H</v>
      </c>
      <c r="BN274" t="str">
        <f>IF($E274="",-1,'HCAD Raw'!BK274)</f>
        <v>009 040 041 042 043 044 045 061</v>
      </c>
      <c r="BO274" t="str">
        <f>IF($E274="",-1,'HCAD Raw'!BL274)</f>
        <v>Real, Commercial</v>
      </c>
      <c r="BP274" t="str">
        <f>IF($E274="",-1,'HCAD Raw'!BM274)</f>
        <v>F1</v>
      </c>
      <c r="BQ274" t="str">
        <f>IF($E274="",-1,'HCAD Raw'!BN274)</f>
        <v>Real, Commercial</v>
      </c>
      <c r="BR274" t="str">
        <f>IF($E274="",-1,'HCAD Raw'!BO274)</f>
        <v>Hotel/Motel, Low-Rise 1 to 3 Stories</v>
      </c>
      <c r="BS274" t="str">
        <f>IF($E274="",-1,'HCAD Raw'!BP274)</f>
        <v>Motel</v>
      </c>
      <c r="BT274" t="str">
        <f>IF($E274="",-1,'HCAD Raw'!BQ274)</f>
        <v>8001</v>
      </c>
      <c r="BU274" t="str">
        <f>IF($E274="",-1,'HCAD Raw'!BR274)</f>
        <v>Land Neighborhood Section 1</v>
      </c>
      <c r="BV274">
        <f>IF($E274="",-1,'HCAD Raw'!BS274)</f>
        <v>18600</v>
      </c>
      <c r="BW274" t="str">
        <f>IF($E274="",-1,'HCAD Raw'!BT274)</f>
        <v>SF</v>
      </c>
      <c r="BX274" t="str">
        <f>IF($E274="",-1,'HCAD Raw'!BU274)</f>
        <v>1.0000</v>
      </c>
      <c r="BY274" t="str">
        <f>IF($E274="",-1,'HCAD Raw'!BV274)</f>
        <v>1.0000</v>
      </c>
      <c r="BZ274" t="str">
        <f>IF($E274="",-1,'HCAD Raw'!BW274)</f>
        <v>1.0000</v>
      </c>
      <c r="CA274" t="str">
        <f>IF($E274="",-1,'HCAD Raw'!BX274)</f>
        <v>1.0000</v>
      </c>
      <c r="CB274">
        <f>IF($E274="",-1,'HCAD Raw'!BY274)</f>
        <v>10</v>
      </c>
      <c r="CC274">
        <f>IF($E274="",-1,'HCAD Raw'!BZ274)</f>
        <v>10</v>
      </c>
      <c r="CD274">
        <f>IF($E274="",-1,'HCAD Raw'!CA274)</f>
        <v>186000</v>
      </c>
      <c r="CE274" t="str">
        <f t="shared" si="90"/>
        <v>07102000002381</v>
      </c>
      <c r="CF274">
        <f t="shared" si="91"/>
        <v>-1</v>
      </c>
    </row>
    <row r="275" spans="3:84" x14ac:dyDescent="0.25">
      <c r="C275">
        <f t="shared" si="88"/>
        <v>271</v>
      </c>
      <c r="D275" t="str">
        <f t="shared" si="89"/>
        <v>07102000002382</v>
      </c>
      <c r="E275" t="str">
        <f>IF('HCAD Raw'!C275="",-1,'HCAD Raw'!C275)</f>
        <v>0710200000238</v>
      </c>
      <c r="F275" s="15" t="str">
        <f>IF(E275=-1,"",CONCATENATE(MID('HCAD Raw'!D275,6,2),"/",MID('HCAD Raw'!D275,9,2),"/",LEFT('HCAD Raw'!D275,4)))</f>
        <v>12/10/2002</v>
      </c>
      <c r="G275" t="str">
        <f>IF($E275="",-1,'HCAD Raw'!E275)</f>
        <v>PATEL RINA G</v>
      </c>
      <c r="H275" t="str">
        <f>IF($E275="",-1,'HCAD Raw'!F275)</f>
        <v>HIWAY INN</v>
      </c>
      <c r="I275">
        <f>IF($E275="",-1,'HCAD Raw'!G275)</f>
        <v>0</v>
      </c>
      <c r="J275" t="str">
        <f>IF($E275="",-1,'HCAD Raw'!H275)</f>
        <v>9610 NORTH FWY 11</v>
      </c>
      <c r="K275" t="str">
        <f>IF($E275="",-1,'HCAD Raw'!I275)</f>
        <v>HOUSTON</v>
      </c>
      <c r="L275" t="str">
        <f>IF($E275="",-1,'HCAD Raw'!J275)</f>
        <v>77037</v>
      </c>
      <c r="M275">
        <f>IF($E275="",-1,'HCAD Raw'!K275)</f>
        <v>210000</v>
      </c>
      <c r="N275">
        <f>IF($E275="",-1,'HCAD Raw'!L275)</f>
        <v>222844</v>
      </c>
      <c r="O275">
        <f>IF($E275="",-1,'HCAD Raw'!M275)</f>
        <v>222844</v>
      </c>
      <c r="P275">
        <f>IF($E275="",-1,'HCAD Raw'!N275)</f>
        <v>0</v>
      </c>
      <c r="Q275" t="e">
        <f>IF($E275="",-1,'HCAD Raw'!#REF!)</f>
        <v>#REF!</v>
      </c>
      <c r="R275" t="str">
        <f>IF($E275="",-1,'HCAD Raw'!O275)</f>
        <v>COMMERCIAL</v>
      </c>
      <c r="S275" t="str">
        <f>IF($E275="",-1,'HCAD Raw'!P275)</f>
        <v>2</v>
      </c>
      <c r="T275" t="str">
        <f>IF($E275="",-1,'HCAD Raw'!Q275)</f>
        <v>4315</v>
      </c>
      <c r="U275" t="str">
        <f>IF($E275="",-1,'HCAD Raw'!R275)</f>
        <v>8343</v>
      </c>
      <c r="V275" t="str">
        <f>IF($E275="",-1,'HCAD Raw'!S275)</f>
        <v>D</v>
      </c>
      <c r="W275" t="str">
        <f>IF($E275="",-1,'HCAD Raw'!T275)</f>
        <v>Wood or Light Steel</v>
      </c>
      <c r="X275">
        <f>IF($E275="",-1,'HCAD Raw'!U275)</f>
        <v>17227</v>
      </c>
      <c r="Y275">
        <f>IF($E275="",-1,'HCAD Raw'!V275)</f>
        <v>0</v>
      </c>
      <c r="Z275">
        <f>IF($E275="",-1,'HCAD Raw'!W275)</f>
        <v>153133</v>
      </c>
      <c r="AA275">
        <f>IF($E275="",-1,'HCAD Raw'!X275)</f>
        <v>0</v>
      </c>
      <c r="AB275" t="str">
        <f>IF($E275="",-1,'HCAD Raw'!Y275)</f>
        <v>.887500</v>
      </c>
      <c r="AC275" t="str">
        <f>IF($E275="",-1,'HCAD Raw'!Z275)</f>
        <v>C</v>
      </c>
      <c r="AD275" t="str">
        <f>IF($E275="",-1,'HCAD Raw'!AA275)</f>
        <v>Average</v>
      </c>
      <c r="AE275" t="str">
        <f>IF($E275="",-1,'HCAD Raw'!AB275)</f>
        <v>1971</v>
      </c>
      <c r="AF275" t="str">
        <f>IF($E275="",-1,'HCAD Raw'!AC275)</f>
        <v>1971</v>
      </c>
      <c r="AG275" t="str">
        <f>IF($E275="",-1,'HCAD Raw'!AD275)</f>
        <v>0</v>
      </c>
      <c r="AH275" t="str">
        <f>IF($E275="",-1,'HCAD Raw'!AE275)</f>
        <v>1972</v>
      </c>
      <c r="AI275">
        <f>IF($E275="",-1,'HCAD Raw'!AF275)</f>
        <v>0</v>
      </c>
      <c r="AJ275" t="str">
        <f>IF($E275="",-1,'HCAD Raw'!AG275)</f>
        <v>01/01/1997</v>
      </c>
      <c r="AK275">
        <f>IF($E275="",-1,'HCAD Raw'!AH275)</f>
        <v>0</v>
      </c>
      <c r="AL275">
        <f>IF($E275="",-1,'HCAD Raw'!AI275)</f>
        <v>1736</v>
      </c>
      <c r="AM275">
        <f>IF($E275="",-1,'HCAD Raw'!AJ275)</f>
        <v>2240</v>
      </c>
      <c r="AN275">
        <f>IF($E275="",-1,'HCAD Raw'!AK275)</f>
        <v>0</v>
      </c>
      <c r="AO275">
        <f>IF($E275="",-1,'HCAD Raw'!AL275)</f>
        <v>0</v>
      </c>
      <c r="AP275">
        <f>IF($E275="",-1,'HCAD Raw'!AM275)</f>
        <v>0</v>
      </c>
      <c r="AQ275">
        <f>IF($E275="",-1,'HCAD Raw'!AN275)</f>
        <v>1736</v>
      </c>
      <c r="AR275">
        <f>IF($E275="",-1,'HCAD Raw'!AO275)</f>
        <v>312</v>
      </c>
      <c r="AS275">
        <f>IF($E275="",-1,'HCAD Raw'!AP275)</f>
        <v>1</v>
      </c>
      <c r="AT275" t="str">
        <f>IF($E275="",-1,'HCAD Raw'!AQ275)</f>
        <v>24</v>
      </c>
      <c r="AU275" t="str">
        <f>IF($E275="",-1,'HCAD Raw'!AR275)</f>
        <v>Motels\Limited Service Hotels</v>
      </c>
      <c r="AV275">
        <f>IF($E275="",-1,'HCAD Raw'!AS275)</f>
        <v>0</v>
      </c>
      <c r="AW275" t="str">
        <f>IF($E275="",-1,'HCAD Raw'!AT275)</f>
        <v>11</v>
      </c>
      <c r="AX275">
        <f>IF($E275="",-1,'HCAD Raw'!AU275)</f>
        <v>0</v>
      </c>
      <c r="AY275">
        <f>IF($E275="",-1,'HCAD Raw'!AV275)</f>
        <v>0</v>
      </c>
      <c r="AZ275">
        <f>IF($E275="",-1,'HCAD Raw'!AW275)</f>
        <v>0</v>
      </c>
      <c r="BA275">
        <f>IF($E275="",-1,'HCAD Raw'!AX275)</f>
        <v>140525</v>
      </c>
      <c r="BB275" t="str">
        <f>IF($E275="",-1,'HCAD Raw'!AY275)</f>
        <v>5</v>
      </c>
      <c r="BC275" t="str">
        <f>IF($E275="",-1,'HCAD Raw'!AZ275)</f>
        <v>TRS 237 238 &amp; 239</v>
      </c>
      <c r="BD275" t="str">
        <f>IF($E275="",-1,'HCAD Raw'!BA275)</f>
        <v>BLUE BELL PLACE SEC 2</v>
      </c>
      <c r="BE275" t="str">
        <f>IF($E275="",-1,'HCAD Raw'!BB275)</f>
        <v>2305</v>
      </c>
      <c r="BF275" t="str">
        <f>IF($E275="",-1,'HCAD Raw'!BC275)</f>
        <v>Intercontinental</v>
      </c>
      <c r="BG275" t="str">
        <f>IF($E275="",-1,'HCAD Raw'!BD275)</f>
        <v>281</v>
      </c>
      <c r="BH275" t="str">
        <f>IF($E275="",-1,'HCAD Raw'!BE275)</f>
        <v>ISD 09 - Outside Airport Tiers, East of I-45</v>
      </c>
      <c r="BI275" t="str">
        <f>IF($E275="",-1,'HCAD Raw'!BF275)</f>
        <v>9345.04</v>
      </c>
      <c r="BJ275" t="str">
        <f>IF($E275="",-1,'HCAD Raw'!BG275)</f>
        <v>0</v>
      </c>
      <c r="BK275" t="str">
        <f>IF($E275="",-1,'HCAD Raw'!BH275)</f>
        <v>09</v>
      </c>
      <c r="BL275" t="str">
        <f>IF($E275="",-1,'HCAD Raw'!BI275)</f>
        <v>5263B</v>
      </c>
      <c r="BM275" t="str">
        <f>IF($E275="",-1,'HCAD Raw'!BJ275)</f>
        <v>412H</v>
      </c>
      <c r="BN275" t="str">
        <f>IF($E275="",-1,'HCAD Raw'!BK275)</f>
        <v>009 040 041 042 043 044 045 061</v>
      </c>
      <c r="BO275" t="str">
        <f>IF($E275="",-1,'HCAD Raw'!BL275)</f>
        <v>Real, Commercial</v>
      </c>
      <c r="BP275" t="str">
        <f>IF($E275="",-1,'HCAD Raw'!BM275)</f>
        <v>F1</v>
      </c>
      <c r="BQ275" t="str">
        <f>IF($E275="",-1,'HCAD Raw'!BN275)</f>
        <v>Real, Commercial</v>
      </c>
      <c r="BR275" t="str">
        <f>IF($E275="",-1,'HCAD Raw'!BO275)</f>
        <v>Hotel/Motel, Low-Rise 1 to 3 Stories</v>
      </c>
      <c r="BS275" t="str">
        <f>IF($E275="",-1,'HCAD Raw'!BP275)</f>
        <v>Motel</v>
      </c>
      <c r="BT275" t="str">
        <f>IF($E275="",-1,'HCAD Raw'!BQ275)</f>
        <v>8001</v>
      </c>
      <c r="BU275" t="str">
        <f>IF($E275="",-1,'HCAD Raw'!BR275)</f>
        <v>Land Neighborhood Section 1</v>
      </c>
      <c r="BV275">
        <f>IF($E275="",-1,'HCAD Raw'!BS275)</f>
        <v>18600</v>
      </c>
      <c r="BW275" t="str">
        <f>IF($E275="",-1,'HCAD Raw'!BT275)</f>
        <v>SF</v>
      </c>
      <c r="BX275" t="str">
        <f>IF($E275="",-1,'HCAD Raw'!BU275)</f>
        <v>1.0000</v>
      </c>
      <c r="BY275" t="str">
        <f>IF($E275="",-1,'HCAD Raw'!BV275)</f>
        <v>1.0000</v>
      </c>
      <c r="BZ275" t="str">
        <f>IF($E275="",-1,'HCAD Raw'!BW275)</f>
        <v>1.0000</v>
      </c>
      <c r="CA275" t="str">
        <f>IF($E275="",-1,'HCAD Raw'!BX275)</f>
        <v>1.0000</v>
      </c>
      <c r="CB275">
        <f>IF($E275="",-1,'HCAD Raw'!BY275)</f>
        <v>10</v>
      </c>
      <c r="CC275">
        <f>IF($E275="",-1,'HCAD Raw'!BZ275)</f>
        <v>10</v>
      </c>
      <c r="CD275">
        <f>IF($E275="",-1,'HCAD Raw'!CA275)</f>
        <v>186000</v>
      </c>
      <c r="CE275" t="str">
        <f t="shared" si="90"/>
        <v>07102000002382</v>
      </c>
      <c r="CF275">
        <f t="shared" si="91"/>
        <v>-1</v>
      </c>
    </row>
    <row r="276" spans="3:84" x14ac:dyDescent="0.25">
      <c r="C276">
        <f t="shared" si="88"/>
        <v>272</v>
      </c>
      <c r="D276" t="str">
        <f t="shared" si="89"/>
        <v>07102000002383</v>
      </c>
      <c r="E276" t="str">
        <f>IF('HCAD Raw'!C276="",-1,'HCAD Raw'!C276)</f>
        <v>0710200000238</v>
      </c>
      <c r="F276" s="15" t="str">
        <f>IF(E276=-1,"",CONCATENATE(MID('HCAD Raw'!D276,6,2),"/",MID('HCAD Raw'!D276,9,2),"/",LEFT('HCAD Raw'!D276,4)))</f>
        <v>12/10/2002</v>
      </c>
      <c r="G276" t="str">
        <f>IF($E276="",-1,'HCAD Raw'!E276)</f>
        <v>PATEL RINA G</v>
      </c>
      <c r="H276" t="str">
        <f>IF($E276="",-1,'HCAD Raw'!F276)</f>
        <v>HIWAY INN</v>
      </c>
      <c r="I276">
        <f>IF($E276="",-1,'HCAD Raw'!G276)</f>
        <v>0</v>
      </c>
      <c r="J276" t="str">
        <f>IF($E276="",-1,'HCAD Raw'!H276)</f>
        <v>9610 NORTH FWY 11</v>
      </c>
      <c r="K276" t="str">
        <f>IF($E276="",-1,'HCAD Raw'!I276)</f>
        <v>HOUSTON</v>
      </c>
      <c r="L276" t="str">
        <f>IF($E276="",-1,'HCAD Raw'!J276)</f>
        <v>77037</v>
      </c>
      <c r="M276">
        <f>IF($E276="",-1,'HCAD Raw'!K276)</f>
        <v>210000</v>
      </c>
      <c r="N276">
        <f>IF($E276="",-1,'HCAD Raw'!L276)</f>
        <v>222844</v>
      </c>
      <c r="O276">
        <f>IF($E276="",-1,'HCAD Raw'!M276)</f>
        <v>222844</v>
      </c>
      <c r="P276">
        <f>IF($E276="",-1,'HCAD Raw'!N276)</f>
        <v>0</v>
      </c>
      <c r="Q276" t="e">
        <f>IF($E276="",-1,'HCAD Raw'!#REF!)</f>
        <v>#REF!</v>
      </c>
      <c r="R276" t="str">
        <f>IF($E276="",-1,'HCAD Raw'!O276)</f>
        <v>COMMERCIAL</v>
      </c>
      <c r="S276" t="str">
        <f>IF($E276="",-1,'HCAD Raw'!P276)</f>
        <v>3</v>
      </c>
      <c r="T276" t="str">
        <f>IF($E276="",-1,'HCAD Raw'!Q276)</f>
        <v>4315</v>
      </c>
      <c r="U276" t="str">
        <f>IF($E276="",-1,'HCAD Raw'!R276)</f>
        <v>8343</v>
      </c>
      <c r="V276" t="str">
        <f>IF($E276="",-1,'HCAD Raw'!S276)</f>
        <v>D</v>
      </c>
      <c r="W276" t="str">
        <f>IF($E276="",-1,'HCAD Raw'!T276)</f>
        <v>Wood or Light Steel</v>
      </c>
      <c r="X276">
        <f>IF($E276="",-1,'HCAD Raw'!U276)</f>
        <v>9527</v>
      </c>
      <c r="Y276">
        <f>IF($E276="",-1,'HCAD Raw'!V276)</f>
        <v>0</v>
      </c>
      <c r="Z276">
        <f>IF($E276="",-1,'HCAD Raw'!W276)</f>
        <v>84682</v>
      </c>
      <c r="AA276">
        <f>IF($E276="",-1,'HCAD Raw'!X276)</f>
        <v>0</v>
      </c>
      <c r="AB276" t="str">
        <f>IF($E276="",-1,'HCAD Raw'!Y276)</f>
        <v>.887500</v>
      </c>
      <c r="AC276" t="str">
        <f>IF($E276="",-1,'HCAD Raw'!Z276)</f>
        <v>C</v>
      </c>
      <c r="AD276" t="str">
        <f>IF($E276="",-1,'HCAD Raw'!AA276)</f>
        <v>Average</v>
      </c>
      <c r="AE276" t="str">
        <f>IF($E276="",-1,'HCAD Raw'!AB276)</f>
        <v>1971</v>
      </c>
      <c r="AF276" t="str">
        <f>IF($E276="",-1,'HCAD Raw'!AC276)</f>
        <v>1971</v>
      </c>
      <c r="AG276" t="str">
        <f>IF($E276="",-1,'HCAD Raw'!AD276)</f>
        <v>0</v>
      </c>
      <c r="AH276" t="str">
        <f>IF($E276="",-1,'HCAD Raw'!AE276)</f>
        <v>1972</v>
      </c>
      <c r="AI276">
        <f>IF($E276="",-1,'HCAD Raw'!AF276)</f>
        <v>0</v>
      </c>
      <c r="AJ276" t="str">
        <f>IF($E276="",-1,'HCAD Raw'!AG276)</f>
        <v>01/01/1997</v>
      </c>
      <c r="AK276">
        <f>IF($E276="",-1,'HCAD Raw'!AH276)</f>
        <v>0</v>
      </c>
      <c r="AL276">
        <f>IF($E276="",-1,'HCAD Raw'!AI276)</f>
        <v>960</v>
      </c>
      <c r="AM276">
        <f>IF($E276="",-1,'HCAD Raw'!AJ276)</f>
        <v>1280</v>
      </c>
      <c r="AN276">
        <f>IF($E276="",-1,'HCAD Raw'!AK276)</f>
        <v>0</v>
      </c>
      <c r="AO276">
        <f>IF($E276="",-1,'HCAD Raw'!AL276)</f>
        <v>0</v>
      </c>
      <c r="AP276">
        <f>IF($E276="",-1,'HCAD Raw'!AM276)</f>
        <v>0</v>
      </c>
      <c r="AQ276">
        <f>IF($E276="",-1,'HCAD Raw'!AN276)</f>
        <v>960</v>
      </c>
      <c r="AR276">
        <f>IF($E276="",-1,'HCAD Raw'!AO276)</f>
        <v>184</v>
      </c>
      <c r="AS276">
        <f>IF($E276="",-1,'HCAD Raw'!AP276)</f>
        <v>1</v>
      </c>
      <c r="AT276" t="str">
        <f>IF($E276="",-1,'HCAD Raw'!AQ276)</f>
        <v>24</v>
      </c>
      <c r="AU276" t="str">
        <f>IF($E276="",-1,'HCAD Raw'!AR276)</f>
        <v>Motels\Limited Service Hotels</v>
      </c>
      <c r="AV276">
        <f>IF($E276="",-1,'HCAD Raw'!AS276)</f>
        <v>0</v>
      </c>
      <c r="AW276" t="str">
        <f>IF($E276="",-1,'HCAD Raw'!AT276)</f>
        <v>11</v>
      </c>
      <c r="AX276">
        <f>IF($E276="",-1,'HCAD Raw'!AU276)</f>
        <v>0</v>
      </c>
      <c r="AY276">
        <f>IF($E276="",-1,'HCAD Raw'!AV276)</f>
        <v>0</v>
      </c>
      <c r="AZ276">
        <f>IF($E276="",-1,'HCAD Raw'!AW276)</f>
        <v>0</v>
      </c>
      <c r="BA276">
        <f>IF($E276="",-1,'HCAD Raw'!AX276)</f>
        <v>140525</v>
      </c>
      <c r="BB276" t="str">
        <f>IF($E276="",-1,'HCAD Raw'!AY276)</f>
        <v>5</v>
      </c>
      <c r="BC276" t="str">
        <f>IF($E276="",-1,'HCAD Raw'!AZ276)</f>
        <v>TRS 237 238 &amp; 239</v>
      </c>
      <c r="BD276" t="str">
        <f>IF($E276="",-1,'HCAD Raw'!BA276)</f>
        <v>BLUE BELL PLACE SEC 2</v>
      </c>
      <c r="BE276" t="str">
        <f>IF($E276="",-1,'HCAD Raw'!BB276)</f>
        <v>2305</v>
      </c>
      <c r="BF276" t="str">
        <f>IF($E276="",-1,'HCAD Raw'!BC276)</f>
        <v>Intercontinental</v>
      </c>
      <c r="BG276" t="str">
        <f>IF($E276="",-1,'HCAD Raw'!BD276)</f>
        <v>281</v>
      </c>
      <c r="BH276" t="str">
        <f>IF($E276="",-1,'HCAD Raw'!BE276)</f>
        <v>ISD 09 - Outside Airport Tiers, East of I-45</v>
      </c>
      <c r="BI276" t="str">
        <f>IF($E276="",-1,'HCAD Raw'!BF276)</f>
        <v>9345.04</v>
      </c>
      <c r="BJ276" t="str">
        <f>IF($E276="",-1,'HCAD Raw'!BG276)</f>
        <v>0</v>
      </c>
      <c r="BK276" t="str">
        <f>IF($E276="",-1,'HCAD Raw'!BH276)</f>
        <v>09</v>
      </c>
      <c r="BL276" t="str">
        <f>IF($E276="",-1,'HCAD Raw'!BI276)</f>
        <v>5263B</v>
      </c>
      <c r="BM276" t="str">
        <f>IF($E276="",-1,'HCAD Raw'!BJ276)</f>
        <v>412H</v>
      </c>
      <c r="BN276" t="str">
        <f>IF($E276="",-1,'HCAD Raw'!BK276)</f>
        <v>009 040 041 042 043 044 045 061</v>
      </c>
      <c r="BO276" t="str">
        <f>IF($E276="",-1,'HCAD Raw'!BL276)</f>
        <v>Real, Commercial</v>
      </c>
      <c r="BP276" t="str">
        <f>IF($E276="",-1,'HCAD Raw'!BM276)</f>
        <v>F1</v>
      </c>
      <c r="BQ276" t="str">
        <f>IF($E276="",-1,'HCAD Raw'!BN276)</f>
        <v>Real, Commercial</v>
      </c>
      <c r="BR276" t="str">
        <f>IF($E276="",-1,'HCAD Raw'!BO276)</f>
        <v>Hotel/Motel, Low-Rise 1 to 3 Stories</v>
      </c>
      <c r="BS276" t="str">
        <f>IF($E276="",-1,'HCAD Raw'!BP276)</f>
        <v>Motel</v>
      </c>
      <c r="BT276" t="str">
        <f>IF($E276="",-1,'HCAD Raw'!BQ276)</f>
        <v>8001</v>
      </c>
      <c r="BU276" t="str">
        <f>IF($E276="",-1,'HCAD Raw'!BR276)</f>
        <v>Land Neighborhood Section 1</v>
      </c>
      <c r="BV276">
        <f>IF($E276="",-1,'HCAD Raw'!BS276)</f>
        <v>18600</v>
      </c>
      <c r="BW276" t="str">
        <f>IF($E276="",-1,'HCAD Raw'!BT276)</f>
        <v>SF</v>
      </c>
      <c r="BX276" t="str">
        <f>IF($E276="",-1,'HCAD Raw'!BU276)</f>
        <v>1.0000</v>
      </c>
      <c r="BY276" t="str">
        <f>IF($E276="",-1,'HCAD Raw'!BV276)</f>
        <v>1.0000</v>
      </c>
      <c r="BZ276" t="str">
        <f>IF($E276="",-1,'HCAD Raw'!BW276)</f>
        <v>1.0000</v>
      </c>
      <c r="CA276" t="str">
        <f>IF($E276="",-1,'HCAD Raw'!BX276)</f>
        <v>1.0000</v>
      </c>
      <c r="CB276">
        <f>IF($E276="",-1,'HCAD Raw'!BY276)</f>
        <v>10</v>
      </c>
      <c r="CC276">
        <f>IF($E276="",-1,'HCAD Raw'!BZ276)</f>
        <v>10</v>
      </c>
      <c r="CD276">
        <f>IF($E276="",-1,'HCAD Raw'!CA276)</f>
        <v>186000</v>
      </c>
      <c r="CE276" t="str">
        <f t="shared" si="90"/>
        <v>07102000002383</v>
      </c>
      <c r="CF276">
        <f t="shared" si="91"/>
        <v>-1</v>
      </c>
    </row>
    <row r="277" spans="3:84" x14ac:dyDescent="0.25">
      <c r="C277">
        <f t="shared" si="88"/>
        <v>273</v>
      </c>
      <c r="D277" t="str">
        <f t="shared" si="89"/>
        <v>07302300000861</v>
      </c>
      <c r="E277" t="str">
        <f>IF('HCAD Raw'!C277="",-1,'HCAD Raw'!C277)</f>
        <v>0730230000086</v>
      </c>
      <c r="F277" s="15" t="str">
        <f>IF(E277=-1,"",CONCATENATE(MID('HCAD Raw'!D277,6,2),"/",MID('HCAD Raw'!D277,9,2),"/",LEFT('HCAD Raw'!D277,4)))</f>
        <v>07/12/2018</v>
      </c>
      <c r="G277" t="str">
        <f>IF($E277="",-1,'HCAD Raw'!E277)</f>
        <v>Y H PROPERTIES LLC</v>
      </c>
      <c r="H277">
        <f>IF($E277="",-1,'HCAD Raw'!F277)</f>
        <v>0</v>
      </c>
      <c r="I277" t="str">
        <f>IF($E277="",-1,'HCAD Raw'!G277)</f>
        <v>Kol</v>
      </c>
      <c r="J277" t="str">
        <f>IF($E277="",-1,'HCAD Raw'!H277)</f>
        <v>5803 CYPRESS ST</v>
      </c>
      <c r="K277" t="str">
        <f>IF($E277="",-1,'HCAD Raw'!I277)</f>
        <v>HOUSTON</v>
      </c>
      <c r="L277" t="str">
        <f>IF($E277="",-1,'HCAD Raw'!J277)</f>
        <v>77074</v>
      </c>
      <c r="M277">
        <f>IF($E277="",-1,'HCAD Raw'!K277)</f>
        <v>405000</v>
      </c>
      <c r="N277">
        <f>IF($E277="",-1,'HCAD Raw'!L277)</f>
        <v>449532</v>
      </c>
      <c r="O277">
        <f>IF($E277="",-1,'HCAD Raw'!M277)</f>
        <v>449532</v>
      </c>
      <c r="P277">
        <f>IF($E277="",-1,'HCAD Raw'!N277)</f>
        <v>0</v>
      </c>
      <c r="Q277" t="e">
        <f>IF($E277="",-1,'HCAD Raw'!#REF!)</f>
        <v>#REF!</v>
      </c>
      <c r="R277" t="str">
        <f>IF($E277="",-1,'HCAD Raw'!O277)</f>
        <v>COMMERCIAL</v>
      </c>
      <c r="S277" t="str">
        <f>IF($E277="",-1,'HCAD Raw'!P277)</f>
        <v>1</v>
      </c>
      <c r="T277" t="str">
        <f>IF($E277="",-1,'HCAD Raw'!Q277)</f>
        <v>4399</v>
      </c>
      <c r="U277" t="str">
        <f>IF($E277="",-1,'HCAD Raw'!R277)</f>
        <v>8454</v>
      </c>
      <c r="V277" t="str">
        <f>IF($E277="",-1,'HCAD Raw'!S277)</f>
        <v>S</v>
      </c>
      <c r="W277" t="str">
        <f>IF($E277="",-1,'HCAD Raw'!T277)</f>
        <v>Open Steel Skeleton</v>
      </c>
      <c r="X277">
        <f>IF($E277="",-1,'HCAD Raw'!U277)</f>
        <v>155173</v>
      </c>
      <c r="Y277">
        <f>IF($E277="",-1,'HCAD Raw'!V277)</f>
        <v>0</v>
      </c>
      <c r="Z277">
        <f>IF($E277="",-1,'HCAD Raw'!W277)</f>
        <v>170520</v>
      </c>
      <c r="AA277">
        <f>IF($E277="",-1,'HCAD Raw'!X277)</f>
        <v>0</v>
      </c>
      <c r="AB277" t="str">
        <f>IF($E277="",-1,'HCAD Raw'!Y277)</f>
        <v>.090000</v>
      </c>
      <c r="AC277" t="str">
        <f>IF($E277="",-1,'HCAD Raw'!Z277)</f>
        <v>C</v>
      </c>
      <c r="AD277" t="str">
        <f>IF($E277="",-1,'HCAD Raw'!AA277)</f>
        <v>Average</v>
      </c>
      <c r="AE277" t="str">
        <f>IF($E277="",-1,'HCAD Raw'!AB277)</f>
        <v>2015</v>
      </c>
      <c r="AF277" t="str">
        <f>IF($E277="",-1,'HCAD Raw'!AC277)</f>
        <v>2015</v>
      </c>
      <c r="AG277" t="str">
        <f>IF($E277="",-1,'HCAD Raw'!AD277)</f>
        <v>0</v>
      </c>
      <c r="AH277" t="str">
        <f>IF($E277="",-1,'HCAD Raw'!AE277)</f>
        <v>2016</v>
      </c>
      <c r="AI277">
        <f>IF($E277="",-1,'HCAD Raw'!AF277)</f>
        <v>0</v>
      </c>
      <c r="AJ277" t="str">
        <f>IF($E277="",-1,'HCAD Raw'!AG277)</f>
        <v>12/30/1899</v>
      </c>
      <c r="AK277" t="str">
        <f>IF($E277="",-1,'HCAD Raw'!AH277)</f>
        <v>BLG A  IN BACK  AS OF 4-15-16 OFFICE ALMOST FINISHED, BUT ESTIMATE UNFINISHED AS OF 1/16</v>
      </c>
      <c r="AL277">
        <f>IF($E277="",-1,'HCAD Raw'!AI277)</f>
        <v>4000</v>
      </c>
      <c r="AM277">
        <f>IF($E277="",-1,'HCAD Raw'!AJ277)</f>
        <v>6600</v>
      </c>
      <c r="AN277">
        <f>IF($E277="",-1,'HCAD Raw'!AK277)</f>
        <v>0</v>
      </c>
      <c r="AO277">
        <f>IF($E277="",-1,'HCAD Raw'!AL277)</f>
        <v>0</v>
      </c>
      <c r="AP277">
        <f>IF($E277="",-1,'HCAD Raw'!AM277)</f>
        <v>0</v>
      </c>
      <c r="AQ277">
        <f>IF($E277="",-1,'HCAD Raw'!AN277)</f>
        <v>4000</v>
      </c>
      <c r="AR277">
        <f>IF($E277="",-1,'HCAD Raw'!AO277)</f>
        <v>260</v>
      </c>
      <c r="AS277">
        <f>IF($E277="",-1,'HCAD Raw'!AP277)</f>
        <v>1</v>
      </c>
      <c r="AT277">
        <f>IF($E277="",-1,'HCAD Raw'!AQ277)</f>
        <v>0</v>
      </c>
      <c r="AU277">
        <f>IF($E277="",-1,'HCAD Raw'!AR277)</f>
        <v>0</v>
      </c>
      <c r="AV277">
        <f>IF($E277="",-1,'HCAD Raw'!AS277)</f>
        <v>0</v>
      </c>
      <c r="AW277">
        <f>IF($E277="",-1,'HCAD Raw'!AT277)</f>
        <v>0</v>
      </c>
      <c r="AX277">
        <f>IF($E277="",-1,'HCAD Raw'!AU277)</f>
        <v>0</v>
      </c>
      <c r="AY277">
        <f>IF($E277="",-1,'HCAD Raw'!AV277)</f>
        <v>0</v>
      </c>
      <c r="AZ277">
        <f>IF($E277="",-1,'HCAD Raw'!AW277)</f>
        <v>0</v>
      </c>
      <c r="BA277">
        <f>IF($E277="",-1,'HCAD Raw'!AX277)</f>
        <v>0</v>
      </c>
      <c r="BB277" t="str">
        <f>IF($E277="",-1,'HCAD Raw'!AY277)</f>
        <v>05</v>
      </c>
      <c r="BC277" t="str">
        <f>IF($E277="",-1,'HCAD Raw'!AZ277)</f>
        <v>TR 86</v>
      </c>
      <c r="BD277" t="str">
        <f>IF($E277="",-1,'HCAD Raw'!BA277)</f>
        <v>BRAEBURN TERRACE SEC 1</v>
      </c>
      <c r="BE277" t="str">
        <f>IF($E277="",-1,'HCAD Raw'!BB277)</f>
        <v>6005</v>
      </c>
      <c r="BF277" t="str">
        <f>IF($E277="",-1,'HCAD Raw'!BC277)</f>
        <v>Near Southwest</v>
      </c>
      <c r="BG277" t="str">
        <f>IF($E277="",-1,'HCAD Raw'!BD277)</f>
        <v>122</v>
      </c>
      <c r="BH277" t="str">
        <f>IF($E277="",-1,'HCAD Raw'!BE277)</f>
        <v>1B Meyerland, Maplewood, Westbury Areas</v>
      </c>
      <c r="BI277" t="str">
        <f>IF($E277="",-1,'HCAD Raw'!BF277)</f>
        <v>5910.08</v>
      </c>
      <c r="BJ277" t="str">
        <f>IF($E277="",-1,'HCAD Raw'!BG277)</f>
        <v>0</v>
      </c>
      <c r="BK277" t="str">
        <f>IF($E277="",-1,'HCAD Raw'!BH277)</f>
        <v>01</v>
      </c>
      <c r="BL277" t="str">
        <f>IF($E277="",-1,'HCAD Raw'!BI277)</f>
        <v>5154C</v>
      </c>
      <c r="BM277" t="str">
        <f>IF($E277="",-1,'HCAD Raw'!BJ277)</f>
        <v>531N</v>
      </c>
      <c r="BN277" t="str">
        <f>IF($E277="",-1,'HCAD Raw'!BK277)</f>
        <v>001 040 041 042 043 044 048 061 950</v>
      </c>
      <c r="BO277" t="str">
        <f>IF($E277="",-1,'HCAD Raw'!BL277)</f>
        <v>Real, Commercial</v>
      </c>
      <c r="BP277" t="str">
        <f>IF($E277="",-1,'HCAD Raw'!BM277)</f>
        <v>F1</v>
      </c>
      <c r="BQ277" t="str">
        <f>IF($E277="",-1,'HCAD Raw'!BN277)</f>
        <v>Real, Commercial</v>
      </c>
      <c r="BR277" t="str">
        <f>IF($E277="",-1,'HCAD Raw'!BO277)</f>
        <v>Warehouse - Metallic</v>
      </c>
      <c r="BS277" t="str">
        <f>IF($E277="",-1,'HCAD Raw'!BP277)</f>
        <v>Shell, Industrial</v>
      </c>
      <c r="BT277" t="str">
        <f>IF($E277="",-1,'HCAD Raw'!BQ277)</f>
        <v>8001</v>
      </c>
      <c r="BU277" t="str">
        <f>IF($E277="",-1,'HCAD Raw'!BR277)</f>
        <v>Land Neighborhood Section 1</v>
      </c>
      <c r="BV277">
        <f>IF($E277="",-1,'HCAD Raw'!BS277)</f>
        <v>20085</v>
      </c>
      <c r="BW277" t="str">
        <f>IF($E277="",-1,'HCAD Raw'!BT277)</f>
        <v>SF</v>
      </c>
      <c r="BX277" t="str">
        <f>IF($E277="",-1,'HCAD Raw'!BU277)</f>
        <v>1.0000</v>
      </c>
      <c r="BY277" t="str">
        <f>IF($E277="",-1,'HCAD Raw'!BV277)</f>
        <v>1.0000</v>
      </c>
      <c r="BZ277" t="str">
        <f>IF($E277="",-1,'HCAD Raw'!BW277)</f>
        <v>1.0000</v>
      </c>
      <c r="CA277" t="str">
        <f>IF($E277="",-1,'HCAD Raw'!BX277)</f>
        <v>1.0000</v>
      </c>
      <c r="CB277">
        <f>IF($E277="",-1,'HCAD Raw'!BY277)</f>
        <v>10</v>
      </c>
      <c r="CC277">
        <f>IF($E277="",-1,'HCAD Raw'!BZ277)</f>
        <v>10</v>
      </c>
      <c r="CD277">
        <f>IF($E277="",-1,'HCAD Raw'!CA277)</f>
        <v>200850</v>
      </c>
      <c r="CE277">
        <f t="shared" si="90"/>
        <v>-1</v>
      </c>
      <c r="CF277" t="str">
        <f t="shared" si="91"/>
        <v>07302300000861</v>
      </c>
    </row>
    <row r="278" spans="3:84" x14ac:dyDescent="0.25">
      <c r="C278">
        <f t="shared" si="88"/>
        <v>274</v>
      </c>
      <c r="D278" t="str">
        <f t="shared" si="89"/>
        <v>07302300000862</v>
      </c>
      <c r="E278" t="str">
        <f>IF('HCAD Raw'!C278="",-1,'HCAD Raw'!C278)</f>
        <v>0730230000086</v>
      </c>
      <c r="F278" s="15" t="str">
        <f>IF(E278=-1,"",CONCATENATE(MID('HCAD Raw'!D278,6,2),"/",MID('HCAD Raw'!D278,9,2),"/",LEFT('HCAD Raw'!D278,4)))</f>
        <v>07/12/2018</v>
      </c>
      <c r="G278" t="str">
        <f>IF($E278="",-1,'HCAD Raw'!E278)</f>
        <v>Y H PROPERTIES LLC</v>
      </c>
      <c r="H278">
        <f>IF($E278="",-1,'HCAD Raw'!F278)</f>
        <v>0</v>
      </c>
      <c r="I278" t="str">
        <f>IF($E278="",-1,'HCAD Raw'!G278)</f>
        <v>Kol</v>
      </c>
      <c r="J278" t="str">
        <f>IF($E278="",-1,'HCAD Raw'!H278)</f>
        <v>5803 CYPRESS ST</v>
      </c>
      <c r="K278" t="str">
        <f>IF($E278="",-1,'HCAD Raw'!I278)</f>
        <v>HOUSTON</v>
      </c>
      <c r="L278" t="str">
        <f>IF($E278="",-1,'HCAD Raw'!J278)</f>
        <v>77074</v>
      </c>
      <c r="M278">
        <f>IF($E278="",-1,'HCAD Raw'!K278)</f>
        <v>405000</v>
      </c>
      <c r="N278">
        <f>IF($E278="",-1,'HCAD Raw'!L278)</f>
        <v>449532</v>
      </c>
      <c r="O278">
        <f>IF($E278="",-1,'HCAD Raw'!M278)</f>
        <v>449532</v>
      </c>
      <c r="P278">
        <f>IF($E278="",-1,'HCAD Raw'!N278)</f>
        <v>0</v>
      </c>
      <c r="Q278" t="e">
        <f>IF($E278="",-1,'HCAD Raw'!#REF!)</f>
        <v>#REF!</v>
      </c>
      <c r="R278" t="str">
        <f>IF($E278="",-1,'HCAD Raw'!O278)</f>
        <v>COMMERCIAL</v>
      </c>
      <c r="S278" t="str">
        <f>IF($E278="",-1,'HCAD Raw'!P278)</f>
        <v>2</v>
      </c>
      <c r="T278" t="str">
        <f>IF($E278="",-1,'HCAD Raw'!Q278)</f>
        <v>4399</v>
      </c>
      <c r="U278" t="str">
        <f>IF($E278="",-1,'HCAD Raw'!R278)</f>
        <v>8454</v>
      </c>
      <c r="V278" t="str">
        <f>IF($E278="",-1,'HCAD Raw'!S278)</f>
        <v>S</v>
      </c>
      <c r="W278" t="str">
        <f>IF($E278="",-1,'HCAD Raw'!T278)</f>
        <v>Open Steel Skeleton</v>
      </c>
      <c r="X278">
        <f>IF($E278="",-1,'HCAD Raw'!U278)</f>
        <v>58190</v>
      </c>
      <c r="Y278">
        <f>IF($E278="",-1,'HCAD Raw'!V278)</f>
        <v>0</v>
      </c>
      <c r="Z278">
        <f>IF($E278="",-1,'HCAD Raw'!W278)</f>
        <v>63945</v>
      </c>
      <c r="AA278">
        <f>IF($E278="",-1,'HCAD Raw'!X278)</f>
        <v>0</v>
      </c>
      <c r="AB278" t="str">
        <f>IF($E278="",-1,'HCAD Raw'!Y278)</f>
        <v>.090000</v>
      </c>
      <c r="AC278" t="str">
        <f>IF($E278="",-1,'HCAD Raw'!Z278)</f>
        <v>C</v>
      </c>
      <c r="AD278" t="str">
        <f>IF($E278="",-1,'HCAD Raw'!AA278)</f>
        <v>Average</v>
      </c>
      <c r="AE278" t="str">
        <f>IF($E278="",-1,'HCAD Raw'!AB278)</f>
        <v>2015</v>
      </c>
      <c r="AF278" t="str">
        <f>IF($E278="",-1,'HCAD Raw'!AC278)</f>
        <v>2015</v>
      </c>
      <c r="AG278" t="str">
        <f>IF($E278="",-1,'HCAD Raw'!AD278)</f>
        <v>0</v>
      </c>
      <c r="AH278" t="str">
        <f>IF($E278="",-1,'HCAD Raw'!AE278)</f>
        <v>2016</v>
      </c>
      <c r="AI278">
        <f>IF($E278="",-1,'HCAD Raw'!AF278)</f>
        <v>0</v>
      </c>
      <c r="AJ278" t="str">
        <f>IF($E278="",-1,'HCAD Raw'!AG278)</f>
        <v>12/30/1899</v>
      </c>
      <c r="AK278" t="str">
        <f>IF($E278="",-1,'HCAD Raw'!AH278)</f>
        <v>BLG B  IN THE MIDDLE  NO ENCL SEEN AS OF 4-15-16</v>
      </c>
      <c r="AL278">
        <f>IF($E278="",-1,'HCAD Raw'!AI278)</f>
        <v>1500</v>
      </c>
      <c r="AM278">
        <f>IF($E278="",-1,'HCAD Raw'!AJ278)</f>
        <v>1500</v>
      </c>
      <c r="AN278">
        <f>IF($E278="",-1,'HCAD Raw'!AK278)</f>
        <v>0</v>
      </c>
      <c r="AO278">
        <f>IF($E278="",-1,'HCAD Raw'!AL278)</f>
        <v>0</v>
      </c>
      <c r="AP278">
        <f>IF($E278="",-1,'HCAD Raw'!AM278)</f>
        <v>0</v>
      </c>
      <c r="AQ278">
        <f>IF($E278="",-1,'HCAD Raw'!AN278)</f>
        <v>1500</v>
      </c>
      <c r="AR278">
        <f>IF($E278="",-1,'HCAD Raw'!AO278)</f>
        <v>160</v>
      </c>
      <c r="AS278">
        <f>IF($E278="",-1,'HCAD Raw'!AP278)</f>
        <v>1</v>
      </c>
      <c r="AT278">
        <f>IF($E278="",-1,'HCAD Raw'!AQ278)</f>
        <v>0</v>
      </c>
      <c r="AU278">
        <f>IF($E278="",-1,'HCAD Raw'!AR278)</f>
        <v>0</v>
      </c>
      <c r="AV278">
        <f>IF($E278="",-1,'HCAD Raw'!AS278)</f>
        <v>0</v>
      </c>
      <c r="AW278">
        <f>IF($E278="",-1,'HCAD Raw'!AT278)</f>
        <v>0</v>
      </c>
      <c r="AX278">
        <f>IF($E278="",-1,'HCAD Raw'!AU278)</f>
        <v>0</v>
      </c>
      <c r="AY278">
        <f>IF($E278="",-1,'HCAD Raw'!AV278)</f>
        <v>0</v>
      </c>
      <c r="AZ278">
        <f>IF($E278="",-1,'HCAD Raw'!AW278)</f>
        <v>0</v>
      </c>
      <c r="BA278">
        <f>IF($E278="",-1,'HCAD Raw'!AX278)</f>
        <v>0</v>
      </c>
      <c r="BB278" t="str">
        <f>IF($E278="",-1,'HCAD Raw'!AY278)</f>
        <v>05</v>
      </c>
      <c r="BC278" t="str">
        <f>IF($E278="",-1,'HCAD Raw'!AZ278)</f>
        <v>TR 86</v>
      </c>
      <c r="BD278" t="str">
        <f>IF($E278="",-1,'HCAD Raw'!BA278)</f>
        <v>BRAEBURN TERRACE SEC 1</v>
      </c>
      <c r="BE278" t="str">
        <f>IF($E278="",-1,'HCAD Raw'!BB278)</f>
        <v>6005</v>
      </c>
      <c r="BF278" t="str">
        <f>IF($E278="",-1,'HCAD Raw'!BC278)</f>
        <v>Near Southwest</v>
      </c>
      <c r="BG278" t="str">
        <f>IF($E278="",-1,'HCAD Raw'!BD278)</f>
        <v>122</v>
      </c>
      <c r="BH278" t="str">
        <f>IF($E278="",-1,'HCAD Raw'!BE278)</f>
        <v>1B Meyerland, Maplewood, Westbury Areas</v>
      </c>
      <c r="BI278" t="str">
        <f>IF($E278="",-1,'HCAD Raw'!BF278)</f>
        <v>5910.08</v>
      </c>
      <c r="BJ278" t="str">
        <f>IF($E278="",-1,'HCAD Raw'!BG278)</f>
        <v>0</v>
      </c>
      <c r="BK278" t="str">
        <f>IF($E278="",-1,'HCAD Raw'!BH278)</f>
        <v>01</v>
      </c>
      <c r="BL278" t="str">
        <f>IF($E278="",-1,'HCAD Raw'!BI278)</f>
        <v>5154C</v>
      </c>
      <c r="BM278" t="str">
        <f>IF($E278="",-1,'HCAD Raw'!BJ278)</f>
        <v>531N</v>
      </c>
      <c r="BN278" t="str">
        <f>IF($E278="",-1,'HCAD Raw'!BK278)</f>
        <v>001 040 041 042 043 044 048 061 950</v>
      </c>
      <c r="BO278" t="str">
        <f>IF($E278="",-1,'HCAD Raw'!BL278)</f>
        <v>Real, Commercial</v>
      </c>
      <c r="BP278" t="str">
        <f>IF($E278="",-1,'HCAD Raw'!BM278)</f>
        <v>F1</v>
      </c>
      <c r="BQ278" t="str">
        <f>IF($E278="",-1,'HCAD Raw'!BN278)</f>
        <v>Real, Commercial</v>
      </c>
      <c r="BR278" t="str">
        <f>IF($E278="",-1,'HCAD Raw'!BO278)</f>
        <v>Warehouse - Metallic</v>
      </c>
      <c r="BS278" t="str">
        <f>IF($E278="",-1,'HCAD Raw'!BP278)</f>
        <v>Shell, Industrial</v>
      </c>
      <c r="BT278" t="str">
        <f>IF($E278="",-1,'HCAD Raw'!BQ278)</f>
        <v>8001</v>
      </c>
      <c r="BU278" t="str">
        <f>IF($E278="",-1,'HCAD Raw'!BR278)</f>
        <v>Land Neighborhood Section 1</v>
      </c>
      <c r="BV278">
        <f>IF($E278="",-1,'HCAD Raw'!BS278)</f>
        <v>20085</v>
      </c>
      <c r="BW278" t="str">
        <f>IF($E278="",-1,'HCAD Raw'!BT278)</f>
        <v>SF</v>
      </c>
      <c r="BX278" t="str">
        <f>IF($E278="",-1,'HCAD Raw'!BU278)</f>
        <v>1.0000</v>
      </c>
      <c r="BY278" t="str">
        <f>IF($E278="",-1,'HCAD Raw'!BV278)</f>
        <v>1.0000</v>
      </c>
      <c r="BZ278" t="str">
        <f>IF($E278="",-1,'HCAD Raw'!BW278)</f>
        <v>1.0000</v>
      </c>
      <c r="CA278" t="str">
        <f>IF($E278="",-1,'HCAD Raw'!BX278)</f>
        <v>1.0000</v>
      </c>
      <c r="CB278">
        <f>IF($E278="",-1,'HCAD Raw'!BY278)</f>
        <v>10</v>
      </c>
      <c r="CC278">
        <f>IF($E278="",-1,'HCAD Raw'!BZ278)</f>
        <v>10</v>
      </c>
      <c r="CD278">
        <f>IF($E278="",-1,'HCAD Raw'!CA278)</f>
        <v>200850</v>
      </c>
      <c r="CE278">
        <f t="shared" si="90"/>
        <v>-1</v>
      </c>
      <c r="CF278" t="str">
        <f t="shared" si="91"/>
        <v>07302300000862</v>
      </c>
    </row>
    <row r="279" spans="3:84" x14ac:dyDescent="0.25">
      <c r="C279">
        <f t="shared" si="88"/>
        <v>275</v>
      </c>
      <c r="D279" t="str">
        <f t="shared" si="89"/>
        <v>07302300000863</v>
      </c>
      <c r="E279" t="str">
        <f>IF('HCAD Raw'!C279="",-1,'HCAD Raw'!C279)</f>
        <v>0730230000086</v>
      </c>
      <c r="F279" s="15" t="str">
        <f>IF(E279=-1,"",CONCATENATE(MID('HCAD Raw'!D279,6,2),"/",MID('HCAD Raw'!D279,9,2),"/",LEFT('HCAD Raw'!D279,4)))</f>
        <v>07/12/2018</v>
      </c>
      <c r="G279" t="str">
        <f>IF($E279="",-1,'HCAD Raw'!E279)</f>
        <v>Y H PROPERTIES LLC</v>
      </c>
      <c r="H279">
        <f>IF($E279="",-1,'HCAD Raw'!F279)</f>
        <v>0</v>
      </c>
      <c r="I279" t="str">
        <f>IF($E279="",-1,'HCAD Raw'!G279)</f>
        <v>Kol</v>
      </c>
      <c r="J279" t="str">
        <f>IF($E279="",-1,'HCAD Raw'!H279)</f>
        <v>5803 CYPRESS ST</v>
      </c>
      <c r="K279" t="str">
        <f>IF($E279="",-1,'HCAD Raw'!I279)</f>
        <v>HOUSTON</v>
      </c>
      <c r="L279" t="str">
        <f>IF($E279="",-1,'HCAD Raw'!J279)</f>
        <v>77074</v>
      </c>
      <c r="M279">
        <f>IF($E279="",-1,'HCAD Raw'!K279)</f>
        <v>405000</v>
      </c>
      <c r="N279">
        <f>IF($E279="",-1,'HCAD Raw'!L279)</f>
        <v>449532</v>
      </c>
      <c r="O279">
        <f>IF($E279="",-1,'HCAD Raw'!M279)</f>
        <v>449532</v>
      </c>
      <c r="P279">
        <f>IF($E279="",-1,'HCAD Raw'!N279)</f>
        <v>0</v>
      </c>
      <c r="Q279" t="e">
        <f>IF($E279="",-1,'HCAD Raw'!#REF!)</f>
        <v>#REF!</v>
      </c>
      <c r="R279" t="str">
        <f>IF($E279="",-1,'HCAD Raw'!O279)</f>
        <v>COMMERCIAL</v>
      </c>
      <c r="S279" t="str">
        <f>IF($E279="",-1,'HCAD Raw'!P279)</f>
        <v>3</v>
      </c>
      <c r="T279" t="str">
        <f>IF($E279="",-1,'HCAD Raw'!Q279)</f>
        <v>4399</v>
      </c>
      <c r="U279" t="str">
        <f>IF($E279="",-1,'HCAD Raw'!R279)</f>
        <v>8454</v>
      </c>
      <c r="V279" t="str">
        <f>IF($E279="",-1,'HCAD Raw'!S279)</f>
        <v>S</v>
      </c>
      <c r="W279" t="str">
        <f>IF($E279="",-1,'HCAD Raw'!T279)</f>
        <v>Open Steel Skeleton</v>
      </c>
      <c r="X279">
        <f>IF($E279="",-1,'HCAD Raw'!U279)</f>
        <v>58190</v>
      </c>
      <c r="Y279">
        <f>IF($E279="",-1,'HCAD Raw'!V279)</f>
        <v>0</v>
      </c>
      <c r="Z279">
        <f>IF($E279="",-1,'HCAD Raw'!W279)</f>
        <v>63945</v>
      </c>
      <c r="AA279">
        <f>IF($E279="",-1,'HCAD Raw'!X279)</f>
        <v>0</v>
      </c>
      <c r="AB279" t="str">
        <f>IF($E279="",-1,'HCAD Raw'!Y279)</f>
        <v>.090000</v>
      </c>
      <c r="AC279" t="str">
        <f>IF($E279="",-1,'HCAD Raw'!Z279)</f>
        <v>C</v>
      </c>
      <c r="AD279" t="str">
        <f>IF($E279="",-1,'HCAD Raw'!AA279)</f>
        <v>Average</v>
      </c>
      <c r="AE279" t="str">
        <f>IF($E279="",-1,'HCAD Raw'!AB279)</f>
        <v>2015</v>
      </c>
      <c r="AF279" t="str">
        <f>IF($E279="",-1,'HCAD Raw'!AC279)</f>
        <v>2015</v>
      </c>
      <c r="AG279" t="str">
        <f>IF($E279="",-1,'HCAD Raw'!AD279)</f>
        <v>0</v>
      </c>
      <c r="AH279" t="str">
        <f>IF($E279="",-1,'HCAD Raw'!AE279)</f>
        <v>2016</v>
      </c>
      <c r="AI279">
        <f>IF($E279="",-1,'HCAD Raw'!AF279)</f>
        <v>0</v>
      </c>
      <c r="AJ279" t="str">
        <f>IF($E279="",-1,'HCAD Raw'!AG279)</f>
        <v>12/30/1899</v>
      </c>
      <c r="AK279" t="str">
        <f>IF($E279="",-1,'HCAD Raw'!AH279)</f>
        <v>BLG C  IN THE FRONT    AS OF 4-15-16 OFFICE FINISHED, BUT ESTIMATE UNFINISHED AS OF 1/16.  TENANTS HAD NO IMMEDIATE PLANS OF FINISHING MZ.  NO PERMANE</v>
      </c>
      <c r="AL279">
        <f>IF($E279="",-1,'HCAD Raw'!AI279)</f>
        <v>1500</v>
      </c>
      <c r="AM279">
        <f>IF($E279="",-1,'HCAD Raw'!AJ279)</f>
        <v>3000</v>
      </c>
      <c r="AN279">
        <f>IF($E279="",-1,'HCAD Raw'!AK279)</f>
        <v>0</v>
      </c>
      <c r="AO279">
        <f>IF($E279="",-1,'HCAD Raw'!AL279)</f>
        <v>0</v>
      </c>
      <c r="AP279">
        <f>IF($E279="",-1,'HCAD Raw'!AM279)</f>
        <v>0</v>
      </c>
      <c r="AQ279">
        <f>IF($E279="",-1,'HCAD Raw'!AN279)</f>
        <v>1500</v>
      </c>
      <c r="AR279">
        <f>IF($E279="",-1,'HCAD Raw'!AO279)</f>
        <v>160</v>
      </c>
      <c r="AS279">
        <f>IF($E279="",-1,'HCAD Raw'!AP279)</f>
        <v>1</v>
      </c>
      <c r="AT279">
        <f>IF($E279="",-1,'HCAD Raw'!AQ279)</f>
        <v>0</v>
      </c>
      <c r="AU279">
        <f>IF($E279="",-1,'HCAD Raw'!AR279)</f>
        <v>0</v>
      </c>
      <c r="AV279">
        <f>IF($E279="",-1,'HCAD Raw'!AS279)</f>
        <v>0</v>
      </c>
      <c r="AW279">
        <f>IF($E279="",-1,'HCAD Raw'!AT279)</f>
        <v>0</v>
      </c>
      <c r="AX279">
        <f>IF($E279="",-1,'HCAD Raw'!AU279)</f>
        <v>0</v>
      </c>
      <c r="AY279">
        <f>IF($E279="",-1,'HCAD Raw'!AV279)</f>
        <v>0</v>
      </c>
      <c r="AZ279">
        <f>IF($E279="",-1,'HCAD Raw'!AW279)</f>
        <v>0</v>
      </c>
      <c r="BA279">
        <f>IF($E279="",-1,'HCAD Raw'!AX279)</f>
        <v>0</v>
      </c>
      <c r="BB279" t="str">
        <f>IF($E279="",-1,'HCAD Raw'!AY279)</f>
        <v>05</v>
      </c>
      <c r="BC279" t="str">
        <f>IF($E279="",-1,'HCAD Raw'!AZ279)</f>
        <v>TR 86</v>
      </c>
      <c r="BD279" t="str">
        <f>IF($E279="",-1,'HCAD Raw'!BA279)</f>
        <v>BRAEBURN TERRACE SEC 1</v>
      </c>
      <c r="BE279" t="str">
        <f>IF($E279="",-1,'HCAD Raw'!BB279)</f>
        <v>6005</v>
      </c>
      <c r="BF279" t="str">
        <f>IF($E279="",-1,'HCAD Raw'!BC279)</f>
        <v>Near Southwest</v>
      </c>
      <c r="BG279" t="str">
        <f>IF($E279="",-1,'HCAD Raw'!BD279)</f>
        <v>122</v>
      </c>
      <c r="BH279" t="str">
        <f>IF($E279="",-1,'HCAD Raw'!BE279)</f>
        <v>1B Meyerland, Maplewood, Westbury Areas</v>
      </c>
      <c r="BI279" t="str">
        <f>IF($E279="",-1,'HCAD Raw'!BF279)</f>
        <v>5910.08</v>
      </c>
      <c r="BJ279" t="str">
        <f>IF($E279="",-1,'HCAD Raw'!BG279)</f>
        <v>0</v>
      </c>
      <c r="BK279" t="str">
        <f>IF($E279="",-1,'HCAD Raw'!BH279)</f>
        <v>01</v>
      </c>
      <c r="BL279" t="str">
        <f>IF($E279="",-1,'HCAD Raw'!BI279)</f>
        <v>5154C</v>
      </c>
      <c r="BM279" t="str">
        <f>IF($E279="",-1,'HCAD Raw'!BJ279)</f>
        <v>531N</v>
      </c>
      <c r="BN279" t="str">
        <f>IF($E279="",-1,'HCAD Raw'!BK279)</f>
        <v>001 040 041 042 043 044 048 061 950</v>
      </c>
      <c r="BO279" t="str">
        <f>IF($E279="",-1,'HCAD Raw'!BL279)</f>
        <v>Real, Commercial</v>
      </c>
      <c r="BP279" t="str">
        <f>IF($E279="",-1,'HCAD Raw'!BM279)</f>
        <v>F1</v>
      </c>
      <c r="BQ279" t="str">
        <f>IF($E279="",-1,'HCAD Raw'!BN279)</f>
        <v>Real, Commercial</v>
      </c>
      <c r="BR279" t="str">
        <f>IF($E279="",-1,'HCAD Raw'!BO279)</f>
        <v>Warehouse - Metallic</v>
      </c>
      <c r="BS279" t="str">
        <f>IF($E279="",-1,'HCAD Raw'!BP279)</f>
        <v>Shell, Industrial</v>
      </c>
      <c r="BT279" t="str">
        <f>IF($E279="",-1,'HCAD Raw'!BQ279)</f>
        <v>8001</v>
      </c>
      <c r="BU279" t="str">
        <f>IF($E279="",-1,'HCAD Raw'!BR279)</f>
        <v>Land Neighborhood Section 1</v>
      </c>
      <c r="BV279">
        <f>IF($E279="",-1,'HCAD Raw'!BS279)</f>
        <v>20085</v>
      </c>
      <c r="BW279" t="str">
        <f>IF($E279="",-1,'HCAD Raw'!BT279)</f>
        <v>SF</v>
      </c>
      <c r="BX279" t="str">
        <f>IF($E279="",-1,'HCAD Raw'!BU279)</f>
        <v>1.0000</v>
      </c>
      <c r="BY279" t="str">
        <f>IF($E279="",-1,'HCAD Raw'!BV279)</f>
        <v>1.0000</v>
      </c>
      <c r="BZ279" t="str">
        <f>IF($E279="",-1,'HCAD Raw'!BW279)</f>
        <v>1.0000</v>
      </c>
      <c r="CA279" t="str">
        <f>IF($E279="",-1,'HCAD Raw'!BX279)</f>
        <v>1.0000</v>
      </c>
      <c r="CB279">
        <f>IF($E279="",-1,'HCAD Raw'!BY279)</f>
        <v>10</v>
      </c>
      <c r="CC279">
        <f>IF($E279="",-1,'HCAD Raw'!BZ279)</f>
        <v>10</v>
      </c>
      <c r="CD279">
        <f>IF($E279="",-1,'HCAD Raw'!CA279)</f>
        <v>200850</v>
      </c>
      <c r="CE279">
        <f t="shared" si="90"/>
        <v>-1</v>
      </c>
      <c r="CF279" t="str">
        <f t="shared" si="91"/>
        <v>07302300000863</v>
      </c>
    </row>
    <row r="280" spans="3:84" x14ac:dyDescent="0.25">
      <c r="C280">
        <f t="shared" si="88"/>
        <v>276</v>
      </c>
      <c r="D280" t="str">
        <f t="shared" si="89"/>
        <v>07315900100021</v>
      </c>
      <c r="E280" t="str">
        <f>IF('HCAD Raw'!C280="",-1,'HCAD Raw'!C280)</f>
        <v>0731590010002</v>
      </c>
      <c r="F280" s="15" t="str">
        <f>IF(E280=-1,"",CONCATENATE(MID('HCAD Raw'!D280,6,2),"/",MID('HCAD Raw'!D280,9,2),"/",LEFT('HCAD Raw'!D280,4)))</f>
        <v>01/18/1996</v>
      </c>
      <c r="G280" t="str">
        <f>IF($E280="",-1,'HCAD Raw'!E280)</f>
        <v>JOAN CLAIRE TEMPLE LIVING TRUST</v>
      </c>
      <c r="H280" t="str">
        <f>IF($E280="",-1,'HCAD Raw'!F280)</f>
        <v>THE UPHOLSTERY SHOP</v>
      </c>
      <c r="I280">
        <f>IF($E280="",-1,'HCAD Raw'!G280)</f>
        <v>0</v>
      </c>
      <c r="J280" t="str">
        <f>IF($E280="",-1,'HCAD Raw'!H280)</f>
        <v>1010 BADE ST</v>
      </c>
      <c r="K280" t="str">
        <f>IF($E280="",-1,'HCAD Raw'!I280)</f>
        <v>HOUSTON</v>
      </c>
      <c r="L280" t="str">
        <f>IF($E280="",-1,'HCAD Raw'!J280)</f>
        <v>77055</v>
      </c>
      <c r="M280">
        <f>IF($E280="",-1,'HCAD Raw'!K280)</f>
        <v>1161200</v>
      </c>
      <c r="N280">
        <f>IF($E280="",-1,'HCAD Raw'!L280)</f>
        <v>1213453</v>
      </c>
      <c r="O280">
        <f>IF($E280="",-1,'HCAD Raw'!M280)</f>
        <v>1180000</v>
      </c>
      <c r="P280">
        <f>IF($E280="",-1,'HCAD Raw'!N280)</f>
        <v>0</v>
      </c>
      <c r="Q280" t="e">
        <f>IF($E280="",-1,'HCAD Raw'!#REF!)</f>
        <v>#REF!</v>
      </c>
      <c r="R280" t="str">
        <f>IF($E280="",-1,'HCAD Raw'!O280)</f>
        <v>COMMERCIAL</v>
      </c>
      <c r="S280" t="str">
        <f>IF($E280="",-1,'HCAD Raw'!P280)</f>
        <v>1</v>
      </c>
      <c r="T280" t="str">
        <f>IF($E280="",-1,'HCAD Raw'!Q280)</f>
        <v>4399</v>
      </c>
      <c r="U280" t="str">
        <f>IF($E280="",-1,'HCAD Raw'!R280)</f>
        <v>8454</v>
      </c>
      <c r="V280" t="str">
        <f>IF($E280="",-1,'HCAD Raw'!S280)</f>
        <v>S</v>
      </c>
      <c r="W280" t="str">
        <f>IF($E280="",-1,'HCAD Raw'!T280)</f>
        <v>Open Steel Skeleton</v>
      </c>
      <c r="X280">
        <f>IF($E280="",-1,'HCAD Raw'!U280)</f>
        <v>137497</v>
      </c>
      <c r="Y280">
        <f>IF($E280="",-1,'HCAD Raw'!V280)</f>
        <v>0</v>
      </c>
      <c r="Z280">
        <f>IF($E280="",-1,'HCAD Raw'!W280)</f>
        <v>647046</v>
      </c>
      <c r="AA280">
        <f>IF($E280="",-1,'HCAD Raw'!X280)</f>
        <v>0</v>
      </c>
      <c r="AB280" t="str">
        <f>IF($E280="",-1,'HCAD Raw'!Y280)</f>
        <v>.787500</v>
      </c>
      <c r="AC280" t="str">
        <f>IF($E280="",-1,'HCAD Raw'!Z280)</f>
        <v>C</v>
      </c>
      <c r="AD280" t="str">
        <f>IF($E280="",-1,'HCAD Raw'!AA280)</f>
        <v>Average</v>
      </c>
      <c r="AE280" t="str">
        <f>IF($E280="",-1,'HCAD Raw'!AB280)</f>
        <v>1979</v>
      </c>
      <c r="AF280" t="str">
        <f>IF($E280="",-1,'HCAD Raw'!AC280)</f>
        <v>1979</v>
      </c>
      <c r="AG280" t="str">
        <f>IF($E280="",-1,'HCAD Raw'!AD280)</f>
        <v>0</v>
      </c>
      <c r="AH280" t="str">
        <f>IF($E280="",-1,'HCAD Raw'!AE280)</f>
        <v>1980</v>
      </c>
      <c r="AI280" t="str">
        <f>IF($E280="",-1,'HCAD Raw'!AF280)</f>
        <v>MAS</v>
      </c>
      <c r="AJ280" t="str">
        <f>IF($E280="",-1,'HCAD Raw'!AG280)</f>
        <v>01/01/2004</v>
      </c>
      <c r="AK280">
        <f>IF($E280="",-1,'HCAD Raw'!AH280)</f>
        <v>0</v>
      </c>
      <c r="AL280">
        <f>IF($E280="",-1,'HCAD Raw'!AI280)</f>
        <v>14560</v>
      </c>
      <c r="AM280">
        <f>IF($E280="",-1,'HCAD Raw'!AJ280)</f>
        <v>15202</v>
      </c>
      <c r="AN280">
        <f>IF($E280="",-1,'HCAD Raw'!AK280)</f>
        <v>0</v>
      </c>
      <c r="AO280">
        <f>IF($E280="",-1,'HCAD Raw'!AL280)</f>
        <v>0</v>
      </c>
      <c r="AP280">
        <f>IF($E280="",-1,'HCAD Raw'!AM280)</f>
        <v>0</v>
      </c>
      <c r="AQ280">
        <f>IF($E280="",-1,'HCAD Raw'!AN280)</f>
        <v>14560</v>
      </c>
      <c r="AR280">
        <f>IF($E280="",-1,'HCAD Raw'!AO280)</f>
        <v>490</v>
      </c>
      <c r="AS280">
        <f>IF($E280="",-1,'HCAD Raw'!AP280)</f>
        <v>1</v>
      </c>
      <c r="AT280">
        <f>IF($E280="",-1,'HCAD Raw'!AQ280)</f>
        <v>0</v>
      </c>
      <c r="AU280">
        <f>IF($E280="",-1,'HCAD Raw'!AR280)</f>
        <v>0</v>
      </c>
      <c r="AV280">
        <f>IF($E280="",-1,'HCAD Raw'!AS280)</f>
        <v>0</v>
      </c>
      <c r="AW280">
        <f>IF($E280="",-1,'HCAD Raw'!AT280)</f>
        <v>0</v>
      </c>
      <c r="AX280">
        <f>IF($E280="",-1,'HCAD Raw'!AU280)</f>
        <v>0</v>
      </c>
      <c r="AY280">
        <f>IF($E280="",-1,'HCAD Raw'!AV280)</f>
        <v>0</v>
      </c>
      <c r="AZ280">
        <f>IF($E280="",-1,'HCAD Raw'!AW280)</f>
        <v>0</v>
      </c>
      <c r="BA280">
        <f>IF($E280="",-1,'HCAD Raw'!AX280)</f>
        <v>0</v>
      </c>
      <c r="BB280" t="str">
        <f>IF($E280="",-1,'HCAD Raw'!AY280)</f>
        <v>6</v>
      </c>
      <c r="BC280" t="str">
        <f>IF($E280="",-1,'HCAD Raw'!AZ280)</f>
        <v>TRS D &amp; J OF TR A</v>
      </c>
      <c r="BD280" t="str">
        <f>IF($E280="",-1,'HCAD Raw'!BA280)</f>
        <v>WEST PARK</v>
      </c>
      <c r="BE280" t="str">
        <f>IF($E280="",-1,'HCAD Raw'!BB280)</f>
        <v>6006</v>
      </c>
      <c r="BF280" t="str">
        <f>IF($E280="",-1,'HCAD Raw'!BC280)</f>
        <v>Near West</v>
      </c>
      <c r="BG280" t="str">
        <f>IF($E280="",-1,'HCAD Raw'!BD280)</f>
        <v>394</v>
      </c>
      <c r="BH280" t="str">
        <f>IF($E280="",-1,'HCAD Raw'!BE280)</f>
        <v>ISD 25 - Memorial Villages North of I-10</v>
      </c>
      <c r="BI280" t="str">
        <f>IF($E280="",-1,'HCAD Raw'!BF280)</f>
        <v>9854.10</v>
      </c>
      <c r="BJ280" t="str">
        <f>IF($E280="",-1,'HCAD Raw'!BG280)</f>
        <v>0</v>
      </c>
      <c r="BK280" t="str">
        <f>IF($E280="",-1,'HCAD Raw'!BH280)</f>
        <v>25</v>
      </c>
      <c r="BL280" t="str">
        <f>IF($E280="",-1,'HCAD Raw'!BI280)</f>
        <v>5058A</v>
      </c>
      <c r="BM280" t="str">
        <f>IF($E280="",-1,'HCAD Raw'!BJ280)</f>
        <v>490C</v>
      </c>
      <c r="BN280" t="str">
        <f>IF($E280="",-1,'HCAD Raw'!BK280)</f>
        <v>025 040 041 042 043 044 080</v>
      </c>
      <c r="BO280" t="str">
        <f>IF($E280="",-1,'HCAD Raw'!BL280)</f>
        <v>Real, Commercial</v>
      </c>
      <c r="BP280" t="str">
        <f>IF($E280="",-1,'HCAD Raw'!BM280)</f>
        <v>F1</v>
      </c>
      <c r="BQ280" t="str">
        <f>IF($E280="",-1,'HCAD Raw'!BN280)</f>
        <v>Real, Commercial</v>
      </c>
      <c r="BR280" t="str">
        <f>IF($E280="",-1,'HCAD Raw'!BO280)</f>
        <v>Warehouse - Metallic</v>
      </c>
      <c r="BS280" t="str">
        <f>IF($E280="",-1,'HCAD Raw'!BP280)</f>
        <v>Shell, Industrial</v>
      </c>
      <c r="BT280" t="str">
        <f>IF($E280="",-1,'HCAD Raw'!BQ280)</f>
        <v>8002</v>
      </c>
      <c r="BU280" t="str">
        <f>IF($E280="",-1,'HCAD Raw'!BR280)</f>
        <v>Land Neighborhood Section 2</v>
      </c>
      <c r="BV280">
        <f>IF($E280="",-1,'HCAD Raw'!BS280)</f>
        <v>20304</v>
      </c>
      <c r="BW280" t="str">
        <f>IF($E280="",-1,'HCAD Raw'!BT280)</f>
        <v>SF</v>
      </c>
      <c r="BX280" t="str">
        <f>IF($E280="",-1,'HCAD Raw'!BU280)</f>
        <v>1.0000</v>
      </c>
      <c r="BY280" t="str">
        <f>IF($E280="",-1,'HCAD Raw'!BV280)</f>
        <v>1.0000</v>
      </c>
      <c r="BZ280" t="str">
        <f>IF($E280="",-1,'HCAD Raw'!BW280)</f>
        <v>.9000</v>
      </c>
      <c r="CA280" t="str">
        <f>IF($E280="",-1,'HCAD Raw'!BX280)</f>
        <v>.9000</v>
      </c>
      <c r="CB280">
        <f>IF($E280="",-1,'HCAD Raw'!BY280)</f>
        <v>50</v>
      </c>
      <c r="CC280">
        <f>IF($E280="",-1,'HCAD Raw'!BZ280)</f>
        <v>45</v>
      </c>
      <c r="CD280">
        <f>IF($E280="",-1,'HCAD Raw'!CA280)</f>
        <v>913680</v>
      </c>
      <c r="CE280">
        <f t="shared" si="90"/>
        <v>-1</v>
      </c>
      <c r="CF280" t="str">
        <f t="shared" si="91"/>
        <v>07315900100021</v>
      </c>
    </row>
    <row r="281" spans="3:84" x14ac:dyDescent="0.25">
      <c r="C281">
        <f t="shared" si="88"/>
        <v>277</v>
      </c>
      <c r="D281" t="str">
        <f t="shared" si="89"/>
        <v>07318700000701</v>
      </c>
      <c r="E281" t="str">
        <f>IF('HCAD Raw'!C281="",-1,'HCAD Raw'!C281)</f>
        <v>0731870000070</v>
      </c>
      <c r="F281" s="15" t="str">
        <f>IF(E281=-1,"",CONCATENATE(MID('HCAD Raw'!D281,6,2),"/",MID('HCAD Raw'!D281,9,2),"/",LEFT('HCAD Raw'!D281,4)))</f>
        <v>10/03/2014</v>
      </c>
      <c r="G281" t="str">
        <f>IF($E281="",-1,'HCAD Raw'!E281)</f>
        <v>CDW PROPERTIES INC</v>
      </c>
      <c r="H281" t="str">
        <f>IF($E281="",-1,'HCAD Raw'!F281)</f>
        <v>THE DOG HOUSE PET SALON</v>
      </c>
      <c r="I281">
        <f>IF($E281="",-1,'HCAD Raw'!G281)</f>
        <v>0</v>
      </c>
      <c r="J281" t="str">
        <f>IF($E281="",-1,'HCAD Raw'!H281)</f>
        <v>5917 RICHMOND AVE</v>
      </c>
      <c r="K281" t="str">
        <f>IF($E281="",-1,'HCAD Raw'!I281)</f>
        <v>HOUSTON</v>
      </c>
      <c r="L281" t="str">
        <f>IF($E281="",-1,'HCAD Raw'!J281)</f>
        <v>77057</v>
      </c>
      <c r="M281">
        <f>IF($E281="",-1,'HCAD Raw'!K281)</f>
        <v>732895</v>
      </c>
      <c r="N281">
        <f>IF($E281="",-1,'HCAD Raw'!L281)</f>
        <v>0</v>
      </c>
      <c r="O281">
        <f>IF($E281="",-1,'HCAD Raw'!M281)</f>
        <v>739693</v>
      </c>
      <c r="P281">
        <f>IF($E281="",-1,'HCAD Raw'!N281)</f>
        <v>0</v>
      </c>
      <c r="Q281" t="e">
        <f>IF($E281="",-1,'HCAD Raw'!#REF!)</f>
        <v>#REF!</v>
      </c>
      <c r="R281" t="str">
        <f>IF($E281="",-1,'HCAD Raw'!O281)</f>
        <v>COMMERCIAL</v>
      </c>
      <c r="S281" t="str">
        <f>IF($E281="",-1,'HCAD Raw'!P281)</f>
        <v>1</v>
      </c>
      <c r="T281" t="str">
        <f>IF($E281="",-1,'HCAD Raw'!Q281)</f>
        <v>4301</v>
      </c>
      <c r="U281" t="str">
        <f>IF($E281="",-1,'HCAD Raw'!R281)</f>
        <v>8351</v>
      </c>
      <c r="V281" t="str">
        <f>IF($E281="",-1,'HCAD Raw'!S281)</f>
        <v>D</v>
      </c>
      <c r="W281" t="str">
        <f>IF($E281="",-1,'HCAD Raw'!T281)</f>
        <v>Wood or Light Steel</v>
      </c>
      <c r="X281">
        <f>IF($E281="",-1,'HCAD Raw'!U281)</f>
        <v>233268</v>
      </c>
      <c r="Y281">
        <f>IF($E281="",-1,'HCAD Raw'!V281)</f>
        <v>0</v>
      </c>
      <c r="Z281">
        <f>IF($E281="",-1,'HCAD Raw'!W281)</f>
        <v>333240</v>
      </c>
      <c r="AA281">
        <f>IF($E281="",-1,'HCAD Raw'!X281)</f>
        <v>0</v>
      </c>
      <c r="AB281" t="str">
        <f>IF($E281="",-1,'HCAD Raw'!Y281)</f>
        <v>.300000</v>
      </c>
      <c r="AC281" t="str">
        <f>IF($E281="",-1,'HCAD Raw'!Z281)</f>
        <v>C</v>
      </c>
      <c r="AD281" t="str">
        <f>IF($E281="",-1,'HCAD Raw'!AA281)</f>
        <v>Average</v>
      </c>
      <c r="AE281" t="str">
        <f>IF($E281="",-1,'HCAD Raw'!AB281)</f>
        <v>1982</v>
      </c>
      <c r="AF281" t="str">
        <f>IF($E281="",-1,'HCAD Raw'!AC281)</f>
        <v>1997</v>
      </c>
      <c r="AG281" t="str">
        <f>IF($E281="",-1,'HCAD Raw'!AD281)</f>
        <v>0</v>
      </c>
      <c r="AH281" t="str">
        <f>IF($E281="",-1,'HCAD Raw'!AE281)</f>
        <v>1983</v>
      </c>
      <c r="AI281" t="str">
        <f>IF($E281="",-1,'HCAD Raw'!AF281)</f>
        <v>HTS</v>
      </c>
      <c r="AJ281" t="str">
        <f>IF($E281="",-1,'HCAD Raw'!AG281)</f>
        <v>01/01/2004</v>
      </c>
      <c r="AK281" t="str">
        <f>IF($E281="",-1,'HCAD Raw'!AH281)</f>
        <v>THE DOG HOUSE PET SALON. EFF AGE FOR MAJOR RMDL TO RETAIL-DOG GROOMING/BOARDING</v>
      </c>
      <c r="AL281">
        <f>IF($E281="",-1,'HCAD Raw'!AI281)</f>
        <v>4000</v>
      </c>
      <c r="AM281">
        <f>IF($E281="",-1,'HCAD Raw'!AJ281)</f>
        <v>5892</v>
      </c>
      <c r="AN281">
        <f>IF($E281="",-1,'HCAD Raw'!AK281)</f>
        <v>0</v>
      </c>
      <c r="AO281">
        <f>IF($E281="",-1,'HCAD Raw'!AL281)</f>
        <v>0</v>
      </c>
      <c r="AP281">
        <f>IF($E281="",-1,'HCAD Raw'!AM281)</f>
        <v>0</v>
      </c>
      <c r="AQ281">
        <f>IF($E281="",-1,'HCAD Raw'!AN281)</f>
        <v>4000</v>
      </c>
      <c r="AR281">
        <f>IF($E281="",-1,'HCAD Raw'!AO281)</f>
        <v>285</v>
      </c>
      <c r="AS281">
        <f>IF($E281="",-1,'HCAD Raw'!AP281)</f>
        <v>1</v>
      </c>
      <c r="AT281">
        <f>IF($E281="",-1,'HCAD Raw'!AQ281)</f>
        <v>0</v>
      </c>
      <c r="AU281">
        <f>IF($E281="",-1,'HCAD Raw'!AR281)</f>
        <v>0</v>
      </c>
      <c r="AV281">
        <f>IF($E281="",-1,'HCAD Raw'!AS281)</f>
        <v>0</v>
      </c>
      <c r="AW281">
        <f>IF($E281="",-1,'HCAD Raw'!AT281)</f>
        <v>0</v>
      </c>
      <c r="AX281">
        <f>IF($E281="",-1,'HCAD Raw'!AU281)</f>
        <v>0</v>
      </c>
      <c r="AY281">
        <f>IF($E281="",-1,'HCAD Raw'!AV281)</f>
        <v>0</v>
      </c>
      <c r="AZ281">
        <f>IF($E281="",-1,'HCAD Raw'!AW281)</f>
        <v>0</v>
      </c>
      <c r="BA281">
        <f>IF($E281="",-1,'HCAD Raw'!AX281)</f>
        <v>0</v>
      </c>
      <c r="BB281" t="str">
        <f>IF($E281="",-1,'HCAD Raw'!AY281)</f>
        <v>9</v>
      </c>
      <c r="BC281" t="str">
        <f>IF($E281="",-1,'HCAD Raw'!AZ281)</f>
        <v>TR 70A</v>
      </c>
      <c r="BD281" t="str">
        <f>IF($E281="",-1,'HCAD Raw'!BA281)</f>
        <v>WESTHEIMER GARDENS</v>
      </c>
      <c r="BE281" t="str">
        <f>IF($E281="",-1,'HCAD Raw'!BB281)</f>
        <v>5009</v>
      </c>
      <c r="BF281" t="str">
        <f>IF($E281="",-1,'HCAD Raw'!BC281)</f>
        <v>Inner Southwest</v>
      </c>
      <c r="BG281" t="str">
        <f>IF($E281="",-1,'HCAD Raw'!BD281)</f>
        <v>101</v>
      </c>
      <c r="BH281" t="str">
        <f>IF($E281="",-1,'HCAD Raw'!BE281)</f>
        <v>1A Westheimer to Westpark, Loop 610 to Gessner</v>
      </c>
      <c r="BI281" t="str">
        <f>IF($E281="",-1,'HCAD Raw'!BF281)</f>
        <v>5906.00</v>
      </c>
      <c r="BJ281" t="str">
        <f>IF($E281="",-1,'HCAD Raw'!BG281)</f>
        <v>0</v>
      </c>
      <c r="BK281" t="str">
        <f>IF($E281="",-1,'HCAD Raw'!BH281)</f>
        <v>01</v>
      </c>
      <c r="BL281" t="str">
        <f>IF($E281="",-1,'HCAD Raw'!BI281)</f>
        <v>5156C</v>
      </c>
      <c r="BM281" t="str">
        <f>IF($E281="",-1,'HCAD Raw'!BJ281)</f>
        <v>491X</v>
      </c>
      <c r="BN281" t="str">
        <f>IF($E281="",-1,'HCAD Raw'!BK281)</f>
        <v>001 040 041 042 043 044 048 061 262 800</v>
      </c>
      <c r="BO281" t="str">
        <f>IF($E281="",-1,'HCAD Raw'!BL281)</f>
        <v>Real, Commercial</v>
      </c>
      <c r="BP281" t="str">
        <f>IF($E281="",-1,'HCAD Raw'!BM281)</f>
        <v>F1</v>
      </c>
      <c r="BQ281" t="str">
        <f>IF($E281="",-1,'HCAD Raw'!BN281)</f>
        <v>Real, Commercial</v>
      </c>
      <c r="BR281" t="str">
        <f>IF($E281="",-1,'HCAD Raw'!BO281)</f>
        <v>Res. Struct. Or Conversion</v>
      </c>
      <c r="BS281" t="str">
        <f>IF($E281="",-1,'HCAD Raw'!BP281)</f>
        <v>Single-Family Residence</v>
      </c>
      <c r="BT281" t="str">
        <f>IF($E281="",-1,'HCAD Raw'!BQ281)</f>
        <v>8005</v>
      </c>
      <c r="BU281" t="str">
        <f>IF($E281="",-1,'HCAD Raw'!BR281)</f>
        <v>Land Neighborhood Section 5</v>
      </c>
      <c r="BV281">
        <f>IF($E281="",-1,'HCAD Raw'!BS281)</f>
        <v>12200</v>
      </c>
      <c r="BW281" t="str">
        <f>IF($E281="",-1,'HCAD Raw'!BT281)</f>
        <v>SF</v>
      </c>
      <c r="BX281" t="str">
        <f>IF($E281="",-1,'HCAD Raw'!BU281)</f>
        <v>1.0000</v>
      </c>
      <c r="BY281" t="str">
        <f>IF($E281="",-1,'HCAD Raw'!BV281)</f>
        <v>1.0000</v>
      </c>
      <c r="BZ281" t="str">
        <f>IF($E281="",-1,'HCAD Raw'!BW281)</f>
        <v>1.0000</v>
      </c>
      <c r="CA281" t="str">
        <f>IF($E281="",-1,'HCAD Raw'!BX281)</f>
        <v>1.0000</v>
      </c>
      <c r="CB281">
        <f>IF($E281="",-1,'HCAD Raw'!BY281)</f>
        <v>30</v>
      </c>
      <c r="CC281">
        <f>IF($E281="",-1,'HCAD Raw'!BZ281)</f>
        <v>30</v>
      </c>
      <c r="CD281">
        <f>IF($E281="",-1,'HCAD Raw'!CA281)</f>
        <v>366000</v>
      </c>
      <c r="CE281">
        <f t="shared" si="90"/>
        <v>-1</v>
      </c>
      <c r="CF281" t="str">
        <f t="shared" si="91"/>
        <v>07318700000701</v>
      </c>
    </row>
    <row r="282" spans="3:84" x14ac:dyDescent="0.25">
      <c r="C282">
        <f t="shared" si="88"/>
        <v>278</v>
      </c>
      <c r="D282" t="str">
        <f t="shared" si="89"/>
        <v>07318700000702</v>
      </c>
      <c r="E282" t="str">
        <f>IF('HCAD Raw'!C282="",-1,'HCAD Raw'!C282)</f>
        <v>0731870000070</v>
      </c>
      <c r="F282" s="15" t="str">
        <f>IF(E282=-1,"",CONCATENATE(MID('HCAD Raw'!D282,6,2),"/",MID('HCAD Raw'!D282,9,2),"/",LEFT('HCAD Raw'!D282,4)))</f>
        <v>10/03/2014</v>
      </c>
      <c r="G282" t="str">
        <f>IF($E282="",-1,'HCAD Raw'!E282)</f>
        <v>CDW PROPERTIES INC</v>
      </c>
      <c r="H282" t="str">
        <f>IF($E282="",-1,'HCAD Raw'!F282)</f>
        <v>THE DOG HOUSE PET SALON</v>
      </c>
      <c r="I282">
        <f>IF($E282="",-1,'HCAD Raw'!G282)</f>
        <v>0</v>
      </c>
      <c r="J282" t="str">
        <f>IF($E282="",-1,'HCAD Raw'!H282)</f>
        <v>5917 RICHMOND AVE</v>
      </c>
      <c r="K282" t="str">
        <f>IF($E282="",-1,'HCAD Raw'!I282)</f>
        <v>HOUSTON</v>
      </c>
      <c r="L282" t="str">
        <f>IF($E282="",-1,'HCAD Raw'!J282)</f>
        <v>77057</v>
      </c>
      <c r="M282">
        <f>IF($E282="",-1,'HCAD Raw'!K282)</f>
        <v>732895</v>
      </c>
      <c r="N282">
        <f>IF($E282="",-1,'HCAD Raw'!L282)</f>
        <v>0</v>
      </c>
      <c r="O282">
        <f>IF($E282="",-1,'HCAD Raw'!M282)</f>
        <v>739693</v>
      </c>
      <c r="P282">
        <f>IF($E282="",-1,'HCAD Raw'!N282)</f>
        <v>0</v>
      </c>
      <c r="Q282" t="e">
        <f>IF($E282="",-1,'HCAD Raw'!#REF!)</f>
        <v>#REF!</v>
      </c>
      <c r="R282" t="str">
        <f>IF($E282="",-1,'HCAD Raw'!O282)</f>
        <v>COMMERCIAL</v>
      </c>
      <c r="S282" t="str">
        <f>IF($E282="",-1,'HCAD Raw'!P282)</f>
        <v>2</v>
      </c>
      <c r="T282" t="str">
        <f>IF($E282="",-1,'HCAD Raw'!Q282)</f>
        <v>4375</v>
      </c>
      <c r="U282" t="str">
        <f>IF($E282="",-1,'HCAD Raw'!R282)</f>
        <v>8490</v>
      </c>
      <c r="V282" t="str">
        <f>IF($E282="",-1,'HCAD Raw'!S282)</f>
        <v>D</v>
      </c>
      <c r="W282" t="str">
        <f>IF($E282="",-1,'HCAD Raw'!T282)</f>
        <v>Wood or Light Steel</v>
      </c>
      <c r="X282">
        <f>IF($E282="",-1,'HCAD Raw'!U282)</f>
        <v>154705</v>
      </c>
      <c r="Y282">
        <f>IF($E282="",-1,'HCAD Raw'!V282)</f>
        <v>0</v>
      </c>
      <c r="Z282">
        <f>IF($E282="",-1,'HCAD Raw'!W282)</f>
        <v>186392</v>
      </c>
      <c r="AA282">
        <f>IF($E282="",-1,'HCAD Raw'!X282)</f>
        <v>0</v>
      </c>
      <c r="AB282" t="str">
        <f>IF($E282="",-1,'HCAD Raw'!Y282)</f>
        <v>.170000</v>
      </c>
      <c r="AC282" t="str">
        <f>IF($E282="",-1,'HCAD Raw'!Z282)</f>
        <v>C</v>
      </c>
      <c r="AD282" t="str">
        <f>IF($E282="",-1,'HCAD Raw'!AA282)</f>
        <v>Average</v>
      </c>
      <c r="AE282" t="str">
        <f>IF($E282="",-1,'HCAD Raw'!AB282)</f>
        <v>2011</v>
      </c>
      <c r="AF282" t="str">
        <f>IF($E282="",-1,'HCAD Raw'!AC282)</f>
        <v>2011</v>
      </c>
      <c r="AG282" t="str">
        <f>IF($E282="",-1,'HCAD Raw'!AD282)</f>
        <v>0</v>
      </c>
      <c r="AH282" t="str">
        <f>IF($E282="",-1,'HCAD Raw'!AE282)</f>
        <v>2012</v>
      </c>
      <c r="AI282">
        <f>IF($E282="",-1,'HCAD Raw'!AF282)</f>
        <v>0</v>
      </c>
      <c r="AJ282" t="str">
        <f>IF($E282="",-1,'HCAD Raw'!AG282)</f>
        <v>12/30/1899</v>
      </c>
      <c r="AK282" t="str">
        <f>IF($E282="",-1,'HCAD Raw'!AH282)</f>
        <v>USED FOR BOARDING/GROOMING DOOGS. ADDN TO BLDG 1</v>
      </c>
      <c r="AL282">
        <f>IF($E282="",-1,'HCAD Raw'!AI282)</f>
        <v>2210</v>
      </c>
      <c r="AM282">
        <f>IF($E282="",-1,'HCAD Raw'!AJ282)</f>
        <v>2210</v>
      </c>
      <c r="AN282">
        <f>IF($E282="",-1,'HCAD Raw'!AK282)</f>
        <v>0</v>
      </c>
      <c r="AO282">
        <f>IF($E282="",-1,'HCAD Raw'!AL282)</f>
        <v>0</v>
      </c>
      <c r="AP282">
        <f>IF($E282="",-1,'HCAD Raw'!AM282)</f>
        <v>0</v>
      </c>
      <c r="AQ282">
        <f>IF($E282="",-1,'HCAD Raw'!AN282)</f>
        <v>2210</v>
      </c>
      <c r="AR282">
        <f>IF($E282="",-1,'HCAD Raw'!AO282)</f>
        <v>209</v>
      </c>
      <c r="AS282">
        <f>IF($E282="",-1,'HCAD Raw'!AP282)</f>
        <v>1</v>
      </c>
      <c r="AT282">
        <f>IF($E282="",-1,'HCAD Raw'!AQ282)</f>
        <v>0</v>
      </c>
      <c r="AU282">
        <f>IF($E282="",-1,'HCAD Raw'!AR282)</f>
        <v>0</v>
      </c>
      <c r="AV282">
        <f>IF($E282="",-1,'HCAD Raw'!AS282)</f>
        <v>0</v>
      </c>
      <c r="AW282">
        <f>IF($E282="",-1,'HCAD Raw'!AT282)</f>
        <v>0</v>
      </c>
      <c r="AX282">
        <f>IF($E282="",-1,'HCAD Raw'!AU282)</f>
        <v>0</v>
      </c>
      <c r="AY282">
        <f>IF($E282="",-1,'HCAD Raw'!AV282)</f>
        <v>0</v>
      </c>
      <c r="AZ282">
        <f>IF($E282="",-1,'HCAD Raw'!AW282)</f>
        <v>0</v>
      </c>
      <c r="BA282">
        <f>IF($E282="",-1,'HCAD Raw'!AX282)</f>
        <v>0</v>
      </c>
      <c r="BB282" t="str">
        <f>IF($E282="",-1,'HCAD Raw'!AY282)</f>
        <v>9</v>
      </c>
      <c r="BC282" t="str">
        <f>IF($E282="",-1,'HCAD Raw'!AZ282)</f>
        <v>TR 70A</v>
      </c>
      <c r="BD282" t="str">
        <f>IF($E282="",-1,'HCAD Raw'!BA282)</f>
        <v>WESTHEIMER GARDENS</v>
      </c>
      <c r="BE282" t="str">
        <f>IF($E282="",-1,'HCAD Raw'!BB282)</f>
        <v>5009</v>
      </c>
      <c r="BF282" t="str">
        <f>IF($E282="",-1,'HCAD Raw'!BC282)</f>
        <v>Inner Southwest</v>
      </c>
      <c r="BG282" t="str">
        <f>IF($E282="",-1,'HCAD Raw'!BD282)</f>
        <v>101</v>
      </c>
      <c r="BH282" t="str">
        <f>IF($E282="",-1,'HCAD Raw'!BE282)</f>
        <v>1A Westheimer to Westpark, Loop 610 to Gessner</v>
      </c>
      <c r="BI282" t="str">
        <f>IF($E282="",-1,'HCAD Raw'!BF282)</f>
        <v>5906.00</v>
      </c>
      <c r="BJ282" t="str">
        <f>IF($E282="",-1,'HCAD Raw'!BG282)</f>
        <v>0</v>
      </c>
      <c r="BK282" t="str">
        <f>IF($E282="",-1,'HCAD Raw'!BH282)</f>
        <v>01</v>
      </c>
      <c r="BL282" t="str">
        <f>IF($E282="",-1,'HCAD Raw'!BI282)</f>
        <v>5156C</v>
      </c>
      <c r="BM282" t="str">
        <f>IF($E282="",-1,'HCAD Raw'!BJ282)</f>
        <v>491X</v>
      </c>
      <c r="BN282" t="str">
        <f>IF($E282="",-1,'HCAD Raw'!BK282)</f>
        <v>001 040 041 042 043 044 048 061 262 800</v>
      </c>
      <c r="BO282" t="str">
        <f>IF($E282="",-1,'HCAD Raw'!BL282)</f>
        <v>Real, Commercial</v>
      </c>
      <c r="BP282" t="str">
        <f>IF($E282="",-1,'HCAD Raw'!BM282)</f>
        <v>F1</v>
      </c>
      <c r="BQ282" t="str">
        <f>IF($E282="",-1,'HCAD Raw'!BN282)</f>
        <v>Real, Commercial</v>
      </c>
      <c r="BR282" t="str">
        <f>IF($E282="",-1,'HCAD Raw'!BO282)</f>
        <v>Retail Miscellaneous</v>
      </c>
      <c r="BS282" t="str">
        <f>IF($E282="",-1,'HCAD Raw'!BP282)</f>
        <v>Kennels</v>
      </c>
      <c r="BT282" t="str">
        <f>IF($E282="",-1,'HCAD Raw'!BQ282)</f>
        <v>8005</v>
      </c>
      <c r="BU282" t="str">
        <f>IF($E282="",-1,'HCAD Raw'!BR282)</f>
        <v>Land Neighborhood Section 5</v>
      </c>
      <c r="BV282">
        <f>IF($E282="",-1,'HCAD Raw'!BS282)</f>
        <v>12200</v>
      </c>
      <c r="BW282" t="str">
        <f>IF($E282="",-1,'HCAD Raw'!BT282)</f>
        <v>SF</v>
      </c>
      <c r="BX282" t="str">
        <f>IF($E282="",-1,'HCAD Raw'!BU282)</f>
        <v>1.0000</v>
      </c>
      <c r="BY282" t="str">
        <f>IF($E282="",-1,'HCAD Raw'!BV282)</f>
        <v>1.0000</v>
      </c>
      <c r="BZ282" t="str">
        <f>IF($E282="",-1,'HCAD Raw'!BW282)</f>
        <v>1.0000</v>
      </c>
      <c r="CA282" t="str">
        <f>IF($E282="",-1,'HCAD Raw'!BX282)</f>
        <v>1.0000</v>
      </c>
      <c r="CB282">
        <f>IF($E282="",-1,'HCAD Raw'!BY282)</f>
        <v>30</v>
      </c>
      <c r="CC282">
        <f>IF($E282="",-1,'HCAD Raw'!BZ282)</f>
        <v>30</v>
      </c>
      <c r="CD282">
        <f>IF($E282="",-1,'HCAD Raw'!CA282)</f>
        <v>366000</v>
      </c>
      <c r="CE282">
        <f t="shared" si="90"/>
        <v>-1</v>
      </c>
      <c r="CF282" t="str">
        <f t="shared" si="91"/>
        <v>07318700000702</v>
      </c>
    </row>
    <row r="283" spans="3:84" x14ac:dyDescent="0.25">
      <c r="C283">
        <f t="shared" si="88"/>
        <v>279</v>
      </c>
      <c r="D283" t="str">
        <f t="shared" si="89"/>
        <v>07616500000071</v>
      </c>
      <c r="E283" t="str">
        <f>IF('HCAD Raw'!C283="",-1,'HCAD Raw'!C283)</f>
        <v>0761650000007</v>
      </c>
      <c r="F283" s="15" t="str">
        <f>IF(E283=-1,"",CONCATENATE(MID('HCAD Raw'!D283,6,2),"/",MID('HCAD Raw'!D283,9,2),"/",LEFT('HCAD Raw'!D283,4)))</f>
        <v>10/03/2016</v>
      </c>
      <c r="G283" t="str">
        <f>IF($E283="",-1,'HCAD Raw'!E283)</f>
        <v>66 STORAGE LLC</v>
      </c>
      <c r="H283" t="str">
        <f>IF($E283="",-1,'HCAD Raw'!F283)</f>
        <v>DURO METAL MFG. CO.</v>
      </c>
      <c r="I283" t="str">
        <f>IF($E283="",-1,'HCAD Raw'!G283)</f>
        <v>Avi</v>
      </c>
      <c r="J283" t="str">
        <f>IF($E283="",-1,'HCAD Raw'!H283)</f>
        <v>440 66TH ST</v>
      </c>
      <c r="K283" t="str">
        <f>IF($E283="",-1,'HCAD Raw'!I283)</f>
        <v>HOUSTON</v>
      </c>
      <c r="L283" t="str">
        <f>IF($E283="",-1,'HCAD Raw'!J283)</f>
        <v>77023</v>
      </c>
      <c r="M283">
        <f>IF($E283="",-1,'HCAD Raw'!K283)</f>
        <v>1265000</v>
      </c>
      <c r="N283">
        <f>IF($E283="",-1,'HCAD Raw'!L283)</f>
        <v>1662679</v>
      </c>
      <c r="O283">
        <f>IF($E283="",-1,'HCAD Raw'!M283)</f>
        <v>1546563</v>
      </c>
      <c r="P283">
        <f>IF($E283="",-1,'HCAD Raw'!N283)</f>
        <v>0</v>
      </c>
      <c r="Q283" t="e">
        <f>IF($E283="",-1,'HCAD Raw'!#REF!)</f>
        <v>#REF!</v>
      </c>
      <c r="R283" t="str">
        <f>IF($E283="",-1,'HCAD Raw'!O283)</f>
        <v>COMMERCIAL</v>
      </c>
      <c r="S283" t="str">
        <f>IF($E283="",-1,'HCAD Raw'!P283)</f>
        <v>1</v>
      </c>
      <c r="T283" t="str">
        <f>IF($E283="",-1,'HCAD Raw'!Q283)</f>
        <v>4380</v>
      </c>
      <c r="U283" t="str">
        <f>IF($E283="",-1,'HCAD Raw'!R283)</f>
        <v>8454</v>
      </c>
      <c r="V283" t="str">
        <f>IF($E283="",-1,'HCAD Raw'!S283)</f>
        <v>C</v>
      </c>
      <c r="W283" t="str">
        <f>IF($E283="",-1,'HCAD Raw'!T283)</f>
        <v>Masonry Bearing</v>
      </c>
      <c r="X283">
        <f>IF($E283="",-1,'HCAD Raw'!U283)</f>
        <v>1479280</v>
      </c>
      <c r="Y283">
        <f>IF($E283="",-1,'HCAD Raw'!V283)</f>
        <v>0</v>
      </c>
      <c r="Z283">
        <f>IF($E283="",-1,'HCAD Raw'!W283)</f>
        <v>2958559</v>
      </c>
      <c r="AA283">
        <f>IF($E283="",-1,'HCAD Raw'!X283)</f>
        <v>0</v>
      </c>
      <c r="AB283" t="str">
        <f>IF($E283="",-1,'HCAD Raw'!Y283)</f>
        <v>.500000</v>
      </c>
      <c r="AC283" t="str">
        <f>IF($E283="",-1,'HCAD Raw'!Z283)</f>
        <v>C</v>
      </c>
      <c r="AD283" t="str">
        <f>IF($E283="",-1,'HCAD Raw'!AA283)</f>
        <v>Average</v>
      </c>
      <c r="AE283" t="str">
        <f>IF($E283="",-1,'HCAD Raw'!AB283)</f>
        <v>1953</v>
      </c>
      <c r="AF283" t="str">
        <f>IF($E283="",-1,'HCAD Raw'!AC283)</f>
        <v>1953</v>
      </c>
      <c r="AG283" t="str">
        <f>IF($E283="",-1,'HCAD Raw'!AD283)</f>
        <v>0</v>
      </c>
      <c r="AH283" t="str">
        <f>IF($E283="",-1,'HCAD Raw'!AE283)</f>
        <v>1954</v>
      </c>
      <c r="AI283" t="str">
        <f>IF($E283="",-1,'HCAD Raw'!AF283)</f>
        <v>1006</v>
      </c>
      <c r="AJ283" t="str">
        <f>IF($E283="",-1,'HCAD Raw'!AG283)</f>
        <v>01/01/2004</v>
      </c>
      <c r="AK283">
        <f>IF($E283="",-1,'HCAD Raw'!AH283)</f>
        <v>0</v>
      </c>
      <c r="AL283">
        <f>IF($E283="",-1,'HCAD Raw'!AI283)</f>
        <v>64541</v>
      </c>
      <c r="AM283">
        <f>IF($E283="",-1,'HCAD Raw'!AJ283)</f>
        <v>64541</v>
      </c>
      <c r="AN283">
        <f>IF($E283="",-1,'HCAD Raw'!AK283)</f>
        <v>0</v>
      </c>
      <c r="AO283">
        <f>IF($E283="",-1,'HCAD Raw'!AL283)</f>
        <v>0</v>
      </c>
      <c r="AP283">
        <f>IF($E283="",-1,'HCAD Raw'!AM283)</f>
        <v>0</v>
      </c>
      <c r="AQ283">
        <f>IF($E283="",-1,'HCAD Raw'!AN283)</f>
        <v>64541</v>
      </c>
      <c r="AR283">
        <f>IF($E283="",-1,'HCAD Raw'!AO283)</f>
        <v>990</v>
      </c>
      <c r="AS283">
        <f>IF($E283="",-1,'HCAD Raw'!AP283)</f>
        <v>1</v>
      </c>
      <c r="AT283">
        <f>IF($E283="",-1,'HCAD Raw'!AQ283)</f>
        <v>0</v>
      </c>
      <c r="AU283">
        <f>IF($E283="",-1,'HCAD Raw'!AR283)</f>
        <v>0</v>
      </c>
      <c r="AV283">
        <f>IF($E283="",-1,'HCAD Raw'!AS283)</f>
        <v>0</v>
      </c>
      <c r="AW283">
        <f>IF($E283="",-1,'HCAD Raw'!AT283)</f>
        <v>0</v>
      </c>
      <c r="AX283">
        <f>IF($E283="",-1,'HCAD Raw'!AU283)</f>
        <v>0</v>
      </c>
      <c r="AY283">
        <f>IF($E283="",-1,'HCAD Raw'!AV283)</f>
        <v>0</v>
      </c>
      <c r="AZ283">
        <f>IF($E283="",-1,'HCAD Raw'!AW283)</f>
        <v>0</v>
      </c>
      <c r="BA283">
        <f>IF($E283="",-1,'HCAD Raw'!AX283)</f>
        <v>0</v>
      </c>
      <c r="BB283" t="str">
        <f>IF($E283="",-1,'HCAD Raw'!AY283)</f>
        <v>2</v>
      </c>
      <c r="BC283" t="str">
        <f>IF($E283="",-1,'HCAD Raw'!AZ283)</f>
        <v>TR 7A</v>
      </c>
      <c r="BD283" t="str">
        <f>IF($E283="",-1,'HCAD Raw'!BA283)</f>
        <v>SUPPLY ROW CENTER</v>
      </c>
      <c r="BE283" t="str">
        <f>IF($E283="",-1,'HCAD Raw'!BB283)</f>
        <v>6002</v>
      </c>
      <c r="BF283" t="str">
        <f>IF($E283="",-1,'HCAD Raw'!BC283)</f>
        <v>Inner Loop Southeast</v>
      </c>
      <c r="BG283" t="str">
        <f>IF($E283="",-1,'HCAD Raw'!BD283)</f>
        <v>140</v>
      </c>
      <c r="BH283" t="str">
        <f>IF($E283="",-1,'HCAD Raw'!BE283)</f>
        <v>1D Navigation, Harrisburg, Lawndale Areas</v>
      </c>
      <c r="BI283" t="str">
        <f>IF($E283="",-1,'HCAD Raw'!BF283)</f>
        <v>5915.10</v>
      </c>
      <c r="BJ283" t="str">
        <f>IF($E283="",-1,'HCAD Raw'!BG283)</f>
        <v>0</v>
      </c>
      <c r="BK283" t="str">
        <f>IF($E283="",-1,'HCAD Raw'!BH283)</f>
        <v>01</v>
      </c>
      <c r="BL283" t="str">
        <f>IF($E283="",-1,'HCAD Raw'!BI283)</f>
        <v>5556A</v>
      </c>
      <c r="BM283" t="str">
        <f>IF($E283="",-1,'HCAD Raw'!BJ283)</f>
        <v>494Y</v>
      </c>
      <c r="BN283" t="str">
        <f>IF($E283="",-1,'HCAD Raw'!BK283)</f>
        <v>001 040 041 042 043 044 048 061 925 976</v>
      </c>
      <c r="BO283" t="str">
        <f>IF($E283="",-1,'HCAD Raw'!BL283)</f>
        <v>Real, Commercial</v>
      </c>
      <c r="BP283" t="str">
        <f>IF($E283="",-1,'HCAD Raw'!BM283)</f>
        <v>F1</v>
      </c>
      <c r="BQ283" t="str">
        <f>IF($E283="",-1,'HCAD Raw'!BN283)</f>
        <v>Real, Commercial</v>
      </c>
      <c r="BR283" t="str">
        <f>IF($E283="",-1,'HCAD Raw'!BO283)</f>
        <v>Distribution Warehouse</v>
      </c>
      <c r="BS283" t="str">
        <f>IF($E283="",-1,'HCAD Raw'!BP283)</f>
        <v>Shell, Industrial</v>
      </c>
      <c r="BT283" t="str">
        <f>IF($E283="",-1,'HCAD Raw'!BQ283)</f>
        <v>8001</v>
      </c>
      <c r="BU283" t="str">
        <f>IF($E283="",-1,'HCAD Raw'!BR283)</f>
        <v>Land Neighborhood Section 1</v>
      </c>
      <c r="BV283">
        <f>IF($E283="",-1,'HCAD Raw'!BS283)</f>
        <v>9248</v>
      </c>
      <c r="BW283" t="str">
        <f>IF($E283="",-1,'HCAD Raw'!BT283)</f>
        <v>SF</v>
      </c>
      <c r="BX283" t="str">
        <f>IF($E283="",-1,'HCAD Raw'!BU283)</f>
        <v>1.0000</v>
      </c>
      <c r="BY283" t="str">
        <f>IF($E283="",-1,'HCAD Raw'!BV283)</f>
        <v>1.0000</v>
      </c>
      <c r="BZ283" t="str">
        <f>IF($E283="",-1,'HCAD Raw'!BW283)</f>
        <v>.5500</v>
      </c>
      <c r="CA283" t="str">
        <f>IF($E283="",-1,'HCAD Raw'!BX283)</f>
        <v>.5500</v>
      </c>
      <c r="CB283">
        <f>IF($E283="",-1,'HCAD Raw'!BY283)</f>
        <v>6</v>
      </c>
      <c r="CC283">
        <f>IF($E283="",-1,'HCAD Raw'!BZ283)</f>
        <v>3</v>
      </c>
      <c r="CD283">
        <f>IF($E283="",-1,'HCAD Raw'!CA283)</f>
        <v>30518</v>
      </c>
      <c r="CE283">
        <f t="shared" si="90"/>
        <v>-1</v>
      </c>
      <c r="CF283" t="str">
        <f t="shared" si="91"/>
        <v>07616500000071</v>
      </c>
    </row>
    <row r="284" spans="3:84" x14ac:dyDescent="0.25">
      <c r="C284">
        <f t="shared" si="88"/>
        <v>280</v>
      </c>
      <c r="D284" t="str">
        <f t="shared" si="89"/>
        <v>07616500000071</v>
      </c>
      <c r="E284" t="str">
        <f>IF('HCAD Raw'!C284="",-1,'HCAD Raw'!C284)</f>
        <v>0761650000007</v>
      </c>
      <c r="F284" s="15" t="str">
        <f>IF(E284=-1,"",CONCATENATE(MID('HCAD Raw'!D284,6,2),"/",MID('HCAD Raw'!D284,9,2),"/",LEFT('HCAD Raw'!D284,4)))</f>
        <v>10/03/2016</v>
      </c>
      <c r="G284" t="str">
        <f>IF($E284="",-1,'HCAD Raw'!E284)</f>
        <v>66 STORAGE LLC</v>
      </c>
      <c r="H284" t="str">
        <f>IF($E284="",-1,'HCAD Raw'!F284)</f>
        <v>DURO METAL MFG. CO.</v>
      </c>
      <c r="I284" t="str">
        <f>IF($E284="",-1,'HCAD Raw'!G284)</f>
        <v>Avi</v>
      </c>
      <c r="J284" t="str">
        <f>IF($E284="",-1,'HCAD Raw'!H284)</f>
        <v>440 66TH ST</v>
      </c>
      <c r="K284" t="str">
        <f>IF($E284="",-1,'HCAD Raw'!I284)</f>
        <v>HOUSTON</v>
      </c>
      <c r="L284" t="str">
        <f>IF($E284="",-1,'HCAD Raw'!J284)</f>
        <v>77023</v>
      </c>
      <c r="M284">
        <f>IF($E284="",-1,'HCAD Raw'!K284)</f>
        <v>1265000</v>
      </c>
      <c r="N284">
        <f>IF($E284="",-1,'HCAD Raw'!L284)</f>
        <v>1662679</v>
      </c>
      <c r="O284">
        <f>IF($E284="",-1,'HCAD Raw'!M284)</f>
        <v>1546563</v>
      </c>
      <c r="P284">
        <f>IF($E284="",-1,'HCAD Raw'!N284)</f>
        <v>0</v>
      </c>
      <c r="Q284" t="e">
        <f>IF($E284="",-1,'HCAD Raw'!#REF!)</f>
        <v>#REF!</v>
      </c>
      <c r="R284" t="str">
        <f>IF($E284="",-1,'HCAD Raw'!O284)</f>
        <v>COMMERCIAL</v>
      </c>
      <c r="S284" t="str">
        <f>IF($E284="",-1,'HCAD Raw'!P284)</f>
        <v>1</v>
      </c>
      <c r="T284" t="str">
        <f>IF($E284="",-1,'HCAD Raw'!Q284)</f>
        <v>4380</v>
      </c>
      <c r="U284" t="str">
        <f>IF($E284="",-1,'HCAD Raw'!R284)</f>
        <v>8454</v>
      </c>
      <c r="V284" t="str">
        <f>IF($E284="",-1,'HCAD Raw'!S284)</f>
        <v>C</v>
      </c>
      <c r="W284" t="str">
        <f>IF($E284="",-1,'HCAD Raw'!T284)</f>
        <v>Masonry Bearing</v>
      </c>
      <c r="X284">
        <f>IF($E284="",-1,'HCAD Raw'!U284)</f>
        <v>1479280</v>
      </c>
      <c r="Y284">
        <f>IF($E284="",-1,'HCAD Raw'!V284)</f>
        <v>0</v>
      </c>
      <c r="Z284">
        <f>IF($E284="",-1,'HCAD Raw'!W284)</f>
        <v>2958559</v>
      </c>
      <c r="AA284">
        <f>IF($E284="",-1,'HCAD Raw'!X284)</f>
        <v>0</v>
      </c>
      <c r="AB284" t="str">
        <f>IF($E284="",-1,'HCAD Raw'!Y284)</f>
        <v>.500000</v>
      </c>
      <c r="AC284" t="str">
        <f>IF($E284="",-1,'HCAD Raw'!Z284)</f>
        <v>C</v>
      </c>
      <c r="AD284" t="str">
        <f>IF($E284="",-1,'HCAD Raw'!AA284)</f>
        <v>Average</v>
      </c>
      <c r="AE284" t="str">
        <f>IF($E284="",-1,'HCAD Raw'!AB284)</f>
        <v>1953</v>
      </c>
      <c r="AF284" t="str">
        <f>IF($E284="",-1,'HCAD Raw'!AC284)</f>
        <v>1953</v>
      </c>
      <c r="AG284" t="str">
        <f>IF($E284="",-1,'HCAD Raw'!AD284)</f>
        <v>0</v>
      </c>
      <c r="AH284" t="str">
        <f>IF($E284="",-1,'HCAD Raw'!AE284)</f>
        <v>1954</v>
      </c>
      <c r="AI284" t="str">
        <f>IF($E284="",-1,'HCAD Raw'!AF284)</f>
        <v>1006</v>
      </c>
      <c r="AJ284" t="str">
        <f>IF($E284="",-1,'HCAD Raw'!AG284)</f>
        <v>01/01/2004</v>
      </c>
      <c r="AK284">
        <f>IF($E284="",-1,'HCAD Raw'!AH284)</f>
        <v>0</v>
      </c>
      <c r="AL284">
        <f>IF($E284="",-1,'HCAD Raw'!AI284)</f>
        <v>64541</v>
      </c>
      <c r="AM284">
        <f>IF($E284="",-1,'HCAD Raw'!AJ284)</f>
        <v>64541</v>
      </c>
      <c r="AN284">
        <f>IF($E284="",-1,'HCAD Raw'!AK284)</f>
        <v>0</v>
      </c>
      <c r="AO284">
        <f>IF($E284="",-1,'HCAD Raw'!AL284)</f>
        <v>0</v>
      </c>
      <c r="AP284">
        <f>IF($E284="",-1,'HCAD Raw'!AM284)</f>
        <v>0</v>
      </c>
      <c r="AQ284">
        <f>IF($E284="",-1,'HCAD Raw'!AN284)</f>
        <v>64541</v>
      </c>
      <c r="AR284">
        <f>IF($E284="",-1,'HCAD Raw'!AO284)</f>
        <v>990</v>
      </c>
      <c r="AS284">
        <f>IF($E284="",-1,'HCAD Raw'!AP284)</f>
        <v>1</v>
      </c>
      <c r="AT284">
        <f>IF($E284="",-1,'HCAD Raw'!AQ284)</f>
        <v>0</v>
      </c>
      <c r="AU284">
        <f>IF($E284="",-1,'HCAD Raw'!AR284)</f>
        <v>0</v>
      </c>
      <c r="AV284">
        <f>IF($E284="",-1,'HCAD Raw'!AS284)</f>
        <v>0</v>
      </c>
      <c r="AW284">
        <f>IF($E284="",-1,'HCAD Raw'!AT284)</f>
        <v>0</v>
      </c>
      <c r="AX284">
        <f>IF($E284="",-1,'HCAD Raw'!AU284)</f>
        <v>0</v>
      </c>
      <c r="AY284">
        <f>IF($E284="",-1,'HCAD Raw'!AV284)</f>
        <v>0</v>
      </c>
      <c r="AZ284">
        <f>IF($E284="",-1,'HCAD Raw'!AW284)</f>
        <v>0</v>
      </c>
      <c r="BA284">
        <f>IF($E284="",-1,'HCAD Raw'!AX284)</f>
        <v>0</v>
      </c>
      <c r="BB284" t="str">
        <f>IF($E284="",-1,'HCAD Raw'!AY284)</f>
        <v>2</v>
      </c>
      <c r="BC284" t="str">
        <f>IF($E284="",-1,'HCAD Raw'!AZ284)</f>
        <v>TR 7A</v>
      </c>
      <c r="BD284" t="str">
        <f>IF($E284="",-1,'HCAD Raw'!BA284)</f>
        <v>SUPPLY ROW CENTER</v>
      </c>
      <c r="BE284" t="str">
        <f>IF($E284="",-1,'HCAD Raw'!BB284)</f>
        <v>6002</v>
      </c>
      <c r="BF284" t="str">
        <f>IF($E284="",-1,'HCAD Raw'!BC284)</f>
        <v>Inner Loop Southeast</v>
      </c>
      <c r="BG284" t="str">
        <f>IF($E284="",-1,'HCAD Raw'!BD284)</f>
        <v>140</v>
      </c>
      <c r="BH284" t="str">
        <f>IF($E284="",-1,'HCAD Raw'!BE284)</f>
        <v>1D Navigation, Harrisburg, Lawndale Areas</v>
      </c>
      <c r="BI284" t="str">
        <f>IF($E284="",-1,'HCAD Raw'!BF284)</f>
        <v>5915.10</v>
      </c>
      <c r="BJ284" t="str">
        <f>IF($E284="",-1,'HCAD Raw'!BG284)</f>
        <v>0</v>
      </c>
      <c r="BK284" t="str">
        <f>IF($E284="",-1,'HCAD Raw'!BH284)</f>
        <v>01</v>
      </c>
      <c r="BL284" t="str">
        <f>IF($E284="",-1,'HCAD Raw'!BI284)</f>
        <v>5556A</v>
      </c>
      <c r="BM284" t="str">
        <f>IF($E284="",-1,'HCAD Raw'!BJ284)</f>
        <v>494Y</v>
      </c>
      <c r="BN284" t="str">
        <f>IF($E284="",-1,'HCAD Raw'!BK284)</f>
        <v>001 040 041 042 043 044 048 061 925 976</v>
      </c>
      <c r="BO284" t="str">
        <f>IF($E284="",-1,'HCAD Raw'!BL284)</f>
        <v>Real, Commercial</v>
      </c>
      <c r="BP284" t="str">
        <f>IF($E284="",-1,'HCAD Raw'!BM284)</f>
        <v>F1</v>
      </c>
      <c r="BQ284" t="str">
        <f>IF($E284="",-1,'HCAD Raw'!BN284)</f>
        <v>Real, Commercial</v>
      </c>
      <c r="BR284" t="str">
        <f>IF($E284="",-1,'HCAD Raw'!BO284)</f>
        <v>Distribution Warehouse</v>
      </c>
      <c r="BS284" t="str">
        <f>IF($E284="",-1,'HCAD Raw'!BP284)</f>
        <v>Shell, Industrial</v>
      </c>
      <c r="BT284" t="str">
        <f>IF($E284="",-1,'HCAD Raw'!BQ284)</f>
        <v>8001</v>
      </c>
      <c r="BU284" t="str">
        <f>IF($E284="",-1,'HCAD Raw'!BR284)</f>
        <v>Land Neighborhood Section 1</v>
      </c>
      <c r="BV284">
        <f>IF($E284="",-1,'HCAD Raw'!BS284)</f>
        <v>114332</v>
      </c>
      <c r="BW284" t="str">
        <f>IF($E284="",-1,'HCAD Raw'!BT284)</f>
        <v>SF</v>
      </c>
      <c r="BX284" t="str">
        <f>IF($E284="",-1,'HCAD Raw'!BU284)</f>
        <v>1.0000</v>
      </c>
      <c r="BY284" t="str">
        <f>IF($E284="",-1,'HCAD Raw'!BV284)</f>
        <v>1.0000</v>
      </c>
      <c r="BZ284" t="str">
        <f>IF($E284="",-1,'HCAD Raw'!BW284)</f>
        <v>1.0000</v>
      </c>
      <c r="CA284" t="str">
        <f>IF($E284="",-1,'HCAD Raw'!BX284)</f>
        <v>1.0000</v>
      </c>
      <c r="CB284">
        <f>IF($E284="",-1,'HCAD Raw'!BY284)</f>
        <v>6</v>
      </c>
      <c r="CC284">
        <f>IF($E284="",-1,'HCAD Raw'!BZ284)</f>
        <v>6</v>
      </c>
      <c r="CD284">
        <f>IF($E284="",-1,'HCAD Raw'!CA284)</f>
        <v>685992</v>
      </c>
      <c r="CE284">
        <f t="shared" si="90"/>
        <v>-1</v>
      </c>
      <c r="CF284" t="str">
        <f t="shared" si="91"/>
        <v>07616500000071</v>
      </c>
    </row>
    <row r="285" spans="3:84" x14ac:dyDescent="0.25">
      <c r="C285">
        <f t="shared" si="88"/>
        <v>281</v>
      </c>
      <c r="D285" t="str">
        <f t="shared" si="89"/>
        <v>07724900200071</v>
      </c>
      <c r="E285" t="str">
        <f>IF('HCAD Raw'!C285="",-1,'HCAD Raw'!C285)</f>
        <v>0772490020007</v>
      </c>
      <c r="F285" s="15" t="str">
        <f>IF(E285=-1,"",CONCATENATE(MID('HCAD Raw'!D285,6,2),"/",MID('HCAD Raw'!D285,9,2),"/",LEFT('HCAD Raw'!D285,4)))</f>
        <v>08/23/2013</v>
      </c>
      <c r="G285" t="str">
        <f>IF($E285="",-1,'HCAD Raw'!E285)</f>
        <v>CURRENT OWNER (AN SUHYUN)</v>
      </c>
      <c r="H285">
        <f>IF($E285="",-1,'HCAD Raw'!F285)</f>
        <v>0</v>
      </c>
      <c r="I285" t="str">
        <f>IF($E285="",-1,'HCAD Raw'!G285)</f>
        <v>An Suhyun</v>
      </c>
      <c r="J285" t="str">
        <f>IF($E285="",-1,'HCAD Raw'!H285)</f>
        <v>1012 CAMPBELL RD</v>
      </c>
      <c r="K285" t="str">
        <f>IF($E285="",-1,'HCAD Raw'!I285)</f>
        <v>HOUSTON</v>
      </c>
      <c r="L285" t="str">
        <f>IF($E285="",-1,'HCAD Raw'!J285)</f>
        <v>77055</v>
      </c>
      <c r="M285">
        <f>IF($E285="",-1,'HCAD Raw'!K285)</f>
        <v>2305800</v>
      </c>
      <c r="N285">
        <f>IF($E285="",-1,'HCAD Raw'!L285)</f>
        <v>2415240</v>
      </c>
      <c r="O285">
        <f>IF($E285="",-1,'HCAD Raw'!M285)</f>
        <v>2350000</v>
      </c>
      <c r="P285">
        <f>IF($E285="",-1,'HCAD Raw'!N285)</f>
        <v>0</v>
      </c>
      <c r="Q285" t="e">
        <f>IF($E285="",-1,'HCAD Raw'!#REF!)</f>
        <v>#REF!</v>
      </c>
      <c r="R285" t="str">
        <f>IF($E285="",-1,'HCAD Raw'!O285)</f>
        <v>COMMERCIAL</v>
      </c>
      <c r="S285" t="str">
        <f>IF($E285="",-1,'HCAD Raw'!P285)</f>
        <v>1</v>
      </c>
      <c r="T285" t="str">
        <f>IF($E285="",-1,'HCAD Raw'!Q285)</f>
        <v>4344</v>
      </c>
      <c r="U285" t="str">
        <f>IF($E285="",-1,'HCAD Raw'!R285)</f>
        <v>8412</v>
      </c>
      <c r="V285" t="str">
        <f>IF($E285="",-1,'HCAD Raw'!S285)</f>
        <v>C</v>
      </c>
      <c r="W285" t="str">
        <f>IF($E285="",-1,'HCAD Raw'!T285)</f>
        <v>Masonry Bearing</v>
      </c>
      <c r="X285">
        <f>IF($E285="",-1,'HCAD Raw'!U285)</f>
        <v>594725</v>
      </c>
      <c r="Y285">
        <f>IF($E285="",-1,'HCAD Raw'!V285)</f>
        <v>0</v>
      </c>
      <c r="Z285">
        <f>IF($E285="",-1,'HCAD Raw'!W285)</f>
        <v>1143702</v>
      </c>
      <c r="AA285">
        <f>IF($E285="",-1,'HCAD Raw'!X285)</f>
        <v>0</v>
      </c>
      <c r="AB285" t="str">
        <f>IF($E285="",-1,'HCAD Raw'!Y285)</f>
        <v>.480000</v>
      </c>
      <c r="AC285" t="str">
        <f>IF($E285="",-1,'HCAD Raw'!Z285)</f>
        <v>C</v>
      </c>
      <c r="AD285" t="str">
        <f>IF($E285="",-1,'HCAD Raw'!AA285)</f>
        <v>Average</v>
      </c>
      <c r="AE285" t="str">
        <f>IF($E285="",-1,'HCAD Raw'!AB285)</f>
        <v>1975</v>
      </c>
      <c r="AF285" t="str">
        <f>IF($E285="",-1,'HCAD Raw'!AC285)</f>
        <v>1988</v>
      </c>
      <c r="AG285" t="str">
        <f>IF($E285="",-1,'HCAD Raw'!AD285)</f>
        <v>2018</v>
      </c>
      <c r="AH285" t="str">
        <f>IF($E285="",-1,'HCAD Raw'!AE285)</f>
        <v>1976</v>
      </c>
      <c r="AI285" t="str">
        <f>IF($E285="",-1,'HCAD Raw'!AF285)</f>
        <v>HTS</v>
      </c>
      <c r="AJ285" t="str">
        <f>IF($E285="",-1,'HCAD Raw'!AG285)</f>
        <v>01/01/2004</v>
      </c>
      <c r="AK285" t="str">
        <f>IF($E285="",-1,'HCAD Raw'!AH285)</f>
        <v>SPEEDY PRINTING/BEAUTY TIPS SALON/CAPTAIN NEMO'S BARBER SHOP/PIZZA FINO/CAMPBELL NAILS/</v>
      </c>
      <c r="AL285">
        <f>IF($E285="",-1,'HCAD Raw'!AI285)</f>
        <v>12600</v>
      </c>
      <c r="AM285">
        <f>IF($E285="",-1,'HCAD Raw'!AJ285)</f>
        <v>13800</v>
      </c>
      <c r="AN285">
        <f>IF($E285="",-1,'HCAD Raw'!AK285)</f>
        <v>0</v>
      </c>
      <c r="AO285">
        <f>IF($E285="",-1,'HCAD Raw'!AL285)</f>
        <v>0</v>
      </c>
      <c r="AP285">
        <f>IF($E285="",-1,'HCAD Raw'!AM285)</f>
        <v>0</v>
      </c>
      <c r="AQ285">
        <f>IF($E285="",-1,'HCAD Raw'!AN285)</f>
        <v>12600</v>
      </c>
      <c r="AR285">
        <f>IF($E285="",-1,'HCAD Raw'!AO285)</f>
        <v>600</v>
      </c>
      <c r="AS285">
        <f>IF($E285="",-1,'HCAD Raw'!AP285)</f>
        <v>1</v>
      </c>
      <c r="AT285">
        <f>IF($E285="",-1,'HCAD Raw'!AQ285)</f>
        <v>0</v>
      </c>
      <c r="AU285">
        <f>IF($E285="",-1,'HCAD Raw'!AR285)</f>
        <v>0</v>
      </c>
      <c r="AV285">
        <f>IF($E285="",-1,'HCAD Raw'!AS285)</f>
        <v>0</v>
      </c>
      <c r="AW285">
        <f>IF($E285="",-1,'HCAD Raw'!AT285)</f>
        <v>0</v>
      </c>
      <c r="AX285">
        <f>IF($E285="",-1,'HCAD Raw'!AU285)</f>
        <v>0</v>
      </c>
      <c r="AY285">
        <f>IF($E285="",-1,'HCAD Raw'!AV285)</f>
        <v>0</v>
      </c>
      <c r="AZ285">
        <f>IF($E285="",-1,'HCAD Raw'!AW285)</f>
        <v>0</v>
      </c>
      <c r="BA285">
        <f>IF($E285="",-1,'HCAD Raw'!AX285)</f>
        <v>0</v>
      </c>
      <c r="BB285" t="str">
        <f>IF($E285="",-1,'HCAD Raw'!AY285)</f>
        <v>17</v>
      </c>
      <c r="BC285" t="str">
        <f>IF($E285="",-1,'HCAD Raw'!AZ285)</f>
        <v>LTS 6 7 &amp; 8 BLK 2</v>
      </c>
      <c r="BD285" t="str">
        <f>IF($E285="",-1,'HCAD Raw'!BA285)</f>
        <v>BONNIE OAKS</v>
      </c>
      <c r="BE285" t="str">
        <f>IF($E285="",-1,'HCAD Raw'!BB285)</f>
        <v>5017</v>
      </c>
      <c r="BF285" t="str">
        <f>IF($E285="",-1,'HCAD Raw'!BC285)</f>
        <v>Memorial</v>
      </c>
      <c r="BG285" t="str">
        <f>IF($E285="",-1,'HCAD Raw'!BD285)</f>
        <v>394</v>
      </c>
      <c r="BH285" t="str">
        <f>IF($E285="",-1,'HCAD Raw'!BE285)</f>
        <v>ISD 25 - Memorial Villages North of I-10</v>
      </c>
      <c r="BI285" t="str">
        <f>IF($E285="",-1,'HCAD Raw'!BF285)</f>
        <v>9873.10</v>
      </c>
      <c r="BJ285" t="str">
        <f>IF($E285="",-1,'HCAD Raw'!BG285)</f>
        <v>0</v>
      </c>
      <c r="BK285" t="str">
        <f>IF($E285="",-1,'HCAD Raw'!BH285)</f>
        <v>25</v>
      </c>
      <c r="BL285" t="str">
        <f>IF($E285="",-1,'HCAD Raw'!BI285)</f>
        <v>5058A</v>
      </c>
      <c r="BM285" t="str">
        <f>IF($E285="",-1,'HCAD Raw'!BJ285)</f>
        <v>490C</v>
      </c>
      <c r="BN285" t="str">
        <f>IF($E285="",-1,'HCAD Raw'!BK285)</f>
        <v>025 040 041 042 043 044 080</v>
      </c>
      <c r="BO285" t="str">
        <f>IF($E285="",-1,'HCAD Raw'!BL285)</f>
        <v>Real, Commercial</v>
      </c>
      <c r="BP285" t="str">
        <f>IF($E285="",-1,'HCAD Raw'!BM285)</f>
        <v>F1</v>
      </c>
      <c r="BQ285" t="str">
        <f>IF($E285="",-1,'HCAD Raw'!BN285)</f>
        <v>Real, Commercial</v>
      </c>
      <c r="BR285" t="str">
        <f>IF($E285="",-1,'HCAD Raw'!BO285)</f>
        <v>Strip Shopping Center</v>
      </c>
      <c r="BS285" t="str">
        <f>IF($E285="",-1,'HCAD Raw'!BP285)</f>
        <v>Neighborhood Shopping Ctr</v>
      </c>
      <c r="BT285" t="str">
        <f>IF($E285="",-1,'HCAD Raw'!BQ285)</f>
        <v>8001</v>
      </c>
      <c r="BU285" t="str">
        <f>IF($E285="",-1,'HCAD Raw'!BR285)</f>
        <v>Land Neighborhood Section 1</v>
      </c>
      <c r="BV285">
        <f>IF($E285="",-1,'HCAD Raw'!BS285)</f>
        <v>47645</v>
      </c>
      <c r="BW285" t="str">
        <f>IF($E285="",-1,'HCAD Raw'!BT285)</f>
        <v>SF</v>
      </c>
      <c r="BX285" t="str">
        <f>IF($E285="",-1,'HCAD Raw'!BU285)</f>
        <v>1.0000</v>
      </c>
      <c r="BY285" t="str">
        <f>IF($E285="",-1,'HCAD Raw'!BV285)</f>
        <v>1.0000</v>
      </c>
      <c r="BZ285" t="str">
        <f>IF($E285="",-1,'HCAD Raw'!BW285)</f>
        <v>1.0000</v>
      </c>
      <c r="CA285" t="str">
        <f>IF($E285="",-1,'HCAD Raw'!BX285)</f>
        <v>1.0000</v>
      </c>
      <c r="CB285">
        <f>IF($E285="",-1,'HCAD Raw'!BY285)</f>
        <v>40</v>
      </c>
      <c r="CC285">
        <f>IF($E285="",-1,'HCAD Raw'!BZ285)</f>
        <v>40</v>
      </c>
      <c r="CD285">
        <f>IF($E285="",-1,'HCAD Raw'!CA285)</f>
        <v>1905800</v>
      </c>
      <c r="CE285">
        <f t="shared" si="90"/>
        <v>-1</v>
      </c>
      <c r="CF285" t="str">
        <f t="shared" si="91"/>
        <v>07724900200071</v>
      </c>
    </row>
    <row r="286" spans="3:84" x14ac:dyDescent="0.25">
      <c r="C286">
        <f t="shared" si="88"/>
        <v>282</v>
      </c>
      <c r="D286" t="str">
        <f t="shared" si="89"/>
        <v>08112400000101</v>
      </c>
      <c r="E286" t="str">
        <f>IF('HCAD Raw'!C286="",-1,'HCAD Raw'!C286)</f>
        <v>0811240000010</v>
      </c>
      <c r="F286" s="15" t="str">
        <f>IF(E286=-1,"",CONCATENATE(MID('HCAD Raw'!D286,6,2),"/",MID('HCAD Raw'!D286,9,2),"/",LEFT('HCAD Raw'!D286,4)))</f>
        <v>06/19/2015</v>
      </c>
      <c r="G286" t="str">
        <f>IF($E286="",-1,'HCAD Raw'!E286)</f>
        <v>AMPM CONSTRUCTION LP</v>
      </c>
      <c r="H286">
        <f>IF($E286="",-1,'HCAD Raw'!F286)</f>
        <v>0</v>
      </c>
      <c r="I286">
        <f>IF($E286="",-1,'HCAD Raw'!G286)</f>
        <v>0</v>
      </c>
      <c r="J286" t="str">
        <f>IF($E286="",-1,'HCAD Raw'!H286)</f>
        <v>4739 MERWIN ST</v>
      </c>
      <c r="K286" t="str">
        <f>IF($E286="",-1,'HCAD Raw'!I286)</f>
        <v>HOUSTON</v>
      </c>
      <c r="L286" t="str">
        <f>IF($E286="",-1,'HCAD Raw'!J286)</f>
        <v>77027</v>
      </c>
      <c r="M286">
        <f>IF($E286="",-1,'HCAD Raw'!K286)</f>
        <v>500000</v>
      </c>
      <c r="N286">
        <f>IF($E286="",-1,'HCAD Raw'!L286)</f>
        <v>582035</v>
      </c>
      <c r="O286">
        <f>IF($E286="",-1,'HCAD Raw'!M286)</f>
        <v>530000</v>
      </c>
      <c r="P286">
        <f>IF($E286="",-1,'HCAD Raw'!N286)</f>
        <v>0</v>
      </c>
      <c r="Q286" t="e">
        <f>IF($E286="",-1,'HCAD Raw'!#REF!)</f>
        <v>#REF!</v>
      </c>
      <c r="R286" t="str">
        <f>IF($E286="",-1,'HCAD Raw'!O286)</f>
        <v>COMMERCIAL</v>
      </c>
      <c r="S286" t="str">
        <f>IF($E286="",-1,'HCAD Raw'!P286)</f>
        <v>1</v>
      </c>
      <c r="T286" t="str">
        <f>IF($E286="",-1,'HCAD Raw'!Q286)</f>
        <v>4353</v>
      </c>
      <c r="U286" t="str">
        <f>IF($E286="",-1,'HCAD Raw'!R286)</f>
        <v>8344</v>
      </c>
      <c r="V286" t="str">
        <f>IF($E286="",-1,'HCAD Raw'!S286)</f>
        <v>D</v>
      </c>
      <c r="W286" t="str">
        <f>IF($E286="",-1,'HCAD Raw'!T286)</f>
        <v>Wood or Light Steel</v>
      </c>
      <c r="X286">
        <f>IF($E286="",-1,'HCAD Raw'!U286)</f>
        <v>176885</v>
      </c>
      <c r="Y286">
        <f>IF($E286="",-1,'HCAD Raw'!V286)</f>
        <v>0</v>
      </c>
      <c r="Z286">
        <f>IF($E286="",-1,'HCAD Raw'!W286)</f>
        <v>235846</v>
      </c>
      <c r="AA286">
        <f>IF($E286="",-1,'HCAD Raw'!X286)</f>
        <v>176091</v>
      </c>
      <c r="AB286" t="str">
        <f>IF($E286="",-1,'HCAD Raw'!Y286)</f>
        <v>.250000</v>
      </c>
      <c r="AC286" t="str">
        <f>IF($E286="",-1,'HCAD Raw'!Z286)</f>
        <v>C</v>
      </c>
      <c r="AD286" t="str">
        <f>IF($E286="",-1,'HCAD Raw'!AA286)</f>
        <v>Average</v>
      </c>
      <c r="AE286" t="str">
        <f>IF($E286="",-1,'HCAD Raw'!AB286)</f>
        <v>1955</v>
      </c>
      <c r="AF286" t="str">
        <f>IF($E286="",-1,'HCAD Raw'!AC286)</f>
        <v>2005</v>
      </c>
      <c r="AG286" t="str">
        <f>IF($E286="",-1,'HCAD Raw'!AD286)</f>
        <v>2016</v>
      </c>
      <c r="AH286" t="str">
        <f>IF($E286="",-1,'HCAD Raw'!AE286)</f>
        <v>1984</v>
      </c>
      <c r="AI286" t="str">
        <f>IF($E286="",-1,'HCAD Raw'!AF286)</f>
        <v>HTS</v>
      </c>
      <c r="AJ286" t="str">
        <f>IF($E286="",-1,'HCAD Raw'!AG286)</f>
        <v>01/01/2004</v>
      </c>
      <c r="AK286">
        <f>IF($E286="",-1,'HCAD Raw'!AH286)</f>
        <v>0</v>
      </c>
      <c r="AL286">
        <f>IF($E286="",-1,'HCAD Raw'!AI286)</f>
        <v>2383</v>
      </c>
      <c r="AM286">
        <f>IF($E286="",-1,'HCAD Raw'!AJ286)</f>
        <v>3219</v>
      </c>
      <c r="AN286">
        <f>IF($E286="",-1,'HCAD Raw'!AK286)</f>
        <v>0</v>
      </c>
      <c r="AO286">
        <f>IF($E286="",-1,'HCAD Raw'!AL286)</f>
        <v>0</v>
      </c>
      <c r="AP286">
        <f>IF($E286="",-1,'HCAD Raw'!AM286)</f>
        <v>0</v>
      </c>
      <c r="AQ286">
        <f>IF($E286="",-1,'HCAD Raw'!AN286)</f>
        <v>2383</v>
      </c>
      <c r="AR286">
        <f>IF($E286="",-1,'HCAD Raw'!AO286)</f>
        <v>290</v>
      </c>
      <c r="AS286">
        <f>IF($E286="",-1,'HCAD Raw'!AP286)</f>
        <v>1</v>
      </c>
      <c r="AT286">
        <f>IF($E286="",-1,'HCAD Raw'!AQ286)</f>
        <v>0</v>
      </c>
      <c r="AU286">
        <f>IF($E286="",-1,'HCAD Raw'!AR286)</f>
        <v>0</v>
      </c>
      <c r="AV286">
        <f>IF($E286="",-1,'HCAD Raw'!AS286)</f>
        <v>0</v>
      </c>
      <c r="AW286">
        <f>IF($E286="",-1,'HCAD Raw'!AT286)</f>
        <v>0</v>
      </c>
      <c r="AX286">
        <f>IF($E286="",-1,'HCAD Raw'!AU286)</f>
        <v>0</v>
      </c>
      <c r="AY286">
        <f>IF($E286="",-1,'HCAD Raw'!AV286)</f>
        <v>0</v>
      </c>
      <c r="AZ286">
        <f>IF($E286="",-1,'HCAD Raw'!AW286)</f>
        <v>0</v>
      </c>
      <c r="BA286">
        <f>IF($E286="",-1,'HCAD Raw'!AX286)</f>
        <v>0</v>
      </c>
      <c r="BB286" t="str">
        <f>IF($E286="",-1,'HCAD Raw'!AY286)</f>
        <v>04</v>
      </c>
      <c r="BC286" t="str">
        <f>IF($E286="",-1,'HCAD Raw'!AZ286)</f>
        <v>LT 10 BLK 6</v>
      </c>
      <c r="BD286" t="str">
        <f>IF($E286="",-1,'HCAD Raw'!BA286)</f>
        <v>ATWOOD VILLAS</v>
      </c>
      <c r="BE286" t="str">
        <f>IF($E286="",-1,'HCAD Raw'!BB286)</f>
        <v>162</v>
      </c>
      <c r="BF286" t="str">
        <f>IF($E286="",-1,'HCAD Raw'!BC286)</f>
        <v>1F Afton Oaks, Highland Village, Weslayan Areas</v>
      </c>
      <c r="BG286" t="str">
        <f>IF($E286="",-1,'HCAD Raw'!BD286)</f>
        <v>162</v>
      </c>
      <c r="BH286" t="str">
        <f>IF($E286="",-1,'HCAD Raw'!BE286)</f>
        <v>1F Afton Oaks, Highland Village, Weslayan Areas</v>
      </c>
      <c r="BI286" t="str">
        <f>IF($E286="",-1,'HCAD Raw'!BF286)</f>
        <v>5906.01</v>
      </c>
      <c r="BJ286" t="str">
        <f>IF($E286="",-1,'HCAD Raw'!BG286)</f>
        <v>0</v>
      </c>
      <c r="BK286" t="str">
        <f>IF($E286="",-1,'HCAD Raw'!BH286)</f>
        <v>01</v>
      </c>
      <c r="BL286" t="str">
        <f>IF($E286="",-1,'HCAD Raw'!BI286)</f>
        <v>5156D</v>
      </c>
      <c r="BM286" t="str">
        <f>IF($E286="",-1,'HCAD Raw'!BJ286)</f>
        <v>491Z</v>
      </c>
      <c r="BN286" t="str">
        <f>IF($E286="",-1,'HCAD Raw'!BK286)</f>
        <v>001 040 041 042 043 044 048 061</v>
      </c>
      <c r="BO286" t="str">
        <f>IF($E286="",-1,'HCAD Raw'!BL286)</f>
        <v>Real, Commercial</v>
      </c>
      <c r="BP286" t="str">
        <f>IF($E286="",-1,'HCAD Raw'!BM286)</f>
        <v>F1</v>
      </c>
      <c r="BQ286" t="str">
        <f>IF($E286="",-1,'HCAD Raw'!BN286)</f>
        <v>Real, Commercial</v>
      </c>
      <c r="BR286" t="str">
        <f>IF($E286="",-1,'HCAD Raw'!BO286)</f>
        <v>Office Bldgs. Low-Rise (1 to 4 Stories)</v>
      </c>
      <c r="BS286" t="str">
        <f>IF($E286="",-1,'HCAD Raw'!BP286)</f>
        <v>Office Building</v>
      </c>
      <c r="BT286" t="str">
        <f>IF($E286="",-1,'HCAD Raw'!BQ286)</f>
        <v>8000</v>
      </c>
      <c r="BU286" t="str">
        <f>IF($E286="",-1,'HCAD Raw'!BR286)</f>
        <v>Land Neighborhood General Assignment</v>
      </c>
      <c r="BV286">
        <f>IF($E286="",-1,'HCAD Raw'!BS286)</f>
        <v>6825</v>
      </c>
      <c r="BW286" t="str">
        <f>IF($E286="",-1,'HCAD Raw'!BT286)</f>
        <v>SF</v>
      </c>
      <c r="BX286" t="str">
        <f>IF($E286="",-1,'HCAD Raw'!BU286)</f>
        <v>1.0000</v>
      </c>
      <c r="BY286" t="str">
        <f>IF($E286="",-1,'HCAD Raw'!BV286)</f>
        <v>1.0000</v>
      </c>
      <c r="BZ286" t="str">
        <f>IF($E286="",-1,'HCAD Raw'!BW286)</f>
        <v>1.0000</v>
      </c>
      <c r="CA286" t="str">
        <f>IF($E286="",-1,'HCAD Raw'!BX286)</f>
        <v>1.0000</v>
      </c>
      <c r="CB286">
        <f>IF($E286="",-1,'HCAD Raw'!BY286)</f>
        <v>60</v>
      </c>
      <c r="CC286">
        <f>IF($E286="",-1,'HCAD Raw'!BZ286)</f>
        <v>60</v>
      </c>
      <c r="CD286">
        <f>IF($E286="",-1,'HCAD Raw'!CA286)</f>
        <v>409500</v>
      </c>
      <c r="CE286">
        <f t="shared" si="90"/>
        <v>-1</v>
      </c>
      <c r="CF286" t="str">
        <f t="shared" si="91"/>
        <v>08112400000101</v>
      </c>
    </row>
    <row r="287" spans="3:84" x14ac:dyDescent="0.25">
      <c r="C287">
        <f t="shared" si="88"/>
        <v>283</v>
      </c>
      <c r="D287" t="str">
        <f t="shared" si="89"/>
        <v>08112400000111</v>
      </c>
      <c r="E287" t="str">
        <f>IF('HCAD Raw'!C287="",-1,'HCAD Raw'!C287)</f>
        <v>0811240000011</v>
      </c>
      <c r="F287" s="15" t="str">
        <f>IF(E287=-1,"",CONCATENATE(MID('HCAD Raw'!D287,6,2),"/",MID('HCAD Raw'!D287,9,2),"/",LEFT('HCAD Raw'!D287,4)))</f>
        <v>05/01/2014</v>
      </c>
      <c r="G287" t="str">
        <f>IF($E287="",-1,'HCAD Raw'!E287)</f>
        <v>AMPM CONSTRUCTION LP</v>
      </c>
      <c r="H287" t="str">
        <f>IF($E287="",-1,'HCAD Raw'!F287)</f>
        <v>HABITAT CONSTRUCTION</v>
      </c>
      <c r="I287">
        <f>IF($E287="",-1,'HCAD Raw'!G287)</f>
        <v>0</v>
      </c>
      <c r="J287" t="str">
        <f>IF($E287="",-1,'HCAD Raw'!H287)</f>
        <v>4745 MERWIN ST</v>
      </c>
      <c r="K287" t="str">
        <f>IF($E287="",-1,'HCAD Raw'!I287)</f>
        <v>HOUSTON</v>
      </c>
      <c r="L287" t="str">
        <f>IF($E287="",-1,'HCAD Raw'!J287)</f>
        <v>77027</v>
      </c>
      <c r="M287">
        <f>IF($E287="",-1,'HCAD Raw'!K287)</f>
        <v>500000</v>
      </c>
      <c r="N287">
        <f>IF($E287="",-1,'HCAD Raw'!L287)</f>
        <v>563261</v>
      </c>
      <c r="O287">
        <f>IF($E287="",-1,'HCAD Raw'!M287)</f>
        <v>520000</v>
      </c>
      <c r="P287">
        <f>IF($E287="",-1,'HCAD Raw'!N287)</f>
        <v>0</v>
      </c>
      <c r="Q287" t="e">
        <f>IF($E287="",-1,'HCAD Raw'!#REF!)</f>
        <v>#REF!</v>
      </c>
      <c r="R287" t="str">
        <f>IF($E287="",-1,'HCAD Raw'!O287)</f>
        <v>COMMERCIAL</v>
      </c>
      <c r="S287" t="str">
        <f>IF($E287="",-1,'HCAD Raw'!P287)</f>
        <v>1</v>
      </c>
      <c r="T287" t="str">
        <f>IF($E287="",-1,'HCAD Raw'!Q287)</f>
        <v>4353</v>
      </c>
      <c r="U287" t="str">
        <f>IF($E287="",-1,'HCAD Raw'!R287)</f>
        <v>8344</v>
      </c>
      <c r="V287" t="str">
        <f>IF($E287="",-1,'HCAD Raw'!S287)</f>
        <v>D</v>
      </c>
      <c r="W287" t="str">
        <f>IF($E287="",-1,'HCAD Raw'!T287)</f>
        <v>Wood or Light Steel</v>
      </c>
      <c r="X287">
        <f>IF($E287="",-1,'HCAD Raw'!U287)</f>
        <v>186608</v>
      </c>
      <c r="Y287">
        <f>IF($E287="",-1,'HCAD Raw'!V287)</f>
        <v>0</v>
      </c>
      <c r="Z287">
        <f>IF($E287="",-1,'HCAD Raw'!W287)</f>
        <v>248811</v>
      </c>
      <c r="AA287">
        <f>IF($E287="",-1,'HCAD Raw'!X287)</f>
        <v>182874</v>
      </c>
      <c r="AB287" t="str">
        <f>IF($E287="",-1,'HCAD Raw'!Y287)</f>
        <v>.250000</v>
      </c>
      <c r="AC287" t="str">
        <f>IF($E287="",-1,'HCAD Raw'!Z287)</f>
        <v>C</v>
      </c>
      <c r="AD287" t="str">
        <f>IF($E287="",-1,'HCAD Raw'!AA287)</f>
        <v>Average</v>
      </c>
      <c r="AE287" t="str">
        <f>IF($E287="",-1,'HCAD Raw'!AB287)</f>
        <v>1955</v>
      </c>
      <c r="AF287" t="str">
        <f>IF($E287="",-1,'HCAD Raw'!AC287)</f>
        <v>2005</v>
      </c>
      <c r="AG287" t="str">
        <f>IF($E287="",-1,'HCAD Raw'!AD287)</f>
        <v>2015</v>
      </c>
      <c r="AH287" t="str">
        <f>IF($E287="",-1,'HCAD Raw'!AE287)</f>
        <v>1984</v>
      </c>
      <c r="AI287" t="str">
        <f>IF($E287="",-1,'HCAD Raw'!AF287)</f>
        <v>SQV</v>
      </c>
      <c r="AJ287" t="str">
        <f>IF($E287="",-1,'HCAD Raw'!AG287)</f>
        <v>01/01/2004</v>
      </c>
      <c r="AK287" t="str">
        <f>IF($E287="",-1,'HCAD Raw'!AH287)</f>
        <v>PER 2016 AERIAL &amp; GOOGLE ST, PROPERTY SHOULD BE CHANGED TO COMMERCIAL F/2017, NO CHANGES F/2016    2/2015-NC-RMDL WORK NOT STARTED 1/1/2015 BUT DWG DO</v>
      </c>
      <c r="AL287">
        <f>IF($E287="",-1,'HCAD Raw'!AI287)</f>
        <v>2514</v>
      </c>
      <c r="AM287">
        <f>IF($E287="",-1,'HCAD Raw'!AJ287)</f>
        <v>3378</v>
      </c>
      <c r="AN287">
        <f>IF($E287="",-1,'HCAD Raw'!AK287)</f>
        <v>0</v>
      </c>
      <c r="AO287">
        <f>IF($E287="",-1,'HCAD Raw'!AL287)</f>
        <v>0</v>
      </c>
      <c r="AP287">
        <f>IF($E287="",-1,'HCAD Raw'!AM287)</f>
        <v>0</v>
      </c>
      <c r="AQ287">
        <f>IF($E287="",-1,'HCAD Raw'!AN287)</f>
        <v>2514</v>
      </c>
      <c r="AR287">
        <f>IF($E287="",-1,'HCAD Raw'!AO287)</f>
        <v>296</v>
      </c>
      <c r="AS287">
        <f>IF($E287="",-1,'HCAD Raw'!AP287)</f>
        <v>1</v>
      </c>
      <c r="AT287">
        <f>IF($E287="",-1,'HCAD Raw'!AQ287)</f>
        <v>0</v>
      </c>
      <c r="AU287">
        <f>IF($E287="",-1,'HCAD Raw'!AR287)</f>
        <v>0</v>
      </c>
      <c r="AV287">
        <f>IF($E287="",-1,'HCAD Raw'!AS287)</f>
        <v>0</v>
      </c>
      <c r="AW287">
        <f>IF($E287="",-1,'HCAD Raw'!AT287)</f>
        <v>0</v>
      </c>
      <c r="AX287">
        <f>IF($E287="",-1,'HCAD Raw'!AU287)</f>
        <v>0</v>
      </c>
      <c r="AY287">
        <f>IF($E287="",-1,'HCAD Raw'!AV287)</f>
        <v>0</v>
      </c>
      <c r="AZ287">
        <f>IF($E287="",-1,'HCAD Raw'!AW287)</f>
        <v>0</v>
      </c>
      <c r="BA287">
        <f>IF($E287="",-1,'HCAD Raw'!AX287)</f>
        <v>0</v>
      </c>
      <c r="BB287" t="str">
        <f>IF($E287="",-1,'HCAD Raw'!AY287)</f>
        <v>04</v>
      </c>
      <c r="BC287" t="str">
        <f>IF($E287="",-1,'HCAD Raw'!AZ287)</f>
        <v>LT 11 BLK 6</v>
      </c>
      <c r="BD287" t="str">
        <f>IF($E287="",-1,'HCAD Raw'!BA287)</f>
        <v>ATWOOD VILLAS</v>
      </c>
      <c r="BE287" t="str">
        <f>IF($E287="",-1,'HCAD Raw'!BB287)</f>
        <v>162</v>
      </c>
      <c r="BF287" t="str">
        <f>IF($E287="",-1,'HCAD Raw'!BC287)</f>
        <v>1F Afton Oaks, Highland Village, Weslayan Areas</v>
      </c>
      <c r="BG287" t="str">
        <f>IF($E287="",-1,'HCAD Raw'!BD287)</f>
        <v>162</v>
      </c>
      <c r="BH287" t="str">
        <f>IF($E287="",-1,'HCAD Raw'!BE287)</f>
        <v>1F Afton Oaks, Highland Village, Weslayan Areas</v>
      </c>
      <c r="BI287" t="str">
        <f>IF($E287="",-1,'HCAD Raw'!BF287)</f>
        <v>5906.01</v>
      </c>
      <c r="BJ287" t="str">
        <f>IF($E287="",-1,'HCAD Raw'!BG287)</f>
        <v>0</v>
      </c>
      <c r="BK287" t="str">
        <f>IF($E287="",-1,'HCAD Raw'!BH287)</f>
        <v>01</v>
      </c>
      <c r="BL287" t="str">
        <f>IF($E287="",-1,'HCAD Raw'!BI287)</f>
        <v>5156D</v>
      </c>
      <c r="BM287" t="str">
        <f>IF($E287="",-1,'HCAD Raw'!BJ287)</f>
        <v>491Z</v>
      </c>
      <c r="BN287" t="str">
        <f>IF($E287="",-1,'HCAD Raw'!BK287)</f>
        <v>001 040 041 042 043 044 048 061</v>
      </c>
      <c r="BO287" t="str">
        <f>IF($E287="",-1,'HCAD Raw'!BL287)</f>
        <v>Real, Commercial</v>
      </c>
      <c r="BP287" t="str">
        <f>IF($E287="",-1,'HCAD Raw'!BM287)</f>
        <v>F1</v>
      </c>
      <c r="BQ287" t="str">
        <f>IF($E287="",-1,'HCAD Raw'!BN287)</f>
        <v>Real, Commercial</v>
      </c>
      <c r="BR287" t="str">
        <f>IF($E287="",-1,'HCAD Raw'!BO287)</f>
        <v>Office Bldgs. Low-Rise (1 to 4 Stories)</v>
      </c>
      <c r="BS287" t="str">
        <f>IF($E287="",-1,'HCAD Raw'!BP287)</f>
        <v>Office Building</v>
      </c>
      <c r="BT287" t="str">
        <f>IF($E287="",-1,'HCAD Raw'!BQ287)</f>
        <v>8000</v>
      </c>
      <c r="BU287" t="str">
        <f>IF($E287="",-1,'HCAD Raw'!BR287)</f>
        <v>Land Neighborhood General Assignment</v>
      </c>
      <c r="BV287">
        <f>IF($E287="",-1,'HCAD Raw'!BS287)</f>
        <v>6360</v>
      </c>
      <c r="BW287" t="str">
        <f>IF($E287="",-1,'HCAD Raw'!BT287)</f>
        <v>SF</v>
      </c>
      <c r="BX287" t="str">
        <f>IF($E287="",-1,'HCAD Raw'!BU287)</f>
        <v>1.0000</v>
      </c>
      <c r="BY287" t="str">
        <f>IF($E287="",-1,'HCAD Raw'!BV287)</f>
        <v>1.0000</v>
      </c>
      <c r="BZ287" t="str">
        <f>IF($E287="",-1,'HCAD Raw'!BW287)</f>
        <v>1.0000</v>
      </c>
      <c r="CA287" t="str">
        <f>IF($E287="",-1,'HCAD Raw'!BX287)</f>
        <v>1.0000</v>
      </c>
      <c r="CB287">
        <f>IF($E287="",-1,'HCAD Raw'!BY287)</f>
        <v>60</v>
      </c>
      <c r="CC287">
        <f>IF($E287="",-1,'HCAD Raw'!BZ287)</f>
        <v>60</v>
      </c>
      <c r="CD287">
        <f>IF($E287="",-1,'HCAD Raw'!CA287)</f>
        <v>381600</v>
      </c>
      <c r="CE287">
        <f t="shared" si="90"/>
        <v>-1</v>
      </c>
      <c r="CF287" t="str">
        <f t="shared" si="91"/>
        <v>08112400000111</v>
      </c>
    </row>
    <row r="288" spans="3:84" x14ac:dyDescent="0.25">
      <c r="C288">
        <f t="shared" si="88"/>
        <v>284</v>
      </c>
      <c r="D288" t="str">
        <f t="shared" si="89"/>
        <v>08441500000031</v>
      </c>
      <c r="E288" t="str">
        <f>IF('HCAD Raw'!C288="",-1,'HCAD Raw'!C288)</f>
        <v>0844150000003</v>
      </c>
      <c r="F288" s="15" t="str">
        <f>IF(E288=-1,"",CONCATENATE(MID('HCAD Raw'!D288,6,2),"/",MID('HCAD Raw'!D288,9,2),"/",LEFT('HCAD Raw'!D288,4)))</f>
        <v>03/04/2014</v>
      </c>
      <c r="G288" t="str">
        <f>IF($E288="",-1,'HCAD Raw'!E288)</f>
        <v>H &amp; L HOUSTON PROPERTIES LLC</v>
      </c>
      <c r="H288" t="str">
        <f>IF($E288="",-1,'HCAD Raw'!F288)</f>
        <v>LAS TUERCAS LOCAS - ESTATE MOTORS</v>
      </c>
      <c r="I288">
        <f>IF($E288="",-1,'HCAD Raw'!G288)</f>
        <v>0</v>
      </c>
      <c r="J288" t="str">
        <f>IF($E288="",-1,'HCAD Raw'!H288)</f>
        <v>8316 MCAVOY DR</v>
      </c>
      <c r="K288" t="str">
        <f>IF($E288="",-1,'HCAD Raw'!I288)</f>
        <v>HOUSTON</v>
      </c>
      <c r="L288" t="str">
        <f>IF($E288="",-1,'HCAD Raw'!J288)</f>
        <v>77074</v>
      </c>
      <c r="M288">
        <f>IF($E288="",-1,'HCAD Raw'!K288)</f>
        <v>168190</v>
      </c>
      <c r="N288">
        <f>IF($E288="",-1,'HCAD Raw'!L288)</f>
        <v>523522</v>
      </c>
      <c r="O288">
        <f>IF($E288="",-1,'HCAD Raw'!M288)</f>
        <v>523507</v>
      </c>
      <c r="P288">
        <f>IF($E288="",-1,'HCAD Raw'!N288)</f>
        <v>0</v>
      </c>
      <c r="Q288" t="e">
        <f>IF($E288="",-1,'HCAD Raw'!#REF!)</f>
        <v>#REF!</v>
      </c>
      <c r="R288" t="str">
        <f>IF($E288="",-1,'HCAD Raw'!O288)</f>
        <v>COMMERCIAL</v>
      </c>
      <c r="S288" t="str">
        <f>IF($E288="",-1,'HCAD Raw'!P288)</f>
        <v>1</v>
      </c>
      <c r="T288" t="str">
        <f>IF($E288="",-1,'HCAD Raw'!Q288)</f>
        <v>4332</v>
      </c>
      <c r="U288" t="str">
        <f>IF($E288="",-1,'HCAD Raw'!R288)</f>
        <v>8528</v>
      </c>
      <c r="V288" t="str">
        <f>IF($E288="",-1,'HCAD Raw'!S288)</f>
        <v>S</v>
      </c>
      <c r="W288" t="str">
        <f>IF($E288="",-1,'HCAD Raw'!T288)</f>
        <v>Open Steel Skeleton</v>
      </c>
      <c r="X288">
        <f>IF($E288="",-1,'HCAD Raw'!U288)</f>
        <v>140820</v>
      </c>
      <c r="Y288">
        <f>IF($E288="",-1,'HCAD Raw'!V288)</f>
        <v>0</v>
      </c>
      <c r="Z288">
        <f>IF($E288="",-1,'HCAD Raw'!W288)</f>
        <v>153065</v>
      </c>
      <c r="AA288">
        <f>IF($E288="",-1,'HCAD Raw'!X288)</f>
        <v>0</v>
      </c>
      <c r="AB288" t="str">
        <f>IF($E288="",-1,'HCAD Raw'!Y288)</f>
        <v>.080000</v>
      </c>
      <c r="AC288" t="str">
        <f>IF($E288="",-1,'HCAD Raw'!Z288)</f>
        <v>C</v>
      </c>
      <c r="AD288" t="str">
        <f>IF($E288="",-1,'HCAD Raw'!AA288)</f>
        <v>Average</v>
      </c>
      <c r="AE288" t="str">
        <f>IF($E288="",-1,'HCAD Raw'!AB288)</f>
        <v>2016</v>
      </c>
      <c r="AF288" t="str">
        <f>IF($E288="",-1,'HCAD Raw'!AC288)</f>
        <v>2016</v>
      </c>
      <c r="AG288" t="str">
        <f>IF($E288="",-1,'HCAD Raw'!AD288)</f>
        <v>0</v>
      </c>
      <c r="AH288" t="str">
        <f>IF($E288="",-1,'HCAD Raw'!AE288)</f>
        <v>2018</v>
      </c>
      <c r="AI288">
        <f>IF($E288="",-1,'HCAD Raw'!AF288)</f>
        <v>0</v>
      </c>
      <c r="AJ288" t="str">
        <f>IF($E288="",-1,'HCAD Raw'!AG288)</f>
        <v>12/30/1899</v>
      </c>
      <c r="AK288" t="str">
        <f>IF($E288="",-1,'HCAD Raw'!AH288)</f>
        <v>8316   MCAVOY DR, HOUSTON  77074</v>
      </c>
      <c r="AL288">
        <f>IF($E288="",-1,'HCAD Raw'!AI288)</f>
        <v>3025</v>
      </c>
      <c r="AM288">
        <f>IF($E288="",-1,'HCAD Raw'!AJ288)</f>
        <v>3905</v>
      </c>
      <c r="AN288">
        <f>IF($E288="",-1,'HCAD Raw'!AK288)</f>
        <v>0</v>
      </c>
      <c r="AO288">
        <f>IF($E288="",-1,'HCAD Raw'!AL288)</f>
        <v>0</v>
      </c>
      <c r="AP288">
        <f>IF($E288="",-1,'HCAD Raw'!AM288)</f>
        <v>0</v>
      </c>
      <c r="AQ288">
        <f>IF($E288="",-1,'HCAD Raw'!AN288)</f>
        <v>3025</v>
      </c>
      <c r="AR288">
        <f>IF($E288="",-1,'HCAD Raw'!AO288)</f>
        <v>220</v>
      </c>
      <c r="AS288">
        <f>IF($E288="",-1,'HCAD Raw'!AP288)</f>
        <v>1</v>
      </c>
      <c r="AT288">
        <f>IF($E288="",-1,'HCAD Raw'!AQ288)</f>
        <v>0</v>
      </c>
      <c r="AU288">
        <f>IF($E288="",-1,'HCAD Raw'!AR288)</f>
        <v>0</v>
      </c>
      <c r="AV288">
        <f>IF($E288="",-1,'HCAD Raw'!AS288)</f>
        <v>0</v>
      </c>
      <c r="AW288">
        <f>IF($E288="",-1,'HCAD Raw'!AT288)</f>
        <v>0</v>
      </c>
      <c r="AX288">
        <f>IF($E288="",-1,'HCAD Raw'!AU288)</f>
        <v>0</v>
      </c>
      <c r="AY288">
        <f>IF($E288="",-1,'HCAD Raw'!AV288)</f>
        <v>0</v>
      </c>
      <c r="AZ288">
        <f>IF($E288="",-1,'HCAD Raw'!AW288)</f>
        <v>0</v>
      </c>
      <c r="BA288">
        <f>IF($E288="",-1,'HCAD Raw'!AX288)</f>
        <v>0</v>
      </c>
      <c r="BB288" t="str">
        <f>IF($E288="",-1,'HCAD Raw'!AY288)</f>
        <v>9</v>
      </c>
      <c r="BC288" t="str">
        <f>IF($E288="",-1,'HCAD Raw'!AZ288)</f>
        <v>LTS 1 &amp; 2 BLK 1</v>
      </c>
      <c r="BD288" t="str">
        <f>IF($E288="",-1,'HCAD Raw'!BA288)</f>
        <v>BRAES TIMBERS</v>
      </c>
      <c r="BE288" t="str">
        <f>IF($E288="",-1,'HCAD Raw'!BB288)</f>
        <v>5009</v>
      </c>
      <c r="BF288" t="str">
        <f>IF($E288="",-1,'HCAD Raw'!BC288)</f>
        <v>Inner Southwest</v>
      </c>
      <c r="BG288" t="str">
        <f>IF($E288="",-1,'HCAD Raw'!BD288)</f>
        <v>122</v>
      </c>
      <c r="BH288" t="str">
        <f>IF($E288="",-1,'HCAD Raw'!BE288)</f>
        <v>1B Meyerland, Maplewood, Westbury Areas</v>
      </c>
      <c r="BI288" t="str">
        <f>IF($E288="",-1,'HCAD Raw'!BF288)</f>
        <v>5910.08</v>
      </c>
      <c r="BJ288" t="str">
        <f>IF($E288="",-1,'HCAD Raw'!BG288)</f>
        <v>0</v>
      </c>
      <c r="BK288" t="str">
        <f>IF($E288="",-1,'HCAD Raw'!BH288)</f>
        <v>01</v>
      </c>
      <c r="BL288" t="str">
        <f>IF($E288="",-1,'HCAD Raw'!BI288)</f>
        <v>5054D</v>
      </c>
      <c r="BM288" t="str">
        <f>IF($E288="",-1,'HCAD Raw'!BJ288)</f>
        <v>530R</v>
      </c>
      <c r="BN288" t="str">
        <f>IF($E288="",-1,'HCAD Raw'!BK288)</f>
        <v>001 040 041 042 043 044 048 061 950</v>
      </c>
      <c r="BO288" t="str">
        <f>IF($E288="",-1,'HCAD Raw'!BL288)</f>
        <v>Real, Commercial</v>
      </c>
      <c r="BP288" t="str">
        <f>IF($E288="",-1,'HCAD Raw'!BM288)</f>
        <v>F1</v>
      </c>
      <c r="BQ288" t="str">
        <f>IF($E288="",-1,'HCAD Raw'!BN288)</f>
        <v>Real, Commercial</v>
      </c>
      <c r="BR288" t="str">
        <f>IF($E288="",-1,'HCAD Raw'!BO288)</f>
        <v>Auto Service Garage</v>
      </c>
      <c r="BS288" t="str">
        <f>IF($E288="",-1,'HCAD Raw'!BP288)</f>
        <v>Service Repair Garage</v>
      </c>
      <c r="BT288" t="str">
        <f>IF($E288="",-1,'HCAD Raw'!BQ288)</f>
        <v>8001</v>
      </c>
      <c r="BU288" t="str">
        <f>IF($E288="",-1,'HCAD Raw'!BR288)</f>
        <v>Land Neighborhood Section 1</v>
      </c>
      <c r="BV288">
        <f>IF($E288="",-1,'HCAD Raw'!BS288)</f>
        <v>16819</v>
      </c>
      <c r="BW288" t="str">
        <f>IF($E288="",-1,'HCAD Raw'!BT288)</f>
        <v>SF</v>
      </c>
      <c r="BX288" t="str">
        <f>IF($E288="",-1,'HCAD Raw'!BU288)</f>
        <v>1.0000</v>
      </c>
      <c r="BY288" t="str">
        <f>IF($E288="",-1,'HCAD Raw'!BV288)</f>
        <v>1.0000</v>
      </c>
      <c r="BZ288" t="str">
        <f>IF($E288="",-1,'HCAD Raw'!BW288)</f>
        <v>1.0000</v>
      </c>
      <c r="CA288" t="str">
        <f>IF($E288="",-1,'HCAD Raw'!BX288)</f>
        <v>1.0000</v>
      </c>
      <c r="CB288">
        <f>IF($E288="",-1,'HCAD Raw'!BY288)</f>
        <v>10</v>
      </c>
      <c r="CC288">
        <f>IF($E288="",-1,'HCAD Raw'!BZ288)</f>
        <v>10</v>
      </c>
      <c r="CD288">
        <f>IF($E288="",-1,'HCAD Raw'!CA288)</f>
        <v>168190</v>
      </c>
      <c r="CE288">
        <f t="shared" si="90"/>
        <v>-1</v>
      </c>
      <c r="CF288" t="str">
        <f t="shared" si="91"/>
        <v>08441500000031</v>
      </c>
    </row>
    <row r="289" spans="3:84" x14ac:dyDescent="0.25">
      <c r="C289">
        <f t="shared" si="88"/>
        <v>285</v>
      </c>
      <c r="D289" t="str">
        <f t="shared" si="89"/>
        <v>08441500000032</v>
      </c>
      <c r="E289" t="str">
        <f>IF('HCAD Raw'!C289="",-1,'HCAD Raw'!C289)</f>
        <v>0844150000003</v>
      </c>
      <c r="F289" s="15" t="str">
        <f>IF(E289=-1,"",CONCATENATE(MID('HCAD Raw'!D289,6,2),"/",MID('HCAD Raw'!D289,9,2),"/",LEFT('HCAD Raw'!D289,4)))</f>
        <v>03/04/2014</v>
      </c>
      <c r="G289" t="str">
        <f>IF($E289="",-1,'HCAD Raw'!E289)</f>
        <v>H &amp; L HOUSTON PROPERTIES LLC</v>
      </c>
      <c r="H289" t="str">
        <f>IF($E289="",-1,'HCAD Raw'!F289)</f>
        <v>LAS TUERCAS LOCAS - ESTATE MOTORS</v>
      </c>
      <c r="I289">
        <f>IF($E289="",-1,'HCAD Raw'!G289)</f>
        <v>0</v>
      </c>
      <c r="J289" t="str">
        <f>IF($E289="",-1,'HCAD Raw'!H289)</f>
        <v>8316 MCAVOY DR</v>
      </c>
      <c r="K289" t="str">
        <f>IF($E289="",-1,'HCAD Raw'!I289)</f>
        <v>HOUSTON</v>
      </c>
      <c r="L289" t="str">
        <f>IF($E289="",-1,'HCAD Raw'!J289)</f>
        <v>77074</v>
      </c>
      <c r="M289">
        <f>IF($E289="",-1,'HCAD Raw'!K289)</f>
        <v>168190</v>
      </c>
      <c r="N289">
        <f>IF($E289="",-1,'HCAD Raw'!L289)</f>
        <v>523522</v>
      </c>
      <c r="O289">
        <f>IF($E289="",-1,'HCAD Raw'!M289)</f>
        <v>523507</v>
      </c>
      <c r="P289">
        <f>IF($E289="",-1,'HCAD Raw'!N289)</f>
        <v>0</v>
      </c>
      <c r="Q289" t="e">
        <f>IF($E289="",-1,'HCAD Raw'!#REF!)</f>
        <v>#REF!</v>
      </c>
      <c r="R289" t="str">
        <f>IF($E289="",-1,'HCAD Raw'!O289)</f>
        <v>COMMERCIAL</v>
      </c>
      <c r="S289" t="str">
        <f>IF($E289="",-1,'HCAD Raw'!P289)</f>
        <v>2</v>
      </c>
      <c r="T289" t="str">
        <f>IF($E289="",-1,'HCAD Raw'!Q289)</f>
        <v>4332</v>
      </c>
      <c r="U289" t="str">
        <f>IF($E289="",-1,'HCAD Raw'!R289)</f>
        <v>8528</v>
      </c>
      <c r="V289" t="str">
        <f>IF($E289="",-1,'HCAD Raw'!S289)</f>
        <v>S</v>
      </c>
      <c r="W289" t="str">
        <f>IF($E289="",-1,'HCAD Raw'!T289)</f>
        <v>Open Steel Skeleton</v>
      </c>
      <c r="X289">
        <f>IF($E289="",-1,'HCAD Raw'!U289)</f>
        <v>140820</v>
      </c>
      <c r="Y289">
        <f>IF($E289="",-1,'HCAD Raw'!V289)</f>
        <v>0</v>
      </c>
      <c r="Z289">
        <f>IF($E289="",-1,'HCAD Raw'!W289)</f>
        <v>153065</v>
      </c>
      <c r="AA289">
        <f>IF($E289="",-1,'HCAD Raw'!X289)</f>
        <v>0</v>
      </c>
      <c r="AB289" t="str">
        <f>IF($E289="",-1,'HCAD Raw'!Y289)</f>
        <v>.080000</v>
      </c>
      <c r="AC289" t="str">
        <f>IF($E289="",-1,'HCAD Raw'!Z289)</f>
        <v>C</v>
      </c>
      <c r="AD289" t="str">
        <f>IF($E289="",-1,'HCAD Raw'!AA289)</f>
        <v>Average</v>
      </c>
      <c r="AE289" t="str">
        <f>IF($E289="",-1,'HCAD Raw'!AB289)</f>
        <v>2016</v>
      </c>
      <c r="AF289" t="str">
        <f>IF($E289="",-1,'HCAD Raw'!AC289)</f>
        <v>2016</v>
      </c>
      <c r="AG289" t="str">
        <f>IF($E289="",-1,'HCAD Raw'!AD289)</f>
        <v>0</v>
      </c>
      <c r="AH289" t="str">
        <f>IF($E289="",-1,'HCAD Raw'!AE289)</f>
        <v>2018</v>
      </c>
      <c r="AI289">
        <f>IF($E289="",-1,'HCAD Raw'!AF289)</f>
        <v>0</v>
      </c>
      <c r="AJ289" t="str">
        <f>IF($E289="",-1,'HCAD Raw'!AG289)</f>
        <v>12/30/1899</v>
      </c>
      <c r="AK289" t="str">
        <f>IF($E289="",-1,'HCAD Raw'!AH289)</f>
        <v>8320   MCAVOY DR, HOUSTON  77074</v>
      </c>
      <c r="AL289">
        <f>IF($E289="",-1,'HCAD Raw'!AI289)</f>
        <v>3025</v>
      </c>
      <c r="AM289">
        <f>IF($E289="",-1,'HCAD Raw'!AJ289)</f>
        <v>3905</v>
      </c>
      <c r="AN289">
        <f>IF($E289="",-1,'HCAD Raw'!AK289)</f>
        <v>0</v>
      </c>
      <c r="AO289">
        <f>IF($E289="",-1,'HCAD Raw'!AL289)</f>
        <v>0</v>
      </c>
      <c r="AP289">
        <f>IF($E289="",-1,'HCAD Raw'!AM289)</f>
        <v>0</v>
      </c>
      <c r="AQ289">
        <f>IF($E289="",-1,'HCAD Raw'!AN289)</f>
        <v>3025</v>
      </c>
      <c r="AR289">
        <f>IF($E289="",-1,'HCAD Raw'!AO289)</f>
        <v>220</v>
      </c>
      <c r="AS289">
        <f>IF($E289="",-1,'HCAD Raw'!AP289)</f>
        <v>1</v>
      </c>
      <c r="AT289">
        <f>IF($E289="",-1,'HCAD Raw'!AQ289)</f>
        <v>0</v>
      </c>
      <c r="AU289">
        <f>IF($E289="",-1,'HCAD Raw'!AR289)</f>
        <v>0</v>
      </c>
      <c r="AV289">
        <f>IF($E289="",-1,'HCAD Raw'!AS289)</f>
        <v>0</v>
      </c>
      <c r="AW289">
        <f>IF($E289="",-1,'HCAD Raw'!AT289)</f>
        <v>0</v>
      </c>
      <c r="AX289">
        <f>IF($E289="",-1,'HCAD Raw'!AU289)</f>
        <v>0</v>
      </c>
      <c r="AY289">
        <f>IF($E289="",-1,'HCAD Raw'!AV289)</f>
        <v>0</v>
      </c>
      <c r="AZ289">
        <f>IF($E289="",-1,'HCAD Raw'!AW289)</f>
        <v>0</v>
      </c>
      <c r="BA289">
        <f>IF($E289="",-1,'HCAD Raw'!AX289)</f>
        <v>0</v>
      </c>
      <c r="BB289" t="str">
        <f>IF($E289="",-1,'HCAD Raw'!AY289)</f>
        <v>9</v>
      </c>
      <c r="BC289" t="str">
        <f>IF($E289="",-1,'HCAD Raw'!AZ289)</f>
        <v>LTS 1 &amp; 2 BLK 1</v>
      </c>
      <c r="BD289" t="str">
        <f>IF($E289="",-1,'HCAD Raw'!BA289)</f>
        <v>BRAES TIMBERS</v>
      </c>
      <c r="BE289" t="str">
        <f>IF($E289="",-1,'HCAD Raw'!BB289)</f>
        <v>5009</v>
      </c>
      <c r="BF289" t="str">
        <f>IF($E289="",-1,'HCAD Raw'!BC289)</f>
        <v>Inner Southwest</v>
      </c>
      <c r="BG289" t="str">
        <f>IF($E289="",-1,'HCAD Raw'!BD289)</f>
        <v>122</v>
      </c>
      <c r="BH289" t="str">
        <f>IF($E289="",-1,'HCAD Raw'!BE289)</f>
        <v>1B Meyerland, Maplewood, Westbury Areas</v>
      </c>
      <c r="BI289" t="str">
        <f>IF($E289="",-1,'HCAD Raw'!BF289)</f>
        <v>5910.08</v>
      </c>
      <c r="BJ289" t="str">
        <f>IF($E289="",-1,'HCAD Raw'!BG289)</f>
        <v>0</v>
      </c>
      <c r="BK289" t="str">
        <f>IF($E289="",-1,'HCAD Raw'!BH289)</f>
        <v>01</v>
      </c>
      <c r="BL289" t="str">
        <f>IF($E289="",-1,'HCAD Raw'!BI289)</f>
        <v>5054D</v>
      </c>
      <c r="BM289" t="str">
        <f>IF($E289="",-1,'HCAD Raw'!BJ289)</f>
        <v>530R</v>
      </c>
      <c r="BN289" t="str">
        <f>IF($E289="",-1,'HCAD Raw'!BK289)</f>
        <v>001 040 041 042 043 044 048 061 950</v>
      </c>
      <c r="BO289" t="str">
        <f>IF($E289="",-1,'HCAD Raw'!BL289)</f>
        <v>Real, Commercial</v>
      </c>
      <c r="BP289" t="str">
        <f>IF($E289="",-1,'HCAD Raw'!BM289)</f>
        <v>F1</v>
      </c>
      <c r="BQ289" t="str">
        <f>IF($E289="",-1,'HCAD Raw'!BN289)</f>
        <v>Real, Commercial</v>
      </c>
      <c r="BR289" t="str">
        <f>IF($E289="",-1,'HCAD Raw'!BO289)</f>
        <v>Auto Service Garage</v>
      </c>
      <c r="BS289" t="str">
        <f>IF($E289="",-1,'HCAD Raw'!BP289)</f>
        <v>Service Repair Garage</v>
      </c>
      <c r="BT289" t="str">
        <f>IF($E289="",-1,'HCAD Raw'!BQ289)</f>
        <v>8001</v>
      </c>
      <c r="BU289" t="str">
        <f>IF($E289="",-1,'HCAD Raw'!BR289)</f>
        <v>Land Neighborhood Section 1</v>
      </c>
      <c r="BV289">
        <f>IF($E289="",-1,'HCAD Raw'!BS289)</f>
        <v>16819</v>
      </c>
      <c r="BW289" t="str">
        <f>IF($E289="",-1,'HCAD Raw'!BT289)</f>
        <v>SF</v>
      </c>
      <c r="BX289" t="str">
        <f>IF($E289="",-1,'HCAD Raw'!BU289)</f>
        <v>1.0000</v>
      </c>
      <c r="BY289" t="str">
        <f>IF($E289="",-1,'HCAD Raw'!BV289)</f>
        <v>1.0000</v>
      </c>
      <c r="BZ289" t="str">
        <f>IF($E289="",-1,'HCAD Raw'!BW289)</f>
        <v>1.0000</v>
      </c>
      <c r="CA289" t="str">
        <f>IF($E289="",-1,'HCAD Raw'!BX289)</f>
        <v>1.0000</v>
      </c>
      <c r="CB289">
        <f>IF($E289="",-1,'HCAD Raw'!BY289)</f>
        <v>10</v>
      </c>
      <c r="CC289">
        <f>IF($E289="",-1,'HCAD Raw'!BZ289)</f>
        <v>10</v>
      </c>
      <c r="CD289">
        <f>IF($E289="",-1,'HCAD Raw'!CA289)</f>
        <v>168190</v>
      </c>
      <c r="CE289">
        <f t="shared" si="90"/>
        <v>-1</v>
      </c>
      <c r="CF289" t="str">
        <f t="shared" si="91"/>
        <v>08441500000032</v>
      </c>
    </row>
    <row r="290" spans="3:84" x14ac:dyDescent="0.25">
      <c r="C290">
        <f t="shared" si="88"/>
        <v>286</v>
      </c>
      <c r="D290" t="str">
        <f t="shared" si="89"/>
        <v>08552800000041</v>
      </c>
      <c r="E290" t="str">
        <f>IF('HCAD Raw'!C290="",-1,'HCAD Raw'!C290)</f>
        <v>0855280000004</v>
      </c>
      <c r="F290" s="15" t="str">
        <f>IF(E290=-1,"",CONCATENATE(MID('HCAD Raw'!D290,6,2),"/",MID('HCAD Raw'!D290,9,2),"/",LEFT('HCAD Raw'!D290,4)))</f>
        <v>04/10/2008</v>
      </c>
      <c r="G290" t="str">
        <f>IF($E290="",-1,'HCAD Raw'!E290)</f>
        <v>GOBARE INC</v>
      </c>
      <c r="H290">
        <f>IF($E290="",-1,'HCAD Raw'!F290)</f>
        <v>0</v>
      </c>
      <c r="I290">
        <f>IF($E290="",-1,'HCAD Raw'!G290)</f>
        <v>0</v>
      </c>
      <c r="J290" t="str">
        <f>IF($E290="",-1,'HCAD Raw'!H290)</f>
        <v>6307 NYOKA ST</v>
      </c>
      <c r="K290" t="str">
        <f>IF($E290="",-1,'HCAD Raw'!I290)</f>
        <v>HOUSTON</v>
      </c>
      <c r="L290" t="str">
        <f>IF($E290="",-1,'HCAD Raw'!J290)</f>
        <v>77041</v>
      </c>
      <c r="M290">
        <f>IF($E290="",-1,'HCAD Raw'!K290)</f>
        <v>275000</v>
      </c>
      <c r="N290">
        <f>IF($E290="",-1,'HCAD Raw'!L290)</f>
        <v>291298</v>
      </c>
      <c r="O290">
        <f>IF($E290="",-1,'HCAD Raw'!M290)</f>
        <v>291238</v>
      </c>
      <c r="P290">
        <f>IF($E290="",-1,'HCAD Raw'!N290)</f>
        <v>0</v>
      </c>
      <c r="Q290" t="e">
        <f>IF($E290="",-1,'HCAD Raw'!#REF!)</f>
        <v>#REF!</v>
      </c>
      <c r="R290" t="str">
        <f>IF($E290="",-1,'HCAD Raw'!O290)</f>
        <v>COMMERCIAL</v>
      </c>
      <c r="S290" t="str">
        <f>IF($E290="",-1,'HCAD Raw'!P290)</f>
        <v>1</v>
      </c>
      <c r="T290" t="str">
        <f>IF($E290="",-1,'HCAD Raw'!Q290)</f>
        <v>4399</v>
      </c>
      <c r="U290" t="str">
        <f>IF($E290="",-1,'HCAD Raw'!R290)</f>
        <v>8454</v>
      </c>
      <c r="V290" t="str">
        <f>IF($E290="",-1,'HCAD Raw'!S290)</f>
        <v>S</v>
      </c>
      <c r="W290" t="str">
        <f>IF($E290="",-1,'HCAD Raw'!T290)</f>
        <v>Open Steel Skeleton</v>
      </c>
      <c r="X290">
        <f>IF($E290="",-1,'HCAD Raw'!U290)</f>
        <v>189683</v>
      </c>
      <c r="Y290">
        <f>IF($E290="",-1,'HCAD Raw'!V290)</f>
        <v>0</v>
      </c>
      <c r="Z290">
        <f>IF($E290="",-1,'HCAD Raw'!W290)</f>
        <v>270975</v>
      </c>
      <c r="AA290">
        <f>IF($E290="",-1,'HCAD Raw'!X290)</f>
        <v>0</v>
      </c>
      <c r="AB290" t="str">
        <f>IF($E290="",-1,'HCAD Raw'!Y290)</f>
        <v>.300000</v>
      </c>
      <c r="AC290" t="str">
        <f>IF($E290="",-1,'HCAD Raw'!Z290)</f>
        <v>C</v>
      </c>
      <c r="AD290" t="str">
        <f>IF($E290="",-1,'HCAD Raw'!AA290)</f>
        <v>Average</v>
      </c>
      <c r="AE290" t="str">
        <f>IF($E290="",-1,'HCAD Raw'!AB290)</f>
        <v>2002</v>
      </c>
      <c r="AF290" t="str">
        <f>IF($E290="",-1,'HCAD Raw'!AC290)</f>
        <v>2002</v>
      </c>
      <c r="AG290" t="str">
        <f>IF($E290="",-1,'HCAD Raw'!AD290)</f>
        <v>0</v>
      </c>
      <c r="AH290" t="str">
        <f>IF($E290="",-1,'HCAD Raw'!AE290)</f>
        <v>2008</v>
      </c>
      <c r="AI290">
        <f>IF($E290="",-1,'HCAD Raw'!AF290)</f>
        <v>0</v>
      </c>
      <c r="AJ290" t="str">
        <f>IF($E290="",-1,'HCAD Raw'!AG290)</f>
        <v>12/30/1899</v>
      </c>
      <c r="AK290">
        <f>IF($E290="",-1,'HCAD Raw'!AH290)</f>
        <v>0</v>
      </c>
      <c r="AL290">
        <f>IF($E290="",-1,'HCAD Raw'!AI290)</f>
        <v>7500</v>
      </c>
      <c r="AM290">
        <f>IF($E290="",-1,'HCAD Raw'!AJ290)</f>
        <v>7500</v>
      </c>
      <c r="AN290">
        <f>IF($E290="",-1,'HCAD Raw'!AK290)</f>
        <v>0</v>
      </c>
      <c r="AO290">
        <f>IF($E290="",-1,'HCAD Raw'!AL290)</f>
        <v>0</v>
      </c>
      <c r="AP290">
        <f>IF($E290="",-1,'HCAD Raw'!AM290)</f>
        <v>0</v>
      </c>
      <c r="AQ290">
        <f>IF($E290="",-1,'HCAD Raw'!AN290)</f>
        <v>7500</v>
      </c>
      <c r="AR290">
        <f>IF($E290="",-1,'HCAD Raw'!AO290)</f>
        <v>400</v>
      </c>
      <c r="AS290">
        <f>IF($E290="",-1,'HCAD Raw'!AP290)</f>
        <v>1</v>
      </c>
      <c r="AT290">
        <f>IF($E290="",-1,'HCAD Raw'!AQ290)</f>
        <v>0</v>
      </c>
      <c r="AU290">
        <f>IF($E290="",-1,'HCAD Raw'!AR290)</f>
        <v>0</v>
      </c>
      <c r="AV290">
        <f>IF($E290="",-1,'HCAD Raw'!AS290)</f>
        <v>0</v>
      </c>
      <c r="AW290">
        <f>IF($E290="",-1,'HCAD Raw'!AT290)</f>
        <v>0</v>
      </c>
      <c r="AX290">
        <f>IF($E290="",-1,'HCAD Raw'!AU290)</f>
        <v>0</v>
      </c>
      <c r="AY290">
        <f>IF($E290="",-1,'HCAD Raw'!AV290)</f>
        <v>0</v>
      </c>
      <c r="AZ290">
        <f>IF($E290="",-1,'HCAD Raw'!AW290)</f>
        <v>0</v>
      </c>
      <c r="BA290">
        <f>IF($E290="",-1,'HCAD Raw'!AX290)</f>
        <v>0</v>
      </c>
      <c r="BB290" t="str">
        <f>IF($E290="",-1,'HCAD Raw'!AY290)</f>
        <v>17</v>
      </c>
      <c r="BC290" t="str">
        <f>IF($E290="",-1,'HCAD Raw'!AZ290)</f>
        <v>LTS 4 &amp; 5 BLK 4</v>
      </c>
      <c r="BD290" t="str">
        <f>IF($E290="",-1,'HCAD Raw'!BA290)</f>
        <v>SOMMERMEYER SEC 2</v>
      </c>
      <c r="BE290" t="str">
        <f>IF($E290="",-1,'HCAD Raw'!BB290)</f>
        <v>6017</v>
      </c>
      <c r="BF290" t="str">
        <f>IF($E290="",-1,'HCAD Raw'!BC290)</f>
        <v>Beltway Northwest</v>
      </c>
      <c r="BG290" t="str">
        <f>IF($E290="",-1,'HCAD Raw'!BD290)</f>
        <v>223</v>
      </c>
      <c r="BH290" t="str">
        <f>IF($E290="",-1,'HCAD Raw'!BE290)</f>
        <v>ISD 04 - Inside Beltway 8</v>
      </c>
      <c r="BI290" t="str">
        <f>IF($E290="",-1,'HCAD Raw'!BF290)</f>
        <v>9119.05</v>
      </c>
      <c r="BJ290" t="str">
        <f>IF($E290="",-1,'HCAD Raw'!BG290)</f>
        <v>0</v>
      </c>
      <c r="BK290" t="str">
        <f>IF($E290="",-1,'HCAD Raw'!BH290)</f>
        <v>04</v>
      </c>
      <c r="BL290" t="str">
        <f>IF($E290="",-1,'HCAD Raw'!BI290)</f>
        <v>4961B</v>
      </c>
      <c r="BM290" t="str">
        <f>IF($E290="",-1,'HCAD Raw'!BJ290)</f>
        <v>410W</v>
      </c>
      <c r="BN290" t="str">
        <f>IF($E290="",-1,'HCAD Raw'!BK290)</f>
        <v>004 040 041 042 043 044 045 061</v>
      </c>
      <c r="BO290" t="str">
        <f>IF($E290="",-1,'HCAD Raw'!BL290)</f>
        <v>Real, Commercial</v>
      </c>
      <c r="BP290" t="str">
        <f>IF($E290="",-1,'HCAD Raw'!BM290)</f>
        <v>F1</v>
      </c>
      <c r="BQ290" t="str">
        <f>IF($E290="",-1,'HCAD Raw'!BN290)</f>
        <v>Real, Commercial</v>
      </c>
      <c r="BR290" t="str">
        <f>IF($E290="",-1,'HCAD Raw'!BO290)</f>
        <v>Warehouse - Metallic</v>
      </c>
      <c r="BS290" t="str">
        <f>IF($E290="",-1,'HCAD Raw'!BP290)</f>
        <v>Shell, Industrial</v>
      </c>
      <c r="BT290" t="str">
        <f>IF($E290="",-1,'HCAD Raw'!BQ290)</f>
        <v>8001</v>
      </c>
      <c r="BU290" t="str">
        <f>IF($E290="",-1,'HCAD Raw'!BR290)</f>
        <v>Land Neighborhood Section 1</v>
      </c>
      <c r="BV290">
        <f>IF($E290="",-1,'HCAD Raw'!BS290)</f>
        <v>31000</v>
      </c>
      <c r="BW290" t="str">
        <f>IF($E290="",-1,'HCAD Raw'!BT290)</f>
        <v>SF</v>
      </c>
      <c r="BX290" t="str">
        <f>IF($E290="",-1,'HCAD Raw'!BU290)</f>
        <v>1.0000</v>
      </c>
      <c r="BY290" t="str">
        <f>IF($E290="",-1,'HCAD Raw'!BV290)</f>
        <v>1.0000</v>
      </c>
      <c r="BZ290" t="str">
        <f>IF($E290="",-1,'HCAD Raw'!BW290)</f>
        <v>1.0000</v>
      </c>
      <c r="CA290" t="str">
        <f>IF($E290="",-1,'HCAD Raw'!BX290)</f>
        <v>1.0000</v>
      </c>
      <c r="CB290">
        <f>IF($E290="",-1,'HCAD Raw'!BY290)</f>
        <v>5</v>
      </c>
      <c r="CC290">
        <f>IF($E290="",-1,'HCAD Raw'!BZ290)</f>
        <v>5</v>
      </c>
      <c r="CD290">
        <f>IF($E290="",-1,'HCAD Raw'!CA290)</f>
        <v>155000</v>
      </c>
      <c r="CE290">
        <f t="shared" si="90"/>
        <v>-1</v>
      </c>
      <c r="CF290" t="str">
        <f t="shared" si="91"/>
        <v>08552800000041</v>
      </c>
    </row>
    <row r="291" spans="3:84" x14ac:dyDescent="0.25">
      <c r="C291">
        <f t="shared" si="88"/>
        <v>287</v>
      </c>
      <c r="D291" t="str">
        <f t="shared" si="89"/>
        <v>08552800000042</v>
      </c>
      <c r="E291" t="str">
        <f>IF('HCAD Raw'!C291="",-1,'HCAD Raw'!C291)</f>
        <v>0855280000004</v>
      </c>
      <c r="F291" s="15" t="str">
        <f>IF(E291=-1,"",CONCATENATE(MID('HCAD Raw'!D291,6,2),"/",MID('HCAD Raw'!D291,9,2),"/",LEFT('HCAD Raw'!D291,4)))</f>
        <v>04/10/2008</v>
      </c>
      <c r="G291" t="str">
        <f>IF($E291="",-1,'HCAD Raw'!E291)</f>
        <v>GOBARE INC</v>
      </c>
      <c r="H291">
        <f>IF($E291="",-1,'HCAD Raw'!F291)</f>
        <v>0</v>
      </c>
      <c r="I291">
        <f>IF($E291="",-1,'HCAD Raw'!G291)</f>
        <v>0</v>
      </c>
      <c r="J291" t="str">
        <f>IF($E291="",-1,'HCAD Raw'!H291)</f>
        <v>6307 NYOKA ST</v>
      </c>
      <c r="K291" t="str">
        <f>IF($E291="",-1,'HCAD Raw'!I291)</f>
        <v>HOUSTON</v>
      </c>
      <c r="L291" t="str">
        <f>IF($E291="",-1,'HCAD Raw'!J291)</f>
        <v>77041</v>
      </c>
      <c r="M291">
        <f>IF($E291="",-1,'HCAD Raw'!K291)</f>
        <v>275000</v>
      </c>
      <c r="N291">
        <f>IF($E291="",-1,'HCAD Raw'!L291)</f>
        <v>291298</v>
      </c>
      <c r="O291">
        <f>IF($E291="",-1,'HCAD Raw'!M291)</f>
        <v>291238</v>
      </c>
      <c r="P291">
        <f>IF($E291="",-1,'HCAD Raw'!N291)</f>
        <v>0</v>
      </c>
      <c r="Q291" t="e">
        <f>IF($E291="",-1,'HCAD Raw'!#REF!)</f>
        <v>#REF!</v>
      </c>
      <c r="R291" t="str">
        <f>IF($E291="",-1,'HCAD Raw'!O291)</f>
        <v>COMMERCIAL</v>
      </c>
      <c r="S291" t="str">
        <f>IF($E291="",-1,'HCAD Raw'!P291)</f>
        <v>2</v>
      </c>
      <c r="T291" t="str">
        <f>IF($E291="",-1,'HCAD Raw'!Q291)</f>
        <v>4399</v>
      </c>
      <c r="U291" t="str">
        <f>IF($E291="",-1,'HCAD Raw'!R291)</f>
        <v>8454</v>
      </c>
      <c r="V291" t="str">
        <f>IF($E291="",-1,'HCAD Raw'!S291)</f>
        <v>S</v>
      </c>
      <c r="W291" t="str">
        <f>IF($E291="",-1,'HCAD Raw'!T291)</f>
        <v>Open Steel Skeleton</v>
      </c>
      <c r="X291">
        <f>IF($E291="",-1,'HCAD Raw'!U291)</f>
        <v>13868</v>
      </c>
      <c r="Y291">
        <f>IF($E291="",-1,'HCAD Raw'!V291)</f>
        <v>0</v>
      </c>
      <c r="Z291">
        <f>IF($E291="",-1,'HCAD Raw'!W291)</f>
        <v>19811</v>
      </c>
      <c r="AA291">
        <f>IF($E291="",-1,'HCAD Raw'!X291)</f>
        <v>0</v>
      </c>
      <c r="AB291" t="str">
        <f>IF($E291="",-1,'HCAD Raw'!Y291)</f>
        <v>.300000</v>
      </c>
      <c r="AC291" t="str">
        <f>IF($E291="",-1,'HCAD Raw'!Z291)</f>
        <v>E</v>
      </c>
      <c r="AD291" t="str">
        <f>IF($E291="",-1,'HCAD Raw'!AA291)</f>
        <v>Very Low</v>
      </c>
      <c r="AE291" t="str">
        <f>IF($E291="",-1,'HCAD Raw'!AB291)</f>
        <v>2002</v>
      </c>
      <c r="AF291" t="str">
        <f>IF($E291="",-1,'HCAD Raw'!AC291)</f>
        <v>2002</v>
      </c>
      <c r="AG291" t="str">
        <f>IF($E291="",-1,'HCAD Raw'!AD291)</f>
        <v>0</v>
      </c>
      <c r="AH291" t="str">
        <f>IF($E291="",-1,'HCAD Raw'!AE291)</f>
        <v>2008</v>
      </c>
      <c r="AI291">
        <f>IF($E291="",-1,'HCAD Raw'!AF291)</f>
        <v>0</v>
      </c>
      <c r="AJ291" t="str">
        <f>IF($E291="",-1,'HCAD Raw'!AG291)</f>
        <v>12/30/1899</v>
      </c>
      <c r="AK291" t="str">
        <f>IF($E291="",-1,'HCAD Raw'!AH291)</f>
        <v>RS2 OLD M.H. CONVERTED OFFICE</v>
      </c>
      <c r="AL291">
        <f>IF($E291="",-1,'HCAD Raw'!AI291)</f>
        <v>910</v>
      </c>
      <c r="AM291">
        <f>IF($E291="",-1,'HCAD Raw'!AJ291)</f>
        <v>1570</v>
      </c>
      <c r="AN291">
        <f>IF($E291="",-1,'HCAD Raw'!AK291)</f>
        <v>0</v>
      </c>
      <c r="AO291">
        <f>IF($E291="",-1,'HCAD Raw'!AL291)</f>
        <v>0</v>
      </c>
      <c r="AP291">
        <f>IF($E291="",-1,'HCAD Raw'!AM291)</f>
        <v>0</v>
      </c>
      <c r="AQ291">
        <f>IF($E291="",-1,'HCAD Raw'!AN291)</f>
        <v>910</v>
      </c>
      <c r="AR291">
        <f>IF($E291="",-1,'HCAD Raw'!AO291)</f>
        <v>158</v>
      </c>
      <c r="AS291">
        <f>IF($E291="",-1,'HCAD Raw'!AP291)</f>
        <v>1</v>
      </c>
      <c r="AT291">
        <f>IF($E291="",-1,'HCAD Raw'!AQ291)</f>
        <v>0</v>
      </c>
      <c r="AU291">
        <f>IF($E291="",-1,'HCAD Raw'!AR291)</f>
        <v>0</v>
      </c>
      <c r="AV291">
        <f>IF($E291="",-1,'HCAD Raw'!AS291)</f>
        <v>0</v>
      </c>
      <c r="AW291">
        <f>IF($E291="",-1,'HCAD Raw'!AT291)</f>
        <v>0</v>
      </c>
      <c r="AX291">
        <f>IF($E291="",-1,'HCAD Raw'!AU291)</f>
        <v>0</v>
      </c>
      <c r="AY291">
        <f>IF($E291="",-1,'HCAD Raw'!AV291)</f>
        <v>0</v>
      </c>
      <c r="AZ291">
        <f>IF($E291="",-1,'HCAD Raw'!AW291)</f>
        <v>0</v>
      </c>
      <c r="BA291">
        <f>IF($E291="",-1,'HCAD Raw'!AX291)</f>
        <v>0</v>
      </c>
      <c r="BB291" t="str">
        <f>IF($E291="",-1,'HCAD Raw'!AY291)</f>
        <v>17</v>
      </c>
      <c r="BC291" t="str">
        <f>IF($E291="",-1,'HCAD Raw'!AZ291)</f>
        <v>LTS 4 &amp; 5 BLK 4</v>
      </c>
      <c r="BD291" t="str">
        <f>IF($E291="",-1,'HCAD Raw'!BA291)</f>
        <v>SOMMERMEYER SEC 2</v>
      </c>
      <c r="BE291" t="str">
        <f>IF($E291="",-1,'HCAD Raw'!BB291)</f>
        <v>6017</v>
      </c>
      <c r="BF291" t="str">
        <f>IF($E291="",-1,'HCAD Raw'!BC291)</f>
        <v>Beltway Northwest</v>
      </c>
      <c r="BG291" t="str">
        <f>IF($E291="",-1,'HCAD Raw'!BD291)</f>
        <v>223</v>
      </c>
      <c r="BH291" t="str">
        <f>IF($E291="",-1,'HCAD Raw'!BE291)</f>
        <v>ISD 04 - Inside Beltway 8</v>
      </c>
      <c r="BI291" t="str">
        <f>IF($E291="",-1,'HCAD Raw'!BF291)</f>
        <v>9119.05</v>
      </c>
      <c r="BJ291" t="str">
        <f>IF($E291="",-1,'HCAD Raw'!BG291)</f>
        <v>0</v>
      </c>
      <c r="BK291" t="str">
        <f>IF($E291="",-1,'HCAD Raw'!BH291)</f>
        <v>04</v>
      </c>
      <c r="BL291" t="str">
        <f>IF($E291="",-1,'HCAD Raw'!BI291)</f>
        <v>4961B</v>
      </c>
      <c r="BM291" t="str">
        <f>IF($E291="",-1,'HCAD Raw'!BJ291)</f>
        <v>410W</v>
      </c>
      <c r="BN291" t="str">
        <f>IF($E291="",-1,'HCAD Raw'!BK291)</f>
        <v>004 040 041 042 043 044 045 061</v>
      </c>
      <c r="BO291" t="str">
        <f>IF($E291="",-1,'HCAD Raw'!BL291)</f>
        <v>Real, Commercial</v>
      </c>
      <c r="BP291" t="str">
        <f>IF($E291="",-1,'HCAD Raw'!BM291)</f>
        <v>F1</v>
      </c>
      <c r="BQ291" t="str">
        <f>IF($E291="",-1,'HCAD Raw'!BN291)</f>
        <v>Real, Commercial</v>
      </c>
      <c r="BR291" t="str">
        <f>IF($E291="",-1,'HCAD Raw'!BO291)</f>
        <v>Warehouse - Metallic</v>
      </c>
      <c r="BS291" t="str">
        <f>IF($E291="",-1,'HCAD Raw'!BP291)</f>
        <v>Shell, Industrial</v>
      </c>
      <c r="BT291" t="str">
        <f>IF($E291="",-1,'HCAD Raw'!BQ291)</f>
        <v>8001</v>
      </c>
      <c r="BU291" t="str">
        <f>IF($E291="",-1,'HCAD Raw'!BR291)</f>
        <v>Land Neighborhood Section 1</v>
      </c>
      <c r="BV291">
        <f>IF($E291="",-1,'HCAD Raw'!BS291)</f>
        <v>31000</v>
      </c>
      <c r="BW291" t="str">
        <f>IF($E291="",-1,'HCAD Raw'!BT291)</f>
        <v>SF</v>
      </c>
      <c r="BX291" t="str">
        <f>IF($E291="",-1,'HCAD Raw'!BU291)</f>
        <v>1.0000</v>
      </c>
      <c r="BY291" t="str">
        <f>IF($E291="",-1,'HCAD Raw'!BV291)</f>
        <v>1.0000</v>
      </c>
      <c r="BZ291" t="str">
        <f>IF($E291="",-1,'HCAD Raw'!BW291)</f>
        <v>1.0000</v>
      </c>
      <c r="CA291" t="str">
        <f>IF($E291="",-1,'HCAD Raw'!BX291)</f>
        <v>1.0000</v>
      </c>
      <c r="CB291">
        <f>IF($E291="",-1,'HCAD Raw'!BY291)</f>
        <v>5</v>
      </c>
      <c r="CC291">
        <f>IF($E291="",-1,'HCAD Raw'!BZ291)</f>
        <v>5</v>
      </c>
      <c r="CD291">
        <f>IF($E291="",-1,'HCAD Raw'!CA291)</f>
        <v>155000</v>
      </c>
      <c r="CE291">
        <f t="shared" si="90"/>
        <v>-1</v>
      </c>
      <c r="CF291" t="str">
        <f t="shared" si="91"/>
        <v>08552800000042</v>
      </c>
    </row>
    <row r="292" spans="3:84" x14ac:dyDescent="0.25">
      <c r="C292">
        <f t="shared" si="88"/>
        <v>288</v>
      </c>
      <c r="D292" t="str">
        <f t="shared" si="89"/>
        <v>08553200000011</v>
      </c>
      <c r="E292" t="str">
        <f>IF('HCAD Raw'!C292="",-1,'HCAD Raw'!C292)</f>
        <v>0855320000001</v>
      </c>
      <c r="F292" s="15" t="str">
        <f>IF(E292=-1,"",CONCATENATE(MID('HCAD Raw'!D292,6,2),"/",MID('HCAD Raw'!D292,9,2),"/",LEFT('HCAD Raw'!D292,4)))</f>
        <v>04/10/2008</v>
      </c>
      <c r="G292" t="str">
        <f>IF($E292="",-1,'HCAD Raw'!E292)</f>
        <v>GOBARE INC</v>
      </c>
      <c r="H292">
        <f>IF($E292="",-1,'HCAD Raw'!F292)</f>
        <v>0</v>
      </c>
      <c r="I292">
        <f>IF($E292="",-1,'HCAD Raw'!G292)</f>
        <v>0</v>
      </c>
      <c r="J292" t="str">
        <f>IF($E292="",-1,'HCAD Raw'!H292)</f>
        <v>10251 OKANELLA ST</v>
      </c>
      <c r="K292" t="str">
        <f>IF($E292="",-1,'HCAD Raw'!I292)</f>
        <v>HOUSTON</v>
      </c>
      <c r="L292" t="str">
        <f>IF($E292="",-1,'HCAD Raw'!J292)</f>
        <v>77041</v>
      </c>
      <c r="M292">
        <f>IF($E292="",-1,'HCAD Raw'!K292)</f>
        <v>135123</v>
      </c>
      <c r="N292">
        <f>IF($E292="",-1,'HCAD Raw'!L292)</f>
        <v>136833</v>
      </c>
      <c r="O292">
        <f>IF($E292="",-1,'HCAD Raw'!M292)</f>
        <v>136808</v>
      </c>
      <c r="P292">
        <f>IF($E292="",-1,'HCAD Raw'!N292)</f>
        <v>0</v>
      </c>
      <c r="Q292" t="e">
        <f>IF($E292="",-1,'HCAD Raw'!#REF!)</f>
        <v>#REF!</v>
      </c>
      <c r="R292" t="str">
        <f>IF($E292="",-1,'HCAD Raw'!O292)</f>
        <v>COMMERCIAL</v>
      </c>
      <c r="S292" t="str">
        <f>IF($E292="",-1,'HCAD Raw'!P292)</f>
        <v>1</v>
      </c>
      <c r="T292" t="str">
        <f>IF($E292="",-1,'HCAD Raw'!Q292)</f>
        <v>4399</v>
      </c>
      <c r="U292" t="str">
        <f>IF($E292="",-1,'HCAD Raw'!R292)</f>
        <v>8454</v>
      </c>
      <c r="V292" t="str">
        <f>IF($E292="",-1,'HCAD Raw'!S292)</f>
        <v>S</v>
      </c>
      <c r="W292" t="str">
        <f>IF($E292="",-1,'HCAD Raw'!T292)</f>
        <v>Open Steel Skeleton</v>
      </c>
      <c r="X292">
        <f>IF($E292="",-1,'HCAD Raw'!U292)</f>
        <v>96848</v>
      </c>
      <c r="Y292">
        <f>IF($E292="",-1,'HCAD Raw'!V292)</f>
        <v>0</v>
      </c>
      <c r="Z292">
        <f>IF($E292="",-1,'HCAD Raw'!W292)</f>
        <v>210448</v>
      </c>
      <c r="AA292">
        <f>IF($E292="",-1,'HCAD Raw'!X292)</f>
        <v>0</v>
      </c>
      <c r="AB292" t="str">
        <f>IF($E292="",-1,'HCAD Raw'!Y292)</f>
        <v>.539800</v>
      </c>
      <c r="AC292" t="str">
        <f>IF($E292="",-1,'HCAD Raw'!Z292)</f>
        <v>C</v>
      </c>
      <c r="AD292" t="str">
        <f>IF($E292="",-1,'HCAD Raw'!AA292)</f>
        <v>Average</v>
      </c>
      <c r="AE292" t="str">
        <f>IF($E292="",-1,'HCAD Raw'!AB292)</f>
        <v>2015</v>
      </c>
      <c r="AF292" t="str">
        <f>IF($E292="",-1,'HCAD Raw'!AC292)</f>
        <v>2015</v>
      </c>
      <c r="AG292" t="str">
        <f>IF($E292="",-1,'HCAD Raw'!AD292)</f>
        <v>0</v>
      </c>
      <c r="AH292" t="str">
        <f>IF($E292="",-1,'HCAD Raw'!AE292)</f>
        <v>2016</v>
      </c>
      <c r="AI292">
        <f>IF($E292="",-1,'HCAD Raw'!AF292)</f>
        <v>0</v>
      </c>
      <c r="AJ292" t="str">
        <f>IF($E292="",-1,'HCAD Raw'!AG292)</f>
        <v>12/30/1899</v>
      </c>
      <c r="AK292" t="str">
        <f>IF($E292="",-1,'HCAD Raw'!AH292)</f>
        <v>BUILDING HAS NO WALLS AS OF 03/15/2017</v>
      </c>
      <c r="AL292">
        <f>IF($E292="",-1,'HCAD Raw'!AI292)</f>
        <v>5600</v>
      </c>
      <c r="AM292">
        <f>IF($E292="",-1,'HCAD Raw'!AJ292)</f>
        <v>5600</v>
      </c>
      <c r="AN292">
        <f>IF($E292="",-1,'HCAD Raw'!AK292)</f>
        <v>0</v>
      </c>
      <c r="AO292">
        <f>IF($E292="",-1,'HCAD Raw'!AL292)</f>
        <v>0</v>
      </c>
      <c r="AP292">
        <f>IF($E292="",-1,'HCAD Raw'!AM292)</f>
        <v>0</v>
      </c>
      <c r="AQ292">
        <f>IF($E292="",-1,'HCAD Raw'!AN292)</f>
        <v>5600</v>
      </c>
      <c r="AR292">
        <f>IF($E292="",-1,'HCAD Raw'!AO292)</f>
        <v>300</v>
      </c>
      <c r="AS292">
        <f>IF($E292="",-1,'HCAD Raw'!AP292)</f>
        <v>1</v>
      </c>
      <c r="AT292">
        <f>IF($E292="",-1,'HCAD Raw'!AQ292)</f>
        <v>0</v>
      </c>
      <c r="AU292">
        <f>IF($E292="",-1,'HCAD Raw'!AR292)</f>
        <v>0</v>
      </c>
      <c r="AV292">
        <f>IF($E292="",-1,'HCAD Raw'!AS292)</f>
        <v>0</v>
      </c>
      <c r="AW292">
        <f>IF($E292="",-1,'HCAD Raw'!AT292)</f>
        <v>0</v>
      </c>
      <c r="AX292">
        <f>IF($E292="",-1,'HCAD Raw'!AU292)</f>
        <v>0</v>
      </c>
      <c r="AY292">
        <f>IF($E292="",-1,'HCAD Raw'!AV292)</f>
        <v>0</v>
      </c>
      <c r="AZ292">
        <f>IF($E292="",-1,'HCAD Raw'!AW292)</f>
        <v>0</v>
      </c>
      <c r="BA292">
        <f>IF($E292="",-1,'HCAD Raw'!AX292)</f>
        <v>0</v>
      </c>
      <c r="BB292" t="str">
        <f>IF($E292="",-1,'HCAD Raw'!AY292)</f>
        <v>17</v>
      </c>
      <c r="BC292" t="str">
        <f>IF($E292="",-1,'HCAD Raw'!AZ292)</f>
        <v>LT 1 BLK 8</v>
      </c>
      <c r="BD292" t="str">
        <f>IF($E292="",-1,'HCAD Raw'!BA292)</f>
        <v>SOMMERMEYER SEC 2</v>
      </c>
      <c r="BE292" t="str">
        <f>IF($E292="",-1,'HCAD Raw'!BB292)</f>
        <v>6017</v>
      </c>
      <c r="BF292" t="str">
        <f>IF($E292="",-1,'HCAD Raw'!BC292)</f>
        <v>Beltway Northwest</v>
      </c>
      <c r="BG292" t="str">
        <f>IF($E292="",-1,'HCAD Raw'!BD292)</f>
        <v>223</v>
      </c>
      <c r="BH292" t="str">
        <f>IF($E292="",-1,'HCAD Raw'!BE292)</f>
        <v>ISD 04 - Inside Beltway 8</v>
      </c>
      <c r="BI292" t="str">
        <f>IF($E292="",-1,'HCAD Raw'!BF292)</f>
        <v>9119.05</v>
      </c>
      <c r="BJ292" t="str">
        <f>IF($E292="",-1,'HCAD Raw'!BG292)</f>
        <v>0</v>
      </c>
      <c r="BK292" t="str">
        <f>IF($E292="",-1,'HCAD Raw'!BH292)</f>
        <v>04</v>
      </c>
      <c r="BL292" t="str">
        <f>IF($E292="",-1,'HCAD Raw'!BI292)</f>
        <v>4961B</v>
      </c>
      <c r="BM292" t="str">
        <f>IF($E292="",-1,'HCAD Raw'!BJ292)</f>
        <v>410W</v>
      </c>
      <c r="BN292" t="str">
        <f>IF($E292="",-1,'HCAD Raw'!BK292)</f>
        <v>004 040 041 042 043 044 045 061</v>
      </c>
      <c r="BO292" t="str">
        <f>IF($E292="",-1,'HCAD Raw'!BL292)</f>
        <v>Real, Commercial</v>
      </c>
      <c r="BP292" t="str">
        <f>IF($E292="",-1,'HCAD Raw'!BM292)</f>
        <v>F1</v>
      </c>
      <c r="BQ292" t="str">
        <f>IF($E292="",-1,'HCAD Raw'!BN292)</f>
        <v>Real, Commercial</v>
      </c>
      <c r="BR292" t="str">
        <f>IF($E292="",-1,'HCAD Raw'!BO292)</f>
        <v>Warehouse - Metallic</v>
      </c>
      <c r="BS292" t="str">
        <f>IF($E292="",-1,'HCAD Raw'!BP292)</f>
        <v>Shell, Industrial</v>
      </c>
      <c r="BT292" t="str">
        <f>IF($E292="",-1,'HCAD Raw'!BQ292)</f>
        <v>8001</v>
      </c>
      <c r="BU292" t="str">
        <f>IF($E292="",-1,'HCAD Raw'!BR292)</f>
        <v>Land Neighborhood Section 1</v>
      </c>
      <c r="BV292">
        <f>IF($E292="",-1,'HCAD Raw'!BS292)</f>
        <v>16061</v>
      </c>
      <c r="BW292" t="str">
        <f>IF($E292="",-1,'HCAD Raw'!BT292)</f>
        <v>SF</v>
      </c>
      <c r="BX292" t="str">
        <f>IF($E292="",-1,'HCAD Raw'!BU292)</f>
        <v>1.0000</v>
      </c>
      <c r="BY292" t="str">
        <f>IF($E292="",-1,'HCAD Raw'!BV292)</f>
        <v>1.0000</v>
      </c>
      <c r="BZ292" t="str">
        <f>IF($E292="",-1,'HCAD Raw'!BW292)</f>
        <v>1.0000</v>
      </c>
      <c r="CA292" t="str">
        <f>IF($E292="",-1,'HCAD Raw'!BX292)</f>
        <v>1.0000</v>
      </c>
      <c r="CB292">
        <f>IF($E292="",-1,'HCAD Raw'!BY292)</f>
        <v>5</v>
      </c>
      <c r="CC292">
        <f>IF($E292="",-1,'HCAD Raw'!BZ292)</f>
        <v>5</v>
      </c>
      <c r="CD292">
        <f>IF($E292="",-1,'HCAD Raw'!CA292)</f>
        <v>80305</v>
      </c>
      <c r="CE292">
        <f t="shared" si="90"/>
        <v>-1</v>
      </c>
      <c r="CF292" t="str">
        <f t="shared" si="91"/>
        <v>08553200000011</v>
      </c>
    </row>
    <row r="293" spans="3:84" x14ac:dyDescent="0.25">
      <c r="C293">
        <f t="shared" si="88"/>
        <v>289</v>
      </c>
      <c r="D293" t="str">
        <f t="shared" si="89"/>
        <v>08553200000031</v>
      </c>
      <c r="E293" t="str">
        <f>IF('HCAD Raw'!C293="",-1,'HCAD Raw'!C293)</f>
        <v>0855320000003</v>
      </c>
      <c r="F293" s="15" t="str">
        <f>IF(E293=-1,"",CONCATENATE(MID('HCAD Raw'!D293,6,2),"/",MID('HCAD Raw'!D293,9,2),"/",LEFT('HCAD Raw'!D293,4)))</f>
        <v>07/12/2016</v>
      </c>
      <c r="G293" t="str">
        <f>IF($E293="",-1,'HCAD Raw'!E293)</f>
        <v>BARESCH SHERRY</v>
      </c>
      <c r="H293" t="str">
        <f>IF($E293="",-1,'HCAD Raw'!F293)</f>
        <v>PRO ACCURATE</v>
      </c>
      <c r="I293">
        <f>IF($E293="",-1,'HCAD Raw'!G293)</f>
        <v>0</v>
      </c>
      <c r="J293" t="str">
        <f>IF($E293="",-1,'HCAD Raw'!H293)</f>
        <v>10243 OKANELLA ST</v>
      </c>
      <c r="K293" t="str">
        <f>IF($E293="",-1,'HCAD Raw'!I293)</f>
        <v>HOUSTON</v>
      </c>
      <c r="L293" t="str">
        <f>IF($E293="",-1,'HCAD Raw'!J293)</f>
        <v>77041</v>
      </c>
      <c r="M293">
        <f>IF($E293="",-1,'HCAD Raw'!K293)</f>
        <v>88813</v>
      </c>
      <c r="N293">
        <f>IF($E293="",-1,'HCAD Raw'!L293)</f>
        <v>89412</v>
      </c>
      <c r="O293">
        <f>IF($E293="",-1,'HCAD Raw'!M293)</f>
        <v>85000</v>
      </c>
      <c r="P293">
        <f>IF($E293="",-1,'HCAD Raw'!N293)</f>
        <v>0</v>
      </c>
      <c r="Q293" t="e">
        <f>IF($E293="",-1,'HCAD Raw'!#REF!)</f>
        <v>#REF!</v>
      </c>
      <c r="R293" t="str">
        <f>IF($E293="",-1,'HCAD Raw'!O293)</f>
        <v>COMMERCIAL</v>
      </c>
      <c r="S293" t="str">
        <f>IF($E293="",-1,'HCAD Raw'!P293)</f>
        <v>1</v>
      </c>
      <c r="T293" t="str">
        <f>IF($E293="",-1,'HCAD Raw'!Q293)</f>
        <v>4399</v>
      </c>
      <c r="U293" t="str">
        <f>IF($E293="",-1,'HCAD Raw'!R293)</f>
        <v>8454</v>
      </c>
      <c r="V293" t="str">
        <f>IF($E293="",-1,'HCAD Raw'!S293)</f>
        <v>S</v>
      </c>
      <c r="W293" t="str">
        <f>IF($E293="",-1,'HCAD Raw'!T293)</f>
        <v>Open Steel Skeleton</v>
      </c>
      <c r="X293">
        <f>IF($E293="",-1,'HCAD Raw'!U293)</f>
        <v>37532</v>
      </c>
      <c r="Y293">
        <f>IF($E293="",-1,'HCAD Raw'!V293)</f>
        <v>0</v>
      </c>
      <c r="Z293">
        <f>IF($E293="",-1,'HCAD Raw'!W293)</f>
        <v>70815</v>
      </c>
      <c r="AA293">
        <f>IF($E293="",-1,'HCAD Raw'!X293)</f>
        <v>0</v>
      </c>
      <c r="AB293" t="str">
        <f>IF($E293="",-1,'HCAD Raw'!Y293)</f>
        <v>.470000</v>
      </c>
      <c r="AC293" t="str">
        <f>IF($E293="",-1,'HCAD Raw'!Z293)</f>
        <v>C</v>
      </c>
      <c r="AD293" t="str">
        <f>IF($E293="",-1,'HCAD Raw'!AA293)</f>
        <v>Average</v>
      </c>
      <c r="AE293" t="str">
        <f>IF($E293="",-1,'HCAD Raw'!AB293)</f>
        <v>1983</v>
      </c>
      <c r="AF293" t="str">
        <f>IF($E293="",-1,'HCAD Raw'!AC293)</f>
        <v>1983</v>
      </c>
      <c r="AG293" t="str">
        <f>IF($E293="",-1,'HCAD Raw'!AD293)</f>
        <v>0</v>
      </c>
      <c r="AH293" t="str">
        <f>IF($E293="",-1,'HCAD Raw'!AE293)</f>
        <v>1984</v>
      </c>
      <c r="AI293" t="str">
        <f>IF($E293="",-1,'HCAD Raw'!AF293)</f>
        <v>1006</v>
      </c>
      <c r="AJ293" t="str">
        <f>IF($E293="",-1,'HCAD Raw'!AG293)</f>
        <v>01/01/2004</v>
      </c>
      <c r="AK293" t="str">
        <f>IF($E293="",-1,'HCAD Raw'!AH293)</f>
        <v>PRO ACCURATE</v>
      </c>
      <c r="AL293">
        <f>IF($E293="",-1,'HCAD Raw'!AI293)</f>
        <v>1960</v>
      </c>
      <c r="AM293">
        <f>IF($E293="",-1,'HCAD Raw'!AJ293)</f>
        <v>1960</v>
      </c>
      <c r="AN293">
        <f>IF($E293="",-1,'HCAD Raw'!AK293)</f>
        <v>0</v>
      </c>
      <c r="AO293">
        <f>IF($E293="",-1,'HCAD Raw'!AL293)</f>
        <v>0</v>
      </c>
      <c r="AP293">
        <f>IF($E293="",-1,'HCAD Raw'!AM293)</f>
        <v>0</v>
      </c>
      <c r="AQ293">
        <f>IF($E293="",-1,'HCAD Raw'!AN293)</f>
        <v>1960</v>
      </c>
      <c r="AR293">
        <f>IF($E293="",-1,'HCAD Raw'!AO293)</f>
        <v>196</v>
      </c>
      <c r="AS293">
        <f>IF($E293="",-1,'HCAD Raw'!AP293)</f>
        <v>1</v>
      </c>
      <c r="AT293">
        <f>IF($E293="",-1,'HCAD Raw'!AQ293)</f>
        <v>0</v>
      </c>
      <c r="AU293">
        <f>IF($E293="",-1,'HCAD Raw'!AR293)</f>
        <v>0</v>
      </c>
      <c r="AV293">
        <f>IF($E293="",-1,'HCAD Raw'!AS293)</f>
        <v>0</v>
      </c>
      <c r="AW293">
        <f>IF($E293="",-1,'HCAD Raw'!AT293)</f>
        <v>0</v>
      </c>
      <c r="AX293">
        <f>IF($E293="",-1,'HCAD Raw'!AU293)</f>
        <v>0</v>
      </c>
      <c r="AY293">
        <f>IF($E293="",-1,'HCAD Raw'!AV293)</f>
        <v>0</v>
      </c>
      <c r="AZ293">
        <f>IF($E293="",-1,'HCAD Raw'!AW293)</f>
        <v>0</v>
      </c>
      <c r="BA293">
        <f>IF($E293="",-1,'HCAD Raw'!AX293)</f>
        <v>0</v>
      </c>
      <c r="BB293" t="str">
        <f>IF($E293="",-1,'HCAD Raw'!AY293)</f>
        <v>17</v>
      </c>
      <c r="BC293" t="str">
        <f>IF($E293="",-1,'HCAD Raw'!AZ293)</f>
        <v>LT 3 BLK 8</v>
      </c>
      <c r="BD293" t="str">
        <f>IF($E293="",-1,'HCAD Raw'!BA293)</f>
        <v>SOMMERMEYER SEC 2</v>
      </c>
      <c r="BE293" t="str">
        <f>IF($E293="",-1,'HCAD Raw'!BB293)</f>
        <v>6017</v>
      </c>
      <c r="BF293" t="str">
        <f>IF($E293="",-1,'HCAD Raw'!BC293)</f>
        <v>Beltway Northwest</v>
      </c>
      <c r="BG293" t="str">
        <f>IF($E293="",-1,'HCAD Raw'!BD293)</f>
        <v>223</v>
      </c>
      <c r="BH293" t="str">
        <f>IF($E293="",-1,'HCAD Raw'!BE293)</f>
        <v>ISD 04 - Inside Beltway 8</v>
      </c>
      <c r="BI293" t="str">
        <f>IF($E293="",-1,'HCAD Raw'!BF293)</f>
        <v>9119.05</v>
      </c>
      <c r="BJ293" t="str">
        <f>IF($E293="",-1,'HCAD Raw'!BG293)</f>
        <v>0</v>
      </c>
      <c r="BK293" t="str">
        <f>IF($E293="",-1,'HCAD Raw'!BH293)</f>
        <v>04</v>
      </c>
      <c r="BL293" t="str">
        <f>IF($E293="",-1,'HCAD Raw'!BI293)</f>
        <v>4961B</v>
      </c>
      <c r="BM293" t="str">
        <f>IF($E293="",-1,'HCAD Raw'!BJ293)</f>
        <v>410W</v>
      </c>
      <c r="BN293" t="str">
        <f>IF($E293="",-1,'HCAD Raw'!BK293)</f>
        <v>004 040 041 042 043 044 045 061</v>
      </c>
      <c r="BO293" t="str">
        <f>IF($E293="",-1,'HCAD Raw'!BL293)</f>
        <v>Real, Commercial</v>
      </c>
      <c r="BP293" t="str">
        <f>IF($E293="",-1,'HCAD Raw'!BM293)</f>
        <v>F1</v>
      </c>
      <c r="BQ293" t="str">
        <f>IF($E293="",-1,'HCAD Raw'!BN293)</f>
        <v>Real, Commercial</v>
      </c>
      <c r="BR293" t="str">
        <f>IF($E293="",-1,'HCAD Raw'!BO293)</f>
        <v>Warehouse - Metallic</v>
      </c>
      <c r="BS293" t="str">
        <f>IF($E293="",-1,'HCAD Raw'!BP293)</f>
        <v>Shell, Industrial</v>
      </c>
      <c r="BT293" t="str">
        <f>IF($E293="",-1,'HCAD Raw'!BQ293)</f>
        <v>8001</v>
      </c>
      <c r="BU293" t="str">
        <f>IF($E293="",-1,'HCAD Raw'!BR293)</f>
        <v>Land Neighborhood Section 1</v>
      </c>
      <c r="BV293">
        <f>IF($E293="",-1,'HCAD Raw'!BS293)</f>
        <v>16059</v>
      </c>
      <c r="BW293" t="str">
        <f>IF($E293="",-1,'HCAD Raw'!BT293)</f>
        <v>SF</v>
      </c>
      <c r="BX293" t="str">
        <f>IF($E293="",-1,'HCAD Raw'!BU293)</f>
        <v>1.0000</v>
      </c>
      <c r="BY293" t="str">
        <f>IF($E293="",-1,'HCAD Raw'!BV293)</f>
        <v>1.0000</v>
      </c>
      <c r="BZ293" t="str">
        <f>IF($E293="",-1,'HCAD Raw'!BW293)</f>
        <v>1.0000</v>
      </c>
      <c r="CA293" t="str">
        <f>IF($E293="",-1,'HCAD Raw'!BX293)</f>
        <v>1.0000</v>
      </c>
      <c r="CB293">
        <f>IF($E293="",-1,'HCAD Raw'!BY293)</f>
        <v>5</v>
      </c>
      <c r="CC293">
        <f>IF($E293="",-1,'HCAD Raw'!BZ293)</f>
        <v>5</v>
      </c>
      <c r="CD293">
        <f>IF($E293="",-1,'HCAD Raw'!CA293)</f>
        <v>80295</v>
      </c>
      <c r="CE293">
        <f t="shared" si="90"/>
        <v>-1</v>
      </c>
      <c r="CF293" t="str">
        <f t="shared" si="91"/>
        <v>08553200000031</v>
      </c>
    </row>
    <row r="294" spans="3:84" x14ac:dyDescent="0.25">
      <c r="C294">
        <f t="shared" si="88"/>
        <v>290</v>
      </c>
      <c r="D294" t="str">
        <f t="shared" si="89"/>
        <v>08558100000051</v>
      </c>
      <c r="E294" t="str">
        <f>IF('HCAD Raw'!C294="",-1,'HCAD Raw'!C294)</f>
        <v>0855810000005</v>
      </c>
      <c r="F294" s="15" t="str">
        <f>IF(E294=-1,"",CONCATENATE(MID('HCAD Raw'!D294,6,2),"/",MID('HCAD Raw'!D294,9,2),"/",LEFT('HCAD Raw'!D294,4)))</f>
        <v>01/15/2010</v>
      </c>
      <c r="G294" t="str">
        <f>IF($E294="",-1,'HCAD Raw'!E294)</f>
        <v>CURRENT OWNER</v>
      </c>
      <c r="H294" t="str">
        <f>IF($E294="",-1,'HCAD Raw'!F294)</f>
        <v>DONUT QUEEN</v>
      </c>
      <c r="I294">
        <f>IF($E294="",-1,'HCAD Raw'!G294)</f>
        <v>0</v>
      </c>
      <c r="J294" t="str">
        <f>IF($E294="",-1,'HCAD Raw'!H294)</f>
        <v>1806 W 18TH ST</v>
      </c>
      <c r="K294" t="str">
        <f>IF($E294="",-1,'HCAD Raw'!I294)</f>
        <v>HOUSTON</v>
      </c>
      <c r="L294" t="str">
        <f>IF($E294="",-1,'HCAD Raw'!J294)</f>
        <v>77008</v>
      </c>
      <c r="M294">
        <f>IF($E294="",-1,'HCAD Raw'!K294)</f>
        <v>184700</v>
      </c>
      <c r="N294">
        <f>IF($E294="",-1,'HCAD Raw'!L294)</f>
        <v>199327</v>
      </c>
      <c r="O294">
        <f>IF($E294="",-1,'HCAD Raw'!M294)</f>
        <v>192000</v>
      </c>
      <c r="P294">
        <f>IF($E294="",-1,'HCAD Raw'!N294)</f>
        <v>0</v>
      </c>
      <c r="Q294" t="e">
        <f>IF($E294="",-1,'HCAD Raw'!#REF!)</f>
        <v>#REF!</v>
      </c>
      <c r="R294" t="str">
        <f>IF($E294="",-1,'HCAD Raw'!O294)</f>
        <v>COMMERCIAL</v>
      </c>
      <c r="S294" t="str">
        <f>IF($E294="",-1,'HCAD Raw'!P294)</f>
        <v>1</v>
      </c>
      <c r="T294" t="str">
        <f>IF($E294="",-1,'HCAD Raw'!Q294)</f>
        <v>4325</v>
      </c>
      <c r="U294" t="str">
        <f>IF($E294="",-1,'HCAD Raw'!R294)</f>
        <v>8349</v>
      </c>
      <c r="V294" t="str">
        <f>IF($E294="",-1,'HCAD Raw'!S294)</f>
        <v>D</v>
      </c>
      <c r="W294" t="str">
        <f>IF($E294="",-1,'HCAD Raw'!T294)</f>
        <v>Wood or Light Steel</v>
      </c>
      <c r="X294">
        <f>IF($E294="",-1,'HCAD Raw'!U294)</f>
        <v>75693</v>
      </c>
      <c r="Y294">
        <f>IF($E294="",-1,'HCAD Raw'!V294)</f>
        <v>0</v>
      </c>
      <c r="Z294">
        <f>IF($E294="",-1,'HCAD Raw'!W294)</f>
        <v>258691</v>
      </c>
      <c r="AA294">
        <f>IF($E294="",-1,'HCAD Raw'!X294)</f>
        <v>0</v>
      </c>
      <c r="AB294" t="str">
        <f>IF($E294="",-1,'HCAD Raw'!Y294)</f>
        <v>.707400</v>
      </c>
      <c r="AC294" t="str">
        <f>IF($E294="",-1,'HCAD Raw'!Z294)</f>
        <v>C</v>
      </c>
      <c r="AD294" t="str">
        <f>IF($E294="",-1,'HCAD Raw'!AA294)</f>
        <v>Average</v>
      </c>
      <c r="AE294" t="str">
        <f>IF($E294="",-1,'HCAD Raw'!AB294)</f>
        <v>1974</v>
      </c>
      <c r="AF294" t="str">
        <f>IF($E294="",-1,'HCAD Raw'!AC294)</f>
        <v>1974</v>
      </c>
      <c r="AG294" t="str">
        <f>IF($E294="",-1,'HCAD Raw'!AD294)</f>
        <v>0</v>
      </c>
      <c r="AH294" t="str">
        <f>IF($E294="",-1,'HCAD Raw'!AE294)</f>
        <v>1975</v>
      </c>
      <c r="AI294" t="str">
        <f>IF($E294="",-1,'HCAD Raw'!AF294)</f>
        <v>MAS</v>
      </c>
      <c r="AJ294" t="str">
        <f>IF($E294="",-1,'HCAD Raw'!AG294)</f>
        <v>01/01/2004</v>
      </c>
      <c r="AK294" t="str">
        <f>IF($E294="",-1,'HCAD Raw'!AH294)</f>
        <v>DONUT QUEEN</v>
      </c>
      <c r="AL294">
        <f>IF($E294="",-1,'HCAD Raw'!AI294)</f>
        <v>1847</v>
      </c>
      <c r="AM294">
        <f>IF($E294="",-1,'HCAD Raw'!AJ294)</f>
        <v>1847</v>
      </c>
      <c r="AN294">
        <f>IF($E294="",-1,'HCAD Raw'!AK294)</f>
        <v>0</v>
      </c>
      <c r="AO294">
        <f>IF($E294="",-1,'HCAD Raw'!AL294)</f>
        <v>0</v>
      </c>
      <c r="AP294">
        <f>IF($E294="",-1,'HCAD Raw'!AM294)</f>
        <v>0</v>
      </c>
      <c r="AQ294">
        <f>IF($E294="",-1,'HCAD Raw'!AN294)</f>
        <v>1847</v>
      </c>
      <c r="AR294">
        <f>IF($E294="",-1,'HCAD Raw'!AO294)</f>
        <v>190</v>
      </c>
      <c r="AS294">
        <f>IF($E294="",-1,'HCAD Raw'!AP294)</f>
        <v>1</v>
      </c>
      <c r="AT294">
        <f>IF($E294="",-1,'HCAD Raw'!AQ294)</f>
        <v>0</v>
      </c>
      <c r="AU294">
        <f>IF($E294="",-1,'HCAD Raw'!AR294)</f>
        <v>0</v>
      </c>
      <c r="AV294">
        <f>IF($E294="",-1,'HCAD Raw'!AS294)</f>
        <v>0</v>
      </c>
      <c r="AW294">
        <f>IF($E294="",-1,'HCAD Raw'!AT294)</f>
        <v>0</v>
      </c>
      <c r="AX294">
        <f>IF($E294="",-1,'HCAD Raw'!AU294)</f>
        <v>0</v>
      </c>
      <c r="AY294">
        <f>IF($E294="",-1,'HCAD Raw'!AV294)</f>
        <v>0</v>
      </c>
      <c r="AZ294">
        <f>IF($E294="",-1,'HCAD Raw'!AW294)</f>
        <v>0</v>
      </c>
      <c r="BA294">
        <f>IF($E294="",-1,'HCAD Raw'!AX294)</f>
        <v>0</v>
      </c>
      <c r="BB294" t="str">
        <f>IF($E294="",-1,'HCAD Raw'!AY294)</f>
        <v>20</v>
      </c>
      <c r="BC294" t="str">
        <f>IF($E294="",-1,'HCAD Raw'!AZ294)</f>
        <v>LT 5 &amp; TR 4A BLK 1</v>
      </c>
      <c r="BD294" t="str">
        <f>IF($E294="",-1,'HCAD Raw'!BA294)</f>
        <v>LAZYBROOK SEC 2</v>
      </c>
      <c r="BE294" t="str">
        <f>IF($E294="",-1,'HCAD Raw'!BB294)</f>
        <v>5020</v>
      </c>
      <c r="BF294" t="str">
        <f>IF($E294="",-1,'HCAD Raw'!BC294)</f>
        <v>Heights</v>
      </c>
      <c r="BG294" t="str">
        <f>IF($E294="",-1,'HCAD Raw'!BD294)</f>
        <v>160</v>
      </c>
      <c r="BH294" t="str">
        <f>IF($E294="",-1,'HCAD Raw'!BE294)</f>
        <v>1F Lazybrook, Timbergrove, Washington Corridor</v>
      </c>
      <c r="BI294" t="str">
        <f>IF($E294="",-1,'HCAD Raw'!BF294)</f>
        <v>5950.00</v>
      </c>
      <c r="BJ294" t="str">
        <f>IF($E294="",-1,'HCAD Raw'!BG294)</f>
        <v>0</v>
      </c>
      <c r="BK294" t="str">
        <f>IF($E294="",-1,'HCAD Raw'!BH294)</f>
        <v>01</v>
      </c>
      <c r="BL294" t="str">
        <f>IF($E294="",-1,'HCAD Raw'!BI294)</f>
        <v>5259C</v>
      </c>
      <c r="BM294" t="str">
        <f>IF($E294="",-1,'HCAD Raw'!BJ294)</f>
        <v>452T</v>
      </c>
      <c r="BN294" t="str">
        <f>IF($E294="",-1,'HCAD Raw'!BK294)</f>
        <v>001 040 041 042 043 044 048 061</v>
      </c>
      <c r="BO294" t="str">
        <f>IF($E294="",-1,'HCAD Raw'!BL294)</f>
        <v>Real, Commercial</v>
      </c>
      <c r="BP294" t="str">
        <f>IF($E294="",-1,'HCAD Raw'!BM294)</f>
        <v>F1</v>
      </c>
      <c r="BQ294" t="str">
        <f>IF($E294="",-1,'HCAD Raw'!BN294)</f>
        <v>Real, Commercial</v>
      </c>
      <c r="BR294" t="str">
        <f>IF($E294="",-1,'HCAD Raw'!BO294)</f>
        <v>Fast Food</v>
      </c>
      <c r="BS294" t="str">
        <f>IF($E294="",-1,'HCAD Raw'!BP294)</f>
        <v>Fast Food Restaurant</v>
      </c>
      <c r="BT294" t="str">
        <f>IF($E294="",-1,'HCAD Raw'!BQ294)</f>
        <v>8004</v>
      </c>
      <c r="BU294" t="str">
        <f>IF($E294="",-1,'HCAD Raw'!BR294)</f>
        <v>Land Neighborhood Section 4</v>
      </c>
      <c r="BV294">
        <f>IF($E294="",-1,'HCAD Raw'!BS294)</f>
        <v>12325</v>
      </c>
      <c r="BW294" t="str">
        <f>IF($E294="",-1,'HCAD Raw'!BT294)</f>
        <v>SF</v>
      </c>
      <c r="BX294" t="str">
        <f>IF($E294="",-1,'HCAD Raw'!BU294)</f>
        <v>1.0000</v>
      </c>
      <c r="BY294" t="str">
        <f>IF($E294="",-1,'HCAD Raw'!BV294)</f>
        <v>1.0000</v>
      </c>
      <c r="BZ294" t="str">
        <f>IF($E294="",-1,'HCAD Raw'!BW294)</f>
        <v>1.0000</v>
      </c>
      <c r="CA294" t="str">
        <f>IF($E294="",-1,'HCAD Raw'!BX294)</f>
        <v>1.0000</v>
      </c>
      <c r="CB294">
        <f>IF($E294="",-1,'HCAD Raw'!BY294)</f>
        <v>10</v>
      </c>
      <c r="CC294">
        <f>IF($E294="",-1,'HCAD Raw'!BZ294)</f>
        <v>10</v>
      </c>
      <c r="CD294">
        <f>IF($E294="",-1,'HCAD Raw'!CA294)</f>
        <v>123250</v>
      </c>
      <c r="CE294">
        <f t="shared" si="90"/>
        <v>-1</v>
      </c>
      <c r="CF294" t="str">
        <f t="shared" si="91"/>
        <v>08558100000051</v>
      </c>
    </row>
    <row r="295" spans="3:84" x14ac:dyDescent="0.25">
      <c r="C295">
        <f t="shared" si="88"/>
        <v>291</v>
      </c>
      <c r="D295" t="str">
        <f t="shared" si="89"/>
        <v>09756300000471</v>
      </c>
      <c r="E295" t="str">
        <f>IF('HCAD Raw'!C295="",-1,'HCAD Raw'!C295)</f>
        <v>0975630000047</v>
      </c>
      <c r="F295" s="15" t="str">
        <f>IF(E295=-1,"",CONCATENATE(MID('HCAD Raw'!D295,6,2),"/",MID('HCAD Raw'!D295,9,2),"/",LEFT('HCAD Raw'!D295,4)))</f>
        <v>12/02/2015</v>
      </c>
      <c r="G295" t="str">
        <f>IF($E295="",-1,'HCAD Raw'!E295)</f>
        <v>BKP REAL ESTATE LLC</v>
      </c>
      <c r="H295" t="str">
        <f>IF($E295="",-1,'HCAD Raw'!F295)</f>
        <v>GREEN ROOF GAMEROOM</v>
      </c>
      <c r="I295">
        <f>IF($E295="",-1,'HCAD Raw'!G295)</f>
        <v>0</v>
      </c>
      <c r="J295" t="str">
        <f>IF($E295="",-1,'HCAD Raw'!H295)</f>
        <v>25419 FM 2100 RD</v>
      </c>
      <c r="K295" t="str">
        <f>IF($E295="",-1,'HCAD Raw'!I295)</f>
        <v>HUFFMAN</v>
      </c>
      <c r="L295" t="str">
        <f>IF($E295="",-1,'HCAD Raw'!J295)</f>
        <v>77336</v>
      </c>
      <c r="M295">
        <f>IF($E295="",-1,'HCAD Raw'!K295)</f>
        <v>226590</v>
      </c>
      <c r="N295">
        <f>IF($E295="",-1,'HCAD Raw'!L295)</f>
        <v>0</v>
      </c>
      <c r="O295">
        <f>IF($E295="",-1,'HCAD Raw'!M295)</f>
        <v>328066</v>
      </c>
      <c r="P295">
        <f>IF($E295="",-1,'HCAD Raw'!N295)</f>
        <v>0</v>
      </c>
      <c r="Q295" t="e">
        <f>IF($E295="",-1,'HCAD Raw'!#REF!)</f>
        <v>#REF!</v>
      </c>
      <c r="R295" t="str">
        <f>IF($E295="",-1,'HCAD Raw'!O295)</f>
        <v>COMMERCIAL</v>
      </c>
      <c r="S295" t="str">
        <f>IF($E295="",-1,'HCAD Raw'!P295)</f>
        <v>1</v>
      </c>
      <c r="T295" t="str">
        <f>IF($E295="",-1,'HCAD Raw'!Q295)</f>
        <v>4301</v>
      </c>
      <c r="U295" t="str">
        <f>IF($E295="",-1,'HCAD Raw'!R295)</f>
        <v>8351</v>
      </c>
      <c r="V295" t="str">
        <f>IF($E295="",-1,'HCAD Raw'!S295)</f>
        <v>D</v>
      </c>
      <c r="W295" t="str">
        <f>IF($E295="",-1,'HCAD Raw'!T295)</f>
        <v>Wood or Light Steel</v>
      </c>
      <c r="X295">
        <f>IF($E295="",-1,'HCAD Raw'!U295)</f>
        <v>117834</v>
      </c>
      <c r="Y295">
        <f>IF($E295="",-1,'HCAD Raw'!V295)</f>
        <v>0</v>
      </c>
      <c r="Z295">
        <f>IF($E295="",-1,'HCAD Raw'!W295)</f>
        <v>173285</v>
      </c>
      <c r="AA295">
        <f>IF($E295="",-1,'HCAD Raw'!X295)</f>
        <v>0</v>
      </c>
      <c r="AB295" t="str">
        <f>IF($E295="",-1,'HCAD Raw'!Y295)</f>
        <v>.320000</v>
      </c>
      <c r="AC295" t="str">
        <f>IF($E295="",-1,'HCAD Raw'!Z295)</f>
        <v>C</v>
      </c>
      <c r="AD295" t="str">
        <f>IF($E295="",-1,'HCAD Raw'!AA295)</f>
        <v>Average</v>
      </c>
      <c r="AE295" t="str">
        <f>IF($E295="",-1,'HCAD Raw'!AB295)</f>
        <v>1995</v>
      </c>
      <c r="AF295" t="str">
        <f>IF($E295="",-1,'HCAD Raw'!AC295)</f>
        <v>1995</v>
      </c>
      <c r="AG295" t="str">
        <f>IF($E295="",-1,'HCAD Raw'!AD295)</f>
        <v>0</v>
      </c>
      <c r="AH295" t="str">
        <f>IF($E295="",-1,'HCAD Raw'!AE295)</f>
        <v>2009</v>
      </c>
      <c r="AI295">
        <f>IF($E295="",-1,'HCAD Raw'!AF295)</f>
        <v>0</v>
      </c>
      <c r="AJ295" t="str">
        <f>IF($E295="",-1,'HCAD Raw'!AG295)</f>
        <v>12/30/1899</v>
      </c>
      <c r="AK295">
        <f>IF($E295="",-1,'HCAD Raw'!AH295)</f>
        <v>0</v>
      </c>
      <c r="AL295">
        <f>IF($E295="",-1,'HCAD Raw'!AI295)</f>
        <v>2080</v>
      </c>
      <c r="AM295">
        <f>IF($E295="",-1,'HCAD Raw'!AJ295)</f>
        <v>2600</v>
      </c>
      <c r="AN295">
        <f>IF($E295="",-1,'HCAD Raw'!AK295)</f>
        <v>0</v>
      </c>
      <c r="AO295">
        <f>IF($E295="",-1,'HCAD Raw'!AL295)</f>
        <v>0</v>
      </c>
      <c r="AP295">
        <f>IF($E295="",-1,'HCAD Raw'!AM295)</f>
        <v>0</v>
      </c>
      <c r="AQ295">
        <f>IF($E295="",-1,'HCAD Raw'!AN295)</f>
        <v>2080</v>
      </c>
      <c r="AR295">
        <f>IF($E295="",-1,'HCAD Raw'!AO295)</f>
        <v>194</v>
      </c>
      <c r="AS295">
        <f>IF($E295="",-1,'HCAD Raw'!AP295)</f>
        <v>1</v>
      </c>
      <c r="AT295">
        <f>IF($E295="",-1,'HCAD Raw'!AQ295)</f>
        <v>0</v>
      </c>
      <c r="AU295">
        <f>IF($E295="",-1,'HCAD Raw'!AR295)</f>
        <v>0</v>
      </c>
      <c r="AV295">
        <f>IF($E295="",-1,'HCAD Raw'!AS295)</f>
        <v>0</v>
      </c>
      <c r="AW295">
        <f>IF($E295="",-1,'HCAD Raw'!AT295)</f>
        <v>0</v>
      </c>
      <c r="AX295">
        <f>IF($E295="",-1,'HCAD Raw'!AU295)</f>
        <v>0</v>
      </c>
      <c r="AY295">
        <f>IF($E295="",-1,'HCAD Raw'!AV295)</f>
        <v>0</v>
      </c>
      <c r="AZ295">
        <f>IF($E295="",-1,'HCAD Raw'!AW295)</f>
        <v>0</v>
      </c>
      <c r="BA295">
        <f>IF($E295="",-1,'HCAD Raw'!AX295)</f>
        <v>0</v>
      </c>
      <c r="BB295" t="str">
        <f>IF($E295="",-1,'HCAD Raw'!AY295)</f>
        <v>12</v>
      </c>
      <c r="BC295" t="str">
        <f>IF($E295="",-1,'HCAD Raw'!AZ295)</f>
        <v>TRS 47 48 &amp; 49</v>
      </c>
      <c r="BD295" t="str">
        <f>IF($E295="",-1,'HCAD Raw'!BA295)</f>
        <v>LAKE HOUSTON FOREST SEC 4 U/R</v>
      </c>
      <c r="BE295" t="str">
        <f>IF($E295="",-1,'HCAD Raw'!BB295)</f>
        <v>5012</v>
      </c>
      <c r="BF295" t="str">
        <f>IF($E295="",-1,'HCAD Raw'!BC295)</f>
        <v>Northeast</v>
      </c>
      <c r="BG295" t="str">
        <f>IF($E295="",-1,'HCAD Raw'!BD295)</f>
        <v>440</v>
      </c>
      <c r="BH295" t="str">
        <f>IF($E295="",-1,'HCAD Raw'!BE295)</f>
        <v>ISD 30 - Huffman ISD</v>
      </c>
      <c r="BI295" t="str">
        <f>IF($E295="",-1,'HCAD Raw'!BF295)</f>
        <v>9990.02</v>
      </c>
      <c r="BJ295" t="str">
        <f>IF($E295="",-1,'HCAD Raw'!BG295)</f>
        <v>0</v>
      </c>
      <c r="BK295" t="str">
        <f>IF($E295="",-1,'HCAD Raw'!BH295)</f>
        <v>30</v>
      </c>
      <c r="BL295" t="str">
        <f>IF($E295="",-1,'HCAD Raw'!BI295)</f>
        <v>6069A</v>
      </c>
      <c r="BM295" t="str">
        <f>IF($E295="",-1,'HCAD Raw'!BJ295)</f>
        <v>339E</v>
      </c>
      <c r="BN295" t="str">
        <f>IF($E295="",-1,'HCAD Raw'!BK295)</f>
        <v>030 040 041 042 043 044 674</v>
      </c>
      <c r="BO295" t="str">
        <f>IF($E295="",-1,'HCAD Raw'!BL295)</f>
        <v>Real, Commercial</v>
      </c>
      <c r="BP295" t="str">
        <f>IF($E295="",-1,'HCAD Raw'!BM295)</f>
        <v>F1</v>
      </c>
      <c r="BQ295" t="str">
        <f>IF($E295="",-1,'HCAD Raw'!BN295)</f>
        <v>Real, Commercial</v>
      </c>
      <c r="BR295" t="str">
        <f>IF($E295="",-1,'HCAD Raw'!BO295)</f>
        <v>Res. Struct. Or Conversion</v>
      </c>
      <c r="BS295" t="str">
        <f>IF($E295="",-1,'HCAD Raw'!BP295)</f>
        <v>Single-Family Residence</v>
      </c>
      <c r="BT295" t="str">
        <f>IF($E295="",-1,'HCAD Raw'!BQ295)</f>
        <v>8001</v>
      </c>
      <c r="BU295" t="str">
        <f>IF($E295="",-1,'HCAD Raw'!BR295)</f>
        <v>Land Neighborhood Section 1</v>
      </c>
      <c r="BV295">
        <f>IF($E295="",-1,'HCAD Raw'!BS295)</f>
        <v>66250</v>
      </c>
      <c r="BW295" t="str">
        <f>IF($E295="",-1,'HCAD Raw'!BT295)</f>
        <v>SF</v>
      </c>
      <c r="BX295" t="str">
        <f>IF($E295="",-1,'HCAD Raw'!BU295)</f>
        <v>1.0000</v>
      </c>
      <c r="BY295" t="str">
        <f>IF($E295="",-1,'HCAD Raw'!BV295)</f>
        <v>1.0000</v>
      </c>
      <c r="BZ295" t="str">
        <f>IF($E295="",-1,'HCAD Raw'!BW295)</f>
        <v>1.0000</v>
      </c>
      <c r="CA295" t="str">
        <f>IF($E295="",-1,'HCAD Raw'!BX295)</f>
        <v>1.0000</v>
      </c>
      <c r="CB295">
        <f>IF($E295="",-1,'HCAD Raw'!BY295)</f>
        <v>3</v>
      </c>
      <c r="CC295">
        <f>IF($E295="",-1,'HCAD Raw'!BZ295)</f>
        <v>3</v>
      </c>
      <c r="CD295">
        <f>IF($E295="",-1,'HCAD Raw'!CA295)</f>
        <v>198750</v>
      </c>
      <c r="CE295">
        <f t="shared" si="90"/>
        <v>-1</v>
      </c>
      <c r="CF295" t="str">
        <f t="shared" si="91"/>
        <v>09756300000471</v>
      </c>
    </row>
    <row r="296" spans="3:84" x14ac:dyDescent="0.25">
      <c r="C296">
        <f t="shared" si="88"/>
        <v>292</v>
      </c>
      <c r="D296" t="str">
        <f t="shared" si="89"/>
        <v>10051500000811</v>
      </c>
      <c r="E296" t="str">
        <f>IF('HCAD Raw'!C296="",-1,'HCAD Raw'!C296)</f>
        <v>1005150000081</v>
      </c>
      <c r="F296" s="15" t="str">
        <f>IF(E296=-1,"",CONCATENATE(MID('HCAD Raw'!D296,6,2),"/",MID('HCAD Raw'!D296,9,2),"/",LEFT('HCAD Raw'!D296,4)))</f>
        <v>01/01/2000</v>
      </c>
      <c r="G296" t="str">
        <f>IF($E296="",-1,'HCAD Raw'!E296)</f>
        <v>MORMAN JIM M ET AL</v>
      </c>
      <c r="H296" t="str">
        <f>IF($E296="",-1,'HCAD Raw'!F296)</f>
        <v>LAPORTE TIRE CENTER</v>
      </c>
      <c r="I296">
        <f>IF($E296="",-1,'HCAD Raw'!G296)</f>
        <v>0</v>
      </c>
      <c r="J296" t="str">
        <f>IF($E296="",-1,'HCAD Raw'!H296)</f>
        <v>11011 W FAIRMONT PKY</v>
      </c>
      <c r="K296" t="str">
        <f>IF($E296="",-1,'HCAD Raw'!I296)</f>
        <v>LA PORTE</v>
      </c>
      <c r="L296" t="str">
        <f>IF($E296="",-1,'HCAD Raw'!J296)</f>
        <v>77571</v>
      </c>
      <c r="M296">
        <f>IF($E296="",-1,'HCAD Raw'!K296)</f>
        <v>954358</v>
      </c>
      <c r="N296">
        <f>IF($E296="",-1,'HCAD Raw'!L296)</f>
        <v>1366596</v>
      </c>
      <c r="O296">
        <f>IF($E296="",-1,'HCAD Raw'!M296)</f>
        <v>1200000</v>
      </c>
      <c r="P296">
        <f>IF($E296="",-1,'HCAD Raw'!N296)</f>
        <v>0</v>
      </c>
      <c r="Q296" t="e">
        <f>IF($E296="",-1,'HCAD Raw'!#REF!)</f>
        <v>#REF!</v>
      </c>
      <c r="R296" t="str">
        <f>IF($E296="",-1,'HCAD Raw'!O296)</f>
        <v>COMMERCIAL</v>
      </c>
      <c r="S296" t="str">
        <f>IF($E296="",-1,'HCAD Raw'!P296)</f>
        <v>1</v>
      </c>
      <c r="T296" t="str">
        <f>IF($E296="",-1,'HCAD Raw'!Q296)</f>
        <v>4399</v>
      </c>
      <c r="U296" t="str">
        <f>IF($E296="",-1,'HCAD Raw'!R296)</f>
        <v>8454</v>
      </c>
      <c r="V296" t="str">
        <f>IF($E296="",-1,'HCAD Raw'!S296)</f>
        <v>S</v>
      </c>
      <c r="W296" t="str">
        <f>IF($E296="",-1,'HCAD Raw'!T296)</f>
        <v>Open Steel Skeleton</v>
      </c>
      <c r="X296">
        <f>IF($E296="",-1,'HCAD Raw'!U296)</f>
        <v>244980</v>
      </c>
      <c r="Y296">
        <f>IF($E296="",-1,'HCAD Raw'!V296)</f>
        <v>0</v>
      </c>
      <c r="Z296">
        <f>IF($E296="",-1,'HCAD Raw'!W296)</f>
        <v>489960</v>
      </c>
      <c r="AA296">
        <f>IF($E296="",-1,'HCAD Raw'!X296)</f>
        <v>0</v>
      </c>
      <c r="AB296" t="str">
        <f>IF($E296="",-1,'HCAD Raw'!Y296)</f>
        <v>.500000</v>
      </c>
      <c r="AC296" t="str">
        <f>IF($E296="",-1,'HCAD Raw'!Z296)</f>
        <v>C</v>
      </c>
      <c r="AD296" t="str">
        <f>IF($E296="",-1,'HCAD Raw'!AA296)</f>
        <v>Average</v>
      </c>
      <c r="AE296" t="str">
        <f>IF($E296="",-1,'HCAD Raw'!AB296)</f>
        <v>1976</v>
      </c>
      <c r="AF296" t="str">
        <f>IF($E296="",-1,'HCAD Raw'!AC296)</f>
        <v>1976</v>
      </c>
      <c r="AG296" t="str">
        <f>IF($E296="",-1,'HCAD Raw'!AD296)</f>
        <v>0</v>
      </c>
      <c r="AH296" t="str">
        <f>IF($E296="",-1,'HCAD Raw'!AE296)</f>
        <v>1977</v>
      </c>
      <c r="AI296" t="str">
        <f>IF($E296="",-1,'HCAD Raw'!AF296)</f>
        <v>MAS</v>
      </c>
      <c r="AJ296" t="str">
        <f>IF($E296="",-1,'HCAD Raw'!AG296)</f>
        <v>01/01/2004</v>
      </c>
      <c r="AK296" t="str">
        <f>IF($E296="",-1,'HCAD Raw'!AH296)</f>
        <v>BLG IN BACK IS A LARGE WHSE, USED TO SERVICE TRUCKS &amp; CARS FOR TIRE REPLACEMENT</v>
      </c>
      <c r="AL296">
        <f>IF($E296="",-1,'HCAD Raw'!AI296)</f>
        <v>12000</v>
      </c>
      <c r="AM296">
        <f>IF($E296="",-1,'HCAD Raw'!AJ296)</f>
        <v>12000</v>
      </c>
      <c r="AN296">
        <f>IF($E296="",-1,'HCAD Raw'!AK296)</f>
        <v>0</v>
      </c>
      <c r="AO296">
        <f>IF($E296="",-1,'HCAD Raw'!AL296)</f>
        <v>0</v>
      </c>
      <c r="AP296">
        <f>IF($E296="",-1,'HCAD Raw'!AM296)</f>
        <v>0</v>
      </c>
      <c r="AQ296">
        <f>IF($E296="",-1,'HCAD Raw'!AN296)</f>
        <v>12000</v>
      </c>
      <c r="AR296">
        <f>IF($E296="",-1,'HCAD Raw'!AO296)</f>
        <v>680</v>
      </c>
      <c r="AS296">
        <f>IF($E296="",-1,'HCAD Raw'!AP296)</f>
        <v>1</v>
      </c>
      <c r="AT296">
        <f>IF($E296="",-1,'HCAD Raw'!AQ296)</f>
        <v>0</v>
      </c>
      <c r="AU296">
        <f>IF($E296="",-1,'HCAD Raw'!AR296)</f>
        <v>0</v>
      </c>
      <c r="AV296">
        <f>IF($E296="",-1,'HCAD Raw'!AS296)</f>
        <v>0</v>
      </c>
      <c r="AW296">
        <f>IF($E296="",-1,'HCAD Raw'!AT296)</f>
        <v>0</v>
      </c>
      <c r="AX296">
        <f>IF($E296="",-1,'HCAD Raw'!AU296)</f>
        <v>0</v>
      </c>
      <c r="AY296">
        <f>IF($E296="",-1,'HCAD Raw'!AV296)</f>
        <v>0</v>
      </c>
      <c r="AZ296">
        <f>IF($E296="",-1,'HCAD Raw'!AW296)</f>
        <v>0</v>
      </c>
      <c r="BA296">
        <f>IF($E296="",-1,'HCAD Raw'!AX296)</f>
        <v>0</v>
      </c>
      <c r="BB296" t="str">
        <f>IF($E296="",-1,'HCAD Raw'!AY296)</f>
        <v>10</v>
      </c>
      <c r="BC296" t="str">
        <f>IF($E296="",-1,'HCAD Raw'!AZ296)</f>
        <v>TR 71</v>
      </c>
      <c r="BD296" t="str">
        <f>IF($E296="",-1,'HCAD Raw'!BA296)</f>
        <v>BAYPORT SEC 1 U/R</v>
      </c>
      <c r="BE296" t="str">
        <f>IF($E296="",-1,'HCAD Raw'!BB296)</f>
        <v>6010</v>
      </c>
      <c r="BF296" t="str">
        <f>IF($E296="",-1,'HCAD Raw'!BC296)</f>
        <v>Pasadena - LaPorte</v>
      </c>
      <c r="BG296" t="str">
        <f>IF($E296="",-1,'HCAD Raw'!BD296)</f>
        <v>350</v>
      </c>
      <c r="BH296" t="str">
        <f>IF($E296="",-1,'HCAD Raw'!BE296)</f>
        <v>ISD 20 - West of Bay Area Blvd</v>
      </c>
      <c r="BI296" t="str">
        <f>IF($E296="",-1,'HCAD Raw'!BF296)</f>
        <v>9704.00</v>
      </c>
      <c r="BJ296" t="str">
        <f>IF($E296="",-1,'HCAD Raw'!BG296)</f>
        <v>0</v>
      </c>
      <c r="BK296" t="str">
        <f>IF($E296="",-1,'HCAD Raw'!BH296)</f>
        <v>20</v>
      </c>
      <c r="BL296" t="str">
        <f>IF($E296="",-1,'HCAD Raw'!BI296)</f>
        <v>6153D</v>
      </c>
      <c r="BM296" t="str">
        <f>IF($E296="",-1,'HCAD Raw'!BJ296)</f>
        <v>579H</v>
      </c>
      <c r="BN296" t="str">
        <f>IF($E296="",-1,'HCAD Raw'!BK296)</f>
        <v>020 040 041 042 043 044 047 071</v>
      </c>
      <c r="BO296" t="str">
        <f>IF($E296="",-1,'HCAD Raw'!BL296)</f>
        <v>Real, Commercial</v>
      </c>
      <c r="BP296" t="str">
        <f>IF($E296="",-1,'HCAD Raw'!BM296)</f>
        <v>F1</v>
      </c>
      <c r="BQ296" t="str">
        <f>IF($E296="",-1,'HCAD Raw'!BN296)</f>
        <v>Real, Commercial</v>
      </c>
      <c r="BR296" t="str">
        <f>IF($E296="",-1,'HCAD Raw'!BO296)</f>
        <v>Warehouse - Metallic</v>
      </c>
      <c r="BS296" t="str">
        <f>IF($E296="",-1,'HCAD Raw'!BP296)</f>
        <v>Shell, Industrial</v>
      </c>
      <c r="BT296" t="str">
        <f>IF($E296="",-1,'HCAD Raw'!BQ296)</f>
        <v>8002</v>
      </c>
      <c r="BU296" t="str">
        <f>IF($E296="",-1,'HCAD Raw'!BR296)</f>
        <v>Land Neighborhood Section 2</v>
      </c>
      <c r="BV296">
        <f>IF($E296="",-1,'HCAD Raw'!BS296)</f>
        <v>185130</v>
      </c>
      <c r="BW296" t="str">
        <f>IF($E296="",-1,'HCAD Raw'!BT296)</f>
        <v>SF</v>
      </c>
      <c r="BX296" t="str">
        <f>IF($E296="",-1,'HCAD Raw'!BU296)</f>
        <v>1.0000</v>
      </c>
      <c r="BY296" t="str">
        <f>IF($E296="",-1,'HCAD Raw'!BV296)</f>
        <v>1.0000</v>
      </c>
      <c r="BZ296" t="str">
        <f>IF($E296="",-1,'HCAD Raw'!BW296)</f>
        <v>1.0000</v>
      </c>
      <c r="CA296" t="str">
        <f>IF($E296="",-1,'HCAD Raw'!BX296)</f>
        <v>1.0000</v>
      </c>
      <c r="CB296">
        <f>IF($E296="",-1,'HCAD Raw'!BY296)</f>
        <v>5</v>
      </c>
      <c r="CC296">
        <f>IF($E296="",-1,'HCAD Raw'!BZ296)</f>
        <v>5</v>
      </c>
      <c r="CD296">
        <f>IF($E296="",-1,'HCAD Raw'!CA296)</f>
        <v>925650</v>
      </c>
      <c r="CE296">
        <f t="shared" si="90"/>
        <v>-1</v>
      </c>
      <c r="CF296" t="str">
        <f t="shared" si="91"/>
        <v>10051500000811</v>
      </c>
    </row>
    <row r="297" spans="3:84" x14ac:dyDescent="0.25">
      <c r="C297">
        <f t="shared" si="88"/>
        <v>293</v>
      </c>
      <c r="D297" t="str">
        <f t="shared" si="89"/>
        <v>10051500000812</v>
      </c>
      <c r="E297" t="str">
        <f>IF('HCAD Raw'!C297="",-1,'HCAD Raw'!C297)</f>
        <v>1005150000081</v>
      </c>
      <c r="F297" s="15" t="str">
        <f>IF(E297=-1,"",CONCATENATE(MID('HCAD Raw'!D297,6,2),"/",MID('HCAD Raw'!D297,9,2),"/",LEFT('HCAD Raw'!D297,4)))</f>
        <v>01/01/2000</v>
      </c>
      <c r="G297" t="str">
        <f>IF($E297="",-1,'HCAD Raw'!E297)</f>
        <v>MORMAN JIM M ET AL</v>
      </c>
      <c r="H297" t="str">
        <f>IF($E297="",-1,'HCAD Raw'!F297)</f>
        <v>LAPORTE TIRE CENTER</v>
      </c>
      <c r="I297">
        <f>IF($E297="",-1,'HCAD Raw'!G297)</f>
        <v>0</v>
      </c>
      <c r="J297" t="str">
        <f>IF($E297="",-1,'HCAD Raw'!H297)</f>
        <v>11011 W FAIRMONT PKY</v>
      </c>
      <c r="K297" t="str">
        <f>IF($E297="",-1,'HCAD Raw'!I297)</f>
        <v>LA PORTE</v>
      </c>
      <c r="L297" t="str">
        <f>IF($E297="",-1,'HCAD Raw'!J297)</f>
        <v>77571</v>
      </c>
      <c r="M297">
        <f>IF($E297="",-1,'HCAD Raw'!K297)</f>
        <v>954358</v>
      </c>
      <c r="N297">
        <f>IF($E297="",-1,'HCAD Raw'!L297)</f>
        <v>1366596</v>
      </c>
      <c r="O297">
        <f>IF($E297="",-1,'HCAD Raw'!M297)</f>
        <v>1200000</v>
      </c>
      <c r="P297">
        <f>IF($E297="",-1,'HCAD Raw'!N297)</f>
        <v>0</v>
      </c>
      <c r="Q297" t="e">
        <f>IF($E297="",-1,'HCAD Raw'!#REF!)</f>
        <v>#REF!</v>
      </c>
      <c r="R297" t="str">
        <f>IF($E297="",-1,'HCAD Raw'!O297)</f>
        <v>COMMERCIAL</v>
      </c>
      <c r="S297" t="str">
        <f>IF($E297="",-1,'HCAD Raw'!P297)</f>
        <v>2</v>
      </c>
      <c r="T297" t="str">
        <f>IF($E297="",-1,'HCAD Raw'!Q297)</f>
        <v>4332</v>
      </c>
      <c r="U297" t="str">
        <f>IF($E297="",-1,'HCAD Raw'!R297)</f>
        <v>8410</v>
      </c>
      <c r="V297" t="str">
        <f>IF($E297="",-1,'HCAD Raw'!S297)</f>
        <v>C</v>
      </c>
      <c r="W297" t="str">
        <f>IF($E297="",-1,'HCAD Raw'!T297)</f>
        <v>Masonry Bearing</v>
      </c>
      <c r="X297">
        <f>IF($E297="",-1,'HCAD Raw'!U297)</f>
        <v>110981</v>
      </c>
      <c r="Y297">
        <f>IF($E297="",-1,'HCAD Raw'!V297)</f>
        <v>0</v>
      </c>
      <c r="Z297">
        <f>IF($E297="",-1,'HCAD Raw'!W297)</f>
        <v>246624</v>
      </c>
      <c r="AA297">
        <f>IF($E297="",-1,'HCAD Raw'!X297)</f>
        <v>0</v>
      </c>
      <c r="AB297" t="str">
        <f>IF($E297="",-1,'HCAD Raw'!Y297)</f>
        <v>.550000</v>
      </c>
      <c r="AC297" t="str">
        <f>IF($E297="",-1,'HCAD Raw'!Z297)</f>
        <v>C</v>
      </c>
      <c r="AD297" t="str">
        <f>IF($E297="",-1,'HCAD Raw'!AA297)</f>
        <v>Average</v>
      </c>
      <c r="AE297" t="str">
        <f>IF($E297="",-1,'HCAD Raw'!AB297)</f>
        <v>1976</v>
      </c>
      <c r="AF297" t="str">
        <f>IF($E297="",-1,'HCAD Raw'!AC297)</f>
        <v>1976</v>
      </c>
      <c r="AG297" t="str">
        <f>IF($E297="",-1,'HCAD Raw'!AD297)</f>
        <v>0</v>
      </c>
      <c r="AH297" t="str">
        <f>IF($E297="",-1,'HCAD Raw'!AE297)</f>
        <v>1977</v>
      </c>
      <c r="AI297">
        <f>IF($E297="",-1,'HCAD Raw'!AF297)</f>
        <v>0</v>
      </c>
      <c r="AJ297" t="str">
        <f>IF($E297="",-1,'HCAD Raw'!AG297)</f>
        <v>01/01/1997</v>
      </c>
      <c r="AK297" t="str">
        <f>IF($E297="",-1,'HCAD Raw'!AH297)</f>
        <v>BLG IN FRONT, RETAIL TIRE CENTER, OPEN LOBBY INSIDE AND OFFICES</v>
      </c>
      <c r="AL297">
        <f>IF($E297="",-1,'HCAD Raw'!AI297)</f>
        <v>3200</v>
      </c>
      <c r="AM297">
        <f>IF($E297="",-1,'HCAD Raw'!AJ297)</f>
        <v>3840</v>
      </c>
      <c r="AN297">
        <f>IF($E297="",-1,'HCAD Raw'!AK297)</f>
        <v>0</v>
      </c>
      <c r="AO297">
        <f>IF($E297="",-1,'HCAD Raw'!AL297)</f>
        <v>0</v>
      </c>
      <c r="AP297">
        <f>IF($E297="",-1,'HCAD Raw'!AM297)</f>
        <v>0</v>
      </c>
      <c r="AQ297">
        <f>IF($E297="",-1,'HCAD Raw'!AN297)</f>
        <v>3200</v>
      </c>
      <c r="AR297">
        <f>IF($E297="",-1,'HCAD Raw'!AO297)</f>
        <v>240</v>
      </c>
      <c r="AS297">
        <f>IF($E297="",-1,'HCAD Raw'!AP297)</f>
        <v>1</v>
      </c>
      <c r="AT297">
        <f>IF($E297="",-1,'HCAD Raw'!AQ297)</f>
        <v>0</v>
      </c>
      <c r="AU297">
        <f>IF($E297="",-1,'HCAD Raw'!AR297)</f>
        <v>0</v>
      </c>
      <c r="AV297">
        <f>IF($E297="",-1,'HCAD Raw'!AS297)</f>
        <v>0</v>
      </c>
      <c r="AW297">
        <f>IF($E297="",-1,'HCAD Raw'!AT297)</f>
        <v>0</v>
      </c>
      <c r="AX297">
        <f>IF($E297="",-1,'HCAD Raw'!AU297)</f>
        <v>0</v>
      </c>
      <c r="AY297">
        <f>IF($E297="",-1,'HCAD Raw'!AV297)</f>
        <v>0</v>
      </c>
      <c r="AZ297">
        <f>IF($E297="",-1,'HCAD Raw'!AW297)</f>
        <v>0</v>
      </c>
      <c r="BA297">
        <f>IF($E297="",-1,'HCAD Raw'!AX297)</f>
        <v>0</v>
      </c>
      <c r="BB297" t="str">
        <f>IF($E297="",-1,'HCAD Raw'!AY297)</f>
        <v>10</v>
      </c>
      <c r="BC297" t="str">
        <f>IF($E297="",-1,'HCAD Raw'!AZ297)</f>
        <v>TR 71</v>
      </c>
      <c r="BD297" t="str">
        <f>IF($E297="",-1,'HCAD Raw'!BA297)</f>
        <v>BAYPORT SEC 1 U/R</v>
      </c>
      <c r="BE297" t="str">
        <f>IF($E297="",-1,'HCAD Raw'!BB297)</f>
        <v>6010</v>
      </c>
      <c r="BF297" t="str">
        <f>IF($E297="",-1,'HCAD Raw'!BC297)</f>
        <v>Pasadena - LaPorte</v>
      </c>
      <c r="BG297" t="str">
        <f>IF($E297="",-1,'HCAD Raw'!BD297)</f>
        <v>350</v>
      </c>
      <c r="BH297" t="str">
        <f>IF($E297="",-1,'HCAD Raw'!BE297)</f>
        <v>ISD 20 - West of Bay Area Blvd</v>
      </c>
      <c r="BI297" t="str">
        <f>IF($E297="",-1,'HCAD Raw'!BF297)</f>
        <v>9704.00</v>
      </c>
      <c r="BJ297" t="str">
        <f>IF($E297="",-1,'HCAD Raw'!BG297)</f>
        <v>0</v>
      </c>
      <c r="BK297" t="str">
        <f>IF($E297="",-1,'HCAD Raw'!BH297)</f>
        <v>20</v>
      </c>
      <c r="BL297" t="str">
        <f>IF($E297="",-1,'HCAD Raw'!BI297)</f>
        <v>6153D</v>
      </c>
      <c r="BM297" t="str">
        <f>IF($E297="",-1,'HCAD Raw'!BJ297)</f>
        <v>579H</v>
      </c>
      <c r="BN297" t="str">
        <f>IF($E297="",-1,'HCAD Raw'!BK297)</f>
        <v>020 040 041 042 043 044 047 071</v>
      </c>
      <c r="BO297" t="str">
        <f>IF($E297="",-1,'HCAD Raw'!BL297)</f>
        <v>Real, Commercial</v>
      </c>
      <c r="BP297" t="str">
        <f>IF($E297="",-1,'HCAD Raw'!BM297)</f>
        <v>F1</v>
      </c>
      <c r="BQ297" t="str">
        <f>IF($E297="",-1,'HCAD Raw'!BN297)</f>
        <v>Real, Commercial</v>
      </c>
      <c r="BR297" t="str">
        <f>IF($E297="",-1,'HCAD Raw'!BO297)</f>
        <v>Auto Service Garage</v>
      </c>
      <c r="BS297" t="str">
        <f>IF($E297="",-1,'HCAD Raw'!BP297)</f>
        <v>Automotive Center</v>
      </c>
      <c r="BT297" t="str">
        <f>IF($E297="",-1,'HCAD Raw'!BQ297)</f>
        <v>8002</v>
      </c>
      <c r="BU297" t="str">
        <f>IF($E297="",-1,'HCAD Raw'!BR297)</f>
        <v>Land Neighborhood Section 2</v>
      </c>
      <c r="BV297">
        <f>IF($E297="",-1,'HCAD Raw'!BS297)</f>
        <v>185130</v>
      </c>
      <c r="BW297" t="str">
        <f>IF($E297="",-1,'HCAD Raw'!BT297)</f>
        <v>SF</v>
      </c>
      <c r="BX297" t="str">
        <f>IF($E297="",-1,'HCAD Raw'!BU297)</f>
        <v>1.0000</v>
      </c>
      <c r="BY297" t="str">
        <f>IF($E297="",-1,'HCAD Raw'!BV297)</f>
        <v>1.0000</v>
      </c>
      <c r="BZ297" t="str">
        <f>IF($E297="",-1,'HCAD Raw'!BW297)</f>
        <v>1.0000</v>
      </c>
      <c r="CA297" t="str">
        <f>IF($E297="",-1,'HCAD Raw'!BX297)</f>
        <v>1.0000</v>
      </c>
      <c r="CB297">
        <f>IF($E297="",-1,'HCAD Raw'!BY297)</f>
        <v>5</v>
      </c>
      <c r="CC297">
        <f>IF($E297="",-1,'HCAD Raw'!BZ297)</f>
        <v>5</v>
      </c>
      <c r="CD297">
        <f>IF($E297="",-1,'HCAD Raw'!CA297)</f>
        <v>925650</v>
      </c>
      <c r="CE297">
        <f t="shared" si="90"/>
        <v>-1</v>
      </c>
      <c r="CF297" t="str">
        <f t="shared" si="91"/>
        <v>10051500000812</v>
      </c>
    </row>
    <row r="298" spans="3:84" x14ac:dyDescent="0.25">
      <c r="C298">
        <f t="shared" si="88"/>
        <v>294</v>
      </c>
      <c r="D298" t="str">
        <f t="shared" si="89"/>
        <v>10525700000111</v>
      </c>
      <c r="E298" t="str">
        <f>IF('HCAD Raw'!C298="",-1,'HCAD Raw'!C298)</f>
        <v>1052570000011</v>
      </c>
      <c r="F298" s="15" t="str">
        <f>IF(E298=-1,"",CONCATENATE(MID('HCAD Raw'!D298,6,2),"/",MID('HCAD Raw'!D298,9,2),"/",LEFT('HCAD Raw'!D298,4)))</f>
        <v>01/30/2012</v>
      </c>
      <c r="G298" t="str">
        <f>IF($E298="",-1,'HCAD Raw'!E298)</f>
        <v>INTERRA HABITAT POINT WEST LLC</v>
      </c>
      <c r="H298" t="str">
        <f>IF($E298="",-1,'HCAD Raw'!F298)</f>
        <v>POINT WEST BUSINESS CENTER 1</v>
      </c>
      <c r="I298">
        <f>IF($E298="",-1,'HCAD Raw'!G298)</f>
        <v>0</v>
      </c>
      <c r="J298" t="str">
        <f>IF($E298="",-1,'HCAD Raw'!H298)</f>
        <v>10175 HARWIN DR</v>
      </c>
      <c r="K298" t="str">
        <f>IF($E298="",-1,'HCAD Raw'!I298)</f>
        <v>HOUSTON</v>
      </c>
      <c r="L298" t="str">
        <f>IF($E298="",-1,'HCAD Raw'!J298)</f>
        <v>77036</v>
      </c>
      <c r="M298">
        <f>IF($E298="",-1,'HCAD Raw'!K298)</f>
        <v>2180895</v>
      </c>
      <c r="N298">
        <f>IF($E298="",-1,'HCAD Raw'!L298)</f>
        <v>2208683</v>
      </c>
      <c r="O298">
        <f>IF($E298="",-1,'HCAD Raw'!M298)</f>
        <v>2092569</v>
      </c>
      <c r="P298">
        <f>IF($E298="",-1,'HCAD Raw'!N298)</f>
        <v>0</v>
      </c>
      <c r="Q298" t="e">
        <f>IF($E298="",-1,'HCAD Raw'!#REF!)</f>
        <v>#REF!</v>
      </c>
      <c r="R298" t="str">
        <f>IF($E298="",-1,'HCAD Raw'!O298)</f>
        <v>COMMERCIAL</v>
      </c>
      <c r="S298" t="str">
        <f>IF($E298="",-1,'HCAD Raw'!P298)</f>
        <v>1</v>
      </c>
      <c r="T298" t="str">
        <f>IF($E298="",-1,'HCAD Raw'!Q298)</f>
        <v>4394</v>
      </c>
      <c r="U298" t="str">
        <f>IF($E298="",-1,'HCAD Raw'!R298)</f>
        <v>8454</v>
      </c>
      <c r="V298" t="str">
        <f>IF($E298="",-1,'HCAD Raw'!S298)</f>
        <v>C</v>
      </c>
      <c r="W298" t="str">
        <f>IF($E298="",-1,'HCAD Raw'!T298)</f>
        <v>Masonry Bearing</v>
      </c>
      <c r="X298">
        <f>IF($E298="",-1,'HCAD Raw'!U298)</f>
        <v>0</v>
      </c>
      <c r="Y298">
        <f>IF($E298="",-1,'HCAD Raw'!V298)</f>
        <v>0</v>
      </c>
      <c r="Z298">
        <f>IF($E298="",-1,'HCAD Raw'!W298)</f>
        <v>1715005</v>
      </c>
      <c r="AA298">
        <f>IF($E298="",-1,'HCAD Raw'!X298)</f>
        <v>0</v>
      </c>
      <c r="AB298" t="str">
        <f>IF($E298="",-1,'HCAD Raw'!Y298)</f>
        <v>.440000</v>
      </c>
      <c r="AC298" t="str">
        <f>IF($E298="",-1,'HCAD Raw'!Z298)</f>
        <v>C</v>
      </c>
      <c r="AD298" t="str">
        <f>IF($E298="",-1,'HCAD Raw'!AA298)</f>
        <v>Average</v>
      </c>
      <c r="AE298" t="str">
        <f>IF($E298="",-1,'HCAD Raw'!AB298)</f>
        <v>1979</v>
      </c>
      <c r="AF298" t="str">
        <f>IF($E298="",-1,'HCAD Raw'!AC298)</f>
        <v>1979</v>
      </c>
      <c r="AG298" t="str">
        <f>IF($E298="",-1,'HCAD Raw'!AD298)</f>
        <v>0</v>
      </c>
      <c r="AH298" t="str">
        <f>IF($E298="",-1,'HCAD Raw'!AE298)</f>
        <v>1980</v>
      </c>
      <c r="AI298" t="str">
        <f>IF($E298="",-1,'HCAD Raw'!AF298)</f>
        <v>HTS</v>
      </c>
      <c r="AJ298" t="str">
        <f>IF($E298="",-1,'HCAD Raw'!AG298)</f>
        <v>01/01/2004</v>
      </c>
      <c r="AK298" t="str">
        <f>IF($E298="",-1,'HCAD Raw'!AH298)</f>
        <v>POINT WEST BUSINESS CENTER 1    110- @ 3600SF     ACCUTEST</v>
      </c>
      <c r="AL298">
        <f>IF($E298="",-1,'HCAD Raw'!AI298)</f>
        <v>39690</v>
      </c>
      <c r="AM298">
        <f>IF($E298="",-1,'HCAD Raw'!AJ298)</f>
        <v>57725</v>
      </c>
      <c r="AN298">
        <f>IF($E298="",-1,'HCAD Raw'!AK298)</f>
        <v>0</v>
      </c>
      <c r="AO298">
        <f>IF($E298="",-1,'HCAD Raw'!AL298)</f>
        <v>0</v>
      </c>
      <c r="AP298">
        <f>IF($E298="",-1,'HCAD Raw'!AM298)</f>
        <v>0</v>
      </c>
      <c r="AQ298">
        <f>IF($E298="",-1,'HCAD Raw'!AN298)</f>
        <v>39690</v>
      </c>
      <c r="AR298">
        <f>IF($E298="",-1,'HCAD Raw'!AO298)</f>
        <v>1122</v>
      </c>
      <c r="AS298">
        <f>IF($E298="",-1,'HCAD Raw'!AP298)</f>
        <v>1</v>
      </c>
      <c r="AT298" t="str">
        <f>IF($E298="",-1,'HCAD Raw'!AQ298)</f>
        <v>21</v>
      </c>
      <c r="AU298" t="str">
        <f>IF($E298="",-1,'HCAD Raw'!AR298)</f>
        <v>Warehouse - Service Ctr/Flex</v>
      </c>
      <c r="AV298">
        <f>IF($E298="",-1,'HCAD Raw'!AS298)</f>
        <v>0</v>
      </c>
      <c r="AW298">
        <f>IF($E298="",-1,'HCAD Raw'!AT298)</f>
        <v>0</v>
      </c>
      <c r="AX298">
        <f>IF($E298="",-1,'HCAD Raw'!AU298)</f>
        <v>39690</v>
      </c>
      <c r="AY298">
        <f>IF($E298="",-1,'HCAD Raw'!AV298)</f>
        <v>0</v>
      </c>
      <c r="AZ298">
        <f>IF($E298="",-1,'HCAD Raw'!AW298)</f>
        <v>0</v>
      </c>
      <c r="BA298">
        <f>IF($E298="",-1,'HCAD Raw'!AX298)</f>
        <v>246078</v>
      </c>
      <c r="BB298" t="str">
        <f>IF($E298="",-1,'HCAD Raw'!AY298)</f>
        <v>5</v>
      </c>
      <c r="BC298" t="str">
        <f>IF($E298="",-1,'HCAD Raw'!AZ298)</f>
        <v>RES D1 BLK 4</v>
      </c>
      <c r="BD298" t="str">
        <f>IF($E298="",-1,'HCAD Raw'!BA298)</f>
        <v>TOWN PARK</v>
      </c>
      <c r="BE298" t="str">
        <f>IF($E298="",-1,'HCAD Raw'!BB298)</f>
        <v>6005</v>
      </c>
      <c r="BF298" t="str">
        <f>IF($E298="",-1,'HCAD Raw'!BC298)</f>
        <v>Near Southwest</v>
      </c>
      <c r="BG298" t="str">
        <f>IF($E298="",-1,'HCAD Raw'!BD298)</f>
        <v>270</v>
      </c>
      <c r="BH298" t="str">
        <f>IF($E298="",-1,'HCAD Raw'!BE298)</f>
        <v>ISD 08 - Alief General</v>
      </c>
      <c r="BI298" t="str">
        <f>IF($E298="",-1,'HCAD Raw'!BF298)</f>
        <v>9256.00</v>
      </c>
      <c r="BJ298" t="str">
        <f>IF($E298="",-1,'HCAD Raw'!BG298)</f>
        <v>0</v>
      </c>
      <c r="BK298" t="str">
        <f>IF($E298="",-1,'HCAD Raw'!BH298)</f>
        <v>08</v>
      </c>
      <c r="BL298" t="str">
        <f>IF($E298="",-1,'HCAD Raw'!BI298)</f>
        <v>4955B</v>
      </c>
      <c r="BM298" t="str">
        <f>IF($E298="",-1,'HCAD Raw'!BJ298)</f>
        <v>530A</v>
      </c>
      <c r="BN298" t="str">
        <f>IF($E298="",-1,'HCAD Raw'!BK298)</f>
        <v>008 040 041 042 043 044 048 061 947 994</v>
      </c>
      <c r="BO298" t="str">
        <f>IF($E298="",-1,'HCAD Raw'!BL298)</f>
        <v>Real, Commercial</v>
      </c>
      <c r="BP298" t="str">
        <f>IF($E298="",-1,'HCAD Raw'!BM298)</f>
        <v>F1</v>
      </c>
      <c r="BQ298" t="str">
        <f>IF($E298="",-1,'HCAD Raw'!BN298)</f>
        <v>Real, Commercial</v>
      </c>
      <c r="BR298" t="str">
        <f>IF($E298="",-1,'HCAD Raw'!BO298)</f>
        <v>Service Center Warehouse</v>
      </c>
      <c r="BS298" t="str">
        <f>IF($E298="",-1,'HCAD Raw'!BP298)</f>
        <v>Shell, Industrial</v>
      </c>
      <c r="BT298" t="str">
        <f>IF($E298="",-1,'HCAD Raw'!BQ298)</f>
        <v>8000</v>
      </c>
      <c r="BU298" t="str">
        <f>IF($E298="",-1,'HCAD Raw'!BR298)</f>
        <v>Land Neighborhood General Assignment</v>
      </c>
      <c r="BV298">
        <f>IF($E298="",-1,'HCAD Raw'!BS298)</f>
        <v>125474</v>
      </c>
      <c r="BW298" t="str">
        <f>IF($E298="",-1,'HCAD Raw'!BT298)</f>
        <v>SF</v>
      </c>
      <c r="BX298" t="str">
        <f>IF($E298="",-1,'HCAD Raw'!BU298)</f>
        <v>1.0000</v>
      </c>
      <c r="BY298" t="str">
        <f>IF($E298="",-1,'HCAD Raw'!BV298)</f>
        <v>1.0000</v>
      </c>
      <c r="BZ298" t="str">
        <f>IF($E298="",-1,'HCAD Raw'!BW298)</f>
        <v>1.0000</v>
      </c>
      <c r="CA298" t="str">
        <f>IF($E298="",-1,'HCAD Raw'!BX298)</f>
        <v>1.0000</v>
      </c>
      <c r="CB298">
        <f>IF($E298="",-1,'HCAD Raw'!BY298)</f>
        <v>6</v>
      </c>
      <c r="CC298">
        <f>IF($E298="",-1,'HCAD Raw'!BZ298)</f>
        <v>6</v>
      </c>
      <c r="CD298">
        <f>IF($E298="",-1,'HCAD Raw'!CA298)</f>
        <v>752844</v>
      </c>
      <c r="CE298" t="str">
        <f t="shared" si="90"/>
        <v>10525700000111</v>
      </c>
      <c r="CF298">
        <f t="shared" si="91"/>
        <v>-1</v>
      </c>
    </row>
    <row r="299" spans="3:84" x14ac:dyDescent="0.25">
      <c r="C299">
        <f t="shared" si="88"/>
        <v>295</v>
      </c>
      <c r="D299" t="str">
        <f t="shared" si="89"/>
        <v>10525700000141</v>
      </c>
      <c r="E299" t="str">
        <f>IF('HCAD Raw'!C299="",-1,'HCAD Raw'!C299)</f>
        <v>1052570000014</v>
      </c>
      <c r="F299" s="15" t="str">
        <f>IF(E299=-1,"",CONCATENATE(MID('HCAD Raw'!D299,6,2),"/",MID('HCAD Raw'!D299,9,2),"/",LEFT('HCAD Raw'!D299,4)))</f>
        <v>01/30/2012</v>
      </c>
      <c r="G299" t="str">
        <f>IF($E299="",-1,'HCAD Raw'!E299)</f>
        <v>INTERRA HABITAT POINT WEST LLC</v>
      </c>
      <c r="H299" t="str">
        <f>IF($E299="",-1,'HCAD Raw'!F299)</f>
        <v>POINT WEST BUSINESS CENTER IV</v>
      </c>
      <c r="I299">
        <f>IF($E299="",-1,'HCAD Raw'!G299)</f>
        <v>0</v>
      </c>
      <c r="J299" t="str">
        <f>IF($E299="",-1,'HCAD Raw'!H299)</f>
        <v>10161 HARWIN DR</v>
      </c>
      <c r="K299" t="str">
        <f>IF($E299="",-1,'HCAD Raw'!I299)</f>
        <v>HOUSTON</v>
      </c>
      <c r="L299" t="str">
        <f>IF($E299="",-1,'HCAD Raw'!J299)</f>
        <v>77036</v>
      </c>
      <c r="M299">
        <f>IF($E299="",-1,'HCAD Raw'!K299)</f>
        <v>4004741</v>
      </c>
      <c r="N299">
        <f>IF($E299="",-1,'HCAD Raw'!L299)</f>
        <v>4055792</v>
      </c>
      <c r="O299">
        <f>IF($E299="",-1,'HCAD Raw'!M299)</f>
        <v>4417747</v>
      </c>
      <c r="P299">
        <f>IF($E299="",-1,'HCAD Raw'!N299)</f>
        <v>0</v>
      </c>
      <c r="Q299" t="e">
        <f>IF($E299="",-1,'HCAD Raw'!#REF!)</f>
        <v>#REF!</v>
      </c>
      <c r="R299" t="str">
        <f>IF($E299="",-1,'HCAD Raw'!O299)</f>
        <v>COMMERCIAL</v>
      </c>
      <c r="S299" t="str">
        <f>IF($E299="",-1,'HCAD Raw'!P299)</f>
        <v>1</v>
      </c>
      <c r="T299" t="str">
        <f>IF($E299="",-1,'HCAD Raw'!Q299)</f>
        <v>4394</v>
      </c>
      <c r="U299" t="str">
        <f>IF($E299="",-1,'HCAD Raw'!R299)</f>
        <v>8454</v>
      </c>
      <c r="V299" t="str">
        <f>IF($E299="",-1,'HCAD Raw'!S299)</f>
        <v>C</v>
      </c>
      <c r="W299" t="str">
        <f>IF($E299="",-1,'HCAD Raw'!T299)</f>
        <v>Masonry Bearing</v>
      </c>
      <c r="X299">
        <f>IF($E299="",-1,'HCAD Raw'!U299)</f>
        <v>0</v>
      </c>
      <c r="Y299">
        <f>IF($E299="",-1,'HCAD Raw'!V299)</f>
        <v>0</v>
      </c>
      <c r="Z299">
        <f>IF($E299="",-1,'HCAD Raw'!W299)</f>
        <v>3047925</v>
      </c>
      <c r="AA299">
        <f>IF($E299="",-1,'HCAD Raw'!X299)</f>
        <v>0</v>
      </c>
      <c r="AB299" t="str">
        <f>IF($E299="",-1,'HCAD Raw'!Y299)</f>
        <v>.440000</v>
      </c>
      <c r="AC299" t="str">
        <f>IF($E299="",-1,'HCAD Raw'!Z299)</f>
        <v>C</v>
      </c>
      <c r="AD299" t="str">
        <f>IF($E299="",-1,'HCAD Raw'!AA299)</f>
        <v>Average</v>
      </c>
      <c r="AE299" t="str">
        <f>IF($E299="",-1,'HCAD Raw'!AB299)</f>
        <v>1979</v>
      </c>
      <c r="AF299" t="str">
        <f>IF($E299="",-1,'HCAD Raw'!AC299)</f>
        <v>1979</v>
      </c>
      <c r="AG299" t="str">
        <f>IF($E299="",-1,'HCAD Raw'!AD299)</f>
        <v>0</v>
      </c>
      <c r="AH299" t="str">
        <f>IF($E299="",-1,'HCAD Raw'!AE299)</f>
        <v>1980</v>
      </c>
      <c r="AI299" t="str">
        <f>IF($E299="",-1,'HCAD Raw'!AF299)</f>
        <v>HTS</v>
      </c>
      <c r="AJ299" t="str">
        <f>IF($E299="",-1,'HCAD Raw'!AG299)</f>
        <v>01/01/2004</v>
      </c>
      <c r="AK299" t="str">
        <f>IF($E299="",-1,'HCAD Raw'!AH299)</f>
        <v>POINT WEST BUSINESS CENTER IV</v>
      </c>
      <c r="AL299">
        <f>IF($E299="",-1,'HCAD Raw'!AI299)</f>
        <v>72882</v>
      </c>
      <c r="AM299">
        <f>IF($E299="",-1,'HCAD Raw'!AJ299)</f>
        <v>77082</v>
      </c>
      <c r="AN299">
        <f>IF($E299="",-1,'HCAD Raw'!AK299)</f>
        <v>0</v>
      </c>
      <c r="AO299">
        <f>IF($E299="",-1,'HCAD Raw'!AL299)</f>
        <v>0</v>
      </c>
      <c r="AP299">
        <f>IF($E299="",-1,'HCAD Raw'!AM299)</f>
        <v>0</v>
      </c>
      <c r="AQ299">
        <f>IF($E299="",-1,'HCAD Raw'!AN299)</f>
        <v>72882</v>
      </c>
      <c r="AR299">
        <f>IF($E299="",-1,'HCAD Raw'!AO299)</f>
        <v>2002</v>
      </c>
      <c r="AS299">
        <f>IF($E299="",-1,'HCAD Raw'!AP299)</f>
        <v>1</v>
      </c>
      <c r="AT299" t="str">
        <f>IF($E299="",-1,'HCAD Raw'!AQ299)</f>
        <v>21</v>
      </c>
      <c r="AU299" t="str">
        <f>IF($E299="",-1,'HCAD Raw'!AR299)</f>
        <v>Warehouse - Service Ctr/Flex</v>
      </c>
      <c r="AV299">
        <f>IF($E299="",-1,'HCAD Raw'!AS299)</f>
        <v>0</v>
      </c>
      <c r="AW299">
        <f>IF($E299="",-1,'HCAD Raw'!AT299)</f>
        <v>0</v>
      </c>
      <c r="AX299">
        <f>IF($E299="",-1,'HCAD Raw'!AU299)</f>
        <v>72882</v>
      </c>
      <c r="AY299">
        <f>IF($E299="",-1,'HCAD Raw'!AV299)</f>
        <v>0</v>
      </c>
      <c r="AZ299">
        <f>IF($E299="",-1,'HCAD Raw'!AW299)</f>
        <v>0</v>
      </c>
      <c r="BA299">
        <f>IF($E299="",-1,'HCAD Raw'!AX299)</f>
        <v>451868</v>
      </c>
      <c r="BB299" t="str">
        <f>IF($E299="",-1,'HCAD Raw'!AY299)</f>
        <v>5</v>
      </c>
      <c r="BC299" t="str">
        <f>IF($E299="",-1,'HCAD Raw'!AZ299)</f>
        <v>RES D4 BLK 4</v>
      </c>
      <c r="BD299" t="str">
        <f>IF($E299="",-1,'HCAD Raw'!BA299)</f>
        <v>TOWN PARK</v>
      </c>
      <c r="BE299" t="str">
        <f>IF($E299="",-1,'HCAD Raw'!BB299)</f>
        <v>6005</v>
      </c>
      <c r="BF299" t="str">
        <f>IF($E299="",-1,'HCAD Raw'!BC299)</f>
        <v>Near Southwest</v>
      </c>
      <c r="BG299" t="str">
        <f>IF($E299="",-1,'HCAD Raw'!BD299)</f>
        <v>270</v>
      </c>
      <c r="BH299" t="str">
        <f>IF($E299="",-1,'HCAD Raw'!BE299)</f>
        <v>ISD 08 - Alief General</v>
      </c>
      <c r="BI299" t="str">
        <f>IF($E299="",-1,'HCAD Raw'!BF299)</f>
        <v>9256.00</v>
      </c>
      <c r="BJ299" t="str">
        <f>IF($E299="",-1,'HCAD Raw'!BG299)</f>
        <v>0</v>
      </c>
      <c r="BK299" t="str">
        <f>IF($E299="",-1,'HCAD Raw'!BH299)</f>
        <v>08</v>
      </c>
      <c r="BL299" t="str">
        <f>IF($E299="",-1,'HCAD Raw'!BI299)</f>
        <v>4955B</v>
      </c>
      <c r="BM299" t="str">
        <f>IF($E299="",-1,'HCAD Raw'!BJ299)</f>
        <v>530A</v>
      </c>
      <c r="BN299" t="str">
        <f>IF($E299="",-1,'HCAD Raw'!BK299)</f>
        <v>008 040 041 042 043 044 048 061 947 994</v>
      </c>
      <c r="BO299" t="str">
        <f>IF($E299="",-1,'HCAD Raw'!BL299)</f>
        <v>Real, Commercial</v>
      </c>
      <c r="BP299" t="str">
        <f>IF($E299="",-1,'HCAD Raw'!BM299)</f>
        <v>F1</v>
      </c>
      <c r="BQ299" t="str">
        <f>IF($E299="",-1,'HCAD Raw'!BN299)</f>
        <v>Real, Commercial</v>
      </c>
      <c r="BR299" t="str">
        <f>IF($E299="",-1,'HCAD Raw'!BO299)</f>
        <v>Service Center Warehouse</v>
      </c>
      <c r="BS299" t="str">
        <f>IF($E299="",-1,'HCAD Raw'!BP299)</f>
        <v>Shell, Industrial</v>
      </c>
      <c r="BT299" t="str">
        <f>IF($E299="",-1,'HCAD Raw'!BQ299)</f>
        <v>8000</v>
      </c>
      <c r="BU299" t="str">
        <f>IF($E299="",-1,'HCAD Raw'!BR299)</f>
        <v>Land Neighborhood General Assignment</v>
      </c>
      <c r="BV299">
        <f>IF($E299="",-1,'HCAD Raw'!BS299)</f>
        <v>236339</v>
      </c>
      <c r="BW299" t="str">
        <f>IF($E299="",-1,'HCAD Raw'!BT299)</f>
        <v>SF</v>
      </c>
      <c r="BX299" t="str">
        <f>IF($E299="",-1,'HCAD Raw'!BU299)</f>
        <v>1.0000</v>
      </c>
      <c r="BY299" t="str">
        <f>IF($E299="",-1,'HCAD Raw'!BV299)</f>
        <v>1.0000</v>
      </c>
      <c r="BZ299" t="str">
        <f>IF($E299="",-1,'HCAD Raw'!BW299)</f>
        <v>1.0000</v>
      </c>
      <c r="CA299" t="str">
        <f>IF($E299="",-1,'HCAD Raw'!BX299)</f>
        <v>1.0000</v>
      </c>
      <c r="CB299">
        <f>IF($E299="",-1,'HCAD Raw'!BY299)</f>
        <v>6</v>
      </c>
      <c r="CC299">
        <f>IF($E299="",-1,'HCAD Raw'!BZ299)</f>
        <v>6</v>
      </c>
      <c r="CD299">
        <f>IF($E299="",-1,'HCAD Raw'!CA299)</f>
        <v>1418034</v>
      </c>
      <c r="CE299" t="str">
        <f t="shared" si="90"/>
        <v>10525700000141</v>
      </c>
      <c r="CF299">
        <f t="shared" si="91"/>
        <v>-1</v>
      </c>
    </row>
    <row r="300" spans="3:84" x14ac:dyDescent="0.25">
      <c r="C300">
        <f t="shared" si="88"/>
        <v>296</v>
      </c>
      <c r="D300" t="str">
        <f t="shared" si="89"/>
        <v>10525700000151</v>
      </c>
      <c r="E300" t="str">
        <f>IF('HCAD Raw'!C300="",-1,'HCAD Raw'!C300)</f>
        <v>1052570000015</v>
      </c>
      <c r="F300" s="15" t="str">
        <f>IF(E300=-1,"",CONCATENATE(MID('HCAD Raw'!D300,6,2),"/",MID('HCAD Raw'!D300,9,2),"/",LEFT('HCAD Raw'!D300,4)))</f>
        <v>01/30/2012</v>
      </c>
      <c r="G300" t="str">
        <f>IF($E300="",-1,'HCAD Raw'!E300)</f>
        <v>INTERRA HABITAT POINT WEST LLC</v>
      </c>
      <c r="H300" t="str">
        <f>IF($E300="",-1,'HCAD Raw'!F300)</f>
        <v>POINT WEST BUSINESS CENTER III</v>
      </c>
      <c r="I300">
        <f>IF($E300="",-1,'HCAD Raw'!G300)</f>
        <v>0</v>
      </c>
      <c r="J300" t="str">
        <f>IF($E300="",-1,'HCAD Raw'!H300)</f>
        <v>10165 HARWIN DR</v>
      </c>
      <c r="K300" t="str">
        <f>IF($E300="",-1,'HCAD Raw'!I300)</f>
        <v>HOUSTON</v>
      </c>
      <c r="L300" t="str">
        <f>IF($E300="",-1,'HCAD Raw'!J300)</f>
        <v>77036</v>
      </c>
      <c r="M300">
        <f>IF($E300="",-1,'HCAD Raw'!K300)</f>
        <v>1812990</v>
      </c>
      <c r="N300">
        <f>IF($E300="",-1,'HCAD Raw'!L300)</f>
        <v>1836097</v>
      </c>
      <c r="O300">
        <f>IF($E300="",-1,'HCAD Raw'!M300)</f>
        <v>1364684</v>
      </c>
      <c r="P300">
        <f>IF($E300="",-1,'HCAD Raw'!N300)</f>
        <v>0</v>
      </c>
      <c r="Q300" t="e">
        <f>IF($E300="",-1,'HCAD Raw'!#REF!)</f>
        <v>#REF!</v>
      </c>
      <c r="R300" t="str">
        <f>IF($E300="",-1,'HCAD Raw'!O300)</f>
        <v>COMMERCIAL</v>
      </c>
      <c r="S300" t="str">
        <f>IF($E300="",-1,'HCAD Raw'!P300)</f>
        <v>1</v>
      </c>
      <c r="T300" t="str">
        <f>IF($E300="",-1,'HCAD Raw'!Q300)</f>
        <v>4394</v>
      </c>
      <c r="U300" t="str">
        <f>IF($E300="",-1,'HCAD Raw'!R300)</f>
        <v>8454</v>
      </c>
      <c r="V300" t="str">
        <f>IF($E300="",-1,'HCAD Raw'!S300)</f>
        <v>C</v>
      </c>
      <c r="W300" t="str">
        <f>IF($E300="",-1,'HCAD Raw'!T300)</f>
        <v>Masonry Bearing</v>
      </c>
      <c r="X300">
        <f>IF($E300="",-1,'HCAD Raw'!U300)</f>
        <v>0</v>
      </c>
      <c r="Y300">
        <f>IF($E300="",-1,'HCAD Raw'!V300)</f>
        <v>0</v>
      </c>
      <c r="Z300">
        <f>IF($E300="",-1,'HCAD Raw'!W300)</f>
        <v>1517642</v>
      </c>
      <c r="AA300">
        <f>IF($E300="",-1,'HCAD Raw'!X300)</f>
        <v>0</v>
      </c>
      <c r="AB300" t="str">
        <f>IF($E300="",-1,'HCAD Raw'!Y300)</f>
        <v>.430000</v>
      </c>
      <c r="AC300" t="str">
        <f>IF($E300="",-1,'HCAD Raw'!Z300)</f>
        <v>C</v>
      </c>
      <c r="AD300" t="str">
        <f>IF($E300="",-1,'HCAD Raw'!AA300)</f>
        <v>Average</v>
      </c>
      <c r="AE300" t="str">
        <f>IF($E300="",-1,'HCAD Raw'!AB300)</f>
        <v>1981</v>
      </c>
      <c r="AF300" t="str">
        <f>IF($E300="",-1,'HCAD Raw'!AC300)</f>
        <v>1981</v>
      </c>
      <c r="AG300" t="str">
        <f>IF($E300="",-1,'HCAD Raw'!AD300)</f>
        <v>0</v>
      </c>
      <c r="AH300" t="str">
        <f>IF($E300="",-1,'HCAD Raw'!AE300)</f>
        <v>1982</v>
      </c>
      <c r="AI300" t="str">
        <f>IF($E300="",-1,'HCAD Raw'!AF300)</f>
        <v>HTS</v>
      </c>
      <c r="AJ300" t="str">
        <f>IF($E300="",-1,'HCAD Raw'!AG300)</f>
        <v>01/01/2004</v>
      </c>
      <c r="AK300" t="str">
        <f>IF($E300="",-1,'HCAD Raw'!AH300)</f>
        <v>POINT WEST BUSINESS CENTER III    TX YOUTH COMMISSION / TESTING FACILITY</v>
      </c>
      <c r="AL300">
        <f>IF($E300="",-1,'HCAD Raw'!AI300)</f>
        <v>33158</v>
      </c>
      <c r="AM300">
        <f>IF($E300="",-1,'HCAD Raw'!AJ300)</f>
        <v>35114</v>
      </c>
      <c r="AN300">
        <f>IF($E300="",-1,'HCAD Raw'!AK300)</f>
        <v>0</v>
      </c>
      <c r="AO300">
        <f>IF($E300="",-1,'HCAD Raw'!AL300)</f>
        <v>0</v>
      </c>
      <c r="AP300">
        <f>IF($E300="",-1,'HCAD Raw'!AM300)</f>
        <v>0</v>
      </c>
      <c r="AQ300">
        <f>IF($E300="",-1,'HCAD Raw'!AN300)</f>
        <v>33158</v>
      </c>
      <c r="AR300">
        <f>IF($E300="",-1,'HCAD Raw'!AO300)</f>
        <v>842</v>
      </c>
      <c r="AS300">
        <f>IF($E300="",-1,'HCAD Raw'!AP300)</f>
        <v>1</v>
      </c>
      <c r="AT300" t="str">
        <f>IF($E300="",-1,'HCAD Raw'!AQ300)</f>
        <v>21</v>
      </c>
      <c r="AU300" t="str">
        <f>IF($E300="",-1,'HCAD Raw'!AR300)</f>
        <v>Warehouse - Service Ctr/Flex</v>
      </c>
      <c r="AV300">
        <f>IF($E300="",-1,'HCAD Raw'!AS300)</f>
        <v>0</v>
      </c>
      <c r="AW300">
        <f>IF($E300="",-1,'HCAD Raw'!AT300)</f>
        <v>0</v>
      </c>
      <c r="AX300">
        <f>IF($E300="",-1,'HCAD Raw'!AU300)</f>
        <v>35981</v>
      </c>
      <c r="AY300">
        <f>IF($E300="",-1,'HCAD Raw'!AV300)</f>
        <v>0</v>
      </c>
      <c r="AZ300">
        <f>IF($E300="",-1,'HCAD Raw'!AW300)</f>
        <v>0</v>
      </c>
      <c r="BA300">
        <f>IF($E300="",-1,'HCAD Raw'!AX300)</f>
        <v>223082</v>
      </c>
      <c r="BB300" t="str">
        <f>IF($E300="",-1,'HCAD Raw'!AY300)</f>
        <v>5</v>
      </c>
      <c r="BC300" t="str">
        <f>IF($E300="",-1,'HCAD Raw'!AZ300)</f>
        <v>RES D3-1 BLK 4</v>
      </c>
      <c r="BD300" t="str">
        <f>IF($E300="",-1,'HCAD Raw'!BA300)</f>
        <v>TOWN PARK</v>
      </c>
      <c r="BE300" t="str">
        <f>IF($E300="",-1,'HCAD Raw'!BB300)</f>
        <v>6005</v>
      </c>
      <c r="BF300" t="str">
        <f>IF($E300="",-1,'HCAD Raw'!BC300)</f>
        <v>Near Southwest</v>
      </c>
      <c r="BG300" t="str">
        <f>IF($E300="",-1,'HCAD Raw'!BD300)</f>
        <v>270</v>
      </c>
      <c r="BH300" t="str">
        <f>IF($E300="",-1,'HCAD Raw'!BE300)</f>
        <v>ISD 08 - Alief General</v>
      </c>
      <c r="BI300" t="str">
        <f>IF($E300="",-1,'HCAD Raw'!BF300)</f>
        <v>9256.00</v>
      </c>
      <c r="BJ300" t="str">
        <f>IF($E300="",-1,'HCAD Raw'!BG300)</f>
        <v>0</v>
      </c>
      <c r="BK300" t="str">
        <f>IF($E300="",-1,'HCAD Raw'!BH300)</f>
        <v>08</v>
      </c>
      <c r="BL300" t="str">
        <f>IF($E300="",-1,'HCAD Raw'!BI300)</f>
        <v>4955B</v>
      </c>
      <c r="BM300" t="str">
        <f>IF($E300="",-1,'HCAD Raw'!BJ300)</f>
        <v>530A</v>
      </c>
      <c r="BN300" t="str">
        <f>IF($E300="",-1,'HCAD Raw'!BK300)</f>
        <v>008 040 041 042 043 044 048 061 947 994</v>
      </c>
      <c r="BO300" t="str">
        <f>IF($E300="",-1,'HCAD Raw'!BL300)</f>
        <v>Real, Commercial</v>
      </c>
      <c r="BP300" t="str">
        <f>IF($E300="",-1,'HCAD Raw'!BM300)</f>
        <v>F1</v>
      </c>
      <c r="BQ300" t="str">
        <f>IF($E300="",-1,'HCAD Raw'!BN300)</f>
        <v>Real, Commercial</v>
      </c>
      <c r="BR300" t="str">
        <f>IF($E300="",-1,'HCAD Raw'!BO300)</f>
        <v>Service Center Warehouse</v>
      </c>
      <c r="BS300" t="str">
        <f>IF($E300="",-1,'HCAD Raw'!BP300)</f>
        <v>Shell, Industrial</v>
      </c>
      <c r="BT300" t="str">
        <f>IF($E300="",-1,'HCAD Raw'!BQ300)</f>
        <v>8000</v>
      </c>
      <c r="BU300" t="str">
        <f>IF($E300="",-1,'HCAD Raw'!BR300)</f>
        <v>Land Neighborhood General Assignment</v>
      </c>
      <c r="BV300">
        <f>IF($E300="",-1,'HCAD Raw'!BS300)</f>
        <v>92482</v>
      </c>
      <c r="BW300" t="str">
        <f>IF($E300="",-1,'HCAD Raw'!BT300)</f>
        <v>SF</v>
      </c>
      <c r="BX300" t="str">
        <f>IF($E300="",-1,'HCAD Raw'!BU300)</f>
        <v>1.0000</v>
      </c>
      <c r="BY300" t="str">
        <f>IF($E300="",-1,'HCAD Raw'!BV300)</f>
        <v>1.0000</v>
      </c>
      <c r="BZ300" t="str">
        <f>IF($E300="",-1,'HCAD Raw'!BW300)</f>
        <v>1.0000</v>
      </c>
      <c r="CA300" t="str">
        <f>IF($E300="",-1,'HCAD Raw'!BX300)</f>
        <v>1.0000</v>
      </c>
      <c r="CB300">
        <f>IF($E300="",-1,'HCAD Raw'!BY300)</f>
        <v>6</v>
      </c>
      <c r="CC300">
        <f>IF($E300="",-1,'HCAD Raw'!BZ300)</f>
        <v>6</v>
      </c>
      <c r="CD300">
        <f>IF($E300="",-1,'HCAD Raw'!CA300)</f>
        <v>554892</v>
      </c>
      <c r="CE300" t="str">
        <f t="shared" si="90"/>
        <v>10525700000151</v>
      </c>
      <c r="CF300">
        <f t="shared" si="91"/>
        <v>-1</v>
      </c>
    </row>
    <row r="301" spans="3:84" x14ac:dyDescent="0.25">
      <c r="C301">
        <f t="shared" si="88"/>
        <v>297</v>
      </c>
      <c r="D301" t="str">
        <f t="shared" si="89"/>
        <v>10822800000041</v>
      </c>
      <c r="E301" t="str">
        <f>IF('HCAD Raw'!C301="",-1,'HCAD Raw'!C301)</f>
        <v>1082280000004</v>
      </c>
      <c r="F301" s="15" t="str">
        <f>IF(E301=-1,"",CONCATENATE(MID('HCAD Raw'!D301,6,2),"/",MID('HCAD Raw'!D301,9,2),"/",LEFT('HCAD Raw'!D301,4)))</f>
        <v>10/02/2017</v>
      </c>
      <c r="G301" t="str">
        <f>IF($E301="",-1,'HCAD Raw'!E301)</f>
        <v>SMB CYPRESS STATION PROPERTIES</v>
      </c>
      <c r="H301" t="str">
        <f>IF($E301="",-1,'HCAD Raw'!F301)</f>
        <v>CYPRESS STATION MEDICAL BUILDING II</v>
      </c>
      <c r="I301" t="str">
        <f>IF($E301="",-1,'HCAD Raw'!G301)</f>
        <v>Kanady</v>
      </c>
      <c r="J301" t="str">
        <f>IF($E301="",-1,'HCAD Raw'!H301)</f>
        <v>1140 CYPRESS STATION DR</v>
      </c>
      <c r="K301" t="str">
        <f>IF($E301="",-1,'HCAD Raw'!I301)</f>
        <v>HOUSTON</v>
      </c>
      <c r="L301" t="str">
        <f>IF($E301="",-1,'HCAD Raw'!J301)</f>
        <v>77090</v>
      </c>
      <c r="M301">
        <f>IF($E301="",-1,'HCAD Raw'!K301)</f>
        <v>3529033</v>
      </c>
      <c r="N301">
        <f>IF($E301="",-1,'HCAD Raw'!L301)</f>
        <v>0</v>
      </c>
      <c r="O301">
        <f>IF($E301="",-1,'HCAD Raw'!M301)</f>
        <v>3607177</v>
      </c>
      <c r="P301">
        <f>IF($E301="",-1,'HCAD Raw'!N301)</f>
        <v>0</v>
      </c>
      <c r="Q301" t="e">
        <f>IF($E301="",-1,'HCAD Raw'!#REF!)</f>
        <v>#REF!</v>
      </c>
      <c r="R301" t="str">
        <f>IF($E301="",-1,'HCAD Raw'!O301)</f>
        <v>COMMERCIAL</v>
      </c>
      <c r="S301" t="str">
        <f>IF($E301="",-1,'HCAD Raw'!P301)</f>
        <v>1</v>
      </c>
      <c r="T301" t="str">
        <f>IF($E301="",-1,'HCAD Raw'!Q301)</f>
        <v>4349</v>
      </c>
      <c r="U301" t="str">
        <f>IF($E301="",-1,'HCAD Raw'!R301)</f>
        <v>8341</v>
      </c>
      <c r="V301" t="str">
        <f>IF($E301="",-1,'HCAD Raw'!S301)</f>
        <v>C</v>
      </c>
      <c r="W301" t="str">
        <f>IF($E301="",-1,'HCAD Raw'!T301)</f>
        <v>Masonry Bearing</v>
      </c>
      <c r="X301">
        <f>IF($E301="",-1,'HCAD Raw'!U301)</f>
        <v>0</v>
      </c>
      <c r="Y301">
        <f>IF($E301="",-1,'HCAD Raw'!V301)</f>
        <v>0</v>
      </c>
      <c r="Z301">
        <f>IF($E301="",-1,'HCAD Raw'!W301)</f>
        <v>4331557</v>
      </c>
      <c r="AA301">
        <f>IF($E301="",-1,'HCAD Raw'!X301)</f>
        <v>0</v>
      </c>
      <c r="AB301" t="str">
        <f>IF($E301="",-1,'HCAD Raw'!Y301)</f>
        <v>.190000</v>
      </c>
      <c r="AC301" t="str">
        <f>IF($E301="",-1,'HCAD Raw'!Z301)</f>
        <v>A</v>
      </c>
      <c r="AD301" t="str">
        <f>IF($E301="",-1,'HCAD Raw'!AA301)</f>
        <v>Excellent</v>
      </c>
      <c r="AE301" t="str">
        <f>IF($E301="",-1,'HCAD Raw'!AB301)</f>
        <v>2009</v>
      </c>
      <c r="AF301" t="str">
        <f>IF($E301="",-1,'HCAD Raw'!AC301)</f>
        <v>2009</v>
      </c>
      <c r="AG301" t="str">
        <f>IF($E301="",-1,'HCAD Raw'!AD301)</f>
        <v>0</v>
      </c>
      <c r="AH301" t="str">
        <f>IF($E301="",-1,'HCAD Raw'!AE301)</f>
        <v>2010</v>
      </c>
      <c r="AI301">
        <f>IF($E301="",-1,'HCAD Raw'!AF301)</f>
        <v>0</v>
      </c>
      <c r="AJ301" t="str">
        <f>IF($E301="",-1,'HCAD Raw'!AG301)</f>
        <v>12/30/1899</v>
      </c>
      <c r="AK301" t="str">
        <f>IF($E301="",-1,'HCAD Raw'!AH301)</f>
        <v>PRECISION CANCER CENTER</v>
      </c>
      <c r="AL301">
        <f>IF($E301="",-1,'HCAD Raw'!AI301)</f>
        <v>20403</v>
      </c>
      <c r="AM301">
        <f>IF($E301="",-1,'HCAD Raw'!AJ301)</f>
        <v>22573</v>
      </c>
      <c r="AN301">
        <f>IF($E301="",-1,'HCAD Raw'!AK301)</f>
        <v>0</v>
      </c>
      <c r="AO301">
        <f>IF($E301="",-1,'HCAD Raw'!AL301)</f>
        <v>0</v>
      </c>
      <c r="AP301">
        <f>IF($E301="",-1,'HCAD Raw'!AM301)</f>
        <v>0</v>
      </c>
      <c r="AQ301">
        <f>IF($E301="",-1,'HCAD Raw'!AN301)</f>
        <v>20403</v>
      </c>
      <c r="AR301">
        <f>IF($E301="",-1,'HCAD Raw'!AO301)</f>
        <v>746</v>
      </c>
      <c r="AS301">
        <f>IF($E301="",-1,'HCAD Raw'!AP301)</f>
        <v>1</v>
      </c>
      <c r="AT301" t="str">
        <f>IF($E301="",-1,'HCAD Raw'!AQ301)</f>
        <v>11</v>
      </c>
      <c r="AU301" t="str">
        <f>IF($E301="",-1,'HCAD Raw'!AR301)</f>
        <v>Medical</v>
      </c>
      <c r="AV301">
        <f>IF($E301="",-1,'HCAD Raw'!AS301)</f>
        <v>0</v>
      </c>
      <c r="AW301">
        <f>IF($E301="",-1,'HCAD Raw'!AT301)</f>
        <v>0</v>
      </c>
      <c r="AX301">
        <f>IF($E301="",-1,'HCAD Raw'!AU301)</f>
        <v>18623</v>
      </c>
      <c r="AY301">
        <f>IF($E301="",-1,'HCAD Raw'!AV301)</f>
        <v>0</v>
      </c>
      <c r="AZ301">
        <f>IF($E301="",-1,'HCAD Raw'!AW301)</f>
        <v>0</v>
      </c>
      <c r="BA301">
        <f>IF($E301="",-1,'HCAD Raw'!AX301)</f>
        <v>335214</v>
      </c>
      <c r="BB301" t="str">
        <f>IF($E301="",-1,'HCAD Raw'!AY301)</f>
        <v>14</v>
      </c>
      <c r="BC301" t="str">
        <f>IF($E301="",-1,'HCAD Raw'!AZ301)</f>
        <v>RES B3</v>
      </c>
      <c r="BD301" t="str">
        <f>IF($E301="",-1,'HCAD Raw'!BA301)</f>
        <v>CYPRESS STATION SEC 2</v>
      </c>
      <c r="BE301" t="str">
        <f>IF($E301="",-1,'HCAD Raw'!BB301)</f>
        <v>1114</v>
      </c>
      <c r="BF301" t="str">
        <f>IF($E301="",-1,'HCAD Raw'!BC301)</f>
        <v>North - Greenspoint</v>
      </c>
      <c r="BG301" t="str">
        <f>IF($E301="",-1,'HCAD Raw'!BD301)</f>
        <v>381</v>
      </c>
      <c r="BH301" t="str">
        <f>IF($E301="",-1,'HCAD Raw'!BE301)</f>
        <v>ISD 24 - West of I-45, North of FM 1960</v>
      </c>
      <c r="BI301" t="str">
        <f>IF($E301="",-1,'HCAD Raw'!BF301)</f>
        <v>9824.06</v>
      </c>
      <c r="BJ301" t="str">
        <f>IF($E301="",-1,'HCAD Raw'!BG301)</f>
        <v>0</v>
      </c>
      <c r="BK301" t="str">
        <f>IF($E301="",-1,'HCAD Raw'!BH301)</f>
        <v>24</v>
      </c>
      <c r="BL301">
        <f>IF($E301="",-1,'HCAD Raw'!BI301)</f>
        <v>0</v>
      </c>
      <c r="BM301" t="str">
        <f>IF($E301="",-1,'HCAD Raw'!BJ301)</f>
        <v>332K</v>
      </c>
      <c r="BN301" t="str">
        <f>IF($E301="",-1,'HCAD Raw'!BK301)</f>
        <v>024 040 041 042 043 044 045 131 637 666</v>
      </c>
      <c r="BO301" t="str">
        <f>IF($E301="",-1,'HCAD Raw'!BL301)</f>
        <v>Real, Commercial</v>
      </c>
      <c r="BP301" t="str">
        <f>IF($E301="",-1,'HCAD Raw'!BM301)</f>
        <v>F1</v>
      </c>
      <c r="BQ301" t="str">
        <f>IF($E301="",-1,'HCAD Raw'!BN301)</f>
        <v>Real, Commercial</v>
      </c>
      <c r="BR301" t="str">
        <f>IF($E301="",-1,'HCAD Raw'!BO301)</f>
        <v>Medical Office</v>
      </c>
      <c r="BS301" t="str">
        <f>IF($E301="",-1,'HCAD Raw'!BP301)</f>
        <v>Medical Office</v>
      </c>
      <c r="BT301" t="str">
        <f>IF($E301="",-1,'HCAD Raw'!BQ301)</f>
        <v>8004</v>
      </c>
      <c r="BU301" t="str">
        <f>IF($E301="",-1,'HCAD Raw'!BR301)</f>
        <v>Land Neighborhood Section 4</v>
      </c>
      <c r="BV301">
        <f>IF($E301="",-1,'HCAD Raw'!BS301)</f>
        <v>91520</v>
      </c>
      <c r="BW301" t="str">
        <f>IF($E301="",-1,'HCAD Raw'!BT301)</f>
        <v>SF</v>
      </c>
      <c r="BX301" t="str">
        <f>IF($E301="",-1,'HCAD Raw'!BU301)</f>
        <v>1.0000</v>
      </c>
      <c r="BY301" t="str">
        <f>IF($E301="",-1,'HCAD Raw'!BV301)</f>
        <v>1.0000</v>
      </c>
      <c r="BZ301" t="str">
        <f>IF($E301="",-1,'HCAD Raw'!BW301)</f>
        <v>1.0000</v>
      </c>
      <c r="CA301" t="str">
        <f>IF($E301="",-1,'HCAD Raw'!BX301)</f>
        <v>1.0000</v>
      </c>
      <c r="CB301">
        <f>IF($E301="",-1,'HCAD Raw'!BY301)</f>
        <v>6</v>
      </c>
      <c r="CC301">
        <f>IF($E301="",-1,'HCAD Raw'!BZ301)</f>
        <v>6</v>
      </c>
      <c r="CD301">
        <f>IF($E301="",-1,'HCAD Raw'!CA301)</f>
        <v>549120</v>
      </c>
      <c r="CE301" t="str">
        <f t="shared" si="90"/>
        <v>10822800000041</v>
      </c>
      <c r="CF301">
        <f t="shared" si="91"/>
        <v>-1</v>
      </c>
    </row>
    <row r="302" spans="3:84" x14ac:dyDescent="0.25">
      <c r="C302">
        <f t="shared" si="88"/>
        <v>298</v>
      </c>
      <c r="D302" t="str">
        <f t="shared" si="89"/>
        <v>11501700000021</v>
      </c>
      <c r="E302" t="str">
        <f>IF('HCAD Raw'!C302="",-1,'HCAD Raw'!C302)</f>
        <v>1150170000002</v>
      </c>
      <c r="F302" s="15" t="str">
        <f>IF(E302=-1,"",CONCATENATE(MID('HCAD Raw'!D302,6,2),"/",MID('HCAD Raw'!D302,9,2),"/",LEFT('HCAD Raw'!D302,4)))</f>
        <v>12/21/2010</v>
      </c>
      <c r="G302" t="str">
        <f>IF($E302="",-1,'HCAD Raw'!E302)</f>
        <v>IBIZA FAIRFIELD COVE APARTMENTS LLC</v>
      </c>
      <c r="H302" t="str">
        <f>IF($E302="",-1,'HCAD Raw'!F302)</f>
        <v>FAIRFIELD COVE</v>
      </c>
      <c r="I302" t="str">
        <f>IF($E302="",-1,'HCAD Raw'!G302)</f>
        <v>Guttman</v>
      </c>
      <c r="J302" t="str">
        <f>IF($E302="",-1,'HCAD Raw'!H302)</f>
        <v>15615 BLUE ASH DR 135</v>
      </c>
      <c r="K302" t="str">
        <f>IF($E302="",-1,'HCAD Raw'!I302)</f>
        <v>HOUSTON</v>
      </c>
      <c r="L302" t="str">
        <f>IF($E302="",-1,'HCAD Raw'!J302)</f>
        <v>77090</v>
      </c>
      <c r="M302">
        <f>IF($E302="",-1,'HCAD Raw'!K302)</f>
        <v>4850000</v>
      </c>
      <c r="N302">
        <f>IF($E302="",-1,'HCAD Raw'!L302)</f>
        <v>5802781</v>
      </c>
      <c r="O302">
        <f>IF($E302="",-1,'HCAD Raw'!M302)</f>
        <v>4850000</v>
      </c>
      <c r="P302">
        <f>IF($E302="",-1,'HCAD Raw'!N302)</f>
        <v>0</v>
      </c>
      <c r="Q302" t="e">
        <f>IF($E302="",-1,'HCAD Raw'!#REF!)</f>
        <v>#REF!</v>
      </c>
      <c r="R302" t="str">
        <f>IF($E302="",-1,'HCAD Raw'!O302)</f>
        <v>COMMERCIAL</v>
      </c>
      <c r="S302" t="str">
        <f>IF($E302="",-1,'HCAD Raw'!P302)</f>
        <v>1</v>
      </c>
      <c r="T302" t="str">
        <f>IF($E302="",-1,'HCAD Raw'!Q302)</f>
        <v>4211</v>
      </c>
      <c r="U302" t="str">
        <f>IF($E302="",-1,'HCAD Raw'!R302)</f>
        <v>8352</v>
      </c>
      <c r="V302" t="str">
        <f>IF($E302="",-1,'HCAD Raw'!S302)</f>
        <v>D</v>
      </c>
      <c r="W302" t="str">
        <f>IF($E302="",-1,'HCAD Raw'!T302)</f>
        <v>Wood or Light Steel</v>
      </c>
      <c r="X302">
        <f>IF($E302="",-1,'HCAD Raw'!U302)</f>
        <v>0</v>
      </c>
      <c r="Y302">
        <f>IF($E302="",-1,'HCAD Raw'!V302)</f>
        <v>0</v>
      </c>
      <c r="Z302">
        <f>IF($E302="",-1,'HCAD Raw'!W302)</f>
        <v>2654227</v>
      </c>
      <c r="AA302">
        <f>IF($E302="",-1,'HCAD Raw'!X302)</f>
        <v>0</v>
      </c>
      <c r="AB302" t="str">
        <f>IF($E302="",-1,'HCAD Raw'!Y302)</f>
        <v>.460000</v>
      </c>
      <c r="AC302" t="str">
        <f>IF($E302="",-1,'HCAD Raw'!Z302)</f>
        <v>B</v>
      </c>
      <c r="AD302" t="str">
        <f>IF($E302="",-1,'HCAD Raw'!AA302)</f>
        <v>Good</v>
      </c>
      <c r="AE302" t="str">
        <f>IF($E302="",-1,'HCAD Raw'!AB302)</f>
        <v>1983</v>
      </c>
      <c r="AF302" t="str">
        <f>IF($E302="",-1,'HCAD Raw'!AC302)</f>
        <v>1983</v>
      </c>
      <c r="AG302" t="str">
        <f>IF($E302="",-1,'HCAD Raw'!AD302)</f>
        <v>0</v>
      </c>
      <c r="AH302" t="str">
        <f>IF($E302="",-1,'HCAD Raw'!AE302)</f>
        <v>1984</v>
      </c>
      <c r="AI302" t="str">
        <f>IF($E302="",-1,'HCAD Raw'!AF302)</f>
        <v>00354</v>
      </c>
      <c r="AJ302" t="str">
        <f>IF($E302="",-1,'HCAD Raw'!AG302)</f>
        <v>01/01/2004</v>
      </c>
      <c r="AK302" t="str">
        <f>IF($E302="",-1,'HCAD Raw'!AH302)</f>
        <v>CRYSTAL COVE    STI HAD: BAS(27156).</v>
      </c>
      <c r="AL302">
        <f>IF($E302="",-1,'HCAD Raw'!AI302)</f>
        <v>27156</v>
      </c>
      <c r="AM302">
        <f>IF($E302="",-1,'HCAD Raw'!AJ302)</f>
        <v>29340</v>
      </c>
      <c r="AN302">
        <f>IF($E302="",-1,'HCAD Raw'!AK302)</f>
        <v>0</v>
      </c>
      <c r="AO302">
        <f>IF($E302="",-1,'HCAD Raw'!AL302)</f>
        <v>0</v>
      </c>
      <c r="AP302">
        <f>IF($E302="",-1,'HCAD Raw'!AM302)</f>
        <v>0</v>
      </c>
      <c r="AQ302">
        <f>IF($E302="",-1,'HCAD Raw'!AN302)</f>
        <v>27156</v>
      </c>
      <c r="AR302">
        <f>IF($E302="",-1,'HCAD Raw'!AO302)</f>
        <v>1584</v>
      </c>
      <c r="AS302">
        <f>IF($E302="",-1,'HCAD Raw'!AP302)</f>
        <v>1</v>
      </c>
      <c r="AT302" t="str">
        <f>IF($E302="",-1,'HCAD Raw'!AQ302)</f>
        <v>17</v>
      </c>
      <c r="AU302" t="str">
        <f>IF($E302="",-1,'HCAD Raw'!AR302)</f>
        <v>Apartments - Garden Style</v>
      </c>
      <c r="AV302" t="str">
        <f>IF($E302="",-1,'HCAD Raw'!AS302)</f>
        <v>Fairfield Cove</v>
      </c>
      <c r="AW302" t="str">
        <f>IF($E302="",-1,'HCAD Raw'!AT302)</f>
        <v>135</v>
      </c>
      <c r="AX302">
        <f>IF($E302="",-1,'HCAD Raw'!AU302)</f>
        <v>100060</v>
      </c>
      <c r="AY302">
        <f>IF($E302="",-1,'HCAD Raw'!AV302)</f>
        <v>0</v>
      </c>
      <c r="AZ302">
        <f>IF($E302="",-1,'HCAD Raw'!AW302)</f>
        <v>0</v>
      </c>
      <c r="BA302">
        <f>IF($E302="",-1,'HCAD Raw'!AX302)</f>
        <v>1358815</v>
      </c>
      <c r="BB302" t="str">
        <f>IF($E302="",-1,'HCAD Raw'!AY302)</f>
        <v>24</v>
      </c>
      <c r="BC302" t="str">
        <f>IF($E302="",-1,'HCAD Raw'!AZ302)</f>
        <v>RES B1</v>
      </c>
      <c r="BD302" t="str">
        <f>IF($E302="",-1,'HCAD Raw'!BA302)</f>
        <v>CRYSTAL COVE APTS</v>
      </c>
      <c r="BE302" t="str">
        <f>IF($E302="",-1,'HCAD Raw'!BB302)</f>
        <v>1724</v>
      </c>
      <c r="BF302" t="str">
        <f>IF($E302="",-1,'HCAD Raw'!BC302)</f>
        <v>Willowbrook/ Champions/ Ella</v>
      </c>
      <c r="BG302" t="str">
        <f>IF($E302="",-1,'HCAD Raw'!BD302)</f>
        <v>382</v>
      </c>
      <c r="BH302" t="str">
        <f>IF($E302="",-1,'HCAD Raw'!BE302)</f>
        <v>ISD 24 - South of FM 1960</v>
      </c>
      <c r="BI302" t="str">
        <f>IF($E302="",-1,'HCAD Raw'!BF302)</f>
        <v>9815.00</v>
      </c>
      <c r="BJ302" t="str">
        <f>IF($E302="",-1,'HCAD Raw'!BG302)</f>
        <v>0</v>
      </c>
      <c r="BK302" t="str">
        <f>IF($E302="",-1,'HCAD Raw'!BH302)</f>
        <v>24</v>
      </c>
      <c r="BL302" t="str">
        <f>IF($E302="",-1,'HCAD Raw'!BI302)</f>
        <v>5267C</v>
      </c>
      <c r="BM302" t="str">
        <f>IF($E302="",-1,'HCAD Raw'!BJ302)</f>
        <v>332X</v>
      </c>
      <c r="BN302" t="str">
        <f>IF($E302="",-1,'HCAD Raw'!BK302)</f>
        <v>024 040 041 042 043 044 045 489 647 666</v>
      </c>
      <c r="BO302" t="str">
        <f>IF($E302="",-1,'HCAD Raw'!BL302)</f>
        <v>Real, Residential, Multi-Family</v>
      </c>
      <c r="BP302" t="str">
        <f>IF($E302="",-1,'HCAD Raw'!BM302)</f>
        <v>B1</v>
      </c>
      <c r="BQ302" t="str">
        <f>IF($E302="",-1,'HCAD Raw'!BN302)</f>
        <v>Real, Residential, Multi-Family</v>
      </c>
      <c r="BR302" t="str">
        <f>IF($E302="",-1,'HCAD Raw'!BO302)</f>
        <v>Apartment Garden (1 to 3 Stories)</v>
      </c>
      <c r="BS302" t="str">
        <f>IF($E302="",-1,'HCAD Raw'!BP302)</f>
        <v>Multiple Res (Low Rise)</v>
      </c>
      <c r="BT302" t="str">
        <f>IF($E302="",-1,'HCAD Raw'!BQ302)</f>
        <v>8003</v>
      </c>
      <c r="BU302" t="str">
        <f>IF($E302="",-1,'HCAD Raw'!BR302)</f>
        <v>Land Neighborhood Section 3</v>
      </c>
      <c r="BV302">
        <f>IF($E302="",-1,'HCAD Raw'!BS302)</f>
        <v>248292</v>
      </c>
      <c r="BW302" t="str">
        <f>IF($E302="",-1,'HCAD Raw'!BT302)</f>
        <v>SF</v>
      </c>
      <c r="BX302" t="str">
        <f>IF($E302="",-1,'HCAD Raw'!BU302)</f>
        <v>1.0000</v>
      </c>
      <c r="BY302" t="str">
        <f>IF($E302="",-1,'HCAD Raw'!BV302)</f>
        <v>1.0000</v>
      </c>
      <c r="BZ302" t="str">
        <f>IF($E302="",-1,'HCAD Raw'!BW302)</f>
        <v>1.0000</v>
      </c>
      <c r="CA302" t="str">
        <f>IF($E302="",-1,'HCAD Raw'!BX302)</f>
        <v>1.0000</v>
      </c>
      <c r="CB302">
        <f>IF($E302="",-1,'HCAD Raw'!BY302)</f>
        <v>2</v>
      </c>
      <c r="CC302">
        <f>IF($E302="",-1,'HCAD Raw'!BZ302)</f>
        <v>2</v>
      </c>
      <c r="CD302">
        <f>IF($E302="",-1,'HCAD Raw'!CA302)</f>
        <v>620730</v>
      </c>
      <c r="CE302" t="str">
        <f t="shared" si="90"/>
        <v>11501700000021</v>
      </c>
      <c r="CF302">
        <f t="shared" si="91"/>
        <v>-1</v>
      </c>
    </row>
    <row r="303" spans="3:84" x14ac:dyDescent="0.25">
      <c r="C303">
        <f t="shared" si="88"/>
        <v>299</v>
      </c>
      <c r="D303" t="str">
        <f t="shared" si="89"/>
        <v>11501700000022</v>
      </c>
      <c r="E303" t="str">
        <f>IF('HCAD Raw'!C303="",-1,'HCAD Raw'!C303)</f>
        <v>1150170000002</v>
      </c>
      <c r="F303" s="15" t="str">
        <f>IF(E303=-1,"",CONCATENATE(MID('HCAD Raw'!D303,6,2),"/",MID('HCAD Raw'!D303,9,2),"/",LEFT('HCAD Raw'!D303,4)))</f>
        <v>12/21/2010</v>
      </c>
      <c r="G303" t="str">
        <f>IF($E303="",-1,'HCAD Raw'!E303)</f>
        <v>IBIZA FAIRFIELD COVE APARTMENTS LLC</v>
      </c>
      <c r="H303" t="str">
        <f>IF($E303="",-1,'HCAD Raw'!F303)</f>
        <v>FAIRFIELD COVE</v>
      </c>
      <c r="I303" t="str">
        <f>IF($E303="",-1,'HCAD Raw'!G303)</f>
        <v>Guttman</v>
      </c>
      <c r="J303" t="str">
        <f>IF($E303="",-1,'HCAD Raw'!H303)</f>
        <v>15615 BLUE ASH DR 135</v>
      </c>
      <c r="K303" t="str">
        <f>IF($E303="",-1,'HCAD Raw'!I303)</f>
        <v>HOUSTON</v>
      </c>
      <c r="L303" t="str">
        <f>IF($E303="",-1,'HCAD Raw'!J303)</f>
        <v>77090</v>
      </c>
      <c r="M303">
        <f>IF($E303="",-1,'HCAD Raw'!K303)</f>
        <v>4850000</v>
      </c>
      <c r="N303">
        <f>IF($E303="",-1,'HCAD Raw'!L303)</f>
        <v>5802781</v>
      </c>
      <c r="O303">
        <f>IF($E303="",-1,'HCAD Raw'!M303)</f>
        <v>4850000</v>
      </c>
      <c r="P303">
        <f>IF($E303="",-1,'HCAD Raw'!N303)</f>
        <v>0</v>
      </c>
      <c r="Q303" t="e">
        <f>IF($E303="",-1,'HCAD Raw'!#REF!)</f>
        <v>#REF!</v>
      </c>
      <c r="R303" t="str">
        <f>IF($E303="",-1,'HCAD Raw'!O303)</f>
        <v>COMMERCIAL</v>
      </c>
      <c r="S303" t="str">
        <f>IF($E303="",-1,'HCAD Raw'!P303)</f>
        <v>2</v>
      </c>
      <c r="T303" t="str">
        <f>IF($E303="",-1,'HCAD Raw'!Q303)</f>
        <v>4211</v>
      </c>
      <c r="U303" t="str">
        <f>IF($E303="",-1,'HCAD Raw'!R303)</f>
        <v>8352</v>
      </c>
      <c r="V303" t="str">
        <f>IF($E303="",-1,'HCAD Raw'!S303)</f>
        <v>D</v>
      </c>
      <c r="W303" t="str">
        <f>IF($E303="",-1,'HCAD Raw'!T303)</f>
        <v>Wood or Light Steel</v>
      </c>
      <c r="X303">
        <f>IF($E303="",-1,'HCAD Raw'!U303)</f>
        <v>0</v>
      </c>
      <c r="Y303">
        <f>IF($E303="",-1,'HCAD Raw'!V303)</f>
        <v>0</v>
      </c>
      <c r="Z303">
        <f>IF($E303="",-1,'HCAD Raw'!W303)</f>
        <v>742304</v>
      </c>
      <c r="AA303">
        <f>IF($E303="",-1,'HCAD Raw'!X303)</f>
        <v>0</v>
      </c>
      <c r="AB303" t="str">
        <f>IF($E303="",-1,'HCAD Raw'!Y303)</f>
        <v>.460000</v>
      </c>
      <c r="AC303" t="str">
        <f>IF($E303="",-1,'HCAD Raw'!Z303)</f>
        <v>C</v>
      </c>
      <c r="AD303" t="str">
        <f>IF($E303="",-1,'HCAD Raw'!AA303)</f>
        <v>Average</v>
      </c>
      <c r="AE303" t="str">
        <f>IF($E303="",-1,'HCAD Raw'!AB303)</f>
        <v>1983</v>
      </c>
      <c r="AF303" t="str">
        <f>IF($E303="",-1,'HCAD Raw'!AC303)</f>
        <v>1983</v>
      </c>
      <c r="AG303" t="str">
        <f>IF($E303="",-1,'HCAD Raw'!AD303)</f>
        <v>0</v>
      </c>
      <c r="AH303" t="str">
        <f>IF($E303="",-1,'HCAD Raw'!AE303)</f>
        <v>1984</v>
      </c>
      <c r="AI303">
        <f>IF($E303="",-1,'HCAD Raw'!AF303)</f>
        <v>0</v>
      </c>
      <c r="AJ303" t="str">
        <f>IF($E303="",-1,'HCAD Raw'!AG303)</f>
        <v>01/01/1997</v>
      </c>
      <c r="AK303" t="str">
        <f>IF($E303="",-1,'HCAD Raw'!AH303)</f>
        <v>STI HAD: BAS(5972).    WHEN SKETCHED USING FILE SKETCH &amp; VIEWING PICTOMETRY CAME OUT TO 10,098 SF, 4126 SF MORE. NOTE THIS IS A 3 STORY BLDG AND 1 FLO</v>
      </c>
      <c r="AL303">
        <f>IF($E303="",-1,'HCAD Raw'!AI303)</f>
        <v>10098</v>
      </c>
      <c r="AM303">
        <f>IF($E303="",-1,'HCAD Raw'!AJ303)</f>
        <v>11466</v>
      </c>
      <c r="AN303">
        <f>IF($E303="",-1,'HCAD Raw'!AK303)</f>
        <v>0</v>
      </c>
      <c r="AO303">
        <f>IF($E303="",-1,'HCAD Raw'!AL303)</f>
        <v>0</v>
      </c>
      <c r="AP303">
        <f>IF($E303="",-1,'HCAD Raw'!AM303)</f>
        <v>0</v>
      </c>
      <c r="AQ303">
        <f>IF($E303="",-1,'HCAD Raw'!AN303)</f>
        <v>10098</v>
      </c>
      <c r="AR303">
        <f>IF($E303="",-1,'HCAD Raw'!AO303)</f>
        <v>680</v>
      </c>
      <c r="AS303">
        <f>IF($E303="",-1,'HCAD Raw'!AP303)</f>
        <v>1</v>
      </c>
      <c r="AT303" t="str">
        <f>IF($E303="",-1,'HCAD Raw'!AQ303)</f>
        <v>17</v>
      </c>
      <c r="AU303" t="str">
        <f>IF($E303="",-1,'HCAD Raw'!AR303)</f>
        <v>Apartments - Garden Style</v>
      </c>
      <c r="AV303" t="str">
        <f>IF($E303="",-1,'HCAD Raw'!AS303)</f>
        <v>Fairfield Cove</v>
      </c>
      <c r="AW303" t="str">
        <f>IF($E303="",-1,'HCAD Raw'!AT303)</f>
        <v>135</v>
      </c>
      <c r="AX303">
        <f>IF($E303="",-1,'HCAD Raw'!AU303)</f>
        <v>100060</v>
      </c>
      <c r="AY303">
        <f>IF($E303="",-1,'HCAD Raw'!AV303)</f>
        <v>0</v>
      </c>
      <c r="AZ303">
        <f>IF($E303="",-1,'HCAD Raw'!AW303)</f>
        <v>0</v>
      </c>
      <c r="BA303">
        <f>IF($E303="",-1,'HCAD Raw'!AX303)</f>
        <v>1358815</v>
      </c>
      <c r="BB303" t="str">
        <f>IF($E303="",-1,'HCAD Raw'!AY303)</f>
        <v>24</v>
      </c>
      <c r="BC303" t="str">
        <f>IF($E303="",-1,'HCAD Raw'!AZ303)</f>
        <v>RES B1</v>
      </c>
      <c r="BD303" t="str">
        <f>IF($E303="",-1,'HCAD Raw'!BA303)</f>
        <v>CRYSTAL COVE APTS</v>
      </c>
      <c r="BE303" t="str">
        <f>IF($E303="",-1,'HCAD Raw'!BB303)</f>
        <v>1724</v>
      </c>
      <c r="BF303" t="str">
        <f>IF($E303="",-1,'HCAD Raw'!BC303)</f>
        <v>Willowbrook/ Champions/ Ella</v>
      </c>
      <c r="BG303" t="str">
        <f>IF($E303="",-1,'HCAD Raw'!BD303)</f>
        <v>382</v>
      </c>
      <c r="BH303" t="str">
        <f>IF($E303="",-1,'HCAD Raw'!BE303)</f>
        <v>ISD 24 - South of FM 1960</v>
      </c>
      <c r="BI303" t="str">
        <f>IF($E303="",-1,'HCAD Raw'!BF303)</f>
        <v>9815.00</v>
      </c>
      <c r="BJ303" t="str">
        <f>IF($E303="",-1,'HCAD Raw'!BG303)</f>
        <v>0</v>
      </c>
      <c r="BK303" t="str">
        <f>IF($E303="",-1,'HCAD Raw'!BH303)</f>
        <v>24</v>
      </c>
      <c r="BL303" t="str">
        <f>IF($E303="",-1,'HCAD Raw'!BI303)</f>
        <v>5267C</v>
      </c>
      <c r="BM303" t="str">
        <f>IF($E303="",-1,'HCAD Raw'!BJ303)</f>
        <v>332X</v>
      </c>
      <c r="BN303" t="str">
        <f>IF($E303="",-1,'HCAD Raw'!BK303)</f>
        <v>024 040 041 042 043 044 045 489 647 666</v>
      </c>
      <c r="BO303" t="str">
        <f>IF($E303="",-1,'HCAD Raw'!BL303)</f>
        <v>Real, Residential, Multi-Family</v>
      </c>
      <c r="BP303" t="str">
        <f>IF($E303="",-1,'HCAD Raw'!BM303)</f>
        <v>B1</v>
      </c>
      <c r="BQ303" t="str">
        <f>IF($E303="",-1,'HCAD Raw'!BN303)</f>
        <v>Real, Residential, Multi-Family</v>
      </c>
      <c r="BR303" t="str">
        <f>IF($E303="",-1,'HCAD Raw'!BO303)</f>
        <v>Apartment Garden (1 to 3 Stories)</v>
      </c>
      <c r="BS303" t="str">
        <f>IF($E303="",-1,'HCAD Raw'!BP303)</f>
        <v>Multiple Res (Low Rise)</v>
      </c>
      <c r="BT303" t="str">
        <f>IF($E303="",-1,'HCAD Raw'!BQ303)</f>
        <v>8003</v>
      </c>
      <c r="BU303" t="str">
        <f>IF($E303="",-1,'HCAD Raw'!BR303)</f>
        <v>Land Neighborhood Section 3</v>
      </c>
      <c r="BV303">
        <f>IF($E303="",-1,'HCAD Raw'!BS303)</f>
        <v>248292</v>
      </c>
      <c r="BW303" t="str">
        <f>IF($E303="",-1,'HCAD Raw'!BT303)</f>
        <v>SF</v>
      </c>
      <c r="BX303" t="str">
        <f>IF($E303="",-1,'HCAD Raw'!BU303)</f>
        <v>1.0000</v>
      </c>
      <c r="BY303" t="str">
        <f>IF($E303="",-1,'HCAD Raw'!BV303)</f>
        <v>1.0000</v>
      </c>
      <c r="BZ303" t="str">
        <f>IF($E303="",-1,'HCAD Raw'!BW303)</f>
        <v>1.0000</v>
      </c>
      <c r="CA303" t="str">
        <f>IF($E303="",-1,'HCAD Raw'!BX303)</f>
        <v>1.0000</v>
      </c>
      <c r="CB303">
        <f>IF($E303="",-1,'HCAD Raw'!BY303)</f>
        <v>2</v>
      </c>
      <c r="CC303">
        <f>IF($E303="",-1,'HCAD Raw'!BZ303)</f>
        <v>2</v>
      </c>
      <c r="CD303">
        <f>IF($E303="",-1,'HCAD Raw'!CA303)</f>
        <v>620730</v>
      </c>
      <c r="CE303" t="str">
        <f t="shared" si="90"/>
        <v>11501700000022</v>
      </c>
      <c r="CF303">
        <f t="shared" si="91"/>
        <v>-1</v>
      </c>
    </row>
    <row r="304" spans="3:84" x14ac:dyDescent="0.25">
      <c r="C304">
        <f t="shared" si="88"/>
        <v>300</v>
      </c>
      <c r="D304" t="str">
        <f t="shared" si="89"/>
        <v>11501700000023</v>
      </c>
      <c r="E304" t="str">
        <f>IF('HCAD Raw'!C304="",-1,'HCAD Raw'!C304)</f>
        <v>1150170000002</v>
      </c>
      <c r="F304" s="15" t="str">
        <f>IF(E304=-1,"",CONCATENATE(MID('HCAD Raw'!D304,6,2),"/",MID('HCAD Raw'!D304,9,2),"/",LEFT('HCAD Raw'!D304,4)))</f>
        <v>12/21/2010</v>
      </c>
      <c r="G304" t="str">
        <f>IF($E304="",-1,'HCAD Raw'!E304)</f>
        <v>IBIZA FAIRFIELD COVE APARTMENTS LLC</v>
      </c>
      <c r="H304" t="str">
        <f>IF($E304="",-1,'HCAD Raw'!F304)</f>
        <v>FAIRFIELD COVE</v>
      </c>
      <c r="I304" t="str">
        <f>IF($E304="",-1,'HCAD Raw'!G304)</f>
        <v>Guttman</v>
      </c>
      <c r="J304" t="str">
        <f>IF($E304="",-1,'HCAD Raw'!H304)</f>
        <v>15615 BLUE ASH DR 135</v>
      </c>
      <c r="K304" t="str">
        <f>IF($E304="",-1,'HCAD Raw'!I304)</f>
        <v>HOUSTON</v>
      </c>
      <c r="L304" t="str">
        <f>IF($E304="",-1,'HCAD Raw'!J304)</f>
        <v>77090</v>
      </c>
      <c r="M304">
        <f>IF($E304="",-1,'HCAD Raw'!K304)</f>
        <v>4850000</v>
      </c>
      <c r="N304">
        <f>IF($E304="",-1,'HCAD Raw'!L304)</f>
        <v>5802781</v>
      </c>
      <c r="O304">
        <f>IF($E304="",-1,'HCAD Raw'!M304)</f>
        <v>4850000</v>
      </c>
      <c r="P304">
        <f>IF($E304="",-1,'HCAD Raw'!N304)</f>
        <v>0</v>
      </c>
      <c r="Q304" t="e">
        <f>IF($E304="",-1,'HCAD Raw'!#REF!)</f>
        <v>#REF!</v>
      </c>
      <c r="R304" t="str">
        <f>IF($E304="",-1,'HCAD Raw'!O304)</f>
        <v>COMMERCIAL</v>
      </c>
      <c r="S304" t="str">
        <f>IF($E304="",-1,'HCAD Raw'!P304)</f>
        <v>3</v>
      </c>
      <c r="T304" t="str">
        <f>IF($E304="",-1,'HCAD Raw'!Q304)</f>
        <v>4211</v>
      </c>
      <c r="U304" t="str">
        <f>IF($E304="",-1,'HCAD Raw'!R304)</f>
        <v>8352</v>
      </c>
      <c r="V304" t="str">
        <f>IF($E304="",-1,'HCAD Raw'!S304)</f>
        <v>D</v>
      </c>
      <c r="W304" t="str">
        <f>IF($E304="",-1,'HCAD Raw'!T304)</f>
        <v>Wood or Light Steel</v>
      </c>
      <c r="X304">
        <f>IF($E304="",-1,'HCAD Raw'!U304)</f>
        <v>0</v>
      </c>
      <c r="Y304">
        <f>IF($E304="",-1,'HCAD Raw'!V304)</f>
        <v>0</v>
      </c>
      <c r="Z304">
        <f>IF($E304="",-1,'HCAD Raw'!W304)</f>
        <v>686290</v>
      </c>
      <c r="AA304">
        <f>IF($E304="",-1,'HCAD Raw'!X304)</f>
        <v>0</v>
      </c>
      <c r="AB304" t="str">
        <f>IF($E304="",-1,'HCAD Raw'!Y304)</f>
        <v>.450000</v>
      </c>
      <c r="AC304" t="str">
        <f>IF($E304="",-1,'HCAD Raw'!Z304)</f>
        <v>C</v>
      </c>
      <c r="AD304" t="str">
        <f>IF($E304="",-1,'HCAD Raw'!AA304)</f>
        <v>Average</v>
      </c>
      <c r="AE304" t="str">
        <f>IF($E304="",-1,'HCAD Raw'!AB304)</f>
        <v>1984</v>
      </c>
      <c r="AF304" t="str">
        <f>IF($E304="",-1,'HCAD Raw'!AC304)</f>
        <v>1984</v>
      </c>
      <c r="AG304" t="str">
        <f>IF($E304="",-1,'HCAD Raw'!AD304)</f>
        <v>0</v>
      </c>
      <c r="AH304" t="str">
        <f>IF($E304="",-1,'HCAD Raw'!AE304)</f>
        <v>1985</v>
      </c>
      <c r="AI304">
        <f>IF($E304="",-1,'HCAD Raw'!AF304)</f>
        <v>0</v>
      </c>
      <c r="AJ304" t="str">
        <f>IF($E304="",-1,'HCAD Raw'!AG304)</f>
        <v>01/01/1997</v>
      </c>
      <c r="AK304" t="str">
        <f>IF($E304="",-1,'HCAD Raw'!AH304)</f>
        <v>STI HAD: BAS(9386).      WHEN SKETCHED USING FILE SKETCH AS GUIDE &amp; CURRENT PICTOMTRY CAME OUT TO 9336 SF, 50 SF LESS.</v>
      </c>
      <c r="AL304">
        <f>IF($E304="",-1,'HCAD Raw'!AI304)</f>
        <v>9336</v>
      </c>
      <c r="AM304">
        <f>IF($E304="",-1,'HCAD Raw'!AJ304)</f>
        <v>10536</v>
      </c>
      <c r="AN304">
        <f>IF($E304="",-1,'HCAD Raw'!AK304)</f>
        <v>0</v>
      </c>
      <c r="AO304">
        <f>IF($E304="",-1,'HCAD Raw'!AL304)</f>
        <v>0</v>
      </c>
      <c r="AP304">
        <f>IF($E304="",-1,'HCAD Raw'!AM304)</f>
        <v>0</v>
      </c>
      <c r="AQ304">
        <f>IF($E304="",-1,'HCAD Raw'!AN304)</f>
        <v>9336</v>
      </c>
      <c r="AR304">
        <f>IF($E304="",-1,'HCAD Raw'!AO304)</f>
        <v>872</v>
      </c>
      <c r="AS304">
        <f>IF($E304="",-1,'HCAD Raw'!AP304)</f>
        <v>1</v>
      </c>
      <c r="AT304" t="str">
        <f>IF($E304="",-1,'HCAD Raw'!AQ304)</f>
        <v>17</v>
      </c>
      <c r="AU304" t="str">
        <f>IF($E304="",-1,'HCAD Raw'!AR304)</f>
        <v>Apartments - Garden Style</v>
      </c>
      <c r="AV304" t="str">
        <f>IF($E304="",-1,'HCAD Raw'!AS304)</f>
        <v>Fairfield Cove</v>
      </c>
      <c r="AW304" t="str">
        <f>IF($E304="",-1,'HCAD Raw'!AT304)</f>
        <v>135</v>
      </c>
      <c r="AX304">
        <f>IF($E304="",-1,'HCAD Raw'!AU304)</f>
        <v>100060</v>
      </c>
      <c r="AY304">
        <f>IF($E304="",-1,'HCAD Raw'!AV304)</f>
        <v>0</v>
      </c>
      <c r="AZ304">
        <f>IF($E304="",-1,'HCAD Raw'!AW304)</f>
        <v>0</v>
      </c>
      <c r="BA304">
        <f>IF($E304="",-1,'HCAD Raw'!AX304)</f>
        <v>1358815</v>
      </c>
      <c r="BB304" t="str">
        <f>IF($E304="",-1,'HCAD Raw'!AY304)</f>
        <v>24</v>
      </c>
      <c r="BC304" t="str">
        <f>IF($E304="",-1,'HCAD Raw'!AZ304)</f>
        <v>RES B1</v>
      </c>
      <c r="BD304" t="str">
        <f>IF($E304="",-1,'HCAD Raw'!BA304)</f>
        <v>CRYSTAL COVE APTS</v>
      </c>
      <c r="BE304" t="str">
        <f>IF($E304="",-1,'HCAD Raw'!BB304)</f>
        <v>1724</v>
      </c>
      <c r="BF304" t="str">
        <f>IF($E304="",-1,'HCAD Raw'!BC304)</f>
        <v>Willowbrook/ Champions/ Ella</v>
      </c>
      <c r="BG304" t="str">
        <f>IF($E304="",-1,'HCAD Raw'!BD304)</f>
        <v>382</v>
      </c>
      <c r="BH304" t="str">
        <f>IF($E304="",-1,'HCAD Raw'!BE304)</f>
        <v>ISD 24 - South of FM 1960</v>
      </c>
      <c r="BI304" t="str">
        <f>IF($E304="",-1,'HCAD Raw'!BF304)</f>
        <v>9815.00</v>
      </c>
      <c r="BJ304" t="str">
        <f>IF($E304="",-1,'HCAD Raw'!BG304)</f>
        <v>0</v>
      </c>
      <c r="BK304" t="str">
        <f>IF($E304="",-1,'HCAD Raw'!BH304)</f>
        <v>24</v>
      </c>
      <c r="BL304" t="str">
        <f>IF($E304="",-1,'HCAD Raw'!BI304)</f>
        <v>5267C</v>
      </c>
      <c r="BM304" t="str">
        <f>IF($E304="",-1,'HCAD Raw'!BJ304)</f>
        <v>332X</v>
      </c>
      <c r="BN304" t="str">
        <f>IF($E304="",-1,'HCAD Raw'!BK304)</f>
        <v>024 040 041 042 043 044 045 489 647 666</v>
      </c>
      <c r="BO304" t="str">
        <f>IF($E304="",-1,'HCAD Raw'!BL304)</f>
        <v>Real, Residential, Multi-Family</v>
      </c>
      <c r="BP304" t="str">
        <f>IF($E304="",-1,'HCAD Raw'!BM304)</f>
        <v>B1</v>
      </c>
      <c r="BQ304" t="str">
        <f>IF($E304="",-1,'HCAD Raw'!BN304)</f>
        <v>Real, Residential, Multi-Family</v>
      </c>
      <c r="BR304" t="str">
        <f>IF($E304="",-1,'HCAD Raw'!BO304)</f>
        <v>Apartment Garden (1 to 3 Stories)</v>
      </c>
      <c r="BS304" t="str">
        <f>IF($E304="",-1,'HCAD Raw'!BP304)</f>
        <v>Multiple Res (Low Rise)</v>
      </c>
      <c r="BT304" t="str">
        <f>IF($E304="",-1,'HCAD Raw'!BQ304)</f>
        <v>8003</v>
      </c>
      <c r="BU304" t="str">
        <f>IF($E304="",-1,'HCAD Raw'!BR304)</f>
        <v>Land Neighborhood Section 3</v>
      </c>
      <c r="BV304">
        <f>IF($E304="",-1,'HCAD Raw'!BS304)</f>
        <v>248292</v>
      </c>
      <c r="BW304" t="str">
        <f>IF($E304="",-1,'HCAD Raw'!BT304)</f>
        <v>SF</v>
      </c>
      <c r="BX304" t="str">
        <f>IF($E304="",-1,'HCAD Raw'!BU304)</f>
        <v>1.0000</v>
      </c>
      <c r="BY304" t="str">
        <f>IF($E304="",-1,'HCAD Raw'!BV304)</f>
        <v>1.0000</v>
      </c>
      <c r="BZ304" t="str">
        <f>IF($E304="",-1,'HCAD Raw'!BW304)</f>
        <v>1.0000</v>
      </c>
      <c r="CA304" t="str">
        <f>IF($E304="",-1,'HCAD Raw'!BX304)</f>
        <v>1.0000</v>
      </c>
      <c r="CB304">
        <f>IF($E304="",-1,'HCAD Raw'!BY304)</f>
        <v>2</v>
      </c>
      <c r="CC304">
        <f>IF($E304="",-1,'HCAD Raw'!BZ304)</f>
        <v>2</v>
      </c>
      <c r="CD304">
        <f>IF($E304="",-1,'HCAD Raw'!CA304)</f>
        <v>620730</v>
      </c>
      <c r="CE304" t="str">
        <f t="shared" si="90"/>
        <v>11501700000023</v>
      </c>
      <c r="CF304">
        <f t="shared" si="91"/>
        <v>-1</v>
      </c>
    </row>
    <row r="305" spans="3:84" x14ac:dyDescent="0.25">
      <c r="C305">
        <f t="shared" si="88"/>
        <v>301</v>
      </c>
      <c r="D305" t="str">
        <f t="shared" si="89"/>
        <v>11501700000024</v>
      </c>
      <c r="E305" t="str">
        <f>IF('HCAD Raw'!C305="",-1,'HCAD Raw'!C305)</f>
        <v>1150170000002</v>
      </c>
      <c r="F305" s="15" t="str">
        <f>IF(E305=-1,"",CONCATENATE(MID('HCAD Raw'!D305,6,2),"/",MID('HCAD Raw'!D305,9,2),"/",LEFT('HCAD Raw'!D305,4)))</f>
        <v>12/21/2010</v>
      </c>
      <c r="G305" t="str">
        <f>IF($E305="",-1,'HCAD Raw'!E305)</f>
        <v>IBIZA FAIRFIELD COVE APARTMENTS LLC</v>
      </c>
      <c r="H305" t="str">
        <f>IF($E305="",-1,'HCAD Raw'!F305)</f>
        <v>FAIRFIELD COVE</v>
      </c>
      <c r="I305" t="str">
        <f>IF($E305="",-1,'HCAD Raw'!G305)</f>
        <v>Guttman</v>
      </c>
      <c r="J305" t="str">
        <f>IF($E305="",-1,'HCAD Raw'!H305)</f>
        <v>15615 BLUE ASH DR 135</v>
      </c>
      <c r="K305" t="str">
        <f>IF($E305="",-1,'HCAD Raw'!I305)</f>
        <v>HOUSTON</v>
      </c>
      <c r="L305" t="str">
        <f>IF($E305="",-1,'HCAD Raw'!J305)</f>
        <v>77090</v>
      </c>
      <c r="M305">
        <f>IF($E305="",-1,'HCAD Raw'!K305)</f>
        <v>4850000</v>
      </c>
      <c r="N305">
        <f>IF($E305="",-1,'HCAD Raw'!L305)</f>
        <v>5802781</v>
      </c>
      <c r="O305">
        <f>IF($E305="",-1,'HCAD Raw'!M305)</f>
        <v>4850000</v>
      </c>
      <c r="P305">
        <f>IF($E305="",-1,'HCAD Raw'!N305)</f>
        <v>0</v>
      </c>
      <c r="Q305" t="e">
        <f>IF($E305="",-1,'HCAD Raw'!#REF!)</f>
        <v>#REF!</v>
      </c>
      <c r="R305" t="str">
        <f>IF($E305="",-1,'HCAD Raw'!O305)</f>
        <v>COMMERCIAL</v>
      </c>
      <c r="S305" t="str">
        <f>IF($E305="",-1,'HCAD Raw'!P305)</f>
        <v>4</v>
      </c>
      <c r="T305" t="str">
        <f>IF($E305="",-1,'HCAD Raw'!Q305)</f>
        <v>4211</v>
      </c>
      <c r="U305" t="str">
        <f>IF($E305="",-1,'HCAD Raw'!R305)</f>
        <v>8352</v>
      </c>
      <c r="V305" t="str">
        <f>IF($E305="",-1,'HCAD Raw'!S305)</f>
        <v>D</v>
      </c>
      <c r="W305" t="str">
        <f>IF($E305="",-1,'HCAD Raw'!T305)</f>
        <v>Wood or Light Steel</v>
      </c>
      <c r="X305">
        <f>IF($E305="",-1,'HCAD Raw'!U305)</f>
        <v>0</v>
      </c>
      <c r="Y305">
        <f>IF($E305="",-1,'HCAD Raw'!V305)</f>
        <v>0</v>
      </c>
      <c r="Z305">
        <f>IF($E305="",-1,'HCAD Raw'!W305)</f>
        <v>686290</v>
      </c>
      <c r="AA305">
        <f>IF($E305="",-1,'HCAD Raw'!X305)</f>
        <v>0</v>
      </c>
      <c r="AB305" t="str">
        <f>IF($E305="",-1,'HCAD Raw'!Y305)</f>
        <v>.450000</v>
      </c>
      <c r="AC305" t="str">
        <f>IF($E305="",-1,'HCAD Raw'!Z305)</f>
        <v>C</v>
      </c>
      <c r="AD305" t="str">
        <f>IF($E305="",-1,'HCAD Raw'!AA305)</f>
        <v>Average</v>
      </c>
      <c r="AE305" t="str">
        <f>IF($E305="",-1,'HCAD Raw'!AB305)</f>
        <v>1984</v>
      </c>
      <c r="AF305" t="str">
        <f>IF($E305="",-1,'HCAD Raw'!AC305)</f>
        <v>1984</v>
      </c>
      <c r="AG305" t="str">
        <f>IF($E305="",-1,'HCAD Raw'!AD305)</f>
        <v>0</v>
      </c>
      <c r="AH305" t="str">
        <f>IF($E305="",-1,'HCAD Raw'!AE305)</f>
        <v>1985</v>
      </c>
      <c r="AI305">
        <f>IF($E305="",-1,'HCAD Raw'!AF305)</f>
        <v>0</v>
      </c>
      <c r="AJ305" t="str">
        <f>IF($E305="",-1,'HCAD Raw'!AG305)</f>
        <v>01/01/1997</v>
      </c>
      <c r="AK305" t="str">
        <f>IF($E305="",-1,'HCAD Raw'!AH305)</f>
        <v>STI HAD: BAS(9386).    WHEN SKETCHED USING FILE SKETCH AS GUIDE &amp; CURRENT PICTOMTRY CAME OUT TO 9336 SF, 50 SF LESS.</v>
      </c>
      <c r="AL305">
        <f>IF($E305="",-1,'HCAD Raw'!AI305)</f>
        <v>9336</v>
      </c>
      <c r="AM305">
        <f>IF($E305="",-1,'HCAD Raw'!AJ305)</f>
        <v>10536</v>
      </c>
      <c r="AN305">
        <f>IF($E305="",-1,'HCAD Raw'!AK305)</f>
        <v>0</v>
      </c>
      <c r="AO305">
        <f>IF($E305="",-1,'HCAD Raw'!AL305)</f>
        <v>0</v>
      </c>
      <c r="AP305">
        <f>IF($E305="",-1,'HCAD Raw'!AM305)</f>
        <v>0</v>
      </c>
      <c r="AQ305">
        <f>IF($E305="",-1,'HCAD Raw'!AN305)</f>
        <v>9336</v>
      </c>
      <c r="AR305">
        <f>IF($E305="",-1,'HCAD Raw'!AO305)</f>
        <v>872</v>
      </c>
      <c r="AS305">
        <f>IF($E305="",-1,'HCAD Raw'!AP305)</f>
        <v>1</v>
      </c>
      <c r="AT305" t="str">
        <f>IF($E305="",-1,'HCAD Raw'!AQ305)</f>
        <v>17</v>
      </c>
      <c r="AU305" t="str">
        <f>IF($E305="",-1,'HCAD Raw'!AR305)</f>
        <v>Apartments - Garden Style</v>
      </c>
      <c r="AV305" t="str">
        <f>IF($E305="",-1,'HCAD Raw'!AS305)</f>
        <v>Fairfield Cove</v>
      </c>
      <c r="AW305" t="str">
        <f>IF($E305="",-1,'HCAD Raw'!AT305)</f>
        <v>135</v>
      </c>
      <c r="AX305">
        <f>IF($E305="",-1,'HCAD Raw'!AU305)</f>
        <v>100060</v>
      </c>
      <c r="AY305">
        <f>IF($E305="",-1,'HCAD Raw'!AV305)</f>
        <v>0</v>
      </c>
      <c r="AZ305">
        <f>IF($E305="",-1,'HCAD Raw'!AW305)</f>
        <v>0</v>
      </c>
      <c r="BA305">
        <f>IF($E305="",-1,'HCAD Raw'!AX305)</f>
        <v>1358815</v>
      </c>
      <c r="BB305" t="str">
        <f>IF($E305="",-1,'HCAD Raw'!AY305)</f>
        <v>24</v>
      </c>
      <c r="BC305" t="str">
        <f>IF($E305="",-1,'HCAD Raw'!AZ305)</f>
        <v>RES B1</v>
      </c>
      <c r="BD305" t="str">
        <f>IF($E305="",-1,'HCAD Raw'!BA305)</f>
        <v>CRYSTAL COVE APTS</v>
      </c>
      <c r="BE305" t="str">
        <f>IF($E305="",-1,'HCAD Raw'!BB305)</f>
        <v>1724</v>
      </c>
      <c r="BF305" t="str">
        <f>IF($E305="",-1,'HCAD Raw'!BC305)</f>
        <v>Willowbrook/ Champions/ Ella</v>
      </c>
      <c r="BG305" t="str">
        <f>IF($E305="",-1,'HCAD Raw'!BD305)</f>
        <v>382</v>
      </c>
      <c r="BH305" t="str">
        <f>IF($E305="",-1,'HCAD Raw'!BE305)</f>
        <v>ISD 24 - South of FM 1960</v>
      </c>
      <c r="BI305" t="str">
        <f>IF($E305="",-1,'HCAD Raw'!BF305)</f>
        <v>9815.00</v>
      </c>
      <c r="BJ305" t="str">
        <f>IF($E305="",-1,'HCAD Raw'!BG305)</f>
        <v>0</v>
      </c>
      <c r="BK305" t="str">
        <f>IF($E305="",-1,'HCAD Raw'!BH305)</f>
        <v>24</v>
      </c>
      <c r="BL305" t="str">
        <f>IF($E305="",-1,'HCAD Raw'!BI305)</f>
        <v>5267C</v>
      </c>
      <c r="BM305" t="str">
        <f>IF($E305="",-1,'HCAD Raw'!BJ305)</f>
        <v>332X</v>
      </c>
      <c r="BN305" t="str">
        <f>IF($E305="",-1,'HCAD Raw'!BK305)</f>
        <v>024 040 041 042 043 044 045 489 647 666</v>
      </c>
      <c r="BO305" t="str">
        <f>IF($E305="",-1,'HCAD Raw'!BL305)</f>
        <v>Real, Residential, Multi-Family</v>
      </c>
      <c r="BP305" t="str">
        <f>IF($E305="",-1,'HCAD Raw'!BM305)</f>
        <v>B1</v>
      </c>
      <c r="BQ305" t="str">
        <f>IF($E305="",-1,'HCAD Raw'!BN305)</f>
        <v>Real, Residential, Multi-Family</v>
      </c>
      <c r="BR305" t="str">
        <f>IF($E305="",-1,'HCAD Raw'!BO305)</f>
        <v>Apartment Garden (1 to 3 Stories)</v>
      </c>
      <c r="BS305" t="str">
        <f>IF($E305="",-1,'HCAD Raw'!BP305)</f>
        <v>Multiple Res (Low Rise)</v>
      </c>
      <c r="BT305" t="str">
        <f>IF($E305="",-1,'HCAD Raw'!BQ305)</f>
        <v>8003</v>
      </c>
      <c r="BU305" t="str">
        <f>IF($E305="",-1,'HCAD Raw'!BR305)</f>
        <v>Land Neighborhood Section 3</v>
      </c>
      <c r="BV305">
        <f>IF($E305="",-1,'HCAD Raw'!BS305)</f>
        <v>248292</v>
      </c>
      <c r="BW305" t="str">
        <f>IF($E305="",-1,'HCAD Raw'!BT305)</f>
        <v>SF</v>
      </c>
      <c r="BX305" t="str">
        <f>IF($E305="",-1,'HCAD Raw'!BU305)</f>
        <v>1.0000</v>
      </c>
      <c r="BY305" t="str">
        <f>IF($E305="",-1,'HCAD Raw'!BV305)</f>
        <v>1.0000</v>
      </c>
      <c r="BZ305" t="str">
        <f>IF($E305="",-1,'HCAD Raw'!BW305)</f>
        <v>1.0000</v>
      </c>
      <c r="CA305" t="str">
        <f>IF($E305="",-1,'HCAD Raw'!BX305)</f>
        <v>1.0000</v>
      </c>
      <c r="CB305">
        <f>IF($E305="",-1,'HCAD Raw'!BY305)</f>
        <v>2</v>
      </c>
      <c r="CC305">
        <f>IF($E305="",-1,'HCAD Raw'!BZ305)</f>
        <v>2</v>
      </c>
      <c r="CD305">
        <f>IF($E305="",-1,'HCAD Raw'!CA305)</f>
        <v>620730</v>
      </c>
      <c r="CE305" t="str">
        <f t="shared" si="90"/>
        <v>11501700000024</v>
      </c>
      <c r="CF305">
        <f t="shared" si="91"/>
        <v>-1</v>
      </c>
    </row>
    <row r="306" spans="3:84" x14ac:dyDescent="0.25">
      <c r="C306">
        <f t="shared" si="88"/>
        <v>302</v>
      </c>
      <c r="D306" t="str">
        <f t="shared" si="89"/>
        <v>11501700000025</v>
      </c>
      <c r="E306" t="str">
        <f>IF('HCAD Raw'!C306="",-1,'HCAD Raw'!C306)</f>
        <v>1150170000002</v>
      </c>
      <c r="F306" s="15" t="str">
        <f>IF(E306=-1,"",CONCATENATE(MID('HCAD Raw'!D306,6,2),"/",MID('HCAD Raw'!D306,9,2),"/",LEFT('HCAD Raw'!D306,4)))</f>
        <v>12/21/2010</v>
      </c>
      <c r="G306" t="str">
        <f>IF($E306="",-1,'HCAD Raw'!E306)</f>
        <v>IBIZA FAIRFIELD COVE APARTMENTS LLC</v>
      </c>
      <c r="H306" t="str">
        <f>IF($E306="",-1,'HCAD Raw'!F306)</f>
        <v>FAIRFIELD COVE</v>
      </c>
      <c r="I306" t="str">
        <f>IF($E306="",-1,'HCAD Raw'!G306)</f>
        <v>Guttman</v>
      </c>
      <c r="J306" t="str">
        <f>IF($E306="",-1,'HCAD Raw'!H306)</f>
        <v>15615 BLUE ASH DR 135</v>
      </c>
      <c r="K306" t="str">
        <f>IF($E306="",-1,'HCAD Raw'!I306)</f>
        <v>HOUSTON</v>
      </c>
      <c r="L306" t="str">
        <f>IF($E306="",-1,'HCAD Raw'!J306)</f>
        <v>77090</v>
      </c>
      <c r="M306">
        <f>IF($E306="",-1,'HCAD Raw'!K306)</f>
        <v>4850000</v>
      </c>
      <c r="N306">
        <f>IF($E306="",-1,'HCAD Raw'!L306)</f>
        <v>5802781</v>
      </c>
      <c r="O306">
        <f>IF($E306="",-1,'HCAD Raw'!M306)</f>
        <v>4850000</v>
      </c>
      <c r="P306">
        <f>IF($E306="",-1,'HCAD Raw'!N306)</f>
        <v>0</v>
      </c>
      <c r="Q306" t="e">
        <f>IF($E306="",-1,'HCAD Raw'!#REF!)</f>
        <v>#REF!</v>
      </c>
      <c r="R306" t="str">
        <f>IF($E306="",-1,'HCAD Raw'!O306)</f>
        <v>COMMERCIAL</v>
      </c>
      <c r="S306" t="str">
        <f>IF($E306="",-1,'HCAD Raw'!P306)</f>
        <v>5</v>
      </c>
      <c r="T306" t="str">
        <f>IF($E306="",-1,'HCAD Raw'!Q306)</f>
        <v>4211</v>
      </c>
      <c r="U306" t="str">
        <f>IF($E306="",-1,'HCAD Raw'!R306)</f>
        <v>8352</v>
      </c>
      <c r="V306" t="str">
        <f>IF($E306="",-1,'HCAD Raw'!S306)</f>
        <v>D</v>
      </c>
      <c r="W306" t="str">
        <f>IF($E306="",-1,'HCAD Raw'!T306)</f>
        <v>Wood or Light Steel</v>
      </c>
      <c r="X306">
        <f>IF($E306="",-1,'HCAD Raw'!U306)</f>
        <v>0</v>
      </c>
      <c r="Y306">
        <f>IF($E306="",-1,'HCAD Raw'!V306)</f>
        <v>0</v>
      </c>
      <c r="Z306">
        <f>IF($E306="",-1,'HCAD Raw'!W306)</f>
        <v>1431091</v>
      </c>
      <c r="AA306">
        <f>IF($E306="",-1,'HCAD Raw'!X306)</f>
        <v>0</v>
      </c>
      <c r="AB306" t="str">
        <f>IF($E306="",-1,'HCAD Raw'!Y306)</f>
        <v>.460000</v>
      </c>
      <c r="AC306" t="str">
        <f>IF($E306="",-1,'HCAD Raw'!Z306)</f>
        <v>C</v>
      </c>
      <c r="AD306" t="str">
        <f>IF($E306="",-1,'HCAD Raw'!AA306)</f>
        <v>Average</v>
      </c>
      <c r="AE306" t="str">
        <f>IF($E306="",-1,'HCAD Raw'!AB306)</f>
        <v>1983</v>
      </c>
      <c r="AF306" t="str">
        <f>IF($E306="",-1,'HCAD Raw'!AC306)</f>
        <v>1983</v>
      </c>
      <c r="AG306" t="str">
        <f>IF($E306="",-1,'HCAD Raw'!AD306)</f>
        <v>0</v>
      </c>
      <c r="AH306" t="str">
        <f>IF($E306="",-1,'HCAD Raw'!AE306)</f>
        <v>1984</v>
      </c>
      <c r="AI306">
        <f>IF($E306="",-1,'HCAD Raw'!AF306)</f>
        <v>0</v>
      </c>
      <c r="AJ306" t="str">
        <f>IF($E306="",-1,'HCAD Raw'!AG306)</f>
        <v>01/01/1997</v>
      </c>
      <c r="AK306" t="str">
        <f>IF($E306="",-1,'HCAD Raw'!AH306)</f>
        <v>STI HAD: BAS(19468).</v>
      </c>
      <c r="AL306">
        <f>IF($E306="",-1,'HCAD Raw'!AI306)</f>
        <v>19468</v>
      </c>
      <c r="AM306">
        <f>IF($E306="",-1,'HCAD Raw'!AJ306)</f>
        <v>22864</v>
      </c>
      <c r="AN306">
        <f>IF($E306="",-1,'HCAD Raw'!AK306)</f>
        <v>0</v>
      </c>
      <c r="AO306">
        <f>IF($E306="",-1,'HCAD Raw'!AL306)</f>
        <v>0</v>
      </c>
      <c r="AP306">
        <f>IF($E306="",-1,'HCAD Raw'!AM306)</f>
        <v>0</v>
      </c>
      <c r="AQ306">
        <f>IF($E306="",-1,'HCAD Raw'!AN306)</f>
        <v>19468</v>
      </c>
      <c r="AR306">
        <f>IF($E306="",-1,'HCAD Raw'!AO306)</f>
        <v>1514</v>
      </c>
      <c r="AS306">
        <f>IF($E306="",-1,'HCAD Raw'!AP306)</f>
        <v>1</v>
      </c>
      <c r="AT306" t="str">
        <f>IF($E306="",-1,'HCAD Raw'!AQ306)</f>
        <v>17</v>
      </c>
      <c r="AU306" t="str">
        <f>IF($E306="",-1,'HCAD Raw'!AR306)</f>
        <v>Apartments - Garden Style</v>
      </c>
      <c r="AV306" t="str">
        <f>IF($E306="",-1,'HCAD Raw'!AS306)</f>
        <v>Fairfield Cove</v>
      </c>
      <c r="AW306" t="str">
        <f>IF($E306="",-1,'HCAD Raw'!AT306)</f>
        <v>135</v>
      </c>
      <c r="AX306">
        <f>IF($E306="",-1,'HCAD Raw'!AU306)</f>
        <v>100060</v>
      </c>
      <c r="AY306">
        <f>IF($E306="",-1,'HCAD Raw'!AV306)</f>
        <v>0</v>
      </c>
      <c r="AZ306">
        <f>IF($E306="",-1,'HCAD Raw'!AW306)</f>
        <v>0</v>
      </c>
      <c r="BA306">
        <f>IF($E306="",-1,'HCAD Raw'!AX306)</f>
        <v>1358815</v>
      </c>
      <c r="BB306" t="str">
        <f>IF($E306="",-1,'HCAD Raw'!AY306)</f>
        <v>24</v>
      </c>
      <c r="BC306" t="str">
        <f>IF($E306="",-1,'HCAD Raw'!AZ306)</f>
        <v>RES B1</v>
      </c>
      <c r="BD306" t="str">
        <f>IF($E306="",-1,'HCAD Raw'!BA306)</f>
        <v>CRYSTAL COVE APTS</v>
      </c>
      <c r="BE306" t="str">
        <f>IF($E306="",-1,'HCAD Raw'!BB306)</f>
        <v>1724</v>
      </c>
      <c r="BF306" t="str">
        <f>IF($E306="",-1,'HCAD Raw'!BC306)</f>
        <v>Willowbrook/ Champions/ Ella</v>
      </c>
      <c r="BG306" t="str">
        <f>IF($E306="",-1,'HCAD Raw'!BD306)</f>
        <v>382</v>
      </c>
      <c r="BH306" t="str">
        <f>IF($E306="",-1,'HCAD Raw'!BE306)</f>
        <v>ISD 24 - South of FM 1960</v>
      </c>
      <c r="BI306" t="str">
        <f>IF($E306="",-1,'HCAD Raw'!BF306)</f>
        <v>9815.00</v>
      </c>
      <c r="BJ306" t="str">
        <f>IF($E306="",-1,'HCAD Raw'!BG306)</f>
        <v>0</v>
      </c>
      <c r="BK306" t="str">
        <f>IF($E306="",-1,'HCAD Raw'!BH306)</f>
        <v>24</v>
      </c>
      <c r="BL306" t="str">
        <f>IF($E306="",-1,'HCAD Raw'!BI306)</f>
        <v>5267C</v>
      </c>
      <c r="BM306" t="str">
        <f>IF($E306="",-1,'HCAD Raw'!BJ306)</f>
        <v>332X</v>
      </c>
      <c r="BN306" t="str">
        <f>IF($E306="",-1,'HCAD Raw'!BK306)</f>
        <v>024 040 041 042 043 044 045 489 647 666</v>
      </c>
      <c r="BO306" t="str">
        <f>IF($E306="",-1,'HCAD Raw'!BL306)</f>
        <v>Real, Residential, Multi-Family</v>
      </c>
      <c r="BP306" t="str">
        <f>IF($E306="",-1,'HCAD Raw'!BM306)</f>
        <v>B1</v>
      </c>
      <c r="BQ306" t="str">
        <f>IF($E306="",-1,'HCAD Raw'!BN306)</f>
        <v>Real, Residential, Multi-Family</v>
      </c>
      <c r="BR306" t="str">
        <f>IF($E306="",-1,'HCAD Raw'!BO306)</f>
        <v>Apartment Garden (1 to 3 Stories)</v>
      </c>
      <c r="BS306" t="str">
        <f>IF($E306="",-1,'HCAD Raw'!BP306)</f>
        <v>Multiple Res (Low Rise)</v>
      </c>
      <c r="BT306" t="str">
        <f>IF($E306="",-1,'HCAD Raw'!BQ306)</f>
        <v>8003</v>
      </c>
      <c r="BU306" t="str">
        <f>IF($E306="",-1,'HCAD Raw'!BR306)</f>
        <v>Land Neighborhood Section 3</v>
      </c>
      <c r="BV306">
        <f>IF($E306="",-1,'HCAD Raw'!BS306)</f>
        <v>248292</v>
      </c>
      <c r="BW306" t="str">
        <f>IF($E306="",-1,'HCAD Raw'!BT306)</f>
        <v>SF</v>
      </c>
      <c r="BX306" t="str">
        <f>IF($E306="",-1,'HCAD Raw'!BU306)</f>
        <v>1.0000</v>
      </c>
      <c r="BY306" t="str">
        <f>IF($E306="",-1,'HCAD Raw'!BV306)</f>
        <v>1.0000</v>
      </c>
      <c r="BZ306" t="str">
        <f>IF($E306="",-1,'HCAD Raw'!BW306)</f>
        <v>1.0000</v>
      </c>
      <c r="CA306" t="str">
        <f>IF($E306="",-1,'HCAD Raw'!BX306)</f>
        <v>1.0000</v>
      </c>
      <c r="CB306">
        <f>IF($E306="",-1,'HCAD Raw'!BY306)</f>
        <v>2</v>
      </c>
      <c r="CC306">
        <f>IF($E306="",-1,'HCAD Raw'!BZ306)</f>
        <v>2</v>
      </c>
      <c r="CD306">
        <f>IF($E306="",-1,'HCAD Raw'!CA306)</f>
        <v>620730</v>
      </c>
      <c r="CE306" t="str">
        <f t="shared" si="90"/>
        <v>11501700000025</v>
      </c>
      <c r="CF306">
        <f t="shared" si="91"/>
        <v>-1</v>
      </c>
    </row>
    <row r="307" spans="3:84" x14ac:dyDescent="0.25">
      <c r="C307">
        <f t="shared" si="88"/>
        <v>303</v>
      </c>
      <c r="D307" t="str">
        <f t="shared" si="89"/>
        <v>11501700000026</v>
      </c>
      <c r="E307" t="str">
        <f>IF('HCAD Raw'!C307="",-1,'HCAD Raw'!C307)</f>
        <v>1150170000002</v>
      </c>
      <c r="F307" s="15" t="str">
        <f>IF(E307=-1,"",CONCATENATE(MID('HCAD Raw'!D307,6,2),"/",MID('HCAD Raw'!D307,9,2),"/",LEFT('HCAD Raw'!D307,4)))</f>
        <v>12/21/2010</v>
      </c>
      <c r="G307" t="str">
        <f>IF($E307="",-1,'HCAD Raw'!E307)</f>
        <v>IBIZA FAIRFIELD COVE APARTMENTS LLC</v>
      </c>
      <c r="H307" t="str">
        <f>IF($E307="",-1,'HCAD Raw'!F307)</f>
        <v>FAIRFIELD COVE</v>
      </c>
      <c r="I307" t="str">
        <f>IF($E307="",-1,'HCAD Raw'!G307)</f>
        <v>Guttman</v>
      </c>
      <c r="J307" t="str">
        <f>IF($E307="",-1,'HCAD Raw'!H307)</f>
        <v>15615 BLUE ASH DR 135</v>
      </c>
      <c r="K307" t="str">
        <f>IF($E307="",-1,'HCAD Raw'!I307)</f>
        <v>HOUSTON</v>
      </c>
      <c r="L307" t="str">
        <f>IF($E307="",-1,'HCAD Raw'!J307)</f>
        <v>77090</v>
      </c>
      <c r="M307">
        <f>IF($E307="",-1,'HCAD Raw'!K307)</f>
        <v>4850000</v>
      </c>
      <c r="N307">
        <f>IF($E307="",-1,'HCAD Raw'!L307)</f>
        <v>5802781</v>
      </c>
      <c r="O307">
        <f>IF($E307="",-1,'HCAD Raw'!M307)</f>
        <v>4850000</v>
      </c>
      <c r="P307">
        <f>IF($E307="",-1,'HCAD Raw'!N307)</f>
        <v>0</v>
      </c>
      <c r="Q307" t="e">
        <f>IF($E307="",-1,'HCAD Raw'!#REF!)</f>
        <v>#REF!</v>
      </c>
      <c r="R307" t="str">
        <f>IF($E307="",-1,'HCAD Raw'!O307)</f>
        <v>COMMERCIAL</v>
      </c>
      <c r="S307" t="str">
        <f>IF($E307="",-1,'HCAD Raw'!P307)</f>
        <v>6</v>
      </c>
      <c r="T307" t="str">
        <f>IF($E307="",-1,'HCAD Raw'!Q307)</f>
        <v>4211</v>
      </c>
      <c r="U307" t="str">
        <f>IF($E307="",-1,'HCAD Raw'!R307)</f>
        <v>8352</v>
      </c>
      <c r="V307" t="str">
        <f>IF($E307="",-1,'HCAD Raw'!S307)</f>
        <v>D</v>
      </c>
      <c r="W307" t="str">
        <f>IF($E307="",-1,'HCAD Raw'!T307)</f>
        <v>Wood or Light Steel</v>
      </c>
      <c r="X307">
        <f>IF($E307="",-1,'HCAD Raw'!U307)</f>
        <v>0</v>
      </c>
      <c r="Y307">
        <f>IF($E307="",-1,'HCAD Raw'!V307)</f>
        <v>0</v>
      </c>
      <c r="Z307">
        <f>IF($E307="",-1,'HCAD Raw'!W307)</f>
        <v>1431091</v>
      </c>
      <c r="AA307">
        <f>IF($E307="",-1,'HCAD Raw'!X307)</f>
        <v>0</v>
      </c>
      <c r="AB307" t="str">
        <f>IF($E307="",-1,'HCAD Raw'!Y307)</f>
        <v>.460000</v>
      </c>
      <c r="AC307" t="str">
        <f>IF($E307="",-1,'HCAD Raw'!Z307)</f>
        <v>C</v>
      </c>
      <c r="AD307" t="str">
        <f>IF($E307="",-1,'HCAD Raw'!AA307)</f>
        <v>Average</v>
      </c>
      <c r="AE307" t="str">
        <f>IF($E307="",-1,'HCAD Raw'!AB307)</f>
        <v>1983</v>
      </c>
      <c r="AF307" t="str">
        <f>IF($E307="",-1,'HCAD Raw'!AC307)</f>
        <v>1983</v>
      </c>
      <c r="AG307" t="str">
        <f>IF($E307="",-1,'HCAD Raw'!AD307)</f>
        <v>0</v>
      </c>
      <c r="AH307" t="str">
        <f>IF($E307="",-1,'HCAD Raw'!AE307)</f>
        <v>1984</v>
      </c>
      <c r="AI307">
        <f>IF($E307="",-1,'HCAD Raw'!AF307)</f>
        <v>0</v>
      </c>
      <c r="AJ307" t="str">
        <f>IF($E307="",-1,'HCAD Raw'!AG307)</f>
        <v>01/01/1997</v>
      </c>
      <c r="AK307" t="str">
        <f>IF($E307="",-1,'HCAD Raw'!AH307)</f>
        <v>STI HAD: BAS(19468).</v>
      </c>
      <c r="AL307">
        <f>IF($E307="",-1,'HCAD Raw'!AI307)</f>
        <v>19468</v>
      </c>
      <c r="AM307">
        <f>IF($E307="",-1,'HCAD Raw'!AJ307)</f>
        <v>22864</v>
      </c>
      <c r="AN307">
        <f>IF($E307="",-1,'HCAD Raw'!AK307)</f>
        <v>0</v>
      </c>
      <c r="AO307">
        <f>IF($E307="",-1,'HCAD Raw'!AL307)</f>
        <v>0</v>
      </c>
      <c r="AP307">
        <f>IF($E307="",-1,'HCAD Raw'!AM307)</f>
        <v>0</v>
      </c>
      <c r="AQ307">
        <f>IF($E307="",-1,'HCAD Raw'!AN307)</f>
        <v>19468</v>
      </c>
      <c r="AR307">
        <f>IF($E307="",-1,'HCAD Raw'!AO307)</f>
        <v>1514</v>
      </c>
      <c r="AS307">
        <f>IF($E307="",-1,'HCAD Raw'!AP307)</f>
        <v>1</v>
      </c>
      <c r="AT307" t="str">
        <f>IF($E307="",-1,'HCAD Raw'!AQ307)</f>
        <v>17</v>
      </c>
      <c r="AU307" t="str">
        <f>IF($E307="",-1,'HCAD Raw'!AR307)</f>
        <v>Apartments - Garden Style</v>
      </c>
      <c r="AV307" t="str">
        <f>IF($E307="",-1,'HCAD Raw'!AS307)</f>
        <v>Fairfield Cove</v>
      </c>
      <c r="AW307" t="str">
        <f>IF($E307="",-1,'HCAD Raw'!AT307)</f>
        <v>135</v>
      </c>
      <c r="AX307">
        <f>IF($E307="",-1,'HCAD Raw'!AU307)</f>
        <v>100060</v>
      </c>
      <c r="AY307">
        <f>IF($E307="",-1,'HCAD Raw'!AV307)</f>
        <v>0</v>
      </c>
      <c r="AZ307">
        <f>IF($E307="",-1,'HCAD Raw'!AW307)</f>
        <v>0</v>
      </c>
      <c r="BA307">
        <f>IF($E307="",-1,'HCAD Raw'!AX307)</f>
        <v>1358815</v>
      </c>
      <c r="BB307" t="str">
        <f>IF($E307="",-1,'HCAD Raw'!AY307)</f>
        <v>24</v>
      </c>
      <c r="BC307" t="str">
        <f>IF($E307="",-1,'HCAD Raw'!AZ307)</f>
        <v>RES B1</v>
      </c>
      <c r="BD307" t="str">
        <f>IF($E307="",-1,'HCAD Raw'!BA307)</f>
        <v>CRYSTAL COVE APTS</v>
      </c>
      <c r="BE307" t="str">
        <f>IF($E307="",-1,'HCAD Raw'!BB307)</f>
        <v>1724</v>
      </c>
      <c r="BF307" t="str">
        <f>IF($E307="",-1,'HCAD Raw'!BC307)</f>
        <v>Willowbrook/ Champions/ Ella</v>
      </c>
      <c r="BG307" t="str">
        <f>IF($E307="",-1,'HCAD Raw'!BD307)</f>
        <v>382</v>
      </c>
      <c r="BH307" t="str">
        <f>IF($E307="",-1,'HCAD Raw'!BE307)</f>
        <v>ISD 24 - South of FM 1960</v>
      </c>
      <c r="BI307" t="str">
        <f>IF($E307="",-1,'HCAD Raw'!BF307)</f>
        <v>9815.00</v>
      </c>
      <c r="BJ307" t="str">
        <f>IF($E307="",-1,'HCAD Raw'!BG307)</f>
        <v>0</v>
      </c>
      <c r="BK307" t="str">
        <f>IF($E307="",-1,'HCAD Raw'!BH307)</f>
        <v>24</v>
      </c>
      <c r="BL307" t="str">
        <f>IF($E307="",-1,'HCAD Raw'!BI307)</f>
        <v>5267C</v>
      </c>
      <c r="BM307" t="str">
        <f>IF($E307="",-1,'HCAD Raw'!BJ307)</f>
        <v>332X</v>
      </c>
      <c r="BN307" t="str">
        <f>IF($E307="",-1,'HCAD Raw'!BK307)</f>
        <v>024 040 041 042 043 044 045 489 647 666</v>
      </c>
      <c r="BO307" t="str">
        <f>IF($E307="",-1,'HCAD Raw'!BL307)</f>
        <v>Real, Residential, Multi-Family</v>
      </c>
      <c r="BP307" t="str">
        <f>IF($E307="",-1,'HCAD Raw'!BM307)</f>
        <v>B1</v>
      </c>
      <c r="BQ307" t="str">
        <f>IF($E307="",-1,'HCAD Raw'!BN307)</f>
        <v>Real, Residential, Multi-Family</v>
      </c>
      <c r="BR307" t="str">
        <f>IF($E307="",-1,'HCAD Raw'!BO307)</f>
        <v>Apartment Garden (1 to 3 Stories)</v>
      </c>
      <c r="BS307" t="str">
        <f>IF($E307="",-1,'HCAD Raw'!BP307)</f>
        <v>Multiple Res (Low Rise)</v>
      </c>
      <c r="BT307" t="str">
        <f>IF($E307="",-1,'HCAD Raw'!BQ307)</f>
        <v>8003</v>
      </c>
      <c r="BU307" t="str">
        <f>IF($E307="",-1,'HCAD Raw'!BR307)</f>
        <v>Land Neighborhood Section 3</v>
      </c>
      <c r="BV307">
        <f>IF($E307="",-1,'HCAD Raw'!BS307)</f>
        <v>248292</v>
      </c>
      <c r="BW307" t="str">
        <f>IF($E307="",-1,'HCAD Raw'!BT307)</f>
        <v>SF</v>
      </c>
      <c r="BX307" t="str">
        <f>IF($E307="",-1,'HCAD Raw'!BU307)</f>
        <v>1.0000</v>
      </c>
      <c r="BY307" t="str">
        <f>IF($E307="",-1,'HCAD Raw'!BV307)</f>
        <v>1.0000</v>
      </c>
      <c r="BZ307" t="str">
        <f>IF($E307="",-1,'HCAD Raw'!BW307)</f>
        <v>1.0000</v>
      </c>
      <c r="CA307" t="str">
        <f>IF($E307="",-1,'HCAD Raw'!BX307)</f>
        <v>1.0000</v>
      </c>
      <c r="CB307">
        <f>IF($E307="",-1,'HCAD Raw'!BY307)</f>
        <v>2</v>
      </c>
      <c r="CC307">
        <f>IF($E307="",-1,'HCAD Raw'!BZ307)</f>
        <v>2</v>
      </c>
      <c r="CD307">
        <f>IF($E307="",-1,'HCAD Raw'!CA307)</f>
        <v>620730</v>
      </c>
      <c r="CE307" t="str">
        <f t="shared" si="90"/>
        <v>11501700000026</v>
      </c>
      <c r="CF307">
        <f t="shared" si="91"/>
        <v>-1</v>
      </c>
    </row>
    <row r="308" spans="3:84" x14ac:dyDescent="0.25">
      <c r="C308">
        <f t="shared" si="88"/>
        <v>304</v>
      </c>
      <c r="D308" t="str">
        <f t="shared" si="89"/>
        <v>11501700000027</v>
      </c>
      <c r="E308" t="str">
        <f>IF('HCAD Raw'!C308="",-1,'HCAD Raw'!C308)</f>
        <v>1150170000002</v>
      </c>
      <c r="F308" s="15" t="str">
        <f>IF(E308=-1,"",CONCATENATE(MID('HCAD Raw'!D308,6,2),"/",MID('HCAD Raw'!D308,9,2),"/",LEFT('HCAD Raw'!D308,4)))</f>
        <v>12/21/2010</v>
      </c>
      <c r="G308" t="str">
        <f>IF($E308="",-1,'HCAD Raw'!E308)</f>
        <v>IBIZA FAIRFIELD COVE APARTMENTS LLC</v>
      </c>
      <c r="H308" t="str">
        <f>IF($E308="",-1,'HCAD Raw'!F308)</f>
        <v>FAIRFIELD COVE</v>
      </c>
      <c r="I308" t="str">
        <f>IF($E308="",-1,'HCAD Raw'!G308)</f>
        <v>Guttman</v>
      </c>
      <c r="J308" t="str">
        <f>IF($E308="",-1,'HCAD Raw'!H308)</f>
        <v>15615 BLUE ASH DR 135</v>
      </c>
      <c r="K308" t="str">
        <f>IF($E308="",-1,'HCAD Raw'!I308)</f>
        <v>HOUSTON</v>
      </c>
      <c r="L308" t="str">
        <f>IF($E308="",-1,'HCAD Raw'!J308)</f>
        <v>77090</v>
      </c>
      <c r="M308">
        <f>IF($E308="",-1,'HCAD Raw'!K308)</f>
        <v>4850000</v>
      </c>
      <c r="N308">
        <f>IF($E308="",-1,'HCAD Raw'!L308)</f>
        <v>5802781</v>
      </c>
      <c r="O308">
        <f>IF($E308="",-1,'HCAD Raw'!M308)</f>
        <v>4850000</v>
      </c>
      <c r="P308">
        <f>IF($E308="",-1,'HCAD Raw'!N308)</f>
        <v>0</v>
      </c>
      <c r="Q308" t="e">
        <f>IF($E308="",-1,'HCAD Raw'!#REF!)</f>
        <v>#REF!</v>
      </c>
      <c r="R308" t="str">
        <f>IF($E308="",-1,'HCAD Raw'!O308)</f>
        <v>COMMERCIAL</v>
      </c>
      <c r="S308" t="str">
        <f>IF($E308="",-1,'HCAD Raw'!P308)</f>
        <v>7</v>
      </c>
      <c r="T308" t="str">
        <f>IF($E308="",-1,'HCAD Raw'!Q308)</f>
        <v>4211</v>
      </c>
      <c r="U308" t="str">
        <f>IF($E308="",-1,'HCAD Raw'!R308)</f>
        <v>8352</v>
      </c>
      <c r="V308" t="str">
        <f>IF($E308="",-1,'HCAD Raw'!S308)</f>
        <v>D</v>
      </c>
      <c r="W308" t="str">
        <f>IF($E308="",-1,'HCAD Raw'!T308)</f>
        <v>Wood or Light Steel</v>
      </c>
      <c r="X308">
        <f>IF($E308="",-1,'HCAD Raw'!U308)</f>
        <v>0</v>
      </c>
      <c r="Y308">
        <f>IF($E308="",-1,'HCAD Raw'!V308)</f>
        <v>0</v>
      </c>
      <c r="Z308">
        <f>IF($E308="",-1,'HCAD Raw'!W308)</f>
        <v>1064424</v>
      </c>
      <c r="AA308">
        <f>IF($E308="",-1,'HCAD Raw'!X308)</f>
        <v>0</v>
      </c>
      <c r="AB308" t="str">
        <f>IF($E308="",-1,'HCAD Raw'!Y308)</f>
        <v>.460000</v>
      </c>
      <c r="AC308" t="str">
        <f>IF($E308="",-1,'HCAD Raw'!Z308)</f>
        <v>C</v>
      </c>
      <c r="AD308" t="str">
        <f>IF($E308="",-1,'HCAD Raw'!AA308)</f>
        <v>Average</v>
      </c>
      <c r="AE308" t="str">
        <f>IF($E308="",-1,'HCAD Raw'!AB308)</f>
        <v>1983</v>
      </c>
      <c r="AF308" t="str">
        <f>IF($E308="",-1,'HCAD Raw'!AC308)</f>
        <v>1983</v>
      </c>
      <c r="AG308" t="str">
        <f>IF($E308="",-1,'HCAD Raw'!AD308)</f>
        <v>0</v>
      </c>
      <c r="AH308" t="str">
        <f>IF($E308="",-1,'HCAD Raw'!AE308)</f>
        <v>1984</v>
      </c>
      <c r="AI308">
        <f>IF($E308="",-1,'HCAD Raw'!AF308)</f>
        <v>0</v>
      </c>
      <c r="AJ308" t="str">
        <f>IF($E308="",-1,'HCAD Raw'!AG308)</f>
        <v>01/01/1997</v>
      </c>
      <c r="AK308" t="str">
        <f>IF($E308="",-1,'HCAD Raw'!AH308)</f>
        <v>STI HAD: BAS(14480).</v>
      </c>
      <c r="AL308">
        <f>IF($E308="",-1,'HCAD Raw'!AI308)</f>
        <v>14480</v>
      </c>
      <c r="AM308">
        <f>IF($E308="",-1,'HCAD Raw'!AJ308)</f>
        <v>15648</v>
      </c>
      <c r="AN308">
        <f>IF($E308="",-1,'HCAD Raw'!AK308)</f>
        <v>0</v>
      </c>
      <c r="AO308">
        <f>IF($E308="",-1,'HCAD Raw'!AL308)</f>
        <v>0</v>
      </c>
      <c r="AP308">
        <f>IF($E308="",-1,'HCAD Raw'!AM308)</f>
        <v>0</v>
      </c>
      <c r="AQ308">
        <f>IF($E308="",-1,'HCAD Raw'!AN308)</f>
        <v>14480</v>
      </c>
      <c r="AR308">
        <f>IF($E308="",-1,'HCAD Raw'!AO308)</f>
        <v>924</v>
      </c>
      <c r="AS308">
        <f>IF($E308="",-1,'HCAD Raw'!AP308)</f>
        <v>1</v>
      </c>
      <c r="AT308" t="str">
        <f>IF($E308="",-1,'HCAD Raw'!AQ308)</f>
        <v>17</v>
      </c>
      <c r="AU308" t="str">
        <f>IF($E308="",-1,'HCAD Raw'!AR308)</f>
        <v>Apartments - Garden Style</v>
      </c>
      <c r="AV308" t="str">
        <f>IF($E308="",-1,'HCAD Raw'!AS308)</f>
        <v>Fairfield Cove</v>
      </c>
      <c r="AW308" t="str">
        <f>IF($E308="",-1,'HCAD Raw'!AT308)</f>
        <v>135</v>
      </c>
      <c r="AX308">
        <f>IF($E308="",-1,'HCAD Raw'!AU308)</f>
        <v>100060</v>
      </c>
      <c r="AY308">
        <f>IF($E308="",-1,'HCAD Raw'!AV308)</f>
        <v>0</v>
      </c>
      <c r="AZ308">
        <f>IF($E308="",-1,'HCAD Raw'!AW308)</f>
        <v>0</v>
      </c>
      <c r="BA308">
        <f>IF($E308="",-1,'HCAD Raw'!AX308)</f>
        <v>1358815</v>
      </c>
      <c r="BB308" t="str">
        <f>IF($E308="",-1,'HCAD Raw'!AY308)</f>
        <v>24</v>
      </c>
      <c r="BC308" t="str">
        <f>IF($E308="",-1,'HCAD Raw'!AZ308)</f>
        <v>RES B1</v>
      </c>
      <c r="BD308" t="str">
        <f>IF($E308="",-1,'HCAD Raw'!BA308)</f>
        <v>CRYSTAL COVE APTS</v>
      </c>
      <c r="BE308" t="str">
        <f>IF($E308="",-1,'HCAD Raw'!BB308)</f>
        <v>1724</v>
      </c>
      <c r="BF308" t="str">
        <f>IF($E308="",-1,'HCAD Raw'!BC308)</f>
        <v>Willowbrook/ Champions/ Ella</v>
      </c>
      <c r="BG308" t="str">
        <f>IF($E308="",-1,'HCAD Raw'!BD308)</f>
        <v>382</v>
      </c>
      <c r="BH308" t="str">
        <f>IF($E308="",-1,'HCAD Raw'!BE308)</f>
        <v>ISD 24 - South of FM 1960</v>
      </c>
      <c r="BI308" t="str">
        <f>IF($E308="",-1,'HCAD Raw'!BF308)</f>
        <v>9815.00</v>
      </c>
      <c r="BJ308" t="str">
        <f>IF($E308="",-1,'HCAD Raw'!BG308)</f>
        <v>0</v>
      </c>
      <c r="BK308" t="str">
        <f>IF($E308="",-1,'HCAD Raw'!BH308)</f>
        <v>24</v>
      </c>
      <c r="BL308" t="str">
        <f>IF($E308="",-1,'HCAD Raw'!BI308)</f>
        <v>5267C</v>
      </c>
      <c r="BM308" t="str">
        <f>IF($E308="",-1,'HCAD Raw'!BJ308)</f>
        <v>332X</v>
      </c>
      <c r="BN308" t="str">
        <f>IF($E308="",-1,'HCAD Raw'!BK308)</f>
        <v>024 040 041 042 043 044 045 489 647 666</v>
      </c>
      <c r="BO308" t="str">
        <f>IF($E308="",-1,'HCAD Raw'!BL308)</f>
        <v>Real, Residential, Multi-Family</v>
      </c>
      <c r="BP308" t="str">
        <f>IF($E308="",-1,'HCAD Raw'!BM308)</f>
        <v>B1</v>
      </c>
      <c r="BQ308" t="str">
        <f>IF($E308="",-1,'HCAD Raw'!BN308)</f>
        <v>Real, Residential, Multi-Family</v>
      </c>
      <c r="BR308" t="str">
        <f>IF($E308="",-1,'HCAD Raw'!BO308)</f>
        <v>Apartment Garden (1 to 3 Stories)</v>
      </c>
      <c r="BS308" t="str">
        <f>IF($E308="",-1,'HCAD Raw'!BP308)</f>
        <v>Multiple Res (Low Rise)</v>
      </c>
      <c r="BT308" t="str">
        <f>IF($E308="",-1,'HCAD Raw'!BQ308)</f>
        <v>8003</v>
      </c>
      <c r="BU308" t="str">
        <f>IF($E308="",-1,'HCAD Raw'!BR308)</f>
        <v>Land Neighborhood Section 3</v>
      </c>
      <c r="BV308">
        <f>IF($E308="",-1,'HCAD Raw'!BS308)</f>
        <v>248292</v>
      </c>
      <c r="BW308" t="str">
        <f>IF($E308="",-1,'HCAD Raw'!BT308)</f>
        <v>SF</v>
      </c>
      <c r="BX308" t="str">
        <f>IF($E308="",-1,'HCAD Raw'!BU308)</f>
        <v>1.0000</v>
      </c>
      <c r="BY308" t="str">
        <f>IF($E308="",-1,'HCAD Raw'!BV308)</f>
        <v>1.0000</v>
      </c>
      <c r="BZ308" t="str">
        <f>IF($E308="",-1,'HCAD Raw'!BW308)</f>
        <v>1.0000</v>
      </c>
      <c r="CA308" t="str">
        <f>IF($E308="",-1,'HCAD Raw'!BX308)</f>
        <v>1.0000</v>
      </c>
      <c r="CB308">
        <f>IF($E308="",-1,'HCAD Raw'!BY308)</f>
        <v>2</v>
      </c>
      <c r="CC308">
        <f>IF($E308="",-1,'HCAD Raw'!BZ308)</f>
        <v>2</v>
      </c>
      <c r="CD308">
        <f>IF($E308="",-1,'HCAD Raw'!CA308)</f>
        <v>620730</v>
      </c>
      <c r="CE308" t="str">
        <f t="shared" si="90"/>
        <v>11501700000027</v>
      </c>
      <c r="CF308">
        <f t="shared" si="91"/>
        <v>-1</v>
      </c>
    </row>
    <row r="309" spans="3:84" x14ac:dyDescent="0.25">
      <c r="C309">
        <f t="shared" si="88"/>
        <v>305</v>
      </c>
      <c r="D309" t="str">
        <f t="shared" si="89"/>
        <v>11501700000028</v>
      </c>
      <c r="E309" t="str">
        <f>IF('HCAD Raw'!C309="",-1,'HCAD Raw'!C309)</f>
        <v>1150170000002</v>
      </c>
      <c r="F309" s="15" t="str">
        <f>IF(E309=-1,"",CONCATENATE(MID('HCAD Raw'!D309,6,2),"/",MID('HCAD Raw'!D309,9,2),"/",LEFT('HCAD Raw'!D309,4)))</f>
        <v>12/21/2010</v>
      </c>
      <c r="G309" t="str">
        <f>IF($E309="",-1,'HCAD Raw'!E309)</f>
        <v>IBIZA FAIRFIELD COVE APARTMENTS LLC</v>
      </c>
      <c r="H309" t="str">
        <f>IF($E309="",-1,'HCAD Raw'!F309)</f>
        <v>FAIRFIELD COVE</v>
      </c>
      <c r="I309" t="str">
        <f>IF($E309="",-1,'HCAD Raw'!G309)</f>
        <v>Guttman</v>
      </c>
      <c r="J309" t="str">
        <f>IF($E309="",-1,'HCAD Raw'!H309)</f>
        <v>15615 BLUE ASH DR 135</v>
      </c>
      <c r="K309" t="str">
        <f>IF($E309="",-1,'HCAD Raw'!I309)</f>
        <v>HOUSTON</v>
      </c>
      <c r="L309" t="str">
        <f>IF($E309="",-1,'HCAD Raw'!J309)</f>
        <v>77090</v>
      </c>
      <c r="M309">
        <f>IF($E309="",-1,'HCAD Raw'!K309)</f>
        <v>4850000</v>
      </c>
      <c r="N309">
        <f>IF($E309="",-1,'HCAD Raw'!L309)</f>
        <v>5802781</v>
      </c>
      <c r="O309">
        <f>IF($E309="",-1,'HCAD Raw'!M309)</f>
        <v>4850000</v>
      </c>
      <c r="P309">
        <f>IF($E309="",-1,'HCAD Raw'!N309)</f>
        <v>0</v>
      </c>
      <c r="Q309" t="e">
        <f>IF($E309="",-1,'HCAD Raw'!#REF!)</f>
        <v>#REF!</v>
      </c>
      <c r="R309" t="str">
        <f>IF($E309="",-1,'HCAD Raw'!O309)</f>
        <v>COMMERCIAL</v>
      </c>
      <c r="S309" t="str">
        <f>IF($E309="",-1,'HCAD Raw'!P309)</f>
        <v>8</v>
      </c>
      <c r="T309" t="str">
        <f>IF($E309="",-1,'HCAD Raw'!Q309)</f>
        <v>4211</v>
      </c>
      <c r="U309" t="str">
        <f>IF($E309="",-1,'HCAD Raw'!R309)</f>
        <v>8352</v>
      </c>
      <c r="V309" t="str">
        <f>IF($E309="",-1,'HCAD Raw'!S309)</f>
        <v>D</v>
      </c>
      <c r="W309" t="str">
        <f>IF($E309="",-1,'HCAD Raw'!T309)</f>
        <v>Wood or Light Steel</v>
      </c>
      <c r="X309">
        <f>IF($E309="",-1,'HCAD Raw'!U309)</f>
        <v>0</v>
      </c>
      <c r="Y309">
        <f>IF($E309="",-1,'HCAD Raw'!V309)</f>
        <v>0</v>
      </c>
      <c r="Z309">
        <f>IF($E309="",-1,'HCAD Raw'!W309)</f>
        <v>1064424</v>
      </c>
      <c r="AA309">
        <f>IF($E309="",-1,'HCAD Raw'!X309)</f>
        <v>0</v>
      </c>
      <c r="AB309" t="str">
        <f>IF($E309="",-1,'HCAD Raw'!Y309)</f>
        <v>.460000</v>
      </c>
      <c r="AC309" t="str">
        <f>IF($E309="",-1,'HCAD Raw'!Z309)</f>
        <v>C</v>
      </c>
      <c r="AD309" t="str">
        <f>IF($E309="",-1,'HCAD Raw'!AA309)</f>
        <v>Average</v>
      </c>
      <c r="AE309" t="str">
        <f>IF($E309="",-1,'HCAD Raw'!AB309)</f>
        <v>1983</v>
      </c>
      <c r="AF309" t="str">
        <f>IF($E309="",-1,'HCAD Raw'!AC309)</f>
        <v>1983</v>
      </c>
      <c r="AG309" t="str">
        <f>IF($E309="",-1,'HCAD Raw'!AD309)</f>
        <v>0</v>
      </c>
      <c r="AH309" t="str">
        <f>IF($E309="",-1,'HCAD Raw'!AE309)</f>
        <v>1984</v>
      </c>
      <c r="AI309">
        <f>IF($E309="",-1,'HCAD Raw'!AF309)</f>
        <v>0</v>
      </c>
      <c r="AJ309" t="str">
        <f>IF($E309="",-1,'HCAD Raw'!AG309)</f>
        <v>01/01/1997</v>
      </c>
      <c r="AK309" t="str">
        <f>IF($E309="",-1,'HCAD Raw'!AH309)</f>
        <v>STI HAD: BAS(14480).</v>
      </c>
      <c r="AL309">
        <f>IF($E309="",-1,'HCAD Raw'!AI309)</f>
        <v>14480</v>
      </c>
      <c r="AM309">
        <f>IF($E309="",-1,'HCAD Raw'!AJ309)</f>
        <v>15648</v>
      </c>
      <c r="AN309">
        <f>IF($E309="",-1,'HCAD Raw'!AK309)</f>
        <v>0</v>
      </c>
      <c r="AO309">
        <f>IF($E309="",-1,'HCAD Raw'!AL309)</f>
        <v>0</v>
      </c>
      <c r="AP309">
        <f>IF($E309="",-1,'HCAD Raw'!AM309)</f>
        <v>0</v>
      </c>
      <c r="AQ309">
        <f>IF($E309="",-1,'HCAD Raw'!AN309)</f>
        <v>14480</v>
      </c>
      <c r="AR309">
        <f>IF($E309="",-1,'HCAD Raw'!AO309)</f>
        <v>924</v>
      </c>
      <c r="AS309">
        <f>IF($E309="",-1,'HCAD Raw'!AP309)</f>
        <v>1</v>
      </c>
      <c r="AT309" t="str">
        <f>IF($E309="",-1,'HCAD Raw'!AQ309)</f>
        <v>17</v>
      </c>
      <c r="AU309" t="str">
        <f>IF($E309="",-1,'HCAD Raw'!AR309)</f>
        <v>Apartments - Garden Style</v>
      </c>
      <c r="AV309" t="str">
        <f>IF($E309="",-1,'HCAD Raw'!AS309)</f>
        <v>Fairfield Cove</v>
      </c>
      <c r="AW309" t="str">
        <f>IF($E309="",-1,'HCAD Raw'!AT309)</f>
        <v>135</v>
      </c>
      <c r="AX309">
        <f>IF($E309="",-1,'HCAD Raw'!AU309)</f>
        <v>100060</v>
      </c>
      <c r="AY309">
        <f>IF($E309="",-1,'HCAD Raw'!AV309)</f>
        <v>0</v>
      </c>
      <c r="AZ309">
        <f>IF($E309="",-1,'HCAD Raw'!AW309)</f>
        <v>0</v>
      </c>
      <c r="BA309">
        <f>IF($E309="",-1,'HCAD Raw'!AX309)</f>
        <v>1358815</v>
      </c>
      <c r="BB309" t="str">
        <f>IF($E309="",-1,'HCAD Raw'!AY309)</f>
        <v>24</v>
      </c>
      <c r="BC309" t="str">
        <f>IF($E309="",-1,'HCAD Raw'!AZ309)</f>
        <v>RES B1</v>
      </c>
      <c r="BD309" t="str">
        <f>IF($E309="",-1,'HCAD Raw'!BA309)</f>
        <v>CRYSTAL COVE APTS</v>
      </c>
      <c r="BE309" t="str">
        <f>IF($E309="",-1,'HCAD Raw'!BB309)</f>
        <v>1724</v>
      </c>
      <c r="BF309" t="str">
        <f>IF($E309="",-1,'HCAD Raw'!BC309)</f>
        <v>Willowbrook/ Champions/ Ella</v>
      </c>
      <c r="BG309" t="str">
        <f>IF($E309="",-1,'HCAD Raw'!BD309)</f>
        <v>382</v>
      </c>
      <c r="BH309" t="str">
        <f>IF($E309="",-1,'HCAD Raw'!BE309)</f>
        <v>ISD 24 - South of FM 1960</v>
      </c>
      <c r="BI309" t="str">
        <f>IF($E309="",-1,'HCAD Raw'!BF309)</f>
        <v>9815.00</v>
      </c>
      <c r="BJ309" t="str">
        <f>IF($E309="",-1,'HCAD Raw'!BG309)</f>
        <v>0</v>
      </c>
      <c r="BK309" t="str">
        <f>IF($E309="",-1,'HCAD Raw'!BH309)</f>
        <v>24</v>
      </c>
      <c r="BL309" t="str">
        <f>IF($E309="",-1,'HCAD Raw'!BI309)</f>
        <v>5267C</v>
      </c>
      <c r="BM309" t="str">
        <f>IF($E309="",-1,'HCAD Raw'!BJ309)</f>
        <v>332X</v>
      </c>
      <c r="BN309" t="str">
        <f>IF($E309="",-1,'HCAD Raw'!BK309)</f>
        <v>024 040 041 042 043 044 045 489 647 666</v>
      </c>
      <c r="BO309" t="str">
        <f>IF($E309="",-1,'HCAD Raw'!BL309)</f>
        <v>Real, Residential, Multi-Family</v>
      </c>
      <c r="BP309" t="str">
        <f>IF($E309="",-1,'HCAD Raw'!BM309)</f>
        <v>B1</v>
      </c>
      <c r="BQ309" t="str">
        <f>IF($E309="",-1,'HCAD Raw'!BN309)</f>
        <v>Real, Residential, Multi-Family</v>
      </c>
      <c r="BR309" t="str">
        <f>IF($E309="",-1,'HCAD Raw'!BO309)</f>
        <v>Apartment Garden (1 to 3 Stories)</v>
      </c>
      <c r="BS309" t="str">
        <f>IF($E309="",-1,'HCAD Raw'!BP309)</f>
        <v>Multiple Res (Low Rise)</v>
      </c>
      <c r="BT309" t="str">
        <f>IF($E309="",-1,'HCAD Raw'!BQ309)</f>
        <v>8003</v>
      </c>
      <c r="BU309" t="str">
        <f>IF($E309="",-1,'HCAD Raw'!BR309)</f>
        <v>Land Neighborhood Section 3</v>
      </c>
      <c r="BV309">
        <f>IF($E309="",-1,'HCAD Raw'!BS309)</f>
        <v>248292</v>
      </c>
      <c r="BW309" t="str">
        <f>IF($E309="",-1,'HCAD Raw'!BT309)</f>
        <v>SF</v>
      </c>
      <c r="BX309" t="str">
        <f>IF($E309="",-1,'HCAD Raw'!BU309)</f>
        <v>1.0000</v>
      </c>
      <c r="BY309" t="str">
        <f>IF($E309="",-1,'HCAD Raw'!BV309)</f>
        <v>1.0000</v>
      </c>
      <c r="BZ309" t="str">
        <f>IF($E309="",-1,'HCAD Raw'!BW309)</f>
        <v>1.0000</v>
      </c>
      <c r="CA309" t="str">
        <f>IF($E309="",-1,'HCAD Raw'!BX309)</f>
        <v>1.0000</v>
      </c>
      <c r="CB309">
        <f>IF($E309="",-1,'HCAD Raw'!BY309)</f>
        <v>2</v>
      </c>
      <c r="CC309">
        <f>IF($E309="",-1,'HCAD Raw'!BZ309)</f>
        <v>2</v>
      </c>
      <c r="CD309">
        <f>IF($E309="",-1,'HCAD Raw'!CA309)</f>
        <v>620730</v>
      </c>
      <c r="CE309" t="str">
        <f t="shared" si="90"/>
        <v>11501700000028</v>
      </c>
      <c r="CF309">
        <f t="shared" si="91"/>
        <v>-1</v>
      </c>
    </row>
    <row r="310" spans="3:84" x14ac:dyDescent="0.25">
      <c r="C310">
        <f t="shared" si="88"/>
        <v>306</v>
      </c>
      <c r="D310" t="str">
        <f t="shared" si="89"/>
        <v>11501700000029</v>
      </c>
      <c r="E310" t="str">
        <f>IF('HCAD Raw'!C310="",-1,'HCAD Raw'!C310)</f>
        <v>1150170000002</v>
      </c>
      <c r="F310" s="15" t="str">
        <f>IF(E310=-1,"",CONCATENATE(MID('HCAD Raw'!D310,6,2),"/",MID('HCAD Raw'!D310,9,2),"/",LEFT('HCAD Raw'!D310,4)))</f>
        <v>12/21/2010</v>
      </c>
      <c r="G310" t="str">
        <f>IF($E310="",-1,'HCAD Raw'!E310)</f>
        <v>IBIZA FAIRFIELD COVE APARTMENTS LLC</v>
      </c>
      <c r="H310" t="str">
        <f>IF($E310="",-1,'HCAD Raw'!F310)</f>
        <v>FAIRFIELD COVE</v>
      </c>
      <c r="I310" t="str">
        <f>IF($E310="",-1,'HCAD Raw'!G310)</f>
        <v>Guttman</v>
      </c>
      <c r="J310" t="str">
        <f>IF($E310="",-1,'HCAD Raw'!H310)</f>
        <v>15615 BLUE ASH DR 135</v>
      </c>
      <c r="K310" t="str">
        <f>IF($E310="",-1,'HCAD Raw'!I310)</f>
        <v>HOUSTON</v>
      </c>
      <c r="L310" t="str">
        <f>IF($E310="",-1,'HCAD Raw'!J310)</f>
        <v>77090</v>
      </c>
      <c r="M310">
        <f>IF($E310="",-1,'HCAD Raw'!K310)</f>
        <v>4850000</v>
      </c>
      <c r="N310">
        <f>IF($E310="",-1,'HCAD Raw'!L310)</f>
        <v>5802781</v>
      </c>
      <c r="O310">
        <f>IF($E310="",-1,'HCAD Raw'!M310)</f>
        <v>4850000</v>
      </c>
      <c r="P310">
        <f>IF($E310="",-1,'HCAD Raw'!N310)</f>
        <v>0</v>
      </c>
      <c r="Q310" t="e">
        <f>IF($E310="",-1,'HCAD Raw'!#REF!)</f>
        <v>#REF!</v>
      </c>
      <c r="R310" t="str">
        <f>IF($E310="",-1,'HCAD Raw'!O310)</f>
        <v>COMMERCIAL</v>
      </c>
      <c r="S310" t="str">
        <f>IF($E310="",-1,'HCAD Raw'!P310)</f>
        <v>9</v>
      </c>
      <c r="T310" t="str">
        <f>IF($E310="",-1,'HCAD Raw'!Q310)</f>
        <v>4211</v>
      </c>
      <c r="U310" t="str">
        <f>IF($E310="",-1,'HCAD Raw'!R310)</f>
        <v>8352</v>
      </c>
      <c r="V310" t="str">
        <f>IF($E310="",-1,'HCAD Raw'!S310)</f>
        <v>D</v>
      </c>
      <c r="W310" t="str">
        <f>IF($E310="",-1,'HCAD Raw'!T310)</f>
        <v>Wood or Light Steel</v>
      </c>
      <c r="X310">
        <f>IF($E310="",-1,'HCAD Raw'!U310)</f>
        <v>0</v>
      </c>
      <c r="Y310">
        <f>IF($E310="",-1,'HCAD Raw'!V310)</f>
        <v>0</v>
      </c>
      <c r="Z310">
        <f>IF($E310="",-1,'HCAD Raw'!W310)</f>
        <v>272943</v>
      </c>
      <c r="AA310">
        <f>IF($E310="",-1,'HCAD Raw'!X310)</f>
        <v>0</v>
      </c>
      <c r="AB310" t="str">
        <f>IF($E310="",-1,'HCAD Raw'!Y310)</f>
        <v>.460000</v>
      </c>
      <c r="AC310" t="str">
        <f>IF($E310="",-1,'HCAD Raw'!Z310)</f>
        <v>C</v>
      </c>
      <c r="AD310" t="str">
        <f>IF($E310="",-1,'HCAD Raw'!AA310)</f>
        <v>Average</v>
      </c>
      <c r="AE310" t="str">
        <f>IF($E310="",-1,'HCAD Raw'!AB310)</f>
        <v>1983</v>
      </c>
      <c r="AF310" t="str">
        <f>IF($E310="",-1,'HCAD Raw'!AC310)</f>
        <v>1983</v>
      </c>
      <c r="AG310" t="str">
        <f>IF($E310="",-1,'HCAD Raw'!AD310)</f>
        <v>0</v>
      </c>
      <c r="AH310" t="str">
        <f>IF($E310="",-1,'HCAD Raw'!AE310)</f>
        <v>1984</v>
      </c>
      <c r="AI310">
        <f>IF($E310="",-1,'HCAD Raw'!AF310)</f>
        <v>0</v>
      </c>
      <c r="AJ310" t="str">
        <f>IF($E310="",-1,'HCAD Raw'!AG310)</f>
        <v>01/01/1997</v>
      </c>
      <c r="AK310" t="str">
        <f>IF($E310="",-1,'HCAD Raw'!AH310)</f>
        <v>STI HAD: BAS(3735).    WHEN SKETCHED USING FILE SKETCH 1984 &amp; VIEW OF CURRENT PICTOMETRY CAME OUT TO 3713 SF, 22 SF LESS.</v>
      </c>
      <c r="AL310">
        <f>IF($E310="",-1,'HCAD Raw'!AI310)</f>
        <v>3713</v>
      </c>
      <c r="AM310">
        <f>IF($E310="",-1,'HCAD Raw'!AJ310)</f>
        <v>3828</v>
      </c>
      <c r="AN310">
        <f>IF($E310="",-1,'HCAD Raw'!AK310)</f>
        <v>0</v>
      </c>
      <c r="AO310">
        <f>IF($E310="",-1,'HCAD Raw'!AL310)</f>
        <v>0</v>
      </c>
      <c r="AP310">
        <f>IF($E310="",-1,'HCAD Raw'!AM310)</f>
        <v>0</v>
      </c>
      <c r="AQ310">
        <f>IF($E310="",-1,'HCAD Raw'!AN310)</f>
        <v>3713</v>
      </c>
      <c r="AR310">
        <f>IF($E310="",-1,'HCAD Raw'!AO310)</f>
        <v>396</v>
      </c>
      <c r="AS310">
        <f>IF($E310="",-1,'HCAD Raw'!AP310)</f>
        <v>1</v>
      </c>
      <c r="AT310" t="str">
        <f>IF($E310="",-1,'HCAD Raw'!AQ310)</f>
        <v>17</v>
      </c>
      <c r="AU310" t="str">
        <f>IF($E310="",-1,'HCAD Raw'!AR310)</f>
        <v>Apartments - Garden Style</v>
      </c>
      <c r="AV310" t="str">
        <f>IF($E310="",-1,'HCAD Raw'!AS310)</f>
        <v>Fairfield Cove</v>
      </c>
      <c r="AW310" t="str">
        <f>IF($E310="",-1,'HCAD Raw'!AT310)</f>
        <v>135</v>
      </c>
      <c r="AX310">
        <f>IF($E310="",-1,'HCAD Raw'!AU310)</f>
        <v>100060</v>
      </c>
      <c r="AY310">
        <f>IF($E310="",-1,'HCAD Raw'!AV310)</f>
        <v>0</v>
      </c>
      <c r="AZ310">
        <f>IF($E310="",-1,'HCAD Raw'!AW310)</f>
        <v>0</v>
      </c>
      <c r="BA310">
        <f>IF($E310="",-1,'HCAD Raw'!AX310)</f>
        <v>1358815</v>
      </c>
      <c r="BB310" t="str">
        <f>IF($E310="",-1,'HCAD Raw'!AY310)</f>
        <v>24</v>
      </c>
      <c r="BC310" t="str">
        <f>IF($E310="",-1,'HCAD Raw'!AZ310)</f>
        <v>RES B1</v>
      </c>
      <c r="BD310" t="str">
        <f>IF($E310="",-1,'HCAD Raw'!BA310)</f>
        <v>CRYSTAL COVE APTS</v>
      </c>
      <c r="BE310" t="str">
        <f>IF($E310="",-1,'HCAD Raw'!BB310)</f>
        <v>1724</v>
      </c>
      <c r="BF310" t="str">
        <f>IF($E310="",-1,'HCAD Raw'!BC310)</f>
        <v>Willowbrook/ Champions/ Ella</v>
      </c>
      <c r="BG310" t="str">
        <f>IF($E310="",-1,'HCAD Raw'!BD310)</f>
        <v>382</v>
      </c>
      <c r="BH310" t="str">
        <f>IF($E310="",-1,'HCAD Raw'!BE310)</f>
        <v>ISD 24 - South of FM 1960</v>
      </c>
      <c r="BI310" t="str">
        <f>IF($E310="",-1,'HCAD Raw'!BF310)</f>
        <v>9815.00</v>
      </c>
      <c r="BJ310" t="str">
        <f>IF($E310="",-1,'HCAD Raw'!BG310)</f>
        <v>0</v>
      </c>
      <c r="BK310" t="str">
        <f>IF($E310="",-1,'HCAD Raw'!BH310)</f>
        <v>24</v>
      </c>
      <c r="BL310" t="str">
        <f>IF($E310="",-1,'HCAD Raw'!BI310)</f>
        <v>5267C</v>
      </c>
      <c r="BM310" t="str">
        <f>IF($E310="",-1,'HCAD Raw'!BJ310)</f>
        <v>332X</v>
      </c>
      <c r="BN310" t="str">
        <f>IF($E310="",-1,'HCAD Raw'!BK310)</f>
        <v>024 040 041 042 043 044 045 489 647 666</v>
      </c>
      <c r="BO310" t="str">
        <f>IF($E310="",-1,'HCAD Raw'!BL310)</f>
        <v>Real, Residential, Multi-Family</v>
      </c>
      <c r="BP310" t="str">
        <f>IF($E310="",-1,'HCAD Raw'!BM310)</f>
        <v>B1</v>
      </c>
      <c r="BQ310" t="str">
        <f>IF($E310="",-1,'HCAD Raw'!BN310)</f>
        <v>Real, Residential, Multi-Family</v>
      </c>
      <c r="BR310" t="str">
        <f>IF($E310="",-1,'HCAD Raw'!BO310)</f>
        <v>Apartment Garden (1 to 3 Stories)</v>
      </c>
      <c r="BS310" t="str">
        <f>IF($E310="",-1,'HCAD Raw'!BP310)</f>
        <v>Multiple Res (Low Rise)</v>
      </c>
      <c r="BT310" t="str">
        <f>IF($E310="",-1,'HCAD Raw'!BQ310)</f>
        <v>8003</v>
      </c>
      <c r="BU310" t="str">
        <f>IF($E310="",-1,'HCAD Raw'!BR310)</f>
        <v>Land Neighborhood Section 3</v>
      </c>
      <c r="BV310">
        <f>IF($E310="",-1,'HCAD Raw'!BS310)</f>
        <v>248292</v>
      </c>
      <c r="BW310" t="str">
        <f>IF($E310="",-1,'HCAD Raw'!BT310)</f>
        <v>SF</v>
      </c>
      <c r="BX310" t="str">
        <f>IF($E310="",-1,'HCAD Raw'!BU310)</f>
        <v>1.0000</v>
      </c>
      <c r="BY310" t="str">
        <f>IF($E310="",-1,'HCAD Raw'!BV310)</f>
        <v>1.0000</v>
      </c>
      <c r="BZ310" t="str">
        <f>IF($E310="",-1,'HCAD Raw'!BW310)</f>
        <v>1.0000</v>
      </c>
      <c r="CA310" t="str">
        <f>IF($E310="",-1,'HCAD Raw'!BX310)</f>
        <v>1.0000</v>
      </c>
      <c r="CB310">
        <f>IF($E310="",-1,'HCAD Raw'!BY310)</f>
        <v>2</v>
      </c>
      <c r="CC310">
        <f>IF($E310="",-1,'HCAD Raw'!BZ310)</f>
        <v>2</v>
      </c>
      <c r="CD310">
        <f>IF($E310="",-1,'HCAD Raw'!CA310)</f>
        <v>620730</v>
      </c>
      <c r="CE310" t="str">
        <f t="shared" si="90"/>
        <v>11501700000029</v>
      </c>
      <c r="CF310">
        <f t="shared" si="91"/>
        <v>-1</v>
      </c>
    </row>
    <row r="311" spans="3:84" x14ac:dyDescent="0.25">
      <c r="C311">
        <f t="shared" si="88"/>
        <v>307</v>
      </c>
      <c r="D311" t="str">
        <f t="shared" si="89"/>
        <v>11529100100061</v>
      </c>
      <c r="E311" t="str">
        <f>IF('HCAD Raw'!C311="",-1,'HCAD Raw'!C311)</f>
        <v>1152910010006</v>
      </c>
      <c r="F311" s="15" t="str">
        <f>IF(E311=-1,"",CONCATENATE(MID('HCAD Raw'!D311,6,2),"/",MID('HCAD Raw'!D311,9,2),"/",LEFT('HCAD Raw'!D311,4)))</f>
        <v>05/04/1999</v>
      </c>
      <c r="G311" t="str">
        <f>IF($E311="",-1,'HCAD Raw'!E311)</f>
        <v>G W &amp; W INC</v>
      </c>
      <c r="H311" t="str">
        <f>IF($E311="",-1,'HCAD Raw'!F311)</f>
        <v>MY MECHANIC</v>
      </c>
      <c r="I311" t="str">
        <f>IF($E311="",-1,'HCAD Raw'!G311)</f>
        <v>Guttman</v>
      </c>
      <c r="J311" t="str">
        <f>IF($E311="",-1,'HCAD Raw'!H311)</f>
        <v>9105 JONES RD</v>
      </c>
      <c r="K311" t="str">
        <f>IF($E311="",-1,'HCAD Raw'!I311)</f>
        <v>HOUSTON</v>
      </c>
      <c r="L311" t="str">
        <f>IF($E311="",-1,'HCAD Raw'!J311)</f>
        <v>77065</v>
      </c>
      <c r="M311">
        <f>IF($E311="",-1,'HCAD Raw'!K311)</f>
        <v>588621</v>
      </c>
      <c r="N311">
        <f>IF($E311="",-1,'HCAD Raw'!L311)</f>
        <v>0</v>
      </c>
      <c r="O311">
        <f>IF($E311="",-1,'HCAD Raw'!M311)</f>
        <v>593449</v>
      </c>
      <c r="P311">
        <f>IF($E311="",-1,'HCAD Raw'!N311)</f>
        <v>0</v>
      </c>
      <c r="Q311" t="e">
        <f>IF($E311="",-1,'HCAD Raw'!#REF!)</f>
        <v>#REF!</v>
      </c>
      <c r="R311" t="str">
        <f>IF($E311="",-1,'HCAD Raw'!O311)</f>
        <v>COMMERCIAL</v>
      </c>
      <c r="S311" t="str">
        <f>IF($E311="",-1,'HCAD Raw'!P311)</f>
        <v>1</v>
      </c>
      <c r="T311" t="str">
        <f>IF($E311="",-1,'HCAD Raw'!Q311)</f>
        <v>4332</v>
      </c>
      <c r="U311" t="str">
        <f>IF($E311="",-1,'HCAD Raw'!R311)</f>
        <v>8528</v>
      </c>
      <c r="V311" t="str">
        <f>IF($E311="",-1,'HCAD Raw'!S311)</f>
        <v>S</v>
      </c>
      <c r="W311" t="str">
        <f>IF($E311="",-1,'HCAD Raw'!T311)</f>
        <v>Open Steel Skeleton</v>
      </c>
      <c r="X311">
        <f>IF($E311="",-1,'HCAD Raw'!U311)</f>
        <v>215136</v>
      </c>
      <c r="Y311">
        <f>IF($E311="",-1,'HCAD Raw'!V311)</f>
        <v>0</v>
      </c>
      <c r="Z311">
        <f>IF($E311="",-1,'HCAD Raw'!W311)</f>
        <v>352682</v>
      </c>
      <c r="AA311">
        <f>IF($E311="",-1,'HCAD Raw'!X311)</f>
        <v>0</v>
      </c>
      <c r="AB311" t="str">
        <f>IF($E311="",-1,'HCAD Raw'!Y311)</f>
        <v>.390000</v>
      </c>
      <c r="AC311" t="str">
        <f>IF($E311="",-1,'HCAD Raw'!Z311)</f>
        <v>C</v>
      </c>
      <c r="AD311" t="str">
        <f>IF($E311="",-1,'HCAD Raw'!AA311)</f>
        <v>Average</v>
      </c>
      <c r="AE311" t="str">
        <f>IF($E311="",-1,'HCAD Raw'!AB311)</f>
        <v>1999</v>
      </c>
      <c r="AF311" t="str">
        <f>IF($E311="",-1,'HCAD Raw'!AC311)</f>
        <v>1999</v>
      </c>
      <c r="AG311" t="str">
        <f>IF($E311="",-1,'HCAD Raw'!AD311)</f>
        <v>0</v>
      </c>
      <c r="AH311" t="str">
        <f>IF($E311="",-1,'HCAD Raw'!AE311)</f>
        <v>2000</v>
      </c>
      <c r="AI311" t="str">
        <f>IF($E311="",-1,'HCAD Raw'!AF311)</f>
        <v>213</v>
      </c>
      <c r="AJ311" t="str">
        <f>IF($E311="",-1,'HCAD Raw'!AG311)</f>
        <v>01/01/2004</v>
      </c>
      <c r="AK311" t="str">
        <f>IF($E311="",-1,'HCAD Raw'!AH311)</f>
        <v>MY MECHANIC</v>
      </c>
      <c r="AL311">
        <f>IF($E311="",-1,'HCAD Raw'!AI311)</f>
        <v>6970</v>
      </c>
      <c r="AM311">
        <f>IF($E311="",-1,'HCAD Raw'!AJ311)</f>
        <v>6970</v>
      </c>
      <c r="AN311">
        <f>IF($E311="",-1,'HCAD Raw'!AK311)</f>
        <v>0</v>
      </c>
      <c r="AO311">
        <f>IF($E311="",-1,'HCAD Raw'!AL311)</f>
        <v>0</v>
      </c>
      <c r="AP311">
        <f>IF($E311="",-1,'HCAD Raw'!AM311)</f>
        <v>0</v>
      </c>
      <c r="AQ311">
        <f>IF($E311="",-1,'HCAD Raw'!AN311)</f>
        <v>6970</v>
      </c>
      <c r="AR311">
        <f>IF($E311="",-1,'HCAD Raw'!AO311)</f>
        <v>334</v>
      </c>
      <c r="AS311">
        <f>IF($E311="",-1,'HCAD Raw'!AP311)</f>
        <v>1</v>
      </c>
      <c r="AT311">
        <f>IF($E311="",-1,'HCAD Raw'!AQ311)</f>
        <v>0</v>
      </c>
      <c r="AU311">
        <f>IF($E311="",-1,'HCAD Raw'!AR311)</f>
        <v>0</v>
      </c>
      <c r="AV311">
        <f>IF($E311="",-1,'HCAD Raw'!AS311)</f>
        <v>0</v>
      </c>
      <c r="AW311">
        <f>IF($E311="",-1,'HCAD Raw'!AT311)</f>
        <v>0</v>
      </c>
      <c r="AX311">
        <f>IF($E311="",-1,'HCAD Raw'!AU311)</f>
        <v>0</v>
      </c>
      <c r="AY311">
        <f>IF($E311="",-1,'HCAD Raw'!AV311)</f>
        <v>0</v>
      </c>
      <c r="AZ311">
        <f>IF($E311="",-1,'HCAD Raw'!AW311)</f>
        <v>0</v>
      </c>
      <c r="BA311">
        <f>IF($E311="",-1,'HCAD Raw'!AX311)</f>
        <v>0</v>
      </c>
      <c r="BB311" t="str">
        <f>IF($E311="",-1,'HCAD Raw'!AY311)</f>
        <v>13</v>
      </c>
      <c r="BC311" t="str">
        <f>IF($E311="",-1,'HCAD Raw'!AZ311)</f>
        <v>RES K3 BLK 1</v>
      </c>
      <c r="BD311" t="str">
        <f>IF($E311="",-1,'HCAD Raw'!BA311)</f>
        <v>STEEPLECHASE PARK SEC 2 R/P</v>
      </c>
      <c r="BE311" t="str">
        <f>IF($E311="",-1,'HCAD Raw'!BB311)</f>
        <v>5013</v>
      </c>
      <c r="BF311" t="str">
        <f>IF($E311="",-1,'HCAD Raw'!BC311)</f>
        <v>Northwest</v>
      </c>
      <c r="BG311" t="str">
        <f>IF($E311="",-1,'HCAD Raw'!BD311)</f>
        <v>224</v>
      </c>
      <c r="BH311" t="str">
        <f>IF($E311="",-1,'HCAD Raw'!BE311)</f>
        <v>ISD 04 - Northwest, btwn Beltway 8 and Hwy 6</v>
      </c>
      <c r="BI311" t="str">
        <f>IF($E311="",-1,'HCAD Raw'!BF311)</f>
        <v>9145.07</v>
      </c>
      <c r="BJ311" t="str">
        <f>IF($E311="",-1,'HCAD Raw'!BG311)</f>
        <v>0</v>
      </c>
      <c r="BK311" t="str">
        <f>IF($E311="",-1,'HCAD Raw'!BH311)</f>
        <v>04</v>
      </c>
      <c r="BL311" t="str">
        <f>IF($E311="",-1,'HCAD Raw'!BI311)</f>
        <v>4863B</v>
      </c>
      <c r="BM311" t="str">
        <f>IF($E311="",-1,'HCAD Raw'!BJ311)</f>
        <v>409F</v>
      </c>
      <c r="BN311" t="str">
        <f>IF($E311="",-1,'HCAD Raw'!BK311)</f>
        <v>004 040 041 042 043 044 045 468 633</v>
      </c>
      <c r="BO311" t="str">
        <f>IF($E311="",-1,'HCAD Raw'!BL311)</f>
        <v>Real, Commercial</v>
      </c>
      <c r="BP311" t="str">
        <f>IF($E311="",-1,'HCAD Raw'!BM311)</f>
        <v>F1</v>
      </c>
      <c r="BQ311" t="str">
        <f>IF($E311="",-1,'HCAD Raw'!BN311)</f>
        <v>Real, Commercial</v>
      </c>
      <c r="BR311" t="str">
        <f>IF($E311="",-1,'HCAD Raw'!BO311)</f>
        <v>Auto Service Garage</v>
      </c>
      <c r="BS311" t="str">
        <f>IF($E311="",-1,'HCAD Raw'!BP311)</f>
        <v>Service Repair Garage</v>
      </c>
      <c r="BT311" t="str">
        <f>IF($E311="",-1,'HCAD Raw'!BQ311)</f>
        <v>8001</v>
      </c>
      <c r="BU311" t="str">
        <f>IF($E311="",-1,'HCAD Raw'!BR311)</f>
        <v>Land Neighborhood Section 1</v>
      </c>
      <c r="BV311">
        <f>IF($E311="",-1,'HCAD Raw'!BS311)</f>
        <v>30000</v>
      </c>
      <c r="BW311" t="str">
        <f>IF($E311="",-1,'HCAD Raw'!BT311)</f>
        <v>SF</v>
      </c>
      <c r="BX311" t="str">
        <f>IF($E311="",-1,'HCAD Raw'!BU311)</f>
        <v>1.0000</v>
      </c>
      <c r="BY311" t="str">
        <f>IF($E311="",-1,'HCAD Raw'!BV311)</f>
        <v>1.0000</v>
      </c>
      <c r="BZ311" t="str">
        <f>IF($E311="",-1,'HCAD Raw'!BW311)</f>
        <v>1.0000</v>
      </c>
      <c r="CA311" t="str">
        <f>IF($E311="",-1,'HCAD Raw'!BX311)</f>
        <v>1.0000</v>
      </c>
      <c r="CB311">
        <f>IF($E311="",-1,'HCAD Raw'!BY311)</f>
        <v>12</v>
      </c>
      <c r="CC311">
        <f>IF($E311="",-1,'HCAD Raw'!BZ311)</f>
        <v>12</v>
      </c>
      <c r="CD311">
        <f>IF($E311="",-1,'HCAD Raw'!CA311)</f>
        <v>360000</v>
      </c>
      <c r="CE311">
        <f t="shared" si="90"/>
        <v>-1</v>
      </c>
      <c r="CF311" t="str">
        <f t="shared" si="91"/>
        <v>11529100100061</v>
      </c>
    </row>
    <row r="312" spans="3:84" x14ac:dyDescent="0.25">
      <c r="C312">
        <f t="shared" si="88"/>
        <v>308</v>
      </c>
      <c r="D312" t="str">
        <f t="shared" si="89"/>
        <v>11683700000141</v>
      </c>
      <c r="E312" t="str">
        <f>IF('HCAD Raw'!C312="",-1,'HCAD Raw'!C312)</f>
        <v>1168370000014</v>
      </c>
      <c r="F312" s="15" t="str">
        <f>IF(E312=-1,"",CONCATENATE(MID('HCAD Raw'!D312,6,2),"/",MID('HCAD Raw'!D312,9,2),"/",LEFT('HCAD Raw'!D312,4)))</f>
        <v>01/08/2008</v>
      </c>
      <c r="G312" t="str">
        <f>IF($E312="",-1,'HCAD Raw'!E312)</f>
        <v>PATEL RAMESHBHAI &amp; SHOBNA</v>
      </c>
      <c r="H312" t="str">
        <f>IF($E312="",-1,'HCAD Raw'!F312)</f>
        <v>PALACE INN WEBSTER</v>
      </c>
      <c r="I312">
        <f>IF($E312="",-1,'HCAD Raw'!G312)</f>
        <v>0</v>
      </c>
      <c r="J312" t="str">
        <f>IF($E312="",-1,'HCAD Raw'!H312)</f>
        <v>1568 LIVE OAK ST 25</v>
      </c>
      <c r="K312" t="str">
        <f>IF($E312="",-1,'HCAD Raw'!I312)</f>
        <v>WEBSTER</v>
      </c>
      <c r="L312" t="str">
        <f>IF($E312="",-1,'HCAD Raw'!J312)</f>
        <v>77598</v>
      </c>
      <c r="M312">
        <f>IF($E312="",-1,'HCAD Raw'!K312)</f>
        <v>289675</v>
      </c>
      <c r="N312">
        <f>IF($E312="",-1,'HCAD Raw'!L312)</f>
        <v>522327</v>
      </c>
      <c r="O312">
        <f>IF($E312="",-1,'HCAD Raw'!M312)</f>
        <v>501750</v>
      </c>
      <c r="P312">
        <f>IF($E312="",-1,'HCAD Raw'!N312)</f>
        <v>0</v>
      </c>
      <c r="Q312" t="e">
        <f>IF($E312="",-1,'HCAD Raw'!#REF!)</f>
        <v>#REF!</v>
      </c>
      <c r="R312" t="str">
        <f>IF($E312="",-1,'HCAD Raw'!O312)</f>
        <v>COMMERCIAL</v>
      </c>
      <c r="S312" t="str">
        <f>IF($E312="",-1,'HCAD Raw'!P312)</f>
        <v>1</v>
      </c>
      <c r="T312" t="str">
        <f>IF($E312="",-1,'HCAD Raw'!Q312)</f>
        <v>4315</v>
      </c>
      <c r="U312" t="str">
        <f>IF($E312="",-1,'HCAD Raw'!R312)</f>
        <v>8343</v>
      </c>
      <c r="V312" t="str">
        <f>IF($E312="",-1,'HCAD Raw'!S312)</f>
        <v>D</v>
      </c>
      <c r="W312" t="str">
        <f>IF($E312="",-1,'HCAD Raw'!T312)</f>
        <v>Wood or Light Steel</v>
      </c>
      <c r="X312">
        <f>IF($E312="",-1,'HCAD Raw'!U312)</f>
        <v>0</v>
      </c>
      <c r="Y312">
        <f>IF($E312="",-1,'HCAD Raw'!V312)</f>
        <v>0</v>
      </c>
      <c r="Z312">
        <f>IF($E312="",-1,'HCAD Raw'!W312)</f>
        <v>1265636</v>
      </c>
      <c r="AA312">
        <f>IF($E312="",-1,'HCAD Raw'!X312)</f>
        <v>0</v>
      </c>
      <c r="AB312" t="str">
        <f>IF($E312="",-1,'HCAD Raw'!Y312)</f>
        <v>.690000</v>
      </c>
      <c r="AC312" t="str">
        <f>IF($E312="",-1,'HCAD Raw'!Z312)</f>
        <v>C</v>
      </c>
      <c r="AD312" t="str">
        <f>IF($E312="",-1,'HCAD Raw'!AA312)</f>
        <v>Average</v>
      </c>
      <c r="AE312" t="str">
        <f>IF($E312="",-1,'HCAD Raw'!AB312)</f>
        <v>2000</v>
      </c>
      <c r="AF312" t="str">
        <f>IF($E312="",-1,'HCAD Raw'!AC312)</f>
        <v>2000</v>
      </c>
      <c r="AG312" t="str">
        <f>IF($E312="",-1,'HCAD Raw'!AD312)</f>
        <v>0</v>
      </c>
      <c r="AH312" t="str">
        <f>IF($E312="",-1,'HCAD Raw'!AE312)</f>
        <v>2001</v>
      </c>
      <c r="AI312" t="str">
        <f>IF($E312="",-1,'HCAD Raw'!AF312)</f>
        <v>635</v>
      </c>
      <c r="AJ312" t="str">
        <f>IF($E312="",-1,'HCAD Raw'!AG312)</f>
        <v>01/01/2004</v>
      </c>
      <c r="AK312" t="str">
        <f>IF($E312="",-1,'HCAD Raw'!AH312)</f>
        <v>SELECT INN    STI HAD: BAS(13748).    WHEN SKETCHED USING FILE SKETCH 2000 CAME OUT TO 14348 SF, 600 SF MORE.</v>
      </c>
      <c r="AL312">
        <f>IF($E312="",-1,'HCAD Raw'!AI312)</f>
        <v>14348</v>
      </c>
      <c r="AM312">
        <f>IF($E312="",-1,'HCAD Raw'!AJ312)</f>
        <v>17642</v>
      </c>
      <c r="AN312">
        <f>IF($E312="",-1,'HCAD Raw'!AK312)</f>
        <v>0</v>
      </c>
      <c r="AO312">
        <f>IF($E312="",-1,'HCAD Raw'!AL312)</f>
        <v>0</v>
      </c>
      <c r="AP312">
        <f>IF($E312="",-1,'HCAD Raw'!AM312)</f>
        <v>0</v>
      </c>
      <c r="AQ312">
        <f>IF($E312="",-1,'HCAD Raw'!AN312)</f>
        <v>14348</v>
      </c>
      <c r="AR312">
        <f>IF($E312="",-1,'HCAD Raw'!AO312)</f>
        <v>1220</v>
      </c>
      <c r="AS312">
        <f>IF($E312="",-1,'HCAD Raw'!AP312)</f>
        <v>1</v>
      </c>
      <c r="AT312" t="str">
        <f>IF($E312="",-1,'HCAD Raw'!AQ312)</f>
        <v>24</v>
      </c>
      <c r="AU312" t="str">
        <f>IF($E312="",-1,'HCAD Raw'!AR312)</f>
        <v>Motels\Limited Service Hotels</v>
      </c>
      <c r="AV312">
        <f>IF($E312="",-1,'HCAD Raw'!AS312)</f>
        <v>0</v>
      </c>
      <c r="AW312" t="str">
        <f>IF($E312="",-1,'HCAD Raw'!AT312)</f>
        <v>25</v>
      </c>
      <c r="AX312">
        <f>IF($E312="",-1,'HCAD Raw'!AU312)</f>
        <v>0</v>
      </c>
      <c r="AY312">
        <f>IF($E312="",-1,'HCAD Raw'!AV312)</f>
        <v>0</v>
      </c>
      <c r="AZ312">
        <f>IF($E312="",-1,'HCAD Raw'!AW312)</f>
        <v>0</v>
      </c>
      <c r="BA312">
        <f>IF($E312="",-1,'HCAD Raw'!AX312)</f>
        <v>310250</v>
      </c>
      <c r="BB312" t="str">
        <f>IF($E312="",-1,'HCAD Raw'!AY312)</f>
        <v>7</v>
      </c>
      <c r="BC312" t="str">
        <f>IF($E312="",-1,'HCAD Raw'!AZ312)</f>
        <v>RES C1</v>
      </c>
      <c r="BD312" t="str">
        <f>IF($E312="",-1,'HCAD Raw'!BA312)</f>
        <v>LIVE OAK STREET DEVELOPMENT R/P</v>
      </c>
      <c r="BE312" t="str">
        <f>IF($E312="",-1,'HCAD Raw'!BB312)</f>
        <v>2307</v>
      </c>
      <c r="BF312" t="str">
        <f>IF($E312="",-1,'HCAD Raw'!BC312)</f>
        <v>Clear Lake</v>
      </c>
      <c r="BG312" t="str">
        <f>IF($E312="",-1,'HCAD Raw'!BD312)</f>
        <v>410</v>
      </c>
      <c r="BH312" t="str">
        <f>IF($E312="",-1,'HCAD Raw'!BE312)</f>
        <v>ISD 27 - West of NASA Parkway (I-45 Area)</v>
      </c>
      <c r="BI312" t="str">
        <f>IF($E312="",-1,'HCAD Raw'!BF312)</f>
        <v>9953.01</v>
      </c>
      <c r="BJ312" t="str">
        <f>IF($E312="",-1,'HCAD Raw'!BG312)</f>
        <v>0</v>
      </c>
      <c r="BK312" t="str">
        <f>IF($E312="",-1,'HCAD Raw'!BH312)</f>
        <v>27</v>
      </c>
      <c r="BL312" t="str">
        <f>IF($E312="",-1,'HCAD Raw'!BI312)</f>
        <v>5948B</v>
      </c>
      <c r="BM312" t="str">
        <f>IF($E312="",-1,'HCAD Raw'!BJ312)</f>
        <v>618S</v>
      </c>
      <c r="BN312" t="str">
        <f>IF($E312="",-1,'HCAD Raw'!BK312)</f>
        <v>027 040 041 042 043 044 084</v>
      </c>
      <c r="BO312" t="str">
        <f>IF($E312="",-1,'HCAD Raw'!BL312)</f>
        <v>Real, Commercial</v>
      </c>
      <c r="BP312" t="str">
        <f>IF($E312="",-1,'HCAD Raw'!BM312)</f>
        <v>F1</v>
      </c>
      <c r="BQ312" t="str">
        <f>IF($E312="",-1,'HCAD Raw'!BN312)</f>
        <v>Real, Commercial</v>
      </c>
      <c r="BR312" t="str">
        <f>IF($E312="",-1,'HCAD Raw'!BO312)</f>
        <v>Hotel/Motel, Low-Rise 1 to 3 Stories</v>
      </c>
      <c r="BS312" t="str">
        <f>IF($E312="",-1,'HCAD Raw'!BP312)</f>
        <v>Motel</v>
      </c>
      <c r="BT312" t="str">
        <f>IF($E312="",-1,'HCAD Raw'!BQ312)</f>
        <v>8002</v>
      </c>
      <c r="BU312" t="str">
        <f>IF($E312="",-1,'HCAD Raw'!BR312)</f>
        <v>Land Neighborhood Section 2</v>
      </c>
      <c r="BV312">
        <f>IF($E312="",-1,'HCAD Raw'!BS312)</f>
        <v>24183</v>
      </c>
      <c r="BW312" t="str">
        <f>IF($E312="",-1,'HCAD Raw'!BT312)</f>
        <v>SF</v>
      </c>
      <c r="BX312" t="str">
        <f>IF($E312="",-1,'HCAD Raw'!BU312)</f>
        <v>1.0000</v>
      </c>
      <c r="BY312" t="str">
        <f>IF($E312="",-1,'HCAD Raw'!BV312)</f>
        <v>1.0000</v>
      </c>
      <c r="BZ312" t="str">
        <f>IF($E312="",-1,'HCAD Raw'!BW312)</f>
        <v>1.0000</v>
      </c>
      <c r="CA312" t="str">
        <f>IF($E312="",-1,'HCAD Raw'!BX312)</f>
        <v>1.0000</v>
      </c>
      <c r="CB312">
        <f>IF($E312="",-1,'HCAD Raw'!BY312)</f>
        <v>10</v>
      </c>
      <c r="CC312">
        <f>IF($E312="",-1,'HCAD Raw'!BZ312)</f>
        <v>10</v>
      </c>
      <c r="CD312">
        <f>IF($E312="",-1,'HCAD Raw'!CA312)</f>
        <v>241830</v>
      </c>
      <c r="CE312" t="str">
        <f t="shared" si="90"/>
        <v>11683700000141</v>
      </c>
      <c r="CF312">
        <f t="shared" si="91"/>
        <v>-1</v>
      </c>
    </row>
    <row r="313" spans="3:84" x14ac:dyDescent="0.25">
      <c r="C313">
        <f t="shared" si="88"/>
        <v>309</v>
      </c>
      <c r="D313" t="str">
        <f t="shared" si="89"/>
        <v>11752600000211</v>
      </c>
      <c r="E313" t="str">
        <f>IF('HCAD Raw'!C313="",-1,'HCAD Raw'!C313)</f>
        <v>1175260000021</v>
      </c>
      <c r="F313" s="15" t="str">
        <f>IF(E313=-1,"",CONCATENATE(MID('HCAD Raw'!D313,6,2),"/",MID('HCAD Raw'!D313,9,2),"/",LEFT('HCAD Raw'!D313,4)))</f>
        <v>01/01/2001</v>
      </c>
      <c r="G313" t="str">
        <f>IF($E313="",-1,'HCAD Raw'!E313)</f>
        <v>G W &amp; W INC</v>
      </c>
      <c r="H313" t="str">
        <f>IF($E313="",-1,'HCAD Raw'!F313)</f>
        <v>HONEST 1ST AUTO CARE</v>
      </c>
      <c r="I313" t="str">
        <f>IF($E313="",-1,'HCAD Raw'!G313)</f>
        <v>Guttman</v>
      </c>
      <c r="J313" t="str">
        <f>IF($E313="",-1,'HCAD Raw'!H313)</f>
        <v>7640 HIGHWAY 6 N</v>
      </c>
      <c r="K313" t="str">
        <f>IF($E313="",-1,'HCAD Raw'!I313)</f>
        <v>HOUSTON</v>
      </c>
      <c r="L313" t="str">
        <f>IF($E313="",-1,'HCAD Raw'!J313)</f>
        <v>77095</v>
      </c>
      <c r="M313">
        <f>IF($E313="",-1,'HCAD Raw'!K313)</f>
        <v>746487</v>
      </c>
      <c r="N313">
        <f>IF($E313="",-1,'HCAD Raw'!L313)</f>
        <v>885091</v>
      </c>
      <c r="O313">
        <f>IF($E313="",-1,'HCAD Raw'!M313)</f>
        <v>769091</v>
      </c>
      <c r="P313">
        <f>IF($E313="",-1,'HCAD Raw'!N313)</f>
        <v>0</v>
      </c>
      <c r="Q313" t="e">
        <f>IF($E313="",-1,'HCAD Raw'!#REF!)</f>
        <v>#REF!</v>
      </c>
      <c r="R313" t="str">
        <f>IF($E313="",-1,'HCAD Raw'!O313)</f>
        <v>COMMERCIAL</v>
      </c>
      <c r="S313" t="str">
        <f>IF($E313="",-1,'HCAD Raw'!P313)</f>
        <v>1</v>
      </c>
      <c r="T313" t="str">
        <f>IF($E313="",-1,'HCAD Raw'!Q313)</f>
        <v>4332</v>
      </c>
      <c r="U313" t="str">
        <f>IF($E313="",-1,'HCAD Raw'!R313)</f>
        <v>8528</v>
      </c>
      <c r="V313" t="str">
        <f>IF($E313="",-1,'HCAD Raw'!S313)</f>
        <v>C</v>
      </c>
      <c r="W313" t="str">
        <f>IF($E313="",-1,'HCAD Raw'!T313)</f>
        <v>Masonry Bearing</v>
      </c>
      <c r="X313">
        <f>IF($E313="",-1,'HCAD Raw'!U313)</f>
        <v>305963</v>
      </c>
      <c r="Y313">
        <f>IF($E313="",-1,'HCAD Raw'!V313)</f>
        <v>0</v>
      </c>
      <c r="Z313">
        <f>IF($E313="",-1,'HCAD Raw'!W313)</f>
        <v>430934</v>
      </c>
      <c r="AA313">
        <f>IF($E313="",-1,'HCAD Raw'!X313)</f>
        <v>0</v>
      </c>
      <c r="AB313" t="str">
        <f>IF($E313="",-1,'HCAD Raw'!Y313)</f>
        <v>.290000</v>
      </c>
      <c r="AC313" t="str">
        <f>IF($E313="",-1,'HCAD Raw'!Z313)</f>
        <v>C</v>
      </c>
      <c r="AD313" t="str">
        <f>IF($E313="",-1,'HCAD Raw'!AA313)</f>
        <v>Average</v>
      </c>
      <c r="AE313" t="str">
        <f>IF($E313="",-1,'HCAD Raw'!AB313)</f>
        <v>2000</v>
      </c>
      <c r="AF313" t="str">
        <f>IF($E313="",-1,'HCAD Raw'!AC313)</f>
        <v>2004</v>
      </c>
      <c r="AG313" t="str">
        <f>IF($E313="",-1,'HCAD Raw'!AD313)</f>
        <v>2017</v>
      </c>
      <c r="AH313" t="str">
        <f>IF($E313="",-1,'HCAD Raw'!AE313)</f>
        <v>2001</v>
      </c>
      <c r="AI313" t="str">
        <f>IF($E313="",-1,'HCAD Raw'!AF313)</f>
        <v>461</v>
      </c>
      <c r="AJ313" t="str">
        <f>IF($E313="",-1,'HCAD Raw'!AG313)</f>
        <v>01/01/2004</v>
      </c>
      <c r="AK313" t="str">
        <f>IF($E313="",-1,'HCAD Raw'!AH313)</f>
        <v>ADJ EFF AGE FOR MINOR REMODEL FOR 2018</v>
      </c>
      <c r="AL313">
        <f>IF($E313="",-1,'HCAD Raw'!AI313)</f>
        <v>6489</v>
      </c>
      <c r="AM313">
        <f>IF($E313="",-1,'HCAD Raw'!AJ313)</f>
        <v>6574</v>
      </c>
      <c r="AN313">
        <f>IF($E313="",-1,'HCAD Raw'!AK313)</f>
        <v>0</v>
      </c>
      <c r="AO313">
        <f>IF($E313="",-1,'HCAD Raw'!AL313)</f>
        <v>0</v>
      </c>
      <c r="AP313">
        <f>IF($E313="",-1,'HCAD Raw'!AM313)</f>
        <v>0</v>
      </c>
      <c r="AQ313">
        <f>IF($E313="",-1,'HCAD Raw'!AN313)</f>
        <v>6489</v>
      </c>
      <c r="AR313">
        <f>IF($E313="",-1,'HCAD Raw'!AO313)</f>
        <v>436</v>
      </c>
      <c r="AS313">
        <f>IF($E313="",-1,'HCAD Raw'!AP313)</f>
        <v>1</v>
      </c>
      <c r="AT313">
        <f>IF($E313="",-1,'HCAD Raw'!AQ313)</f>
        <v>0</v>
      </c>
      <c r="AU313">
        <f>IF($E313="",-1,'HCAD Raw'!AR313)</f>
        <v>0</v>
      </c>
      <c r="AV313">
        <f>IF($E313="",-1,'HCAD Raw'!AS313)</f>
        <v>0</v>
      </c>
      <c r="AW313">
        <f>IF($E313="",-1,'HCAD Raw'!AT313)</f>
        <v>0</v>
      </c>
      <c r="AX313">
        <f>IF($E313="",-1,'HCAD Raw'!AU313)</f>
        <v>0</v>
      </c>
      <c r="AY313">
        <f>IF($E313="",-1,'HCAD Raw'!AV313)</f>
        <v>0</v>
      </c>
      <c r="AZ313">
        <f>IF($E313="",-1,'HCAD Raw'!AW313)</f>
        <v>0</v>
      </c>
      <c r="BA313">
        <f>IF($E313="",-1,'HCAD Raw'!AX313)</f>
        <v>0</v>
      </c>
      <c r="BB313" t="str">
        <f>IF($E313="",-1,'HCAD Raw'!AY313)</f>
        <v>13</v>
      </c>
      <c r="BC313" t="str">
        <f>IF($E313="",-1,'HCAD Raw'!AZ313)</f>
        <v>RES 4A</v>
      </c>
      <c r="BD313" t="str">
        <f>IF($E313="",-1,'HCAD Raw'!BA313)</f>
        <v>COPPERFIELD PLACE SEC 9</v>
      </c>
      <c r="BE313" t="str">
        <f>IF($E313="",-1,'HCAD Raw'!BB313)</f>
        <v>5013</v>
      </c>
      <c r="BF313" t="str">
        <f>IF($E313="",-1,'HCAD Raw'!BC313)</f>
        <v>Northwest</v>
      </c>
      <c r="BG313" t="str">
        <f>IF($E313="",-1,'HCAD Raw'!BD313)</f>
        <v>225</v>
      </c>
      <c r="BH313" t="str">
        <f>IF($E313="",-1,'HCAD Raw'!BE313)</f>
        <v>ISD 04 - South of US 290, btwn Beltway 8 and Hwy 6</v>
      </c>
      <c r="BI313" t="str">
        <f>IF($E313="",-1,'HCAD Raw'!BF313)</f>
        <v>9172.01</v>
      </c>
      <c r="BJ313" t="str">
        <f>IF($E313="",-1,'HCAD Raw'!BG313)</f>
        <v>0</v>
      </c>
      <c r="BK313" t="str">
        <f>IF($E313="",-1,'HCAD Raw'!BH313)</f>
        <v>04</v>
      </c>
      <c r="BL313" t="str">
        <f>IF($E313="",-1,'HCAD Raw'!BI313)</f>
        <v>4762A</v>
      </c>
      <c r="BM313" t="str">
        <f>IF($E313="",-1,'HCAD Raw'!BJ313)</f>
        <v>408J</v>
      </c>
      <c r="BN313" t="str">
        <f>IF($E313="",-1,'HCAD Raw'!BK313)</f>
        <v>004 040 041 042 043 044 045 486 632 633</v>
      </c>
      <c r="BO313" t="str">
        <f>IF($E313="",-1,'HCAD Raw'!BL313)</f>
        <v>Real, Commercial</v>
      </c>
      <c r="BP313" t="str">
        <f>IF($E313="",-1,'HCAD Raw'!BM313)</f>
        <v>F1</v>
      </c>
      <c r="BQ313" t="str">
        <f>IF($E313="",-1,'HCAD Raw'!BN313)</f>
        <v>Real, Commercial</v>
      </c>
      <c r="BR313" t="str">
        <f>IF($E313="",-1,'HCAD Raw'!BO313)</f>
        <v>Auto Service Garage</v>
      </c>
      <c r="BS313" t="str">
        <f>IF($E313="",-1,'HCAD Raw'!BP313)</f>
        <v>Service Repair Garage</v>
      </c>
      <c r="BT313" t="str">
        <f>IF($E313="",-1,'HCAD Raw'!BQ313)</f>
        <v>8002</v>
      </c>
      <c r="BU313" t="str">
        <f>IF($E313="",-1,'HCAD Raw'!BR313)</f>
        <v>Land Neighborhood Section 2</v>
      </c>
      <c r="BV313">
        <f>IF($E313="",-1,'HCAD Raw'!BS313)</f>
        <v>29000</v>
      </c>
      <c r="BW313" t="str">
        <f>IF($E313="",-1,'HCAD Raw'!BT313)</f>
        <v>SF</v>
      </c>
      <c r="BX313" t="str">
        <f>IF($E313="",-1,'HCAD Raw'!BU313)</f>
        <v>1.0000</v>
      </c>
      <c r="BY313" t="str">
        <f>IF($E313="",-1,'HCAD Raw'!BV313)</f>
        <v>1.0000</v>
      </c>
      <c r="BZ313" t="str">
        <f>IF($E313="",-1,'HCAD Raw'!BW313)</f>
        <v>1.0000</v>
      </c>
      <c r="CA313" t="str">
        <f>IF($E313="",-1,'HCAD Raw'!BX313)</f>
        <v>1.0000</v>
      </c>
      <c r="CB313">
        <f>IF($E313="",-1,'HCAD Raw'!BY313)</f>
        <v>20</v>
      </c>
      <c r="CC313">
        <f>IF($E313="",-1,'HCAD Raw'!BZ313)</f>
        <v>20</v>
      </c>
      <c r="CD313">
        <f>IF($E313="",-1,'HCAD Raw'!CA313)</f>
        <v>580000</v>
      </c>
      <c r="CE313">
        <f t="shared" si="90"/>
        <v>-1</v>
      </c>
      <c r="CF313" t="str">
        <f t="shared" si="91"/>
        <v>11752600000211</v>
      </c>
    </row>
    <row r="314" spans="3:84" x14ac:dyDescent="0.25">
      <c r="C314">
        <f t="shared" si="88"/>
        <v>310</v>
      </c>
      <c r="D314" t="str">
        <f t="shared" si="89"/>
        <v>11797200100021</v>
      </c>
      <c r="E314" t="str">
        <f>IF('HCAD Raw'!C314="",-1,'HCAD Raw'!C314)</f>
        <v>1179720010002</v>
      </c>
      <c r="F314" s="15" t="str">
        <f>IF(E314=-1,"",CONCATENATE(MID('HCAD Raw'!D314,6,2),"/",MID('HCAD Raw'!D314,9,2),"/",LEFT('HCAD Raw'!D314,4)))</f>
        <v>04/21/1999</v>
      </c>
      <c r="G314" t="str">
        <f>IF($E314="",-1,'HCAD Raw'!E314)</f>
        <v>G W &amp; W INC</v>
      </c>
      <c r="H314" t="str">
        <f>IF($E314="",-1,'HCAD Raw'!F314)</f>
        <v>PEP BOYS AUTO SERVICE</v>
      </c>
      <c r="I314" t="str">
        <f>IF($E314="",-1,'HCAD Raw'!G314)</f>
        <v>Guttman</v>
      </c>
      <c r="J314" t="str">
        <f>IF($E314="",-1,'HCAD Raw'!H314)</f>
        <v>845 S FRY RD</v>
      </c>
      <c r="K314" t="str">
        <f>IF($E314="",-1,'HCAD Raw'!I314)</f>
        <v>HOUSTON</v>
      </c>
      <c r="L314" t="str">
        <f>IF($E314="",-1,'HCAD Raw'!J314)</f>
        <v>77094</v>
      </c>
      <c r="M314">
        <f>IF($E314="",-1,'HCAD Raw'!K314)</f>
        <v>403759</v>
      </c>
      <c r="N314">
        <f>IF($E314="",-1,'HCAD Raw'!L314)</f>
        <v>0</v>
      </c>
      <c r="O314">
        <f>IF($E314="",-1,'HCAD Raw'!M314)</f>
        <v>406891</v>
      </c>
      <c r="P314">
        <f>IF($E314="",-1,'HCAD Raw'!N314)</f>
        <v>0</v>
      </c>
      <c r="Q314" t="e">
        <f>IF($E314="",-1,'HCAD Raw'!#REF!)</f>
        <v>#REF!</v>
      </c>
      <c r="R314" t="str">
        <f>IF($E314="",-1,'HCAD Raw'!O314)</f>
        <v>COMMERCIAL</v>
      </c>
      <c r="S314" t="str">
        <f>IF($E314="",-1,'HCAD Raw'!P314)</f>
        <v>1</v>
      </c>
      <c r="T314" t="str">
        <f>IF($E314="",-1,'HCAD Raw'!Q314)</f>
        <v>4332</v>
      </c>
      <c r="U314" t="str">
        <f>IF($E314="",-1,'HCAD Raw'!R314)</f>
        <v>8528</v>
      </c>
      <c r="V314" t="str">
        <f>IF($E314="",-1,'HCAD Raw'!S314)</f>
        <v>S</v>
      </c>
      <c r="W314" t="str">
        <f>IF($E314="",-1,'HCAD Raw'!T314)</f>
        <v>Open Steel Skeleton</v>
      </c>
      <c r="X314">
        <f>IF($E314="",-1,'HCAD Raw'!U314)</f>
        <v>145930</v>
      </c>
      <c r="Y314">
        <f>IF($E314="",-1,'HCAD Raw'!V314)</f>
        <v>0</v>
      </c>
      <c r="Z314">
        <f>IF($E314="",-1,'HCAD Raw'!W314)</f>
        <v>260590</v>
      </c>
      <c r="AA314">
        <f>IF($E314="",-1,'HCAD Raw'!X314)</f>
        <v>0</v>
      </c>
      <c r="AB314" t="str">
        <f>IF($E314="",-1,'HCAD Raw'!Y314)</f>
        <v>.440000</v>
      </c>
      <c r="AC314" t="str">
        <f>IF($E314="",-1,'HCAD Raw'!Z314)</f>
        <v>C</v>
      </c>
      <c r="AD314" t="str">
        <f>IF($E314="",-1,'HCAD Raw'!AA314)</f>
        <v>Average</v>
      </c>
      <c r="AE314" t="str">
        <f>IF($E314="",-1,'HCAD Raw'!AB314)</f>
        <v>1995</v>
      </c>
      <c r="AF314" t="str">
        <f>IF($E314="",-1,'HCAD Raw'!AC314)</f>
        <v>1995</v>
      </c>
      <c r="AG314" t="str">
        <f>IF($E314="",-1,'HCAD Raw'!AD314)</f>
        <v>0</v>
      </c>
      <c r="AH314" t="str">
        <f>IF($E314="",-1,'HCAD Raw'!AE314)</f>
        <v>1996</v>
      </c>
      <c r="AI314" t="str">
        <f>IF($E314="",-1,'HCAD Raw'!AF314)</f>
        <v>HTS</v>
      </c>
      <c r="AJ314" t="str">
        <f>IF($E314="",-1,'HCAD Raw'!AG314)</f>
        <v>01/01/2004</v>
      </c>
      <c r="AK314" t="str">
        <f>IF($E314="",-1,'HCAD Raw'!AH314)</f>
        <v>PEP BOYS</v>
      </c>
      <c r="AL314">
        <f>IF($E314="",-1,'HCAD Raw'!AI314)</f>
        <v>5150</v>
      </c>
      <c r="AM314">
        <f>IF($E314="",-1,'HCAD Raw'!AJ314)</f>
        <v>5150</v>
      </c>
      <c r="AN314">
        <f>IF($E314="",-1,'HCAD Raw'!AK314)</f>
        <v>0</v>
      </c>
      <c r="AO314">
        <f>IF($E314="",-1,'HCAD Raw'!AL314)</f>
        <v>0</v>
      </c>
      <c r="AP314">
        <f>IF($E314="",-1,'HCAD Raw'!AM314)</f>
        <v>0</v>
      </c>
      <c r="AQ314">
        <f>IF($E314="",-1,'HCAD Raw'!AN314)</f>
        <v>5150</v>
      </c>
      <c r="AR314">
        <f>IF($E314="",-1,'HCAD Raw'!AO314)</f>
        <v>302</v>
      </c>
      <c r="AS314">
        <f>IF($E314="",-1,'HCAD Raw'!AP314)</f>
        <v>1</v>
      </c>
      <c r="AT314">
        <f>IF($E314="",-1,'HCAD Raw'!AQ314)</f>
        <v>0</v>
      </c>
      <c r="AU314">
        <f>IF($E314="",-1,'HCAD Raw'!AR314)</f>
        <v>0</v>
      </c>
      <c r="AV314">
        <f>IF($E314="",-1,'HCAD Raw'!AS314)</f>
        <v>0</v>
      </c>
      <c r="AW314">
        <f>IF($E314="",-1,'HCAD Raw'!AT314)</f>
        <v>0</v>
      </c>
      <c r="AX314">
        <f>IF($E314="",-1,'HCAD Raw'!AU314)</f>
        <v>0</v>
      </c>
      <c r="AY314">
        <f>IF($E314="",-1,'HCAD Raw'!AV314)</f>
        <v>0</v>
      </c>
      <c r="AZ314">
        <f>IF($E314="",-1,'HCAD Raw'!AW314)</f>
        <v>0</v>
      </c>
      <c r="BA314">
        <f>IF($E314="",-1,'HCAD Raw'!AX314)</f>
        <v>0</v>
      </c>
      <c r="BB314" t="str">
        <f>IF($E314="",-1,'HCAD Raw'!AY314)</f>
        <v>23</v>
      </c>
      <c r="BC314" t="str">
        <f>IF($E314="",-1,'HCAD Raw'!AZ314)</f>
        <v>RES B BLK 1</v>
      </c>
      <c r="BD314" t="str">
        <f>IF($E314="",-1,'HCAD Raw'!BA314)</f>
        <v>FRY/KINGSLAND</v>
      </c>
      <c r="BE314" t="str">
        <f>IF($E314="",-1,'HCAD Raw'!BB314)</f>
        <v>5023</v>
      </c>
      <c r="BF314" t="str">
        <f>IF($E314="",-1,'HCAD Raw'!BC314)</f>
        <v>Katy</v>
      </c>
      <c r="BG314" t="str">
        <f>IF($E314="",-1,'HCAD Raw'!BD314)</f>
        <v>341</v>
      </c>
      <c r="BH314" t="str">
        <f>IF($E314="",-1,'HCAD Raw'!BE314)</f>
        <v>ISD 19 - South of I-10 Katy Freeway</v>
      </c>
      <c r="BI314" t="str">
        <f>IF($E314="",-1,'HCAD Raw'!BF314)</f>
        <v>9678.40</v>
      </c>
      <c r="BJ314" t="str">
        <f>IF($E314="",-1,'HCAD Raw'!BG314)</f>
        <v>0</v>
      </c>
      <c r="BK314" t="str">
        <f>IF($E314="",-1,'HCAD Raw'!BH314)</f>
        <v>19</v>
      </c>
      <c r="BL314" t="str">
        <f>IF($E314="",-1,'HCAD Raw'!BI314)</f>
        <v>4557B</v>
      </c>
      <c r="BM314" t="str">
        <f>IF($E314="",-1,'HCAD Raw'!BJ314)</f>
        <v>486C</v>
      </c>
      <c r="BN314" t="str">
        <f>IF($E314="",-1,'HCAD Raw'!BK314)</f>
        <v>019 040 041 042 043 044 643 702</v>
      </c>
      <c r="BO314" t="str">
        <f>IF($E314="",-1,'HCAD Raw'!BL314)</f>
        <v>Real, Commercial</v>
      </c>
      <c r="BP314" t="str">
        <f>IF($E314="",-1,'HCAD Raw'!BM314)</f>
        <v>F1</v>
      </c>
      <c r="BQ314" t="str">
        <f>IF($E314="",-1,'HCAD Raw'!BN314)</f>
        <v>Real, Commercial</v>
      </c>
      <c r="BR314" t="str">
        <f>IF($E314="",-1,'HCAD Raw'!BO314)</f>
        <v>Auto Service Garage</v>
      </c>
      <c r="BS314" t="str">
        <f>IF($E314="",-1,'HCAD Raw'!BP314)</f>
        <v>Service Repair Garage</v>
      </c>
      <c r="BT314" t="str">
        <f>IF($E314="",-1,'HCAD Raw'!BQ314)</f>
        <v>8000</v>
      </c>
      <c r="BU314" t="str">
        <f>IF($E314="",-1,'HCAD Raw'!BR314)</f>
        <v>Land Neighborhood General Assignment</v>
      </c>
      <c r="BV314">
        <f>IF($E314="",-1,'HCAD Raw'!BS314)</f>
        <v>24840</v>
      </c>
      <c r="BW314" t="str">
        <f>IF($E314="",-1,'HCAD Raw'!BT314)</f>
        <v>SF</v>
      </c>
      <c r="BX314" t="str">
        <f>IF($E314="",-1,'HCAD Raw'!BU314)</f>
        <v>1.0000</v>
      </c>
      <c r="BY314" t="str">
        <f>IF($E314="",-1,'HCAD Raw'!BV314)</f>
        <v>1.0000</v>
      </c>
      <c r="BZ314" t="str">
        <f>IF($E314="",-1,'HCAD Raw'!BW314)</f>
        <v>1.0000</v>
      </c>
      <c r="CA314" t="str">
        <f>IF($E314="",-1,'HCAD Raw'!BX314)</f>
        <v>1.0000</v>
      </c>
      <c r="CB314">
        <f>IF($E314="",-1,'HCAD Raw'!BY314)</f>
        <v>10</v>
      </c>
      <c r="CC314">
        <f>IF($E314="",-1,'HCAD Raw'!BZ314)</f>
        <v>10</v>
      </c>
      <c r="CD314">
        <f>IF($E314="",-1,'HCAD Raw'!CA314)</f>
        <v>248400</v>
      </c>
      <c r="CE314">
        <f t="shared" si="90"/>
        <v>-1</v>
      </c>
      <c r="CF314" t="str">
        <f t="shared" si="91"/>
        <v>11797200100021</v>
      </c>
    </row>
    <row r="315" spans="3:84" x14ac:dyDescent="0.25">
      <c r="C315">
        <f t="shared" si="88"/>
        <v>311</v>
      </c>
      <c r="D315" t="str">
        <f t="shared" si="89"/>
        <v>11994300100011</v>
      </c>
      <c r="E315" t="str">
        <f>IF('HCAD Raw'!C315="",-1,'HCAD Raw'!C315)</f>
        <v>1199430010001</v>
      </c>
      <c r="F315" s="15" t="str">
        <f>IF(E315=-1,"",CONCATENATE(MID('HCAD Raw'!D315,6,2),"/",MID('HCAD Raw'!D315,9,2),"/",LEFT('HCAD Raw'!D315,4)))</f>
        <v>04/12/1999</v>
      </c>
      <c r="G315" t="str">
        <f>IF($E315="",-1,'HCAD Raw'!E315)</f>
        <v>MILESTONE LANGHAM CK DEV LTD</v>
      </c>
      <c r="H315" t="str">
        <f>IF($E315="",-1,'HCAD Raw'!F315)</f>
        <v>LANGHAM CREEK SHOPPING CENTER</v>
      </c>
      <c r="I315" t="str">
        <f>IF($E315="",-1,'HCAD Raw'!G315)</f>
        <v>Malca</v>
      </c>
      <c r="J315" t="str">
        <f>IF($E315="",-1,'HCAD Raw'!H315)</f>
        <v>18070 FM 529 RD</v>
      </c>
      <c r="K315" t="str">
        <f>IF($E315="",-1,'HCAD Raw'!I315)</f>
        <v>CYPRESS</v>
      </c>
      <c r="L315" t="str">
        <f>IF($E315="",-1,'HCAD Raw'!J315)</f>
        <v>77433</v>
      </c>
      <c r="M315">
        <f>IF($E315="",-1,'HCAD Raw'!K315)</f>
        <v>3252678</v>
      </c>
      <c r="N315">
        <f>IF($E315="",-1,'HCAD Raw'!L315)</f>
        <v>4481446</v>
      </c>
      <c r="O315">
        <f>IF($E315="",-1,'HCAD Raw'!M315)</f>
        <v>4481446</v>
      </c>
      <c r="P315">
        <f>IF($E315="",-1,'HCAD Raw'!N315)</f>
        <v>0</v>
      </c>
      <c r="Q315" t="e">
        <f>IF($E315="",-1,'HCAD Raw'!#REF!)</f>
        <v>#REF!</v>
      </c>
      <c r="R315" t="str">
        <f>IF($E315="",-1,'HCAD Raw'!O315)</f>
        <v>COMMERCIAL</v>
      </c>
      <c r="S315" t="str">
        <f>IF($E315="",-1,'HCAD Raw'!P315)</f>
        <v>1</v>
      </c>
      <c r="T315" t="str">
        <f>IF($E315="",-1,'HCAD Raw'!Q315)</f>
        <v>4343</v>
      </c>
      <c r="U315" t="str">
        <f>IF($E315="",-1,'HCAD Raw'!R315)</f>
        <v>8412</v>
      </c>
      <c r="V315" t="str">
        <f>IF($E315="",-1,'HCAD Raw'!S315)</f>
        <v>C</v>
      </c>
      <c r="W315" t="str">
        <f>IF($E315="",-1,'HCAD Raw'!T315)</f>
        <v>Masonry Bearing</v>
      </c>
      <c r="X315">
        <f>IF($E315="",-1,'HCAD Raw'!U315)</f>
        <v>0</v>
      </c>
      <c r="Y315">
        <f>IF($E315="",-1,'HCAD Raw'!V315)</f>
        <v>0</v>
      </c>
      <c r="Z315">
        <f>IF($E315="",-1,'HCAD Raw'!W315)</f>
        <v>2310336</v>
      </c>
      <c r="AA315">
        <f>IF($E315="",-1,'HCAD Raw'!X315)</f>
        <v>0</v>
      </c>
      <c r="AB315" t="str">
        <f>IF($E315="",-1,'HCAD Raw'!Y315)</f>
        <v>.330000</v>
      </c>
      <c r="AC315" t="str">
        <f>IF($E315="",-1,'HCAD Raw'!Z315)</f>
        <v>B</v>
      </c>
      <c r="AD315" t="str">
        <f>IF($E315="",-1,'HCAD Raw'!AA315)</f>
        <v>Good</v>
      </c>
      <c r="AE315" t="str">
        <f>IF($E315="",-1,'HCAD Raw'!AB315)</f>
        <v>1999</v>
      </c>
      <c r="AF315" t="str">
        <f>IF($E315="",-1,'HCAD Raw'!AC315)</f>
        <v>1999</v>
      </c>
      <c r="AG315" t="str">
        <f>IF($E315="",-1,'HCAD Raw'!AD315)</f>
        <v>0</v>
      </c>
      <c r="AH315" t="str">
        <f>IF($E315="",-1,'HCAD Raw'!AE315)</f>
        <v>2000</v>
      </c>
      <c r="AI315" t="str">
        <f>IF($E315="",-1,'HCAD Raw'!AF315)</f>
        <v>HTS</v>
      </c>
      <c r="AJ315" t="str">
        <f>IF($E315="",-1,'HCAD Raw'!AG315)</f>
        <v>01/01/2004</v>
      </c>
      <c r="AK315" t="str">
        <f>IF($E315="",-1,'HCAD Raw'!AH315)</f>
        <v>TMOBILE;POSTAL+COPY CENTER;MARBLE SLAB CREAMERY;BRIGHT REFLEXOLOGY;SUBWAY;JOHNSON DENTAL;GNC;MILLEN NAILS;CITY CUT SALON AND SPA;LITTLE CEASAR'S PIZZA</v>
      </c>
      <c r="AL315">
        <f>IF($E315="",-1,'HCAD Raw'!AI315)</f>
        <v>21600</v>
      </c>
      <c r="AM315">
        <f>IF($E315="",-1,'HCAD Raw'!AJ315)</f>
        <v>24300</v>
      </c>
      <c r="AN315">
        <f>IF($E315="",-1,'HCAD Raw'!AK315)</f>
        <v>0</v>
      </c>
      <c r="AO315">
        <f>IF($E315="",-1,'HCAD Raw'!AL315)</f>
        <v>0</v>
      </c>
      <c r="AP315">
        <f>IF($E315="",-1,'HCAD Raw'!AM315)</f>
        <v>0</v>
      </c>
      <c r="AQ315">
        <f>IF($E315="",-1,'HCAD Raw'!AN315)</f>
        <v>21600</v>
      </c>
      <c r="AR315">
        <f>IF($E315="",-1,'HCAD Raw'!AO315)</f>
        <v>700</v>
      </c>
      <c r="AS315">
        <f>IF($E315="",-1,'HCAD Raw'!AP315)</f>
        <v>1</v>
      </c>
      <c r="AT315" t="str">
        <f>IF($E315="",-1,'HCAD Raw'!AQ315)</f>
        <v>10</v>
      </c>
      <c r="AU315" t="str">
        <f>IF($E315="",-1,'HCAD Raw'!AR315)</f>
        <v>Rtl - Nghbrhood Shopping Ctr</v>
      </c>
      <c r="AV315">
        <f>IF($E315="",-1,'HCAD Raw'!AS315)</f>
        <v>0</v>
      </c>
      <c r="AW315">
        <f>IF($E315="",-1,'HCAD Raw'!AT315)</f>
        <v>0</v>
      </c>
      <c r="AX315">
        <f>IF($E315="",-1,'HCAD Raw'!AU315)</f>
        <v>21492</v>
      </c>
      <c r="AY315">
        <f>IF($E315="",-1,'HCAD Raw'!AV315)</f>
        <v>0</v>
      </c>
      <c r="AZ315">
        <f>IF($E315="",-1,'HCAD Raw'!AW315)</f>
        <v>0</v>
      </c>
      <c r="BA315">
        <f>IF($E315="",-1,'HCAD Raw'!AX315)</f>
        <v>386856</v>
      </c>
      <c r="BB315" t="str">
        <f>IF($E315="",-1,'HCAD Raw'!AY315)</f>
        <v>16</v>
      </c>
      <c r="BC315" t="str">
        <f>IF($E315="",-1,'HCAD Raw'!AZ315)</f>
        <v>RES A BLK 1</v>
      </c>
      <c r="BD315" t="str">
        <f>IF($E315="",-1,'HCAD Raw'!BA315)</f>
        <v>LANGHAM CREEK SHOPPING CENTER</v>
      </c>
      <c r="BE315" t="str">
        <f>IF($E315="",-1,'HCAD Raw'!BB315)</f>
        <v>5016</v>
      </c>
      <c r="BF315" t="str">
        <f>IF($E315="",-1,'HCAD Raw'!BC315)</f>
        <v>West</v>
      </c>
      <c r="BG315" t="str">
        <f>IF($E315="",-1,'HCAD Raw'!BD315)</f>
        <v>227</v>
      </c>
      <c r="BH315" t="str">
        <f>IF($E315="",-1,'HCAD Raw'!BE315)</f>
        <v>ISD 04 - Far West, South of US 290/North of FM 529</v>
      </c>
      <c r="BI315" t="str">
        <f>IF($E315="",-1,'HCAD Raw'!BF315)</f>
        <v>9172.03</v>
      </c>
      <c r="BJ315" t="str">
        <f>IF($E315="",-1,'HCAD Raw'!BG315)</f>
        <v>0</v>
      </c>
      <c r="BK315" t="str">
        <f>IF($E315="",-1,'HCAD Raw'!BH315)</f>
        <v>04</v>
      </c>
      <c r="BL315" t="str">
        <f>IF($E315="",-1,'HCAD Raw'!BI315)</f>
        <v>4662C</v>
      </c>
      <c r="BM315" t="str">
        <f>IF($E315="",-1,'HCAD Raw'!BJ315)</f>
        <v>407P</v>
      </c>
      <c r="BN315" t="str">
        <f>IF($E315="",-1,'HCAD Raw'!BK315)</f>
        <v>004 040 041 042 043 044 045 370 633</v>
      </c>
      <c r="BO315" t="str">
        <f>IF($E315="",-1,'HCAD Raw'!BL315)</f>
        <v>Real, Commercial</v>
      </c>
      <c r="BP315" t="str">
        <f>IF($E315="",-1,'HCAD Raw'!BM315)</f>
        <v>F1</v>
      </c>
      <c r="BQ315" t="str">
        <f>IF($E315="",-1,'HCAD Raw'!BN315)</f>
        <v>Real, Commercial</v>
      </c>
      <c r="BR315" t="str">
        <f>IF($E315="",-1,'HCAD Raw'!BO315)</f>
        <v>Neighborhood Shopping Center</v>
      </c>
      <c r="BS315" t="str">
        <f>IF($E315="",-1,'HCAD Raw'!BP315)</f>
        <v>Neighborhood Shopping Ctr</v>
      </c>
      <c r="BT315" t="str">
        <f>IF($E315="",-1,'HCAD Raw'!BQ315)</f>
        <v>8003</v>
      </c>
      <c r="BU315" t="str">
        <f>IF($E315="",-1,'HCAD Raw'!BR315)</f>
        <v>Land Neighborhood Section 3</v>
      </c>
      <c r="BV315">
        <f>IF($E315="",-1,'HCAD Raw'!BS315)</f>
        <v>123318</v>
      </c>
      <c r="BW315" t="str">
        <f>IF($E315="",-1,'HCAD Raw'!BT315)</f>
        <v>SF</v>
      </c>
      <c r="BX315" t="str">
        <f>IF($E315="",-1,'HCAD Raw'!BU315)</f>
        <v>1.0000</v>
      </c>
      <c r="BY315" t="str">
        <f>IF($E315="",-1,'HCAD Raw'!BV315)</f>
        <v>1.0000</v>
      </c>
      <c r="BZ315" t="str">
        <f>IF($E315="",-1,'HCAD Raw'!BW315)</f>
        <v>1.0000</v>
      </c>
      <c r="CA315" t="str">
        <f>IF($E315="",-1,'HCAD Raw'!BX315)</f>
        <v>1.0000</v>
      </c>
      <c r="CB315">
        <f>IF($E315="",-1,'HCAD Raw'!BY315)</f>
        <v>10</v>
      </c>
      <c r="CC315">
        <f>IF($E315="",-1,'HCAD Raw'!BZ315)</f>
        <v>10</v>
      </c>
      <c r="CD315">
        <f>IF($E315="",-1,'HCAD Raw'!CA315)</f>
        <v>1233180</v>
      </c>
      <c r="CE315" t="str">
        <f t="shared" si="90"/>
        <v>11994300100011</v>
      </c>
      <c r="CF315">
        <f t="shared" si="91"/>
        <v>-1</v>
      </c>
    </row>
    <row r="316" spans="3:84" x14ac:dyDescent="0.25">
      <c r="C316">
        <f t="shared" si="88"/>
        <v>312</v>
      </c>
      <c r="D316" t="str">
        <f t="shared" si="89"/>
        <v>11994300100031</v>
      </c>
      <c r="E316" t="str">
        <f>IF('HCAD Raw'!C316="",-1,'HCAD Raw'!C316)</f>
        <v>1199430010003</v>
      </c>
      <c r="F316" s="15" t="str">
        <f>IF(E316=-1,"",CONCATENATE(MID('HCAD Raw'!D316,6,2),"/",MID('HCAD Raw'!D316,9,2),"/",LEFT('HCAD Raw'!D316,4)))</f>
        <v>04/12/1999</v>
      </c>
      <c r="G316" t="str">
        <f>IF($E316="",-1,'HCAD Raw'!E316)</f>
        <v>MILESTONE LANGHAM CK DEV LTD</v>
      </c>
      <c r="H316" t="str">
        <f>IF($E316="",-1,'HCAD Raw'!F316)</f>
        <v>LANGHAM CREEK SHOPPING CENTER</v>
      </c>
      <c r="I316" t="str">
        <f>IF($E316="",-1,'HCAD Raw'!G316)</f>
        <v>Malca</v>
      </c>
      <c r="J316" t="str">
        <f>IF($E316="",-1,'HCAD Raw'!H316)</f>
        <v>7041 BARKER CYPRESS RD</v>
      </c>
      <c r="K316" t="str">
        <f>IF($E316="",-1,'HCAD Raw'!I316)</f>
        <v>CYPRESS</v>
      </c>
      <c r="L316" t="str">
        <f>IF($E316="",-1,'HCAD Raw'!J316)</f>
        <v>77433</v>
      </c>
      <c r="M316">
        <f>IF($E316="",-1,'HCAD Raw'!K316)</f>
        <v>2497322</v>
      </c>
      <c r="N316">
        <f>IF($E316="",-1,'HCAD Raw'!L316)</f>
        <v>3469076</v>
      </c>
      <c r="O316">
        <f>IF($E316="",-1,'HCAD Raw'!M316)</f>
        <v>3469076</v>
      </c>
      <c r="P316">
        <f>IF($E316="",-1,'HCAD Raw'!N316)</f>
        <v>0</v>
      </c>
      <c r="Q316" t="e">
        <f>IF($E316="",-1,'HCAD Raw'!#REF!)</f>
        <v>#REF!</v>
      </c>
      <c r="R316" t="str">
        <f>IF($E316="",-1,'HCAD Raw'!O316)</f>
        <v>COMMERCIAL</v>
      </c>
      <c r="S316" t="str">
        <f>IF($E316="",-1,'HCAD Raw'!P316)</f>
        <v>1</v>
      </c>
      <c r="T316" t="str">
        <f>IF($E316="",-1,'HCAD Raw'!Q316)</f>
        <v>4343</v>
      </c>
      <c r="U316" t="str">
        <f>IF($E316="",-1,'HCAD Raw'!R316)</f>
        <v>8412</v>
      </c>
      <c r="V316" t="str">
        <f>IF($E316="",-1,'HCAD Raw'!S316)</f>
        <v>C</v>
      </c>
      <c r="W316" t="str">
        <f>IF($E316="",-1,'HCAD Raw'!T316)</f>
        <v>Masonry Bearing</v>
      </c>
      <c r="X316">
        <f>IF($E316="",-1,'HCAD Raw'!U316)</f>
        <v>0</v>
      </c>
      <c r="Y316">
        <f>IF($E316="",-1,'HCAD Raw'!V316)</f>
        <v>0</v>
      </c>
      <c r="Z316">
        <f>IF($E316="",-1,'HCAD Raw'!W316)</f>
        <v>1912445</v>
      </c>
      <c r="AA316">
        <f>IF($E316="",-1,'HCAD Raw'!X316)</f>
        <v>0</v>
      </c>
      <c r="AB316" t="str">
        <f>IF($E316="",-1,'HCAD Raw'!Y316)</f>
        <v>.280000</v>
      </c>
      <c r="AC316" t="str">
        <f>IF($E316="",-1,'HCAD Raw'!Z316)</f>
        <v>B</v>
      </c>
      <c r="AD316" t="str">
        <f>IF($E316="",-1,'HCAD Raw'!AA316)</f>
        <v>Good</v>
      </c>
      <c r="AE316" t="str">
        <f>IF($E316="",-1,'HCAD Raw'!AB316)</f>
        <v>2003</v>
      </c>
      <c r="AF316" t="str">
        <f>IF($E316="",-1,'HCAD Raw'!AC316)</f>
        <v>2003</v>
      </c>
      <c r="AG316" t="str">
        <f>IF($E316="",-1,'HCAD Raw'!AD316)</f>
        <v>0</v>
      </c>
      <c r="AH316" t="str">
        <f>IF($E316="",-1,'HCAD Raw'!AE316)</f>
        <v>2004</v>
      </c>
      <c r="AI316" t="str">
        <f>IF($E316="",-1,'HCAD Raw'!AF316)</f>
        <v>HTS</v>
      </c>
      <c r="AJ316" t="str">
        <f>IF($E316="",-1,'HCAD Raw'!AG316)</f>
        <v>01/01/2004</v>
      </c>
      <c r="AK316" t="str">
        <f>IF($E316="",-1,'HCAD Raw'!AH316)</f>
        <v>03/08/2017 TENANTS:H&amp;R BLOCK, JADE BAMBOO CHINESE, ALL AGES DRIVING SCHOOL, CYPRESS FAMILY EYECARE  PET SUPPLIES PLUS    EST. 88% OCCUPIED F/2017</v>
      </c>
      <c r="AL316">
        <f>IF($E316="",-1,'HCAD Raw'!AI316)</f>
        <v>17880</v>
      </c>
      <c r="AM316">
        <f>IF($E316="",-1,'HCAD Raw'!AJ316)</f>
        <v>19077</v>
      </c>
      <c r="AN316">
        <f>IF($E316="",-1,'HCAD Raw'!AK316)</f>
        <v>0</v>
      </c>
      <c r="AO316">
        <f>IF($E316="",-1,'HCAD Raw'!AL316)</f>
        <v>0</v>
      </c>
      <c r="AP316">
        <f>IF($E316="",-1,'HCAD Raw'!AM316)</f>
        <v>0</v>
      </c>
      <c r="AQ316">
        <f>IF($E316="",-1,'HCAD Raw'!AN316)</f>
        <v>17880</v>
      </c>
      <c r="AR316">
        <f>IF($E316="",-1,'HCAD Raw'!AO316)</f>
        <v>642</v>
      </c>
      <c r="AS316">
        <f>IF($E316="",-1,'HCAD Raw'!AP316)</f>
        <v>1</v>
      </c>
      <c r="AT316" t="str">
        <f>IF($E316="",-1,'HCAD Raw'!AQ316)</f>
        <v>10</v>
      </c>
      <c r="AU316" t="str">
        <f>IF($E316="",-1,'HCAD Raw'!AR316)</f>
        <v>Rtl - Nghbrhood Shopping Ctr</v>
      </c>
      <c r="AV316">
        <f>IF($E316="",-1,'HCAD Raw'!AS316)</f>
        <v>0</v>
      </c>
      <c r="AW316">
        <f>IF($E316="",-1,'HCAD Raw'!AT316)</f>
        <v>0</v>
      </c>
      <c r="AX316">
        <f>IF($E316="",-1,'HCAD Raw'!AU316)</f>
        <v>17715</v>
      </c>
      <c r="AY316">
        <f>IF($E316="",-1,'HCAD Raw'!AV316)</f>
        <v>0</v>
      </c>
      <c r="AZ316">
        <f>IF($E316="",-1,'HCAD Raw'!AW316)</f>
        <v>0</v>
      </c>
      <c r="BA316">
        <f>IF($E316="",-1,'HCAD Raw'!AX316)</f>
        <v>318870</v>
      </c>
      <c r="BB316" t="str">
        <f>IF($E316="",-1,'HCAD Raw'!AY316)</f>
        <v>16</v>
      </c>
      <c r="BC316" t="str">
        <f>IF($E316="",-1,'HCAD Raw'!AZ316)</f>
        <v>RES C BLK 1</v>
      </c>
      <c r="BD316" t="str">
        <f>IF($E316="",-1,'HCAD Raw'!BA316)</f>
        <v>LANGHAM CREEK SHOPPING CENTER</v>
      </c>
      <c r="BE316" t="str">
        <f>IF($E316="",-1,'HCAD Raw'!BB316)</f>
        <v>5016</v>
      </c>
      <c r="BF316" t="str">
        <f>IF($E316="",-1,'HCAD Raw'!BC316)</f>
        <v>West</v>
      </c>
      <c r="BG316" t="str">
        <f>IF($E316="",-1,'HCAD Raw'!BD316)</f>
        <v>227</v>
      </c>
      <c r="BH316" t="str">
        <f>IF($E316="",-1,'HCAD Raw'!BE316)</f>
        <v>ISD 04 - Far West, South of US 290/North of FM 529</v>
      </c>
      <c r="BI316" t="str">
        <f>IF($E316="",-1,'HCAD Raw'!BF316)</f>
        <v>9172.03</v>
      </c>
      <c r="BJ316" t="str">
        <f>IF($E316="",-1,'HCAD Raw'!BG316)</f>
        <v>0</v>
      </c>
      <c r="BK316" t="str">
        <f>IF($E316="",-1,'HCAD Raw'!BH316)</f>
        <v>04</v>
      </c>
      <c r="BL316" t="str">
        <f>IF($E316="",-1,'HCAD Raw'!BI316)</f>
        <v>4662C</v>
      </c>
      <c r="BM316" t="str">
        <f>IF($E316="",-1,'HCAD Raw'!BJ316)</f>
        <v>407P</v>
      </c>
      <c r="BN316" t="str">
        <f>IF($E316="",-1,'HCAD Raw'!BK316)</f>
        <v>004 040 041 042 043 044 045 370 633</v>
      </c>
      <c r="BO316" t="str">
        <f>IF($E316="",-1,'HCAD Raw'!BL316)</f>
        <v>Real, Commercial</v>
      </c>
      <c r="BP316" t="str">
        <f>IF($E316="",-1,'HCAD Raw'!BM316)</f>
        <v>F1</v>
      </c>
      <c r="BQ316" t="str">
        <f>IF($E316="",-1,'HCAD Raw'!BN316)</f>
        <v>Real, Commercial</v>
      </c>
      <c r="BR316" t="str">
        <f>IF($E316="",-1,'HCAD Raw'!BO316)</f>
        <v>Neighborhood Shopping Center</v>
      </c>
      <c r="BS316" t="str">
        <f>IF($E316="",-1,'HCAD Raw'!BP316)</f>
        <v>Neighborhood Shopping Ctr</v>
      </c>
      <c r="BT316" t="str">
        <f>IF($E316="",-1,'HCAD Raw'!BQ316)</f>
        <v>8003</v>
      </c>
      <c r="BU316" t="str">
        <f>IF($E316="",-1,'HCAD Raw'!BR316)</f>
        <v>Land Neighborhood Section 3</v>
      </c>
      <c r="BV316">
        <f>IF($E316="",-1,'HCAD Raw'!BS316)</f>
        <v>36303</v>
      </c>
      <c r="BW316" t="str">
        <f>IF($E316="",-1,'HCAD Raw'!BT316)</f>
        <v>SF</v>
      </c>
      <c r="BX316" t="str">
        <f>IF($E316="",-1,'HCAD Raw'!BU316)</f>
        <v>1.0000</v>
      </c>
      <c r="BY316" t="str">
        <f>IF($E316="",-1,'HCAD Raw'!BV316)</f>
        <v>1.0000</v>
      </c>
      <c r="BZ316" t="str">
        <f>IF($E316="",-1,'HCAD Raw'!BW316)</f>
        <v>1.0000</v>
      </c>
      <c r="CA316" t="str">
        <f>IF($E316="",-1,'HCAD Raw'!BX316)</f>
        <v>1.0000</v>
      </c>
      <c r="CB316">
        <f>IF($E316="",-1,'HCAD Raw'!BY316)</f>
        <v>10</v>
      </c>
      <c r="CC316">
        <f>IF($E316="",-1,'HCAD Raw'!BZ316)</f>
        <v>10</v>
      </c>
      <c r="CD316">
        <f>IF($E316="",-1,'HCAD Raw'!CA316)</f>
        <v>363030</v>
      </c>
      <c r="CE316" t="str">
        <f t="shared" si="90"/>
        <v>11994300100031</v>
      </c>
      <c r="CF316">
        <f t="shared" si="91"/>
        <v>-1</v>
      </c>
    </row>
    <row r="317" spans="3:84" x14ac:dyDescent="0.25">
      <c r="C317">
        <f t="shared" si="88"/>
        <v>313</v>
      </c>
      <c r="D317" t="str">
        <f t="shared" si="89"/>
        <v>11994300100031</v>
      </c>
      <c r="E317" t="str">
        <f>IF('HCAD Raw'!C317="",-1,'HCAD Raw'!C317)</f>
        <v>1199430010003</v>
      </c>
      <c r="F317" s="15" t="str">
        <f>IF(E317=-1,"",CONCATENATE(MID('HCAD Raw'!D317,6,2),"/",MID('HCAD Raw'!D317,9,2),"/",LEFT('HCAD Raw'!D317,4)))</f>
        <v>04/12/1999</v>
      </c>
      <c r="G317" t="str">
        <f>IF($E317="",-1,'HCAD Raw'!E317)</f>
        <v>MILESTONE LANGHAM CK DEV LTD</v>
      </c>
      <c r="H317" t="str">
        <f>IF($E317="",-1,'HCAD Raw'!F317)</f>
        <v>LANGHAM CREEK SHOPPING CENTER</v>
      </c>
      <c r="I317" t="str">
        <f>IF($E317="",-1,'HCAD Raw'!G317)</f>
        <v>Malca</v>
      </c>
      <c r="J317" t="str">
        <f>IF($E317="",-1,'HCAD Raw'!H317)</f>
        <v>7041 BARKER CYPRESS RD</v>
      </c>
      <c r="K317" t="str">
        <f>IF($E317="",-1,'HCAD Raw'!I317)</f>
        <v>CYPRESS</v>
      </c>
      <c r="L317" t="str">
        <f>IF($E317="",-1,'HCAD Raw'!J317)</f>
        <v>77433</v>
      </c>
      <c r="M317">
        <f>IF($E317="",-1,'HCAD Raw'!K317)</f>
        <v>2497322</v>
      </c>
      <c r="N317">
        <f>IF($E317="",-1,'HCAD Raw'!L317)</f>
        <v>3469076</v>
      </c>
      <c r="O317">
        <f>IF($E317="",-1,'HCAD Raw'!M317)</f>
        <v>3469076</v>
      </c>
      <c r="P317">
        <f>IF($E317="",-1,'HCAD Raw'!N317)</f>
        <v>0</v>
      </c>
      <c r="Q317" t="e">
        <f>IF($E317="",-1,'HCAD Raw'!#REF!)</f>
        <v>#REF!</v>
      </c>
      <c r="R317" t="str">
        <f>IF($E317="",-1,'HCAD Raw'!O317)</f>
        <v>COMMERCIAL</v>
      </c>
      <c r="S317" t="str">
        <f>IF($E317="",-1,'HCAD Raw'!P317)</f>
        <v>1</v>
      </c>
      <c r="T317" t="str">
        <f>IF($E317="",-1,'HCAD Raw'!Q317)</f>
        <v>4343</v>
      </c>
      <c r="U317" t="str">
        <f>IF($E317="",-1,'HCAD Raw'!R317)</f>
        <v>8412</v>
      </c>
      <c r="V317" t="str">
        <f>IF($E317="",-1,'HCAD Raw'!S317)</f>
        <v>C</v>
      </c>
      <c r="W317" t="str">
        <f>IF($E317="",-1,'HCAD Raw'!T317)</f>
        <v>Masonry Bearing</v>
      </c>
      <c r="X317">
        <f>IF($E317="",-1,'HCAD Raw'!U317)</f>
        <v>0</v>
      </c>
      <c r="Y317">
        <f>IF($E317="",-1,'HCAD Raw'!V317)</f>
        <v>0</v>
      </c>
      <c r="Z317">
        <f>IF($E317="",-1,'HCAD Raw'!W317)</f>
        <v>1912445</v>
      </c>
      <c r="AA317">
        <f>IF($E317="",-1,'HCAD Raw'!X317)</f>
        <v>0</v>
      </c>
      <c r="AB317" t="str">
        <f>IF($E317="",-1,'HCAD Raw'!Y317)</f>
        <v>.280000</v>
      </c>
      <c r="AC317" t="str">
        <f>IF($E317="",-1,'HCAD Raw'!Z317)</f>
        <v>B</v>
      </c>
      <c r="AD317" t="str">
        <f>IF($E317="",-1,'HCAD Raw'!AA317)</f>
        <v>Good</v>
      </c>
      <c r="AE317" t="str">
        <f>IF($E317="",-1,'HCAD Raw'!AB317)</f>
        <v>2003</v>
      </c>
      <c r="AF317" t="str">
        <f>IF($E317="",-1,'HCAD Raw'!AC317)</f>
        <v>2003</v>
      </c>
      <c r="AG317" t="str">
        <f>IF($E317="",-1,'HCAD Raw'!AD317)</f>
        <v>0</v>
      </c>
      <c r="AH317" t="str">
        <f>IF($E317="",-1,'HCAD Raw'!AE317)</f>
        <v>2004</v>
      </c>
      <c r="AI317" t="str">
        <f>IF($E317="",-1,'HCAD Raw'!AF317)</f>
        <v>HTS</v>
      </c>
      <c r="AJ317" t="str">
        <f>IF($E317="",-1,'HCAD Raw'!AG317)</f>
        <v>01/01/2004</v>
      </c>
      <c r="AK317" t="str">
        <f>IF($E317="",-1,'HCAD Raw'!AH317)</f>
        <v>03/08/2017 TENANTS:H&amp;R BLOCK, JADE BAMBOO CHINESE, ALL AGES DRIVING SCHOOL, CYPRESS FAMILY EYECARE  PET SUPPLIES PLUS    EST. 88% OCCUPIED F/2017</v>
      </c>
      <c r="AL317">
        <f>IF($E317="",-1,'HCAD Raw'!AI317)</f>
        <v>17880</v>
      </c>
      <c r="AM317">
        <f>IF($E317="",-1,'HCAD Raw'!AJ317)</f>
        <v>19077</v>
      </c>
      <c r="AN317">
        <f>IF($E317="",-1,'HCAD Raw'!AK317)</f>
        <v>0</v>
      </c>
      <c r="AO317">
        <f>IF($E317="",-1,'HCAD Raw'!AL317)</f>
        <v>0</v>
      </c>
      <c r="AP317">
        <f>IF($E317="",-1,'HCAD Raw'!AM317)</f>
        <v>0</v>
      </c>
      <c r="AQ317">
        <f>IF($E317="",-1,'HCAD Raw'!AN317)</f>
        <v>17880</v>
      </c>
      <c r="AR317">
        <f>IF($E317="",-1,'HCAD Raw'!AO317)</f>
        <v>642</v>
      </c>
      <c r="AS317">
        <f>IF($E317="",-1,'HCAD Raw'!AP317)</f>
        <v>1</v>
      </c>
      <c r="AT317" t="str">
        <f>IF($E317="",-1,'HCAD Raw'!AQ317)</f>
        <v>10</v>
      </c>
      <c r="AU317" t="str">
        <f>IF($E317="",-1,'HCAD Raw'!AR317)</f>
        <v>Rtl - Nghbrhood Shopping Ctr</v>
      </c>
      <c r="AV317">
        <f>IF($E317="",-1,'HCAD Raw'!AS317)</f>
        <v>0</v>
      </c>
      <c r="AW317">
        <f>IF($E317="",-1,'HCAD Raw'!AT317)</f>
        <v>0</v>
      </c>
      <c r="AX317">
        <f>IF($E317="",-1,'HCAD Raw'!AU317)</f>
        <v>17715</v>
      </c>
      <c r="AY317">
        <f>IF($E317="",-1,'HCAD Raw'!AV317)</f>
        <v>0</v>
      </c>
      <c r="AZ317">
        <f>IF($E317="",-1,'HCAD Raw'!AW317)</f>
        <v>0</v>
      </c>
      <c r="BA317">
        <f>IF($E317="",-1,'HCAD Raw'!AX317)</f>
        <v>318870</v>
      </c>
      <c r="BB317" t="str">
        <f>IF($E317="",-1,'HCAD Raw'!AY317)</f>
        <v>16</v>
      </c>
      <c r="BC317" t="str">
        <f>IF($E317="",-1,'HCAD Raw'!AZ317)</f>
        <v>RES C BLK 1</v>
      </c>
      <c r="BD317" t="str">
        <f>IF($E317="",-1,'HCAD Raw'!BA317)</f>
        <v>LANGHAM CREEK SHOPPING CENTER</v>
      </c>
      <c r="BE317" t="str">
        <f>IF($E317="",-1,'HCAD Raw'!BB317)</f>
        <v>5016</v>
      </c>
      <c r="BF317" t="str">
        <f>IF($E317="",-1,'HCAD Raw'!BC317)</f>
        <v>West</v>
      </c>
      <c r="BG317" t="str">
        <f>IF($E317="",-1,'HCAD Raw'!BD317)</f>
        <v>227</v>
      </c>
      <c r="BH317" t="str">
        <f>IF($E317="",-1,'HCAD Raw'!BE317)</f>
        <v>ISD 04 - Far West, South of US 290/North of FM 529</v>
      </c>
      <c r="BI317" t="str">
        <f>IF($E317="",-1,'HCAD Raw'!BF317)</f>
        <v>9172.03</v>
      </c>
      <c r="BJ317" t="str">
        <f>IF($E317="",-1,'HCAD Raw'!BG317)</f>
        <v>0</v>
      </c>
      <c r="BK317" t="str">
        <f>IF($E317="",-1,'HCAD Raw'!BH317)</f>
        <v>04</v>
      </c>
      <c r="BL317" t="str">
        <f>IF($E317="",-1,'HCAD Raw'!BI317)</f>
        <v>4662C</v>
      </c>
      <c r="BM317" t="str">
        <f>IF($E317="",-1,'HCAD Raw'!BJ317)</f>
        <v>407P</v>
      </c>
      <c r="BN317" t="str">
        <f>IF($E317="",-1,'HCAD Raw'!BK317)</f>
        <v>004 040 041 042 043 044 045 370 633</v>
      </c>
      <c r="BO317" t="str">
        <f>IF($E317="",-1,'HCAD Raw'!BL317)</f>
        <v>Real, Commercial</v>
      </c>
      <c r="BP317" t="str">
        <f>IF($E317="",-1,'HCAD Raw'!BM317)</f>
        <v>F1</v>
      </c>
      <c r="BQ317" t="str">
        <f>IF($E317="",-1,'HCAD Raw'!BN317)</f>
        <v>Real, Commercial</v>
      </c>
      <c r="BR317" t="str">
        <f>IF($E317="",-1,'HCAD Raw'!BO317)</f>
        <v>Neighborhood Shopping Center</v>
      </c>
      <c r="BS317" t="str">
        <f>IF($E317="",-1,'HCAD Raw'!BP317)</f>
        <v>Neighborhood Shopping Ctr</v>
      </c>
      <c r="BT317" t="str">
        <f>IF($E317="",-1,'HCAD Raw'!BQ317)</f>
        <v>8003</v>
      </c>
      <c r="BU317" t="str">
        <f>IF($E317="",-1,'HCAD Raw'!BR317)</f>
        <v>Land Neighborhood Section 3</v>
      </c>
      <c r="BV317">
        <f>IF($E317="",-1,'HCAD Raw'!BS317)</f>
        <v>42863</v>
      </c>
      <c r="BW317" t="str">
        <f>IF($E317="",-1,'HCAD Raw'!BT317)</f>
        <v>SF</v>
      </c>
      <c r="BX317" t="str">
        <f>IF($E317="",-1,'HCAD Raw'!BU317)</f>
        <v>1.0000</v>
      </c>
      <c r="BY317" t="str">
        <f>IF($E317="",-1,'HCAD Raw'!BV317)</f>
        <v>1.0000</v>
      </c>
      <c r="BZ317" t="str">
        <f>IF($E317="",-1,'HCAD Raw'!BW317)</f>
        <v>1.0000</v>
      </c>
      <c r="CA317" t="str">
        <f>IF($E317="",-1,'HCAD Raw'!BX317)</f>
        <v>1.0000</v>
      </c>
      <c r="CB317">
        <f>IF($E317="",-1,'HCAD Raw'!BY317)</f>
        <v>10</v>
      </c>
      <c r="CC317">
        <f>IF($E317="",-1,'HCAD Raw'!BZ317)</f>
        <v>10</v>
      </c>
      <c r="CD317">
        <f>IF($E317="",-1,'HCAD Raw'!CA317)</f>
        <v>428630</v>
      </c>
      <c r="CE317" t="str">
        <f t="shared" si="90"/>
        <v>11994300100031</v>
      </c>
      <c r="CF317">
        <f t="shared" si="91"/>
        <v>-1</v>
      </c>
    </row>
    <row r="318" spans="3:84" x14ac:dyDescent="0.25">
      <c r="C318">
        <f t="shared" si="88"/>
        <v>314</v>
      </c>
      <c r="D318" t="str">
        <f t="shared" si="89"/>
        <v>12107600100021</v>
      </c>
      <c r="E318" t="str">
        <f>IF('HCAD Raw'!C318="",-1,'HCAD Raw'!C318)</f>
        <v>1210760010002</v>
      </c>
      <c r="F318" s="15" t="str">
        <f>IF(E318=-1,"",CONCATENATE(MID('HCAD Raw'!D318,6,2),"/",MID('HCAD Raw'!D318,9,2),"/",LEFT('HCAD Raw'!D318,4)))</f>
        <v>04/10/2007</v>
      </c>
      <c r="G318" t="str">
        <f>IF($E318="",-1,'HCAD Raw'!E318)</f>
        <v>1302 WEST GRAY LP</v>
      </c>
      <c r="H318" t="str">
        <f>IF($E318="",-1,'HCAD Raw'!F318)</f>
        <v>TELGE PLAZA</v>
      </c>
      <c r="I318" t="str">
        <f>IF($E318="",-1,'HCAD Raw'!G318)</f>
        <v>Avi</v>
      </c>
      <c r="J318" t="str">
        <f>IF($E318="",-1,'HCAD Raw'!H318)</f>
        <v>22220 NORTHWEST FWY</v>
      </c>
      <c r="K318" t="str">
        <f>IF($E318="",-1,'HCAD Raw'!I318)</f>
        <v>CYPRESS</v>
      </c>
      <c r="L318" t="str">
        <f>IF($E318="",-1,'HCAD Raw'!J318)</f>
        <v>77429</v>
      </c>
      <c r="M318">
        <f>IF($E318="",-1,'HCAD Raw'!K318)</f>
        <v>1769250</v>
      </c>
      <c r="N318">
        <f>IF($E318="",-1,'HCAD Raw'!L318)</f>
        <v>1784799</v>
      </c>
      <c r="O318">
        <f>IF($E318="",-1,'HCAD Raw'!M318)</f>
        <v>1641514</v>
      </c>
      <c r="P318">
        <f>IF($E318="",-1,'HCAD Raw'!N318)</f>
        <v>0</v>
      </c>
      <c r="Q318" t="e">
        <f>IF($E318="",-1,'HCAD Raw'!#REF!)</f>
        <v>#REF!</v>
      </c>
      <c r="R318" t="str">
        <f>IF($E318="",-1,'HCAD Raw'!O318)</f>
        <v>COMMERCIAL</v>
      </c>
      <c r="S318" t="str">
        <f>IF($E318="",-1,'HCAD Raw'!P318)</f>
        <v>1</v>
      </c>
      <c r="T318" t="str">
        <f>IF($E318="",-1,'HCAD Raw'!Q318)</f>
        <v>4344</v>
      </c>
      <c r="U318" t="str">
        <f>IF($E318="",-1,'HCAD Raw'!R318)</f>
        <v>8412</v>
      </c>
      <c r="V318" t="str">
        <f>IF($E318="",-1,'HCAD Raw'!S318)</f>
        <v>C</v>
      </c>
      <c r="W318" t="str">
        <f>IF($E318="",-1,'HCAD Raw'!T318)</f>
        <v>Masonry Bearing</v>
      </c>
      <c r="X318">
        <f>IF($E318="",-1,'HCAD Raw'!U318)</f>
        <v>745040</v>
      </c>
      <c r="Y318">
        <f>IF($E318="",-1,'HCAD Raw'!V318)</f>
        <v>0</v>
      </c>
      <c r="Z318">
        <f>IF($E318="",-1,'HCAD Raw'!W318)</f>
        <v>980316</v>
      </c>
      <c r="AA318">
        <f>IF($E318="",-1,'HCAD Raw'!X318)</f>
        <v>0</v>
      </c>
      <c r="AB318" t="str">
        <f>IF($E318="",-1,'HCAD Raw'!Y318)</f>
        <v>.240000</v>
      </c>
      <c r="AC318" t="str">
        <f>IF($E318="",-1,'HCAD Raw'!Z318)</f>
        <v>C</v>
      </c>
      <c r="AD318" t="str">
        <f>IF($E318="",-1,'HCAD Raw'!AA318)</f>
        <v>Average</v>
      </c>
      <c r="AE318" t="str">
        <f>IF($E318="",-1,'HCAD Raw'!AB318)</f>
        <v>2007</v>
      </c>
      <c r="AF318" t="str">
        <f>IF($E318="",-1,'HCAD Raw'!AC318)</f>
        <v>2007</v>
      </c>
      <c r="AG318" t="str">
        <f>IF($E318="",-1,'HCAD Raw'!AD318)</f>
        <v>0</v>
      </c>
      <c r="AH318" t="str">
        <f>IF($E318="",-1,'HCAD Raw'!AE318)</f>
        <v>2008</v>
      </c>
      <c r="AI318" t="str">
        <f>IF($E318="",-1,'HCAD Raw'!AF318)</f>
        <v>01298</v>
      </c>
      <c r="AJ318" t="str">
        <f>IF($E318="",-1,'HCAD Raw'!AG318)</f>
        <v>11/17/2009</v>
      </c>
      <c r="AK318" t="str">
        <f>IF($E318="",-1,'HCAD Raw'!AH318)</f>
        <v>RED WING SHOES  HOUSTON FIRST BAPTIST CHURCH  100% BLDOUT AND 100% OCCUPIED AS OF 2/2017</v>
      </c>
      <c r="AL318">
        <f>IF($E318="",-1,'HCAD Raw'!AI318)</f>
        <v>10800</v>
      </c>
      <c r="AM318">
        <f>IF($E318="",-1,'HCAD Raw'!AJ318)</f>
        <v>11700</v>
      </c>
      <c r="AN318">
        <f>IF($E318="",-1,'HCAD Raw'!AK318)</f>
        <v>0</v>
      </c>
      <c r="AO318">
        <f>IF($E318="",-1,'HCAD Raw'!AL318)</f>
        <v>0</v>
      </c>
      <c r="AP318">
        <f>IF($E318="",-1,'HCAD Raw'!AM318)</f>
        <v>0</v>
      </c>
      <c r="AQ318">
        <f>IF($E318="",-1,'HCAD Raw'!AN318)</f>
        <v>10800</v>
      </c>
      <c r="AR318">
        <f>IF($E318="",-1,'HCAD Raw'!AO318)</f>
        <v>480</v>
      </c>
      <c r="AS318">
        <f>IF($E318="",-1,'HCAD Raw'!AP318)</f>
        <v>1</v>
      </c>
      <c r="AT318">
        <f>IF($E318="",-1,'HCAD Raw'!AQ318)</f>
        <v>0</v>
      </c>
      <c r="AU318">
        <f>IF($E318="",-1,'HCAD Raw'!AR318)</f>
        <v>0</v>
      </c>
      <c r="AV318">
        <f>IF($E318="",-1,'HCAD Raw'!AS318)</f>
        <v>0</v>
      </c>
      <c r="AW318">
        <f>IF($E318="",-1,'HCAD Raw'!AT318)</f>
        <v>0</v>
      </c>
      <c r="AX318">
        <f>IF($E318="",-1,'HCAD Raw'!AU318)</f>
        <v>0</v>
      </c>
      <c r="AY318">
        <f>IF($E318="",-1,'HCAD Raw'!AV318)</f>
        <v>0</v>
      </c>
      <c r="AZ318">
        <f>IF($E318="",-1,'HCAD Raw'!AW318)</f>
        <v>0</v>
      </c>
      <c r="BA318">
        <f>IF($E318="",-1,'HCAD Raw'!AX318)</f>
        <v>0</v>
      </c>
      <c r="BB318" t="str">
        <f>IF($E318="",-1,'HCAD Raw'!AY318)</f>
        <v>13</v>
      </c>
      <c r="BC318" t="str">
        <f>IF($E318="",-1,'HCAD Raw'!AZ318)</f>
        <v>RES B BLK 1</v>
      </c>
      <c r="BD318" t="str">
        <f>IF($E318="",-1,'HCAD Raw'!BA318)</f>
        <v>TELGE PLAZA</v>
      </c>
      <c r="BE318" t="str">
        <f>IF($E318="",-1,'HCAD Raw'!BB318)</f>
        <v>5013</v>
      </c>
      <c r="BF318" t="str">
        <f>IF($E318="",-1,'HCAD Raw'!BC318)</f>
        <v>Northwest</v>
      </c>
      <c r="BG318" t="str">
        <f>IF($E318="",-1,'HCAD Raw'!BD318)</f>
        <v>220</v>
      </c>
      <c r="BH318" t="str">
        <f>IF($E318="",-1,'HCAD Raw'!BE318)</f>
        <v>ISD 04 - Far Northwest, Outside Hwy 6</v>
      </c>
      <c r="BI318" t="str">
        <f>IF($E318="",-1,'HCAD Raw'!BF318)</f>
        <v>9193.06</v>
      </c>
      <c r="BJ318" t="str">
        <f>IF($E318="",-1,'HCAD Raw'!BG318)</f>
        <v>0</v>
      </c>
      <c r="BK318" t="str">
        <f>IF($E318="",-1,'HCAD Raw'!BH318)</f>
        <v>04</v>
      </c>
      <c r="BL318" t="str">
        <f>IF($E318="",-1,'HCAD Raw'!BI318)</f>
        <v>4764A</v>
      </c>
      <c r="BM318" t="str">
        <f>IF($E318="",-1,'HCAD Raw'!BJ318)</f>
        <v>368S</v>
      </c>
      <c r="BN318" t="str">
        <f>IF($E318="",-1,'HCAD Raw'!BK318)</f>
        <v>004 040 041 042 043 044 045 633 875</v>
      </c>
      <c r="BO318" t="str">
        <f>IF($E318="",-1,'HCAD Raw'!BL318)</f>
        <v>Real, Commercial</v>
      </c>
      <c r="BP318" t="str">
        <f>IF($E318="",-1,'HCAD Raw'!BM318)</f>
        <v>F1</v>
      </c>
      <c r="BQ318" t="str">
        <f>IF($E318="",-1,'HCAD Raw'!BN318)</f>
        <v>Real, Commercial</v>
      </c>
      <c r="BR318" t="str">
        <f>IF($E318="",-1,'HCAD Raw'!BO318)</f>
        <v>Strip Shopping Center</v>
      </c>
      <c r="BS318" t="str">
        <f>IF($E318="",-1,'HCAD Raw'!BP318)</f>
        <v>Neighborhood Shopping Ctr</v>
      </c>
      <c r="BT318" t="str">
        <f>IF($E318="",-1,'HCAD Raw'!BQ318)</f>
        <v>8004</v>
      </c>
      <c r="BU318" t="str">
        <f>IF($E318="",-1,'HCAD Raw'!BR318)</f>
        <v>Land Neighborhood Section 4</v>
      </c>
      <c r="BV318">
        <f>IF($E318="",-1,'HCAD Raw'!BS318)</f>
        <v>58658</v>
      </c>
      <c r="BW318" t="str">
        <f>IF($E318="",-1,'HCAD Raw'!BT318)</f>
        <v>SF</v>
      </c>
      <c r="BX318" t="str">
        <f>IF($E318="",-1,'HCAD Raw'!BU318)</f>
        <v>1.0000</v>
      </c>
      <c r="BY318" t="str">
        <f>IF($E318="",-1,'HCAD Raw'!BV318)</f>
        <v>1.0000</v>
      </c>
      <c r="BZ318" t="str">
        <f>IF($E318="",-1,'HCAD Raw'!BW318)</f>
        <v>1.0000</v>
      </c>
      <c r="CA318" t="str">
        <f>IF($E318="",-1,'HCAD Raw'!BX318)</f>
        <v>1.0000</v>
      </c>
      <c r="CB318">
        <f>IF($E318="",-1,'HCAD Raw'!BY318)</f>
        <v>6</v>
      </c>
      <c r="CC318">
        <f>IF($E318="",-1,'HCAD Raw'!BZ318)</f>
        <v>6</v>
      </c>
      <c r="CD318">
        <f>IF($E318="",-1,'HCAD Raw'!CA318)</f>
        <v>351948</v>
      </c>
      <c r="CE318">
        <f t="shared" si="90"/>
        <v>-1</v>
      </c>
      <c r="CF318" t="str">
        <f t="shared" si="91"/>
        <v>12107600100021</v>
      </c>
    </row>
    <row r="319" spans="3:84" x14ac:dyDescent="0.25">
      <c r="C319">
        <f t="shared" si="88"/>
        <v>315</v>
      </c>
      <c r="D319" t="str">
        <f t="shared" si="89"/>
        <v>12107600100022</v>
      </c>
      <c r="E319" t="str">
        <f>IF('HCAD Raw'!C319="",-1,'HCAD Raw'!C319)</f>
        <v>1210760010002</v>
      </c>
      <c r="F319" s="15" t="str">
        <f>IF(E319=-1,"",CONCATENATE(MID('HCAD Raw'!D319,6,2),"/",MID('HCAD Raw'!D319,9,2),"/",LEFT('HCAD Raw'!D319,4)))</f>
        <v>04/10/2007</v>
      </c>
      <c r="G319" t="str">
        <f>IF($E319="",-1,'HCAD Raw'!E319)</f>
        <v>1302 WEST GRAY LP</v>
      </c>
      <c r="H319" t="str">
        <f>IF($E319="",-1,'HCAD Raw'!F319)</f>
        <v>TELGE PLAZA</v>
      </c>
      <c r="I319" t="str">
        <f>IF($E319="",-1,'HCAD Raw'!G319)</f>
        <v>Avi</v>
      </c>
      <c r="J319" t="str">
        <f>IF($E319="",-1,'HCAD Raw'!H319)</f>
        <v>22220 NORTHWEST FWY</v>
      </c>
      <c r="K319" t="str">
        <f>IF($E319="",-1,'HCAD Raw'!I319)</f>
        <v>CYPRESS</v>
      </c>
      <c r="L319" t="str">
        <f>IF($E319="",-1,'HCAD Raw'!J319)</f>
        <v>77429</v>
      </c>
      <c r="M319">
        <f>IF($E319="",-1,'HCAD Raw'!K319)</f>
        <v>1769250</v>
      </c>
      <c r="N319">
        <f>IF($E319="",-1,'HCAD Raw'!L319)</f>
        <v>1784799</v>
      </c>
      <c r="O319">
        <f>IF($E319="",-1,'HCAD Raw'!M319)</f>
        <v>1641514</v>
      </c>
      <c r="P319">
        <f>IF($E319="",-1,'HCAD Raw'!N319)</f>
        <v>0</v>
      </c>
      <c r="Q319" t="e">
        <f>IF($E319="",-1,'HCAD Raw'!#REF!)</f>
        <v>#REF!</v>
      </c>
      <c r="R319" t="str">
        <f>IF($E319="",-1,'HCAD Raw'!O319)</f>
        <v>COMMERCIAL</v>
      </c>
      <c r="S319" t="str">
        <f>IF($E319="",-1,'HCAD Raw'!P319)</f>
        <v>2</v>
      </c>
      <c r="T319" t="str">
        <f>IF($E319="",-1,'HCAD Raw'!Q319)</f>
        <v>4344</v>
      </c>
      <c r="U319" t="str">
        <f>IF($E319="",-1,'HCAD Raw'!R319)</f>
        <v>8412</v>
      </c>
      <c r="V319" t="str">
        <f>IF($E319="",-1,'HCAD Raw'!S319)</f>
        <v>C</v>
      </c>
      <c r="W319" t="str">
        <f>IF($E319="",-1,'HCAD Raw'!T319)</f>
        <v>Masonry Bearing</v>
      </c>
      <c r="X319">
        <f>IF($E319="",-1,'HCAD Raw'!U319)</f>
        <v>745040</v>
      </c>
      <c r="Y319">
        <f>IF($E319="",-1,'HCAD Raw'!V319)</f>
        <v>0</v>
      </c>
      <c r="Z319">
        <f>IF($E319="",-1,'HCAD Raw'!W319)</f>
        <v>980316</v>
      </c>
      <c r="AA319">
        <f>IF($E319="",-1,'HCAD Raw'!X319)</f>
        <v>0</v>
      </c>
      <c r="AB319" t="str">
        <f>IF($E319="",-1,'HCAD Raw'!Y319)</f>
        <v>.240000</v>
      </c>
      <c r="AC319" t="str">
        <f>IF($E319="",-1,'HCAD Raw'!Z319)</f>
        <v>C</v>
      </c>
      <c r="AD319" t="str">
        <f>IF($E319="",-1,'HCAD Raw'!AA319)</f>
        <v>Average</v>
      </c>
      <c r="AE319" t="str">
        <f>IF($E319="",-1,'HCAD Raw'!AB319)</f>
        <v>2007</v>
      </c>
      <c r="AF319" t="str">
        <f>IF($E319="",-1,'HCAD Raw'!AC319)</f>
        <v>2007</v>
      </c>
      <c r="AG319" t="str">
        <f>IF($E319="",-1,'HCAD Raw'!AD319)</f>
        <v>0</v>
      </c>
      <c r="AH319" t="str">
        <f>IF($E319="",-1,'HCAD Raw'!AE319)</f>
        <v>2008</v>
      </c>
      <c r="AI319">
        <f>IF($E319="",-1,'HCAD Raw'!AF319)</f>
        <v>0</v>
      </c>
      <c r="AJ319" t="str">
        <f>IF($E319="",-1,'HCAD Raw'!AG319)</f>
        <v>12/30/1899</v>
      </c>
      <c r="AK319" t="str">
        <f>IF($E319="",-1,'HCAD Raw'!AH319)</f>
        <v>22224 NORTHWEST FWY    100% OCCUPIED AS OF 2/2017  1/2 PRICE BOXES  TACOLAND  U S FLOORS AND REMODELING   FAST SIGNS  MINT DENTISTRY</v>
      </c>
      <c r="AL319">
        <f>IF($E319="",-1,'HCAD Raw'!AI319)</f>
        <v>10800</v>
      </c>
      <c r="AM319">
        <f>IF($E319="",-1,'HCAD Raw'!AJ319)</f>
        <v>11700</v>
      </c>
      <c r="AN319">
        <f>IF($E319="",-1,'HCAD Raw'!AK319)</f>
        <v>0</v>
      </c>
      <c r="AO319">
        <f>IF($E319="",-1,'HCAD Raw'!AL319)</f>
        <v>0</v>
      </c>
      <c r="AP319">
        <f>IF($E319="",-1,'HCAD Raw'!AM319)</f>
        <v>0</v>
      </c>
      <c r="AQ319">
        <f>IF($E319="",-1,'HCAD Raw'!AN319)</f>
        <v>10800</v>
      </c>
      <c r="AR319">
        <f>IF($E319="",-1,'HCAD Raw'!AO319)</f>
        <v>480</v>
      </c>
      <c r="AS319">
        <f>IF($E319="",-1,'HCAD Raw'!AP319)</f>
        <v>1</v>
      </c>
      <c r="AT319">
        <f>IF($E319="",-1,'HCAD Raw'!AQ319)</f>
        <v>0</v>
      </c>
      <c r="AU319">
        <f>IF($E319="",-1,'HCAD Raw'!AR319)</f>
        <v>0</v>
      </c>
      <c r="AV319">
        <f>IF($E319="",-1,'HCAD Raw'!AS319)</f>
        <v>0</v>
      </c>
      <c r="AW319">
        <f>IF($E319="",-1,'HCAD Raw'!AT319)</f>
        <v>0</v>
      </c>
      <c r="AX319">
        <f>IF($E319="",-1,'HCAD Raw'!AU319)</f>
        <v>0</v>
      </c>
      <c r="AY319">
        <f>IF($E319="",-1,'HCAD Raw'!AV319)</f>
        <v>0</v>
      </c>
      <c r="AZ319">
        <f>IF($E319="",-1,'HCAD Raw'!AW319)</f>
        <v>0</v>
      </c>
      <c r="BA319">
        <f>IF($E319="",-1,'HCAD Raw'!AX319)</f>
        <v>0</v>
      </c>
      <c r="BB319" t="str">
        <f>IF($E319="",-1,'HCAD Raw'!AY319)</f>
        <v>13</v>
      </c>
      <c r="BC319" t="str">
        <f>IF($E319="",-1,'HCAD Raw'!AZ319)</f>
        <v>RES B BLK 1</v>
      </c>
      <c r="BD319" t="str">
        <f>IF($E319="",-1,'HCAD Raw'!BA319)</f>
        <v>TELGE PLAZA</v>
      </c>
      <c r="BE319" t="str">
        <f>IF($E319="",-1,'HCAD Raw'!BB319)</f>
        <v>5013</v>
      </c>
      <c r="BF319" t="str">
        <f>IF($E319="",-1,'HCAD Raw'!BC319)</f>
        <v>Northwest</v>
      </c>
      <c r="BG319" t="str">
        <f>IF($E319="",-1,'HCAD Raw'!BD319)</f>
        <v>220</v>
      </c>
      <c r="BH319" t="str">
        <f>IF($E319="",-1,'HCAD Raw'!BE319)</f>
        <v>ISD 04 - Far Northwest, Outside Hwy 6</v>
      </c>
      <c r="BI319" t="str">
        <f>IF($E319="",-1,'HCAD Raw'!BF319)</f>
        <v>9193.06</v>
      </c>
      <c r="BJ319" t="str">
        <f>IF($E319="",-1,'HCAD Raw'!BG319)</f>
        <v>0</v>
      </c>
      <c r="BK319" t="str">
        <f>IF($E319="",-1,'HCAD Raw'!BH319)</f>
        <v>04</v>
      </c>
      <c r="BL319" t="str">
        <f>IF($E319="",-1,'HCAD Raw'!BI319)</f>
        <v>4764A</v>
      </c>
      <c r="BM319" t="str">
        <f>IF($E319="",-1,'HCAD Raw'!BJ319)</f>
        <v>368S</v>
      </c>
      <c r="BN319" t="str">
        <f>IF($E319="",-1,'HCAD Raw'!BK319)</f>
        <v>004 040 041 042 043 044 045 633 875</v>
      </c>
      <c r="BO319" t="str">
        <f>IF($E319="",-1,'HCAD Raw'!BL319)</f>
        <v>Real, Commercial</v>
      </c>
      <c r="BP319" t="str">
        <f>IF($E319="",-1,'HCAD Raw'!BM319)</f>
        <v>F1</v>
      </c>
      <c r="BQ319" t="str">
        <f>IF($E319="",-1,'HCAD Raw'!BN319)</f>
        <v>Real, Commercial</v>
      </c>
      <c r="BR319" t="str">
        <f>IF($E319="",-1,'HCAD Raw'!BO319)</f>
        <v>Strip Shopping Center</v>
      </c>
      <c r="BS319" t="str">
        <f>IF($E319="",-1,'HCAD Raw'!BP319)</f>
        <v>Neighborhood Shopping Ctr</v>
      </c>
      <c r="BT319" t="str">
        <f>IF($E319="",-1,'HCAD Raw'!BQ319)</f>
        <v>8004</v>
      </c>
      <c r="BU319" t="str">
        <f>IF($E319="",-1,'HCAD Raw'!BR319)</f>
        <v>Land Neighborhood Section 4</v>
      </c>
      <c r="BV319">
        <f>IF($E319="",-1,'HCAD Raw'!BS319)</f>
        <v>58658</v>
      </c>
      <c r="BW319" t="str">
        <f>IF($E319="",-1,'HCAD Raw'!BT319)</f>
        <v>SF</v>
      </c>
      <c r="BX319" t="str">
        <f>IF($E319="",-1,'HCAD Raw'!BU319)</f>
        <v>1.0000</v>
      </c>
      <c r="BY319" t="str">
        <f>IF($E319="",-1,'HCAD Raw'!BV319)</f>
        <v>1.0000</v>
      </c>
      <c r="BZ319" t="str">
        <f>IF($E319="",-1,'HCAD Raw'!BW319)</f>
        <v>1.0000</v>
      </c>
      <c r="CA319" t="str">
        <f>IF($E319="",-1,'HCAD Raw'!BX319)</f>
        <v>1.0000</v>
      </c>
      <c r="CB319">
        <f>IF($E319="",-1,'HCAD Raw'!BY319)</f>
        <v>6</v>
      </c>
      <c r="CC319">
        <f>IF($E319="",-1,'HCAD Raw'!BZ319)</f>
        <v>6</v>
      </c>
      <c r="CD319">
        <f>IF($E319="",-1,'HCAD Raw'!CA319)</f>
        <v>351948</v>
      </c>
      <c r="CE319">
        <f t="shared" si="90"/>
        <v>-1</v>
      </c>
      <c r="CF319" t="str">
        <f t="shared" si="91"/>
        <v>12107600100022</v>
      </c>
    </row>
    <row r="320" spans="3:84" x14ac:dyDescent="0.25">
      <c r="C320">
        <f t="shared" si="88"/>
        <v>316</v>
      </c>
      <c r="D320" t="str">
        <f t="shared" si="89"/>
        <v>12201900100011</v>
      </c>
      <c r="E320" t="str">
        <f>IF('HCAD Raw'!C320="",-1,'HCAD Raw'!C320)</f>
        <v>1220190010001</v>
      </c>
      <c r="F320" s="15" t="str">
        <f>IF(E320=-1,"",CONCATENATE(MID('HCAD Raw'!D320,6,2),"/",MID('HCAD Raw'!D320,9,2),"/",LEFT('HCAD Raw'!D320,4)))</f>
        <v>01/01/2002</v>
      </c>
      <c r="G320" t="str">
        <f>IF($E320="",-1,'HCAD Raw'!E320)</f>
        <v>CTS HOSPITALITY INC</v>
      </c>
      <c r="H320" t="str">
        <f>IF($E320="",-1,'HCAD Raw'!F320)</f>
        <v>HUMBLE EXECUTIVE SUITES</v>
      </c>
      <c r="I320">
        <f>IF($E320="",-1,'HCAD Raw'!G320)</f>
        <v>0</v>
      </c>
      <c r="J320" t="str">
        <f>IF($E320="",-1,'HCAD Raw'!H320)</f>
        <v>17110 EASTEX FWY 38</v>
      </c>
      <c r="K320" t="str">
        <f>IF($E320="",-1,'HCAD Raw'!I320)</f>
        <v>HUMBLE</v>
      </c>
      <c r="L320" t="str">
        <f>IF($E320="",-1,'HCAD Raw'!J320)</f>
        <v>77396</v>
      </c>
      <c r="M320">
        <f>IF($E320="",-1,'HCAD Raw'!K320)</f>
        <v>579000</v>
      </c>
      <c r="N320">
        <f>IF($E320="",-1,'HCAD Raw'!L320)</f>
        <v>1179486</v>
      </c>
      <c r="O320">
        <f>IF($E320="",-1,'HCAD Raw'!M320)</f>
        <v>925000</v>
      </c>
      <c r="P320">
        <f>IF($E320="",-1,'HCAD Raw'!N320)</f>
        <v>0</v>
      </c>
      <c r="Q320" t="e">
        <f>IF($E320="",-1,'HCAD Raw'!#REF!)</f>
        <v>#REF!</v>
      </c>
      <c r="R320" t="str">
        <f>IF($E320="",-1,'HCAD Raw'!O320)</f>
        <v>COMMERCIAL</v>
      </c>
      <c r="S320" t="str">
        <f>IF($E320="",-1,'HCAD Raw'!P320)</f>
        <v>1</v>
      </c>
      <c r="T320" t="str">
        <f>IF($E320="",-1,'HCAD Raw'!Q320)</f>
        <v>4315</v>
      </c>
      <c r="U320" t="str">
        <f>IF($E320="",-1,'HCAD Raw'!R320)</f>
        <v>8343</v>
      </c>
      <c r="V320" t="str">
        <f>IF($E320="",-1,'HCAD Raw'!S320)</f>
        <v>D</v>
      </c>
      <c r="W320" t="str">
        <f>IF($E320="",-1,'HCAD Raw'!T320)</f>
        <v>Wood or Light Steel</v>
      </c>
      <c r="X320">
        <f>IF($E320="",-1,'HCAD Raw'!U320)</f>
        <v>0</v>
      </c>
      <c r="Y320">
        <f>IF($E320="",-1,'HCAD Raw'!V320)</f>
        <v>0</v>
      </c>
      <c r="Z320">
        <f>IF($E320="",-1,'HCAD Raw'!W320)</f>
        <v>1856646</v>
      </c>
      <c r="AA320">
        <f>IF($E320="",-1,'HCAD Raw'!X320)</f>
        <v>0</v>
      </c>
      <c r="AB320" t="str">
        <f>IF($E320="",-1,'HCAD Raw'!Y320)</f>
        <v>.360000</v>
      </c>
      <c r="AC320" t="str">
        <f>IF($E320="",-1,'HCAD Raw'!Z320)</f>
        <v>C</v>
      </c>
      <c r="AD320" t="str">
        <f>IF($E320="",-1,'HCAD Raw'!AA320)</f>
        <v>Average</v>
      </c>
      <c r="AE320" t="str">
        <f>IF($E320="",-1,'HCAD Raw'!AB320)</f>
        <v>2001</v>
      </c>
      <c r="AF320" t="str">
        <f>IF($E320="",-1,'HCAD Raw'!AC320)</f>
        <v>2001</v>
      </c>
      <c r="AG320" t="str">
        <f>IF($E320="",-1,'HCAD Raw'!AD320)</f>
        <v>0</v>
      </c>
      <c r="AH320" t="str">
        <f>IF($E320="",-1,'HCAD Raw'!AE320)</f>
        <v>2002</v>
      </c>
      <c r="AI320" t="str">
        <f>IF($E320="",-1,'HCAD Raw'!AF320)</f>
        <v>HTS</v>
      </c>
      <c r="AJ320" t="str">
        <f>IF($E320="",-1,'HCAD Raw'!AG320)</f>
        <v>01/01/2004</v>
      </c>
      <c r="AK320" t="str">
        <f>IF($E320="",-1,'HCAD Raw'!AH320)</f>
        <v>HUMBLE EXECUTIVE SUITES</v>
      </c>
      <c r="AL320">
        <f>IF($E320="",-1,'HCAD Raw'!AI320)</f>
        <v>21048</v>
      </c>
      <c r="AM320">
        <f>IF($E320="",-1,'HCAD Raw'!AJ320)</f>
        <v>26479</v>
      </c>
      <c r="AN320">
        <f>IF($E320="",-1,'HCAD Raw'!AK320)</f>
        <v>0</v>
      </c>
      <c r="AO320">
        <f>IF($E320="",-1,'HCAD Raw'!AL320)</f>
        <v>0</v>
      </c>
      <c r="AP320">
        <f>IF($E320="",-1,'HCAD Raw'!AM320)</f>
        <v>0</v>
      </c>
      <c r="AQ320">
        <f>IF($E320="",-1,'HCAD Raw'!AN320)</f>
        <v>21048</v>
      </c>
      <c r="AR320">
        <f>IF($E320="",-1,'HCAD Raw'!AO320)</f>
        <v>1840</v>
      </c>
      <c r="AS320">
        <f>IF($E320="",-1,'HCAD Raw'!AP320)</f>
        <v>1</v>
      </c>
      <c r="AT320" t="str">
        <f>IF($E320="",-1,'HCAD Raw'!AQ320)</f>
        <v>24</v>
      </c>
      <c r="AU320" t="str">
        <f>IF($E320="",-1,'HCAD Raw'!AR320)</f>
        <v>Motels\Limited Service Hotels</v>
      </c>
      <c r="AV320">
        <f>IF($E320="",-1,'HCAD Raw'!AS320)</f>
        <v>0</v>
      </c>
      <c r="AW320" t="str">
        <f>IF($E320="",-1,'HCAD Raw'!AT320)</f>
        <v>38</v>
      </c>
      <c r="AX320">
        <f>IF($E320="",-1,'HCAD Raw'!AU320)</f>
        <v>0</v>
      </c>
      <c r="AY320">
        <f>IF($E320="",-1,'HCAD Raw'!AV320)</f>
        <v>0</v>
      </c>
      <c r="AZ320">
        <f>IF($E320="",-1,'HCAD Raw'!AW320)</f>
        <v>0</v>
      </c>
      <c r="BA320">
        <f>IF($E320="",-1,'HCAD Raw'!AX320)</f>
        <v>554800</v>
      </c>
      <c r="BB320" t="str">
        <f>IF($E320="",-1,'HCAD Raw'!AY320)</f>
        <v>5</v>
      </c>
      <c r="BC320" t="str">
        <f>IF($E320="",-1,'HCAD Raw'!AZ320)</f>
        <v>RES A BLK 1</v>
      </c>
      <c r="BD320" t="str">
        <f>IF($E320="",-1,'HCAD Raw'!BA320)</f>
        <v>PATEL-HUMBLE</v>
      </c>
      <c r="BE320" t="str">
        <f>IF($E320="",-1,'HCAD Raw'!BB320)</f>
        <v>2305</v>
      </c>
      <c r="BF320" t="str">
        <f>IF($E320="",-1,'HCAD Raw'!BC320)</f>
        <v>Intercontinental</v>
      </c>
      <c r="BG320" t="str">
        <f>IF($E320="",-1,'HCAD Raw'!BD320)</f>
        <v>280</v>
      </c>
      <c r="BH320" t="str">
        <f>IF($E320="",-1,'HCAD Raw'!BE320)</f>
        <v>ISD 09 - Airport Tiers Area</v>
      </c>
      <c r="BI320" t="str">
        <f>IF($E320="",-1,'HCAD Raw'!BF320)</f>
        <v>9303.06</v>
      </c>
      <c r="BJ320" t="str">
        <f>IF($E320="",-1,'HCAD Raw'!BG320)</f>
        <v>0</v>
      </c>
      <c r="BK320" t="str">
        <f>IF($E320="",-1,'HCAD Raw'!BH320)</f>
        <v>09</v>
      </c>
      <c r="BL320" t="str">
        <f>IF($E320="",-1,'HCAD Raw'!BI320)</f>
        <v>5566D</v>
      </c>
      <c r="BM320" t="str">
        <f>IF($E320="",-1,'HCAD Raw'!BJ320)</f>
        <v>375F</v>
      </c>
      <c r="BN320" t="str">
        <f>IF($E320="",-1,'HCAD Raw'!BK320)</f>
        <v>009 040 041 042 043 044 045 062</v>
      </c>
      <c r="BO320" t="str">
        <f>IF($E320="",-1,'HCAD Raw'!BL320)</f>
        <v>Real, Commercial</v>
      </c>
      <c r="BP320" t="str">
        <f>IF($E320="",-1,'HCAD Raw'!BM320)</f>
        <v>F1</v>
      </c>
      <c r="BQ320" t="str">
        <f>IF($E320="",-1,'HCAD Raw'!BN320)</f>
        <v>Real, Commercial</v>
      </c>
      <c r="BR320" t="str">
        <f>IF($E320="",-1,'HCAD Raw'!BO320)</f>
        <v>Hotel/Motel, Low-Rise 1 to 3 Stories</v>
      </c>
      <c r="BS320" t="str">
        <f>IF($E320="",-1,'HCAD Raw'!BP320)</f>
        <v>Motel</v>
      </c>
      <c r="BT320" t="str">
        <f>IF($E320="",-1,'HCAD Raw'!BQ320)</f>
        <v>8001</v>
      </c>
      <c r="BU320" t="str">
        <f>IF($E320="",-1,'HCAD Raw'!BR320)</f>
        <v>Land Neighborhood Section 1</v>
      </c>
      <c r="BV320">
        <f>IF($E320="",-1,'HCAD Raw'!BS320)</f>
        <v>47650</v>
      </c>
      <c r="BW320" t="str">
        <f>IF($E320="",-1,'HCAD Raw'!BT320)</f>
        <v>SF</v>
      </c>
      <c r="BX320" t="str">
        <f>IF($E320="",-1,'HCAD Raw'!BU320)</f>
        <v>1.0000</v>
      </c>
      <c r="BY320" t="str">
        <f>IF($E320="",-1,'HCAD Raw'!BV320)</f>
        <v>1.0000</v>
      </c>
      <c r="BZ320" t="str">
        <f>IF($E320="",-1,'HCAD Raw'!BW320)</f>
        <v>1.0000</v>
      </c>
      <c r="CA320" t="str">
        <f>IF($E320="",-1,'HCAD Raw'!BX320)</f>
        <v>1.0000</v>
      </c>
      <c r="CB320">
        <f>IF($E320="",-1,'HCAD Raw'!BY320)</f>
        <v>5</v>
      </c>
      <c r="CC320">
        <f>IF($E320="",-1,'HCAD Raw'!BZ320)</f>
        <v>5</v>
      </c>
      <c r="CD320">
        <f>IF($E320="",-1,'HCAD Raw'!CA320)</f>
        <v>238250</v>
      </c>
      <c r="CE320" t="str">
        <f t="shared" si="90"/>
        <v>12201900100011</v>
      </c>
      <c r="CF320">
        <f t="shared" si="91"/>
        <v>-1</v>
      </c>
    </row>
    <row r="321" spans="3:84" x14ac:dyDescent="0.25">
      <c r="C321">
        <f t="shared" si="88"/>
        <v>317</v>
      </c>
      <c r="D321" t="str">
        <f t="shared" si="89"/>
        <v>12357500100011</v>
      </c>
      <c r="E321" t="str">
        <f>IF('HCAD Raw'!C321="",-1,'HCAD Raw'!C321)</f>
        <v>1235750010001</v>
      </c>
      <c r="F321" s="15" t="str">
        <f>IF(E321=-1,"",CONCATENATE(MID('HCAD Raw'!D321,6,2),"/",MID('HCAD Raw'!D321,9,2),"/",LEFT('HCAD Raw'!D321,4)))</f>
        <v>05/02/2012</v>
      </c>
      <c r="G321" t="str">
        <f>IF($E321="",-1,'HCAD Raw'!E321)</f>
        <v>MILESTONE DELAWARE KLEIN CROSSING SC LLC</v>
      </c>
      <c r="H321" t="str">
        <f>IF($E321="",-1,'HCAD Raw'!F321)</f>
        <v>KLEIN CROSSING</v>
      </c>
      <c r="I321" t="str">
        <f>IF($E321="",-1,'HCAD Raw'!G321)</f>
        <v>Malca</v>
      </c>
      <c r="J321" t="str">
        <f>IF($E321="",-1,'HCAD Raw'!H321)</f>
        <v>6030 FM 2920 RD</v>
      </c>
      <c r="K321" t="str">
        <f>IF($E321="",-1,'HCAD Raw'!I321)</f>
        <v>SPRING</v>
      </c>
      <c r="L321" t="str">
        <f>IF($E321="",-1,'HCAD Raw'!J321)</f>
        <v>77379</v>
      </c>
      <c r="M321">
        <f>IF($E321="",-1,'HCAD Raw'!K321)</f>
        <v>4138572</v>
      </c>
      <c r="N321">
        <f>IF($E321="",-1,'HCAD Raw'!L321)</f>
        <v>4917274</v>
      </c>
      <c r="O321">
        <f>IF($E321="",-1,'HCAD Raw'!M321)</f>
        <v>4185981</v>
      </c>
      <c r="P321">
        <f>IF($E321="",-1,'HCAD Raw'!N321)</f>
        <v>0</v>
      </c>
      <c r="Q321" t="e">
        <f>IF($E321="",-1,'HCAD Raw'!#REF!)</f>
        <v>#REF!</v>
      </c>
      <c r="R321" t="str">
        <f>IF($E321="",-1,'HCAD Raw'!O321)</f>
        <v>COMMERCIAL</v>
      </c>
      <c r="S321" t="str">
        <f>IF($E321="",-1,'HCAD Raw'!P321)</f>
        <v>1</v>
      </c>
      <c r="T321" t="str">
        <f>IF($E321="",-1,'HCAD Raw'!Q321)</f>
        <v>4343</v>
      </c>
      <c r="U321" t="str">
        <f>IF($E321="",-1,'HCAD Raw'!R321)</f>
        <v>8412</v>
      </c>
      <c r="V321" t="str">
        <f>IF($E321="",-1,'HCAD Raw'!S321)</f>
        <v>C</v>
      </c>
      <c r="W321" t="str">
        <f>IF($E321="",-1,'HCAD Raw'!T321)</f>
        <v>Masonry Bearing</v>
      </c>
      <c r="X321">
        <f>IF($E321="",-1,'HCAD Raw'!U321)</f>
        <v>0</v>
      </c>
      <c r="Y321">
        <f>IF($E321="",-1,'HCAD Raw'!V321)</f>
        <v>0</v>
      </c>
      <c r="Z321">
        <f>IF($E321="",-1,'HCAD Raw'!W321)</f>
        <v>2879968</v>
      </c>
      <c r="AA321">
        <f>IF($E321="",-1,'HCAD Raw'!X321)</f>
        <v>0</v>
      </c>
      <c r="AB321" t="str">
        <f>IF($E321="",-1,'HCAD Raw'!Y321)</f>
        <v>.290000</v>
      </c>
      <c r="AC321" t="str">
        <f>IF($E321="",-1,'HCAD Raw'!Z321)</f>
        <v>A</v>
      </c>
      <c r="AD321" t="str">
        <f>IF($E321="",-1,'HCAD Raw'!AA321)</f>
        <v>Excellent</v>
      </c>
      <c r="AE321" t="str">
        <f>IF($E321="",-1,'HCAD Raw'!AB321)</f>
        <v>2002</v>
      </c>
      <c r="AF321" t="str">
        <f>IF($E321="",-1,'HCAD Raw'!AC321)</f>
        <v>2002</v>
      </c>
      <c r="AG321" t="str">
        <f>IF($E321="",-1,'HCAD Raw'!AD321)</f>
        <v>0</v>
      </c>
      <c r="AH321" t="str">
        <f>IF($E321="",-1,'HCAD Raw'!AE321)</f>
        <v>2003</v>
      </c>
      <c r="AI321" t="str">
        <f>IF($E321="",-1,'HCAD Raw'!AF321)</f>
        <v>1059</v>
      </c>
      <c r="AJ321" t="str">
        <f>IF($E321="",-1,'HCAD Raw'!AG321)</f>
        <v>01/01/2004</v>
      </c>
      <c r="AK321">
        <f>IF($E321="",-1,'HCAD Raw'!AH321)</f>
        <v>0</v>
      </c>
      <c r="AL321">
        <f>IF($E321="",-1,'HCAD Raw'!AI321)</f>
        <v>22400</v>
      </c>
      <c r="AM321">
        <f>IF($E321="",-1,'HCAD Raw'!AJ321)</f>
        <v>27636</v>
      </c>
      <c r="AN321">
        <f>IF($E321="",-1,'HCAD Raw'!AK321)</f>
        <v>0</v>
      </c>
      <c r="AO321">
        <f>IF($E321="",-1,'HCAD Raw'!AL321)</f>
        <v>0</v>
      </c>
      <c r="AP321">
        <f>IF($E321="",-1,'HCAD Raw'!AM321)</f>
        <v>0</v>
      </c>
      <c r="AQ321">
        <f>IF($E321="",-1,'HCAD Raw'!AN321)</f>
        <v>22400</v>
      </c>
      <c r="AR321">
        <f>IF($E321="",-1,'HCAD Raw'!AO321)</f>
        <v>720</v>
      </c>
      <c r="AS321">
        <f>IF($E321="",-1,'HCAD Raw'!AP321)</f>
        <v>1</v>
      </c>
      <c r="AT321" t="str">
        <f>IF($E321="",-1,'HCAD Raw'!AQ321)</f>
        <v>10</v>
      </c>
      <c r="AU321" t="str">
        <f>IF($E321="",-1,'HCAD Raw'!AR321)</f>
        <v>Rtl - Nghbrhood Shopping Ctr</v>
      </c>
      <c r="AV321">
        <f>IF($E321="",-1,'HCAD Raw'!AS321)</f>
        <v>0</v>
      </c>
      <c r="AW321">
        <f>IF($E321="",-1,'HCAD Raw'!AT321)</f>
        <v>0</v>
      </c>
      <c r="AX321">
        <f>IF($E321="",-1,'HCAD Raw'!AU321)</f>
        <v>22400</v>
      </c>
      <c r="AY321">
        <f>IF($E321="",-1,'HCAD Raw'!AV321)</f>
        <v>0</v>
      </c>
      <c r="AZ321">
        <f>IF($E321="",-1,'HCAD Raw'!AW321)</f>
        <v>0</v>
      </c>
      <c r="BA321">
        <f>IF($E321="",-1,'HCAD Raw'!AX321)</f>
        <v>442400</v>
      </c>
      <c r="BB321" t="str">
        <f>IF($E321="",-1,'HCAD Raw'!AY321)</f>
        <v>24</v>
      </c>
      <c r="BC321" t="str">
        <f>IF($E321="",-1,'HCAD Raw'!AZ321)</f>
        <v>RES A BLK 1</v>
      </c>
      <c r="BD321" t="str">
        <f>IF($E321="",-1,'HCAD Raw'!BA321)</f>
        <v>KLEIN CROSSING SHOPPING CNTR 1</v>
      </c>
      <c r="BE321" t="str">
        <f>IF($E321="",-1,'HCAD Raw'!BB321)</f>
        <v>5024</v>
      </c>
      <c r="BF321" t="str">
        <f>IF($E321="",-1,'HCAD Raw'!BC321)</f>
        <v>Far Northwest</v>
      </c>
      <c r="BG321" t="str">
        <f>IF($E321="",-1,'HCAD Raw'!BD321)</f>
        <v>320</v>
      </c>
      <c r="BH321" t="str">
        <f>IF($E321="",-1,'HCAD Raw'!BE321)</f>
        <v>ISD 17 - Klein ISD</v>
      </c>
      <c r="BI321" t="str">
        <f>IF($E321="",-1,'HCAD Raw'!BF321)</f>
        <v>9526.03</v>
      </c>
      <c r="BJ321" t="str">
        <f>IF($E321="",-1,'HCAD Raw'!BG321)</f>
        <v>0</v>
      </c>
      <c r="BK321" t="str">
        <f>IF($E321="",-1,'HCAD Raw'!BH321)</f>
        <v>17</v>
      </c>
      <c r="BL321" t="str">
        <f>IF($E321="",-1,'HCAD Raw'!BI321)</f>
        <v>5070A</v>
      </c>
      <c r="BM321" t="str">
        <f>IF($E321="",-1,'HCAD Raw'!BJ321)</f>
        <v>290R</v>
      </c>
      <c r="BN321" t="str">
        <f>IF($E321="",-1,'HCAD Raw'!BK321)</f>
        <v>017 040 041 042 043 044 045 121 635 666</v>
      </c>
      <c r="BO321" t="str">
        <f>IF($E321="",-1,'HCAD Raw'!BL321)</f>
        <v>Real, Commercial</v>
      </c>
      <c r="BP321" t="str">
        <f>IF($E321="",-1,'HCAD Raw'!BM321)</f>
        <v>F1</v>
      </c>
      <c r="BQ321" t="str">
        <f>IF($E321="",-1,'HCAD Raw'!BN321)</f>
        <v>Real, Commercial</v>
      </c>
      <c r="BR321" t="str">
        <f>IF($E321="",-1,'HCAD Raw'!BO321)</f>
        <v>Neighborhood Shopping Center</v>
      </c>
      <c r="BS321" t="str">
        <f>IF($E321="",-1,'HCAD Raw'!BP321)</f>
        <v>Neighborhood Shopping Ctr</v>
      </c>
      <c r="BT321" t="str">
        <f>IF($E321="",-1,'HCAD Raw'!BQ321)</f>
        <v>8004</v>
      </c>
      <c r="BU321" t="str">
        <f>IF($E321="",-1,'HCAD Raw'!BR321)</f>
        <v>Land Neighborhood Section 4</v>
      </c>
      <c r="BV321">
        <f>IF($E321="",-1,'HCAD Raw'!BS321)</f>
        <v>127243</v>
      </c>
      <c r="BW321" t="str">
        <f>IF($E321="",-1,'HCAD Raw'!BT321)</f>
        <v>SF</v>
      </c>
      <c r="BX321" t="str">
        <f>IF($E321="",-1,'HCAD Raw'!BU321)</f>
        <v>1.0000</v>
      </c>
      <c r="BY321" t="str">
        <f>IF($E321="",-1,'HCAD Raw'!BV321)</f>
        <v>1.0000</v>
      </c>
      <c r="BZ321" t="str">
        <f>IF($E321="",-1,'HCAD Raw'!BW321)</f>
        <v>1.0000</v>
      </c>
      <c r="CA321" t="str">
        <f>IF($E321="",-1,'HCAD Raw'!BX321)</f>
        <v>1.0000</v>
      </c>
      <c r="CB321">
        <f>IF($E321="",-1,'HCAD Raw'!BY321)</f>
        <v>8</v>
      </c>
      <c r="CC321">
        <f>IF($E321="",-1,'HCAD Raw'!BZ321)</f>
        <v>8</v>
      </c>
      <c r="CD321">
        <f>IF($E321="",-1,'HCAD Raw'!CA321)</f>
        <v>1017944</v>
      </c>
      <c r="CE321" t="str">
        <f t="shared" si="90"/>
        <v>12357500100011</v>
      </c>
      <c r="CF321">
        <f t="shared" si="91"/>
        <v>-1</v>
      </c>
    </row>
    <row r="322" spans="3:84" x14ac:dyDescent="0.25">
      <c r="C322">
        <f t="shared" si="88"/>
        <v>318</v>
      </c>
      <c r="D322" t="str">
        <f t="shared" si="89"/>
        <v>12357500100031</v>
      </c>
      <c r="E322" t="str">
        <f>IF('HCAD Raw'!C322="",-1,'HCAD Raw'!C322)</f>
        <v>1235750010003</v>
      </c>
      <c r="F322" s="15" t="str">
        <f>IF(E322=-1,"",CONCATENATE(MID('HCAD Raw'!D322,6,2),"/",MID('HCAD Raw'!D322,9,2),"/",LEFT('HCAD Raw'!D322,4)))</f>
        <v>05/02/2012</v>
      </c>
      <c r="G322" t="str">
        <f>IF($E322="",-1,'HCAD Raw'!E322)</f>
        <v>MILESTONE DELAWARE KLEIN CROSSING SC LLC</v>
      </c>
      <c r="H322" t="str">
        <f>IF($E322="",-1,'HCAD Raw'!F322)</f>
        <v>KLEIN CROSSING</v>
      </c>
      <c r="I322" t="str">
        <f>IF($E322="",-1,'HCAD Raw'!G322)</f>
        <v>Malca</v>
      </c>
      <c r="J322" t="str">
        <f>IF($E322="",-1,'HCAD Raw'!H322)</f>
        <v>6070 FM 2920 RD</v>
      </c>
      <c r="K322" t="str">
        <f>IF($E322="",-1,'HCAD Raw'!I322)</f>
        <v>SPRING</v>
      </c>
      <c r="L322" t="str">
        <f>IF($E322="",-1,'HCAD Raw'!J322)</f>
        <v>77379</v>
      </c>
      <c r="M322">
        <f>IF($E322="",-1,'HCAD Raw'!K322)</f>
        <v>3161428</v>
      </c>
      <c r="N322">
        <f>IF($E322="",-1,'HCAD Raw'!L322)</f>
        <v>3762489</v>
      </c>
      <c r="O322">
        <f>IF($E322="",-1,'HCAD Raw'!M322)</f>
        <v>3214019</v>
      </c>
      <c r="P322">
        <f>IF($E322="",-1,'HCAD Raw'!N322)</f>
        <v>0</v>
      </c>
      <c r="Q322" t="e">
        <f>IF($E322="",-1,'HCAD Raw'!#REF!)</f>
        <v>#REF!</v>
      </c>
      <c r="R322" t="str">
        <f>IF($E322="",-1,'HCAD Raw'!O322)</f>
        <v>COMMERCIAL</v>
      </c>
      <c r="S322" t="str">
        <f>IF($E322="",-1,'HCAD Raw'!P322)</f>
        <v>1</v>
      </c>
      <c r="T322" t="str">
        <f>IF($E322="",-1,'HCAD Raw'!Q322)</f>
        <v>4343</v>
      </c>
      <c r="U322" t="str">
        <f>IF($E322="",-1,'HCAD Raw'!R322)</f>
        <v>8412</v>
      </c>
      <c r="V322" t="str">
        <f>IF($E322="",-1,'HCAD Raw'!S322)</f>
        <v>C</v>
      </c>
      <c r="W322" t="str">
        <f>IF($E322="",-1,'HCAD Raw'!T322)</f>
        <v>Masonry Bearing</v>
      </c>
      <c r="X322">
        <f>IF($E322="",-1,'HCAD Raw'!U322)</f>
        <v>0</v>
      </c>
      <c r="Y322">
        <f>IF($E322="",-1,'HCAD Raw'!V322)</f>
        <v>0</v>
      </c>
      <c r="Z322">
        <f>IF($E322="",-1,'HCAD Raw'!W322)</f>
        <v>2159976</v>
      </c>
      <c r="AA322">
        <f>IF($E322="",-1,'HCAD Raw'!X322)</f>
        <v>0</v>
      </c>
      <c r="AB322" t="str">
        <f>IF($E322="",-1,'HCAD Raw'!Y322)</f>
        <v>.260000</v>
      </c>
      <c r="AC322" t="str">
        <f>IF($E322="",-1,'HCAD Raw'!Z322)</f>
        <v>A</v>
      </c>
      <c r="AD322" t="str">
        <f>IF($E322="",-1,'HCAD Raw'!AA322)</f>
        <v>Excellent</v>
      </c>
      <c r="AE322" t="str">
        <f>IF($E322="",-1,'HCAD Raw'!AB322)</f>
        <v>2004</v>
      </c>
      <c r="AF322" t="str">
        <f>IF($E322="",-1,'HCAD Raw'!AC322)</f>
        <v>2004</v>
      </c>
      <c r="AG322" t="str">
        <f>IF($E322="",-1,'HCAD Raw'!AD322)</f>
        <v>0</v>
      </c>
      <c r="AH322" t="str">
        <f>IF($E322="",-1,'HCAD Raw'!AE322)</f>
        <v>2005</v>
      </c>
      <c r="AI322">
        <f>IF($E322="",-1,'HCAD Raw'!AF322)</f>
        <v>0</v>
      </c>
      <c r="AJ322" t="str">
        <f>IF($E322="",-1,'HCAD Raw'!AG322)</f>
        <v>12/30/1899</v>
      </c>
      <c r="AK322" t="str">
        <f>IF($E322="",-1,'HCAD Raw'!AH322)</f>
        <v>KLEIN CROSSING  2/7/18  100%OCC  MI RANCH MEXICAN GRILL AND BAR, GNC, ORTHODONTIST, SPRIONG KLEIN ENDODONTICS, AT&amp;T, CHAMPION LIQUOR</v>
      </c>
      <c r="AL322">
        <f>IF($E322="",-1,'HCAD Raw'!AI322)</f>
        <v>16800</v>
      </c>
      <c r="AM322">
        <f>IF($E322="",-1,'HCAD Raw'!AJ322)</f>
        <v>20581</v>
      </c>
      <c r="AN322">
        <f>IF($E322="",-1,'HCAD Raw'!AK322)</f>
        <v>0</v>
      </c>
      <c r="AO322">
        <f>IF($E322="",-1,'HCAD Raw'!AL322)</f>
        <v>0</v>
      </c>
      <c r="AP322">
        <f>IF($E322="",-1,'HCAD Raw'!AM322)</f>
        <v>0</v>
      </c>
      <c r="AQ322">
        <f>IF($E322="",-1,'HCAD Raw'!AN322)</f>
        <v>16800</v>
      </c>
      <c r="AR322">
        <f>IF($E322="",-1,'HCAD Raw'!AO322)</f>
        <v>580</v>
      </c>
      <c r="AS322">
        <f>IF($E322="",-1,'HCAD Raw'!AP322)</f>
        <v>1</v>
      </c>
      <c r="AT322" t="str">
        <f>IF($E322="",-1,'HCAD Raw'!AQ322)</f>
        <v>10</v>
      </c>
      <c r="AU322" t="str">
        <f>IF($E322="",-1,'HCAD Raw'!AR322)</f>
        <v>Rtl - Nghbrhood Shopping Ctr</v>
      </c>
      <c r="AV322">
        <f>IF($E322="",-1,'HCAD Raw'!AS322)</f>
        <v>0</v>
      </c>
      <c r="AW322">
        <f>IF($E322="",-1,'HCAD Raw'!AT322)</f>
        <v>0</v>
      </c>
      <c r="AX322">
        <f>IF($E322="",-1,'HCAD Raw'!AU322)</f>
        <v>16800</v>
      </c>
      <c r="AY322">
        <f>IF($E322="",-1,'HCAD Raw'!AV322)</f>
        <v>0</v>
      </c>
      <c r="AZ322">
        <f>IF($E322="",-1,'HCAD Raw'!AW322)</f>
        <v>0</v>
      </c>
      <c r="BA322">
        <f>IF($E322="",-1,'HCAD Raw'!AX322)</f>
        <v>331800</v>
      </c>
      <c r="BB322" t="str">
        <f>IF($E322="",-1,'HCAD Raw'!AY322)</f>
        <v>24</v>
      </c>
      <c r="BC322" t="str">
        <f>IF($E322="",-1,'HCAD Raw'!AZ322)</f>
        <v>RES C BLK 1</v>
      </c>
      <c r="BD322" t="str">
        <f>IF($E322="",-1,'HCAD Raw'!BA322)</f>
        <v>KLEIN CROSSING SHOPPING CNTR 1</v>
      </c>
      <c r="BE322" t="str">
        <f>IF($E322="",-1,'HCAD Raw'!BB322)</f>
        <v>5024</v>
      </c>
      <c r="BF322" t="str">
        <f>IF($E322="",-1,'HCAD Raw'!BC322)</f>
        <v>Far Northwest</v>
      </c>
      <c r="BG322" t="str">
        <f>IF($E322="",-1,'HCAD Raw'!BD322)</f>
        <v>320</v>
      </c>
      <c r="BH322" t="str">
        <f>IF($E322="",-1,'HCAD Raw'!BE322)</f>
        <v>ISD 17 - Klein ISD</v>
      </c>
      <c r="BI322" t="str">
        <f>IF($E322="",-1,'HCAD Raw'!BF322)</f>
        <v>9526.03</v>
      </c>
      <c r="BJ322" t="str">
        <f>IF($E322="",-1,'HCAD Raw'!BG322)</f>
        <v>0</v>
      </c>
      <c r="BK322" t="str">
        <f>IF($E322="",-1,'HCAD Raw'!BH322)</f>
        <v>17</v>
      </c>
      <c r="BL322" t="str">
        <f>IF($E322="",-1,'HCAD Raw'!BI322)</f>
        <v>5070A</v>
      </c>
      <c r="BM322" t="str">
        <f>IF($E322="",-1,'HCAD Raw'!BJ322)</f>
        <v>290Q</v>
      </c>
      <c r="BN322" t="str">
        <f>IF($E322="",-1,'HCAD Raw'!BK322)</f>
        <v>017 040 041 042 043 044 045 121 635 666</v>
      </c>
      <c r="BO322" t="str">
        <f>IF($E322="",-1,'HCAD Raw'!BL322)</f>
        <v>Real, Commercial</v>
      </c>
      <c r="BP322" t="str">
        <f>IF($E322="",-1,'HCAD Raw'!BM322)</f>
        <v>F1</v>
      </c>
      <c r="BQ322" t="str">
        <f>IF($E322="",-1,'HCAD Raw'!BN322)</f>
        <v>Real, Commercial</v>
      </c>
      <c r="BR322" t="str">
        <f>IF($E322="",-1,'HCAD Raw'!BO322)</f>
        <v>Neighborhood Shopping Center</v>
      </c>
      <c r="BS322" t="str">
        <f>IF($E322="",-1,'HCAD Raw'!BP322)</f>
        <v>Neighborhood Shopping Ctr</v>
      </c>
      <c r="BT322" t="str">
        <f>IF($E322="",-1,'HCAD Raw'!BQ322)</f>
        <v>8004</v>
      </c>
      <c r="BU322" t="str">
        <f>IF($E322="",-1,'HCAD Raw'!BR322)</f>
        <v>Land Neighborhood Section 4</v>
      </c>
      <c r="BV322">
        <f>IF($E322="",-1,'HCAD Raw'!BS322)</f>
        <v>90000</v>
      </c>
      <c r="BW322" t="str">
        <f>IF($E322="",-1,'HCAD Raw'!BT322)</f>
        <v>SF</v>
      </c>
      <c r="BX322" t="str">
        <f>IF($E322="",-1,'HCAD Raw'!BU322)</f>
        <v>1.0000</v>
      </c>
      <c r="BY322" t="str">
        <f>IF($E322="",-1,'HCAD Raw'!BV322)</f>
        <v>1.0000</v>
      </c>
      <c r="BZ322" t="str">
        <f>IF($E322="",-1,'HCAD Raw'!BW322)</f>
        <v>1.0000</v>
      </c>
      <c r="CA322" t="str">
        <f>IF($E322="",-1,'HCAD Raw'!BX322)</f>
        <v>1.0000</v>
      </c>
      <c r="CB322">
        <f>IF($E322="",-1,'HCAD Raw'!BY322)</f>
        <v>8</v>
      </c>
      <c r="CC322">
        <f>IF($E322="",-1,'HCAD Raw'!BZ322)</f>
        <v>8</v>
      </c>
      <c r="CD322">
        <f>IF($E322="",-1,'HCAD Raw'!CA322)</f>
        <v>720000</v>
      </c>
      <c r="CE322" t="str">
        <f t="shared" si="90"/>
        <v>12357500100031</v>
      </c>
      <c r="CF322">
        <f t="shared" si="91"/>
        <v>-1</v>
      </c>
    </row>
    <row r="323" spans="3:84" x14ac:dyDescent="0.25">
      <c r="C323">
        <f t="shared" si="88"/>
        <v>319</v>
      </c>
      <c r="D323" t="str">
        <f t="shared" si="89"/>
        <v>12357500100031</v>
      </c>
      <c r="E323" t="str">
        <f>IF('HCAD Raw'!C323="",-1,'HCAD Raw'!C323)</f>
        <v>1235750010003</v>
      </c>
      <c r="F323" s="15" t="str">
        <f>IF(E323=-1,"",CONCATENATE(MID('HCAD Raw'!D323,6,2),"/",MID('HCAD Raw'!D323,9,2),"/",LEFT('HCAD Raw'!D323,4)))</f>
        <v>05/02/2012</v>
      </c>
      <c r="G323" t="str">
        <f>IF($E323="",-1,'HCAD Raw'!E323)</f>
        <v>MILESTONE DELAWARE KLEIN CROSSING SC LLC</v>
      </c>
      <c r="H323" t="str">
        <f>IF($E323="",-1,'HCAD Raw'!F323)</f>
        <v>KLEIN CROSSING</v>
      </c>
      <c r="I323" t="str">
        <f>IF($E323="",-1,'HCAD Raw'!G323)</f>
        <v>Malca</v>
      </c>
      <c r="J323" t="str">
        <f>IF($E323="",-1,'HCAD Raw'!H323)</f>
        <v>6070 FM 2920 RD</v>
      </c>
      <c r="K323" t="str">
        <f>IF($E323="",-1,'HCAD Raw'!I323)</f>
        <v>SPRING</v>
      </c>
      <c r="L323" t="str">
        <f>IF($E323="",-1,'HCAD Raw'!J323)</f>
        <v>77379</v>
      </c>
      <c r="M323">
        <f>IF($E323="",-1,'HCAD Raw'!K323)</f>
        <v>3161428</v>
      </c>
      <c r="N323">
        <f>IF($E323="",-1,'HCAD Raw'!L323)</f>
        <v>3762489</v>
      </c>
      <c r="O323">
        <f>IF($E323="",-1,'HCAD Raw'!M323)</f>
        <v>3214019</v>
      </c>
      <c r="P323">
        <f>IF($E323="",-1,'HCAD Raw'!N323)</f>
        <v>0</v>
      </c>
      <c r="Q323" t="e">
        <f>IF($E323="",-1,'HCAD Raw'!#REF!)</f>
        <v>#REF!</v>
      </c>
      <c r="R323" t="str">
        <f>IF($E323="",-1,'HCAD Raw'!O323)</f>
        <v>COMMERCIAL</v>
      </c>
      <c r="S323" t="str">
        <f>IF($E323="",-1,'HCAD Raw'!P323)</f>
        <v>1</v>
      </c>
      <c r="T323" t="str">
        <f>IF($E323="",-1,'HCAD Raw'!Q323)</f>
        <v>4343</v>
      </c>
      <c r="U323" t="str">
        <f>IF($E323="",-1,'HCAD Raw'!R323)</f>
        <v>8412</v>
      </c>
      <c r="V323" t="str">
        <f>IF($E323="",-1,'HCAD Raw'!S323)</f>
        <v>C</v>
      </c>
      <c r="W323" t="str">
        <f>IF($E323="",-1,'HCAD Raw'!T323)</f>
        <v>Masonry Bearing</v>
      </c>
      <c r="X323">
        <f>IF($E323="",-1,'HCAD Raw'!U323)</f>
        <v>0</v>
      </c>
      <c r="Y323">
        <f>IF($E323="",-1,'HCAD Raw'!V323)</f>
        <v>0</v>
      </c>
      <c r="Z323">
        <f>IF($E323="",-1,'HCAD Raw'!W323)</f>
        <v>2159976</v>
      </c>
      <c r="AA323">
        <f>IF($E323="",-1,'HCAD Raw'!X323)</f>
        <v>0</v>
      </c>
      <c r="AB323" t="str">
        <f>IF($E323="",-1,'HCAD Raw'!Y323)</f>
        <v>.260000</v>
      </c>
      <c r="AC323" t="str">
        <f>IF($E323="",-1,'HCAD Raw'!Z323)</f>
        <v>A</v>
      </c>
      <c r="AD323" t="str">
        <f>IF($E323="",-1,'HCAD Raw'!AA323)</f>
        <v>Excellent</v>
      </c>
      <c r="AE323" t="str">
        <f>IF($E323="",-1,'HCAD Raw'!AB323)</f>
        <v>2004</v>
      </c>
      <c r="AF323" t="str">
        <f>IF($E323="",-1,'HCAD Raw'!AC323)</f>
        <v>2004</v>
      </c>
      <c r="AG323" t="str">
        <f>IF($E323="",-1,'HCAD Raw'!AD323)</f>
        <v>0</v>
      </c>
      <c r="AH323" t="str">
        <f>IF($E323="",-1,'HCAD Raw'!AE323)</f>
        <v>2005</v>
      </c>
      <c r="AI323">
        <f>IF($E323="",-1,'HCAD Raw'!AF323)</f>
        <v>0</v>
      </c>
      <c r="AJ323" t="str">
        <f>IF($E323="",-1,'HCAD Raw'!AG323)</f>
        <v>12/30/1899</v>
      </c>
      <c r="AK323" t="str">
        <f>IF($E323="",-1,'HCAD Raw'!AH323)</f>
        <v>KLEIN CROSSING  2/7/18  100%OCC  MI RANCH MEXICAN GRILL AND BAR, GNC, ORTHODONTIST, SPRIONG KLEIN ENDODONTICS, AT&amp;T, CHAMPION LIQUOR</v>
      </c>
      <c r="AL323">
        <f>IF($E323="",-1,'HCAD Raw'!AI323)</f>
        <v>16800</v>
      </c>
      <c r="AM323">
        <f>IF($E323="",-1,'HCAD Raw'!AJ323)</f>
        <v>20581</v>
      </c>
      <c r="AN323">
        <f>IF($E323="",-1,'HCAD Raw'!AK323)</f>
        <v>0</v>
      </c>
      <c r="AO323">
        <f>IF($E323="",-1,'HCAD Raw'!AL323)</f>
        <v>0</v>
      </c>
      <c r="AP323">
        <f>IF($E323="",-1,'HCAD Raw'!AM323)</f>
        <v>0</v>
      </c>
      <c r="AQ323">
        <f>IF($E323="",-1,'HCAD Raw'!AN323)</f>
        <v>16800</v>
      </c>
      <c r="AR323">
        <f>IF($E323="",-1,'HCAD Raw'!AO323)</f>
        <v>580</v>
      </c>
      <c r="AS323">
        <f>IF($E323="",-1,'HCAD Raw'!AP323)</f>
        <v>1</v>
      </c>
      <c r="AT323" t="str">
        <f>IF($E323="",-1,'HCAD Raw'!AQ323)</f>
        <v>10</v>
      </c>
      <c r="AU323" t="str">
        <f>IF($E323="",-1,'HCAD Raw'!AR323)</f>
        <v>Rtl - Nghbrhood Shopping Ctr</v>
      </c>
      <c r="AV323">
        <f>IF($E323="",-1,'HCAD Raw'!AS323)</f>
        <v>0</v>
      </c>
      <c r="AW323">
        <f>IF($E323="",-1,'HCAD Raw'!AT323)</f>
        <v>0</v>
      </c>
      <c r="AX323">
        <f>IF($E323="",-1,'HCAD Raw'!AU323)</f>
        <v>16800</v>
      </c>
      <c r="AY323">
        <f>IF($E323="",-1,'HCAD Raw'!AV323)</f>
        <v>0</v>
      </c>
      <c r="AZ323">
        <f>IF($E323="",-1,'HCAD Raw'!AW323)</f>
        <v>0</v>
      </c>
      <c r="BA323">
        <f>IF($E323="",-1,'HCAD Raw'!AX323)</f>
        <v>331800</v>
      </c>
      <c r="BB323" t="str">
        <f>IF($E323="",-1,'HCAD Raw'!AY323)</f>
        <v>24</v>
      </c>
      <c r="BC323" t="str">
        <f>IF($E323="",-1,'HCAD Raw'!AZ323)</f>
        <v>RES C BLK 1</v>
      </c>
      <c r="BD323" t="str">
        <f>IF($E323="",-1,'HCAD Raw'!BA323)</f>
        <v>KLEIN CROSSING SHOPPING CNTR 1</v>
      </c>
      <c r="BE323" t="str">
        <f>IF($E323="",-1,'HCAD Raw'!BB323)</f>
        <v>5024</v>
      </c>
      <c r="BF323" t="str">
        <f>IF($E323="",-1,'HCAD Raw'!BC323)</f>
        <v>Far Northwest</v>
      </c>
      <c r="BG323" t="str">
        <f>IF($E323="",-1,'HCAD Raw'!BD323)</f>
        <v>320</v>
      </c>
      <c r="BH323" t="str">
        <f>IF($E323="",-1,'HCAD Raw'!BE323)</f>
        <v>ISD 17 - Klein ISD</v>
      </c>
      <c r="BI323" t="str">
        <f>IF($E323="",-1,'HCAD Raw'!BF323)</f>
        <v>9526.03</v>
      </c>
      <c r="BJ323" t="str">
        <f>IF($E323="",-1,'HCAD Raw'!BG323)</f>
        <v>0</v>
      </c>
      <c r="BK323" t="str">
        <f>IF($E323="",-1,'HCAD Raw'!BH323)</f>
        <v>17</v>
      </c>
      <c r="BL323" t="str">
        <f>IF($E323="",-1,'HCAD Raw'!BI323)</f>
        <v>5070A</v>
      </c>
      <c r="BM323" t="str">
        <f>IF($E323="",-1,'HCAD Raw'!BJ323)</f>
        <v>290Q</v>
      </c>
      <c r="BN323" t="str">
        <f>IF($E323="",-1,'HCAD Raw'!BK323)</f>
        <v>017 040 041 042 043 044 045 121 635 666</v>
      </c>
      <c r="BO323" t="str">
        <f>IF($E323="",-1,'HCAD Raw'!BL323)</f>
        <v>Real, Commercial</v>
      </c>
      <c r="BP323" t="str">
        <f>IF($E323="",-1,'HCAD Raw'!BM323)</f>
        <v>F1</v>
      </c>
      <c r="BQ323" t="str">
        <f>IF($E323="",-1,'HCAD Raw'!BN323)</f>
        <v>Real, Commercial</v>
      </c>
      <c r="BR323" t="str">
        <f>IF($E323="",-1,'HCAD Raw'!BO323)</f>
        <v>Neighborhood Shopping Center</v>
      </c>
      <c r="BS323" t="str">
        <f>IF($E323="",-1,'HCAD Raw'!BP323)</f>
        <v>Neighborhood Shopping Ctr</v>
      </c>
      <c r="BT323" t="str">
        <f>IF($E323="",-1,'HCAD Raw'!BQ323)</f>
        <v>8004</v>
      </c>
      <c r="BU323" t="str">
        <f>IF($E323="",-1,'HCAD Raw'!BR323)</f>
        <v>Land Neighborhood Section 4</v>
      </c>
      <c r="BV323">
        <f>IF($E323="",-1,'HCAD Raw'!BS323)</f>
        <v>29498</v>
      </c>
      <c r="BW323" t="str">
        <f>IF($E323="",-1,'HCAD Raw'!BT323)</f>
        <v>SF</v>
      </c>
      <c r="BX323" t="str">
        <f>IF($E323="",-1,'HCAD Raw'!BU323)</f>
        <v>1.0000</v>
      </c>
      <c r="BY323" t="str">
        <f>IF($E323="",-1,'HCAD Raw'!BV323)</f>
        <v>1.0000</v>
      </c>
      <c r="BZ323" t="str">
        <f>IF($E323="",-1,'HCAD Raw'!BW323)</f>
        <v>.5000</v>
      </c>
      <c r="CA323" t="str">
        <f>IF($E323="",-1,'HCAD Raw'!BX323)</f>
        <v>.5000</v>
      </c>
      <c r="CB323">
        <f>IF($E323="",-1,'HCAD Raw'!BY323)</f>
        <v>8</v>
      </c>
      <c r="CC323">
        <f>IF($E323="",-1,'HCAD Raw'!BZ323)</f>
        <v>4</v>
      </c>
      <c r="CD323">
        <f>IF($E323="",-1,'HCAD Raw'!CA323)</f>
        <v>117992</v>
      </c>
      <c r="CE323" t="str">
        <f t="shared" si="90"/>
        <v>12357500100031</v>
      </c>
      <c r="CF323">
        <f t="shared" si="91"/>
        <v>-1</v>
      </c>
    </row>
    <row r="324" spans="3:84" x14ac:dyDescent="0.25">
      <c r="C324">
        <f t="shared" si="88"/>
        <v>320</v>
      </c>
      <c r="D324" t="str">
        <f t="shared" si="89"/>
        <v>12357500100101</v>
      </c>
      <c r="E324" t="str">
        <f>IF('HCAD Raw'!C324="",-1,'HCAD Raw'!C324)</f>
        <v>1235750010010</v>
      </c>
      <c r="F324" s="15" t="str">
        <f>IF(E324=-1,"",CONCATENATE(MID('HCAD Raw'!D324,6,2),"/",MID('HCAD Raw'!D324,9,2),"/",LEFT('HCAD Raw'!D324,4)))</f>
        <v>05/02/2012</v>
      </c>
      <c r="G324" t="str">
        <f>IF($E324="",-1,'HCAD Raw'!E324)</f>
        <v>MILESTONE DELAWARE KLEIN LLC CROSSING</v>
      </c>
      <c r="H324" t="str">
        <f>IF($E324="",-1,'HCAD Raw'!F324)</f>
        <v>FIRESTONE</v>
      </c>
      <c r="I324" t="str">
        <f>IF($E324="",-1,'HCAD Raw'!G324)</f>
        <v>Malca</v>
      </c>
      <c r="J324" t="str">
        <f>IF($E324="",-1,'HCAD Raw'!H324)</f>
        <v>6024 FM 2920 RD</v>
      </c>
      <c r="K324" t="str">
        <f>IF($E324="",-1,'HCAD Raw'!I324)</f>
        <v>SPRING</v>
      </c>
      <c r="L324" t="str">
        <f>IF($E324="",-1,'HCAD Raw'!J324)</f>
        <v>77379</v>
      </c>
      <c r="M324">
        <f>IF($E324="",-1,'HCAD Raw'!K324)</f>
        <v>1277725</v>
      </c>
      <c r="N324">
        <f>IF($E324="",-1,'HCAD Raw'!L324)</f>
        <v>1282477</v>
      </c>
      <c r="O324">
        <f>IF($E324="",-1,'HCAD Raw'!M324)</f>
        <v>1282477</v>
      </c>
      <c r="P324">
        <f>IF($E324="",-1,'HCAD Raw'!N324)</f>
        <v>0</v>
      </c>
      <c r="Q324" t="e">
        <f>IF($E324="",-1,'HCAD Raw'!#REF!)</f>
        <v>#REF!</v>
      </c>
      <c r="R324" t="str">
        <f>IF($E324="",-1,'HCAD Raw'!O324)</f>
        <v>COMMERCIAL</v>
      </c>
      <c r="S324" t="str">
        <f>IF($E324="",-1,'HCAD Raw'!P324)</f>
        <v>1</v>
      </c>
      <c r="T324" t="str">
        <f>IF($E324="",-1,'HCAD Raw'!Q324)</f>
        <v>4332</v>
      </c>
      <c r="U324" t="str">
        <f>IF($E324="",-1,'HCAD Raw'!R324)</f>
        <v>8410</v>
      </c>
      <c r="V324" t="str">
        <f>IF($E324="",-1,'HCAD Raw'!S324)</f>
        <v>C</v>
      </c>
      <c r="W324" t="str">
        <f>IF($E324="",-1,'HCAD Raw'!T324)</f>
        <v>Masonry Bearing</v>
      </c>
      <c r="X324">
        <f>IF($E324="",-1,'HCAD Raw'!U324)</f>
        <v>573523</v>
      </c>
      <c r="Y324">
        <f>IF($E324="",-1,'HCAD Raw'!V324)</f>
        <v>0</v>
      </c>
      <c r="Z324">
        <f>IF($E324="",-1,'HCAD Raw'!W324)</f>
        <v>764697</v>
      </c>
      <c r="AA324">
        <f>IF($E324="",-1,'HCAD Raw'!X324)</f>
        <v>0</v>
      </c>
      <c r="AB324" t="str">
        <f>IF($E324="",-1,'HCAD Raw'!Y324)</f>
        <v>.250000</v>
      </c>
      <c r="AC324" t="str">
        <f>IF($E324="",-1,'HCAD Raw'!Z324)</f>
        <v>B</v>
      </c>
      <c r="AD324" t="str">
        <f>IF($E324="",-1,'HCAD Raw'!AA324)</f>
        <v>Good</v>
      </c>
      <c r="AE324" t="str">
        <f>IF($E324="",-1,'HCAD Raw'!AB324)</f>
        <v>2005</v>
      </c>
      <c r="AF324" t="str">
        <f>IF($E324="",-1,'HCAD Raw'!AC324)</f>
        <v>2005</v>
      </c>
      <c r="AG324" t="str">
        <f>IF($E324="",-1,'HCAD Raw'!AD324)</f>
        <v>0</v>
      </c>
      <c r="AH324" t="str">
        <f>IF($E324="",-1,'HCAD Raw'!AE324)</f>
        <v>2006</v>
      </c>
      <c r="AI324">
        <f>IF($E324="",-1,'HCAD Raw'!AF324)</f>
        <v>0</v>
      </c>
      <c r="AJ324" t="str">
        <f>IF($E324="",-1,'HCAD Raw'!AG324)</f>
        <v>12/30/1899</v>
      </c>
      <c r="AK324" t="str">
        <f>IF($E324="",-1,'HCAD Raw'!AH324)</f>
        <v>FIRESTONE</v>
      </c>
      <c r="AL324">
        <f>IF($E324="",-1,'HCAD Raw'!AI324)</f>
        <v>8142</v>
      </c>
      <c r="AM324">
        <f>IF($E324="",-1,'HCAD Raw'!AJ324)</f>
        <v>8142</v>
      </c>
      <c r="AN324">
        <f>IF($E324="",-1,'HCAD Raw'!AK324)</f>
        <v>0</v>
      </c>
      <c r="AO324">
        <f>IF($E324="",-1,'HCAD Raw'!AL324)</f>
        <v>0</v>
      </c>
      <c r="AP324">
        <f>IF($E324="",-1,'HCAD Raw'!AM324)</f>
        <v>0</v>
      </c>
      <c r="AQ324">
        <f>IF($E324="",-1,'HCAD Raw'!AN324)</f>
        <v>8142</v>
      </c>
      <c r="AR324">
        <f>IF($E324="",-1,'HCAD Raw'!AO324)</f>
        <v>394</v>
      </c>
      <c r="AS324">
        <f>IF($E324="",-1,'HCAD Raw'!AP324)</f>
        <v>1</v>
      </c>
      <c r="AT324">
        <f>IF($E324="",-1,'HCAD Raw'!AQ324)</f>
        <v>0</v>
      </c>
      <c r="AU324">
        <f>IF($E324="",-1,'HCAD Raw'!AR324)</f>
        <v>0</v>
      </c>
      <c r="AV324">
        <f>IF($E324="",-1,'HCAD Raw'!AS324)</f>
        <v>0</v>
      </c>
      <c r="AW324">
        <f>IF($E324="",-1,'HCAD Raw'!AT324)</f>
        <v>0</v>
      </c>
      <c r="AX324">
        <f>IF($E324="",-1,'HCAD Raw'!AU324)</f>
        <v>0</v>
      </c>
      <c r="AY324">
        <f>IF($E324="",-1,'HCAD Raw'!AV324)</f>
        <v>0</v>
      </c>
      <c r="AZ324">
        <f>IF($E324="",-1,'HCAD Raw'!AW324)</f>
        <v>0</v>
      </c>
      <c r="BA324">
        <f>IF($E324="",-1,'HCAD Raw'!AX324)</f>
        <v>0</v>
      </c>
      <c r="BB324" t="str">
        <f>IF($E324="",-1,'HCAD Raw'!AY324)</f>
        <v>24</v>
      </c>
      <c r="BC324" t="str">
        <f>IF($E324="",-1,'HCAD Raw'!AZ324)</f>
        <v>RES A5</v>
      </c>
      <c r="BD324" t="str">
        <f>IF($E324="",-1,'HCAD Raw'!BA324)</f>
        <v>KLEIN CROSSING SHOPPING CNTR 1</v>
      </c>
      <c r="BE324" t="str">
        <f>IF($E324="",-1,'HCAD Raw'!BB324)</f>
        <v>5024</v>
      </c>
      <c r="BF324" t="str">
        <f>IF($E324="",-1,'HCAD Raw'!BC324)</f>
        <v>Far Northwest</v>
      </c>
      <c r="BG324" t="str">
        <f>IF($E324="",-1,'HCAD Raw'!BD324)</f>
        <v>320</v>
      </c>
      <c r="BH324" t="str">
        <f>IF($E324="",-1,'HCAD Raw'!BE324)</f>
        <v>ISD 17 - Klein ISD</v>
      </c>
      <c r="BI324" t="str">
        <f>IF($E324="",-1,'HCAD Raw'!BF324)</f>
        <v>9526.03</v>
      </c>
      <c r="BJ324" t="str">
        <f>IF($E324="",-1,'HCAD Raw'!BG324)</f>
        <v>0</v>
      </c>
      <c r="BK324" t="str">
        <f>IF($E324="",-1,'HCAD Raw'!BH324)</f>
        <v>17</v>
      </c>
      <c r="BL324" t="str">
        <f>IF($E324="",-1,'HCAD Raw'!BI324)</f>
        <v>5070A</v>
      </c>
      <c r="BM324" t="str">
        <f>IF($E324="",-1,'HCAD Raw'!BJ324)</f>
        <v>290R</v>
      </c>
      <c r="BN324" t="str">
        <f>IF($E324="",-1,'HCAD Raw'!BK324)</f>
        <v>017 040 041 042 043 044 045 121 635 666</v>
      </c>
      <c r="BO324" t="str">
        <f>IF($E324="",-1,'HCAD Raw'!BL324)</f>
        <v>Real, Commercial</v>
      </c>
      <c r="BP324" t="str">
        <f>IF($E324="",-1,'HCAD Raw'!BM324)</f>
        <v>F1</v>
      </c>
      <c r="BQ324" t="str">
        <f>IF($E324="",-1,'HCAD Raw'!BN324)</f>
        <v>Real, Commercial</v>
      </c>
      <c r="BR324" t="str">
        <f>IF($E324="",-1,'HCAD Raw'!BO324)</f>
        <v>Auto Service Garage</v>
      </c>
      <c r="BS324" t="str">
        <f>IF($E324="",-1,'HCAD Raw'!BP324)</f>
        <v>Automotive Center</v>
      </c>
      <c r="BT324" t="str">
        <f>IF($E324="",-1,'HCAD Raw'!BQ324)</f>
        <v>8001</v>
      </c>
      <c r="BU324" t="str">
        <f>IF($E324="",-1,'HCAD Raw'!BR324)</f>
        <v>Land Neighborhood Section 1</v>
      </c>
      <c r="BV324">
        <f>IF($E324="",-1,'HCAD Raw'!BS324)</f>
        <v>39836</v>
      </c>
      <c r="BW324" t="str">
        <f>IF($E324="",-1,'HCAD Raw'!BT324)</f>
        <v>SF</v>
      </c>
      <c r="BX324" t="str">
        <f>IF($E324="",-1,'HCAD Raw'!BU324)</f>
        <v>1.0000</v>
      </c>
      <c r="BY324" t="str">
        <f>IF($E324="",-1,'HCAD Raw'!BV324)</f>
        <v>1.0000</v>
      </c>
      <c r="BZ324" t="str">
        <f>IF($E324="",-1,'HCAD Raw'!BW324)</f>
        <v>1.0000</v>
      </c>
      <c r="CA324" t="str">
        <f>IF($E324="",-1,'HCAD Raw'!BX324)</f>
        <v>1.0000</v>
      </c>
      <c r="CB324">
        <f>IF($E324="",-1,'HCAD Raw'!BY324)</f>
        <v>18</v>
      </c>
      <c r="CC324">
        <f>IF($E324="",-1,'HCAD Raw'!BZ324)</f>
        <v>18</v>
      </c>
      <c r="CD324">
        <f>IF($E324="",-1,'HCAD Raw'!CA324)</f>
        <v>717048</v>
      </c>
      <c r="CE324">
        <f t="shared" si="90"/>
        <v>-1</v>
      </c>
      <c r="CF324" t="str">
        <f t="shared" si="91"/>
        <v>12357500100101</v>
      </c>
    </row>
    <row r="325" spans="3:84" x14ac:dyDescent="0.25">
      <c r="C325">
        <f t="shared" si="88"/>
        <v>321</v>
      </c>
      <c r="D325" t="str">
        <f t="shared" si="89"/>
        <v>12374500100011</v>
      </c>
      <c r="E325" t="str">
        <f>IF('HCAD Raw'!C325="",-1,'HCAD Raw'!C325)</f>
        <v>1237450010001</v>
      </c>
      <c r="F325" s="15" t="str">
        <f>IF(E325=-1,"",CONCATENATE(MID('HCAD Raw'!D325,6,2),"/",MID('HCAD Raw'!D325,9,2),"/",LEFT('HCAD Raw'!D325,4)))</f>
        <v>01/01/2004</v>
      </c>
      <c r="G325" t="str">
        <f>IF($E325="",-1,'HCAD Raw'!E325)</f>
        <v>WASHINGTON SHOPPING CENTER LTD</v>
      </c>
      <c r="H325" t="str">
        <f>IF($E325="",-1,'HCAD Raw'!F325)</f>
        <v>WASHINGTON SHOPPING CENTER</v>
      </c>
      <c r="I325" t="str">
        <f>IF($E325="",-1,'HCAD Raw'!G325)</f>
        <v>Avi</v>
      </c>
      <c r="J325" t="str">
        <f>IF($E325="",-1,'HCAD Raw'!H325)</f>
        <v>5555 WASHINGTON AVE</v>
      </c>
      <c r="K325" t="str">
        <f>IF($E325="",-1,'HCAD Raw'!I325)</f>
        <v>HOUSTON</v>
      </c>
      <c r="L325" t="str">
        <f>IF($E325="",-1,'HCAD Raw'!J325)</f>
        <v>77007</v>
      </c>
      <c r="M325">
        <f>IF($E325="",-1,'HCAD Raw'!K325)</f>
        <v>4700000</v>
      </c>
      <c r="N325">
        <f>IF($E325="",-1,'HCAD Raw'!L325)</f>
        <v>5398283</v>
      </c>
      <c r="O325">
        <f>IF($E325="",-1,'HCAD Raw'!M325)</f>
        <v>5398283</v>
      </c>
      <c r="P325">
        <f>IF($E325="",-1,'HCAD Raw'!N325)</f>
        <v>0</v>
      </c>
      <c r="Q325" t="e">
        <f>IF($E325="",-1,'HCAD Raw'!#REF!)</f>
        <v>#REF!</v>
      </c>
      <c r="R325" t="str">
        <f>IF($E325="",-1,'HCAD Raw'!O325)</f>
        <v>COMMERCIAL</v>
      </c>
      <c r="S325" t="str">
        <f>IF($E325="",-1,'HCAD Raw'!P325)</f>
        <v>1</v>
      </c>
      <c r="T325" t="str">
        <f>IF($E325="",-1,'HCAD Raw'!Q325)</f>
        <v>4344</v>
      </c>
      <c r="U325" t="str">
        <f>IF($E325="",-1,'HCAD Raw'!R325)</f>
        <v>8412</v>
      </c>
      <c r="V325" t="str">
        <f>IF($E325="",-1,'HCAD Raw'!S325)</f>
        <v>C</v>
      </c>
      <c r="W325" t="str">
        <f>IF($E325="",-1,'HCAD Raw'!T325)</f>
        <v>Masonry Bearing</v>
      </c>
      <c r="X325">
        <f>IF($E325="",-1,'HCAD Raw'!U325)</f>
        <v>0</v>
      </c>
      <c r="Y325">
        <f>IF($E325="",-1,'HCAD Raw'!V325)</f>
        <v>0</v>
      </c>
      <c r="Z325">
        <f>IF($E325="",-1,'HCAD Raw'!W325)</f>
        <v>1585896</v>
      </c>
      <c r="AA325">
        <f>IF($E325="",-1,'HCAD Raw'!X325)</f>
        <v>0</v>
      </c>
      <c r="AB325" t="str">
        <f>IF($E325="",-1,'HCAD Raw'!Y325)</f>
        <v>.250000</v>
      </c>
      <c r="AC325" t="str">
        <f>IF($E325="",-1,'HCAD Raw'!Z325)</f>
        <v>B</v>
      </c>
      <c r="AD325" t="str">
        <f>IF($E325="",-1,'HCAD Raw'!AA325)</f>
        <v>Good</v>
      </c>
      <c r="AE325" t="str">
        <f>IF($E325="",-1,'HCAD Raw'!AB325)</f>
        <v>2005</v>
      </c>
      <c r="AF325" t="str">
        <f>IF($E325="",-1,'HCAD Raw'!AC325)</f>
        <v>2005</v>
      </c>
      <c r="AG325" t="str">
        <f>IF($E325="",-1,'HCAD Raw'!AD325)</f>
        <v>0</v>
      </c>
      <c r="AH325" t="str">
        <f>IF($E325="",-1,'HCAD Raw'!AE325)</f>
        <v>2006</v>
      </c>
      <c r="AI325">
        <f>IF($E325="",-1,'HCAD Raw'!AF325)</f>
        <v>0</v>
      </c>
      <c r="AJ325" t="str">
        <f>IF($E325="",-1,'HCAD Raw'!AG325)</f>
        <v>12/30/1899</v>
      </c>
      <c r="AK325" t="str">
        <f>IF($E325="",-1,'HCAD Raw'!AH325)</f>
        <v>AS OF 12/15 BLDG 100% OCC.</v>
      </c>
      <c r="AL325">
        <f>IF($E325="",-1,'HCAD Raw'!AI325)</f>
        <v>14827</v>
      </c>
      <c r="AM325">
        <f>IF($E325="",-1,'HCAD Raw'!AJ325)</f>
        <v>16065</v>
      </c>
      <c r="AN325">
        <f>IF($E325="",-1,'HCAD Raw'!AK325)</f>
        <v>0</v>
      </c>
      <c r="AO325">
        <f>IF($E325="",-1,'HCAD Raw'!AL325)</f>
        <v>0</v>
      </c>
      <c r="AP325">
        <f>IF($E325="",-1,'HCAD Raw'!AM325)</f>
        <v>0</v>
      </c>
      <c r="AQ325">
        <f>IF($E325="",-1,'HCAD Raw'!AN325)</f>
        <v>14827</v>
      </c>
      <c r="AR325">
        <f>IF($E325="",-1,'HCAD Raw'!AO325)</f>
        <v>600</v>
      </c>
      <c r="AS325">
        <f>IF($E325="",-1,'HCAD Raw'!AP325)</f>
        <v>1</v>
      </c>
      <c r="AT325" t="str">
        <f>IF($E325="",-1,'HCAD Raw'!AQ325)</f>
        <v>09</v>
      </c>
      <c r="AU325" t="str">
        <f>IF($E325="",-1,'HCAD Raw'!AR325)</f>
        <v>Rtl - Strip Shopping Ctr</v>
      </c>
      <c r="AV325">
        <f>IF($E325="",-1,'HCAD Raw'!AS325)</f>
        <v>0</v>
      </c>
      <c r="AW325">
        <f>IF($E325="",-1,'HCAD Raw'!AT325)</f>
        <v>0</v>
      </c>
      <c r="AX325">
        <f>IF($E325="",-1,'HCAD Raw'!AU325)</f>
        <v>14827</v>
      </c>
      <c r="AY325">
        <f>IF($E325="",-1,'HCAD Raw'!AV325)</f>
        <v>0</v>
      </c>
      <c r="AZ325">
        <f>IF($E325="",-1,'HCAD Raw'!AW325)</f>
        <v>0</v>
      </c>
      <c r="BA325">
        <f>IF($E325="",-1,'HCAD Raw'!AX325)</f>
        <v>474464</v>
      </c>
      <c r="BB325" t="str">
        <f>IF($E325="",-1,'HCAD Raw'!AY325)</f>
        <v>20</v>
      </c>
      <c r="BC325" t="str">
        <f>IF($E325="",-1,'HCAD Raw'!AZ325)</f>
        <v>RES A BLK 1</v>
      </c>
      <c r="BD325" t="str">
        <f>IF($E325="",-1,'HCAD Raw'!BA325)</f>
        <v>CENTER R/P</v>
      </c>
      <c r="BE325" t="str">
        <f>IF($E325="",-1,'HCAD Raw'!BB325)</f>
        <v>5020</v>
      </c>
      <c r="BF325" t="str">
        <f>IF($E325="",-1,'HCAD Raw'!BC325)</f>
        <v>Heights</v>
      </c>
      <c r="BG325" t="str">
        <f>IF($E325="",-1,'HCAD Raw'!BD325)</f>
        <v>160</v>
      </c>
      <c r="BH325" t="str">
        <f>IF($E325="",-1,'HCAD Raw'!BE325)</f>
        <v>1F Lazybrook, Timbergrove, Washington Corridor</v>
      </c>
      <c r="BI325" t="str">
        <f>IF($E325="",-1,'HCAD Raw'!BF325)</f>
        <v>5925.03</v>
      </c>
      <c r="BJ325" t="str">
        <f>IF($E325="",-1,'HCAD Raw'!BG325)</f>
        <v>0</v>
      </c>
      <c r="BK325" t="str">
        <f>IF($E325="",-1,'HCAD Raw'!BH325)</f>
        <v>01</v>
      </c>
      <c r="BL325" t="str">
        <f>IF($E325="",-1,'HCAD Raw'!BI325)</f>
        <v>5257B</v>
      </c>
      <c r="BM325" t="str">
        <f>IF($E325="",-1,'HCAD Raw'!BJ325)</f>
        <v>492G</v>
      </c>
      <c r="BN325" t="str">
        <f>IF($E325="",-1,'HCAD Raw'!BK325)</f>
        <v>001 040 041 042 043 044 048 061</v>
      </c>
      <c r="BO325" t="str">
        <f>IF($E325="",-1,'HCAD Raw'!BL325)</f>
        <v>Real, Commercial</v>
      </c>
      <c r="BP325" t="str">
        <f>IF($E325="",-1,'HCAD Raw'!BM325)</f>
        <v>F1</v>
      </c>
      <c r="BQ325" t="str">
        <f>IF($E325="",-1,'HCAD Raw'!BN325)</f>
        <v>Real, Commercial</v>
      </c>
      <c r="BR325" t="str">
        <f>IF($E325="",-1,'HCAD Raw'!BO325)</f>
        <v>Strip Shopping Center</v>
      </c>
      <c r="BS325" t="str">
        <f>IF($E325="",-1,'HCAD Raw'!BP325)</f>
        <v>Neighborhood Shopping Ctr</v>
      </c>
      <c r="BT325" t="str">
        <f>IF($E325="",-1,'HCAD Raw'!BQ325)</f>
        <v>8001</v>
      </c>
      <c r="BU325" t="str">
        <f>IF($E325="",-1,'HCAD Raw'!BR325)</f>
        <v>Land Neighborhood Section 1</v>
      </c>
      <c r="BV325">
        <f>IF($E325="",-1,'HCAD Raw'!BS325)</f>
        <v>51923</v>
      </c>
      <c r="BW325" t="str">
        <f>IF($E325="",-1,'HCAD Raw'!BT325)</f>
        <v>SF</v>
      </c>
      <c r="BX325" t="str">
        <f>IF($E325="",-1,'HCAD Raw'!BU325)</f>
        <v>1.0000</v>
      </c>
      <c r="BY325" t="str">
        <f>IF($E325="",-1,'HCAD Raw'!BV325)</f>
        <v>1.0000</v>
      </c>
      <c r="BZ325" t="str">
        <f>IF($E325="",-1,'HCAD Raw'!BW325)</f>
        <v>1.0000</v>
      </c>
      <c r="CA325" t="str">
        <f>IF($E325="",-1,'HCAD Raw'!BX325)</f>
        <v>1.0000</v>
      </c>
      <c r="CB325">
        <f>IF($E325="",-1,'HCAD Raw'!BY325)</f>
        <v>75</v>
      </c>
      <c r="CC325">
        <f>IF($E325="",-1,'HCAD Raw'!BZ325)</f>
        <v>75</v>
      </c>
      <c r="CD325">
        <f>IF($E325="",-1,'HCAD Raw'!CA325)</f>
        <v>3894225</v>
      </c>
      <c r="CE325" t="str">
        <f t="shared" si="90"/>
        <v>12374500100011</v>
      </c>
      <c r="CF325">
        <f t="shared" si="91"/>
        <v>-1</v>
      </c>
    </row>
    <row r="326" spans="3:84" x14ac:dyDescent="0.25">
      <c r="C326">
        <f t="shared" ref="C326:C389" si="92">C325+1</f>
        <v>322</v>
      </c>
      <c r="D326" t="str">
        <f t="shared" ref="D326:D389" si="93">IF(E326=-1,-1,CONCATENATE(E326,S326))</f>
        <v>12588200100051</v>
      </c>
      <c r="E326" t="str">
        <f>IF('HCAD Raw'!C326="",-1,'HCAD Raw'!C326)</f>
        <v>1258820010005</v>
      </c>
      <c r="F326" s="15" t="str">
        <f>IF(E326=-1,"",CONCATENATE(MID('HCAD Raw'!D326,6,2),"/",MID('HCAD Raw'!D326,9,2),"/",LEFT('HCAD Raw'!D326,4)))</f>
        <v>08/10/2016</v>
      </c>
      <c r="G326" t="str">
        <f>IF($E326="",-1,'HCAD Raw'!E326)</f>
        <v>WELL FIRST INTERESTS LLC</v>
      </c>
      <c r="H326" t="str">
        <f>IF($E326="",-1,'HCAD Raw'!F326)</f>
        <v>FLOWERS BAKING CO</v>
      </c>
      <c r="I326">
        <f>IF($E326="",-1,'HCAD Raw'!G326)</f>
        <v>0</v>
      </c>
      <c r="J326" t="str">
        <f>IF($E326="",-1,'HCAD Raw'!H326)</f>
        <v>17551 GROSCHKE RD</v>
      </c>
      <c r="K326" t="str">
        <f>IF($E326="",-1,'HCAD Raw'!I326)</f>
        <v>HOUSTON</v>
      </c>
      <c r="L326" t="str">
        <f>IF($E326="",-1,'HCAD Raw'!J326)</f>
        <v>77084</v>
      </c>
      <c r="M326">
        <f>IF($E326="",-1,'HCAD Raw'!K326)</f>
        <v>935000</v>
      </c>
      <c r="N326">
        <f>IF($E326="",-1,'HCAD Raw'!L326)</f>
        <v>0</v>
      </c>
      <c r="O326">
        <f>IF($E326="",-1,'HCAD Raw'!M326)</f>
        <v>1026684</v>
      </c>
      <c r="P326">
        <f>IF($E326="",-1,'HCAD Raw'!N326)</f>
        <v>0</v>
      </c>
      <c r="Q326" t="e">
        <f>IF($E326="",-1,'HCAD Raw'!#REF!)</f>
        <v>#REF!</v>
      </c>
      <c r="R326" t="str">
        <f>IF($E326="",-1,'HCAD Raw'!O326)</f>
        <v>COMMERCIAL</v>
      </c>
      <c r="S326" t="str">
        <f>IF($E326="",-1,'HCAD Raw'!P326)</f>
        <v>1</v>
      </c>
      <c r="T326" t="str">
        <f>IF($E326="",-1,'HCAD Raw'!Q326)</f>
        <v>4395</v>
      </c>
      <c r="U326" t="str">
        <f>IF($E326="",-1,'HCAD Raw'!R326)</f>
        <v>8387</v>
      </c>
      <c r="V326" t="str">
        <f>IF($E326="",-1,'HCAD Raw'!S326)</f>
        <v>S</v>
      </c>
      <c r="W326" t="str">
        <f>IF($E326="",-1,'HCAD Raw'!T326)</f>
        <v>Open Steel Skeleton</v>
      </c>
      <c r="X326">
        <f>IF($E326="",-1,'HCAD Raw'!U326)</f>
        <v>387893</v>
      </c>
      <c r="Y326">
        <f>IF($E326="",-1,'HCAD Raw'!V326)</f>
        <v>0</v>
      </c>
      <c r="Z326">
        <f>IF($E326="",-1,'HCAD Raw'!W326)</f>
        <v>531360</v>
      </c>
      <c r="AA326">
        <f>IF($E326="",-1,'HCAD Raw'!X326)</f>
        <v>0</v>
      </c>
      <c r="AB326" t="str">
        <f>IF($E326="",-1,'HCAD Raw'!Y326)</f>
        <v>.270000</v>
      </c>
      <c r="AC326" t="str">
        <f>IF($E326="",-1,'HCAD Raw'!Z326)</f>
        <v>C</v>
      </c>
      <c r="AD326" t="str">
        <f>IF($E326="",-1,'HCAD Raw'!AA326)</f>
        <v>Average</v>
      </c>
      <c r="AE326" t="str">
        <f>IF($E326="",-1,'HCAD Raw'!AB326)</f>
        <v>2004</v>
      </c>
      <c r="AF326" t="str">
        <f>IF($E326="",-1,'HCAD Raw'!AC326)</f>
        <v>2004</v>
      </c>
      <c r="AG326" t="str">
        <f>IF($E326="",-1,'HCAD Raw'!AD326)</f>
        <v>0</v>
      </c>
      <c r="AH326" t="str">
        <f>IF($E326="",-1,'HCAD Raw'!AE326)</f>
        <v>2005</v>
      </c>
      <c r="AI326">
        <f>IF($E326="",-1,'HCAD Raw'!AF326)</f>
        <v>0</v>
      </c>
      <c r="AJ326" t="str">
        <f>IF($E326="",-1,'HCAD Raw'!AG326)</f>
        <v>12/30/1899</v>
      </c>
      <c r="AK326" t="str">
        <f>IF($E326="",-1,'HCAD Raw'!AH326)</f>
        <v>CORR. TYPE/STYLE F/2018</v>
      </c>
      <c r="AL326">
        <f>IF($E326="",-1,'HCAD Raw'!AI326)</f>
        <v>9000</v>
      </c>
      <c r="AM326">
        <f>IF($E326="",-1,'HCAD Raw'!AJ326)</f>
        <v>11952</v>
      </c>
      <c r="AN326">
        <f>IF($E326="",-1,'HCAD Raw'!AK326)</f>
        <v>0</v>
      </c>
      <c r="AO326">
        <f>IF($E326="",-1,'HCAD Raw'!AL326)</f>
        <v>0</v>
      </c>
      <c r="AP326">
        <f>IF($E326="",-1,'HCAD Raw'!AM326)</f>
        <v>0</v>
      </c>
      <c r="AQ326">
        <f>IF($E326="",-1,'HCAD Raw'!AN326)</f>
        <v>9000</v>
      </c>
      <c r="AR326">
        <f>IF($E326="",-1,'HCAD Raw'!AO326)</f>
        <v>420</v>
      </c>
      <c r="AS326">
        <f>IF($E326="",-1,'HCAD Raw'!AP326)</f>
        <v>1</v>
      </c>
      <c r="AT326">
        <f>IF($E326="",-1,'HCAD Raw'!AQ326)</f>
        <v>0</v>
      </c>
      <c r="AU326">
        <f>IF($E326="",-1,'HCAD Raw'!AR326)</f>
        <v>0</v>
      </c>
      <c r="AV326">
        <f>IF($E326="",-1,'HCAD Raw'!AS326)</f>
        <v>0</v>
      </c>
      <c r="AW326">
        <f>IF($E326="",-1,'HCAD Raw'!AT326)</f>
        <v>0</v>
      </c>
      <c r="AX326">
        <f>IF($E326="",-1,'HCAD Raw'!AU326)</f>
        <v>0</v>
      </c>
      <c r="AY326">
        <f>IF($E326="",-1,'HCAD Raw'!AV326)</f>
        <v>0</v>
      </c>
      <c r="AZ326">
        <f>IF($E326="",-1,'HCAD Raw'!AW326)</f>
        <v>0</v>
      </c>
      <c r="BA326">
        <f>IF($E326="",-1,'HCAD Raw'!AX326)</f>
        <v>0</v>
      </c>
      <c r="BB326" t="str">
        <f>IF($E326="",-1,'HCAD Raw'!AY326)</f>
        <v>14</v>
      </c>
      <c r="BC326" t="str">
        <f>IF($E326="",-1,'HCAD Raw'!AZ326)</f>
        <v>RES A4 BLK 1</v>
      </c>
      <c r="BD326" t="str">
        <f>IF($E326="",-1,'HCAD Raw'!BA326)</f>
        <v>TURNKEY BUSINESS PARK SEC 1</v>
      </c>
      <c r="BE326" t="str">
        <f>IF($E326="",-1,'HCAD Raw'!BB326)</f>
        <v>6014</v>
      </c>
      <c r="BF326" t="str">
        <f>IF($E326="",-1,'HCAD Raw'!BC326)</f>
        <v>Far Northwest</v>
      </c>
      <c r="BG326" t="str">
        <f>IF($E326="",-1,'HCAD Raw'!BD326)</f>
        <v>340</v>
      </c>
      <c r="BH326" t="str">
        <f>IF($E326="",-1,'HCAD Raw'!BE326)</f>
        <v>ISD 19 - North of I-10 Katy Freeway</v>
      </c>
      <c r="BI326" t="str">
        <f>IF($E326="",-1,'HCAD Raw'!BF326)</f>
        <v>9669.71</v>
      </c>
      <c r="BJ326" t="str">
        <f>IF($E326="",-1,'HCAD Raw'!BG326)</f>
        <v>0</v>
      </c>
      <c r="BK326" t="str">
        <f>IF($E326="",-1,'HCAD Raw'!BH326)</f>
        <v>19</v>
      </c>
      <c r="BL326" t="str">
        <f>IF($E326="",-1,'HCAD Raw'!BI326)</f>
        <v>4659B</v>
      </c>
      <c r="BM326" t="str">
        <f>IF($E326="",-1,'HCAD Raw'!BJ326)</f>
        <v>447Q</v>
      </c>
      <c r="BN326" t="str">
        <f>IF($E326="",-1,'HCAD Raw'!BK326)</f>
        <v>019 040 041 042 043 044 638</v>
      </c>
      <c r="BO326" t="str">
        <f>IF($E326="",-1,'HCAD Raw'!BL326)</f>
        <v>Real, Commercial</v>
      </c>
      <c r="BP326" t="str">
        <f>IF($E326="",-1,'HCAD Raw'!BM326)</f>
        <v>F1</v>
      </c>
      <c r="BQ326" t="str">
        <f>IF($E326="",-1,'HCAD Raw'!BN326)</f>
        <v>Real, Commercial</v>
      </c>
      <c r="BR326" t="str">
        <f>IF($E326="",-1,'HCAD Raw'!BO326)</f>
        <v>Truck Terminal</v>
      </c>
      <c r="BS326" t="str">
        <f>IF($E326="",-1,'HCAD Raw'!BP326)</f>
        <v>Transit Warehouse</v>
      </c>
      <c r="BT326" t="str">
        <f>IF($E326="",-1,'HCAD Raw'!BQ326)</f>
        <v>8001</v>
      </c>
      <c r="BU326" t="str">
        <f>IF($E326="",-1,'HCAD Raw'!BR326)</f>
        <v>Land Neighborhood Section 1</v>
      </c>
      <c r="BV326">
        <f>IF($E326="",-1,'HCAD Raw'!BS326)</f>
        <v>115190</v>
      </c>
      <c r="BW326" t="str">
        <f>IF($E326="",-1,'HCAD Raw'!BT326)</f>
        <v>SF</v>
      </c>
      <c r="BX326" t="str">
        <f>IF($E326="",-1,'HCAD Raw'!BU326)</f>
        <v>1.0000</v>
      </c>
      <c r="BY326" t="str">
        <f>IF($E326="",-1,'HCAD Raw'!BV326)</f>
        <v>1.0000</v>
      </c>
      <c r="BZ326" t="str">
        <f>IF($E326="",-1,'HCAD Raw'!BW326)</f>
        <v>1.0000</v>
      </c>
      <c r="CA326" t="str">
        <f>IF($E326="",-1,'HCAD Raw'!BX326)</f>
        <v>1.0000</v>
      </c>
      <c r="CB326">
        <f>IF($E326="",-1,'HCAD Raw'!BY326)</f>
        <v>5</v>
      </c>
      <c r="CC326">
        <f>IF($E326="",-1,'HCAD Raw'!BZ326)</f>
        <v>5</v>
      </c>
      <c r="CD326">
        <f>IF($E326="",-1,'HCAD Raw'!CA326)</f>
        <v>575950</v>
      </c>
      <c r="CE326">
        <f t="shared" ref="CE326:CE389" si="94">IF(BA326=0,-1,D326)</f>
        <v>-1</v>
      </c>
      <c r="CF326" t="str">
        <f t="shared" ref="CF326:CF389" si="95">IF(BA326=0,D326,-1)</f>
        <v>12588200100051</v>
      </c>
    </row>
    <row r="327" spans="3:84" x14ac:dyDescent="0.25">
      <c r="C327">
        <f t="shared" si="92"/>
        <v>323</v>
      </c>
      <c r="D327" t="str">
        <f t="shared" si="93"/>
        <v>12650000100011</v>
      </c>
      <c r="E327" t="str">
        <f>IF('HCAD Raw'!C327="",-1,'HCAD Raw'!C327)</f>
        <v>1265000010001</v>
      </c>
      <c r="F327" s="15" t="str">
        <f>IF(E327=-1,"",CONCATENATE(MID('HCAD Raw'!D327,6,2),"/",MID('HCAD Raw'!D327,9,2),"/",LEFT('HCAD Raw'!D327,4)))</f>
        <v>08/04/2011</v>
      </c>
      <c r="G327" t="str">
        <f>IF($E327="",-1,'HCAD Raw'!E327)</f>
        <v>GIBSON BUILDING LLC</v>
      </c>
      <c r="H327" t="str">
        <f>IF($E327="",-1,'HCAD Raw'!F327)</f>
        <v>ARCHITECTS OFFICE</v>
      </c>
      <c r="I327" t="str">
        <f>IF($E327="",-1,'HCAD Raw'!G327)</f>
        <v>Avi</v>
      </c>
      <c r="J327" t="str">
        <f>IF($E327="",-1,'HCAD Raw'!H327)</f>
        <v>4808 GIBSON ST</v>
      </c>
      <c r="K327" t="str">
        <f>IF($E327="",-1,'HCAD Raw'!I327)</f>
        <v>HOUSTON</v>
      </c>
      <c r="L327" t="str">
        <f>IF($E327="",-1,'HCAD Raw'!J327)</f>
        <v>77007</v>
      </c>
      <c r="M327">
        <f>IF($E327="",-1,'HCAD Raw'!K327)</f>
        <v>1249866</v>
      </c>
      <c r="N327">
        <f>IF($E327="",-1,'HCAD Raw'!L327)</f>
        <v>2068008</v>
      </c>
      <c r="O327">
        <f>IF($E327="",-1,'HCAD Raw'!M327)</f>
        <v>1900000</v>
      </c>
      <c r="P327">
        <f>IF($E327="",-1,'HCAD Raw'!N327)</f>
        <v>0</v>
      </c>
      <c r="Q327" t="e">
        <f>IF($E327="",-1,'HCAD Raw'!#REF!)</f>
        <v>#REF!</v>
      </c>
      <c r="R327" t="str">
        <f>IF($E327="",-1,'HCAD Raw'!O327)</f>
        <v>COMMERCIAL</v>
      </c>
      <c r="S327" t="str">
        <f>IF($E327="",-1,'HCAD Raw'!P327)</f>
        <v>1</v>
      </c>
      <c r="T327" t="str">
        <f>IF($E327="",-1,'HCAD Raw'!Q327)</f>
        <v>4353</v>
      </c>
      <c r="U327" t="str">
        <f>IF($E327="",-1,'HCAD Raw'!R327)</f>
        <v>8344</v>
      </c>
      <c r="V327" t="str">
        <f>IF($E327="",-1,'HCAD Raw'!S327)</f>
        <v>C</v>
      </c>
      <c r="W327" t="str">
        <f>IF($E327="",-1,'HCAD Raw'!T327)</f>
        <v>Masonry Bearing</v>
      </c>
      <c r="X327">
        <f>IF($E327="",-1,'HCAD Raw'!U327)</f>
        <v>1497066</v>
      </c>
      <c r="Y327">
        <f>IF($E327="",-1,'HCAD Raw'!V327)</f>
        <v>0</v>
      </c>
      <c r="Z327">
        <f>IF($E327="",-1,'HCAD Raw'!W327)</f>
        <v>1895020</v>
      </c>
      <c r="AA327">
        <f>IF($E327="",-1,'HCAD Raw'!X327)</f>
        <v>0</v>
      </c>
      <c r="AB327" t="str">
        <f>IF($E327="",-1,'HCAD Raw'!Y327)</f>
        <v>.210000</v>
      </c>
      <c r="AC327" t="str">
        <f>IF($E327="",-1,'HCAD Raw'!Z327)</f>
        <v>B</v>
      </c>
      <c r="AD327" t="str">
        <f>IF($E327="",-1,'HCAD Raw'!AA327)</f>
        <v>Good</v>
      </c>
      <c r="AE327" t="str">
        <f>IF($E327="",-1,'HCAD Raw'!AB327)</f>
        <v>2005</v>
      </c>
      <c r="AF327" t="str">
        <f>IF($E327="",-1,'HCAD Raw'!AC327)</f>
        <v>2005</v>
      </c>
      <c r="AG327" t="str">
        <f>IF($E327="",-1,'HCAD Raw'!AD327)</f>
        <v>0</v>
      </c>
      <c r="AH327" t="str">
        <f>IF($E327="",-1,'HCAD Raw'!AE327)</f>
        <v>2005</v>
      </c>
      <c r="AI327">
        <f>IF($E327="",-1,'HCAD Raw'!AF327)</f>
        <v>0</v>
      </c>
      <c r="AJ327" t="str">
        <f>IF($E327="",-1,'HCAD Raw'!AG327)</f>
        <v>12/30/1899</v>
      </c>
      <c r="AK327" t="str">
        <f>IF($E327="",-1,'HCAD Raw'!AH327)</f>
        <v>ARCHITECTS OFFICE</v>
      </c>
      <c r="AL327">
        <f>IF($E327="",-1,'HCAD Raw'!AI327)</f>
        <v>12930</v>
      </c>
      <c r="AM327">
        <f>IF($E327="",-1,'HCAD Raw'!AJ327)</f>
        <v>17834</v>
      </c>
      <c r="AN327">
        <f>IF($E327="",-1,'HCAD Raw'!AK327)</f>
        <v>0</v>
      </c>
      <c r="AO327">
        <f>IF($E327="",-1,'HCAD Raw'!AL327)</f>
        <v>0</v>
      </c>
      <c r="AP327">
        <f>IF($E327="",-1,'HCAD Raw'!AM327)</f>
        <v>0</v>
      </c>
      <c r="AQ327">
        <f>IF($E327="",-1,'HCAD Raw'!AN327)</f>
        <v>12930</v>
      </c>
      <c r="AR327">
        <f>IF($E327="",-1,'HCAD Raw'!AO327)</f>
        <v>740</v>
      </c>
      <c r="AS327">
        <f>IF($E327="",-1,'HCAD Raw'!AP327)</f>
        <v>1</v>
      </c>
      <c r="AT327">
        <f>IF($E327="",-1,'HCAD Raw'!AQ327)</f>
        <v>0</v>
      </c>
      <c r="AU327">
        <f>IF($E327="",-1,'HCAD Raw'!AR327)</f>
        <v>0</v>
      </c>
      <c r="AV327">
        <f>IF($E327="",-1,'HCAD Raw'!AS327)</f>
        <v>0</v>
      </c>
      <c r="AW327">
        <f>IF($E327="",-1,'HCAD Raw'!AT327)</f>
        <v>0</v>
      </c>
      <c r="AX327">
        <f>IF($E327="",-1,'HCAD Raw'!AU327)</f>
        <v>0</v>
      </c>
      <c r="AY327">
        <f>IF($E327="",-1,'HCAD Raw'!AV327)</f>
        <v>0</v>
      </c>
      <c r="AZ327">
        <f>IF($E327="",-1,'HCAD Raw'!AW327)</f>
        <v>0</v>
      </c>
      <c r="BA327">
        <f>IF($E327="",-1,'HCAD Raw'!AX327)</f>
        <v>0</v>
      </c>
      <c r="BB327" t="str">
        <f>IF($E327="",-1,'HCAD Raw'!AY327)</f>
        <v>6</v>
      </c>
      <c r="BC327" t="str">
        <f>IF($E327="",-1,'HCAD Raw'!AZ327)</f>
        <v>RES A BLK 1</v>
      </c>
      <c r="BD327" t="str">
        <f>IF($E327="",-1,'HCAD Raw'!BA327)</f>
        <v>GIBSON MANOR</v>
      </c>
      <c r="BE327" t="str">
        <f>IF($E327="",-1,'HCAD Raw'!BB327)</f>
        <v>4006</v>
      </c>
      <c r="BF327" t="str">
        <f>IF($E327="",-1,'HCAD Raw'!BC327)</f>
        <v>Inner City - West</v>
      </c>
      <c r="BG327" t="str">
        <f>IF($E327="",-1,'HCAD Raw'!BD327)</f>
        <v>160</v>
      </c>
      <c r="BH327" t="str">
        <f>IF($E327="",-1,'HCAD Raw'!BE327)</f>
        <v>1F Lazybrook, Timbergrove, Washington Corridor</v>
      </c>
      <c r="BI327" t="str">
        <f>IF($E327="",-1,'HCAD Raw'!BF327)</f>
        <v>5925.08</v>
      </c>
      <c r="BJ327" t="str">
        <f>IF($E327="",-1,'HCAD Raw'!BG327)</f>
        <v>0</v>
      </c>
      <c r="BK327" t="str">
        <f>IF($E327="",-1,'HCAD Raw'!BH327)</f>
        <v>01</v>
      </c>
      <c r="BL327" t="str">
        <f>IF($E327="",-1,'HCAD Raw'!BI327)</f>
        <v>5257B</v>
      </c>
      <c r="BM327" t="str">
        <f>IF($E327="",-1,'HCAD Raw'!BJ327)</f>
        <v>492M</v>
      </c>
      <c r="BN327" t="str">
        <f>IF($E327="",-1,'HCAD Raw'!BK327)</f>
        <v>001 040 041 042 043 044 048 061</v>
      </c>
      <c r="BO327" t="str">
        <f>IF($E327="",-1,'HCAD Raw'!BL327)</f>
        <v>Real, Commercial</v>
      </c>
      <c r="BP327" t="str">
        <f>IF($E327="",-1,'HCAD Raw'!BM327)</f>
        <v>F1</v>
      </c>
      <c r="BQ327" t="str">
        <f>IF($E327="",-1,'HCAD Raw'!BN327)</f>
        <v>Real, Commercial</v>
      </c>
      <c r="BR327" t="str">
        <f>IF($E327="",-1,'HCAD Raw'!BO327)</f>
        <v>Office Bldgs. Low-Rise (1 to 4 Stories)</v>
      </c>
      <c r="BS327" t="str">
        <f>IF($E327="",-1,'HCAD Raw'!BP327)</f>
        <v>Office Building</v>
      </c>
      <c r="BT327" t="str">
        <f>IF($E327="",-1,'HCAD Raw'!BQ327)</f>
        <v>8001</v>
      </c>
      <c r="BU327" t="str">
        <f>IF($E327="",-1,'HCAD Raw'!BR327)</f>
        <v>Land Neighborhood Section 1</v>
      </c>
      <c r="BV327">
        <f>IF($E327="",-1,'HCAD Raw'!BS327)</f>
        <v>9997</v>
      </c>
      <c r="BW327" t="str">
        <f>IF($E327="",-1,'HCAD Raw'!BT327)</f>
        <v>SF</v>
      </c>
      <c r="BX327" t="str">
        <f>IF($E327="",-1,'HCAD Raw'!BU327)</f>
        <v>1.0000</v>
      </c>
      <c r="BY327" t="str">
        <f>IF($E327="",-1,'HCAD Raw'!BV327)</f>
        <v>1.0000</v>
      </c>
      <c r="BZ327" t="str">
        <f>IF($E327="",-1,'HCAD Raw'!BW327)</f>
        <v>1.0000</v>
      </c>
      <c r="CA327" t="str">
        <f>IF($E327="",-1,'HCAD Raw'!BX327)</f>
        <v>1.0000</v>
      </c>
      <c r="CB327">
        <f>IF($E327="",-1,'HCAD Raw'!BY327)</f>
        <v>75</v>
      </c>
      <c r="CC327">
        <f>IF($E327="",-1,'HCAD Raw'!BZ327)</f>
        <v>75</v>
      </c>
      <c r="CD327">
        <f>IF($E327="",-1,'HCAD Raw'!CA327)</f>
        <v>749777</v>
      </c>
      <c r="CE327">
        <f t="shared" si="94"/>
        <v>-1</v>
      </c>
      <c r="CF327" t="str">
        <f t="shared" si="95"/>
        <v>12650000100011</v>
      </c>
    </row>
    <row r="328" spans="3:84" x14ac:dyDescent="0.25">
      <c r="C328">
        <f t="shared" si="92"/>
        <v>324</v>
      </c>
      <c r="D328" t="str">
        <f t="shared" si="93"/>
        <v>12738300100011</v>
      </c>
      <c r="E328" t="str">
        <f>IF('HCAD Raw'!C328="",-1,'HCAD Raw'!C328)</f>
        <v>1273830010001</v>
      </c>
      <c r="F328" s="15" t="str">
        <f>IF(E328=-1,"",CONCATENATE(MID('HCAD Raw'!D328,6,2),"/",MID('HCAD Raw'!D328,9,2),"/",LEFT('HCAD Raw'!D328,4)))</f>
        <v>01/01/2006</v>
      </c>
      <c r="G328" t="str">
        <f>IF($E328="",-1,'HCAD Raw'!E328)</f>
        <v>2533 SOUTHMORE PARTNERS LP</v>
      </c>
      <c r="H328">
        <f>IF($E328="",-1,'HCAD Raw'!F328)</f>
        <v>0</v>
      </c>
      <c r="I328" t="str">
        <f>IF($E328="",-1,'HCAD Raw'!G328)</f>
        <v>Avi</v>
      </c>
      <c r="J328" t="str">
        <f>IF($E328="",-1,'HCAD Raw'!H328)</f>
        <v>2533 SOUTHMORE BLVD</v>
      </c>
      <c r="K328" t="str">
        <f>IF($E328="",-1,'HCAD Raw'!I328)</f>
        <v>HOUSTON</v>
      </c>
      <c r="L328" t="str">
        <f>IF($E328="",-1,'HCAD Raw'!J328)</f>
        <v>77004</v>
      </c>
      <c r="M328">
        <f>IF($E328="",-1,'HCAD Raw'!K328)</f>
        <v>1713200</v>
      </c>
      <c r="N328">
        <f>IF($E328="",-1,'HCAD Raw'!L328)</f>
        <v>1602083</v>
      </c>
      <c r="O328">
        <f>IF($E328="",-1,'HCAD Raw'!M328)</f>
        <v>1519524</v>
      </c>
      <c r="P328">
        <f>IF($E328="",-1,'HCAD Raw'!N328)</f>
        <v>0</v>
      </c>
      <c r="Q328" t="e">
        <f>IF($E328="",-1,'HCAD Raw'!#REF!)</f>
        <v>#REF!</v>
      </c>
      <c r="R328" t="str">
        <f>IF($E328="",-1,'HCAD Raw'!O328)</f>
        <v>COMMERCIAL</v>
      </c>
      <c r="S328" t="str">
        <f>IF($E328="",-1,'HCAD Raw'!P328)</f>
        <v>1</v>
      </c>
      <c r="T328" t="str">
        <f>IF($E328="",-1,'HCAD Raw'!Q328)</f>
        <v>4344</v>
      </c>
      <c r="U328" t="str">
        <f>IF($E328="",-1,'HCAD Raw'!R328)</f>
        <v>8412</v>
      </c>
      <c r="V328" t="str">
        <f>IF($E328="",-1,'HCAD Raw'!S328)</f>
        <v>C</v>
      </c>
      <c r="W328" t="str">
        <f>IF($E328="",-1,'HCAD Raw'!T328)</f>
        <v>Masonry Bearing</v>
      </c>
      <c r="X328">
        <f>IF($E328="",-1,'HCAD Raw'!U328)</f>
        <v>0</v>
      </c>
      <c r="Y328">
        <f>IF($E328="",-1,'HCAD Raw'!V328)</f>
        <v>0</v>
      </c>
      <c r="Z328">
        <f>IF($E328="",-1,'HCAD Raw'!W328)</f>
        <v>920408</v>
      </c>
      <c r="AA328">
        <f>IF($E328="",-1,'HCAD Raw'!X328)</f>
        <v>0</v>
      </c>
      <c r="AB328" t="str">
        <f>IF($E328="",-1,'HCAD Raw'!Y328)</f>
        <v>.270000</v>
      </c>
      <c r="AC328" t="str">
        <f>IF($E328="",-1,'HCAD Raw'!Z328)</f>
        <v>C</v>
      </c>
      <c r="AD328" t="str">
        <f>IF($E328="",-1,'HCAD Raw'!AA328)</f>
        <v>Average</v>
      </c>
      <c r="AE328" t="str">
        <f>IF($E328="",-1,'HCAD Raw'!AB328)</f>
        <v>2005</v>
      </c>
      <c r="AF328" t="str">
        <f>IF($E328="",-1,'HCAD Raw'!AC328)</f>
        <v>2005</v>
      </c>
      <c r="AG328" t="str">
        <f>IF($E328="",-1,'HCAD Raw'!AD328)</f>
        <v>0</v>
      </c>
      <c r="AH328" t="str">
        <f>IF($E328="",-1,'HCAD Raw'!AE328)</f>
        <v>2006</v>
      </c>
      <c r="AI328">
        <f>IF($E328="",-1,'HCAD Raw'!AF328)</f>
        <v>0</v>
      </c>
      <c r="AJ328" t="str">
        <f>IF($E328="",-1,'HCAD Raw'!AG328)</f>
        <v>12/30/1899</v>
      </c>
      <c r="AK328">
        <f>IF($E328="",-1,'HCAD Raw'!AH328)</f>
        <v>0</v>
      </c>
      <c r="AL328">
        <f>IF($E328="",-1,'HCAD Raw'!AI328)</f>
        <v>10140</v>
      </c>
      <c r="AM328">
        <f>IF($E328="",-1,'HCAD Raw'!AJ328)</f>
        <v>10920</v>
      </c>
      <c r="AN328">
        <f>IF($E328="",-1,'HCAD Raw'!AK328)</f>
        <v>0</v>
      </c>
      <c r="AO328">
        <f>IF($E328="",-1,'HCAD Raw'!AL328)</f>
        <v>0</v>
      </c>
      <c r="AP328">
        <f>IF($E328="",-1,'HCAD Raw'!AM328)</f>
        <v>0</v>
      </c>
      <c r="AQ328">
        <f>IF($E328="",-1,'HCAD Raw'!AN328)</f>
        <v>10140</v>
      </c>
      <c r="AR328">
        <f>IF($E328="",-1,'HCAD Raw'!AO328)</f>
        <v>442</v>
      </c>
      <c r="AS328">
        <f>IF($E328="",-1,'HCAD Raw'!AP328)</f>
        <v>1</v>
      </c>
      <c r="AT328" t="str">
        <f>IF($E328="",-1,'HCAD Raw'!AQ328)</f>
        <v>09</v>
      </c>
      <c r="AU328" t="str">
        <f>IF($E328="",-1,'HCAD Raw'!AR328)</f>
        <v>Rtl - Strip Shopping Ctr</v>
      </c>
      <c r="AV328">
        <f>IF($E328="",-1,'HCAD Raw'!AS328)</f>
        <v>0</v>
      </c>
      <c r="AW328">
        <f>IF($E328="",-1,'HCAD Raw'!AT328)</f>
        <v>0</v>
      </c>
      <c r="AX328">
        <f>IF($E328="",-1,'HCAD Raw'!AU328)</f>
        <v>10089</v>
      </c>
      <c r="AY328">
        <f>IF($E328="",-1,'HCAD Raw'!AV328)</f>
        <v>0</v>
      </c>
      <c r="AZ328">
        <f>IF($E328="",-1,'HCAD Raw'!AW328)</f>
        <v>0</v>
      </c>
      <c r="BA328">
        <f>IF($E328="",-1,'HCAD Raw'!AX328)</f>
        <v>186647</v>
      </c>
      <c r="BB328" t="str">
        <f>IF($E328="",-1,'HCAD Raw'!AY328)</f>
        <v>3</v>
      </c>
      <c r="BC328" t="str">
        <f>IF($E328="",-1,'HCAD Raw'!AZ328)</f>
        <v>RES A BLK 1</v>
      </c>
      <c r="BD328" t="str">
        <f>IF($E328="",-1,'HCAD Raw'!BA328)</f>
        <v>SHOPS AT LIVE OAK</v>
      </c>
      <c r="BE328" t="str">
        <f>IF($E328="",-1,'HCAD Raw'!BB328)</f>
        <v>5003</v>
      </c>
      <c r="BF328" t="str">
        <f>IF($E328="",-1,'HCAD Raw'!BC328)</f>
        <v>Inner Loop West</v>
      </c>
      <c r="BG328" t="str">
        <f>IF($E328="",-1,'HCAD Raw'!BD328)</f>
        <v>130</v>
      </c>
      <c r="BH328" t="str">
        <f>IF($E328="",-1,'HCAD Raw'!BE328)</f>
        <v>1C Midtown, Riverside Terrace, University Areas</v>
      </c>
      <c r="BI328" t="str">
        <f>IF($E328="",-1,'HCAD Raw'!BF328)</f>
        <v>5916.04</v>
      </c>
      <c r="BJ328" t="str">
        <f>IF($E328="",-1,'HCAD Raw'!BG328)</f>
        <v>0</v>
      </c>
      <c r="BK328" t="str">
        <f>IF($E328="",-1,'HCAD Raw'!BH328)</f>
        <v>01</v>
      </c>
      <c r="BL328" t="str">
        <f>IF($E328="",-1,'HCAD Raw'!BI328)</f>
        <v>5355B</v>
      </c>
      <c r="BM328" t="str">
        <f>IF($E328="",-1,'HCAD Raw'!BJ328)</f>
        <v>533B</v>
      </c>
      <c r="BN328" t="str">
        <f>IF($E328="",-1,'HCAD Raw'!BK328)</f>
        <v>001 040 041 042 043 044 048 061 888 944</v>
      </c>
      <c r="BO328" t="str">
        <f>IF($E328="",-1,'HCAD Raw'!BL328)</f>
        <v>Real, Commercial</v>
      </c>
      <c r="BP328" t="str">
        <f>IF($E328="",-1,'HCAD Raw'!BM328)</f>
        <v>F1</v>
      </c>
      <c r="BQ328" t="str">
        <f>IF($E328="",-1,'HCAD Raw'!BN328)</f>
        <v>Real, Commercial</v>
      </c>
      <c r="BR328" t="str">
        <f>IF($E328="",-1,'HCAD Raw'!BO328)</f>
        <v>Strip Shopping Center</v>
      </c>
      <c r="BS328" t="str">
        <f>IF($E328="",-1,'HCAD Raw'!BP328)</f>
        <v>Neighborhood Shopping Ctr</v>
      </c>
      <c r="BT328" t="str">
        <f>IF($E328="",-1,'HCAD Raw'!BQ328)</f>
        <v>8001</v>
      </c>
      <c r="BU328" t="str">
        <f>IF($E328="",-1,'HCAD Raw'!BR328)</f>
        <v>Land Neighborhood Section 1</v>
      </c>
      <c r="BV328">
        <f>IF($E328="",-1,'HCAD Raw'!BS328)</f>
        <v>31900</v>
      </c>
      <c r="BW328" t="str">
        <f>IF($E328="",-1,'HCAD Raw'!BT328)</f>
        <v>SF</v>
      </c>
      <c r="BX328" t="str">
        <f>IF($E328="",-1,'HCAD Raw'!BU328)</f>
        <v>1.0000</v>
      </c>
      <c r="BY328" t="str">
        <f>IF($E328="",-1,'HCAD Raw'!BV328)</f>
        <v>1.0000</v>
      </c>
      <c r="BZ328" t="str">
        <f>IF($E328="",-1,'HCAD Raw'!BW328)</f>
        <v>1.0000</v>
      </c>
      <c r="CA328" t="str">
        <f>IF($E328="",-1,'HCAD Raw'!BX328)</f>
        <v>1.0000</v>
      </c>
      <c r="CB328">
        <f>IF($E328="",-1,'HCAD Raw'!BY328)</f>
        <v>25</v>
      </c>
      <c r="CC328">
        <f>IF($E328="",-1,'HCAD Raw'!BZ328)</f>
        <v>25</v>
      </c>
      <c r="CD328">
        <f>IF($E328="",-1,'HCAD Raw'!CA328)</f>
        <v>797500</v>
      </c>
      <c r="CE328" t="str">
        <f t="shared" si="94"/>
        <v>12738300100011</v>
      </c>
      <c r="CF328">
        <f t="shared" si="95"/>
        <v>-1</v>
      </c>
    </row>
    <row r="329" spans="3:84" x14ac:dyDescent="0.25">
      <c r="C329">
        <f t="shared" si="92"/>
        <v>325</v>
      </c>
      <c r="D329" t="str">
        <f t="shared" si="93"/>
        <v>12759500100011</v>
      </c>
      <c r="E329" t="str">
        <f>IF('HCAD Raw'!C329="",-1,'HCAD Raw'!C329)</f>
        <v>1275950010001</v>
      </c>
      <c r="F329" s="15" t="str">
        <f>IF(E329=-1,"",CONCATENATE(MID('HCAD Raw'!D329,6,2),"/",MID('HCAD Raw'!D329,9,2),"/",LEFT('HCAD Raw'!D329,4)))</f>
        <v>11/20/2017</v>
      </c>
      <c r="G329" t="str">
        <f>IF($E329="",-1,'HCAD Raw'!E329)</f>
        <v>LAMBDA PROPERTY LLC</v>
      </c>
      <c r="H329" t="str">
        <f>IF($E329="",-1,'HCAD Raw'!F329)</f>
        <v>STUEBNER AIRLINE PARK II</v>
      </c>
      <c r="I329">
        <f>IF($E329="",-1,'HCAD Raw'!G329)</f>
        <v>0</v>
      </c>
      <c r="J329" t="str">
        <f>IF($E329="",-1,'HCAD Raw'!H329)</f>
        <v>19106 STUEBNER AIRLINE RD</v>
      </c>
      <c r="K329" t="str">
        <f>IF($E329="",-1,'HCAD Raw'!I329)</f>
        <v>SPRING</v>
      </c>
      <c r="L329" t="str">
        <f>IF($E329="",-1,'HCAD Raw'!J329)</f>
        <v>77379</v>
      </c>
      <c r="M329">
        <f>IF($E329="",-1,'HCAD Raw'!K329)</f>
        <v>497864</v>
      </c>
      <c r="N329">
        <f>IF($E329="",-1,'HCAD Raw'!L329)</f>
        <v>497009</v>
      </c>
      <c r="O329">
        <f>IF($E329="",-1,'HCAD Raw'!M329)</f>
        <v>497009</v>
      </c>
      <c r="P329">
        <f>IF($E329="",-1,'HCAD Raw'!N329)</f>
        <v>0</v>
      </c>
      <c r="Q329" t="e">
        <f>IF($E329="",-1,'HCAD Raw'!#REF!)</f>
        <v>#REF!</v>
      </c>
      <c r="R329" t="str">
        <f>IF($E329="",-1,'HCAD Raw'!O329)</f>
        <v>COMMERCIAL</v>
      </c>
      <c r="S329" t="str">
        <f>IF($E329="",-1,'HCAD Raw'!P329)</f>
        <v>1</v>
      </c>
      <c r="T329" t="str">
        <f>IF($E329="",-1,'HCAD Raw'!Q329)</f>
        <v>4301</v>
      </c>
      <c r="U329" t="str">
        <f>IF($E329="",-1,'HCAD Raw'!R329)</f>
        <v>8351</v>
      </c>
      <c r="V329" t="str">
        <f>IF($E329="",-1,'HCAD Raw'!S329)</f>
        <v>C</v>
      </c>
      <c r="W329" t="str">
        <f>IF($E329="",-1,'HCAD Raw'!T329)</f>
        <v>Masonry Bearing</v>
      </c>
      <c r="X329">
        <f>IF($E329="",-1,'HCAD Raw'!U329)</f>
        <v>89654</v>
      </c>
      <c r="Y329">
        <f>IF($E329="",-1,'HCAD Raw'!V329)</f>
        <v>0</v>
      </c>
      <c r="Z329">
        <f>IF($E329="",-1,'HCAD Raw'!W329)</f>
        <v>117966</v>
      </c>
      <c r="AA329">
        <f>IF($E329="",-1,'HCAD Raw'!X329)</f>
        <v>0</v>
      </c>
      <c r="AB329" t="str">
        <f>IF($E329="",-1,'HCAD Raw'!Y329)</f>
        <v>.240000</v>
      </c>
      <c r="AC329" t="str">
        <f>IF($E329="",-1,'HCAD Raw'!Z329)</f>
        <v>D</v>
      </c>
      <c r="AD329" t="str">
        <f>IF($E329="",-1,'HCAD Raw'!AA329)</f>
        <v>Low</v>
      </c>
      <c r="AE329" t="str">
        <f>IF($E329="",-1,'HCAD Raw'!AB329)</f>
        <v>1968</v>
      </c>
      <c r="AF329" t="str">
        <f>IF($E329="",-1,'HCAD Raw'!AC329)</f>
        <v>2004</v>
      </c>
      <c r="AG329" t="str">
        <f>IF($E329="",-1,'HCAD Raw'!AD329)</f>
        <v>0</v>
      </c>
      <c r="AH329" t="str">
        <f>IF($E329="",-1,'HCAD Raw'!AE329)</f>
        <v>1984</v>
      </c>
      <c r="AI329" t="str">
        <f>IF($E329="",-1,'HCAD Raw'!AF329)</f>
        <v>MAS</v>
      </c>
      <c r="AJ329" t="str">
        <f>IF($E329="",-1,'HCAD Raw'!AG329)</f>
        <v>01/01/2004</v>
      </c>
      <c r="AK329" t="str">
        <f>IF($E329="",-1,'HCAD Raw'!AH329)</f>
        <v>19106   STUEBNER AIRLINE    AKA: OCEAN POOL</v>
      </c>
      <c r="AL329">
        <f>IF($E329="",-1,'HCAD Raw'!AI329)</f>
        <v>1612</v>
      </c>
      <c r="AM329">
        <f>IF($E329="",-1,'HCAD Raw'!AJ329)</f>
        <v>4306</v>
      </c>
      <c r="AN329">
        <f>IF($E329="",-1,'HCAD Raw'!AK329)</f>
        <v>0</v>
      </c>
      <c r="AO329">
        <f>IF($E329="",-1,'HCAD Raw'!AL329)</f>
        <v>0</v>
      </c>
      <c r="AP329">
        <f>IF($E329="",-1,'HCAD Raw'!AM329)</f>
        <v>0</v>
      </c>
      <c r="AQ329">
        <f>IF($E329="",-1,'HCAD Raw'!AN329)</f>
        <v>1612</v>
      </c>
      <c r="AR329">
        <f>IF($E329="",-1,'HCAD Raw'!AO329)</f>
        <v>172</v>
      </c>
      <c r="AS329">
        <f>IF($E329="",-1,'HCAD Raw'!AP329)</f>
        <v>1</v>
      </c>
      <c r="AT329">
        <f>IF($E329="",-1,'HCAD Raw'!AQ329)</f>
        <v>0</v>
      </c>
      <c r="AU329">
        <f>IF($E329="",-1,'HCAD Raw'!AR329)</f>
        <v>0</v>
      </c>
      <c r="AV329">
        <f>IF($E329="",-1,'HCAD Raw'!AS329)</f>
        <v>0</v>
      </c>
      <c r="AW329">
        <f>IF($E329="",-1,'HCAD Raw'!AT329)</f>
        <v>0</v>
      </c>
      <c r="AX329">
        <f>IF($E329="",-1,'HCAD Raw'!AU329)</f>
        <v>0</v>
      </c>
      <c r="AY329">
        <f>IF($E329="",-1,'HCAD Raw'!AV329)</f>
        <v>0</v>
      </c>
      <c r="AZ329">
        <f>IF($E329="",-1,'HCAD Raw'!AW329)</f>
        <v>0</v>
      </c>
      <c r="BA329">
        <f>IF($E329="",-1,'HCAD Raw'!AX329)</f>
        <v>0</v>
      </c>
      <c r="BB329" t="str">
        <f>IF($E329="",-1,'HCAD Raw'!AY329)</f>
        <v>24</v>
      </c>
      <c r="BC329" t="str">
        <f>IF($E329="",-1,'HCAD Raw'!AZ329)</f>
        <v>RES A BLK 1 &amp;</v>
      </c>
      <c r="BD329" t="str">
        <f>IF($E329="",-1,'HCAD Raw'!BA329)</f>
        <v>TR 17D</v>
      </c>
      <c r="BE329" t="str">
        <f>IF($E329="",-1,'HCAD Raw'!BB329)</f>
        <v>5024</v>
      </c>
      <c r="BF329" t="str">
        <f>IF($E329="",-1,'HCAD Raw'!BC329)</f>
        <v>Far Northwest</v>
      </c>
      <c r="BG329" t="str">
        <f>IF($E329="",-1,'HCAD Raw'!BD329)</f>
        <v>320</v>
      </c>
      <c r="BH329" t="str">
        <f>IF($E329="",-1,'HCAD Raw'!BE329)</f>
        <v>ISD 17 - Klein ISD</v>
      </c>
      <c r="BI329" t="str">
        <f>IF($E329="",-1,'HCAD Raw'!BF329)</f>
        <v>9531.00</v>
      </c>
      <c r="BJ329" t="str">
        <f>IF($E329="",-1,'HCAD Raw'!BG329)</f>
        <v>0</v>
      </c>
      <c r="BK329" t="str">
        <f>IF($E329="",-1,'HCAD Raw'!BH329)</f>
        <v>17</v>
      </c>
      <c r="BL329" t="str">
        <f>IF($E329="",-1,'HCAD Raw'!BI329)</f>
        <v>4969B</v>
      </c>
      <c r="BM329" t="str">
        <f>IF($E329="",-1,'HCAD Raw'!BJ329)</f>
        <v>290X</v>
      </c>
      <c r="BN329" t="str">
        <f>IF($E329="",-1,'HCAD Raw'!BK329)</f>
        <v>017 040 041 042 043 044 045 635 666</v>
      </c>
      <c r="BO329" t="str">
        <f>IF($E329="",-1,'HCAD Raw'!BL329)</f>
        <v>Real, Commercial</v>
      </c>
      <c r="BP329" t="str">
        <f>IF($E329="",-1,'HCAD Raw'!BM329)</f>
        <v>F1</v>
      </c>
      <c r="BQ329" t="str">
        <f>IF($E329="",-1,'HCAD Raw'!BN329)</f>
        <v>Real, Commercial</v>
      </c>
      <c r="BR329" t="str">
        <f>IF($E329="",-1,'HCAD Raw'!BO329)</f>
        <v>Res. Struct. Or Conversion</v>
      </c>
      <c r="BS329" t="str">
        <f>IF($E329="",-1,'HCAD Raw'!BP329)</f>
        <v>Single-Family Residence</v>
      </c>
      <c r="BT329" t="str">
        <f>IF($E329="",-1,'HCAD Raw'!BQ329)</f>
        <v>8001</v>
      </c>
      <c r="BU329" t="str">
        <f>IF($E329="",-1,'HCAD Raw'!BR329)</f>
        <v>Land Neighborhood Section 1</v>
      </c>
      <c r="BV329">
        <f>IF($E329="",-1,'HCAD Raw'!BS329)</f>
        <v>51137</v>
      </c>
      <c r="BW329" t="str">
        <f>IF($E329="",-1,'HCAD Raw'!BT329)</f>
        <v>SF</v>
      </c>
      <c r="BX329" t="str">
        <f>IF($E329="",-1,'HCAD Raw'!BU329)</f>
        <v>1.0000</v>
      </c>
      <c r="BY329" t="str">
        <f>IF($E329="",-1,'HCAD Raw'!BV329)</f>
        <v>1.0000</v>
      </c>
      <c r="BZ329" t="str">
        <f>IF($E329="",-1,'HCAD Raw'!BW329)</f>
        <v>1.0000</v>
      </c>
      <c r="CA329" t="str">
        <f>IF($E329="",-1,'HCAD Raw'!BX329)</f>
        <v>1.0000</v>
      </c>
      <c r="CB329">
        <f>IF($E329="",-1,'HCAD Raw'!BY329)</f>
        <v>6</v>
      </c>
      <c r="CC329">
        <f>IF($E329="",-1,'HCAD Raw'!BZ329)</f>
        <v>6</v>
      </c>
      <c r="CD329">
        <f>IF($E329="",-1,'HCAD Raw'!CA329)</f>
        <v>306822</v>
      </c>
      <c r="CE329">
        <f t="shared" si="94"/>
        <v>-1</v>
      </c>
      <c r="CF329" t="str">
        <f t="shared" si="95"/>
        <v>12759500100011</v>
      </c>
    </row>
    <row r="330" spans="3:84" x14ac:dyDescent="0.25">
      <c r="C330">
        <f t="shared" si="92"/>
        <v>326</v>
      </c>
      <c r="D330" t="str">
        <f t="shared" si="93"/>
        <v>12759500100012</v>
      </c>
      <c r="E330" t="str">
        <f>IF('HCAD Raw'!C330="",-1,'HCAD Raw'!C330)</f>
        <v>1275950010001</v>
      </c>
      <c r="F330" s="15" t="str">
        <f>IF(E330=-1,"",CONCATENATE(MID('HCAD Raw'!D330,6,2),"/",MID('HCAD Raw'!D330,9,2),"/",LEFT('HCAD Raw'!D330,4)))</f>
        <v>11/20/2017</v>
      </c>
      <c r="G330" t="str">
        <f>IF($E330="",-1,'HCAD Raw'!E330)</f>
        <v>LAMBDA PROPERTY LLC</v>
      </c>
      <c r="H330" t="str">
        <f>IF($E330="",-1,'HCAD Raw'!F330)</f>
        <v>STUEBNER AIRLINE PARK II</v>
      </c>
      <c r="I330">
        <f>IF($E330="",-1,'HCAD Raw'!G330)</f>
        <v>0</v>
      </c>
      <c r="J330" t="str">
        <f>IF($E330="",-1,'HCAD Raw'!H330)</f>
        <v>19106 STUEBNER AIRLINE RD</v>
      </c>
      <c r="K330" t="str">
        <f>IF($E330="",-1,'HCAD Raw'!I330)</f>
        <v>SPRING</v>
      </c>
      <c r="L330" t="str">
        <f>IF($E330="",-1,'HCAD Raw'!J330)</f>
        <v>77379</v>
      </c>
      <c r="M330">
        <f>IF($E330="",-1,'HCAD Raw'!K330)</f>
        <v>497864</v>
      </c>
      <c r="N330">
        <f>IF($E330="",-1,'HCAD Raw'!L330)</f>
        <v>497009</v>
      </c>
      <c r="O330">
        <f>IF($E330="",-1,'HCAD Raw'!M330)</f>
        <v>497009</v>
      </c>
      <c r="P330">
        <f>IF($E330="",-1,'HCAD Raw'!N330)</f>
        <v>0</v>
      </c>
      <c r="Q330" t="e">
        <f>IF($E330="",-1,'HCAD Raw'!#REF!)</f>
        <v>#REF!</v>
      </c>
      <c r="R330" t="str">
        <f>IF($E330="",-1,'HCAD Raw'!O330)</f>
        <v>COMMERCIAL</v>
      </c>
      <c r="S330" t="str">
        <f>IF($E330="",-1,'HCAD Raw'!P330)</f>
        <v>2</v>
      </c>
      <c r="T330" t="str">
        <f>IF($E330="",-1,'HCAD Raw'!Q330)</f>
        <v>4399</v>
      </c>
      <c r="U330" t="str">
        <f>IF($E330="",-1,'HCAD Raw'!R330)</f>
        <v>8454</v>
      </c>
      <c r="V330" t="str">
        <f>IF($E330="",-1,'HCAD Raw'!S330)</f>
        <v>S</v>
      </c>
      <c r="W330" t="str">
        <f>IF($E330="",-1,'HCAD Raw'!T330)</f>
        <v>Open Steel Skeleton</v>
      </c>
      <c r="X330">
        <f>IF($E330="",-1,'HCAD Raw'!U330)</f>
        <v>175852</v>
      </c>
      <c r="Y330">
        <f>IF($E330="",-1,'HCAD Raw'!V330)</f>
        <v>0</v>
      </c>
      <c r="Z330">
        <f>IF($E330="",-1,'HCAD Raw'!W330)</f>
        <v>225451</v>
      </c>
      <c r="AA330">
        <f>IF($E330="",-1,'HCAD Raw'!X330)</f>
        <v>0</v>
      </c>
      <c r="AB330" t="str">
        <f>IF($E330="",-1,'HCAD Raw'!Y330)</f>
        <v>.220000</v>
      </c>
      <c r="AC330" t="str">
        <f>IF($E330="",-1,'HCAD Raw'!Z330)</f>
        <v>C</v>
      </c>
      <c r="AD330" t="str">
        <f>IF($E330="",-1,'HCAD Raw'!AA330)</f>
        <v>Average</v>
      </c>
      <c r="AE330" t="str">
        <f>IF($E330="",-1,'HCAD Raw'!AB330)</f>
        <v>2008</v>
      </c>
      <c r="AF330" t="str">
        <f>IF($E330="",-1,'HCAD Raw'!AC330)</f>
        <v>2008</v>
      </c>
      <c r="AG330" t="str">
        <f>IF($E330="",-1,'HCAD Raw'!AD330)</f>
        <v>0</v>
      </c>
      <c r="AH330" t="str">
        <f>IF($E330="",-1,'HCAD Raw'!AE330)</f>
        <v>2009</v>
      </c>
      <c r="AI330">
        <f>IF($E330="",-1,'HCAD Raw'!AF330)</f>
        <v>0</v>
      </c>
      <c r="AJ330" t="str">
        <f>IF($E330="",-1,'HCAD Raw'!AG330)</f>
        <v>12/30/1899</v>
      </c>
      <c r="AK330" t="str">
        <f>IF($E330="",-1,'HCAD Raw'!AH330)</f>
        <v>AKA: NORTHWEST PERSONEL TRAINING CENTER    100% CLIMATE CONTROLLED WAREHOUSE</v>
      </c>
      <c r="AL330">
        <f>IF($E330="",-1,'HCAD Raw'!AI330)</f>
        <v>6240</v>
      </c>
      <c r="AM330">
        <f>IF($E330="",-1,'HCAD Raw'!AJ330)</f>
        <v>6240</v>
      </c>
      <c r="AN330">
        <f>IF($E330="",-1,'HCAD Raw'!AK330)</f>
        <v>0</v>
      </c>
      <c r="AO330">
        <f>IF($E330="",-1,'HCAD Raw'!AL330)</f>
        <v>0</v>
      </c>
      <c r="AP330">
        <f>IF($E330="",-1,'HCAD Raw'!AM330)</f>
        <v>0</v>
      </c>
      <c r="AQ330">
        <f>IF($E330="",-1,'HCAD Raw'!AN330)</f>
        <v>6240</v>
      </c>
      <c r="AR330">
        <f>IF($E330="",-1,'HCAD Raw'!AO330)</f>
        <v>341</v>
      </c>
      <c r="AS330">
        <f>IF($E330="",-1,'HCAD Raw'!AP330)</f>
        <v>1</v>
      </c>
      <c r="AT330">
        <f>IF($E330="",-1,'HCAD Raw'!AQ330)</f>
        <v>0</v>
      </c>
      <c r="AU330">
        <f>IF($E330="",-1,'HCAD Raw'!AR330)</f>
        <v>0</v>
      </c>
      <c r="AV330">
        <f>IF($E330="",-1,'HCAD Raw'!AS330)</f>
        <v>0</v>
      </c>
      <c r="AW330">
        <f>IF($E330="",-1,'HCAD Raw'!AT330)</f>
        <v>0</v>
      </c>
      <c r="AX330">
        <f>IF($E330="",-1,'HCAD Raw'!AU330)</f>
        <v>0</v>
      </c>
      <c r="AY330">
        <f>IF($E330="",-1,'HCAD Raw'!AV330)</f>
        <v>0</v>
      </c>
      <c r="AZ330">
        <f>IF($E330="",-1,'HCAD Raw'!AW330)</f>
        <v>0</v>
      </c>
      <c r="BA330">
        <f>IF($E330="",-1,'HCAD Raw'!AX330)</f>
        <v>0</v>
      </c>
      <c r="BB330" t="str">
        <f>IF($E330="",-1,'HCAD Raw'!AY330)</f>
        <v>24</v>
      </c>
      <c r="BC330" t="str">
        <f>IF($E330="",-1,'HCAD Raw'!AZ330)</f>
        <v>RES A BLK 1 &amp;</v>
      </c>
      <c r="BD330" t="str">
        <f>IF($E330="",-1,'HCAD Raw'!BA330)</f>
        <v>TR 17D</v>
      </c>
      <c r="BE330" t="str">
        <f>IF($E330="",-1,'HCAD Raw'!BB330)</f>
        <v>5024</v>
      </c>
      <c r="BF330" t="str">
        <f>IF($E330="",-1,'HCAD Raw'!BC330)</f>
        <v>Far Northwest</v>
      </c>
      <c r="BG330" t="str">
        <f>IF($E330="",-1,'HCAD Raw'!BD330)</f>
        <v>320</v>
      </c>
      <c r="BH330" t="str">
        <f>IF($E330="",-1,'HCAD Raw'!BE330)</f>
        <v>ISD 17 - Klein ISD</v>
      </c>
      <c r="BI330" t="str">
        <f>IF($E330="",-1,'HCAD Raw'!BF330)</f>
        <v>9531.00</v>
      </c>
      <c r="BJ330" t="str">
        <f>IF($E330="",-1,'HCAD Raw'!BG330)</f>
        <v>0</v>
      </c>
      <c r="BK330" t="str">
        <f>IF($E330="",-1,'HCAD Raw'!BH330)</f>
        <v>17</v>
      </c>
      <c r="BL330" t="str">
        <f>IF($E330="",-1,'HCAD Raw'!BI330)</f>
        <v>4969B</v>
      </c>
      <c r="BM330" t="str">
        <f>IF($E330="",-1,'HCAD Raw'!BJ330)</f>
        <v>290X</v>
      </c>
      <c r="BN330" t="str">
        <f>IF($E330="",-1,'HCAD Raw'!BK330)</f>
        <v>017 040 041 042 043 044 045 635 666</v>
      </c>
      <c r="BO330" t="str">
        <f>IF($E330="",-1,'HCAD Raw'!BL330)</f>
        <v>Real, Commercial</v>
      </c>
      <c r="BP330" t="str">
        <f>IF($E330="",-1,'HCAD Raw'!BM330)</f>
        <v>F1</v>
      </c>
      <c r="BQ330" t="str">
        <f>IF($E330="",-1,'HCAD Raw'!BN330)</f>
        <v>Real, Commercial</v>
      </c>
      <c r="BR330" t="str">
        <f>IF($E330="",-1,'HCAD Raw'!BO330)</f>
        <v>Warehouse - Metallic</v>
      </c>
      <c r="BS330" t="str">
        <f>IF($E330="",-1,'HCAD Raw'!BP330)</f>
        <v>Shell, Industrial</v>
      </c>
      <c r="BT330" t="str">
        <f>IF($E330="",-1,'HCAD Raw'!BQ330)</f>
        <v>8001</v>
      </c>
      <c r="BU330" t="str">
        <f>IF($E330="",-1,'HCAD Raw'!BR330)</f>
        <v>Land Neighborhood Section 1</v>
      </c>
      <c r="BV330">
        <f>IF($E330="",-1,'HCAD Raw'!BS330)</f>
        <v>51137</v>
      </c>
      <c r="BW330" t="str">
        <f>IF($E330="",-1,'HCAD Raw'!BT330)</f>
        <v>SF</v>
      </c>
      <c r="BX330" t="str">
        <f>IF($E330="",-1,'HCAD Raw'!BU330)</f>
        <v>1.0000</v>
      </c>
      <c r="BY330" t="str">
        <f>IF($E330="",-1,'HCAD Raw'!BV330)</f>
        <v>1.0000</v>
      </c>
      <c r="BZ330" t="str">
        <f>IF($E330="",-1,'HCAD Raw'!BW330)</f>
        <v>1.0000</v>
      </c>
      <c r="CA330" t="str">
        <f>IF($E330="",-1,'HCAD Raw'!BX330)</f>
        <v>1.0000</v>
      </c>
      <c r="CB330">
        <f>IF($E330="",-1,'HCAD Raw'!BY330)</f>
        <v>6</v>
      </c>
      <c r="CC330">
        <f>IF($E330="",-1,'HCAD Raw'!BZ330)</f>
        <v>6</v>
      </c>
      <c r="CD330">
        <f>IF($E330="",-1,'HCAD Raw'!CA330)</f>
        <v>306822</v>
      </c>
      <c r="CE330">
        <f t="shared" si="94"/>
        <v>-1</v>
      </c>
      <c r="CF330" t="str">
        <f t="shared" si="95"/>
        <v>12759500100012</v>
      </c>
    </row>
    <row r="331" spans="3:84" x14ac:dyDescent="0.25">
      <c r="C331">
        <f t="shared" si="92"/>
        <v>327</v>
      </c>
      <c r="D331" t="str">
        <f t="shared" si="93"/>
        <v>12972900100021</v>
      </c>
      <c r="E331" t="str">
        <f>IF('HCAD Raw'!C331="",-1,'HCAD Raw'!C331)</f>
        <v>1297290010002</v>
      </c>
      <c r="F331" s="15" t="str">
        <f>IF(E331=-1,"",CONCATENATE(MID('HCAD Raw'!D331,6,2),"/",MID('HCAD Raw'!D331,9,2),"/",LEFT('HCAD Raw'!D331,4)))</f>
        <v>06/15/2017</v>
      </c>
      <c r="G331" t="str">
        <f>IF($E331="",-1,'HCAD Raw'!E331)</f>
        <v>WLY 18035 PROPERTIES LLC</v>
      </c>
      <c r="H331" t="str">
        <f>IF($E331="",-1,'HCAD Raw'!F331)</f>
        <v>WEST LITTLE YORK PARK</v>
      </c>
      <c r="I331" t="str">
        <f>IF($E331="",-1,'HCAD Raw'!G331)</f>
        <v>Barris</v>
      </c>
      <c r="J331" t="str">
        <f>IF($E331="",-1,'HCAD Raw'!H331)</f>
        <v>18037 W LITTLE YORK RD</v>
      </c>
      <c r="K331" t="str">
        <f>IF($E331="",-1,'HCAD Raw'!I331)</f>
        <v>KATY</v>
      </c>
      <c r="L331" t="str">
        <f>IF($E331="",-1,'HCAD Raw'!J331)</f>
        <v>77449</v>
      </c>
      <c r="M331">
        <f>IF($E331="",-1,'HCAD Raw'!K331)</f>
        <v>1802981</v>
      </c>
      <c r="N331">
        <f>IF($E331="",-1,'HCAD Raw'!L331)</f>
        <v>1835571</v>
      </c>
      <c r="O331">
        <f>IF($E331="",-1,'HCAD Raw'!M331)</f>
        <v>1835571</v>
      </c>
      <c r="P331">
        <f>IF($E331="",-1,'HCAD Raw'!N331)</f>
        <v>0</v>
      </c>
      <c r="Q331" t="e">
        <f>IF($E331="",-1,'HCAD Raw'!#REF!)</f>
        <v>#REF!</v>
      </c>
      <c r="R331" t="str">
        <f>IF($E331="",-1,'HCAD Raw'!O331)</f>
        <v>COMMERCIAL</v>
      </c>
      <c r="S331" t="str">
        <f>IF($E331="",-1,'HCAD Raw'!P331)</f>
        <v>1</v>
      </c>
      <c r="T331" t="str">
        <f>IF($E331="",-1,'HCAD Raw'!Q331)</f>
        <v>4399</v>
      </c>
      <c r="U331" t="str">
        <f>IF($E331="",-1,'HCAD Raw'!R331)</f>
        <v>8454</v>
      </c>
      <c r="V331" t="str">
        <f>IF($E331="",-1,'HCAD Raw'!S331)</f>
        <v>S</v>
      </c>
      <c r="W331" t="str">
        <f>IF($E331="",-1,'HCAD Raw'!T331)</f>
        <v>Open Steel Skeleton</v>
      </c>
      <c r="X331">
        <f>IF($E331="",-1,'HCAD Raw'!U331)</f>
        <v>42272</v>
      </c>
      <c r="Y331">
        <f>IF($E331="",-1,'HCAD Raw'!V331)</f>
        <v>0</v>
      </c>
      <c r="Z331">
        <f>IF($E331="",-1,'HCAD Raw'!W331)</f>
        <v>65034</v>
      </c>
      <c r="AA331">
        <f>IF($E331="",-1,'HCAD Raw'!X331)</f>
        <v>0</v>
      </c>
      <c r="AB331" t="str">
        <f>IF($E331="",-1,'HCAD Raw'!Y331)</f>
        <v>.350000</v>
      </c>
      <c r="AC331" t="str">
        <f>IF($E331="",-1,'HCAD Raw'!Z331)</f>
        <v>C</v>
      </c>
      <c r="AD331" t="str">
        <f>IF($E331="",-1,'HCAD Raw'!AA331)</f>
        <v>Average</v>
      </c>
      <c r="AE331" t="str">
        <f>IF($E331="",-1,'HCAD Raw'!AB331)</f>
        <v>1997</v>
      </c>
      <c r="AF331" t="str">
        <f>IF($E331="",-1,'HCAD Raw'!AC331)</f>
        <v>1997</v>
      </c>
      <c r="AG331" t="str">
        <f>IF($E331="",-1,'HCAD Raw'!AD331)</f>
        <v>0</v>
      </c>
      <c r="AH331" t="str">
        <f>IF($E331="",-1,'HCAD Raw'!AE331)</f>
        <v>2008</v>
      </c>
      <c r="AI331">
        <f>IF($E331="",-1,'HCAD Raw'!AF331)</f>
        <v>0</v>
      </c>
      <c r="AJ331" t="str">
        <f>IF($E331="",-1,'HCAD Raw'!AG331)</f>
        <v>12/30/1899</v>
      </c>
      <c r="AK331">
        <f>IF($E331="",-1,'HCAD Raw'!AH331)</f>
        <v>0</v>
      </c>
      <c r="AL331">
        <f>IF($E331="",-1,'HCAD Raw'!AI331)</f>
        <v>1800</v>
      </c>
      <c r="AM331">
        <f>IF($E331="",-1,'HCAD Raw'!AJ331)</f>
        <v>1800</v>
      </c>
      <c r="AN331">
        <f>IF($E331="",-1,'HCAD Raw'!AK331)</f>
        <v>0</v>
      </c>
      <c r="AO331">
        <f>IF($E331="",-1,'HCAD Raw'!AL331)</f>
        <v>0</v>
      </c>
      <c r="AP331">
        <f>IF($E331="",-1,'HCAD Raw'!AM331)</f>
        <v>0</v>
      </c>
      <c r="AQ331">
        <f>IF($E331="",-1,'HCAD Raw'!AN331)</f>
        <v>1800</v>
      </c>
      <c r="AR331">
        <f>IF($E331="",-1,'HCAD Raw'!AO331)</f>
        <v>120</v>
      </c>
      <c r="AS331">
        <f>IF($E331="",-1,'HCAD Raw'!AP331)</f>
        <v>1</v>
      </c>
      <c r="AT331">
        <f>IF($E331="",-1,'HCAD Raw'!AQ331)</f>
        <v>0</v>
      </c>
      <c r="AU331">
        <f>IF($E331="",-1,'HCAD Raw'!AR331)</f>
        <v>0</v>
      </c>
      <c r="AV331">
        <f>IF($E331="",-1,'HCAD Raw'!AS331)</f>
        <v>0</v>
      </c>
      <c r="AW331">
        <f>IF($E331="",-1,'HCAD Raw'!AT331)</f>
        <v>0</v>
      </c>
      <c r="AX331">
        <f>IF($E331="",-1,'HCAD Raw'!AU331)</f>
        <v>0</v>
      </c>
      <c r="AY331">
        <f>IF($E331="",-1,'HCAD Raw'!AV331)</f>
        <v>0</v>
      </c>
      <c r="AZ331">
        <f>IF($E331="",-1,'HCAD Raw'!AW331)</f>
        <v>0</v>
      </c>
      <c r="BA331">
        <f>IF($E331="",-1,'HCAD Raw'!AX331)</f>
        <v>0</v>
      </c>
      <c r="BB331" t="str">
        <f>IF($E331="",-1,'HCAD Raw'!AY331)</f>
        <v>14</v>
      </c>
      <c r="BC331" t="str">
        <f>IF($E331="",-1,'HCAD Raw'!AZ331)</f>
        <v>RES B BLK 1</v>
      </c>
      <c r="BD331" t="str">
        <f>IF($E331="",-1,'HCAD Raw'!BA331)</f>
        <v>WEST LITTLE YORK PARK</v>
      </c>
      <c r="BE331" t="str">
        <f>IF($E331="",-1,'HCAD Raw'!BB331)</f>
        <v>6014</v>
      </c>
      <c r="BF331" t="str">
        <f>IF($E331="",-1,'HCAD Raw'!BC331)</f>
        <v>Far Northwest</v>
      </c>
      <c r="BG331" t="str">
        <f>IF($E331="",-1,'HCAD Raw'!BD331)</f>
        <v>221</v>
      </c>
      <c r="BH331" t="str">
        <f>IF($E331="",-1,'HCAD Raw'!BE331)</f>
        <v>ISD 04 - Southwest, Outside Hwy 6, South of FM 529</v>
      </c>
      <c r="BI331" t="str">
        <f>IF($E331="",-1,'HCAD Raw'!BF331)</f>
        <v>9173.00</v>
      </c>
      <c r="BJ331" t="str">
        <f>IF($E331="",-1,'HCAD Raw'!BG331)</f>
        <v>0</v>
      </c>
      <c r="BK331" t="str">
        <f>IF($E331="",-1,'HCAD Raw'!BH331)</f>
        <v>04</v>
      </c>
      <c r="BL331" t="str">
        <f>IF($E331="",-1,'HCAD Raw'!BI331)</f>
        <v>4661A</v>
      </c>
      <c r="BM331" t="str">
        <f>IF($E331="",-1,'HCAD Raw'!BJ331)</f>
        <v>407T</v>
      </c>
      <c r="BN331" t="str">
        <f>IF($E331="",-1,'HCAD Raw'!BK331)</f>
        <v>004 040 041 042 043 044 045 633</v>
      </c>
      <c r="BO331" t="str">
        <f>IF($E331="",-1,'HCAD Raw'!BL331)</f>
        <v>Real, Commercial</v>
      </c>
      <c r="BP331" t="str">
        <f>IF($E331="",-1,'HCAD Raw'!BM331)</f>
        <v>F1</v>
      </c>
      <c r="BQ331" t="str">
        <f>IF($E331="",-1,'HCAD Raw'!BN331)</f>
        <v>Real, Commercial</v>
      </c>
      <c r="BR331" t="str">
        <f>IF($E331="",-1,'HCAD Raw'!BO331)</f>
        <v>Warehouse - Metallic</v>
      </c>
      <c r="BS331" t="str">
        <f>IF($E331="",-1,'HCAD Raw'!BP331)</f>
        <v>Shell, Industrial</v>
      </c>
      <c r="BT331" t="str">
        <f>IF($E331="",-1,'HCAD Raw'!BQ331)</f>
        <v>8003</v>
      </c>
      <c r="BU331" t="str">
        <f>IF($E331="",-1,'HCAD Raw'!BR331)</f>
        <v>Land Neighborhood Section 3</v>
      </c>
      <c r="BV331">
        <f>IF($E331="",-1,'HCAD Raw'!BS331)</f>
        <v>147398</v>
      </c>
      <c r="BW331" t="str">
        <f>IF($E331="",-1,'HCAD Raw'!BT331)</f>
        <v>SF</v>
      </c>
      <c r="BX331" t="str">
        <f>IF($E331="",-1,'HCAD Raw'!BU331)</f>
        <v>1.0000</v>
      </c>
      <c r="BY331" t="str">
        <f>IF($E331="",-1,'HCAD Raw'!BV331)</f>
        <v>1.0000</v>
      </c>
      <c r="BZ331" t="str">
        <f>IF($E331="",-1,'HCAD Raw'!BW331)</f>
        <v>1.0000</v>
      </c>
      <c r="CA331" t="str">
        <f>IF($E331="",-1,'HCAD Raw'!BX331)</f>
        <v>1.0000</v>
      </c>
      <c r="CB331">
        <f>IF($E331="",-1,'HCAD Raw'!BY331)</f>
        <v>4</v>
      </c>
      <c r="CC331">
        <f>IF($E331="",-1,'HCAD Raw'!BZ331)</f>
        <v>4</v>
      </c>
      <c r="CD331">
        <f>IF($E331="",-1,'HCAD Raw'!CA331)</f>
        <v>515893</v>
      </c>
      <c r="CE331">
        <f t="shared" si="94"/>
        <v>-1</v>
      </c>
      <c r="CF331" t="str">
        <f t="shared" si="95"/>
        <v>12972900100021</v>
      </c>
    </row>
    <row r="332" spans="3:84" x14ac:dyDescent="0.25">
      <c r="C332">
        <f t="shared" si="92"/>
        <v>328</v>
      </c>
      <c r="D332" t="str">
        <f t="shared" si="93"/>
        <v>12972900100022</v>
      </c>
      <c r="E332" t="str">
        <f>IF('HCAD Raw'!C332="",-1,'HCAD Raw'!C332)</f>
        <v>1297290010002</v>
      </c>
      <c r="F332" s="15" t="str">
        <f>IF(E332=-1,"",CONCATENATE(MID('HCAD Raw'!D332,6,2),"/",MID('HCAD Raw'!D332,9,2),"/",LEFT('HCAD Raw'!D332,4)))</f>
        <v>06/15/2017</v>
      </c>
      <c r="G332" t="str">
        <f>IF($E332="",-1,'HCAD Raw'!E332)</f>
        <v>WLY 18035 PROPERTIES LLC</v>
      </c>
      <c r="H332" t="str">
        <f>IF($E332="",-1,'HCAD Raw'!F332)</f>
        <v>WEST LITTLE YORK PARK</v>
      </c>
      <c r="I332" t="str">
        <f>IF($E332="",-1,'HCAD Raw'!G332)</f>
        <v>Barris</v>
      </c>
      <c r="J332" t="str">
        <f>IF($E332="",-1,'HCAD Raw'!H332)</f>
        <v>18037 W LITTLE YORK RD</v>
      </c>
      <c r="K332" t="str">
        <f>IF($E332="",-1,'HCAD Raw'!I332)</f>
        <v>KATY</v>
      </c>
      <c r="L332" t="str">
        <f>IF($E332="",-1,'HCAD Raw'!J332)</f>
        <v>77449</v>
      </c>
      <c r="M332">
        <f>IF($E332="",-1,'HCAD Raw'!K332)</f>
        <v>1802981</v>
      </c>
      <c r="N332">
        <f>IF($E332="",-1,'HCAD Raw'!L332)</f>
        <v>1835571</v>
      </c>
      <c r="O332">
        <f>IF($E332="",-1,'HCAD Raw'!M332)</f>
        <v>1835571</v>
      </c>
      <c r="P332">
        <f>IF($E332="",-1,'HCAD Raw'!N332)</f>
        <v>0</v>
      </c>
      <c r="Q332" t="e">
        <f>IF($E332="",-1,'HCAD Raw'!#REF!)</f>
        <v>#REF!</v>
      </c>
      <c r="R332" t="str">
        <f>IF($E332="",-1,'HCAD Raw'!O332)</f>
        <v>COMMERCIAL</v>
      </c>
      <c r="S332" t="str">
        <f>IF($E332="",-1,'HCAD Raw'!P332)</f>
        <v>2</v>
      </c>
      <c r="T332" t="str">
        <f>IF($E332="",-1,'HCAD Raw'!Q332)</f>
        <v>4399</v>
      </c>
      <c r="U332" t="str">
        <f>IF($E332="",-1,'HCAD Raw'!R332)</f>
        <v>8454</v>
      </c>
      <c r="V332" t="str">
        <f>IF($E332="",-1,'HCAD Raw'!S332)</f>
        <v>S</v>
      </c>
      <c r="W332" t="str">
        <f>IF($E332="",-1,'HCAD Raw'!T332)</f>
        <v>Open Steel Skeleton</v>
      </c>
      <c r="X332">
        <f>IF($E332="",-1,'HCAD Raw'!U332)</f>
        <v>42272</v>
      </c>
      <c r="Y332">
        <f>IF($E332="",-1,'HCAD Raw'!V332)</f>
        <v>0</v>
      </c>
      <c r="Z332">
        <f>IF($E332="",-1,'HCAD Raw'!W332)</f>
        <v>65034</v>
      </c>
      <c r="AA332">
        <f>IF($E332="",-1,'HCAD Raw'!X332)</f>
        <v>0</v>
      </c>
      <c r="AB332" t="str">
        <f>IF($E332="",-1,'HCAD Raw'!Y332)</f>
        <v>.350000</v>
      </c>
      <c r="AC332" t="str">
        <f>IF($E332="",-1,'HCAD Raw'!Z332)</f>
        <v>C</v>
      </c>
      <c r="AD332" t="str">
        <f>IF($E332="",-1,'HCAD Raw'!AA332)</f>
        <v>Average</v>
      </c>
      <c r="AE332" t="str">
        <f>IF($E332="",-1,'HCAD Raw'!AB332)</f>
        <v>1997</v>
      </c>
      <c r="AF332" t="str">
        <f>IF($E332="",-1,'HCAD Raw'!AC332)</f>
        <v>1997</v>
      </c>
      <c r="AG332" t="str">
        <f>IF($E332="",-1,'HCAD Raw'!AD332)</f>
        <v>0</v>
      </c>
      <c r="AH332" t="str">
        <f>IF($E332="",-1,'HCAD Raw'!AE332)</f>
        <v>2008</v>
      </c>
      <c r="AI332">
        <f>IF($E332="",-1,'HCAD Raw'!AF332)</f>
        <v>0</v>
      </c>
      <c r="AJ332" t="str">
        <f>IF($E332="",-1,'HCAD Raw'!AG332)</f>
        <v>12/30/1899</v>
      </c>
      <c r="AK332">
        <f>IF($E332="",-1,'HCAD Raw'!AH332)</f>
        <v>0</v>
      </c>
      <c r="AL332">
        <f>IF($E332="",-1,'HCAD Raw'!AI332)</f>
        <v>1800</v>
      </c>
      <c r="AM332">
        <f>IF($E332="",-1,'HCAD Raw'!AJ332)</f>
        <v>1800</v>
      </c>
      <c r="AN332">
        <f>IF($E332="",-1,'HCAD Raw'!AK332)</f>
        <v>0</v>
      </c>
      <c r="AO332">
        <f>IF($E332="",-1,'HCAD Raw'!AL332)</f>
        <v>0</v>
      </c>
      <c r="AP332">
        <f>IF($E332="",-1,'HCAD Raw'!AM332)</f>
        <v>0</v>
      </c>
      <c r="AQ332">
        <f>IF($E332="",-1,'HCAD Raw'!AN332)</f>
        <v>1800</v>
      </c>
      <c r="AR332">
        <f>IF($E332="",-1,'HCAD Raw'!AO332)</f>
        <v>120</v>
      </c>
      <c r="AS332">
        <f>IF($E332="",-1,'HCAD Raw'!AP332)</f>
        <v>1</v>
      </c>
      <c r="AT332">
        <f>IF($E332="",-1,'HCAD Raw'!AQ332)</f>
        <v>0</v>
      </c>
      <c r="AU332">
        <f>IF($E332="",-1,'HCAD Raw'!AR332)</f>
        <v>0</v>
      </c>
      <c r="AV332">
        <f>IF($E332="",-1,'HCAD Raw'!AS332)</f>
        <v>0</v>
      </c>
      <c r="AW332">
        <f>IF($E332="",-1,'HCAD Raw'!AT332)</f>
        <v>0</v>
      </c>
      <c r="AX332">
        <f>IF($E332="",-1,'HCAD Raw'!AU332)</f>
        <v>0</v>
      </c>
      <c r="AY332">
        <f>IF($E332="",-1,'HCAD Raw'!AV332)</f>
        <v>0</v>
      </c>
      <c r="AZ332">
        <f>IF($E332="",-1,'HCAD Raw'!AW332)</f>
        <v>0</v>
      </c>
      <c r="BA332">
        <f>IF($E332="",-1,'HCAD Raw'!AX332)</f>
        <v>0</v>
      </c>
      <c r="BB332" t="str">
        <f>IF($E332="",-1,'HCAD Raw'!AY332)</f>
        <v>14</v>
      </c>
      <c r="BC332" t="str">
        <f>IF($E332="",-1,'HCAD Raw'!AZ332)</f>
        <v>RES B BLK 1</v>
      </c>
      <c r="BD332" t="str">
        <f>IF($E332="",-1,'HCAD Raw'!BA332)</f>
        <v>WEST LITTLE YORK PARK</v>
      </c>
      <c r="BE332" t="str">
        <f>IF($E332="",-1,'HCAD Raw'!BB332)</f>
        <v>6014</v>
      </c>
      <c r="BF332" t="str">
        <f>IF($E332="",-1,'HCAD Raw'!BC332)</f>
        <v>Far Northwest</v>
      </c>
      <c r="BG332" t="str">
        <f>IF($E332="",-1,'HCAD Raw'!BD332)</f>
        <v>221</v>
      </c>
      <c r="BH332" t="str">
        <f>IF($E332="",-1,'HCAD Raw'!BE332)</f>
        <v>ISD 04 - Southwest, Outside Hwy 6, South of FM 529</v>
      </c>
      <c r="BI332" t="str">
        <f>IF($E332="",-1,'HCAD Raw'!BF332)</f>
        <v>9173.00</v>
      </c>
      <c r="BJ332" t="str">
        <f>IF($E332="",-1,'HCAD Raw'!BG332)</f>
        <v>0</v>
      </c>
      <c r="BK332" t="str">
        <f>IF($E332="",-1,'HCAD Raw'!BH332)</f>
        <v>04</v>
      </c>
      <c r="BL332" t="str">
        <f>IF($E332="",-1,'HCAD Raw'!BI332)</f>
        <v>4661A</v>
      </c>
      <c r="BM332" t="str">
        <f>IF($E332="",-1,'HCAD Raw'!BJ332)</f>
        <v>407T</v>
      </c>
      <c r="BN332" t="str">
        <f>IF($E332="",-1,'HCAD Raw'!BK332)</f>
        <v>004 040 041 042 043 044 045 633</v>
      </c>
      <c r="BO332" t="str">
        <f>IF($E332="",-1,'HCAD Raw'!BL332)</f>
        <v>Real, Commercial</v>
      </c>
      <c r="BP332" t="str">
        <f>IF($E332="",-1,'HCAD Raw'!BM332)</f>
        <v>F1</v>
      </c>
      <c r="BQ332" t="str">
        <f>IF($E332="",-1,'HCAD Raw'!BN332)</f>
        <v>Real, Commercial</v>
      </c>
      <c r="BR332" t="str">
        <f>IF($E332="",-1,'HCAD Raw'!BO332)</f>
        <v>Warehouse - Metallic</v>
      </c>
      <c r="BS332" t="str">
        <f>IF($E332="",-1,'HCAD Raw'!BP332)</f>
        <v>Shell, Industrial</v>
      </c>
      <c r="BT332" t="str">
        <f>IF($E332="",-1,'HCAD Raw'!BQ332)</f>
        <v>8003</v>
      </c>
      <c r="BU332" t="str">
        <f>IF($E332="",-1,'HCAD Raw'!BR332)</f>
        <v>Land Neighborhood Section 3</v>
      </c>
      <c r="BV332">
        <f>IF($E332="",-1,'HCAD Raw'!BS332)</f>
        <v>147398</v>
      </c>
      <c r="BW332" t="str">
        <f>IF($E332="",-1,'HCAD Raw'!BT332)</f>
        <v>SF</v>
      </c>
      <c r="BX332" t="str">
        <f>IF($E332="",-1,'HCAD Raw'!BU332)</f>
        <v>1.0000</v>
      </c>
      <c r="BY332" t="str">
        <f>IF($E332="",-1,'HCAD Raw'!BV332)</f>
        <v>1.0000</v>
      </c>
      <c r="BZ332" t="str">
        <f>IF($E332="",-1,'HCAD Raw'!BW332)</f>
        <v>1.0000</v>
      </c>
      <c r="CA332" t="str">
        <f>IF($E332="",-1,'HCAD Raw'!BX332)</f>
        <v>1.0000</v>
      </c>
      <c r="CB332">
        <f>IF($E332="",-1,'HCAD Raw'!BY332)</f>
        <v>4</v>
      </c>
      <c r="CC332">
        <f>IF($E332="",-1,'HCAD Raw'!BZ332)</f>
        <v>4</v>
      </c>
      <c r="CD332">
        <f>IF($E332="",-1,'HCAD Raw'!CA332)</f>
        <v>515893</v>
      </c>
      <c r="CE332">
        <f t="shared" si="94"/>
        <v>-1</v>
      </c>
      <c r="CF332" t="str">
        <f t="shared" si="95"/>
        <v>12972900100022</v>
      </c>
    </row>
    <row r="333" spans="3:84" x14ac:dyDescent="0.25">
      <c r="C333">
        <f t="shared" si="92"/>
        <v>329</v>
      </c>
      <c r="D333" t="str">
        <f t="shared" si="93"/>
        <v>12972900100023</v>
      </c>
      <c r="E333" t="str">
        <f>IF('HCAD Raw'!C333="",-1,'HCAD Raw'!C333)</f>
        <v>1297290010002</v>
      </c>
      <c r="F333" s="15" t="str">
        <f>IF(E333=-1,"",CONCATENATE(MID('HCAD Raw'!D333,6,2),"/",MID('HCAD Raw'!D333,9,2),"/",LEFT('HCAD Raw'!D333,4)))</f>
        <v>06/15/2017</v>
      </c>
      <c r="G333" t="str">
        <f>IF($E333="",-1,'HCAD Raw'!E333)</f>
        <v>WLY 18035 PROPERTIES LLC</v>
      </c>
      <c r="H333" t="str">
        <f>IF($E333="",-1,'HCAD Raw'!F333)</f>
        <v>WEST LITTLE YORK PARK</v>
      </c>
      <c r="I333" t="str">
        <f>IF($E333="",-1,'HCAD Raw'!G333)</f>
        <v>Barris</v>
      </c>
      <c r="J333" t="str">
        <f>IF($E333="",-1,'HCAD Raw'!H333)</f>
        <v>18037 W LITTLE YORK RD</v>
      </c>
      <c r="K333" t="str">
        <f>IF($E333="",-1,'HCAD Raw'!I333)</f>
        <v>KATY</v>
      </c>
      <c r="L333" t="str">
        <f>IF($E333="",-1,'HCAD Raw'!J333)</f>
        <v>77449</v>
      </c>
      <c r="M333">
        <f>IF($E333="",-1,'HCAD Raw'!K333)</f>
        <v>1802981</v>
      </c>
      <c r="N333">
        <f>IF($E333="",-1,'HCAD Raw'!L333)</f>
        <v>1835571</v>
      </c>
      <c r="O333">
        <f>IF($E333="",-1,'HCAD Raw'!M333)</f>
        <v>1835571</v>
      </c>
      <c r="P333">
        <f>IF($E333="",-1,'HCAD Raw'!N333)</f>
        <v>0</v>
      </c>
      <c r="Q333" t="e">
        <f>IF($E333="",-1,'HCAD Raw'!#REF!)</f>
        <v>#REF!</v>
      </c>
      <c r="R333" t="str">
        <f>IF($E333="",-1,'HCAD Raw'!O333)</f>
        <v>COMMERCIAL</v>
      </c>
      <c r="S333" t="str">
        <f>IF($E333="",-1,'HCAD Raw'!P333)</f>
        <v>3</v>
      </c>
      <c r="T333" t="str">
        <f>IF($E333="",-1,'HCAD Raw'!Q333)</f>
        <v>4399</v>
      </c>
      <c r="U333" t="str">
        <f>IF($E333="",-1,'HCAD Raw'!R333)</f>
        <v>8454</v>
      </c>
      <c r="V333" t="str">
        <f>IF($E333="",-1,'HCAD Raw'!S333)</f>
        <v>S</v>
      </c>
      <c r="W333" t="str">
        <f>IF($E333="",-1,'HCAD Raw'!T333)</f>
        <v>Open Steel Skeleton</v>
      </c>
      <c r="X333">
        <f>IF($E333="",-1,'HCAD Raw'!U333)</f>
        <v>42272</v>
      </c>
      <c r="Y333">
        <f>IF($E333="",-1,'HCAD Raw'!V333)</f>
        <v>0</v>
      </c>
      <c r="Z333">
        <f>IF($E333="",-1,'HCAD Raw'!W333)</f>
        <v>65034</v>
      </c>
      <c r="AA333">
        <f>IF($E333="",-1,'HCAD Raw'!X333)</f>
        <v>0</v>
      </c>
      <c r="AB333" t="str">
        <f>IF($E333="",-1,'HCAD Raw'!Y333)</f>
        <v>.350000</v>
      </c>
      <c r="AC333" t="str">
        <f>IF($E333="",-1,'HCAD Raw'!Z333)</f>
        <v>C</v>
      </c>
      <c r="AD333" t="str">
        <f>IF($E333="",-1,'HCAD Raw'!AA333)</f>
        <v>Average</v>
      </c>
      <c r="AE333" t="str">
        <f>IF($E333="",-1,'HCAD Raw'!AB333)</f>
        <v>1997</v>
      </c>
      <c r="AF333" t="str">
        <f>IF($E333="",-1,'HCAD Raw'!AC333)</f>
        <v>1997</v>
      </c>
      <c r="AG333" t="str">
        <f>IF($E333="",-1,'HCAD Raw'!AD333)</f>
        <v>0</v>
      </c>
      <c r="AH333" t="str">
        <f>IF($E333="",-1,'HCAD Raw'!AE333)</f>
        <v>2008</v>
      </c>
      <c r="AI333">
        <f>IF($E333="",-1,'HCAD Raw'!AF333)</f>
        <v>0</v>
      </c>
      <c r="AJ333" t="str">
        <f>IF($E333="",-1,'HCAD Raw'!AG333)</f>
        <v>12/30/1899</v>
      </c>
      <c r="AK333">
        <f>IF($E333="",-1,'HCAD Raw'!AH333)</f>
        <v>0</v>
      </c>
      <c r="AL333">
        <f>IF($E333="",-1,'HCAD Raw'!AI333)</f>
        <v>1800</v>
      </c>
      <c r="AM333">
        <f>IF($E333="",-1,'HCAD Raw'!AJ333)</f>
        <v>1800</v>
      </c>
      <c r="AN333">
        <f>IF($E333="",-1,'HCAD Raw'!AK333)</f>
        <v>0</v>
      </c>
      <c r="AO333">
        <f>IF($E333="",-1,'HCAD Raw'!AL333)</f>
        <v>0</v>
      </c>
      <c r="AP333">
        <f>IF($E333="",-1,'HCAD Raw'!AM333)</f>
        <v>0</v>
      </c>
      <c r="AQ333">
        <f>IF($E333="",-1,'HCAD Raw'!AN333)</f>
        <v>1800</v>
      </c>
      <c r="AR333">
        <f>IF($E333="",-1,'HCAD Raw'!AO333)</f>
        <v>120</v>
      </c>
      <c r="AS333">
        <f>IF($E333="",-1,'HCAD Raw'!AP333)</f>
        <v>1</v>
      </c>
      <c r="AT333">
        <f>IF($E333="",-1,'HCAD Raw'!AQ333)</f>
        <v>0</v>
      </c>
      <c r="AU333">
        <f>IF($E333="",-1,'HCAD Raw'!AR333)</f>
        <v>0</v>
      </c>
      <c r="AV333">
        <f>IF($E333="",-1,'HCAD Raw'!AS333)</f>
        <v>0</v>
      </c>
      <c r="AW333">
        <f>IF($E333="",-1,'HCAD Raw'!AT333)</f>
        <v>0</v>
      </c>
      <c r="AX333">
        <f>IF($E333="",-1,'HCAD Raw'!AU333)</f>
        <v>0</v>
      </c>
      <c r="AY333">
        <f>IF($E333="",-1,'HCAD Raw'!AV333)</f>
        <v>0</v>
      </c>
      <c r="AZ333">
        <f>IF($E333="",-1,'HCAD Raw'!AW333)</f>
        <v>0</v>
      </c>
      <c r="BA333">
        <f>IF($E333="",-1,'HCAD Raw'!AX333)</f>
        <v>0</v>
      </c>
      <c r="BB333" t="str">
        <f>IF($E333="",-1,'HCAD Raw'!AY333)</f>
        <v>14</v>
      </c>
      <c r="BC333" t="str">
        <f>IF($E333="",-1,'HCAD Raw'!AZ333)</f>
        <v>RES B BLK 1</v>
      </c>
      <c r="BD333" t="str">
        <f>IF($E333="",-1,'HCAD Raw'!BA333)</f>
        <v>WEST LITTLE YORK PARK</v>
      </c>
      <c r="BE333" t="str">
        <f>IF($E333="",-1,'HCAD Raw'!BB333)</f>
        <v>6014</v>
      </c>
      <c r="BF333" t="str">
        <f>IF($E333="",-1,'HCAD Raw'!BC333)</f>
        <v>Far Northwest</v>
      </c>
      <c r="BG333" t="str">
        <f>IF($E333="",-1,'HCAD Raw'!BD333)</f>
        <v>221</v>
      </c>
      <c r="BH333" t="str">
        <f>IF($E333="",-1,'HCAD Raw'!BE333)</f>
        <v>ISD 04 - Southwest, Outside Hwy 6, South of FM 529</v>
      </c>
      <c r="BI333" t="str">
        <f>IF($E333="",-1,'HCAD Raw'!BF333)</f>
        <v>9173.00</v>
      </c>
      <c r="BJ333" t="str">
        <f>IF($E333="",-1,'HCAD Raw'!BG333)</f>
        <v>0</v>
      </c>
      <c r="BK333" t="str">
        <f>IF($E333="",-1,'HCAD Raw'!BH333)</f>
        <v>04</v>
      </c>
      <c r="BL333" t="str">
        <f>IF($E333="",-1,'HCAD Raw'!BI333)</f>
        <v>4661A</v>
      </c>
      <c r="BM333" t="str">
        <f>IF($E333="",-1,'HCAD Raw'!BJ333)</f>
        <v>407T</v>
      </c>
      <c r="BN333" t="str">
        <f>IF($E333="",-1,'HCAD Raw'!BK333)</f>
        <v>004 040 041 042 043 044 045 633</v>
      </c>
      <c r="BO333" t="str">
        <f>IF($E333="",-1,'HCAD Raw'!BL333)</f>
        <v>Real, Commercial</v>
      </c>
      <c r="BP333" t="str">
        <f>IF($E333="",-1,'HCAD Raw'!BM333)</f>
        <v>F1</v>
      </c>
      <c r="BQ333" t="str">
        <f>IF($E333="",-1,'HCAD Raw'!BN333)</f>
        <v>Real, Commercial</v>
      </c>
      <c r="BR333" t="str">
        <f>IF($E333="",-1,'HCAD Raw'!BO333)</f>
        <v>Warehouse - Metallic</v>
      </c>
      <c r="BS333" t="str">
        <f>IF($E333="",-1,'HCAD Raw'!BP333)</f>
        <v>Shell, Industrial</v>
      </c>
      <c r="BT333" t="str">
        <f>IF($E333="",-1,'HCAD Raw'!BQ333)</f>
        <v>8003</v>
      </c>
      <c r="BU333" t="str">
        <f>IF($E333="",-1,'HCAD Raw'!BR333)</f>
        <v>Land Neighborhood Section 3</v>
      </c>
      <c r="BV333">
        <f>IF($E333="",-1,'HCAD Raw'!BS333)</f>
        <v>147398</v>
      </c>
      <c r="BW333" t="str">
        <f>IF($E333="",-1,'HCAD Raw'!BT333)</f>
        <v>SF</v>
      </c>
      <c r="BX333" t="str">
        <f>IF($E333="",-1,'HCAD Raw'!BU333)</f>
        <v>1.0000</v>
      </c>
      <c r="BY333" t="str">
        <f>IF($E333="",-1,'HCAD Raw'!BV333)</f>
        <v>1.0000</v>
      </c>
      <c r="BZ333" t="str">
        <f>IF($E333="",-1,'HCAD Raw'!BW333)</f>
        <v>1.0000</v>
      </c>
      <c r="CA333" t="str">
        <f>IF($E333="",-1,'HCAD Raw'!BX333)</f>
        <v>1.0000</v>
      </c>
      <c r="CB333">
        <f>IF($E333="",-1,'HCAD Raw'!BY333)</f>
        <v>4</v>
      </c>
      <c r="CC333">
        <f>IF($E333="",-1,'HCAD Raw'!BZ333)</f>
        <v>4</v>
      </c>
      <c r="CD333">
        <f>IF($E333="",-1,'HCAD Raw'!CA333)</f>
        <v>515893</v>
      </c>
      <c r="CE333">
        <f t="shared" si="94"/>
        <v>-1</v>
      </c>
      <c r="CF333" t="str">
        <f t="shared" si="95"/>
        <v>12972900100023</v>
      </c>
    </row>
    <row r="334" spans="3:84" x14ac:dyDescent="0.25">
      <c r="C334">
        <f t="shared" si="92"/>
        <v>330</v>
      </c>
      <c r="D334" t="str">
        <f t="shared" si="93"/>
        <v>12972900100024</v>
      </c>
      <c r="E334" t="str">
        <f>IF('HCAD Raw'!C334="",-1,'HCAD Raw'!C334)</f>
        <v>1297290010002</v>
      </c>
      <c r="F334" s="15" t="str">
        <f>IF(E334=-1,"",CONCATENATE(MID('HCAD Raw'!D334,6,2),"/",MID('HCAD Raw'!D334,9,2),"/",LEFT('HCAD Raw'!D334,4)))</f>
        <v>06/15/2017</v>
      </c>
      <c r="G334" t="str">
        <f>IF($E334="",-1,'HCAD Raw'!E334)</f>
        <v>WLY 18035 PROPERTIES LLC</v>
      </c>
      <c r="H334" t="str">
        <f>IF($E334="",-1,'HCAD Raw'!F334)</f>
        <v>WEST LITTLE YORK PARK</v>
      </c>
      <c r="I334" t="str">
        <f>IF($E334="",-1,'HCAD Raw'!G334)</f>
        <v>Barris</v>
      </c>
      <c r="J334" t="str">
        <f>IF($E334="",-1,'HCAD Raw'!H334)</f>
        <v>18037 W LITTLE YORK RD</v>
      </c>
      <c r="K334" t="str">
        <f>IF($E334="",-1,'HCAD Raw'!I334)</f>
        <v>KATY</v>
      </c>
      <c r="L334" t="str">
        <f>IF($E334="",-1,'HCAD Raw'!J334)</f>
        <v>77449</v>
      </c>
      <c r="M334">
        <f>IF($E334="",-1,'HCAD Raw'!K334)</f>
        <v>1802981</v>
      </c>
      <c r="N334">
        <f>IF($E334="",-1,'HCAD Raw'!L334)</f>
        <v>1835571</v>
      </c>
      <c r="O334">
        <f>IF($E334="",-1,'HCAD Raw'!M334)</f>
        <v>1835571</v>
      </c>
      <c r="P334">
        <f>IF($E334="",-1,'HCAD Raw'!N334)</f>
        <v>0</v>
      </c>
      <c r="Q334" t="e">
        <f>IF($E334="",-1,'HCAD Raw'!#REF!)</f>
        <v>#REF!</v>
      </c>
      <c r="R334" t="str">
        <f>IF($E334="",-1,'HCAD Raw'!O334)</f>
        <v>COMMERCIAL</v>
      </c>
      <c r="S334" t="str">
        <f>IF($E334="",-1,'HCAD Raw'!P334)</f>
        <v>4</v>
      </c>
      <c r="T334" t="str">
        <f>IF($E334="",-1,'HCAD Raw'!Q334)</f>
        <v>4399</v>
      </c>
      <c r="U334" t="str">
        <f>IF($E334="",-1,'HCAD Raw'!R334)</f>
        <v>8454</v>
      </c>
      <c r="V334" t="str">
        <f>IF($E334="",-1,'HCAD Raw'!S334)</f>
        <v>S</v>
      </c>
      <c r="W334" t="str">
        <f>IF($E334="",-1,'HCAD Raw'!T334)</f>
        <v>Open Steel Skeleton</v>
      </c>
      <c r="X334">
        <f>IF($E334="",-1,'HCAD Raw'!U334)</f>
        <v>42272</v>
      </c>
      <c r="Y334">
        <f>IF($E334="",-1,'HCAD Raw'!V334)</f>
        <v>0</v>
      </c>
      <c r="Z334">
        <f>IF($E334="",-1,'HCAD Raw'!W334)</f>
        <v>65034</v>
      </c>
      <c r="AA334">
        <f>IF($E334="",-1,'HCAD Raw'!X334)</f>
        <v>0</v>
      </c>
      <c r="AB334" t="str">
        <f>IF($E334="",-1,'HCAD Raw'!Y334)</f>
        <v>.350000</v>
      </c>
      <c r="AC334" t="str">
        <f>IF($E334="",-1,'HCAD Raw'!Z334)</f>
        <v>C</v>
      </c>
      <c r="AD334" t="str">
        <f>IF($E334="",-1,'HCAD Raw'!AA334)</f>
        <v>Average</v>
      </c>
      <c r="AE334" t="str">
        <f>IF($E334="",-1,'HCAD Raw'!AB334)</f>
        <v>1997</v>
      </c>
      <c r="AF334" t="str">
        <f>IF($E334="",-1,'HCAD Raw'!AC334)</f>
        <v>1997</v>
      </c>
      <c r="AG334" t="str">
        <f>IF($E334="",-1,'HCAD Raw'!AD334)</f>
        <v>0</v>
      </c>
      <c r="AH334" t="str">
        <f>IF($E334="",-1,'HCAD Raw'!AE334)</f>
        <v>2008</v>
      </c>
      <c r="AI334">
        <f>IF($E334="",-1,'HCAD Raw'!AF334)</f>
        <v>0</v>
      </c>
      <c r="AJ334" t="str">
        <f>IF($E334="",-1,'HCAD Raw'!AG334)</f>
        <v>12/30/1899</v>
      </c>
      <c r="AK334">
        <f>IF($E334="",-1,'HCAD Raw'!AH334)</f>
        <v>0</v>
      </c>
      <c r="AL334">
        <f>IF($E334="",-1,'HCAD Raw'!AI334)</f>
        <v>1800</v>
      </c>
      <c r="AM334">
        <f>IF($E334="",-1,'HCAD Raw'!AJ334)</f>
        <v>1800</v>
      </c>
      <c r="AN334">
        <f>IF($E334="",-1,'HCAD Raw'!AK334)</f>
        <v>0</v>
      </c>
      <c r="AO334">
        <f>IF($E334="",-1,'HCAD Raw'!AL334)</f>
        <v>0</v>
      </c>
      <c r="AP334">
        <f>IF($E334="",-1,'HCAD Raw'!AM334)</f>
        <v>0</v>
      </c>
      <c r="AQ334">
        <f>IF($E334="",-1,'HCAD Raw'!AN334)</f>
        <v>1800</v>
      </c>
      <c r="AR334">
        <f>IF($E334="",-1,'HCAD Raw'!AO334)</f>
        <v>120</v>
      </c>
      <c r="AS334">
        <f>IF($E334="",-1,'HCAD Raw'!AP334)</f>
        <v>1</v>
      </c>
      <c r="AT334">
        <f>IF($E334="",-1,'HCAD Raw'!AQ334)</f>
        <v>0</v>
      </c>
      <c r="AU334">
        <f>IF($E334="",-1,'HCAD Raw'!AR334)</f>
        <v>0</v>
      </c>
      <c r="AV334">
        <f>IF($E334="",-1,'HCAD Raw'!AS334)</f>
        <v>0</v>
      </c>
      <c r="AW334">
        <f>IF($E334="",-1,'HCAD Raw'!AT334)</f>
        <v>0</v>
      </c>
      <c r="AX334">
        <f>IF($E334="",-1,'HCAD Raw'!AU334)</f>
        <v>0</v>
      </c>
      <c r="AY334">
        <f>IF($E334="",-1,'HCAD Raw'!AV334)</f>
        <v>0</v>
      </c>
      <c r="AZ334">
        <f>IF($E334="",-1,'HCAD Raw'!AW334)</f>
        <v>0</v>
      </c>
      <c r="BA334">
        <f>IF($E334="",-1,'HCAD Raw'!AX334)</f>
        <v>0</v>
      </c>
      <c r="BB334" t="str">
        <f>IF($E334="",-1,'HCAD Raw'!AY334)</f>
        <v>14</v>
      </c>
      <c r="BC334" t="str">
        <f>IF($E334="",-1,'HCAD Raw'!AZ334)</f>
        <v>RES B BLK 1</v>
      </c>
      <c r="BD334" t="str">
        <f>IF($E334="",-1,'HCAD Raw'!BA334)</f>
        <v>WEST LITTLE YORK PARK</v>
      </c>
      <c r="BE334" t="str">
        <f>IF($E334="",-1,'HCAD Raw'!BB334)</f>
        <v>6014</v>
      </c>
      <c r="BF334" t="str">
        <f>IF($E334="",-1,'HCAD Raw'!BC334)</f>
        <v>Far Northwest</v>
      </c>
      <c r="BG334" t="str">
        <f>IF($E334="",-1,'HCAD Raw'!BD334)</f>
        <v>221</v>
      </c>
      <c r="BH334" t="str">
        <f>IF($E334="",-1,'HCAD Raw'!BE334)</f>
        <v>ISD 04 - Southwest, Outside Hwy 6, South of FM 529</v>
      </c>
      <c r="BI334" t="str">
        <f>IF($E334="",-1,'HCAD Raw'!BF334)</f>
        <v>9173.00</v>
      </c>
      <c r="BJ334" t="str">
        <f>IF($E334="",-1,'HCAD Raw'!BG334)</f>
        <v>0</v>
      </c>
      <c r="BK334" t="str">
        <f>IF($E334="",-1,'HCAD Raw'!BH334)</f>
        <v>04</v>
      </c>
      <c r="BL334" t="str">
        <f>IF($E334="",-1,'HCAD Raw'!BI334)</f>
        <v>4661A</v>
      </c>
      <c r="BM334" t="str">
        <f>IF($E334="",-1,'HCAD Raw'!BJ334)</f>
        <v>407T</v>
      </c>
      <c r="BN334" t="str">
        <f>IF($E334="",-1,'HCAD Raw'!BK334)</f>
        <v>004 040 041 042 043 044 045 633</v>
      </c>
      <c r="BO334" t="str">
        <f>IF($E334="",-1,'HCAD Raw'!BL334)</f>
        <v>Real, Commercial</v>
      </c>
      <c r="BP334" t="str">
        <f>IF($E334="",-1,'HCAD Raw'!BM334)</f>
        <v>F1</v>
      </c>
      <c r="BQ334" t="str">
        <f>IF($E334="",-1,'HCAD Raw'!BN334)</f>
        <v>Real, Commercial</v>
      </c>
      <c r="BR334" t="str">
        <f>IF($E334="",-1,'HCAD Raw'!BO334)</f>
        <v>Warehouse - Metallic</v>
      </c>
      <c r="BS334" t="str">
        <f>IF($E334="",-1,'HCAD Raw'!BP334)</f>
        <v>Shell, Industrial</v>
      </c>
      <c r="BT334" t="str">
        <f>IF($E334="",-1,'HCAD Raw'!BQ334)</f>
        <v>8003</v>
      </c>
      <c r="BU334" t="str">
        <f>IF($E334="",-1,'HCAD Raw'!BR334)</f>
        <v>Land Neighborhood Section 3</v>
      </c>
      <c r="BV334">
        <f>IF($E334="",-1,'HCAD Raw'!BS334)</f>
        <v>147398</v>
      </c>
      <c r="BW334" t="str">
        <f>IF($E334="",-1,'HCAD Raw'!BT334)</f>
        <v>SF</v>
      </c>
      <c r="BX334" t="str">
        <f>IF($E334="",-1,'HCAD Raw'!BU334)</f>
        <v>1.0000</v>
      </c>
      <c r="BY334" t="str">
        <f>IF($E334="",-1,'HCAD Raw'!BV334)</f>
        <v>1.0000</v>
      </c>
      <c r="BZ334" t="str">
        <f>IF($E334="",-1,'HCAD Raw'!BW334)</f>
        <v>1.0000</v>
      </c>
      <c r="CA334" t="str">
        <f>IF($E334="",-1,'HCAD Raw'!BX334)</f>
        <v>1.0000</v>
      </c>
      <c r="CB334">
        <f>IF($E334="",-1,'HCAD Raw'!BY334)</f>
        <v>4</v>
      </c>
      <c r="CC334">
        <f>IF($E334="",-1,'HCAD Raw'!BZ334)</f>
        <v>4</v>
      </c>
      <c r="CD334">
        <f>IF($E334="",-1,'HCAD Raw'!CA334)</f>
        <v>515893</v>
      </c>
      <c r="CE334">
        <f t="shared" si="94"/>
        <v>-1</v>
      </c>
      <c r="CF334" t="str">
        <f t="shared" si="95"/>
        <v>12972900100024</v>
      </c>
    </row>
    <row r="335" spans="3:84" x14ac:dyDescent="0.25">
      <c r="C335">
        <f t="shared" si="92"/>
        <v>331</v>
      </c>
      <c r="D335" t="str">
        <f t="shared" si="93"/>
        <v>12972900100025</v>
      </c>
      <c r="E335" t="str">
        <f>IF('HCAD Raw'!C335="",-1,'HCAD Raw'!C335)</f>
        <v>1297290010002</v>
      </c>
      <c r="F335" s="15" t="str">
        <f>IF(E335=-1,"",CONCATENATE(MID('HCAD Raw'!D335,6,2),"/",MID('HCAD Raw'!D335,9,2),"/",LEFT('HCAD Raw'!D335,4)))</f>
        <v>06/15/2017</v>
      </c>
      <c r="G335" t="str">
        <f>IF($E335="",-1,'HCAD Raw'!E335)</f>
        <v>WLY 18035 PROPERTIES LLC</v>
      </c>
      <c r="H335" t="str">
        <f>IF($E335="",-1,'HCAD Raw'!F335)</f>
        <v>WEST LITTLE YORK PARK</v>
      </c>
      <c r="I335" t="str">
        <f>IF($E335="",-1,'HCAD Raw'!G335)</f>
        <v>Barris</v>
      </c>
      <c r="J335" t="str">
        <f>IF($E335="",-1,'HCAD Raw'!H335)</f>
        <v>18037 W LITTLE YORK RD</v>
      </c>
      <c r="K335" t="str">
        <f>IF($E335="",-1,'HCAD Raw'!I335)</f>
        <v>KATY</v>
      </c>
      <c r="L335" t="str">
        <f>IF($E335="",-1,'HCAD Raw'!J335)</f>
        <v>77449</v>
      </c>
      <c r="M335">
        <f>IF($E335="",-1,'HCAD Raw'!K335)</f>
        <v>1802981</v>
      </c>
      <c r="N335">
        <f>IF($E335="",-1,'HCAD Raw'!L335)</f>
        <v>1835571</v>
      </c>
      <c r="O335">
        <f>IF($E335="",-1,'HCAD Raw'!M335)</f>
        <v>1835571</v>
      </c>
      <c r="P335">
        <f>IF($E335="",-1,'HCAD Raw'!N335)</f>
        <v>0</v>
      </c>
      <c r="Q335" t="e">
        <f>IF($E335="",-1,'HCAD Raw'!#REF!)</f>
        <v>#REF!</v>
      </c>
      <c r="R335" t="str">
        <f>IF($E335="",-1,'HCAD Raw'!O335)</f>
        <v>COMMERCIAL</v>
      </c>
      <c r="S335" t="str">
        <f>IF($E335="",-1,'HCAD Raw'!P335)</f>
        <v>5</v>
      </c>
      <c r="T335" t="str">
        <f>IF($E335="",-1,'HCAD Raw'!Q335)</f>
        <v>4399</v>
      </c>
      <c r="U335" t="str">
        <f>IF($E335="",-1,'HCAD Raw'!R335)</f>
        <v>8454</v>
      </c>
      <c r="V335" t="str">
        <f>IF($E335="",-1,'HCAD Raw'!S335)</f>
        <v>S</v>
      </c>
      <c r="W335" t="str">
        <f>IF($E335="",-1,'HCAD Raw'!T335)</f>
        <v>Open Steel Skeleton</v>
      </c>
      <c r="X335">
        <f>IF($E335="",-1,'HCAD Raw'!U335)</f>
        <v>42272</v>
      </c>
      <c r="Y335">
        <f>IF($E335="",-1,'HCAD Raw'!V335)</f>
        <v>0</v>
      </c>
      <c r="Z335">
        <f>IF($E335="",-1,'HCAD Raw'!W335)</f>
        <v>65034</v>
      </c>
      <c r="AA335">
        <f>IF($E335="",-1,'HCAD Raw'!X335)</f>
        <v>0</v>
      </c>
      <c r="AB335" t="str">
        <f>IF($E335="",-1,'HCAD Raw'!Y335)</f>
        <v>.350000</v>
      </c>
      <c r="AC335" t="str">
        <f>IF($E335="",-1,'HCAD Raw'!Z335)</f>
        <v>C</v>
      </c>
      <c r="AD335" t="str">
        <f>IF($E335="",-1,'HCAD Raw'!AA335)</f>
        <v>Average</v>
      </c>
      <c r="AE335" t="str">
        <f>IF($E335="",-1,'HCAD Raw'!AB335)</f>
        <v>1997</v>
      </c>
      <c r="AF335" t="str">
        <f>IF($E335="",-1,'HCAD Raw'!AC335)</f>
        <v>1997</v>
      </c>
      <c r="AG335" t="str">
        <f>IF($E335="",-1,'HCAD Raw'!AD335)</f>
        <v>0</v>
      </c>
      <c r="AH335" t="str">
        <f>IF($E335="",-1,'HCAD Raw'!AE335)</f>
        <v>2008</v>
      </c>
      <c r="AI335">
        <f>IF($E335="",-1,'HCAD Raw'!AF335)</f>
        <v>0</v>
      </c>
      <c r="AJ335" t="str">
        <f>IF($E335="",-1,'HCAD Raw'!AG335)</f>
        <v>12/30/1899</v>
      </c>
      <c r="AK335">
        <f>IF($E335="",-1,'HCAD Raw'!AH335)</f>
        <v>0</v>
      </c>
      <c r="AL335">
        <f>IF($E335="",-1,'HCAD Raw'!AI335)</f>
        <v>1800</v>
      </c>
      <c r="AM335">
        <f>IF($E335="",-1,'HCAD Raw'!AJ335)</f>
        <v>1800</v>
      </c>
      <c r="AN335">
        <f>IF($E335="",-1,'HCAD Raw'!AK335)</f>
        <v>0</v>
      </c>
      <c r="AO335">
        <f>IF($E335="",-1,'HCAD Raw'!AL335)</f>
        <v>0</v>
      </c>
      <c r="AP335">
        <f>IF($E335="",-1,'HCAD Raw'!AM335)</f>
        <v>0</v>
      </c>
      <c r="AQ335">
        <f>IF($E335="",-1,'HCAD Raw'!AN335)</f>
        <v>1800</v>
      </c>
      <c r="AR335">
        <f>IF($E335="",-1,'HCAD Raw'!AO335)</f>
        <v>120</v>
      </c>
      <c r="AS335">
        <f>IF($E335="",-1,'HCAD Raw'!AP335)</f>
        <v>1</v>
      </c>
      <c r="AT335">
        <f>IF($E335="",-1,'HCAD Raw'!AQ335)</f>
        <v>0</v>
      </c>
      <c r="AU335">
        <f>IF($E335="",-1,'HCAD Raw'!AR335)</f>
        <v>0</v>
      </c>
      <c r="AV335">
        <f>IF($E335="",-1,'HCAD Raw'!AS335)</f>
        <v>0</v>
      </c>
      <c r="AW335">
        <f>IF($E335="",-1,'HCAD Raw'!AT335)</f>
        <v>0</v>
      </c>
      <c r="AX335">
        <f>IF($E335="",-1,'HCAD Raw'!AU335)</f>
        <v>0</v>
      </c>
      <c r="AY335">
        <f>IF($E335="",-1,'HCAD Raw'!AV335)</f>
        <v>0</v>
      </c>
      <c r="AZ335">
        <f>IF($E335="",-1,'HCAD Raw'!AW335)</f>
        <v>0</v>
      </c>
      <c r="BA335">
        <f>IF($E335="",-1,'HCAD Raw'!AX335)</f>
        <v>0</v>
      </c>
      <c r="BB335" t="str">
        <f>IF($E335="",-1,'HCAD Raw'!AY335)</f>
        <v>14</v>
      </c>
      <c r="BC335" t="str">
        <f>IF($E335="",-1,'HCAD Raw'!AZ335)</f>
        <v>RES B BLK 1</v>
      </c>
      <c r="BD335" t="str">
        <f>IF($E335="",-1,'HCAD Raw'!BA335)</f>
        <v>WEST LITTLE YORK PARK</v>
      </c>
      <c r="BE335" t="str">
        <f>IF($E335="",-1,'HCAD Raw'!BB335)</f>
        <v>6014</v>
      </c>
      <c r="BF335" t="str">
        <f>IF($E335="",-1,'HCAD Raw'!BC335)</f>
        <v>Far Northwest</v>
      </c>
      <c r="BG335" t="str">
        <f>IF($E335="",-1,'HCAD Raw'!BD335)</f>
        <v>221</v>
      </c>
      <c r="BH335" t="str">
        <f>IF($E335="",-1,'HCAD Raw'!BE335)</f>
        <v>ISD 04 - Southwest, Outside Hwy 6, South of FM 529</v>
      </c>
      <c r="BI335" t="str">
        <f>IF($E335="",-1,'HCAD Raw'!BF335)</f>
        <v>9173.00</v>
      </c>
      <c r="BJ335" t="str">
        <f>IF($E335="",-1,'HCAD Raw'!BG335)</f>
        <v>0</v>
      </c>
      <c r="BK335" t="str">
        <f>IF($E335="",-1,'HCAD Raw'!BH335)</f>
        <v>04</v>
      </c>
      <c r="BL335" t="str">
        <f>IF($E335="",-1,'HCAD Raw'!BI335)</f>
        <v>4661A</v>
      </c>
      <c r="BM335" t="str">
        <f>IF($E335="",-1,'HCAD Raw'!BJ335)</f>
        <v>407T</v>
      </c>
      <c r="BN335" t="str">
        <f>IF($E335="",-1,'HCAD Raw'!BK335)</f>
        <v>004 040 041 042 043 044 045 633</v>
      </c>
      <c r="BO335" t="str">
        <f>IF($E335="",-1,'HCAD Raw'!BL335)</f>
        <v>Real, Commercial</v>
      </c>
      <c r="BP335" t="str">
        <f>IF($E335="",-1,'HCAD Raw'!BM335)</f>
        <v>F1</v>
      </c>
      <c r="BQ335" t="str">
        <f>IF($E335="",-1,'HCAD Raw'!BN335)</f>
        <v>Real, Commercial</v>
      </c>
      <c r="BR335" t="str">
        <f>IF($E335="",-1,'HCAD Raw'!BO335)</f>
        <v>Warehouse - Metallic</v>
      </c>
      <c r="BS335" t="str">
        <f>IF($E335="",-1,'HCAD Raw'!BP335)</f>
        <v>Shell, Industrial</v>
      </c>
      <c r="BT335" t="str">
        <f>IF($E335="",-1,'HCAD Raw'!BQ335)</f>
        <v>8003</v>
      </c>
      <c r="BU335" t="str">
        <f>IF($E335="",-1,'HCAD Raw'!BR335)</f>
        <v>Land Neighborhood Section 3</v>
      </c>
      <c r="BV335">
        <f>IF($E335="",-1,'HCAD Raw'!BS335)</f>
        <v>147398</v>
      </c>
      <c r="BW335" t="str">
        <f>IF($E335="",-1,'HCAD Raw'!BT335)</f>
        <v>SF</v>
      </c>
      <c r="BX335" t="str">
        <f>IF($E335="",-1,'HCAD Raw'!BU335)</f>
        <v>1.0000</v>
      </c>
      <c r="BY335" t="str">
        <f>IF($E335="",-1,'HCAD Raw'!BV335)</f>
        <v>1.0000</v>
      </c>
      <c r="BZ335" t="str">
        <f>IF($E335="",-1,'HCAD Raw'!BW335)</f>
        <v>1.0000</v>
      </c>
      <c r="CA335" t="str">
        <f>IF($E335="",-1,'HCAD Raw'!BX335)</f>
        <v>1.0000</v>
      </c>
      <c r="CB335">
        <f>IF($E335="",-1,'HCAD Raw'!BY335)</f>
        <v>4</v>
      </c>
      <c r="CC335">
        <f>IF($E335="",-1,'HCAD Raw'!BZ335)</f>
        <v>4</v>
      </c>
      <c r="CD335">
        <f>IF($E335="",-1,'HCAD Raw'!CA335)</f>
        <v>515893</v>
      </c>
      <c r="CE335">
        <f t="shared" si="94"/>
        <v>-1</v>
      </c>
      <c r="CF335" t="str">
        <f t="shared" si="95"/>
        <v>12972900100025</v>
      </c>
    </row>
    <row r="336" spans="3:84" x14ac:dyDescent="0.25">
      <c r="C336">
        <f t="shared" si="92"/>
        <v>332</v>
      </c>
      <c r="D336" t="str">
        <f t="shared" si="93"/>
        <v>12972900100026</v>
      </c>
      <c r="E336" t="str">
        <f>IF('HCAD Raw'!C336="",-1,'HCAD Raw'!C336)</f>
        <v>1297290010002</v>
      </c>
      <c r="F336" s="15" t="str">
        <f>IF(E336=-1,"",CONCATENATE(MID('HCAD Raw'!D336,6,2),"/",MID('HCAD Raw'!D336,9,2),"/",LEFT('HCAD Raw'!D336,4)))</f>
        <v>06/15/2017</v>
      </c>
      <c r="G336" t="str">
        <f>IF($E336="",-1,'HCAD Raw'!E336)</f>
        <v>WLY 18035 PROPERTIES LLC</v>
      </c>
      <c r="H336" t="str">
        <f>IF($E336="",-1,'HCAD Raw'!F336)</f>
        <v>WEST LITTLE YORK PARK</v>
      </c>
      <c r="I336" t="str">
        <f>IF($E336="",-1,'HCAD Raw'!G336)</f>
        <v>Barris</v>
      </c>
      <c r="J336" t="str">
        <f>IF($E336="",-1,'HCAD Raw'!H336)</f>
        <v>18037 W LITTLE YORK RD</v>
      </c>
      <c r="K336" t="str">
        <f>IF($E336="",-1,'HCAD Raw'!I336)</f>
        <v>KATY</v>
      </c>
      <c r="L336" t="str">
        <f>IF($E336="",-1,'HCAD Raw'!J336)</f>
        <v>77449</v>
      </c>
      <c r="M336">
        <f>IF($E336="",-1,'HCAD Raw'!K336)</f>
        <v>1802981</v>
      </c>
      <c r="N336">
        <f>IF($E336="",-1,'HCAD Raw'!L336)</f>
        <v>1835571</v>
      </c>
      <c r="O336">
        <f>IF($E336="",-1,'HCAD Raw'!M336)</f>
        <v>1835571</v>
      </c>
      <c r="P336">
        <f>IF($E336="",-1,'HCAD Raw'!N336)</f>
        <v>0</v>
      </c>
      <c r="Q336" t="e">
        <f>IF($E336="",-1,'HCAD Raw'!#REF!)</f>
        <v>#REF!</v>
      </c>
      <c r="R336" t="str">
        <f>IF($E336="",-1,'HCAD Raw'!O336)</f>
        <v>COMMERCIAL</v>
      </c>
      <c r="S336" t="str">
        <f>IF($E336="",-1,'HCAD Raw'!P336)</f>
        <v>6</v>
      </c>
      <c r="T336" t="str">
        <f>IF($E336="",-1,'HCAD Raw'!Q336)</f>
        <v>4399</v>
      </c>
      <c r="U336" t="str">
        <f>IF($E336="",-1,'HCAD Raw'!R336)</f>
        <v>8454</v>
      </c>
      <c r="V336" t="str">
        <f>IF($E336="",-1,'HCAD Raw'!S336)</f>
        <v>S</v>
      </c>
      <c r="W336" t="str">
        <f>IF($E336="",-1,'HCAD Raw'!T336)</f>
        <v>Open Steel Skeleton</v>
      </c>
      <c r="X336">
        <f>IF($E336="",-1,'HCAD Raw'!U336)</f>
        <v>42922</v>
      </c>
      <c r="Y336">
        <f>IF($E336="",-1,'HCAD Raw'!V336)</f>
        <v>0</v>
      </c>
      <c r="Z336">
        <f>IF($E336="",-1,'HCAD Raw'!W336)</f>
        <v>65034</v>
      </c>
      <c r="AA336">
        <f>IF($E336="",-1,'HCAD Raw'!X336)</f>
        <v>0</v>
      </c>
      <c r="AB336" t="str">
        <f>IF($E336="",-1,'HCAD Raw'!Y336)</f>
        <v>.340000</v>
      </c>
      <c r="AC336" t="str">
        <f>IF($E336="",-1,'HCAD Raw'!Z336)</f>
        <v>C</v>
      </c>
      <c r="AD336" t="str">
        <f>IF($E336="",-1,'HCAD Raw'!AA336)</f>
        <v>Average</v>
      </c>
      <c r="AE336" t="str">
        <f>IF($E336="",-1,'HCAD Raw'!AB336)</f>
        <v>1998</v>
      </c>
      <c r="AF336" t="str">
        <f>IF($E336="",-1,'HCAD Raw'!AC336)</f>
        <v>1998</v>
      </c>
      <c r="AG336" t="str">
        <f>IF($E336="",-1,'HCAD Raw'!AD336)</f>
        <v>0</v>
      </c>
      <c r="AH336" t="str">
        <f>IF($E336="",-1,'HCAD Raw'!AE336)</f>
        <v>2008</v>
      </c>
      <c r="AI336">
        <f>IF($E336="",-1,'HCAD Raw'!AF336)</f>
        <v>0</v>
      </c>
      <c r="AJ336" t="str">
        <f>IF($E336="",-1,'HCAD Raw'!AG336)</f>
        <v>12/30/1899</v>
      </c>
      <c r="AK336">
        <f>IF($E336="",-1,'HCAD Raw'!AH336)</f>
        <v>0</v>
      </c>
      <c r="AL336">
        <f>IF($E336="",-1,'HCAD Raw'!AI336)</f>
        <v>1800</v>
      </c>
      <c r="AM336">
        <f>IF($E336="",-1,'HCAD Raw'!AJ336)</f>
        <v>1800</v>
      </c>
      <c r="AN336">
        <f>IF($E336="",-1,'HCAD Raw'!AK336)</f>
        <v>0</v>
      </c>
      <c r="AO336">
        <f>IF($E336="",-1,'HCAD Raw'!AL336)</f>
        <v>0</v>
      </c>
      <c r="AP336">
        <f>IF($E336="",-1,'HCAD Raw'!AM336)</f>
        <v>0</v>
      </c>
      <c r="AQ336">
        <f>IF($E336="",-1,'HCAD Raw'!AN336)</f>
        <v>1800</v>
      </c>
      <c r="AR336">
        <f>IF($E336="",-1,'HCAD Raw'!AO336)</f>
        <v>120</v>
      </c>
      <c r="AS336">
        <f>IF($E336="",-1,'HCAD Raw'!AP336)</f>
        <v>1</v>
      </c>
      <c r="AT336">
        <f>IF($E336="",-1,'HCAD Raw'!AQ336)</f>
        <v>0</v>
      </c>
      <c r="AU336">
        <f>IF($E336="",-1,'HCAD Raw'!AR336)</f>
        <v>0</v>
      </c>
      <c r="AV336">
        <f>IF($E336="",-1,'HCAD Raw'!AS336)</f>
        <v>0</v>
      </c>
      <c r="AW336">
        <f>IF($E336="",-1,'HCAD Raw'!AT336)</f>
        <v>0</v>
      </c>
      <c r="AX336">
        <f>IF($E336="",-1,'HCAD Raw'!AU336)</f>
        <v>0</v>
      </c>
      <c r="AY336">
        <f>IF($E336="",-1,'HCAD Raw'!AV336)</f>
        <v>0</v>
      </c>
      <c r="AZ336">
        <f>IF($E336="",-1,'HCAD Raw'!AW336)</f>
        <v>0</v>
      </c>
      <c r="BA336">
        <f>IF($E336="",-1,'HCAD Raw'!AX336)</f>
        <v>0</v>
      </c>
      <c r="BB336" t="str">
        <f>IF($E336="",-1,'HCAD Raw'!AY336)</f>
        <v>14</v>
      </c>
      <c r="BC336" t="str">
        <f>IF($E336="",-1,'HCAD Raw'!AZ336)</f>
        <v>RES B BLK 1</v>
      </c>
      <c r="BD336" t="str">
        <f>IF($E336="",-1,'HCAD Raw'!BA336)</f>
        <v>WEST LITTLE YORK PARK</v>
      </c>
      <c r="BE336" t="str">
        <f>IF($E336="",-1,'HCAD Raw'!BB336)</f>
        <v>6014</v>
      </c>
      <c r="BF336" t="str">
        <f>IF($E336="",-1,'HCAD Raw'!BC336)</f>
        <v>Far Northwest</v>
      </c>
      <c r="BG336" t="str">
        <f>IF($E336="",-1,'HCAD Raw'!BD336)</f>
        <v>221</v>
      </c>
      <c r="BH336" t="str">
        <f>IF($E336="",-1,'HCAD Raw'!BE336)</f>
        <v>ISD 04 - Southwest, Outside Hwy 6, South of FM 529</v>
      </c>
      <c r="BI336" t="str">
        <f>IF($E336="",-1,'HCAD Raw'!BF336)</f>
        <v>9173.00</v>
      </c>
      <c r="BJ336" t="str">
        <f>IF($E336="",-1,'HCAD Raw'!BG336)</f>
        <v>0</v>
      </c>
      <c r="BK336" t="str">
        <f>IF($E336="",-1,'HCAD Raw'!BH336)</f>
        <v>04</v>
      </c>
      <c r="BL336" t="str">
        <f>IF($E336="",-1,'HCAD Raw'!BI336)</f>
        <v>4661A</v>
      </c>
      <c r="BM336" t="str">
        <f>IF($E336="",-1,'HCAD Raw'!BJ336)</f>
        <v>407T</v>
      </c>
      <c r="BN336" t="str">
        <f>IF($E336="",-1,'HCAD Raw'!BK336)</f>
        <v>004 040 041 042 043 044 045 633</v>
      </c>
      <c r="BO336" t="str">
        <f>IF($E336="",-1,'HCAD Raw'!BL336)</f>
        <v>Real, Commercial</v>
      </c>
      <c r="BP336" t="str">
        <f>IF($E336="",-1,'HCAD Raw'!BM336)</f>
        <v>F1</v>
      </c>
      <c r="BQ336" t="str">
        <f>IF($E336="",-1,'HCAD Raw'!BN336)</f>
        <v>Real, Commercial</v>
      </c>
      <c r="BR336" t="str">
        <f>IF($E336="",-1,'HCAD Raw'!BO336)</f>
        <v>Warehouse - Metallic</v>
      </c>
      <c r="BS336" t="str">
        <f>IF($E336="",-1,'HCAD Raw'!BP336)</f>
        <v>Shell, Industrial</v>
      </c>
      <c r="BT336" t="str">
        <f>IF($E336="",-1,'HCAD Raw'!BQ336)</f>
        <v>8003</v>
      </c>
      <c r="BU336" t="str">
        <f>IF($E336="",-1,'HCAD Raw'!BR336)</f>
        <v>Land Neighborhood Section 3</v>
      </c>
      <c r="BV336">
        <f>IF($E336="",-1,'HCAD Raw'!BS336)</f>
        <v>147398</v>
      </c>
      <c r="BW336" t="str">
        <f>IF($E336="",-1,'HCAD Raw'!BT336)</f>
        <v>SF</v>
      </c>
      <c r="BX336" t="str">
        <f>IF($E336="",-1,'HCAD Raw'!BU336)</f>
        <v>1.0000</v>
      </c>
      <c r="BY336" t="str">
        <f>IF($E336="",-1,'HCAD Raw'!BV336)</f>
        <v>1.0000</v>
      </c>
      <c r="BZ336" t="str">
        <f>IF($E336="",-1,'HCAD Raw'!BW336)</f>
        <v>1.0000</v>
      </c>
      <c r="CA336" t="str">
        <f>IF($E336="",-1,'HCAD Raw'!BX336)</f>
        <v>1.0000</v>
      </c>
      <c r="CB336">
        <f>IF($E336="",-1,'HCAD Raw'!BY336)</f>
        <v>4</v>
      </c>
      <c r="CC336">
        <f>IF($E336="",-1,'HCAD Raw'!BZ336)</f>
        <v>4</v>
      </c>
      <c r="CD336">
        <f>IF($E336="",-1,'HCAD Raw'!CA336)</f>
        <v>515893</v>
      </c>
      <c r="CE336">
        <f t="shared" si="94"/>
        <v>-1</v>
      </c>
      <c r="CF336" t="str">
        <f t="shared" si="95"/>
        <v>12972900100026</v>
      </c>
    </row>
    <row r="337" spans="3:84" x14ac:dyDescent="0.25">
      <c r="C337">
        <f t="shared" si="92"/>
        <v>333</v>
      </c>
      <c r="D337" t="str">
        <f t="shared" si="93"/>
        <v>12972900100027</v>
      </c>
      <c r="E337" t="str">
        <f>IF('HCAD Raw'!C337="",-1,'HCAD Raw'!C337)</f>
        <v>1297290010002</v>
      </c>
      <c r="F337" s="15" t="str">
        <f>IF(E337=-1,"",CONCATENATE(MID('HCAD Raw'!D337,6,2),"/",MID('HCAD Raw'!D337,9,2),"/",LEFT('HCAD Raw'!D337,4)))</f>
        <v>06/15/2017</v>
      </c>
      <c r="G337" t="str">
        <f>IF($E337="",-1,'HCAD Raw'!E337)</f>
        <v>WLY 18035 PROPERTIES LLC</v>
      </c>
      <c r="H337" t="str">
        <f>IF($E337="",-1,'HCAD Raw'!F337)</f>
        <v>WEST LITTLE YORK PARK</v>
      </c>
      <c r="I337" t="str">
        <f>IF($E337="",-1,'HCAD Raw'!G337)</f>
        <v>Barris</v>
      </c>
      <c r="J337" t="str">
        <f>IF($E337="",-1,'HCAD Raw'!H337)</f>
        <v>18037 W LITTLE YORK RD</v>
      </c>
      <c r="K337" t="str">
        <f>IF($E337="",-1,'HCAD Raw'!I337)</f>
        <v>KATY</v>
      </c>
      <c r="L337" t="str">
        <f>IF($E337="",-1,'HCAD Raw'!J337)</f>
        <v>77449</v>
      </c>
      <c r="M337">
        <f>IF($E337="",-1,'HCAD Raw'!K337)</f>
        <v>1802981</v>
      </c>
      <c r="N337">
        <f>IF($E337="",-1,'HCAD Raw'!L337)</f>
        <v>1835571</v>
      </c>
      <c r="O337">
        <f>IF($E337="",-1,'HCAD Raw'!M337)</f>
        <v>1835571</v>
      </c>
      <c r="P337">
        <f>IF($E337="",-1,'HCAD Raw'!N337)</f>
        <v>0</v>
      </c>
      <c r="Q337" t="e">
        <f>IF($E337="",-1,'HCAD Raw'!#REF!)</f>
        <v>#REF!</v>
      </c>
      <c r="R337" t="str">
        <f>IF($E337="",-1,'HCAD Raw'!O337)</f>
        <v>COMMERCIAL</v>
      </c>
      <c r="S337" t="str">
        <f>IF($E337="",-1,'HCAD Raw'!P337)</f>
        <v>7</v>
      </c>
      <c r="T337" t="str">
        <f>IF($E337="",-1,'HCAD Raw'!Q337)</f>
        <v>4399</v>
      </c>
      <c r="U337" t="str">
        <f>IF($E337="",-1,'HCAD Raw'!R337)</f>
        <v>8454</v>
      </c>
      <c r="V337" t="str">
        <f>IF($E337="",-1,'HCAD Raw'!S337)</f>
        <v>S</v>
      </c>
      <c r="W337" t="str">
        <f>IF($E337="",-1,'HCAD Raw'!T337)</f>
        <v>Open Steel Skeleton</v>
      </c>
      <c r="X337">
        <f>IF($E337="",-1,'HCAD Raw'!U337)</f>
        <v>42922</v>
      </c>
      <c r="Y337">
        <f>IF($E337="",-1,'HCAD Raw'!V337)</f>
        <v>0</v>
      </c>
      <c r="Z337">
        <f>IF($E337="",-1,'HCAD Raw'!W337)</f>
        <v>65034</v>
      </c>
      <c r="AA337">
        <f>IF($E337="",-1,'HCAD Raw'!X337)</f>
        <v>0</v>
      </c>
      <c r="AB337" t="str">
        <f>IF($E337="",-1,'HCAD Raw'!Y337)</f>
        <v>.340000</v>
      </c>
      <c r="AC337" t="str">
        <f>IF($E337="",-1,'HCAD Raw'!Z337)</f>
        <v>C</v>
      </c>
      <c r="AD337" t="str">
        <f>IF($E337="",-1,'HCAD Raw'!AA337)</f>
        <v>Average</v>
      </c>
      <c r="AE337" t="str">
        <f>IF($E337="",-1,'HCAD Raw'!AB337)</f>
        <v>1998</v>
      </c>
      <c r="AF337" t="str">
        <f>IF($E337="",-1,'HCAD Raw'!AC337)</f>
        <v>1998</v>
      </c>
      <c r="AG337" t="str">
        <f>IF($E337="",-1,'HCAD Raw'!AD337)</f>
        <v>0</v>
      </c>
      <c r="AH337" t="str">
        <f>IF($E337="",-1,'HCAD Raw'!AE337)</f>
        <v>2008</v>
      </c>
      <c r="AI337">
        <f>IF($E337="",-1,'HCAD Raw'!AF337)</f>
        <v>0</v>
      </c>
      <c r="AJ337" t="str">
        <f>IF($E337="",-1,'HCAD Raw'!AG337)</f>
        <v>12/30/1899</v>
      </c>
      <c r="AK337">
        <f>IF($E337="",-1,'HCAD Raw'!AH337)</f>
        <v>0</v>
      </c>
      <c r="AL337">
        <f>IF($E337="",-1,'HCAD Raw'!AI337)</f>
        <v>1800</v>
      </c>
      <c r="AM337">
        <f>IF($E337="",-1,'HCAD Raw'!AJ337)</f>
        <v>1800</v>
      </c>
      <c r="AN337">
        <f>IF($E337="",-1,'HCAD Raw'!AK337)</f>
        <v>0</v>
      </c>
      <c r="AO337">
        <f>IF($E337="",-1,'HCAD Raw'!AL337)</f>
        <v>0</v>
      </c>
      <c r="AP337">
        <f>IF($E337="",-1,'HCAD Raw'!AM337)</f>
        <v>0</v>
      </c>
      <c r="AQ337">
        <f>IF($E337="",-1,'HCAD Raw'!AN337)</f>
        <v>1800</v>
      </c>
      <c r="AR337">
        <f>IF($E337="",-1,'HCAD Raw'!AO337)</f>
        <v>120</v>
      </c>
      <c r="AS337">
        <f>IF($E337="",-1,'HCAD Raw'!AP337)</f>
        <v>1</v>
      </c>
      <c r="AT337">
        <f>IF($E337="",-1,'HCAD Raw'!AQ337)</f>
        <v>0</v>
      </c>
      <c r="AU337">
        <f>IF($E337="",-1,'HCAD Raw'!AR337)</f>
        <v>0</v>
      </c>
      <c r="AV337">
        <f>IF($E337="",-1,'HCAD Raw'!AS337)</f>
        <v>0</v>
      </c>
      <c r="AW337">
        <f>IF($E337="",-1,'HCAD Raw'!AT337)</f>
        <v>0</v>
      </c>
      <c r="AX337">
        <f>IF($E337="",-1,'HCAD Raw'!AU337)</f>
        <v>0</v>
      </c>
      <c r="AY337">
        <f>IF($E337="",-1,'HCAD Raw'!AV337)</f>
        <v>0</v>
      </c>
      <c r="AZ337">
        <f>IF($E337="",-1,'HCAD Raw'!AW337)</f>
        <v>0</v>
      </c>
      <c r="BA337">
        <f>IF($E337="",-1,'HCAD Raw'!AX337)</f>
        <v>0</v>
      </c>
      <c r="BB337" t="str">
        <f>IF($E337="",-1,'HCAD Raw'!AY337)</f>
        <v>14</v>
      </c>
      <c r="BC337" t="str">
        <f>IF($E337="",-1,'HCAD Raw'!AZ337)</f>
        <v>RES B BLK 1</v>
      </c>
      <c r="BD337" t="str">
        <f>IF($E337="",-1,'HCAD Raw'!BA337)</f>
        <v>WEST LITTLE YORK PARK</v>
      </c>
      <c r="BE337" t="str">
        <f>IF($E337="",-1,'HCAD Raw'!BB337)</f>
        <v>6014</v>
      </c>
      <c r="BF337" t="str">
        <f>IF($E337="",-1,'HCAD Raw'!BC337)</f>
        <v>Far Northwest</v>
      </c>
      <c r="BG337" t="str">
        <f>IF($E337="",-1,'HCAD Raw'!BD337)</f>
        <v>221</v>
      </c>
      <c r="BH337" t="str">
        <f>IF($E337="",-1,'HCAD Raw'!BE337)</f>
        <v>ISD 04 - Southwest, Outside Hwy 6, South of FM 529</v>
      </c>
      <c r="BI337" t="str">
        <f>IF($E337="",-1,'HCAD Raw'!BF337)</f>
        <v>9173.00</v>
      </c>
      <c r="BJ337" t="str">
        <f>IF($E337="",-1,'HCAD Raw'!BG337)</f>
        <v>0</v>
      </c>
      <c r="BK337" t="str">
        <f>IF($E337="",-1,'HCAD Raw'!BH337)</f>
        <v>04</v>
      </c>
      <c r="BL337" t="str">
        <f>IF($E337="",-1,'HCAD Raw'!BI337)</f>
        <v>4661A</v>
      </c>
      <c r="BM337" t="str">
        <f>IF($E337="",-1,'HCAD Raw'!BJ337)</f>
        <v>407T</v>
      </c>
      <c r="BN337" t="str">
        <f>IF($E337="",-1,'HCAD Raw'!BK337)</f>
        <v>004 040 041 042 043 044 045 633</v>
      </c>
      <c r="BO337" t="str">
        <f>IF($E337="",-1,'HCAD Raw'!BL337)</f>
        <v>Real, Commercial</v>
      </c>
      <c r="BP337" t="str">
        <f>IF($E337="",-1,'HCAD Raw'!BM337)</f>
        <v>F1</v>
      </c>
      <c r="BQ337" t="str">
        <f>IF($E337="",-1,'HCAD Raw'!BN337)</f>
        <v>Real, Commercial</v>
      </c>
      <c r="BR337" t="str">
        <f>IF($E337="",-1,'HCAD Raw'!BO337)</f>
        <v>Warehouse - Metallic</v>
      </c>
      <c r="BS337" t="str">
        <f>IF($E337="",-1,'HCAD Raw'!BP337)</f>
        <v>Shell, Industrial</v>
      </c>
      <c r="BT337" t="str">
        <f>IF($E337="",-1,'HCAD Raw'!BQ337)</f>
        <v>8003</v>
      </c>
      <c r="BU337" t="str">
        <f>IF($E337="",-1,'HCAD Raw'!BR337)</f>
        <v>Land Neighborhood Section 3</v>
      </c>
      <c r="BV337">
        <f>IF($E337="",-1,'HCAD Raw'!BS337)</f>
        <v>147398</v>
      </c>
      <c r="BW337" t="str">
        <f>IF($E337="",-1,'HCAD Raw'!BT337)</f>
        <v>SF</v>
      </c>
      <c r="BX337" t="str">
        <f>IF($E337="",-1,'HCAD Raw'!BU337)</f>
        <v>1.0000</v>
      </c>
      <c r="BY337" t="str">
        <f>IF($E337="",-1,'HCAD Raw'!BV337)</f>
        <v>1.0000</v>
      </c>
      <c r="BZ337" t="str">
        <f>IF($E337="",-1,'HCAD Raw'!BW337)</f>
        <v>1.0000</v>
      </c>
      <c r="CA337" t="str">
        <f>IF($E337="",-1,'HCAD Raw'!BX337)</f>
        <v>1.0000</v>
      </c>
      <c r="CB337">
        <f>IF($E337="",-1,'HCAD Raw'!BY337)</f>
        <v>4</v>
      </c>
      <c r="CC337">
        <f>IF($E337="",-1,'HCAD Raw'!BZ337)</f>
        <v>4</v>
      </c>
      <c r="CD337">
        <f>IF($E337="",-1,'HCAD Raw'!CA337)</f>
        <v>515893</v>
      </c>
      <c r="CE337">
        <f t="shared" si="94"/>
        <v>-1</v>
      </c>
      <c r="CF337" t="str">
        <f t="shared" si="95"/>
        <v>12972900100027</v>
      </c>
    </row>
    <row r="338" spans="3:84" x14ac:dyDescent="0.25">
      <c r="C338">
        <f t="shared" si="92"/>
        <v>334</v>
      </c>
      <c r="D338" t="str">
        <f t="shared" si="93"/>
        <v>12972900100028</v>
      </c>
      <c r="E338" t="str">
        <f>IF('HCAD Raw'!C338="",-1,'HCAD Raw'!C338)</f>
        <v>1297290010002</v>
      </c>
      <c r="F338" s="15" t="str">
        <f>IF(E338=-1,"",CONCATENATE(MID('HCAD Raw'!D338,6,2),"/",MID('HCAD Raw'!D338,9,2),"/",LEFT('HCAD Raw'!D338,4)))</f>
        <v>06/15/2017</v>
      </c>
      <c r="G338" t="str">
        <f>IF($E338="",-1,'HCAD Raw'!E338)</f>
        <v>WLY 18035 PROPERTIES LLC</v>
      </c>
      <c r="H338" t="str">
        <f>IF($E338="",-1,'HCAD Raw'!F338)</f>
        <v>WEST LITTLE YORK PARK</v>
      </c>
      <c r="I338" t="str">
        <f>IF($E338="",-1,'HCAD Raw'!G338)</f>
        <v>Barris</v>
      </c>
      <c r="J338" t="str">
        <f>IF($E338="",-1,'HCAD Raw'!H338)</f>
        <v>18037 W LITTLE YORK RD</v>
      </c>
      <c r="K338" t="str">
        <f>IF($E338="",-1,'HCAD Raw'!I338)</f>
        <v>KATY</v>
      </c>
      <c r="L338" t="str">
        <f>IF($E338="",-1,'HCAD Raw'!J338)</f>
        <v>77449</v>
      </c>
      <c r="M338">
        <f>IF($E338="",-1,'HCAD Raw'!K338)</f>
        <v>1802981</v>
      </c>
      <c r="N338">
        <f>IF($E338="",-1,'HCAD Raw'!L338)</f>
        <v>1835571</v>
      </c>
      <c r="O338">
        <f>IF($E338="",-1,'HCAD Raw'!M338)</f>
        <v>1835571</v>
      </c>
      <c r="P338">
        <f>IF($E338="",-1,'HCAD Raw'!N338)</f>
        <v>0</v>
      </c>
      <c r="Q338" t="e">
        <f>IF($E338="",-1,'HCAD Raw'!#REF!)</f>
        <v>#REF!</v>
      </c>
      <c r="R338" t="str">
        <f>IF($E338="",-1,'HCAD Raw'!O338)</f>
        <v>COMMERCIAL</v>
      </c>
      <c r="S338" t="str">
        <f>IF($E338="",-1,'HCAD Raw'!P338)</f>
        <v>8</v>
      </c>
      <c r="T338" t="str">
        <f>IF($E338="",-1,'HCAD Raw'!Q338)</f>
        <v>4399</v>
      </c>
      <c r="U338" t="str">
        <f>IF($E338="",-1,'HCAD Raw'!R338)</f>
        <v>8454</v>
      </c>
      <c r="V338" t="str">
        <f>IF($E338="",-1,'HCAD Raw'!S338)</f>
        <v>S</v>
      </c>
      <c r="W338" t="str">
        <f>IF($E338="",-1,'HCAD Raw'!T338)</f>
        <v>Open Steel Skeleton</v>
      </c>
      <c r="X338">
        <f>IF($E338="",-1,'HCAD Raw'!U338)</f>
        <v>42922</v>
      </c>
      <c r="Y338">
        <f>IF($E338="",-1,'HCAD Raw'!V338)</f>
        <v>0</v>
      </c>
      <c r="Z338">
        <f>IF($E338="",-1,'HCAD Raw'!W338)</f>
        <v>65034</v>
      </c>
      <c r="AA338">
        <f>IF($E338="",-1,'HCAD Raw'!X338)</f>
        <v>0</v>
      </c>
      <c r="AB338" t="str">
        <f>IF($E338="",-1,'HCAD Raw'!Y338)</f>
        <v>.340000</v>
      </c>
      <c r="AC338" t="str">
        <f>IF($E338="",-1,'HCAD Raw'!Z338)</f>
        <v>C</v>
      </c>
      <c r="AD338" t="str">
        <f>IF($E338="",-1,'HCAD Raw'!AA338)</f>
        <v>Average</v>
      </c>
      <c r="AE338" t="str">
        <f>IF($E338="",-1,'HCAD Raw'!AB338)</f>
        <v>1998</v>
      </c>
      <c r="AF338" t="str">
        <f>IF($E338="",-1,'HCAD Raw'!AC338)</f>
        <v>1998</v>
      </c>
      <c r="AG338" t="str">
        <f>IF($E338="",-1,'HCAD Raw'!AD338)</f>
        <v>0</v>
      </c>
      <c r="AH338" t="str">
        <f>IF($E338="",-1,'HCAD Raw'!AE338)</f>
        <v>2008</v>
      </c>
      <c r="AI338">
        <f>IF($E338="",-1,'HCAD Raw'!AF338)</f>
        <v>0</v>
      </c>
      <c r="AJ338" t="str">
        <f>IF($E338="",-1,'HCAD Raw'!AG338)</f>
        <v>12/30/1899</v>
      </c>
      <c r="AK338">
        <f>IF($E338="",-1,'HCAD Raw'!AH338)</f>
        <v>0</v>
      </c>
      <c r="AL338">
        <f>IF($E338="",-1,'HCAD Raw'!AI338)</f>
        <v>1800</v>
      </c>
      <c r="AM338">
        <f>IF($E338="",-1,'HCAD Raw'!AJ338)</f>
        <v>1800</v>
      </c>
      <c r="AN338">
        <f>IF($E338="",-1,'HCAD Raw'!AK338)</f>
        <v>0</v>
      </c>
      <c r="AO338">
        <f>IF($E338="",-1,'HCAD Raw'!AL338)</f>
        <v>0</v>
      </c>
      <c r="AP338">
        <f>IF($E338="",-1,'HCAD Raw'!AM338)</f>
        <v>0</v>
      </c>
      <c r="AQ338">
        <f>IF($E338="",-1,'HCAD Raw'!AN338)</f>
        <v>1800</v>
      </c>
      <c r="AR338">
        <f>IF($E338="",-1,'HCAD Raw'!AO338)</f>
        <v>120</v>
      </c>
      <c r="AS338">
        <f>IF($E338="",-1,'HCAD Raw'!AP338)</f>
        <v>1</v>
      </c>
      <c r="AT338">
        <f>IF($E338="",-1,'HCAD Raw'!AQ338)</f>
        <v>0</v>
      </c>
      <c r="AU338">
        <f>IF($E338="",-1,'HCAD Raw'!AR338)</f>
        <v>0</v>
      </c>
      <c r="AV338">
        <f>IF($E338="",-1,'HCAD Raw'!AS338)</f>
        <v>0</v>
      </c>
      <c r="AW338">
        <f>IF($E338="",-1,'HCAD Raw'!AT338)</f>
        <v>0</v>
      </c>
      <c r="AX338">
        <f>IF($E338="",-1,'HCAD Raw'!AU338)</f>
        <v>0</v>
      </c>
      <c r="AY338">
        <f>IF($E338="",-1,'HCAD Raw'!AV338)</f>
        <v>0</v>
      </c>
      <c r="AZ338">
        <f>IF($E338="",-1,'HCAD Raw'!AW338)</f>
        <v>0</v>
      </c>
      <c r="BA338">
        <f>IF($E338="",-1,'HCAD Raw'!AX338)</f>
        <v>0</v>
      </c>
      <c r="BB338" t="str">
        <f>IF($E338="",-1,'HCAD Raw'!AY338)</f>
        <v>14</v>
      </c>
      <c r="BC338" t="str">
        <f>IF($E338="",-1,'HCAD Raw'!AZ338)</f>
        <v>RES B BLK 1</v>
      </c>
      <c r="BD338" t="str">
        <f>IF($E338="",-1,'HCAD Raw'!BA338)</f>
        <v>WEST LITTLE YORK PARK</v>
      </c>
      <c r="BE338" t="str">
        <f>IF($E338="",-1,'HCAD Raw'!BB338)</f>
        <v>6014</v>
      </c>
      <c r="BF338" t="str">
        <f>IF($E338="",-1,'HCAD Raw'!BC338)</f>
        <v>Far Northwest</v>
      </c>
      <c r="BG338" t="str">
        <f>IF($E338="",-1,'HCAD Raw'!BD338)</f>
        <v>221</v>
      </c>
      <c r="BH338" t="str">
        <f>IF($E338="",-1,'HCAD Raw'!BE338)</f>
        <v>ISD 04 - Southwest, Outside Hwy 6, South of FM 529</v>
      </c>
      <c r="BI338" t="str">
        <f>IF($E338="",-1,'HCAD Raw'!BF338)</f>
        <v>9173.00</v>
      </c>
      <c r="BJ338" t="str">
        <f>IF($E338="",-1,'HCAD Raw'!BG338)</f>
        <v>0</v>
      </c>
      <c r="BK338" t="str">
        <f>IF($E338="",-1,'HCAD Raw'!BH338)</f>
        <v>04</v>
      </c>
      <c r="BL338" t="str">
        <f>IF($E338="",-1,'HCAD Raw'!BI338)</f>
        <v>4661A</v>
      </c>
      <c r="BM338" t="str">
        <f>IF($E338="",-1,'HCAD Raw'!BJ338)</f>
        <v>407T</v>
      </c>
      <c r="BN338" t="str">
        <f>IF($E338="",-1,'HCAD Raw'!BK338)</f>
        <v>004 040 041 042 043 044 045 633</v>
      </c>
      <c r="BO338" t="str">
        <f>IF($E338="",-1,'HCAD Raw'!BL338)</f>
        <v>Real, Commercial</v>
      </c>
      <c r="BP338" t="str">
        <f>IF($E338="",-1,'HCAD Raw'!BM338)</f>
        <v>F1</v>
      </c>
      <c r="BQ338" t="str">
        <f>IF($E338="",-1,'HCAD Raw'!BN338)</f>
        <v>Real, Commercial</v>
      </c>
      <c r="BR338" t="str">
        <f>IF($E338="",-1,'HCAD Raw'!BO338)</f>
        <v>Warehouse - Metallic</v>
      </c>
      <c r="BS338" t="str">
        <f>IF($E338="",-1,'HCAD Raw'!BP338)</f>
        <v>Shell, Industrial</v>
      </c>
      <c r="BT338" t="str">
        <f>IF($E338="",-1,'HCAD Raw'!BQ338)</f>
        <v>8003</v>
      </c>
      <c r="BU338" t="str">
        <f>IF($E338="",-1,'HCAD Raw'!BR338)</f>
        <v>Land Neighborhood Section 3</v>
      </c>
      <c r="BV338">
        <f>IF($E338="",-1,'HCAD Raw'!BS338)</f>
        <v>147398</v>
      </c>
      <c r="BW338" t="str">
        <f>IF($E338="",-1,'HCAD Raw'!BT338)</f>
        <v>SF</v>
      </c>
      <c r="BX338" t="str">
        <f>IF($E338="",-1,'HCAD Raw'!BU338)</f>
        <v>1.0000</v>
      </c>
      <c r="BY338" t="str">
        <f>IF($E338="",-1,'HCAD Raw'!BV338)</f>
        <v>1.0000</v>
      </c>
      <c r="BZ338" t="str">
        <f>IF($E338="",-1,'HCAD Raw'!BW338)</f>
        <v>1.0000</v>
      </c>
      <c r="CA338" t="str">
        <f>IF($E338="",-1,'HCAD Raw'!BX338)</f>
        <v>1.0000</v>
      </c>
      <c r="CB338">
        <f>IF($E338="",-1,'HCAD Raw'!BY338)</f>
        <v>4</v>
      </c>
      <c r="CC338">
        <f>IF($E338="",-1,'HCAD Raw'!BZ338)</f>
        <v>4</v>
      </c>
      <c r="CD338">
        <f>IF($E338="",-1,'HCAD Raw'!CA338)</f>
        <v>515893</v>
      </c>
      <c r="CE338">
        <f t="shared" si="94"/>
        <v>-1</v>
      </c>
      <c r="CF338" t="str">
        <f t="shared" si="95"/>
        <v>12972900100028</v>
      </c>
    </row>
    <row r="339" spans="3:84" x14ac:dyDescent="0.25">
      <c r="C339">
        <f t="shared" si="92"/>
        <v>335</v>
      </c>
      <c r="D339" t="str">
        <f t="shared" si="93"/>
        <v>12972900100029</v>
      </c>
      <c r="E339" t="str">
        <f>IF('HCAD Raw'!C339="",-1,'HCAD Raw'!C339)</f>
        <v>1297290010002</v>
      </c>
      <c r="F339" s="15" t="str">
        <f>IF(E339=-1,"",CONCATENATE(MID('HCAD Raw'!D339,6,2),"/",MID('HCAD Raw'!D339,9,2),"/",LEFT('HCAD Raw'!D339,4)))</f>
        <v>06/15/2017</v>
      </c>
      <c r="G339" t="str">
        <f>IF($E339="",-1,'HCAD Raw'!E339)</f>
        <v>WLY 18035 PROPERTIES LLC</v>
      </c>
      <c r="H339" t="str">
        <f>IF($E339="",-1,'HCAD Raw'!F339)</f>
        <v>WEST LITTLE YORK PARK</v>
      </c>
      <c r="I339" t="str">
        <f>IF($E339="",-1,'HCAD Raw'!G339)</f>
        <v>Barris</v>
      </c>
      <c r="J339" t="str">
        <f>IF($E339="",-1,'HCAD Raw'!H339)</f>
        <v>18037 W LITTLE YORK RD</v>
      </c>
      <c r="K339" t="str">
        <f>IF($E339="",-1,'HCAD Raw'!I339)</f>
        <v>KATY</v>
      </c>
      <c r="L339" t="str">
        <f>IF($E339="",-1,'HCAD Raw'!J339)</f>
        <v>77449</v>
      </c>
      <c r="M339">
        <f>IF($E339="",-1,'HCAD Raw'!K339)</f>
        <v>1802981</v>
      </c>
      <c r="N339">
        <f>IF($E339="",-1,'HCAD Raw'!L339)</f>
        <v>1835571</v>
      </c>
      <c r="O339">
        <f>IF($E339="",-1,'HCAD Raw'!M339)</f>
        <v>1835571</v>
      </c>
      <c r="P339">
        <f>IF($E339="",-1,'HCAD Raw'!N339)</f>
        <v>0</v>
      </c>
      <c r="Q339" t="e">
        <f>IF($E339="",-1,'HCAD Raw'!#REF!)</f>
        <v>#REF!</v>
      </c>
      <c r="R339" t="str">
        <f>IF($E339="",-1,'HCAD Raw'!O339)</f>
        <v>COMMERCIAL</v>
      </c>
      <c r="S339" t="str">
        <f>IF($E339="",-1,'HCAD Raw'!P339)</f>
        <v>9</v>
      </c>
      <c r="T339" t="str">
        <f>IF($E339="",-1,'HCAD Raw'!Q339)</f>
        <v>4399</v>
      </c>
      <c r="U339" t="str">
        <f>IF($E339="",-1,'HCAD Raw'!R339)</f>
        <v>8454</v>
      </c>
      <c r="V339" t="str">
        <f>IF($E339="",-1,'HCAD Raw'!S339)</f>
        <v>S</v>
      </c>
      <c r="W339" t="str">
        <f>IF($E339="",-1,'HCAD Raw'!T339)</f>
        <v>Open Steel Skeleton</v>
      </c>
      <c r="X339">
        <f>IF($E339="",-1,'HCAD Raw'!U339)</f>
        <v>43573</v>
      </c>
      <c r="Y339">
        <f>IF($E339="",-1,'HCAD Raw'!V339)</f>
        <v>0</v>
      </c>
      <c r="Z339">
        <f>IF($E339="",-1,'HCAD Raw'!W339)</f>
        <v>65034</v>
      </c>
      <c r="AA339">
        <f>IF($E339="",-1,'HCAD Raw'!X339)</f>
        <v>0</v>
      </c>
      <c r="AB339" t="str">
        <f>IF($E339="",-1,'HCAD Raw'!Y339)</f>
        <v>.330000</v>
      </c>
      <c r="AC339" t="str">
        <f>IF($E339="",-1,'HCAD Raw'!Z339)</f>
        <v>C</v>
      </c>
      <c r="AD339" t="str">
        <f>IF($E339="",-1,'HCAD Raw'!AA339)</f>
        <v>Average</v>
      </c>
      <c r="AE339" t="str">
        <f>IF($E339="",-1,'HCAD Raw'!AB339)</f>
        <v>1999</v>
      </c>
      <c r="AF339" t="str">
        <f>IF($E339="",-1,'HCAD Raw'!AC339)</f>
        <v>1999</v>
      </c>
      <c r="AG339" t="str">
        <f>IF($E339="",-1,'HCAD Raw'!AD339)</f>
        <v>0</v>
      </c>
      <c r="AH339" t="str">
        <f>IF($E339="",-1,'HCAD Raw'!AE339)</f>
        <v>2008</v>
      </c>
      <c r="AI339">
        <f>IF($E339="",-1,'HCAD Raw'!AF339)</f>
        <v>0</v>
      </c>
      <c r="AJ339" t="str">
        <f>IF($E339="",-1,'HCAD Raw'!AG339)</f>
        <v>12/30/1899</v>
      </c>
      <c r="AK339">
        <f>IF($E339="",-1,'HCAD Raw'!AH339)</f>
        <v>0</v>
      </c>
      <c r="AL339">
        <f>IF($E339="",-1,'HCAD Raw'!AI339)</f>
        <v>1800</v>
      </c>
      <c r="AM339">
        <f>IF($E339="",-1,'HCAD Raw'!AJ339)</f>
        <v>1800</v>
      </c>
      <c r="AN339">
        <f>IF($E339="",-1,'HCAD Raw'!AK339)</f>
        <v>0</v>
      </c>
      <c r="AO339">
        <f>IF($E339="",-1,'HCAD Raw'!AL339)</f>
        <v>0</v>
      </c>
      <c r="AP339">
        <f>IF($E339="",-1,'HCAD Raw'!AM339)</f>
        <v>0</v>
      </c>
      <c r="AQ339">
        <f>IF($E339="",-1,'HCAD Raw'!AN339)</f>
        <v>1800</v>
      </c>
      <c r="AR339">
        <f>IF($E339="",-1,'HCAD Raw'!AO339)</f>
        <v>120</v>
      </c>
      <c r="AS339">
        <f>IF($E339="",-1,'HCAD Raw'!AP339)</f>
        <v>1</v>
      </c>
      <c r="AT339">
        <f>IF($E339="",-1,'HCAD Raw'!AQ339)</f>
        <v>0</v>
      </c>
      <c r="AU339">
        <f>IF($E339="",-1,'HCAD Raw'!AR339)</f>
        <v>0</v>
      </c>
      <c r="AV339">
        <f>IF($E339="",-1,'HCAD Raw'!AS339)</f>
        <v>0</v>
      </c>
      <c r="AW339">
        <f>IF($E339="",-1,'HCAD Raw'!AT339)</f>
        <v>0</v>
      </c>
      <c r="AX339">
        <f>IF($E339="",-1,'HCAD Raw'!AU339)</f>
        <v>0</v>
      </c>
      <c r="AY339">
        <f>IF($E339="",-1,'HCAD Raw'!AV339)</f>
        <v>0</v>
      </c>
      <c r="AZ339">
        <f>IF($E339="",-1,'HCAD Raw'!AW339)</f>
        <v>0</v>
      </c>
      <c r="BA339">
        <f>IF($E339="",-1,'HCAD Raw'!AX339)</f>
        <v>0</v>
      </c>
      <c r="BB339" t="str">
        <f>IF($E339="",-1,'HCAD Raw'!AY339)</f>
        <v>14</v>
      </c>
      <c r="BC339" t="str">
        <f>IF($E339="",-1,'HCAD Raw'!AZ339)</f>
        <v>RES B BLK 1</v>
      </c>
      <c r="BD339" t="str">
        <f>IF($E339="",-1,'HCAD Raw'!BA339)</f>
        <v>WEST LITTLE YORK PARK</v>
      </c>
      <c r="BE339" t="str">
        <f>IF($E339="",-1,'HCAD Raw'!BB339)</f>
        <v>6014</v>
      </c>
      <c r="BF339" t="str">
        <f>IF($E339="",-1,'HCAD Raw'!BC339)</f>
        <v>Far Northwest</v>
      </c>
      <c r="BG339" t="str">
        <f>IF($E339="",-1,'HCAD Raw'!BD339)</f>
        <v>221</v>
      </c>
      <c r="BH339" t="str">
        <f>IF($E339="",-1,'HCAD Raw'!BE339)</f>
        <v>ISD 04 - Southwest, Outside Hwy 6, South of FM 529</v>
      </c>
      <c r="BI339" t="str">
        <f>IF($E339="",-1,'HCAD Raw'!BF339)</f>
        <v>9173.00</v>
      </c>
      <c r="BJ339" t="str">
        <f>IF($E339="",-1,'HCAD Raw'!BG339)</f>
        <v>0</v>
      </c>
      <c r="BK339" t="str">
        <f>IF($E339="",-1,'HCAD Raw'!BH339)</f>
        <v>04</v>
      </c>
      <c r="BL339" t="str">
        <f>IF($E339="",-1,'HCAD Raw'!BI339)</f>
        <v>4661A</v>
      </c>
      <c r="BM339" t="str">
        <f>IF($E339="",-1,'HCAD Raw'!BJ339)</f>
        <v>407T</v>
      </c>
      <c r="BN339" t="str">
        <f>IF($E339="",-1,'HCAD Raw'!BK339)</f>
        <v>004 040 041 042 043 044 045 633</v>
      </c>
      <c r="BO339" t="str">
        <f>IF($E339="",-1,'HCAD Raw'!BL339)</f>
        <v>Real, Commercial</v>
      </c>
      <c r="BP339" t="str">
        <f>IF($E339="",-1,'HCAD Raw'!BM339)</f>
        <v>F1</v>
      </c>
      <c r="BQ339" t="str">
        <f>IF($E339="",-1,'HCAD Raw'!BN339)</f>
        <v>Real, Commercial</v>
      </c>
      <c r="BR339" t="str">
        <f>IF($E339="",-1,'HCAD Raw'!BO339)</f>
        <v>Warehouse - Metallic</v>
      </c>
      <c r="BS339" t="str">
        <f>IF($E339="",-1,'HCAD Raw'!BP339)</f>
        <v>Shell, Industrial</v>
      </c>
      <c r="BT339" t="str">
        <f>IF($E339="",-1,'HCAD Raw'!BQ339)</f>
        <v>8003</v>
      </c>
      <c r="BU339" t="str">
        <f>IF($E339="",-1,'HCAD Raw'!BR339)</f>
        <v>Land Neighborhood Section 3</v>
      </c>
      <c r="BV339">
        <f>IF($E339="",-1,'HCAD Raw'!BS339)</f>
        <v>147398</v>
      </c>
      <c r="BW339" t="str">
        <f>IF($E339="",-1,'HCAD Raw'!BT339)</f>
        <v>SF</v>
      </c>
      <c r="BX339" t="str">
        <f>IF($E339="",-1,'HCAD Raw'!BU339)</f>
        <v>1.0000</v>
      </c>
      <c r="BY339" t="str">
        <f>IF($E339="",-1,'HCAD Raw'!BV339)</f>
        <v>1.0000</v>
      </c>
      <c r="BZ339" t="str">
        <f>IF($E339="",-1,'HCAD Raw'!BW339)</f>
        <v>1.0000</v>
      </c>
      <c r="CA339" t="str">
        <f>IF($E339="",-1,'HCAD Raw'!BX339)</f>
        <v>1.0000</v>
      </c>
      <c r="CB339">
        <f>IF($E339="",-1,'HCAD Raw'!BY339)</f>
        <v>4</v>
      </c>
      <c r="CC339">
        <f>IF($E339="",-1,'HCAD Raw'!BZ339)</f>
        <v>4</v>
      </c>
      <c r="CD339">
        <f>IF($E339="",-1,'HCAD Raw'!CA339)</f>
        <v>515893</v>
      </c>
      <c r="CE339">
        <f t="shared" si="94"/>
        <v>-1</v>
      </c>
      <c r="CF339" t="str">
        <f t="shared" si="95"/>
        <v>12972900100029</v>
      </c>
    </row>
    <row r="340" spans="3:84" x14ac:dyDescent="0.25">
      <c r="C340">
        <f t="shared" si="92"/>
        <v>336</v>
      </c>
      <c r="D340" t="str">
        <f t="shared" si="93"/>
        <v>129729001000210</v>
      </c>
      <c r="E340" t="str">
        <f>IF('HCAD Raw'!C340="",-1,'HCAD Raw'!C340)</f>
        <v>1297290010002</v>
      </c>
      <c r="F340" s="15" t="str">
        <f>IF(E340=-1,"",CONCATENATE(MID('HCAD Raw'!D340,6,2),"/",MID('HCAD Raw'!D340,9,2),"/",LEFT('HCAD Raw'!D340,4)))</f>
        <v>06/15/2017</v>
      </c>
      <c r="G340" t="str">
        <f>IF($E340="",-1,'HCAD Raw'!E340)</f>
        <v>WLY 18035 PROPERTIES LLC</v>
      </c>
      <c r="H340" t="str">
        <f>IF($E340="",-1,'HCAD Raw'!F340)</f>
        <v>WEST LITTLE YORK PARK</v>
      </c>
      <c r="I340" t="str">
        <f>IF($E340="",-1,'HCAD Raw'!G340)</f>
        <v>Barris</v>
      </c>
      <c r="J340" t="str">
        <f>IF($E340="",-1,'HCAD Raw'!H340)</f>
        <v>18037 W LITTLE YORK RD</v>
      </c>
      <c r="K340" t="str">
        <f>IF($E340="",-1,'HCAD Raw'!I340)</f>
        <v>KATY</v>
      </c>
      <c r="L340" t="str">
        <f>IF($E340="",-1,'HCAD Raw'!J340)</f>
        <v>77449</v>
      </c>
      <c r="M340">
        <f>IF($E340="",-1,'HCAD Raw'!K340)</f>
        <v>1802981</v>
      </c>
      <c r="N340">
        <f>IF($E340="",-1,'HCAD Raw'!L340)</f>
        <v>1835571</v>
      </c>
      <c r="O340">
        <f>IF($E340="",-1,'HCAD Raw'!M340)</f>
        <v>1835571</v>
      </c>
      <c r="P340">
        <f>IF($E340="",-1,'HCAD Raw'!N340)</f>
        <v>0</v>
      </c>
      <c r="Q340" t="e">
        <f>IF($E340="",-1,'HCAD Raw'!#REF!)</f>
        <v>#REF!</v>
      </c>
      <c r="R340" t="str">
        <f>IF($E340="",-1,'HCAD Raw'!O340)</f>
        <v>COMMERCIAL</v>
      </c>
      <c r="S340" t="str">
        <f>IF($E340="",-1,'HCAD Raw'!P340)</f>
        <v>10</v>
      </c>
      <c r="T340" t="str">
        <f>IF($E340="",-1,'HCAD Raw'!Q340)</f>
        <v>4399</v>
      </c>
      <c r="U340" t="str">
        <f>IF($E340="",-1,'HCAD Raw'!R340)</f>
        <v>8454</v>
      </c>
      <c r="V340" t="str">
        <f>IF($E340="",-1,'HCAD Raw'!S340)</f>
        <v>S</v>
      </c>
      <c r="W340" t="str">
        <f>IF($E340="",-1,'HCAD Raw'!T340)</f>
        <v>Open Steel Skeleton</v>
      </c>
      <c r="X340">
        <f>IF($E340="",-1,'HCAD Raw'!U340)</f>
        <v>43573</v>
      </c>
      <c r="Y340">
        <f>IF($E340="",-1,'HCAD Raw'!V340)</f>
        <v>0</v>
      </c>
      <c r="Z340">
        <f>IF($E340="",-1,'HCAD Raw'!W340)</f>
        <v>65034</v>
      </c>
      <c r="AA340">
        <f>IF($E340="",-1,'HCAD Raw'!X340)</f>
        <v>0</v>
      </c>
      <c r="AB340" t="str">
        <f>IF($E340="",-1,'HCAD Raw'!Y340)</f>
        <v>.330000</v>
      </c>
      <c r="AC340" t="str">
        <f>IF($E340="",-1,'HCAD Raw'!Z340)</f>
        <v>C</v>
      </c>
      <c r="AD340" t="str">
        <f>IF($E340="",-1,'HCAD Raw'!AA340)</f>
        <v>Average</v>
      </c>
      <c r="AE340" t="str">
        <f>IF($E340="",-1,'HCAD Raw'!AB340)</f>
        <v>1999</v>
      </c>
      <c r="AF340" t="str">
        <f>IF($E340="",-1,'HCAD Raw'!AC340)</f>
        <v>1999</v>
      </c>
      <c r="AG340" t="str">
        <f>IF($E340="",-1,'HCAD Raw'!AD340)</f>
        <v>0</v>
      </c>
      <c r="AH340" t="str">
        <f>IF($E340="",-1,'HCAD Raw'!AE340)</f>
        <v>2008</v>
      </c>
      <c r="AI340">
        <f>IF($E340="",-1,'HCAD Raw'!AF340)</f>
        <v>0</v>
      </c>
      <c r="AJ340" t="str">
        <f>IF($E340="",-1,'HCAD Raw'!AG340)</f>
        <v>12/30/1899</v>
      </c>
      <c r="AK340">
        <f>IF($E340="",-1,'HCAD Raw'!AH340)</f>
        <v>0</v>
      </c>
      <c r="AL340">
        <f>IF($E340="",-1,'HCAD Raw'!AI340)</f>
        <v>1800</v>
      </c>
      <c r="AM340">
        <f>IF($E340="",-1,'HCAD Raw'!AJ340)</f>
        <v>1800</v>
      </c>
      <c r="AN340">
        <f>IF($E340="",-1,'HCAD Raw'!AK340)</f>
        <v>0</v>
      </c>
      <c r="AO340">
        <f>IF($E340="",-1,'HCAD Raw'!AL340)</f>
        <v>0</v>
      </c>
      <c r="AP340">
        <f>IF($E340="",-1,'HCAD Raw'!AM340)</f>
        <v>0</v>
      </c>
      <c r="AQ340">
        <f>IF($E340="",-1,'HCAD Raw'!AN340)</f>
        <v>1800</v>
      </c>
      <c r="AR340">
        <f>IF($E340="",-1,'HCAD Raw'!AO340)</f>
        <v>120</v>
      </c>
      <c r="AS340">
        <f>IF($E340="",-1,'HCAD Raw'!AP340)</f>
        <v>1</v>
      </c>
      <c r="AT340">
        <f>IF($E340="",-1,'HCAD Raw'!AQ340)</f>
        <v>0</v>
      </c>
      <c r="AU340">
        <f>IF($E340="",-1,'HCAD Raw'!AR340)</f>
        <v>0</v>
      </c>
      <c r="AV340">
        <f>IF($E340="",-1,'HCAD Raw'!AS340)</f>
        <v>0</v>
      </c>
      <c r="AW340">
        <f>IF($E340="",-1,'HCAD Raw'!AT340)</f>
        <v>0</v>
      </c>
      <c r="AX340">
        <f>IF($E340="",-1,'HCAD Raw'!AU340)</f>
        <v>0</v>
      </c>
      <c r="AY340">
        <f>IF($E340="",-1,'HCAD Raw'!AV340)</f>
        <v>0</v>
      </c>
      <c r="AZ340">
        <f>IF($E340="",-1,'HCAD Raw'!AW340)</f>
        <v>0</v>
      </c>
      <c r="BA340">
        <f>IF($E340="",-1,'HCAD Raw'!AX340)</f>
        <v>0</v>
      </c>
      <c r="BB340" t="str">
        <f>IF($E340="",-1,'HCAD Raw'!AY340)</f>
        <v>14</v>
      </c>
      <c r="BC340" t="str">
        <f>IF($E340="",-1,'HCAD Raw'!AZ340)</f>
        <v>RES B BLK 1</v>
      </c>
      <c r="BD340" t="str">
        <f>IF($E340="",-1,'HCAD Raw'!BA340)</f>
        <v>WEST LITTLE YORK PARK</v>
      </c>
      <c r="BE340" t="str">
        <f>IF($E340="",-1,'HCAD Raw'!BB340)</f>
        <v>6014</v>
      </c>
      <c r="BF340" t="str">
        <f>IF($E340="",-1,'HCAD Raw'!BC340)</f>
        <v>Far Northwest</v>
      </c>
      <c r="BG340" t="str">
        <f>IF($E340="",-1,'HCAD Raw'!BD340)</f>
        <v>221</v>
      </c>
      <c r="BH340" t="str">
        <f>IF($E340="",-1,'HCAD Raw'!BE340)</f>
        <v>ISD 04 - Southwest, Outside Hwy 6, South of FM 529</v>
      </c>
      <c r="BI340" t="str">
        <f>IF($E340="",-1,'HCAD Raw'!BF340)</f>
        <v>9173.00</v>
      </c>
      <c r="BJ340" t="str">
        <f>IF($E340="",-1,'HCAD Raw'!BG340)</f>
        <v>0</v>
      </c>
      <c r="BK340" t="str">
        <f>IF($E340="",-1,'HCAD Raw'!BH340)</f>
        <v>04</v>
      </c>
      <c r="BL340" t="str">
        <f>IF($E340="",-1,'HCAD Raw'!BI340)</f>
        <v>4661A</v>
      </c>
      <c r="BM340" t="str">
        <f>IF($E340="",-1,'HCAD Raw'!BJ340)</f>
        <v>407T</v>
      </c>
      <c r="BN340" t="str">
        <f>IF($E340="",-1,'HCAD Raw'!BK340)</f>
        <v>004 040 041 042 043 044 045 633</v>
      </c>
      <c r="BO340" t="str">
        <f>IF($E340="",-1,'HCAD Raw'!BL340)</f>
        <v>Real, Commercial</v>
      </c>
      <c r="BP340" t="str">
        <f>IF($E340="",-1,'HCAD Raw'!BM340)</f>
        <v>F1</v>
      </c>
      <c r="BQ340" t="str">
        <f>IF($E340="",-1,'HCAD Raw'!BN340)</f>
        <v>Real, Commercial</v>
      </c>
      <c r="BR340" t="str">
        <f>IF($E340="",-1,'HCAD Raw'!BO340)</f>
        <v>Warehouse - Metallic</v>
      </c>
      <c r="BS340" t="str">
        <f>IF($E340="",-1,'HCAD Raw'!BP340)</f>
        <v>Shell, Industrial</v>
      </c>
      <c r="BT340" t="str">
        <f>IF($E340="",-1,'HCAD Raw'!BQ340)</f>
        <v>8003</v>
      </c>
      <c r="BU340" t="str">
        <f>IF($E340="",-1,'HCAD Raw'!BR340)</f>
        <v>Land Neighborhood Section 3</v>
      </c>
      <c r="BV340">
        <f>IF($E340="",-1,'HCAD Raw'!BS340)</f>
        <v>147398</v>
      </c>
      <c r="BW340" t="str">
        <f>IF($E340="",-1,'HCAD Raw'!BT340)</f>
        <v>SF</v>
      </c>
      <c r="BX340" t="str">
        <f>IF($E340="",-1,'HCAD Raw'!BU340)</f>
        <v>1.0000</v>
      </c>
      <c r="BY340" t="str">
        <f>IF($E340="",-1,'HCAD Raw'!BV340)</f>
        <v>1.0000</v>
      </c>
      <c r="BZ340" t="str">
        <f>IF($E340="",-1,'HCAD Raw'!BW340)</f>
        <v>1.0000</v>
      </c>
      <c r="CA340" t="str">
        <f>IF($E340="",-1,'HCAD Raw'!BX340)</f>
        <v>1.0000</v>
      </c>
      <c r="CB340">
        <f>IF($E340="",-1,'HCAD Raw'!BY340)</f>
        <v>4</v>
      </c>
      <c r="CC340">
        <f>IF($E340="",-1,'HCAD Raw'!BZ340)</f>
        <v>4</v>
      </c>
      <c r="CD340">
        <f>IF($E340="",-1,'HCAD Raw'!CA340)</f>
        <v>515893</v>
      </c>
      <c r="CE340">
        <f t="shared" si="94"/>
        <v>-1</v>
      </c>
      <c r="CF340" t="str">
        <f t="shared" si="95"/>
        <v>129729001000210</v>
      </c>
    </row>
    <row r="341" spans="3:84" x14ac:dyDescent="0.25">
      <c r="C341">
        <f t="shared" si="92"/>
        <v>337</v>
      </c>
      <c r="D341" t="str">
        <f t="shared" si="93"/>
        <v>129729001000211</v>
      </c>
      <c r="E341" t="str">
        <f>IF('HCAD Raw'!C341="",-1,'HCAD Raw'!C341)</f>
        <v>1297290010002</v>
      </c>
      <c r="F341" s="15" t="str">
        <f>IF(E341=-1,"",CONCATENATE(MID('HCAD Raw'!D341,6,2),"/",MID('HCAD Raw'!D341,9,2),"/",LEFT('HCAD Raw'!D341,4)))</f>
        <v>06/15/2017</v>
      </c>
      <c r="G341" t="str">
        <f>IF($E341="",-1,'HCAD Raw'!E341)</f>
        <v>WLY 18035 PROPERTIES LLC</v>
      </c>
      <c r="H341" t="str">
        <f>IF($E341="",-1,'HCAD Raw'!F341)</f>
        <v>WEST LITTLE YORK PARK</v>
      </c>
      <c r="I341" t="str">
        <f>IF($E341="",-1,'HCAD Raw'!G341)</f>
        <v>Barris</v>
      </c>
      <c r="J341" t="str">
        <f>IF($E341="",-1,'HCAD Raw'!H341)</f>
        <v>18037 W LITTLE YORK RD</v>
      </c>
      <c r="K341" t="str">
        <f>IF($E341="",-1,'HCAD Raw'!I341)</f>
        <v>KATY</v>
      </c>
      <c r="L341" t="str">
        <f>IF($E341="",-1,'HCAD Raw'!J341)</f>
        <v>77449</v>
      </c>
      <c r="M341">
        <f>IF($E341="",-1,'HCAD Raw'!K341)</f>
        <v>1802981</v>
      </c>
      <c r="N341">
        <f>IF($E341="",-1,'HCAD Raw'!L341)</f>
        <v>1835571</v>
      </c>
      <c r="O341">
        <f>IF($E341="",-1,'HCAD Raw'!M341)</f>
        <v>1835571</v>
      </c>
      <c r="P341">
        <f>IF($E341="",-1,'HCAD Raw'!N341)</f>
        <v>0</v>
      </c>
      <c r="Q341" t="e">
        <f>IF($E341="",-1,'HCAD Raw'!#REF!)</f>
        <v>#REF!</v>
      </c>
      <c r="R341" t="str">
        <f>IF($E341="",-1,'HCAD Raw'!O341)</f>
        <v>COMMERCIAL</v>
      </c>
      <c r="S341" t="str">
        <f>IF($E341="",-1,'HCAD Raw'!P341)</f>
        <v>11</v>
      </c>
      <c r="T341" t="str">
        <f>IF($E341="",-1,'HCAD Raw'!Q341)</f>
        <v>4399</v>
      </c>
      <c r="U341" t="str">
        <f>IF($E341="",-1,'HCAD Raw'!R341)</f>
        <v>8454</v>
      </c>
      <c r="V341" t="str">
        <f>IF($E341="",-1,'HCAD Raw'!S341)</f>
        <v>S</v>
      </c>
      <c r="W341" t="str">
        <f>IF($E341="",-1,'HCAD Raw'!T341)</f>
        <v>Open Steel Skeleton</v>
      </c>
      <c r="X341">
        <f>IF($E341="",-1,'HCAD Raw'!U341)</f>
        <v>44223</v>
      </c>
      <c r="Y341">
        <f>IF($E341="",-1,'HCAD Raw'!V341)</f>
        <v>0</v>
      </c>
      <c r="Z341">
        <f>IF($E341="",-1,'HCAD Raw'!W341)</f>
        <v>65034</v>
      </c>
      <c r="AA341">
        <f>IF($E341="",-1,'HCAD Raw'!X341)</f>
        <v>0</v>
      </c>
      <c r="AB341" t="str">
        <f>IF($E341="",-1,'HCAD Raw'!Y341)</f>
        <v>.320000</v>
      </c>
      <c r="AC341" t="str">
        <f>IF($E341="",-1,'HCAD Raw'!Z341)</f>
        <v>C</v>
      </c>
      <c r="AD341" t="str">
        <f>IF($E341="",-1,'HCAD Raw'!AA341)</f>
        <v>Average</v>
      </c>
      <c r="AE341" t="str">
        <f>IF($E341="",-1,'HCAD Raw'!AB341)</f>
        <v>2000</v>
      </c>
      <c r="AF341" t="str">
        <f>IF($E341="",-1,'HCAD Raw'!AC341)</f>
        <v>2000</v>
      </c>
      <c r="AG341" t="str">
        <f>IF($E341="",-1,'HCAD Raw'!AD341)</f>
        <v>0</v>
      </c>
      <c r="AH341" t="str">
        <f>IF($E341="",-1,'HCAD Raw'!AE341)</f>
        <v>2008</v>
      </c>
      <c r="AI341">
        <f>IF($E341="",-1,'HCAD Raw'!AF341)</f>
        <v>0</v>
      </c>
      <c r="AJ341" t="str">
        <f>IF($E341="",-1,'HCAD Raw'!AG341)</f>
        <v>12/30/1899</v>
      </c>
      <c r="AK341">
        <f>IF($E341="",-1,'HCAD Raw'!AH341)</f>
        <v>0</v>
      </c>
      <c r="AL341">
        <f>IF($E341="",-1,'HCAD Raw'!AI341)</f>
        <v>1800</v>
      </c>
      <c r="AM341">
        <f>IF($E341="",-1,'HCAD Raw'!AJ341)</f>
        <v>1800</v>
      </c>
      <c r="AN341">
        <f>IF($E341="",-1,'HCAD Raw'!AK341)</f>
        <v>0</v>
      </c>
      <c r="AO341">
        <f>IF($E341="",-1,'HCAD Raw'!AL341)</f>
        <v>0</v>
      </c>
      <c r="AP341">
        <f>IF($E341="",-1,'HCAD Raw'!AM341)</f>
        <v>0</v>
      </c>
      <c r="AQ341">
        <f>IF($E341="",-1,'HCAD Raw'!AN341)</f>
        <v>1800</v>
      </c>
      <c r="AR341">
        <f>IF($E341="",-1,'HCAD Raw'!AO341)</f>
        <v>120</v>
      </c>
      <c r="AS341">
        <f>IF($E341="",-1,'HCAD Raw'!AP341)</f>
        <v>1</v>
      </c>
      <c r="AT341">
        <f>IF($E341="",-1,'HCAD Raw'!AQ341)</f>
        <v>0</v>
      </c>
      <c r="AU341">
        <f>IF($E341="",-1,'HCAD Raw'!AR341)</f>
        <v>0</v>
      </c>
      <c r="AV341">
        <f>IF($E341="",-1,'HCAD Raw'!AS341)</f>
        <v>0</v>
      </c>
      <c r="AW341">
        <f>IF($E341="",-1,'HCAD Raw'!AT341)</f>
        <v>0</v>
      </c>
      <c r="AX341">
        <f>IF($E341="",-1,'HCAD Raw'!AU341)</f>
        <v>0</v>
      </c>
      <c r="AY341">
        <f>IF($E341="",-1,'HCAD Raw'!AV341)</f>
        <v>0</v>
      </c>
      <c r="AZ341">
        <f>IF($E341="",-1,'HCAD Raw'!AW341)</f>
        <v>0</v>
      </c>
      <c r="BA341">
        <f>IF($E341="",-1,'HCAD Raw'!AX341)</f>
        <v>0</v>
      </c>
      <c r="BB341" t="str">
        <f>IF($E341="",-1,'HCAD Raw'!AY341)</f>
        <v>14</v>
      </c>
      <c r="BC341" t="str">
        <f>IF($E341="",-1,'HCAD Raw'!AZ341)</f>
        <v>RES B BLK 1</v>
      </c>
      <c r="BD341" t="str">
        <f>IF($E341="",-1,'HCAD Raw'!BA341)</f>
        <v>WEST LITTLE YORK PARK</v>
      </c>
      <c r="BE341" t="str">
        <f>IF($E341="",-1,'HCAD Raw'!BB341)</f>
        <v>6014</v>
      </c>
      <c r="BF341" t="str">
        <f>IF($E341="",-1,'HCAD Raw'!BC341)</f>
        <v>Far Northwest</v>
      </c>
      <c r="BG341" t="str">
        <f>IF($E341="",-1,'HCAD Raw'!BD341)</f>
        <v>221</v>
      </c>
      <c r="BH341" t="str">
        <f>IF($E341="",-1,'HCAD Raw'!BE341)</f>
        <v>ISD 04 - Southwest, Outside Hwy 6, South of FM 529</v>
      </c>
      <c r="BI341" t="str">
        <f>IF($E341="",-1,'HCAD Raw'!BF341)</f>
        <v>9173.00</v>
      </c>
      <c r="BJ341" t="str">
        <f>IF($E341="",-1,'HCAD Raw'!BG341)</f>
        <v>0</v>
      </c>
      <c r="BK341" t="str">
        <f>IF($E341="",-1,'HCAD Raw'!BH341)</f>
        <v>04</v>
      </c>
      <c r="BL341" t="str">
        <f>IF($E341="",-1,'HCAD Raw'!BI341)</f>
        <v>4661A</v>
      </c>
      <c r="BM341" t="str">
        <f>IF($E341="",-1,'HCAD Raw'!BJ341)</f>
        <v>407T</v>
      </c>
      <c r="BN341" t="str">
        <f>IF($E341="",-1,'HCAD Raw'!BK341)</f>
        <v>004 040 041 042 043 044 045 633</v>
      </c>
      <c r="BO341" t="str">
        <f>IF($E341="",-1,'HCAD Raw'!BL341)</f>
        <v>Real, Commercial</v>
      </c>
      <c r="BP341" t="str">
        <f>IF($E341="",-1,'HCAD Raw'!BM341)</f>
        <v>F1</v>
      </c>
      <c r="BQ341" t="str">
        <f>IF($E341="",-1,'HCAD Raw'!BN341)</f>
        <v>Real, Commercial</v>
      </c>
      <c r="BR341" t="str">
        <f>IF($E341="",-1,'HCAD Raw'!BO341)</f>
        <v>Warehouse - Metallic</v>
      </c>
      <c r="BS341" t="str">
        <f>IF($E341="",-1,'HCAD Raw'!BP341)</f>
        <v>Shell, Industrial</v>
      </c>
      <c r="BT341" t="str">
        <f>IF($E341="",-1,'HCAD Raw'!BQ341)</f>
        <v>8003</v>
      </c>
      <c r="BU341" t="str">
        <f>IF($E341="",-1,'HCAD Raw'!BR341)</f>
        <v>Land Neighborhood Section 3</v>
      </c>
      <c r="BV341">
        <f>IF($E341="",-1,'HCAD Raw'!BS341)</f>
        <v>147398</v>
      </c>
      <c r="BW341" t="str">
        <f>IF($E341="",-1,'HCAD Raw'!BT341)</f>
        <v>SF</v>
      </c>
      <c r="BX341" t="str">
        <f>IF($E341="",-1,'HCAD Raw'!BU341)</f>
        <v>1.0000</v>
      </c>
      <c r="BY341" t="str">
        <f>IF($E341="",-1,'HCAD Raw'!BV341)</f>
        <v>1.0000</v>
      </c>
      <c r="BZ341" t="str">
        <f>IF($E341="",-1,'HCAD Raw'!BW341)</f>
        <v>1.0000</v>
      </c>
      <c r="CA341" t="str">
        <f>IF($E341="",-1,'HCAD Raw'!BX341)</f>
        <v>1.0000</v>
      </c>
      <c r="CB341">
        <f>IF($E341="",-1,'HCAD Raw'!BY341)</f>
        <v>4</v>
      </c>
      <c r="CC341">
        <f>IF($E341="",-1,'HCAD Raw'!BZ341)</f>
        <v>4</v>
      </c>
      <c r="CD341">
        <f>IF($E341="",-1,'HCAD Raw'!CA341)</f>
        <v>515893</v>
      </c>
      <c r="CE341">
        <f t="shared" si="94"/>
        <v>-1</v>
      </c>
      <c r="CF341" t="str">
        <f t="shared" si="95"/>
        <v>129729001000211</v>
      </c>
    </row>
    <row r="342" spans="3:84" x14ac:dyDescent="0.25">
      <c r="C342">
        <f t="shared" si="92"/>
        <v>338</v>
      </c>
      <c r="D342" t="str">
        <f t="shared" si="93"/>
        <v>129729001000212</v>
      </c>
      <c r="E342" t="str">
        <f>IF('HCAD Raw'!C342="",-1,'HCAD Raw'!C342)</f>
        <v>1297290010002</v>
      </c>
      <c r="F342" s="15" t="str">
        <f>IF(E342=-1,"",CONCATENATE(MID('HCAD Raw'!D342,6,2),"/",MID('HCAD Raw'!D342,9,2),"/",LEFT('HCAD Raw'!D342,4)))</f>
        <v>06/15/2017</v>
      </c>
      <c r="G342" t="str">
        <f>IF($E342="",-1,'HCAD Raw'!E342)</f>
        <v>WLY 18035 PROPERTIES LLC</v>
      </c>
      <c r="H342" t="str">
        <f>IF($E342="",-1,'HCAD Raw'!F342)</f>
        <v>WEST LITTLE YORK PARK</v>
      </c>
      <c r="I342" t="str">
        <f>IF($E342="",-1,'HCAD Raw'!G342)</f>
        <v>Barris</v>
      </c>
      <c r="J342" t="str">
        <f>IF($E342="",-1,'HCAD Raw'!H342)</f>
        <v>18037 W LITTLE YORK RD</v>
      </c>
      <c r="K342" t="str">
        <f>IF($E342="",-1,'HCAD Raw'!I342)</f>
        <v>KATY</v>
      </c>
      <c r="L342" t="str">
        <f>IF($E342="",-1,'HCAD Raw'!J342)</f>
        <v>77449</v>
      </c>
      <c r="M342">
        <f>IF($E342="",-1,'HCAD Raw'!K342)</f>
        <v>1802981</v>
      </c>
      <c r="N342">
        <f>IF($E342="",-1,'HCAD Raw'!L342)</f>
        <v>1835571</v>
      </c>
      <c r="O342">
        <f>IF($E342="",-1,'HCAD Raw'!M342)</f>
        <v>1835571</v>
      </c>
      <c r="P342">
        <f>IF($E342="",-1,'HCAD Raw'!N342)</f>
        <v>0</v>
      </c>
      <c r="Q342" t="e">
        <f>IF($E342="",-1,'HCAD Raw'!#REF!)</f>
        <v>#REF!</v>
      </c>
      <c r="R342" t="str">
        <f>IF($E342="",-1,'HCAD Raw'!O342)</f>
        <v>COMMERCIAL</v>
      </c>
      <c r="S342" t="str">
        <f>IF($E342="",-1,'HCAD Raw'!P342)</f>
        <v>12</v>
      </c>
      <c r="T342" t="str">
        <f>IF($E342="",-1,'HCAD Raw'!Q342)</f>
        <v>4399</v>
      </c>
      <c r="U342" t="str">
        <f>IF($E342="",-1,'HCAD Raw'!R342)</f>
        <v>8454</v>
      </c>
      <c r="V342" t="str">
        <f>IF($E342="",-1,'HCAD Raw'!S342)</f>
        <v>S</v>
      </c>
      <c r="W342" t="str">
        <f>IF($E342="",-1,'HCAD Raw'!T342)</f>
        <v>Open Steel Skeleton</v>
      </c>
      <c r="X342">
        <f>IF($E342="",-1,'HCAD Raw'!U342)</f>
        <v>36853</v>
      </c>
      <c r="Y342">
        <f>IF($E342="",-1,'HCAD Raw'!V342)</f>
        <v>0</v>
      </c>
      <c r="Z342">
        <f>IF($E342="",-1,'HCAD Raw'!W342)</f>
        <v>54195</v>
      </c>
      <c r="AA342">
        <f>IF($E342="",-1,'HCAD Raw'!X342)</f>
        <v>0</v>
      </c>
      <c r="AB342" t="str">
        <f>IF($E342="",-1,'HCAD Raw'!Y342)</f>
        <v>.320000</v>
      </c>
      <c r="AC342" t="str">
        <f>IF($E342="",-1,'HCAD Raw'!Z342)</f>
        <v>C</v>
      </c>
      <c r="AD342" t="str">
        <f>IF($E342="",-1,'HCAD Raw'!AA342)</f>
        <v>Average</v>
      </c>
      <c r="AE342" t="str">
        <f>IF($E342="",-1,'HCAD Raw'!AB342)</f>
        <v>2000</v>
      </c>
      <c r="AF342" t="str">
        <f>IF($E342="",-1,'HCAD Raw'!AC342)</f>
        <v>2000</v>
      </c>
      <c r="AG342" t="str">
        <f>IF($E342="",-1,'HCAD Raw'!AD342)</f>
        <v>0</v>
      </c>
      <c r="AH342" t="str">
        <f>IF($E342="",-1,'HCAD Raw'!AE342)</f>
        <v>2008</v>
      </c>
      <c r="AI342">
        <f>IF($E342="",-1,'HCAD Raw'!AF342)</f>
        <v>0</v>
      </c>
      <c r="AJ342" t="str">
        <f>IF($E342="",-1,'HCAD Raw'!AG342)</f>
        <v>12/30/1899</v>
      </c>
      <c r="AK342">
        <f>IF($E342="",-1,'HCAD Raw'!AH342)</f>
        <v>0</v>
      </c>
      <c r="AL342">
        <f>IF($E342="",-1,'HCAD Raw'!AI342)</f>
        <v>1500</v>
      </c>
      <c r="AM342">
        <f>IF($E342="",-1,'HCAD Raw'!AJ342)</f>
        <v>1500</v>
      </c>
      <c r="AN342">
        <f>IF($E342="",-1,'HCAD Raw'!AK342)</f>
        <v>0</v>
      </c>
      <c r="AO342">
        <f>IF($E342="",-1,'HCAD Raw'!AL342)</f>
        <v>0</v>
      </c>
      <c r="AP342">
        <f>IF($E342="",-1,'HCAD Raw'!AM342)</f>
        <v>0</v>
      </c>
      <c r="AQ342">
        <f>IF($E342="",-1,'HCAD Raw'!AN342)</f>
        <v>1500</v>
      </c>
      <c r="AR342">
        <f>IF($E342="",-1,'HCAD Raw'!AO342)</f>
        <v>160</v>
      </c>
      <c r="AS342">
        <f>IF($E342="",-1,'HCAD Raw'!AP342)</f>
        <v>1</v>
      </c>
      <c r="AT342">
        <f>IF($E342="",-1,'HCAD Raw'!AQ342)</f>
        <v>0</v>
      </c>
      <c r="AU342">
        <f>IF($E342="",-1,'HCAD Raw'!AR342)</f>
        <v>0</v>
      </c>
      <c r="AV342">
        <f>IF($E342="",-1,'HCAD Raw'!AS342)</f>
        <v>0</v>
      </c>
      <c r="AW342">
        <f>IF($E342="",-1,'HCAD Raw'!AT342)</f>
        <v>0</v>
      </c>
      <c r="AX342">
        <f>IF($E342="",-1,'HCAD Raw'!AU342)</f>
        <v>0</v>
      </c>
      <c r="AY342">
        <f>IF($E342="",-1,'HCAD Raw'!AV342)</f>
        <v>0</v>
      </c>
      <c r="AZ342">
        <f>IF($E342="",-1,'HCAD Raw'!AW342)</f>
        <v>0</v>
      </c>
      <c r="BA342">
        <f>IF($E342="",-1,'HCAD Raw'!AX342)</f>
        <v>0</v>
      </c>
      <c r="BB342" t="str">
        <f>IF($E342="",-1,'HCAD Raw'!AY342)</f>
        <v>14</v>
      </c>
      <c r="BC342" t="str">
        <f>IF($E342="",-1,'HCAD Raw'!AZ342)</f>
        <v>RES B BLK 1</v>
      </c>
      <c r="BD342" t="str">
        <f>IF($E342="",-1,'HCAD Raw'!BA342)</f>
        <v>WEST LITTLE YORK PARK</v>
      </c>
      <c r="BE342" t="str">
        <f>IF($E342="",-1,'HCAD Raw'!BB342)</f>
        <v>6014</v>
      </c>
      <c r="BF342" t="str">
        <f>IF($E342="",-1,'HCAD Raw'!BC342)</f>
        <v>Far Northwest</v>
      </c>
      <c r="BG342" t="str">
        <f>IF($E342="",-1,'HCAD Raw'!BD342)</f>
        <v>221</v>
      </c>
      <c r="BH342" t="str">
        <f>IF($E342="",-1,'HCAD Raw'!BE342)</f>
        <v>ISD 04 - Southwest, Outside Hwy 6, South of FM 529</v>
      </c>
      <c r="BI342" t="str">
        <f>IF($E342="",-1,'HCAD Raw'!BF342)</f>
        <v>9173.00</v>
      </c>
      <c r="BJ342" t="str">
        <f>IF($E342="",-1,'HCAD Raw'!BG342)</f>
        <v>0</v>
      </c>
      <c r="BK342" t="str">
        <f>IF($E342="",-1,'HCAD Raw'!BH342)</f>
        <v>04</v>
      </c>
      <c r="BL342" t="str">
        <f>IF($E342="",-1,'HCAD Raw'!BI342)</f>
        <v>4661A</v>
      </c>
      <c r="BM342" t="str">
        <f>IF($E342="",-1,'HCAD Raw'!BJ342)</f>
        <v>407T</v>
      </c>
      <c r="BN342" t="str">
        <f>IF($E342="",-1,'HCAD Raw'!BK342)</f>
        <v>004 040 041 042 043 044 045 633</v>
      </c>
      <c r="BO342" t="str">
        <f>IF($E342="",-1,'HCAD Raw'!BL342)</f>
        <v>Real, Commercial</v>
      </c>
      <c r="BP342" t="str">
        <f>IF($E342="",-1,'HCAD Raw'!BM342)</f>
        <v>F1</v>
      </c>
      <c r="BQ342" t="str">
        <f>IF($E342="",-1,'HCAD Raw'!BN342)</f>
        <v>Real, Commercial</v>
      </c>
      <c r="BR342" t="str">
        <f>IF($E342="",-1,'HCAD Raw'!BO342)</f>
        <v>Warehouse - Metallic</v>
      </c>
      <c r="BS342" t="str">
        <f>IF($E342="",-1,'HCAD Raw'!BP342)</f>
        <v>Shell, Industrial</v>
      </c>
      <c r="BT342" t="str">
        <f>IF($E342="",-1,'HCAD Raw'!BQ342)</f>
        <v>8003</v>
      </c>
      <c r="BU342" t="str">
        <f>IF($E342="",-1,'HCAD Raw'!BR342)</f>
        <v>Land Neighborhood Section 3</v>
      </c>
      <c r="BV342">
        <f>IF($E342="",-1,'HCAD Raw'!BS342)</f>
        <v>147398</v>
      </c>
      <c r="BW342" t="str">
        <f>IF($E342="",-1,'HCAD Raw'!BT342)</f>
        <v>SF</v>
      </c>
      <c r="BX342" t="str">
        <f>IF($E342="",-1,'HCAD Raw'!BU342)</f>
        <v>1.0000</v>
      </c>
      <c r="BY342" t="str">
        <f>IF($E342="",-1,'HCAD Raw'!BV342)</f>
        <v>1.0000</v>
      </c>
      <c r="BZ342" t="str">
        <f>IF($E342="",-1,'HCAD Raw'!BW342)</f>
        <v>1.0000</v>
      </c>
      <c r="CA342" t="str">
        <f>IF($E342="",-1,'HCAD Raw'!BX342)</f>
        <v>1.0000</v>
      </c>
      <c r="CB342">
        <f>IF($E342="",-1,'HCAD Raw'!BY342)</f>
        <v>4</v>
      </c>
      <c r="CC342">
        <f>IF($E342="",-1,'HCAD Raw'!BZ342)</f>
        <v>4</v>
      </c>
      <c r="CD342">
        <f>IF($E342="",-1,'HCAD Raw'!CA342)</f>
        <v>515893</v>
      </c>
      <c r="CE342">
        <f t="shared" si="94"/>
        <v>-1</v>
      </c>
      <c r="CF342" t="str">
        <f t="shared" si="95"/>
        <v>129729001000212</v>
      </c>
    </row>
    <row r="343" spans="3:84" x14ac:dyDescent="0.25">
      <c r="C343">
        <f t="shared" si="92"/>
        <v>339</v>
      </c>
      <c r="D343" t="str">
        <f t="shared" si="93"/>
        <v>129729001000213</v>
      </c>
      <c r="E343" t="str">
        <f>IF('HCAD Raw'!C343="",-1,'HCAD Raw'!C343)</f>
        <v>1297290010002</v>
      </c>
      <c r="F343" s="15" t="str">
        <f>IF(E343=-1,"",CONCATENATE(MID('HCAD Raw'!D343,6,2),"/",MID('HCAD Raw'!D343,9,2),"/",LEFT('HCAD Raw'!D343,4)))</f>
        <v>06/15/2017</v>
      </c>
      <c r="G343" t="str">
        <f>IF($E343="",-1,'HCAD Raw'!E343)</f>
        <v>WLY 18035 PROPERTIES LLC</v>
      </c>
      <c r="H343" t="str">
        <f>IF($E343="",-1,'HCAD Raw'!F343)</f>
        <v>WEST LITTLE YORK PARK</v>
      </c>
      <c r="I343" t="str">
        <f>IF($E343="",-1,'HCAD Raw'!G343)</f>
        <v>Barris</v>
      </c>
      <c r="J343" t="str">
        <f>IF($E343="",-1,'HCAD Raw'!H343)</f>
        <v>18037 W LITTLE YORK RD</v>
      </c>
      <c r="K343" t="str">
        <f>IF($E343="",-1,'HCAD Raw'!I343)</f>
        <v>KATY</v>
      </c>
      <c r="L343" t="str">
        <f>IF($E343="",-1,'HCAD Raw'!J343)</f>
        <v>77449</v>
      </c>
      <c r="M343">
        <f>IF($E343="",-1,'HCAD Raw'!K343)</f>
        <v>1802981</v>
      </c>
      <c r="N343">
        <f>IF($E343="",-1,'HCAD Raw'!L343)</f>
        <v>1835571</v>
      </c>
      <c r="O343">
        <f>IF($E343="",-1,'HCAD Raw'!M343)</f>
        <v>1835571</v>
      </c>
      <c r="P343">
        <f>IF($E343="",-1,'HCAD Raw'!N343)</f>
        <v>0</v>
      </c>
      <c r="Q343" t="e">
        <f>IF($E343="",-1,'HCAD Raw'!#REF!)</f>
        <v>#REF!</v>
      </c>
      <c r="R343" t="str">
        <f>IF($E343="",-1,'HCAD Raw'!O343)</f>
        <v>COMMERCIAL</v>
      </c>
      <c r="S343" t="str">
        <f>IF($E343="",-1,'HCAD Raw'!P343)</f>
        <v>13</v>
      </c>
      <c r="T343" t="str">
        <f>IF($E343="",-1,'HCAD Raw'!Q343)</f>
        <v>4399</v>
      </c>
      <c r="U343" t="str">
        <f>IF($E343="",-1,'HCAD Raw'!R343)</f>
        <v>8454</v>
      </c>
      <c r="V343" t="str">
        <f>IF($E343="",-1,'HCAD Raw'!S343)</f>
        <v>S</v>
      </c>
      <c r="W343" t="str">
        <f>IF($E343="",-1,'HCAD Raw'!T343)</f>
        <v>Open Steel Skeleton</v>
      </c>
      <c r="X343">
        <f>IF($E343="",-1,'HCAD Raw'!U343)</f>
        <v>47475</v>
      </c>
      <c r="Y343">
        <f>IF($E343="",-1,'HCAD Raw'!V343)</f>
        <v>0</v>
      </c>
      <c r="Z343">
        <f>IF($E343="",-1,'HCAD Raw'!W343)</f>
        <v>65034</v>
      </c>
      <c r="AA343">
        <f>IF($E343="",-1,'HCAD Raw'!X343)</f>
        <v>0</v>
      </c>
      <c r="AB343" t="str">
        <f>IF($E343="",-1,'HCAD Raw'!Y343)</f>
        <v>.270000</v>
      </c>
      <c r="AC343" t="str">
        <f>IF($E343="",-1,'HCAD Raw'!Z343)</f>
        <v>C</v>
      </c>
      <c r="AD343" t="str">
        <f>IF($E343="",-1,'HCAD Raw'!AA343)</f>
        <v>Average</v>
      </c>
      <c r="AE343" t="str">
        <f>IF($E343="",-1,'HCAD Raw'!AB343)</f>
        <v>2004</v>
      </c>
      <c r="AF343" t="str">
        <f>IF($E343="",-1,'HCAD Raw'!AC343)</f>
        <v>2004</v>
      </c>
      <c r="AG343" t="str">
        <f>IF($E343="",-1,'HCAD Raw'!AD343)</f>
        <v>0</v>
      </c>
      <c r="AH343" t="str">
        <f>IF($E343="",-1,'HCAD Raw'!AE343)</f>
        <v>2008</v>
      </c>
      <c r="AI343">
        <f>IF($E343="",-1,'HCAD Raw'!AF343)</f>
        <v>0</v>
      </c>
      <c r="AJ343" t="str">
        <f>IF($E343="",-1,'HCAD Raw'!AG343)</f>
        <v>12/30/1899</v>
      </c>
      <c r="AK343">
        <f>IF($E343="",-1,'HCAD Raw'!AH343)</f>
        <v>0</v>
      </c>
      <c r="AL343">
        <f>IF($E343="",-1,'HCAD Raw'!AI343)</f>
        <v>1800</v>
      </c>
      <c r="AM343">
        <f>IF($E343="",-1,'HCAD Raw'!AJ343)</f>
        <v>1800</v>
      </c>
      <c r="AN343">
        <f>IF($E343="",-1,'HCAD Raw'!AK343)</f>
        <v>0</v>
      </c>
      <c r="AO343">
        <f>IF($E343="",-1,'HCAD Raw'!AL343)</f>
        <v>0</v>
      </c>
      <c r="AP343">
        <f>IF($E343="",-1,'HCAD Raw'!AM343)</f>
        <v>0</v>
      </c>
      <c r="AQ343">
        <f>IF($E343="",-1,'HCAD Raw'!AN343)</f>
        <v>1800</v>
      </c>
      <c r="AR343">
        <f>IF($E343="",-1,'HCAD Raw'!AO343)</f>
        <v>120</v>
      </c>
      <c r="AS343">
        <f>IF($E343="",-1,'HCAD Raw'!AP343)</f>
        <v>1</v>
      </c>
      <c r="AT343">
        <f>IF($E343="",-1,'HCAD Raw'!AQ343)</f>
        <v>0</v>
      </c>
      <c r="AU343">
        <f>IF($E343="",-1,'HCAD Raw'!AR343)</f>
        <v>0</v>
      </c>
      <c r="AV343">
        <f>IF($E343="",-1,'HCAD Raw'!AS343)</f>
        <v>0</v>
      </c>
      <c r="AW343">
        <f>IF($E343="",-1,'HCAD Raw'!AT343)</f>
        <v>0</v>
      </c>
      <c r="AX343">
        <f>IF($E343="",-1,'HCAD Raw'!AU343)</f>
        <v>0</v>
      </c>
      <c r="AY343">
        <f>IF($E343="",-1,'HCAD Raw'!AV343)</f>
        <v>0</v>
      </c>
      <c r="AZ343">
        <f>IF($E343="",-1,'HCAD Raw'!AW343)</f>
        <v>0</v>
      </c>
      <c r="BA343">
        <f>IF($E343="",-1,'HCAD Raw'!AX343)</f>
        <v>0</v>
      </c>
      <c r="BB343" t="str">
        <f>IF($E343="",-1,'HCAD Raw'!AY343)</f>
        <v>14</v>
      </c>
      <c r="BC343" t="str">
        <f>IF($E343="",-1,'HCAD Raw'!AZ343)</f>
        <v>RES B BLK 1</v>
      </c>
      <c r="BD343" t="str">
        <f>IF($E343="",-1,'HCAD Raw'!BA343)</f>
        <v>WEST LITTLE YORK PARK</v>
      </c>
      <c r="BE343" t="str">
        <f>IF($E343="",-1,'HCAD Raw'!BB343)</f>
        <v>6014</v>
      </c>
      <c r="BF343" t="str">
        <f>IF($E343="",-1,'HCAD Raw'!BC343)</f>
        <v>Far Northwest</v>
      </c>
      <c r="BG343" t="str">
        <f>IF($E343="",-1,'HCAD Raw'!BD343)</f>
        <v>221</v>
      </c>
      <c r="BH343" t="str">
        <f>IF($E343="",-1,'HCAD Raw'!BE343)</f>
        <v>ISD 04 - Southwest, Outside Hwy 6, South of FM 529</v>
      </c>
      <c r="BI343" t="str">
        <f>IF($E343="",-1,'HCAD Raw'!BF343)</f>
        <v>9173.00</v>
      </c>
      <c r="BJ343" t="str">
        <f>IF($E343="",-1,'HCAD Raw'!BG343)</f>
        <v>0</v>
      </c>
      <c r="BK343" t="str">
        <f>IF($E343="",-1,'HCAD Raw'!BH343)</f>
        <v>04</v>
      </c>
      <c r="BL343" t="str">
        <f>IF($E343="",-1,'HCAD Raw'!BI343)</f>
        <v>4661A</v>
      </c>
      <c r="BM343" t="str">
        <f>IF($E343="",-1,'HCAD Raw'!BJ343)</f>
        <v>407T</v>
      </c>
      <c r="BN343" t="str">
        <f>IF($E343="",-1,'HCAD Raw'!BK343)</f>
        <v>004 040 041 042 043 044 045 633</v>
      </c>
      <c r="BO343" t="str">
        <f>IF($E343="",-1,'HCAD Raw'!BL343)</f>
        <v>Real, Commercial</v>
      </c>
      <c r="BP343" t="str">
        <f>IF($E343="",-1,'HCAD Raw'!BM343)</f>
        <v>F1</v>
      </c>
      <c r="BQ343" t="str">
        <f>IF($E343="",-1,'HCAD Raw'!BN343)</f>
        <v>Real, Commercial</v>
      </c>
      <c r="BR343" t="str">
        <f>IF($E343="",-1,'HCAD Raw'!BO343)</f>
        <v>Warehouse - Metallic</v>
      </c>
      <c r="BS343" t="str">
        <f>IF($E343="",-1,'HCAD Raw'!BP343)</f>
        <v>Shell, Industrial</v>
      </c>
      <c r="BT343" t="str">
        <f>IF($E343="",-1,'HCAD Raw'!BQ343)</f>
        <v>8003</v>
      </c>
      <c r="BU343" t="str">
        <f>IF($E343="",-1,'HCAD Raw'!BR343)</f>
        <v>Land Neighborhood Section 3</v>
      </c>
      <c r="BV343">
        <f>IF($E343="",-1,'HCAD Raw'!BS343)</f>
        <v>147398</v>
      </c>
      <c r="BW343" t="str">
        <f>IF($E343="",-1,'HCAD Raw'!BT343)</f>
        <v>SF</v>
      </c>
      <c r="BX343" t="str">
        <f>IF($E343="",-1,'HCAD Raw'!BU343)</f>
        <v>1.0000</v>
      </c>
      <c r="BY343" t="str">
        <f>IF($E343="",-1,'HCAD Raw'!BV343)</f>
        <v>1.0000</v>
      </c>
      <c r="BZ343" t="str">
        <f>IF($E343="",-1,'HCAD Raw'!BW343)</f>
        <v>1.0000</v>
      </c>
      <c r="CA343" t="str">
        <f>IF($E343="",-1,'HCAD Raw'!BX343)</f>
        <v>1.0000</v>
      </c>
      <c r="CB343">
        <f>IF($E343="",-1,'HCAD Raw'!BY343)</f>
        <v>4</v>
      </c>
      <c r="CC343">
        <f>IF($E343="",-1,'HCAD Raw'!BZ343)</f>
        <v>4</v>
      </c>
      <c r="CD343">
        <f>IF($E343="",-1,'HCAD Raw'!CA343)</f>
        <v>515893</v>
      </c>
      <c r="CE343">
        <f t="shared" si="94"/>
        <v>-1</v>
      </c>
      <c r="CF343" t="str">
        <f t="shared" si="95"/>
        <v>129729001000213</v>
      </c>
    </row>
    <row r="344" spans="3:84" x14ac:dyDescent="0.25">
      <c r="C344">
        <f t="shared" si="92"/>
        <v>340</v>
      </c>
      <c r="D344" t="str">
        <f t="shared" si="93"/>
        <v>129729001000214</v>
      </c>
      <c r="E344" t="str">
        <f>IF('HCAD Raw'!C344="",-1,'HCAD Raw'!C344)</f>
        <v>1297290010002</v>
      </c>
      <c r="F344" s="15" t="str">
        <f>IF(E344=-1,"",CONCATENATE(MID('HCAD Raw'!D344,6,2),"/",MID('HCAD Raw'!D344,9,2),"/",LEFT('HCAD Raw'!D344,4)))</f>
        <v>06/15/2017</v>
      </c>
      <c r="G344" t="str">
        <f>IF($E344="",-1,'HCAD Raw'!E344)</f>
        <v>WLY 18035 PROPERTIES LLC</v>
      </c>
      <c r="H344" t="str">
        <f>IF($E344="",-1,'HCAD Raw'!F344)</f>
        <v>WEST LITTLE YORK PARK</v>
      </c>
      <c r="I344" t="str">
        <f>IF($E344="",-1,'HCAD Raw'!G344)</f>
        <v>Barris</v>
      </c>
      <c r="J344" t="str">
        <f>IF($E344="",-1,'HCAD Raw'!H344)</f>
        <v>18037 W LITTLE YORK RD</v>
      </c>
      <c r="K344" t="str">
        <f>IF($E344="",-1,'HCAD Raw'!I344)</f>
        <v>KATY</v>
      </c>
      <c r="L344" t="str">
        <f>IF($E344="",-1,'HCAD Raw'!J344)</f>
        <v>77449</v>
      </c>
      <c r="M344">
        <f>IF($E344="",-1,'HCAD Raw'!K344)</f>
        <v>1802981</v>
      </c>
      <c r="N344">
        <f>IF($E344="",-1,'HCAD Raw'!L344)</f>
        <v>1835571</v>
      </c>
      <c r="O344">
        <f>IF($E344="",-1,'HCAD Raw'!M344)</f>
        <v>1835571</v>
      </c>
      <c r="P344">
        <f>IF($E344="",-1,'HCAD Raw'!N344)</f>
        <v>0</v>
      </c>
      <c r="Q344" t="e">
        <f>IF($E344="",-1,'HCAD Raw'!#REF!)</f>
        <v>#REF!</v>
      </c>
      <c r="R344" t="str">
        <f>IF($E344="",-1,'HCAD Raw'!O344)</f>
        <v>COMMERCIAL</v>
      </c>
      <c r="S344" t="str">
        <f>IF($E344="",-1,'HCAD Raw'!P344)</f>
        <v>14</v>
      </c>
      <c r="T344" t="str">
        <f>IF($E344="",-1,'HCAD Raw'!Q344)</f>
        <v>4399</v>
      </c>
      <c r="U344" t="str">
        <f>IF($E344="",-1,'HCAD Raw'!R344)</f>
        <v>8454</v>
      </c>
      <c r="V344" t="str">
        <f>IF($E344="",-1,'HCAD Raw'!S344)</f>
        <v>S</v>
      </c>
      <c r="W344" t="str">
        <f>IF($E344="",-1,'HCAD Raw'!T344)</f>
        <v>Open Steel Skeleton</v>
      </c>
      <c r="X344">
        <f>IF($E344="",-1,'HCAD Raw'!U344)</f>
        <v>47475</v>
      </c>
      <c r="Y344">
        <f>IF($E344="",-1,'HCAD Raw'!V344)</f>
        <v>0</v>
      </c>
      <c r="Z344">
        <f>IF($E344="",-1,'HCAD Raw'!W344)</f>
        <v>65034</v>
      </c>
      <c r="AA344">
        <f>IF($E344="",-1,'HCAD Raw'!X344)</f>
        <v>0</v>
      </c>
      <c r="AB344" t="str">
        <f>IF($E344="",-1,'HCAD Raw'!Y344)</f>
        <v>.270000</v>
      </c>
      <c r="AC344" t="str">
        <f>IF($E344="",-1,'HCAD Raw'!Z344)</f>
        <v>C</v>
      </c>
      <c r="AD344" t="str">
        <f>IF($E344="",-1,'HCAD Raw'!AA344)</f>
        <v>Average</v>
      </c>
      <c r="AE344" t="str">
        <f>IF($E344="",-1,'HCAD Raw'!AB344)</f>
        <v>2004</v>
      </c>
      <c r="AF344" t="str">
        <f>IF($E344="",-1,'HCAD Raw'!AC344)</f>
        <v>2004</v>
      </c>
      <c r="AG344" t="str">
        <f>IF($E344="",-1,'HCAD Raw'!AD344)</f>
        <v>0</v>
      </c>
      <c r="AH344" t="str">
        <f>IF($E344="",-1,'HCAD Raw'!AE344)</f>
        <v>2008</v>
      </c>
      <c r="AI344">
        <f>IF($E344="",-1,'HCAD Raw'!AF344)</f>
        <v>0</v>
      </c>
      <c r="AJ344" t="str">
        <f>IF($E344="",-1,'HCAD Raw'!AG344)</f>
        <v>12/30/1899</v>
      </c>
      <c r="AK344">
        <f>IF($E344="",-1,'HCAD Raw'!AH344)</f>
        <v>0</v>
      </c>
      <c r="AL344">
        <f>IF($E344="",-1,'HCAD Raw'!AI344)</f>
        <v>1800</v>
      </c>
      <c r="AM344">
        <f>IF($E344="",-1,'HCAD Raw'!AJ344)</f>
        <v>1800</v>
      </c>
      <c r="AN344">
        <f>IF($E344="",-1,'HCAD Raw'!AK344)</f>
        <v>0</v>
      </c>
      <c r="AO344">
        <f>IF($E344="",-1,'HCAD Raw'!AL344)</f>
        <v>0</v>
      </c>
      <c r="AP344">
        <f>IF($E344="",-1,'HCAD Raw'!AM344)</f>
        <v>0</v>
      </c>
      <c r="AQ344">
        <f>IF($E344="",-1,'HCAD Raw'!AN344)</f>
        <v>1800</v>
      </c>
      <c r="AR344">
        <f>IF($E344="",-1,'HCAD Raw'!AO344)</f>
        <v>120</v>
      </c>
      <c r="AS344">
        <f>IF($E344="",-1,'HCAD Raw'!AP344)</f>
        <v>1</v>
      </c>
      <c r="AT344">
        <f>IF($E344="",-1,'HCAD Raw'!AQ344)</f>
        <v>0</v>
      </c>
      <c r="AU344">
        <f>IF($E344="",-1,'HCAD Raw'!AR344)</f>
        <v>0</v>
      </c>
      <c r="AV344">
        <f>IF($E344="",-1,'HCAD Raw'!AS344)</f>
        <v>0</v>
      </c>
      <c r="AW344">
        <f>IF($E344="",-1,'HCAD Raw'!AT344)</f>
        <v>0</v>
      </c>
      <c r="AX344">
        <f>IF($E344="",-1,'HCAD Raw'!AU344)</f>
        <v>0</v>
      </c>
      <c r="AY344">
        <f>IF($E344="",-1,'HCAD Raw'!AV344)</f>
        <v>0</v>
      </c>
      <c r="AZ344">
        <f>IF($E344="",-1,'HCAD Raw'!AW344)</f>
        <v>0</v>
      </c>
      <c r="BA344">
        <f>IF($E344="",-1,'HCAD Raw'!AX344)</f>
        <v>0</v>
      </c>
      <c r="BB344" t="str">
        <f>IF($E344="",-1,'HCAD Raw'!AY344)</f>
        <v>14</v>
      </c>
      <c r="BC344" t="str">
        <f>IF($E344="",-1,'HCAD Raw'!AZ344)</f>
        <v>RES B BLK 1</v>
      </c>
      <c r="BD344" t="str">
        <f>IF($E344="",-1,'HCAD Raw'!BA344)</f>
        <v>WEST LITTLE YORK PARK</v>
      </c>
      <c r="BE344" t="str">
        <f>IF($E344="",-1,'HCAD Raw'!BB344)</f>
        <v>6014</v>
      </c>
      <c r="BF344" t="str">
        <f>IF($E344="",-1,'HCAD Raw'!BC344)</f>
        <v>Far Northwest</v>
      </c>
      <c r="BG344" t="str">
        <f>IF($E344="",-1,'HCAD Raw'!BD344)</f>
        <v>221</v>
      </c>
      <c r="BH344" t="str">
        <f>IF($E344="",-1,'HCAD Raw'!BE344)</f>
        <v>ISD 04 - Southwest, Outside Hwy 6, South of FM 529</v>
      </c>
      <c r="BI344" t="str">
        <f>IF($E344="",-1,'HCAD Raw'!BF344)</f>
        <v>9173.00</v>
      </c>
      <c r="BJ344" t="str">
        <f>IF($E344="",-1,'HCAD Raw'!BG344)</f>
        <v>0</v>
      </c>
      <c r="BK344" t="str">
        <f>IF($E344="",-1,'HCAD Raw'!BH344)</f>
        <v>04</v>
      </c>
      <c r="BL344" t="str">
        <f>IF($E344="",-1,'HCAD Raw'!BI344)</f>
        <v>4661A</v>
      </c>
      <c r="BM344" t="str">
        <f>IF($E344="",-1,'HCAD Raw'!BJ344)</f>
        <v>407T</v>
      </c>
      <c r="BN344" t="str">
        <f>IF($E344="",-1,'HCAD Raw'!BK344)</f>
        <v>004 040 041 042 043 044 045 633</v>
      </c>
      <c r="BO344" t="str">
        <f>IF($E344="",-1,'HCAD Raw'!BL344)</f>
        <v>Real, Commercial</v>
      </c>
      <c r="BP344" t="str">
        <f>IF($E344="",-1,'HCAD Raw'!BM344)</f>
        <v>F1</v>
      </c>
      <c r="BQ344" t="str">
        <f>IF($E344="",-1,'HCAD Raw'!BN344)</f>
        <v>Real, Commercial</v>
      </c>
      <c r="BR344" t="str">
        <f>IF($E344="",-1,'HCAD Raw'!BO344)</f>
        <v>Warehouse - Metallic</v>
      </c>
      <c r="BS344" t="str">
        <f>IF($E344="",-1,'HCAD Raw'!BP344)</f>
        <v>Shell, Industrial</v>
      </c>
      <c r="BT344" t="str">
        <f>IF($E344="",-1,'HCAD Raw'!BQ344)</f>
        <v>8003</v>
      </c>
      <c r="BU344" t="str">
        <f>IF($E344="",-1,'HCAD Raw'!BR344)</f>
        <v>Land Neighborhood Section 3</v>
      </c>
      <c r="BV344">
        <f>IF($E344="",-1,'HCAD Raw'!BS344)</f>
        <v>147398</v>
      </c>
      <c r="BW344" t="str">
        <f>IF($E344="",-1,'HCAD Raw'!BT344)</f>
        <v>SF</v>
      </c>
      <c r="BX344" t="str">
        <f>IF($E344="",-1,'HCAD Raw'!BU344)</f>
        <v>1.0000</v>
      </c>
      <c r="BY344" t="str">
        <f>IF($E344="",-1,'HCAD Raw'!BV344)</f>
        <v>1.0000</v>
      </c>
      <c r="BZ344" t="str">
        <f>IF($E344="",-1,'HCAD Raw'!BW344)</f>
        <v>1.0000</v>
      </c>
      <c r="CA344" t="str">
        <f>IF($E344="",-1,'HCAD Raw'!BX344)</f>
        <v>1.0000</v>
      </c>
      <c r="CB344">
        <f>IF($E344="",-1,'HCAD Raw'!BY344)</f>
        <v>4</v>
      </c>
      <c r="CC344">
        <f>IF($E344="",-1,'HCAD Raw'!BZ344)</f>
        <v>4</v>
      </c>
      <c r="CD344">
        <f>IF($E344="",-1,'HCAD Raw'!CA344)</f>
        <v>515893</v>
      </c>
      <c r="CE344">
        <f t="shared" si="94"/>
        <v>-1</v>
      </c>
      <c r="CF344" t="str">
        <f t="shared" si="95"/>
        <v>129729001000214</v>
      </c>
    </row>
    <row r="345" spans="3:84" x14ac:dyDescent="0.25">
      <c r="C345">
        <f t="shared" si="92"/>
        <v>341</v>
      </c>
      <c r="D345" t="str">
        <f t="shared" si="93"/>
        <v>129729001000215</v>
      </c>
      <c r="E345" t="str">
        <f>IF('HCAD Raw'!C345="",-1,'HCAD Raw'!C345)</f>
        <v>1297290010002</v>
      </c>
      <c r="F345" s="15" t="str">
        <f>IF(E345=-1,"",CONCATENATE(MID('HCAD Raw'!D345,6,2),"/",MID('HCAD Raw'!D345,9,2),"/",LEFT('HCAD Raw'!D345,4)))</f>
        <v>06/15/2017</v>
      </c>
      <c r="G345" t="str">
        <f>IF($E345="",-1,'HCAD Raw'!E345)</f>
        <v>WLY 18035 PROPERTIES LLC</v>
      </c>
      <c r="H345" t="str">
        <f>IF($E345="",-1,'HCAD Raw'!F345)</f>
        <v>WEST LITTLE YORK PARK</v>
      </c>
      <c r="I345" t="str">
        <f>IF($E345="",-1,'HCAD Raw'!G345)</f>
        <v>Barris</v>
      </c>
      <c r="J345" t="str">
        <f>IF($E345="",-1,'HCAD Raw'!H345)</f>
        <v>18037 W LITTLE YORK RD</v>
      </c>
      <c r="K345" t="str">
        <f>IF($E345="",-1,'HCAD Raw'!I345)</f>
        <v>KATY</v>
      </c>
      <c r="L345" t="str">
        <f>IF($E345="",-1,'HCAD Raw'!J345)</f>
        <v>77449</v>
      </c>
      <c r="M345">
        <f>IF($E345="",-1,'HCAD Raw'!K345)</f>
        <v>1802981</v>
      </c>
      <c r="N345">
        <f>IF($E345="",-1,'HCAD Raw'!L345)</f>
        <v>1835571</v>
      </c>
      <c r="O345">
        <f>IF($E345="",-1,'HCAD Raw'!M345)</f>
        <v>1835571</v>
      </c>
      <c r="P345">
        <f>IF($E345="",-1,'HCAD Raw'!N345)</f>
        <v>0</v>
      </c>
      <c r="Q345" t="e">
        <f>IF($E345="",-1,'HCAD Raw'!#REF!)</f>
        <v>#REF!</v>
      </c>
      <c r="R345" t="str">
        <f>IF($E345="",-1,'HCAD Raw'!O345)</f>
        <v>COMMERCIAL</v>
      </c>
      <c r="S345" t="str">
        <f>IF($E345="",-1,'HCAD Raw'!P345)</f>
        <v>15</v>
      </c>
      <c r="T345" t="str">
        <f>IF($E345="",-1,'HCAD Raw'!Q345)</f>
        <v>4399</v>
      </c>
      <c r="U345" t="str">
        <f>IF($E345="",-1,'HCAD Raw'!R345)</f>
        <v>8454</v>
      </c>
      <c r="V345" t="str">
        <f>IF($E345="",-1,'HCAD Raw'!S345)</f>
        <v>S</v>
      </c>
      <c r="W345" t="str">
        <f>IF($E345="",-1,'HCAD Raw'!T345)</f>
        <v>Open Steel Skeleton</v>
      </c>
      <c r="X345">
        <f>IF($E345="",-1,'HCAD Raw'!U345)</f>
        <v>47475</v>
      </c>
      <c r="Y345">
        <f>IF($E345="",-1,'HCAD Raw'!V345)</f>
        <v>0</v>
      </c>
      <c r="Z345">
        <f>IF($E345="",-1,'HCAD Raw'!W345)</f>
        <v>65034</v>
      </c>
      <c r="AA345">
        <f>IF($E345="",-1,'HCAD Raw'!X345)</f>
        <v>0</v>
      </c>
      <c r="AB345" t="str">
        <f>IF($E345="",-1,'HCAD Raw'!Y345)</f>
        <v>.270000</v>
      </c>
      <c r="AC345" t="str">
        <f>IF($E345="",-1,'HCAD Raw'!Z345)</f>
        <v>C</v>
      </c>
      <c r="AD345" t="str">
        <f>IF($E345="",-1,'HCAD Raw'!AA345)</f>
        <v>Average</v>
      </c>
      <c r="AE345" t="str">
        <f>IF($E345="",-1,'HCAD Raw'!AB345)</f>
        <v>2004</v>
      </c>
      <c r="AF345" t="str">
        <f>IF($E345="",-1,'HCAD Raw'!AC345)</f>
        <v>2004</v>
      </c>
      <c r="AG345" t="str">
        <f>IF($E345="",-1,'HCAD Raw'!AD345)</f>
        <v>0</v>
      </c>
      <c r="AH345" t="str">
        <f>IF($E345="",-1,'HCAD Raw'!AE345)</f>
        <v>2008</v>
      </c>
      <c r="AI345">
        <f>IF($E345="",-1,'HCAD Raw'!AF345)</f>
        <v>0</v>
      </c>
      <c r="AJ345" t="str">
        <f>IF($E345="",-1,'HCAD Raw'!AG345)</f>
        <v>12/30/1899</v>
      </c>
      <c r="AK345">
        <f>IF($E345="",-1,'HCAD Raw'!AH345)</f>
        <v>0</v>
      </c>
      <c r="AL345">
        <f>IF($E345="",-1,'HCAD Raw'!AI345)</f>
        <v>1800</v>
      </c>
      <c r="AM345">
        <f>IF($E345="",-1,'HCAD Raw'!AJ345)</f>
        <v>1800</v>
      </c>
      <c r="AN345">
        <f>IF($E345="",-1,'HCAD Raw'!AK345)</f>
        <v>0</v>
      </c>
      <c r="AO345">
        <f>IF($E345="",-1,'HCAD Raw'!AL345)</f>
        <v>0</v>
      </c>
      <c r="AP345">
        <f>IF($E345="",-1,'HCAD Raw'!AM345)</f>
        <v>0</v>
      </c>
      <c r="AQ345">
        <f>IF($E345="",-1,'HCAD Raw'!AN345)</f>
        <v>1800</v>
      </c>
      <c r="AR345">
        <f>IF($E345="",-1,'HCAD Raw'!AO345)</f>
        <v>120</v>
      </c>
      <c r="AS345">
        <f>IF($E345="",-1,'HCAD Raw'!AP345)</f>
        <v>1</v>
      </c>
      <c r="AT345">
        <f>IF($E345="",-1,'HCAD Raw'!AQ345)</f>
        <v>0</v>
      </c>
      <c r="AU345">
        <f>IF($E345="",-1,'HCAD Raw'!AR345)</f>
        <v>0</v>
      </c>
      <c r="AV345">
        <f>IF($E345="",-1,'HCAD Raw'!AS345)</f>
        <v>0</v>
      </c>
      <c r="AW345">
        <f>IF($E345="",-1,'HCAD Raw'!AT345)</f>
        <v>0</v>
      </c>
      <c r="AX345">
        <f>IF($E345="",-1,'HCAD Raw'!AU345)</f>
        <v>0</v>
      </c>
      <c r="AY345">
        <f>IF($E345="",-1,'HCAD Raw'!AV345)</f>
        <v>0</v>
      </c>
      <c r="AZ345">
        <f>IF($E345="",-1,'HCAD Raw'!AW345)</f>
        <v>0</v>
      </c>
      <c r="BA345">
        <f>IF($E345="",-1,'HCAD Raw'!AX345)</f>
        <v>0</v>
      </c>
      <c r="BB345" t="str">
        <f>IF($E345="",-1,'HCAD Raw'!AY345)</f>
        <v>14</v>
      </c>
      <c r="BC345" t="str">
        <f>IF($E345="",-1,'HCAD Raw'!AZ345)</f>
        <v>RES B BLK 1</v>
      </c>
      <c r="BD345" t="str">
        <f>IF($E345="",-1,'HCAD Raw'!BA345)</f>
        <v>WEST LITTLE YORK PARK</v>
      </c>
      <c r="BE345" t="str">
        <f>IF($E345="",-1,'HCAD Raw'!BB345)</f>
        <v>6014</v>
      </c>
      <c r="BF345" t="str">
        <f>IF($E345="",-1,'HCAD Raw'!BC345)</f>
        <v>Far Northwest</v>
      </c>
      <c r="BG345" t="str">
        <f>IF($E345="",-1,'HCAD Raw'!BD345)</f>
        <v>221</v>
      </c>
      <c r="BH345" t="str">
        <f>IF($E345="",-1,'HCAD Raw'!BE345)</f>
        <v>ISD 04 - Southwest, Outside Hwy 6, South of FM 529</v>
      </c>
      <c r="BI345" t="str">
        <f>IF($E345="",-1,'HCAD Raw'!BF345)</f>
        <v>9173.00</v>
      </c>
      <c r="BJ345" t="str">
        <f>IF($E345="",-1,'HCAD Raw'!BG345)</f>
        <v>0</v>
      </c>
      <c r="BK345" t="str">
        <f>IF($E345="",-1,'HCAD Raw'!BH345)</f>
        <v>04</v>
      </c>
      <c r="BL345" t="str">
        <f>IF($E345="",-1,'HCAD Raw'!BI345)</f>
        <v>4661A</v>
      </c>
      <c r="BM345" t="str">
        <f>IF($E345="",-1,'HCAD Raw'!BJ345)</f>
        <v>407T</v>
      </c>
      <c r="BN345" t="str">
        <f>IF($E345="",-1,'HCAD Raw'!BK345)</f>
        <v>004 040 041 042 043 044 045 633</v>
      </c>
      <c r="BO345" t="str">
        <f>IF($E345="",-1,'HCAD Raw'!BL345)</f>
        <v>Real, Commercial</v>
      </c>
      <c r="BP345" t="str">
        <f>IF($E345="",-1,'HCAD Raw'!BM345)</f>
        <v>F1</v>
      </c>
      <c r="BQ345" t="str">
        <f>IF($E345="",-1,'HCAD Raw'!BN345)</f>
        <v>Real, Commercial</v>
      </c>
      <c r="BR345" t="str">
        <f>IF($E345="",-1,'HCAD Raw'!BO345)</f>
        <v>Warehouse - Metallic</v>
      </c>
      <c r="BS345" t="str">
        <f>IF($E345="",-1,'HCAD Raw'!BP345)</f>
        <v>Shell, Industrial</v>
      </c>
      <c r="BT345" t="str">
        <f>IF($E345="",-1,'HCAD Raw'!BQ345)</f>
        <v>8003</v>
      </c>
      <c r="BU345" t="str">
        <f>IF($E345="",-1,'HCAD Raw'!BR345)</f>
        <v>Land Neighborhood Section 3</v>
      </c>
      <c r="BV345">
        <f>IF($E345="",-1,'HCAD Raw'!BS345)</f>
        <v>147398</v>
      </c>
      <c r="BW345" t="str">
        <f>IF($E345="",-1,'HCAD Raw'!BT345)</f>
        <v>SF</v>
      </c>
      <c r="BX345" t="str">
        <f>IF($E345="",-1,'HCAD Raw'!BU345)</f>
        <v>1.0000</v>
      </c>
      <c r="BY345" t="str">
        <f>IF($E345="",-1,'HCAD Raw'!BV345)</f>
        <v>1.0000</v>
      </c>
      <c r="BZ345" t="str">
        <f>IF($E345="",-1,'HCAD Raw'!BW345)</f>
        <v>1.0000</v>
      </c>
      <c r="CA345" t="str">
        <f>IF($E345="",-1,'HCAD Raw'!BX345)</f>
        <v>1.0000</v>
      </c>
      <c r="CB345">
        <f>IF($E345="",-1,'HCAD Raw'!BY345)</f>
        <v>4</v>
      </c>
      <c r="CC345">
        <f>IF($E345="",-1,'HCAD Raw'!BZ345)</f>
        <v>4</v>
      </c>
      <c r="CD345">
        <f>IF($E345="",-1,'HCAD Raw'!CA345)</f>
        <v>515893</v>
      </c>
      <c r="CE345">
        <f t="shared" si="94"/>
        <v>-1</v>
      </c>
      <c r="CF345" t="str">
        <f t="shared" si="95"/>
        <v>129729001000215</v>
      </c>
    </row>
    <row r="346" spans="3:84" x14ac:dyDescent="0.25">
      <c r="C346">
        <f t="shared" si="92"/>
        <v>342</v>
      </c>
      <c r="D346" t="str">
        <f t="shared" si="93"/>
        <v>129729001000216</v>
      </c>
      <c r="E346" t="str">
        <f>IF('HCAD Raw'!C346="",-1,'HCAD Raw'!C346)</f>
        <v>1297290010002</v>
      </c>
      <c r="F346" s="15" t="str">
        <f>IF(E346=-1,"",CONCATENATE(MID('HCAD Raw'!D346,6,2),"/",MID('HCAD Raw'!D346,9,2),"/",LEFT('HCAD Raw'!D346,4)))</f>
        <v>06/15/2017</v>
      </c>
      <c r="G346" t="str">
        <f>IF($E346="",-1,'HCAD Raw'!E346)</f>
        <v>WLY 18035 PROPERTIES LLC</v>
      </c>
      <c r="H346" t="str">
        <f>IF($E346="",-1,'HCAD Raw'!F346)</f>
        <v>WEST LITTLE YORK PARK</v>
      </c>
      <c r="I346" t="str">
        <f>IF($E346="",-1,'HCAD Raw'!G346)</f>
        <v>Barris</v>
      </c>
      <c r="J346" t="str">
        <f>IF($E346="",-1,'HCAD Raw'!H346)</f>
        <v>18037 W LITTLE YORK RD</v>
      </c>
      <c r="K346" t="str">
        <f>IF($E346="",-1,'HCAD Raw'!I346)</f>
        <v>KATY</v>
      </c>
      <c r="L346" t="str">
        <f>IF($E346="",-1,'HCAD Raw'!J346)</f>
        <v>77449</v>
      </c>
      <c r="M346">
        <f>IF($E346="",-1,'HCAD Raw'!K346)</f>
        <v>1802981</v>
      </c>
      <c r="N346">
        <f>IF($E346="",-1,'HCAD Raw'!L346)</f>
        <v>1835571</v>
      </c>
      <c r="O346">
        <f>IF($E346="",-1,'HCAD Raw'!M346)</f>
        <v>1835571</v>
      </c>
      <c r="P346">
        <f>IF($E346="",-1,'HCAD Raw'!N346)</f>
        <v>0</v>
      </c>
      <c r="Q346" t="e">
        <f>IF($E346="",-1,'HCAD Raw'!#REF!)</f>
        <v>#REF!</v>
      </c>
      <c r="R346" t="str">
        <f>IF($E346="",-1,'HCAD Raw'!O346)</f>
        <v>COMMERCIAL</v>
      </c>
      <c r="S346" t="str">
        <f>IF($E346="",-1,'HCAD Raw'!P346)</f>
        <v>16</v>
      </c>
      <c r="T346" t="str">
        <f>IF($E346="",-1,'HCAD Raw'!Q346)</f>
        <v>4399</v>
      </c>
      <c r="U346" t="str">
        <f>IF($E346="",-1,'HCAD Raw'!R346)</f>
        <v>8454</v>
      </c>
      <c r="V346" t="str">
        <f>IF($E346="",-1,'HCAD Raw'!S346)</f>
        <v>S</v>
      </c>
      <c r="W346" t="str">
        <f>IF($E346="",-1,'HCAD Raw'!T346)</f>
        <v>Open Steel Skeleton</v>
      </c>
      <c r="X346">
        <f>IF($E346="",-1,'HCAD Raw'!U346)</f>
        <v>47475</v>
      </c>
      <c r="Y346">
        <f>IF($E346="",-1,'HCAD Raw'!V346)</f>
        <v>0</v>
      </c>
      <c r="Z346">
        <f>IF($E346="",-1,'HCAD Raw'!W346)</f>
        <v>65034</v>
      </c>
      <c r="AA346">
        <f>IF($E346="",-1,'HCAD Raw'!X346)</f>
        <v>0</v>
      </c>
      <c r="AB346" t="str">
        <f>IF($E346="",-1,'HCAD Raw'!Y346)</f>
        <v>.270000</v>
      </c>
      <c r="AC346" t="str">
        <f>IF($E346="",-1,'HCAD Raw'!Z346)</f>
        <v>C</v>
      </c>
      <c r="AD346" t="str">
        <f>IF($E346="",-1,'HCAD Raw'!AA346)</f>
        <v>Average</v>
      </c>
      <c r="AE346" t="str">
        <f>IF($E346="",-1,'HCAD Raw'!AB346)</f>
        <v>2004</v>
      </c>
      <c r="AF346" t="str">
        <f>IF($E346="",-1,'HCAD Raw'!AC346)</f>
        <v>2004</v>
      </c>
      <c r="AG346" t="str">
        <f>IF($E346="",-1,'HCAD Raw'!AD346)</f>
        <v>0</v>
      </c>
      <c r="AH346" t="str">
        <f>IF($E346="",-1,'HCAD Raw'!AE346)</f>
        <v>2008</v>
      </c>
      <c r="AI346">
        <f>IF($E346="",-1,'HCAD Raw'!AF346)</f>
        <v>0</v>
      </c>
      <c r="AJ346" t="str">
        <f>IF($E346="",-1,'HCAD Raw'!AG346)</f>
        <v>12/30/1899</v>
      </c>
      <c r="AK346">
        <f>IF($E346="",-1,'HCAD Raw'!AH346)</f>
        <v>0</v>
      </c>
      <c r="AL346">
        <f>IF($E346="",-1,'HCAD Raw'!AI346)</f>
        <v>1800</v>
      </c>
      <c r="AM346">
        <f>IF($E346="",-1,'HCAD Raw'!AJ346)</f>
        <v>1800</v>
      </c>
      <c r="AN346">
        <f>IF($E346="",-1,'HCAD Raw'!AK346)</f>
        <v>0</v>
      </c>
      <c r="AO346">
        <f>IF($E346="",-1,'HCAD Raw'!AL346)</f>
        <v>0</v>
      </c>
      <c r="AP346">
        <f>IF($E346="",-1,'HCAD Raw'!AM346)</f>
        <v>0</v>
      </c>
      <c r="AQ346">
        <f>IF($E346="",-1,'HCAD Raw'!AN346)</f>
        <v>1800</v>
      </c>
      <c r="AR346">
        <f>IF($E346="",-1,'HCAD Raw'!AO346)</f>
        <v>120</v>
      </c>
      <c r="AS346">
        <f>IF($E346="",-1,'HCAD Raw'!AP346)</f>
        <v>1</v>
      </c>
      <c r="AT346">
        <f>IF($E346="",-1,'HCAD Raw'!AQ346)</f>
        <v>0</v>
      </c>
      <c r="AU346">
        <f>IF($E346="",-1,'HCAD Raw'!AR346)</f>
        <v>0</v>
      </c>
      <c r="AV346">
        <f>IF($E346="",-1,'HCAD Raw'!AS346)</f>
        <v>0</v>
      </c>
      <c r="AW346">
        <f>IF($E346="",-1,'HCAD Raw'!AT346)</f>
        <v>0</v>
      </c>
      <c r="AX346">
        <f>IF($E346="",-1,'HCAD Raw'!AU346)</f>
        <v>0</v>
      </c>
      <c r="AY346">
        <f>IF($E346="",-1,'HCAD Raw'!AV346)</f>
        <v>0</v>
      </c>
      <c r="AZ346">
        <f>IF($E346="",-1,'HCAD Raw'!AW346)</f>
        <v>0</v>
      </c>
      <c r="BA346">
        <f>IF($E346="",-1,'HCAD Raw'!AX346)</f>
        <v>0</v>
      </c>
      <c r="BB346" t="str">
        <f>IF($E346="",-1,'HCAD Raw'!AY346)</f>
        <v>14</v>
      </c>
      <c r="BC346" t="str">
        <f>IF($E346="",-1,'HCAD Raw'!AZ346)</f>
        <v>RES B BLK 1</v>
      </c>
      <c r="BD346" t="str">
        <f>IF($E346="",-1,'HCAD Raw'!BA346)</f>
        <v>WEST LITTLE YORK PARK</v>
      </c>
      <c r="BE346" t="str">
        <f>IF($E346="",-1,'HCAD Raw'!BB346)</f>
        <v>6014</v>
      </c>
      <c r="BF346" t="str">
        <f>IF($E346="",-1,'HCAD Raw'!BC346)</f>
        <v>Far Northwest</v>
      </c>
      <c r="BG346" t="str">
        <f>IF($E346="",-1,'HCAD Raw'!BD346)</f>
        <v>221</v>
      </c>
      <c r="BH346" t="str">
        <f>IF($E346="",-1,'HCAD Raw'!BE346)</f>
        <v>ISD 04 - Southwest, Outside Hwy 6, South of FM 529</v>
      </c>
      <c r="BI346" t="str">
        <f>IF($E346="",-1,'HCAD Raw'!BF346)</f>
        <v>9173.00</v>
      </c>
      <c r="BJ346" t="str">
        <f>IF($E346="",-1,'HCAD Raw'!BG346)</f>
        <v>0</v>
      </c>
      <c r="BK346" t="str">
        <f>IF($E346="",-1,'HCAD Raw'!BH346)</f>
        <v>04</v>
      </c>
      <c r="BL346" t="str">
        <f>IF($E346="",-1,'HCAD Raw'!BI346)</f>
        <v>4661A</v>
      </c>
      <c r="BM346" t="str">
        <f>IF($E346="",-1,'HCAD Raw'!BJ346)</f>
        <v>407T</v>
      </c>
      <c r="BN346" t="str">
        <f>IF($E346="",-1,'HCAD Raw'!BK346)</f>
        <v>004 040 041 042 043 044 045 633</v>
      </c>
      <c r="BO346" t="str">
        <f>IF($E346="",-1,'HCAD Raw'!BL346)</f>
        <v>Real, Commercial</v>
      </c>
      <c r="BP346" t="str">
        <f>IF($E346="",-1,'HCAD Raw'!BM346)</f>
        <v>F1</v>
      </c>
      <c r="BQ346" t="str">
        <f>IF($E346="",-1,'HCAD Raw'!BN346)</f>
        <v>Real, Commercial</v>
      </c>
      <c r="BR346" t="str">
        <f>IF($E346="",-1,'HCAD Raw'!BO346)</f>
        <v>Warehouse - Metallic</v>
      </c>
      <c r="BS346" t="str">
        <f>IF($E346="",-1,'HCAD Raw'!BP346)</f>
        <v>Shell, Industrial</v>
      </c>
      <c r="BT346" t="str">
        <f>IF($E346="",-1,'HCAD Raw'!BQ346)</f>
        <v>8003</v>
      </c>
      <c r="BU346" t="str">
        <f>IF($E346="",-1,'HCAD Raw'!BR346)</f>
        <v>Land Neighborhood Section 3</v>
      </c>
      <c r="BV346">
        <f>IF($E346="",-1,'HCAD Raw'!BS346)</f>
        <v>147398</v>
      </c>
      <c r="BW346" t="str">
        <f>IF($E346="",-1,'HCAD Raw'!BT346)</f>
        <v>SF</v>
      </c>
      <c r="BX346" t="str">
        <f>IF($E346="",-1,'HCAD Raw'!BU346)</f>
        <v>1.0000</v>
      </c>
      <c r="BY346" t="str">
        <f>IF($E346="",-1,'HCAD Raw'!BV346)</f>
        <v>1.0000</v>
      </c>
      <c r="BZ346" t="str">
        <f>IF($E346="",-1,'HCAD Raw'!BW346)</f>
        <v>1.0000</v>
      </c>
      <c r="CA346" t="str">
        <f>IF($E346="",-1,'HCAD Raw'!BX346)</f>
        <v>1.0000</v>
      </c>
      <c r="CB346">
        <f>IF($E346="",-1,'HCAD Raw'!BY346)</f>
        <v>4</v>
      </c>
      <c r="CC346">
        <f>IF($E346="",-1,'HCAD Raw'!BZ346)</f>
        <v>4</v>
      </c>
      <c r="CD346">
        <f>IF($E346="",-1,'HCAD Raw'!CA346)</f>
        <v>515893</v>
      </c>
      <c r="CE346">
        <f t="shared" si="94"/>
        <v>-1</v>
      </c>
      <c r="CF346" t="str">
        <f t="shared" si="95"/>
        <v>129729001000216</v>
      </c>
    </row>
    <row r="347" spans="3:84" x14ac:dyDescent="0.25">
      <c r="C347">
        <f t="shared" si="92"/>
        <v>343</v>
      </c>
      <c r="D347" t="str">
        <f t="shared" si="93"/>
        <v>129729001000217</v>
      </c>
      <c r="E347" t="str">
        <f>IF('HCAD Raw'!C347="",-1,'HCAD Raw'!C347)</f>
        <v>1297290010002</v>
      </c>
      <c r="F347" s="15" t="str">
        <f>IF(E347=-1,"",CONCATENATE(MID('HCAD Raw'!D347,6,2),"/",MID('HCAD Raw'!D347,9,2),"/",LEFT('HCAD Raw'!D347,4)))</f>
        <v>06/15/2017</v>
      </c>
      <c r="G347" t="str">
        <f>IF($E347="",-1,'HCAD Raw'!E347)</f>
        <v>WLY 18035 PROPERTIES LLC</v>
      </c>
      <c r="H347" t="str">
        <f>IF($E347="",-1,'HCAD Raw'!F347)</f>
        <v>WEST LITTLE YORK PARK</v>
      </c>
      <c r="I347" t="str">
        <f>IF($E347="",-1,'HCAD Raw'!G347)</f>
        <v>Barris</v>
      </c>
      <c r="J347" t="str">
        <f>IF($E347="",-1,'HCAD Raw'!H347)</f>
        <v>18037 W LITTLE YORK RD</v>
      </c>
      <c r="K347" t="str">
        <f>IF($E347="",-1,'HCAD Raw'!I347)</f>
        <v>KATY</v>
      </c>
      <c r="L347" t="str">
        <f>IF($E347="",-1,'HCAD Raw'!J347)</f>
        <v>77449</v>
      </c>
      <c r="M347">
        <f>IF($E347="",-1,'HCAD Raw'!K347)</f>
        <v>1802981</v>
      </c>
      <c r="N347">
        <f>IF($E347="",-1,'HCAD Raw'!L347)</f>
        <v>1835571</v>
      </c>
      <c r="O347">
        <f>IF($E347="",-1,'HCAD Raw'!M347)</f>
        <v>1835571</v>
      </c>
      <c r="P347">
        <f>IF($E347="",-1,'HCAD Raw'!N347)</f>
        <v>0</v>
      </c>
      <c r="Q347" t="e">
        <f>IF($E347="",-1,'HCAD Raw'!#REF!)</f>
        <v>#REF!</v>
      </c>
      <c r="R347" t="str">
        <f>IF($E347="",-1,'HCAD Raw'!O347)</f>
        <v>COMMERCIAL</v>
      </c>
      <c r="S347" t="str">
        <f>IF($E347="",-1,'HCAD Raw'!P347)</f>
        <v>17</v>
      </c>
      <c r="T347" t="str">
        <f>IF($E347="",-1,'HCAD Raw'!Q347)</f>
        <v>4399</v>
      </c>
      <c r="U347" t="str">
        <f>IF($E347="",-1,'HCAD Raw'!R347)</f>
        <v>8454</v>
      </c>
      <c r="V347" t="str">
        <f>IF($E347="",-1,'HCAD Raw'!S347)</f>
        <v>S</v>
      </c>
      <c r="W347" t="str">
        <f>IF($E347="",-1,'HCAD Raw'!T347)</f>
        <v>Open Steel Skeleton</v>
      </c>
      <c r="X347">
        <f>IF($E347="",-1,'HCAD Raw'!U347)</f>
        <v>47475</v>
      </c>
      <c r="Y347">
        <f>IF($E347="",-1,'HCAD Raw'!V347)</f>
        <v>0</v>
      </c>
      <c r="Z347">
        <f>IF($E347="",-1,'HCAD Raw'!W347)</f>
        <v>65034</v>
      </c>
      <c r="AA347">
        <f>IF($E347="",-1,'HCAD Raw'!X347)</f>
        <v>0</v>
      </c>
      <c r="AB347" t="str">
        <f>IF($E347="",-1,'HCAD Raw'!Y347)</f>
        <v>.270000</v>
      </c>
      <c r="AC347" t="str">
        <f>IF($E347="",-1,'HCAD Raw'!Z347)</f>
        <v>C</v>
      </c>
      <c r="AD347" t="str">
        <f>IF($E347="",-1,'HCAD Raw'!AA347)</f>
        <v>Average</v>
      </c>
      <c r="AE347" t="str">
        <f>IF($E347="",-1,'HCAD Raw'!AB347)</f>
        <v>2004</v>
      </c>
      <c r="AF347" t="str">
        <f>IF($E347="",-1,'HCAD Raw'!AC347)</f>
        <v>2004</v>
      </c>
      <c r="AG347" t="str">
        <f>IF($E347="",-1,'HCAD Raw'!AD347)</f>
        <v>0</v>
      </c>
      <c r="AH347" t="str">
        <f>IF($E347="",-1,'HCAD Raw'!AE347)</f>
        <v>2008</v>
      </c>
      <c r="AI347">
        <f>IF($E347="",-1,'HCAD Raw'!AF347)</f>
        <v>0</v>
      </c>
      <c r="AJ347" t="str">
        <f>IF($E347="",-1,'HCAD Raw'!AG347)</f>
        <v>12/30/1899</v>
      </c>
      <c r="AK347">
        <f>IF($E347="",-1,'HCAD Raw'!AH347)</f>
        <v>0</v>
      </c>
      <c r="AL347">
        <f>IF($E347="",-1,'HCAD Raw'!AI347)</f>
        <v>1800</v>
      </c>
      <c r="AM347">
        <f>IF($E347="",-1,'HCAD Raw'!AJ347)</f>
        <v>1800</v>
      </c>
      <c r="AN347">
        <f>IF($E347="",-1,'HCAD Raw'!AK347)</f>
        <v>0</v>
      </c>
      <c r="AO347">
        <f>IF($E347="",-1,'HCAD Raw'!AL347)</f>
        <v>0</v>
      </c>
      <c r="AP347">
        <f>IF($E347="",-1,'HCAD Raw'!AM347)</f>
        <v>0</v>
      </c>
      <c r="AQ347">
        <f>IF($E347="",-1,'HCAD Raw'!AN347)</f>
        <v>1800</v>
      </c>
      <c r="AR347">
        <f>IF($E347="",-1,'HCAD Raw'!AO347)</f>
        <v>120</v>
      </c>
      <c r="AS347">
        <f>IF($E347="",-1,'HCAD Raw'!AP347)</f>
        <v>1</v>
      </c>
      <c r="AT347">
        <f>IF($E347="",-1,'HCAD Raw'!AQ347)</f>
        <v>0</v>
      </c>
      <c r="AU347">
        <f>IF($E347="",-1,'HCAD Raw'!AR347)</f>
        <v>0</v>
      </c>
      <c r="AV347">
        <f>IF($E347="",-1,'HCAD Raw'!AS347)</f>
        <v>0</v>
      </c>
      <c r="AW347">
        <f>IF($E347="",-1,'HCAD Raw'!AT347)</f>
        <v>0</v>
      </c>
      <c r="AX347">
        <f>IF($E347="",-1,'HCAD Raw'!AU347)</f>
        <v>0</v>
      </c>
      <c r="AY347">
        <f>IF($E347="",-1,'HCAD Raw'!AV347)</f>
        <v>0</v>
      </c>
      <c r="AZ347">
        <f>IF($E347="",-1,'HCAD Raw'!AW347)</f>
        <v>0</v>
      </c>
      <c r="BA347">
        <f>IF($E347="",-1,'HCAD Raw'!AX347)</f>
        <v>0</v>
      </c>
      <c r="BB347" t="str">
        <f>IF($E347="",-1,'HCAD Raw'!AY347)</f>
        <v>14</v>
      </c>
      <c r="BC347" t="str">
        <f>IF($E347="",-1,'HCAD Raw'!AZ347)</f>
        <v>RES B BLK 1</v>
      </c>
      <c r="BD347" t="str">
        <f>IF($E347="",-1,'HCAD Raw'!BA347)</f>
        <v>WEST LITTLE YORK PARK</v>
      </c>
      <c r="BE347" t="str">
        <f>IF($E347="",-1,'HCAD Raw'!BB347)</f>
        <v>6014</v>
      </c>
      <c r="BF347" t="str">
        <f>IF($E347="",-1,'HCAD Raw'!BC347)</f>
        <v>Far Northwest</v>
      </c>
      <c r="BG347" t="str">
        <f>IF($E347="",-1,'HCAD Raw'!BD347)</f>
        <v>221</v>
      </c>
      <c r="BH347" t="str">
        <f>IF($E347="",-1,'HCAD Raw'!BE347)</f>
        <v>ISD 04 - Southwest, Outside Hwy 6, South of FM 529</v>
      </c>
      <c r="BI347" t="str">
        <f>IF($E347="",-1,'HCAD Raw'!BF347)</f>
        <v>9173.00</v>
      </c>
      <c r="BJ347" t="str">
        <f>IF($E347="",-1,'HCAD Raw'!BG347)</f>
        <v>0</v>
      </c>
      <c r="BK347" t="str">
        <f>IF($E347="",-1,'HCAD Raw'!BH347)</f>
        <v>04</v>
      </c>
      <c r="BL347" t="str">
        <f>IF($E347="",-1,'HCAD Raw'!BI347)</f>
        <v>4661A</v>
      </c>
      <c r="BM347" t="str">
        <f>IF($E347="",-1,'HCAD Raw'!BJ347)</f>
        <v>407T</v>
      </c>
      <c r="BN347" t="str">
        <f>IF($E347="",-1,'HCAD Raw'!BK347)</f>
        <v>004 040 041 042 043 044 045 633</v>
      </c>
      <c r="BO347" t="str">
        <f>IF($E347="",-1,'HCAD Raw'!BL347)</f>
        <v>Real, Commercial</v>
      </c>
      <c r="BP347" t="str">
        <f>IF($E347="",-1,'HCAD Raw'!BM347)</f>
        <v>F1</v>
      </c>
      <c r="BQ347" t="str">
        <f>IF($E347="",-1,'HCAD Raw'!BN347)</f>
        <v>Real, Commercial</v>
      </c>
      <c r="BR347" t="str">
        <f>IF($E347="",-1,'HCAD Raw'!BO347)</f>
        <v>Warehouse - Metallic</v>
      </c>
      <c r="BS347" t="str">
        <f>IF($E347="",-1,'HCAD Raw'!BP347)</f>
        <v>Shell, Industrial</v>
      </c>
      <c r="BT347" t="str">
        <f>IF($E347="",-1,'HCAD Raw'!BQ347)</f>
        <v>8003</v>
      </c>
      <c r="BU347" t="str">
        <f>IF($E347="",-1,'HCAD Raw'!BR347)</f>
        <v>Land Neighborhood Section 3</v>
      </c>
      <c r="BV347">
        <f>IF($E347="",-1,'HCAD Raw'!BS347)</f>
        <v>147398</v>
      </c>
      <c r="BW347" t="str">
        <f>IF($E347="",-1,'HCAD Raw'!BT347)</f>
        <v>SF</v>
      </c>
      <c r="BX347" t="str">
        <f>IF($E347="",-1,'HCAD Raw'!BU347)</f>
        <v>1.0000</v>
      </c>
      <c r="BY347" t="str">
        <f>IF($E347="",-1,'HCAD Raw'!BV347)</f>
        <v>1.0000</v>
      </c>
      <c r="BZ347" t="str">
        <f>IF($E347="",-1,'HCAD Raw'!BW347)</f>
        <v>1.0000</v>
      </c>
      <c r="CA347" t="str">
        <f>IF($E347="",-1,'HCAD Raw'!BX347)</f>
        <v>1.0000</v>
      </c>
      <c r="CB347">
        <f>IF($E347="",-1,'HCAD Raw'!BY347)</f>
        <v>4</v>
      </c>
      <c r="CC347">
        <f>IF($E347="",-1,'HCAD Raw'!BZ347)</f>
        <v>4</v>
      </c>
      <c r="CD347">
        <f>IF($E347="",-1,'HCAD Raw'!CA347)</f>
        <v>515893</v>
      </c>
      <c r="CE347">
        <f t="shared" si="94"/>
        <v>-1</v>
      </c>
      <c r="CF347" t="str">
        <f t="shared" si="95"/>
        <v>129729001000217</v>
      </c>
    </row>
    <row r="348" spans="3:84" x14ac:dyDescent="0.25">
      <c r="C348">
        <f t="shared" si="92"/>
        <v>344</v>
      </c>
      <c r="D348" t="str">
        <f t="shared" si="93"/>
        <v>129729001000218</v>
      </c>
      <c r="E348" t="str">
        <f>IF('HCAD Raw'!C348="",-1,'HCAD Raw'!C348)</f>
        <v>1297290010002</v>
      </c>
      <c r="F348" s="15" t="str">
        <f>IF(E348=-1,"",CONCATENATE(MID('HCAD Raw'!D348,6,2),"/",MID('HCAD Raw'!D348,9,2),"/",LEFT('HCAD Raw'!D348,4)))</f>
        <v>06/15/2017</v>
      </c>
      <c r="G348" t="str">
        <f>IF($E348="",-1,'HCAD Raw'!E348)</f>
        <v>WLY 18035 PROPERTIES LLC</v>
      </c>
      <c r="H348" t="str">
        <f>IF($E348="",-1,'HCAD Raw'!F348)</f>
        <v>WEST LITTLE YORK PARK</v>
      </c>
      <c r="I348" t="str">
        <f>IF($E348="",-1,'HCAD Raw'!G348)</f>
        <v>Barris</v>
      </c>
      <c r="J348" t="str">
        <f>IF($E348="",-1,'HCAD Raw'!H348)</f>
        <v>18037 W LITTLE YORK RD</v>
      </c>
      <c r="K348" t="str">
        <f>IF($E348="",-1,'HCAD Raw'!I348)</f>
        <v>KATY</v>
      </c>
      <c r="L348" t="str">
        <f>IF($E348="",-1,'HCAD Raw'!J348)</f>
        <v>77449</v>
      </c>
      <c r="M348">
        <f>IF($E348="",-1,'HCAD Raw'!K348)</f>
        <v>1802981</v>
      </c>
      <c r="N348">
        <f>IF($E348="",-1,'HCAD Raw'!L348)</f>
        <v>1835571</v>
      </c>
      <c r="O348">
        <f>IF($E348="",-1,'HCAD Raw'!M348)</f>
        <v>1835571</v>
      </c>
      <c r="P348">
        <f>IF($E348="",-1,'HCAD Raw'!N348)</f>
        <v>0</v>
      </c>
      <c r="Q348" t="e">
        <f>IF($E348="",-1,'HCAD Raw'!#REF!)</f>
        <v>#REF!</v>
      </c>
      <c r="R348" t="str">
        <f>IF($E348="",-1,'HCAD Raw'!O348)</f>
        <v>COMMERCIAL</v>
      </c>
      <c r="S348" t="str">
        <f>IF($E348="",-1,'HCAD Raw'!P348)</f>
        <v>18</v>
      </c>
      <c r="T348" t="str">
        <f>IF($E348="",-1,'HCAD Raw'!Q348)</f>
        <v>4399</v>
      </c>
      <c r="U348" t="str">
        <f>IF($E348="",-1,'HCAD Raw'!R348)</f>
        <v>8454</v>
      </c>
      <c r="V348" t="str">
        <f>IF($E348="",-1,'HCAD Raw'!S348)</f>
        <v>S</v>
      </c>
      <c r="W348" t="str">
        <f>IF($E348="",-1,'HCAD Raw'!T348)</f>
        <v>Open Steel Skeleton</v>
      </c>
      <c r="X348">
        <f>IF($E348="",-1,'HCAD Raw'!U348)</f>
        <v>47475</v>
      </c>
      <c r="Y348">
        <f>IF($E348="",-1,'HCAD Raw'!V348)</f>
        <v>0</v>
      </c>
      <c r="Z348">
        <f>IF($E348="",-1,'HCAD Raw'!W348)</f>
        <v>65034</v>
      </c>
      <c r="AA348">
        <f>IF($E348="",-1,'HCAD Raw'!X348)</f>
        <v>0</v>
      </c>
      <c r="AB348" t="str">
        <f>IF($E348="",-1,'HCAD Raw'!Y348)</f>
        <v>.270000</v>
      </c>
      <c r="AC348" t="str">
        <f>IF($E348="",-1,'HCAD Raw'!Z348)</f>
        <v>C</v>
      </c>
      <c r="AD348" t="str">
        <f>IF($E348="",-1,'HCAD Raw'!AA348)</f>
        <v>Average</v>
      </c>
      <c r="AE348" t="str">
        <f>IF($E348="",-1,'HCAD Raw'!AB348)</f>
        <v>2004</v>
      </c>
      <c r="AF348" t="str">
        <f>IF($E348="",-1,'HCAD Raw'!AC348)</f>
        <v>2004</v>
      </c>
      <c r="AG348" t="str">
        <f>IF($E348="",-1,'HCAD Raw'!AD348)</f>
        <v>0</v>
      </c>
      <c r="AH348" t="str">
        <f>IF($E348="",-1,'HCAD Raw'!AE348)</f>
        <v>2008</v>
      </c>
      <c r="AI348">
        <f>IF($E348="",-1,'HCAD Raw'!AF348)</f>
        <v>0</v>
      </c>
      <c r="AJ348" t="str">
        <f>IF($E348="",-1,'HCAD Raw'!AG348)</f>
        <v>12/30/1899</v>
      </c>
      <c r="AK348">
        <f>IF($E348="",-1,'HCAD Raw'!AH348)</f>
        <v>0</v>
      </c>
      <c r="AL348">
        <f>IF($E348="",-1,'HCAD Raw'!AI348)</f>
        <v>1800</v>
      </c>
      <c r="AM348">
        <f>IF($E348="",-1,'HCAD Raw'!AJ348)</f>
        <v>1800</v>
      </c>
      <c r="AN348">
        <f>IF($E348="",-1,'HCAD Raw'!AK348)</f>
        <v>0</v>
      </c>
      <c r="AO348">
        <f>IF($E348="",-1,'HCAD Raw'!AL348)</f>
        <v>0</v>
      </c>
      <c r="AP348">
        <f>IF($E348="",-1,'HCAD Raw'!AM348)</f>
        <v>0</v>
      </c>
      <c r="AQ348">
        <f>IF($E348="",-1,'HCAD Raw'!AN348)</f>
        <v>1800</v>
      </c>
      <c r="AR348">
        <f>IF($E348="",-1,'HCAD Raw'!AO348)</f>
        <v>120</v>
      </c>
      <c r="AS348">
        <f>IF($E348="",-1,'HCAD Raw'!AP348)</f>
        <v>1</v>
      </c>
      <c r="AT348">
        <f>IF($E348="",-1,'HCAD Raw'!AQ348)</f>
        <v>0</v>
      </c>
      <c r="AU348">
        <f>IF($E348="",-1,'HCAD Raw'!AR348)</f>
        <v>0</v>
      </c>
      <c r="AV348">
        <f>IF($E348="",-1,'HCAD Raw'!AS348)</f>
        <v>0</v>
      </c>
      <c r="AW348">
        <f>IF($E348="",-1,'HCAD Raw'!AT348)</f>
        <v>0</v>
      </c>
      <c r="AX348">
        <f>IF($E348="",-1,'HCAD Raw'!AU348)</f>
        <v>0</v>
      </c>
      <c r="AY348">
        <f>IF($E348="",-1,'HCAD Raw'!AV348)</f>
        <v>0</v>
      </c>
      <c r="AZ348">
        <f>IF($E348="",-1,'HCAD Raw'!AW348)</f>
        <v>0</v>
      </c>
      <c r="BA348">
        <f>IF($E348="",-1,'HCAD Raw'!AX348)</f>
        <v>0</v>
      </c>
      <c r="BB348" t="str">
        <f>IF($E348="",-1,'HCAD Raw'!AY348)</f>
        <v>14</v>
      </c>
      <c r="BC348" t="str">
        <f>IF($E348="",-1,'HCAD Raw'!AZ348)</f>
        <v>RES B BLK 1</v>
      </c>
      <c r="BD348" t="str">
        <f>IF($E348="",-1,'HCAD Raw'!BA348)</f>
        <v>WEST LITTLE YORK PARK</v>
      </c>
      <c r="BE348" t="str">
        <f>IF($E348="",-1,'HCAD Raw'!BB348)</f>
        <v>6014</v>
      </c>
      <c r="BF348" t="str">
        <f>IF($E348="",-1,'HCAD Raw'!BC348)</f>
        <v>Far Northwest</v>
      </c>
      <c r="BG348" t="str">
        <f>IF($E348="",-1,'HCAD Raw'!BD348)</f>
        <v>221</v>
      </c>
      <c r="BH348" t="str">
        <f>IF($E348="",-1,'HCAD Raw'!BE348)</f>
        <v>ISD 04 - Southwest, Outside Hwy 6, South of FM 529</v>
      </c>
      <c r="BI348" t="str">
        <f>IF($E348="",-1,'HCAD Raw'!BF348)</f>
        <v>9173.00</v>
      </c>
      <c r="BJ348" t="str">
        <f>IF($E348="",-1,'HCAD Raw'!BG348)</f>
        <v>0</v>
      </c>
      <c r="BK348" t="str">
        <f>IF($E348="",-1,'HCAD Raw'!BH348)</f>
        <v>04</v>
      </c>
      <c r="BL348" t="str">
        <f>IF($E348="",-1,'HCAD Raw'!BI348)</f>
        <v>4661A</v>
      </c>
      <c r="BM348" t="str">
        <f>IF($E348="",-1,'HCAD Raw'!BJ348)</f>
        <v>407T</v>
      </c>
      <c r="BN348" t="str">
        <f>IF($E348="",-1,'HCAD Raw'!BK348)</f>
        <v>004 040 041 042 043 044 045 633</v>
      </c>
      <c r="BO348" t="str">
        <f>IF($E348="",-1,'HCAD Raw'!BL348)</f>
        <v>Real, Commercial</v>
      </c>
      <c r="BP348" t="str">
        <f>IF($E348="",-1,'HCAD Raw'!BM348)</f>
        <v>F1</v>
      </c>
      <c r="BQ348" t="str">
        <f>IF($E348="",-1,'HCAD Raw'!BN348)</f>
        <v>Real, Commercial</v>
      </c>
      <c r="BR348" t="str">
        <f>IF($E348="",-1,'HCAD Raw'!BO348)</f>
        <v>Warehouse - Metallic</v>
      </c>
      <c r="BS348" t="str">
        <f>IF($E348="",-1,'HCAD Raw'!BP348)</f>
        <v>Shell, Industrial</v>
      </c>
      <c r="BT348" t="str">
        <f>IF($E348="",-1,'HCAD Raw'!BQ348)</f>
        <v>8003</v>
      </c>
      <c r="BU348" t="str">
        <f>IF($E348="",-1,'HCAD Raw'!BR348)</f>
        <v>Land Neighborhood Section 3</v>
      </c>
      <c r="BV348">
        <f>IF($E348="",-1,'HCAD Raw'!BS348)</f>
        <v>147398</v>
      </c>
      <c r="BW348" t="str">
        <f>IF($E348="",-1,'HCAD Raw'!BT348)</f>
        <v>SF</v>
      </c>
      <c r="BX348" t="str">
        <f>IF($E348="",-1,'HCAD Raw'!BU348)</f>
        <v>1.0000</v>
      </c>
      <c r="BY348" t="str">
        <f>IF($E348="",-1,'HCAD Raw'!BV348)</f>
        <v>1.0000</v>
      </c>
      <c r="BZ348" t="str">
        <f>IF($E348="",-1,'HCAD Raw'!BW348)</f>
        <v>1.0000</v>
      </c>
      <c r="CA348" t="str">
        <f>IF($E348="",-1,'HCAD Raw'!BX348)</f>
        <v>1.0000</v>
      </c>
      <c r="CB348">
        <f>IF($E348="",-1,'HCAD Raw'!BY348)</f>
        <v>4</v>
      </c>
      <c r="CC348">
        <f>IF($E348="",-1,'HCAD Raw'!BZ348)</f>
        <v>4</v>
      </c>
      <c r="CD348">
        <f>IF($E348="",-1,'HCAD Raw'!CA348)</f>
        <v>515893</v>
      </c>
      <c r="CE348">
        <f t="shared" si="94"/>
        <v>-1</v>
      </c>
      <c r="CF348" t="str">
        <f t="shared" si="95"/>
        <v>129729001000218</v>
      </c>
    </row>
    <row r="349" spans="3:84" x14ac:dyDescent="0.25">
      <c r="C349">
        <f t="shared" si="92"/>
        <v>345</v>
      </c>
      <c r="D349" t="str">
        <f t="shared" si="93"/>
        <v>129729001000219</v>
      </c>
      <c r="E349" t="str">
        <f>IF('HCAD Raw'!C349="",-1,'HCAD Raw'!C349)</f>
        <v>1297290010002</v>
      </c>
      <c r="F349" s="15" t="str">
        <f>IF(E349=-1,"",CONCATENATE(MID('HCAD Raw'!D349,6,2),"/",MID('HCAD Raw'!D349,9,2),"/",LEFT('HCAD Raw'!D349,4)))</f>
        <v>06/15/2017</v>
      </c>
      <c r="G349" t="str">
        <f>IF($E349="",-1,'HCAD Raw'!E349)</f>
        <v>WLY 18035 PROPERTIES LLC</v>
      </c>
      <c r="H349" t="str">
        <f>IF($E349="",-1,'HCAD Raw'!F349)</f>
        <v>WEST LITTLE YORK PARK</v>
      </c>
      <c r="I349" t="str">
        <f>IF($E349="",-1,'HCAD Raw'!G349)</f>
        <v>Barris</v>
      </c>
      <c r="J349" t="str">
        <f>IF($E349="",-1,'HCAD Raw'!H349)</f>
        <v>18037 W LITTLE YORK RD</v>
      </c>
      <c r="K349" t="str">
        <f>IF($E349="",-1,'HCAD Raw'!I349)</f>
        <v>KATY</v>
      </c>
      <c r="L349" t="str">
        <f>IF($E349="",-1,'HCAD Raw'!J349)</f>
        <v>77449</v>
      </c>
      <c r="M349">
        <f>IF($E349="",-1,'HCAD Raw'!K349)</f>
        <v>1802981</v>
      </c>
      <c r="N349">
        <f>IF($E349="",-1,'HCAD Raw'!L349)</f>
        <v>1835571</v>
      </c>
      <c r="O349">
        <f>IF($E349="",-1,'HCAD Raw'!M349)</f>
        <v>1835571</v>
      </c>
      <c r="P349">
        <f>IF($E349="",-1,'HCAD Raw'!N349)</f>
        <v>0</v>
      </c>
      <c r="Q349" t="e">
        <f>IF($E349="",-1,'HCAD Raw'!#REF!)</f>
        <v>#REF!</v>
      </c>
      <c r="R349" t="str">
        <f>IF($E349="",-1,'HCAD Raw'!O349)</f>
        <v>COMMERCIAL</v>
      </c>
      <c r="S349" t="str">
        <f>IF($E349="",-1,'HCAD Raw'!P349)</f>
        <v>19</v>
      </c>
      <c r="T349" t="str">
        <f>IF($E349="",-1,'HCAD Raw'!Q349)</f>
        <v>4399</v>
      </c>
      <c r="U349" t="str">
        <f>IF($E349="",-1,'HCAD Raw'!R349)</f>
        <v>8344</v>
      </c>
      <c r="V349" t="str">
        <f>IF($E349="",-1,'HCAD Raw'!S349)</f>
        <v>S</v>
      </c>
      <c r="W349" t="str">
        <f>IF($E349="",-1,'HCAD Raw'!T349)</f>
        <v>Open Steel Skeleton</v>
      </c>
      <c r="X349">
        <f>IF($E349="",-1,'HCAD Raw'!U349)</f>
        <v>33587</v>
      </c>
      <c r="Y349">
        <f>IF($E349="",-1,'HCAD Raw'!V349)</f>
        <v>0</v>
      </c>
      <c r="Z349">
        <f>IF($E349="",-1,'HCAD Raw'!W349)</f>
        <v>51672</v>
      </c>
      <c r="AA349">
        <f>IF($E349="",-1,'HCAD Raw'!X349)</f>
        <v>0</v>
      </c>
      <c r="AB349" t="str">
        <f>IF($E349="",-1,'HCAD Raw'!Y349)</f>
        <v>.350000</v>
      </c>
      <c r="AC349" t="str">
        <f>IF($E349="",-1,'HCAD Raw'!Z349)</f>
        <v>C</v>
      </c>
      <c r="AD349" t="str">
        <f>IF($E349="",-1,'HCAD Raw'!AA349)</f>
        <v>Average</v>
      </c>
      <c r="AE349" t="str">
        <f>IF($E349="",-1,'HCAD Raw'!AB349)</f>
        <v>1997</v>
      </c>
      <c r="AF349" t="str">
        <f>IF($E349="",-1,'HCAD Raw'!AC349)</f>
        <v>1997</v>
      </c>
      <c r="AG349" t="str">
        <f>IF($E349="",-1,'HCAD Raw'!AD349)</f>
        <v>0</v>
      </c>
      <c r="AH349" t="str">
        <f>IF($E349="",-1,'HCAD Raw'!AE349)</f>
        <v>2017</v>
      </c>
      <c r="AI349">
        <f>IF($E349="",-1,'HCAD Raw'!AF349)</f>
        <v>0</v>
      </c>
      <c r="AJ349" t="str">
        <f>IF($E349="",-1,'HCAD Raw'!AG349)</f>
        <v>12/30/1899</v>
      </c>
      <c r="AK349">
        <f>IF($E349="",-1,'HCAD Raw'!AH349)</f>
        <v>0</v>
      </c>
      <c r="AL349">
        <f>IF($E349="",-1,'HCAD Raw'!AI349)</f>
        <v>600</v>
      </c>
      <c r="AM349">
        <f>IF($E349="",-1,'HCAD Raw'!AJ349)</f>
        <v>600</v>
      </c>
      <c r="AN349">
        <f>IF($E349="",-1,'HCAD Raw'!AK349)</f>
        <v>0</v>
      </c>
      <c r="AO349">
        <f>IF($E349="",-1,'HCAD Raw'!AL349)</f>
        <v>0</v>
      </c>
      <c r="AP349">
        <f>IF($E349="",-1,'HCAD Raw'!AM349)</f>
        <v>0</v>
      </c>
      <c r="AQ349">
        <f>IF($E349="",-1,'HCAD Raw'!AN349)</f>
        <v>600</v>
      </c>
      <c r="AR349">
        <f>IF($E349="",-1,'HCAD Raw'!AO349)</f>
        <v>80</v>
      </c>
      <c r="AS349">
        <f>IF($E349="",-1,'HCAD Raw'!AP349)</f>
        <v>1</v>
      </c>
      <c r="AT349">
        <f>IF($E349="",-1,'HCAD Raw'!AQ349)</f>
        <v>0</v>
      </c>
      <c r="AU349">
        <f>IF($E349="",-1,'HCAD Raw'!AR349)</f>
        <v>0</v>
      </c>
      <c r="AV349">
        <f>IF($E349="",-1,'HCAD Raw'!AS349)</f>
        <v>0</v>
      </c>
      <c r="AW349">
        <f>IF($E349="",-1,'HCAD Raw'!AT349)</f>
        <v>0</v>
      </c>
      <c r="AX349">
        <f>IF($E349="",-1,'HCAD Raw'!AU349)</f>
        <v>0</v>
      </c>
      <c r="AY349">
        <f>IF($E349="",-1,'HCAD Raw'!AV349)</f>
        <v>0</v>
      </c>
      <c r="AZ349">
        <f>IF($E349="",-1,'HCAD Raw'!AW349)</f>
        <v>0</v>
      </c>
      <c r="BA349">
        <f>IF($E349="",-1,'HCAD Raw'!AX349)</f>
        <v>0</v>
      </c>
      <c r="BB349" t="str">
        <f>IF($E349="",-1,'HCAD Raw'!AY349)</f>
        <v>14</v>
      </c>
      <c r="BC349" t="str">
        <f>IF($E349="",-1,'HCAD Raw'!AZ349)</f>
        <v>RES B BLK 1</v>
      </c>
      <c r="BD349" t="str">
        <f>IF($E349="",-1,'HCAD Raw'!BA349)</f>
        <v>WEST LITTLE YORK PARK</v>
      </c>
      <c r="BE349" t="str">
        <f>IF($E349="",-1,'HCAD Raw'!BB349)</f>
        <v>6014</v>
      </c>
      <c r="BF349" t="str">
        <f>IF($E349="",-1,'HCAD Raw'!BC349)</f>
        <v>Far Northwest</v>
      </c>
      <c r="BG349" t="str">
        <f>IF($E349="",-1,'HCAD Raw'!BD349)</f>
        <v>221</v>
      </c>
      <c r="BH349" t="str">
        <f>IF($E349="",-1,'HCAD Raw'!BE349)</f>
        <v>ISD 04 - Southwest, Outside Hwy 6, South of FM 529</v>
      </c>
      <c r="BI349" t="str">
        <f>IF($E349="",-1,'HCAD Raw'!BF349)</f>
        <v>9173.00</v>
      </c>
      <c r="BJ349" t="str">
        <f>IF($E349="",-1,'HCAD Raw'!BG349)</f>
        <v>0</v>
      </c>
      <c r="BK349" t="str">
        <f>IF($E349="",-1,'HCAD Raw'!BH349)</f>
        <v>04</v>
      </c>
      <c r="BL349" t="str">
        <f>IF($E349="",-1,'HCAD Raw'!BI349)</f>
        <v>4661A</v>
      </c>
      <c r="BM349" t="str">
        <f>IF($E349="",-1,'HCAD Raw'!BJ349)</f>
        <v>407T</v>
      </c>
      <c r="BN349" t="str">
        <f>IF($E349="",-1,'HCAD Raw'!BK349)</f>
        <v>004 040 041 042 043 044 045 633</v>
      </c>
      <c r="BO349" t="str">
        <f>IF($E349="",-1,'HCAD Raw'!BL349)</f>
        <v>Real, Commercial</v>
      </c>
      <c r="BP349" t="str">
        <f>IF($E349="",-1,'HCAD Raw'!BM349)</f>
        <v>F1</v>
      </c>
      <c r="BQ349" t="str">
        <f>IF($E349="",-1,'HCAD Raw'!BN349)</f>
        <v>Real, Commercial</v>
      </c>
      <c r="BR349" t="str">
        <f>IF($E349="",-1,'HCAD Raw'!BO349)</f>
        <v>Warehouse - Metallic</v>
      </c>
      <c r="BS349" t="str">
        <f>IF($E349="",-1,'HCAD Raw'!BP349)</f>
        <v>Office Building</v>
      </c>
      <c r="BT349" t="str">
        <f>IF($E349="",-1,'HCAD Raw'!BQ349)</f>
        <v>8003</v>
      </c>
      <c r="BU349" t="str">
        <f>IF($E349="",-1,'HCAD Raw'!BR349)</f>
        <v>Land Neighborhood Section 3</v>
      </c>
      <c r="BV349">
        <f>IF($E349="",-1,'HCAD Raw'!BS349)</f>
        <v>147398</v>
      </c>
      <c r="BW349" t="str">
        <f>IF($E349="",-1,'HCAD Raw'!BT349)</f>
        <v>SF</v>
      </c>
      <c r="BX349" t="str">
        <f>IF($E349="",-1,'HCAD Raw'!BU349)</f>
        <v>1.0000</v>
      </c>
      <c r="BY349" t="str">
        <f>IF($E349="",-1,'HCAD Raw'!BV349)</f>
        <v>1.0000</v>
      </c>
      <c r="BZ349" t="str">
        <f>IF($E349="",-1,'HCAD Raw'!BW349)</f>
        <v>1.0000</v>
      </c>
      <c r="CA349" t="str">
        <f>IF($E349="",-1,'HCAD Raw'!BX349)</f>
        <v>1.0000</v>
      </c>
      <c r="CB349">
        <f>IF($E349="",-1,'HCAD Raw'!BY349)</f>
        <v>4</v>
      </c>
      <c r="CC349">
        <f>IF($E349="",-1,'HCAD Raw'!BZ349)</f>
        <v>4</v>
      </c>
      <c r="CD349">
        <f>IF($E349="",-1,'HCAD Raw'!CA349)</f>
        <v>515893</v>
      </c>
      <c r="CE349">
        <f t="shared" si="94"/>
        <v>-1</v>
      </c>
      <c r="CF349" t="str">
        <f t="shared" si="95"/>
        <v>129729001000219</v>
      </c>
    </row>
    <row r="350" spans="3:84" x14ac:dyDescent="0.25">
      <c r="C350">
        <f t="shared" si="92"/>
        <v>346</v>
      </c>
      <c r="D350" t="str">
        <f t="shared" si="93"/>
        <v>129729001000220</v>
      </c>
      <c r="E350" t="str">
        <f>IF('HCAD Raw'!C350="",-1,'HCAD Raw'!C350)</f>
        <v>1297290010002</v>
      </c>
      <c r="F350" s="15" t="str">
        <f>IF(E350=-1,"",CONCATENATE(MID('HCAD Raw'!D350,6,2),"/",MID('HCAD Raw'!D350,9,2),"/",LEFT('HCAD Raw'!D350,4)))</f>
        <v>06/15/2017</v>
      </c>
      <c r="G350" t="str">
        <f>IF($E350="",-1,'HCAD Raw'!E350)</f>
        <v>WLY 18035 PROPERTIES LLC</v>
      </c>
      <c r="H350" t="str">
        <f>IF($E350="",-1,'HCAD Raw'!F350)</f>
        <v>WEST LITTLE YORK PARK</v>
      </c>
      <c r="I350" t="str">
        <f>IF($E350="",-1,'HCAD Raw'!G350)</f>
        <v>Barris</v>
      </c>
      <c r="J350" t="str">
        <f>IF($E350="",-1,'HCAD Raw'!H350)</f>
        <v>18037 W LITTLE YORK RD</v>
      </c>
      <c r="K350" t="str">
        <f>IF($E350="",-1,'HCAD Raw'!I350)</f>
        <v>KATY</v>
      </c>
      <c r="L350" t="str">
        <f>IF($E350="",-1,'HCAD Raw'!J350)</f>
        <v>77449</v>
      </c>
      <c r="M350">
        <f>IF($E350="",-1,'HCAD Raw'!K350)</f>
        <v>1802981</v>
      </c>
      <c r="N350">
        <f>IF($E350="",-1,'HCAD Raw'!L350)</f>
        <v>1835571</v>
      </c>
      <c r="O350">
        <f>IF($E350="",-1,'HCAD Raw'!M350)</f>
        <v>1835571</v>
      </c>
      <c r="P350">
        <f>IF($E350="",-1,'HCAD Raw'!N350)</f>
        <v>0</v>
      </c>
      <c r="Q350" t="e">
        <f>IF($E350="",-1,'HCAD Raw'!#REF!)</f>
        <v>#REF!</v>
      </c>
      <c r="R350" t="str">
        <f>IF($E350="",-1,'HCAD Raw'!O350)</f>
        <v>COMMERCIAL</v>
      </c>
      <c r="S350" t="str">
        <f>IF($E350="",-1,'HCAD Raw'!P350)</f>
        <v>20</v>
      </c>
      <c r="T350" t="str">
        <f>IF($E350="",-1,'HCAD Raw'!Q350)</f>
        <v>4399</v>
      </c>
      <c r="U350" t="str">
        <f>IF($E350="",-1,'HCAD Raw'!R350)</f>
        <v>8344</v>
      </c>
      <c r="V350" t="str">
        <f>IF($E350="",-1,'HCAD Raw'!S350)</f>
        <v>S</v>
      </c>
      <c r="W350" t="str">
        <f>IF($E350="",-1,'HCAD Raw'!T350)</f>
        <v>Open Steel Skeleton</v>
      </c>
      <c r="X350">
        <f>IF($E350="",-1,'HCAD Raw'!U350)</f>
        <v>33587</v>
      </c>
      <c r="Y350">
        <f>IF($E350="",-1,'HCAD Raw'!V350)</f>
        <v>0</v>
      </c>
      <c r="Z350">
        <f>IF($E350="",-1,'HCAD Raw'!W350)</f>
        <v>51672</v>
      </c>
      <c r="AA350">
        <f>IF($E350="",-1,'HCAD Raw'!X350)</f>
        <v>0</v>
      </c>
      <c r="AB350" t="str">
        <f>IF($E350="",-1,'HCAD Raw'!Y350)</f>
        <v>.350000</v>
      </c>
      <c r="AC350" t="str">
        <f>IF($E350="",-1,'HCAD Raw'!Z350)</f>
        <v>C</v>
      </c>
      <c r="AD350" t="str">
        <f>IF($E350="",-1,'HCAD Raw'!AA350)</f>
        <v>Average</v>
      </c>
      <c r="AE350" t="str">
        <f>IF($E350="",-1,'HCAD Raw'!AB350)</f>
        <v>1997</v>
      </c>
      <c r="AF350" t="str">
        <f>IF($E350="",-1,'HCAD Raw'!AC350)</f>
        <v>1997</v>
      </c>
      <c r="AG350" t="str">
        <f>IF($E350="",-1,'HCAD Raw'!AD350)</f>
        <v>0</v>
      </c>
      <c r="AH350" t="str">
        <f>IF($E350="",-1,'HCAD Raw'!AE350)</f>
        <v>2017</v>
      </c>
      <c r="AI350">
        <f>IF($E350="",-1,'HCAD Raw'!AF350)</f>
        <v>0</v>
      </c>
      <c r="AJ350" t="str">
        <f>IF($E350="",-1,'HCAD Raw'!AG350)</f>
        <v>12/30/1899</v>
      </c>
      <c r="AK350">
        <f>IF($E350="",-1,'HCAD Raw'!AH350)</f>
        <v>0</v>
      </c>
      <c r="AL350">
        <f>IF($E350="",-1,'HCAD Raw'!AI350)</f>
        <v>600</v>
      </c>
      <c r="AM350">
        <f>IF($E350="",-1,'HCAD Raw'!AJ350)</f>
        <v>600</v>
      </c>
      <c r="AN350">
        <f>IF($E350="",-1,'HCAD Raw'!AK350)</f>
        <v>0</v>
      </c>
      <c r="AO350">
        <f>IF($E350="",-1,'HCAD Raw'!AL350)</f>
        <v>0</v>
      </c>
      <c r="AP350">
        <f>IF($E350="",-1,'HCAD Raw'!AM350)</f>
        <v>0</v>
      </c>
      <c r="AQ350">
        <f>IF($E350="",-1,'HCAD Raw'!AN350)</f>
        <v>600</v>
      </c>
      <c r="AR350">
        <f>IF($E350="",-1,'HCAD Raw'!AO350)</f>
        <v>80</v>
      </c>
      <c r="AS350">
        <f>IF($E350="",-1,'HCAD Raw'!AP350)</f>
        <v>1</v>
      </c>
      <c r="AT350">
        <f>IF($E350="",-1,'HCAD Raw'!AQ350)</f>
        <v>0</v>
      </c>
      <c r="AU350">
        <f>IF($E350="",-1,'HCAD Raw'!AR350)</f>
        <v>0</v>
      </c>
      <c r="AV350">
        <f>IF($E350="",-1,'HCAD Raw'!AS350)</f>
        <v>0</v>
      </c>
      <c r="AW350">
        <f>IF($E350="",-1,'HCAD Raw'!AT350)</f>
        <v>0</v>
      </c>
      <c r="AX350">
        <f>IF($E350="",-1,'HCAD Raw'!AU350)</f>
        <v>0</v>
      </c>
      <c r="AY350">
        <f>IF($E350="",-1,'HCAD Raw'!AV350)</f>
        <v>0</v>
      </c>
      <c r="AZ350">
        <f>IF($E350="",-1,'HCAD Raw'!AW350)</f>
        <v>0</v>
      </c>
      <c r="BA350">
        <f>IF($E350="",-1,'HCAD Raw'!AX350)</f>
        <v>0</v>
      </c>
      <c r="BB350" t="str">
        <f>IF($E350="",-1,'HCAD Raw'!AY350)</f>
        <v>14</v>
      </c>
      <c r="BC350" t="str">
        <f>IF($E350="",-1,'HCAD Raw'!AZ350)</f>
        <v>RES B BLK 1</v>
      </c>
      <c r="BD350" t="str">
        <f>IF($E350="",-1,'HCAD Raw'!BA350)</f>
        <v>WEST LITTLE YORK PARK</v>
      </c>
      <c r="BE350" t="str">
        <f>IF($E350="",-1,'HCAD Raw'!BB350)</f>
        <v>6014</v>
      </c>
      <c r="BF350" t="str">
        <f>IF($E350="",-1,'HCAD Raw'!BC350)</f>
        <v>Far Northwest</v>
      </c>
      <c r="BG350" t="str">
        <f>IF($E350="",-1,'HCAD Raw'!BD350)</f>
        <v>221</v>
      </c>
      <c r="BH350" t="str">
        <f>IF($E350="",-1,'HCAD Raw'!BE350)</f>
        <v>ISD 04 - Southwest, Outside Hwy 6, South of FM 529</v>
      </c>
      <c r="BI350" t="str">
        <f>IF($E350="",-1,'HCAD Raw'!BF350)</f>
        <v>9173.00</v>
      </c>
      <c r="BJ350" t="str">
        <f>IF($E350="",-1,'HCAD Raw'!BG350)</f>
        <v>0</v>
      </c>
      <c r="BK350" t="str">
        <f>IF($E350="",-1,'HCAD Raw'!BH350)</f>
        <v>04</v>
      </c>
      <c r="BL350" t="str">
        <f>IF($E350="",-1,'HCAD Raw'!BI350)</f>
        <v>4661A</v>
      </c>
      <c r="BM350" t="str">
        <f>IF($E350="",-1,'HCAD Raw'!BJ350)</f>
        <v>407T</v>
      </c>
      <c r="BN350" t="str">
        <f>IF($E350="",-1,'HCAD Raw'!BK350)</f>
        <v>004 040 041 042 043 044 045 633</v>
      </c>
      <c r="BO350" t="str">
        <f>IF($E350="",-1,'HCAD Raw'!BL350)</f>
        <v>Real, Commercial</v>
      </c>
      <c r="BP350" t="str">
        <f>IF($E350="",-1,'HCAD Raw'!BM350)</f>
        <v>F1</v>
      </c>
      <c r="BQ350" t="str">
        <f>IF($E350="",-1,'HCAD Raw'!BN350)</f>
        <v>Real, Commercial</v>
      </c>
      <c r="BR350" t="str">
        <f>IF($E350="",-1,'HCAD Raw'!BO350)</f>
        <v>Warehouse - Metallic</v>
      </c>
      <c r="BS350" t="str">
        <f>IF($E350="",-1,'HCAD Raw'!BP350)</f>
        <v>Office Building</v>
      </c>
      <c r="BT350" t="str">
        <f>IF($E350="",-1,'HCAD Raw'!BQ350)</f>
        <v>8003</v>
      </c>
      <c r="BU350" t="str">
        <f>IF($E350="",-1,'HCAD Raw'!BR350)</f>
        <v>Land Neighborhood Section 3</v>
      </c>
      <c r="BV350">
        <f>IF($E350="",-1,'HCAD Raw'!BS350)</f>
        <v>147398</v>
      </c>
      <c r="BW350" t="str">
        <f>IF($E350="",-1,'HCAD Raw'!BT350)</f>
        <v>SF</v>
      </c>
      <c r="BX350" t="str">
        <f>IF($E350="",-1,'HCAD Raw'!BU350)</f>
        <v>1.0000</v>
      </c>
      <c r="BY350" t="str">
        <f>IF($E350="",-1,'HCAD Raw'!BV350)</f>
        <v>1.0000</v>
      </c>
      <c r="BZ350" t="str">
        <f>IF($E350="",-1,'HCAD Raw'!BW350)</f>
        <v>1.0000</v>
      </c>
      <c r="CA350" t="str">
        <f>IF($E350="",-1,'HCAD Raw'!BX350)</f>
        <v>1.0000</v>
      </c>
      <c r="CB350">
        <f>IF($E350="",-1,'HCAD Raw'!BY350)</f>
        <v>4</v>
      </c>
      <c r="CC350">
        <f>IF($E350="",-1,'HCAD Raw'!BZ350)</f>
        <v>4</v>
      </c>
      <c r="CD350">
        <f>IF($E350="",-1,'HCAD Raw'!CA350)</f>
        <v>515893</v>
      </c>
      <c r="CE350">
        <f t="shared" si="94"/>
        <v>-1</v>
      </c>
      <c r="CF350" t="str">
        <f t="shared" si="95"/>
        <v>129729001000220</v>
      </c>
    </row>
    <row r="351" spans="3:84" x14ac:dyDescent="0.25">
      <c r="C351">
        <f t="shared" si="92"/>
        <v>347</v>
      </c>
      <c r="D351" t="str">
        <f t="shared" si="93"/>
        <v>129729001000221</v>
      </c>
      <c r="E351" t="str">
        <f>IF('HCAD Raw'!C351="",-1,'HCAD Raw'!C351)</f>
        <v>1297290010002</v>
      </c>
      <c r="F351" s="15" t="str">
        <f>IF(E351=-1,"",CONCATENATE(MID('HCAD Raw'!D351,6,2),"/",MID('HCAD Raw'!D351,9,2),"/",LEFT('HCAD Raw'!D351,4)))</f>
        <v>06/15/2017</v>
      </c>
      <c r="G351" t="str">
        <f>IF($E351="",-1,'HCAD Raw'!E351)</f>
        <v>WLY 18035 PROPERTIES LLC</v>
      </c>
      <c r="H351" t="str">
        <f>IF($E351="",-1,'HCAD Raw'!F351)</f>
        <v>WEST LITTLE YORK PARK</v>
      </c>
      <c r="I351" t="str">
        <f>IF($E351="",-1,'HCAD Raw'!G351)</f>
        <v>Barris</v>
      </c>
      <c r="J351" t="str">
        <f>IF($E351="",-1,'HCAD Raw'!H351)</f>
        <v>18037 W LITTLE YORK RD</v>
      </c>
      <c r="K351" t="str">
        <f>IF($E351="",-1,'HCAD Raw'!I351)</f>
        <v>KATY</v>
      </c>
      <c r="L351" t="str">
        <f>IF($E351="",-1,'HCAD Raw'!J351)</f>
        <v>77449</v>
      </c>
      <c r="M351">
        <f>IF($E351="",-1,'HCAD Raw'!K351)</f>
        <v>1802981</v>
      </c>
      <c r="N351">
        <f>IF($E351="",-1,'HCAD Raw'!L351)</f>
        <v>1835571</v>
      </c>
      <c r="O351">
        <f>IF($E351="",-1,'HCAD Raw'!M351)</f>
        <v>1835571</v>
      </c>
      <c r="P351">
        <f>IF($E351="",-1,'HCAD Raw'!N351)</f>
        <v>0</v>
      </c>
      <c r="Q351" t="e">
        <f>IF($E351="",-1,'HCAD Raw'!#REF!)</f>
        <v>#REF!</v>
      </c>
      <c r="R351" t="str">
        <f>IF($E351="",-1,'HCAD Raw'!O351)</f>
        <v>COMMERCIAL</v>
      </c>
      <c r="S351" t="str">
        <f>IF($E351="",-1,'HCAD Raw'!P351)</f>
        <v>21</v>
      </c>
      <c r="T351" t="str">
        <f>IF($E351="",-1,'HCAD Raw'!Q351)</f>
        <v>4399</v>
      </c>
      <c r="U351" t="str">
        <f>IF($E351="",-1,'HCAD Raw'!R351)</f>
        <v>8344</v>
      </c>
      <c r="V351" t="str">
        <f>IF($E351="",-1,'HCAD Raw'!S351)</f>
        <v>S</v>
      </c>
      <c r="W351" t="str">
        <f>IF($E351="",-1,'HCAD Raw'!T351)</f>
        <v>Open Steel Skeleton</v>
      </c>
      <c r="X351">
        <f>IF($E351="",-1,'HCAD Raw'!U351)</f>
        <v>33587</v>
      </c>
      <c r="Y351">
        <f>IF($E351="",-1,'HCAD Raw'!V351)</f>
        <v>0</v>
      </c>
      <c r="Z351">
        <f>IF($E351="",-1,'HCAD Raw'!W351)</f>
        <v>51672</v>
      </c>
      <c r="AA351">
        <f>IF($E351="",-1,'HCAD Raw'!X351)</f>
        <v>0</v>
      </c>
      <c r="AB351" t="str">
        <f>IF($E351="",-1,'HCAD Raw'!Y351)</f>
        <v>.350000</v>
      </c>
      <c r="AC351" t="str">
        <f>IF($E351="",-1,'HCAD Raw'!Z351)</f>
        <v>C</v>
      </c>
      <c r="AD351" t="str">
        <f>IF($E351="",-1,'HCAD Raw'!AA351)</f>
        <v>Average</v>
      </c>
      <c r="AE351" t="str">
        <f>IF($E351="",-1,'HCAD Raw'!AB351)</f>
        <v>1997</v>
      </c>
      <c r="AF351" t="str">
        <f>IF($E351="",-1,'HCAD Raw'!AC351)</f>
        <v>1997</v>
      </c>
      <c r="AG351" t="str">
        <f>IF($E351="",-1,'HCAD Raw'!AD351)</f>
        <v>0</v>
      </c>
      <c r="AH351" t="str">
        <f>IF($E351="",-1,'HCAD Raw'!AE351)</f>
        <v>2017</v>
      </c>
      <c r="AI351">
        <f>IF($E351="",-1,'HCAD Raw'!AF351)</f>
        <v>0</v>
      </c>
      <c r="AJ351" t="str">
        <f>IF($E351="",-1,'HCAD Raw'!AG351)</f>
        <v>12/30/1899</v>
      </c>
      <c r="AK351">
        <f>IF($E351="",-1,'HCAD Raw'!AH351)</f>
        <v>0</v>
      </c>
      <c r="AL351">
        <f>IF($E351="",-1,'HCAD Raw'!AI351)</f>
        <v>600</v>
      </c>
      <c r="AM351">
        <f>IF($E351="",-1,'HCAD Raw'!AJ351)</f>
        <v>600</v>
      </c>
      <c r="AN351">
        <f>IF($E351="",-1,'HCAD Raw'!AK351)</f>
        <v>0</v>
      </c>
      <c r="AO351">
        <f>IF($E351="",-1,'HCAD Raw'!AL351)</f>
        <v>0</v>
      </c>
      <c r="AP351">
        <f>IF($E351="",-1,'HCAD Raw'!AM351)</f>
        <v>0</v>
      </c>
      <c r="AQ351">
        <f>IF($E351="",-1,'HCAD Raw'!AN351)</f>
        <v>600</v>
      </c>
      <c r="AR351">
        <f>IF($E351="",-1,'HCAD Raw'!AO351)</f>
        <v>80</v>
      </c>
      <c r="AS351">
        <f>IF($E351="",-1,'HCAD Raw'!AP351)</f>
        <v>1</v>
      </c>
      <c r="AT351">
        <f>IF($E351="",-1,'HCAD Raw'!AQ351)</f>
        <v>0</v>
      </c>
      <c r="AU351">
        <f>IF($E351="",-1,'HCAD Raw'!AR351)</f>
        <v>0</v>
      </c>
      <c r="AV351">
        <f>IF($E351="",-1,'HCAD Raw'!AS351)</f>
        <v>0</v>
      </c>
      <c r="AW351">
        <f>IF($E351="",-1,'HCAD Raw'!AT351)</f>
        <v>0</v>
      </c>
      <c r="AX351">
        <f>IF($E351="",-1,'HCAD Raw'!AU351)</f>
        <v>0</v>
      </c>
      <c r="AY351">
        <f>IF($E351="",-1,'HCAD Raw'!AV351)</f>
        <v>0</v>
      </c>
      <c r="AZ351">
        <f>IF($E351="",-1,'HCAD Raw'!AW351)</f>
        <v>0</v>
      </c>
      <c r="BA351">
        <f>IF($E351="",-1,'HCAD Raw'!AX351)</f>
        <v>0</v>
      </c>
      <c r="BB351" t="str">
        <f>IF($E351="",-1,'HCAD Raw'!AY351)</f>
        <v>14</v>
      </c>
      <c r="BC351" t="str">
        <f>IF($E351="",-1,'HCAD Raw'!AZ351)</f>
        <v>RES B BLK 1</v>
      </c>
      <c r="BD351" t="str">
        <f>IF($E351="",-1,'HCAD Raw'!BA351)</f>
        <v>WEST LITTLE YORK PARK</v>
      </c>
      <c r="BE351" t="str">
        <f>IF($E351="",-1,'HCAD Raw'!BB351)</f>
        <v>6014</v>
      </c>
      <c r="BF351" t="str">
        <f>IF($E351="",-1,'HCAD Raw'!BC351)</f>
        <v>Far Northwest</v>
      </c>
      <c r="BG351" t="str">
        <f>IF($E351="",-1,'HCAD Raw'!BD351)</f>
        <v>221</v>
      </c>
      <c r="BH351" t="str">
        <f>IF($E351="",-1,'HCAD Raw'!BE351)</f>
        <v>ISD 04 - Southwest, Outside Hwy 6, South of FM 529</v>
      </c>
      <c r="BI351" t="str">
        <f>IF($E351="",-1,'HCAD Raw'!BF351)</f>
        <v>9173.00</v>
      </c>
      <c r="BJ351" t="str">
        <f>IF($E351="",-1,'HCAD Raw'!BG351)</f>
        <v>0</v>
      </c>
      <c r="BK351" t="str">
        <f>IF($E351="",-1,'HCAD Raw'!BH351)</f>
        <v>04</v>
      </c>
      <c r="BL351" t="str">
        <f>IF($E351="",-1,'HCAD Raw'!BI351)</f>
        <v>4661A</v>
      </c>
      <c r="BM351" t="str">
        <f>IF($E351="",-1,'HCAD Raw'!BJ351)</f>
        <v>407T</v>
      </c>
      <c r="BN351" t="str">
        <f>IF($E351="",-1,'HCAD Raw'!BK351)</f>
        <v>004 040 041 042 043 044 045 633</v>
      </c>
      <c r="BO351" t="str">
        <f>IF($E351="",-1,'HCAD Raw'!BL351)</f>
        <v>Real, Commercial</v>
      </c>
      <c r="BP351" t="str">
        <f>IF($E351="",-1,'HCAD Raw'!BM351)</f>
        <v>F1</v>
      </c>
      <c r="BQ351" t="str">
        <f>IF($E351="",-1,'HCAD Raw'!BN351)</f>
        <v>Real, Commercial</v>
      </c>
      <c r="BR351" t="str">
        <f>IF($E351="",-1,'HCAD Raw'!BO351)</f>
        <v>Warehouse - Metallic</v>
      </c>
      <c r="BS351" t="str">
        <f>IF($E351="",-1,'HCAD Raw'!BP351)</f>
        <v>Office Building</v>
      </c>
      <c r="BT351" t="str">
        <f>IF($E351="",-1,'HCAD Raw'!BQ351)</f>
        <v>8003</v>
      </c>
      <c r="BU351" t="str">
        <f>IF($E351="",-1,'HCAD Raw'!BR351)</f>
        <v>Land Neighborhood Section 3</v>
      </c>
      <c r="BV351">
        <f>IF($E351="",-1,'HCAD Raw'!BS351)</f>
        <v>147398</v>
      </c>
      <c r="BW351" t="str">
        <f>IF($E351="",-1,'HCAD Raw'!BT351)</f>
        <v>SF</v>
      </c>
      <c r="BX351" t="str">
        <f>IF($E351="",-1,'HCAD Raw'!BU351)</f>
        <v>1.0000</v>
      </c>
      <c r="BY351" t="str">
        <f>IF($E351="",-1,'HCAD Raw'!BV351)</f>
        <v>1.0000</v>
      </c>
      <c r="BZ351" t="str">
        <f>IF($E351="",-1,'HCAD Raw'!BW351)</f>
        <v>1.0000</v>
      </c>
      <c r="CA351" t="str">
        <f>IF($E351="",-1,'HCAD Raw'!BX351)</f>
        <v>1.0000</v>
      </c>
      <c r="CB351">
        <f>IF($E351="",-1,'HCAD Raw'!BY351)</f>
        <v>4</v>
      </c>
      <c r="CC351">
        <f>IF($E351="",-1,'HCAD Raw'!BZ351)</f>
        <v>4</v>
      </c>
      <c r="CD351">
        <f>IF($E351="",-1,'HCAD Raw'!CA351)</f>
        <v>515893</v>
      </c>
      <c r="CE351">
        <f t="shared" si="94"/>
        <v>-1</v>
      </c>
      <c r="CF351" t="str">
        <f t="shared" si="95"/>
        <v>129729001000221</v>
      </c>
    </row>
    <row r="352" spans="3:84" x14ac:dyDescent="0.25">
      <c r="C352">
        <f t="shared" si="92"/>
        <v>348</v>
      </c>
      <c r="D352" t="str">
        <f t="shared" si="93"/>
        <v>129729001000222</v>
      </c>
      <c r="E352" t="str">
        <f>IF('HCAD Raw'!C352="",-1,'HCAD Raw'!C352)</f>
        <v>1297290010002</v>
      </c>
      <c r="F352" s="15" t="str">
        <f>IF(E352=-1,"",CONCATENATE(MID('HCAD Raw'!D352,6,2),"/",MID('HCAD Raw'!D352,9,2),"/",LEFT('HCAD Raw'!D352,4)))</f>
        <v>06/15/2017</v>
      </c>
      <c r="G352" t="str">
        <f>IF($E352="",-1,'HCAD Raw'!E352)</f>
        <v>WLY 18035 PROPERTIES LLC</v>
      </c>
      <c r="H352" t="str">
        <f>IF($E352="",-1,'HCAD Raw'!F352)</f>
        <v>WEST LITTLE YORK PARK</v>
      </c>
      <c r="I352" t="str">
        <f>IF($E352="",-1,'HCAD Raw'!G352)</f>
        <v>Barris</v>
      </c>
      <c r="J352" t="str">
        <f>IF($E352="",-1,'HCAD Raw'!H352)</f>
        <v>18037 W LITTLE YORK RD</v>
      </c>
      <c r="K352" t="str">
        <f>IF($E352="",-1,'HCAD Raw'!I352)</f>
        <v>KATY</v>
      </c>
      <c r="L352" t="str">
        <f>IF($E352="",-1,'HCAD Raw'!J352)</f>
        <v>77449</v>
      </c>
      <c r="M352">
        <f>IF($E352="",-1,'HCAD Raw'!K352)</f>
        <v>1802981</v>
      </c>
      <c r="N352">
        <f>IF($E352="",-1,'HCAD Raw'!L352)</f>
        <v>1835571</v>
      </c>
      <c r="O352">
        <f>IF($E352="",-1,'HCAD Raw'!M352)</f>
        <v>1835571</v>
      </c>
      <c r="P352">
        <f>IF($E352="",-1,'HCAD Raw'!N352)</f>
        <v>0</v>
      </c>
      <c r="Q352" t="e">
        <f>IF($E352="",-1,'HCAD Raw'!#REF!)</f>
        <v>#REF!</v>
      </c>
      <c r="R352" t="str">
        <f>IF($E352="",-1,'HCAD Raw'!O352)</f>
        <v>COMMERCIAL</v>
      </c>
      <c r="S352" t="str">
        <f>IF($E352="",-1,'HCAD Raw'!P352)</f>
        <v>22</v>
      </c>
      <c r="T352" t="str">
        <f>IF($E352="",-1,'HCAD Raw'!Q352)</f>
        <v>4399</v>
      </c>
      <c r="U352" t="str">
        <f>IF($E352="",-1,'HCAD Raw'!R352)</f>
        <v>8344</v>
      </c>
      <c r="V352" t="str">
        <f>IF($E352="",-1,'HCAD Raw'!S352)</f>
        <v>S</v>
      </c>
      <c r="W352" t="str">
        <f>IF($E352="",-1,'HCAD Raw'!T352)</f>
        <v>Open Steel Skeleton</v>
      </c>
      <c r="X352">
        <f>IF($E352="",-1,'HCAD Raw'!U352)</f>
        <v>33587</v>
      </c>
      <c r="Y352">
        <f>IF($E352="",-1,'HCAD Raw'!V352)</f>
        <v>0</v>
      </c>
      <c r="Z352">
        <f>IF($E352="",-1,'HCAD Raw'!W352)</f>
        <v>51672</v>
      </c>
      <c r="AA352">
        <f>IF($E352="",-1,'HCAD Raw'!X352)</f>
        <v>0</v>
      </c>
      <c r="AB352" t="str">
        <f>IF($E352="",-1,'HCAD Raw'!Y352)</f>
        <v>.350000</v>
      </c>
      <c r="AC352" t="str">
        <f>IF($E352="",-1,'HCAD Raw'!Z352)</f>
        <v>C</v>
      </c>
      <c r="AD352" t="str">
        <f>IF($E352="",-1,'HCAD Raw'!AA352)</f>
        <v>Average</v>
      </c>
      <c r="AE352" t="str">
        <f>IF($E352="",-1,'HCAD Raw'!AB352)</f>
        <v>1997</v>
      </c>
      <c r="AF352" t="str">
        <f>IF($E352="",-1,'HCAD Raw'!AC352)</f>
        <v>1997</v>
      </c>
      <c r="AG352" t="str">
        <f>IF($E352="",-1,'HCAD Raw'!AD352)</f>
        <v>0</v>
      </c>
      <c r="AH352" t="str">
        <f>IF($E352="",-1,'HCAD Raw'!AE352)</f>
        <v>2017</v>
      </c>
      <c r="AI352">
        <f>IF($E352="",-1,'HCAD Raw'!AF352)</f>
        <v>0</v>
      </c>
      <c r="AJ352" t="str">
        <f>IF($E352="",-1,'HCAD Raw'!AG352)</f>
        <v>12/30/1899</v>
      </c>
      <c r="AK352">
        <f>IF($E352="",-1,'HCAD Raw'!AH352)</f>
        <v>0</v>
      </c>
      <c r="AL352">
        <f>IF($E352="",-1,'HCAD Raw'!AI352)</f>
        <v>600</v>
      </c>
      <c r="AM352">
        <f>IF($E352="",-1,'HCAD Raw'!AJ352)</f>
        <v>600</v>
      </c>
      <c r="AN352">
        <f>IF($E352="",-1,'HCAD Raw'!AK352)</f>
        <v>0</v>
      </c>
      <c r="AO352">
        <f>IF($E352="",-1,'HCAD Raw'!AL352)</f>
        <v>0</v>
      </c>
      <c r="AP352">
        <f>IF($E352="",-1,'HCAD Raw'!AM352)</f>
        <v>0</v>
      </c>
      <c r="AQ352">
        <f>IF($E352="",-1,'HCAD Raw'!AN352)</f>
        <v>600</v>
      </c>
      <c r="AR352">
        <f>IF($E352="",-1,'HCAD Raw'!AO352)</f>
        <v>80</v>
      </c>
      <c r="AS352">
        <f>IF($E352="",-1,'HCAD Raw'!AP352)</f>
        <v>1</v>
      </c>
      <c r="AT352">
        <f>IF($E352="",-1,'HCAD Raw'!AQ352)</f>
        <v>0</v>
      </c>
      <c r="AU352">
        <f>IF($E352="",-1,'HCAD Raw'!AR352)</f>
        <v>0</v>
      </c>
      <c r="AV352">
        <f>IF($E352="",-1,'HCAD Raw'!AS352)</f>
        <v>0</v>
      </c>
      <c r="AW352">
        <f>IF($E352="",-1,'HCAD Raw'!AT352)</f>
        <v>0</v>
      </c>
      <c r="AX352">
        <f>IF($E352="",-1,'HCAD Raw'!AU352)</f>
        <v>0</v>
      </c>
      <c r="AY352">
        <f>IF($E352="",-1,'HCAD Raw'!AV352)</f>
        <v>0</v>
      </c>
      <c r="AZ352">
        <f>IF($E352="",-1,'HCAD Raw'!AW352)</f>
        <v>0</v>
      </c>
      <c r="BA352">
        <f>IF($E352="",-1,'HCAD Raw'!AX352)</f>
        <v>0</v>
      </c>
      <c r="BB352" t="str">
        <f>IF($E352="",-1,'HCAD Raw'!AY352)</f>
        <v>14</v>
      </c>
      <c r="BC352" t="str">
        <f>IF($E352="",-1,'HCAD Raw'!AZ352)</f>
        <v>RES B BLK 1</v>
      </c>
      <c r="BD352" t="str">
        <f>IF($E352="",-1,'HCAD Raw'!BA352)</f>
        <v>WEST LITTLE YORK PARK</v>
      </c>
      <c r="BE352" t="str">
        <f>IF($E352="",-1,'HCAD Raw'!BB352)</f>
        <v>6014</v>
      </c>
      <c r="BF352" t="str">
        <f>IF($E352="",-1,'HCAD Raw'!BC352)</f>
        <v>Far Northwest</v>
      </c>
      <c r="BG352" t="str">
        <f>IF($E352="",-1,'HCAD Raw'!BD352)</f>
        <v>221</v>
      </c>
      <c r="BH352" t="str">
        <f>IF($E352="",-1,'HCAD Raw'!BE352)</f>
        <v>ISD 04 - Southwest, Outside Hwy 6, South of FM 529</v>
      </c>
      <c r="BI352" t="str">
        <f>IF($E352="",-1,'HCAD Raw'!BF352)</f>
        <v>9173.00</v>
      </c>
      <c r="BJ352" t="str">
        <f>IF($E352="",-1,'HCAD Raw'!BG352)</f>
        <v>0</v>
      </c>
      <c r="BK352" t="str">
        <f>IF($E352="",-1,'HCAD Raw'!BH352)</f>
        <v>04</v>
      </c>
      <c r="BL352" t="str">
        <f>IF($E352="",-1,'HCAD Raw'!BI352)</f>
        <v>4661A</v>
      </c>
      <c r="BM352" t="str">
        <f>IF($E352="",-1,'HCAD Raw'!BJ352)</f>
        <v>407T</v>
      </c>
      <c r="BN352" t="str">
        <f>IF($E352="",-1,'HCAD Raw'!BK352)</f>
        <v>004 040 041 042 043 044 045 633</v>
      </c>
      <c r="BO352" t="str">
        <f>IF($E352="",-1,'HCAD Raw'!BL352)</f>
        <v>Real, Commercial</v>
      </c>
      <c r="BP352" t="str">
        <f>IF($E352="",-1,'HCAD Raw'!BM352)</f>
        <v>F1</v>
      </c>
      <c r="BQ352" t="str">
        <f>IF($E352="",-1,'HCAD Raw'!BN352)</f>
        <v>Real, Commercial</v>
      </c>
      <c r="BR352" t="str">
        <f>IF($E352="",-1,'HCAD Raw'!BO352)</f>
        <v>Warehouse - Metallic</v>
      </c>
      <c r="BS352" t="str">
        <f>IF($E352="",-1,'HCAD Raw'!BP352)</f>
        <v>Office Building</v>
      </c>
      <c r="BT352" t="str">
        <f>IF($E352="",-1,'HCAD Raw'!BQ352)</f>
        <v>8003</v>
      </c>
      <c r="BU352" t="str">
        <f>IF($E352="",-1,'HCAD Raw'!BR352)</f>
        <v>Land Neighborhood Section 3</v>
      </c>
      <c r="BV352">
        <f>IF($E352="",-1,'HCAD Raw'!BS352)</f>
        <v>147398</v>
      </c>
      <c r="BW352" t="str">
        <f>IF($E352="",-1,'HCAD Raw'!BT352)</f>
        <v>SF</v>
      </c>
      <c r="BX352" t="str">
        <f>IF($E352="",-1,'HCAD Raw'!BU352)</f>
        <v>1.0000</v>
      </c>
      <c r="BY352" t="str">
        <f>IF($E352="",-1,'HCAD Raw'!BV352)</f>
        <v>1.0000</v>
      </c>
      <c r="BZ352" t="str">
        <f>IF($E352="",-1,'HCAD Raw'!BW352)</f>
        <v>1.0000</v>
      </c>
      <c r="CA352" t="str">
        <f>IF($E352="",-1,'HCAD Raw'!BX352)</f>
        <v>1.0000</v>
      </c>
      <c r="CB352">
        <f>IF($E352="",-1,'HCAD Raw'!BY352)</f>
        <v>4</v>
      </c>
      <c r="CC352">
        <f>IF($E352="",-1,'HCAD Raw'!BZ352)</f>
        <v>4</v>
      </c>
      <c r="CD352">
        <f>IF($E352="",-1,'HCAD Raw'!CA352)</f>
        <v>515893</v>
      </c>
      <c r="CE352">
        <f t="shared" si="94"/>
        <v>-1</v>
      </c>
      <c r="CF352" t="str">
        <f t="shared" si="95"/>
        <v>129729001000222</v>
      </c>
    </row>
    <row r="353" spans="3:84" x14ac:dyDescent="0.25">
      <c r="C353">
        <f t="shared" si="92"/>
        <v>349</v>
      </c>
      <c r="D353" t="str">
        <f t="shared" si="93"/>
        <v>129729001000223</v>
      </c>
      <c r="E353" t="str">
        <f>IF('HCAD Raw'!C353="",-1,'HCAD Raw'!C353)</f>
        <v>1297290010002</v>
      </c>
      <c r="F353" s="15" t="str">
        <f>IF(E353=-1,"",CONCATENATE(MID('HCAD Raw'!D353,6,2),"/",MID('HCAD Raw'!D353,9,2),"/",LEFT('HCAD Raw'!D353,4)))</f>
        <v>06/15/2017</v>
      </c>
      <c r="G353" t="str">
        <f>IF($E353="",-1,'HCAD Raw'!E353)</f>
        <v>WLY 18035 PROPERTIES LLC</v>
      </c>
      <c r="H353" t="str">
        <f>IF($E353="",-1,'HCAD Raw'!F353)</f>
        <v>WEST LITTLE YORK PARK</v>
      </c>
      <c r="I353" t="str">
        <f>IF($E353="",-1,'HCAD Raw'!G353)</f>
        <v>Barris</v>
      </c>
      <c r="J353" t="str">
        <f>IF($E353="",-1,'HCAD Raw'!H353)</f>
        <v>18037 W LITTLE YORK RD</v>
      </c>
      <c r="K353" t="str">
        <f>IF($E353="",-1,'HCAD Raw'!I353)</f>
        <v>KATY</v>
      </c>
      <c r="L353" t="str">
        <f>IF($E353="",-1,'HCAD Raw'!J353)</f>
        <v>77449</v>
      </c>
      <c r="M353">
        <f>IF($E353="",-1,'HCAD Raw'!K353)</f>
        <v>1802981</v>
      </c>
      <c r="N353">
        <f>IF($E353="",-1,'HCAD Raw'!L353)</f>
        <v>1835571</v>
      </c>
      <c r="O353">
        <f>IF($E353="",-1,'HCAD Raw'!M353)</f>
        <v>1835571</v>
      </c>
      <c r="P353">
        <f>IF($E353="",-1,'HCAD Raw'!N353)</f>
        <v>0</v>
      </c>
      <c r="Q353" t="e">
        <f>IF($E353="",-1,'HCAD Raw'!#REF!)</f>
        <v>#REF!</v>
      </c>
      <c r="R353" t="str">
        <f>IF($E353="",-1,'HCAD Raw'!O353)</f>
        <v>COMMERCIAL</v>
      </c>
      <c r="S353" t="str">
        <f>IF($E353="",-1,'HCAD Raw'!P353)</f>
        <v>23</v>
      </c>
      <c r="T353" t="str">
        <f>IF($E353="",-1,'HCAD Raw'!Q353)</f>
        <v>4399</v>
      </c>
      <c r="U353" t="str">
        <f>IF($E353="",-1,'HCAD Raw'!R353)</f>
        <v>8344</v>
      </c>
      <c r="V353" t="str">
        <f>IF($E353="",-1,'HCAD Raw'!S353)</f>
        <v>S</v>
      </c>
      <c r="W353" t="str">
        <f>IF($E353="",-1,'HCAD Raw'!T353)</f>
        <v>Open Steel Skeleton</v>
      </c>
      <c r="X353">
        <f>IF($E353="",-1,'HCAD Raw'!U353)</f>
        <v>33587</v>
      </c>
      <c r="Y353">
        <f>IF($E353="",-1,'HCAD Raw'!V353)</f>
        <v>0</v>
      </c>
      <c r="Z353">
        <f>IF($E353="",-1,'HCAD Raw'!W353)</f>
        <v>51672</v>
      </c>
      <c r="AA353">
        <f>IF($E353="",-1,'HCAD Raw'!X353)</f>
        <v>0</v>
      </c>
      <c r="AB353" t="str">
        <f>IF($E353="",-1,'HCAD Raw'!Y353)</f>
        <v>.350000</v>
      </c>
      <c r="AC353" t="str">
        <f>IF($E353="",-1,'HCAD Raw'!Z353)</f>
        <v>C</v>
      </c>
      <c r="AD353" t="str">
        <f>IF($E353="",-1,'HCAD Raw'!AA353)</f>
        <v>Average</v>
      </c>
      <c r="AE353" t="str">
        <f>IF($E353="",-1,'HCAD Raw'!AB353)</f>
        <v>1997</v>
      </c>
      <c r="AF353" t="str">
        <f>IF($E353="",-1,'HCAD Raw'!AC353)</f>
        <v>1997</v>
      </c>
      <c r="AG353" t="str">
        <f>IF($E353="",-1,'HCAD Raw'!AD353)</f>
        <v>0</v>
      </c>
      <c r="AH353" t="str">
        <f>IF($E353="",-1,'HCAD Raw'!AE353)</f>
        <v>2017</v>
      </c>
      <c r="AI353">
        <f>IF($E353="",-1,'HCAD Raw'!AF353)</f>
        <v>0</v>
      </c>
      <c r="AJ353" t="str">
        <f>IF($E353="",-1,'HCAD Raw'!AG353)</f>
        <v>12/30/1899</v>
      </c>
      <c r="AK353">
        <f>IF($E353="",-1,'HCAD Raw'!AH353)</f>
        <v>0</v>
      </c>
      <c r="AL353">
        <f>IF($E353="",-1,'HCAD Raw'!AI353)</f>
        <v>600</v>
      </c>
      <c r="AM353">
        <f>IF($E353="",-1,'HCAD Raw'!AJ353)</f>
        <v>600</v>
      </c>
      <c r="AN353">
        <f>IF($E353="",-1,'HCAD Raw'!AK353)</f>
        <v>0</v>
      </c>
      <c r="AO353">
        <f>IF($E353="",-1,'HCAD Raw'!AL353)</f>
        <v>0</v>
      </c>
      <c r="AP353">
        <f>IF($E353="",-1,'HCAD Raw'!AM353)</f>
        <v>0</v>
      </c>
      <c r="AQ353">
        <f>IF($E353="",-1,'HCAD Raw'!AN353)</f>
        <v>600</v>
      </c>
      <c r="AR353">
        <f>IF($E353="",-1,'HCAD Raw'!AO353)</f>
        <v>80</v>
      </c>
      <c r="AS353">
        <f>IF($E353="",-1,'HCAD Raw'!AP353)</f>
        <v>1</v>
      </c>
      <c r="AT353">
        <f>IF($E353="",-1,'HCAD Raw'!AQ353)</f>
        <v>0</v>
      </c>
      <c r="AU353">
        <f>IF($E353="",-1,'HCAD Raw'!AR353)</f>
        <v>0</v>
      </c>
      <c r="AV353">
        <f>IF($E353="",-1,'HCAD Raw'!AS353)</f>
        <v>0</v>
      </c>
      <c r="AW353">
        <f>IF($E353="",-1,'HCAD Raw'!AT353)</f>
        <v>0</v>
      </c>
      <c r="AX353">
        <f>IF($E353="",-1,'HCAD Raw'!AU353)</f>
        <v>0</v>
      </c>
      <c r="AY353">
        <f>IF($E353="",-1,'HCAD Raw'!AV353)</f>
        <v>0</v>
      </c>
      <c r="AZ353">
        <f>IF($E353="",-1,'HCAD Raw'!AW353)</f>
        <v>0</v>
      </c>
      <c r="BA353">
        <f>IF($E353="",-1,'HCAD Raw'!AX353)</f>
        <v>0</v>
      </c>
      <c r="BB353" t="str">
        <f>IF($E353="",-1,'HCAD Raw'!AY353)</f>
        <v>14</v>
      </c>
      <c r="BC353" t="str">
        <f>IF($E353="",-1,'HCAD Raw'!AZ353)</f>
        <v>RES B BLK 1</v>
      </c>
      <c r="BD353" t="str">
        <f>IF($E353="",-1,'HCAD Raw'!BA353)</f>
        <v>WEST LITTLE YORK PARK</v>
      </c>
      <c r="BE353" t="str">
        <f>IF($E353="",-1,'HCAD Raw'!BB353)</f>
        <v>6014</v>
      </c>
      <c r="BF353" t="str">
        <f>IF($E353="",-1,'HCAD Raw'!BC353)</f>
        <v>Far Northwest</v>
      </c>
      <c r="BG353" t="str">
        <f>IF($E353="",-1,'HCAD Raw'!BD353)</f>
        <v>221</v>
      </c>
      <c r="BH353" t="str">
        <f>IF($E353="",-1,'HCAD Raw'!BE353)</f>
        <v>ISD 04 - Southwest, Outside Hwy 6, South of FM 529</v>
      </c>
      <c r="BI353" t="str">
        <f>IF($E353="",-1,'HCAD Raw'!BF353)</f>
        <v>9173.00</v>
      </c>
      <c r="BJ353" t="str">
        <f>IF($E353="",-1,'HCAD Raw'!BG353)</f>
        <v>0</v>
      </c>
      <c r="BK353" t="str">
        <f>IF($E353="",-1,'HCAD Raw'!BH353)</f>
        <v>04</v>
      </c>
      <c r="BL353" t="str">
        <f>IF($E353="",-1,'HCAD Raw'!BI353)</f>
        <v>4661A</v>
      </c>
      <c r="BM353" t="str">
        <f>IF($E353="",-1,'HCAD Raw'!BJ353)</f>
        <v>407T</v>
      </c>
      <c r="BN353" t="str">
        <f>IF($E353="",-1,'HCAD Raw'!BK353)</f>
        <v>004 040 041 042 043 044 045 633</v>
      </c>
      <c r="BO353" t="str">
        <f>IF($E353="",-1,'HCAD Raw'!BL353)</f>
        <v>Real, Commercial</v>
      </c>
      <c r="BP353" t="str">
        <f>IF($E353="",-1,'HCAD Raw'!BM353)</f>
        <v>F1</v>
      </c>
      <c r="BQ353" t="str">
        <f>IF($E353="",-1,'HCAD Raw'!BN353)</f>
        <v>Real, Commercial</v>
      </c>
      <c r="BR353" t="str">
        <f>IF($E353="",-1,'HCAD Raw'!BO353)</f>
        <v>Warehouse - Metallic</v>
      </c>
      <c r="BS353" t="str">
        <f>IF($E353="",-1,'HCAD Raw'!BP353)</f>
        <v>Office Building</v>
      </c>
      <c r="BT353" t="str">
        <f>IF($E353="",-1,'HCAD Raw'!BQ353)</f>
        <v>8003</v>
      </c>
      <c r="BU353" t="str">
        <f>IF($E353="",-1,'HCAD Raw'!BR353)</f>
        <v>Land Neighborhood Section 3</v>
      </c>
      <c r="BV353">
        <f>IF($E353="",-1,'HCAD Raw'!BS353)</f>
        <v>147398</v>
      </c>
      <c r="BW353" t="str">
        <f>IF($E353="",-1,'HCAD Raw'!BT353)</f>
        <v>SF</v>
      </c>
      <c r="BX353" t="str">
        <f>IF($E353="",-1,'HCAD Raw'!BU353)</f>
        <v>1.0000</v>
      </c>
      <c r="BY353" t="str">
        <f>IF($E353="",-1,'HCAD Raw'!BV353)</f>
        <v>1.0000</v>
      </c>
      <c r="BZ353" t="str">
        <f>IF($E353="",-1,'HCAD Raw'!BW353)</f>
        <v>1.0000</v>
      </c>
      <c r="CA353" t="str">
        <f>IF($E353="",-1,'HCAD Raw'!BX353)</f>
        <v>1.0000</v>
      </c>
      <c r="CB353">
        <f>IF($E353="",-1,'HCAD Raw'!BY353)</f>
        <v>4</v>
      </c>
      <c r="CC353">
        <f>IF($E353="",-1,'HCAD Raw'!BZ353)</f>
        <v>4</v>
      </c>
      <c r="CD353">
        <f>IF($E353="",-1,'HCAD Raw'!CA353)</f>
        <v>515893</v>
      </c>
      <c r="CE353">
        <f t="shared" si="94"/>
        <v>-1</v>
      </c>
      <c r="CF353" t="str">
        <f t="shared" si="95"/>
        <v>129729001000223</v>
      </c>
    </row>
    <row r="354" spans="3:84" x14ac:dyDescent="0.25">
      <c r="C354">
        <f t="shared" si="92"/>
        <v>350</v>
      </c>
      <c r="D354" t="str">
        <f t="shared" si="93"/>
        <v>129729001000224</v>
      </c>
      <c r="E354" t="str">
        <f>IF('HCAD Raw'!C354="",-1,'HCAD Raw'!C354)</f>
        <v>1297290010002</v>
      </c>
      <c r="F354" s="15" t="str">
        <f>IF(E354=-1,"",CONCATENATE(MID('HCAD Raw'!D354,6,2),"/",MID('HCAD Raw'!D354,9,2),"/",LEFT('HCAD Raw'!D354,4)))</f>
        <v>06/15/2017</v>
      </c>
      <c r="G354" t="str">
        <f>IF($E354="",-1,'HCAD Raw'!E354)</f>
        <v>WLY 18035 PROPERTIES LLC</v>
      </c>
      <c r="H354" t="str">
        <f>IF($E354="",-1,'HCAD Raw'!F354)</f>
        <v>WEST LITTLE YORK PARK</v>
      </c>
      <c r="I354" t="str">
        <f>IF($E354="",-1,'HCAD Raw'!G354)</f>
        <v>Barris</v>
      </c>
      <c r="J354" t="str">
        <f>IF($E354="",-1,'HCAD Raw'!H354)</f>
        <v>18037 W LITTLE YORK RD</v>
      </c>
      <c r="K354" t="str">
        <f>IF($E354="",-1,'HCAD Raw'!I354)</f>
        <v>KATY</v>
      </c>
      <c r="L354" t="str">
        <f>IF($E354="",-1,'HCAD Raw'!J354)</f>
        <v>77449</v>
      </c>
      <c r="M354">
        <f>IF($E354="",-1,'HCAD Raw'!K354)</f>
        <v>1802981</v>
      </c>
      <c r="N354">
        <f>IF($E354="",-1,'HCAD Raw'!L354)</f>
        <v>1835571</v>
      </c>
      <c r="O354">
        <f>IF($E354="",-1,'HCAD Raw'!M354)</f>
        <v>1835571</v>
      </c>
      <c r="P354">
        <f>IF($E354="",-1,'HCAD Raw'!N354)</f>
        <v>0</v>
      </c>
      <c r="Q354" t="e">
        <f>IF($E354="",-1,'HCAD Raw'!#REF!)</f>
        <v>#REF!</v>
      </c>
      <c r="R354" t="str">
        <f>IF($E354="",-1,'HCAD Raw'!O354)</f>
        <v>COMMERCIAL</v>
      </c>
      <c r="S354" t="str">
        <f>IF($E354="",-1,'HCAD Raw'!P354)</f>
        <v>24</v>
      </c>
      <c r="T354" t="str">
        <f>IF($E354="",-1,'HCAD Raw'!Q354)</f>
        <v>4399</v>
      </c>
      <c r="U354" t="str">
        <f>IF($E354="",-1,'HCAD Raw'!R354)</f>
        <v>8344</v>
      </c>
      <c r="V354" t="str">
        <f>IF($E354="",-1,'HCAD Raw'!S354)</f>
        <v>S</v>
      </c>
      <c r="W354" t="str">
        <f>IF($E354="",-1,'HCAD Raw'!T354)</f>
        <v>Open Steel Skeleton</v>
      </c>
      <c r="X354">
        <f>IF($E354="",-1,'HCAD Raw'!U354)</f>
        <v>34104</v>
      </c>
      <c r="Y354">
        <f>IF($E354="",-1,'HCAD Raw'!V354)</f>
        <v>0</v>
      </c>
      <c r="Z354">
        <f>IF($E354="",-1,'HCAD Raw'!W354)</f>
        <v>51672</v>
      </c>
      <c r="AA354">
        <f>IF($E354="",-1,'HCAD Raw'!X354)</f>
        <v>0</v>
      </c>
      <c r="AB354" t="str">
        <f>IF($E354="",-1,'HCAD Raw'!Y354)</f>
        <v>.340000</v>
      </c>
      <c r="AC354" t="str">
        <f>IF($E354="",-1,'HCAD Raw'!Z354)</f>
        <v>C</v>
      </c>
      <c r="AD354" t="str">
        <f>IF($E354="",-1,'HCAD Raw'!AA354)</f>
        <v>Average</v>
      </c>
      <c r="AE354" t="str">
        <f>IF($E354="",-1,'HCAD Raw'!AB354)</f>
        <v>1998</v>
      </c>
      <c r="AF354" t="str">
        <f>IF($E354="",-1,'HCAD Raw'!AC354)</f>
        <v>1998</v>
      </c>
      <c r="AG354" t="str">
        <f>IF($E354="",-1,'HCAD Raw'!AD354)</f>
        <v>0</v>
      </c>
      <c r="AH354" t="str">
        <f>IF($E354="",-1,'HCAD Raw'!AE354)</f>
        <v>2017</v>
      </c>
      <c r="AI354">
        <f>IF($E354="",-1,'HCAD Raw'!AF354)</f>
        <v>0</v>
      </c>
      <c r="AJ354" t="str">
        <f>IF($E354="",-1,'HCAD Raw'!AG354)</f>
        <v>12/30/1899</v>
      </c>
      <c r="AK354">
        <f>IF($E354="",-1,'HCAD Raw'!AH354)</f>
        <v>0</v>
      </c>
      <c r="AL354">
        <f>IF($E354="",-1,'HCAD Raw'!AI354)</f>
        <v>600</v>
      </c>
      <c r="AM354">
        <f>IF($E354="",-1,'HCAD Raw'!AJ354)</f>
        <v>600</v>
      </c>
      <c r="AN354">
        <f>IF($E354="",-1,'HCAD Raw'!AK354)</f>
        <v>0</v>
      </c>
      <c r="AO354">
        <f>IF($E354="",-1,'HCAD Raw'!AL354)</f>
        <v>0</v>
      </c>
      <c r="AP354">
        <f>IF($E354="",-1,'HCAD Raw'!AM354)</f>
        <v>0</v>
      </c>
      <c r="AQ354">
        <f>IF($E354="",-1,'HCAD Raw'!AN354)</f>
        <v>600</v>
      </c>
      <c r="AR354">
        <f>IF($E354="",-1,'HCAD Raw'!AO354)</f>
        <v>80</v>
      </c>
      <c r="AS354">
        <f>IF($E354="",-1,'HCAD Raw'!AP354)</f>
        <v>1</v>
      </c>
      <c r="AT354">
        <f>IF($E354="",-1,'HCAD Raw'!AQ354)</f>
        <v>0</v>
      </c>
      <c r="AU354">
        <f>IF($E354="",-1,'HCAD Raw'!AR354)</f>
        <v>0</v>
      </c>
      <c r="AV354">
        <f>IF($E354="",-1,'HCAD Raw'!AS354)</f>
        <v>0</v>
      </c>
      <c r="AW354">
        <f>IF($E354="",-1,'HCAD Raw'!AT354)</f>
        <v>0</v>
      </c>
      <c r="AX354">
        <f>IF($E354="",-1,'HCAD Raw'!AU354)</f>
        <v>0</v>
      </c>
      <c r="AY354">
        <f>IF($E354="",-1,'HCAD Raw'!AV354)</f>
        <v>0</v>
      </c>
      <c r="AZ354">
        <f>IF($E354="",-1,'HCAD Raw'!AW354)</f>
        <v>0</v>
      </c>
      <c r="BA354">
        <f>IF($E354="",-1,'HCAD Raw'!AX354)</f>
        <v>0</v>
      </c>
      <c r="BB354" t="str">
        <f>IF($E354="",-1,'HCAD Raw'!AY354)</f>
        <v>14</v>
      </c>
      <c r="BC354" t="str">
        <f>IF($E354="",-1,'HCAD Raw'!AZ354)</f>
        <v>RES B BLK 1</v>
      </c>
      <c r="BD354" t="str">
        <f>IF($E354="",-1,'HCAD Raw'!BA354)</f>
        <v>WEST LITTLE YORK PARK</v>
      </c>
      <c r="BE354" t="str">
        <f>IF($E354="",-1,'HCAD Raw'!BB354)</f>
        <v>6014</v>
      </c>
      <c r="BF354" t="str">
        <f>IF($E354="",-1,'HCAD Raw'!BC354)</f>
        <v>Far Northwest</v>
      </c>
      <c r="BG354" t="str">
        <f>IF($E354="",-1,'HCAD Raw'!BD354)</f>
        <v>221</v>
      </c>
      <c r="BH354" t="str">
        <f>IF($E354="",-1,'HCAD Raw'!BE354)</f>
        <v>ISD 04 - Southwest, Outside Hwy 6, South of FM 529</v>
      </c>
      <c r="BI354" t="str">
        <f>IF($E354="",-1,'HCAD Raw'!BF354)</f>
        <v>9173.00</v>
      </c>
      <c r="BJ354" t="str">
        <f>IF($E354="",-1,'HCAD Raw'!BG354)</f>
        <v>0</v>
      </c>
      <c r="BK354" t="str">
        <f>IF($E354="",-1,'HCAD Raw'!BH354)</f>
        <v>04</v>
      </c>
      <c r="BL354" t="str">
        <f>IF($E354="",-1,'HCAD Raw'!BI354)</f>
        <v>4661A</v>
      </c>
      <c r="BM354" t="str">
        <f>IF($E354="",-1,'HCAD Raw'!BJ354)</f>
        <v>407T</v>
      </c>
      <c r="BN354" t="str">
        <f>IF($E354="",-1,'HCAD Raw'!BK354)</f>
        <v>004 040 041 042 043 044 045 633</v>
      </c>
      <c r="BO354" t="str">
        <f>IF($E354="",-1,'HCAD Raw'!BL354)</f>
        <v>Real, Commercial</v>
      </c>
      <c r="BP354" t="str">
        <f>IF($E354="",-1,'HCAD Raw'!BM354)</f>
        <v>F1</v>
      </c>
      <c r="BQ354" t="str">
        <f>IF($E354="",-1,'HCAD Raw'!BN354)</f>
        <v>Real, Commercial</v>
      </c>
      <c r="BR354" t="str">
        <f>IF($E354="",-1,'HCAD Raw'!BO354)</f>
        <v>Warehouse - Metallic</v>
      </c>
      <c r="BS354" t="str">
        <f>IF($E354="",-1,'HCAD Raw'!BP354)</f>
        <v>Office Building</v>
      </c>
      <c r="BT354" t="str">
        <f>IF($E354="",-1,'HCAD Raw'!BQ354)</f>
        <v>8003</v>
      </c>
      <c r="BU354" t="str">
        <f>IF($E354="",-1,'HCAD Raw'!BR354)</f>
        <v>Land Neighborhood Section 3</v>
      </c>
      <c r="BV354">
        <f>IF($E354="",-1,'HCAD Raw'!BS354)</f>
        <v>147398</v>
      </c>
      <c r="BW354" t="str">
        <f>IF($E354="",-1,'HCAD Raw'!BT354)</f>
        <v>SF</v>
      </c>
      <c r="BX354" t="str">
        <f>IF($E354="",-1,'HCAD Raw'!BU354)</f>
        <v>1.0000</v>
      </c>
      <c r="BY354" t="str">
        <f>IF($E354="",-1,'HCAD Raw'!BV354)</f>
        <v>1.0000</v>
      </c>
      <c r="BZ354" t="str">
        <f>IF($E354="",-1,'HCAD Raw'!BW354)</f>
        <v>1.0000</v>
      </c>
      <c r="CA354" t="str">
        <f>IF($E354="",-1,'HCAD Raw'!BX354)</f>
        <v>1.0000</v>
      </c>
      <c r="CB354">
        <f>IF($E354="",-1,'HCAD Raw'!BY354)</f>
        <v>4</v>
      </c>
      <c r="CC354">
        <f>IF($E354="",-1,'HCAD Raw'!BZ354)</f>
        <v>4</v>
      </c>
      <c r="CD354">
        <f>IF($E354="",-1,'HCAD Raw'!CA354)</f>
        <v>515893</v>
      </c>
      <c r="CE354">
        <f t="shared" si="94"/>
        <v>-1</v>
      </c>
      <c r="CF354" t="str">
        <f t="shared" si="95"/>
        <v>129729001000224</v>
      </c>
    </row>
    <row r="355" spans="3:84" x14ac:dyDescent="0.25">
      <c r="C355">
        <f t="shared" si="92"/>
        <v>351</v>
      </c>
      <c r="D355" t="str">
        <f t="shared" si="93"/>
        <v>129729001000225</v>
      </c>
      <c r="E355" t="str">
        <f>IF('HCAD Raw'!C355="",-1,'HCAD Raw'!C355)</f>
        <v>1297290010002</v>
      </c>
      <c r="F355" s="15" t="str">
        <f>IF(E355=-1,"",CONCATENATE(MID('HCAD Raw'!D355,6,2),"/",MID('HCAD Raw'!D355,9,2),"/",LEFT('HCAD Raw'!D355,4)))</f>
        <v>06/15/2017</v>
      </c>
      <c r="G355" t="str">
        <f>IF($E355="",-1,'HCAD Raw'!E355)</f>
        <v>WLY 18035 PROPERTIES LLC</v>
      </c>
      <c r="H355" t="str">
        <f>IF($E355="",-1,'HCAD Raw'!F355)</f>
        <v>WEST LITTLE YORK PARK</v>
      </c>
      <c r="I355" t="str">
        <f>IF($E355="",-1,'HCAD Raw'!G355)</f>
        <v>Barris</v>
      </c>
      <c r="J355" t="str">
        <f>IF($E355="",-1,'HCAD Raw'!H355)</f>
        <v>18037 W LITTLE YORK RD</v>
      </c>
      <c r="K355" t="str">
        <f>IF($E355="",-1,'HCAD Raw'!I355)</f>
        <v>KATY</v>
      </c>
      <c r="L355" t="str">
        <f>IF($E355="",-1,'HCAD Raw'!J355)</f>
        <v>77449</v>
      </c>
      <c r="M355">
        <f>IF($E355="",-1,'HCAD Raw'!K355)</f>
        <v>1802981</v>
      </c>
      <c r="N355">
        <f>IF($E355="",-1,'HCAD Raw'!L355)</f>
        <v>1835571</v>
      </c>
      <c r="O355">
        <f>IF($E355="",-1,'HCAD Raw'!M355)</f>
        <v>1835571</v>
      </c>
      <c r="P355">
        <f>IF($E355="",-1,'HCAD Raw'!N355)</f>
        <v>0</v>
      </c>
      <c r="Q355" t="e">
        <f>IF($E355="",-1,'HCAD Raw'!#REF!)</f>
        <v>#REF!</v>
      </c>
      <c r="R355" t="str">
        <f>IF($E355="",-1,'HCAD Raw'!O355)</f>
        <v>COMMERCIAL</v>
      </c>
      <c r="S355" t="str">
        <f>IF($E355="",-1,'HCAD Raw'!P355)</f>
        <v>25</v>
      </c>
      <c r="T355" t="str">
        <f>IF($E355="",-1,'HCAD Raw'!Q355)</f>
        <v>4399</v>
      </c>
      <c r="U355" t="str">
        <f>IF($E355="",-1,'HCAD Raw'!R355)</f>
        <v>8344</v>
      </c>
      <c r="V355" t="str">
        <f>IF($E355="",-1,'HCAD Raw'!S355)</f>
        <v>S</v>
      </c>
      <c r="W355" t="str">
        <f>IF($E355="",-1,'HCAD Raw'!T355)</f>
        <v>Open Steel Skeleton</v>
      </c>
      <c r="X355">
        <f>IF($E355="",-1,'HCAD Raw'!U355)</f>
        <v>34104</v>
      </c>
      <c r="Y355">
        <f>IF($E355="",-1,'HCAD Raw'!V355)</f>
        <v>0</v>
      </c>
      <c r="Z355">
        <f>IF($E355="",-1,'HCAD Raw'!W355)</f>
        <v>51672</v>
      </c>
      <c r="AA355">
        <f>IF($E355="",-1,'HCAD Raw'!X355)</f>
        <v>0</v>
      </c>
      <c r="AB355" t="str">
        <f>IF($E355="",-1,'HCAD Raw'!Y355)</f>
        <v>.340000</v>
      </c>
      <c r="AC355" t="str">
        <f>IF($E355="",-1,'HCAD Raw'!Z355)</f>
        <v>C</v>
      </c>
      <c r="AD355" t="str">
        <f>IF($E355="",-1,'HCAD Raw'!AA355)</f>
        <v>Average</v>
      </c>
      <c r="AE355" t="str">
        <f>IF($E355="",-1,'HCAD Raw'!AB355)</f>
        <v>1998</v>
      </c>
      <c r="AF355" t="str">
        <f>IF($E355="",-1,'HCAD Raw'!AC355)</f>
        <v>1998</v>
      </c>
      <c r="AG355" t="str">
        <f>IF($E355="",-1,'HCAD Raw'!AD355)</f>
        <v>0</v>
      </c>
      <c r="AH355" t="str">
        <f>IF($E355="",-1,'HCAD Raw'!AE355)</f>
        <v>2017</v>
      </c>
      <c r="AI355">
        <f>IF($E355="",-1,'HCAD Raw'!AF355)</f>
        <v>0</v>
      </c>
      <c r="AJ355" t="str">
        <f>IF($E355="",-1,'HCAD Raw'!AG355)</f>
        <v>12/30/1899</v>
      </c>
      <c r="AK355">
        <f>IF($E355="",-1,'HCAD Raw'!AH355)</f>
        <v>0</v>
      </c>
      <c r="AL355">
        <f>IF($E355="",-1,'HCAD Raw'!AI355)</f>
        <v>600</v>
      </c>
      <c r="AM355">
        <f>IF($E355="",-1,'HCAD Raw'!AJ355)</f>
        <v>600</v>
      </c>
      <c r="AN355">
        <f>IF($E355="",-1,'HCAD Raw'!AK355)</f>
        <v>0</v>
      </c>
      <c r="AO355">
        <f>IF($E355="",-1,'HCAD Raw'!AL355)</f>
        <v>0</v>
      </c>
      <c r="AP355">
        <f>IF($E355="",-1,'HCAD Raw'!AM355)</f>
        <v>0</v>
      </c>
      <c r="AQ355">
        <f>IF($E355="",-1,'HCAD Raw'!AN355)</f>
        <v>600</v>
      </c>
      <c r="AR355">
        <f>IF($E355="",-1,'HCAD Raw'!AO355)</f>
        <v>80</v>
      </c>
      <c r="AS355">
        <f>IF($E355="",-1,'HCAD Raw'!AP355)</f>
        <v>1</v>
      </c>
      <c r="AT355">
        <f>IF($E355="",-1,'HCAD Raw'!AQ355)</f>
        <v>0</v>
      </c>
      <c r="AU355">
        <f>IF($E355="",-1,'HCAD Raw'!AR355)</f>
        <v>0</v>
      </c>
      <c r="AV355">
        <f>IF($E355="",-1,'HCAD Raw'!AS355)</f>
        <v>0</v>
      </c>
      <c r="AW355">
        <f>IF($E355="",-1,'HCAD Raw'!AT355)</f>
        <v>0</v>
      </c>
      <c r="AX355">
        <f>IF($E355="",-1,'HCAD Raw'!AU355)</f>
        <v>0</v>
      </c>
      <c r="AY355">
        <f>IF($E355="",-1,'HCAD Raw'!AV355)</f>
        <v>0</v>
      </c>
      <c r="AZ355">
        <f>IF($E355="",-1,'HCAD Raw'!AW355)</f>
        <v>0</v>
      </c>
      <c r="BA355">
        <f>IF($E355="",-1,'HCAD Raw'!AX355)</f>
        <v>0</v>
      </c>
      <c r="BB355" t="str">
        <f>IF($E355="",-1,'HCAD Raw'!AY355)</f>
        <v>14</v>
      </c>
      <c r="BC355" t="str">
        <f>IF($E355="",-1,'HCAD Raw'!AZ355)</f>
        <v>RES B BLK 1</v>
      </c>
      <c r="BD355" t="str">
        <f>IF($E355="",-1,'HCAD Raw'!BA355)</f>
        <v>WEST LITTLE YORK PARK</v>
      </c>
      <c r="BE355" t="str">
        <f>IF($E355="",-1,'HCAD Raw'!BB355)</f>
        <v>6014</v>
      </c>
      <c r="BF355" t="str">
        <f>IF($E355="",-1,'HCAD Raw'!BC355)</f>
        <v>Far Northwest</v>
      </c>
      <c r="BG355" t="str">
        <f>IF($E355="",-1,'HCAD Raw'!BD355)</f>
        <v>221</v>
      </c>
      <c r="BH355" t="str">
        <f>IF($E355="",-1,'HCAD Raw'!BE355)</f>
        <v>ISD 04 - Southwest, Outside Hwy 6, South of FM 529</v>
      </c>
      <c r="BI355" t="str">
        <f>IF($E355="",-1,'HCAD Raw'!BF355)</f>
        <v>9173.00</v>
      </c>
      <c r="BJ355" t="str">
        <f>IF($E355="",-1,'HCAD Raw'!BG355)</f>
        <v>0</v>
      </c>
      <c r="BK355" t="str">
        <f>IF($E355="",-1,'HCAD Raw'!BH355)</f>
        <v>04</v>
      </c>
      <c r="BL355" t="str">
        <f>IF($E355="",-1,'HCAD Raw'!BI355)</f>
        <v>4661A</v>
      </c>
      <c r="BM355" t="str">
        <f>IF($E355="",-1,'HCAD Raw'!BJ355)</f>
        <v>407T</v>
      </c>
      <c r="BN355" t="str">
        <f>IF($E355="",-1,'HCAD Raw'!BK355)</f>
        <v>004 040 041 042 043 044 045 633</v>
      </c>
      <c r="BO355" t="str">
        <f>IF($E355="",-1,'HCAD Raw'!BL355)</f>
        <v>Real, Commercial</v>
      </c>
      <c r="BP355" t="str">
        <f>IF($E355="",-1,'HCAD Raw'!BM355)</f>
        <v>F1</v>
      </c>
      <c r="BQ355" t="str">
        <f>IF($E355="",-1,'HCAD Raw'!BN355)</f>
        <v>Real, Commercial</v>
      </c>
      <c r="BR355" t="str">
        <f>IF($E355="",-1,'HCAD Raw'!BO355)</f>
        <v>Warehouse - Metallic</v>
      </c>
      <c r="BS355" t="str">
        <f>IF($E355="",-1,'HCAD Raw'!BP355)</f>
        <v>Office Building</v>
      </c>
      <c r="BT355" t="str">
        <f>IF($E355="",-1,'HCAD Raw'!BQ355)</f>
        <v>8003</v>
      </c>
      <c r="BU355" t="str">
        <f>IF($E355="",-1,'HCAD Raw'!BR355)</f>
        <v>Land Neighborhood Section 3</v>
      </c>
      <c r="BV355">
        <f>IF($E355="",-1,'HCAD Raw'!BS355)</f>
        <v>147398</v>
      </c>
      <c r="BW355" t="str">
        <f>IF($E355="",-1,'HCAD Raw'!BT355)</f>
        <v>SF</v>
      </c>
      <c r="BX355" t="str">
        <f>IF($E355="",-1,'HCAD Raw'!BU355)</f>
        <v>1.0000</v>
      </c>
      <c r="BY355" t="str">
        <f>IF($E355="",-1,'HCAD Raw'!BV355)</f>
        <v>1.0000</v>
      </c>
      <c r="BZ355" t="str">
        <f>IF($E355="",-1,'HCAD Raw'!BW355)</f>
        <v>1.0000</v>
      </c>
      <c r="CA355" t="str">
        <f>IF($E355="",-1,'HCAD Raw'!BX355)</f>
        <v>1.0000</v>
      </c>
      <c r="CB355">
        <f>IF($E355="",-1,'HCAD Raw'!BY355)</f>
        <v>4</v>
      </c>
      <c r="CC355">
        <f>IF($E355="",-1,'HCAD Raw'!BZ355)</f>
        <v>4</v>
      </c>
      <c r="CD355">
        <f>IF($E355="",-1,'HCAD Raw'!CA355)</f>
        <v>515893</v>
      </c>
      <c r="CE355">
        <f t="shared" si="94"/>
        <v>-1</v>
      </c>
      <c r="CF355" t="str">
        <f t="shared" si="95"/>
        <v>129729001000225</v>
      </c>
    </row>
    <row r="356" spans="3:84" x14ac:dyDescent="0.25">
      <c r="C356">
        <f t="shared" si="92"/>
        <v>352</v>
      </c>
      <c r="D356" t="str">
        <f t="shared" si="93"/>
        <v>129729001000226</v>
      </c>
      <c r="E356" t="str">
        <f>IF('HCAD Raw'!C356="",-1,'HCAD Raw'!C356)</f>
        <v>1297290010002</v>
      </c>
      <c r="F356" s="15" t="str">
        <f>IF(E356=-1,"",CONCATENATE(MID('HCAD Raw'!D356,6,2),"/",MID('HCAD Raw'!D356,9,2),"/",LEFT('HCAD Raw'!D356,4)))</f>
        <v>06/15/2017</v>
      </c>
      <c r="G356" t="str">
        <f>IF($E356="",-1,'HCAD Raw'!E356)</f>
        <v>WLY 18035 PROPERTIES LLC</v>
      </c>
      <c r="H356" t="str">
        <f>IF($E356="",-1,'HCAD Raw'!F356)</f>
        <v>WEST LITTLE YORK PARK</v>
      </c>
      <c r="I356" t="str">
        <f>IF($E356="",-1,'HCAD Raw'!G356)</f>
        <v>Barris</v>
      </c>
      <c r="J356" t="str">
        <f>IF($E356="",-1,'HCAD Raw'!H356)</f>
        <v>18037 W LITTLE YORK RD</v>
      </c>
      <c r="K356" t="str">
        <f>IF($E356="",-1,'HCAD Raw'!I356)</f>
        <v>KATY</v>
      </c>
      <c r="L356" t="str">
        <f>IF($E356="",-1,'HCAD Raw'!J356)</f>
        <v>77449</v>
      </c>
      <c r="M356">
        <f>IF($E356="",-1,'HCAD Raw'!K356)</f>
        <v>1802981</v>
      </c>
      <c r="N356">
        <f>IF($E356="",-1,'HCAD Raw'!L356)</f>
        <v>1835571</v>
      </c>
      <c r="O356">
        <f>IF($E356="",-1,'HCAD Raw'!M356)</f>
        <v>1835571</v>
      </c>
      <c r="P356">
        <f>IF($E356="",-1,'HCAD Raw'!N356)</f>
        <v>0</v>
      </c>
      <c r="Q356" t="e">
        <f>IF($E356="",-1,'HCAD Raw'!#REF!)</f>
        <v>#REF!</v>
      </c>
      <c r="R356" t="str">
        <f>IF($E356="",-1,'HCAD Raw'!O356)</f>
        <v>COMMERCIAL</v>
      </c>
      <c r="S356" t="str">
        <f>IF($E356="",-1,'HCAD Raw'!P356)</f>
        <v>26</v>
      </c>
      <c r="T356" t="str">
        <f>IF($E356="",-1,'HCAD Raw'!Q356)</f>
        <v>4399</v>
      </c>
      <c r="U356" t="str">
        <f>IF($E356="",-1,'HCAD Raw'!R356)</f>
        <v>8344</v>
      </c>
      <c r="V356" t="str">
        <f>IF($E356="",-1,'HCAD Raw'!S356)</f>
        <v>S</v>
      </c>
      <c r="W356" t="str">
        <f>IF($E356="",-1,'HCAD Raw'!T356)</f>
        <v>Open Steel Skeleton</v>
      </c>
      <c r="X356">
        <f>IF($E356="",-1,'HCAD Raw'!U356)</f>
        <v>34104</v>
      </c>
      <c r="Y356">
        <f>IF($E356="",-1,'HCAD Raw'!V356)</f>
        <v>0</v>
      </c>
      <c r="Z356">
        <f>IF($E356="",-1,'HCAD Raw'!W356)</f>
        <v>51672</v>
      </c>
      <c r="AA356">
        <f>IF($E356="",-1,'HCAD Raw'!X356)</f>
        <v>0</v>
      </c>
      <c r="AB356" t="str">
        <f>IF($E356="",-1,'HCAD Raw'!Y356)</f>
        <v>.340000</v>
      </c>
      <c r="AC356" t="str">
        <f>IF($E356="",-1,'HCAD Raw'!Z356)</f>
        <v>C</v>
      </c>
      <c r="AD356" t="str">
        <f>IF($E356="",-1,'HCAD Raw'!AA356)</f>
        <v>Average</v>
      </c>
      <c r="AE356" t="str">
        <f>IF($E356="",-1,'HCAD Raw'!AB356)</f>
        <v>1998</v>
      </c>
      <c r="AF356" t="str">
        <f>IF($E356="",-1,'HCAD Raw'!AC356)</f>
        <v>1998</v>
      </c>
      <c r="AG356" t="str">
        <f>IF($E356="",-1,'HCAD Raw'!AD356)</f>
        <v>0</v>
      </c>
      <c r="AH356" t="str">
        <f>IF($E356="",-1,'HCAD Raw'!AE356)</f>
        <v>2017</v>
      </c>
      <c r="AI356">
        <f>IF($E356="",-1,'HCAD Raw'!AF356)</f>
        <v>0</v>
      </c>
      <c r="AJ356" t="str">
        <f>IF($E356="",-1,'HCAD Raw'!AG356)</f>
        <v>12/30/1899</v>
      </c>
      <c r="AK356">
        <f>IF($E356="",-1,'HCAD Raw'!AH356)</f>
        <v>0</v>
      </c>
      <c r="AL356">
        <f>IF($E356="",-1,'HCAD Raw'!AI356)</f>
        <v>600</v>
      </c>
      <c r="AM356">
        <f>IF($E356="",-1,'HCAD Raw'!AJ356)</f>
        <v>600</v>
      </c>
      <c r="AN356">
        <f>IF($E356="",-1,'HCAD Raw'!AK356)</f>
        <v>0</v>
      </c>
      <c r="AO356">
        <f>IF($E356="",-1,'HCAD Raw'!AL356)</f>
        <v>0</v>
      </c>
      <c r="AP356">
        <f>IF($E356="",-1,'HCAD Raw'!AM356)</f>
        <v>0</v>
      </c>
      <c r="AQ356">
        <f>IF($E356="",-1,'HCAD Raw'!AN356)</f>
        <v>600</v>
      </c>
      <c r="AR356">
        <f>IF($E356="",-1,'HCAD Raw'!AO356)</f>
        <v>80</v>
      </c>
      <c r="AS356">
        <f>IF($E356="",-1,'HCAD Raw'!AP356)</f>
        <v>1</v>
      </c>
      <c r="AT356">
        <f>IF($E356="",-1,'HCAD Raw'!AQ356)</f>
        <v>0</v>
      </c>
      <c r="AU356">
        <f>IF($E356="",-1,'HCAD Raw'!AR356)</f>
        <v>0</v>
      </c>
      <c r="AV356">
        <f>IF($E356="",-1,'HCAD Raw'!AS356)</f>
        <v>0</v>
      </c>
      <c r="AW356">
        <f>IF($E356="",-1,'HCAD Raw'!AT356)</f>
        <v>0</v>
      </c>
      <c r="AX356">
        <f>IF($E356="",-1,'HCAD Raw'!AU356)</f>
        <v>0</v>
      </c>
      <c r="AY356">
        <f>IF($E356="",-1,'HCAD Raw'!AV356)</f>
        <v>0</v>
      </c>
      <c r="AZ356">
        <f>IF($E356="",-1,'HCAD Raw'!AW356)</f>
        <v>0</v>
      </c>
      <c r="BA356">
        <f>IF($E356="",-1,'HCAD Raw'!AX356)</f>
        <v>0</v>
      </c>
      <c r="BB356" t="str">
        <f>IF($E356="",-1,'HCAD Raw'!AY356)</f>
        <v>14</v>
      </c>
      <c r="BC356" t="str">
        <f>IF($E356="",-1,'HCAD Raw'!AZ356)</f>
        <v>RES B BLK 1</v>
      </c>
      <c r="BD356" t="str">
        <f>IF($E356="",-1,'HCAD Raw'!BA356)</f>
        <v>WEST LITTLE YORK PARK</v>
      </c>
      <c r="BE356" t="str">
        <f>IF($E356="",-1,'HCAD Raw'!BB356)</f>
        <v>6014</v>
      </c>
      <c r="BF356" t="str">
        <f>IF($E356="",-1,'HCAD Raw'!BC356)</f>
        <v>Far Northwest</v>
      </c>
      <c r="BG356" t="str">
        <f>IF($E356="",-1,'HCAD Raw'!BD356)</f>
        <v>221</v>
      </c>
      <c r="BH356" t="str">
        <f>IF($E356="",-1,'HCAD Raw'!BE356)</f>
        <v>ISD 04 - Southwest, Outside Hwy 6, South of FM 529</v>
      </c>
      <c r="BI356" t="str">
        <f>IF($E356="",-1,'HCAD Raw'!BF356)</f>
        <v>9173.00</v>
      </c>
      <c r="BJ356" t="str">
        <f>IF($E356="",-1,'HCAD Raw'!BG356)</f>
        <v>0</v>
      </c>
      <c r="BK356" t="str">
        <f>IF($E356="",-1,'HCAD Raw'!BH356)</f>
        <v>04</v>
      </c>
      <c r="BL356" t="str">
        <f>IF($E356="",-1,'HCAD Raw'!BI356)</f>
        <v>4661A</v>
      </c>
      <c r="BM356" t="str">
        <f>IF($E356="",-1,'HCAD Raw'!BJ356)</f>
        <v>407T</v>
      </c>
      <c r="BN356" t="str">
        <f>IF($E356="",-1,'HCAD Raw'!BK356)</f>
        <v>004 040 041 042 043 044 045 633</v>
      </c>
      <c r="BO356" t="str">
        <f>IF($E356="",-1,'HCAD Raw'!BL356)</f>
        <v>Real, Commercial</v>
      </c>
      <c r="BP356" t="str">
        <f>IF($E356="",-1,'HCAD Raw'!BM356)</f>
        <v>F1</v>
      </c>
      <c r="BQ356" t="str">
        <f>IF($E356="",-1,'HCAD Raw'!BN356)</f>
        <v>Real, Commercial</v>
      </c>
      <c r="BR356" t="str">
        <f>IF($E356="",-1,'HCAD Raw'!BO356)</f>
        <v>Warehouse - Metallic</v>
      </c>
      <c r="BS356" t="str">
        <f>IF($E356="",-1,'HCAD Raw'!BP356)</f>
        <v>Office Building</v>
      </c>
      <c r="BT356" t="str">
        <f>IF($E356="",-1,'HCAD Raw'!BQ356)</f>
        <v>8003</v>
      </c>
      <c r="BU356" t="str">
        <f>IF($E356="",-1,'HCAD Raw'!BR356)</f>
        <v>Land Neighborhood Section 3</v>
      </c>
      <c r="BV356">
        <f>IF($E356="",-1,'HCAD Raw'!BS356)</f>
        <v>147398</v>
      </c>
      <c r="BW356" t="str">
        <f>IF($E356="",-1,'HCAD Raw'!BT356)</f>
        <v>SF</v>
      </c>
      <c r="BX356" t="str">
        <f>IF($E356="",-1,'HCAD Raw'!BU356)</f>
        <v>1.0000</v>
      </c>
      <c r="BY356" t="str">
        <f>IF($E356="",-1,'HCAD Raw'!BV356)</f>
        <v>1.0000</v>
      </c>
      <c r="BZ356" t="str">
        <f>IF($E356="",-1,'HCAD Raw'!BW356)</f>
        <v>1.0000</v>
      </c>
      <c r="CA356" t="str">
        <f>IF($E356="",-1,'HCAD Raw'!BX356)</f>
        <v>1.0000</v>
      </c>
      <c r="CB356">
        <f>IF($E356="",-1,'HCAD Raw'!BY356)</f>
        <v>4</v>
      </c>
      <c r="CC356">
        <f>IF($E356="",-1,'HCAD Raw'!BZ356)</f>
        <v>4</v>
      </c>
      <c r="CD356">
        <f>IF($E356="",-1,'HCAD Raw'!CA356)</f>
        <v>515893</v>
      </c>
      <c r="CE356">
        <f t="shared" si="94"/>
        <v>-1</v>
      </c>
      <c r="CF356" t="str">
        <f t="shared" si="95"/>
        <v>129729001000226</v>
      </c>
    </row>
    <row r="357" spans="3:84" x14ac:dyDescent="0.25">
      <c r="C357">
        <f t="shared" si="92"/>
        <v>353</v>
      </c>
      <c r="D357" t="str">
        <f t="shared" si="93"/>
        <v>129729001000227</v>
      </c>
      <c r="E357" t="str">
        <f>IF('HCAD Raw'!C357="",-1,'HCAD Raw'!C357)</f>
        <v>1297290010002</v>
      </c>
      <c r="F357" s="15" t="str">
        <f>IF(E357=-1,"",CONCATENATE(MID('HCAD Raw'!D357,6,2),"/",MID('HCAD Raw'!D357,9,2),"/",LEFT('HCAD Raw'!D357,4)))</f>
        <v>06/15/2017</v>
      </c>
      <c r="G357" t="str">
        <f>IF($E357="",-1,'HCAD Raw'!E357)</f>
        <v>WLY 18035 PROPERTIES LLC</v>
      </c>
      <c r="H357" t="str">
        <f>IF($E357="",-1,'HCAD Raw'!F357)</f>
        <v>WEST LITTLE YORK PARK</v>
      </c>
      <c r="I357" t="str">
        <f>IF($E357="",-1,'HCAD Raw'!G357)</f>
        <v>Barris</v>
      </c>
      <c r="J357" t="str">
        <f>IF($E357="",-1,'HCAD Raw'!H357)</f>
        <v>18037 W LITTLE YORK RD</v>
      </c>
      <c r="K357" t="str">
        <f>IF($E357="",-1,'HCAD Raw'!I357)</f>
        <v>KATY</v>
      </c>
      <c r="L357" t="str">
        <f>IF($E357="",-1,'HCAD Raw'!J357)</f>
        <v>77449</v>
      </c>
      <c r="M357">
        <f>IF($E357="",-1,'HCAD Raw'!K357)</f>
        <v>1802981</v>
      </c>
      <c r="N357">
        <f>IF($E357="",-1,'HCAD Raw'!L357)</f>
        <v>1835571</v>
      </c>
      <c r="O357">
        <f>IF($E357="",-1,'HCAD Raw'!M357)</f>
        <v>1835571</v>
      </c>
      <c r="P357">
        <f>IF($E357="",-1,'HCAD Raw'!N357)</f>
        <v>0</v>
      </c>
      <c r="Q357" t="e">
        <f>IF($E357="",-1,'HCAD Raw'!#REF!)</f>
        <v>#REF!</v>
      </c>
      <c r="R357" t="str">
        <f>IF($E357="",-1,'HCAD Raw'!O357)</f>
        <v>COMMERCIAL</v>
      </c>
      <c r="S357" t="str">
        <f>IF($E357="",-1,'HCAD Raw'!P357)</f>
        <v>27</v>
      </c>
      <c r="T357" t="str">
        <f>IF($E357="",-1,'HCAD Raw'!Q357)</f>
        <v>4399</v>
      </c>
      <c r="U357" t="str">
        <f>IF($E357="",-1,'HCAD Raw'!R357)</f>
        <v>8344</v>
      </c>
      <c r="V357" t="str">
        <f>IF($E357="",-1,'HCAD Raw'!S357)</f>
        <v>S</v>
      </c>
      <c r="W357" t="str">
        <f>IF($E357="",-1,'HCAD Raw'!T357)</f>
        <v>Open Steel Skeleton</v>
      </c>
      <c r="X357">
        <f>IF($E357="",-1,'HCAD Raw'!U357)</f>
        <v>34620</v>
      </c>
      <c r="Y357">
        <f>IF($E357="",-1,'HCAD Raw'!V357)</f>
        <v>0</v>
      </c>
      <c r="Z357">
        <f>IF($E357="",-1,'HCAD Raw'!W357)</f>
        <v>51672</v>
      </c>
      <c r="AA357">
        <f>IF($E357="",-1,'HCAD Raw'!X357)</f>
        <v>0</v>
      </c>
      <c r="AB357" t="str">
        <f>IF($E357="",-1,'HCAD Raw'!Y357)</f>
        <v>.330000</v>
      </c>
      <c r="AC357" t="str">
        <f>IF($E357="",-1,'HCAD Raw'!Z357)</f>
        <v>C</v>
      </c>
      <c r="AD357" t="str">
        <f>IF($E357="",-1,'HCAD Raw'!AA357)</f>
        <v>Average</v>
      </c>
      <c r="AE357" t="str">
        <f>IF($E357="",-1,'HCAD Raw'!AB357)</f>
        <v>1999</v>
      </c>
      <c r="AF357" t="str">
        <f>IF($E357="",-1,'HCAD Raw'!AC357)</f>
        <v>1999</v>
      </c>
      <c r="AG357" t="str">
        <f>IF($E357="",-1,'HCAD Raw'!AD357)</f>
        <v>0</v>
      </c>
      <c r="AH357" t="str">
        <f>IF($E357="",-1,'HCAD Raw'!AE357)</f>
        <v>2017</v>
      </c>
      <c r="AI357">
        <f>IF($E357="",-1,'HCAD Raw'!AF357)</f>
        <v>0</v>
      </c>
      <c r="AJ357" t="str">
        <f>IF($E357="",-1,'HCAD Raw'!AG357)</f>
        <v>12/30/1899</v>
      </c>
      <c r="AK357">
        <f>IF($E357="",-1,'HCAD Raw'!AH357)</f>
        <v>0</v>
      </c>
      <c r="AL357">
        <f>IF($E357="",-1,'HCAD Raw'!AI357)</f>
        <v>600</v>
      </c>
      <c r="AM357">
        <f>IF($E357="",-1,'HCAD Raw'!AJ357)</f>
        <v>600</v>
      </c>
      <c r="AN357">
        <f>IF($E357="",-1,'HCAD Raw'!AK357)</f>
        <v>0</v>
      </c>
      <c r="AO357">
        <f>IF($E357="",-1,'HCAD Raw'!AL357)</f>
        <v>0</v>
      </c>
      <c r="AP357">
        <f>IF($E357="",-1,'HCAD Raw'!AM357)</f>
        <v>0</v>
      </c>
      <c r="AQ357">
        <f>IF($E357="",-1,'HCAD Raw'!AN357)</f>
        <v>600</v>
      </c>
      <c r="AR357">
        <f>IF($E357="",-1,'HCAD Raw'!AO357)</f>
        <v>80</v>
      </c>
      <c r="AS357">
        <f>IF($E357="",-1,'HCAD Raw'!AP357)</f>
        <v>1</v>
      </c>
      <c r="AT357">
        <f>IF($E357="",-1,'HCAD Raw'!AQ357)</f>
        <v>0</v>
      </c>
      <c r="AU357">
        <f>IF($E357="",-1,'HCAD Raw'!AR357)</f>
        <v>0</v>
      </c>
      <c r="AV357">
        <f>IF($E357="",-1,'HCAD Raw'!AS357)</f>
        <v>0</v>
      </c>
      <c r="AW357">
        <f>IF($E357="",-1,'HCAD Raw'!AT357)</f>
        <v>0</v>
      </c>
      <c r="AX357">
        <f>IF($E357="",-1,'HCAD Raw'!AU357)</f>
        <v>0</v>
      </c>
      <c r="AY357">
        <f>IF($E357="",-1,'HCAD Raw'!AV357)</f>
        <v>0</v>
      </c>
      <c r="AZ357">
        <f>IF($E357="",-1,'HCAD Raw'!AW357)</f>
        <v>0</v>
      </c>
      <c r="BA357">
        <f>IF($E357="",-1,'HCAD Raw'!AX357)</f>
        <v>0</v>
      </c>
      <c r="BB357" t="str">
        <f>IF($E357="",-1,'HCAD Raw'!AY357)</f>
        <v>14</v>
      </c>
      <c r="BC357" t="str">
        <f>IF($E357="",-1,'HCAD Raw'!AZ357)</f>
        <v>RES B BLK 1</v>
      </c>
      <c r="BD357" t="str">
        <f>IF($E357="",-1,'HCAD Raw'!BA357)</f>
        <v>WEST LITTLE YORK PARK</v>
      </c>
      <c r="BE357" t="str">
        <f>IF($E357="",-1,'HCAD Raw'!BB357)</f>
        <v>6014</v>
      </c>
      <c r="BF357" t="str">
        <f>IF($E357="",-1,'HCAD Raw'!BC357)</f>
        <v>Far Northwest</v>
      </c>
      <c r="BG357" t="str">
        <f>IF($E357="",-1,'HCAD Raw'!BD357)</f>
        <v>221</v>
      </c>
      <c r="BH357" t="str">
        <f>IF($E357="",-1,'HCAD Raw'!BE357)</f>
        <v>ISD 04 - Southwest, Outside Hwy 6, South of FM 529</v>
      </c>
      <c r="BI357" t="str">
        <f>IF($E357="",-1,'HCAD Raw'!BF357)</f>
        <v>9173.00</v>
      </c>
      <c r="BJ357" t="str">
        <f>IF($E357="",-1,'HCAD Raw'!BG357)</f>
        <v>0</v>
      </c>
      <c r="BK357" t="str">
        <f>IF($E357="",-1,'HCAD Raw'!BH357)</f>
        <v>04</v>
      </c>
      <c r="BL357" t="str">
        <f>IF($E357="",-1,'HCAD Raw'!BI357)</f>
        <v>4661A</v>
      </c>
      <c r="BM357" t="str">
        <f>IF($E357="",-1,'HCAD Raw'!BJ357)</f>
        <v>407T</v>
      </c>
      <c r="BN357" t="str">
        <f>IF($E357="",-1,'HCAD Raw'!BK357)</f>
        <v>004 040 041 042 043 044 045 633</v>
      </c>
      <c r="BO357" t="str">
        <f>IF($E357="",-1,'HCAD Raw'!BL357)</f>
        <v>Real, Commercial</v>
      </c>
      <c r="BP357" t="str">
        <f>IF($E357="",-1,'HCAD Raw'!BM357)</f>
        <v>F1</v>
      </c>
      <c r="BQ357" t="str">
        <f>IF($E357="",-1,'HCAD Raw'!BN357)</f>
        <v>Real, Commercial</v>
      </c>
      <c r="BR357" t="str">
        <f>IF($E357="",-1,'HCAD Raw'!BO357)</f>
        <v>Warehouse - Metallic</v>
      </c>
      <c r="BS357" t="str">
        <f>IF($E357="",-1,'HCAD Raw'!BP357)</f>
        <v>Office Building</v>
      </c>
      <c r="BT357" t="str">
        <f>IF($E357="",-1,'HCAD Raw'!BQ357)</f>
        <v>8003</v>
      </c>
      <c r="BU357" t="str">
        <f>IF($E357="",-1,'HCAD Raw'!BR357)</f>
        <v>Land Neighborhood Section 3</v>
      </c>
      <c r="BV357">
        <f>IF($E357="",-1,'HCAD Raw'!BS357)</f>
        <v>147398</v>
      </c>
      <c r="BW357" t="str">
        <f>IF($E357="",-1,'HCAD Raw'!BT357)</f>
        <v>SF</v>
      </c>
      <c r="BX357" t="str">
        <f>IF($E357="",-1,'HCAD Raw'!BU357)</f>
        <v>1.0000</v>
      </c>
      <c r="BY357" t="str">
        <f>IF($E357="",-1,'HCAD Raw'!BV357)</f>
        <v>1.0000</v>
      </c>
      <c r="BZ357" t="str">
        <f>IF($E357="",-1,'HCAD Raw'!BW357)</f>
        <v>1.0000</v>
      </c>
      <c r="CA357" t="str">
        <f>IF($E357="",-1,'HCAD Raw'!BX357)</f>
        <v>1.0000</v>
      </c>
      <c r="CB357">
        <f>IF($E357="",-1,'HCAD Raw'!BY357)</f>
        <v>4</v>
      </c>
      <c r="CC357">
        <f>IF($E357="",-1,'HCAD Raw'!BZ357)</f>
        <v>4</v>
      </c>
      <c r="CD357">
        <f>IF($E357="",-1,'HCAD Raw'!CA357)</f>
        <v>515893</v>
      </c>
      <c r="CE357">
        <f t="shared" si="94"/>
        <v>-1</v>
      </c>
      <c r="CF357" t="str">
        <f t="shared" si="95"/>
        <v>129729001000227</v>
      </c>
    </row>
    <row r="358" spans="3:84" x14ac:dyDescent="0.25">
      <c r="C358">
        <f t="shared" si="92"/>
        <v>354</v>
      </c>
      <c r="D358" t="str">
        <f t="shared" si="93"/>
        <v>129729001000228</v>
      </c>
      <c r="E358" t="str">
        <f>IF('HCAD Raw'!C358="",-1,'HCAD Raw'!C358)</f>
        <v>1297290010002</v>
      </c>
      <c r="F358" s="15" t="str">
        <f>IF(E358=-1,"",CONCATENATE(MID('HCAD Raw'!D358,6,2),"/",MID('HCAD Raw'!D358,9,2),"/",LEFT('HCAD Raw'!D358,4)))</f>
        <v>06/15/2017</v>
      </c>
      <c r="G358" t="str">
        <f>IF($E358="",-1,'HCAD Raw'!E358)</f>
        <v>WLY 18035 PROPERTIES LLC</v>
      </c>
      <c r="H358" t="str">
        <f>IF($E358="",-1,'HCAD Raw'!F358)</f>
        <v>WEST LITTLE YORK PARK</v>
      </c>
      <c r="I358" t="str">
        <f>IF($E358="",-1,'HCAD Raw'!G358)</f>
        <v>Barris</v>
      </c>
      <c r="J358" t="str">
        <f>IF($E358="",-1,'HCAD Raw'!H358)</f>
        <v>18037 W LITTLE YORK RD</v>
      </c>
      <c r="K358" t="str">
        <f>IF($E358="",-1,'HCAD Raw'!I358)</f>
        <v>KATY</v>
      </c>
      <c r="L358" t="str">
        <f>IF($E358="",-1,'HCAD Raw'!J358)</f>
        <v>77449</v>
      </c>
      <c r="M358">
        <f>IF($E358="",-1,'HCAD Raw'!K358)</f>
        <v>1802981</v>
      </c>
      <c r="N358">
        <f>IF($E358="",-1,'HCAD Raw'!L358)</f>
        <v>1835571</v>
      </c>
      <c r="O358">
        <f>IF($E358="",-1,'HCAD Raw'!M358)</f>
        <v>1835571</v>
      </c>
      <c r="P358">
        <f>IF($E358="",-1,'HCAD Raw'!N358)</f>
        <v>0</v>
      </c>
      <c r="Q358" t="e">
        <f>IF($E358="",-1,'HCAD Raw'!#REF!)</f>
        <v>#REF!</v>
      </c>
      <c r="R358" t="str">
        <f>IF($E358="",-1,'HCAD Raw'!O358)</f>
        <v>COMMERCIAL</v>
      </c>
      <c r="S358" t="str">
        <f>IF($E358="",-1,'HCAD Raw'!P358)</f>
        <v>28</v>
      </c>
      <c r="T358" t="str">
        <f>IF($E358="",-1,'HCAD Raw'!Q358)</f>
        <v>4399</v>
      </c>
      <c r="U358" t="str">
        <f>IF($E358="",-1,'HCAD Raw'!R358)</f>
        <v>8344</v>
      </c>
      <c r="V358" t="str">
        <f>IF($E358="",-1,'HCAD Raw'!S358)</f>
        <v>S</v>
      </c>
      <c r="W358" t="str">
        <f>IF($E358="",-1,'HCAD Raw'!T358)</f>
        <v>Open Steel Skeleton</v>
      </c>
      <c r="X358">
        <f>IF($E358="",-1,'HCAD Raw'!U358)</f>
        <v>34620</v>
      </c>
      <c r="Y358">
        <f>IF($E358="",-1,'HCAD Raw'!V358)</f>
        <v>0</v>
      </c>
      <c r="Z358">
        <f>IF($E358="",-1,'HCAD Raw'!W358)</f>
        <v>51672</v>
      </c>
      <c r="AA358">
        <f>IF($E358="",-1,'HCAD Raw'!X358)</f>
        <v>0</v>
      </c>
      <c r="AB358" t="str">
        <f>IF($E358="",-1,'HCAD Raw'!Y358)</f>
        <v>.330000</v>
      </c>
      <c r="AC358" t="str">
        <f>IF($E358="",-1,'HCAD Raw'!Z358)</f>
        <v>C</v>
      </c>
      <c r="AD358" t="str">
        <f>IF($E358="",-1,'HCAD Raw'!AA358)</f>
        <v>Average</v>
      </c>
      <c r="AE358" t="str">
        <f>IF($E358="",-1,'HCAD Raw'!AB358)</f>
        <v>1999</v>
      </c>
      <c r="AF358" t="str">
        <f>IF($E358="",-1,'HCAD Raw'!AC358)</f>
        <v>1999</v>
      </c>
      <c r="AG358" t="str">
        <f>IF($E358="",-1,'HCAD Raw'!AD358)</f>
        <v>0</v>
      </c>
      <c r="AH358" t="str">
        <f>IF($E358="",-1,'HCAD Raw'!AE358)</f>
        <v>2017</v>
      </c>
      <c r="AI358">
        <f>IF($E358="",-1,'HCAD Raw'!AF358)</f>
        <v>0</v>
      </c>
      <c r="AJ358" t="str">
        <f>IF($E358="",-1,'HCAD Raw'!AG358)</f>
        <v>12/30/1899</v>
      </c>
      <c r="AK358">
        <f>IF($E358="",-1,'HCAD Raw'!AH358)</f>
        <v>0</v>
      </c>
      <c r="AL358">
        <f>IF($E358="",-1,'HCAD Raw'!AI358)</f>
        <v>600</v>
      </c>
      <c r="AM358">
        <f>IF($E358="",-1,'HCAD Raw'!AJ358)</f>
        <v>600</v>
      </c>
      <c r="AN358">
        <f>IF($E358="",-1,'HCAD Raw'!AK358)</f>
        <v>0</v>
      </c>
      <c r="AO358">
        <f>IF($E358="",-1,'HCAD Raw'!AL358)</f>
        <v>0</v>
      </c>
      <c r="AP358">
        <f>IF($E358="",-1,'HCAD Raw'!AM358)</f>
        <v>0</v>
      </c>
      <c r="AQ358">
        <f>IF($E358="",-1,'HCAD Raw'!AN358)</f>
        <v>600</v>
      </c>
      <c r="AR358">
        <f>IF($E358="",-1,'HCAD Raw'!AO358)</f>
        <v>80</v>
      </c>
      <c r="AS358">
        <f>IF($E358="",-1,'HCAD Raw'!AP358)</f>
        <v>1</v>
      </c>
      <c r="AT358">
        <f>IF($E358="",-1,'HCAD Raw'!AQ358)</f>
        <v>0</v>
      </c>
      <c r="AU358">
        <f>IF($E358="",-1,'HCAD Raw'!AR358)</f>
        <v>0</v>
      </c>
      <c r="AV358">
        <f>IF($E358="",-1,'HCAD Raw'!AS358)</f>
        <v>0</v>
      </c>
      <c r="AW358">
        <f>IF($E358="",-1,'HCAD Raw'!AT358)</f>
        <v>0</v>
      </c>
      <c r="AX358">
        <f>IF($E358="",-1,'HCAD Raw'!AU358)</f>
        <v>0</v>
      </c>
      <c r="AY358">
        <f>IF($E358="",-1,'HCAD Raw'!AV358)</f>
        <v>0</v>
      </c>
      <c r="AZ358">
        <f>IF($E358="",-1,'HCAD Raw'!AW358)</f>
        <v>0</v>
      </c>
      <c r="BA358">
        <f>IF($E358="",-1,'HCAD Raw'!AX358)</f>
        <v>0</v>
      </c>
      <c r="BB358" t="str">
        <f>IF($E358="",-1,'HCAD Raw'!AY358)</f>
        <v>14</v>
      </c>
      <c r="BC358" t="str">
        <f>IF($E358="",-1,'HCAD Raw'!AZ358)</f>
        <v>RES B BLK 1</v>
      </c>
      <c r="BD358" t="str">
        <f>IF($E358="",-1,'HCAD Raw'!BA358)</f>
        <v>WEST LITTLE YORK PARK</v>
      </c>
      <c r="BE358" t="str">
        <f>IF($E358="",-1,'HCAD Raw'!BB358)</f>
        <v>6014</v>
      </c>
      <c r="BF358" t="str">
        <f>IF($E358="",-1,'HCAD Raw'!BC358)</f>
        <v>Far Northwest</v>
      </c>
      <c r="BG358" t="str">
        <f>IF($E358="",-1,'HCAD Raw'!BD358)</f>
        <v>221</v>
      </c>
      <c r="BH358" t="str">
        <f>IF($E358="",-1,'HCAD Raw'!BE358)</f>
        <v>ISD 04 - Southwest, Outside Hwy 6, South of FM 529</v>
      </c>
      <c r="BI358" t="str">
        <f>IF($E358="",-1,'HCAD Raw'!BF358)</f>
        <v>9173.00</v>
      </c>
      <c r="BJ358" t="str">
        <f>IF($E358="",-1,'HCAD Raw'!BG358)</f>
        <v>0</v>
      </c>
      <c r="BK358" t="str">
        <f>IF($E358="",-1,'HCAD Raw'!BH358)</f>
        <v>04</v>
      </c>
      <c r="BL358" t="str">
        <f>IF($E358="",-1,'HCAD Raw'!BI358)</f>
        <v>4661A</v>
      </c>
      <c r="BM358" t="str">
        <f>IF($E358="",-1,'HCAD Raw'!BJ358)</f>
        <v>407T</v>
      </c>
      <c r="BN358" t="str">
        <f>IF($E358="",-1,'HCAD Raw'!BK358)</f>
        <v>004 040 041 042 043 044 045 633</v>
      </c>
      <c r="BO358" t="str">
        <f>IF($E358="",-1,'HCAD Raw'!BL358)</f>
        <v>Real, Commercial</v>
      </c>
      <c r="BP358" t="str">
        <f>IF($E358="",-1,'HCAD Raw'!BM358)</f>
        <v>F1</v>
      </c>
      <c r="BQ358" t="str">
        <f>IF($E358="",-1,'HCAD Raw'!BN358)</f>
        <v>Real, Commercial</v>
      </c>
      <c r="BR358" t="str">
        <f>IF($E358="",-1,'HCAD Raw'!BO358)</f>
        <v>Warehouse - Metallic</v>
      </c>
      <c r="BS358" t="str">
        <f>IF($E358="",-1,'HCAD Raw'!BP358)</f>
        <v>Office Building</v>
      </c>
      <c r="BT358" t="str">
        <f>IF($E358="",-1,'HCAD Raw'!BQ358)</f>
        <v>8003</v>
      </c>
      <c r="BU358" t="str">
        <f>IF($E358="",-1,'HCAD Raw'!BR358)</f>
        <v>Land Neighborhood Section 3</v>
      </c>
      <c r="BV358">
        <f>IF($E358="",-1,'HCAD Raw'!BS358)</f>
        <v>147398</v>
      </c>
      <c r="BW358" t="str">
        <f>IF($E358="",-1,'HCAD Raw'!BT358)</f>
        <v>SF</v>
      </c>
      <c r="BX358" t="str">
        <f>IF($E358="",-1,'HCAD Raw'!BU358)</f>
        <v>1.0000</v>
      </c>
      <c r="BY358" t="str">
        <f>IF($E358="",-1,'HCAD Raw'!BV358)</f>
        <v>1.0000</v>
      </c>
      <c r="BZ358" t="str">
        <f>IF($E358="",-1,'HCAD Raw'!BW358)</f>
        <v>1.0000</v>
      </c>
      <c r="CA358" t="str">
        <f>IF($E358="",-1,'HCAD Raw'!BX358)</f>
        <v>1.0000</v>
      </c>
      <c r="CB358">
        <f>IF($E358="",-1,'HCAD Raw'!BY358)</f>
        <v>4</v>
      </c>
      <c r="CC358">
        <f>IF($E358="",-1,'HCAD Raw'!BZ358)</f>
        <v>4</v>
      </c>
      <c r="CD358">
        <f>IF($E358="",-1,'HCAD Raw'!CA358)</f>
        <v>515893</v>
      </c>
      <c r="CE358">
        <f t="shared" si="94"/>
        <v>-1</v>
      </c>
      <c r="CF358" t="str">
        <f t="shared" si="95"/>
        <v>129729001000228</v>
      </c>
    </row>
    <row r="359" spans="3:84" x14ac:dyDescent="0.25">
      <c r="C359">
        <f t="shared" si="92"/>
        <v>355</v>
      </c>
      <c r="D359" t="str">
        <f t="shared" si="93"/>
        <v>129729001000229</v>
      </c>
      <c r="E359" t="str">
        <f>IF('HCAD Raw'!C359="",-1,'HCAD Raw'!C359)</f>
        <v>1297290010002</v>
      </c>
      <c r="F359" s="15" t="str">
        <f>IF(E359=-1,"",CONCATENATE(MID('HCAD Raw'!D359,6,2),"/",MID('HCAD Raw'!D359,9,2),"/",LEFT('HCAD Raw'!D359,4)))</f>
        <v>06/15/2017</v>
      </c>
      <c r="G359" t="str">
        <f>IF($E359="",-1,'HCAD Raw'!E359)</f>
        <v>WLY 18035 PROPERTIES LLC</v>
      </c>
      <c r="H359" t="str">
        <f>IF($E359="",-1,'HCAD Raw'!F359)</f>
        <v>WEST LITTLE YORK PARK</v>
      </c>
      <c r="I359" t="str">
        <f>IF($E359="",-1,'HCAD Raw'!G359)</f>
        <v>Barris</v>
      </c>
      <c r="J359" t="str">
        <f>IF($E359="",-1,'HCAD Raw'!H359)</f>
        <v>18037 W LITTLE YORK RD</v>
      </c>
      <c r="K359" t="str">
        <f>IF($E359="",-1,'HCAD Raw'!I359)</f>
        <v>KATY</v>
      </c>
      <c r="L359" t="str">
        <f>IF($E359="",-1,'HCAD Raw'!J359)</f>
        <v>77449</v>
      </c>
      <c r="M359">
        <f>IF($E359="",-1,'HCAD Raw'!K359)</f>
        <v>1802981</v>
      </c>
      <c r="N359">
        <f>IF($E359="",-1,'HCAD Raw'!L359)</f>
        <v>1835571</v>
      </c>
      <c r="O359">
        <f>IF($E359="",-1,'HCAD Raw'!M359)</f>
        <v>1835571</v>
      </c>
      <c r="P359">
        <f>IF($E359="",-1,'HCAD Raw'!N359)</f>
        <v>0</v>
      </c>
      <c r="Q359" t="e">
        <f>IF($E359="",-1,'HCAD Raw'!#REF!)</f>
        <v>#REF!</v>
      </c>
      <c r="R359" t="str">
        <f>IF($E359="",-1,'HCAD Raw'!O359)</f>
        <v>COMMERCIAL</v>
      </c>
      <c r="S359" t="str">
        <f>IF($E359="",-1,'HCAD Raw'!P359)</f>
        <v>29</v>
      </c>
      <c r="T359" t="str">
        <f>IF($E359="",-1,'HCAD Raw'!Q359)</f>
        <v>4399</v>
      </c>
      <c r="U359" t="str">
        <f>IF($E359="",-1,'HCAD Raw'!R359)</f>
        <v>8344</v>
      </c>
      <c r="V359" t="str">
        <f>IF($E359="",-1,'HCAD Raw'!S359)</f>
        <v>S</v>
      </c>
      <c r="W359" t="str">
        <f>IF($E359="",-1,'HCAD Raw'!T359)</f>
        <v>Open Steel Skeleton</v>
      </c>
      <c r="X359">
        <f>IF($E359="",-1,'HCAD Raw'!U359)</f>
        <v>35137</v>
      </c>
      <c r="Y359">
        <f>IF($E359="",-1,'HCAD Raw'!V359)</f>
        <v>0</v>
      </c>
      <c r="Z359">
        <f>IF($E359="",-1,'HCAD Raw'!W359)</f>
        <v>51672</v>
      </c>
      <c r="AA359">
        <f>IF($E359="",-1,'HCAD Raw'!X359)</f>
        <v>0</v>
      </c>
      <c r="AB359" t="str">
        <f>IF($E359="",-1,'HCAD Raw'!Y359)</f>
        <v>.320000</v>
      </c>
      <c r="AC359" t="str">
        <f>IF($E359="",-1,'HCAD Raw'!Z359)</f>
        <v>C</v>
      </c>
      <c r="AD359" t="str">
        <f>IF($E359="",-1,'HCAD Raw'!AA359)</f>
        <v>Average</v>
      </c>
      <c r="AE359" t="str">
        <f>IF($E359="",-1,'HCAD Raw'!AB359)</f>
        <v>2000</v>
      </c>
      <c r="AF359" t="str">
        <f>IF($E359="",-1,'HCAD Raw'!AC359)</f>
        <v>2000</v>
      </c>
      <c r="AG359" t="str">
        <f>IF($E359="",-1,'HCAD Raw'!AD359)</f>
        <v>0</v>
      </c>
      <c r="AH359" t="str">
        <f>IF($E359="",-1,'HCAD Raw'!AE359)</f>
        <v>2017</v>
      </c>
      <c r="AI359">
        <f>IF($E359="",-1,'HCAD Raw'!AF359)</f>
        <v>0</v>
      </c>
      <c r="AJ359" t="str">
        <f>IF($E359="",-1,'HCAD Raw'!AG359)</f>
        <v>12/30/1899</v>
      </c>
      <c r="AK359">
        <f>IF($E359="",-1,'HCAD Raw'!AH359)</f>
        <v>0</v>
      </c>
      <c r="AL359">
        <f>IF($E359="",-1,'HCAD Raw'!AI359)</f>
        <v>600</v>
      </c>
      <c r="AM359">
        <f>IF($E359="",-1,'HCAD Raw'!AJ359)</f>
        <v>600</v>
      </c>
      <c r="AN359">
        <f>IF($E359="",-1,'HCAD Raw'!AK359)</f>
        <v>0</v>
      </c>
      <c r="AO359">
        <f>IF($E359="",-1,'HCAD Raw'!AL359)</f>
        <v>0</v>
      </c>
      <c r="AP359">
        <f>IF($E359="",-1,'HCAD Raw'!AM359)</f>
        <v>0</v>
      </c>
      <c r="AQ359">
        <f>IF($E359="",-1,'HCAD Raw'!AN359)</f>
        <v>600</v>
      </c>
      <c r="AR359">
        <f>IF($E359="",-1,'HCAD Raw'!AO359)</f>
        <v>80</v>
      </c>
      <c r="AS359">
        <f>IF($E359="",-1,'HCAD Raw'!AP359)</f>
        <v>1</v>
      </c>
      <c r="AT359">
        <f>IF($E359="",-1,'HCAD Raw'!AQ359)</f>
        <v>0</v>
      </c>
      <c r="AU359">
        <f>IF($E359="",-1,'HCAD Raw'!AR359)</f>
        <v>0</v>
      </c>
      <c r="AV359">
        <f>IF($E359="",-1,'HCAD Raw'!AS359)</f>
        <v>0</v>
      </c>
      <c r="AW359">
        <f>IF($E359="",-1,'HCAD Raw'!AT359)</f>
        <v>0</v>
      </c>
      <c r="AX359">
        <f>IF($E359="",-1,'HCAD Raw'!AU359)</f>
        <v>0</v>
      </c>
      <c r="AY359">
        <f>IF($E359="",-1,'HCAD Raw'!AV359)</f>
        <v>0</v>
      </c>
      <c r="AZ359">
        <f>IF($E359="",-1,'HCAD Raw'!AW359)</f>
        <v>0</v>
      </c>
      <c r="BA359">
        <f>IF($E359="",-1,'HCAD Raw'!AX359)</f>
        <v>0</v>
      </c>
      <c r="BB359" t="str">
        <f>IF($E359="",-1,'HCAD Raw'!AY359)</f>
        <v>14</v>
      </c>
      <c r="BC359" t="str">
        <f>IF($E359="",-1,'HCAD Raw'!AZ359)</f>
        <v>RES B BLK 1</v>
      </c>
      <c r="BD359" t="str">
        <f>IF($E359="",-1,'HCAD Raw'!BA359)</f>
        <v>WEST LITTLE YORK PARK</v>
      </c>
      <c r="BE359" t="str">
        <f>IF($E359="",-1,'HCAD Raw'!BB359)</f>
        <v>6014</v>
      </c>
      <c r="BF359" t="str">
        <f>IF($E359="",-1,'HCAD Raw'!BC359)</f>
        <v>Far Northwest</v>
      </c>
      <c r="BG359" t="str">
        <f>IF($E359="",-1,'HCAD Raw'!BD359)</f>
        <v>221</v>
      </c>
      <c r="BH359" t="str">
        <f>IF($E359="",-1,'HCAD Raw'!BE359)</f>
        <v>ISD 04 - Southwest, Outside Hwy 6, South of FM 529</v>
      </c>
      <c r="BI359" t="str">
        <f>IF($E359="",-1,'HCAD Raw'!BF359)</f>
        <v>9173.00</v>
      </c>
      <c r="BJ359" t="str">
        <f>IF($E359="",-1,'HCAD Raw'!BG359)</f>
        <v>0</v>
      </c>
      <c r="BK359" t="str">
        <f>IF($E359="",-1,'HCAD Raw'!BH359)</f>
        <v>04</v>
      </c>
      <c r="BL359" t="str">
        <f>IF($E359="",-1,'HCAD Raw'!BI359)</f>
        <v>4661A</v>
      </c>
      <c r="BM359" t="str">
        <f>IF($E359="",-1,'HCAD Raw'!BJ359)</f>
        <v>407T</v>
      </c>
      <c r="BN359" t="str">
        <f>IF($E359="",-1,'HCAD Raw'!BK359)</f>
        <v>004 040 041 042 043 044 045 633</v>
      </c>
      <c r="BO359" t="str">
        <f>IF($E359="",-1,'HCAD Raw'!BL359)</f>
        <v>Real, Commercial</v>
      </c>
      <c r="BP359" t="str">
        <f>IF($E359="",-1,'HCAD Raw'!BM359)</f>
        <v>F1</v>
      </c>
      <c r="BQ359" t="str">
        <f>IF($E359="",-1,'HCAD Raw'!BN359)</f>
        <v>Real, Commercial</v>
      </c>
      <c r="BR359" t="str">
        <f>IF($E359="",-1,'HCAD Raw'!BO359)</f>
        <v>Warehouse - Metallic</v>
      </c>
      <c r="BS359" t="str">
        <f>IF($E359="",-1,'HCAD Raw'!BP359)</f>
        <v>Office Building</v>
      </c>
      <c r="BT359" t="str">
        <f>IF($E359="",-1,'HCAD Raw'!BQ359)</f>
        <v>8003</v>
      </c>
      <c r="BU359" t="str">
        <f>IF($E359="",-1,'HCAD Raw'!BR359)</f>
        <v>Land Neighborhood Section 3</v>
      </c>
      <c r="BV359">
        <f>IF($E359="",-1,'HCAD Raw'!BS359)</f>
        <v>147398</v>
      </c>
      <c r="BW359" t="str">
        <f>IF($E359="",-1,'HCAD Raw'!BT359)</f>
        <v>SF</v>
      </c>
      <c r="BX359" t="str">
        <f>IF($E359="",-1,'HCAD Raw'!BU359)</f>
        <v>1.0000</v>
      </c>
      <c r="BY359" t="str">
        <f>IF($E359="",-1,'HCAD Raw'!BV359)</f>
        <v>1.0000</v>
      </c>
      <c r="BZ359" t="str">
        <f>IF($E359="",-1,'HCAD Raw'!BW359)</f>
        <v>1.0000</v>
      </c>
      <c r="CA359" t="str">
        <f>IF($E359="",-1,'HCAD Raw'!BX359)</f>
        <v>1.0000</v>
      </c>
      <c r="CB359">
        <f>IF($E359="",-1,'HCAD Raw'!BY359)</f>
        <v>4</v>
      </c>
      <c r="CC359">
        <f>IF($E359="",-1,'HCAD Raw'!BZ359)</f>
        <v>4</v>
      </c>
      <c r="CD359">
        <f>IF($E359="",-1,'HCAD Raw'!CA359)</f>
        <v>515893</v>
      </c>
      <c r="CE359">
        <f t="shared" si="94"/>
        <v>-1</v>
      </c>
      <c r="CF359" t="str">
        <f t="shared" si="95"/>
        <v>129729001000229</v>
      </c>
    </row>
    <row r="360" spans="3:84" x14ac:dyDescent="0.25">
      <c r="C360">
        <f t="shared" si="92"/>
        <v>356</v>
      </c>
      <c r="D360" t="str">
        <f t="shared" si="93"/>
        <v>129729001000230</v>
      </c>
      <c r="E360" t="str">
        <f>IF('HCAD Raw'!C360="",-1,'HCAD Raw'!C360)</f>
        <v>1297290010002</v>
      </c>
      <c r="F360" s="15" t="str">
        <f>IF(E360=-1,"",CONCATENATE(MID('HCAD Raw'!D360,6,2),"/",MID('HCAD Raw'!D360,9,2),"/",LEFT('HCAD Raw'!D360,4)))</f>
        <v>06/15/2017</v>
      </c>
      <c r="G360" t="str">
        <f>IF($E360="",-1,'HCAD Raw'!E360)</f>
        <v>WLY 18035 PROPERTIES LLC</v>
      </c>
      <c r="H360" t="str">
        <f>IF($E360="",-1,'HCAD Raw'!F360)</f>
        <v>WEST LITTLE YORK PARK</v>
      </c>
      <c r="I360" t="str">
        <f>IF($E360="",-1,'HCAD Raw'!G360)</f>
        <v>Barris</v>
      </c>
      <c r="J360" t="str">
        <f>IF($E360="",-1,'HCAD Raw'!H360)</f>
        <v>18037 W LITTLE YORK RD</v>
      </c>
      <c r="K360" t="str">
        <f>IF($E360="",-1,'HCAD Raw'!I360)</f>
        <v>KATY</v>
      </c>
      <c r="L360" t="str">
        <f>IF($E360="",-1,'HCAD Raw'!J360)</f>
        <v>77449</v>
      </c>
      <c r="M360">
        <f>IF($E360="",-1,'HCAD Raw'!K360)</f>
        <v>1802981</v>
      </c>
      <c r="N360">
        <f>IF($E360="",-1,'HCAD Raw'!L360)</f>
        <v>1835571</v>
      </c>
      <c r="O360">
        <f>IF($E360="",-1,'HCAD Raw'!M360)</f>
        <v>1835571</v>
      </c>
      <c r="P360">
        <f>IF($E360="",-1,'HCAD Raw'!N360)</f>
        <v>0</v>
      </c>
      <c r="Q360" t="e">
        <f>IF($E360="",-1,'HCAD Raw'!#REF!)</f>
        <v>#REF!</v>
      </c>
      <c r="R360" t="str">
        <f>IF($E360="",-1,'HCAD Raw'!O360)</f>
        <v>COMMERCIAL</v>
      </c>
      <c r="S360" t="str">
        <f>IF($E360="",-1,'HCAD Raw'!P360)</f>
        <v>30</v>
      </c>
      <c r="T360" t="str">
        <f>IF($E360="",-1,'HCAD Raw'!Q360)</f>
        <v>4399</v>
      </c>
      <c r="U360" t="str">
        <f>IF($E360="",-1,'HCAD Raw'!R360)</f>
        <v>8344</v>
      </c>
      <c r="V360" t="str">
        <f>IF($E360="",-1,'HCAD Raw'!S360)</f>
        <v>S</v>
      </c>
      <c r="W360" t="str">
        <f>IF($E360="",-1,'HCAD Raw'!T360)</f>
        <v>Open Steel Skeleton</v>
      </c>
      <c r="X360">
        <f>IF($E360="",-1,'HCAD Raw'!U360)</f>
        <v>37721</v>
      </c>
      <c r="Y360">
        <f>IF($E360="",-1,'HCAD Raw'!V360)</f>
        <v>0</v>
      </c>
      <c r="Z360">
        <f>IF($E360="",-1,'HCAD Raw'!W360)</f>
        <v>51672</v>
      </c>
      <c r="AA360">
        <f>IF($E360="",-1,'HCAD Raw'!X360)</f>
        <v>0</v>
      </c>
      <c r="AB360" t="str">
        <f>IF($E360="",-1,'HCAD Raw'!Y360)</f>
        <v>.270000</v>
      </c>
      <c r="AC360" t="str">
        <f>IF($E360="",-1,'HCAD Raw'!Z360)</f>
        <v>C</v>
      </c>
      <c r="AD360" t="str">
        <f>IF($E360="",-1,'HCAD Raw'!AA360)</f>
        <v>Average</v>
      </c>
      <c r="AE360" t="str">
        <f>IF($E360="",-1,'HCAD Raw'!AB360)</f>
        <v>2004</v>
      </c>
      <c r="AF360" t="str">
        <f>IF($E360="",-1,'HCAD Raw'!AC360)</f>
        <v>2004</v>
      </c>
      <c r="AG360" t="str">
        <f>IF($E360="",-1,'HCAD Raw'!AD360)</f>
        <v>0</v>
      </c>
      <c r="AH360" t="str">
        <f>IF($E360="",-1,'HCAD Raw'!AE360)</f>
        <v>2017</v>
      </c>
      <c r="AI360">
        <f>IF($E360="",-1,'HCAD Raw'!AF360)</f>
        <v>0</v>
      </c>
      <c r="AJ360" t="str">
        <f>IF($E360="",-1,'HCAD Raw'!AG360)</f>
        <v>12/30/1899</v>
      </c>
      <c r="AK360">
        <f>IF($E360="",-1,'HCAD Raw'!AH360)</f>
        <v>0</v>
      </c>
      <c r="AL360">
        <f>IF($E360="",-1,'HCAD Raw'!AI360)</f>
        <v>600</v>
      </c>
      <c r="AM360">
        <f>IF($E360="",-1,'HCAD Raw'!AJ360)</f>
        <v>600</v>
      </c>
      <c r="AN360">
        <f>IF($E360="",-1,'HCAD Raw'!AK360)</f>
        <v>0</v>
      </c>
      <c r="AO360">
        <f>IF($E360="",-1,'HCAD Raw'!AL360)</f>
        <v>0</v>
      </c>
      <c r="AP360">
        <f>IF($E360="",-1,'HCAD Raw'!AM360)</f>
        <v>0</v>
      </c>
      <c r="AQ360">
        <f>IF($E360="",-1,'HCAD Raw'!AN360)</f>
        <v>600</v>
      </c>
      <c r="AR360">
        <f>IF($E360="",-1,'HCAD Raw'!AO360)</f>
        <v>80</v>
      </c>
      <c r="AS360">
        <f>IF($E360="",-1,'HCAD Raw'!AP360)</f>
        <v>1</v>
      </c>
      <c r="AT360">
        <f>IF($E360="",-1,'HCAD Raw'!AQ360)</f>
        <v>0</v>
      </c>
      <c r="AU360">
        <f>IF($E360="",-1,'HCAD Raw'!AR360)</f>
        <v>0</v>
      </c>
      <c r="AV360">
        <f>IF($E360="",-1,'HCAD Raw'!AS360)</f>
        <v>0</v>
      </c>
      <c r="AW360">
        <f>IF($E360="",-1,'HCAD Raw'!AT360)</f>
        <v>0</v>
      </c>
      <c r="AX360">
        <f>IF($E360="",-1,'HCAD Raw'!AU360)</f>
        <v>0</v>
      </c>
      <c r="AY360">
        <f>IF($E360="",-1,'HCAD Raw'!AV360)</f>
        <v>0</v>
      </c>
      <c r="AZ360">
        <f>IF($E360="",-1,'HCAD Raw'!AW360)</f>
        <v>0</v>
      </c>
      <c r="BA360">
        <f>IF($E360="",-1,'HCAD Raw'!AX360)</f>
        <v>0</v>
      </c>
      <c r="BB360" t="str">
        <f>IF($E360="",-1,'HCAD Raw'!AY360)</f>
        <v>14</v>
      </c>
      <c r="BC360" t="str">
        <f>IF($E360="",-1,'HCAD Raw'!AZ360)</f>
        <v>RES B BLK 1</v>
      </c>
      <c r="BD360" t="str">
        <f>IF($E360="",-1,'HCAD Raw'!BA360)</f>
        <v>WEST LITTLE YORK PARK</v>
      </c>
      <c r="BE360" t="str">
        <f>IF($E360="",-1,'HCAD Raw'!BB360)</f>
        <v>6014</v>
      </c>
      <c r="BF360" t="str">
        <f>IF($E360="",-1,'HCAD Raw'!BC360)</f>
        <v>Far Northwest</v>
      </c>
      <c r="BG360" t="str">
        <f>IF($E360="",-1,'HCAD Raw'!BD360)</f>
        <v>221</v>
      </c>
      <c r="BH360" t="str">
        <f>IF($E360="",-1,'HCAD Raw'!BE360)</f>
        <v>ISD 04 - Southwest, Outside Hwy 6, South of FM 529</v>
      </c>
      <c r="BI360" t="str">
        <f>IF($E360="",-1,'HCAD Raw'!BF360)</f>
        <v>9173.00</v>
      </c>
      <c r="BJ360" t="str">
        <f>IF($E360="",-1,'HCAD Raw'!BG360)</f>
        <v>0</v>
      </c>
      <c r="BK360" t="str">
        <f>IF($E360="",-1,'HCAD Raw'!BH360)</f>
        <v>04</v>
      </c>
      <c r="BL360" t="str">
        <f>IF($E360="",-1,'HCAD Raw'!BI360)</f>
        <v>4661A</v>
      </c>
      <c r="BM360" t="str">
        <f>IF($E360="",-1,'HCAD Raw'!BJ360)</f>
        <v>407T</v>
      </c>
      <c r="BN360" t="str">
        <f>IF($E360="",-1,'HCAD Raw'!BK360)</f>
        <v>004 040 041 042 043 044 045 633</v>
      </c>
      <c r="BO360" t="str">
        <f>IF($E360="",-1,'HCAD Raw'!BL360)</f>
        <v>Real, Commercial</v>
      </c>
      <c r="BP360" t="str">
        <f>IF($E360="",-1,'HCAD Raw'!BM360)</f>
        <v>F1</v>
      </c>
      <c r="BQ360" t="str">
        <f>IF($E360="",-1,'HCAD Raw'!BN360)</f>
        <v>Real, Commercial</v>
      </c>
      <c r="BR360" t="str">
        <f>IF($E360="",-1,'HCAD Raw'!BO360)</f>
        <v>Warehouse - Metallic</v>
      </c>
      <c r="BS360" t="str">
        <f>IF($E360="",-1,'HCAD Raw'!BP360)</f>
        <v>Office Building</v>
      </c>
      <c r="BT360" t="str">
        <f>IF($E360="",-1,'HCAD Raw'!BQ360)</f>
        <v>8003</v>
      </c>
      <c r="BU360" t="str">
        <f>IF($E360="",-1,'HCAD Raw'!BR360)</f>
        <v>Land Neighborhood Section 3</v>
      </c>
      <c r="BV360">
        <f>IF($E360="",-1,'HCAD Raw'!BS360)</f>
        <v>147398</v>
      </c>
      <c r="BW360" t="str">
        <f>IF($E360="",-1,'HCAD Raw'!BT360)</f>
        <v>SF</v>
      </c>
      <c r="BX360" t="str">
        <f>IF($E360="",-1,'HCAD Raw'!BU360)</f>
        <v>1.0000</v>
      </c>
      <c r="BY360" t="str">
        <f>IF($E360="",-1,'HCAD Raw'!BV360)</f>
        <v>1.0000</v>
      </c>
      <c r="BZ360" t="str">
        <f>IF($E360="",-1,'HCAD Raw'!BW360)</f>
        <v>1.0000</v>
      </c>
      <c r="CA360" t="str">
        <f>IF($E360="",-1,'HCAD Raw'!BX360)</f>
        <v>1.0000</v>
      </c>
      <c r="CB360">
        <f>IF($E360="",-1,'HCAD Raw'!BY360)</f>
        <v>4</v>
      </c>
      <c r="CC360">
        <f>IF($E360="",-1,'HCAD Raw'!BZ360)</f>
        <v>4</v>
      </c>
      <c r="CD360">
        <f>IF($E360="",-1,'HCAD Raw'!CA360)</f>
        <v>515893</v>
      </c>
      <c r="CE360">
        <f t="shared" si="94"/>
        <v>-1</v>
      </c>
      <c r="CF360" t="str">
        <f t="shared" si="95"/>
        <v>129729001000230</v>
      </c>
    </row>
    <row r="361" spans="3:84" x14ac:dyDescent="0.25">
      <c r="C361">
        <f t="shared" si="92"/>
        <v>357</v>
      </c>
      <c r="D361" t="str">
        <f t="shared" si="93"/>
        <v>129729001000231</v>
      </c>
      <c r="E361" t="str">
        <f>IF('HCAD Raw'!C361="",-1,'HCAD Raw'!C361)</f>
        <v>1297290010002</v>
      </c>
      <c r="F361" s="15" t="str">
        <f>IF(E361=-1,"",CONCATENATE(MID('HCAD Raw'!D361,6,2),"/",MID('HCAD Raw'!D361,9,2),"/",LEFT('HCAD Raw'!D361,4)))</f>
        <v>06/15/2017</v>
      </c>
      <c r="G361" t="str">
        <f>IF($E361="",-1,'HCAD Raw'!E361)</f>
        <v>WLY 18035 PROPERTIES LLC</v>
      </c>
      <c r="H361" t="str">
        <f>IF($E361="",-1,'HCAD Raw'!F361)</f>
        <v>WEST LITTLE YORK PARK</v>
      </c>
      <c r="I361" t="str">
        <f>IF($E361="",-1,'HCAD Raw'!G361)</f>
        <v>Barris</v>
      </c>
      <c r="J361" t="str">
        <f>IF($E361="",-1,'HCAD Raw'!H361)</f>
        <v>18037 W LITTLE YORK RD</v>
      </c>
      <c r="K361" t="str">
        <f>IF($E361="",-1,'HCAD Raw'!I361)</f>
        <v>KATY</v>
      </c>
      <c r="L361" t="str">
        <f>IF($E361="",-1,'HCAD Raw'!J361)</f>
        <v>77449</v>
      </c>
      <c r="M361">
        <f>IF($E361="",-1,'HCAD Raw'!K361)</f>
        <v>1802981</v>
      </c>
      <c r="N361">
        <f>IF($E361="",-1,'HCAD Raw'!L361)</f>
        <v>1835571</v>
      </c>
      <c r="O361">
        <f>IF($E361="",-1,'HCAD Raw'!M361)</f>
        <v>1835571</v>
      </c>
      <c r="P361">
        <f>IF($E361="",-1,'HCAD Raw'!N361)</f>
        <v>0</v>
      </c>
      <c r="Q361" t="e">
        <f>IF($E361="",-1,'HCAD Raw'!#REF!)</f>
        <v>#REF!</v>
      </c>
      <c r="R361" t="str">
        <f>IF($E361="",-1,'HCAD Raw'!O361)</f>
        <v>COMMERCIAL</v>
      </c>
      <c r="S361" t="str">
        <f>IF($E361="",-1,'HCAD Raw'!P361)</f>
        <v>31</v>
      </c>
      <c r="T361" t="str">
        <f>IF($E361="",-1,'HCAD Raw'!Q361)</f>
        <v>4399</v>
      </c>
      <c r="U361" t="str">
        <f>IF($E361="",-1,'HCAD Raw'!R361)</f>
        <v>8344</v>
      </c>
      <c r="V361" t="str">
        <f>IF($E361="",-1,'HCAD Raw'!S361)</f>
        <v>S</v>
      </c>
      <c r="W361" t="str">
        <f>IF($E361="",-1,'HCAD Raw'!T361)</f>
        <v>Open Steel Skeleton</v>
      </c>
      <c r="X361">
        <f>IF($E361="",-1,'HCAD Raw'!U361)</f>
        <v>37721</v>
      </c>
      <c r="Y361">
        <f>IF($E361="",-1,'HCAD Raw'!V361)</f>
        <v>0</v>
      </c>
      <c r="Z361">
        <f>IF($E361="",-1,'HCAD Raw'!W361)</f>
        <v>51672</v>
      </c>
      <c r="AA361">
        <f>IF($E361="",-1,'HCAD Raw'!X361)</f>
        <v>0</v>
      </c>
      <c r="AB361" t="str">
        <f>IF($E361="",-1,'HCAD Raw'!Y361)</f>
        <v>.270000</v>
      </c>
      <c r="AC361" t="str">
        <f>IF($E361="",-1,'HCAD Raw'!Z361)</f>
        <v>C</v>
      </c>
      <c r="AD361" t="str">
        <f>IF($E361="",-1,'HCAD Raw'!AA361)</f>
        <v>Average</v>
      </c>
      <c r="AE361" t="str">
        <f>IF($E361="",-1,'HCAD Raw'!AB361)</f>
        <v>2004</v>
      </c>
      <c r="AF361" t="str">
        <f>IF($E361="",-1,'HCAD Raw'!AC361)</f>
        <v>2004</v>
      </c>
      <c r="AG361" t="str">
        <f>IF($E361="",-1,'HCAD Raw'!AD361)</f>
        <v>0</v>
      </c>
      <c r="AH361" t="str">
        <f>IF($E361="",-1,'HCAD Raw'!AE361)</f>
        <v>2017</v>
      </c>
      <c r="AI361">
        <f>IF($E361="",-1,'HCAD Raw'!AF361)</f>
        <v>0</v>
      </c>
      <c r="AJ361" t="str">
        <f>IF($E361="",-1,'HCAD Raw'!AG361)</f>
        <v>12/30/1899</v>
      </c>
      <c r="AK361">
        <f>IF($E361="",-1,'HCAD Raw'!AH361)</f>
        <v>0</v>
      </c>
      <c r="AL361">
        <f>IF($E361="",-1,'HCAD Raw'!AI361)</f>
        <v>600</v>
      </c>
      <c r="AM361">
        <f>IF($E361="",-1,'HCAD Raw'!AJ361)</f>
        <v>600</v>
      </c>
      <c r="AN361">
        <f>IF($E361="",-1,'HCAD Raw'!AK361)</f>
        <v>0</v>
      </c>
      <c r="AO361">
        <f>IF($E361="",-1,'HCAD Raw'!AL361)</f>
        <v>0</v>
      </c>
      <c r="AP361">
        <f>IF($E361="",-1,'HCAD Raw'!AM361)</f>
        <v>0</v>
      </c>
      <c r="AQ361">
        <f>IF($E361="",-1,'HCAD Raw'!AN361)</f>
        <v>600</v>
      </c>
      <c r="AR361">
        <f>IF($E361="",-1,'HCAD Raw'!AO361)</f>
        <v>80</v>
      </c>
      <c r="AS361">
        <f>IF($E361="",-1,'HCAD Raw'!AP361)</f>
        <v>1</v>
      </c>
      <c r="AT361">
        <f>IF($E361="",-1,'HCAD Raw'!AQ361)</f>
        <v>0</v>
      </c>
      <c r="AU361">
        <f>IF($E361="",-1,'HCAD Raw'!AR361)</f>
        <v>0</v>
      </c>
      <c r="AV361">
        <f>IF($E361="",-1,'HCAD Raw'!AS361)</f>
        <v>0</v>
      </c>
      <c r="AW361">
        <f>IF($E361="",-1,'HCAD Raw'!AT361)</f>
        <v>0</v>
      </c>
      <c r="AX361">
        <f>IF($E361="",-1,'HCAD Raw'!AU361)</f>
        <v>0</v>
      </c>
      <c r="AY361">
        <f>IF($E361="",-1,'HCAD Raw'!AV361)</f>
        <v>0</v>
      </c>
      <c r="AZ361">
        <f>IF($E361="",-1,'HCAD Raw'!AW361)</f>
        <v>0</v>
      </c>
      <c r="BA361">
        <f>IF($E361="",-1,'HCAD Raw'!AX361)</f>
        <v>0</v>
      </c>
      <c r="BB361" t="str">
        <f>IF($E361="",-1,'HCAD Raw'!AY361)</f>
        <v>14</v>
      </c>
      <c r="BC361" t="str">
        <f>IF($E361="",-1,'HCAD Raw'!AZ361)</f>
        <v>RES B BLK 1</v>
      </c>
      <c r="BD361" t="str">
        <f>IF($E361="",-1,'HCAD Raw'!BA361)</f>
        <v>WEST LITTLE YORK PARK</v>
      </c>
      <c r="BE361" t="str">
        <f>IF($E361="",-1,'HCAD Raw'!BB361)</f>
        <v>6014</v>
      </c>
      <c r="BF361" t="str">
        <f>IF($E361="",-1,'HCAD Raw'!BC361)</f>
        <v>Far Northwest</v>
      </c>
      <c r="BG361" t="str">
        <f>IF($E361="",-1,'HCAD Raw'!BD361)</f>
        <v>221</v>
      </c>
      <c r="BH361" t="str">
        <f>IF($E361="",-1,'HCAD Raw'!BE361)</f>
        <v>ISD 04 - Southwest, Outside Hwy 6, South of FM 529</v>
      </c>
      <c r="BI361" t="str">
        <f>IF($E361="",-1,'HCAD Raw'!BF361)</f>
        <v>9173.00</v>
      </c>
      <c r="BJ361" t="str">
        <f>IF($E361="",-1,'HCAD Raw'!BG361)</f>
        <v>0</v>
      </c>
      <c r="BK361" t="str">
        <f>IF($E361="",-1,'HCAD Raw'!BH361)</f>
        <v>04</v>
      </c>
      <c r="BL361" t="str">
        <f>IF($E361="",-1,'HCAD Raw'!BI361)</f>
        <v>4661A</v>
      </c>
      <c r="BM361" t="str">
        <f>IF($E361="",-1,'HCAD Raw'!BJ361)</f>
        <v>407T</v>
      </c>
      <c r="BN361" t="str">
        <f>IF($E361="",-1,'HCAD Raw'!BK361)</f>
        <v>004 040 041 042 043 044 045 633</v>
      </c>
      <c r="BO361" t="str">
        <f>IF($E361="",-1,'HCAD Raw'!BL361)</f>
        <v>Real, Commercial</v>
      </c>
      <c r="BP361" t="str">
        <f>IF($E361="",-1,'HCAD Raw'!BM361)</f>
        <v>F1</v>
      </c>
      <c r="BQ361" t="str">
        <f>IF($E361="",-1,'HCAD Raw'!BN361)</f>
        <v>Real, Commercial</v>
      </c>
      <c r="BR361" t="str">
        <f>IF($E361="",-1,'HCAD Raw'!BO361)</f>
        <v>Warehouse - Metallic</v>
      </c>
      <c r="BS361" t="str">
        <f>IF($E361="",-1,'HCAD Raw'!BP361)</f>
        <v>Office Building</v>
      </c>
      <c r="BT361" t="str">
        <f>IF($E361="",-1,'HCAD Raw'!BQ361)</f>
        <v>8003</v>
      </c>
      <c r="BU361" t="str">
        <f>IF($E361="",-1,'HCAD Raw'!BR361)</f>
        <v>Land Neighborhood Section 3</v>
      </c>
      <c r="BV361">
        <f>IF($E361="",-1,'HCAD Raw'!BS361)</f>
        <v>147398</v>
      </c>
      <c r="BW361" t="str">
        <f>IF($E361="",-1,'HCAD Raw'!BT361)</f>
        <v>SF</v>
      </c>
      <c r="BX361" t="str">
        <f>IF($E361="",-1,'HCAD Raw'!BU361)</f>
        <v>1.0000</v>
      </c>
      <c r="BY361" t="str">
        <f>IF($E361="",-1,'HCAD Raw'!BV361)</f>
        <v>1.0000</v>
      </c>
      <c r="BZ361" t="str">
        <f>IF($E361="",-1,'HCAD Raw'!BW361)</f>
        <v>1.0000</v>
      </c>
      <c r="CA361" t="str">
        <f>IF($E361="",-1,'HCAD Raw'!BX361)</f>
        <v>1.0000</v>
      </c>
      <c r="CB361">
        <f>IF($E361="",-1,'HCAD Raw'!BY361)</f>
        <v>4</v>
      </c>
      <c r="CC361">
        <f>IF($E361="",-1,'HCAD Raw'!BZ361)</f>
        <v>4</v>
      </c>
      <c r="CD361">
        <f>IF($E361="",-1,'HCAD Raw'!CA361)</f>
        <v>515893</v>
      </c>
      <c r="CE361">
        <f t="shared" si="94"/>
        <v>-1</v>
      </c>
      <c r="CF361" t="str">
        <f t="shared" si="95"/>
        <v>129729001000231</v>
      </c>
    </row>
    <row r="362" spans="3:84" x14ac:dyDescent="0.25">
      <c r="C362">
        <f t="shared" si="92"/>
        <v>358</v>
      </c>
      <c r="D362" t="str">
        <f t="shared" si="93"/>
        <v>129729001000232</v>
      </c>
      <c r="E362" t="str">
        <f>IF('HCAD Raw'!C362="",-1,'HCAD Raw'!C362)</f>
        <v>1297290010002</v>
      </c>
      <c r="F362" s="15" t="str">
        <f>IF(E362=-1,"",CONCATENATE(MID('HCAD Raw'!D362,6,2),"/",MID('HCAD Raw'!D362,9,2),"/",LEFT('HCAD Raw'!D362,4)))</f>
        <v>06/15/2017</v>
      </c>
      <c r="G362" t="str">
        <f>IF($E362="",-1,'HCAD Raw'!E362)</f>
        <v>WLY 18035 PROPERTIES LLC</v>
      </c>
      <c r="H362" t="str">
        <f>IF($E362="",-1,'HCAD Raw'!F362)</f>
        <v>WEST LITTLE YORK PARK</v>
      </c>
      <c r="I362" t="str">
        <f>IF($E362="",-1,'HCAD Raw'!G362)</f>
        <v>Barris</v>
      </c>
      <c r="J362" t="str">
        <f>IF($E362="",-1,'HCAD Raw'!H362)</f>
        <v>18037 W LITTLE YORK RD</v>
      </c>
      <c r="K362" t="str">
        <f>IF($E362="",-1,'HCAD Raw'!I362)</f>
        <v>KATY</v>
      </c>
      <c r="L362" t="str">
        <f>IF($E362="",-1,'HCAD Raw'!J362)</f>
        <v>77449</v>
      </c>
      <c r="M362">
        <f>IF($E362="",-1,'HCAD Raw'!K362)</f>
        <v>1802981</v>
      </c>
      <c r="N362">
        <f>IF($E362="",-1,'HCAD Raw'!L362)</f>
        <v>1835571</v>
      </c>
      <c r="O362">
        <f>IF($E362="",-1,'HCAD Raw'!M362)</f>
        <v>1835571</v>
      </c>
      <c r="P362">
        <f>IF($E362="",-1,'HCAD Raw'!N362)</f>
        <v>0</v>
      </c>
      <c r="Q362" t="e">
        <f>IF($E362="",-1,'HCAD Raw'!#REF!)</f>
        <v>#REF!</v>
      </c>
      <c r="R362" t="str">
        <f>IF($E362="",-1,'HCAD Raw'!O362)</f>
        <v>COMMERCIAL</v>
      </c>
      <c r="S362" t="str">
        <f>IF($E362="",-1,'HCAD Raw'!P362)</f>
        <v>32</v>
      </c>
      <c r="T362" t="str">
        <f>IF($E362="",-1,'HCAD Raw'!Q362)</f>
        <v>4399</v>
      </c>
      <c r="U362" t="str">
        <f>IF($E362="",-1,'HCAD Raw'!R362)</f>
        <v>8344</v>
      </c>
      <c r="V362" t="str">
        <f>IF($E362="",-1,'HCAD Raw'!S362)</f>
        <v>S</v>
      </c>
      <c r="W362" t="str">
        <f>IF($E362="",-1,'HCAD Raw'!T362)</f>
        <v>Open Steel Skeleton</v>
      </c>
      <c r="X362">
        <f>IF($E362="",-1,'HCAD Raw'!U362)</f>
        <v>37721</v>
      </c>
      <c r="Y362">
        <f>IF($E362="",-1,'HCAD Raw'!V362)</f>
        <v>0</v>
      </c>
      <c r="Z362">
        <f>IF($E362="",-1,'HCAD Raw'!W362)</f>
        <v>51672</v>
      </c>
      <c r="AA362">
        <f>IF($E362="",-1,'HCAD Raw'!X362)</f>
        <v>0</v>
      </c>
      <c r="AB362" t="str">
        <f>IF($E362="",-1,'HCAD Raw'!Y362)</f>
        <v>.270000</v>
      </c>
      <c r="AC362" t="str">
        <f>IF($E362="",-1,'HCAD Raw'!Z362)</f>
        <v>C</v>
      </c>
      <c r="AD362" t="str">
        <f>IF($E362="",-1,'HCAD Raw'!AA362)</f>
        <v>Average</v>
      </c>
      <c r="AE362" t="str">
        <f>IF($E362="",-1,'HCAD Raw'!AB362)</f>
        <v>2004</v>
      </c>
      <c r="AF362" t="str">
        <f>IF($E362="",-1,'HCAD Raw'!AC362)</f>
        <v>2004</v>
      </c>
      <c r="AG362" t="str">
        <f>IF($E362="",-1,'HCAD Raw'!AD362)</f>
        <v>0</v>
      </c>
      <c r="AH362" t="str">
        <f>IF($E362="",-1,'HCAD Raw'!AE362)</f>
        <v>2017</v>
      </c>
      <c r="AI362">
        <f>IF($E362="",-1,'HCAD Raw'!AF362)</f>
        <v>0</v>
      </c>
      <c r="AJ362" t="str">
        <f>IF($E362="",-1,'HCAD Raw'!AG362)</f>
        <v>12/30/1899</v>
      </c>
      <c r="AK362">
        <f>IF($E362="",-1,'HCAD Raw'!AH362)</f>
        <v>0</v>
      </c>
      <c r="AL362">
        <f>IF($E362="",-1,'HCAD Raw'!AI362)</f>
        <v>600</v>
      </c>
      <c r="AM362">
        <f>IF($E362="",-1,'HCAD Raw'!AJ362)</f>
        <v>600</v>
      </c>
      <c r="AN362">
        <f>IF($E362="",-1,'HCAD Raw'!AK362)</f>
        <v>0</v>
      </c>
      <c r="AO362">
        <f>IF($E362="",-1,'HCAD Raw'!AL362)</f>
        <v>0</v>
      </c>
      <c r="AP362">
        <f>IF($E362="",-1,'HCAD Raw'!AM362)</f>
        <v>0</v>
      </c>
      <c r="AQ362">
        <f>IF($E362="",-1,'HCAD Raw'!AN362)</f>
        <v>600</v>
      </c>
      <c r="AR362">
        <f>IF($E362="",-1,'HCAD Raw'!AO362)</f>
        <v>80</v>
      </c>
      <c r="AS362">
        <f>IF($E362="",-1,'HCAD Raw'!AP362)</f>
        <v>1</v>
      </c>
      <c r="AT362">
        <f>IF($E362="",-1,'HCAD Raw'!AQ362)</f>
        <v>0</v>
      </c>
      <c r="AU362">
        <f>IF($E362="",-1,'HCAD Raw'!AR362)</f>
        <v>0</v>
      </c>
      <c r="AV362">
        <f>IF($E362="",-1,'HCAD Raw'!AS362)</f>
        <v>0</v>
      </c>
      <c r="AW362">
        <f>IF($E362="",-1,'HCAD Raw'!AT362)</f>
        <v>0</v>
      </c>
      <c r="AX362">
        <f>IF($E362="",-1,'HCAD Raw'!AU362)</f>
        <v>0</v>
      </c>
      <c r="AY362">
        <f>IF($E362="",-1,'HCAD Raw'!AV362)</f>
        <v>0</v>
      </c>
      <c r="AZ362">
        <f>IF($E362="",-1,'HCAD Raw'!AW362)</f>
        <v>0</v>
      </c>
      <c r="BA362">
        <f>IF($E362="",-1,'HCAD Raw'!AX362)</f>
        <v>0</v>
      </c>
      <c r="BB362" t="str">
        <f>IF($E362="",-1,'HCAD Raw'!AY362)</f>
        <v>14</v>
      </c>
      <c r="BC362" t="str">
        <f>IF($E362="",-1,'HCAD Raw'!AZ362)</f>
        <v>RES B BLK 1</v>
      </c>
      <c r="BD362" t="str">
        <f>IF($E362="",-1,'HCAD Raw'!BA362)</f>
        <v>WEST LITTLE YORK PARK</v>
      </c>
      <c r="BE362" t="str">
        <f>IF($E362="",-1,'HCAD Raw'!BB362)</f>
        <v>6014</v>
      </c>
      <c r="BF362" t="str">
        <f>IF($E362="",-1,'HCAD Raw'!BC362)</f>
        <v>Far Northwest</v>
      </c>
      <c r="BG362" t="str">
        <f>IF($E362="",-1,'HCAD Raw'!BD362)</f>
        <v>221</v>
      </c>
      <c r="BH362" t="str">
        <f>IF($E362="",-1,'HCAD Raw'!BE362)</f>
        <v>ISD 04 - Southwest, Outside Hwy 6, South of FM 529</v>
      </c>
      <c r="BI362" t="str">
        <f>IF($E362="",-1,'HCAD Raw'!BF362)</f>
        <v>9173.00</v>
      </c>
      <c r="BJ362" t="str">
        <f>IF($E362="",-1,'HCAD Raw'!BG362)</f>
        <v>0</v>
      </c>
      <c r="BK362" t="str">
        <f>IF($E362="",-1,'HCAD Raw'!BH362)</f>
        <v>04</v>
      </c>
      <c r="BL362" t="str">
        <f>IF($E362="",-1,'HCAD Raw'!BI362)</f>
        <v>4661A</v>
      </c>
      <c r="BM362" t="str">
        <f>IF($E362="",-1,'HCAD Raw'!BJ362)</f>
        <v>407T</v>
      </c>
      <c r="BN362" t="str">
        <f>IF($E362="",-1,'HCAD Raw'!BK362)</f>
        <v>004 040 041 042 043 044 045 633</v>
      </c>
      <c r="BO362" t="str">
        <f>IF($E362="",-1,'HCAD Raw'!BL362)</f>
        <v>Real, Commercial</v>
      </c>
      <c r="BP362" t="str">
        <f>IF($E362="",-1,'HCAD Raw'!BM362)</f>
        <v>F1</v>
      </c>
      <c r="BQ362" t="str">
        <f>IF($E362="",-1,'HCAD Raw'!BN362)</f>
        <v>Real, Commercial</v>
      </c>
      <c r="BR362" t="str">
        <f>IF($E362="",-1,'HCAD Raw'!BO362)</f>
        <v>Warehouse - Metallic</v>
      </c>
      <c r="BS362" t="str">
        <f>IF($E362="",-1,'HCAD Raw'!BP362)</f>
        <v>Office Building</v>
      </c>
      <c r="BT362" t="str">
        <f>IF($E362="",-1,'HCAD Raw'!BQ362)</f>
        <v>8003</v>
      </c>
      <c r="BU362" t="str">
        <f>IF($E362="",-1,'HCAD Raw'!BR362)</f>
        <v>Land Neighborhood Section 3</v>
      </c>
      <c r="BV362">
        <f>IF($E362="",-1,'HCAD Raw'!BS362)</f>
        <v>147398</v>
      </c>
      <c r="BW362" t="str">
        <f>IF($E362="",-1,'HCAD Raw'!BT362)</f>
        <v>SF</v>
      </c>
      <c r="BX362" t="str">
        <f>IF($E362="",-1,'HCAD Raw'!BU362)</f>
        <v>1.0000</v>
      </c>
      <c r="BY362" t="str">
        <f>IF($E362="",-1,'HCAD Raw'!BV362)</f>
        <v>1.0000</v>
      </c>
      <c r="BZ362" t="str">
        <f>IF($E362="",-1,'HCAD Raw'!BW362)</f>
        <v>1.0000</v>
      </c>
      <c r="CA362" t="str">
        <f>IF($E362="",-1,'HCAD Raw'!BX362)</f>
        <v>1.0000</v>
      </c>
      <c r="CB362">
        <f>IF($E362="",-1,'HCAD Raw'!BY362)</f>
        <v>4</v>
      </c>
      <c r="CC362">
        <f>IF($E362="",-1,'HCAD Raw'!BZ362)</f>
        <v>4</v>
      </c>
      <c r="CD362">
        <f>IF($E362="",-1,'HCAD Raw'!CA362)</f>
        <v>515893</v>
      </c>
      <c r="CE362">
        <f t="shared" si="94"/>
        <v>-1</v>
      </c>
      <c r="CF362" t="str">
        <f t="shared" si="95"/>
        <v>129729001000232</v>
      </c>
    </row>
    <row r="363" spans="3:84" x14ac:dyDescent="0.25">
      <c r="C363">
        <f t="shared" si="92"/>
        <v>359</v>
      </c>
      <c r="D363" t="str">
        <f t="shared" si="93"/>
        <v>129729001000233</v>
      </c>
      <c r="E363" t="str">
        <f>IF('HCAD Raw'!C363="",-1,'HCAD Raw'!C363)</f>
        <v>1297290010002</v>
      </c>
      <c r="F363" s="15" t="str">
        <f>IF(E363=-1,"",CONCATENATE(MID('HCAD Raw'!D363,6,2),"/",MID('HCAD Raw'!D363,9,2),"/",LEFT('HCAD Raw'!D363,4)))</f>
        <v>06/15/2017</v>
      </c>
      <c r="G363" t="str">
        <f>IF($E363="",-1,'HCAD Raw'!E363)</f>
        <v>WLY 18035 PROPERTIES LLC</v>
      </c>
      <c r="H363" t="str">
        <f>IF($E363="",-1,'HCAD Raw'!F363)</f>
        <v>WEST LITTLE YORK PARK</v>
      </c>
      <c r="I363" t="str">
        <f>IF($E363="",-1,'HCAD Raw'!G363)</f>
        <v>Barris</v>
      </c>
      <c r="J363" t="str">
        <f>IF($E363="",-1,'HCAD Raw'!H363)</f>
        <v>18037 W LITTLE YORK RD</v>
      </c>
      <c r="K363" t="str">
        <f>IF($E363="",-1,'HCAD Raw'!I363)</f>
        <v>KATY</v>
      </c>
      <c r="L363" t="str">
        <f>IF($E363="",-1,'HCAD Raw'!J363)</f>
        <v>77449</v>
      </c>
      <c r="M363">
        <f>IF($E363="",-1,'HCAD Raw'!K363)</f>
        <v>1802981</v>
      </c>
      <c r="N363">
        <f>IF($E363="",-1,'HCAD Raw'!L363)</f>
        <v>1835571</v>
      </c>
      <c r="O363">
        <f>IF($E363="",-1,'HCAD Raw'!M363)</f>
        <v>1835571</v>
      </c>
      <c r="P363">
        <f>IF($E363="",-1,'HCAD Raw'!N363)</f>
        <v>0</v>
      </c>
      <c r="Q363" t="e">
        <f>IF($E363="",-1,'HCAD Raw'!#REF!)</f>
        <v>#REF!</v>
      </c>
      <c r="R363" t="str">
        <f>IF($E363="",-1,'HCAD Raw'!O363)</f>
        <v>COMMERCIAL</v>
      </c>
      <c r="S363" t="str">
        <f>IF($E363="",-1,'HCAD Raw'!P363)</f>
        <v>33</v>
      </c>
      <c r="T363" t="str">
        <f>IF($E363="",-1,'HCAD Raw'!Q363)</f>
        <v>4399</v>
      </c>
      <c r="U363" t="str">
        <f>IF($E363="",-1,'HCAD Raw'!R363)</f>
        <v>8344</v>
      </c>
      <c r="V363" t="str">
        <f>IF($E363="",-1,'HCAD Raw'!S363)</f>
        <v>S</v>
      </c>
      <c r="W363" t="str">
        <f>IF($E363="",-1,'HCAD Raw'!T363)</f>
        <v>Open Steel Skeleton</v>
      </c>
      <c r="X363">
        <f>IF($E363="",-1,'HCAD Raw'!U363)</f>
        <v>37721</v>
      </c>
      <c r="Y363">
        <f>IF($E363="",-1,'HCAD Raw'!V363)</f>
        <v>0</v>
      </c>
      <c r="Z363">
        <f>IF($E363="",-1,'HCAD Raw'!W363)</f>
        <v>51672</v>
      </c>
      <c r="AA363">
        <f>IF($E363="",-1,'HCAD Raw'!X363)</f>
        <v>0</v>
      </c>
      <c r="AB363" t="str">
        <f>IF($E363="",-1,'HCAD Raw'!Y363)</f>
        <v>.270000</v>
      </c>
      <c r="AC363" t="str">
        <f>IF($E363="",-1,'HCAD Raw'!Z363)</f>
        <v>C</v>
      </c>
      <c r="AD363" t="str">
        <f>IF($E363="",-1,'HCAD Raw'!AA363)</f>
        <v>Average</v>
      </c>
      <c r="AE363" t="str">
        <f>IF($E363="",-1,'HCAD Raw'!AB363)</f>
        <v>2004</v>
      </c>
      <c r="AF363" t="str">
        <f>IF($E363="",-1,'HCAD Raw'!AC363)</f>
        <v>2004</v>
      </c>
      <c r="AG363" t="str">
        <f>IF($E363="",-1,'HCAD Raw'!AD363)</f>
        <v>0</v>
      </c>
      <c r="AH363" t="str">
        <f>IF($E363="",-1,'HCAD Raw'!AE363)</f>
        <v>2017</v>
      </c>
      <c r="AI363">
        <f>IF($E363="",-1,'HCAD Raw'!AF363)</f>
        <v>0</v>
      </c>
      <c r="AJ363" t="str">
        <f>IF($E363="",-1,'HCAD Raw'!AG363)</f>
        <v>12/30/1899</v>
      </c>
      <c r="AK363">
        <f>IF($E363="",-1,'HCAD Raw'!AH363)</f>
        <v>0</v>
      </c>
      <c r="AL363">
        <f>IF($E363="",-1,'HCAD Raw'!AI363)</f>
        <v>600</v>
      </c>
      <c r="AM363">
        <f>IF($E363="",-1,'HCAD Raw'!AJ363)</f>
        <v>600</v>
      </c>
      <c r="AN363">
        <f>IF($E363="",-1,'HCAD Raw'!AK363)</f>
        <v>0</v>
      </c>
      <c r="AO363">
        <f>IF($E363="",-1,'HCAD Raw'!AL363)</f>
        <v>0</v>
      </c>
      <c r="AP363">
        <f>IF($E363="",-1,'HCAD Raw'!AM363)</f>
        <v>0</v>
      </c>
      <c r="AQ363">
        <f>IF($E363="",-1,'HCAD Raw'!AN363)</f>
        <v>600</v>
      </c>
      <c r="AR363">
        <f>IF($E363="",-1,'HCAD Raw'!AO363)</f>
        <v>80</v>
      </c>
      <c r="AS363">
        <f>IF($E363="",-1,'HCAD Raw'!AP363)</f>
        <v>1</v>
      </c>
      <c r="AT363">
        <f>IF($E363="",-1,'HCAD Raw'!AQ363)</f>
        <v>0</v>
      </c>
      <c r="AU363">
        <f>IF($E363="",-1,'HCAD Raw'!AR363)</f>
        <v>0</v>
      </c>
      <c r="AV363">
        <f>IF($E363="",-1,'HCAD Raw'!AS363)</f>
        <v>0</v>
      </c>
      <c r="AW363">
        <f>IF($E363="",-1,'HCAD Raw'!AT363)</f>
        <v>0</v>
      </c>
      <c r="AX363">
        <f>IF($E363="",-1,'HCAD Raw'!AU363)</f>
        <v>0</v>
      </c>
      <c r="AY363">
        <f>IF($E363="",-1,'HCAD Raw'!AV363)</f>
        <v>0</v>
      </c>
      <c r="AZ363">
        <f>IF($E363="",-1,'HCAD Raw'!AW363)</f>
        <v>0</v>
      </c>
      <c r="BA363">
        <f>IF($E363="",-1,'HCAD Raw'!AX363)</f>
        <v>0</v>
      </c>
      <c r="BB363" t="str">
        <f>IF($E363="",-1,'HCAD Raw'!AY363)</f>
        <v>14</v>
      </c>
      <c r="BC363" t="str">
        <f>IF($E363="",-1,'HCAD Raw'!AZ363)</f>
        <v>RES B BLK 1</v>
      </c>
      <c r="BD363" t="str">
        <f>IF($E363="",-1,'HCAD Raw'!BA363)</f>
        <v>WEST LITTLE YORK PARK</v>
      </c>
      <c r="BE363" t="str">
        <f>IF($E363="",-1,'HCAD Raw'!BB363)</f>
        <v>6014</v>
      </c>
      <c r="BF363" t="str">
        <f>IF($E363="",-1,'HCAD Raw'!BC363)</f>
        <v>Far Northwest</v>
      </c>
      <c r="BG363" t="str">
        <f>IF($E363="",-1,'HCAD Raw'!BD363)</f>
        <v>221</v>
      </c>
      <c r="BH363" t="str">
        <f>IF($E363="",-1,'HCAD Raw'!BE363)</f>
        <v>ISD 04 - Southwest, Outside Hwy 6, South of FM 529</v>
      </c>
      <c r="BI363" t="str">
        <f>IF($E363="",-1,'HCAD Raw'!BF363)</f>
        <v>9173.00</v>
      </c>
      <c r="BJ363" t="str">
        <f>IF($E363="",-1,'HCAD Raw'!BG363)</f>
        <v>0</v>
      </c>
      <c r="BK363" t="str">
        <f>IF($E363="",-1,'HCAD Raw'!BH363)</f>
        <v>04</v>
      </c>
      <c r="BL363" t="str">
        <f>IF($E363="",-1,'HCAD Raw'!BI363)</f>
        <v>4661A</v>
      </c>
      <c r="BM363" t="str">
        <f>IF($E363="",-1,'HCAD Raw'!BJ363)</f>
        <v>407T</v>
      </c>
      <c r="BN363" t="str">
        <f>IF($E363="",-1,'HCAD Raw'!BK363)</f>
        <v>004 040 041 042 043 044 045 633</v>
      </c>
      <c r="BO363" t="str">
        <f>IF($E363="",-1,'HCAD Raw'!BL363)</f>
        <v>Real, Commercial</v>
      </c>
      <c r="BP363" t="str">
        <f>IF($E363="",-1,'HCAD Raw'!BM363)</f>
        <v>F1</v>
      </c>
      <c r="BQ363" t="str">
        <f>IF($E363="",-1,'HCAD Raw'!BN363)</f>
        <v>Real, Commercial</v>
      </c>
      <c r="BR363" t="str">
        <f>IF($E363="",-1,'HCAD Raw'!BO363)</f>
        <v>Warehouse - Metallic</v>
      </c>
      <c r="BS363" t="str">
        <f>IF($E363="",-1,'HCAD Raw'!BP363)</f>
        <v>Office Building</v>
      </c>
      <c r="BT363" t="str">
        <f>IF($E363="",-1,'HCAD Raw'!BQ363)</f>
        <v>8003</v>
      </c>
      <c r="BU363" t="str">
        <f>IF($E363="",-1,'HCAD Raw'!BR363)</f>
        <v>Land Neighborhood Section 3</v>
      </c>
      <c r="BV363">
        <f>IF($E363="",-1,'HCAD Raw'!BS363)</f>
        <v>147398</v>
      </c>
      <c r="BW363" t="str">
        <f>IF($E363="",-1,'HCAD Raw'!BT363)</f>
        <v>SF</v>
      </c>
      <c r="BX363" t="str">
        <f>IF($E363="",-1,'HCAD Raw'!BU363)</f>
        <v>1.0000</v>
      </c>
      <c r="BY363" t="str">
        <f>IF($E363="",-1,'HCAD Raw'!BV363)</f>
        <v>1.0000</v>
      </c>
      <c r="BZ363" t="str">
        <f>IF($E363="",-1,'HCAD Raw'!BW363)</f>
        <v>1.0000</v>
      </c>
      <c r="CA363" t="str">
        <f>IF($E363="",-1,'HCAD Raw'!BX363)</f>
        <v>1.0000</v>
      </c>
      <c r="CB363">
        <f>IF($E363="",-1,'HCAD Raw'!BY363)</f>
        <v>4</v>
      </c>
      <c r="CC363">
        <f>IF($E363="",-1,'HCAD Raw'!BZ363)</f>
        <v>4</v>
      </c>
      <c r="CD363">
        <f>IF($E363="",-1,'HCAD Raw'!CA363)</f>
        <v>515893</v>
      </c>
      <c r="CE363">
        <f t="shared" si="94"/>
        <v>-1</v>
      </c>
      <c r="CF363" t="str">
        <f t="shared" si="95"/>
        <v>129729001000233</v>
      </c>
    </row>
    <row r="364" spans="3:84" x14ac:dyDescent="0.25">
      <c r="C364">
        <f t="shared" si="92"/>
        <v>360</v>
      </c>
      <c r="D364" t="str">
        <f t="shared" si="93"/>
        <v>129729001000234</v>
      </c>
      <c r="E364" t="str">
        <f>IF('HCAD Raw'!C364="",-1,'HCAD Raw'!C364)</f>
        <v>1297290010002</v>
      </c>
      <c r="F364" s="15" t="str">
        <f>IF(E364=-1,"",CONCATENATE(MID('HCAD Raw'!D364,6,2),"/",MID('HCAD Raw'!D364,9,2),"/",LEFT('HCAD Raw'!D364,4)))</f>
        <v>06/15/2017</v>
      </c>
      <c r="G364" t="str">
        <f>IF($E364="",-1,'HCAD Raw'!E364)</f>
        <v>WLY 18035 PROPERTIES LLC</v>
      </c>
      <c r="H364" t="str">
        <f>IF($E364="",-1,'HCAD Raw'!F364)</f>
        <v>WEST LITTLE YORK PARK</v>
      </c>
      <c r="I364" t="str">
        <f>IF($E364="",-1,'HCAD Raw'!G364)</f>
        <v>Barris</v>
      </c>
      <c r="J364" t="str">
        <f>IF($E364="",-1,'HCAD Raw'!H364)</f>
        <v>18037 W LITTLE YORK RD</v>
      </c>
      <c r="K364" t="str">
        <f>IF($E364="",-1,'HCAD Raw'!I364)</f>
        <v>KATY</v>
      </c>
      <c r="L364" t="str">
        <f>IF($E364="",-1,'HCAD Raw'!J364)</f>
        <v>77449</v>
      </c>
      <c r="M364">
        <f>IF($E364="",-1,'HCAD Raw'!K364)</f>
        <v>1802981</v>
      </c>
      <c r="N364">
        <f>IF($E364="",-1,'HCAD Raw'!L364)</f>
        <v>1835571</v>
      </c>
      <c r="O364">
        <f>IF($E364="",-1,'HCAD Raw'!M364)</f>
        <v>1835571</v>
      </c>
      <c r="P364">
        <f>IF($E364="",-1,'HCAD Raw'!N364)</f>
        <v>0</v>
      </c>
      <c r="Q364" t="e">
        <f>IF($E364="",-1,'HCAD Raw'!#REF!)</f>
        <v>#REF!</v>
      </c>
      <c r="R364" t="str">
        <f>IF($E364="",-1,'HCAD Raw'!O364)</f>
        <v>COMMERCIAL</v>
      </c>
      <c r="S364" t="str">
        <f>IF($E364="",-1,'HCAD Raw'!P364)</f>
        <v>34</v>
      </c>
      <c r="T364" t="str">
        <f>IF($E364="",-1,'HCAD Raw'!Q364)</f>
        <v>4399</v>
      </c>
      <c r="U364" t="str">
        <f>IF($E364="",-1,'HCAD Raw'!R364)</f>
        <v>8344</v>
      </c>
      <c r="V364" t="str">
        <f>IF($E364="",-1,'HCAD Raw'!S364)</f>
        <v>S</v>
      </c>
      <c r="W364" t="str">
        <f>IF($E364="",-1,'HCAD Raw'!T364)</f>
        <v>Open Steel Skeleton</v>
      </c>
      <c r="X364">
        <f>IF($E364="",-1,'HCAD Raw'!U364)</f>
        <v>37721</v>
      </c>
      <c r="Y364">
        <f>IF($E364="",-1,'HCAD Raw'!V364)</f>
        <v>0</v>
      </c>
      <c r="Z364">
        <f>IF($E364="",-1,'HCAD Raw'!W364)</f>
        <v>51672</v>
      </c>
      <c r="AA364">
        <f>IF($E364="",-1,'HCAD Raw'!X364)</f>
        <v>0</v>
      </c>
      <c r="AB364" t="str">
        <f>IF($E364="",-1,'HCAD Raw'!Y364)</f>
        <v>.270000</v>
      </c>
      <c r="AC364" t="str">
        <f>IF($E364="",-1,'HCAD Raw'!Z364)</f>
        <v>C</v>
      </c>
      <c r="AD364" t="str">
        <f>IF($E364="",-1,'HCAD Raw'!AA364)</f>
        <v>Average</v>
      </c>
      <c r="AE364" t="str">
        <f>IF($E364="",-1,'HCAD Raw'!AB364)</f>
        <v>2004</v>
      </c>
      <c r="AF364" t="str">
        <f>IF($E364="",-1,'HCAD Raw'!AC364)</f>
        <v>2004</v>
      </c>
      <c r="AG364" t="str">
        <f>IF($E364="",-1,'HCAD Raw'!AD364)</f>
        <v>0</v>
      </c>
      <c r="AH364" t="str">
        <f>IF($E364="",-1,'HCAD Raw'!AE364)</f>
        <v>2017</v>
      </c>
      <c r="AI364">
        <f>IF($E364="",-1,'HCAD Raw'!AF364)</f>
        <v>0</v>
      </c>
      <c r="AJ364" t="str">
        <f>IF($E364="",-1,'HCAD Raw'!AG364)</f>
        <v>12/30/1899</v>
      </c>
      <c r="AK364">
        <f>IF($E364="",-1,'HCAD Raw'!AH364)</f>
        <v>0</v>
      </c>
      <c r="AL364">
        <f>IF($E364="",-1,'HCAD Raw'!AI364)</f>
        <v>600</v>
      </c>
      <c r="AM364">
        <f>IF($E364="",-1,'HCAD Raw'!AJ364)</f>
        <v>600</v>
      </c>
      <c r="AN364">
        <f>IF($E364="",-1,'HCAD Raw'!AK364)</f>
        <v>0</v>
      </c>
      <c r="AO364">
        <f>IF($E364="",-1,'HCAD Raw'!AL364)</f>
        <v>0</v>
      </c>
      <c r="AP364">
        <f>IF($E364="",-1,'HCAD Raw'!AM364)</f>
        <v>0</v>
      </c>
      <c r="AQ364">
        <f>IF($E364="",-1,'HCAD Raw'!AN364)</f>
        <v>600</v>
      </c>
      <c r="AR364">
        <f>IF($E364="",-1,'HCAD Raw'!AO364)</f>
        <v>80</v>
      </c>
      <c r="AS364">
        <f>IF($E364="",-1,'HCAD Raw'!AP364)</f>
        <v>1</v>
      </c>
      <c r="AT364">
        <f>IF($E364="",-1,'HCAD Raw'!AQ364)</f>
        <v>0</v>
      </c>
      <c r="AU364">
        <f>IF($E364="",-1,'HCAD Raw'!AR364)</f>
        <v>0</v>
      </c>
      <c r="AV364">
        <f>IF($E364="",-1,'HCAD Raw'!AS364)</f>
        <v>0</v>
      </c>
      <c r="AW364">
        <f>IF($E364="",-1,'HCAD Raw'!AT364)</f>
        <v>0</v>
      </c>
      <c r="AX364">
        <f>IF($E364="",-1,'HCAD Raw'!AU364)</f>
        <v>0</v>
      </c>
      <c r="AY364">
        <f>IF($E364="",-1,'HCAD Raw'!AV364)</f>
        <v>0</v>
      </c>
      <c r="AZ364">
        <f>IF($E364="",-1,'HCAD Raw'!AW364)</f>
        <v>0</v>
      </c>
      <c r="BA364">
        <f>IF($E364="",-1,'HCAD Raw'!AX364)</f>
        <v>0</v>
      </c>
      <c r="BB364" t="str">
        <f>IF($E364="",-1,'HCAD Raw'!AY364)</f>
        <v>14</v>
      </c>
      <c r="BC364" t="str">
        <f>IF($E364="",-1,'HCAD Raw'!AZ364)</f>
        <v>RES B BLK 1</v>
      </c>
      <c r="BD364" t="str">
        <f>IF($E364="",-1,'HCAD Raw'!BA364)</f>
        <v>WEST LITTLE YORK PARK</v>
      </c>
      <c r="BE364" t="str">
        <f>IF($E364="",-1,'HCAD Raw'!BB364)</f>
        <v>6014</v>
      </c>
      <c r="BF364" t="str">
        <f>IF($E364="",-1,'HCAD Raw'!BC364)</f>
        <v>Far Northwest</v>
      </c>
      <c r="BG364" t="str">
        <f>IF($E364="",-1,'HCAD Raw'!BD364)</f>
        <v>221</v>
      </c>
      <c r="BH364" t="str">
        <f>IF($E364="",-1,'HCAD Raw'!BE364)</f>
        <v>ISD 04 - Southwest, Outside Hwy 6, South of FM 529</v>
      </c>
      <c r="BI364" t="str">
        <f>IF($E364="",-1,'HCAD Raw'!BF364)</f>
        <v>9173.00</v>
      </c>
      <c r="BJ364" t="str">
        <f>IF($E364="",-1,'HCAD Raw'!BG364)</f>
        <v>0</v>
      </c>
      <c r="BK364" t="str">
        <f>IF($E364="",-1,'HCAD Raw'!BH364)</f>
        <v>04</v>
      </c>
      <c r="BL364" t="str">
        <f>IF($E364="",-1,'HCAD Raw'!BI364)</f>
        <v>4661A</v>
      </c>
      <c r="BM364" t="str">
        <f>IF($E364="",-1,'HCAD Raw'!BJ364)</f>
        <v>407T</v>
      </c>
      <c r="BN364" t="str">
        <f>IF($E364="",-1,'HCAD Raw'!BK364)</f>
        <v>004 040 041 042 043 044 045 633</v>
      </c>
      <c r="BO364" t="str">
        <f>IF($E364="",-1,'HCAD Raw'!BL364)</f>
        <v>Real, Commercial</v>
      </c>
      <c r="BP364" t="str">
        <f>IF($E364="",-1,'HCAD Raw'!BM364)</f>
        <v>F1</v>
      </c>
      <c r="BQ364" t="str">
        <f>IF($E364="",-1,'HCAD Raw'!BN364)</f>
        <v>Real, Commercial</v>
      </c>
      <c r="BR364" t="str">
        <f>IF($E364="",-1,'HCAD Raw'!BO364)</f>
        <v>Warehouse - Metallic</v>
      </c>
      <c r="BS364" t="str">
        <f>IF($E364="",-1,'HCAD Raw'!BP364)</f>
        <v>Office Building</v>
      </c>
      <c r="BT364" t="str">
        <f>IF($E364="",-1,'HCAD Raw'!BQ364)</f>
        <v>8003</v>
      </c>
      <c r="BU364" t="str">
        <f>IF($E364="",-1,'HCAD Raw'!BR364)</f>
        <v>Land Neighborhood Section 3</v>
      </c>
      <c r="BV364">
        <f>IF($E364="",-1,'HCAD Raw'!BS364)</f>
        <v>147398</v>
      </c>
      <c r="BW364" t="str">
        <f>IF($E364="",-1,'HCAD Raw'!BT364)</f>
        <v>SF</v>
      </c>
      <c r="BX364" t="str">
        <f>IF($E364="",-1,'HCAD Raw'!BU364)</f>
        <v>1.0000</v>
      </c>
      <c r="BY364" t="str">
        <f>IF($E364="",-1,'HCAD Raw'!BV364)</f>
        <v>1.0000</v>
      </c>
      <c r="BZ364" t="str">
        <f>IF($E364="",-1,'HCAD Raw'!BW364)</f>
        <v>1.0000</v>
      </c>
      <c r="CA364" t="str">
        <f>IF($E364="",-1,'HCAD Raw'!BX364)</f>
        <v>1.0000</v>
      </c>
      <c r="CB364">
        <f>IF($E364="",-1,'HCAD Raw'!BY364)</f>
        <v>4</v>
      </c>
      <c r="CC364">
        <f>IF($E364="",-1,'HCAD Raw'!BZ364)</f>
        <v>4</v>
      </c>
      <c r="CD364">
        <f>IF($E364="",-1,'HCAD Raw'!CA364)</f>
        <v>515893</v>
      </c>
      <c r="CE364">
        <f t="shared" si="94"/>
        <v>-1</v>
      </c>
      <c r="CF364" t="str">
        <f t="shared" si="95"/>
        <v>129729001000234</v>
      </c>
    </row>
    <row r="365" spans="3:84" x14ac:dyDescent="0.25">
      <c r="C365">
        <f t="shared" si="92"/>
        <v>361</v>
      </c>
      <c r="D365" t="str">
        <f t="shared" si="93"/>
        <v>129729001000235</v>
      </c>
      <c r="E365" t="str">
        <f>IF('HCAD Raw'!C365="",-1,'HCAD Raw'!C365)</f>
        <v>1297290010002</v>
      </c>
      <c r="F365" s="15" t="str">
        <f>IF(E365=-1,"",CONCATENATE(MID('HCAD Raw'!D365,6,2),"/",MID('HCAD Raw'!D365,9,2),"/",LEFT('HCAD Raw'!D365,4)))</f>
        <v>06/15/2017</v>
      </c>
      <c r="G365" t="str">
        <f>IF($E365="",-1,'HCAD Raw'!E365)</f>
        <v>WLY 18035 PROPERTIES LLC</v>
      </c>
      <c r="H365" t="str">
        <f>IF($E365="",-1,'HCAD Raw'!F365)</f>
        <v>WEST LITTLE YORK PARK</v>
      </c>
      <c r="I365" t="str">
        <f>IF($E365="",-1,'HCAD Raw'!G365)</f>
        <v>Barris</v>
      </c>
      <c r="J365" t="str">
        <f>IF($E365="",-1,'HCAD Raw'!H365)</f>
        <v>18037 W LITTLE YORK RD</v>
      </c>
      <c r="K365" t="str">
        <f>IF($E365="",-1,'HCAD Raw'!I365)</f>
        <v>KATY</v>
      </c>
      <c r="L365" t="str">
        <f>IF($E365="",-1,'HCAD Raw'!J365)</f>
        <v>77449</v>
      </c>
      <c r="M365">
        <f>IF($E365="",-1,'HCAD Raw'!K365)</f>
        <v>1802981</v>
      </c>
      <c r="N365">
        <f>IF($E365="",-1,'HCAD Raw'!L365)</f>
        <v>1835571</v>
      </c>
      <c r="O365">
        <f>IF($E365="",-1,'HCAD Raw'!M365)</f>
        <v>1835571</v>
      </c>
      <c r="P365">
        <f>IF($E365="",-1,'HCAD Raw'!N365)</f>
        <v>0</v>
      </c>
      <c r="Q365" t="e">
        <f>IF($E365="",-1,'HCAD Raw'!#REF!)</f>
        <v>#REF!</v>
      </c>
      <c r="R365" t="str">
        <f>IF($E365="",-1,'HCAD Raw'!O365)</f>
        <v>COMMERCIAL</v>
      </c>
      <c r="S365" t="str">
        <f>IF($E365="",-1,'HCAD Raw'!P365)</f>
        <v>35</v>
      </c>
      <c r="T365" t="str">
        <f>IF($E365="",-1,'HCAD Raw'!Q365)</f>
        <v>4399</v>
      </c>
      <c r="U365" t="str">
        <f>IF($E365="",-1,'HCAD Raw'!R365)</f>
        <v>8344</v>
      </c>
      <c r="V365" t="str">
        <f>IF($E365="",-1,'HCAD Raw'!S365)</f>
        <v>S</v>
      </c>
      <c r="W365" t="str">
        <f>IF($E365="",-1,'HCAD Raw'!T365)</f>
        <v>Open Steel Skeleton</v>
      </c>
      <c r="X365">
        <f>IF($E365="",-1,'HCAD Raw'!U365)</f>
        <v>37721</v>
      </c>
      <c r="Y365">
        <f>IF($E365="",-1,'HCAD Raw'!V365)</f>
        <v>0</v>
      </c>
      <c r="Z365">
        <f>IF($E365="",-1,'HCAD Raw'!W365)</f>
        <v>51672</v>
      </c>
      <c r="AA365">
        <f>IF($E365="",-1,'HCAD Raw'!X365)</f>
        <v>0</v>
      </c>
      <c r="AB365" t="str">
        <f>IF($E365="",-1,'HCAD Raw'!Y365)</f>
        <v>.270000</v>
      </c>
      <c r="AC365" t="str">
        <f>IF($E365="",-1,'HCAD Raw'!Z365)</f>
        <v>C</v>
      </c>
      <c r="AD365" t="str">
        <f>IF($E365="",-1,'HCAD Raw'!AA365)</f>
        <v>Average</v>
      </c>
      <c r="AE365" t="str">
        <f>IF($E365="",-1,'HCAD Raw'!AB365)</f>
        <v>2004</v>
      </c>
      <c r="AF365" t="str">
        <f>IF($E365="",-1,'HCAD Raw'!AC365)</f>
        <v>2004</v>
      </c>
      <c r="AG365" t="str">
        <f>IF($E365="",-1,'HCAD Raw'!AD365)</f>
        <v>0</v>
      </c>
      <c r="AH365" t="str">
        <f>IF($E365="",-1,'HCAD Raw'!AE365)</f>
        <v>2017</v>
      </c>
      <c r="AI365">
        <f>IF($E365="",-1,'HCAD Raw'!AF365)</f>
        <v>0</v>
      </c>
      <c r="AJ365" t="str">
        <f>IF($E365="",-1,'HCAD Raw'!AG365)</f>
        <v>12/30/1899</v>
      </c>
      <c r="AK365">
        <f>IF($E365="",-1,'HCAD Raw'!AH365)</f>
        <v>0</v>
      </c>
      <c r="AL365">
        <f>IF($E365="",-1,'HCAD Raw'!AI365)</f>
        <v>600</v>
      </c>
      <c r="AM365">
        <f>IF($E365="",-1,'HCAD Raw'!AJ365)</f>
        <v>600</v>
      </c>
      <c r="AN365">
        <f>IF($E365="",-1,'HCAD Raw'!AK365)</f>
        <v>0</v>
      </c>
      <c r="AO365">
        <f>IF($E365="",-1,'HCAD Raw'!AL365)</f>
        <v>0</v>
      </c>
      <c r="AP365">
        <f>IF($E365="",-1,'HCAD Raw'!AM365)</f>
        <v>0</v>
      </c>
      <c r="AQ365">
        <f>IF($E365="",-1,'HCAD Raw'!AN365)</f>
        <v>600</v>
      </c>
      <c r="AR365">
        <f>IF($E365="",-1,'HCAD Raw'!AO365)</f>
        <v>80</v>
      </c>
      <c r="AS365">
        <f>IF($E365="",-1,'HCAD Raw'!AP365)</f>
        <v>1</v>
      </c>
      <c r="AT365">
        <f>IF($E365="",-1,'HCAD Raw'!AQ365)</f>
        <v>0</v>
      </c>
      <c r="AU365">
        <f>IF($E365="",-1,'HCAD Raw'!AR365)</f>
        <v>0</v>
      </c>
      <c r="AV365">
        <f>IF($E365="",-1,'HCAD Raw'!AS365)</f>
        <v>0</v>
      </c>
      <c r="AW365">
        <f>IF($E365="",-1,'HCAD Raw'!AT365)</f>
        <v>0</v>
      </c>
      <c r="AX365">
        <f>IF($E365="",-1,'HCAD Raw'!AU365)</f>
        <v>0</v>
      </c>
      <c r="AY365">
        <f>IF($E365="",-1,'HCAD Raw'!AV365)</f>
        <v>0</v>
      </c>
      <c r="AZ365">
        <f>IF($E365="",-1,'HCAD Raw'!AW365)</f>
        <v>0</v>
      </c>
      <c r="BA365">
        <f>IF($E365="",-1,'HCAD Raw'!AX365)</f>
        <v>0</v>
      </c>
      <c r="BB365" t="str">
        <f>IF($E365="",-1,'HCAD Raw'!AY365)</f>
        <v>14</v>
      </c>
      <c r="BC365" t="str">
        <f>IF($E365="",-1,'HCAD Raw'!AZ365)</f>
        <v>RES B BLK 1</v>
      </c>
      <c r="BD365" t="str">
        <f>IF($E365="",-1,'HCAD Raw'!BA365)</f>
        <v>WEST LITTLE YORK PARK</v>
      </c>
      <c r="BE365" t="str">
        <f>IF($E365="",-1,'HCAD Raw'!BB365)</f>
        <v>6014</v>
      </c>
      <c r="BF365" t="str">
        <f>IF($E365="",-1,'HCAD Raw'!BC365)</f>
        <v>Far Northwest</v>
      </c>
      <c r="BG365" t="str">
        <f>IF($E365="",-1,'HCAD Raw'!BD365)</f>
        <v>221</v>
      </c>
      <c r="BH365" t="str">
        <f>IF($E365="",-1,'HCAD Raw'!BE365)</f>
        <v>ISD 04 - Southwest, Outside Hwy 6, South of FM 529</v>
      </c>
      <c r="BI365" t="str">
        <f>IF($E365="",-1,'HCAD Raw'!BF365)</f>
        <v>9173.00</v>
      </c>
      <c r="BJ365" t="str">
        <f>IF($E365="",-1,'HCAD Raw'!BG365)</f>
        <v>0</v>
      </c>
      <c r="BK365" t="str">
        <f>IF($E365="",-1,'HCAD Raw'!BH365)</f>
        <v>04</v>
      </c>
      <c r="BL365" t="str">
        <f>IF($E365="",-1,'HCAD Raw'!BI365)</f>
        <v>4661A</v>
      </c>
      <c r="BM365" t="str">
        <f>IF($E365="",-1,'HCAD Raw'!BJ365)</f>
        <v>407T</v>
      </c>
      <c r="BN365" t="str">
        <f>IF($E365="",-1,'HCAD Raw'!BK365)</f>
        <v>004 040 041 042 043 044 045 633</v>
      </c>
      <c r="BO365" t="str">
        <f>IF($E365="",-1,'HCAD Raw'!BL365)</f>
        <v>Real, Commercial</v>
      </c>
      <c r="BP365" t="str">
        <f>IF($E365="",-1,'HCAD Raw'!BM365)</f>
        <v>F1</v>
      </c>
      <c r="BQ365" t="str">
        <f>IF($E365="",-1,'HCAD Raw'!BN365)</f>
        <v>Real, Commercial</v>
      </c>
      <c r="BR365" t="str">
        <f>IF($E365="",-1,'HCAD Raw'!BO365)</f>
        <v>Warehouse - Metallic</v>
      </c>
      <c r="BS365" t="str">
        <f>IF($E365="",-1,'HCAD Raw'!BP365)</f>
        <v>Office Building</v>
      </c>
      <c r="BT365" t="str">
        <f>IF($E365="",-1,'HCAD Raw'!BQ365)</f>
        <v>8003</v>
      </c>
      <c r="BU365" t="str">
        <f>IF($E365="",-1,'HCAD Raw'!BR365)</f>
        <v>Land Neighborhood Section 3</v>
      </c>
      <c r="BV365">
        <f>IF($E365="",-1,'HCAD Raw'!BS365)</f>
        <v>147398</v>
      </c>
      <c r="BW365" t="str">
        <f>IF($E365="",-1,'HCAD Raw'!BT365)</f>
        <v>SF</v>
      </c>
      <c r="BX365" t="str">
        <f>IF($E365="",-1,'HCAD Raw'!BU365)</f>
        <v>1.0000</v>
      </c>
      <c r="BY365" t="str">
        <f>IF($E365="",-1,'HCAD Raw'!BV365)</f>
        <v>1.0000</v>
      </c>
      <c r="BZ365" t="str">
        <f>IF($E365="",-1,'HCAD Raw'!BW365)</f>
        <v>1.0000</v>
      </c>
      <c r="CA365" t="str">
        <f>IF($E365="",-1,'HCAD Raw'!BX365)</f>
        <v>1.0000</v>
      </c>
      <c r="CB365">
        <f>IF($E365="",-1,'HCAD Raw'!BY365)</f>
        <v>4</v>
      </c>
      <c r="CC365">
        <f>IF($E365="",-1,'HCAD Raw'!BZ365)</f>
        <v>4</v>
      </c>
      <c r="CD365">
        <f>IF($E365="",-1,'HCAD Raw'!CA365)</f>
        <v>515893</v>
      </c>
      <c r="CE365">
        <f t="shared" si="94"/>
        <v>-1</v>
      </c>
      <c r="CF365" t="str">
        <f t="shared" si="95"/>
        <v>129729001000235</v>
      </c>
    </row>
    <row r="366" spans="3:84" x14ac:dyDescent="0.25">
      <c r="C366">
        <f t="shared" si="92"/>
        <v>362</v>
      </c>
      <c r="D366" t="str">
        <f t="shared" si="93"/>
        <v>13030900100011</v>
      </c>
      <c r="E366" t="str">
        <f>IF('HCAD Raw'!C366="",-1,'HCAD Raw'!C366)</f>
        <v>1303090010001</v>
      </c>
      <c r="F366" s="15" t="str">
        <f>IF(E366=-1,"",CONCATENATE(MID('HCAD Raw'!D366,6,2),"/",MID('HCAD Raw'!D366,9,2),"/",LEFT('HCAD Raw'!D366,4)))</f>
        <v>01/01/2008</v>
      </c>
      <c r="G366" t="str">
        <f>IF($E366="",-1,'HCAD Raw'!E366)</f>
        <v>HK CLEAR LAKE PROPERTIES LLC</v>
      </c>
      <c r="H366" t="str">
        <f>IF($E366="",-1,'HCAD Raw'!F366)</f>
        <v>PRECISION RADIOTHERAPY CENTER</v>
      </c>
      <c r="I366" t="str">
        <f>IF($E366="",-1,'HCAD Raw'!G366)</f>
        <v>Kanady</v>
      </c>
      <c r="J366" t="str">
        <f>IF($E366="",-1,'HCAD Raw'!H366)</f>
        <v>11950 GALVESTON RD</v>
      </c>
      <c r="K366" t="str">
        <f>IF($E366="",-1,'HCAD Raw'!I366)</f>
        <v>HOUSTON</v>
      </c>
      <c r="L366" t="str">
        <f>IF($E366="",-1,'HCAD Raw'!J366)</f>
        <v>77034</v>
      </c>
      <c r="M366">
        <f>IF($E366="",-1,'HCAD Raw'!K366)</f>
        <v>2947436</v>
      </c>
      <c r="N366">
        <f>IF($E366="",-1,'HCAD Raw'!L366)</f>
        <v>0</v>
      </c>
      <c r="O366">
        <f>IF($E366="",-1,'HCAD Raw'!M366)</f>
        <v>3617839</v>
      </c>
      <c r="P366">
        <f>IF($E366="",-1,'HCAD Raw'!N366)</f>
        <v>0</v>
      </c>
      <c r="Q366" t="e">
        <f>IF($E366="",-1,'HCAD Raw'!#REF!)</f>
        <v>#REF!</v>
      </c>
      <c r="R366" t="str">
        <f>IF($E366="",-1,'HCAD Raw'!O366)</f>
        <v>COMMERCIAL</v>
      </c>
      <c r="S366" t="str">
        <f>IF($E366="",-1,'HCAD Raw'!P366)</f>
        <v>1</v>
      </c>
      <c r="T366" t="str">
        <f>IF($E366="",-1,'HCAD Raw'!Q366)</f>
        <v>4349</v>
      </c>
      <c r="U366" t="str">
        <f>IF($E366="",-1,'HCAD Raw'!R366)</f>
        <v>8341</v>
      </c>
      <c r="V366" t="str">
        <f>IF($E366="",-1,'HCAD Raw'!S366)</f>
        <v>C</v>
      </c>
      <c r="W366" t="str">
        <f>IF($E366="",-1,'HCAD Raw'!T366)</f>
        <v>Masonry Bearing</v>
      </c>
      <c r="X366">
        <f>IF($E366="",-1,'HCAD Raw'!U366)</f>
        <v>1598889</v>
      </c>
      <c r="Y366">
        <f>IF($E366="",-1,'HCAD Raw'!V366)</f>
        <v>0</v>
      </c>
      <c r="Z366">
        <f>IF($E366="",-1,'HCAD Raw'!W366)</f>
        <v>1998611</v>
      </c>
      <c r="AA366">
        <f>IF($E366="",-1,'HCAD Raw'!X366)</f>
        <v>0</v>
      </c>
      <c r="AB366" t="str">
        <f>IF($E366="",-1,'HCAD Raw'!Y366)</f>
        <v>.200000</v>
      </c>
      <c r="AC366" t="str">
        <f>IF($E366="",-1,'HCAD Raw'!Z366)</f>
        <v>B</v>
      </c>
      <c r="AD366" t="str">
        <f>IF($E366="",-1,'HCAD Raw'!AA366)</f>
        <v>Good</v>
      </c>
      <c r="AE366" t="str">
        <f>IF($E366="",-1,'HCAD Raw'!AB366)</f>
        <v>2008</v>
      </c>
      <c r="AF366" t="str">
        <f>IF($E366="",-1,'HCAD Raw'!AC366)</f>
        <v>2008</v>
      </c>
      <c r="AG366" t="str">
        <f>IF($E366="",-1,'HCAD Raw'!AD366)</f>
        <v>0</v>
      </c>
      <c r="AH366" t="str">
        <f>IF($E366="",-1,'HCAD Raw'!AE366)</f>
        <v>2009</v>
      </c>
      <c r="AI366">
        <f>IF($E366="",-1,'HCAD Raw'!AF366)</f>
        <v>0</v>
      </c>
      <c r="AJ366" t="str">
        <f>IF($E366="",-1,'HCAD Raw'!AG366)</f>
        <v>12/30/1899</v>
      </c>
      <c r="AK366">
        <f>IF($E366="",-1,'HCAD Raw'!AH366)</f>
        <v>0</v>
      </c>
      <c r="AL366">
        <f>IF($E366="",-1,'HCAD Raw'!AI366)</f>
        <v>12157</v>
      </c>
      <c r="AM366">
        <f>IF($E366="",-1,'HCAD Raw'!AJ366)</f>
        <v>14305</v>
      </c>
      <c r="AN366">
        <f>IF($E366="",-1,'HCAD Raw'!AK366)</f>
        <v>0</v>
      </c>
      <c r="AO366">
        <f>IF($E366="",-1,'HCAD Raw'!AL366)</f>
        <v>0</v>
      </c>
      <c r="AP366">
        <f>IF($E366="",-1,'HCAD Raw'!AM366)</f>
        <v>0</v>
      </c>
      <c r="AQ366">
        <f>IF($E366="",-1,'HCAD Raw'!AN366)</f>
        <v>12157</v>
      </c>
      <c r="AR366">
        <f>IF($E366="",-1,'HCAD Raw'!AO366)</f>
        <v>421</v>
      </c>
      <c r="AS366">
        <f>IF($E366="",-1,'HCAD Raw'!AP366)</f>
        <v>1</v>
      </c>
      <c r="AT366">
        <f>IF($E366="",-1,'HCAD Raw'!AQ366)</f>
        <v>0</v>
      </c>
      <c r="AU366">
        <f>IF($E366="",-1,'HCAD Raw'!AR366)</f>
        <v>0</v>
      </c>
      <c r="AV366">
        <f>IF($E366="",-1,'HCAD Raw'!AS366)</f>
        <v>0</v>
      </c>
      <c r="AW366">
        <f>IF($E366="",-1,'HCAD Raw'!AT366)</f>
        <v>0</v>
      </c>
      <c r="AX366">
        <f>IF($E366="",-1,'HCAD Raw'!AU366)</f>
        <v>0</v>
      </c>
      <c r="AY366">
        <f>IF($E366="",-1,'HCAD Raw'!AV366)</f>
        <v>0</v>
      </c>
      <c r="AZ366">
        <f>IF($E366="",-1,'HCAD Raw'!AW366)</f>
        <v>0</v>
      </c>
      <c r="BA366">
        <f>IF($E366="",-1,'HCAD Raw'!AX366)</f>
        <v>0</v>
      </c>
      <c r="BB366" t="str">
        <f>IF($E366="",-1,'HCAD Raw'!AY366)</f>
        <v>20</v>
      </c>
      <c r="BC366" t="str">
        <f>IF($E366="",-1,'HCAD Raw'!AZ366)</f>
        <v>RES A BLK 1</v>
      </c>
      <c r="BD366" t="str">
        <f>IF($E366="",-1,'HCAD Raw'!BA366)</f>
        <v>HK CLEAR LAKE PROPERTIES</v>
      </c>
      <c r="BE366" t="str">
        <f>IF($E366="",-1,'HCAD Raw'!BB366)</f>
        <v>1120</v>
      </c>
      <c r="BF366" t="str">
        <f>IF($E366="",-1,'HCAD Raw'!BC366)</f>
        <v>Clear Creek</v>
      </c>
      <c r="BG366" t="str">
        <f>IF($E366="",-1,'HCAD Raw'!BD366)</f>
        <v>360</v>
      </c>
      <c r="BH366" t="str">
        <f>IF($E366="",-1,'HCAD Raw'!BE366)</f>
        <v>ISD 21 - Pasadena ISD</v>
      </c>
      <c r="BI366" t="str">
        <f>IF($E366="",-1,'HCAD Raw'!BF366)</f>
        <v>9737.00</v>
      </c>
      <c r="BJ366" t="str">
        <f>IF($E366="",-1,'HCAD Raw'!BG366)</f>
        <v>0</v>
      </c>
      <c r="BK366" t="str">
        <f>IF($E366="",-1,'HCAD Raw'!BH366)</f>
        <v>21</v>
      </c>
      <c r="BL366" t="str">
        <f>IF($E366="",-1,'HCAD Raw'!BI366)</f>
        <v>5851D</v>
      </c>
      <c r="BM366" t="str">
        <f>IF($E366="",-1,'HCAD Raw'!BJ366)</f>
        <v>577X</v>
      </c>
      <c r="BN366" t="str">
        <f>IF($E366="",-1,'HCAD Raw'!BK366)</f>
        <v>021 040 041 042 043 044 047 061</v>
      </c>
      <c r="BO366" t="str">
        <f>IF($E366="",-1,'HCAD Raw'!BL366)</f>
        <v>Real, Commercial</v>
      </c>
      <c r="BP366" t="str">
        <f>IF($E366="",-1,'HCAD Raw'!BM366)</f>
        <v>F1</v>
      </c>
      <c r="BQ366" t="str">
        <f>IF($E366="",-1,'HCAD Raw'!BN366)</f>
        <v>Real, Commercial</v>
      </c>
      <c r="BR366" t="str">
        <f>IF($E366="",-1,'HCAD Raw'!BO366)</f>
        <v>Medical Office</v>
      </c>
      <c r="BS366" t="str">
        <f>IF($E366="",-1,'HCAD Raw'!BP366)</f>
        <v>Medical Office</v>
      </c>
      <c r="BT366" t="str">
        <f>IF($E366="",-1,'HCAD Raw'!BQ366)</f>
        <v>8002</v>
      </c>
      <c r="BU366" t="str">
        <f>IF($E366="",-1,'HCAD Raw'!BR366)</f>
        <v>Land Neighborhood Section 2</v>
      </c>
      <c r="BV366">
        <f>IF($E366="",-1,'HCAD Raw'!BS366)</f>
        <v>308492</v>
      </c>
      <c r="BW366" t="str">
        <f>IF($E366="",-1,'HCAD Raw'!BT366)</f>
        <v>SF</v>
      </c>
      <c r="BX366" t="str">
        <f>IF($E366="",-1,'HCAD Raw'!BU366)</f>
        <v>1.0000</v>
      </c>
      <c r="BY366" t="str">
        <f>IF($E366="",-1,'HCAD Raw'!BV366)</f>
        <v>1.0000</v>
      </c>
      <c r="BZ366" t="str">
        <f>IF($E366="",-1,'HCAD Raw'!BW366)</f>
        <v>1.0000</v>
      </c>
      <c r="CA366" t="str">
        <f>IF($E366="",-1,'HCAD Raw'!BX366)</f>
        <v>1.0000</v>
      </c>
      <c r="CB366">
        <f>IF($E366="",-1,'HCAD Raw'!BY366)</f>
        <v>5</v>
      </c>
      <c r="CC366">
        <f>IF($E366="",-1,'HCAD Raw'!BZ366)</f>
        <v>5</v>
      </c>
      <c r="CD366">
        <f>IF($E366="",-1,'HCAD Raw'!CA366)</f>
        <v>1542460</v>
      </c>
      <c r="CE366">
        <f t="shared" si="94"/>
        <v>-1</v>
      </c>
      <c r="CF366" t="str">
        <f t="shared" si="95"/>
        <v>13030900100011</v>
      </c>
    </row>
    <row r="367" spans="3:84" x14ac:dyDescent="0.25">
      <c r="C367">
        <f t="shared" si="92"/>
        <v>363</v>
      </c>
      <c r="D367" t="str">
        <f t="shared" si="93"/>
        <v>13030900100011</v>
      </c>
      <c r="E367" t="str">
        <f>IF('HCAD Raw'!C367="",-1,'HCAD Raw'!C367)</f>
        <v>1303090010001</v>
      </c>
      <c r="F367" s="15" t="str">
        <f>IF(E367=-1,"",CONCATENATE(MID('HCAD Raw'!D367,6,2),"/",MID('HCAD Raw'!D367,9,2),"/",LEFT('HCAD Raw'!D367,4)))</f>
        <v>01/01/2008</v>
      </c>
      <c r="G367" t="str">
        <f>IF($E367="",-1,'HCAD Raw'!E367)</f>
        <v>HK CLEAR LAKE PROPERTIES LLC</v>
      </c>
      <c r="H367" t="str">
        <f>IF($E367="",-1,'HCAD Raw'!F367)</f>
        <v>PRECISION RADIOTHERAPY CENTER</v>
      </c>
      <c r="I367" t="str">
        <f>IF($E367="",-1,'HCAD Raw'!G367)</f>
        <v>Kanady</v>
      </c>
      <c r="J367" t="str">
        <f>IF($E367="",-1,'HCAD Raw'!H367)</f>
        <v>11950 GALVESTON RD</v>
      </c>
      <c r="K367" t="str">
        <f>IF($E367="",-1,'HCAD Raw'!I367)</f>
        <v>HOUSTON</v>
      </c>
      <c r="L367" t="str">
        <f>IF($E367="",-1,'HCAD Raw'!J367)</f>
        <v>77034</v>
      </c>
      <c r="M367">
        <f>IF($E367="",-1,'HCAD Raw'!K367)</f>
        <v>2947436</v>
      </c>
      <c r="N367">
        <f>IF($E367="",-1,'HCAD Raw'!L367)</f>
        <v>0</v>
      </c>
      <c r="O367">
        <f>IF($E367="",-1,'HCAD Raw'!M367)</f>
        <v>3617839</v>
      </c>
      <c r="P367">
        <f>IF($E367="",-1,'HCAD Raw'!N367)</f>
        <v>0</v>
      </c>
      <c r="Q367" t="e">
        <f>IF($E367="",-1,'HCAD Raw'!#REF!)</f>
        <v>#REF!</v>
      </c>
      <c r="R367" t="str">
        <f>IF($E367="",-1,'HCAD Raw'!O367)</f>
        <v>COMMERCIAL</v>
      </c>
      <c r="S367" t="str">
        <f>IF($E367="",-1,'HCAD Raw'!P367)</f>
        <v>1</v>
      </c>
      <c r="T367" t="str">
        <f>IF($E367="",-1,'HCAD Raw'!Q367)</f>
        <v>4349</v>
      </c>
      <c r="U367" t="str">
        <f>IF($E367="",-1,'HCAD Raw'!R367)</f>
        <v>8341</v>
      </c>
      <c r="V367" t="str">
        <f>IF($E367="",-1,'HCAD Raw'!S367)</f>
        <v>C</v>
      </c>
      <c r="W367" t="str">
        <f>IF($E367="",-1,'HCAD Raw'!T367)</f>
        <v>Masonry Bearing</v>
      </c>
      <c r="X367">
        <f>IF($E367="",-1,'HCAD Raw'!U367)</f>
        <v>1598889</v>
      </c>
      <c r="Y367">
        <f>IF($E367="",-1,'HCAD Raw'!V367)</f>
        <v>0</v>
      </c>
      <c r="Z367">
        <f>IF($E367="",-1,'HCAD Raw'!W367)</f>
        <v>1998611</v>
      </c>
      <c r="AA367">
        <f>IF($E367="",-1,'HCAD Raw'!X367)</f>
        <v>0</v>
      </c>
      <c r="AB367" t="str">
        <f>IF($E367="",-1,'HCAD Raw'!Y367)</f>
        <v>.200000</v>
      </c>
      <c r="AC367" t="str">
        <f>IF($E367="",-1,'HCAD Raw'!Z367)</f>
        <v>B</v>
      </c>
      <c r="AD367" t="str">
        <f>IF($E367="",-1,'HCAD Raw'!AA367)</f>
        <v>Good</v>
      </c>
      <c r="AE367" t="str">
        <f>IF($E367="",-1,'HCAD Raw'!AB367)</f>
        <v>2008</v>
      </c>
      <c r="AF367" t="str">
        <f>IF($E367="",-1,'HCAD Raw'!AC367)</f>
        <v>2008</v>
      </c>
      <c r="AG367" t="str">
        <f>IF($E367="",-1,'HCAD Raw'!AD367)</f>
        <v>0</v>
      </c>
      <c r="AH367" t="str">
        <f>IF($E367="",-1,'HCAD Raw'!AE367)</f>
        <v>2009</v>
      </c>
      <c r="AI367">
        <f>IF($E367="",-1,'HCAD Raw'!AF367)</f>
        <v>0</v>
      </c>
      <c r="AJ367" t="str">
        <f>IF($E367="",-1,'HCAD Raw'!AG367)</f>
        <v>12/30/1899</v>
      </c>
      <c r="AK367">
        <f>IF($E367="",-1,'HCAD Raw'!AH367)</f>
        <v>0</v>
      </c>
      <c r="AL367">
        <f>IF($E367="",-1,'HCAD Raw'!AI367)</f>
        <v>12157</v>
      </c>
      <c r="AM367">
        <f>IF($E367="",-1,'HCAD Raw'!AJ367)</f>
        <v>14305</v>
      </c>
      <c r="AN367">
        <f>IF($E367="",-1,'HCAD Raw'!AK367)</f>
        <v>0</v>
      </c>
      <c r="AO367">
        <f>IF($E367="",-1,'HCAD Raw'!AL367)</f>
        <v>0</v>
      </c>
      <c r="AP367">
        <f>IF($E367="",-1,'HCAD Raw'!AM367)</f>
        <v>0</v>
      </c>
      <c r="AQ367">
        <f>IF($E367="",-1,'HCAD Raw'!AN367)</f>
        <v>12157</v>
      </c>
      <c r="AR367">
        <f>IF($E367="",-1,'HCAD Raw'!AO367)</f>
        <v>421</v>
      </c>
      <c r="AS367">
        <f>IF($E367="",-1,'HCAD Raw'!AP367)</f>
        <v>1</v>
      </c>
      <c r="AT367">
        <f>IF($E367="",-1,'HCAD Raw'!AQ367)</f>
        <v>0</v>
      </c>
      <c r="AU367">
        <f>IF($E367="",-1,'HCAD Raw'!AR367)</f>
        <v>0</v>
      </c>
      <c r="AV367">
        <f>IF($E367="",-1,'HCAD Raw'!AS367)</f>
        <v>0</v>
      </c>
      <c r="AW367">
        <f>IF($E367="",-1,'HCAD Raw'!AT367)</f>
        <v>0</v>
      </c>
      <c r="AX367">
        <f>IF($E367="",-1,'HCAD Raw'!AU367)</f>
        <v>0</v>
      </c>
      <c r="AY367">
        <f>IF($E367="",-1,'HCAD Raw'!AV367)</f>
        <v>0</v>
      </c>
      <c r="AZ367">
        <f>IF($E367="",-1,'HCAD Raw'!AW367)</f>
        <v>0</v>
      </c>
      <c r="BA367">
        <f>IF($E367="",-1,'HCAD Raw'!AX367)</f>
        <v>0</v>
      </c>
      <c r="BB367" t="str">
        <f>IF($E367="",-1,'HCAD Raw'!AY367)</f>
        <v>20</v>
      </c>
      <c r="BC367" t="str">
        <f>IF($E367="",-1,'HCAD Raw'!AZ367)</f>
        <v>RES A BLK 1</v>
      </c>
      <c r="BD367" t="str">
        <f>IF($E367="",-1,'HCAD Raw'!BA367)</f>
        <v>HK CLEAR LAKE PROPERTIES</v>
      </c>
      <c r="BE367" t="str">
        <f>IF($E367="",-1,'HCAD Raw'!BB367)</f>
        <v>1120</v>
      </c>
      <c r="BF367" t="str">
        <f>IF($E367="",-1,'HCAD Raw'!BC367)</f>
        <v>Clear Creek</v>
      </c>
      <c r="BG367" t="str">
        <f>IF($E367="",-1,'HCAD Raw'!BD367)</f>
        <v>360</v>
      </c>
      <c r="BH367" t="str">
        <f>IF($E367="",-1,'HCAD Raw'!BE367)</f>
        <v>ISD 21 - Pasadena ISD</v>
      </c>
      <c r="BI367" t="str">
        <f>IF($E367="",-1,'HCAD Raw'!BF367)</f>
        <v>9737.00</v>
      </c>
      <c r="BJ367" t="str">
        <f>IF($E367="",-1,'HCAD Raw'!BG367)</f>
        <v>0</v>
      </c>
      <c r="BK367" t="str">
        <f>IF($E367="",-1,'HCAD Raw'!BH367)</f>
        <v>21</v>
      </c>
      <c r="BL367" t="str">
        <f>IF($E367="",-1,'HCAD Raw'!BI367)</f>
        <v>5851D</v>
      </c>
      <c r="BM367" t="str">
        <f>IF($E367="",-1,'HCAD Raw'!BJ367)</f>
        <v>577X</v>
      </c>
      <c r="BN367" t="str">
        <f>IF($E367="",-1,'HCAD Raw'!BK367)</f>
        <v>021 040 041 042 043 044 047 061</v>
      </c>
      <c r="BO367" t="str">
        <f>IF($E367="",-1,'HCAD Raw'!BL367)</f>
        <v>Real, Commercial</v>
      </c>
      <c r="BP367" t="str">
        <f>IF($E367="",-1,'HCAD Raw'!BM367)</f>
        <v>F1</v>
      </c>
      <c r="BQ367" t="str">
        <f>IF($E367="",-1,'HCAD Raw'!BN367)</f>
        <v>Real, Commercial</v>
      </c>
      <c r="BR367" t="str">
        <f>IF($E367="",-1,'HCAD Raw'!BO367)</f>
        <v>Medical Office</v>
      </c>
      <c r="BS367" t="str">
        <f>IF($E367="",-1,'HCAD Raw'!BP367)</f>
        <v>Medical Office</v>
      </c>
      <c r="BT367" t="str">
        <f>IF($E367="",-1,'HCAD Raw'!BQ367)</f>
        <v>8002</v>
      </c>
      <c r="BU367" t="str">
        <f>IF($E367="",-1,'HCAD Raw'!BR367)</f>
        <v>Land Neighborhood Section 2</v>
      </c>
      <c r="BV367">
        <f>IF($E367="",-1,'HCAD Raw'!BS367)</f>
        <v>67069</v>
      </c>
      <c r="BW367" t="str">
        <f>IF($E367="",-1,'HCAD Raw'!BT367)</f>
        <v>SF</v>
      </c>
      <c r="BX367" t="str">
        <f>IF($E367="",-1,'HCAD Raw'!BU367)</f>
        <v>1.0000</v>
      </c>
      <c r="BY367" t="str">
        <f>IF($E367="",-1,'HCAD Raw'!BV367)</f>
        <v>.2500</v>
      </c>
      <c r="BZ367" t="str">
        <f>IF($E367="",-1,'HCAD Raw'!BW367)</f>
        <v>1.0000</v>
      </c>
      <c r="CA367" t="str">
        <f>IF($E367="",-1,'HCAD Raw'!BX367)</f>
        <v>.2500</v>
      </c>
      <c r="CB367">
        <f>IF($E367="",-1,'HCAD Raw'!BY367)</f>
        <v>5</v>
      </c>
      <c r="CC367">
        <f>IF($E367="",-1,'HCAD Raw'!BZ367)</f>
        <v>1</v>
      </c>
      <c r="CD367">
        <f>IF($E367="",-1,'HCAD Raw'!CA367)</f>
        <v>83836</v>
      </c>
      <c r="CE367">
        <f t="shared" si="94"/>
        <v>-1</v>
      </c>
      <c r="CF367" t="str">
        <f t="shared" si="95"/>
        <v>13030900100011</v>
      </c>
    </row>
    <row r="368" spans="3:84" x14ac:dyDescent="0.25">
      <c r="C368">
        <f t="shared" si="92"/>
        <v>364</v>
      </c>
      <c r="D368" t="str">
        <f t="shared" si="93"/>
        <v>13030900100012</v>
      </c>
      <c r="E368" t="str">
        <f>IF('HCAD Raw'!C368="",-1,'HCAD Raw'!C368)</f>
        <v>1303090010001</v>
      </c>
      <c r="F368" s="15" t="str">
        <f>IF(E368=-1,"",CONCATENATE(MID('HCAD Raw'!D368,6,2),"/",MID('HCAD Raw'!D368,9,2),"/",LEFT('HCAD Raw'!D368,4)))</f>
        <v>01/01/2008</v>
      </c>
      <c r="G368" t="str">
        <f>IF($E368="",-1,'HCAD Raw'!E368)</f>
        <v>HK CLEAR LAKE PROPERTIES LLC</v>
      </c>
      <c r="H368" t="str">
        <f>IF($E368="",-1,'HCAD Raw'!F368)</f>
        <v>PRECISION RADIOTHERAPY CENTER</v>
      </c>
      <c r="I368" t="str">
        <f>IF($E368="",-1,'HCAD Raw'!G368)</f>
        <v>Kanady</v>
      </c>
      <c r="J368" t="str">
        <f>IF($E368="",-1,'HCAD Raw'!H368)</f>
        <v>11950 GALVESTON RD</v>
      </c>
      <c r="K368" t="str">
        <f>IF($E368="",-1,'HCAD Raw'!I368)</f>
        <v>HOUSTON</v>
      </c>
      <c r="L368" t="str">
        <f>IF($E368="",-1,'HCAD Raw'!J368)</f>
        <v>77034</v>
      </c>
      <c r="M368">
        <f>IF($E368="",-1,'HCAD Raw'!K368)</f>
        <v>2947436</v>
      </c>
      <c r="N368">
        <f>IF($E368="",-1,'HCAD Raw'!L368)</f>
        <v>0</v>
      </c>
      <c r="O368">
        <f>IF($E368="",-1,'HCAD Raw'!M368)</f>
        <v>3617839</v>
      </c>
      <c r="P368">
        <f>IF($E368="",-1,'HCAD Raw'!N368)</f>
        <v>0</v>
      </c>
      <c r="Q368" t="e">
        <f>IF($E368="",-1,'HCAD Raw'!#REF!)</f>
        <v>#REF!</v>
      </c>
      <c r="R368" t="str">
        <f>IF($E368="",-1,'HCAD Raw'!O368)</f>
        <v>COMMERCIAL</v>
      </c>
      <c r="S368" t="str">
        <f>IF($E368="",-1,'HCAD Raw'!P368)</f>
        <v>2</v>
      </c>
      <c r="T368" t="str">
        <f>IF($E368="",-1,'HCAD Raw'!Q368)</f>
        <v>4349</v>
      </c>
      <c r="U368" t="str">
        <f>IF($E368="",-1,'HCAD Raw'!R368)</f>
        <v>8341</v>
      </c>
      <c r="V368" t="str">
        <f>IF($E368="",-1,'HCAD Raw'!S368)</f>
        <v>C</v>
      </c>
      <c r="W368" t="str">
        <f>IF($E368="",-1,'HCAD Raw'!T368)</f>
        <v>Masonry Bearing</v>
      </c>
      <c r="X368">
        <f>IF($E368="",-1,'HCAD Raw'!U368)</f>
        <v>361236</v>
      </c>
      <c r="Y368">
        <f>IF($E368="",-1,'HCAD Raw'!V368)</f>
        <v>0</v>
      </c>
      <c r="Z368">
        <f>IF($E368="",-1,'HCAD Raw'!W368)</f>
        <v>420042</v>
      </c>
      <c r="AA368">
        <f>IF($E368="",-1,'HCAD Raw'!X368)</f>
        <v>0</v>
      </c>
      <c r="AB368" t="str">
        <f>IF($E368="",-1,'HCAD Raw'!Y368)</f>
        <v>.140000</v>
      </c>
      <c r="AC368" t="str">
        <f>IF($E368="",-1,'HCAD Raw'!Z368)</f>
        <v>B</v>
      </c>
      <c r="AD368" t="str">
        <f>IF($E368="",-1,'HCAD Raw'!AA368)</f>
        <v>Good</v>
      </c>
      <c r="AE368" t="str">
        <f>IF($E368="",-1,'HCAD Raw'!AB368)</f>
        <v>2012</v>
      </c>
      <c r="AF368" t="str">
        <f>IF($E368="",-1,'HCAD Raw'!AC368)</f>
        <v>2012</v>
      </c>
      <c r="AG368" t="str">
        <f>IF($E368="",-1,'HCAD Raw'!AD368)</f>
        <v>0</v>
      </c>
      <c r="AH368" t="str">
        <f>IF($E368="",-1,'HCAD Raw'!AE368)</f>
        <v>2013</v>
      </c>
      <c r="AI368">
        <f>IF($E368="",-1,'HCAD Raw'!AF368)</f>
        <v>0</v>
      </c>
      <c r="AJ368" t="str">
        <f>IF($E368="",-1,'HCAD Raw'!AG368)</f>
        <v>12/30/1899</v>
      </c>
      <c r="AK368">
        <f>IF($E368="",-1,'HCAD Raw'!AH368)</f>
        <v>0</v>
      </c>
      <c r="AL368">
        <f>IF($E368="",-1,'HCAD Raw'!AI368)</f>
        <v>2555</v>
      </c>
      <c r="AM368">
        <f>IF($E368="",-1,'HCAD Raw'!AJ368)</f>
        <v>2555</v>
      </c>
      <c r="AN368">
        <f>IF($E368="",-1,'HCAD Raw'!AK368)</f>
        <v>0</v>
      </c>
      <c r="AO368">
        <f>IF($E368="",-1,'HCAD Raw'!AL368)</f>
        <v>0</v>
      </c>
      <c r="AP368">
        <f>IF($E368="",-1,'HCAD Raw'!AM368)</f>
        <v>0</v>
      </c>
      <c r="AQ368">
        <f>IF($E368="",-1,'HCAD Raw'!AN368)</f>
        <v>2555</v>
      </c>
      <c r="AR368">
        <f>IF($E368="",-1,'HCAD Raw'!AO368)</f>
        <v>169</v>
      </c>
      <c r="AS368">
        <f>IF($E368="",-1,'HCAD Raw'!AP368)</f>
        <v>1</v>
      </c>
      <c r="AT368">
        <f>IF($E368="",-1,'HCAD Raw'!AQ368)</f>
        <v>0</v>
      </c>
      <c r="AU368">
        <f>IF($E368="",-1,'HCAD Raw'!AR368)</f>
        <v>0</v>
      </c>
      <c r="AV368">
        <f>IF($E368="",-1,'HCAD Raw'!AS368)</f>
        <v>0</v>
      </c>
      <c r="AW368">
        <f>IF($E368="",-1,'HCAD Raw'!AT368)</f>
        <v>0</v>
      </c>
      <c r="AX368">
        <f>IF($E368="",-1,'HCAD Raw'!AU368)</f>
        <v>0</v>
      </c>
      <c r="AY368">
        <f>IF($E368="",-1,'HCAD Raw'!AV368)</f>
        <v>0</v>
      </c>
      <c r="AZ368">
        <f>IF($E368="",-1,'HCAD Raw'!AW368)</f>
        <v>0</v>
      </c>
      <c r="BA368">
        <f>IF($E368="",-1,'HCAD Raw'!AX368)</f>
        <v>0</v>
      </c>
      <c r="BB368" t="str">
        <f>IF($E368="",-1,'HCAD Raw'!AY368)</f>
        <v>20</v>
      </c>
      <c r="BC368" t="str">
        <f>IF($E368="",-1,'HCAD Raw'!AZ368)</f>
        <v>RES A BLK 1</v>
      </c>
      <c r="BD368" t="str">
        <f>IF($E368="",-1,'HCAD Raw'!BA368)</f>
        <v>HK CLEAR LAKE PROPERTIES</v>
      </c>
      <c r="BE368" t="str">
        <f>IF($E368="",-1,'HCAD Raw'!BB368)</f>
        <v>1120</v>
      </c>
      <c r="BF368" t="str">
        <f>IF($E368="",-1,'HCAD Raw'!BC368)</f>
        <v>Clear Creek</v>
      </c>
      <c r="BG368" t="str">
        <f>IF($E368="",-1,'HCAD Raw'!BD368)</f>
        <v>360</v>
      </c>
      <c r="BH368" t="str">
        <f>IF($E368="",-1,'HCAD Raw'!BE368)</f>
        <v>ISD 21 - Pasadena ISD</v>
      </c>
      <c r="BI368" t="str">
        <f>IF($E368="",-1,'HCAD Raw'!BF368)</f>
        <v>9737.00</v>
      </c>
      <c r="BJ368" t="str">
        <f>IF($E368="",-1,'HCAD Raw'!BG368)</f>
        <v>0</v>
      </c>
      <c r="BK368" t="str">
        <f>IF($E368="",-1,'HCAD Raw'!BH368)</f>
        <v>21</v>
      </c>
      <c r="BL368" t="str">
        <f>IF($E368="",-1,'HCAD Raw'!BI368)</f>
        <v>5851D</v>
      </c>
      <c r="BM368" t="str">
        <f>IF($E368="",-1,'HCAD Raw'!BJ368)</f>
        <v>577X</v>
      </c>
      <c r="BN368" t="str">
        <f>IF($E368="",-1,'HCAD Raw'!BK368)</f>
        <v>021 040 041 042 043 044 047 061</v>
      </c>
      <c r="BO368" t="str">
        <f>IF($E368="",-1,'HCAD Raw'!BL368)</f>
        <v>Real, Commercial</v>
      </c>
      <c r="BP368" t="str">
        <f>IF($E368="",-1,'HCAD Raw'!BM368)</f>
        <v>F1</v>
      </c>
      <c r="BQ368" t="str">
        <f>IF($E368="",-1,'HCAD Raw'!BN368)</f>
        <v>Real, Commercial</v>
      </c>
      <c r="BR368" t="str">
        <f>IF($E368="",-1,'HCAD Raw'!BO368)</f>
        <v>Medical Office</v>
      </c>
      <c r="BS368" t="str">
        <f>IF($E368="",-1,'HCAD Raw'!BP368)</f>
        <v>Medical Office</v>
      </c>
      <c r="BT368" t="str">
        <f>IF($E368="",-1,'HCAD Raw'!BQ368)</f>
        <v>8002</v>
      </c>
      <c r="BU368" t="str">
        <f>IF($E368="",-1,'HCAD Raw'!BR368)</f>
        <v>Land Neighborhood Section 2</v>
      </c>
      <c r="BV368">
        <f>IF($E368="",-1,'HCAD Raw'!BS368)</f>
        <v>67069</v>
      </c>
      <c r="BW368" t="str">
        <f>IF($E368="",-1,'HCAD Raw'!BT368)</f>
        <v>SF</v>
      </c>
      <c r="BX368" t="str">
        <f>IF($E368="",-1,'HCAD Raw'!BU368)</f>
        <v>1.0000</v>
      </c>
      <c r="BY368" t="str">
        <f>IF($E368="",-1,'HCAD Raw'!BV368)</f>
        <v>.2500</v>
      </c>
      <c r="BZ368" t="str">
        <f>IF($E368="",-1,'HCAD Raw'!BW368)</f>
        <v>1.0000</v>
      </c>
      <c r="CA368" t="str">
        <f>IF($E368="",-1,'HCAD Raw'!BX368)</f>
        <v>.2500</v>
      </c>
      <c r="CB368">
        <f>IF($E368="",-1,'HCAD Raw'!BY368)</f>
        <v>5</v>
      </c>
      <c r="CC368">
        <f>IF($E368="",-1,'HCAD Raw'!BZ368)</f>
        <v>1</v>
      </c>
      <c r="CD368">
        <f>IF($E368="",-1,'HCAD Raw'!CA368)</f>
        <v>83836</v>
      </c>
      <c r="CE368">
        <f t="shared" si="94"/>
        <v>-1</v>
      </c>
      <c r="CF368" t="str">
        <f t="shared" si="95"/>
        <v>13030900100012</v>
      </c>
    </row>
    <row r="369" spans="3:84" x14ac:dyDescent="0.25">
      <c r="C369">
        <f t="shared" si="92"/>
        <v>365</v>
      </c>
      <c r="D369" t="str">
        <f t="shared" si="93"/>
        <v>13030900100012</v>
      </c>
      <c r="E369" t="str">
        <f>IF('HCAD Raw'!C369="",-1,'HCAD Raw'!C369)</f>
        <v>1303090010001</v>
      </c>
      <c r="F369" s="15" t="str">
        <f>IF(E369=-1,"",CONCATENATE(MID('HCAD Raw'!D369,6,2),"/",MID('HCAD Raw'!D369,9,2),"/",LEFT('HCAD Raw'!D369,4)))</f>
        <v>01/01/2008</v>
      </c>
      <c r="G369" t="str">
        <f>IF($E369="",-1,'HCAD Raw'!E369)</f>
        <v>HK CLEAR LAKE PROPERTIES LLC</v>
      </c>
      <c r="H369" t="str">
        <f>IF($E369="",-1,'HCAD Raw'!F369)</f>
        <v>PRECISION RADIOTHERAPY CENTER</v>
      </c>
      <c r="I369" t="str">
        <f>IF($E369="",-1,'HCAD Raw'!G369)</f>
        <v>Kanady</v>
      </c>
      <c r="J369" t="str">
        <f>IF($E369="",-1,'HCAD Raw'!H369)</f>
        <v>11950 GALVESTON RD</v>
      </c>
      <c r="K369" t="str">
        <f>IF($E369="",-1,'HCAD Raw'!I369)</f>
        <v>HOUSTON</v>
      </c>
      <c r="L369" t="str">
        <f>IF($E369="",-1,'HCAD Raw'!J369)</f>
        <v>77034</v>
      </c>
      <c r="M369">
        <f>IF($E369="",-1,'HCAD Raw'!K369)</f>
        <v>2947436</v>
      </c>
      <c r="N369">
        <f>IF($E369="",-1,'HCAD Raw'!L369)</f>
        <v>0</v>
      </c>
      <c r="O369">
        <f>IF($E369="",-1,'HCAD Raw'!M369)</f>
        <v>3617839</v>
      </c>
      <c r="P369">
        <f>IF($E369="",-1,'HCAD Raw'!N369)</f>
        <v>0</v>
      </c>
      <c r="Q369" t="e">
        <f>IF($E369="",-1,'HCAD Raw'!#REF!)</f>
        <v>#REF!</v>
      </c>
      <c r="R369" t="str">
        <f>IF($E369="",-1,'HCAD Raw'!O369)</f>
        <v>COMMERCIAL</v>
      </c>
      <c r="S369" t="str">
        <f>IF($E369="",-1,'HCAD Raw'!P369)</f>
        <v>2</v>
      </c>
      <c r="T369" t="str">
        <f>IF($E369="",-1,'HCAD Raw'!Q369)</f>
        <v>4349</v>
      </c>
      <c r="U369" t="str">
        <f>IF($E369="",-1,'HCAD Raw'!R369)</f>
        <v>8341</v>
      </c>
      <c r="V369" t="str">
        <f>IF($E369="",-1,'HCAD Raw'!S369)</f>
        <v>C</v>
      </c>
      <c r="W369" t="str">
        <f>IF($E369="",-1,'HCAD Raw'!T369)</f>
        <v>Masonry Bearing</v>
      </c>
      <c r="X369">
        <f>IF($E369="",-1,'HCAD Raw'!U369)</f>
        <v>361236</v>
      </c>
      <c r="Y369">
        <f>IF($E369="",-1,'HCAD Raw'!V369)</f>
        <v>0</v>
      </c>
      <c r="Z369">
        <f>IF($E369="",-1,'HCAD Raw'!W369)</f>
        <v>420042</v>
      </c>
      <c r="AA369">
        <f>IF($E369="",-1,'HCAD Raw'!X369)</f>
        <v>0</v>
      </c>
      <c r="AB369" t="str">
        <f>IF($E369="",-1,'HCAD Raw'!Y369)</f>
        <v>.140000</v>
      </c>
      <c r="AC369" t="str">
        <f>IF($E369="",-1,'HCAD Raw'!Z369)</f>
        <v>B</v>
      </c>
      <c r="AD369" t="str">
        <f>IF($E369="",-1,'HCAD Raw'!AA369)</f>
        <v>Good</v>
      </c>
      <c r="AE369" t="str">
        <f>IF($E369="",-1,'HCAD Raw'!AB369)</f>
        <v>2012</v>
      </c>
      <c r="AF369" t="str">
        <f>IF($E369="",-1,'HCAD Raw'!AC369)</f>
        <v>2012</v>
      </c>
      <c r="AG369" t="str">
        <f>IF($E369="",-1,'HCAD Raw'!AD369)</f>
        <v>0</v>
      </c>
      <c r="AH369" t="str">
        <f>IF($E369="",-1,'HCAD Raw'!AE369)</f>
        <v>2013</v>
      </c>
      <c r="AI369">
        <f>IF($E369="",-1,'HCAD Raw'!AF369)</f>
        <v>0</v>
      </c>
      <c r="AJ369" t="str">
        <f>IF($E369="",-1,'HCAD Raw'!AG369)</f>
        <v>12/30/1899</v>
      </c>
      <c r="AK369">
        <f>IF($E369="",-1,'HCAD Raw'!AH369)</f>
        <v>0</v>
      </c>
      <c r="AL369">
        <f>IF($E369="",-1,'HCAD Raw'!AI369)</f>
        <v>2555</v>
      </c>
      <c r="AM369">
        <f>IF($E369="",-1,'HCAD Raw'!AJ369)</f>
        <v>2555</v>
      </c>
      <c r="AN369">
        <f>IF($E369="",-1,'HCAD Raw'!AK369)</f>
        <v>0</v>
      </c>
      <c r="AO369">
        <f>IF($E369="",-1,'HCAD Raw'!AL369)</f>
        <v>0</v>
      </c>
      <c r="AP369">
        <f>IF($E369="",-1,'HCAD Raw'!AM369)</f>
        <v>0</v>
      </c>
      <c r="AQ369">
        <f>IF($E369="",-1,'HCAD Raw'!AN369)</f>
        <v>2555</v>
      </c>
      <c r="AR369">
        <f>IF($E369="",-1,'HCAD Raw'!AO369)</f>
        <v>169</v>
      </c>
      <c r="AS369">
        <f>IF($E369="",-1,'HCAD Raw'!AP369)</f>
        <v>1</v>
      </c>
      <c r="AT369">
        <f>IF($E369="",-1,'HCAD Raw'!AQ369)</f>
        <v>0</v>
      </c>
      <c r="AU369">
        <f>IF($E369="",-1,'HCAD Raw'!AR369)</f>
        <v>0</v>
      </c>
      <c r="AV369">
        <f>IF($E369="",-1,'HCAD Raw'!AS369)</f>
        <v>0</v>
      </c>
      <c r="AW369">
        <f>IF($E369="",-1,'HCAD Raw'!AT369)</f>
        <v>0</v>
      </c>
      <c r="AX369">
        <f>IF($E369="",-1,'HCAD Raw'!AU369)</f>
        <v>0</v>
      </c>
      <c r="AY369">
        <f>IF($E369="",-1,'HCAD Raw'!AV369)</f>
        <v>0</v>
      </c>
      <c r="AZ369">
        <f>IF($E369="",-1,'HCAD Raw'!AW369)</f>
        <v>0</v>
      </c>
      <c r="BA369">
        <f>IF($E369="",-1,'HCAD Raw'!AX369)</f>
        <v>0</v>
      </c>
      <c r="BB369" t="str">
        <f>IF($E369="",-1,'HCAD Raw'!AY369)</f>
        <v>20</v>
      </c>
      <c r="BC369" t="str">
        <f>IF($E369="",-1,'HCAD Raw'!AZ369)</f>
        <v>RES A BLK 1</v>
      </c>
      <c r="BD369" t="str">
        <f>IF($E369="",-1,'HCAD Raw'!BA369)</f>
        <v>HK CLEAR LAKE PROPERTIES</v>
      </c>
      <c r="BE369" t="str">
        <f>IF($E369="",-1,'HCAD Raw'!BB369)</f>
        <v>1120</v>
      </c>
      <c r="BF369" t="str">
        <f>IF($E369="",-1,'HCAD Raw'!BC369)</f>
        <v>Clear Creek</v>
      </c>
      <c r="BG369" t="str">
        <f>IF($E369="",-1,'HCAD Raw'!BD369)</f>
        <v>360</v>
      </c>
      <c r="BH369" t="str">
        <f>IF($E369="",-1,'HCAD Raw'!BE369)</f>
        <v>ISD 21 - Pasadena ISD</v>
      </c>
      <c r="BI369" t="str">
        <f>IF($E369="",-1,'HCAD Raw'!BF369)</f>
        <v>9737.00</v>
      </c>
      <c r="BJ369" t="str">
        <f>IF($E369="",-1,'HCAD Raw'!BG369)</f>
        <v>0</v>
      </c>
      <c r="BK369" t="str">
        <f>IF($E369="",-1,'HCAD Raw'!BH369)</f>
        <v>21</v>
      </c>
      <c r="BL369" t="str">
        <f>IF($E369="",-1,'HCAD Raw'!BI369)</f>
        <v>5851D</v>
      </c>
      <c r="BM369" t="str">
        <f>IF($E369="",-1,'HCAD Raw'!BJ369)</f>
        <v>577X</v>
      </c>
      <c r="BN369" t="str">
        <f>IF($E369="",-1,'HCAD Raw'!BK369)</f>
        <v>021 040 041 042 043 044 047 061</v>
      </c>
      <c r="BO369" t="str">
        <f>IF($E369="",-1,'HCAD Raw'!BL369)</f>
        <v>Real, Commercial</v>
      </c>
      <c r="BP369" t="str">
        <f>IF($E369="",-1,'HCAD Raw'!BM369)</f>
        <v>F1</v>
      </c>
      <c r="BQ369" t="str">
        <f>IF($E369="",-1,'HCAD Raw'!BN369)</f>
        <v>Real, Commercial</v>
      </c>
      <c r="BR369" t="str">
        <f>IF($E369="",-1,'HCAD Raw'!BO369)</f>
        <v>Medical Office</v>
      </c>
      <c r="BS369" t="str">
        <f>IF($E369="",-1,'HCAD Raw'!BP369)</f>
        <v>Medical Office</v>
      </c>
      <c r="BT369" t="str">
        <f>IF($E369="",-1,'HCAD Raw'!BQ369)</f>
        <v>8002</v>
      </c>
      <c r="BU369" t="str">
        <f>IF($E369="",-1,'HCAD Raw'!BR369)</f>
        <v>Land Neighborhood Section 2</v>
      </c>
      <c r="BV369">
        <f>IF($E369="",-1,'HCAD Raw'!BS369)</f>
        <v>308492</v>
      </c>
      <c r="BW369" t="str">
        <f>IF($E369="",-1,'HCAD Raw'!BT369)</f>
        <v>SF</v>
      </c>
      <c r="BX369" t="str">
        <f>IF($E369="",-1,'HCAD Raw'!BU369)</f>
        <v>1.0000</v>
      </c>
      <c r="BY369" t="str">
        <f>IF($E369="",-1,'HCAD Raw'!BV369)</f>
        <v>1.0000</v>
      </c>
      <c r="BZ369" t="str">
        <f>IF($E369="",-1,'HCAD Raw'!BW369)</f>
        <v>1.0000</v>
      </c>
      <c r="CA369" t="str">
        <f>IF($E369="",-1,'HCAD Raw'!BX369)</f>
        <v>1.0000</v>
      </c>
      <c r="CB369">
        <f>IF($E369="",-1,'HCAD Raw'!BY369)</f>
        <v>5</v>
      </c>
      <c r="CC369">
        <f>IF($E369="",-1,'HCAD Raw'!BZ369)</f>
        <v>5</v>
      </c>
      <c r="CD369">
        <f>IF($E369="",-1,'HCAD Raw'!CA369)</f>
        <v>1542460</v>
      </c>
      <c r="CE369">
        <f t="shared" si="94"/>
        <v>-1</v>
      </c>
      <c r="CF369" t="str">
        <f t="shared" si="95"/>
        <v>13030900100012</v>
      </c>
    </row>
    <row r="370" spans="3:84" x14ac:dyDescent="0.25">
      <c r="C370">
        <f t="shared" si="92"/>
        <v>366</v>
      </c>
      <c r="D370" t="str">
        <f t="shared" si="93"/>
        <v>13093700100011</v>
      </c>
      <c r="E370" t="str">
        <f>IF('HCAD Raw'!C370="",-1,'HCAD Raw'!C370)</f>
        <v>1309370010001</v>
      </c>
      <c r="F370" s="15" t="str">
        <f>IF(E370=-1,"",CONCATENATE(MID('HCAD Raw'!D370,6,2),"/",MID('HCAD Raw'!D370,9,2),"/",LEFT('HCAD Raw'!D370,4)))</f>
        <v>12/27/2017</v>
      </c>
      <c r="G370" t="str">
        <f>IF($E370="",-1,'HCAD Raw'!E370)</f>
        <v>C6 HOLDINGS LLC</v>
      </c>
      <c r="H370" t="str">
        <f>IF($E370="",-1,'HCAD Raw'!F370)</f>
        <v>ADVANCE AUTO PARTS</v>
      </c>
      <c r="I370" t="str">
        <f>IF($E370="",-1,'HCAD Raw'!G370)</f>
        <v>An Suhyun</v>
      </c>
      <c r="J370" t="str">
        <f>IF($E370="",-1,'HCAD Raw'!H370)</f>
        <v>909 TELEPHONE RD</v>
      </c>
      <c r="K370" t="str">
        <f>IF($E370="",-1,'HCAD Raw'!I370)</f>
        <v>HOUSTON</v>
      </c>
      <c r="L370" t="str">
        <f>IF($E370="",-1,'HCAD Raw'!J370)</f>
        <v>77023</v>
      </c>
      <c r="M370">
        <f>IF($E370="",-1,'HCAD Raw'!K370)</f>
        <v>647691</v>
      </c>
      <c r="N370">
        <f>IF($E370="",-1,'HCAD Raw'!L370)</f>
        <v>651477</v>
      </c>
      <c r="O370">
        <f>IF($E370="",-1,'HCAD Raw'!M370)</f>
        <v>651477</v>
      </c>
      <c r="P370">
        <f>IF($E370="",-1,'HCAD Raw'!N370)</f>
        <v>0</v>
      </c>
      <c r="Q370" t="e">
        <f>IF($E370="",-1,'HCAD Raw'!#REF!)</f>
        <v>#REF!</v>
      </c>
      <c r="R370" t="str">
        <f>IF($E370="",-1,'HCAD Raw'!O370)</f>
        <v>COMMERCIAL</v>
      </c>
      <c r="S370" t="str">
        <f>IF($E370="",-1,'HCAD Raw'!P370)</f>
        <v>1</v>
      </c>
      <c r="T370" t="str">
        <f>IF($E370="",-1,'HCAD Raw'!Q370)</f>
        <v>4373</v>
      </c>
      <c r="U370" t="str">
        <f>IF($E370="",-1,'HCAD Raw'!R370)</f>
        <v>8353</v>
      </c>
      <c r="V370" t="str">
        <f>IF($E370="",-1,'HCAD Raw'!S370)</f>
        <v>C</v>
      </c>
      <c r="W370" t="str">
        <f>IF($E370="",-1,'HCAD Raw'!T370)</f>
        <v>Masonry Bearing</v>
      </c>
      <c r="X370">
        <f>IF($E370="",-1,'HCAD Raw'!U370)</f>
        <v>427710</v>
      </c>
      <c r="Y370">
        <f>IF($E370="",-1,'HCAD Raw'!V370)</f>
        <v>0</v>
      </c>
      <c r="Z370">
        <f>IF($E370="",-1,'HCAD Raw'!W370)</f>
        <v>534638</v>
      </c>
      <c r="AA370">
        <f>IF($E370="",-1,'HCAD Raw'!X370)</f>
        <v>0</v>
      </c>
      <c r="AB370" t="str">
        <f>IF($E370="",-1,'HCAD Raw'!Y370)</f>
        <v>.200000</v>
      </c>
      <c r="AC370" t="str">
        <f>IF($E370="",-1,'HCAD Raw'!Z370)</f>
        <v>C</v>
      </c>
      <c r="AD370" t="str">
        <f>IF($E370="",-1,'HCAD Raw'!AA370)</f>
        <v>Average</v>
      </c>
      <c r="AE370" t="str">
        <f>IF($E370="",-1,'HCAD Raw'!AB370)</f>
        <v>2008</v>
      </c>
      <c r="AF370" t="str">
        <f>IF($E370="",-1,'HCAD Raw'!AC370)</f>
        <v>2008</v>
      </c>
      <c r="AG370" t="str">
        <f>IF($E370="",-1,'HCAD Raw'!AD370)</f>
        <v>0</v>
      </c>
      <c r="AH370" t="str">
        <f>IF($E370="",-1,'HCAD Raw'!AE370)</f>
        <v>2009</v>
      </c>
      <c r="AI370">
        <f>IF($E370="",-1,'HCAD Raw'!AF370)</f>
        <v>0</v>
      </c>
      <c r="AJ370" t="str">
        <f>IF($E370="",-1,'HCAD Raw'!AG370)</f>
        <v>12/30/1899</v>
      </c>
      <c r="AK370">
        <f>IF($E370="",-1,'HCAD Raw'!AH370)</f>
        <v>0</v>
      </c>
      <c r="AL370">
        <f>IF($E370="",-1,'HCAD Raw'!AI370)</f>
        <v>6099</v>
      </c>
      <c r="AM370">
        <f>IF($E370="",-1,'HCAD Raw'!AJ370)</f>
        <v>6099</v>
      </c>
      <c r="AN370">
        <f>IF($E370="",-1,'HCAD Raw'!AK370)</f>
        <v>0</v>
      </c>
      <c r="AO370">
        <f>IF($E370="",-1,'HCAD Raw'!AL370)</f>
        <v>0</v>
      </c>
      <c r="AP370">
        <f>IF($E370="",-1,'HCAD Raw'!AM370)</f>
        <v>0</v>
      </c>
      <c r="AQ370">
        <f>IF($E370="",-1,'HCAD Raw'!AN370)</f>
        <v>6099</v>
      </c>
      <c r="AR370">
        <f>IF($E370="",-1,'HCAD Raw'!AO370)</f>
        <v>338</v>
      </c>
      <c r="AS370">
        <f>IF($E370="",-1,'HCAD Raw'!AP370)</f>
        <v>1</v>
      </c>
      <c r="AT370">
        <f>IF($E370="",-1,'HCAD Raw'!AQ370)</f>
        <v>0</v>
      </c>
      <c r="AU370">
        <f>IF($E370="",-1,'HCAD Raw'!AR370)</f>
        <v>0</v>
      </c>
      <c r="AV370">
        <f>IF($E370="",-1,'HCAD Raw'!AS370)</f>
        <v>0</v>
      </c>
      <c r="AW370">
        <f>IF($E370="",-1,'HCAD Raw'!AT370)</f>
        <v>0</v>
      </c>
      <c r="AX370">
        <f>IF($E370="",-1,'HCAD Raw'!AU370)</f>
        <v>0</v>
      </c>
      <c r="AY370">
        <f>IF($E370="",-1,'HCAD Raw'!AV370)</f>
        <v>0</v>
      </c>
      <c r="AZ370">
        <f>IF($E370="",-1,'HCAD Raw'!AW370)</f>
        <v>0</v>
      </c>
      <c r="BA370">
        <f>IF($E370="",-1,'HCAD Raw'!AX370)</f>
        <v>0</v>
      </c>
      <c r="BB370" t="str">
        <f>IF($E370="",-1,'HCAD Raw'!AY370)</f>
        <v>2</v>
      </c>
      <c r="BC370" t="str">
        <f>IF($E370="",-1,'HCAD Raw'!AZ370)</f>
        <v>RES A BLK 1</v>
      </c>
      <c r="BD370" t="str">
        <f>IF($E370="",-1,'HCAD Raw'!BA370)</f>
        <v>ADVANCE AUTO HAUSER</v>
      </c>
      <c r="BE370" t="str">
        <f>IF($E370="",-1,'HCAD Raw'!BB370)</f>
        <v>5002</v>
      </c>
      <c r="BF370" t="str">
        <f>IF($E370="",-1,'HCAD Raw'!BC370)</f>
        <v>Inner Loop East</v>
      </c>
      <c r="BG370" t="str">
        <f>IF($E370="",-1,'HCAD Raw'!BD370)</f>
        <v>140</v>
      </c>
      <c r="BH370" t="str">
        <f>IF($E370="",-1,'HCAD Raw'!BE370)</f>
        <v>1D Navigation, Harrisburg, Lawndale Areas</v>
      </c>
      <c r="BI370" t="str">
        <f>IF($E370="",-1,'HCAD Raw'!BF370)</f>
        <v>5915.27</v>
      </c>
      <c r="BJ370" t="str">
        <f>IF($E370="",-1,'HCAD Raw'!BG370)</f>
        <v>0</v>
      </c>
      <c r="BK370" t="str">
        <f>IF($E370="",-1,'HCAD Raw'!BH370)</f>
        <v>01</v>
      </c>
      <c r="BL370" t="str">
        <f>IF($E370="",-1,'HCAD Raw'!BI370)</f>
        <v>5556A</v>
      </c>
      <c r="BM370" t="str">
        <f>IF($E370="",-1,'HCAD Raw'!BJ370)</f>
        <v>494X</v>
      </c>
      <c r="BN370" t="str">
        <f>IF($E370="",-1,'HCAD Raw'!BK370)</f>
        <v>001 040 041 042 043 044 048 061 976</v>
      </c>
      <c r="BO370" t="str">
        <f>IF($E370="",-1,'HCAD Raw'!BL370)</f>
        <v>Real, Commercial</v>
      </c>
      <c r="BP370" t="str">
        <f>IF($E370="",-1,'HCAD Raw'!BM370)</f>
        <v>F1</v>
      </c>
      <c r="BQ370" t="str">
        <f>IF($E370="",-1,'HCAD Raw'!BN370)</f>
        <v>Real, Commercial</v>
      </c>
      <c r="BR370" t="str">
        <f>IF($E370="",-1,'HCAD Raw'!BO370)</f>
        <v>Retail Single-Occupancy</v>
      </c>
      <c r="BS370" t="str">
        <f>IF($E370="",-1,'HCAD Raw'!BP370)</f>
        <v>Retail Store</v>
      </c>
      <c r="BT370" t="str">
        <f>IF($E370="",-1,'HCAD Raw'!BQ370)</f>
        <v>8003</v>
      </c>
      <c r="BU370" t="str">
        <f>IF($E370="",-1,'HCAD Raw'!BR370)</f>
        <v>Land Neighborhood Section 3</v>
      </c>
      <c r="BV370">
        <f>IF($E370="",-1,'HCAD Raw'!BS370)</f>
        <v>21891</v>
      </c>
      <c r="BW370" t="str">
        <f>IF($E370="",-1,'HCAD Raw'!BT370)</f>
        <v>SF</v>
      </c>
      <c r="BX370" t="str">
        <f>IF($E370="",-1,'HCAD Raw'!BU370)</f>
        <v>1.0000</v>
      </c>
      <c r="BY370" t="str">
        <f>IF($E370="",-1,'HCAD Raw'!BV370)</f>
        <v>1.0000</v>
      </c>
      <c r="BZ370" t="str">
        <f>IF($E370="",-1,'HCAD Raw'!BW370)</f>
        <v>1.0000</v>
      </c>
      <c r="CA370" t="str">
        <f>IF($E370="",-1,'HCAD Raw'!BX370)</f>
        <v>1.0000</v>
      </c>
      <c r="CB370">
        <f>IF($E370="",-1,'HCAD Raw'!BY370)</f>
        <v>10</v>
      </c>
      <c r="CC370">
        <f>IF($E370="",-1,'HCAD Raw'!BZ370)</f>
        <v>10</v>
      </c>
      <c r="CD370">
        <f>IF($E370="",-1,'HCAD Raw'!CA370)</f>
        <v>218910</v>
      </c>
      <c r="CE370">
        <f t="shared" si="94"/>
        <v>-1</v>
      </c>
      <c r="CF370" t="str">
        <f t="shared" si="95"/>
        <v>13093700100011</v>
      </c>
    </row>
    <row r="371" spans="3:84" x14ac:dyDescent="0.25">
      <c r="C371">
        <f t="shared" si="92"/>
        <v>367</v>
      </c>
      <c r="D371" t="str">
        <f t="shared" si="93"/>
        <v>13155900100011</v>
      </c>
      <c r="E371" t="str">
        <f>IF('HCAD Raw'!C371="",-1,'HCAD Raw'!C371)</f>
        <v>1315590010001</v>
      </c>
      <c r="F371" s="15" t="str">
        <f>IF(E371=-1,"",CONCATENATE(MID('HCAD Raw'!D371,6,2),"/",MID('HCAD Raw'!D371,9,2),"/",LEFT('HCAD Raw'!D371,4)))</f>
        <v>01/01/2010</v>
      </c>
      <c r="G371" t="str">
        <f>IF($E371="",-1,'HCAD Raw'!E371)</f>
        <v>M &amp; M COASTAL REAL ESTATE LP</v>
      </c>
      <c r="H371" t="str">
        <f>IF($E371="",-1,'HCAD Raw'!F371)</f>
        <v>INDUSTRIAL CATERING</v>
      </c>
      <c r="I371">
        <f>IF($E371="",-1,'HCAD Raw'!G371)</f>
        <v>0</v>
      </c>
      <c r="J371" t="str">
        <f>IF($E371="",-1,'HCAD Raw'!H371)</f>
        <v>8700 HIRSCH RD</v>
      </c>
      <c r="K371" t="str">
        <f>IF($E371="",-1,'HCAD Raw'!I371)</f>
        <v>HOUSTON</v>
      </c>
      <c r="L371" t="str">
        <f>IF($E371="",-1,'HCAD Raw'!J371)</f>
        <v>77016</v>
      </c>
      <c r="M371">
        <f>IF($E371="",-1,'HCAD Raw'!K371)</f>
        <v>532742</v>
      </c>
      <c r="N371">
        <f>IF($E371="",-1,'HCAD Raw'!L371)</f>
        <v>672351</v>
      </c>
      <c r="O371">
        <f>IF($E371="",-1,'HCAD Raw'!M371)</f>
        <v>672302</v>
      </c>
      <c r="P371">
        <f>IF($E371="",-1,'HCAD Raw'!N371)</f>
        <v>0</v>
      </c>
      <c r="Q371" t="e">
        <f>IF($E371="",-1,'HCAD Raw'!#REF!)</f>
        <v>#REF!</v>
      </c>
      <c r="R371" t="str">
        <f>IF($E371="",-1,'HCAD Raw'!O371)</f>
        <v>COMMERCIAL</v>
      </c>
      <c r="S371" t="str">
        <f>IF($E371="",-1,'HCAD Raw'!P371)</f>
        <v>1</v>
      </c>
      <c r="T371" t="str">
        <f>IF($E371="",-1,'HCAD Raw'!Q371)</f>
        <v>4399</v>
      </c>
      <c r="U371" t="str">
        <f>IF($E371="",-1,'HCAD Raw'!R371)</f>
        <v>8454</v>
      </c>
      <c r="V371" t="str">
        <f>IF($E371="",-1,'HCAD Raw'!S371)</f>
        <v>S</v>
      </c>
      <c r="W371" t="str">
        <f>IF($E371="",-1,'HCAD Raw'!T371)</f>
        <v>Open Steel Skeleton</v>
      </c>
      <c r="X371">
        <f>IF($E371="",-1,'HCAD Raw'!U371)</f>
        <v>223266</v>
      </c>
      <c r="Y371">
        <f>IF($E371="",-1,'HCAD Raw'!V371)</f>
        <v>0</v>
      </c>
      <c r="Z371">
        <f>IF($E371="",-1,'HCAD Raw'!W371)</f>
        <v>750473</v>
      </c>
      <c r="AA371">
        <f>IF($E371="",-1,'HCAD Raw'!X371)</f>
        <v>0</v>
      </c>
      <c r="AB371" t="str">
        <f>IF($E371="",-1,'HCAD Raw'!Y371)</f>
        <v>.702500</v>
      </c>
      <c r="AC371" t="str">
        <f>IF($E371="",-1,'HCAD Raw'!Z371)</f>
        <v>C</v>
      </c>
      <c r="AD371" t="str">
        <f>IF($E371="",-1,'HCAD Raw'!AA371)</f>
        <v>Average</v>
      </c>
      <c r="AE371" t="str">
        <f>IF($E371="",-1,'HCAD Raw'!AB371)</f>
        <v>1975</v>
      </c>
      <c r="AF371" t="str">
        <f>IF($E371="",-1,'HCAD Raw'!AC371)</f>
        <v>1975</v>
      </c>
      <c r="AG371" t="str">
        <f>IF($E371="",-1,'HCAD Raw'!AD371)</f>
        <v>0</v>
      </c>
      <c r="AH371" t="str">
        <f>IF($E371="",-1,'HCAD Raw'!AE371)</f>
        <v>1976</v>
      </c>
      <c r="AI371" t="str">
        <f>IF($E371="",-1,'HCAD Raw'!AF371)</f>
        <v>LYV</v>
      </c>
      <c r="AJ371" t="str">
        <f>IF($E371="",-1,'HCAD Raw'!AG371)</f>
        <v>01/01/2004</v>
      </c>
      <c r="AK371" t="str">
        <f>IF($E371="",-1,'HCAD Raw'!AH371)</f>
        <v>INDUSTRIAL CATERING    STI HAD: BAS(19970).</v>
      </c>
      <c r="AL371">
        <f>IF($E371="",-1,'HCAD Raw'!AI371)</f>
        <v>19970</v>
      </c>
      <c r="AM371">
        <f>IF($E371="",-1,'HCAD Raw'!AJ371)</f>
        <v>20854</v>
      </c>
      <c r="AN371">
        <f>IF($E371="",-1,'HCAD Raw'!AK371)</f>
        <v>0</v>
      </c>
      <c r="AO371">
        <f>IF($E371="",-1,'HCAD Raw'!AL371)</f>
        <v>0</v>
      </c>
      <c r="AP371">
        <f>IF($E371="",-1,'HCAD Raw'!AM371)</f>
        <v>0</v>
      </c>
      <c r="AQ371">
        <f>IF($E371="",-1,'HCAD Raw'!AN371)</f>
        <v>19970</v>
      </c>
      <c r="AR371">
        <f>IF($E371="",-1,'HCAD Raw'!AO371)</f>
        <v>656</v>
      </c>
      <c r="AS371">
        <f>IF($E371="",-1,'HCAD Raw'!AP371)</f>
        <v>1</v>
      </c>
      <c r="AT371">
        <f>IF($E371="",-1,'HCAD Raw'!AQ371)</f>
        <v>0</v>
      </c>
      <c r="AU371">
        <f>IF($E371="",-1,'HCAD Raw'!AR371)</f>
        <v>0</v>
      </c>
      <c r="AV371">
        <f>IF($E371="",-1,'HCAD Raw'!AS371)</f>
        <v>0</v>
      </c>
      <c r="AW371">
        <f>IF($E371="",-1,'HCAD Raw'!AT371)</f>
        <v>0</v>
      </c>
      <c r="AX371">
        <f>IF($E371="",-1,'HCAD Raw'!AU371)</f>
        <v>0</v>
      </c>
      <c r="AY371">
        <f>IF($E371="",-1,'HCAD Raw'!AV371)</f>
        <v>0</v>
      </c>
      <c r="AZ371">
        <f>IF($E371="",-1,'HCAD Raw'!AW371)</f>
        <v>0</v>
      </c>
      <c r="BA371">
        <f>IF($E371="",-1,'HCAD Raw'!AX371)</f>
        <v>0</v>
      </c>
      <c r="BB371" t="str">
        <f>IF($E371="",-1,'HCAD Raw'!AY371)</f>
        <v>8</v>
      </c>
      <c r="BC371" t="str">
        <f>IF($E371="",-1,'HCAD Raw'!AZ371)</f>
        <v>RES A BLK 1</v>
      </c>
      <c r="BD371" t="str">
        <f>IF($E371="",-1,'HCAD Raw'!BA371)</f>
        <v>M &amp; M COASTAL MANUFACTURING</v>
      </c>
      <c r="BE371" t="str">
        <f>IF($E371="",-1,'HCAD Raw'!BB371)</f>
        <v>6008</v>
      </c>
      <c r="BF371" t="str">
        <f>IF($E371="",-1,'HCAD Raw'!BC371)</f>
        <v>Near North</v>
      </c>
      <c r="BG371" t="str">
        <f>IF($E371="",-1,'HCAD Raw'!BD371)</f>
        <v>151</v>
      </c>
      <c r="BH371" t="str">
        <f>IF($E371="",-1,'HCAD Raw'!BE371)</f>
        <v>1E Liberty/Kashmere/Houston/Croyden Gardens Areas</v>
      </c>
      <c r="BI371" t="str">
        <f>IF($E371="",-1,'HCAD Raw'!BF371)</f>
        <v>5921.01</v>
      </c>
      <c r="BJ371" t="str">
        <f>IF($E371="",-1,'HCAD Raw'!BG371)</f>
        <v>0</v>
      </c>
      <c r="BK371" t="str">
        <f>IF($E371="",-1,'HCAD Raw'!BH371)</f>
        <v>01</v>
      </c>
      <c r="BL371" t="str">
        <f>IF($E371="",-1,'HCAD Raw'!BI371)</f>
        <v>5460B</v>
      </c>
      <c r="BM371" t="str">
        <f>IF($E371="",-1,'HCAD Raw'!BJ371)</f>
        <v>454F</v>
      </c>
      <c r="BN371" t="str">
        <f>IF($E371="",-1,'HCAD Raw'!BK371)</f>
        <v>001 040 041 042 043 044 048 061</v>
      </c>
      <c r="BO371" t="str">
        <f>IF($E371="",-1,'HCAD Raw'!BL371)</f>
        <v>Real, Commercial</v>
      </c>
      <c r="BP371" t="str">
        <f>IF($E371="",-1,'HCAD Raw'!BM371)</f>
        <v>F1</v>
      </c>
      <c r="BQ371" t="str">
        <f>IF($E371="",-1,'HCAD Raw'!BN371)</f>
        <v>Real, Commercial</v>
      </c>
      <c r="BR371" t="str">
        <f>IF($E371="",-1,'HCAD Raw'!BO371)</f>
        <v>Warehouse - Metallic</v>
      </c>
      <c r="BS371" t="str">
        <f>IF($E371="",-1,'HCAD Raw'!BP371)</f>
        <v>Shell, Industrial</v>
      </c>
      <c r="BT371" t="str">
        <f>IF($E371="",-1,'HCAD Raw'!BQ371)</f>
        <v>8002</v>
      </c>
      <c r="BU371" t="str">
        <f>IF($E371="",-1,'HCAD Raw'!BR371)</f>
        <v>Land Neighborhood Section 2</v>
      </c>
      <c r="BV371">
        <f>IF($E371="",-1,'HCAD Raw'!BS371)</f>
        <v>113134</v>
      </c>
      <c r="BW371" t="str">
        <f>IF($E371="",-1,'HCAD Raw'!BT371)</f>
        <v>SF</v>
      </c>
      <c r="BX371" t="str">
        <f>IF($E371="",-1,'HCAD Raw'!BU371)</f>
        <v>1.0000</v>
      </c>
      <c r="BY371" t="str">
        <f>IF($E371="",-1,'HCAD Raw'!BV371)</f>
        <v>1.0000</v>
      </c>
      <c r="BZ371" t="str">
        <f>IF($E371="",-1,'HCAD Raw'!BW371)</f>
        <v>1.0000</v>
      </c>
      <c r="CA371" t="str">
        <f>IF($E371="",-1,'HCAD Raw'!BX371)</f>
        <v>1.0000</v>
      </c>
      <c r="CB371">
        <f>IF($E371="",-1,'HCAD Raw'!BY371)</f>
        <v>2</v>
      </c>
      <c r="CC371">
        <f>IF($E371="",-1,'HCAD Raw'!BZ371)</f>
        <v>2</v>
      </c>
      <c r="CD371">
        <f>IF($E371="",-1,'HCAD Raw'!CA371)</f>
        <v>226268</v>
      </c>
      <c r="CE371">
        <f t="shared" si="94"/>
        <v>-1</v>
      </c>
      <c r="CF371" t="str">
        <f t="shared" si="95"/>
        <v>13155900100011</v>
      </c>
    </row>
    <row r="372" spans="3:84" x14ac:dyDescent="0.25">
      <c r="C372">
        <f t="shared" si="92"/>
        <v>368</v>
      </c>
      <c r="D372" t="str">
        <f t="shared" si="93"/>
        <v>13155900100012</v>
      </c>
      <c r="E372" t="str">
        <f>IF('HCAD Raw'!C372="",-1,'HCAD Raw'!C372)</f>
        <v>1315590010001</v>
      </c>
      <c r="F372" s="15" t="str">
        <f>IF(E372=-1,"",CONCATENATE(MID('HCAD Raw'!D372,6,2),"/",MID('HCAD Raw'!D372,9,2),"/",LEFT('HCAD Raw'!D372,4)))</f>
        <v>01/01/2010</v>
      </c>
      <c r="G372" t="str">
        <f>IF($E372="",-1,'HCAD Raw'!E372)</f>
        <v>M &amp; M COASTAL REAL ESTATE LP</v>
      </c>
      <c r="H372" t="str">
        <f>IF($E372="",-1,'HCAD Raw'!F372)</f>
        <v>INDUSTRIAL CATERING</v>
      </c>
      <c r="I372">
        <f>IF($E372="",-1,'HCAD Raw'!G372)</f>
        <v>0</v>
      </c>
      <c r="J372" t="str">
        <f>IF($E372="",-1,'HCAD Raw'!H372)</f>
        <v>8700 HIRSCH RD</v>
      </c>
      <c r="K372" t="str">
        <f>IF($E372="",-1,'HCAD Raw'!I372)</f>
        <v>HOUSTON</v>
      </c>
      <c r="L372" t="str">
        <f>IF($E372="",-1,'HCAD Raw'!J372)</f>
        <v>77016</v>
      </c>
      <c r="M372">
        <f>IF($E372="",-1,'HCAD Raw'!K372)</f>
        <v>532742</v>
      </c>
      <c r="N372">
        <f>IF($E372="",-1,'HCAD Raw'!L372)</f>
        <v>672351</v>
      </c>
      <c r="O372">
        <f>IF($E372="",-1,'HCAD Raw'!M372)</f>
        <v>672302</v>
      </c>
      <c r="P372">
        <f>IF($E372="",-1,'HCAD Raw'!N372)</f>
        <v>0</v>
      </c>
      <c r="Q372" t="e">
        <f>IF($E372="",-1,'HCAD Raw'!#REF!)</f>
        <v>#REF!</v>
      </c>
      <c r="R372" t="str">
        <f>IF($E372="",-1,'HCAD Raw'!O372)</f>
        <v>COMMERCIAL</v>
      </c>
      <c r="S372" t="str">
        <f>IF($E372="",-1,'HCAD Raw'!P372)</f>
        <v>2</v>
      </c>
      <c r="T372" t="str">
        <f>IF($E372="",-1,'HCAD Raw'!Q372)</f>
        <v>4399</v>
      </c>
      <c r="U372" t="str">
        <f>IF($E372="",-1,'HCAD Raw'!R372)</f>
        <v>8454</v>
      </c>
      <c r="V372" t="str">
        <f>IF($E372="",-1,'HCAD Raw'!S372)</f>
        <v>S</v>
      </c>
      <c r="W372" t="str">
        <f>IF($E372="",-1,'HCAD Raw'!T372)</f>
        <v>Open Steel Skeleton</v>
      </c>
      <c r="X372">
        <f>IF($E372="",-1,'HCAD Raw'!U372)</f>
        <v>66841</v>
      </c>
      <c r="Y372">
        <f>IF($E372="",-1,'HCAD Raw'!V372)</f>
        <v>0</v>
      </c>
      <c r="Z372">
        <f>IF($E372="",-1,'HCAD Raw'!W372)</f>
        <v>90325</v>
      </c>
      <c r="AA372">
        <f>IF($E372="",-1,'HCAD Raw'!X372)</f>
        <v>0</v>
      </c>
      <c r="AB372" t="str">
        <f>IF($E372="",-1,'HCAD Raw'!Y372)</f>
        <v>.260000</v>
      </c>
      <c r="AC372" t="str">
        <f>IF($E372="",-1,'HCAD Raw'!Z372)</f>
        <v>C</v>
      </c>
      <c r="AD372" t="str">
        <f>IF($E372="",-1,'HCAD Raw'!AA372)</f>
        <v>Average</v>
      </c>
      <c r="AE372" t="str">
        <f>IF($E372="",-1,'HCAD Raw'!AB372)</f>
        <v>2005</v>
      </c>
      <c r="AF372" t="str">
        <f>IF($E372="",-1,'HCAD Raw'!AC372)</f>
        <v>2005</v>
      </c>
      <c r="AG372" t="str">
        <f>IF($E372="",-1,'HCAD Raw'!AD372)</f>
        <v>0</v>
      </c>
      <c r="AH372" t="str">
        <f>IF($E372="",-1,'HCAD Raw'!AE372)</f>
        <v>2009</v>
      </c>
      <c r="AI372">
        <f>IF($E372="",-1,'HCAD Raw'!AF372)</f>
        <v>0</v>
      </c>
      <c r="AJ372" t="str">
        <f>IF($E372="",-1,'HCAD Raw'!AG372)</f>
        <v>12/30/1899</v>
      </c>
      <c r="AK372">
        <f>IF($E372="",-1,'HCAD Raw'!AH372)</f>
        <v>0</v>
      </c>
      <c r="AL372">
        <f>IF($E372="",-1,'HCAD Raw'!AI372)</f>
        <v>2500</v>
      </c>
      <c r="AM372">
        <f>IF($E372="",-1,'HCAD Raw'!AJ372)</f>
        <v>2500</v>
      </c>
      <c r="AN372">
        <f>IF($E372="",-1,'HCAD Raw'!AK372)</f>
        <v>0</v>
      </c>
      <c r="AO372">
        <f>IF($E372="",-1,'HCAD Raw'!AL372)</f>
        <v>0</v>
      </c>
      <c r="AP372">
        <f>IF($E372="",-1,'HCAD Raw'!AM372)</f>
        <v>0</v>
      </c>
      <c r="AQ372">
        <f>IF($E372="",-1,'HCAD Raw'!AN372)</f>
        <v>2500</v>
      </c>
      <c r="AR372">
        <f>IF($E372="",-1,'HCAD Raw'!AO372)</f>
        <v>250</v>
      </c>
      <c r="AS372">
        <f>IF($E372="",-1,'HCAD Raw'!AP372)</f>
        <v>1</v>
      </c>
      <c r="AT372">
        <f>IF($E372="",-1,'HCAD Raw'!AQ372)</f>
        <v>0</v>
      </c>
      <c r="AU372">
        <f>IF($E372="",-1,'HCAD Raw'!AR372)</f>
        <v>0</v>
      </c>
      <c r="AV372">
        <f>IF($E372="",-1,'HCAD Raw'!AS372)</f>
        <v>0</v>
      </c>
      <c r="AW372">
        <f>IF($E372="",-1,'HCAD Raw'!AT372)</f>
        <v>0</v>
      </c>
      <c r="AX372">
        <f>IF($E372="",-1,'HCAD Raw'!AU372)</f>
        <v>0</v>
      </c>
      <c r="AY372">
        <f>IF($E372="",-1,'HCAD Raw'!AV372)</f>
        <v>0</v>
      </c>
      <c r="AZ372">
        <f>IF($E372="",-1,'HCAD Raw'!AW372)</f>
        <v>0</v>
      </c>
      <c r="BA372">
        <f>IF($E372="",-1,'HCAD Raw'!AX372)</f>
        <v>0</v>
      </c>
      <c r="BB372" t="str">
        <f>IF($E372="",-1,'HCAD Raw'!AY372)</f>
        <v>8</v>
      </c>
      <c r="BC372" t="str">
        <f>IF($E372="",-1,'HCAD Raw'!AZ372)</f>
        <v>RES A BLK 1</v>
      </c>
      <c r="BD372" t="str">
        <f>IF($E372="",-1,'HCAD Raw'!BA372)</f>
        <v>M &amp; M COASTAL MANUFACTURING</v>
      </c>
      <c r="BE372" t="str">
        <f>IF($E372="",-1,'HCAD Raw'!BB372)</f>
        <v>6008</v>
      </c>
      <c r="BF372" t="str">
        <f>IF($E372="",-1,'HCAD Raw'!BC372)</f>
        <v>Near North</v>
      </c>
      <c r="BG372" t="str">
        <f>IF($E372="",-1,'HCAD Raw'!BD372)</f>
        <v>151</v>
      </c>
      <c r="BH372" t="str">
        <f>IF($E372="",-1,'HCAD Raw'!BE372)</f>
        <v>1E Liberty/Kashmere/Houston/Croyden Gardens Areas</v>
      </c>
      <c r="BI372" t="str">
        <f>IF($E372="",-1,'HCAD Raw'!BF372)</f>
        <v>5921.01</v>
      </c>
      <c r="BJ372" t="str">
        <f>IF($E372="",-1,'HCAD Raw'!BG372)</f>
        <v>0</v>
      </c>
      <c r="BK372" t="str">
        <f>IF($E372="",-1,'HCAD Raw'!BH372)</f>
        <v>01</v>
      </c>
      <c r="BL372" t="str">
        <f>IF($E372="",-1,'HCAD Raw'!BI372)</f>
        <v>5460B</v>
      </c>
      <c r="BM372" t="str">
        <f>IF($E372="",-1,'HCAD Raw'!BJ372)</f>
        <v>454F</v>
      </c>
      <c r="BN372" t="str">
        <f>IF($E372="",-1,'HCAD Raw'!BK372)</f>
        <v>001 040 041 042 043 044 048 061</v>
      </c>
      <c r="BO372" t="str">
        <f>IF($E372="",-1,'HCAD Raw'!BL372)</f>
        <v>Real, Commercial</v>
      </c>
      <c r="BP372" t="str">
        <f>IF($E372="",-1,'HCAD Raw'!BM372)</f>
        <v>F1</v>
      </c>
      <c r="BQ372" t="str">
        <f>IF($E372="",-1,'HCAD Raw'!BN372)</f>
        <v>Real, Commercial</v>
      </c>
      <c r="BR372" t="str">
        <f>IF($E372="",-1,'HCAD Raw'!BO372)</f>
        <v>Warehouse - Metallic</v>
      </c>
      <c r="BS372" t="str">
        <f>IF($E372="",-1,'HCAD Raw'!BP372)</f>
        <v>Shell, Industrial</v>
      </c>
      <c r="BT372" t="str">
        <f>IF($E372="",-1,'HCAD Raw'!BQ372)</f>
        <v>8002</v>
      </c>
      <c r="BU372" t="str">
        <f>IF($E372="",-1,'HCAD Raw'!BR372)</f>
        <v>Land Neighborhood Section 2</v>
      </c>
      <c r="BV372">
        <f>IF($E372="",-1,'HCAD Raw'!BS372)</f>
        <v>113134</v>
      </c>
      <c r="BW372" t="str">
        <f>IF($E372="",-1,'HCAD Raw'!BT372)</f>
        <v>SF</v>
      </c>
      <c r="BX372" t="str">
        <f>IF($E372="",-1,'HCAD Raw'!BU372)</f>
        <v>1.0000</v>
      </c>
      <c r="BY372" t="str">
        <f>IF($E372="",-1,'HCAD Raw'!BV372)</f>
        <v>1.0000</v>
      </c>
      <c r="BZ372" t="str">
        <f>IF($E372="",-1,'HCAD Raw'!BW372)</f>
        <v>1.0000</v>
      </c>
      <c r="CA372" t="str">
        <f>IF($E372="",-1,'HCAD Raw'!BX372)</f>
        <v>1.0000</v>
      </c>
      <c r="CB372">
        <f>IF($E372="",-1,'HCAD Raw'!BY372)</f>
        <v>2</v>
      </c>
      <c r="CC372">
        <f>IF($E372="",-1,'HCAD Raw'!BZ372)</f>
        <v>2</v>
      </c>
      <c r="CD372">
        <f>IF($E372="",-1,'HCAD Raw'!CA372)</f>
        <v>226268</v>
      </c>
      <c r="CE372">
        <f t="shared" si="94"/>
        <v>-1</v>
      </c>
      <c r="CF372" t="str">
        <f t="shared" si="95"/>
        <v>13155900100012</v>
      </c>
    </row>
    <row r="373" spans="3:84" x14ac:dyDescent="0.25">
      <c r="C373">
        <f t="shared" si="92"/>
        <v>369</v>
      </c>
      <c r="D373" t="str">
        <f t="shared" si="93"/>
        <v>13219300200011</v>
      </c>
      <c r="E373" t="str">
        <f>IF('HCAD Raw'!C373="",-1,'HCAD Raw'!C373)</f>
        <v>1321930020001</v>
      </c>
      <c r="F373" s="15" t="str">
        <f>IF(E373=-1,"",CONCATENATE(MID('HCAD Raw'!D373,6,2),"/",MID('HCAD Raw'!D373,9,2),"/",LEFT('HCAD Raw'!D373,4)))</f>
        <v>05/03/2018</v>
      </c>
      <c r="G373" t="str">
        <f>IF($E373="",-1,'HCAD Raw'!E373)</f>
        <v>SAO GLOBAL LLC</v>
      </c>
      <c r="H373" t="str">
        <f>IF($E373="",-1,'HCAD Raw'!F373)</f>
        <v>SUMMIT FENCE SOUTH</v>
      </c>
      <c r="I373">
        <f>IF($E373="",-1,'HCAD Raw'!G373)</f>
        <v>0</v>
      </c>
      <c r="J373" t="str">
        <f>IF($E373="",-1,'HCAD Raw'!H373)</f>
        <v>4116 ROSE WAY LN</v>
      </c>
      <c r="K373" t="str">
        <f>IF($E373="",-1,'HCAD Raw'!I373)</f>
        <v>HOUSTON</v>
      </c>
      <c r="L373" t="str">
        <f>IF($E373="",-1,'HCAD Raw'!J373)</f>
        <v>77025</v>
      </c>
      <c r="M373">
        <f>IF($E373="",-1,'HCAD Raw'!K373)</f>
        <v>407428</v>
      </c>
      <c r="N373">
        <f>IF($E373="",-1,'HCAD Raw'!L373)</f>
        <v>0</v>
      </c>
      <c r="O373">
        <f>IF($E373="",-1,'HCAD Raw'!M373)</f>
        <v>408022</v>
      </c>
      <c r="P373">
        <f>IF($E373="",-1,'HCAD Raw'!N373)</f>
        <v>0</v>
      </c>
      <c r="Q373" t="e">
        <f>IF($E373="",-1,'HCAD Raw'!#REF!)</f>
        <v>#REF!</v>
      </c>
      <c r="R373" t="str">
        <f>IF($E373="",-1,'HCAD Raw'!O373)</f>
        <v>COMMERCIAL</v>
      </c>
      <c r="S373" t="str">
        <f>IF($E373="",-1,'HCAD Raw'!P373)</f>
        <v>1</v>
      </c>
      <c r="T373" t="str">
        <f>IF($E373="",-1,'HCAD Raw'!Q373)</f>
        <v>4399</v>
      </c>
      <c r="U373" t="str">
        <f>IF($E373="",-1,'HCAD Raw'!R373)</f>
        <v>8454</v>
      </c>
      <c r="V373" t="str">
        <f>IF($E373="",-1,'HCAD Raw'!S373)</f>
        <v>S</v>
      </c>
      <c r="W373" t="str">
        <f>IF($E373="",-1,'HCAD Raw'!T373)</f>
        <v>Open Steel Skeleton</v>
      </c>
      <c r="X373">
        <f>IF($E373="",-1,'HCAD Raw'!U373)</f>
        <v>52943</v>
      </c>
      <c r="Y373">
        <f>IF($E373="",-1,'HCAD Raw'!V373)</f>
        <v>0</v>
      </c>
      <c r="Z373">
        <f>IF($E373="",-1,'HCAD Raw'!W373)</f>
        <v>110991</v>
      </c>
      <c r="AA373">
        <f>IF($E373="",-1,'HCAD Raw'!X373)</f>
        <v>0</v>
      </c>
      <c r="AB373" t="str">
        <f>IF($E373="",-1,'HCAD Raw'!Y373)</f>
        <v>.523000</v>
      </c>
      <c r="AC373" t="str">
        <f>IF($E373="",-1,'HCAD Raw'!Z373)</f>
        <v>C</v>
      </c>
      <c r="AD373" t="str">
        <f>IF($E373="",-1,'HCAD Raw'!AA373)</f>
        <v>Average</v>
      </c>
      <c r="AE373" t="str">
        <f>IF($E373="",-1,'HCAD Raw'!AB373)</f>
        <v>1984</v>
      </c>
      <c r="AF373" t="str">
        <f>IF($E373="",-1,'HCAD Raw'!AC373)</f>
        <v>1984</v>
      </c>
      <c r="AG373" t="str">
        <f>IF($E373="",-1,'HCAD Raw'!AD373)</f>
        <v>0</v>
      </c>
      <c r="AH373" t="str">
        <f>IF($E373="",-1,'HCAD Raw'!AE373)</f>
        <v>2011</v>
      </c>
      <c r="AI373">
        <f>IF($E373="",-1,'HCAD Raw'!AF373)</f>
        <v>0</v>
      </c>
      <c r="AJ373" t="str">
        <f>IF($E373="",-1,'HCAD Raw'!AG373)</f>
        <v>12/30/1899</v>
      </c>
      <c r="AK373" t="str">
        <f>IF($E373="",-1,'HCAD Raw'!AH373)</f>
        <v>1/2 BLDG OFFICE ENCLOSURE. FAIR QUALITY. RE-ADDED TO EXTRA FEATURES FOR 2011</v>
      </c>
      <c r="AL373">
        <f>IF($E373="",-1,'HCAD Raw'!AI373)</f>
        <v>3072</v>
      </c>
      <c r="AM373">
        <f>IF($E373="",-1,'HCAD Raw'!AJ373)</f>
        <v>5033</v>
      </c>
      <c r="AN373">
        <f>IF($E373="",-1,'HCAD Raw'!AK373)</f>
        <v>0</v>
      </c>
      <c r="AO373">
        <f>IF($E373="",-1,'HCAD Raw'!AL373)</f>
        <v>0</v>
      </c>
      <c r="AP373">
        <f>IF($E373="",-1,'HCAD Raw'!AM373)</f>
        <v>0</v>
      </c>
      <c r="AQ373">
        <f>IF($E373="",-1,'HCAD Raw'!AN373)</f>
        <v>3072</v>
      </c>
      <c r="AR373">
        <f>IF($E373="",-1,'HCAD Raw'!AO373)</f>
        <v>256</v>
      </c>
      <c r="AS373">
        <f>IF($E373="",-1,'HCAD Raw'!AP373)</f>
        <v>1</v>
      </c>
      <c r="AT373">
        <f>IF($E373="",-1,'HCAD Raw'!AQ373)</f>
        <v>0</v>
      </c>
      <c r="AU373">
        <f>IF($E373="",-1,'HCAD Raw'!AR373)</f>
        <v>0</v>
      </c>
      <c r="AV373">
        <f>IF($E373="",-1,'HCAD Raw'!AS373)</f>
        <v>0</v>
      </c>
      <c r="AW373">
        <f>IF($E373="",-1,'HCAD Raw'!AT373)</f>
        <v>0</v>
      </c>
      <c r="AX373">
        <f>IF($E373="",-1,'HCAD Raw'!AU373)</f>
        <v>0</v>
      </c>
      <c r="AY373">
        <f>IF($E373="",-1,'HCAD Raw'!AV373)</f>
        <v>0</v>
      </c>
      <c r="AZ373">
        <f>IF($E373="",-1,'HCAD Raw'!AW373)</f>
        <v>0</v>
      </c>
      <c r="BA373">
        <f>IF($E373="",-1,'HCAD Raw'!AX373)</f>
        <v>0</v>
      </c>
      <c r="BB373" t="str">
        <f>IF($E373="",-1,'HCAD Raw'!AY373)</f>
        <v>20</v>
      </c>
      <c r="BC373" t="str">
        <f>IF($E373="",-1,'HCAD Raw'!AZ373)</f>
        <v>RES B BLK 2</v>
      </c>
      <c r="BD373" t="str">
        <f>IF($E373="",-1,'HCAD Raw'!BA373)</f>
        <v>ROSEWAY ESTATES</v>
      </c>
      <c r="BE373" t="str">
        <f>IF($E373="",-1,'HCAD Raw'!BB373)</f>
        <v>6020</v>
      </c>
      <c r="BF373" t="str">
        <f>IF($E373="",-1,'HCAD Raw'!BC373)</f>
        <v>Inner Loop South</v>
      </c>
      <c r="BG373" t="str">
        <f>IF($E373="",-1,'HCAD Raw'!BD373)</f>
        <v>112</v>
      </c>
      <c r="BH373" t="str">
        <f>IF($E373="",-1,'HCAD Raw'!BE373)</f>
        <v>1B Linkwood, Willow Meadows, Knollwood Vlg Areas</v>
      </c>
      <c r="BI373" t="str">
        <f>IF($E373="",-1,'HCAD Raw'!BF373)</f>
        <v>5933.00</v>
      </c>
      <c r="BJ373" t="str">
        <f>IF($E373="",-1,'HCAD Raw'!BG373)</f>
        <v>0</v>
      </c>
      <c r="BK373" t="str">
        <f>IF($E373="",-1,'HCAD Raw'!BH373)</f>
        <v>01</v>
      </c>
      <c r="BL373" t="str">
        <f>IF($E373="",-1,'HCAD Raw'!BI373)</f>
        <v>5253C</v>
      </c>
      <c r="BM373" t="str">
        <f>IF($E373="",-1,'HCAD Raw'!BJ373)</f>
        <v>532W</v>
      </c>
      <c r="BN373" t="str">
        <f>IF($E373="",-1,'HCAD Raw'!BK373)</f>
        <v>001 040 041 042 043 044 048 061</v>
      </c>
      <c r="BO373" t="str">
        <f>IF($E373="",-1,'HCAD Raw'!BL373)</f>
        <v>Real, Commercial</v>
      </c>
      <c r="BP373" t="str">
        <f>IF($E373="",-1,'HCAD Raw'!BM373)</f>
        <v>F1</v>
      </c>
      <c r="BQ373" t="str">
        <f>IF($E373="",-1,'HCAD Raw'!BN373)</f>
        <v>Real, Commercial</v>
      </c>
      <c r="BR373" t="str">
        <f>IF($E373="",-1,'HCAD Raw'!BO373)</f>
        <v>Warehouse - Metallic</v>
      </c>
      <c r="BS373" t="str">
        <f>IF($E373="",-1,'HCAD Raw'!BP373)</f>
        <v>Shell, Industrial</v>
      </c>
      <c r="BT373" t="str">
        <f>IF($E373="",-1,'HCAD Raw'!BQ373)</f>
        <v>8004</v>
      </c>
      <c r="BU373" t="str">
        <f>IF($E373="",-1,'HCAD Raw'!BR373)</f>
        <v>Land Neighborhood Section 4</v>
      </c>
      <c r="BV373">
        <f>IF($E373="",-1,'HCAD Raw'!BS373)</f>
        <v>37649</v>
      </c>
      <c r="BW373" t="str">
        <f>IF($E373="",-1,'HCAD Raw'!BT373)</f>
        <v>SF</v>
      </c>
      <c r="BX373" t="str">
        <f>IF($E373="",-1,'HCAD Raw'!BU373)</f>
        <v>1.0000</v>
      </c>
      <c r="BY373" t="str">
        <f>IF($E373="",-1,'HCAD Raw'!BV373)</f>
        <v>1.0000</v>
      </c>
      <c r="BZ373" t="str">
        <f>IF($E373="",-1,'HCAD Raw'!BW373)</f>
        <v>1.0000</v>
      </c>
      <c r="CA373" t="str">
        <f>IF($E373="",-1,'HCAD Raw'!BX373)</f>
        <v>1.0000</v>
      </c>
      <c r="CB373">
        <f>IF($E373="",-1,'HCAD Raw'!BY373)</f>
        <v>8</v>
      </c>
      <c r="CC373">
        <f>IF($E373="",-1,'HCAD Raw'!BZ373)</f>
        <v>8</v>
      </c>
      <c r="CD373">
        <f>IF($E373="",-1,'HCAD Raw'!CA373)</f>
        <v>301192</v>
      </c>
      <c r="CE373">
        <f t="shared" si="94"/>
        <v>-1</v>
      </c>
      <c r="CF373" t="str">
        <f t="shared" si="95"/>
        <v>13219300200011</v>
      </c>
    </row>
    <row r="374" spans="3:84" x14ac:dyDescent="0.25">
      <c r="C374">
        <f t="shared" si="92"/>
        <v>370</v>
      </c>
      <c r="D374" t="str">
        <f t="shared" si="93"/>
        <v>13237900100011</v>
      </c>
      <c r="E374" t="str">
        <f>IF('HCAD Raw'!C374="",-1,'HCAD Raw'!C374)</f>
        <v>1323790010001</v>
      </c>
      <c r="F374" s="15" t="str">
        <f>IF(E374=-1,"",CONCATENATE(MID('HCAD Raw'!D374,6,2),"/",MID('HCAD Raw'!D374,9,2),"/",LEFT('HCAD Raw'!D374,4)))</f>
        <v>09/08/2017</v>
      </c>
      <c r="G374" t="str">
        <f>IF($E374="",-1,'HCAD Raw'!E374)</f>
        <v>ROSENBACH NEMP LLC</v>
      </c>
      <c r="H374" t="str">
        <f>IF($E374="",-1,'HCAD Raw'!F374)</f>
        <v>NORTHEAST MARKET PLACE LTD</v>
      </c>
      <c r="I374" t="str">
        <f>IF($E374="",-1,'HCAD Raw'!G374)</f>
        <v>Avi</v>
      </c>
      <c r="J374" t="str">
        <f>IF($E374="",-1,'HCAD Raw'!H374)</f>
        <v>10660 EASTEX FWY</v>
      </c>
      <c r="K374" t="str">
        <f>IF($E374="",-1,'HCAD Raw'!I374)</f>
        <v>HOUSTON</v>
      </c>
      <c r="L374" t="str">
        <f>IF($E374="",-1,'HCAD Raw'!J374)</f>
        <v>77093</v>
      </c>
      <c r="M374">
        <f>IF($E374="",-1,'HCAD Raw'!K374)</f>
        <v>13024253</v>
      </c>
      <c r="N374">
        <f>IF($E374="",-1,'HCAD Raw'!L374)</f>
        <v>13298821</v>
      </c>
      <c r="O374">
        <f>IF($E374="",-1,'HCAD Raw'!M374)</f>
        <v>12779501</v>
      </c>
      <c r="P374">
        <f>IF($E374="",-1,'HCAD Raw'!N374)</f>
        <v>0</v>
      </c>
      <c r="Q374" t="e">
        <f>IF($E374="",-1,'HCAD Raw'!#REF!)</f>
        <v>#REF!</v>
      </c>
      <c r="R374" t="str">
        <f>IF($E374="",-1,'HCAD Raw'!O374)</f>
        <v>COMMERCIAL</v>
      </c>
      <c r="S374" t="str">
        <f>IF($E374="",-1,'HCAD Raw'!P374)</f>
        <v>1</v>
      </c>
      <c r="T374" t="str">
        <f>IF($E374="",-1,'HCAD Raw'!Q374)</f>
        <v>4340</v>
      </c>
      <c r="U374" t="str">
        <f>IF($E374="",-1,'HCAD Raw'!R374)</f>
        <v>8412</v>
      </c>
      <c r="V374" t="str">
        <f>IF($E374="",-1,'HCAD Raw'!S374)</f>
        <v>C</v>
      </c>
      <c r="W374" t="str">
        <f>IF($E374="",-1,'HCAD Raw'!T374)</f>
        <v>Masonry Bearing</v>
      </c>
      <c r="X374">
        <f>IF($E374="",-1,'HCAD Raw'!U374)</f>
        <v>0</v>
      </c>
      <c r="Y374">
        <f>IF($E374="",-1,'HCAD Raw'!V374)</f>
        <v>0</v>
      </c>
      <c r="Z374">
        <f>IF($E374="",-1,'HCAD Raw'!W374)</f>
        <v>6293887</v>
      </c>
      <c r="AA374">
        <f>IF($E374="",-1,'HCAD Raw'!X374)</f>
        <v>0</v>
      </c>
      <c r="AB374" t="str">
        <f>IF($E374="",-1,'HCAD Raw'!Y374)</f>
        <v>.220000</v>
      </c>
      <c r="AC374" t="str">
        <f>IF($E374="",-1,'HCAD Raw'!Z374)</f>
        <v>A</v>
      </c>
      <c r="AD374" t="str">
        <f>IF($E374="",-1,'HCAD Raw'!AA374)</f>
        <v>Excellent</v>
      </c>
      <c r="AE374" t="str">
        <f>IF($E374="",-1,'HCAD Raw'!AB374)</f>
        <v>2006</v>
      </c>
      <c r="AF374" t="str">
        <f>IF($E374="",-1,'HCAD Raw'!AC374)</f>
        <v>2006</v>
      </c>
      <c r="AG374" t="str">
        <f>IF($E374="",-1,'HCAD Raw'!AD374)</f>
        <v>0</v>
      </c>
      <c r="AH374" t="str">
        <f>IF($E374="",-1,'HCAD Raw'!AE374)</f>
        <v>2007</v>
      </c>
      <c r="AI374">
        <f>IF($E374="",-1,'HCAD Raw'!AF374)</f>
        <v>0</v>
      </c>
      <c r="AJ374" t="str">
        <f>IF($E374="",-1,'HCAD Raw'!AG374)</f>
        <v>12/30/1899</v>
      </c>
      <c r="AK374" t="str">
        <f>IF($E374="",-1,'HCAD Raw'!AH374)</f>
        <v>ROSS DRESS FOR LESS AND 99 CENTS 10720 EASTEX FWY</v>
      </c>
      <c r="AL374">
        <f>IF($E374="",-1,'HCAD Raw'!AI374)</f>
        <v>48953</v>
      </c>
      <c r="AM374">
        <f>IF($E374="",-1,'HCAD Raw'!AJ374)</f>
        <v>50797</v>
      </c>
      <c r="AN374">
        <f>IF($E374="",-1,'HCAD Raw'!AK374)</f>
        <v>0</v>
      </c>
      <c r="AO374">
        <f>IF($E374="",-1,'HCAD Raw'!AL374)</f>
        <v>0</v>
      </c>
      <c r="AP374">
        <f>IF($E374="",-1,'HCAD Raw'!AM374)</f>
        <v>0</v>
      </c>
      <c r="AQ374">
        <f>IF($E374="",-1,'HCAD Raw'!AN374)</f>
        <v>48953</v>
      </c>
      <c r="AR374">
        <f>IF($E374="",-1,'HCAD Raw'!AO374)</f>
        <v>973</v>
      </c>
      <c r="AS374">
        <f>IF($E374="",-1,'HCAD Raw'!AP374)</f>
        <v>1</v>
      </c>
      <c r="AT374" t="str">
        <f>IF($E374="",-1,'HCAD Raw'!AQ374)</f>
        <v>12</v>
      </c>
      <c r="AU374" t="str">
        <f>IF($E374="",-1,'HCAD Raw'!AR374)</f>
        <v>Rtl - Power Centers</v>
      </c>
      <c r="AV374">
        <f>IF($E374="",-1,'HCAD Raw'!AS374)</f>
        <v>0</v>
      </c>
      <c r="AW374">
        <f>IF($E374="",-1,'HCAD Raw'!AT374)</f>
        <v>0</v>
      </c>
      <c r="AX374">
        <f>IF($E374="",-1,'HCAD Raw'!AU374)</f>
        <v>93707</v>
      </c>
      <c r="AY374">
        <f>IF($E374="",-1,'HCAD Raw'!AV374)</f>
        <v>0</v>
      </c>
      <c r="AZ374">
        <f>IF($E374="",-1,'HCAD Raw'!AW374)</f>
        <v>0</v>
      </c>
      <c r="BA374">
        <f>IF($E374="",-1,'HCAD Raw'!AX374)</f>
        <v>1175670</v>
      </c>
      <c r="BB374" t="str">
        <f>IF($E374="",-1,'HCAD Raw'!AY374)</f>
        <v>4</v>
      </c>
      <c r="BC374" t="str">
        <f>IF($E374="",-1,'HCAD Raw'!AZ374)</f>
        <v>RES A BLK 1</v>
      </c>
      <c r="BD374" t="str">
        <f>IF($E374="",-1,'HCAD Raw'!BA374)</f>
        <v>NORTHEAST SHOPPING CENTER SEC 2</v>
      </c>
      <c r="BE374" t="str">
        <f>IF($E374="",-1,'HCAD Raw'!BB374)</f>
        <v>5004</v>
      </c>
      <c r="BF374" t="str">
        <f>IF($E374="",-1,'HCAD Raw'!BC374)</f>
        <v>Inner North</v>
      </c>
      <c r="BG374" t="str">
        <f>IF($E374="",-1,'HCAD Raw'!BD374)</f>
        <v>281</v>
      </c>
      <c r="BH374" t="str">
        <f>IF($E374="",-1,'HCAD Raw'!BE374)</f>
        <v>ISD 09 - Outside Airport Tiers, East of I-45</v>
      </c>
      <c r="BI374" t="str">
        <f>IF($E374="",-1,'HCAD Raw'!BF374)</f>
        <v>9301.01</v>
      </c>
      <c r="BJ374" t="str">
        <f>IF($E374="",-1,'HCAD Raw'!BG374)</f>
        <v>0</v>
      </c>
      <c r="BK374" t="str">
        <f>IF($E374="",-1,'HCAD Raw'!BH374)</f>
        <v>09</v>
      </c>
      <c r="BL374" t="str">
        <f>IF($E374="",-1,'HCAD Raw'!BI374)</f>
        <v>5462D</v>
      </c>
      <c r="BM374" t="str">
        <f>IF($E374="",-1,'HCAD Raw'!BJ374)</f>
        <v>414T</v>
      </c>
      <c r="BN374" t="str">
        <f>IF($E374="",-1,'HCAD Raw'!BK374)</f>
        <v>009 040 041 042 043 044 045 642 671</v>
      </c>
      <c r="BO374" t="str">
        <f>IF($E374="",-1,'HCAD Raw'!BL374)</f>
        <v>Real, Commercial</v>
      </c>
      <c r="BP374" t="str">
        <f>IF($E374="",-1,'HCAD Raw'!BM374)</f>
        <v>F1</v>
      </c>
      <c r="BQ374" t="str">
        <f>IF($E374="",-1,'HCAD Raw'!BN374)</f>
        <v>Real, Commercial</v>
      </c>
      <c r="BR374" t="str">
        <f>IF($E374="",-1,'HCAD Raw'!BO374)</f>
        <v>Retail Power Center</v>
      </c>
      <c r="BS374" t="str">
        <f>IF($E374="",-1,'HCAD Raw'!BP374)</f>
        <v>Neighborhood Shopping Ctr</v>
      </c>
      <c r="BT374" t="str">
        <f>IF($E374="",-1,'HCAD Raw'!BQ374)</f>
        <v>8002</v>
      </c>
      <c r="BU374" t="str">
        <f>IF($E374="",-1,'HCAD Raw'!BR374)</f>
        <v>Land Neighborhood Section 2</v>
      </c>
      <c r="BV374">
        <f>IF($E374="",-1,'HCAD Raw'!BS374)</f>
        <v>395960</v>
      </c>
      <c r="BW374" t="str">
        <f>IF($E374="",-1,'HCAD Raw'!BT374)</f>
        <v>SF</v>
      </c>
      <c r="BX374" t="str">
        <f>IF($E374="",-1,'HCAD Raw'!BU374)</f>
        <v>1.0000</v>
      </c>
      <c r="BY374" t="str">
        <f>IF($E374="",-1,'HCAD Raw'!BV374)</f>
        <v>1.0000</v>
      </c>
      <c r="BZ374" t="str">
        <f>IF($E374="",-1,'HCAD Raw'!BW374)</f>
        <v>1.0000</v>
      </c>
      <c r="CA374" t="str">
        <f>IF($E374="",-1,'HCAD Raw'!BX374)</f>
        <v>1.0000</v>
      </c>
      <c r="CB374">
        <f>IF($E374="",-1,'HCAD Raw'!BY374)</f>
        <v>8</v>
      </c>
      <c r="CC374">
        <f>IF($E374="",-1,'HCAD Raw'!BZ374)</f>
        <v>8</v>
      </c>
      <c r="CD374">
        <f>IF($E374="",-1,'HCAD Raw'!CA374)</f>
        <v>3167680</v>
      </c>
      <c r="CE374" t="str">
        <f t="shared" si="94"/>
        <v>13237900100011</v>
      </c>
      <c r="CF374">
        <f t="shared" si="95"/>
        <v>-1</v>
      </c>
    </row>
    <row r="375" spans="3:84" x14ac:dyDescent="0.25">
      <c r="C375">
        <f t="shared" si="92"/>
        <v>371</v>
      </c>
      <c r="D375" t="str">
        <f t="shared" si="93"/>
        <v>13237900100012</v>
      </c>
      <c r="E375" t="str">
        <f>IF('HCAD Raw'!C375="",-1,'HCAD Raw'!C375)</f>
        <v>1323790010001</v>
      </c>
      <c r="F375" s="15" t="str">
        <f>IF(E375=-1,"",CONCATENATE(MID('HCAD Raw'!D375,6,2),"/",MID('HCAD Raw'!D375,9,2),"/",LEFT('HCAD Raw'!D375,4)))</f>
        <v>09/08/2017</v>
      </c>
      <c r="G375" t="str">
        <f>IF($E375="",-1,'HCAD Raw'!E375)</f>
        <v>ROSENBACH NEMP LLC</v>
      </c>
      <c r="H375" t="str">
        <f>IF($E375="",-1,'HCAD Raw'!F375)</f>
        <v>NORTHEAST MARKET PLACE LTD</v>
      </c>
      <c r="I375" t="str">
        <f>IF($E375="",-1,'HCAD Raw'!G375)</f>
        <v>Avi</v>
      </c>
      <c r="J375" t="str">
        <f>IF($E375="",-1,'HCAD Raw'!H375)</f>
        <v>10660 EASTEX FWY</v>
      </c>
      <c r="K375" t="str">
        <f>IF($E375="",-1,'HCAD Raw'!I375)</f>
        <v>HOUSTON</v>
      </c>
      <c r="L375" t="str">
        <f>IF($E375="",-1,'HCAD Raw'!J375)</f>
        <v>77093</v>
      </c>
      <c r="M375">
        <f>IF($E375="",-1,'HCAD Raw'!K375)</f>
        <v>13024253</v>
      </c>
      <c r="N375">
        <f>IF($E375="",-1,'HCAD Raw'!L375)</f>
        <v>13298821</v>
      </c>
      <c r="O375">
        <f>IF($E375="",-1,'HCAD Raw'!M375)</f>
        <v>12779501</v>
      </c>
      <c r="P375">
        <f>IF($E375="",-1,'HCAD Raw'!N375)</f>
        <v>0</v>
      </c>
      <c r="Q375" t="e">
        <f>IF($E375="",-1,'HCAD Raw'!#REF!)</f>
        <v>#REF!</v>
      </c>
      <c r="R375" t="str">
        <f>IF($E375="",-1,'HCAD Raw'!O375)</f>
        <v>COMMERCIAL</v>
      </c>
      <c r="S375" t="str">
        <f>IF($E375="",-1,'HCAD Raw'!P375)</f>
        <v>2</v>
      </c>
      <c r="T375" t="str">
        <f>IF($E375="",-1,'HCAD Raw'!Q375)</f>
        <v>4344</v>
      </c>
      <c r="U375" t="str">
        <f>IF($E375="",-1,'HCAD Raw'!R375)</f>
        <v>8412</v>
      </c>
      <c r="V375" t="str">
        <f>IF($E375="",-1,'HCAD Raw'!S375)</f>
        <v>C</v>
      </c>
      <c r="W375" t="str">
        <f>IF($E375="",-1,'HCAD Raw'!T375)</f>
        <v>Masonry Bearing</v>
      </c>
      <c r="X375">
        <f>IF($E375="",-1,'HCAD Raw'!U375)</f>
        <v>0</v>
      </c>
      <c r="Y375">
        <f>IF($E375="",-1,'HCAD Raw'!V375)</f>
        <v>0</v>
      </c>
      <c r="Z375">
        <f>IF($E375="",-1,'HCAD Raw'!W375)</f>
        <v>5486082</v>
      </c>
      <c r="AA375">
        <f>IF($E375="",-1,'HCAD Raw'!X375)</f>
        <v>0</v>
      </c>
      <c r="AB375" t="str">
        <f>IF($E375="",-1,'HCAD Raw'!Y375)</f>
        <v>.000000</v>
      </c>
      <c r="AC375" t="str">
        <f>IF($E375="",-1,'HCAD Raw'!Z375)</f>
        <v>A</v>
      </c>
      <c r="AD375" t="str">
        <f>IF($E375="",-1,'HCAD Raw'!AA375)</f>
        <v>Excellent</v>
      </c>
      <c r="AE375" t="str">
        <f>IF($E375="",-1,'HCAD Raw'!AB375)</f>
        <v>2007</v>
      </c>
      <c r="AF375" t="str">
        <f>IF($E375="",-1,'HCAD Raw'!AC375)</f>
        <v>2007</v>
      </c>
      <c r="AG375" t="str">
        <f>IF($E375="",-1,'HCAD Raw'!AD375)</f>
        <v>0</v>
      </c>
      <c r="AH375" t="str">
        <f>IF($E375="",-1,'HCAD Raw'!AE375)</f>
        <v>2008</v>
      </c>
      <c r="AI375">
        <f>IF($E375="",-1,'HCAD Raw'!AF375)</f>
        <v>0</v>
      </c>
      <c r="AJ375" t="str">
        <f>IF($E375="",-1,'HCAD Raw'!AG375)</f>
        <v>12/30/1899</v>
      </c>
      <c r="AK375" t="str">
        <f>IF($E375="",-1,'HCAD Raw'!AH375)</f>
        <v>NORTHEAST MARKET PLACE LTDA PAYLESS, ANN'S LINES</v>
      </c>
      <c r="AL375">
        <f>IF($E375="",-1,'HCAD Raw'!AI375)</f>
        <v>42670</v>
      </c>
      <c r="AM375">
        <f>IF($E375="",-1,'HCAD Raw'!AJ375)</f>
        <v>45462</v>
      </c>
      <c r="AN375">
        <f>IF($E375="",-1,'HCAD Raw'!AK375)</f>
        <v>0</v>
      </c>
      <c r="AO375">
        <f>IF($E375="",-1,'HCAD Raw'!AL375)</f>
        <v>0</v>
      </c>
      <c r="AP375">
        <f>IF($E375="",-1,'HCAD Raw'!AM375)</f>
        <v>0</v>
      </c>
      <c r="AQ375">
        <f>IF($E375="",-1,'HCAD Raw'!AN375)</f>
        <v>42670</v>
      </c>
      <c r="AR375">
        <f>IF($E375="",-1,'HCAD Raw'!AO375)</f>
        <v>1286</v>
      </c>
      <c r="AS375">
        <f>IF($E375="",-1,'HCAD Raw'!AP375)</f>
        <v>1</v>
      </c>
      <c r="AT375" t="str">
        <f>IF($E375="",-1,'HCAD Raw'!AQ375)</f>
        <v>12</v>
      </c>
      <c r="AU375" t="str">
        <f>IF($E375="",-1,'HCAD Raw'!AR375)</f>
        <v>Rtl - Power Centers</v>
      </c>
      <c r="AV375">
        <f>IF($E375="",-1,'HCAD Raw'!AS375)</f>
        <v>0</v>
      </c>
      <c r="AW375">
        <f>IF($E375="",-1,'HCAD Raw'!AT375)</f>
        <v>0</v>
      </c>
      <c r="AX375">
        <f>IF($E375="",-1,'HCAD Raw'!AU375)</f>
        <v>93707</v>
      </c>
      <c r="AY375">
        <f>IF($E375="",-1,'HCAD Raw'!AV375)</f>
        <v>0</v>
      </c>
      <c r="AZ375">
        <f>IF($E375="",-1,'HCAD Raw'!AW375)</f>
        <v>0</v>
      </c>
      <c r="BA375">
        <f>IF($E375="",-1,'HCAD Raw'!AX375)</f>
        <v>1175670</v>
      </c>
      <c r="BB375" t="str">
        <f>IF($E375="",-1,'HCAD Raw'!AY375)</f>
        <v>4</v>
      </c>
      <c r="BC375" t="str">
        <f>IF($E375="",-1,'HCAD Raw'!AZ375)</f>
        <v>RES A BLK 1</v>
      </c>
      <c r="BD375" t="str">
        <f>IF($E375="",-1,'HCAD Raw'!BA375)</f>
        <v>NORTHEAST SHOPPING CENTER SEC 2</v>
      </c>
      <c r="BE375" t="str">
        <f>IF($E375="",-1,'HCAD Raw'!BB375)</f>
        <v>5004</v>
      </c>
      <c r="BF375" t="str">
        <f>IF($E375="",-1,'HCAD Raw'!BC375)</f>
        <v>Inner North</v>
      </c>
      <c r="BG375" t="str">
        <f>IF($E375="",-1,'HCAD Raw'!BD375)</f>
        <v>281</v>
      </c>
      <c r="BH375" t="str">
        <f>IF($E375="",-1,'HCAD Raw'!BE375)</f>
        <v>ISD 09 - Outside Airport Tiers, East of I-45</v>
      </c>
      <c r="BI375" t="str">
        <f>IF($E375="",-1,'HCAD Raw'!BF375)</f>
        <v>9301.01</v>
      </c>
      <c r="BJ375" t="str">
        <f>IF($E375="",-1,'HCAD Raw'!BG375)</f>
        <v>0</v>
      </c>
      <c r="BK375" t="str">
        <f>IF($E375="",-1,'HCAD Raw'!BH375)</f>
        <v>09</v>
      </c>
      <c r="BL375" t="str">
        <f>IF($E375="",-1,'HCAD Raw'!BI375)</f>
        <v>5462D</v>
      </c>
      <c r="BM375" t="str">
        <f>IF($E375="",-1,'HCAD Raw'!BJ375)</f>
        <v>414T</v>
      </c>
      <c r="BN375" t="str">
        <f>IF($E375="",-1,'HCAD Raw'!BK375)</f>
        <v>009 040 041 042 043 044 045 642 671</v>
      </c>
      <c r="BO375" t="str">
        <f>IF($E375="",-1,'HCAD Raw'!BL375)</f>
        <v>Real, Commercial</v>
      </c>
      <c r="BP375" t="str">
        <f>IF($E375="",-1,'HCAD Raw'!BM375)</f>
        <v>F1</v>
      </c>
      <c r="BQ375" t="str">
        <f>IF($E375="",-1,'HCAD Raw'!BN375)</f>
        <v>Real, Commercial</v>
      </c>
      <c r="BR375" t="str">
        <f>IF($E375="",-1,'HCAD Raw'!BO375)</f>
        <v>Strip Shopping Center</v>
      </c>
      <c r="BS375" t="str">
        <f>IF($E375="",-1,'HCAD Raw'!BP375)</f>
        <v>Neighborhood Shopping Ctr</v>
      </c>
      <c r="BT375" t="str">
        <f>IF($E375="",-1,'HCAD Raw'!BQ375)</f>
        <v>8002</v>
      </c>
      <c r="BU375" t="str">
        <f>IF($E375="",-1,'HCAD Raw'!BR375)</f>
        <v>Land Neighborhood Section 2</v>
      </c>
      <c r="BV375">
        <f>IF($E375="",-1,'HCAD Raw'!BS375)</f>
        <v>395960</v>
      </c>
      <c r="BW375" t="str">
        <f>IF($E375="",-1,'HCAD Raw'!BT375)</f>
        <v>SF</v>
      </c>
      <c r="BX375" t="str">
        <f>IF($E375="",-1,'HCAD Raw'!BU375)</f>
        <v>1.0000</v>
      </c>
      <c r="BY375" t="str">
        <f>IF($E375="",-1,'HCAD Raw'!BV375)</f>
        <v>1.0000</v>
      </c>
      <c r="BZ375" t="str">
        <f>IF($E375="",-1,'HCAD Raw'!BW375)</f>
        <v>1.0000</v>
      </c>
      <c r="CA375" t="str">
        <f>IF($E375="",-1,'HCAD Raw'!BX375)</f>
        <v>1.0000</v>
      </c>
      <c r="CB375">
        <f>IF($E375="",-1,'HCAD Raw'!BY375)</f>
        <v>8</v>
      </c>
      <c r="CC375">
        <f>IF($E375="",-1,'HCAD Raw'!BZ375)</f>
        <v>8</v>
      </c>
      <c r="CD375">
        <f>IF($E375="",-1,'HCAD Raw'!CA375)</f>
        <v>3167680</v>
      </c>
      <c r="CE375" t="str">
        <f t="shared" si="94"/>
        <v>13237900100012</v>
      </c>
      <c r="CF375">
        <f t="shared" si="95"/>
        <v>-1</v>
      </c>
    </row>
    <row r="376" spans="3:84" x14ac:dyDescent="0.25">
      <c r="C376">
        <f t="shared" si="92"/>
        <v>372</v>
      </c>
      <c r="D376" t="str">
        <f t="shared" si="93"/>
        <v>13243700100011</v>
      </c>
      <c r="E376" t="str">
        <f>IF('HCAD Raw'!C376="",-1,'HCAD Raw'!C376)</f>
        <v>1324370010001</v>
      </c>
      <c r="F376" s="15" t="str">
        <f>IF(E376=-1,"",CONCATENATE(MID('HCAD Raw'!D376,6,2),"/",MID('HCAD Raw'!D376,9,2),"/",LEFT('HCAD Raw'!D376,4)))</f>
        <v>01/01/2011</v>
      </c>
      <c r="G376" t="str">
        <f>IF($E376="",-1,'HCAD Raw'!E376)</f>
        <v>SOUTH YARD LLC</v>
      </c>
      <c r="H376" t="str">
        <f>IF($E376="",-1,'HCAD Raw'!F376)</f>
        <v>TEXAS STEEL CONVERSION</v>
      </c>
      <c r="I376" t="str">
        <f>IF($E376="",-1,'HCAD Raw'!G376)</f>
        <v>Noel</v>
      </c>
      <c r="J376" t="str">
        <f>IF($E376="",-1,'HCAD Raw'!H376)</f>
        <v>8006 CANYON ST</v>
      </c>
      <c r="K376" t="str">
        <f>IF($E376="",-1,'HCAD Raw'!I376)</f>
        <v>HOUSTON</v>
      </c>
      <c r="L376" t="str">
        <f>IF($E376="",-1,'HCAD Raw'!J376)</f>
        <v>77051</v>
      </c>
      <c r="M376">
        <f>IF($E376="",-1,'HCAD Raw'!K376)</f>
        <v>2000000</v>
      </c>
      <c r="N376">
        <f>IF($E376="",-1,'HCAD Raw'!L376)</f>
        <v>2616306</v>
      </c>
      <c r="O376">
        <f>IF($E376="",-1,'HCAD Raw'!M376)</f>
        <v>2616120</v>
      </c>
      <c r="P376">
        <f>IF($E376="",-1,'HCAD Raw'!N376)</f>
        <v>0</v>
      </c>
      <c r="Q376" t="e">
        <f>IF($E376="",-1,'HCAD Raw'!#REF!)</f>
        <v>#REF!</v>
      </c>
      <c r="R376" t="str">
        <f>IF($E376="",-1,'HCAD Raw'!O376)</f>
        <v>COMMERCIAL</v>
      </c>
      <c r="S376" t="str">
        <f>IF($E376="",-1,'HCAD Raw'!P376)</f>
        <v>1</v>
      </c>
      <c r="T376" t="str">
        <f>IF($E376="",-1,'HCAD Raw'!Q376)</f>
        <v>4399</v>
      </c>
      <c r="U376" t="str">
        <f>IF($E376="",-1,'HCAD Raw'!R376)</f>
        <v>8454</v>
      </c>
      <c r="V376" t="str">
        <f>IF($E376="",-1,'HCAD Raw'!S376)</f>
        <v>S</v>
      </c>
      <c r="W376" t="str">
        <f>IF($E376="",-1,'HCAD Raw'!T376)</f>
        <v>Open Steel Skeleton</v>
      </c>
      <c r="X376">
        <f>IF($E376="",-1,'HCAD Raw'!U376)</f>
        <v>901723</v>
      </c>
      <c r="Y376">
        <f>IF($E376="",-1,'HCAD Raw'!V376)</f>
        <v>0</v>
      </c>
      <c r="Z376">
        <f>IF($E376="",-1,'HCAD Raw'!W376)</f>
        <v>1086413</v>
      </c>
      <c r="AA376">
        <f>IF($E376="",-1,'HCAD Raw'!X376)</f>
        <v>0</v>
      </c>
      <c r="AB376" t="str">
        <f>IF($E376="",-1,'HCAD Raw'!Y376)</f>
        <v>.170000</v>
      </c>
      <c r="AC376" t="str">
        <f>IF($E376="",-1,'HCAD Raw'!Z376)</f>
        <v>C</v>
      </c>
      <c r="AD376" t="str">
        <f>IF($E376="",-1,'HCAD Raw'!AA376)</f>
        <v>Average</v>
      </c>
      <c r="AE376" t="str">
        <f>IF($E376="",-1,'HCAD Raw'!AB376)</f>
        <v>2011</v>
      </c>
      <c r="AF376" t="str">
        <f>IF($E376="",-1,'HCAD Raw'!AC376)</f>
        <v>2011</v>
      </c>
      <c r="AG376" t="str">
        <f>IF($E376="",-1,'HCAD Raw'!AD376)</f>
        <v>0</v>
      </c>
      <c r="AH376" t="str">
        <f>IF($E376="",-1,'HCAD Raw'!AE376)</f>
        <v>1973</v>
      </c>
      <c r="AI376" t="str">
        <f>IF($E376="",-1,'HCAD Raw'!AF376)</f>
        <v>888</v>
      </c>
      <c r="AJ376" t="str">
        <f>IF($E376="",-1,'HCAD Raw'!AG376)</f>
        <v>01/01/2004</v>
      </c>
      <c r="AK376" t="str">
        <f>IF($E376="",-1,'HCAD Raw'!AH376)</f>
        <v>TEXAS STEEL CONVERSION  713-733-6013  ALSO ADDRESS 3102 HOLMES RD</v>
      </c>
      <c r="AL376">
        <f>IF($E376="",-1,'HCAD Raw'!AI376)</f>
        <v>27750</v>
      </c>
      <c r="AM376">
        <f>IF($E376="",-1,'HCAD Raw'!AJ376)</f>
        <v>27750</v>
      </c>
      <c r="AN376">
        <f>IF($E376="",-1,'HCAD Raw'!AK376)</f>
        <v>0</v>
      </c>
      <c r="AO376">
        <f>IF($E376="",-1,'HCAD Raw'!AL376)</f>
        <v>0</v>
      </c>
      <c r="AP376">
        <f>IF($E376="",-1,'HCAD Raw'!AM376)</f>
        <v>0</v>
      </c>
      <c r="AQ376">
        <f>IF($E376="",-1,'HCAD Raw'!AN376)</f>
        <v>27750</v>
      </c>
      <c r="AR376">
        <f>IF($E376="",-1,'HCAD Raw'!AO376)</f>
        <v>1090</v>
      </c>
      <c r="AS376">
        <f>IF($E376="",-1,'HCAD Raw'!AP376)</f>
        <v>1</v>
      </c>
      <c r="AT376">
        <f>IF($E376="",-1,'HCAD Raw'!AQ376)</f>
        <v>0</v>
      </c>
      <c r="AU376">
        <f>IF($E376="",-1,'HCAD Raw'!AR376)</f>
        <v>0</v>
      </c>
      <c r="AV376">
        <f>IF($E376="",-1,'HCAD Raw'!AS376)</f>
        <v>0</v>
      </c>
      <c r="AW376">
        <f>IF($E376="",-1,'HCAD Raw'!AT376)</f>
        <v>0</v>
      </c>
      <c r="AX376">
        <f>IF($E376="",-1,'HCAD Raw'!AU376)</f>
        <v>0</v>
      </c>
      <c r="AY376">
        <f>IF($E376="",-1,'HCAD Raw'!AV376)</f>
        <v>0</v>
      </c>
      <c r="AZ376">
        <f>IF($E376="",-1,'HCAD Raw'!AW376)</f>
        <v>0</v>
      </c>
      <c r="BA376">
        <f>IF($E376="",-1,'HCAD Raw'!AX376)</f>
        <v>0</v>
      </c>
      <c r="BB376" t="str">
        <f>IF($E376="",-1,'HCAD Raw'!AY376)</f>
        <v>20</v>
      </c>
      <c r="BC376" t="str">
        <f>IF($E376="",-1,'HCAD Raw'!AZ376)</f>
        <v>RES A BLK 1</v>
      </c>
      <c r="BD376" t="str">
        <f>IF($E376="",-1,'HCAD Raw'!BA376)</f>
        <v>TEXAS STEEL CONVERSION HOLMES ROAD</v>
      </c>
      <c r="BE376" t="str">
        <f>IF($E376="",-1,'HCAD Raw'!BB376)</f>
        <v>6020</v>
      </c>
      <c r="BF376" t="str">
        <f>IF($E376="",-1,'HCAD Raw'!BC376)</f>
        <v>Inner Loop South</v>
      </c>
      <c r="BG376" t="str">
        <f>IF($E376="",-1,'HCAD Raw'!BD376)</f>
        <v>132</v>
      </c>
      <c r="BH376" t="str">
        <f>IF($E376="",-1,'HCAD Raw'!BE376)</f>
        <v>1C South of Old Spanish Trail btwn SH 288 and I-45</v>
      </c>
      <c r="BI376" t="str">
        <f>IF($E376="",-1,'HCAD Raw'!BF376)</f>
        <v>5943.01</v>
      </c>
      <c r="BJ376" t="str">
        <f>IF($E376="",-1,'HCAD Raw'!BG376)</f>
        <v>0</v>
      </c>
      <c r="BK376" t="str">
        <f>IF($E376="",-1,'HCAD Raw'!BH376)</f>
        <v>01</v>
      </c>
      <c r="BL376">
        <f>IF($E376="",-1,'HCAD Raw'!BI376)</f>
        <v>0</v>
      </c>
      <c r="BM376" t="str">
        <f>IF($E376="",-1,'HCAD Raw'!BJ376)</f>
        <v>533T</v>
      </c>
      <c r="BN376" t="str">
        <f>IF($E376="",-1,'HCAD Raw'!BK376)</f>
        <v>001 040 041 042 043 044 048 061 840</v>
      </c>
      <c r="BO376" t="str">
        <f>IF($E376="",-1,'HCAD Raw'!BL376)</f>
        <v>Real, Commercial</v>
      </c>
      <c r="BP376" t="str">
        <f>IF($E376="",-1,'HCAD Raw'!BM376)</f>
        <v>F1</v>
      </c>
      <c r="BQ376" t="str">
        <f>IF($E376="",-1,'HCAD Raw'!BN376)</f>
        <v>Real, Commercial</v>
      </c>
      <c r="BR376" t="str">
        <f>IF($E376="",-1,'HCAD Raw'!BO376)</f>
        <v>Warehouse - Metallic</v>
      </c>
      <c r="BS376" t="str">
        <f>IF($E376="",-1,'HCAD Raw'!BP376)</f>
        <v>Shell, Industrial</v>
      </c>
      <c r="BT376" t="str">
        <f>IF($E376="",-1,'HCAD Raw'!BQ376)</f>
        <v>8003</v>
      </c>
      <c r="BU376" t="str">
        <f>IF($E376="",-1,'HCAD Raw'!BR376)</f>
        <v>Land Neighborhood Section 3</v>
      </c>
      <c r="BV376">
        <f>IF($E376="",-1,'HCAD Raw'!BS376)</f>
        <v>578438</v>
      </c>
      <c r="BW376" t="str">
        <f>IF($E376="",-1,'HCAD Raw'!BT376)</f>
        <v>SF</v>
      </c>
      <c r="BX376" t="str">
        <f>IF($E376="",-1,'HCAD Raw'!BU376)</f>
        <v>1.0000</v>
      </c>
      <c r="BY376" t="str">
        <f>IF($E376="",-1,'HCAD Raw'!BV376)</f>
        <v>1.0000</v>
      </c>
      <c r="BZ376" t="str">
        <f>IF($E376="",-1,'HCAD Raw'!BW376)</f>
        <v>.7000</v>
      </c>
      <c r="CA376" t="str">
        <f>IF($E376="",-1,'HCAD Raw'!BX376)</f>
        <v>.7000</v>
      </c>
      <c r="CB376">
        <f>IF($E376="",-1,'HCAD Raw'!BY376)</f>
        <v>3</v>
      </c>
      <c r="CC376">
        <f>IF($E376="",-1,'HCAD Raw'!BZ376)</f>
        <v>2</v>
      </c>
      <c r="CD376">
        <f>IF($E376="",-1,'HCAD Raw'!CA376)</f>
        <v>1214720</v>
      </c>
      <c r="CE376">
        <f t="shared" si="94"/>
        <v>-1</v>
      </c>
      <c r="CF376" t="str">
        <f t="shared" si="95"/>
        <v>13243700100011</v>
      </c>
    </row>
    <row r="377" spans="3:84" x14ac:dyDescent="0.25">
      <c r="C377">
        <f t="shared" si="92"/>
        <v>373</v>
      </c>
      <c r="D377" t="str">
        <f t="shared" si="93"/>
        <v>13243700100011</v>
      </c>
      <c r="E377" t="str">
        <f>IF('HCAD Raw'!C377="",-1,'HCAD Raw'!C377)</f>
        <v>1324370010001</v>
      </c>
      <c r="F377" s="15" t="str">
        <f>IF(E377=-1,"",CONCATENATE(MID('HCAD Raw'!D377,6,2),"/",MID('HCAD Raw'!D377,9,2),"/",LEFT('HCAD Raw'!D377,4)))</f>
        <v>01/01/2011</v>
      </c>
      <c r="G377" t="str">
        <f>IF($E377="",-1,'HCAD Raw'!E377)</f>
        <v>SOUTH YARD LLC</v>
      </c>
      <c r="H377" t="str">
        <f>IF($E377="",-1,'HCAD Raw'!F377)</f>
        <v>TEXAS STEEL CONVERSION</v>
      </c>
      <c r="I377" t="str">
        <f>IF($E377="",-1,'HCAD Raw'!G377)</f>
        <v>Noel</v>
      </c>
      <c r="J377" t="str">
        <f>IF($E377="",-1,'HCAD Raw'!H377)</f>
        <v>8006 CANYON ST</v>
      </c>
      <c r="K377" t="str">
        <f>IF($E377="",-1,'HCAD Raw'!I377)</f>
        <v>HOUSTON</v>
      </c>
      <c r="L377" t="str">
        <f>IF($E377="",-1,'HCAD Raw'!J377)</f>
        <v>77051</v>
      </c>
      <c r="M377">
        <f>IF($E377="",-1,'HCAD Raw'!K377)</f>
        <v>2000000</v>
      </c>
      <c r="N377">
        <f>IF($E377="",-1,'HCAD Raw'!L377)</f>
        <v>2616306</v>
      </c>
      <c r="O377">
        <f>IF($E377="",-1,'HCAD Raw'!M377)</f>
        <v>2616120</v>
      </c>
      <c r="P377">
        <f>IF($E377="",-1,'HCAD Raw'!N377)</f>
        <v>0</v>
      </c>
      <c r="Q377" t="e">
        <f>IF($E377="",-1,'HCAD Raw'!#REF!)</f>
        <v>#REF!</v>
      </c>
      <c r="R377" t="str">
        <f>IF($E377="",-1,'HCAD Raw'!O377)</f>
        <v>COMMERCIAL</v>
      </c>
      <c r="S377" t="str">
        <f>IF($E377="",-1,'HCAD Raw'!P377)</f>
        <v>1</v>
      </c>
      <c r="T377" t="str">
        <f>IF($E377="",-1,'HCAD Raw'!Q377)</f>
        <v>4399</v>
      </c>
      <c r="U377" t="str">
        <f>IF($E377="",-1,'HCAD Raw'!R377)</f>
        <v>8454</v>
      </c>
      <c r="V377" t="str">
        <f>IF($E377="",-1,'HCAD Raw'!S377)</f>
        <v>S</v>
      </c>
      <c r="W377" t="str">
        <f>IF($E377="",-1,'HCAD Raw'!T377)</f>
        <v>Open Steel Skeleton</v>
      </c>
      <c r="X377">
        <f>IF($E377="",-1,'HCAD Raw'!U377)</f>
        <v>901723</v>
      </c>
      <c r="Y377">
        <f>IF($E377="",-1,'HCAD Raw'!V377)</f>
        <v>0</v>
      </c>
      <c r="Z377">
        <f>IF($E377="",-1,'HCAD Raw'!W377)</f>
        <v>1086413</v>
      </c>
      <c r="AA377">
        <f>IF($E377="",-1,'HCAD Raw'!X377)</f>
        <v>0</v>
      </c>
      <c r="AB377" t="str">
        <f>IF($E377="",-1,'HCAD Raw'!Y377)</f>
        <v>.170000</v>
      </c>
      <c r="AC377" t="str">
        <f>IF($E377="",-1,'HCAD Raw'!Z377)</f>
        <v>C</v>
      </c>
      <c r="AD377" t="str">
        <f>IF($E377="",-1,'HCAD Raw'!AA377)</f>
        <v>Average</v>
      </c>
      <c r="AE377" t="str">
        <f>IF($E377="",-1,'HCAD Raw'!AB377)</f>
        <v>2011</v>
      </c>
      <c r="AF377" t="str">
        <f>IF($E377="",-1,'HCAD Raw'!AC377)</f>
        <v>2011</v>
      </c>
      <c r="AG377" t="str">
        <f>IF($E377="",-1,'HCAD Raw'!AD377)</f>
        <v>0</v>
      </c>
      <c r="AH377" t="str">
        <f>IF($E377="",-1,'HCAD Raw'!AE377)</f>
        <v>1973</v>
      </c>
      <c r="AI377" t="str">
        <f>IF($E377="",-1,'HCAD Raw'!AF377)</f>
        <v>888</v>
      </c>
      <c r="AJ377" t="str">
        <f>IF($E377="",-1,'HCAD Raw'!AG377)</f>
        <v>01/01/2004</v>
      </c>
      <c r="AK377" t="str">
        <f>IF($E377="",-1,'HCAD Raw'!AH377)</f>
        <v>TEXAS STEEL CONVERSION  713-733-6013  ALSO ADDRESS 3102 HOLMES RD</v>
      </c>
      <c r="AL377">
        <f>IF($E377="",-1,'HCAD Raw'!AI377)</f>
        <v>27750</v>
      </c>
      <c r="AM377">
        <f>IF($E377="",-1,'HCAD Raw'!AJ377)</f>
        <v>27750</v>
      </c>
      <c r="AN377">
        <f>IF($E377="",-1,'HCAD Raw'!AK377)</f>
        <v>0</v>
      </c>
      <c r="AO377">
        <f>IF($E377="",-1,'HCAD Raw'!AL377)</f>
        <v>0</v>
      </c>
      <c r="AP377">
        <f>IF($E377="",-1,'HCAD Raw'!AM377)</f>
        <v>0</v>
      </c>
      <c r="AQ377">
        <f>IF($E377="",-1,'HCAD Raw'!AN377)</f>
        <v>27750</v>
      </c>
      <c r="AR377">
        <f>IF($E377="",-1,'HCAD Raw'!AO377)</f>
        <v>1090</v>
      </c>
      <c r="AS377">
        <f>IF($E377="",-1,'HCAD Raw'!AP377)</f>
        <v>1</v>
      </c>
      <c r="AT377">
        <f>IF($E377="",-1,'HCAD Raw'!AQ377)</f>
        <v>0</v>
      </c>
      <c r="AU377">
        <f>IF($E377="",-1,'HCAD Raw'!AR377)</f>
        <v>0</v>
      </c>
      <c r="AV377">
        <f>IF($E377="",-1,'HCAD Raw'!AS377)</f>
        <v>0</v>
      </c>
      <c r="AW377">
        <f>IF($E377="",-1,'HCAD Raw'!AT377)</f>
        <v>0</v>
      </c>
      <c r="AX377">
        <f>IF($E377="",-1,'HCAD Raw'!AU377)</f>
        <v>0</v>
      </c>
      <c r="AY377">
        <f>IF($E377="",-1,'HCAD Raw'!AV377)</f>
        <v>0</v>
      </c>
      <c r="AZ377">
        <f>IF($E377="",-1,'HCAD Raw'!AW377)</f>
        <v>0</v>
      </c>
      <c r="BA377">
        <f>IF($E377="",-1,'HCAD Raw'!AX377)</f>
        <v>0</v>
      </c>
      <c r="BB377" t="str">
        <f>IF($E377="",-1,'HCAD Raw'!AY377)</f>
        <v>20</v>
      </c>
      <c r="BC377" t="str">
        <f>IF($E377="",-1,'HCAD Raw'!AZ377)</f>
        <v>RES A BLK 1</v>
      </c>
      <c r="BD377" t="str">
        <f>IF($E377="",-1,'HCAD Raw'!BA377)</f>
        <v>TEXAS STEEL CONVERSION HOLMES ROAD</v>
      </c>
      <c r="BE377" t="str">
        <f>IF($E377="",-1,'HCAD Raw'!BB377)</f>
        <v>6020</v>
      </c>
      <c r="BF377" t="str">
        <f>IF($E377="",-1,'HCAD Raw'!BC377)</f>
        <v>Inner Loop South</v>
      </c>
      <c r="BG377" t="str">
        <f>IF($E377="",-1,'HCAD Raw'!BD377)</f>
        <v>132</v>
      </c>
      <c r="BH377" t="str">
        <f>IF($E377="",-1,'HCAD Raw'!BE377)</f>
        <v>1C South of Old Spanish Trail btwn SH 288 and I-45</v>
      </c>
      <c r="BI377" t="str">
        <f>IF($E377="",-1,'HCAD Raw'!BF377)</f>
        <v>5943.01</v>
      </c>
      <c r="BJ377" t="str">
        <f>IF($E377="",-1,'HCAD Raw'!BG377)</f>
        <v>0</v>
      </c>
      <c r="BK377" t="str">
        <f>IF($E377="",-1,'HCAD Raw'!BH377)</f>
        <v>01</v>
      </c>
      <c r="BL377">
        <f>IF($E377="",-1,'HCAD Raw'!BI377)</f>
        <v>0</v>
      </c>
      <c r="BM377" t="str">
        <f>IF($E377="",-1,'HCAD Raw'!BJ377)</f>
        <v>533T</v>
      </c>
      <c r="BN377" t="str">
        <f>IF($E377="",-1,'HCAD Raw'!BK377)</f>
        <v>001 040 041 042 043 044 048 061 840</v>
      </c>
      <c r="BO377" t="str">
        <f>IF($E377="",-1,'HCAD Raw'!BL377)</f>
        <v>Real, Commercial</v>
      </c>
      <c r="BP377" t="str">
        <f>IF($E377="",-1,'HCAD Raw'!BM377)</f>
        <v>F1</v>
      </c>
      <c r="BQ377" t="str">
        <f>IF($E377="",-1,'HCAD Raw'!BN377)</f>
        <v>Real, Commercial</v>
      </c>
      <c r="BR377" t="str">
        <f>IF($E377="",-1,'HCAD Raw'!BO377)</f>
        <v>Warehouse - Metallic</v>
      </c>
      <c r="BS377" t="str">
        <f>IF($E377="",-1,'HCAD Raw'!BP377)</f>
        <v>Shell, Industrial</v>
      </c>
      <c r="BT377" t="str">
        <f>IF($E377="",-1,'HCAD Raw'!BQ377)</f>
        <v>8003</v>
      </c>
      <c r="BU377" t="str">
        <f>IF($E377="",-1,'HCAD Raw'!BR377)</f>
        <v>Land Neighborhood Section 3</v>
      </c>
      <c r="BV377">
        <f>IF($E377="",-1,'HCAD Raw'!BS377)</f>
        <v>43560</v>
      </c>
      <c r="BW377" t="str">
        <f>IF($E377="",-1,'HCAD Raw'!BT377)</f>
        <v>SF</v>
      </c>
      <c r="BX377" t="str">
        <f>IF($E377="",-1,'HCAD Raw'!BU377)</f>
        <v>1.0000</v>
      </c>
      <c r="BY377" t="str">
        <f>IF($E377="",-1,'HCAD Raw'!BV377)</f>
        <v>1.0000</v>
      </c>
      <c r="BZ377" t="str">
        <f>IF($E377="",-1,'HCAD Raw'!BW377)</f>
        <v>.7000</v>
      </c>
      <c r="CA377" t="str">
        <f>IF($E377="",-1,'HCAD Raw'!BX377)</f>
        <v>.7000</v>
      </c>
      <c r="CB377">
        <f>IF($E377="",-1,'HCAD Raw'!BY377)</f>
        <v>3</v>
      </c>
      <c r="CC377">
        <f>IF($E377="",-1,'HCAD Raw'!BZ377)</f>
        <v>2</v>
      </c>
      <c r="CD377">
        <f>IF($E377="",-1,'HCAD Raw'!CA377)</f>
        <v>91476</v>
      </c>
      <c r="CE377">
        <f t="shared" si="94"/>
        <v>-1</v>
      </c>
      <c r="CF377" t="str">
        <f t="shared" si="95"/>
        <v>13243700100011</v>
      </c>
    </row>
    <row r="378" spans="3:84" x14ac:dyDescent="0.25">
      <c r="C378">
        <f t="shared" si="92"/>
        <v>374</v>
      </c>
      <c r="D378" t="str">
        <f t="shared" si="93"/>
        <v>13243700100012</v>
      </c>
      <c r="E378" t="str">
        <f>IF('HCAD Raw'!C378="",-1,'HCAD Raw'!C378)</f>
        <v>1324370010001</v>
      </c>
      <c r="F378" s="15" t="str">
        <f>IF(E378=-1,"",CONCATENATE(MID('HCAD Raw'!D378,6,2),"/",MID('HCAD Raw'!D378,9,2),"/",LEFT('HCAD Raw'!D378,4)))</f>
        <v>01/01/2011</v>
      </c>
      <c r="G378" t="str">
        <f>IF($E378="",-1,'HCAD Raw'!E378)</f>
        <v>SOUTH YARD LLC</v>
      </c>
      <c r="H378" t="str">
        <f>IF($E378="",-1,'HCAD Raw'!F378)</f>
        <v>TEXAS STEEL CONVERSION</v>
      </c>
      <c r="I378" t="str">
        <f>IF($E378="",-1,'HCAD Raw'!G378)</f>
        <v>Noel</v>
      </c>
      <c r="J378" t="str">
        <f>IF($E378="",-1,'HCAD Raw'!H378)</f>
        <v>8006 CANYON ST</v>
      </c>
      <c r="K378" t="str">
        <f>IF($E378="",-1,'HCAD Raw'!I378)</f>
        <v>HOUSTON</v>
      </c>
      <c r="L378" t="str">
        <f>IF($E378="",-1,'HCAD Raw'!J378)</f>
        <v>77051</v>
      </c>
      <c r="M378">
        <f>IF($E378="",-1,'HCAD Raw'!K378)</f>
        <v>2000000</v>
      </c>
      <c r="N378">
        <f>IF($E378="",-1,'HCAD Raw'!L378)</f>
        <v>2616306</v>
      </c>
      <c r="O378">
        <f>IF($E378="",-1,'HCAD Raw'!M378)</f>
        <v>2616120</v>
      </c>
      <c r="P378">
        <f>IF($E378="",-1,'HCAD Raw'!N378)</f>
        <v>0</v>
      </c>
      <c r="Q378" t="e">
        <f>IF($E378="",-1,'HCAD Raw'!#REF!)</f>
        <v>#REF!</v>
      </c>
      <c r="R378" t="str">
        <f>IF($E378="",-1,'HCAD Raw'!O378)</f>
        <v>COMMERCIAL</v>
      </c>
      <c r="S378" t="str">
        <f>IF($E378="",-1,'HCAD Raw'!P378)</f>
        <v>2</v>
      </c>
      <c r="T378" t="str">
        <f>IF($E378="",-1,'HCAD Raw'!Q378)</f>
        <v>4397</v>
      </c>
      <c r="U378" t="str">
        <f>IF($E378="",-1,'HCAD Raw'!R378)</f>
        <v>8454</v>
      </c>
      <c r="V378" t="str">
        <f>IF($E378="",-1,'HCAD Raw'!S378)</f>
        <v>C</v>
      </c>
      <c r="W378" t="str">
        <f>IF($E378="",-1,'HCAD Raw'!T378)</f>
        <v>Masonry Bearing</v>
      </c>
      <c r="X378">
        <f>IF($E378="",-1,'HCAD Raw'!U378)</f>
        <v>49383</v>
      </c>
      <c r="Y378">
        <f>IF($E378="",-1,'HCAD Raw'!V378)</f>
        <v>0</v>
      </c>
      <c r="Z378">
        <f>IF($E378="",-1,'HCAD Raw'!W378)</f>
        <v>98766</v>
      </c>
      <c r="AA378">
        <f>IF($E378="",-1,'HCAD Raw'!X378)</f>
        <v>0</v>
      </c>
      <c r="AB378" t="str">
        <f>IF($E378="",-1,'HCAD Raw'!Y378)</f>
        <v>.500000</v>
      </c>
      <c r="AC378" t="str">
        <f>IF($E378="",-1,'HCAD Raw'!Z378)</f>
        <v>D</v>
      </c>
      <c r="AD378" t="str">
        <f>IF($E378="",-1,'HCAD Raw'!AA378)</f>
        <v>Low</v>
      </c>
      <c r="AE378" t="str">
        <f>IF($E378="",-1,'HCAD Raw'!AB378)</f>
        <v>1972</v>
      </c>
      <c r="AF378" t="str">
        <f>IF($E378="",-1,'HCAD Raw'!AC378)</f>
        <v>1972</v>
      </c>
      <c r="AG378" t="str">
        <f>IF($E378="",-1,'HCAD Raw'!AD378)</f>
        <v>2012</v>
      </c>
      <c r="AH378" t="str">
        <f>IF($E378="",-1,'HCAD Raw'!AE378)</f>
        <v>1973</v>
      </c>
      <c r="AI378">
        <f>IF($E378="",-1,'HCAD Raw'!AF378)</f>
        <v>0</v>
      </c>
      <c r="AJ378" t="str">
        <f>IF($E378="",-1,'HCAD Raw'!AG378)</f>
        <v>01/01/1997</v>
      </c>
      <c r="AK378" t="str">
        <f>IF($E378="",-1,'HCAD Raw'!AH378)</f>
        <v>7/2012-BLDG BEING REMODELED AS A OFFICE BLDG.  COMPLETELY GUTTED AT TIME OF INSPECTION  CONNECTED WITH BUILDING 6</v>
      </c>
      <c r="AL378">
        <f>IF($E378="",-1,'HCAD Raw'!AI378)</f>
        <v>2700</v>
      </c>
      <c r="AM378">
        <f>IF($E378="",-1,'HCAD Raw'!AJ378)</f>
        <v>2700</v>
      </c>
      <c r="AN378">
        <f>IF($E378="",-1,'HCAD Raw'!AK378)</f>
        <v>0</v>
      </c>
      <c r="AO378">
        <f>IF($E378="",-1,'HCAD Raw'!AL378)</f>
        <v>0</v>
      </c>
      <c r="AP378">
        <f>IF($E378="",-1,'HCAD Raw'!AM378)</f>
        <v>0</v>
      </c>
      <c r="AQ378">
        <f>IF($E378="",-1,'HCAD Raw'!AN378)</f>
        <v>2700</v>
      </c>
      <c r="AR378">
        <f>IF($E378="",-1,'HCAD Raw'!AO378)</f>
        <v>210</v>
      </c>
      <c r="AS378">
        <f>IF($E378="",-1,'HCAD Raw'!AP378)</f>
        <v>1</v>
      </c>
      <c r="AT378">
        <f>IF($E378="",-1,'HCAD Raw'!AQ378)</f>
        <v>0</v>
      </c>
      <c r="AU378">
        <f>IF($E378="",-1,'HCAD Raw'!AR378)</f>
        <v>0</v>
      </c>
      <c r="AV378">
        <f>IF($E378="",-1,'HCAD Raw'!AS378)</f>
        <v>0</v>
      </c>
      <c r="AW378">
        <f>IF($E378="",-1,'HCAD Raw'!AT378)</f>
        <v>0</v>
      </c>
      <c r="AX378">
        <f>IF($E378="",-1,'HCAD Raw'!AU378)</f>
        <v>0</v>
      </c>
      <c r="AY378">
        <f>IF($E378="",-1,'HCAD Raw'!AV378)</f>
        <v>0</v>
      </c>
      <c r="AZ378">
        <f>IF($E378="",-1,'HCAD Raw'!AW378)</f>
        <v>0</v>
      </c>
      <c r="BA378">
        <f>IF($E378="",-1,'HCAD Raw'!AX378)</f>
        <v>0</v>
      </c>
      <c r="BB378" t="str">
        <f>IF($E378="",-1,'HCAD Raw'!AY378)</f>
        <v>20</v>
      </c>
      <c r="BC378" t="str">
        <f>IF($E378="",-1,'HCAD Raw'!AZ378)</f>
        <v>RES A BLK 1</v>
      </c>
      <c r="BD378" t="str">
        <f>IF($E378="",-1,'HCAD Raw'!BA378)</f>
        <v>TEXAS STEEL CONVERSION HOLMES ROAD</v>
      </c>
      <c r="BE378" t="str">
        <f>IF($E378="",-1,'HCAD Raw'!BB378)</f>
        <v>6020</v>
      </c>
      <c r="BF378" t="str">
        <f>IF($E378="",-1,'HCAD Raw'!BC378)</f>
        <v>Inner Loop South</v>
      </c>
      <c r="BG378" t="str">
        <f>IF($E378="",-1,'HCAD Raw'!BD378)</f>
        <v>132</v>
      </c>
      <c r="BH378" t="str">
        <f>IF($E378="",-1,'HCAD Raw'!BE378)</f>
        <v>1C South of Old Spanish Trail btwn SH 288 and I-45</v>
      </c>
      <c r="BI378" t="str">
        <f>IF($E378="",-1,'HCAD Raw'!BF378)</f>
        <v>5943.01</v>
      </c>
      <c r="BJ378" t="str">
        <f>IF($E378="",-1,'HCAD Raw'!BG378)</f>
        <v>0</v>
      </c>
      <c r="BK378" t="str">
        <f>IF($E378="",-1,'HCAD Raw'!BH378)</f>
        <v>01</v>
      </c>
      <c r="BL378">
        <f>IF($E378="",-1,'HCAD Raw'!BI378)</f>
        <v>0</v>
      </c>
      <c r="BM378" t="str">
        <f>IF($E378="",-1,'HCAD Raw'!BJ378)</f>
        <v>533T</v>
      </c>
      <c r="BN378" t="str">
        <f>IF($E378="",-1,'HCAD Raw'!BK378)</f>
        <v>001 040 041 042 043 044 048 061 840</v>
      </c>
      <c r="BO378" t="str">
        <f>IF($E378="",-1,'HCAD Raw'!BL378)</f>
        <v>Real, Commercial</v>
      </c>
      <c r="BP378" t="str">
        <f>IF($E378="",-1,'HCAD Raw'!BM378)</f>
        <v>F1</v>
      </c>
      <c r="BQ378" t="str">
        <f>IF($E378="",-1,'HCAD Raw'!BN378)</f>
        <v>Real, Commercial</v>
      </c>
      <c r="BR378" t="str">
        <f>IF($E378="",-1,'HCAD Raw'!BO378)</f>
        <v>Office - Warehouse</v>
      </c>
      <c r="BS378" t="str">
        <f>IF($E378="",-1,'HCAD Raw'!BP378)</f>
        <v>Shell, Industrial</v>
      </c>
      <c r="BT378" t="str">
        <f>IF($E378="",-1,'HCAD Raw'!BQ378)</f>
        <v>8003</v>
      </c>
      <c r="BU378" t="str">
        <f>IF($E378="",-1,'HCAD Raw'!BR378)</f>
        <v>Land Neighborhood Section 3</v>
      </c>
      <c r="BV378">
        <f>IF($E378="",-1,'HCAD Raw'!BS378)</f>
        <v>43560</v>
      </c>
      <c r="BW378" t="str">
        <f>IF($E378="",-1,'HCAD Raw'!BT378)</f>
        <v>SF</v>
      </c>
      <c r="BX378" t="str">
        <f>IF($E378="",-1,'HCAD Raw'!BU378)</f>
        <v>1.0000</v>
      </c>
      <c r="BY378" t="str">
        <f>IF($E378="",-1,'HCAD Raw'!BV378)</f>
        <v>1.0000</v>
      </c>
      <c r="BZ378" t="str">
        <f>IF($E378="",-1,'HCAD Raw'!BW378)</f>
        <v>.7000</v>
      </c>
      <c r="CA378" t="str">
        <f>IF($E378="",-1,'HCAD Raw'!BX378)</f>
        <v>.7000</v>
      </c>
      <c r="CB378">
        <f>IF($E378="",-1,'HCAD Raw'!BY378)</f>
        <v>3</v>
      </c>
      <c r="CC378">
        <f>IF($E378="",-1,'HCAD Raw'!BZ378)</f>
        <v>2</v>
      </c>
      <c r="CD378">
        <f>IF($E378="",-1,'HCAD Raw'!CA378)</f>
        <v>91476</v>
      </c>
      <c r="CE378">
        <f t="shared" si="94"/>
        <v>-1</v>
      </c>
      <c r="CF378" t="str">
        <f t="shared" si="95"/>
        <v>13243700100012</v>
      </c>
    </row>
    <row r="379" spans="3:84" x14ac:dyDescent="0.25">
      <c r="C379">
        <f t="shared" si="92"/>
        <v>375</v>
      </c>
      <c r="D379" t="str">
        <f t="shared" si="93"/>
        <v>13243700100012</v>
      </c>
      <c r="E379" t="str">
        <f>IF('HCAD Raw'!C379="",-1,'HCAD Raw'!C379)</f>
        <v>1324370010001</v>
      </c>
      <c r="F379" s="15" t="str">
        <f>IF(E379=-1,"",CONCATENATE(MID('HCAD Raw'!D379,6,2),"/",MID('HCAD Raw'!D379,9,2),"/",LEFT('HCAD Raw'!D379,4)))</f>
        <v>01/01/2011</v>
      </c>
      <c r="G379" t="str">
        <f>IF($E379="",-1,'HCAD Raw'!E379)</f>
        <v>SOUTH YARD LLC</v>
      </c>
      <c r="H379" t="str">
        <f>IF($E379="",-1,'HCAD Raw'!F379)</f>
        <v>TEXAS STEEL CONVERSION</v>
      </c>
      <c r="I379" t="str">
        <f>IF($E379="",-1,'HCAD Raw'!G379)</f>
        <v>Noel</v>
      </c>
      <c r="J379" t="str">
        <f>IF($E379="",-1,'HCAD Raw'!H379)</f>
        <v>8006 CANYON ST</v>
      </c>
      <c r="K379" t="str">
        <f>IF($E379="",-1,'HCAD Raw'!I379)</f>
        <v>HOUSTON</v>
      </c>
      <c r="L379" t="str">
        <f>IF($E379="",-1,'HCAD Raw'!J379)</f>
        <v>77051</v>
      </c>
      <c r="M379">
        <f>IF($E379="",-1,'HCAD Raw'!K379)</f>
        <v>2000000</v>
      </c>
      <c r="N379">
        <f>IF($E379="",-1,'HCAD Raw'!L379)</f>
        <v>2616306</v>
      </c>
      <c r="O379">
        <f>IF($E379="",-1,'HCAD Raw'!M379)</f>
        <v>2616120</v>
      </c>
      <c r="P379">
        <f>IF($E379="",-1,'HCAD Raw'!N379)</f>
        <v>0</v>
      </c>
      <c r="Q379" t="e">
        <f>IF($E379="",-1,'HCAD Raw'!#REF!)</f>
        <v>#REF!</v>
      </c>
      <c r="R379" t="str">
        <f>IF($E379="",-1,'HCAD Raw'!O379)</f>
        <v>COMMERCIAL</v>
      </c>
      <c r="S379" t="str">
        <f>IF($E379="",-1,'HCAD Raw'!P379)</f>
        <v>2</v>
      </c>
      <c r="T379" t="str">
        <f>IF($E379="",-1,'HCAD Raw'!Q379)</f>
        <v>4397</v>
      </c>
      <c r="U379" t="str">
        <f>IF($E379="",-1,'HCAD Raw'!R379)</f>
        <v>8454</v>
      </c>
      <c r="V379" t="str">
        <f>IF($E379="",-1,'HCAD Raw'!S379)</f>
        <v>C</v>
      </c>
      <c r="W379" t="str">
        <f>IF($E379="",-1,'HCAD Raw'!T379)</f>
        <v>Masonry Bearing</v>
      </c>
      <c r="X379">
        <f>IF($E379="",-1,'HCAD Raw'!U379)</f>
        <v>49383</v>
      </c>
      <c r="Y379">
        <f>IF($E379="",-1,'HCAD Raw'!V379)</f>
        <v>0</v>
      </c>
      <c r="Z379">
        <f>IF($E379="",-1,'HCAD Raw'!W379)</f>
        <v>98766</v>
      </c>
      <c r="AA379">
        <f>IF($E379="",-1,'HCAD Raw'!X379)</f>
        <v>0</v>
      </c>
      <c r="AB379" t="str">
        <f>IF($E379="",-1,'HCAD Raw'!Y379)</f>
        <v>.500000</v>
      </c>
      <c r="AC379" t="str">
        <f>IF($E379="",-1,'HCAD Raw'!Z379)</f>
        <v>D</v>
      </c>
      <c r="AD379" t="str">
        <f>IF($E379="",-1,'HCAD Raw'!AA379)</f>
        <v>Low</v>
      </c>
      <c r="AE379" t="str">
        <f>IF($E379="",-1,'HCAD Raw'!AB379)</f>
        <v>1972</v>
      </c>
      <c r="AF379" t="str">
        <f>IF($E379="",-1,'HCAD Raw'!AC379)</f>
        <v>1972</v>
      </c>
      <c r="AG379" t="str">
        <f>IF($E379="",-1,'HCAD Raw'!AD379)</f>
        <v>2012</v>
      </c>
      <c r="AH379" t="str">
        <f>IF($E379="",-1,'HCAD Raw'!AE379)</f>
        <v>1973</v>
      </c>
      <c r="AI379">
        <f>IF($E379="",-1,'HCAD Raw'!AF379)</f>
        <v>0</v>
      </c>
      <c r="AJ379" t="str">
        <f>IF($E379="",-1,'HCAD Raw'!AG379)</f>
        <v>01/01/1997</v>
      </c>
      <c r="AK379" t="str">
        <f>IF($E379="",-1,'HCAD Raw'!AH379)</f>
        <v>7/2012-BLDG BEING REMODELED AS A OFFICE BLDG.  COMPLETELY GUTTED AT TIME OF INSPECTION  CONNECTED WITH BUILDING 6</v>
      </c>
      <c r="AL379">
        <f>IF($E379="",-1,'HCAD Raw'!AI379)</f>
        <v>2700</v>
      </c>
      <c r="AM379">
        <f>IF($E379="",-1,'HCAD Raw'!AJ379)</f>
        <v>2700</v>
      </c>
      <c r="AN379">
        <f>IF($E379="",-1,'HCAD Raw'!AK379)</f>
        <v>0</v>
      </c>
      <c r="AO379">
        <f>IF($E379="",-1,'HCAD Raw'!AL379)</f>
        <v>0</v>
      </c>
      <c r="AP379">
        <f>IF($E379="",-1,'HCAD Raw'!AM379)</f>
        <v>0</v>
      </c>
      <c r="AQ379">
        <f>IF($E379="",-1,'HCAD Raw'!AN379)</f>
        <v>2700</v>
      </c>
      <c r="AR379">
        <f>IF($E379="",-1,'HCAD Raw'!AO379)</f>
        <v>210</v>
      </c>
      <c r="AS379">
        <f>IF($E379="",-1,'HCAD Raw'!AP379)</f>
        <v>1</v>
      </c>
      <c r="AT379">
        <f>IF($E379="",-1,'HCAD Raw'!AQ379)</f>
        <v>0</v>
      </c>
      <c r="AU379">
        <f>IF($E379="",-1,'HCAD Raw'!AR379)</f>
        <v>0</v>
      </c>
      <c r="AV379">
        <f>IF($E379="",-1,'HCAD Raw'!AS379)</f>
        <v>0</v>
      </c>
      <c r="AW379">
        <f>IF($E379="",-1,'HCAD Raw'!AT379)</f>
        <v>0</v>
      </c>
      <c r="AX379">
        <f>IF($E379="",-1,'HCAD Raw'!AU379)</f>
        <v>0</v>
      </c>
      <c r="AY379">
        <f>IF($E379="",-1,'HCAD Raw'!AV379)</f>
        <v>0</v>
      </c>
      <c r="AZ379">
        <f>IF($E379="",-1,'HCAD Raw'!AW379)</f>
        <v>0</v>
      </c>
      <c r="BA379">
        <f>IF($E379="",-1,'HCAD Raw'!AX379)</f>
        <v>0</v>
      </c>
      <c r="BB379" t="str">
        <f>IF($E379="",-1,'HCAD Raw'!AY379)</f>
        <v>20</v>
      </c>
      <c r="BC379" t="str">
        <f>IF($E379="",-1,'HCAD Raw'!AZ379)</f>
        <v>RES A BLK 1</v>
      </c>
      <c r="BD379" t="str">
        <f>IF($E379="",-1,'HCAD Raw'!BA379)</f>
        <v>TEXAS STEEL CONVERSION HOLMES ROAD</v>
      </c>
      <c r="BE379" t="str">
        <f>IF($E379="",-1,'HCAD Raw'!BB379)</f>
        <v>6020</v>
      </c>
      <c r="BF379" t="str">
        <f>IF($E379="",-1,'HCAD Raw'!BC379)</f>
        <v>Inner Loop South</v>
      </c>
      <c r="BG379" t="str">
        <f>IF($E379="",-1,'HCAD Raw'!BD379)</f>
        <v>132</v>
      </c>
      <c r="BH379" t="str">
        <f>IF($E379="",-1,'HCAD Raw'!BE379)</f>
        <v>1C South of Old Spanish Trail btwn SH 288 and I-45</v>
      </c>
      <c r="BI379" t="str">
        <f>IF($E379="",-1,'HCAD Raw'!BF379)</f>
        <v>5943.01</v>
      </c>
      <c r="BJ379" t="str">
        <f>IF($E379="",-1,'HCAD Raw'!BG379)</f>
        <v>0</v>
      </c>
      <c r="BK379" t="str">
        <f>IF($E379="",-1,'HCAD Raw'!BH379)</f>
        <v>01</v>
      </c>
      <c r="BL379">
        <f>IF($E379="",-1,'HCAD Raw'!BI379)</f>
        <v>0</v>
      </c>
      <c r="BM379" t="str">
        <f>IF($E379="",-1,'HCAD Raw'!BJ379)</f>
        <v>533T</v>
      </c>
      <c r="BN379" t="str">
        <f>IF($E379="",-1,'HCAD Raw'!BK379)</f>
        <v>001 040 041 042 043 044 048 061 840</v>
      </c>
      <c r="BO379" t="str">
        <f>IF($E379="",-1,'HCAD Raw'!BL379)</f>
        <v>Real, Commercial</v>
      </c>
      <c r="BP379" t="str">
        <f>IF($E379="",-1,'HCAD Raw'!BM379)</f>
        <v>F1</v>
      </c>
      <c r="BQ379" t="str">
        <f>IF($E379="",-1,'HCAD Raw'!BN379)</f>
        <v>Real, Commercial</v>
      </c>
      <c r="BR379" t="str">
        <f>IF($E379="",-1,'HCAD Raw'!BO379)</f>
        <v>Office - Warehouse</v>
      </c>
      <c r="BS379" t="str">
        <f>IF($E379="",-1,'HCAD Raw'!BP379)</f>
        <v>Shell, Industrial</v>
      </c>
      <c r="BT379" t="str">
        <f>IF($E379="",-1,'HCAD Raw'!BQ379)</f>
        <v>8003</v>
      </c>
      <c r="BU379" t="str">
        <f>IF($E379="",-1,'HCAD Raw'!BR379)</f>
        <v>Land Neighborhood Section 3</v>
      </c>
      <c r="BV379">
        <f>IF($E379="",-1,'HCAD Raw'!BS379)</f>
        <v>578438</v>
      </c>
      <c r="BW379" t="str">
        <f>IF($E379="",-1,'HCAD Raw'!BT379)</f>
        <v>SF</v>
      </c>
      <c r="BX379" t="str">
        <f>IF($E379="",-1,'HCAD Raw'!BU379)</f>
        <v>1.0000</v>
      </c>
      <c r="BY379" t="str">
        <f>IF($E379="",-1,'HCAD Raw'!BV379)</f>
        <v>1.0000</v>
      </c>
      <c r="BZ379" t="str">
        <f>IF($E379="",-1,'HCAD Raw'!BW379)</f>
        <v>.7000</v>
      </c>
      <c r="CA379" t="str">
        <f>IF($E379="",-1,'HCAD Raw'!BX379)</f>
        <v>.7000</v>
      </c>
      <c r="CB379">
        <f>IF($E379="",-1,'HCAD Raw'!BY379)</f>
        <v>3</v>
      </c>
      <c r="CC379">
        <f>IF($E379="",-1,'HCAD Raw'!BZ379)</f>
        <v>2</v>
      </c>
      <c r="CD379">
        <f>IF($E379="",-1,'HCAD Raw'!CA379)</f>
        <v>1214720</v>
      </c>
      <c r="CE379">
        <f t="shared" si="94"/>
        <v>-1</v>
      </c>
      <c r="CF379" t="str">
        <f t="shared" si="95"/>
        <v>13243700100012</v>
      </c>
    </row>
    <row r="380" spans="3:84" x14ac:dyDescent="0.25">
      <c r="C380">
        <f t="shared" si="92"/>
        <v>376</v>
      </c>
      <c r="D380" t="str">
        <f t="shared" si="93"/>
        <v>13243700100013</v>
      </c>
      <c r="E380" t="str">
        <f>IF('HCAD Raw'!C380="",-1,'HCAD Raw'!C380)</f>
        <v>1324370010001</v>
      </c>
      <c r="F380" s="15" t="str">
        <f>IF(E380=-1,"",CONCATENATE(MID('HCAD Raw'!D380,6,2),"/",MID('HCAD Raw'!D380,9,2),"/",LEFT('HCAD Raw'!D380,4)))</f>
        <v>01/01/2011</v>
      </c>
      <c r="G380" t="str">
        <f>IF($E380="",-1,'HCAD Raw'!E380)</f>
        <v>SOUTH YARD LLC</v>
      </c>
      <c r="H380" t="str">
        <f>IF($E380="",-1,'HCAD Raw'!F380)</f>
        <v>TEXAS STEEL CONVERSION</v>
      </c>
      <c r="I380" t="str">
        <f>IF($E380="",-1,'HCAD Raw'!G380)</f>
        <v>Noel</v>
      </c>
      <c r="J380" t="str">
        <f>IF($E380="",-1,'HCAD Raw'!H380)</f>
        <v>8006 CANYON ST</v>
      </c>
      <c r="K380" t="str">
        <f>IF($E380="",-1,'HCAD Raw'!I380)</f>
        <v>HOUSTON</v>
      </c>
      <c r="L380" t="str">
        <f>IF($E380="",-1,'HCAD Raw'!J380)</f>
        <v>77051</v>
      </c>
      <c r="M380">
        <f>IF($E380="",-1,'HCAD Raw'!K380)</f>
        <v>2000000</v>
      </c>
      <c r="N380">
        <f>IF($E380="",-1,'HCAD Raw'!L380)</f>
        <v>2616306</v>
      </c>
      <c r="O380">
        <f>IF($E380="",-1,'HCAD Raw'!M380)</f>
        <v>2616120</v>
      </c>
      <c r="P380">
        <f>IF($E380="",-1,'HCAD Raw'!N380)</f>
        <v>0</v>
      </c>
      <c r="Q380" t="e">
        <f>IF($E380="",-1,'HCAD Raw'!#REF!)</f>
        <v>#REF!</v>
      </c>
      <c r="R380" t="str">
        <f>IF($E380="",-1,'HCAD Raw'!O380)</f>
        <v>COMMERCIAL</v>
      </c>
      <c r="S380" t="str">
        <f>IF($E380="",-1,'HCAD Raw'!P380)</f>
        <v>3</v>
      </c>
      <c r="T380" t="str">
        <f>IF($E380="",-1,'HCAD Raw'!Q380)</f>
        <v>4399</v>
      </c>
      <c r="U380" t="str">
        <f>IF($E380="",-1,'HCAD Raw'!R380)</f>
        <v>8454</v>
      </c>
      <c r="V380" t="str">
        <f>IF($E380="",-1,'HCAD Raw'!S380)</f>
        <v>S</v>
      </c>
      <c r="W380" t="str">
        <f>IF($E380="",-1,'HCAD Raw'!T380)</f>
        <v>Open Steel Skeleton</v>
      </c>
      <c r="X380">
        <f>IF($E380="",-1,'HCAD Raw'!U380)</f>
        <v>80358</v>
      </c>
      <c r="Y380">
        <f>IF($E380="",-1,'HCAD Raw'!V380)</f>
        <v>0</v>
      </c>
      <c r="Z380">
        <f>IF($E380="",-1,'HCAD Raw'!W380)</f>
        <v>222474</v>
      </c>
      <c r="AA380">
        <f>IF($E380="",-1,'HCAD Raw'!X380)</f>
        <v>0</v>
      </c>
      <c r="AB380" t="str">
        <f>IF($E380="",-1,'HCAD Raw'!Y380)</f>
        <v>.638800</v>
      </c>
      <c r="AC380" t="str">
        <f>IF($E380="",-1,'HCAD Raw'!Z380)</f>
        <v>C</v>
      </c>
      <c r="AD380" t="str">
        <f>IF($E380="",-1,'HCAD Raw'!AA380)</f>
        <v>Average</v>
      </c>
      <c r="AE380" t="str">
        <f>IF($E380="",-1,'HCAD Raw'!AB380)</f>
        <v>1972</v>
      </c>
      <c r="AF380" t="str">
        <f>IF($E380="",-1,'HCAD Raw'!AC380)</f>
        <v>1972</v>
      </c>
      <c r="AG380" t="str">
        <f>IF($E380="",-1,'HCAD Raw'!AD380)</f>
        <v>0</v>
      </c>
      <c r="AH380" t="str">
        <f>IF($E380="",-1,'HCAD Raw'!AE380)</f>
        <v>1973</v>
      </c>
      <c r="AI380">
        <f>IF($E380="",-1,'HCAD Raw'!AF380)</f>
        <v>0</v>
      </c>
      <c r="AJ380" t="str">
        <f>IF($E380="",-1,'HCAD Raw'!AG380)</f>
        <v>01/01/1997</v>
      </c>
      <c r="AK380">
        <f>IF($E380="",-1,'HCAD Raw'!AH380)</f>
        <v>0</v>
      </c>
      <c r="AL380">
        <f>IF($E380="",-1,'HCAD Raw'!AI380)</f>
        <v>5920</v>
      </c>
      <c r="AM380">
        <f>IF($E380="",-1,'HCAD Raw'!AJ380)</f>
        <v>7720</v>
      </c>
      <c r="AN380">
        <f>IF($E380="",-1,'HCAD Raw'!AK380)</f>
        <v>0</v>
      </c>
      <c r="AO380">
        <f>IF($E380="",-1,'HCAD Raw'!AL380)</f>
        <v>0</v>
      </c>
      <c r="AP380">
        <f>IF($E380="",-1,'HCAD Raw'!AM380)</f>
        <v>0</v>
      </c>
      <c r="AQ380">
        <f>IF($E380="",-1,'HCAD Raw'!AN380)</f>
        <v>5920</v>
      </c>
      <c r="AR380">
        <f>IF($E380="",-1,'HCAD Raw'!AO380)</f>
        <v>328</v>
      </c>
      <c r="AS380">
        <f>IF($E380="",-1,'HCAD Raw'!AP380)</f>
        <v>1</v>
      </c>
      <c r="AT380">
        <f>IF($E380="",-1,'HCAD Raw'!AQ380)</f>
        <v>0</v>
      </c>
      <c r="AU380">
        <f>IF($E380="",-1,'HCAD Raw'!AR380)</f>
        <v>0</v>
      </c>
      <c r="AV380">
        <f>IF($E380="",-1,'HCAD Raw'!AS380)</f>
        <v>0</v>
      </c>
      <c r="AW380">
        <f>IF($E380="",-1,'HCAD Raw'!AT380)</f>
        <v>0</v>
      </c>
      <c r="AX380">
        <f>IF($E380="",-1,'HCAD Raw'!AU380)</f>
        <v>0</v>
      </c>
      <c r="AY380">
        <f>IF($E380="",-1,'HCAD Raw'!AV380)</f>
        <v>0</v>
      </c>
      <c r="AZ380">
        <f>IF($E380="",-1,'HCAD Raw'!AW380)</f>
        <v>0</v>
      </c>
      <c r="BA380">
        <f>IF($E380="",-1,'HCAD Raw'!AX380)</f>
        <v>0</v>
      </c>
      <c r="BB380" t="str">
        <f>IF($E380="",-1,'HCAD Raw'!AY380)</f>
        <v>20</v>
      </c>
      <c r="BC380" t="str">
        <f>IF($E380="",-1,'HCAD Raw'!AZ380)</f>
        <v>RES A BLK 1</v>
      </c>
      <c r="BD380" t="str">
        <f>IF($E380="",-1,'HCAD Raw'!BA380)</f>
        <v>TEXAS STEEL CONVERSION HOLMES ROAD</v>
      </c>
      <c r="BE380" t="str">
        <f>IF($E380="",-1,'HCAD Raw'!BB380)</f>
        <v>6020</v>
      </c>
      <c r="BF380" t="str">
        <f>IF($E380="",-1,'HCAD Raw'!BC380)</f>
        <v>Inner Loop South</v>
      </c>
      <c r="BG380" t="str">
        <f>IF($E380="",-1,'HCAD Raw'!BD380)</f>
        <v>132</v>
      </c>
      <c r="BH380" t="str">
        <f>IF($E380="",-1,'HCAD Raw'!BE380)</f>
        <v>1C South of Old Spanish Trail btwn SH 288 and I-45</v>
      </c>
      <c r="BI380" t="str">
        <f>IF($E380="",-1,'HCAD Raw'!BF380)</f>
        <v>5943.01</v>
      </c>
      <c r="BJ380" t="str">
        <f>IF($E380="",-1,'HCAD Raw'!BG380)</f>
        <v>0</v>
      </c>
      <c r="BK380" t="str">
        <f>IF($E380="",-1,'HCAD Raw'!BH380)</f>
        <v>01</v>
      </c>
      <c r="BL380">
        <f>IF($E380="",-1,'HCAD Raw'!BI380)</f>
        <v>0</v>
      </c>
      <c r="BM380" t="str">
        <f>IF($E380="",-1,'HCAD Raw'!BJ380)</f>
        <v>533T</v>
      </c>
      <c r="BN380" t="str">
        <f>IF($E380="",-1,'HCAD Raw'!BK380)</f>
        <v>001 040 041 042 043 044 048 061 840</v>
      </c>
      <c r="BO380" t="str">
        <f>IF($E380="",-1,'HCAD Raw'!BL380)</f>
        <v>Real, Commercial</v>
      </c>
      <c r="BP380" t="str">
        <f>IF($E380="",-1,'HCAD Raw'!BM380)</f>
        <v>F1</v>
      </c>
      <c r="BQ380" t="str">
        <f>IF($E380="",-1,'HCAD Raw'!BN380)</f>
        <v>Real, Commercial</v>
      </c>
      <c r="BR380" t="str">
        <f>IF($E380="",-1,'HCAD Raw'!BO380)</f>
        <v>Warehouse - Metallic</v>
      </c>
      <c r="BS380" t="str">
        <f>IF($E380="",-1,'HCAD Raw'!BP380)</f>
        <v>Shell, Industrial</v>
      </c>
      <c r="BT380" t="str">
        <f>IF($E380="",-1,'HCAD Raw'!BQ380)</f>
        <v>8003</v>
      </c>
      <c r="BU380" t="str">
        <f>IF($E380="",-1,'HCAD Raw'!BR380)</f>
        <v>Land Neighborhood Section 3</v>
      </c>
      <c r="BV380">
        <f>IF($E380="",-1,'HCAD Raw'!BS380)</f>
        <v>43560</v>
      </c>
      <c r="BW380" t="str">
        <f>IF($E380="",-1,'HCAD Raw'!BT380)</f>
        <v>SF</v>
      </c>
      <c r="BX380" t="str">
        <f>IF($E380="",-1,'HCAD Raw'!BU380)</f>
        <v>1.0000</v>
      </c>
      <c r="BY380" t="str">
        <f>IF($E380="",-1,'HCAD Raw'!BV380)</f>
        <v>1.0000</v>
      </c>
      <c r="BZ380" t="str">
        <f>IF($E380="",-1,'HCAD Raw'!BW380)</f>
        <v>.7000</v>
      </c>
      <c r="CA380" t="str">
        <f>IF($E380="",-1,'HCAD Raw'!BX380)</f>
        <v>.7000</v>
      </c>
      <c r="CB380">
        <f>IF($E380="",-1,'HCAD Raw'!BY380)</f>
        <v>3</v>
      </c>
      <c r="CC380">
        <f>IF($E380="",-1,'HCAD Raw'!BZ380)</f>
        <v>2</v>
      </c>
      <c r="CD380">
        <f>IF($E380="",-1,'HCAD Raw'!CA380)</f>
        <v>91476</v>
      </c>
      <c r="CE380">
        <f t="shared" si="94"/>
        <v>-1</v>
      </c>
      <c r="CF380" t="str">
        <f t="shared" si="95"/>
        <v>13243700100013</v>
      </c>
    </row>
    <row r="381" spans="3:84" x14ac:dyDescent="0.25">
      <c r="C381">
        <f t="shared" si="92"/>
        <v>377</v>
      </c>
      <c r="D381" t="str">
        <f t="shared" si="93"/>
        <v>13243700100013</v>
      </c>
      <c r="E381" t="str">
        <f>IF('HCAD Raw'!C381="",-1,'HCAD Raw'!C381)</f>
        <v>1324370010001</v>
      </c>
      <c r="F381" s="15" t="str">
        <f>IF(E381=-1,"",CONCATENATE(MID('HCAD Raw'!D381,6,2),"/",MID('HCAD Raw'!D381,9,2),"/",LEFT('HCAD Raw'!D381,4)))</f>
        <v>01/01/2011</v>
      </c>
      <c r="G381" t="str">
        <f>IF($E381="",-1,'HCAD Raw'!E381)</f>
        <v>SOUTH YARD LLC</v>
      </c>
      <c r="H381" t="str">
        <f>IF($E381="",-1,'HCAD Raw'!F381)</f>
        <v>TEXAS STEEL CONVERSION</v>
      </c>
      <c r="I381" t="str">
        <f>IF($E381="",-1,'HCAD Raw'!G381)</f>
        <v>Noel</v>
      </c>
      <c r="J381" t="str">
        <f>IF($E381="",-1,'HCAD Raw'!H381)</f>
        <v>8006 CANYON ST</v>
      </c>
      <c r="K381" t="str">
        <f>IF($E381="",-1,'HCAD Raw'!I381)</f>
        <v>HOUSTON</v>
      </c>
      <c r="L381" t="str">
        <f>IF($E381="",-1,'HCAD Raw'!J381)</f>
        <v>77051</v>
      </c>
      <c r="M381">
        <f>IF($E381="",-1,'HCAD Raw'!K381)</f>
        <v>2000000</v>
      </c>
      <c r="N381">
        <f>IF($E381="",-1,'HCAD Raw'!L381)</f>
        <v>2616306</v>
      </c>
      <c r="O381">
        <f>IF($E381="",-1,'HCAD Raw'!M381)</f>
        <v>2616120</v>
      </c>
      <c r="P381">
        <f>IF($E381="",-1,'HCAD Raw'!N381)</f>
        <v>0</v>
      </c>
      <c r="Q381" t="e">
        <f>IF($E381="",-1,'HCAD Raw'!#REF!)</f>
        <v>#REF!</v>
      </c>
      <c r="R381" t="str">
        <f>IF($E381="",-1,'HCAD Raw'!O381)</f>
        <v>COMMERCIAL</v>
      </c>
      <c r="S381" t="str">
        <f>IF($E381="",-1,'HCAD Raw'!P381)</f>
        <v>3</v>
      </c>
      <c r="T381" t="str">
        <f>IF($E381="",-1,'HCAD Raw'!Q381)</f>
        <v>4399</v>
      </c>
      <c r="U381" t="str">
        <f>IF($E381="",-1,'HCAD Raw'!R381)</f>
        <v>8454</v>
      </c>
      <c r="V381" t="str">
        <f>IF($E381="",-1,'HCAD Raw'!S381)</f>
        <v>S</v>
      </c>
      <c r="W381" t="str">
        <f>IF($E381="",-1,'HCAD Raw'!T381)</f>
        <v>Open Steel Skeleton</v>
      </c>
      <c r="X381">
        <f>IF($E381="",-1,'HCAD Raw'!U381)</f>
        <v>80358</v>
      </c>
      <c r="Y381">
        <f>IF($E381="",-1,'HCAD Raw'!V381)</f>
        <v>0</v>
      </c>
      <c r="Z381">
        <f>IF($E381="",-1,'HCAD Raw'!W381)</f>
        <v>222474</v>
      </c>
      <c r="AA381">
        <f>IF($E381="",-1,'HCAD Raw'!X381)</f>
        <v>0</v>
      </c>
      <c r="AB381" t="str">
        <f>IF($E381="",-1,'HCAD Raw'!Y381)</f>
        <v>.638800</v>
      </c>
      <c r="AC381" t="str">
        <f>IF($E381="",-1,'HCAD Raw'!Z381)</f>
        <v>C</v>
      </c>
      <c r="AD381" t="str">
        <f>IF($E381="",-1,'HCAD Raw'!AA381)</f>
        <v>Average</v>
      </c>
      <c r="AE381" t="str">
        <f>IF($E381="",-1,'HCAD Raw'!AB381)</f>
        <v>1972</v>
      </c>
      <c r="AF381" t="str">
        <f>IF($E381="",-1,'HCAD Raw'!AC381)</f>
        <v>1972</v>
      </c>
      <c r="AG381" t="str">
        <f>IF($E381="",-1,'HCAD Raw'!AD381)</f>
        <v>0</v>
      </c>
      <c r="AH381" t="str">
        <f>IF($E381="",-1,'HCAD Raw'!AE381)</f>
        <v>1973</v>
      </c>
      <c r="AI381">
        <f>IF($E381="",-1,'HCAD Raw'!AF381)</f>
        <v>0</v>
      </c>
      <c r="AJ381" t="str">
        <f>IF($E381="",-1,'HCAD Raw'!AG381)</f>
        <v>01/01/1997</v>
      </c>
      <c r="AK381">
        <f>IF($E381="",-1,'HCAD Raw'!AH381)</f>
        <v>0</v>
      </c>
      <c r="AL381">
        <f>IF($E381="",-1,'HCAD Raw'!AI381)</f>
        <v>5920</v>
      </c>
      <c r="AM381">
        <f>IF($E381="",-1,'HCAD Raw'!AJ381)</f>
        <v>7720</v>
      </c>
      <c r="AN381">
        <f>IF($E381="",-1,'HCAD Raw'!AK381)</f>
        <v>0</v>
      </c>
      <c r="AO381">
        <f>IF($E381="",-1,'HCAD Raw'!AL381)</f>
        <v>0</v>
      </c>
      <c r="AP381">
        <f>IF($E381="",-1,'HCAD Raw'!AM381)</f>
        <v>0</v>
      </c>
      <c r="AQ381">
        <f>IF($E381="",-1,'HCAD Raw'!AN381)</f>
        <v>5920</v>
      </c>
      <c r="AR381">
        <f>IF($E381="",-1,'HCAD Raw'!AO381)</f>
        <v>328</v>
      </c>
      <c r="AS381">
        <f>IF($E381="",-1,'HCAD Raw'!AP381)</f>
        <v>1</v>
      </c>
      <c r="AT381">
        <f>IF($E381="",-1,'HCAD Raw'!AQ381)</f>
        <v>0</v>
      </c>
      <c r="AU381">
        <f>IF($E381="",-1,'HCAD Raw'!AR381)</f>
        <v>0</v>
      </c>
      <c r="AV381">
        <f>IF($E381="",-1,'HCAD Raw'!AS381)</f>
        <v>0</v>
      </c>
      <c r="AW381">
        <f>IF($E381="",-1,'HCAD Raw'!AT381)</f>
        <v>0</v>
      </c>
      <c r="AX381">
        <f>IF($E381="",-1,'HCAD Raw'!AU381)</f>
        <v>0</v>
      </c>
      <c r="AY381">
        <f>IF($E381="",-1,'HCAD Raw'!AV381)</f>
        <v>0</v>
      </c>
      <c r="AZ381">
        <f>IF($E381="",-1,'HCAD Raw'!AW381)</f>
        <v>0</v>
      </c>
      <c r="BA381">
        <f>IF($E381="",-1,'HCAD Raw'!AX381)</f>
        <v>0</v>
      </c>
      <c r="BB381" t="str">
        <f>IF($E381="",-1,'HCAD Raw'!AY381)</f>
        <v>20</v>
      </c>
      <c r="BC381" t="str">
        <f>IF($E381="",-1,'HCAD Raw'!AZ381)</f>
        <v>RES A BLK 1</v>
      </c>
      <c r="BD381" t="str">
        <f>IF($E381="",-1,'HCAD Raw'!BA381)</f>
        <v>TEXAS STEEL CONVERSION HOLMES ROAD</v>
      </c>
      <c r="BE381" t="str">
        <f>IF($E381="",-1,'HCAD Raw'!BB381)</f>
        <v>6020</v>
      </c>
      <c r="BF381" t="str">
        <f>IF($E381="",-1,'HCAD Raw'!BC381)</f>
        <v>Inner Loop South</v>
      </c>
      <c r="BG381" t="str">
        <f>IF($E381="",-1,'HCAD Raw'!BD381)</f>
        <v>132</v>
      </c>
      <c r="BH381" t="str">
        <f>IF($E381="",-1,'HCAD Raw'!BE381)</f>
        <v>1C South of Old Spanish Trail btwn SH 288 and I-45</v>
      </c>
      <c r="BI381" t="str">
        <f>IF($E381="",-1,'HCAD Raw'!BF381)</f>
        <v>5943.01</v>
      </c>
      <c r="BJ381" t="str">
        <f>IF($E381="",-1,'HCAD Raw'!BG381)</f>
        <v>0</v>
      </c>
      <c r="BK381" t="str">
        <f>IF($E381="",-1,'HCAD Raw'!BH381)</f>
        <v>01</v>
      </c>
      <c r="BL381">
        <f>IF($E381="",-1,'HCAD Raw'!BI381)</f>
        <v>0</v>
      </c>
      <c r="BM381" t="str">
        <f>IF($E381="",-1,'HCAD Raw'!BJ381)</f>
        <v>533T</v>
      </c>
      <c r="BN381" t="str">
        <f>IF($E381="",-1,'HCAD Raw'!BK381)</f>
        <v>001 040 041 042 043 044 048 061 840</v>
      </c>
      <c r="BO381" t="str">
        <f>IF($E381="",-1,'HCAD Raw'!BL381)</f>
        <v>Real, Commercial</v>
      </c>
      <c r="BP381" t="str">
        <f>IF($E381="",-1,'HCAD Raw'!BM381)</f>
        <v>F1</v>
      </c>
      <c r="BQ381" t="str">
        <f>IF($E381="",-1,'HCAD Raw'!BN381)</f>
        <v>Real, Commercial</v>
      </c>
      <c r="BR381" t="str">
        <f>IF($E381="",-1,'HCAD Raw'!BO381)</f>
        <v>Warehouse - Metallic</v>
      </c>
      <c r="BS381" t="str">
        <f>IF($E381="",-1,'HCAD Raw'!BP381)</f>
        <v>Shell, Industrial</v>
      </c>
      <c r="BT381" t="str">
        <f>IF($E381="",-1,'HCAD Raw'!BQ381)</f>
        <v>8003</v>
      </c>
      <c r="BU381" t="str">
        <f>IF($E381="",-1,'HCAD Raw'!BR381)</f>
        <v>Land Neighborhood Section 3</v>
      </c>
      <c r="BV381">
        <f>IF($E381="",-1,'HCAD Raw'!BS381)</f>
        <v>578438</v>
      </c>
      <c r="BW381" t="str">
        <f>IF($E381="",-1,'HCAD Raw'!BT381)</f>
        <v>SF</v>
      </c>
      <c r="BX381" t="str">
        <f>IF($E381="",-1,'HCAD Raw'!BU381)</f>
        <v>1.0000</v>
      </c>
      <c r="BY381" t="str">
        <f>IF($E381="",-1,'HCAD Raw'!BV381)</f>
        <v>1.0000</v>
      </c>
      <c r="BZ381" t="str">
        <f>IF($E381="",-1,'HCAD Raw'!BW381)</f>
        <v>.7000</v>
      </c>
      <c r="CA381" t="str">
        <f>IF($E381="",-1,'HCAD Raw'!BX381)</f>
        <v>.7000</v>
      </c>
      <c r="CB381">
        <f>IF($E381="",-1,'HCAD Raw'!BY381)</f>
        <v>3</v>
      </c>
      <c r="CC381">
        <f>IF($E381="",-1,'HCAD Raw'!BZ381)</f>
        <v>2</v>
      </c>
      <c r="CD381">
        <f>IF($E381="",-1,'HCAD Raw'!CA381)</f>
        <v>1214720</v>
      </c>
      <c r="CE381">
        <f t="shared" si="94"/>
        <v>-1</v>
      </c>
      <c r="CF381" t="str">
        <f t="shared" si="95"/>
        <v>13243700100013</v>
      </c>
    </row>
    <row r="382" spans="3:84" x14ac:dyDescent="0.25">
      <c r="C382">
        <f t="shared" si="92"/>
        <v>378</v>
      </c>
      <c r="D382" t="str">
        <f t="shared" si="93"/>
        <v>13243700100014</v>
      </c>
      <c r="E382" t="str">
        <f>IF('HCAD Raw'!C382="",-1,'HCAD Raw'!C382)</f>
        <v>1324370010001</v>
      </c>
      <c r="F382" s="15" t="str">
        <f>IF(E382=-1,"",CONCATENATE(MID('HCAD Raw'!D382,6,2),"/",MID('HCAD Raw'!D382,9,2),"/",LEFT('HCAD Raw'!D382,4)))</f>
        <v>01/01/2011</v>
      </c>
      <c r="G382" t="str">
        <f>IF($E382="",-1,'HCAD Raw'!E382)</f>
        <v>SOUTH YARD LLC</v>
      </c>
      <c r="H382" t="str">
        <f>IF($E382="",-1,'HCAD Raw'!F382)</f>
        <v>TEXAS STEEL CONVERSION</v>
      </c>
      <c r="I382" t="str">
        <f>IF($E382="",-1,'HCAD Raw'!G382)</f>
        <v>Noel</v>
      </c>
      <c r="J382" t="str">
        <f>IF($E382="",-1,'HCAD Raw'!H382)</f>
        <v>8006 CANYON ST</v>
      </c>
      <c r="K382" t="str">
        <f>IF($E382="",-1,'HCAD Raw'!I382)</f>
        <v>HOUSTON</v>
      </c>
      <c r="L382" t="str">
        <f>IF($E382="",-1,'HCAD Raw'!J382)</f>
        <v>77051</v>
      </c>
      <c r="M382">
        <f>IF($E382="",-1,'HCAD Raw'!K382)</f>
        <v>2000000</v>
      </c>
      <c r="N382">
        <f>IF($E382="",-1,'HCAD Raw'!L382)</f>
        <v>2616306</v>
      </c>
      <c r="O382">
        <f>IF($E382="",-1,'HCAD Raw'!M382)</f>
        <v>2616120</v>
      </c>
      <c r="P382">
        <f>IF($E382="",-1,'HCAD Raw'!N382)</f>
        <v>0</v>
      </c>
      <c r="Q382" t="e">
        <f>IF($E382="",-1,'HCAD Raw'!#REF!)</f>
        <v>#REF!</v>
      </c>
      <c r="R382" t="str">
        <f>IF($E382="",-1,'HCAD Raw'!O382)</f>
        <v>COMMERCIAL</v>
      </c>
      <c r="S382" t="str">
        <f>IF($E382="",-1,'HCAD Raw'!P382)</f>
        <v>4</v>
      </c>
      <c r="T382" t="str">
        <f>IF($E382="",-1,'HCAD Raw'!Q382)</f>
        <v>4399</v>
      </c>
      <c r="U382" t="str">
        <f>IF($E382="",-1,'HCAD Raw'!R382)</f>
        <v>8454</v>
      </c>
      <c r="V382" t="str">
        <f>IF($E382="",-1,'HCAD Raw'!S382)</f>
        <v>S</v>
      </c>
      <c r="W382" t="str">
        <f>IF($E382="",-1,'HCAD Raw'!T382)</f>
        <v>Open Steel Skeleton</v>
      </c>
      <c r="X382">
        <f>IF($E382="",-1,'HCAD Raw'!U382)</f>
        <v>53557</v>
      </c>
      <c r="Y382">
        <f>IF($E382="",-1,'HCAD Raw'!V382)</f>
        <v>0</v>
      </c>
      <c r="Z382">
        <f>IF($E382="",-1,'HCAD Raw'!W382)</f>
        <v>107114</v>
      </c>
      <c r="AA382">
        <f>IF($E382="",-1,'HCAD Raw'!X382)</f>
        <v>0</v>
      </c>
      <c r="AB382" t="str">
        <f>IF($E382="",-1,'HCAD Raw'!Y382)</f>
        <v>.500000</v>
      </c>
      <c r="AC382" t="str">
        <f>IF($E382="",-1,'HCAD Raw'!Z382)</f>
        <v>C</v>
      </c>
      <c r="AD382" t="str">
        <f>IF($E382="",-1,'HCAD Raw'!AA382)</f>
        <v>Average</v>
      </c>
      <c r="AE382" t="str">
        <f>IF($E382="",-1,'HCAD Raw'!AB382)</f>
        <v>1972</v>
      </c>
      <c r="AF382" t="str">
        <f>IF($E382="",-1,'HCAD Raw'!AC382)</f>
        <v>1972</v>
      </c>
      <c r="AG382" t="str">
        <f>IF($E382="",-1,'HCAD Raw'!AD382)</f>
        <v>0</v>
      </c>
      <c r="AH382" t="str">
        <f>IF($E382="",-1,'HCAD Raw'!AE382)</f>
        <v>1973</v>
      </c>
      <c r="AI382">
        <f>IF($E382="",-1,'HCAD Raw'!AF382)</f>
        <v>0</v>
      </c>
      <c r="AJ382" t="str">
        <f>IF($E382="",-1,'HCAD Raw'!AG382)</f>
        <v>01/01/1997</v>
      </c>
      <c r="AK382">
        <f>IF($E382="",-1,'HCAD Raw'!AH382)</f>
        <v>0</v>
      </c>
      <c r="AL382">
        <f>IF($E382="",-1,'HCAD Raw'!AI382)</f>
        <v>2720</v>
      </c>
      <c r="AM382">
        <f>IF($E382="",-1,'HCAD Raw'!AJ382)</f>
        <v>2720</v>
      </c>
      <c r="AN382">
        <f>IF($E382="",-1,'HCAD Raw'!AK382)</f>
        <v>0</v>
      </c>
      <c r="AO382">
        <f>IF($E382="",-1,'HCAD Raw'!AL382)</f>
        <v>0</v>
      </c>
      <c r="AP382">
        <f>IF($E382="",-1,'HCAD Raw'!AM382)</f>
        <v>0</v>
      </c>
      <c r="AQ382">
        <f>IF($E382="",-1,'HCAD Raw'!AN382)</f>
        <v>2720</v>
      </c>
      <c r="AR382">
        <f>IF($E382="",-1,'HCAD Raw'!AO382)</f>
        <v>216</v>
      </c>
      <c r="AS382">
        <f>IF($E382="",-1,'HCAD Raw'!AP382)</f>
        <v>1</v>
      </c>
      <c r="AT382">
        <f>IF($E382="",-1,'HCAD Raw'!AQ382)</f>
        <v>0</v>
      </c>
      <c r="AU382">
        <f>IF($E382="",-1,'HCAD Raw'!AR382)</f>
        <v>0</v>
      </c>
      <c r="AV382">
        <f>IF($E382="",-1,'HCAD Raw'!AS382)</f>
        <v>0</v>
      </c>
      <c r="AW382">
        <f>IF($E382="",-1,'HCAD Raw'!AT382)</f>
        <v>0</v>
      </c>
      <c r="AX382">
        <f>IF($E382="",-1,'HCAD Raw'!AU382)</f>
        <v>0</v>
      </c>
      <c r="AY382">
        <f>IF($E382="",-1,'HCAD Raw'!AV382)</f>
        <v>0</v>
      </c>
      <c r="AZ382">
        <f>IF($E382="",-1,'HCAD Raw'!AW382)</f>
        <v>0</v>
      </c>
      <c r="BA382">
        <f>IF($E382="",-1,'HCAD Raw'!AX382)</f>
        <v>0</v>
      </c>
      <c r="BB382" t="str">
        <f>IF($E382="",-1,'HCAD Raw'!AY382)</f>
        <v>20</v>
      </c>
      <c r="BC382" t="str">
        <f>IF($E382="",-1,'HCAD Raw'!AZ382)</f>
        <v>RES A BLK 1</v>
      </c>
      <c r="BD382" t="str">
        <f>IF($E382="",-1,'HCAD Raw'!BA382)</f>
        <v>TEXAS STEEL CONVERSION HOLMES ROAD</v>
      </c>
      <c r="BE382" t="str">
        <f>IF($E382="",-1,'HCAD Raw'!BB382)</f>
        <v>6020</v>
      </c>
      <c r="BF382" t="str">
        <f>IF($E382="",-1,'HCAD Raw'!BC382)</f>
        <v>Inner Loop South</v>
      </c>
      <c r="BG382" t="str">
        <f>IF($E382="",-1,'HCAD Raw'!BD382)</f>
        <v>132</v>
      </c>
      <c r="BH382" t="str">
        <f>IF($E382="",-1,'HCAD Raw'!BE382)</f>
        <v>1C South of Old Spanish Trail btwn SH 288 and I-45</v>
      </c>
      <c r="BI382" t="str">
        <f>IF($E382="",-1,'HCAD Raw'!BF382)</f>
        <v>5943.01</v>
      </c>
      <c r="BJ382" t="str">
        <f>IF($E382="",-1,'HCAD Raw'!BG382)</f>
        <v>0</v>
      </c>
      <c r="BK382" t="str">
        <f>IF($E382="",-1,'HCAD Raw'!BH382)</f>
        <v>01</v>
      </c>
      <c r="BL382">
        <f>IF($E382="",-1,'HCAD Raw'!BI382)</f>
        <v>0</v>
      </c>
      <c r="BM382" t="str">
        <f>IF($E382="",-1,'HCAD Raw'!BJ382)</f>
        <v>533T</v>
      </c>
      <c r="BN382" t="str">
        <f>IF($E382="",-1,'HCAD Raw'!BK382)</f>
        <v>001 040 041 042 043 044 048 061 840</v>
      </c>
      <c r="BO382" t="str">
        <f>IF($E382="",-1,'HCAD Raw'!BL382)</f>
        <v>Real, Commercial</v>
      </c>
      <c r="BP382" t="str">
        <f>IF($E382="",-1,'HCAD Raw'!BM382)</f>
        <v>F1</v>
      </c>
      <c r="BQ382" t="str">
        <f>IF($E382="",-1,'HCAD Raw'!BN382)</f>
        <v>Real, Commercial</v>
      </c>
      <c r="BR382" t="str">
        <f>IF($E382="",-1,'HCAD Raw'!BO382)</f>
        <v>Warehouse - Metallic</v>
      </c>
      <c r="BS382" t="str">
        <f>IF($E382="",-1,'HCAD Raw'!BP382)</f>
        <v>Shell, Industrial</v>
      </c>
      <c r="BT382" t="str">
        <f>IF($E382="",-1,'HCAD Raw'!BQ382)</f>
        <v>8003</v>
      </c>
      <c r="BU382" t="str">
        <f>IF($E382="",-1,'HCAD Raw'!BR382)</f>
        <v>Land Neighborhood Section 3</v>
      </c>
      <c r="BV382">
        <f>IF($E382="",-1,'HCAD Raw'!BS382)</f>
        <v>578438</v>
      </c>
      <c r="BW382" t="str">
        <f>IF($E382="",-1,'HCAD Raw'!BT382)</f>
        <v>SF</v>
      </c>
      <c r="BX382" t="str">
        <f>IF($E382="",-1,'HCAD Raw'!BU382)</f>
        <v>1.0000</v>
      </c>
      <c r="BY382" t="str">
        <f>IF($E382="",-1,'HCAD Raw'!BV382)</f>
        <v>1.0000</v>
      </c>
      <c r="BZ382" t="str">
        <f>IF($E382="",-1,'HCAD Raw'!BW382)</f>
        <v>.7000</v>
      </c>
      <c r="CA382" t="str">
        <f>IF($E382="",-1,'HCAD Raw'!BX382)</f>
        <v>.7000</v>
      </c>
      <c r="CB382">
        <f>IF($E382="",-1,'HCAD Raw'!BY382)</f>
        <v>3</v>
      </c>
      <c r="CC382">
        <f>IF($E382="",-1,'HCAD Raw'!BZ382)</f>
        <v>2</v>
      </c>
      <c r="CD382">
        <f>IF($E382="",-1,'HCAD Raw'!CA382)</f>
        <v>1214720</v>
      </c>
      <c r="CE382">
        <f t="shared" si="94"/>
        <v>-1</v>
      </c>
      <c r="CF382" t="str">
        <f t="shared" si="95"/>
        <v>13243700100014</v>
      </c>
    </row>
    <row r="383" spans="3:84" x14ac:dyDescent="0.25">
      <c r="C383">
        <f t="shared" si="92"/>
        <v>379</v>
      </c>
      <c r="D383" t="str">
        <f t="shared" si="93"/>
        <v>13243700100014</v>
      </c>
      <c r="E383" t="str">
        <f>IF('HCAD Raw'!C383="",-1,'HCAD Raw'!C383)</f>
        <v>1324370010001</v>
      </c>
      <c r="F383" s="15" t="str">
        <f>IF(E383=-1,"",CONCATENATE(MID('HCAD Raw'!D383,6,2),"/",MID('HCAD Raw'!D383,9,2),"/",LEFT('HCAD Raw'!D383,4)))</f>
        <v>01/01/2011</v>
      </c>
      <c r="G383" t="str">
        <f>IF($E383="",-1,'HCAD Raw'!E383)</f>
        <v>SOUTH YARD LLC</v>
      </c>
      <c r="H383" t="str">
        <f>IF($E383="",-1,'HCAD Raw'!F383)</f>
        <v>TEXAS STEEL CONVERSION</v>
      </c>
      <c r="I383" t="str">
        <f>IF($E383="",-1,'HCAD Raw'!G383)</f>
        <v>Noel</v>
      </c>
      <c r="J383" t="str">
        <f>IF($E383="",-1,'HCAD Raw'!H383)</f>
        <v>8006 CANYON ST</v>
      </c>
      <c r="K383" t="str">
        <f>IF($E383="",-1,'HCAD Raw'!I383)</f>
        <v>HOUSTON</v>
      </c>
      <c r="L383" t="str">
        <f>IF($E383="",-1,'HCAD Raw'!J383)</f>
        <v>77051</v>
      </c>
      <c r="M383">
        <f>IF($E383="",-1,'HCAD Raw'!K383)</f>
        <v>2000000</v>
      </c>
      <c r="N383">
        <f>IF($E383="",-1,'HCAD Raw'!L383)</f>
        <v>2616306</v>
      </c>
      <c r="O383">
        <f>IF($E383="",-1,'HCAD Raw'!M383)</f>
        <v>2616120</v>
      </c>
      <c r="P383">
        <f>IF($E383="",-1,'HCAD Raw'!N383)</f>
        <v>0</v>
      </c>
      <c r="Q383" t="e">
        <f>IF($E383="",-1,'HCAD Raw'!#REF!)</f>
        <v>#REF!</v>
      </c>
      <c r="R383" t="str">
        <f>IF($E383="",-1,'HCAD Raw'!O383)</f>
        <v>COMMERCIAL</v>
      </c>
      <c r="S383" t="str">
        <f>IF($E383="",-1,'HCAD Raw'!P383)</f>
        <v>4</v>
      </c>
      <c r="T383" t="str">
        <f>IF($E383="",-1,'HCAD Raw'!Q383)</f>
        <v>4399</v>
      </c>
      <c r="U383" t="str">
        <f>IF($E383="",-1,'HCAD Raw'!R383)</f>
        <v>8454</v>
      </c>
      <c r="V383" t="str">
        <f>IF($E383="",-1,'HCAD Raw'!S383)</f>
        <v>S</v>
      </c>
      <c r="W383" t="str">
        <f>IF($E383="",-1,'HCAD Raw'!T383)</f>
        <v>Open Steel Skeleton</v>
      </c>
      <c r="X383">
        <f>IF($E383="",-1,'HCAD Raw'!U383)</f>
        <v>53557</v>
      </c>
      <c r="Y383">
        <f>IF($E383="",-1,'HCAD Raw'!V383)</f>
        <v>0</v>
      </c>
      <c r="Z383">
        <f>IF($E383="",-1,'HCAD Raw'!W383)</f>
        <v>107114</v>
      </c>
      <c r="AA383">
        <f>IF($E383="",-1,'HCAD Raw'!X383)</f>
        <v>0</v>
      </c>
      <c r="AB383" t="str">
        <f>IF($E383="",-1,'HCAD Raw'!Y383)</f>
        <v>.500000</v>
      </c>
      <c r="AC383" t="str">
        <f>IF($E383="",-1,'HCAD Raw'!Z383)</f>
        <v>C</v>
      </c>
      <c r="AD383" t="str">
        <f>IF($E383="",-1,'HCAD Raw'!AA383)</f>
        <v>Average</v>
      </c>
      <c r="AE383" t="str">
        <f>IF($E383="",-1,'HCAD Raw'!AB383)</f>
        <v>1972</v>
      </c>
      <c r="AF383" t="str">
        <f>IF($E383="",-1,'HCAD Raw'!AC383)</f>
        <v>1972</v>
      </c>
      <c r="AG383" t="str">
        <f>IF($E383="",-1,'HCAD Raw'!AD383)</f>
        <v>0</v>
      </c>
      <c r="AH383" t="str">
        <f>IF($E383="",-1,'HCAD Raw'!AE383)</f>
        <v>1973</v>
      </c>
      <c r="AI383">
        <f>IF($E383="",-1,'HCAD Raw'!AF383)</f>
        <v>0</v>
      </c>
      <c r="AJ383" t="str">
        <f>IF($E383="",-1,'HCAD Raw'!AG383)</f>
        <v>01/01/1997</v>
      </c>
      <c r="AK383">
        <f>IF($E383="",-1,'HCAD Raw'!AH383)</f>
        <v>0</v>
      </c>
      <c r="AL383">
        <f>IF($E383="",-1,'HCAD Raw'!AI383)</f>
        <v>2720</v>
      </c>
      <c r="AM383">
        <f>IF($E383="",-1,'HCAD Raw'!AJ383)</f>
        <v>2720</v>
      </c>
      <c r="AN383">
        <f>IF($E383="",-1,'HCAD Raw'!AK383)</f>
        <v>0</v>
      </c>
      <c r="AO383">
        <f>IF($E383="",-1,'HCAD Raw'!AL383)</f>
        <v>0</v>
      </c>
      <c r="AP383">
        <f>IF($E383="",-1,'HCAD Raw'!AM383)</f>
        <v>0</v>
      </c>
      <c r="AQ383">
        <f>IF($E383="",-1,'HCAD Raw'!AN383)</f>
        <v>2720</v>
      </c>
      <c r="AR383">
        <f>IF($E383="",-1,'HCAD Raw'!AO383)</f>
        <v>216</v>
      </c>
      <c r="AS383">
        <f>IF($E383="",-1,'HCAD Raw'!AP383)</f>
        <v>1</v>
      </c>
      <c r="AT383">
        <f>IF($E383="",-1,'HCAD Raw'!AQ383)</f>
        <v>0</v>
      </c>
      <c r="AU383">
        <f>IF($E383="",-1,'HCAD Raw'!AR383)</f>
        <v>0</v>
      </c>
      <c r="AV383">
        <f>IF($E383="",-1,'HCAD Raw'!AS383)</f>
        <v>0</v>
      </c>
      <c r="AW383">
        <f>IF($E383="",-1,'HCAD Raw'!AT383)</f>
        <v>0</v>
      </c>
      <c r="AX383">
        <f>IF($E383="",-1,'HCAD Raw'!AU383)</f>
        <v>0</v>
      </c>
      <c r="AY383">
        <f>IF($E383="",-1,'HCAD Raw'!AV383)</f>
        <v>0</v>
      </c>
      <c r="AZ383">
        <f>IF($E383="",-1,'HCAD Raw'!AW383)</f>
        <v>0</v>
      </c>
      <c r="BA383">
        <f>IF($E383="",-1,'HCAD Raw'!AX383)</f>
        <v>0</v>
      </c>
      <c r="BB383" t="str">
        <f>IF($E383="",-1,'HCAD Raw'!AY383)</f>
        <v>20</v>
      </c>
      <c r="BC383" t="str">
        <f>IF($E383="",-1,'HCAD Raw'!AZ383)</f>
        <v>RES A BLK 1</v>
      </c>
      <c r="BD383" t="str">
        <f>IF($E383="",-1,'HCAD Raw'!BA383)</f>
        <v>TEXAS STEEL CONVERSION HOLMES ROAD</v>
      </c>
      <c r="BE383" t="str">
        <f>IF($E383="",-1,'HCAD Raw'!BB383)</f>
        <v>6020</v>
      </c>
      <c r="BF383" t="str">
        <f>IF($E383="",-1,'HCAD Raw'!BC383)</f>
        <v>Inner Loop South</v>
      </c>
      <c r="BG383" t="str">
        <f>IF($E383="",-1,'HCAD Raw'!BD383)</f>
        <v>132</v>
      </c>
      <c r="BH383" t="str">
        <f>IF($E383="",-1,'HCAD Raw'!BE383)</f>
        <v>1C South of Old Spanish Trail btwn SH 288 and I-45</v>
      </c>
      <c r="BI383" t="str">
        <f>IF($E383="",-1,'HCAD Raw'!BF383)</f>
        <v>5943.01</v>
      </c>
      <c r="BJ383" t="str">
        <f>IF($E383="",-1,'HCAD Raw'!BG383)</f>
        <v>0</v>
      </c>
      <c r="BK383" t="str">
        <f>IF($E383="",-1,'HCAD Raw'!BH383)</f>
        <v>01</v>
      </c>
      <c r="BL383">
        <f>IF($E383="",-1,'HCAD Raw'!BI383)</f>
        <v>0</v>
      </c>
      <c r="BM383" t="str">
        <f>IF($E383="",-1,'HCAD Raw'!BJ383)</f>
        <v>533T</v>
      </c>
      <c r="BN383" t="str">
        <f>IF($E383="",-1,'HCAD Raw'!BK383)</f>
        <v>001 040 041 042 043 044 048 061 840</v>
      </c>
      <c r="BO383" t="str">
        <f>IF($E383="",-1,'HCAD Raw'!BL383)</f>
        <v>Real, Commercial</v>
      </c>
      <c r="BP383" t="str">
        <f>IF($E383="",-1,'HCAD Raw'!BM383)</f>
        <v>F1</v>
      </c>
      <c r="BQ383" t="str">
        <f>IF($E383="",-1,'HCAD Raw'!BN383)</f>
        <v>Real, Commercial</v>
      </c>
      <c r="BR383" t="str">
        <f>IF($E383="",-1,'HCAD Raw'!BO383)</f>
        <v>Warehouse - Metallic</v>
      </c>
      <c r="BS383" t="str">
        <f>IF($E383="",-1,'HCAD Raw'!BP383)</f>
        <v>Shell, Industrial</v>
      </c>
      <c r="BT383" t="str">
        <f>IF($E383="",-1,'HCAD Raw'!BQ383)</f>
        <v>8003</v>
      </c>
      <c r="BU383" t="str">
        <f>IF($E383="",-1,'HCAD Raw'!BR383)</f>
        <v>Land Neighborhood Section 3</v>
      </c>
      <c r="BV383">
        <f>IF($E383="",-1,'HCAD Raw'!BS383)</f>
        <v>43560</v>
      </c>
      <c r="BW383" t="str">
        <f>IF($E383="",-1,'HCAD Raw'!BT383)</f>
        <v>SF</v>
      </c>
      <c r="BX383" t="str">
        <f>IF($E383="",-1,'HCAD Raw'!BU383)</f>
        <v>1.0000</v>
      </c>
      <c r="BY383" t="str">
        <f>IF($E383="",-1,'HCAD Raw'!BV383)</f>
        <v>1.0000</v>
      </c>
      <c r="BZ383" t="str">
        <f>IF($E383="",-1,'HCAD Raw'!BW383)</f>
        <v>.7000</v>
      </c>
      <c r="CA383" t="str">
        <f>IF($E383="",-1,'HCAD Raw'!BX383)</f>
        <v>.7000</v>
      </c>
      <c r="CB383">
        <f>IF($E383="",-1,'HCAD Raw'!BY383)</f>
        <v>3</v>
      </c>
      <c r="CC383">
        <f>IF($E383="",-1,'HCAD Raw'!BZ383)</f>
        <v>2</v>
      </c>
      <c r="CD383">
        <f>IF($E383="",-1,'HCAD Raw'!CA383)</f>
        <v>91476</v>
      </c>
      <c r="CE383">
        <f t="shared" si="94"/>
        <v>-1</v>
      </c>
      <c r="CF383" t="str">
        <f t="shared" si="95"/>
        <v>13243700100014</v>
      </c>
    </row>
    <row r="384" spans="3:84" x14ac:dyDescent="0.25">
      <c r="C384">
        <f t="shared" si="92"/>
        <v>380</v>
      </c>
      <c r="D384" t="str">
        <f t="shared" si="93"/>
        <v>13243700100015</v>
      </c>
      <c r="E384" t="str">
        <f>IF('HCAD Raw'!C384="",-1,'HCAD Raw'!C384)</f>
        <v>1324370010001</v>
      </c>
      <c r="F384" s="15" t="str">
        <f>IF(E384=-1,"",CONCATENATE(MID('HCAD Raw'!D384,6,2),"/",MID('HCAD Raw'!D384,9,2),"/",LEFT('HCAD Raw'!D384,4)))</f>
        <v>01/01/2011</v>
      </c>
      <c r="G384" t="str">
        <f>IF($E384="",-1,'HCAD Raw'!E384)</f>
        <v>SOUTH YARD LLC</v>
      </c>
      <c r="H384" t="str">
        <f>IF($E384="",-1,'HCAD Raw'!F384)</f>
        <v>TEXAS STEEL CONVERSION</v>
      </c>
      <c r="I384" t="str">
        <f>IF($E384="",-1,'HCAD Raw'!G384)</f>
        <v>Noel</v>
      </c>
      <c r="J384" t="str">
        <f>IF($E384="",-1,'HCAD Raw'!H384)</f>
        <v>8006 CANYON ST</v>
      </c>
      <c r="K384" t="str">
        <f>IF($E384="",-1,'HCAD Raw'!I384)</f>
        <v>HOUSTON</v>
      </c>
      <c r="L384" t="str">
        <f>IF($E384="",-1,'HCAD Raw'!J384)</f>
        <v>77051</v>
      </c>
      <c r="M384">
        <f>IF($E384="",-1,'HCAD Raw'!K384)</f>
        <v>2000000</v>
      </c>
      <c r="N384">
        <f>IF($E384="",-1,'HCAD Raw'!L384)</f>
        <v>2616306</v>
      </c>
      <c r="O384">
        <f>IF($E384="",-1,'HCAD Raw'!M384)</f>
        <v>2616120</v>
      </c>
      <c r="P384">
        <f>IF($E384="",-1,'HCAD Raw'!N384)</f>
        <v>0</v>
      </c>
      <c r="Q384" t="e">
        <f>IF($E384="",-1,'HCAD Raw'!#REF!)</f>
        <v>#REF!</v>
      </c>
      <c r="R384" t="str">
        <f>IF($E384="",-1,'HCAD Raw'!O384)</f>
        <v>COMMERCIAL</v>
      </c>
      <c r="S384" t="str">
        <f>IF($E384="",-1,'HCAD Raw'!P384)</f>
        <v>5</v>
      </c>
      <c r="T384" t="str">
        <f>IF($E384="",-1,'HCAD Raw'!Q384)</f>
        <v>4373</v>
      </c>
      <c r="U384" t="str">
        <f>IF($E384="",-1,'HCAD Raw'!R384)</f>
        <v>8344</v>
      </c>
      <c r="V384" t="str">
        <f>IF($E384="",-1,'HCAD Raw'!S384)</f>
        <v>C</v>
      </c>
      <c r="W384" t="str">
        <f>IF($E384="",-1,'HCAD Raw'!T384)</f>
        <v>Masonry Bearing</v>
      </c>
      <c r="X384">
        <f>IF($E384="",-1,'HCAD Raw'!U384)</f>
        <v>42347</v>
      </c>
      <c r="Y384">
        <f>IF($E384="",-1,'HCAD Raw'!V384)</f>
        <v>0</v>
      </c>
      <c r="Z384">
        <f>IF($E384="",-1,'HCAD Raw'!W384)</f>
        <v>94104</v>
      </c>
      <c r="AA384">
        <f>IF($E384="",-1,'HCAD Raw'!X384)</f>
        <v>0</v>
      </c>
      <c r="AB384" t="str">
        <f>IF($E384="",-1,'HCAD Raw'!Y384)</f>
        <v>.550000</v>
      </c>
      <c r="AC384" t="str">
        <f>IF($E384="",-1,'HCAD Raw'!Z384)</f>
        <v>D</v>
      </c>
      <c r="AD384" t="str">
        <f>IF($E384="",-1,'HCAD Raw'!AA384)</f>
        <v>Low</v>
      </c>
      <c r="AE384" t="str">
        <f>IF($E384="",-1,'HCAD Raw'!AB384)</f>
        <v>1970</v>
      </c>
      <c r="AF384" t="str">
        <f>IF($E384="",-1,'HCAD Raw'!AC384)</f>
        <v>1970</v>
      </c>
      <c r="AG384" t="str">
        <f>IF($E384="",-1,'HCAD Raw'!AD384)</f>
        <v>0</v>
      </c>
      <c r="AH384" t="str">
        <f>IF($E384="",-1,'HCAD Raw'!AE384)</f>
        <v>1971</v>
      </c>
      <c r="AI384">
        <f>IF($E384="",-1,'HCAD Raw'!AF384)</f>
        <v>0</v>
      </c>
      <c r="AJ384" t="str">
        <f>IF($E384="",-1,'HCAD Raw'!AG384)</f>
        <v>01/01/1997</v>
      </c>
      <c r="AK384" t="str">
        <f>IF($E384="",-1,'HCAD Raw'!AH384)</f>
        <v>NOW 100% NEW OFFICE INSIDE</v>
      </c>
      <c r="AL384">
        <f>IF($E384="",-1,'HCAD Raw'!AI384)</f>
        <v>1200</v>
      </c>
      <c r="AM384">
        <f>IF($E384="",-1,'HCAD Raw'!AJ384)</f>
        <v>1200</v>
      </c>
      <c r="AN384">
        <f>IF($E384="",-1,'HCAD Raw'!AK384)</f>
        <v>0</v>
      </c>
      <c r="AO384">
        <f>IF($E384="",-1,'HCAD Raw'!AL384)</f>
        <v>0</v>
      </c>
      <c r="AP384">
        <f>IF($E384="",-1,'HCAD Raw'!AM384)</f>
        <v>0</v>
      </c>
      <c r="AQ384">
        <f>IF($E384="",-1,'HCAD Raw'!AN384)</f>
        <v>1200</v>
      </c>
      <c r="AR384">
        <f>IF($E384="",-1,'HCAD Raw'!AO384)</f>
        <v>140</v>
      </c>
      <c r="AS384">
        <f>IF($E384="",-1,'HCAD Raw'!AP384)</f>
        <v>1</v>
      </c>
      <c r="AT384">
        <f>IF($E384="",-1,'HCAD Raw'!AQ384)</f>
        <v>0</v>
      </c>
      <c r="AU384">
        <f>IF($E384="",-1,'HCAD Raw'!AR384)</f>
        <v>0</v>
      </c>
      <c r="AV384">
        <f>IF($E384="",-1,'HCAD Raw'!AS384)</f>
        <v>0</v>
      </c>
      <c r="AW384">
        <f>IF($E384="",-1,'HCAD Raw'!AT384)</f>
        <v>0</v>
      </c>
      <c r="AX384">
        <f>IF($E384="",-1,'HCAD Raw'!AU384)</f>
        <v>0</v>
      </c>
      <c r="AY384">
        <f>IF($E384="",-1,'HCAD Raw'!AV384)</f>
        <v>0</v>
      </c>
      <c r="AZ384">
        <f>IF($E384="",-1,'HCAD Raw'!AW384)</f>
        <v>0</v>
      </c>
      <c r="BA384">
        <f>IF($E384="",-1,'HCAD Raw'!AX384)</f>
        <v>0</v>
      </c>
      <c r="BB384" t="str">
        <f>IF($E384="",-1,'HCAD Raw'!AY384)</f>
        <v>20</v>
      </c>
      <c r="BC384" t="str">
        <f>IF($E384="",-1,'HCAD Raw'!AZ384)</f>
        <v>RES A BLK 1</v>
      </c>
      <c r="BD384" t="str">
        <f>IF($E384="",-1,'HCAD Raw'!BA384)</f>
        <v>TEXAS STEEL CONVERSION HOLMES ROAD</v>
      </c>
      <c r="BE384" t="str">
        <f>IF($E384="",-1,'HCAD Raw'!BB384)</f>
        <v>6020</v>
      </c>
      <c r="BF384" t="str">
        <f>IF($E384="",-1,'HCAD Raw'!BC384)</f>
        <v>Inner Loop South</v>
      </c>
      <c r="BG384" t="str">
        <f>IF($E384="",-1,'HCAD Raw'!BD384)</f>
        <v>132</v>
      </c>
      <c r="BH384" t="str">
        <f>IF($E384="",-1,'HCAD Raw'!BE384)</f>
        <v>1C South of Old Spanish Trail btwn SH 288 and I-45</v>
      </c>
      <c r="BI384" t="str">
        <f>IF($E384="",-1,'HCAD Raw'!BF384)</f>
        <v>5943.01</v>
      </c>
      <c r="BJ384" t="str">
        <f>IF($E384="",-1,'HCAD Raw'!BG384)</f>
        <v>0</v>
      </c>
      <c r="BK384" t="str">
        <f>IF($E384="",-1,'HCAD Raw'!BH384)</f>
        <v>01</v>
      </c>
      <c r="BL384">
        <f>IF($E384="",-1,'HCAD Raw'!BI384)</f>
        <v>0</v>
      </c>
      <c r="BM384" t="str">
        <f>IF($E384="",-1,'HCAD Raw'!BJ384)</f>
        <v>533T</v>
      </c>
      <c r="BN384" t="str">
        <f>IF($E384="",-1,'HCAD Raw'!BK384)</f>
        <v>001 040 041 042 043 044 048 061 840</v>
      </c>
      <c r="BO384" t="str">
        <f>IF($E384="",-1,'HCAD Raw'!BL384)</f>
        <v>Real, Commercial</v>
      </c>
      <c r="BP384" t="str">
        <f>IF($E384="",-1,'HCAD Raw'!BM384)</f>
        <v>F1</v>
      </c>
      <c r="BQ384" t="str">
        <f>IF($E384="",-1,'HCAD Raw'!BN384)</f>
        <v>Real, Commercial</v>
      </c>
      <c r="BR384" t="str">
        <f>IF($E384="",-1,'HCAD Raw'!BO384)</f>
        <v>Retail Single-Occupancy</v>
      </c>
      <c r="BS384" t="str">
        <f>IF($E384="",-1,'HCAD Raw'!BP384)</f>
        <v>Office Building</v>
      </c>
      <c r="BT384" t="str">
        <f>IF($E384="",-1,'HCAD Raw'!BQ384)</f>
        <v>8003</v>
      </c>
      <c r="BU384" t="str">
        <f>IF($E384="",-1,'HCAD Raw'!BR384)</f>
        <v>Land Neighborhood Section 3</v>
      </c>
      <c r="BV384">
        <f>IF($E384="",-1,'HCAD Raw'!BS384)</f>
        <v>578438</v>
      </c>
      <c r="BW384" t="str">
        <f>IF($E384="",-1,'HCAD Raw'!BT384)</f>
        <v>SF</v>
      </c>
      <c r="BX384" t="str">
        <f>IF($E384="",-1,'HCAD Raw'!BU384)</f>
        <v>1.0000</v>
      </c>
      <c r="BY384" t="str">
        <f>IF($E384="",-1,'HCAD Raw'!BV384)</f>
        <v>1.0000</v>
      </c>
      <c r="BZ384" t="str">
        <f>IF($E384="",-1,'HCAD Raw'!BW384)</f>
        <v>.7000</v>
      </c>
      <c r="CA384" t="str">
        <f>IF($E384="",-1,'HCAD Raw'!BX384)</f>
        <v>.7000</v>
      </c>
      <c r="CB384">
        <f>IF($E384="",-1,'HCAD Raw'!BY384)</f>
        <v>3</v>
      </c>
      <c r="CC384">
        <f>IF($E384="",-1,'HCAD Raw'!BZ384)</f>
        <v>2</v>
      </c>
      <c r="CD384">
        <f>IF($E384="",-1,'HCAD Raw'!CA384)</f>
        <v>1214720</v>
      </c>
      <c r="CE384">
        <f t="shared" si="94"/>
        <v>-1</v>
      </c>
      <c r="CF384" t="str">
        <f t="shared" si="95"/>
        <v>13243700100015</v>
      </c>
    </row>
    <row r="385" spans="3:84" x14ac:dyDescent="0.25">
      <c r="C385">
        <f t="shared" si="92"/>
        <v>381</v>
      </c>
      <c r="D385" t="str">
        <f t="shared" si="93"/>
        <v>13243700100015</v>
      </c>
      <c r="E385" t="str">
        <f>IF('HCAD Raw'!C385="",-1,'HCAD Raw'!C385)</f>
        <v>1324370010001</v>
      </c>
      <c r="F385" s="15" t="str">
        <f>IF(E385=-1,"",CONCATENATE(MID('HCAD Raw'!D385,6,2),"/",MID('HCAD Raw'!D385,9,2),"/",LEFT('HCAD Raw'!D385,4)))</f>
        <v>01/01/2011</v>
      </c>
      <c r="G385" t="str">
        <f>IF($E385="",-1,'HCAD Raw'!E385)</f>
        <v>SOUTH YARD LLC</v>
      </c>
      <c r="H385" t="str">
        <f>IF($E385="",-1,'HCAD Raw'!F385)</f>
        <v>TEXAS STEEL CONVERSION</v>
      </c>
      <c r="I385" t="str">
        <f>IF($E385="",-1,'HCAD Raw'!G385)</f>
        <v>Noel</v>
      </c>
      <c r="J385" t="str">
        <f>IF($E385="",-1,'HCAD Raw'!H385)</f>
        <v>8006 CANYON ST</v>
      </c>
      <c r="K385" t="str">
        <f>IF($E385="",-1,'HCAD Raw'!I385)</f>
        <v>HOUSTON</v>
      </c>
      <c r="L385" t="str">
        <f>IF($E385="",-1,'HCAD Raw'!J385)</f>
        <v>77051</v>
      </c>
      <c r="M385">
        <f>IF($E385="",-1,'HCAD Raw'!K385)</f>
        <v>2000000</v>
      </c>
      <c r="N385">
        <f>IF($E385="",-1,'HCAD Raw'!L385)</f>
        <v>2616306</v>
      </c>
      <c r="O385">
        <f>IF($E385="",-1,'HCAD Raw'!M385)</f>
        <v>2616120</v>
      </c>
      <c r="P385">
        <f>IF($E385="",-1,'HCAD Raw'!N385)</f>
        <v>0</v>
      </c>
      <c r="Q385" t="e">
        <f>IF($E385="",-1,'HCAD Raw'!#REF!)</f>
        <v>#REF!</v>
      </c>
      <c r="R385" t="str">
        <f>IF($E385="",-1,'HCAD Raw'!O385)</f>
        <v>COMMERCIAL</v>
      </c>
      <c r="S385" t="str">
        <f>IF($E385="",-1,'HCAD Raw'!P385)</f>
        <v>5</v>
      </c>
      <c r="T385" t="str">
        <f>IF($E385="",-1,'HCAD Raw'!Q385)</f>
        <v>4373</v>
      </c>
      <c r="U385" t="str">
        <f>IF($E385="",-1,'HCAD Raw'!R385)</f>
        <v>8344</v>
      </c>
      <c r="V385" t="str">
        <f>IF($E385="",-1,'HCAD Raw'!S385)</f>
        <v>C</v>
      </c>
      <c r="W385" t="str">
        <f>IF($E385="",-1,'HCAD Raw'!T385)</f>
        <v>Masonry Bearing</v>
      </c>
      <c r="X385">
        <f>IF($E385="",-1,'HCAD Raw'!U385)</f>
        <v>42347</v>
      </c>
      <c r="Y385">
        <f>IF($E385="",-1,'HCAD Raw'!V385)</f>
        <v>0</v>
      </c>
      <c r="Z385">
        <f>IF($E385="",-1,'HCAD Raw'!W385)</f>
        <v>94104</v>
      </c>
      <c r="AA385">
        <f>IF($E385="",-1,'HCAD Raw'!X385)</f>
        <v>0</v>
      </c>
      <c r="AB385" t="str">
        <f>IF($E385="",-1,'HCAD Raw'!Y385)</f>
        <v>.550000</v>
      </c>
      <c r="AC385" t="str">
        <f>IF($E385="",-1,'HCAD Raw'!Z385)</f>
        <v>D</v>
      </c>
      <c r="AD385" t="str">
        <f>IF($E385="",-1,'HCAD Raw'!AA385)</f>
        <v>Low</v>
      </c>
      <c r="AE385" t="str">
        <f>IF($E385="",-1,'HCAD Raw'!AB385)</f>
        <v>1970</v>
      </c>
      <c r="AF385" t="str">
        <f>IF($E385="",-1,'HCAD Raw'!AC385)</f>
        <v>1970</v>
      </c>
      <c r="AG385" t="str">
        <f>IF($E385="",-1,'HCAD Raw'!AD385)</f>
        <v>0</v>
      </c>
      <c r="AH385" t="str">
        <f>IF($E385="",-1,'HCAD Raw'!AE385)</f>
        <v>1971</v>
      </c>
      <c r="AI385">
        <f>IF($E385="",-1,'HCAD Raw'!AF385)</f>
        <v>0</v>
      </c>
      <c r="AJ385" t="str">
        <f>IF($E385="",-1,'HCAD Raw'!AG385)</f>
        <v>01/01/1997</v>
      </c>
      <c r="AK385" t="str">
        <f>IF($E385="",-1,'HCAD Raw'!AH385)</f>
        <v>NOW 100% NEW OFFICE INSIDE</v>
      </c>
      <c r="AL385">
        <f>IF($E385="",-1,'HCAD Raw'!AI385)</f>
        <v>1200</v>
      </c>
      <c r="AM385">
        <f>IF($E385="",-1,'HCAD Raw'!AJ385)</f>
        <v>1200</v>
      </c>
      <c r="AN385">
        <f>IF($E385="",-1,'HCAD Raw'!AK385)</f>
        <v>0</v>
      </c>
      <c r="AO385">
        <f>IF($E385="",-1,'HCAD Raw'!AL385)</f>
        <v>0</v>
      </c>
      <c r="AP385">
        <f>IF($E385="",-1,'HCAD Raw'!AM385)</f>
        <v>0</v>
      </c>
      <c r="AQ385">
        <f>IF($E385="",-1,'HCAD Raw'!AN385)</f>
        <v>1200</v>
      </c>
      <c r="AR385">
        <f>IF($E385="",-1,'HCAD Raw'!AO385)</f>
        <v>140</v>
      </c>
      <c r="AS385">
        <f>IF($E385="",-1,'HCAD Raw'!AP385)</f>
        <v>1</v>
      </c>
      <c r="AT385">
        <f>IF($E385="",-1,'HCAD Raw'!AQ385)</f>
        <v>0</v>
      </c>
      <c r="AU385">
        <f>IF($E385="",-1,'HCAD Raw'!AR385)</f>
        <v>0</v>
      </c>
      <c r="AV385">
        <f>IF($E385="",-1,'HCAD Raw'!AS385)</f>
        <v>0</v>
      </c>
      <c r="AW385">
        <f>IF($E385="",-1,'HCAD Raw'!AT385)</f>
        <v>0</v>
      </c>
      <c r="AX385">
        <f>IF($E385="",-1,'HCAD Raw'!AU385)</f>
        <v>0</v>
      </c>
      <c r="AY385">
        <f>IF($E385="",-1,'HCAD Raw'!AV385)</f>
        <v>0</v>
      </c>
      <c r="AZ385">
        <f>IF($E385="",-1,'HCAD Raw'!AW385)</f>
        <v>0</v>
      </c>
      <c r="BA385">
        <f>IF($E385="",-1,'HCAD Raw'!AX385)</f>
        <v>0</v>
      </c>
      <c r="BB385" t="str">
        <f>IF($E385="",-1,'HCAD Raw'!AY385)</f>
        <v>20</v>
      </c>
      <c r="BC385" t="str">
        <f>IF($E385="",-1,'HCAD Raw'!AZ385)</f>
        <v>RES A BLK 1</v>
      </c>
      <c r="BD385" t="str">
        <f>IF($E385="",-1,'HCAD Raw'!BA385)</f>
        <v>TEXAS STEEL CONVERSION HOLMES ROAD</v>
      </c>
      <c r="BE385" t="str">
        <f>IF($E385="",-1,'HCAD Raw'!BB385)</f>
        <v>6020</v>
      </c>
      <c r="BF385" t="str">
        <f>IF($E385="",-1,'HCAD Raw'!BC385)</f>
        <v>Inner Loop South</v>
      </c>
      <c r="BG385" t="str">
        <f>IF($E385="",-1,'HCAD Raw'!BD385)</f>
        <v>132</v>
      </c>
      <c r="BH385" t="str">
        <f>IF($E385="",-1,'HCAD Raw'!BE385)</f>
        <v>1C South of Old Spanish Trail btwn SH 288 and I-45</v>
      </c>
      <c r="BI385" t="str">
        <f>IF($E385="",-1,'HCAD Raw'!BF385)</f>
        <v>5943.01</v>
      </c>
      <c r="BJ385" t="str">
        <f>IF($E385="",-1,'HCAD Raw'!BG385)</f>
        <v>0</v>
      </c>
      <c r="BK385" t="str">
        <f>IF($E385="",-1,'HCAD Raw'!BH385)</f>
        <v>01</v>
      </c>
      <c r="BL385">
        <f>IF($E385="",-1,'HCAD Raw'!BI385)</f>
        <v>0</v>
      </c>
      <c r="BM385" t="str">
        <f>IF($E385="",-1,'HCAD Raw'!BJ385)</f>
        <v>533T</v>
      </c>
      <c r="BN385" t="str">
        <f>IF($E385="",-1,'HCAD Raw'!BK385)</f>
        <v>001 040 041 042 043 044 048 061 840</v>
      </c>
      <c r="BO385" t="str">
        <f>IF($E385="",-1,'HCAD Raw'!BL385)</f>
        <v>Real, Commercial</v>
      </c>
      <c r="BP385" t="str">
        <f>IF($E385="",-1,'HCAD Raw'!BM385)</f>
        <v>F1</v>
      </c>
      <c r="BQ385" t="str">
        <f>IF($E385="",-1,'HCAD Raw'!BN385)</f>
        <v>Real, Commercial</v>
      </c>
      <c r="BR385" t="str">
        <f>IF($E385="",-1,'HCAD Raw'!BO385)</f>
        <v>Retail Single-Occupancy</v>
      </c>
      <c r="BS385" t="str">
        <f>IF($E385="",-1,'HCAD Raw'!BP385)</f>
        <v>Office Building</v>
      </c>
      <c r="BT385" t="str">
        <f>IF($E385="",-1,'HCAD Raw'!BQ385)</f>
        <v>8003</v>
      </c>
      <c r="BU385" t="str">
        <f>IF($E385="",-1,'HCAD Raw'!BR385)</f>
        <v>Land Neighborhood Section 3</v>
      </c>
      <c r="BV385">
        <f>IF($E385="",-1,'HCAD Raw'!BS385)</f>
        <v>43560</v>
      </c>
      <c r="BW385" t="str">
        <f>IF($E385="",-1,'HCAD Raw'!BT385)</f>
        <v>SF</v>
      </c>
      <c r="BX385" t="str">
        <f>IF($E385="",-1,'HCAD Raw'!BU385)</f>
        <v>1.0000</v>
      </c>
      <c r="BY385" t="str">
        <f>IF($E385="",-1,'HCAD Raw'!BV385)</f>
        <v>1.0000</v>
      </c>
      <c r="BZ385" t="str">
        <f>IF($E385="",-1,'HCAD Raw'!BW385)</f>
        <v>.7000</v>
      </c>
      <c r="CA385" t="str">
        <f>IF($E385="",-1,'HCAD Raw'!BX385)</f>
        <v>.7000</v>
      </c>
      <c r="CB385">
        <f>IF($E385="",-1,'HCAD Raw'!BY385)</f>
        <v>3</v>
      </c>
      <c r="CC385">
        <f>IF($E385="",-1,'HCAD Raw'!BZ385)</f>
        <v>2</v>
      </c>
      <c r="CD385">
        <f>IF($E385="",-1,'HCAD Raw'!CA385)</f>
        <v>91476</v>
      </c>
      <c r="CE385">
        <f t="shared" si="94"/>
        <v>-1</v>
      </c>
      <c r="CF385" t="str">
        <f t="shared" si="95"/>
        <v>13243700100015</v>
      </c>
    </row>
    <row r="386" spans="3:84" x14ac:dyDescent="0.25">
      <c r="C386">
        <f t="shared" si="92"/>
        <v>382</v>
      </c>
      <c r="D386" t="str">
        <f t="shared" si="93"/>
        <v>13243700100016</v>
      </c>
      <c r="E386" t="str">
        <f>IF('HCAD Raw'!C386="",-1,'HCAD Raw'!C386)</f>
        <v>1324370010001</v>
      </c>
      <c r="F386" s="15" t="str">
        <f>IF(E386=-1,"",CONCATENATE(MID('HCAD Raw'!D386,6,2),"/",MID('HCAD Raw'!D386,9,2),"/",LEFT('HCAD Raw'!D386,4)))</f>
        <v>01/01/2011</v>
      </c>
      <c r="G386" t="str">
        <f>IF($E386="",-1,'HCAD Raw'!E386)</f>
        <v>SOUTH YARD LLC</v>
      </c>
      <c r="H386" t="str">
        <f>IF($E386="",-1,'HCAD Raw'!F386)</f>
        <v>TEXAS STEEL CONVERSION</v>
      </c>
      <c r="I386" t="str">
        <f>IF($E386="",-1,'HCAD Raw'!G386)</f>
        <v>Noel</v>
      </c>
      <c r="J386" t="str">
        <f>IF($E386="",-1,'HCAD Raw'!H386)</f>
        <v>8006 CANYON ST</v>
      </c>
      <c r="K386" t="str">
        <f>IF($E386="",-1,'HCAD Raw'!I386)</f>
        <v>HOUSTON</v>
      </c>
      <c r="L386" t="str">
        <f>IF($E386="",-1,'HCAD Raw'!J386)</f>
        <v>77051</v>
      </c>
      <c r="M386">
        <f>IF($E386="",-1,'HCAD Raw'!K386)</f>
        <v>2000000</v>
      </c>
      <c r="N386">
        <f>IF($E386="",-1,'HCAD Raw'!L386)</f>
        <v>2616306</v>
      </c>
      <c r="O386">
        <f>IF($E386="",-1,'HCAD Raw'!M386)</f>
        <v>2616120</v>
      </c>
      <c r="P386">
        <f>IF($E386="",-1,'HCAD Raw'!N386)</f>
        <v>0</v>
      </c>
      <c r="Q386" t="e">
        <f>IF($E386="",-1,'HCAD Raw'!#REF!)</f>
        <v>#REF!</v>
      </c>
      <c r="R386" t="str">
        <f>IF($E386="",-1,'HCAD Raw'!O386)</f>
        <v>COMMERCIAL</v>
      </c>
      <c r="S386" t="str">
        <f>IF($E386="",-1,'HCAD Raw'!P386)</f>
        <v>6</v>
      </c>
      <c r="T386" t="str">
        <f>IF($E386="",-1,'HCAD Raw'!Q386)</f>
        <v>4399</v>
      </c>
      <c r="U386" t="str">
        <f>IF($E386="",-1,'HCAD Raw'!R386)</f>
        <v>8454</v>
      </c>
      <c r="V386" t="str">
        <f>IF($E386="",-1,'HCAD Raw'!S386)</f>
        <v>S</v>
      </c>
      <c r="W386" t="str">
        <f>IF($E386="",-1,'HCAD Raw'!T386)</f>
        <v>Open Steel Skeleton</v>
      </c>
      <c r="X386">
        <f>IF($E386="",-1,'HCAD Raw'!U386)</f>
        <v>159715</v>
      </c>
      <c r="Y386">
        <f>IF($E386="",-1,'HCAD Raw'!V386)</f>
        <v>0</v>
      </c>
      <c r="Z386">
        <f>IF($E386="",-1,'HCAD Raw'!W386)</f>
        <v>319430</v>
      </c>
      <c r="AA386">
        <f>IF($E386="",-1,'HCAD Raw'!X386)</f>
        <v>0</v>
      </c>
      <c r="AB386" t="str">
        <f>IF($E386="",-1,'HCAD Raw'!Y386)</f>
        <v>.500000</v>
      </c>
      <c r="AC386" t="str">
        <f>IF($E386="",-1,'HCAD Raw'!Z386)</f>
        <v>C</v>
      </c>
      <c r="AD386" t="str">
        <f>IF($E386="",-1,'HCAD Raw'!AA386)</f>
        <v>Average</v>
      </c>
      <c r="AE386" t="str">
        <f>IF($E386="",-1,'HCAD Raw'!AB386)</f>
        <v>1972</v>
      </c>
      <c r="AF386" t="str">
        <f>IF($E386="",-1,'HCAD Raw'!AC386)</f>
        <v>1972</v>
      </c>
      <c r="AG386" t="str">
        <f>IF($E386="",-1,'HCAD Raw'!AD386)</f>
        <v>0</v>
      </c>
      <c r="AH386" t="str">
        <f>IF($E386="",-1,'HCAD Raw'!AE386)</f>
        <v>2012</v>
      </c>
      <c r="AI386">
        <f>IF($E386="",-1,'HCAD Raw'!AF386)</f>
        <v>0</v>
      </c>
      <c r="AJ386" t="str">
        <f>IF($E386="",-1,'HCAD Raw'!AG386)</f>
        <v>12/30/1899</v>
      </c>
      <c r="AK386" t="str">
        <f>IF($E386="",-1,'HCAD Raw'!AH386)</f>
        <v>SEE BUILDING 2,ON ONE END</v>
      </c>
      <c r="AL386">
        <f>IF($E386="",-1,'HCAD Raw'!AI386)</f>
        <v>8500</v>
      </c>
      <c r="AM386">
        <f>IF($E386="",-1,'HCAD Raw'!AJ386)</f>
        <v>10300</v>
      </c>
      <c r="AN386">
        <f>IF($E386="",-1,'HCAD Raw'!AK386)</f>
        <v>0</v>
      </c>
      <c r="AO386">
        <f>IF($E386="",-1,'HCAD Raw'!AL386)</f>
        <v>0</v>
      </c>
      <c r="AP386">
        <f>IF($E386="",-1,'HCAD Raw'!AM386)</f>
        <v>0</v>
      </c>
      <c r="AQ386">
        <f>IF($E386="",-1,'HCAD Raw'!AN386)</f>
        <v>8500</v>
      </c>
      <c r="AR386">
        <f>IF($E386="",-1,'HCAD Raw'!AO386)</f>
        <v>440</v>
      </c>
      <c r="AS386">
        <f>IF($E386="",-1,'HCAD Raw'!AP386)</f>
        <v>1</v>
      </c>
      <c r="AT386">
        <f>IF($E386="",-1,'HCAD Raw'!AQ386)</f>
        <v>0</v>
      </c>
      <c r="AU386">
        <f>IF($E386="",-1,'HCAD Raw'!AR386)</f>
        <v>0</v>
      </c>
      <c r="AV386">
        <f>IF($E386="",-1,'HCAD Raw'!AS386)</f>
        <v>0</v>
      </c>
      <c r="AW386">
        <f>IF($E386="",-1,'HCAD Raw'!AT386)</f>
        <v>0</v>
      </c>
      <c r="AX386">
        <f>IF($E386="",-1,'HCAD Raw'!AU386)</f>
        <v>0</v>
      </c>
      <c r="AY386">
        <f>IF($E386="",-1,'HCAD Raw'!AV386)</f>
        <v>0</v>
      </c>
      <c r="AZ386">
        <f>IF($E386="",-1,'HCAD Raw'!AW386)</f>
        <v>0</v>
      </c>
      <c r="BA386">
        <f>IF($E386="",-1,'HCAD Raw'!AX386)</f>
        <v>0</v>
      </c>
      <c r="BB386" t="str">
        <f>IF($E386="",-1,'HCAD Raw'!AY386)</f>
        <v>20</v>
      </c>
      <c r="BC386" t="str">
        <f>IF($E386="",-1,'HCAD Raw'!AZ386)</f>
        <v>RES A BLK 1</v>
      </c>
      <c r="BD386" t="str">
        <f>IF($E386="",-1,'HCAD Raw'!BA386)</f>
        <v>TEXAS STEEL CONVERSION HOLMES ROAD</v>
      </c>
      <c r="BE386" t="str">
        <f>IF($E386="",-1,'HCAD Raw'!BB386)</f>
        <v>6020</v>
      </c>
      <c r="BF386" t="str">
        <f>IF($E386="",-1,'HCAD Raw'!BC386)</f>
        <v>Inner Loop South</v>
      </c>
      <c r="BG386" t="str">
        <f>IF($E386="",-1,'HCAD Raw'!BD386)</f>
        <v>132</v>
      </c>
      <c r="BH386" t="str">
        <f>IF($E386="",-1,'HCAD Raw'!BE386)</f>
        <v>1C South of Old Spanish Trail btwn SH 288 and I-45</v>
      </c>
      <c r="BI386" t="str">
        <f>IF($E386="",-1,'HCAD Raw'!BF386)</f>
        <v>5943.01</v>
      </c>
      <c r="BJ386" t="str">
        <f>IF($E386="",-1,'HCAD Raw'!BG386)</f>
        <v>0</v>
      </c>
      <c r="BK386" t="str">
        <f>IF($E386="",-1,'HCAD Raw'!BH386)</f>
        <v>01</v>
      </c>
      <c r="BL386">
        <f>IF($E386="",-1,'HCAD Raw'!BI386)</f>
        <v>0</v>
      </c>
      <c r="BM386" t="str">
        <f>IF($E386="",-1,'HCAD Raw'!BJ386)</f>
        <v>533T</v>
      </c>
      <c r="BN386" t="str">
        <f>IF($E386="",-1,'HCAD Raw'!BK386)</f>
        <v>001 040 041 042 043 044 048 061 840</v>
      </c>
      <c r="BO386" t="str">
        <f>IF($E386="",-1,'HCAD Raw'!BL386)</f>
        <v>Real, Commercial</v>
      </c>
      <c r="BP386" t="str">
        <f>IF($E386="",-1,'HCAD Raw'!BM386)</f>
        <v>F1</v>
      </c>
      <c r="BQ386" t="str">
        <f>IF($E386="",-1,'HCAD Raw'!BN386)</f>
        <v>Real, Commercial</v>
      </c>
      <c r="BR386" t="str">
        <f>IF($E386="",-1,'HCAD Raw'!BO386)</f>
        <v>Warehouse - Metallic</v>
      </c>
      <c r="BS386" t="str">
        <f>IF($E386="",-1,'HCAD Raw'!BP386)</f>
        <v>Shell, Industrial</v>
      </c>
      <c r="BT386" t="str">
        <f>IF($E386="",-1,'HCAD Raw'!BQ386)</f>
        <v>8003</v>
      </c>
      <c r="BU386" t="str">
        <f>IF($E386="",-1,'HCAD Raw'!BR386)</f>
        <v>Land Neighborhood Section 3</v>
      </c>
      <c r="BV386">
        <f>IF($E386="",-1,'HCAD Raw'!BS386)</f>
        <v>578438</v>
      </c>
      <c r="BW386" t="str">
        <f>IF($E386="",-1,'HCAD Raw'!BT386)</f>
        <v>SF</v>
      </c>
      <c r="BX386" t="str">
        <f>IF($E386="",-1,'HCAD Raw'!BU386)</f>
        <v>1.0000</v>
      </c>
      <c r="BY386" t="str">
        <f>IF($E386="",-1,'HCAD Raw'!BV386)</f>
        <v>1.0000</v>
      </c>
      <c r="BZ386" t="str">
        <f>IF($E386="",-1,'HCAD Raw'!BW386)</f>
        <v>.7000</v>
      </c>
      <c r="CA386" t="str">
        <f>IF($E386="",-1,'HCAD Raw'!BX386)</f>
        <v>.7000</v>
      </c>
      <c r="CB386">
        <f>IF($E386="",-1,'HCAD Raw'!BY386)</f>
        <v>3</v>
      </c>
      <c r="CC386">
        <f>IF($E386="",-1,'HCAD Raw'!BZ386)</f>
        <v>2</v>
      </c>
      <c r="CD386">
        <f>IF($E386="",-1,'HCAD Raw'!CA386)</f>
        <v>1214720</v>
      </c>
      <c r="CE386">
        <f t="shared" si="94"/>
        <v>-1</v>
      </c>
      <c r="CF386" t="str">
        <f t="shared" si="95"/>
        <v>13243700100016</v>
      </c>
    </row>
    <row r="387" spans="3:84" x14ac:dyDescent="0.25">
      <c r="C387">
        <f t="shared" si="92"/>
        <v>383</v>
      </c>
      <c r="D387" t="str">
        <f t="shared" si="93"/>
        <v>13243700100016</v>
      </c>
      <c r="E387" t="str">
        <f>IF('HCAD Raw'!C387="",-1,'HCAD Raw'!C387)</f>
        <v>1324370010001</v>
      </c>
      <c r="F387" s="15" t="str">
        <f>IF(E387=-1,"",CONCATENATE(MID('HCAD Raw'!D387,6,2),"/",MID('HCAD Raw'!D387,9,2),"/",LEFT('HCAD Raw'!D387,4)))</f>
        <v>01/01/2011</v>
      </c>
      <c r="G387" t="str">
        <f>IF($E387="",-1,'HCAD Raw'!E387)</f>
        <v>SOUTH YARD LLC</v>
      </c>
      <c r="H387" t="str">
        <f>IF($E387="",-1,'HCAD Raw'!F387)</f>
        <v>TEXAS STEEL CONVERSION</v>
      </c>
      <c r="I387" t="str">
        <f>IF($E387="",-1,'HCAD Raw'!G387)</f>
        <v>Noel</v>
      </c>
      <c r="J387" t="str">
        <f>IF($E387="",-1,'HCAD Raw'!H387)</f>
        <v>8006 CANYON ST</v>
      </c>
      <c r="K387" t="str">
        <f>IF($E387="",-1,'HCAD Raw'!I387)</f>
        <v>HOUSTON</v>
      </c>
      <c r="L387" t="str">
        <f>IF($E387="",-1,'HCAD Raw'!J387)</f>
        <v>77051</v>
      </c>
      <c r="M387">
        <f>IF($E387="",-1,'HCAD Raw'!K387)</f>
        <v>2000000</v>
      </c>
      <c r="N387">
        <f>IF($E387="",-1,'HCAD Raw'!L387)</f>
        <v>2616306</v>
      </c>
      <c r="O387">
        <f>IF($E387="",-1,'HCAD Raw'!M387)</f>
        <v>2616120</v>
      </c>
      <c r="P387">
        <f>IF($E387="",-1,'HCAD Raw'!N387)</f>
        <v>0</v>
      </c>
      <c r="Q387" t="e">
        <f>IF($E387="",-1,'HCAD Raw'!#REF!)</f>
        <v>#REF!</v>
      </c>
      <c r="R387" t="str">
        <f>IF($E387="",-1,'HCAD Raw'!O387)</f>
        <v>COMMERCIAL</v>
      </c>
      <c r="S387" t="str">
        <f>IF($E387="",-1,'HCAD Raw'!P387)</f>
        <v>6</v>
      </c>
      <c r="T387" t="str">
        <f>IF($E387="",-1,'HCAD Raw'!Q387)</f>
        <v>4399</v>
      </c>
      <c r="U387" t="str">
        <f>IF($E387="",-1,'HCAD Raw'!R387)</f>
        <v>8454</v>
      </c>
      <c r="V387" t="str">
        <f>IF($E387="",-1,'HCAD Raw'!S387)</f>
        <v>S</v>
      </c>
      <c r="W387" t="str">
        <f>IF($E387="",-1,'HCAD Raw'!T387)</f>
        <v>Open Steel Skeleton</v>
      </c>
      <c r="X387">
        <f>IF($E387="",-1,'HCAD Raw'!U387)</f>
        <v>159715</v>
      </c>
      <c r="Y387">
        <f>IF($E387="",-1,'HCAD Raw'!V387)</f>
        <v>0</v>
      </c>
      <c r="Z387">
        <f>IF($E387="",-1,'HCAD Raw'!W387)</f>
        <v>319430</v>
      </c>
      <c r="AA387">
        <f>IF($E387="",-1,'HCAD Raw'!X387)</f>
        <v>0</v>
      </c>
      <c r="AB387" t="str">
        <f>IF($E387="",-1,'HCAD Raw'!Y387)</f>
        <v>.500000</v>
      </c>
      <c r="AC387" t="str">
        <f>IF($E387="",-1,'HCAD Raw'!Z387)</f>
        <v>C</v>
      </c>
      <c r="AD387" t="str">
        <f>IF($E387="",-1,'HCAD Raw'!AA387)</f>
        <v>Average</v>
      </c>
      <c r="AE387" t="str">
        <f>IF($E387="",-1,'HCAD Raw'!AB387)</f>
        <v>1972</v>
      </c>
      <c r="AF387" t="str">
        <f>IF($E387="",-1,'HCAD Raw'!AC387)</f>
        <v>1972</v>
      </c>
      <c r="AG387" t="str">
        <f>IF($E387="",-1,'HCAD Raw'!AD387)</f>
        <v>0</v>
      </c>
      <c r="AH387" t="str">
        <f>IF($E387="",-1,'HCAD Raw'!AE387)</f>
        <v>2012</v>
      </c>
      <c r="AI387">
        <f>IF($E387="",-1,'HCAD Raw'!AF387)</f>
        <v>0</v>
      </c>
      <c r="AJ387" t="str">
        <f>IF($E387="",-1,'HCAD Raw'!AG387)</f>
        <v>12/30/1899</v>
      </c>
      <c r="AK387" t="str">
        <f>IF($E387="",-1,'HCAD Raw'!AH387)</f>
        <v>SEE BUILDING 2,ON ONE END</v>
      </c>
      <c r="AL387">
        <f>IF($E387="",-1,'HCAD Raw'!AI387)</f>
        <v>8500</v>
      </c>
      <c r="AM387">
        <f>IF($E387="",-1,'HCAD Raw'!AJ387)</f>
        <v>10300</v>
      </c>
      <c r="AN387">
        <f>IF($E387="",-1,'HCAD Raw'!AK387)</f>
        <v>0</v>
      </c>
      <c r="AO387">
        <f>IF($E387="",-1,'HCAD Raw'!AL387)</f>
        <v>0</v>
      </c>
      <c r="AP387">
        <f>IF($E387="",-1,'HCAD Raw'!AM387)</f>
        <v>0</v>
      </c>
      <c r="AQ387">
        <f>IF($E387="",-1,'HCAD Raw'!AN387)</f>
        <v>8500</v>
      </c>
      <c r="AR387">
        <f>IF($E387="",-1,'HCAD Raw'!AO387)</f>
        <v>440</v>
      </c>
      <c r="AS387">
        <f>IF($E387="",-1,'HCAD Raw'!AP387)</f>
        <v>1</v>
      </c>
      <c r="AT387">
        <f>IF($E387="",-1,'HCAD Raw'!AQ387)</f>
        <v>0</v>
      </c>
      <c r="AU387">
        <f>IF($E387="",-1,'HCAD Raw'!AR387)</f>
        <v>0</v>
      </c>
      <c r="AV387">
        <f>IF($E387="",-1,'HCAD Raw'!AS387)</f>
        <v>0</v>
      </c>
      <c r="AW387">
        <f>IF($E387="",-1,'HCAD Raw'!AT387)</f>
        <v>0</v>
      </c>
      <c r="AX387">
        <f>IF($E387="",-1,'HCAD Raw'!AU387)</f>
        <v>0</v>
      </c>
      <c r="AY387">
        <f>IF($E387="",-1,'HCAD Raw'!AV387)</f>
        <v>0</v>
      </c>
      <c r="AZ387">
        <f>IF($E387="",-1,'HCAD Raw'!AW387)</f>
        <v>0</v>
      </c>
      <c r="BA387">
        <f>IF($E387="",-1,'HCAD Raw'!AX387)</f>
        <v>0</v>
      </c>
      <c r="BB387" t="str">
        <f>IF($E387="",-1,'HCAD Raw'!AY387)</f>
        <v>20</v>
      </c>
      <c r="BC387" t="str">
        <f>IF($E387="",-1,'HCAD Raw'!AZ387)</f>
        <v>RES A BLK 1</v>
      </c>
      <c r="BD387" t="str">
        <f>IF($E387="",-1,'HCAD Raw'!BA387)</f>
        <v>TEXAS STEEL CONVERSION HOLMES ROAD</v>
      </c>
      <c r="BE387" t="str">
        <f>IF($E387="",-1,'HCAD Raw'!BB387)</f>
        <v>6020</v>
      </c>
      <c r="BF387" t="str">
        <f>IF($E387="",-1,'HCAD Raw'!BC387)</f>
        <v>Inner Loop South</v>
      </c>
      <c r="BG387" t="str">
        <f>IF($E387="",-1,'HCAD Raw'!BD387)</f>
        <v>132</v>
      </c>
      <c r="BH387" t="str">
        <f>IF($E387="",-1,'HCAD Raw'!BE387)</f>
        <v>1C South of Old Spanish Trail btwn SH 288 and I-45</v>
      </c>
      <c r="BI387" t="str">
        <f>IF($E387="",-1,'HCAD Raw'!BF387)</f>
        <v>5943.01</v>
      </c>
      <c r="BJ387" t="str">
        <f>IF($E387="",-1,'HCAD Raw'!BG387)</f>
        <v>0</v>
      </c>
      <c r="BK387" t="str">
        <f>IF($E387="",-1,'HCAD Raw'!BH387)</f>
        <v>01</v>
      </c>
      <c r="BL387">
        <f>IF($E387="",-1,'HCAD Raw'!BI387)</f>
        <v>0</v>
      </c>
      <c r="BM387" t="str">
        <f>IF($E387="",-1,'HCAD Raw'!BJ387)</f>
        <v>533T</v>
      </c>
      <c r="BN387" t="str">
        <f>IF($E387="",-1,'HCAD Raw'!BK387)</f>
        <v>001 040 041 042 043 044 048 061 840</v>
      </c>
      <c r="BO387" t="str">
        <f>IF($E387="",-1,'HCAD Raw'!BL387)</f>
        <v>Real, Commercial</v>
      </c>
      <c r="BP387" t="str">
        <f>IF($E387="",-1,'HCAD Raw'!BM387)</f>
        <v>F1</v>
      </c>
      <c r="BQ387" t="str">
        <f>IF($E387="",-1,'HCAD Raw'!BN387)</f>
        <v>Real, Commercial</v>
      </c>
      <c r="BR387" t="str">
        <f>IF($E387="",-1,'HCAD Raw'!BO387)</f>
        <v>Warehouse - Metallic</v>
      </c>
      <c r="BS387" t="str">
        <f>IF($E387="",-1,'HCAD Raw'!BP387)</f>
        <v>Shell, Industrial</v>
      </c>
      <c r="BT387" t="str">
        <f>IF($E387="",-1,'HCAD Raw'!BQ387)</f>
        <v>8003</v>
      </c>
      <c r="BU387" t="str">
        <f>IF($E387="",-1,'HCAD Raw'!BR387)</f>
        <v>Land Neighborhood Section 3</v>
      </c>
      <c r="BV387">
        <f>IF($E387="",-1,'HCAD Raw'!BS387)</f>
        <v>43560</v>
      </c>
      <c r="BW387" t="str">
        <f>IF($E387="",-1,'HCAD Raw'!BT387)</f>
        <v>SF</v>
      </c>
      <c r="BX387" t="str">
        <f>IF($E387="",-1,'HCAD Raw'!BU387)</f>
        <v>1.0000</v>
      </c>
      <c r="BY387" t="str">
        <f>IF($E387="",-1,'HCAD Raw'!BV387)</f>
        <v>1.0000</v>
      </c>
      <c r="BZ387" t="str">
        <f>IF($E387="",-1,'HCAD Raw'!BW387)</f>
        <v>.7000</v>
      </c>
      <c r="CA387" t="str">
        <f>IF($E387="",-1,'HCAD Raw'!BX387)</f>
        <v>.7000</v>
      </c>
      <c r="CB387">
        <f>IF($E387="",-1,'HCAD Raw'!BY387)</f>
        <v>3</v>
      </c>
      <c r="CC387">
        <f>IF($E387="",-1,'HCAD Raw'!BZ387)</f>
        <v>2</v>
      </c>
      <c r="CD387">
        <f>IF($E387="",-1,'HCAD Raw'!CA387)</f>
        <v>91476</v>
      </c>
      <c r="CE387">
        <f t="shared" si="94"/>
        <v>-1</v>
      </c>
      <c r="CF387" t="str">
        <f t="shared" si="95"/>
        <v>13243700100016</v>
      </c>
    </row>
    <row r="388" spans="3:84" x14ac:dyDescent="0.25">
      <c r="C388">
        <f t="shared" si="92"/>
        <v>384</v>
      </c>
      <c r="D388" t="str">
        <f t="shared" si="93"/>
        <v>13275400100011</v>
      </c>
      <c r="E388" t="str">
        <f>IF('HCAD Raw'!C388="",-1,'HCAD Raw'!C388)</f>
        <v>1327540010001</v>
      </c>
      <c r="F388" s="15" t="str">
        <f>IF(E388=-1,"",CONCATENATE(MID('HCAD Raw'!D388,6,2),"/",MID('HCAD Raw'!D388,9,2),"/",LEFT('HCAD Raw'!D388,4)))</f>
        <v>09/19/2012</v>
      </c>
      <c r="G388" t="str">
        <f>IF($E388="",-1,'HCAD Raw'!E388)</f>
        <v>MILESTONE WEST RAYFORD SC LTD</v>
      </c>
      <c r="H388" t="str">
        <f>IF($E388="",-1,'HCAD Raw'!F388)</f>
        <v>SPRING MARKETPLACE SHOPPING CENTER</v>
      </c>
      <c r="I388" t="str">
        <f>IF($E388="",-1,'HCAD Raw'!G388)</f>
        <v>Malca</v>
      </c>
      <c r="J388" t="str">
        <f>IF($E388="",-1,'HCAD Raw'!H388)</f>
        <v>24230 KUYKENDAHL RD</v>
      </c>
      <c r="K388" t="str">
        <f>IF($E388="",-1,'HCAD Raw'!I388)</f>
        <v>SPRING</v>
      </c>
      <c r="L388" t="str">
        <f>IF($E388="",-1,'HCAD Raw'!J388)</f>
        <v>77389</v>
      </c>
      <c r="M388">
        <f>IF($E388="",-1,'HCAD Raw'!K388)</f>
        <v>8800000</v>
      </c>
      <c r="N388">
        <f>IF($E388="",-1,'HCAD Raw'!L388)</f>
        <v>10609719</v>
      </c>
      <c r="O388">
        <f>IF($E388="",-1,'HCAD Raw'!M388)</f>
        <v>10609719</v>
      </c>
      <c r="P388">
        <f>IF($E388="",-1,'HCAD Raw'!N388)</f>
        <v>0</v>
      </c>
      <c r="Q388" t="e">
        <f>IF($E388="",-1,'HCAD Raw'!#REF!)</f>
        <v>#REF!</v>
      </c>
      <c r="R388" t="str">
        <f>IF($E388="",-1,'HCAD Raw'!O388)</f>
        <v>COMMERCIAL</v>
      </c>
      <c r="S388" t="str">
        <f>IF($E388="",-1,'HCAD Raw'!P388)</f>
        <v>1</v>
      </c>
      <c r="T388" t="str">
        <f>IF($E388="",-1,'HCAD Raw'!Q388)</f>
        <v>4378</v>
      </c>
      <c r="U388" t="str">
        <f>IF($E388="",-1,'HCAD Raw'!R388)</f>
        <v>8412</v>
      </c>
      <c r="V388" t="str">
        <f>IF($E388="",-1,'HCAD Raw'!S388)</f>
        <v>C</v>
      </c>
      <c r="W388" t="str">
        <f>IF($E388="",-1,'HCAD Raw'!T388)</f>
        <v>Masonry Bearing</v>
      </c>
      <c r="X388">
        <f>IF($E388="",-1,'HCAD Raw'!U388)</f>
        <v>0</v>
      </c>
      <c r="Y388">
        <f>IF($E388="",-1,'HCAD Raw'!V388)</f>
        <v>0</v>
      </c>
      <c r="Z388">
        <f>IF($E388="",-1,'HCAD Raw'!W388)</f>
        <v>4571949</v>
      </c>
      <c r="AA388">
        <f>IF($E388="",-1,'HCAD Raw'!X388)</f>
        <v>0</v>
      </c>
      <c r="AB388" t="str">
        <f>IF($E388="",-1,'HCAD Raw'!Y388)</f>
        <v>.100000</v>
      </c>
      <c r="AC388" t="str">
        <f>IF($E388="",-1,'HCAD Raw'!Z388)</f>
        <v>A</v>
      </c>
      <c r="AD388" t="str">
        <f>IF($E388="",-1,'HCAD Raw'!AA388)</f>
        <v>Excellent</v>
      </c>
      <c r="AE388" t="str">
        <f>IF($E388="",-1,'HCAD Raw'!AB388)</f>
        <v>2014</v>
      </c>
      <c r="AF388" t="str">
        <f>IF($E388="",-1,'HCAD Raw'!AC388)</f>
        <v>2014</v>
      </c>
      <c r="AG388" t="str">
        <f>IF($E388="",-1,'HCAD Raw'!AD388)</f>
        <v>0</v>
      </c>
      <c r="AH388" t="str">
        <f>IF($E388="",-1,'HCAD Raw'!AE388)</f>
        <v>2015</v>
      </c>
      <c r="AI388">
        <f>IF($E388="",-1,'HCAD Raw'!AF388)</f>
        <v>0</v>
      </c>
      <c r="AJ388" t="str">
        <f>IF($E388="",-1,'HCAD Raw'!AG388)</f>
        <v>12/30/1899</v>
      </c>
      <c r="AK388" t="str">
        <f>IF($E388="",-1,'HCAD Raw'!AH388)</f>
        <v>TENANT MIX 1/1/17 EST 10% OCCU  STE 110 LESLIE'S POOL  STE 200 RUSSO'S NY PIZZA  STE 210 URGENT CARE F/ KIDS  STE 200 MESSAGE ENVY  STE 230 VOUGE CLEA</v>
      </c>
      <c r="AL388">
        <f>IF($E388="",-1,'HCAD Raw'!AI388)</f>
        <v>35560</v>
      </c>
      <c r="AM388">
        <f>IF($E388="",-1,'HCAD Raw'!AJ388)</f>
        <v>41512</v>
      </c>
      <c r="AN388">
        <f>IF($E388="",-1,'HCAD Raw'!AK388)</f>
        <v>0</v>
      </c>
      <c r="AO388">
        <f>IF($E388="",-1,'HCAD Raw'!AL388)</f>
        <v>0</v>
      </c>
      <c r="AP388">
        <f>IF($E388="",-1,'HCAD Raw'!AM388)</f>
        <v>0</v>
      </c>
      <c r="AQ388">
        <f>IF($E388="",-1,'HCAD Raw'!AN388)</f>
        <v>35560</v>
      </c>
      <c r="AR388">
        <f>IF($E388="",-1,'HCAD Raw'!AO388)</f>
        <v>1044</v>
      </c>
      <c r="AS388">
        <f>IF($E388="",-1,'HCAD Raw'!AP388)</f>
        <v>1</v>
      </c>
      <c r="AT388" t="str">
        <f>IF($E388="",-1,'HCAD Raw'!AQ388)</f>
        <v>09</v>
      </c>
      <c r="AU388" t="str">
        <f>IF($E388="",-1,'HCAD Raw'!AR388)</f>
        <v>Rtl - Strip Shopping Ctr</v>
      </c>
      <c r="AV388">
        <f>IF($E388="",-1,'HCAD Raw'!AS388)</f>
        <v>0</v>
      </c>
      <c r="AW388">
        <f>IF($E388="",-1,'HCAD Raw'!AT388)</f>
        <v>0</v>
      </c>
      <c r="AX388">
        <f>IF($E388="",-1,'HCAD Raw'!AU388)</f>
        <v>34815</v>
      </c>
      <c r="AY388">
        <f>IF($E388="",-1,'HCAD Raw'!AV388)</f>
        <v>0</v>
      </c>
      <c r="AZ388">
        <f>IF($E388="",-1,'HCAD Raw'!AW388)</f>
        <v>0</v>
      </c>
      <c r="BA388">
        <f>IF($E388="",-1,'HCAD Raw'!AX388)</f>
        <v>1044450</v>
      </c>
      <c r="BB388" t="str">
        <f>IF($E388="",-1,'HCAD Raw'!AY388)</f>
        <v>24</v>
      </c>
      <c r="BC388" t="str">
        <f>IF($E388="",-1,'HCAD Raw'!AZ388)</f>
        <v>RES A BLK 1</v>
      </c>
      <c r="BD388" t="str">
        <f>IF($E388="",-1,'HCAD Raw'!BA388)</f>
        <v>AUGUSTA PINES PLAZA RESERVE</v>
      </c>
      <c r="BE388" t="str">
        <f>IF($E388="",-1,'HCAD Raw'!BB388)</f>
        <v>5024</v>
      </c>
      <c r="BF388" t="str">
        <f>IF($E388="",-1,'HCAD Raw'!BC388)</f>
        <v>Far Northwest</v>
      </c>
      <c r="BG388" t="str">
        <f>IF($E388="",-1,'HCAD Raw'!BD388)</f>
        <v>320</v>
      </c>
      <c r="BH388" t="str">
        <f>IF($E388="",-1,'HCAD Raw'!BE388)</f>
        <v>ISD 17 - Klein ISD</v>
      </c>
      <c r="BI388" t="str">
        <f>IF($E388="",-1,'HCAD Raw'!BF388)</f>
        <v>9535.06</v>
      </c>
      <c r="BJ388" t="str">
        <f>IF($E388="",-1,'HCAD Raw'!BG388)</f>
        <v>0</v>
      </c>
      <c r="BK388" t="str">
        <f>IF($E388="",-1,'HCAD Raw'!BH388)</f>
        <v>17</v>
      </c>
      <c r="BL388" t="str">
        <f>IF($E388="",-1,'HCAD Raw'!BI388)</f>
        <v>4972C</v>
      </c>
      <c r="BM388" t="str">
        <f>IF($E388="",-1,'HCAD Raw'!BJ388)</f>
        <v>290A</v>
      </c>
      <c r="BN388" t="str">
        <f>IF($E388="",-1,'HCAD Raw'!BK388)</f>
        <v>017 040 041 042 043 044 045 550 666 759</v>
      </c>
      <c r="BO388" t="str">
        <f>IF($E388="",-1,'HCAD Raw'!BL388)</f>
        <v>Real, Commercial</v>
      </c>
      <c r="BP388" t="str">
        <f>IF($E388="",-1,'HCAD Raw'!BM388)</f>
        <v>F1</v>
      </c>
      <c r="BQ388" t="str">
        <f>IF($E388="",-1,'HCAD Raw'!BN388)</f>
        <v>Real, Commercial</v>
      </c>
      <c r="BR388">
        <f>IF($E388="",-1,'HCAD Raw'!BO388)</f>
        <v>0</v>
      </c>
      <c r="BS388" t="str">
        <f>IF($E388="",-1,'HCAD Raw'!BP388)</f>
        <v>Neighborhood Shopping Ctr</v>
      </c>
      <c r="BT388" t="str">
        <f>IF($E388="",-1,'HCAD Raw'!BQ388)</f>
        <v>8002</v>
      </c>
      <c r="BU388" t="str">
        <f>IF($E388="",-1,'HCAD Raw'!BR388)</f>
        <v>Land Neighborhood Section 2</v>
      </c>
      <c r="BV388">
        <f>IF($E388="",-1,'HCAD Raw'!BS388)</f>
        <v>185130</v>
      </c>
      <c r="BW388" t="str">
        <f>IF($E388="",-1,'HCAD Raw'!BT388)</f>
        <v>SF</v>
      </c>
      <c r="BX388" t="str">
        <f>IF($E388="",-1,'HCAD Raw'!BU388)</f>
        <v>1.0000</v>
      </c>
      <c r="BY388" t="str">
        <f>IF($E388="",-1,'HCAD Raw'!BV388)</f>
        <v>1.0000</v>
      </c>
      <c r="BZ388" t="str">
        <f>IF($E388="",-1,'HCAD Raw'!BW388)</f>
        <v>1.0000</v>
      </c>
      <c r="CA388" t="str">
        <f>IF($E388="",-1,'HCAD Raw'!BX388)</f>
        <v>1.0000</v>
      </c>
      <c r="CB388">
        <f>IF($E388="",-1,'HCAD Raw'!BY388)</f>
        <v>8</v>
      </c>
      <c r="CC388">
        <f>IF($E388="",-1,'HCAD Raw'!BZ388)</f>
        <v>8</v>
      </c>
      <c r="CD388">
        <f>IF($E388="",-1,'HCAD Raw'!CA388)</f>
        <v>1481040</v>
      </c>
      <c r="CE388" t="str">
        <f t="shared" si="94"/>
        <v>13275400100011</v>
      </c>
      <c r="CF388">
        <f t="shared" si="95"/>
        <v>-1</v>
      </c>
    </row>
    <row r="389" spans="3:84" x14ac:dyDescent="0.25">
      <c r="C389">
        <f t="shared" si="92"/>
        <v>385</v>
      </c>
      <c r="D389" t="str">
        <f t="shared" si="93"/>
        <v>13275400100011</v>
      </c>
      <c r="E389" t="str">
        <f>IF('HCAD Raw'!C389="",-1,'HCAD Raw'!C389)</f>
        <v>1327540010001</v>
      </c>
      <c r="F389" s="15" t="str">
        <f>IF(E389=-1,"",CONCATENATE(MID('HCAD Raw'!D389,6,2),"/",MID('HCAD Raw'!D389,9,2),"/",LEFT('HCAD Raw'!D389,4)))</f>
        <v>09/19/2012</v>
      </c>
      <c r="G389" t="str">
        <f>IF($E389="",-1,'HCAD Raw'!E389)</f>
        <v>MILESTONE WEST RAYFORD SC LTD</v>
      </c>
      <c r="H389" t="str">
        <f>IF($E389="",-1,'HCAD Raw'!F389)</f>
        <v>SPRING MARKETPLACE SHOPPING CENTER</v>
      </c>
      <c r="I389" t="str">
        <f>IF($E389="",-1,'HCAD Raw'!G389)</f>
        <v>Malca</v>
      </c>
      <c r="J389" t="str">
        <f>IF($E389="",-1,'HCAD Raw'!H389)</f>
        <v>24230 KUYKENDAHL RD</v>
      </c>
      <c r="K389" t="str">
        <f>IF($E389="",-1,'HCAD Raw'!I389)</f>
        <v>SPRING</v>
      </c>
      <c r="L389" t="str">
        <f>IF($E389="",-1,'HCAD Raw'!J389)</f>
        <v>77389</v>
      </c>
      <c r="M389">
        <f>IF($E389="",-1,'HCAD Raw'!K389)</f>
        <v>8800000</v>
      </c>
      <c r="N389">
        <f>IF($E389="",-1,'HCAD Raw'!L389)</f>
        <v>10609719</v>
      </c>
      <c r="O389">
        <f>IF($E389="",-1,'HCAD Raw'!M389)</f>
        <v>10609719</v>
      </c>
      <c r="P389">
        <f>IF($E389="",-1,'HCAD Raw'!N389)</f>
        <v>0</v>
      </c>
      <c r="Q389" t="e">
        <f>IF($E389="",-1,'HCAD Raw'!#REF!)</f>
        <v>#REF!</v>
      </c>
      <c r="R389" t="str">
        <f>IF($E389="",-1,'HCAD Raw'!O389)</f>
        <v>COMMERCIAL</v>
      </c>
      <c r="S389" t="str">
        <f>IF($E389="",-1,'HCAD Raw'!P389)</f>
        <v>1</v>
      </c>
      <c r="T389" t="str">
        <f>IF($E389="",-1,'HCAD Raw'!Q389)</f>
        <v>4378</v>
      </c>
      <c r="U389" t="str">
        <f>IF($E389="",-1,'HCAD Raw'!R389)</f>
        <v>8412</v>
      </c>
      <c r="V389" t="str">
        <f>IF($E389="",-1,'HCAD Raw'!S389)</f>
        <v>C</v>
      </c>
      <c r="W389" t="str">
        <f>IF($E389="",-1,'HCAD Raw'!T389)</f>
        <v>Masonry Bearing</v>
      </c>
      <c r="X389">
        <f>IF($E389="",-1,'HCAD Raw'!U389)</f>
        <v>0</v>
      </c>
      <c r="Y389">
        <f>IF($E389="",-1,'HCAD Raw'!V389)</f>
        <v>0</v>
      </c>
      <c r="Z389">
        <f>IF($E389="",-1,'HCAD Raw'!W389)</f>
        <v>4571949</v>
      </c>
      <c r="AA389">
        <f>IF($E389="",-1,'HCAD Raw'!X389)</f>
        <v>0</v>
      </c>
      <c r="AB389" t="str">
        <f>IF($E389="",-1,'HCAD Raw'!Y389)</f>
        <v>.100000</v>
      </c>
      <c r="AC389" t="str">
        <f>IF($E389="",-1,'HCAD Raw'!Z389)</f>
        <v>A</v>
      </c>
      <c r="AD389" t="str">
        <f>IF($E389="",-1,'HCAD Raw'!AA389)</f>
        <v>Excellent</v>
      </c>
      <c r="AE389" t="str">
        <f>IF($E389="",-1,'HCAD Raw'!AB389)</f>
        <v>2014</v>
      </c>
      <c r="AF389" t="str">
        <f>IF($E389="",-1,'HCAD Raw'!AC389)</f>
        <v>2014</v>
      </c>
      <c r="AG389" t="str">
        <f>IF($E389="",-1,'HCAD Raw'!AD389)</f>
        <v>0</v>
      </c>
      <c r="AH389" t="str">
        <f>IF($E389="",-1,'HCAD Raw'!AE389)</f>
        <v>2015</v>
      </c>
      <c r="AI389">
        <f>IF($E389="",-1,'HCAD Raw'!AF389)</f>
        <v>0</v>
      </c>
      <c r="AJ389" t="str">
        <f>IF($E389="",-1,'HCAD Raw'!AG389)</f>
        <v>12/30/1899</v>
      </c>
      <c r="AK389" t="str">
        <f>IF($E389="",-1,'HCAD Raw'!AH389)</f>
        <v>TENANT MIX 1/1/17 EST 10% OCCU  STE 110 LESLIE'S POOL  STE 200 RUSSO'S NY PIZZA  STE 210 URGENT CARE F/ KIDS  STE 200 MESSAGE ENVY  STE 230 VOUGE CLEA</v>
      </c>
      <c r="AL389">
        <f>IF($E389="",-1,'HCAD Raw'!AI389)</f>
        <v>35560</v>
      </c>
      <c r="AM389">
        <f>IF($E389="",-1,'HCAD Raw'!AJ389)</f>
        <v>41512</v>
      </c>
      <c r="AN389">
        <f>IF($E389="",-1,'HCAD Raw'!AK389)</f>
        <v>0</v>
      </c>
      <c r="AO389">
        <f>IF($E389="",-1,'HCAD Raw'!AL389)</f>
        <v>0</v>
      </c>
      <c r="AP389">
        <f>IF($E389="",-1,'HCAD Raw'!AM389)</f>
        <v>0</v>
      </c>
      <c r="AQ389">
        <f>IF($E389="",-1,'HCAD Raw'!AN389)</f>
        <v>35560</v>
      </c>
      <c r="AR389">
        <f>IF($E389="",-1,'HCAD Raw'!AO389)</f>
        <v>1044</v>
      </c>
      <c r="AS389">
        <f>IF($E389="",-1,'HCAD Raw'!AP389)</f>
        <v>1</v>
      </c>
      <c r="AT389" t="str">
        <f>IF($E389="",-1,'HCAD Raw'!AQ389)</f>
        <v>09</v>
      </c>
      <c r="AU389" t="str">
        <f>IF($E389="",-1,'HCAD Raw'!AR389)</f>
        <v>Rtl - Strip Shopping Ctr</v>
      </c>
      <c r="AV389">
        <f>IF($E389="",-1,'HCAD Raw'!AS389)</f>
        <v>0</v>
      </c>
      <c r="AW389">
        <f>IF($E389="",-1,'HCAD Raw'!AT389)</f>
        <v>0</v>
      </c>
      <c r="AX389">
        <f>IF($E389="",-1,'HCAD Raw'!AU389)</f>
        <v>34815</v>
      </c>
      <c r="AY389">
        <f>IF($E389="",-1,'HCAD Raw'!AV389)</f>
        <v>0</v>
      </c>
      <c r="AZ389">
        <f>IF($E389="",-1,'HCAD Raw'!AW389)</f>
        <v>0</v>
      </c>
      <c r="BA389">
        <f>IF($E389="",-1,'HCAD Raw'!AX389)</f>
        <v>1044450</v>
      </c>
      <c r="BB389" t="str">
        <f>IF($E389="",-1,'HCAD Raw'!AY389)</f>
        <v>24</v>
      </c>
      <c r="BC389" t="str">
        <f>IF($E389="",-1,'HCAD Raw'!AZ389)</f>
        <v>RES A BLK 1</v>
      </c>
      <c r="BD389" t="str">
        <f>IF($E389="",-1,'HCAD Raw'!BA389)</f>
        <v>AUGUSTA PINES PLAZA RESERVE</v>
      </c>
      <c r="BE389" t="str">
        <f>IF($E389="",-1,'HCAD Raw'!BB389)</f>
        <v>5024</v>
      </c>
      <c r="BF389" t="str">
        <f>IF($E389="",-1,'HCAD Raw'!BC389)</f>
        <v>Far Northwest</v>
      </c>
      <c r="BG389" t="str">
        <f>IF($E389="",-1,'HCAD Raw'!BD389)</f>
        <v>320</v>
      </c>
      <c r="BH389" t="str">
        <f>IF($E389="",-1,'HCAD Raw'!BE389)</f>
        <v>ISD 17 - Klein ISD</v>
      </c>
      <c r="BI389" t="str">
        <f>IF($E389="",-1,'HCAD Raw'!BF389)</f>
        <v>9535.06</v>
      </c>
      <c r="BJ389" t="str">
        <f>IF($E389="",-1,'HCAD Raw'!BG389)</f>
        <v>0</v>
      </c>
      <c r="BK389" t="str">
        <f>IF($E389="",-1,'HCAD Raw'!BH389)</f>
        <v>17</v>
      </c>
      <c r="BL389" t="str">
        <f>IF($E389="",-1,'HCAD Raw'!BI389)</f>
        <v>4972C</v>
      </c>
      <c r="BM389" t="str">
        <f>IF($E389="",-1,'HCAD Raw'!BJ389)</f>
        <v>290A</v>
      </c>
      <c r="BN389" t="str">
        <f>IF($E389="",-1,'HCAD Raw'!BK389)</f>
        <v>017 040 041 042 043 044 045 550 666 759</v>
      </c>
      <c r="BO389" t="str">
        <f>IF($E389="",-1,'HCAD Raw'!BL389)</f>
        <v>Real, Commercial</v>
      </c>
      <c r="BP389" t="str">
        <f>IF($E389="",-1,'HCAD Raw'!BM389)</f>
        <v>F1</v>
      </c>
      <c r="BQ389" t="str">
        <f>IF($E389="",-1,'HCAD Raw'!BN389)</f>
        <v>Real, Commercial</v>
      </c>
      <c r="BR389">
        <f>IF($E389="",-1,'HCAD Raw'!BO389)</f>
        <v>0</v>
      </c>
      <c r="BS389" t="str">
        <f>IF($E389="",-1,'HCAD Raw'!BP389)</f>
        <v>Neighborhood Shopping Ctr</v>
      </c>
      <c r="BT389" t="str">
        <f>IF($E389="",-1,'HCAD Raw'!BQ389)</f>
        <v>8001</v>
      </c>
      <c r="BU389" t="str">
        <f>IF($E389="",-1,'HCAD Raw'!BR389)</f>
        <v>Land Neighborhood Section 1</v>
      </c>
      <c r="BV389">
        <f>IF($E389="",-1,'HCAD Raw'!BS389)</f>
        <v>32000</v>
      </c>
      <c r="BW389" t="str">
        <f>IF($E389="",-1,'HCAD Raw'!BT389)</f>
        <v>SF</v>
      </c>
      <c r="BX389" t="str">
        <f>IF($E389="",-1,'HCAD Raw'!BU389)</f>
        <v>1.0000</v>
      </c>
      <c r="BY389" t="str">
        <f>IF($E389="",-1,'HCAD Raw'!BV389)</f>
        <v>1.0000</v>
      </c>
      <c r="BZ389" t="str">
        <f>IF($E389="",-1,'HCAD Raw'!BW389)</f>
        <v>1.0000</v>
      </c>
      <c r="CA389" t="str">
        <f>IF($E389="",-1,'HCAD Raw'!BX389)</f>
        <v>1.0000</v>
      </c>
      <c r="CB389">
        <f>IF($E389="",-1,'HCAD Raw'!BY389)</f>
        <v>10</v>
      </c>
      <c r="CC389">
        <f>IF($E389="",-1,'HCAD Raw'!BZ389)</f>
        <v>10</v>
      </c>
      <c r="CD389">
        <f>IF($E389="",-1,'HCAD Raw'!CA389)</f>
        <v>320000</v>
      </c>
      <c r="CE389" t="str">
        <f t="shared" si="94"/>
        <v>13275400100011</v>
      </c>
      <c r="CF389">
        <f t="shared" si="95"/>
        <v>-1</v>
      </c>
    </row>
    <row r="390" spans="3:84" x14ac:dyDescent="0.25">
      <c r="C390">
        <f t="shared" ref="C390:C453" si="96">C389+1</f>
        <v>386</v>
      </c>
      <c r="D390" t="str">
        <f t="shared" ref="D390:D453" si="97">IF(E390=-1,-1,CONCATENATE(E390,S390))</f>
        <v>13299500100011</v>
      </c>
      <c r="E390" t="str">
        <f>IF('HCAD Raw'!C390="",-1,'HCAD Raw'!C390)</f>
        <v>1329950010001</v>
      </c>
      <c r="F390" s="15" t="str">
        <f>IF(E390=-1,"",CONCATENATE(MID('HCAD Raw'!D390,6,2),"/",MID('HCAD Raw'!D390,9,2),"/",LEFT('HCAD Raw'!D390,4)))</f>
        <v>01/01/2012</v>
      </c>
      <c r="G390" t="str">
        <f>IF($E390="",-1,'HCAD Raw'!E390)</f>
        <v>PIERCE JUNCTION PROPERTIES LLC</v>
      </c>
      <c r="H390" t="str">
        <f>IF($E390="",-1,'HCAD Raw'!F390)</f>
        <v>TEXAS STEEL CONVERSION</v>
      </c>
      <c r="I390" t="str">
        <f>IF($E390="",-1,'HCAD Raw'!G390)</f>
        <v>Noel</v>
      </c>
      <c r="J390" t="str">
        <f>IF($E390="",-1,'HCAD Raw'!H390)</f>
        <v>10881 ALMEDA RD D</v>
      </c>
      <c r="K390" t="str">
        <f>IF($E390="",-1,'HCAD Raw'!I390)</f>
        <v>HOUSTON</v>
      </c>
      <c r="L390" t="str">
        <f>IF($E390="",-1,'HCAD Raw'!J390)</f>
        <v>77051</v>
      </c>
      <c r="M390">
        <f>IF($E390="",-1,'HCAD Raw'!K390)</f>
        <v>23500000</v>
      </c>
      <c r="N390">
        <f>IF($E390="",-1,'HCAD Raw'!L390)</f>
        <v>28389151</v>
      </c>
      <c r="O390">
        <f>IF($E390="",-1,'HCAD Raw'!M390)</f>
        <v>27827800</v>
      </c>
      <c r="P390">
        <f>IF($E390="",-1,'HCAD Raw'!N390)</f>
        <v>0</v>
      </c>
      <c r="Q390" t="e">
        <f>IF($E390="",-1,'HCAD Raw'!#REF!)</f>
        <v>#REF!</v>
      </c>
      <c r="R390" t="str">
        <f>IF($E390="",-1,'HCAD Raw'!O390)</f>
        <v>COMMERCIAL</v>
      </c>
      <c r="S390" t="str">
        <f>IF($E390="",-1,'HCAD Raw'!P390)</f>
        <v>1</v>
      </c>
      <c r="T390" t="str">
        <f>IF($E390="",-1,'HCAD Raw'!Q390)</f>
        <v>4426</v>
      </c>
      <c r="U390" t="str">
        <f>IF($E390="",-1,'HCAD Raw'!R390)</f>
        <v>9495</v>
      </c>
      <c r="V390" t="str">
        <f>IF($E390="",-1,'HCAD Raw'!S390)</f>
        <v>S</v>
      </c>
      <c r="W390" t="str">
        <f>IF($E390="",-1,'HCAD Raw'!T390)</f>
        <v>Open Steel Skeleton</v>
      </c>
      <c r="X390">
        <f>IF($E390="",-1,'HCAD Raw'!U390)</f>
        <v>3830931</v>
      </c>
      <c r="Y390">
        <f>IF($E390="",-1,'HCAD Raw'!V390)</f>
        <v>0</v>
      </c>
      <c r="Z390">
        <f>IF($E390="",-1,'HCAD Raw'!W390)</f>
        <v>4304417</v>
      </c>
      <c r="AA390">
        <f>IF($E390="",-1,'HCAD Raw'!X390)</f>
        <v>0</v>
      </c>
      <c r="AB390" t="str">
        <f>IF($E390="",-1,'HCAD Raw'!Y390)</f>
        <v>.110000</v>
      </c>
      <c r="AC390" t="str">
        <f>IF($E390="",-1,'HCAD Raw'!Z390)</f>
        <v>C</v>
      </c>
      <c r="AD390" t="str">
        <f>IF($E390="",-1,'HCAD Raw'!AA390)</f>
        <v>Average</v>
      </c>
      <c r="AE390" t="str">
        <f>IF($E390="",-1,'HCAD Raw'!AB390)</f>
        <v>2012</v>
      </c>
      <c r="AF390" t="str">
        <f>IF($E390="",-1,'HCAD Raw'!AC390)</f>
        <v>2012</v>
      </c>
      <c r="AG390" t="str">
        <f>IF($E390="",-1,'HCAD Raw'!AD390)</f>
        <v>0</v>
      </c>
      <c r="AH390" t="str">
        <f>IF($E390="",-1,'HCAD Raw'!AE390)</f>
        <v>2014</v>
      </c>
      <c r="AI390">
        <f>IF($E390="",-1,'HCAD Raw'!AF390)</f>
        <v>0</v>
      </c>
      <c r="AJ390" t="str">
        <f>IF($E390="",-1,'HCAD Raw'!AG390)</f>
        <v>12/30/1899</v>
      </c>
      <c r="AK390" t="str">
        <f>IF($E390="",-1,'HCAD Raw'!AH390)</f>
        <v>HEAT TREAT BUILDING</v>
      </c>
      <c r="AL390">
        <f>IF($E390="",-1,'HCAD Raw'!AI390)</f>
        <v>40056</v>
      </c>
      <c r="AM390">
        <f>IF($E390="",-1,'HCAD Raw'!AJ390)</f>
        <v>40056</v>
      </c>
      <c r="AN390">
        <f>IF($E390="",-1,'HCAD Raw'!AK390)</f>
        <v>0</v>
      </c>
      <c r="AO390">
        <f>IF($E390="",-1,'HCAD Raw'!AL390)</f>
        <v>0</v>
      </c>
      <c r="AP390">
        <f>IF($E390="",-1,'HCAD Raw'!AM390)</f>
        <v>0</v>
      </c>
      <c r="AQ390">
        <f>IF($E390="",-1,'HCAD Raw'!AN390)</f>
        <v>40056</v>
      </c>
      <c r="AR390">
        <f>IF($E390="",-1,'HCAD Raw'!AO390)</f>
        <v>1198</v>
      </c>
      <c r="AS390">
        <f>IF($E390="",-1,'HCAD Raw'!AP390)</f>
        <v>1</v>
      </c>
      <c r="AT390">
        <f>IF($E390="",-1,'HCAD Raw'!AQ390)</f>
        <v>0</v>
      </c>
      <c r="AU390">
        <f>IF($E390="",-1,'HCAD Raw'!AR390)</f>
        <v>0</v>
      </c>
      <c r="AV390">
        <f>IF($E390="",-1,'HCAD Raw'!AS390)</f>
        <v>0</v>
      </c>
      <c r="AW390" t="str">
        <f>IF($E390="",-1,'HCAD Raw'!AT390)</f>
        <v>D</v>
      </c>
      <c r="AX390">
        <f>IF($E390="",-1,'HCAD Raw'!AU390)</f>
        <v>0</v>
      </c>
      <c r="AY390">
        <f>IF($E390="",-1,'HCAD Raw'!AV390)</f>
        <v>0</v>
      </c>
      <c r="AZ390">
        <f>IF($E390="",-1,'HCAD Raw'!AW390)</f>
        <v>0</v>
      </c>
      <c r="BA390">
        <f>IF($E390="",-1,'HCAD Raw'!AX390)</f>
        <v>0</v>
      </c>
      <c r="BB390" t="str">
        <f>IF($E390="",-1,'HCAD Raw'!AY390)</f>
        <v>20</v>
      </c>
      <c r="BC390" t="str">
        <f>IF($E390="",-1,'HCAD Raw'!AZ390)</f>
        <v>RES A BLK 1</v>
      </c>
      <c r="BD390" t="str">
        <f>IF($E390="",-1,'HCAD Raw'!BA390)</f>
        <v>PIERCE JUNCTION BUSINESS PARK</v>
      </c>
      <c r="BE390" t="str">
        <f>IF($E390="",-1,'HCAD Raw'!BB390)</f>
        <v>4025</v>
      </c>
      <c r="BF390" t="str">
        <f>IF($E390="",-1,'HCAD Raw'!BC390)</f>
        <v>South</v>
      </c>
      <c r="BG390" t="str">
        <f>IF($E390="",-1,'HCAD Raw'!BD390)</f>
        <v>121</v>
      </c>
      <c r="BH390" t="str">
        <f>IF($E390="",-1,'HCAD Raw'!BE390)</f>
        <v>1B South of US 90, West of SH 288</v>
      </c>
      <c r="BI390" t="str">
        <f>IF($E390="",-1,'HCAD Raw'!BF390)</f>
        <v>5981.12</v>
      </c>
      <c r="BJ390" t="str">
        <f>IF($E390="",-1,'HCAD Raw'!BG390)</f>
        <v>0</v>
      </c>
      <c r="BK390" t="str">
        <f>IF($E390="",-1,'HCAD Raw'!BH390)</f>
        <v>01</v>
      </c>
      <c r="BL390" t="str">
        <f>IF($E390="",-1,'HCAD Raw'!BI390)</f>
        <v>5353B</v>
      </c>
      <c r="BM390" t="str">
        <f>IF($E390="",-1,'HCAD Raw'!BJ390)</f>
        <v>533W</v>
      </c>
      <c r="BN390" t="str">
        <f>IF($E390="",-1,'HCAD Raw'!BK390)</f>
        <v>001 040 041 042 043 044 048 061 919 920</v>
      </c>
      <c r="BO390" t="str">
        <f>IF($E390="",-1,'HCAD Raw'!BL390)</f>
        <v>Real, Industrial</v>
      </c>
      <c r="BP390" t="str">
        <f>IF($E390="",-1,'HCAD Raw'!BM390)</f>
        <v>F2</v>
      </c>
      <c r="BQ390" t="str">
        <f>IF($E390="",-1,'HCAD Raw'!BN390)</f>
        <v>Real, Industrial</v>
      </c>
      <c r="BR390" t="str">
        <f>IF($E390="",-1,'HCAD Raw'!BO390)</f>
        <v>Industrial Manufacturing - Heavy</v>
      </c>
      <c r="BS390" t="str">
        <f>IF($E390="",-1,'HCAD Raw'!BP390)</f>
        <v>Industrial, Heavy Mftg</v>
      </c>
      <c r="BT390" t="str">
        <f>IF($E390="",-1,'HCAD Raw'!BQ390)</f>
        <v>8003</v>
      </c>
      <c r="BU390" t="str">
        <f>IF($E390="",-1,'HCAD Raw'!BR390)</f>
        <v>Land Neighborhood Section 3</v>
      </c>
      <c r="BV390">
        <f>IF($E390="",-1,'HCAD Raw'!BS390)</f>
        <v>1480169</v>
      </c>
      <c r="BW390" t="str">
        <f>IF($E390="",-1,'HCAD Raw'!BT390)</f>
        <v>SF</v>
      </c>
      <c r="BX390" t="str">
        <f>IF($E390="",-1,'HCAD Raw'!BU390)</f>
        <v>1.0000</v>
      </c>
      <c r="BY390" t="str">
        <f>IF($E390="",-1,'HCAD Raw'!BV390)</f>
        <v>1.0000</v>
      </c>
      <c r="BZ390" t="str">
        <f>IF($E390="",-1,'HCAD Raw'!BW390)</f>
        <v>.6000</v>
      </c>
      <c r="CA390" t="str">
        <f>IF($E390="",-1,'HCAD Raw'!BX390)</f>
        <v>.6000</v>
      </c>
      <c r="CB390">
        <f>IF($E390="",-1,'HCAD Raw'!BY390)</f>
        <v>3</v>
      </c>
      <c r="CC390">
        <f>IF($E390="",-1,'HCAD Raw'!BZ390)</f>
        <v>2</v>
      </c>
      <c r="CD390">
        <f>IF($E390="",-1,'HCAD Raw'!CA390)</f>
        <v>2664304</v>
      </c>
      <c r="CE390">
        <f t="shared" ref="CE390:CE453" si="98">IF(BA390=0,-1,D390)</f>
        <v>-1</v>
      </c>
      <c r="CF390" t="str">
        <f t="shared" ref="CF390:CF453" si="99">IF(BA390=0,D390,-1)</f>
        <v>13299500100011</v>
      </c>
    </row>
    <row r="391" spans="3:84" x14ac:dyDescent="0.25">
      <c r="C391">
        <f t="shared" si="96"/>
        <v>387</v>
      </c>
      <c r="D391" t="str">
        <f t="shared" si="97"/>
        <v>13299500100012</v>
      </c>
      <c r="E391" t="str">
        <f>IF('HCAD Raw'!C391="",-1,'HCAD Raw'!C391)</f>
        <v>1329950010001</v>
      </c>
      <c r="F391" s="15" t="str">
        <f>IF(E391=-1,"",CONCATENATE(MID('HCAD Raw'!D391,6,2),"/",MID('HCAD Raw'!D391,9,2),"/",LEFT('HCAD Raw'!D391,4)))</f>
        <v>01/01/2012</v>
      </c>
      <c r="G391" t="str">
        <f>IF($E391="",-1,'HCAD Raw'!E391)</f>
        <v>PIERCE JUNCTION PROPERTIES LLC</v>
      </c>
      <c r="H391" t="str">
        <f>IF($E391="",-1,'HCAD Raw'!F391)</f>
        <v>TEXAS STEEL CONVERSION</v>
      </c>
      <c r="I391" t="str">
        <f>IF($E391="",-1,'HCAD Raw'!G391)</f>
        <v>Noel</v>
      </c>
      <c r="J391" t="str">
        <f>IF($E391="",-1,'HCAD Raw'!H391)</f>
        <v>10881 ALMEDA RD D</v>
      </c>
      <c r="K391" t="str">
        <f>IF($E391="",-1,'HCAD Raw'!I391)</f>
        <v>HOUSTON</v>
      </c>
      <c r="L391" t="str">
        <f>IF($E391="",-1,'HCAD Raw'!J391)</f>
        <v>77051</v>
      </c>
      <c r="M391">
        <f>IF($E391="",-1,'HCAD Raw'!K391)</f>
        <v>23500000</v>
      </c>
      <c r="N391">
        <f>IF($E391="",-1,'HCAD Raw'!L391)</f>
        <v>28389151</v>
      </c>
      <c r="O391">
        <f>IF($E391="",-1,'HCAD Raw'!M391)</f>
        <v>27827800</v>
      </c>
      <c r="P391">
        <f>IF($E391="",-1,'HCAD Raw'!N391)</f>
        <v>0</v>
      </c>
      <c r="Q391" t="e">
        <f>IF($E391="",-1,'HCAD Raw'!#REF!)</f>
        <v>#REF!</v>
      </c>
      <c r="R391" t="str">
        <f>IF($E391="",-1,'HCAD Raw'!O391)</f>
        <v>COMMERCIAL</v>
      </c>
      <c r="S391" t="str">
        <f>IF($E391="",-1,'HCAD Raw'!P391)</f>
        <v>2</v>
      </c>
      <c r="T391" t="str">
        <f>IF($E391="",-1,'HCAD Raw'!Q391)</f>
        <v>4426</v>
      </c>
      <c r="U391" t="str">
        <f>IF($E391="",-1,'HCAD Raw'!R391)</f>
        <v>9495</v>
      </c>
      <c r="V391" t="str">
        <f>IF($E391="",-1,'HCAD Raw'!S391)</f>
        <v>S</v>
      </c>
      <c r="W391" t="str">
        <f>IF($E391="",-1,'HCAD Raw'!T391)</f>
        <v>Open Steel Skeleton</v>
      </c>
      <c r="X391">
        <f>IF($E391="",-1,'HCAD Raw'!U391)</f>
        <v>3034112</v>
      </c>
      <c r="Y391">
        <f>IF($E391="",-1,'HCAD Raw'!V391)</f>
        <v>0</v>
      </c>
      <c r="Z391">
        <f>IF($E391="",-1,'HCAD Raw'!W391)</f>
        <v>3371235</v>
      </c>
      <c r="AA391">
        <f>IF($E391="",-1,'HCAD Raw'!X391)</f>
        <v>0</v>
      </c>
      <c r="AB391" t="str">
        <f>IF($E391="",-1,'HCAD Raw'!Y391)</f>
        <v>.100000</v>
      </c>
      <c r="AC391" t="str">
        <f>IF($E391="",-1,'HCAD Raw'!Z391)</f>
        <v>C</v>
      </c>
      <c r="AD391" t="str">
        <f>IF($E391="",-1,'HCAD Raw'!AA391)</f>
        <v>Average</v>
      </c>
      <c r="AE391" t="str">
        <f>IF($E391="",-1,'HCAD Raw'!AB391)</f>
        <v>2013</v>
      </c>
      <c r="AF391" t="str">
        <f>IF($E391="",-1,'HCAD Raw'!AC391)</f>
        <v>2013</v>
      </c>
      <c r="AG391" t="str">
        <f>IF($E391="",-1,'HCAD Raw'!AD391)</f>
        <v>0</v>
      </c>
      <c r="AH391" t="str">
        <f>IF($E391="",-1,'HCAD Raw'!AE391)</f>
        <v>2014</v>
      </c>
      <c r="AI391">
        <f>IF($E391="",-1,'HCAD Raw'!AF391)</f>
        <v>0</v>
      </c>
      <c r="AJ391" t="str">
        <f>IF($E391="",-1,'HCAD Raw'!AG391)</f>
        <v>12/30/1899</v>
      </c>
      <c r="AK391" t="str">
        <f>IF($E391="",-1,'HCAD Raw'!AH391)</f>
        <v>EMI BUILDING</v>
      </c>
      <c r="AL391">
        <f>IF($E391="",-1,'HCAD Raw'!AI391)</f>
        <v>33100</v>
      </c>
      <c r="AM391">
        <f>IF($E391="",-1,'HCAD Raw'!AJ391)</f>
        <v>33660</v>
      </c>
      <c r="AN391">
        <f>IF($E391="",-1,'HCAD Raw'!AK391)</f>
        <v>0</v>
      </c>
      <c r="AO391">
        <f>IF($E391="",-1,'HCAD Raw'!AL391)</f>
        <v>0</v>
      </c>
      <c r="AP391">
        <f>IF($E391="",-1,'HCAD Raw'!AM391)</f>
        <v>0</v>
      </c>
      <c r="AQ391">
        <f>IF($E391="",-1,'HCAD Raw'!AN391)</f>
        <v>33100</v>
      </c>
      <c r="AR391">
        <f>IF($E391="",-1,'HCAD Raw'!AO391)</f>
        <v>862</v>
      </c>
      <c r="AS391">
        <f>IF($E391="",-1,'HCAD Raw'!AP391)</f>
        <v>1</v>
      </c>
      <c r="AT391">
        <f>IF($E391="",-1,'HCAD Raw'!AQ391)</f>
        <v>0</v>
      </c>
      <c r="AU391">
        <f>IF($E391="",-1,'HCAD Raw'!AR391)</f>
        <v>0</v>
      </c>
      <c r="AV391">
        <f>IF($E391="",-1,'HCAD Raw'!AS391)</f>
        <v>0</v>
      </c>
      <c r="AW391" t="str">
        <f>IF($E391="",-1,'HCAD Raw'!AT391)</f>
        <v>D</v>
      </c>
      <c r="AX391">
        <f>IF($E391="",-1,'HCAD Raw'!AU391)</f>
        <v>0</v>
      </c>
      <c r="AY391">
        <f>IF($E391="",-1,'HCAD Raw'!AV391)</f>
        <v>0</v>
      </c>
      <c r="AZ391">
        <f>IF($E391="",-1,'HCAD Raw'!AW391)</f>
        <v>0</v>
      </c>
      <c r="BA391">
        <f>IF($E391="",-1,'HCAD Raw'!AX391)</f>
        <v>0</v>
      </c>
      <c r="BB391" t="str">
        <f>IF($E391="",-1,'HCAD Raw'!AY391)</f>
        <v>20</v>
      </c>
      <c r="BC391" t="str">
        <f>IF($E391="",-1,'HCAD Raw'!AZ391)</f>
        <v>RES A BLK 1</v>
      </c>
      <c r="BD391" t="str">
        <f>IF($E391="",-1,'HCAD Raw'!BA391)</f>
        <v>PIERCE JUNCTION BUSINESS PARK</v>
      </c>
      <c r="BE391" t="str">
        <f>IF($E391="",-1,'HCAD Raw'!BB391)</f>
        <v>4025</v>
      </c>
      <c r="BF391" t="str">
        <f>IF($E391="",-1,'HCAD Raw'!BC391)</f>
        <v>South</v>
      </c>
      <c r="BG391" t="str">
        <f>IF($E391="",-1,'HCAD Raw'!BD391)</f>
        <v>121</v>
      </c>
      <c r="BH391" t="str">
        <f>IF($E391="",-1,'HCAD Raw'!BE391)</f>
        <v>1B South of US 90, West of SH 288</v>
      </c>
      <c r="BI391" t="str">
        <f>IF($E391="",-1,'HCAD Raw'!BF391)</f>
        <v>5981.12</v>
      </c>
      <c r="BJ391" t="str">
        <f>IF($E391="",-1,'HCAD Raw'!BG391)</f>
        <v>0</v>
      </c>
      <c r="BK391" t="str">
        <f>IF($E391="",-1,'HCAD Raw'!BH391)</f>
        <v>01</v>
      </c>
      <c r="BL391" t="str">
        <f>IF($E391="",-1,'HCAD Raw'!BI391)</f>
        <v>5353B</v>
      </c>
      <c r="BM391" t="str">
        <f>IF($E391="",-1,'HCAD Raw'!BJ391)</f>
        <v>533W</v>
      </c>
      <c r="BN391" t="str">
        <f>IF($E391="",-1,'HCAD Raw'!BK391)</f>
        <v>001 040 041 042 043 044 048 061 919 920</v>
      </c>
      <c r="BO391" t="str">
        <f>IF($E391="",-1,'HCAD Raw'!BL391)</f>
        <v>Real, Industrial</v>
      </c>
      <c r="BP391" t="str">
        <f>IF($E391="",-1,'HCAD Raw'!BM391)</f>
        <v>F2</v>
      </c>
      <c r="BQ391" t="str">
        <f>IF($E391="",-1,'HCAD Raw'!BN391)</f>
        <v>Real, Industrial</v>
      </c>
      <c r="BR391" t="str">
        <f>IF($E391="",-1,'HCAD Raw'!BO391)</f>
        <v>Industrial Manufacturing - Heavy</v>
      </c>
      <c r="BS391" t="str">
        <f>IF($E391="",-1,'HCAD Raw'!BP391)</f>
        <v>Industrial, Heavy Mftg</v>
      </c>
      <c r="BT391" t="str">
        <f>IF($E391="",-1,'HCAD Raw'!BQ391)</f>
        <v>8003</v>
      </c>
      <c r="BU391" t="str">
        <f>IF($E391="",-1,'HCAD Raw'!BR391)</f>
        <v>Land Neighborhood Section 3</v>
      </c>
      <c r="BV391">
        <f>IF($E391="",-1,'HCAD Raw'!BS391)</f>
        <v>1480169</v>
      </c>
      <c r="BW391" t="str">
        <f>IF($E391="",-1,'HCAD Raw'!BT391)</f>
        <v>SF</v>
      </c>
      <c r="BX391" t="str">
        <f>IF($E391="",-1,'HCAD Raw'!BU391)</f>
        <v>1.0000</v>
      </c>
      <c r="BY391" t="str">
        <f>IF($E391="",-1,'HCAD Raw'!BV391)</f>
        <v>1.0000</v>
      </c>
      <c r="BZ391" t="str">
        <f>IF($E391="",-1,'HCAD Raw'!BW391)</f>
        <v>.6000</v>
      </c>
      <c r="CA391" t="str">
        <f>IF($E391="",-1,'HCAD Raw'!BX391)</f>
        <v>.6000</v>
      </c>
      <c r="CB391">
        <f>IF($E391="",-1,'HCAD Raw'!BY391)</f>
        <v>3</v>
      </c>
      <c r="CC391">
        <f>IF($E391="",-1,'HCAD Raw'!BZ391)</f>
        <v>2</v>
      </c>
      <c r="CD391">
        <f>IF($E391="",-1,'HCAD Raw'!CA391)</f>
        <v>2664304</v>
      </c>
      <c r="CE391">
        <f t="shared" si="98"/>
        <v>-1</v>
      </c>
      <c r="CF391" t="str">
        <f t="shared" si="99"/>
        <v>13299500100012</v>
      </c>
    </row>
    <row r="392" spans="3:84" x14ac:dyDescent="0.25">
      <c r="C392">
        <f t="shared" si="96"/>
        <v>388</v>
      </c>
      <c r="D392" t="str">
        <f t="shared" si="97"/>
        <v>13299500100014</v>
      </c>
      <c r="E392" t="str">
        <f>IF('HCAD Raw'!C392="",-1,'HCAD Raw'!C392)</f>
        <v>1329950010001</v>
      </c>
      <c r="F392" s="15" t="str">
        <f>IF(E392=-1,"",CONCATENATE(MID('HCAD Raw'!D392,6,2),"/",MID('HCAD Raw'!D392,9,2),"/",LEFT('HCAD Raw'!D392,4)))</f>
        <v>01/01/2012</v>
      </c>
      <c r="G392" t="str">
        <f>IF($E392="",-1,'HCAD Raw'!E392)</f>
        <v>PIERCE JUNCTION PROPERTIES LLC</v>
      </c>
      <c r="H392" t="str">
        <f>IF($E392="",-1,'HCAD Raw'!F392)</f>
        <v>TEXAS STEEL CONVERSION</v>
      </c>
      <c r="I392" t="str">
        <f>IF($E392="",-1,'HCAD Raw'!G392)</f>
        <v>Noel</v>
      </c>
      <c r="J392" t="str">
        <f>IF($E392="",-1,'HCAD Raw'!H392)</f>
        <v>10881 ALMEDA RD D</v>
      </c>
      <c r="K392" t="str">
        <f>IF($E392="",-1,'HCAD Raw'!I392)</f>
        <v>HOUSTON</v>
      </c>
      <c r="L392" t="str">
        <f>IF($E392="",-1,'HCAD Raw'!J392)</f>
        <v>77051</v>
      </c>
      <c r="M392">
        <f>IF($E392="",-1,'HCAD Raw'!K392)</f>
        <v>23500000</v>
      </c>
      <c r="N392">
        <f>IF($E392="",-1,'HCAD Raw'!L392)</f>
        <v>28389151</v>
      </c>
      <c r="O392">
        <f>IF($E392="",-1,'HCAD Raw'!M392)</f>
        <v>27827800</v>
      </c>
      <c r="P392">
        <f>IF($E392="",-1,'HCAD Raw'!N392)</f>
        <v>0</v>
      </c>
      <c r="Q392" t="e">
        <f>IF($E392="",-1,'HCAD Raw'!#REF!)</f>
        <v>#REF!</v>
      </c>
      <c r="R392" t="str">
        <f>IF($E392="",-1,'HCAD Raw'!O392)</f>
        <v>COMMERCIAL</v>
      </c>
      <c r="S392" t="str">
        <f>IF($E392="",-1,'HCAD Raw'!P392)</f>
        <v>4</v>
      </c>
      <c r="T392" t="str">
        <f>IF($E392="",-1,'HCAD Raw'!Q392)</f>
        <v>4426</v>
      </c>
      <c r="U392" t="str">
        <f>IF($E392="",-1,'HCAD Raw'!R392)</f>
        <v>9495</v>
      </c>
      <c r="V392" t="str">
        <f>IF($E392="",-1,'HCAD Raw'!S392)</f>
        <v>S</v>
      </c>
      <c r="W392" t="str">
        <f>IF($E392="",-1,'HCAD Raw'!T392)</f>
        <v>Open Steel Skeleton</v>
      </c>
      <c r="X392">
        <f>IF($E392="",-1,'HCAD Raw'!U392)</f>
        <v>2998464</v>
      </c>
      <c r="Y392">
        <f>IF($E392="",-1,'HCAD Raw'!V392)</f>
        <v>0</v>
      </c>
      <c r="Z392">
        <f>IF($E392="",-1,'HCAD Raw'!W392)</f>
        <v>3259200</v>
      </c>
      <c r="AA392">
        <f>IF($E392="",-1,'HCAD Raw'!X392)</f>
        <v>0</v>
      </c>
      <c r="AB392" t="str">
        <f>IF($E392="",-1,'HCAD Raw'!Y392)</f>
        <v>.080000</v>
      </c>
      <c r="AC392" t="str">
        <f>IF($E392="",-1,'HCAD Raw'!Z392)</f>
        <v>C</v>
      </c>
      <c r="AD392" t="str">
        <f>IF($E392="",-1,'HCAD Raw'!AA392)</f>
        <v>Average</v>
      </c>
      <c r="AE392" t="str">
        <f>IF($E392="",-1,'HCAD Raw'!AB392)</f>
        <v>2014</v>
      </c>
      <c r="AF392" t="str">
        <f>IF($E392="",-1,'HCAD Raw'!AC392)</f>
        <v>2014</v>
      </c>
      <c r="AG392" t="str">
        <f>IF($E392="",-1,'HCAD Raw'!AD392)</f>
        <v>0</v>
      </c>
      <c r="AH392" t="str">
        <f>IF($E392="",-1,'HCAD Raw'!AE392)</f>
        <v>2015</v>
      </c>
      <c r="AI392" t="str">
        <f>IF($E392="",-1,'HCAD Raw'!AF392)</f>
        <v>01352</v>
      </c>
      <c r="AJ392" t="str">
        <f>IF($E392="",-1,'HCAD Raw'!AG392)</f>
        <v>02/05/2015</v>
      </c>
      <c r="AK392" t="str">
        <f>IF($E392="",-1,'HCAD Raw'!AH392)</f>
        <v>FAB BGDN</v>
      </c>
      <c r="AL392">
        <f>IF($E392="",-1,'HCAD Raw'!AI392)</f>
        <v>32000</v>
      </c>
      <c r="AM392">
        <f>IF($E392="",-1,'HCAD Raw'!AJ392)</f>
        <v>32000</v>
      </c>
      <c r="AN392">
        <f>IF($E392="",-1,'HCAD Raw'!AK392)</f>
        <v>0</v>
      </c>
      <c r="AO392">
        <f>IF($E392="",-1,'HCAD Raw'!AL392)</f>
        <v>0</v>
      </c>
      <c r="AP392">
        <f>IF($E392="",-1,'HCAD Raw'!AM392)</f>
        <v>0</v>
      </c>
      <c r="AQ392">
        <f>IF($E392="",-1,'HCAD Raw'!AN392)</f>
        <v>32000</v>
      </c>
      <c r="AR392">
        <f>IF($E392="",-1,'HCAD Raw'!AO392)</f>
        <v>840</v>
      </c>
      <c r="AS392">
        <f>IF($E392="",-1,'HCAD Raw'!AP392)</f>
        <v>1</v>
      </c>
      <c r="AT392">
        <f>IF($E392="",-1,'HCAD Raw'!AQ392)</f>
        <v>0</v>
      </c>
      <c r="AU392">
        <f>IF($E392="",-1,'HCAD Raw'!AR392)</f>
        <v>0</v>
      </c>
      <c r="AV392">
        <f>IF($E392="",-1,'HCAD Raw'!AS392)</f>
        <v>0</v>
      </c>
      <c r="AW392" t="str">
        <f>IF($E392="",-1,'HCAD Raw'!AT392)</f>
        <v>D</v>
      </c>
      <c r="AX392">
        <f>IF($E392="",-1,'HCAD Raw'!AU392)</f>
        <v>0</v>
      </c>
      <c r="AY392">
        <f>IF($E392="",-1,'HCAD Raw'!AV392)</f>
        <v>0</v>
      </c>
      <c r="AZ392">
        <f>IF($E392="",-1,'HCAD Raw'!AW392)</f>
        <v>0</v>
      </c>
      <c r="BA392">
        <f>IF($E392="",-1,'HCAD Raw'!AX392)</f>
        <v>0</v>
      </c>
      <c r="BB392" t="str">
        <f>IF($E392="",-1,'HCAD Raw'!AY392)</f>
        <v>20</v>
      </c>
      <c r="BC392" t="str">
        <f>IF($E392="",-1,'HCAD Raw'!AZ392)</f>
        <v>RES A BLK 1</v>
      </c>
      <c r="BD392" t="str">
        <f>IF($E392="",-1,'HCAD Raw'!BA392)</f>
        <v>PIERCE JUNCTION BUSINESS PARK</v>
      </c>
      <c r="BE392" t="str">
        <f>IF($E392="",-1,'HCAD Raw'!BB392)</f>
        <v>4025</v>
      </c>
      <c r="BF392" t="str">
        <f>IF($E392="",-1,'HCAD Raw'!BC392)</f>
        <v>South</v>
      </c>
      <c r="BG392" t="str">
        <f>IF($E392="",-1,'HCAD Raw'!BD392)</f>
        <v>121</v>
      </c>
      <c r="BH392" t="str">
        <f>IF($E392="",-1,'HCAD Raw'!BE392)</f>
        <v>1B South of US 90, West of SH 288</v>
      </c>
      <c r="BI392" t="str">
        <f>IF($E392="",-1,'HCAD Raw'!BF392)</f>
        <v>5981.12</v>
      </c>
      <c r="BJ392" t="str">
        <f>IF($E392="",-1,'HCAD Raw'!BG392)</f>
        <v>0</v>
      </c>
      <c r="BK392" t="str">
        <f>IF($E392="",-1,'HCAD Raw'!BH392)</f>
        <v>01</v>
      </c>
      <c r="BL392" t="str">
        <f>IF($E392="",-1,'HCAD Raw'!BI392)</f>
        <v>5353B</v>
      </c>
      <c r="BM392" t="str">
        <f>IF($E392="",-1,'HCAD Raw'!BJ392)</f>
        <v>533W</v>
      </c>
      <c r="BN392" t="str">
        <f>IF($E392="",-1,'HCAD Raw'!BK392)</f>
        <v>001 040 041 042 043 044 048 061 919 920</v>
      </c>
      <c r="BO392" t="str">
        <f>IF($E392="",-1,'HCAD Raw'!BL392)</f>
        <v>Real, Industrial</v>
      </c>
      <c r="BP392" t="str">
        <f>IF($E392="",-1,'HCAD Raw'!BM392)</f>
        <v>F2</v>
      </c>
      <c r="BQ392" t="str">
        <f>IF($E392="",-1,'HCAD Raw'!BN392)</f>
        <v>Real, Industrial</v>
      </c>
      <c r="BR392" t="str">
        <f>IF($E392="",-1,'HCAD Raw'!BO392)</f>
        <v>Industrial Manufacturing - Heavy</v>
      </c>
      <c r="BS392" t="str">
        <f>IF($E392="",-1,'HCAD Raw'!BP392)</f>
        <v>Industrial, Heavy Mftg</v>
      </c>
      <c r="BT392" t="str">
        <f>IF($E392="",-1,'HCAD Raw'!BQ392)</f>
        <v>8003</v>
      </c>
      <c r="BU392" t="str">
        <f>IF($E392="",-1,'HCAD Raw'!BR392)</f>
        <v>Land Neighborhood Section 3</v>
      </c>
      <c r="BV392">
        <f>IF($E392="",-1,'HCAD Raw'!BS392)</f>
        <v>1480169</v>
      </c>
      <c r="BW392" t="str">
        <f>IF($E392="",-1,'HCAD Raw'!BT392)</f>
        <v>SF</v>
      </c>
      <c r="BX392" t="str">
        <f>IF($E392="",-1,'HCAD Raw'!BU392)</f>
        <v>1.0000</v>
      </c>
      <c r="BY392" t="str">
        <f>IF($E392="",-1,'HCAD Raw'!BV392)</f>
        <v>1.0000</v>
      </c>
      <c r="BZ392" t="str">
        <f>IF($E392="",-1,'HCAD Raw'!BW392)</f>
        <v>.6000</v>
      </c>
      <c r="CA392" t="str">
        <f>IF($E392="",-1,'HCAD Raw'!BX392)</f>
        <v>.6000</v>
      </c>
      <c r="CB392">
        <f>IF($E392="",-1,'HCAD Raw'!BY392)</f>
        <v>3</v>
      </c>
      <c r="CC392">
        <f>IF($E392="",-1,'HCAD Raw'!BZ392)</f>
        <v>2</v>
      </c>
      <c r="CD392">
        <f>IF($E392="",-1,'HCAD Raw'!CA392)</f>
        <v>2664304</v>
      </c>
      <c r="CE392">
        <f t="shared" si="98"/>
        <v>-1</v>
      </c>
      <c r="CF392" t="str">
        <f t="shared" si="99"/>
        <v>13299500100014</v>
      </c>
    </row>
    <row r="393" spans="3:84" x14ac:dyDescent="0.25">
      <c r="C393">
        <f t="shared" si="96"/>
        <v>389</v>
      </c>
      <c r="D393" t="str">
        <f t="shared" si="97"/>
        <v>13299500100015</v>
      </c>
      <c r="E393" t="str">
        <f>IF('HCAD Raw'!C393="",-1,'HCAD Raw'!C393)</f>
        <v>1329950010001</v>
      </c>
      <c r="F393" s="15" t="str">
        <f>IF(E393=-1,"",CONCATENATE(MID('HCAD Raw'!D393,6,2),"/",MID('HCAD Raw'!D393,9,2),"/",LEFT('HCAD Raw'!D393,4)))</f>
        <v>01/01/2012</v>
      </c>
      <c r="G393" t="str">
        <f>IF($E393="",-1,'HCAD Raw'!E393)</f>
        <v>PIERCE JUNCTION PROPERTIES LLC</v>
      </c>
      <c r="H393" t="str">
        <f>IF($E393="",-1,'HCAD Raw'!F393)</f>
        <v>TEXAS STEEL CONVERSION</v>
      </c>
      <c r="I393" t="str">
        <f>IF($E393="",-1,'HCAD Raw'!G393)</f>
        <v>Noel</v>
      </c>
      <c r="J393" t="str">
        <f>IF($E393="",-1,'HCAD Raw'!H393)</f>
        <v>10881 ALMEDA RD D</v>
      </c>
      <c r="K393" t="str">
        <f>IF($E393="",-1,'HCAD Raw'!I393)</f>
        <v>HOUSTON</v>
      </c>
      <c r="L393" t="str">
        <f>IF($E393="",-1,'HCAD Raw'!J393)</f>
        <v>77051</v>
      </c>
      <c r="M393">
        <f>IF($E393="",-1,'HCAD Raw'!K393)</f>
        <v>23500000</v>
      </c>
      <c r="N393">
        <f>IF($E393="",-1,'HCAD Raw'!L393)</f>
        <v>28389151</v>
      </c>
      <c r="O393">
        <f>IF($E393="",-1,'HCAD Raw'!M393)</f>
        <v>27827800</v>
      </c>
      <c r="P393">
        <f>IF($E393="",-1,'HCAD Raw'!N393)</f>
        <v>0</v>
      </c>
      <c r="Q393" t="e">
        <f>IF($E393="",-1,'HCAD Raw'!#REF!)</f>
        <v>#REF!</v>
      </c>
      <c r="R393" t="str">
        <f>IF($E393="",-1,'HCAD Raw'!O393)</f>
        <v>COMMERCIAL</v>
      </c>
      <c r="S393" t="str">
        <f>IF($E393="",-1,'HCAD Raw'!P393)</f>
        <v>5</v>
      </c>
      <c r="T393" t="str">
        <f>IF($E393="",-1,'HCAD Raw'!Q393)</f>
        <v>4426</v>
      </c>
      <c r="U393" t="str">
        <f>IF($E393="",-1,'HCAD Raw'!R393)</f>
        <v>9495</v>
      </c>
      <c r="V393" t="str">
        <f>IF($E393="",-1,'HCAD Raw'!S393)</f>
        <v>S</v>
      </c>
      <c r="W393" t="str">
        <f>IF($E393="",-1,'HCAD Raw'!T393)</f>
        <v>Open Steel Skeleton</v>
      </c>
      <c r="X393">
        <f>IF($E393="",-1,'HCAD Raw'!U393)</f>
        <v>5991688</v>
      </c>
      <c r="Y393">
        <f>IF($E393="",-1,'HCAD Raw'!V393)</f>
        <v>0</v>
      </c>
      <c r="Z393">
        <f>IF($E393="",-1,'HCAD Raw'!W393)</f>
        <v>6512704</v>
      </c>
      <c r="AA393">
        <f>IF($E393="",-1,'HCAD Raw'!X393)</f>
        <v>0</v>
      </c>
      <c r="AB393" t="str">
        <f>IF($E393="",-1,'HCAD Raw'!Y393)</f>
        <v>.080000</v>
      </c>
      <c r="AC393" t="str">
        <f>IF($E393="",-1,'HCAD Raw'!Z393)</f>
        <v>C</v>
      </c>
      <c r="AD393" t="str">
        <f>IF($E393="",-1,'HCAD Raw'!AA393)</f>
        <v>Average</v>
      </c>
      <c r="AE393" t="str">
        <f>IF($E393="",-1,'HCAD Raw'!AB393)</f>
        <v>2014</v>
      </c>
      <c r="AF393" t="str">
        <f>IF($E393="",-1,'HCAD Raw'!AC393)</f>
        <v>2014</v>
      </c>
      <c r="AG393" t="str">
        <f>IF($E393="",-1,'HCAD Raw'!AD393)</f>
        <v>0</v>
      </c>
      <c r="AH393" t="str">
        <f>IF($E393="",-1,'HCAD Raw'!AE393)</f>
        <v>2015</v>
      </c>
      <c r="AI393">
        <f>IF($E393="",-1,'HCAD Raw'!AF393)</f>
        <v>0</v>
      </c>
      <c r="AJ393" t="str">
        <f>IF($E393="",-1,'HCAD Raw'!AG393)</f>
        <v>12/30/1899</v>
      </c>
      <c r="AK393" t="str">
        <f>IF($E393="",-1,'HCAD Raw'!AH393)</f>
        <v>THREAD BUILDING</v>
      </c>
      <c r="AL393">
        <f>IF($E393="",-1,'HCAD Raw'!AI393)</f>
        <v>67280</v>
      </c>
      <c r="AM393">
        <f>IF($E393="",-1,'HCAD Raw'!AJ393)</f>
        <v>67280</v>
      </c>
      <c r="AN393">
        <f>IF($E393="",-1,'HCAD Raw'!AK393)</f>
        <v>0</v>
      </c>
      <c r="AO393">
        <f>IF($E393="",-1,'HCAD Raw'!AL393)</f>
        <v>0</v>
      </c>
      <c r="AP393">
        <f>IF($E393="",-1,'HCAD Raw'!AM393)</f>
        <v>0</v>
      </c>
      <c r="AQ393">
        <f>IF($E393="",-1,'HCAD Raw'!AN393)</f>
        <v>67280</v>
      </c>
      <c r="AR393">
        <f>IF($E393="",-1,'HCAD Raw'!AO393)</f>
        <v>1392</v>
      </c>
      <c r="AS393">
        <f>IF($E393="",-1,'HCAD Raw'!AP393)</f>
        <v>1</v>
      </c>
      <c r="AT393">
        <f>IF($E393="",-1,'HCAD Raw'!AQ393)</f>
        <v>0</v>
      </c>
      <c r="AU393">
        <f>IF($E393="",-1,'HCAD Raw'!AR393)</f>
        <v>0</v>
      </c>
      <c r="AV393">
        <f>IF($E393="",-1,'HCAD Raw'!AS393)</f>
        <v>0</v>
      </c>
      <c r="AW393" t="str">
        <f>IF($E393="",-1,'HCAD Raw'!AT393)</f>
        <v>D</v>
      </c>
      <c r="AX393">
        <f>IF($E393="",-1,'HCAD Raw'!AU393)</f>
        <v>0</v>
      </c>
      <c r="AY393">
        <f>IF($E393="",-1,'HCAD Raw'!AV393)</f>
        <v>0</v>
      </c>
      <c r="AZ393">
        <f>IF($E393="",-1,'HCAD Raw'!AW393)</f>
        <v>0</v>
      </c>
      <c r="BA393">
        <f>IF($E393="",-1,'HCAD Raw'!AX393)</f>
        <v>0</v>
      </c>
      <c r="BB393" t="str">
        <f>IF($E393="",-1,'HCAD Raw'!AY393)</f>
        <v>20</v>
      </c>
      <c r="BC393" t="str">
        <f>IF($E393="",-1,'HCAD Raw'!AZ393)</f>
        <v>RES A BLK 1</v>
      </c>
      <c r="BD393" t="str">
        <f>IF($E393="",-1,'HCAD Raw'!BA393)</f>
        <v>PIERCE JUNCTION BUSINESS PARK</v>
      </c>
      <c r="BE393" t="str">
        <f>IF($E393="",-1,'HCAD Raw'!BB393)</f>
        <v>4025</v>
      </c>
      <c r="BF393" t="str">
        <f>IF($E393="",-1,'HCAD Raw'!BC393)</f>
        <v>South</v>
      </c>
      <c r="BG393" t="str">
        <f>IF($E393="",-1,'HCAD Raw'!BD393)</f>
        <v>121</v>
      </c>
      <c r="BH393" t="str">
        <f>IF($E393="",-1,'HCAD Raw'!BE393)</f>
        <v>1B South of US 90, West of SH 288</v>
      </c>
      <c r="BI393" t="str">
        <f>IF($E393="",-1,'HCAD Raw'!BF393)</f>
        <v>5981.12</v>
      </c>
      <c r="BJ393" t="str">
        <f>IF($E393="",-1,'HCAD Raw'!BG393)</f>
        <v>0</v>
      </c>
      <c r="BK393" t="str">
        <f>IF($E393="",-1,'HCAD Raw'!BH393)</f>
        <v>01</v>
      </c>
      <c r="BL393" t="str">
        <f>IF($E393="",-1,'HCAD Raw'!BI393)</f>
        <v>5353B</v>
      </c>
      <c r="BM393" t="str">
        <f>IF($E393="",-1,'HCAD Raw'!BJ393)</f>
        <v>533W</v>
      </c>
      <c r="BN393" t="str">
        <f>IF($E393="",-1,'HCAD Raw'!BK393)</f>
        <v>001 040 041 042 043 044 048 061 919 920</v>
      </c>
      <c r="BO393" t="str">
        <f>IF($E393="",-1,'HCAD Raw'!BL393)</f>
        <v>Real, Industrial</v>
      </c>
      <c r="BP393" t="str">
        <f>IF($E393="",-1,'HCAD Raw'!BM393)</f>
        <v>F2</v>
      </c>
      <c r="BQ393" t="str">
        <f>IF($E393="",-1,'HCAD Raw'!BN393)</f>
        <v>Real, Industrial</v>
      </c>
      <c r="BR393" t="str">
        <f>IF($E393="",-1,'HCAD Raw'!BO393)</f>
        <v>Industrial Manufacturing - Heavy</v>
      </c>
      <c r="BS393" t="str">
        <f>IF($E393="",-1,'HCAD Raw'!BP393)</f>
        <v>Industrial, Heavy Mftg</v>
      </c>
      <c r="BT393" t="str">
        <f>IF($E393="",-1,'HCAD Raw'!BQ393)</f>
        <v>8003</v>
      </c>
      <c r="BU393" t="str">
        <f>IF($E393="",-1,'HCAD Raw'!BR393)</f>
        <v>Land Neighborhood Section 3</v>
      </c>
      <c r="BV393">
        <f>IF($E393="",-1,'HCAD Raw'!BS393)</f>
        <v>1480169</v>
      </c>
      <c r="BW393" t="str">
        <f>IF($E393="",-1,'HCAD Raw'!BT393)</f>
        <v>SF</v>
      </c>
      <c r="BX393" t="str">
        <f>IF($E393="",-1,'HCAD Raw'!BU393)</f>
        <v>1.0000</v>
      </c>
      <c r="BY393" t="str">
        <f>IF($E393="",-1,'HCAD Raw'!BV393)</f>
        <v>1.0000</v>
      </c>
      <c r="BZ393" t="str">
        <f>IF($E393="",-1,'HCAD Raw'!BW393)</f>
        <v>.6000</v>
      </c>
      <c r="CA393" t="str">
        <f>IF($E393="",-1,'HCAD Raw'!BX393)</f>
        <v>.6000</v>
      </c>
      <c r="CB393">
        <f>IF($E393="",-1,'HCAD Raw'!BY393)</f>
        <v>3</v>
      </c>
      <c r="CC393">
        <f>IF($E393="",-1,'HCAD Raw'!BZ393)</f>
        <v>2</v>
      </c>
      <c r="CD393">
        <f>IF($E393="",-1,'HCAD Raw'!CA393)</f>
        <v>2664304</v>
      </c>
      <c r="CE393">
        <f t="shared" si="98"/>
        <v>-1</v>
      </c>
      <c r="CF393" t="str">
        <f t="shared" si="99"/>
        <v>13299500100015</v>
      </c>
    </row>
    <row r="394" spans="3:84" x14ac:dyDescent="0.25">
      <c r="C394">
        <f t="shared" si="96"/>
        <v>390</v>
      </c>
      <c r="D394" t="str">
        <f t="shared" si="97"/>
        <v>13508300100011</v>
      </c>
      <c r="E394" t="str">
        <f>IF('HCAD Raw'!C394="",-1,'HCAD Raw'!C394)</f>
        <v>1350830010001</v>
      </c>
      <c r="F394" s="15" t="str">
        <f>IF(E394=-1,"",CONCATENATE(MID('HCAD Raw'!D394,6,2),"/",MID('HCAD Raw'!D394,9,2),"/",LEFT('HCAD Raw'!D394,4)))</f>
        <v>01/01/2015</v>
      </c>
      <c r="G394" t="str">
        <f>IF($E394="",-1,'HCAD Raw'!E394)</f>
        <v>CURRENT OWNER</v>
      </c>
      <c r="H394">
        <f>IF($E394="",-1,'HCAD Raw'!F394)</f>
        <v>0</v>
      </c>
      <c r="I394">
        <f>IF($E394="",-1,'HCAD Raw'!G394)</f>
        <v>0</v>
      </c>
      <c r="J394" t="str">
        <f>IF($E394="",-1,'HCAD Raw'!H394)</f>
        <v>2009 POLK AVE</v>
      </c>
      <c r="K394" t="str">
        <f>IF($E394="",-1,'HCAD Raw'!I394)</f>
        <v>HOUSTON</v>
      </c>
      <c r="L394" t="str">
        <f>IF($E394="",-1,'HCAD Raw'!J394)</f>
        <v>77003</v>
      </c>
      <c r="M394">
        <f>IF($E394="",-1,'HCAD Raw'!K394)</f>
        <v>1821731</v>
      </c>
      <c r="N394">
        <f>IF($E394="",-1,'HCAD Raw'!L394)</f>
        <v>2276364</v>
      </c>
      <c r="O394">
        <f>IF($E394="",-1,'HCAD Raw'!M394)</f>
        <v>2276364</v>
      </c>
      <c r="P394">
        <f>IF($E394="",-1,'HCAD Raw'!N394)</f>
        <v>0</v>
      </c>
      <c r="Q394" t="e">
        <f>IF($E394="",-1,'HCAD Raw'!#REF!)</f>
        <v>#REF!</v>
      </c>
      <c r="R394" t="str">
        <f>IF($E394="",-1,'HCAD Raw'!O394)</f>
        <v>COMMERCIAL</v>
      </c>
      <c r="S394" t="str">
        <f>IF($E394="",-1,'HCAD Raw'!P394)</f>
        <v>1</v>
      </c>
      <c r="T394" t="str">
        <f>IF($E394="",-1,'HCAD Raw'!Q394)</f>
        <v>4319</v>
      </c>
      <c r="U394" t="str">
        <f>IF($E394="",-1,'HCAD Raw'!R394)</f>
        <v>8412</v>
      </c>
      <c r="V394" t="str">
        <f>IF($E394="",-1,'HCAD Raw'!S394)</f>
        <v>C</v>
      </c>
      <c r="W394" t="str">
        <f>IF($E394="",-1,'HCAD Raw'!T394)</f>
        <v>Masonry Bearing</v>
      </c>
      <c r="X394">
        <f>IF($E394="",-1,'HCAD Raw'!U394)</f>
        <v>514403</v>
      </c>
      <c r="Y394">
        <f>IF($E394="",-1,'HCAD Raw'!V394)</f>
        <v>0</v>
      </c>
      <c r="Z394">
        <f>IF($E394="",-1,'HCAD Raw'!W394)</f>
        <v>657804</v>
      </c>
      <c r="AA394">
        <f>IF($E394="",-1,'HCAD Raw'!X394)</f>
        <v>0</v>
      </c>
      <c r="AB394" t="str">
        <f>IF($E394="",-1,'HCAD Raw'!Y394)</f>
        <v>.218000</v>
      </c>
      <c r="AC394" t="str">
        <f>IF($E394="",-1,'HCAD Raw'!Z394)</f>
        <v>B</v>
      </c>
      <c r="AD394" t="str">
        <f>IF($E394="",-1,'HCAD Raw'!AA394)</f>
        <v>Good</v>
      </c>
      <c r="AE394" t="str">
        <f>IF($E394="",-1,'HCAD Raw'!AB394)</f>
        <v>2015</v>
      </c>
      <c r="AF394" t="str">
        <f>IF($E394="",-1,'HCAD Raw'!AC394)</f>
        <v>2015</v>
      </c>
      <c r="AG394" t="str">
        <f>IF($E394="",-1,'HCAD Raw'!AD394)</f>
        <v>0</v>
      </c>
      <c r="AH394" t="str">
        <f>IF($E394="",-1,'HCAD Raw'!AE394)</f>
        <v>2016</v>
      </c>
      <c r="AI394">
        <f>IF($E394="",-1,'HCAD Raw'!AF394)</f>
        <v>0</v>
      </c>
      <c r="AJ394" t="str">
        <f>IF($E394="",-1,'HCAD Raw'!AG394)</f>
        <v>12/30/1899</v>
      </c>
      <c r="AK394" t="str">
        <f>IF($E394="",-1,'HCAD Raw'!AH394)</f>
        <v>RETAIL SPACE VAC. 11/17    NO CHANGE 11/18</v>
      </c>
      <c r="AL394">
        <f>IF($E394="",-1,'HCAD Raw'!AI394)</f>
        <v>6150</v>
      </c>
      <c r="AM394">
        <f>IF($E394="",-1,'HCAD Raw'!AJ394)</f>
        <v>6270</v>
      </c>
      <c r="AN394">
        <f>IF($E394="",-1,'HCAD Raw'!AK394)</f>
        <v>0</v>
      </c>
      <c r="AO394">
        <f>IF($E394="",-1,'HCAD Raw'!AL394)</f>
        <v>0</v>
      </c>
      <c r="AP394">
        <f>IF($E394="",-1,'HCAD Raw'!AM394)</f>
        <v>0</v>
      </c>
      <c r="AQ394">
        <f>IF($E394="",-1,'HCAD Raw'!AN394)</f>
        <v>6150</v>
      </c>
      <c r="AR394">
        <f>IF($E394="",-1,'HCAD Raw'!AO394)</f>
        <v>326</v>
      </c>
      <c r="AS394">
        <f>IF($E394="",-1,'HCAD Raw'!AP394)</f>
        <v>1</v>
      </c>
      <c r="AT394">
        <f>IF($E394="",-1,'HCAD Raw'!AQ394)</f>
        <v>0</v>
      </c>
      <c r="AU394">
        <f>IF($E394="",-1,'HCAD Raw'!AR394)</f>
        <v>0</v>
      </c>
      <c r="AV394">
        <f>IF($E394="",-1,'HCAD Raw'!AS394)</f>
        <v>0</v>
      </c>
      <c r="AW394">
        <f>IF($E394="",-1,'HCAD Raw'!AT394)</f>
        <v>0</v>
      </c>
      <c r="AX394">
        <f>IF($E394="",-1,'HCAD Raw'!AU394)</f>
        <v>0</v>
      </c>
      <c r="AY394">
        <f>IF($E394="",-1,'HCAD Raw'!AV394)</f>
        <v>0</v>
      </c>
      <c r="AZ394">
        <f>IF($E394="",-1,'HCAD Raw'!AW394)</f>
        <v>0</v>
      </c>
      <c r="BA394">
        <f>IF($E394="",-1,'HCAD Raw'!AX394)</f>
        <v>0</v>
      </c>
      <c r="BB394" t="str">
        <f>IF($E394="",-1,'HCAD Raw'!AY394)</f>
        <v>01</v>
      </c>
      <c r="BC394" t="str">
        <f>IF($E394="",-1,'HCAD Raw'!AZ394)</f>
        <v>RES A BLK 1</v>
      </c>
      <c r="BD394" t="str">
        <f>IF($E394="",-1,'HCAD Raw'!BA394)</f>
        <v>YEP ESTATES</v>
      </c>
      <c r="BE394" t="str">
        <f>IF($E394="",-1,'HCAD Raw'!BB394)</f>
        <v>5001</v>
      </c>
      <c r="BF394" t="str">
        <f>IF($E394="",-1,'HCAD Raw'!BC394)</f>
        <v>Central Business District</v>
      </c>
      <c r="BG394" t="str">
        <f>IF($E394="",-1,'HCAD Raw'!BD394)</f>
        <v>140</v>
      </c>
      <c r="BH394" t="str">
        <f>IF($E394="",-1,'HCAD Raw'!BE394)</f>
        <v>1D Navigation, Harrisburg, Lawndale Areas</v>
      </c>
      <c r="BI394" t="str">
        <f>IF($E394="",-1,'HCAD Raw'!BF394)</f>
        <v>5915.05</v>
      </c>
      <c r="BJ394" t="str">
        <f>IF($E394="",-1,'HCAD Raw'!BG394)</f>
        <v>0</v>
      </c>
      <c r="BK394" t="str">
        <f>IF($E394="",-1,'HCAD Raw'!BH394)</f>
        <v>01</v>
      </c>
      <c r="BL394">
        <f>IF($E394="",-1,'HCAD Raw'!BI394)</f>
        <v>0</v>
      </c>
      <c r="BM394" t="str">
        <f>IF($E394="",-1,'HCAD Raw'!BJ394)</f>
        <v>493R</v>
      </c>
      <c r="BN394" t="str">
        <f>IF($E394="",-1,'HCAD Raw'!BK394)</f>
        <v>001 040 041 042 043 044 048 061 596 923 975 995</v>
      </c>
      <c r="BO394" t="str">
        <f>IF($E394="",-1,'HCAD Raw'!BL394)</f>
        <v>Real, Commercial</v>
      </c>
      <c r="BP394" t="str">
        <f>IF($E394="",-1,'HCAD Raw'!BM394)</f>
        <v>F1</v>
      </c>
      <c r="BQ394" t="str">
        <f>IF($E394="",-1,'HCAD Raw'!BN394)</f>
        <v>Real, Commercial</v>
      </c>
      <c r="BR394" t="str">
        <f>IF($E394="",-1,'HCAD Raw'!BO394)</f>
        <v>Commercial Bldg. - Mixed Res.</v>
      </c>
      <c r="BS394" t="str">
        <f>IF($E394="",-1,'HCAD Raw'!BP394)</f>
        <v>Neighborhood Shopping Ctr</v>
      </c>
      <c r="BT394" t="str">
        <f>IF($E394="",-1,'HCAD Raw'!BQ394)</f>
        <v>8001</v>
      </c>
      <c r="BU394" t="str">
        <f>IF($E394="",-1,'HCAD Raw'!BR394)</f>
        <v>Land Neighborhood Section 1</v>
      </c>
      <c r="BV394">
        <f>IF($E394="",-1,'HCAD Raw'!BS394)</f>
        <v>22852</v>
      </c>
      <c r="BW394" t="str">
        <f>IF($E394="",-1,'HCAD Raw'!BT394)</f>
        <v>SF</v>
      </c>
      <c r="BX394" t="str">
        <f>IF($E394="",-1,'HCAD Raw'!BU394)</f>
        <v>1.0000</v>
      </c>
      <c r="BY394" t="str">
        <f>IF($E394="",-1,'HCAD Raw'!BV394)</f>
        <v>1.0000</v>
      </c>
      <c r="BZ394" t="str">
        <f>IF($E394="",-1,'HCAD Raw'!BW394)</f>
        <v>1.0000</v>
      </c>
      <c r="CA394" t="str">
        <f>IF($E394="",-1,'HCAD Raw'!BX394)</f>
        <v>1.0000</v>
      </c>
      <c r="CB394">
        <f>IF($E394="",-1,'HCAD Raw'!BY394)</f>
        <v>55</v>
      </c>
      <c r="CC394">
        <f>IF($E394="",-1,'HCAD Raw'!BZ394)</f>
        <v>55</v>
      </c>
      <c r="CD394">
        <f>IF($E394="",-1,'HCAD Raw'!CA394)</f>
        <v>1256860</v>
      </c>
      <c r="CE394">
        <f t="shared" si="98"/>
        <v>-1</v>
      </c>
      <c r="CF394" t="str">
        <f t="shared" si="99"/>
        <v>13508300100011</v>
      </c>
    </row>
    <row r="395" spans="3:84" x14ac:dyDescent="0.25">
      <c r="C395">
        <f t="shared" si="96"/>
        <v>391</v>
      </c>
      <c r="D395" t="str">
        <f t="shared" si="97"/>
        <v>13508300100012</v>
      </c>
      <c r="E395" t="str">
        <f>IF('HCAD Raw'!C395="",-1,'HCAD Raw'!C395)</f>
        <v>1350830010001</v>
      </c>
      <c r="F395" s="15" t="str">
        <f>IF(E395=-1,"",CONCATENATE(MID('HCAD Raw'!D395,6,2),"/",MID('HCAD Raw'!D395,9,2),"/",LEFT('HCAD Raw'!D395,4)))</f>
        <v>01/01/2015</v>
      </c>
      <c r="G395" t="str">
        <f>IF($E395="",-1,'HCAD Raw'!E395)</f>
        <v>CURRENT OWNER</v>
      </c>
      <c r="H395">
        <f>IF($E395="",-1,'HCAD Raw'!F395)</f>
        <v>0</v>
      </c>
      <c r="I395">
        <f>IF($E395="",-1,'HCAD Raw'!G395)</f>
        <v>0</v>
      </c>
      <c r="J395" t="str">
        <f>IF($E395="",-1,'HCAD Raw'!H395)</f>
        <v>2009 POLK AVE</v>
      </c>
      <c r="K395" t="str">
        <f>IF($E395="",-1,'HCAD Raw'!I395)</f>
        <v>HOUSTON</v>
      </c>
      <c r="L395" t="str">
        <f>IF($E395="",-1,'HCAD Raw'!J395)</f>
        <v>77003</v>
      </c>
      <c r="M395">
        <f>IF($E395="",-1,'HCAD Raw'!K395)</f>
        <v>1821731</v>
      </c>
      <c r="N395">
        <f>IF($E395="",-1,'HCAD Raw'!L395)</f>
        <v>2276364</v>
      </c>
      <c r="O395">
        <f>IF($E395="",-1,'HCAD Raw'!M395)</f>
        <v>2276364</v>
      </c>
      <c r="P395">
        <f>IF($E395="",-1,'HCAD Raw'!N395)</f>
        <v>0</v>
      </c>
      <c r="Q395" t="e">
        <f>IF($E395="",-1,'HCAD Raw'!#REF!)</f>
        <v>#REF!</v>
      </c>
      <c r="R395" t="str">
        <f>IF($E395="",-1,'HCAD Raw'!O395)</f>
        <v>COMMERCIAL</v>
      </c>
      <c r="S395" t="str">
        <f>IF($E395="",-1,'HCAD Raw'!P395)</f>
        <v>2</v>
      </c>
      <c r="T395" t="str">
        <f>IF($E395="",-1,'HCAD Raw'!Q395)</f>
        <v>4373</v>
      </c>
      <c r="U395" t="str">
        <f>IF($E395="",-1,'HCAD Raw'!R395)</f>
        <v>8351</v>
      </c>
      <c r="V395" t="str">
        <f>IF($E395="",-1,'HCAD Raw'!S395)</f>
        <v>C</v>
      </c>
      <c r="W395" t="str">
        <f>IF($E395="",-1,'HCAD Raw'!T395)</f>
        <v>Masonry Bearing</v>
      </c>
      <c r="X395">
        <f>IF($E395="",-1,'HCAD Raw'!U395)</f>
        <v>479032</v>
      </c>
      <c r="Y395">
        <f>IF($E395="",-1,'HCAD Raw'!V395)</f>
        <v>0</v>
      </c>
      <c r="Z395">
        <f>IF($E395="",-1,'HCAD Raw'!W395)</f>
        <v>520687</v>
      </c>
      <c r="AA395">
        <f>IF($E395="",-1,'HCAD Raw'!X395)</f>
        <v>0</v>
      </c>
      <c r="AB395" t="str">
        <f>IF($E395="",-1,'HCAD Raw'!Y395)</f>
        <v>.080000</v>
      </c>
      <c r="AC395" t="str">
        <f>IF($E395="",-1,'HCAD Raw'!Z395)</f>
        <v>C</v>
      </c>
      <c r="AD395" t="str">
        <f>IF($E395="",-1,'HCAD Raw'!AA395)</f>
        <v>Average</v>
      </c>
      <c r="AE395" t="str">
        <f>IF($E395="",-1,'HCAD Raw'!AB395)</f>
        <v>2015</v>
      </c>
      <c r="AF395" t="str">
        <f>IF($E395="",-1,'HCAD Raw'!AC395)</f>
        <v>2015</v>
      </c>
      <c r="AG395" t="str">
        <f>IF($E395="",-1,'HCAD Raw'!AD395)</f>
        <v>0</v>
      </c>
      <c r="AH395" t="str">
        <f>IF($E395="",-1,'HCAD Raw'!AE395)</f>
        <v>2018</v>
      </c>
      <c r="AI395">
        <f>IF($E395="",-1,'HCAD Raw'!AF395)</f>
        <v>0</v>
      </c>
      <c r="AJ395" t="str">
        <f>IF($E395="",-1,'HCAD Raw'!AG395)</f>
        <v>12/30/1899</v>
      </c>
      <c r="AK395" t="str">
        <f>IF($E395="",-1,'HCAD Raw'!AH395)</f>
        <v>EST. 2ND FL LIVING AREA FINISHED. EXEMPT APPL. LISTS SUBJ AS HOME ADDRESS.</v>
      </c>
      <c r="AL395">
        <f>IF($E395="",-1,'HCAD Raw'!AI395)</f>
        <v>5514</v>
      </c>
      <c r="AM395">
        <f>IF($E395="",-1,'HCAD Raw'!AJ395)</f>
        <v>6126</v>
      </c>
      <c r="AN395">
        <f>IF($E395="",-1,'HCAD Raw'!AK395)</f>
        <v>0</v>
      </c>
      <c r="AO395">
        <f>IF($E395="",-1,'HCAD Raw'!AL395)</f>
        <v>0</v>
      </c>
      <c r="AP395">
        <f>IF($E395="",-1,'HCAD Raw'!AM395)</f>
        <v>0</v>
      </c>
      <c r="AQ395">
        <f>IF($E395="",-1,'HCAD Raw'!AN395)</f>
        <v>5514</v>
      </c>
      <c r="AR395">
        <f>IF($E395="",-1,'HCAD Raw'!AO395)</f>
        <v>402</v>
      </c>
      <c r="AS395">
        <f>IF($E395="",-1,'HCAD Raw'!AP395)</f>
        <v>1</v>
      </c>
      <c r="AT395">
        <f>IF($E395="",-1,'HCAD Raw'!AQ395)</f>
        <v>0</v>
      </c>
      <c r="AU395">
        <f>IF($E395="",-1,'HCAD Raw'!AR395)</f>
        <v>0</v>
      </c>
      <c r="AV395">
        <f>IF($E395="",-1,'HCAD Raw'!AS395)</f>
        <v>0</v>
      </c>
      <c r="AW395">
        <f>IF($E395="",-1,'HCAD Raw'!AT395)</f>
        <v>0</v>
      </c>
      <c r="AX395">
        <f>IF($E395="",-1,'HCAD Raw'!AU395)</f>
        <v>0</v>
      </c>
      <c r="AY395">
        <f>IF($E395="",-1,'HCAD Raw'!AV395)</f>
        <v>0</v>
      </c>
      <c r="AZ395">
        <f>IF($E395="",-1,'HCAD Raw'!AW395)</f>
        <v>0</v>
      </c>
      <c r="BA395">
        <f>IF($E395="",-1,'HCAD Raw'!AX395)</f>
        <v>0</v>
      </c>
      <c r="BB395" t="str">
        <f>IF($E395="",-1,'HCAD Raw'!AY395)</f>
        <v>01</v>
      </c>
      <c r="BC395" t="str">
        <f>IF($E395="",-1,'HCAD Raw'!AZ395)</f>
        <v>RES A BLK 1</v>
      </c>
      <c r="BD395" t="str">
        <f>IF($E395="",-1,'HCAD Raw'!BA395)</f>
        <v>YEP ESTATES</v>
      </c>
      <c r="BE395" t="str">
        <f>IF($E395="",-1,'HCAD Raw'!BB395)</f>
        <v>5001</v>
      </c>
      <c r="BF395" t="str">
        <f>IF($E395="",-1,'HCAD Raw'!BC395)</f>
        <v>Central Business District</v>
      </c>
      <c r="BG395" t="str">
        <f>IF($E395="",-1,'HCAD Raw'!BD395)</f>
        <v>140</v>
      </c>
      <c r="BH395" t="str">
        <f>IF($E395="",-1,'HCAD Raw'!BE395)</f>
        <v>1D Navigation, Harrisburg, Lawndale Areas</v>
      </c>
      <c r="BI395" t="str">
        <f>IF($E395="",-1,'HCAD Raw'!BF395)</f>
        <v>5915.05</v>
      </c>
      <c r="BJ395" t="str">
        <f>IF($E395="",-1,'HCAD Raw'!BG395)</f>
        <v>0</v>
      </c>
      <c r="BK395" t="str">
        <f>IF($E395="",-1,'HCAD Raw'!BH395)</f>
        <v>01</v>
      </c>
      <c r="BL395">
        <f>IF($E395="",-1,'HCAD Raw'!BI395)</f>
        <v>0</v>
      </c>
      <c r="BM395" t="str">
        <f>IF($E395="",-1,'HCAD Raw'!BJ395)</f>
        <v>493R</v>
      </c>
      <c r="BN395" t="str">
        <f>IF($E395="",-1,'HCAD Raw'!BK395)</f>
        <v>001 040 041 042 043 044 048 061 596 923 975 995</v>
      </c>
      <c r="BO395" t="str">
        <f>IF($E395="",-1,'HCAD Raw'!BL395)</f>
        <v>Real, Commercial</v>
      </c>
      <c r="BP395" t="str">
        <f>IF($E395="",-1,'HCAD Raw'!BM395)</f>
        <v>F1</v>
      </c>
      <c r="BQ395" t="str">
        <f>IF($E395="",-1,'HCAD Raw'!BN395)</f>
        <v>Real, Commercial</v>
      </c>
      <c r="BR395" t="str">
        <f>IF($E395="",-1,'HCAD Raw'!BO395)</f>
        <v>Retail Single-Occupancy</v>
      </c>
      <c r="BS395" t="str">
        <f>IF($E395="",-1,'HCAD Raw'!BP395)</f>
        <v>Single-Family Residence</v>
      </c>
      <c r="BT395" t="str">
        <f>IF($E395="",-1,'HCAD Raw'!BQ395)</f>
        <v>8001</v>
      </c>
      <c r="BU395" t="str">
        <f>IF($E395="",-1,'HCAD Raw'!BR395)</f>
        <v>Land Neighborhood Section 1</v>
      </c>
      <c r="BV395">
        <f>IF($E395="",-1,'HCAD Raw'!BS395)</f>
        <v>22852</v>
      </c>
      <c r="BW395" t="str">
        <f>IF($E395="",-1,'HCAD Raw'!BT395)</f>
        <v>SF</v>
      </c>
      <c r="BX395" t="str">
        <f>IF($E395="",-1,'HCAD Raw'!BU395)</f>
        <v>1.0000</v>
      </c>
      <c r="BY395" t="str">
        <f>IF($E395="",-1,'HCAD Raw'!BV395)</f>
        <v>1.0000</v>
      </c>
      <c r="BZ395" t="str">
        <f>IF($E395="",-1,'HCAD Raw'!BW395)</f>
        <v>1.0000</v>
      </c>
      <c r="CA395" t="str">
        <f>IF($E395="",-1,'HCAD Raw'!BX395)</f>
        <v>1.0000</v>
      </c>
      <c r="CB395">
        <f>IF($E395="",-1,'HCAD Raw'!BY395)</f>
        <v>55</v>
      </c>
      <c r="CC395">
        <f>IF($E395="",-1,'HCAD Raw'!BZ395)</f>
        <v>55</v>
      </c>
      <c r="CD395">
        <f>IF($E395="",-1,'HCAD Raw'!CA395)</f>
        <v>1256860</v>
      </c>
      <c r="CE395">
        <f t="shared" si="98"/>
        <v>-1</v>
      </c>
      <c r="CF395" t="str">
        <f t="shared" si="99"/>
        <v>13508300100012</v>
      </c>
    </row>
    <row r="396" spans="3:84" x14ac:dyDescent="0.25">
      <c r="C396">
        <f t="shared" si="96"/>
        <v>392</v>
      </c>
      <c r="D396" t="str">
        <f t="shared" si="97"/>
        <v>13663500100011</v>
      </c>
      <c r="E396" t="str">
        <f>IF('HCAD Raw'!C396="",-1,'HCAD Raw'!C396)</f>
        <v>1366350010001</v>
      </c>
      <c r="F396" s="15" t="str">
        <f>IF(E396=-1,"",CONCATENATE(MID('HCAD Raw'!D396,6,2),"/",MID('HCAD Raw'!D396,9,2),"/",LEFT('HCAD Raw'!D396,4)))</f>
        <v>01/01/2016</v>
      </c>
      <c r="G396" t="str">
        <f>IF($E396="",-1,'HCAD Raw'!E396)</f>
        <v>IBIZA OAKS AT WAYSIDE LP</v>
      </c>
      <c r="H396" t="str">
        <f>IF($E396="",-1,'HCAD Raw'!F396)</f>
        <v>OAKS AT WAYSIDE</v>
      </c>
      <c r="I396" t="str">
        <f>IF($E396="",-1,'HCAD Raw'!G396)</f>
        <v>Guttman</v>
      </c>
      <c r="J396" t="str">
        <f>IF($E396="",-1,'HCAD Raw'!H396)</f>
        <v>6520 JAMAIL DR 60</v>
      </c>
      <c r="K396" t="str">
        <f>IF($E396="",-1,'HCAD Raw'!I396)</f>
        <v>HOUSTON</v>
      </c>
      <c r="L396" t="str">
        <f>IF($E396="",-1,'HCAD Raw'!J396)</f>
        <v>77023</v>
      </c>
      <c r="M396">
        <f>IF($E396="",-1,'HCAD Raw'!K396)</f>
        <v>4843000</v>
      </c>
      <c r="N396">
        <f>IF($E396="",-1,'HCAD Raw'!L396)</f>
        <v>5358614</v>
      </c>
      <c r="O396">
        <f>IF($E396="",-1,'HCAD Raw'!M396)</f>
        <v>5004211</v>
      </c>
      <c r="P396">
        <f>IF($E396="",-1,'HCAD Raw'!N396)</f>
        <v>0</v>
      </c>
      <c r="Q396" t="e">
        <f>IF($E396="",-1,'HCAD Raw'!#REF!)</f>
        <v>#REF!</v>
      </c>
      <c r="R396" t="str">
        <f>IF($E396="",-1,'HCAD Raw'!O396)</f>
        <v>COMMERCIAL</v>
      </c>
      <c r="S396" t="str">
        <f>IF($E396="",-1,'HCAD Raw'!P396)</f>
        <v>1</v>
      </c>
      <c r="T396" t="str">
        <f>IF($E396="",-1,'HCAD Raw'!Q396)</f>
        <v>4211</v>
      </c>
      <c r="U396" t="str">
        <f>IF($E396="",-1,'HCAD Raw'!R396)</f>
        <v>8352</v>
      </c>
      <c r="V396" t="str">
        <f>IF($E396="",-1,'HCAD Raw'!S396)</f>
        <v>D</v>
      </c>
      <c r="W396" t="str">
        <f>IF($E396="",-1,'HCAD Raw'!T396)</f>
        <v>Wood or Light Steel</v>
      </c>
      <c r="X396">
        <f>IF($E396="",-1,'HCAD Raw'!U396)</f>
        <v>0</v>
      </c>
      <c r="Y396">
        <f>IF($E396="",-1,'HCAD Raw'!V396)</f>
        <v>0</v>
      </c>
      <c r="Z396">
        <f>IF($E396="",-1,'HCAD Raw'!W396)</f>
        <v>5449200</v>
      </c>
      <c r="AA396">
        <f>IF($E396="",-1,'HCAD Raw'!X396)</f>
        <v>0</v>
      </c>
      <c r="AB396" t="str">
        <f>IF($E396="",-1,'HCAD Raw'!Y396)</f>
        <v>.080000</v>
      </c>
      <c r="AC396" t="str">
        <f>IF($E396="",-1,'HCAD Raw'!Z396)</f>
        <v>B</v>
      </c>
      <c r="AD396" t="str">
        <f>IF($E396="",-1,'HCAD Raw'!AA396)</f>
        <v>Good</v>
      </c>
      <c r="AE396" t="str">
        <f>IF($E396="",-1,'HCAD Raw'!AB396)</f>
        <v>2015</v>
      </c>
      <c r="AF396" t="str">
        <f>IF($E396="",-1,'HCAD Raw'!AC396)</f>
        <v>2015</v>
      </c>
      <c r="AG396" t="str">
        <f>IF($E396="",-1,'HCAD Raw'!AD396)</f>
        <v>0</v>
      </c>
      <c r="AH396" t="str">
        <f>IF($E396="",-1,'HCAD Raw'!AE396)</f>
        <v>2016</v>
      </c>
      <c r="AI396">
        <f>IF($E396="",-1,'HCAD Raw'!AF396)</f>
        <v>0</v>
      </c>
      <c r="AJ396" t="str">
        <f>IF($E396="",-1,'HCAD Raw'!AG396)</f>
        <v>12/30/1899</v>
      </c>
      <c r="AK396" t="str">
        <f>IF($E396="",-1,'HCAD Raw'!AH396)</f>
        <v>EST. &amp; SKETCHED BLDG. DUE TO PO NOT ALLOW TO HAVE FLOOR PLAN.      MULTIPLIER USED ON BAU</v>
      </c>
      <c r="AL396">
        <f>IF($E396="",-1,'HCAD Raw'!AI396)</f>
        <v>55752</v>
      </c>
      <c r="AM396">
        <f>IF($E396="",-1,'HCAD Raw'!AJ396)</f>
        <v>66147</v>
      </c>
      <c r="AN396">
        <f>IF($E396="",-1,'HCAD Raw'!AK396)</f>
        <v>0</v>
      </c>
      <c r="AO396">
        <f>IF($E396="",-1,'HCAD Raw'!AL396)</f>
        <v>0</v>
      </c>
      <c r="AP396">
        <f>IF($E396="",-1,'HCAD Raw'!AM396)</f>
        <v>0</v>
      </c>
      <c r="AQ396">
        <f>IF($E396="",-1,'HCAD Raw'!AN396)</f>
        <v>55752</v>
      </c>
      <c r="AR396">
        <f>IF($E396="",-1,'HCAD Raw'!AO396)</f>
        <v>3232</v>
      </c>
      <c r="AS396">
        <f>IF($E396="",-1,'HCAD Raw'!AP396)</f>
        <v>1</v>
      </c>
      <c r="AT396" t="str">
        <f>IF($E396="",-1,'HCAD Raw'!AQ396)</f>
        <v>17</v>
      </c>
      <c r="AU396" t="str">
        <f>IF($E396="",-1,'HCAD Raw'!AR396)</f>
        <v>Apartments - Garden Style</v>
      </c>
      <c r="AV396" t="str">
        <f>IF($E396="",-1,'HCAD Raw'!AS396)</f>
        <v>Oaks At Wayside</v>
      </c>
      <c r="AW396" t="str">
        <f>IF($E396="",-1,'HCAD Raw'!AT396)</f>
        <v>60</v>
      </c>
      <c r="AX396">
        <f>IF($E396="",-1,'HCAD Raw'!AU396)</f>
        <v>55644</v>
      </c>
      <c r="AY396">
        <f>IF($E396="",-1,'HCAD Raw'!AV396)</f>
        <v>0</v>
      </c>
      <c r="AZ396">
        <f>IF($E396="",-1,'HCAD Raw'!AW396)</f>
        <v>0</v>
      </c>
      <c r="BA396">
        <f>IF($E396="",-1,'HCAD Raw'!AX396)</f>
        <v>866377</v>
      </c>
      <c r="BB396" t="str">
        <f>IF($E396="",-1,'HCAD Raw'!AY396)</f>
        <v>12</v>
      </c>
      <c r="BC396" t="str">
        <f>IF($E396="",-1,'HCAD Raw'!AZ396)</f>
        <v>RES A BLK 1</v>
      </c>
      <c r="BD396" t="str">
        <f>IF($E396="",-1,'HCAD Raw'!BA396)</f>
        <v>OAKS AT WAYSIDE</v>
      </c>
      <c r="BE396" t="str">
        <f>IF($E396="",-1,'HCAD Raw'!BB396)</f>
        <v>1712</v>
      </c>
      <c r="BF396" t="str">
        <f>IF($E396="",-1,'HCAD Raw'!BC396)</f>
        <v>U of H/ I-45 South</v>
      </c>
      <c r="BG396" t="str">
        <f>IF($E396="",-1,'HCAD Raw'!BD396)</f>
        <v>140</v>
      </c>
      <c r="BH396" t="str">
        <f>IF($E396="",-1,'HCAD Raw'!BE396)</f>
        <v>1D Navigation, Harrisburg, Lawndale Areas</v>
      </c>
      <c r="BI396" t="str">
        <f>IF($E396="",-1,'HCAD Raw'!BF396)</f>
        <v>5915.10</v>
      </c>
      <c r="BJ396" t="str">
        <f>IF($E396="",-1,'HCAD Raw'!BG396)</f>
        <v>0</v>
      </c>
      <c r="BK396" t="str">
        <f>IF($E396="",-1,'HCAD Raw'!BH396)</f>
        <v>01</v>
      </c>
      <c r="BL396" t="str">
        <f>IF($E396="",-1,'HCAD Raw'!BI396)</f>
        <v>5556C</v>
      </c>
      <c r="BM396" t="str">
        <f>IF($E396="",-1,'HCAD Raw'!BJ396)</f>
        <v>494Y</v>
      </c>
      <c r="BN396" t="str">
        <f>IF($E396="",-1,'HCAD Raw'!BK396)</f>
        <v>001 040 041 042 043 044 048 061 976</v>
      </c>
      <c r="BO396" t="str">
        <f>IF($E396="",-1,'HCAD Raw'!BL396)</f>
        <v>Real, Residential, Multi-Family</v>
      </c>
      <c r="BP396" t="str">
        <f>IF($E396="",-1,'HCAD Raw'!BM396)</f>
        <v>B1</v>
      </c>
      <c r="BQ396" t="str">
        <f>IF($E396="",-1,'HCAD Raw'!BN396)</f>
        <v>Real, Residential, Multi-Family</v>
      </c>
      <c r="BR396" t="str">
        <f>IF($E396="",-1,'HCAD Raw'!BO396)</f>
        <v>Apartment Garden (1 to 3 Stories)</v>
      </c>
      <c r="BS396" t="str">
        <f>IF($E396="",-1,'HCAD Raw'!BP396)</f>
        <v>Multiple Res (Low Rise)</v>
      </c>
      <c r="BT396" t="str">
        <f>IF($E396="",-1,'HCAD Raw'!BQ396)</f>
        <v>8001</v>
      </c>
      <c r="BU396" t="str">
        <f>IF($E396="",-1,'HCAD Raw'!BR396)</f>
        <v>Land Neighborhood Section 1</v>
      </c>
      <c r="BV396">
        <f>IF($E396="",-1,'HCAD Raw'!BS396)</f>
        <v>80255</v>
      </c>
      <c r="BW396" t="str">
        <f>IF($E396="",-1,'HCAD Raw'!BT396)</f>
        <v>SF</v>
      </c>
      <c r="BX396" t="str">
        <f>IF($E396="",-1,'HCAD Raw'!BU396)</f>
        <v>1.0000</v>
      </c>
      <c r="BY396" t="str">
        <f>IF($E396="",-1,'HCAD Raw'!BV396)</f>
        <v>1.0000</v>
      </c>
      <c r="BZ396" t="str">
        <f>IF($E396="",-1,'HCAD Raw'!BW396)</f>
        <v>1.0000</v>
      </c>
      <c r="CA396" t="str">
        <f>IF($E396="",-1,'HCAD Raw'!BX396)</f>
        <v>1.0000</v>
      </c>
      <c r="CB396">
        <f>IF($E396="",-1,'HCAD Raw'!BY396)</f>
        <v>6</v>
      </c>
      <c r="CC396">
        <f>IF($E396="",-1,'HCAD Raw'!BZ396)</f>
        <v>6</v>
      </c>
      <c r="CD396">
        <f>IF($E396="",-1,'HCAD Raw'!CA396)</f>
        <v>481530</v>
      </c>
      <c r="CE396" t="str">
        <f t="shared" si="98"/>
        <v>13663500100011</v>
      </c>
      <c r="CF396">
        <f t="shared" si="99"/>
        <v>-1</v>
      </c>
    </row>
    <row r="397" spans="3:84" x14ac:dyDescent="0.25">
      <c r="C397">
        <f t="shared" si="96"/>
        <v>393</v>
      </c>
      <c r="D397" t="str">
        <f t="shared" si="97"/>
        <v>13666600100011</v>
      </c>
      <c r="E397" t="str">
        <f>IF('HCAD Raw'!C397="",-1,'HCAD Raw'!C397)</f>
        <v>1366660010001</v>
      </c>
      <c r="F397" s="15" t="str">
        <f>IF(E397=-1,"",CONCATENATE(MID('HCAD Raw'!D397,6,2),"/",MID('HCAD Raw'!D397,9,2),"/",LEFT('HCAD Raw'!D397,4)))</f>
        <v>01/01/2016</v>
      </c>
      <c r="G397" t="str">
        <f>IF($E397="",-1,'HCAD Raw'!E397)</f>
        <v>CULLEN HOLDINGS LP</v>
      </c>
      <c r="H397">
        <f>IF($E397="",-1,'HCAD Raw'!F397)</f>
        <v>0</v>
      </c>
      <c r="I397" t="str">
        <f>IF($E397="",-1,'HCAD Raw'!G397)</f>
        <v>Avi</v>
      </c>
      <c r="J397" t="str">
        <f>IF($E397="",-1,'HCAD Raw'!H397)</f>
        <v>9451 CULLEN BLVD</v>
      </c>
      <c r="K397" t="str">
        <f>IF($E397="",-1,'HCAD Raw'!I397)</f>
        <v>HOUSTON</v>
      </c>
      <c r="L397" t="str">
        <f>IF($E397="",-1,'HCAD Raw'!J397)</f>
        <v>77033</v>
      </c>
      <c r="M397">
        <f>IF($E397="",-1,'HCAD Raw'!K397)</f>
        <v>649970</v>
      </c>
      <c r="N397">
        <f>IF($E397="",-1,'HCAD Raw'!L397)</f>
        <v>731157</v>
      </c>
      <c r="O397">
        <f>IF($E397="",-1,'HCAD Raw'!M397)</f>
        <v>731157</v>
      </c>
      <c r="P397">
        <f>IF($E397="",-1,'HCAD Raw'!N397)</f>
        <v>0</v>
      </c>
      <c r="Q397" t="e">
        <f>IF($E397="",-1,'HCAD Raw'!#REF!)</f>
        <v>#REF!</v>
      </c>
      <c r="R397" t="str">
        <f>IF($E397="",-1,'HCAD Raw'!O397)</f>
        <v>COMMERCIAL</v>
      </c>
      <c r="S397" t="str">
        <f>IF($E397="",-1,'HCAD Raw'!P397)</f>
        <v>1</v>
      </c>
      <c r="T397" t="str">
        <f>IF($E397="",-1,'HCAD Raw'!Q397)</f>
        <v>4499</v>
      </c>
      <c r="U397" t="str">
        <f>IF($E397="",-1,'HCAD Raw'!R397)</f>
        <v>8460</v>
      </c>
      <c r="V397" t="str">
        <f>IF($E397="",-1,'HCAD Raw'!S397)</f>
        <v>C</v>
      </c>
      <c r="W397" t="str">
        <f>IF($E397="",-1,'HCAD Raw'!T397)</f>
        <v>Masonry Bearing</v>
      </c>
      <c r="X397">
        <f>IF($E397="",-1,'HCAD Raw'!U397)</f>
        <v>455609</v>
      </c>
      <c r="Y397">
        <f>IF($E397="",-1,'HCAD Raw'!V397)</f>
        <v>0</v>
      </c>
      <c r="Z397">
        <f>IF($E397="",-1,'HCAD Raw'!W397)</f>
        <v>455609</v>
      </c>
      <c r="AA397">
        <f>IF($E397="",-1,'HCAD Raw'!X397)</f>
        <v>0</v>
      </c>
      <c r="AB397" t="str">
        <f>IF($E397="",-1,'HCAD Raw'!Y397)</f>
        <v>.000000</v>
      </c>
      <c r="AC397" t="str">
        <f>IF($E397="",-1,'HCAD Raw'!Z397)</f>
        <v>B</v>
      </c>
      <c r="AD397" t="str">
        <f>IF($E397="",-1,'HCAD Raw'!AA397)</f>
        <v>Good</v>
      </c>
      <c r="AE397" t="str">
        <f>IF($E397="",-1,'HCAD Raw'!AB397)</f>
        <v>2016</v>
      </c>
      <c r="AF397" t="str">
        <f>IF($E397="",-1,'HCAD Raw'!AC397)</f>
        <v>2016</v>
      </c>
      <c r="AG397" t="str">
        <f>IF($E397="",-1,'HCAD Raw'!AD397)</f>
        <v>0</v>
      </c>
      <c r="AH397" t="str">
        <f>IF($E397="",-1,'HCAD Raw'!AE397)</f>
        <v>2017</v>
      </c>
      <c r="AI397">
        <f>IF($E397="",-1,'HCAD Raw'!AF397)</f>
        <v>0</v>
      </c>
      <c r="AJ397" t="str">
        <f>IF($E397="",-1,'HCAD Raw'!AG397)</f>
        <v>12/30/1899</v>
      </c>
      <c r="AK397" t="str">
        <f>IF($E397="",-1,'HCAD Raw'!AH397)</f>
        <v>PER F/C, DOMINO PIZZA OPENED IN AUGUST 2017</v>
      </c>
      <c r="AL397">
        <f>IF($E397="",-1,'HCAD Raw'!AI397)</f>
        <v>7225</v>
      </c>
      <c r="AM397">
        <f>IF($E397="",-1,'HCAD Raw'!AJ397)</f>
        <v>7650</v>
      </c>
      <c r="AN397">
        <f>IF($E397="",-1,'HCAD Raw'!AK397)</f>
        <v>0</v>
      </c>
      <c r="AO397">
        <f>IF($E397="",-1,'HCAD Raw'!AL397)</f>
        <v>0</v>
      </c>
      <c r="AP397">
        <f>IF($E397="",-1,'HCAD Raw'!AM397)</f>
        <v>0</v>
      </c>
      <c r="AQ397">
        <f>IF($E397="",-1,'HCAD Raw'!AN397)</f>
        <v>7225</v>
      </c>
      <c r="AR397">
        <f>IF($E397="",-1,'HCAD Raw'!AO397)</f>
        <v>340</v>
      </c>
      <c r="AS397">
        <f>IF($E397="",-1,'HCAD Raw'!AP397)</f>
        <v>1</v>
      </c>
      <c r="AT397">
        <f>IF($E397="",-1,'HCAD Raw'!AQ397)</f>
        <v>0</v>
      </c>
      <c r="AU397">
        <f>IF($E397="",-1,'HCAD Raw'!AR397)</f>
        <v>0</v>
      </c>
      <c r="AV397">
        <f>IF($E397="",-1,'HCAD Raw'!AS397)</f>
        <v>0</v>
      </c>
      <c r="AW397">
        <f>IF($E397="",-1,'HCAD Raw'!AT397)</f>
        <v>0</v>
      </c>
      <c r="AX397">
        <f>IF($E397="",-1,'HCAD Raw'!AU397)</f>
        <v>0</v>
      </c>
      <c r="AY397">
        <f>IF($E397="",-1,'HCAD Raw'!AV397)</f>
        <v>0</v>
      </c>
      <c r="AZ397">
        <f>IF($E397="",-1,'HCAD Raw'!AW397)</f>
        <v>0</v>
      </c>
      <c r="BA397">
        <f>IF($E397="",-1,'HCAD Raw'!AX397)</f>
        <v>0</v>
      </c>
      <c r="BB397" t="str">
        <f>IF($E397="",-1,'HCAD Raw'!AY397)</f>
        <v>7</v>
      </c>
      <c r="BC397" t="str">
        <f>IF($E397="",-1,'HCAD Raw'!AZ397)</f>
        <v>RES A BLK 1</v>
      </c>
      <c r="BD397" t="str">
        <f>IF($E397="",-1,'HCAD Raw'!BA397)</f>
        <v>DOMINOS PLAZA</v>
      </c>
      <c r="BE397" t="str">
        <f>IF($E397="",-1,'HCAD Raw'!BB397)</f>
        <v>3011</v>
      </c>
      <c r="BF397" t="str">
        <f>IF($E397="",-1,'HCAD Raw'!BC397)</f>
        <v>HISD Outside 610 Loop</v>
      </c>
      <c r="BG397" t="str">
        <f>IF($E397="",-1,'HCAD Raw'!BD397)</f>
        <v>132</v>
      </c>
      <c r="BH397" t="str">
        <f>IF($E397="",-1,'HCAD Raw'!BE397)</f>
        <v>1C South of Old Spanish Trail btwn SH 288 and I-45</v>
      </c>
      <c r="BI397" t="str">
        <f>IF($E397="",-1,'HCAD Raw'!BF397)</f>
        <v>5943.01</v>
      </c>
      <c r="BJ397" t="str">
        <f>IF($E397="",-1,'HCAD Raw'!BG397)</f>
        <v>0</v>
      </c>
      <c r="BK397" t="str">
        <f>IF($E397="",-1,'HCAD Raw'!BH397)</f>
        <v>01</v>
      </c>
      <c r="BL397">
        <f>IF($E397="",-1,'HCAD Raw'!BI397)</f>
        <v>0</v>
      </c>
      <c r="BM397" t="str">
        <f>IF($E397="",-1,'HCAD Raw'!BJ397)</f>
        <v>573D</v>
      </c>
      <c r="BN397" t="str">
        <f>IF($E397="",-1,'HCAD Raw'!BK397)</f>
        <v>001 040 041 042 043 044 048 061</v>
      </c>
      <c r="BO397" t="str">
        <f>IF($E397="",-1,'HCAD Raw'!BL397)</f>
        <v>Real, Commercial</v>
      </c>
      <c r="BP397" t="str">
        <f>IF($E397="",-1,'HCAD Raw'!BM397)</f>
        <v>F1</v>
      </c>
      <c r="BQ397" t="str">
        <f>IF($E397="",-1,'HCAD Raw'!BN397)</f>
        <v>Real, Commercial</v>
      </c>
      <c r="BR397" t="str">
        <f>IF($E397="",-1,'HCAD Raw'!BO397)</f>
        <v>Commercial New Construction</v>
      </c>
      <c r="BS397" t="str">
        <f>IF($E397="",-1,'HCAD Raw'!BP397)</f>
        <v>Shell, Neigh. Shop. Ctr.</v>
      </c>
      <c r="BT397" t="str">
        <f>IF($E397="",-1,'HCAD Raw'!BQ397)</f>
        <v>8001</v>
      </c>
      <c r="BU397" t="str">
        <f>IF($E397="",-1,'HCAD Raw'!BR397)</f>
        <v>Land Neighborhood Section 1</v>
      </c>
      <c r="BV397">
        <f>IF($E397="",-1,'HCAD Raw'!BS397)</f>
        <v>34195</v>
      </c>
      <c r="BW397" t="str">
        <f>IF($E397="",-1,'HCAD Raw'!BT397)</f>
        <v>SF</v>
      </c>
      <c r="BX397" t="str">
        <f>IF($E397="",-1,'HCAD Raw'!BU397)</f>
        <v>1.0000</v>
      </c>
      <c r="BY397" t="str">
        <f>IF($E397="",-1,'HCAD Raw'!BV397)</f>
        <v>1.0000</v>
      </c>
      <c r="BZ397" t="str">
        <f>IF($E397="",-1,'HCAD Raw'!BW397)</f>
        <v>1.0000</v>
      </c>
      <c r="CA397" t="str">
        <f>IF($E397="",-1,'HCAD Raw'!BX397)</f>
        <v>1.0000</v>
      </c>
      <c r="CB397">
        <f>IF($E397="",-1,'HCAD Raw'!BY397)</f>
        <v>5</v>
      </c>
      <c r="CC397">
        <f>IF($E397="",-1,'HCAD Raw'!BZ397)</f>
        <v>5</v>
      </c>
      <c r="CD397">
        <f>IF($E397="",-1,'HCAD Raw'!CA397)</f>
        <v>170975</v>
      </c>
      <c r="CE397">
        <f t="shared" si="98"/>
        <v>-1</v>
      </c>
      <c r="CF397" t="str">
        <f t="shared" si="99"/>
        <v>13666600100011</v>
      </c>
    </row>
    <row r="398" spans="3:84" x14ac:dyDescent="0.25">
      <c r="C398">
        <f t="shared" si="96"/>
        <v>394</v>
      </c>
      <c r="D398" t="str">
        <f t="shared" si="97"/>
        <v>13672100100011</v>
      </c>
      <c r="E398" t="str">
        <f>IF('HCAD Raw'!C398="",-1,'HCAD Raw'!C398)</f>
        <v>1367210010001</v>
      </c>
      <c r="F398" s="15" t="str">
        <f>IF(E398=-1,"",CONCATENATE(MID('HCAD Raw'!D398,6,2),"/",MID('HCAD Raw'!D398,9,2),"/",LEFT('HCAD Raw'!D398,4)))</f>
        <v>01/01/2016</v>
      </c>
      <c r="G398" t="str">
        <f>IF($E398="",-1,'HCAD Raw'!E398)</f>
        <v>SRI COMMERCIAL 2 LLC</v>
      </c>
      <c r="H398" t="str">
        <f>IF($E398="",-1,'HCAD Raw'!F398)</f>
        <v>6300 N MAIN ST</v>
      </c>
      <c r="I398">
        <f>IF($E398="",-1,'HCAD Raw'!G398)</f>
        <v>0</v>
      </c>
      <c r="J398" t="str">
        <f>IF($E398="",-1,'HCAD Raw'!H398)</f>
        <v>6300 N MAIN ST</v>
      </c>
      <c r="K398" t="str">
        <f>IF($E398="",-1,'HCAD Raw'!I398)</f>
        <v>HOUSTON</v>
      </c>
      <c r="L398" t="str">
        <f>IF($E398="",-1,'HCAD Raw'!J398)</f>
        <v>77009</v>
      </c>
      <c r="M398">
        <f>IF($E398="",-1,'HCAD Raw'!K398)</f>
        <v>1661266</v>
      </c>
      <c r="N398">
        <f>IF($E398="",-1,'HCAD Raw'!L398)</f>
        <v>1503953</v>
      </c>
      <c r="O398">
        <f>IF($E398="",-1,'HCAD Raw'!M398)</f>
        <v>1503953</v>
      </c>
      <c r="P398">
        <f>IF($E398="",-1,'HCAD Raw'!N398)</f>
        <v>0</v>
      </c>
      <c r="Q398" t="e">
        <f>IF($E398="",-1,'HCAD Raw'!#REF!)</f>
        <v>#REF!</v>
      </c>
      <c r="R398" t="str">
        <f>IF($E398="",-1,'HCAD Raw'!O398)</f>
        <v>COMMERCIAL</v>
      </c>
      <c r="S398" t="str">
        <f>IF($E398="",-1,'HCAD Raw'!P398)</f>
        <v>1</v>
      </c>
      <c r="T398" t="str">
        <f>IF($E398="",-1,'HCAD Raw'!Q398)</f>
        <v>4353</v>
      </c>
      <c r="U398" t="str">
        <f>IF($E398="",-1,'HCAD Raw'!R398)</f>
        <v>8344</v>
      </c>
      <c r="V398" t="str">
        <f>IF($E398="",-1,'HCAD Raw'!S398)</f>
        <v>C</v>
      </c>
      <c r="W398" t="str">
        <f>IF($E398="",-1,'HCAD Raw'!T398)</f>
        <v>Masonry Bearing</v>
      </c>
      <c r="X398">
        <f>IF($E398="",-1,'HCAD Raw'!U398)</f>
        <v>984889</v>
      </c>
      <c r="Y398">
        <f>IF($E398="",-1,'HCAD Raw'!V398)</f>
        <v>0</v>
      </c>
      <c r="Z398">
        <f>IF($E398="",-1,'HCAD Raw'!W398)</f>
        <v>1070532</v>
      </c>
      <c r="AA398">
        <f>IF($E398="",-1,'HCAD Raw'!X398)</f>
        <v>0</v>
      </c>
      <c r="AB398" t="str">
        <f>IF($E398="",-1,'HCAD Raw'!Y398)</f>
        <v>.080000</v>
      </c>
      <c r="AC398" t="str">
        <f>IF($E398="",-1,'HCAD Raw'!Z398)</f>
        <v>C</v>
      </c>
      <c r="AD398" t="str">
        <f>IF($E398="",-1,'HCAD Raw'!AA398)</f>
        <v>Average</v>
      </c>
      <c r="AE398" t="str">
        <f>IF($E398="",-1,'HCAD Raw'!AB398)</f>
        <v>2015</v>
      </c>
      <c r="AF398" t="str">
        <f>IF($E398="",-1,'HCAD Raw'!AC398)</f>
        <v>2015</v>
      </c>
      <c r="AG398" t="str">
        <f>IF($E398="",-1,'HCAD Raw'!AD398)</f>
        <v>0</v>
      </c>
      <c r="AH398" t="str">
        <f>IF($E398="",-1,'HCAD Raw'!AE398)</f>
        <v>2016</v>
      </c>
      <c r="AI398">
        <f>IF($E398="",-1,'HCAD Raw'!AF398)</f>
        <v>0</v>
      </c>
      <c r="AJ398" t="str">
        <f>IF($E398="",-1,'HCAD Raw'!AG398)</f>
        <v>12/30/1899</v>
      </c>
      <c r="AK398">
        <f>IF($E398="",-1,'HCAD Raw'!AH398)</f>
        <v>0</v>
      </c>
      <c r="AL398">
        <f>IF($E398="",-1,'HCAD Raw'!AI398)</f>
        <v>9964</v>
      </c>
      <c r="AM398">
        <f>IF($E398="",-1,'HCAD Raw'!AJ398)</f>
        <v>12088</v>
      </c>
      <c r="AN398">
        <f>IF($E398="",-1,'HCAD Raw'!AK398)</f>
        <v>0</v>
      </c>
      <c r="AO398">
        <f>IF($E398="",-1,'HCAD Raw'!AL398)</f>
        <v>0</v>
      </c>
      <c r="AP398">
        <f>IF($E398="",-1,'HCAD Raw'!AM398)</f>
        <v>0</v>
      </c>
      <c r="AQ398">
        <f>IF($E398="",-1,'HCAD Raw'!AN398)</f>
        <v>9964</v>
      </c>
      <c r="AR398">
        <f>IF($E398="",-1,'HCAD Raw'!AO398)</f>
        <v>600</v>
      </c>
      <c r="AS398">
        <f>IF($E398="",-1,'HCAD Raw'!AP398)</f>
        <v>1</v>
      </c>
      <c r="AT398">
        <f>IF($E398="",-1,'HCAD Raw'!AQ398)</f>
        <v>0</v>
      </c>
      <c r="AU398">
        <f>IF($E398="",-1,'HCAD Raw'!AR398)</f>
        <v>0</v>
      </c>
      <c r="AV398">
        <f>IF($E398="",-1,'HCAD Raw'!AS398)</f>
        <v>0</v>
      </c>
      <c r="AW398">
        <f>IF($E398="",-1,'HCAD Raw'!AT398)</f>
        <v>0</v>
      </c>
      <c r="AX398">
        <f>IF($E398="",-1,'HCAD Raw'!AU398)</f>
        <v>0</v>
      </c>
      <c r="AY398">
        <f>IF($E398="",-1,'HCAD Raw'!AV398)</f>
        <v>0</v>
      </c>
      <c r="AZ398">
        <f>IF($E398="",-1,'HCAD Raw'!AW398)</f>
        <v>0</v>
      </c>
      <c r="BA398">
        <f>IF($E398="",-1,'HCAD Raw'!AX398)</f>
        <v>0</v>
      </c>
      <c r="BB398" t="str">
        <f>IF($E398="",-1,'HCAD Raw'!AY398)</f>
        <v>08</v>
      </c>
      <c r="BC398" t="str">
        <f>IF($E398="",-1,'HCAD Raw'!AZ398)</f>
        <v>RES A BLK 1</v>
      </c>
      <c r="BD398" t="str">
        <f>IF($E398="",-1,'HCAD Raw'!BA398)</f>
        <v>MAIN CENTER</v>
      </c>
      <c r="BE398" t="str">
        <f>IF($E398="",-1,'HCAD Raw'!BB398)</f>
        <v>4008</v>
      </c>
      <c r="BF398" t="str">
        <f>IF($E398="",-1,'HCAD Raw'!BC398)</f>
        <v>Brookhollow</v>
      </c>
      <c r="BG398" t="str">
        <f>IF($E398="",-1,'HCAD Raw'!BD398)</f>
        <v>161</v>
      </c>
      <c r="BH398" t="str">
        <f>IF($E398="",-1,'HCAD Raw'!BE398)</f>
        <v>1F Heights, Brooksmith, Norhill Areas</v>
      </c>
      <c r="BI398" t="str">
        <f>IF($E398="",-1,'HCAD Raw'!BF398)</f>
        <v>5938.07</v>
      </c>
      <c r="BJ398" t="str">
        <f>IF($E398="",-1,'HCAD Raw'!BG398)</f>
        <v>0</v>
      </c>
      <c r="BK398" t="str">
        <f>IF($E398="",-1,'HCAD Raw'!BH398)</f>
        <v>01</v>
      </c>
      <c r="BL398">
        <f>IF($E398="",-1,'HCAD Raw'!BI398)</f>
        <v>0</v>
      </c>
      <c r="BM398" t="str">
        <f>IF($E398="",-1,'HCAD Raw'!BJ398)</f>
        <v>453S</v>
      </c>
      <c r="BN398" t="str">
        <f>IF($E398="",-1,'HCAD Raw'!BK398)</f>
        <v>001 040 041 042 043 044 048 061 949</v>
      </c>
      <c r="BO398" t="str">
        <f>IF($E398="",-1,'HCAD Raw'!BL398)</f>
        <v>Real, Commercial</v>
      </c>
      <c r="BP398" t="str">
        <f>IF($E398="",-1,'HCAD Raw'!BM398)</f>
        <v>F1</v>
      </c>
      <c r="BQ398" t="str">
        <f>IF($E398="",-1,'HCAD Raw'!BN398)</f>
        <v>Real, Commercial</v>
      </c>
      <c r="BR398" t="str">
        <f>IF($E398="",-1,'HCAD Raw'!BO398)</f>
        <v>Office Bldgs. Low-Rise (1 to 4 Stories)</v>
      </c>
      <c r="BS398" t="str">
        <f>IF($E398="",-1,'HCAD Raw'!BP398)</f>
        <v>Office Building</v>
      </c>
      <c r="BT398" t="str">
        <f>IF($E398="",-1,'HCAD Raw'!BQ398)</f>
        <v>8001</v>
      </c>
      <c r="BU398" t="str">
        <f>IF($E398="",-1,'HCAD Raw'!BR398)</f>
        <v>Land Neighborhood Section 1</v>
      </c>
      <c r="BV398">
        <f>IF($E398="",-1,'HCAD Raw'!BS398)</f>
        <v>11543</v>
      </c>
      <c r="BW398" t="str">
        <f>IF($E398="",-1,'HCAD Raw'!BT398)</f>
        <v>SF</v>
      </c>
      <c r="BX398" t="str">
        <f>IF($E398="",-1,'HCAD Raw'!BU398)</f>
        <v>1.0000</v>
      </c>
      <c r="BY398" t="str">
        <f>IF($E398="",-1,'HCAD Raw'!BV398)</f>
        <v>1.0000</v>
      </c>
      <c r="BZ398" t="str">
        <f>IF($E398="",-1,'HCAD Raw'!BW398)</f>
        <v>1.0000</v>
      </c>
      <c r="CA398" t="str">
        <f>IF($E398="",-1,'HCAD Raw'!BX398)</f>
        <v>1.0000</v>
      </c>
      <c r="CB398">
        <f>IF($E398="",-1,'HCAD Raw'!BY398)</f>
        <v>48</v>
      </c>
      <c r="CC398">
        <f>IF($E398="",-1,'HCAD Raw'!BZ398)</f>
        <v>48</v>
      </c>
      <c r="CD398">
        <f>IF($E398="",-1,'HCAD Raw'!CA398)</f>
        <v>554064</v>
      </c>
      <c r="CE398">
        <f t="shared" si="98"/>
        <v>-1</v>
      </c>
      <c r="CF398" t="str">
        <f t="shared" si="99"/>
        <v>13672100100011</v>
      </c>
    </row>
    <row r="399" spans="3:84" x14ac:dyDescent="0.25">
      <c r="C399">
        <f t="shared" si="96"/>
        <v>395</v>
      </c>
      <c r="D399" t="str">
        <f t="shared" si="97"/>
        <v>13780700100021</v>
      </c>
      <c r="E399" t="str">
        <f>IF('HCAD Raw'!C399="",-1,'HCAD Raw'!C399)</f>
        <v>1378070010002</v>
      </c>
      <c r="F399" s="15" t="str">
        <f>IF(E399=-1,"",CONCATENATE(MID('HCAD Raw'!D399,6,2),"/",MID('HCAD Raw'!D399,9,2),"/",LEFT('HCAD Raw'!D399,4)))</f>
        <v>11/20/2017</v>
      </c>
      <c r="G399" t="str">
        <f>IF($E399="",-1,'HCAD Raw'!E399)</f>
        <v>LAMBDA PROPERTY LLC</v>
      </c>
      <c r="H399" t="str">
        <f>IF($E399="",-1,'HCAD Raw'!F399)</f>
        <v>DYNAMIC AUTOWORKS</v>
      </c>
      <c r="I399">
        <f>IF($E399="",-1,'HCAD Raw'!G399)</f>
        <v>0</v>
      </c>
      <c r="J399" t="str">
        <f>IF($E399="",-1,'HCAD Raw'!H399)</f>
        <v>17134 STUEBNER AIRLINE RD</v>
      </c>
      <c r="K399" t="str">
        <f>IF($E399="",-1,'HCAD Raw'!I399)</f>
        <v>SPRING</v>
      </c>
      <c r="L399" t="str">
        <f>IF($E399="",-1,'HCAD Raw'!J399)</f>
        <v>77379</v>
      </c>
      <c r="M399">
        <f>IF($E399="",-1,'HCAD Raw'!K399)</f>
        <v>287395</v>
      </c>
      <c r="N399">
        <f>IF($E399="",-1,'HCAD Raw'!L399)</f>
        <v>0</v>
      </c>
      <c r="O399">
        <f>IF($E399="",-1,'HCAD Raw'!M399)</f>
        <v>295770</v>
      </c>
      <c r="P399">
        <f>IF($E399="",-1,'HCAD Raw'!N399)</f>
        <v>0</v>
      </c>
      <c r="Q399" t="e">
        <f>IF($E399="",-1,'HCAD Raw'!#REF!)</f>
        <v>#REF!</v>
      </c>
      <c r="R399" t="str">
        <f>IF($E399="",-1,'HCAD Raw'!O399)</f>
        <v>COMMERCIAL</v>
      </c>
      <c r="S399" t="str">
        <f>IF($E399="",-1,'HCAD Raw'!P399)</f>
        <v>1</v>
      </c>
      <c r="T399" t="str">
        <f>IF($E399="",-1,'HCAD Raw'!Q399)</f>
        <v>4399</v>
      </c>
      <c r="U399" t="str">
        <f>IF($E399="",-1,'HCAD Raw'!R399)</f>
        <v>8454</v>
      </c>
      <c r="V399" t="str">
        <f>IF($E399="",-1,'HCAD Raw'!S399)</f>
        <v>S</v>
      </c>
      <c r="W399" t="str">
        <f>IF($E399="",-1,'HCAD Raw'!T399)</f>
        <v>Open Steel Skeleton</v>
      </c>
      <c r="X399">
        <f>IF($E399="",-1,'HCAD Raw'!U399)</f>
        <v>125425</v>
      </c>
      <c r="Y399">
        <f>IF($E399="",-1,'HCAD Raw'!V399)</f>
        <v>0</v>
      </c>
      <c r="Z399">
        <f>IF($E399="",-1,'HCAD Raw'!W399)</f>
        <v>137830</v>
      </c>
      <c r="AA399">
        <f>IF($E399="",-1,'HCAD Raw'!X399)</f>
        <v>0</v>
      </c>
      <c r="AB399" t="str">
        <f>IF($E399="",-1,'HCAD Raw'!Y399)</f>
        <v>.090000</v>
      </c>
      <c r="AC399" t="str">
        <f>IF($E399="",-1,'HCAD Raw'!Z399)</f>
        <v>C</v>
      </c>
      <c r="AD399" t="str">
        <f>IF($E399="",-1,'HCAD Raw'!AA399)</f>
        <v>Average</v>
      </c>
      <c r="AE399" t="str">
        <f>IF($E399="",-1,'HCAD Raw'!AB399)</f>
        <v>2015</v>
      </c>
      <c r="AF399" t="str">
        <f>IF($E399="",-1,'HCAD Raw'!AC399)</f>
        <v>2015</v>
      </c>
      <c r="AG399" t="str">
        <f>IF($E399="",-1,'HCAD Raw'!AD399)</f>
        <v>0</v>
      </c>
      <c r="AH399" t="str">
        <f>IF($E399="",-1,'HCAD Raw'!AE399)</f>
        <v>2016</v>
      </c>
      <c r="AI399">
        <f>IF($E399="",-1,'HCAD Raw'!AF399)</f>
        <v>0</v>
      </c>
      <c r="AJ399" t="str">
        <f>IF($E399="",-1,'HCAD Raw'!AG399)</f>
        <v>12/30/1899</v>
      </c>
      <c r="AK399">
        <f>IF($E399="",-1,'HCAD Raw'!AH399)</f>
        <v>0</v>
      </c>
      <c r="AL399">
        <f>IF($E399="",-1,'HCAD Raw'!AI399)</f>
        <v>3500</v>
      </c>
      <c r="AM399">
        <f>IF($E399="",-1,'HCAD Raw'!AJ399)</f>
        <v>4260</v>
      </c>
      <c r="AN399">
        <f>IF($E399="",-1,'HCAD Raw'!AK399)</f>
        <v>0</v>
      </c>
      <c r="AO399">
        <f>IF($E399="",-1,'HCAD Raw'!AL399)</f>
        <v>0</v>
      </c>
      <c r="AP399">
        <f>IF($E399="",-1,'HCAD Raw'!AM399)</f>
        <v>0</v>
      </c>
      <c r="AQ399">
        <f>IF($E399="",-1,'HCAD Raw'!AN399)</f>
        <v>3500</v>
      </c>
      <c r="AR399">
        <f>IF($E399="",-1,'HCAD Raw'!AO399)</f>
        <v>270</v>
      </c>
      <c r="AS399">
        <f>IF($E399="",-1,'HCAD Raw'!AP399)</f>
        <v>1</v>
      </c>
      <c r="AT399">
        <f>IF($E399="",-1,'HCAD Raw'!AQ399)</f>
        <v>0</v>
      </c>
      <c r="AU399">
        <f>IF($E399="",-1,'HCAD Raw'!AR399)</f>
        <v>0</v>
      </c>
      <c r="AV399">
        <f>IF($E399="",-1,'HCAD Raw'!AS399)</f>
        <v>0</v>
      </c>
      <c r="AW399">
        <f>IF($E399="",-1,'HCAD Raw'!AT399)</f>
        <v>0</v>
      </c>
      <c r="AX399">
        <f>IF($E399="",-1,'HCAD Raw'!AU399)</f>
        <v>0</v>
      </c>
      <c r="AY399">
        <f>IF($E399="",-1,'HCAD Raw'!AV399)</f>
        <v>0</v>
      </c>
      <c r="AZ399">
        <f>IF($E399="",-1,'HCAD Raw'!AW399)</f>
        <v>0</v>
      </c>
      <c r="BA399">
        <f>IF($E399="",-1,'HCAD Raw'!AX399)</f>
        <v>0</v>
      </c>
      <c r="BB399" t="str">
        <f>IF($E399="",-1,'HCAD Raw'!AY399)</f>
        <v>15</v>
      </c>
      <c r="BC399" t="str">
        <f>IF($E399="",-1,'HCAD Raw'!AZ399)</f>
        <v>RES A1 BLK 1</v>
      </c>
      <c r="BD399" t="str">
        <f>IF($E399="",-1,'HCAD Raw'!BA399)</f>
        <v>DNA PROPERTIES</v>
      </c>
      <c r="BE399" t="str">
        <f>IF($E399="",-1,'HCAD Raw'!BB399)</f>
        <v>6015</v>
      </c>
      <c r="BF399" t="str">
        <f>IF($E399="",-1,'HCAD Raw'!BC399)</f>
        <v>Far North</v>
      </c>
      <c r="BG399" t="str">
        <f>IF($E399="",-1,'HCAD Raw'!BD399)</f>
        <v>320</v>
      </c>
      <c r="BH399" t="str">
        <f>IF($E399="",-1,'HCAD Raw'!BE399)</f>
        <v>ISD 17 - Klein ISD</v>
      </c>
      <c r="BI399" t="str">
        <f>IF($E399="",-1,'HCAD Raw'!BF399)</f>
        <v>9516.04</v>
      </c>
      <c r="BJ399" t="str">
        <f>IF($E399="",-1,'HCAD Raw'!BG399)</f>
        <v>0</v>
      </c>
      <c r="BK399" t="str">
        <f>IF($E399="",-1,'HCAD Raw'!BH399)</f>
        <v>17</v>
      </c>
      <c r="BL399" t="str">
        <f>IF($E399="",-1,'HCAD Raw'!BI399)</f>
        <v>4968B</v>
      </c>
      <c r="BM399" t="str">
        <f>IF($E399="",-1,'HCAD Raw'!BJ399)</f>
        <v>330L</v>
      </c>
      <c r="BN399" t="str">
        <f>IF($E399="",-1,'HCAD Raw'!BK399)</f>
        <v>017 040 041 042 043 044 045 324 635 666</v>
      </c>
      <c r="BO399" t="str">
        <f>IF($E399="",-1,'HCAD Raw'!BL399)</f>
        <v>Real, Commercial</v>
      </c>
      <c r="BP399" t="str">
        <f>IF($E399="",-1,'HCAD Raw'!BM399)</f>
        <v>F1</v>
      </c>
      <c r="BQ399" t="str">
        <f>IF($E399="",-1,'HCAD Raw'!BN399)</f>
        <v>Real, Commercial</v>
      </c>
      <c r="BR399" t="str">
        <f>IF($E399="",-1,'HCAD Raw'!BO399)</f>
        <v>Warehouse - Metallic</v>
      </c>
      <c r="BS399" t="str">
        <f>IF($E399="",-1,'HCAD Raw'!BP399)</f>
        <v>Shell, Industrial</v>
      </c>
      <c r="BT399" t="str">
        <f>IF($E399="",-1,'HCAD Raw'!BQ399)</f>
        <v>8003</v>
      </c>
      <c r="BU399" t="str">
        <f>IF($E399="",-1,'HCAD Raw'!BR399)</f>
        <v>Land Neighborhood Section 3</v>
      </c>
      <c r="BV399">
        <f>IF($E399="",-1,'HCAD Raw'!BS399)</f>
        <v>15790</v>
      </c>
      <c r="BW399" t="str">
        <f>IF($E399="",-1,'HCAD Raw'!BT399)</f>
        <v>SF</v>
      </c>
      <c r="BX399" t="str">
        <f>IF($E399="",-1,'HCAD Raw'!BU399)</f>
        <v>1.0000</v>
      </c>
      <c r="BY399" t="str">
        <f>IF($E399="",-1,'HCAD Raw'!BV399)</f>
        <v>1.0000</v>
      </c>
      <c r="BZ399" t="str">
        <f>IF($E399="",-1,'HCAD Raw'!BW399)</f>
        <v>1.0000</v>
      </c>
      <c r="CA399" t="str">
        <f>IF($E399="",-1,'HCAD Raw'!BX399)</f>
        <v>1.0000</v>
      </c>
      <c r="CB399">
        <f>IF($E399="",-1,'HCAD Raw'!BY399)</f>
        <v>8</v>
      </c>
      <c r="CC399">
        <f>IF($E399="",-1,'HCAD Raw'!BZ399)</f>
        <v>8</v>
      </c>
      <c r="CD399">
        <f>IF($E399="",-1,'HCAD Raw'!CA399)</f>
        <v>126320</v>
      </c>
      <c r="CE399">
        <f t="shared" si="98"/>
        <v>-1</v>
      </c>
      <c r="CF399" t="str">
        <f t="shared" si="99"/>
        <v>13780700100021</v>
      </c>
    </row>
    <row r="400" spans="3:84" x14ac:dyDescent="0.25">
      <c r="C400">
        <f t="shared" si="96"/>
        <v>396</v>
      </c>
      <c r="D400" t="str">
        <f t="shared" si="97"/>
        <v>13807900100011</v>
      </c>
      <c r="E400" t="str">
        <f>IF('HCAD Raw'!C400="",-1,'HCAD Raw'!C400)</f>
        <v>1380790010001</v>
      </c>
      <c r="F400" s="15" t="str">
        <f>IF(E400=-1,"",CONCATENATE(MID('HCAD Raw'!D400,6,2),"/",MID('HCAD Raw'!D400,9,2),"/",LEFT('HCAD Raw'!D400,4)))</f>
        <v>01/01/2017</v>
      </c>
      <c r="G400" t="str">
        <f>IF($E400="",-1,'HCAD Raw'!E400)</f>
        <v>1433 N SHEPHERD PROPERTY LLC</v>
      </c>
      <c r="H400" t="str">
        <f>IF($E400="",-1,'HCAD Raw'!F400)</f>
        <v>HEIGHTS BIER GARTEN</v>
      </c>
      <c r="I400" t="str">
        <f>IF($E400="",-1,'HCAD Raw'!G400)</f>
        <v>Aweida &amp; Baratizadeh</v>
      </c>
      <c r="J400" t="str">
        <f>IF($E400="",-1,'HCAD Raw'!H400)</f>
        <v>1433 N SHEPHERD DR</v>
      </c>
      <c r="K400" t="str">
        <f>IF($E400="",-1,'HCAD Raw'!I400)</f>
        <v>HOUSTON</v>
      </c>
      <c r="L400" t="str">
        <f>IF($E400="",-1,'HCAD Raw'!J400)</f>
        <v>77008</v>
      </c>
      <c r="M400">
        <f>IF($E400="",-1,'HCAD Raw'!K400)</f>
        <v>1008339</v>
      </c>
      <c r="N400">
        <f>IF($E400="",-1,'HCAD Raw'!L400)</f>
        <v>1126465</v>
      </c>
      <c r="O400">
        <f>IF($E400="",-1,'HCAD Raw'!M400)</f>
        <v>1008339</v>
      </c>
      <c r="P400">
        <f>IF($E400="",-1,'HCAD Raw'!N400)</f>
        <v>0</v>
      </c>
      <c r="Q400" t="e">
        <f>IF($E400="",-1,'HCAD Raw'!#REF!)</f>
        <v>#REF!</v>
      </c>
      <c r="R400" t="str">
        <f>IF($E400="",-1,'HCAD Raw'!O400)</f>
        <v>COMMERCIAL</v>
      </c>
      <c r="S400" t="str">
        <f>IF($E400="",-1,'HCAD Raw'!P400)</f>
        <v>1</v>
      </c>
      <c r="T400" t="str">
        <f>IF($E400="",-1,'HCAD Raw'!Q400)</f>
        <v>4328</v>
      </c>
      <c r="U400" t="str">
        <f>IF($E400="",-1,'HCAD Raw'!R400)</f>
        <v>8441</v>
      </c>
      <c r="V400" t="str">
        <f>IF($E400="",-1,'HCAD Raw'!S400)</f>
        <v>D</v>
      </c>
      <c r="W400" t="str">
        <f>IF($E400="",-1,'HCAD Raw'!T400)</f>
        <v>Wood or Light Steel</v>
      </c>
      <c r="X400">
        <f>IF($E400="",-1,'HCAD Raw'!U400)</f>
        <v>170101</v>
      </c>
      <c r="Y400">
        <f>IF($E400="",-1,'HCAD Raw'!V400)</f>
        <v>0</v>
      </c>
      <c r="Z400">
        <f>IF($E400="",-1,'HCAD Raw'!W400)</f>
        <v>270002</v>
      </c>
      <c r="AA400">
        <f>IF($E400="",-1,'HCAD Raw'!X400)</f>
        <v>0</v>
      </c>
      <c r="AB400" t="str">
        <f>IF($E400="",-1,'HCAD Raw'!Y400)</f>
        <v>.370000</v>
      </c>
      <c r="AC400" t="str">
        <f>IF($E400="",-1,'HCAD Raw'!Z400)</f>
        <v>B</v>
      </c>
      <c r="AD400" t="str">
        <f>IF($E400="",-1,'HCAD Raw'!AA400)</f>
        <v>Good</v>
      </c>
      <c r="AE400" t="str">
        <f>IF($E400="",-1,'HCAD Raw'!AB400)</f>
        <v>1955</v>
      </c>
      <c r="AF400" t="str">
        <f>IF($E400="",-1,'HCAD Raw'!AC400)</f>
        <v>1998</v>
      </c>
      <c r="AG400" t="str">
        <f>IF($E400="",-1,'HCAD Raw'!AD400)</f>
        <v>0</v>
      </c>
      <c r="AH400" t="str">
        <f>IF($E400="",-1,'HCAD Raw'!AE400)</f>
        <v>1956</v>
      </c>
      <c r="AI400" t="str">
        <f>IF($E400="",-1,'HCAD Raw'!AF400)</f>
        <v>124</v>
      </c>
      <c r="AJ400" t="str">
        <f>IF($E400="",-1,'HCAD Raw'!AG400)</f>
        <v>01/01/2004</v>
      </c>
      <c r="AK400" t="str">
        <f>IF($E400="",-1,'HCAD Raw'!AH400)</f>
        <v>OLD DECK DEMO'D, NEW CPY IN PLACE. EST SEC 1 SHELL FOR 1/1/17 FROM VISIT &amp; 12/30/16 AERIAL PHOTOS. REMOVED EXTRA FUNCT. &amp; ECO OBS. CHANGE PHYS OBS AND</v>
      </c>
      <c r="AL400">
        <f>IF($E400="",-1,'HCAD Raw'!AI400)</f>
        <v>2052</v>
      </c>
      <c r="AM400">
        <f>IF($E400="",-1,'HCAD Raw'!AJ400)</f>
        <v>2532</v>
      </c>
      <c r="AN400">
        <f>IF($E400="",-1,'HCAD Raw'!AK400)</f>
        <v>0</v>
      </c>
      <c r="AO400">
        <f>IF($E400="",-1,'HCAD Raw'!AL400)</f>
        <v>0</v>
      </c>
      <c r="AP400">
        <f>IF($E400="",-1,'HCAD Raw'!AM400)</f>
        <v>0</v>
      </c>
      <c r="AQ400">
        <f>IF($E400="",-1,'HCAD Raw'!AN400)</f>
        <v>2052</v>
      </c>
      <c r="AR400">
        <f>IF($E400="",-1,'HCAD Raw'!AO400)</f>
        <v>152</v>
      </c>
      <c r="AS400">
        <f>IF($E400="",-1,'HCAD Raw'!AP400)</f>
        <v>1</v>
      </c>
      <c r="AT400">
        <f>IF($E400="",-1,'HCAD Raw'!AQ400)</f>
        <v>0</v>
      </c>
      <c r="AU400">
        <f>IF($E400="",-1,'HCAD Raw'!AR400)</f>
        <v>0</v>
      </c>
      <c r="AV400">
        <f>IF($E400="",-1,'HCAD Raw'!AS400)</f>
        <v>0</v>
      </c>
      <c r="AW400">
        <f>IF($E400="",-1,'HCAD Raw'!AT400)</f>
        <v>0</v>
      </c>
      <c r="AX400">
        <f>IF($E400="",-1,'HCAD Raw'!AU400)</f>
        <v>0</v>
      </c>
      <c r="AY400">
        <f>IF($E400="",-1,'HCAD Raw'!AV400)</f>
        <v>0</v>
      </c>
      <c r="AZ400">
        <f>IF($E400="",-1,'HCAD Raw'!AW400)</f>
        <v>0</v>
      </c>
      <c r="BA400">
        <f>IF($E400="",-1,'HCAD Raw'!AX400)</f>
        <v>0</v>
      </c>
      <c r="BB400" t="str">
        <f>IF($E400="",-1,'HCAD Raw'!AY400)</f>
        <v>20</v>
      </c>
      <c r="BC400" t="str">
        <f>IF($E400="",-1,'HCAD Raw'!AZ400)</f>
        <v>RES A BLK 1</v>
      </c>
      <c r="BD400" t="str">
        <f>IF($E400="",-1,'HCAD Raw'!BA400)</f>
        <v>GARDEN HEIGHTS R/P</v>
      </c>
      <c r="BE400" t="str">
        <f>IF($E400="",-1,'HCAD Raw'!BB400)</f>
        <v>5020</v>
      </c>
      <c r="BF400" t="str">
        <f>IF($E400="",-1,'HCAD Raw'!BC400)</f>
        <v>Heights</v>
      </c>
      <c r="BG400" t="str">
        <f>IF($E400="",-1,'HCAD Raw'!BD400)</f>
        <v>161</v>
      </c>
      <c r="BH400" t="str">
        <f>IF($E400="",-1,'HCAD Raw'!BE400)</f>
        <v>1F Heights, Brooksmith, Norhill Areas</v>
      </c>
      <c r="BI400" t="str">
        <f>IF($E400="",-1,'HCAD Raw'!BF400)</f>
        <v>5938.11</v>
      </c>
      <c r="BJ400" t="str">
        <f>IF($E400="",-1,'HCAD Raw'!BG400)</f>
        <v>0</v>
      </c>
      <c r="BK400" t="str">
        <f>IF($E400="",-1,'HCAD Raw'!BH400)</f>
        <v>01</v>
      </c>
      <c r="BL400" t="str">
        <f>IF($E400="",-1,'HCAD Raw'!BI400)</f>
        <v>5259D</v>
      </c>
      <c r="BM400" t="str">
        <f>IF($E400="",-1,'HCAD Raw'!BJ400)</f>
        <v>452Z</v>
      </c>
      <c r="BN400" t="str">
        <f>IF($E400="",-1,'HCAD Raw'!BK400)</f>
        <v>001 040 041 042 043 044 048 061 816</v>
      </c>
      <c r="BO400" t="str">
        <f>IF($E400="",-1,'HCAD Raw'!BL400)</f>
        <v>Real, Commercial</v>
      </c>
      <c r="BP400" t="str">
        <f>IF($E400="",-1,'HCAD Raw'!BM400)</f>
        <v>F1</v>
      </c>
      <c r="BQ400" t="str">
        <f>IF($E400="",-1,'HCAD Raw'!BN400)</f>
        <v>Real, Commercial</v>
      </c>
      <c r="BR400" t="str">
        <f>IF($E400="",-1,'HCAD Raw'!BO400)</f>
        <v>Night Club/Dinner Theater</v>
      </c>
      <c r="BS400" t="str">
        <f>IF($E400="",-1,'HCAD Raw'!BP400)</f>
        <v>Cocktail Lounge</v>
      </c>
      <c r="BT400" t="str">
        <f>IF($E400="",-1,'HCAD Raw'!BQ400)</f>
        <v>8002</v>
      </c>
      <c r="BU400" t="str">
        <f>IF($E400="",-1,'HCAD Raw'!BR400)</f>
        <v>Land Neighborhood Section 2</v>
      </c>
      <c r="BV400">
        <f>IF($E400="",-1,'HCAD Raw'!BS400)</f>
        <v>17498</v>
      </c>
      <c r="BW400" t="str">
        <f>IF($E400="",-1,'HCAD Raw'!BT400)</f>
        <v>SF</v>
      </c>
      <c r="BX400" t="str">
        <f>IF($E400="",-1,'HCAD Raw'!BU400)</f>
        <v>1.0000</v>
      </c>
      <c r="BY400" t="str">
        <f>IF($E400="",-1,'HCAD Raw'!BV400)</f>
        <v>1.0000</v>
      </c>
      <c r="BZ400" t="str">
        <f>IF($E400="",-1,'HCAD Raw'!BW400)</f>
        <v>1.0000</v>
      </c>
      <c r="CA400" t="str">
        <f>IF($E400="",-1,'HCAD Raw'!BX400)</f>
        <v>1.0000</v>
      </c>
      <c r="CB400">
        <f>IF($E400="",-1,'HCAD Raw'!BY400)</f>
        <v>40</v>
      </c>
      <c r="CC400">
        <f>IF($E400="",-1,'HCAD Raw'!BZ400)</f>
        <v>40</v>
      </c>
      <c r="CD400">
        <f>IF($E400="",-1,'HCAD Raw'!CA400)</f>
        <v>699920</v>
      </c>
      <c r="CE400">
        <f t="shared" si="98"/>
        <v>-1</v>
      </c>
      <c r="CF400" t="str">
        <f t="shared" si="99"/>
        <v>13807900100011</v>
      </c>
    </row>
    <row r="401" spans="3:84" x14ac:dyDescent="0.25">
      <c r="C401">
        <f t="shared" si="96"/>
        <v>397</v>
      </c>
      <c r="D401" t="str">
        <f t="shared" si="97"/>
        <v>13807900100012</v>
      </c>
      <c r="E401" t="str">
        <f>IF('HCAD Raw'!C401="",-1,'HCAD Raw'!C401)</f>
        <v>1380790010001</v>
      </c>
      <c r="F401" s="15" t="str">
        <f>IF(E401=-1,"",CONCATENATE(MID('HCAD Raw'!D401,6,2),"/",MID('HCAD Raw'!D401,9,2),"/",LEFT('HCAD Raw'!D401,4)))</f>
        <v>01/01/2017</v>
      </c>
      <c r="G401" t="str">
        <f>IF($E401="",-1,'HCAD Raw'!E401)</f>
        <v>1433 N SHEPHERD PROPERTY LLC</v>
      </c>
      <c r="H401" t="str">
        <f>IF($E401="",-1,'HCAD Raw'!F401)</f>
        <v>HEIGHTS BIER GARTEN</v>
      </c>
      <c r="I401" t="str">
        <f>IF($E401="",-1,'HCAD Raw'!G401)</f>
        <v>Aweida &amp; Baratizadeh</v>
      </c>
      <c r="J401" t="str">
        <f>IF($E401="",-1,'HCAD Raw'!H401)</f>
        <v>1433 N SHEPHERD DR</v>
      </c>
      <c r="K401" t="str">
        <f>IF($E401="",-1,'HCAD Raw'!I401)</f>
        <v>HOUSTON</v>
      </c>
      <c r="L401" t="str">
        <f>IF($E401="",-1,'HCAD Raw'!J401)</f>
        <v>77008</v>
      </c>
      <c r="M401">
        <f>IF($E401="",-1,'HCAD Raw'!K401)</f>
        <v>1008339</v>
      </c>
      <c r="N401">
        <f>IF($E401="",-1,'HCAD Raw'!L401)</f>
        <v>1126465</v>
      </c>
      <c r="O401">
        <f>IF($E401="",-1,'HCAD Raw'!M401)</f>
        <v>1008339</v>
      </c>
      <c r="P401">
        <f>IF($E401="",-1,'HCAD Raw'!N401)</f>
        <v>0</v>
      </c>
      <c r="Q401" t="e">
        <f>IF($E401="",-1,'HCAD Raw'!#REF!)</f>
        <v>#REF!</v>
      </c>
      <c r="R401" t="str">
        <f>IF($E401="",-1,'HCAD Raw'!O401)</f>
        <v>COMMERCIAL</v>
      </c>
      <c r="S401" t="str">
        <f>IF($E401="",-1,'HCAD Raw'!P401)</f>
        <v>2</v>
      </c>
      <c r="T401" t="str">
        <f>IF($E401="",-1,'HCAD Raw'!Q401)</f>
        <v>4328</v>
      </c>
      <c r="U401" t="str">
        <f>IF($E401="",-1,'HCAD Raw'!R401)</f>
        <v>8441</v>
      </c>
      <c r="V401" t="str">
        <f>IF($E401="",-1,'HCAD Raw'!S401)</f>
        <v>C</v>
      </c>
      <c r="W401" t="str">
        <f>IF($E401="",-1,'HCAD Raw'!T401)</f>
        <v>Masonry Bearing</v>
      </c>
      <c r="X401">
        <f>IF($E401="",-1,'HCAD Raw'!U401)</f>
        <v>283580</v>
      </c>
      <c r="Y401">
        <f>IF($E401="",-1,'HCAD Raw'!V401)</f>
        <v>0</v>
      </c>
      <c r="Z401">
        <f>IF($E401="",-1,'HCAD Raw'!W401)</f>
        <v>304925</v>
      </c>
      <c r="AA401">
        <f>IF($E401="",-1,'HCAD Raw'!X401)</f>
        <v>0</v>
      </c>
      <c r="AB401" t="str">
        <f>IF($E401="",-1,'HCAD Raw'!Y401)</f>
        <v>.070000</v>
      </c>
      <c r="AC401" t="str">
        <f>IF($E401="",-1,'HCAD Raw'!Z401)</f>
        <v>B</v>
      </c>
      <c r="AD401" t="str">
        <f>IF($E401="",-1,'HCAD Raw'!AA401)</f>
        <v>Good</v>
      </c>
      <c r="AE401" t="str">
        <f>IF($E401="",-1,'HCAD Raw'!AB401)</f>
        <v>2016</v>
      </c>
      <c r="AF401" t="str">
        <f>IF($E401="",-1,'HCAD Raw'!AC401)</f>
        <v>2016</v>
      </c>
      <c r="AG401" t="str">
        <f>IF($E401="",-1,'HCAD Raw'!AD401)</f>
        <v>0</v>
      </c>
      <c r="AH401" t="str">
        <f>IF($E401="",-1,'HCAD Raw'!AE401)</f>
        <v>2017</v>
      </c>
      <c r="AI401">
        <f>IF($E401="",-1,'HCAD Raw'!AF401)</f>
        <v>0</v>
      </c>
      <c r="AJ401" t="str">
        <f>IF($E401="",-1,'HCAD Raw'!AG401)</f>
        <v>12/30/1899</v>
      </c>
      <c r="AK401" t="str">
        <f>IF($E401="",-1,'HCAD Raw'!AH401)</f>
        <v>FROM 2/22/17 VISIT &amp; 12/30/16 AERIAL PHOTOS, BLDG SHELL &amp; CPY 100% 1/1/17</v>
      </c>
      <c r="AL401">
        <f>IF($E401="",-1,'HCAD Raw'!AI401)</f>
        <v>2146</v>
      </c>
      <c r="AM401">
        <f>IF($E401="",-1,'HCAD Raw'!AJ401)</f>
        <v>2456</v>
      </c>
      <c r="AN401">
        <f>IF($E401="",-1,'HCAD Raw'!AK401)</f>
        <v>0</v>
      </c>
      <c r="AO401">
        <f>IF($E401="",-1,'HCAD Raw'!AL401)</f>
        <v>0</v>
      </c>
      <c r="AP401">
        <f>IF($E401="",-1,'HCAD Raw'!AM401)</f>
        <v>0</v>
      </c>
      <c r="AQ401">
        <f>IF($E401="",-1,'HCAD Raw'!AN401)</f>
        <v>2146</v>
      </c>
      <c r="AR401">
        <f>IF($E401="",-1,'HCAD Raw'!AO401)</f>
        <v>206</v>
      </c>
      <c r="AS401">
        <f>IF($E401="",-1,'HCAD Raw'!AP401)</f>
        <v>1</v>
      </c>
      <c r="AT401">
        <f>IF($E401="",-1,'HCAD Raw'!AQ401)</f>
        <v>0</v>
      </c>
      <c r="AU401">
        <f>IF($E401="",-1,'HCAD Raw'!AR401)</f>
        <v>0</v>
      </c>
      <c r="AV401">
        <f>IF($E401="",-1,'HCAD Raw'!AS401)</f>
        <v>0</v>
      </c>
      <c r="AW401">
        <f>IF($E401="",-1,'HCAD Raw'!AT401)</f>
        <v>0</v>
      </c>
      <c r="AX401">
        <f>IF($E401="",-1,'HCAD Raw'!AU401)</f>
        <v>0</v>
      </c>
      <c r="AY401">
        <f>IF($E401="",-1,'HCAD Raw'!AV401)</f>
        <v>0</v>
      </c>
      <c r="AZ401">
        <f>IF($E401="",-1,'HCAD Raw'!AW401)</f>
        <v>0</v>
      </c>
      <c r="BA401">
        <f>IF($E401="",-1,'HCAD Raw'!AX401)</f>
        <v>0</v>
      </c>
      <c r="BB401" t="str">
        <f>IF($E401="",-1,'HCAD Raw'!AY401)</f>
        <v>20</v>
      </c>
      <c r="BC401" t="str">
        <f>IF($E401="",-1,'HCAD Raw'!AZ401)</f>
        <v>RES A BLK 1</v>
      </c>
      <c r="BD401" t="str">
        <f>IF($E401="",-1,'HCAD Raw'!BA401)</f>
        <v>GARDEN HEIGHTS R/P</v>
      </c>
      <c r="BE401" t="str">
        <f>IF($E401="",-1,'HCAD Raw'!BB401)</f>
        <v>5020</v>
      </c>
      <c r="BF401" t="str">
        <f>IF($E401="",-1,'HCAD Raw'!BC401)</f>
        <v>Heights</v>
      </c>
      <c r="BG401" t="str">
        <f>IF($E401="",-1,'HCAD Raw'!BD401)</f>
        <v>161</v>
      </c>
      <c r="BH401" t="str">
        <f>IF($E401="",-1,'HCAD Raw'!BE401)</f>
        <v>1F Heights, Brooksmith, Norhill Areas</v>
      </c>
      <c r="BI401" t="str">
        <f>IF($E401="",-1,'HCAD Raw'!BF401)</f>
        <v>5938.11</v>
      </c>
      <c r="BJ401" t="str">
        <f>IF($E401="",-1,'HCAD Raw'!BG401)</f>
        <v>0</v>
      </c>
      <c r="BK401" t="str">
        <f>IF($E401="",-1,'HCAD Raw'!BH401)</f>
        <v>01</v>
      </c>
      <c r="BL401" t="str">
        <f>IF($E401="",-1,'HCAD Raw'!BI401)</f>
        <v>5259D</v>
      </c>
      <c r="BM401" t="str">
        <f>IF($E401="",-1,'HCAD Raw'!BJ401)</f>
        <v>452Z</v>
      </c>
      <c r="BN401" t="str">
        <f>IF($E401="",-1,'HCAD Raw'!BK401)</f>
        <v>001 040 041 042 043 044 048 061 816</v>
      </c>
      <c r="BO401" t="str">
        <f>IF($E401="",-1,'HCAD Raw'!BL401)</f>
        <v>Real, Commercial</v>
      </c>
      <c r="BP401" t="str">
        <f>IF($E401="",-1,'HCAD Raw'!BM401)</f>
        <v>F1</v>
      </c>
      <c r="BQ401" t="str">
        <f>IF($E401="",-1,'HCAD Raw'!BN401)</f>
        <v>Real, Commercial</v>
      </c>
      <c r="BR401" t="str">
        <f>IF($E401="",-1,'HCAD Raw'!BO401)</f>
        <v>Night Club/Dinner Theater</v>
      </c>
      <c r="BS401" t="str">
        <f>IF($E401="",-1,'HCAD Raw'!BP401)</f>
        <v>Cocktail Lounge</v>
      </c>
      <c r="BT401" t="str">
        <f>IF($E401="",-1,'HCAD Raw'!BQ401)</f>
        <v>8002</v>
      </c>
      <c r="BU401" t="str">
        <f>IF($E401="",-1,'HCAD Raw'!BR401)</f>
        <v>Land Neighborhood Section 2</v>
      </c>
      <c r="BV401">
        <f>IF($E401="",-1,'HCAD Raw'!BS401)</f>
        <v>17498</v>
      </c>
      <c r="BW401" t="str">
        <f>IF($E401="",-1,'HCAD Raw'!BT401)</f>
        <v>SF</v>
      </c>
      <c r="BX401" t="str">
        <f>IF($E401="",-1,'HCAD Raw'!BU401)</f>
        <v>1.0000</v>
      </c>
      <c r="BY401" t="str">
        <f>IF($E401="",-1,'HCAD Raw'!BV401)</f>
        <v>1.0000</v>
      </c>
      <c r="BZ401" t="str">
        <f>IF($E401="",-1,'HCAD Raw'!BW401)</f>
        <v>1.0000</v>
      </c>
      <c r="CA401" t="str">
        <f>IF($E401="",-1,'HCAD Raw'!BX401)</f>
        <v>1.0000</v>
      </c>
      <c r="CB401">
        <f>IF($E401="",-1,'HCAD Raw'!BY401)</f>
        <v>40</v>
      </c>
      <c r="CC401">
        <f>IF($E401="",-1,'HCAD Raw'!BZ401)</f>
        <v>40</v>
      </c>
      <c r="CD401">
        <f>IF($E401="",-1,'HCAD Raw'!CA401)</f>
        <v>699920</v>
      </c>
      <c r="CE401">
        <f t="shared" si="98"/>
        <v>-1</v>
      </c>
      <c r="CF401" t="str">
        <f t="shared" si="99"/>
        <v>13807900100012</v>
      </c>
    </row>
    <row r="402" spans="3:84" x14ac:dyDescent="0.25">
      <c r="C402">
        <f t="shared" si="96"/>
        <v>398</v>
      </c>
      <c r="D402" t="str">
        <f t="shared" si="97"/>
        <v>13807900100013</v>
      </c>
      <c r="E402" t="str">
        <f>IF('HCAD Raw'!C402="",-1,'HCAD Raw'!C402)</f>
        <v>1380790010001</v>
      </c>
      <c r="F402" s="15" t="str">
        <f>IF(E402=-1,"",CONCATENATE(MID('HCAD Raw'!D402,6,2),"/",MID('HCAD Raw'!D402,9,2),"/",LEFT('HCAD Raw'!D402,4)))</f>
        <v>01/01/2017</v>
      </c>
      <c r="G402" t="str">
        <f>IF($E402="",-1,'HCAD Raw'!E402)</f>
        <v>1433 N SHEPHERD PROPERTY LLC</v>
      </c>
      <c r="H402" t="str">
        <f>IF($E402="",-1,'HCAD Raw'!F402)</f>
        <v>HEIGHTS BIER GARTEN</v>
      </c>
      <c r="I402" t="str">
        <f>IF($E402="",-1,'HCAD Raw'!G402)</f>
        <v>Aweida &amp; Baratizadeh</v>
      </c>
      <c r="J402" t="str">
        <f>IF($E402="",-1,'HCAD Raw'!H402)</f>
        <v>1433 N SHEPHERD DR</v>
      </c>
      <c r="K402" t="str">
        <f>IF($E402="",-1,'HCAD Raw'!I402)</f>
        <v>HOUSTON</v>
      </c>
      <c r="L402" t="str">
        <f>IF($E402="",-1,'HCAD Raw'!J402)</f>
        <v>77008</v>
      </c>
      <c r="M402">
        <f>IF($E402="",-1,'HCAD Raw'!K402)</f>
        <v>1008339</v>
      </c>
      <c r="N402">
        <f>IF($E402="",-1,'HCAD Raw'!L402)</f>
        <v>1126465</v>
      </c>
      <c r="O402">
        <f>IF($E402="",-1,'HCAD Raw'!M402)</f>
        <v>1008339</v>
      </c>
      <c r="P402">
        <f>IF($E402="",-1,'HCAD Raw'!N402)</f>
        <v>0</v>
      </c>
      <c r="Q402" t="e">
        <f>IF($E402="",-1,'HCAD Raw'!#REF!)</f>
        <v>#REF!</v>
      </c>
      <c r="R402" t="str">
        <f>IF($E402="",-1,'HCAD Raw'!O402)</f>
        <v>COMMERCIAL</v>
      </c>
      <c r="S402" t="str">
        <f>IF($E402="",-1,'HCAD Raw'!P402)</f>
        <v>3</v>
      </c>
      <c r="T402" t="str">
        <f>IF($E402="",-1,'HCAD Raw'!Q402)</f>
        <v>4328</v>
      </c>
      <c r="U402" t="str">
        <f>IF($E402="",-1,'HCAD Raw'!R402)</f>
        <v>8441</v>
      </c>
      <c r="V402" t="str">
        <f>IF($E402="",-1,'HCAD Raw'!S402)</f>
        <v>C</v>
      </c>
      <c r="W402" t="str">
        <f>IF($E402="",-1,'HCAD Raw'!T402)</f>
        <v>Masonry Bearing</v>
      </c>
      <c r="X402">
        <f>IF($E402="",-1,'HCAD Raw'!U402)</f>
        <v>86818</v>
      </c>
      <c r="Y402">
        <f>IF($E402="",-1,'HCAD Raw'!V402)</f>
        <v>0</v>
      </c>
      <c r="Z402">
        <f>IF($E402="",-1,'HCAD Raw'!W402)</f>
        <v>93353</v>
      </c>
      <c r="AA402">
        <f>IF($E402="",-1,'HCAD Raw'!X402)</f>
        <v>0</v>
      </c>
      <c r="AB402" t="str">
        <f>IF($E402="",-1,'HCAD Raw'!Y402)</f>
        <v>.070000</v>
      </c>
      <c r="AC402" t="str">
        <f>IF($E402="",-1,'HCAD Raw'!Z402)</f>
        <v>B</v>
      </c>
      <c r="AD402" t="str">
        <f>IF($E402="",-1,'HCAD Raw'!AA402)</f>
        <v>Good</v>
      </c>
      <c r="AE402" t="str">
        <f>IF($E402="",-1,'HCAD Raw'!AB402)</f>
        <v>2016</v>
      </c>
      <c r="AF402" t="str">
        <f>IF($E402="",-1,'HCAD Raw'!AC402)</f>
        <v>2016</v>
      </c>
      <c r="AG402" t="str">
        <f>IF($E402="",-1,'HCAD Raw'!AD402)</f>
        <v>0</v>
      </c>
      <c r="AH402" t="str">
        <f>IF($E402="",-1,'HCAD Raw'!AE402)</f>
        <v>2017</v>
      </c>
      <c r="AI402">
        <f>IF($E402="",-1,'HCAD Raw'!AF402)</f>
        <v>0</v>
      </c>
      <c r="AJ402" t="str">
        <f>IF($E402="",-1,'HCAD Raw'!AG402)</f>
        <v>12/30/1899</v>
      </c>
      <c r="AK402" t="str">
        <f>IF($E402="",-1,'HCAD Raw'!AH402)</f>
        <v>2/22/17 VISIT &amp; 12/30/16 AERIAL PHOTO, SHELL OF SEC 2 100%,  OLD DECK DEMO'D, NEW CPY IN PLACE.</v>
      </c>
      <c r="AL402">
        <f>IF($E402="",-1,'HCAD Raw'!AI402)</f>
        <v>657</v>
      </c>
      <c r="AM402">
        <f>IF($E402="",-1,'HCAD Raw'!AJ402)</f>
        <v>657</v>
      </c>
      <c r="AN402">
        <f>IF($E402="",-1,'HCAD Raw'!AK402)</f>
        <v>0</v>
      </c>
      <c r="AO402">
        <f>IF($E402="",-1,'HCAD Raw'!AL402)</f>
        <v>0</v>
      </c>
      <c r="AP402">
        <f>IF($E402="",-1,'HCAD Raw'!AM402)</f>
        <v>0</v>
      </c>
      <c r="AQ402">
        <f>IF($E402="",-1,'HCAD Raw'!AN402)</f>
        <v>657</v>
      </c>
      <c r="AR402">
        <f>IF($E402="",-1,'HCAD Raw'!AO402)</f>
        <v>60</v>
      </c>
      <c r="AS402">
        <f>IF($E402="",-1,'HCAD Raw'!AP402)</f>
        <v>1</v>
      </c>
      <c r="AT402">
        <f>IF($E402="",-1,'HCAD Raw'!AQ402)</f>
        <v>0</v>
      </c>
      <c r="AU402">
        <f>IF($E402="",-1,'HCAD Raw'!AR402)</f>
        <v>0</v>
      </c>
      <c r="AV402">
        <f>IF($E402="",-1,'HCAD Raw'!AS402)</f>
        <v>0</v>
      </c>
      <c r="AW402">
        <f>IF($E402="",-1,'HCAD Raw'!AT402)</f>
        <v>0</v>
      </c>
      <c r="AX402">
        <f>IF($E402="",-1,'HCAD Raw'!AU402)</f>
        <v>0</v>
      </c>
      <c r="AY402">
        <f>IF($E402="",-1,'HCAD Raw'!AV402)</f>
        <v>0</v>
      </c>
      <c r="AZ402">
        <f>IF($E402="",-1,'HCAD Raw'!AW402)</f>
        <v>0</v>
      </c>
      <c r="BA402">
        <f>IF($E402="",-1,'HCAD Raw'!AX402)</f>
        <v>0</v>
      </c>
      <c r="BB402" t="str">
        <f>IF($E402="",-1,'HCAD Raw'!AY402)</f>
        <v>20</v>
      </c>
      <c r="BC402" t="str">
        <f>IF($E402="",-1,'HCAD Raw'!AZ402)</f>
        <v>RES A BLK 1</v>
      </c>
      <c r="BD402" t="str">
        <f>IF($E402="",-1,'HCAD Raw'!BA402)</f>
        <v>GARDEN HEIGHTS R/P</v>
      </c>
      <c r="BE402" t="str">
        <f>IF($E402="",-1,'HCAD Raw'!BB402)</f>
        <v>5020</v>
      </c>
      <c r="BF402" t="str">
        <f>IF($E402="",-1,'HCAD Raw'!BC402)</f>
        <v>Heights</v>
      </c>
      <c r="BG402" t="str">
        <f>IF($E402="",-1,'HCAD Raw'!BD402)</f>
        <v>161</v>
      </c>
      <c r="BH402" t="str">
        <f>IF($E402="",-1,'HCAD Raw'!BE402)</f>
        <v>1F Heights, Brooksmith, Norhill Areas</v>
      </c>
      <c r="BI402" t="str">
        <f>IF($E402="",-1,'HCAD Raw'!BF402)</f>
        <v>5938.11</v>
      </c>
      <c r="BJ402" t="str">
        <f>IF($E402="",-1,'HCAD Raw'!BG402)</f>
        <v>0</v>
      </c>
      <c r="BK402" t="str">
        <f>IF($E402="",-1,'HCAD Raw'!BH402)</f>
        <v>01</v>
      </c>
      <c r="BL402" t="str">
        <f>IF($E402="",-1,'HCAD Raw'!BI402)</f>
        <v>5259D</v>
      </c>
      <c r="BM402" t="str">
        <f>IF($E402="",-1,'HCAD Raw'!BJ402)</f>
        <v>452Z</v>
      </c>
      <c r="BN402" t="str">
        <f>IF($E402="",-1,'HCAD Raw'!BK402)</f>
        <v>001 040 041 042 043 044 048 061 816</v>
      </c>
      <c r="BO402" t="str">
        <f>IF($E402="",-1,'HCAD Raw'!BL402)</f>
        <v>Real, Commercial</v>
      </c>
      <c r="BP402" t="str">
        <f>IF($E402="",-1,'HCAD Raw'!BM402)</f>
        <v>F1</v>
      </c>
      <c r="BQ402" t="str">
        <f>IF($E402="",-1,'HCAD Raw'!BN402)</f>
        <v>Real, Commercial</v>
      </c>
      <c r="BR402" t="str">
        <f>IF($E402="",-1,'HCAD Raw'!BO402)</f>
        <v>Night Club/Dinner Theater</v>
      </c>
      <c r="BS402" t="str">
        <f>IF($E402="",-1,'HCAD Raw'!BP402)</f>
        <v>Cocktail Lounge</v>
      </c>
      <c r="BT402" t="str">
        <f>IF($E402="",-1,'HCAD Raw'!BQ402)</f>
        <v>8002</v>
      </c>
      <c r="BU402" t="str">
        <f>IF($E402="",-1,'HCAD Raw'!BR402)</f>
        <v>Land Neighborhood Section 2</v>
      </c>
      <c r="BV402">
        <f>IF($E402="",-1,'HCAD Raw'!BS402)</f>
        <v>17498</v>
      </c>
      <c r="BW402" t="str">
        <f>IF($E402="",-1,'HCAD Raw'!BT402)</f>
        <v>SF</v>
      </c>
      <c r="BX402" t="str">
        <f>IF($E402="",-1,'HCAD Raw'!BU402)</f>
        <v>1.0000</v>
      </c>
      <c r="BY402" t="str">
        <f>IF($E402="",-1,'HCAD Raw'!BV402)</f>
        <v>1.0000</v>
      </c>
      <c r="BZ402" t="str">
        <f>IF($E402="",-1,'HCAD Raw'!BW402)</f>
        <v>1.0000</v>
      </c>
      <c r="CA402" t="str">
        <f>IF($E402="",-1,'HCAD Raw'!BX402)</f>
        <v>1.0000</v>
      </c>
      <c r="CB402">
        <f>IF($E402="",-1,'HCAD Raw'!BY402)</f>
        <v>40</v>
      </c>
      <c r="CC402">
        <f>IF($E402="",-1,'HCAD Raw'!BZ402)</f>
        <v>40</v>
      </c>
      <c r="CD402">
        <f>IF($E402="",-1,'HCAD Raw'!CA402)</f>
        <v>699920</v>
      </c>
      <c r="CE402">
        <f t="shared" si="98"/>
        <v>-1</v>
      </c>
      <c r="CF402" t="str">
        <f t="shared" si="99"/>
        <v>13807900100013</v>
      </c>
    </row>
    <row r="403" spans="3:84" x14ac:dyDescent="0.25">
      <c r="C403">
        <f t="shared" si="96"/>
        <v>399</v>
      </c>
      <c r="D403" t="str">
        <f t="shared" si="97"/>
        <v>13947000100011</v>
      </c>
      <c r="E403" t="str">
        <f>IF('HCAD Raw'!C403="",-1,'HCAD Raw'!C403)</f>
        <v>1394700010001</v>
      </c>
      <c r="F403" s="15" t="str">
        <f>IF(E403=-1,"",CONCATENATE(MID('HCAD Raw'!D403,6,2),"/",MID('HCAD Raw'!D403,9,2),"/",LEFT('HCAD Raw'!D403,4)))</f>
        <v>01/01/2019</v>
      </c>
      <c r="G403" t="str">
        <f>IF($E403="",-1,'HCAD Raw'!E403)</f>
        <v>IBIZA MAGNOLIA PARK APARTMENTS LP</v>
      </c>
      <c r="H403">
        <f>IF($E403="",-1,'HCAD Raw'!F403)</f>
        <v>0</v>
      </c>
      <c r="I403">
        <f>IF($E403="",-1,'HCAD Raw'!G403)</f>
        <v>0</v>
      </c>
      <c r="J403" t="str">
        <f>IF($E403="",-1,'HCAD Raw'!H403)</f>
        <v>7250 AVENUE C</v>
      </c>
      <c r="K403" t="str">
        <f>IF($E403="",-1,'HCAD Raw'!I403)</f>
        <v>HOUSTON</v>
      </c>
      <c r="L403" t="str">
        <f>IF($E403="",-1,'HCAD Raw'!J403)</f>
        <v>77011</v>
      </c>
      <c r="M403">
        <f>IF($E403="",-1,'HCAD Raw'!K403)</f>
        <v>0</v>
      </c>
      <c r="N403">
        <f>IF($E403="",-1,'HCAD Raw'!L403)</f>
        <v>0</v>
      </c>
      <c r="O403">
        <f>IF($E403="",-1,'HCAD Raw'!M403)</f>
        <v>0</v>
      </c>
      <c r="P403">
        <f>IF($E403="",-1,'HCAD Raw'!N403)</f>
        <v>0</v>
      </c>
      <c r="Q403" t="e">
        <f>IF($E403="",-1,'HCAD Raw'!#REF!)</f>
        <v>#REF!</v>
      </c>
      <c r="R403" t="str">
        <f>IF($E403="",-1,'HCAD Raw'!O403)</f>
        <v>COMMERCIAL</v>
      </c>
      <c r="S403" t="str">
        <f>IF($E403="",-1,'HCAD Raw'!P403)</f>
        <v>1</v>
      </c>
      <c r="T403" t="str">
        <f>IF($E403="",-1,'HCAD Raw'!Q403)</f>
        <v>4299</v>
      </c>
      <c r="U403" t="str">
        <f>IF($E403="",-1,'HCAD Raw'!R403)</f>
        <v>8352</v>
      </c>
      <c r="V403" t="str">
        <f>IF($E403="",-1,'HCAD Raw'!S403)</f>
        <v>D</v>
      </c>
      <c r="W403" t="str">
        <f>IF($E403="",-1,'HCAD Raw'!T403)</f>
        <v>Wood or Light Steel</v>
      </c>
      <c r="X403">
        <f>IF($E403="",-1,'HCAD Raw'!U403)</f>
        <v>2413787</v>
      </c>
      <c r="Y403">
        <f>IF($E403="",-1,'HCAD Raw'!V403)</f>
        <v>0</v>
      </c>
      <c r="Z403">
        <f>IF($E403="",-1,'HCAD Raw'!W403)</f>
        <v>6157620</v>
      </c>
      <c r="AA403">
        <f>IF($E403="",-1,'HCAD Raw'!X403)</f>
        <v>0</v>
      </c>
      <c r="AB403" t="str">
        <f>IF($E403="",-1,'HCAD Raw'!Y403)</f>
        <v>.020000</v>
      </c>
      <c r="AC403" t="str">
        <f>IF($E403="",-1,'HCAD Raw'!Z403)</f>
        <v>B</v>
      </c>
      <c r="AD403" t="str">
        <f>IF($E403="",-1,'HCAD Raw'!AA403)</f>
        <v>Good</v>
      </c>
      <c r="AE403" t="str">
        <f>IF($E403="",-1,'HCAD Raw'!AB403)</f>
        <v>2018</v>
      </c>
      <c r="AF403" t="str">
        <f>IF($E403="",-1,'HCAD Raw'!AC403)</f>
        <v>2018</v>
      </c>
      <c r="AG403" t="str">
        <f>IF($E403="",-1,'HCAD Raw'!AD403)</f>
        <v>0</v>
      </c>
      <c r="AH403" t="str">
        <f>IF($E403="",-1,'HCAD Raw'!AE403)</f>
        <v>2019</v>
      </c>
      <c r="AI403">
        <f>IF($E403="",-1,'HCAD Raw'!AF403)</f>
        <v>0</v>
      </c>
      <c r="AJ403" t="str">
        <f>IF($E403="",-1,'HCAD Raw'!AG403)</f>
        <v>12/30/1899</v>
      </c>
      <c r="AK403">
        <f>IF($E403="",-1,'HCAD Raw'!AH403)</f>
        <v>0</v>
      </c>
      <c r="AL403">
        <f>IF($E403="",-1,'HCAD Raw'!AI403)</f>
        <v>63000</v>
      </c>
      <c r="AM403">
        <f>IF($E403="",-1,'HCAD Raw'!AJ403)</f>
        <v>63000</v>
      </c>
      <c r="AN403">
        <f>IF($E403="",-1,'HCAD Raw'!AK403)</f>
        <v>0</v>
      </c>
      <c r="AO403">
        <f>IF($E403="",-1,'HCAD Raw'!AL403)</f>
        <v>0</v>
      </c>
      <c r="AP403">
        <f>IF($E403="",-1,'HCAD Raw'!AM403)</f>
        <v>0</v>
      </c>
      <c r="AQ403">
        <f>IF($E403="",-1,'HCAD Raw'!AN403)</f>
        <v>63000</v>
      </c>
      <c r="AR403">
        <f>IF($E403="",-1,'HCAD Raw'!AO403)</f>
        <v>1640</v>
      </c>
      <c r="AS403">
        <f>IF($E403="",-1,'HCAD Raw'!AP403)</f>
        <v>0</v>
      </c>
      <c r="AT403">
        <f>IF($E403="",-1,'HCAD Raw'!AQ403)</f>
        <v>0</v>
      </c>
      <c r="AU403">
        <f>IF($E403="",-1,'HCAD Raw'!AR403)</f>
        <v>0</v>
      </c>
      <c r="AV403">
        <f>IF($E403="",-1,'HCAD Raw'!AS403)</f>
        <v>0</v>
      </c>
      <c r="AW403">
        <f>IF($E403="",-1,'HCAD Raw'!AT403)</f>
        <v>0</v>
      </c>
      <c r="AX403">
        <f>IF($E403="",-1,'HCAD Raw'!AU403)</f>
        <v>0</v>
      </c>
      <c r="AY403">
        <f>IF($E403="",-1,'HCAD Raw'!AV403)</f>
        <v>0</v>
      </c>
      <c r="AZ403">
        <f>IF($E403="",-1,'HCAD Raw'!AW403)</f>
        <v>0</v>
      </c>
      <c r="BA403">
        <f>IF($E403="",-1,'HCAD Raw'!AX403)</f>
        <v>0</v>
      </c>
      <c r="BB403" t="str">
        <f>IF($E403="",-1,'HCAD Raw'!AY403)</f>
        <v>2</v>
      </c>
      <c r="BC403" t="str">
        <f>IF($E403="",-1,'HCAD Raw'!AZ403)</f>
        <v>RES A BLK 1</v>
      </c>
      <c r="BD403" t="str">
        <f>IF($E403="",-1,'HCAD Raw'!BA403)</f>
        <v>EAST END VILLAGE APTS</v>
      </c>
      <c r="BE403" t="str">
        <f>IF($E403="",-1,'HCAD Raw'!BB403)</f>
        <v>6002</v>
      </c>
      <c r="BF403" t="str">
        <f>IF($E403="",-1,'HCAD Raw'!BC403)</f>
        <v>Inner Loop Southeast</v>
      </c>
      <c r="BG403" t="str">
        <f>IF($E403="",-1,'HCAD Raw'!BD403)</f>
        <v>140</v>
      </c>
      <c r="BH403" t="str">
        <f>IF($E403="",-1,'HCAD Raw'!BE403)</f>
        <v>1D Navigation, Harrisburg, Lawndale Areas</v>
      </c>
      <c r="BI403" t="str">
        <f>IF($E403="",-1,'HCAD Raw'!BF403)</f>
        <v>5915.20</v>
      </c>
      <c r="BJ403" t="str">
        <f>IF($E403="",-1,'HCAD Raw'!BG403)</f>
        <v>0</v>
      </c>
      <c r="BK403" t="str">
        <f>IF($E403="",-1,'HCAD Raw'!BH403)</f>
        <v>01</v>
      </c>
      <c r="BL403">
        <f>IF($E403="",-1,'HCAD Raw'!BI403)</f>
        <v>0</v>
      </c>
      <c r="BM403" t="str">
        <f>IF($E403="",-1,'HCAD Raw'!BJ403)</f>
        <v>495W</v>
      </c>
      <c r="BN403" t="str">
        <f>IF($E403="",-1,'HCAD Raw'!BK403)</f>
        <v>001 040 041 042 043 044 048 061 976</v>
      </c>
      <c r="BO403" t="str">
        <f>IF($E403="",-1,'HCAD Raw'!BL403)</f>
        <v>Real, Commercial</v>
      </c>
      <c r="BP403" t="str">
        <f>IF($E403="",-1,'HCAD Raw'!BM403)</f>
        <v>F1</v>
      </c>
      <c r="BQ403" t="str">
        <f>IF($E403="",-1,'HCAD Raw'!BN403)</f>
        <v>Real, Commercial</v>
      </c>
      <c r="BR403" t="str">
        <f>IF($E403="",-1,'HCAD Raw'!BO403)</f>
        <v>Apartment Structure</v>
      </c>
      <c r="BS403" t="str">
        <f>IF($E403="",-1,'HCAD Raw'!BP403)</f>
        <v>Multiple Res (Low Rise)</v>
      </c>
      <c r="BT403" t="str">
        <f>IF($E403="",-1,'HCAD Raw'!BQ403)</f>
        <v>8003</v>
      </c>
      <c r="BU403" t="str">
        <f>IF($E403="",-1,'HCAD Raw'!BR403)</f>
        <v>Land Neighborhood Section 3</v>
      </c>
      <c r="BV403">
        <f>IF($E403="",-1,'HCAD Raw'!BS403)</f>
        <v>90000</v>
      </c>
      <c r="BW403" t="str">
        <f>IF($E403="",-1,'HCAD Raw'!BT403)</f>
        <v>SF</v>
      </c>
      <c r="BX403" t="str">
        <f>IF($E403="",-1,'HCAD Raw'!BU403)</f>
        <v>1.0000</v>
      </c>
      <c r="BY403" t="str">
        <f>IF($E403="",-1,'HCAD Raw'!BV403)</f>
        <v>1.0000</v>
      </c>
      <c r="BZ403" t="str">
        <f>IF($E403="",-1,'HCAD Raw'!BW403)</f>
        <v>1.0000</v>
      </c>
      <c r="CA403" t="str">
        <f>IF($E403="",-1,'HCAD Raw'!BX403)</f>
        <v>1.0000</v>
      </c>
      <c r="CB403">
        <f>IF($E403="",-1,'HCAD Raw'!BY403)</f>
        <v>6</v>
      </c>
      <c r="CC403">
        <f>IF($E403="",-1,'HCAD Raw'!BZ403)</f>
        <v>6</v>
      </c>
      <c r="CD403">
        <f>IF($E403="",-1,'HCAD Raw'!CA403)</f>
        <v>540000</v>
      </c>
      <c r="CE403">
        <f t="shared" si="98"/>
        <v>-1</v>
      </c>
      <c r="CF403" t="str">
        <f t="shared" si="99"/>
        <v>13947000100011</v>
      </c>
    </row>
    <row r="404" spans="3:84" x14ac:dyDescent="0.25">
      <c r="C404">
        <f t="shared" si="96"/>
        <v>400</v>
      </c>
      <c r="D404" t="str">
        <f t="shared" si="97"/>
        <v>13947000100012</v>
      </c>
      <c r="E404" t="str">
        <f>IF('HCAD Raw'!C404="",-1,'HCAD Raw'!C404)</f>
        <v>1394700010001</v>
      </c>
      <c r="F404" s="15" t="str">
        <f>IF(E404=-1,"",CONCATENATE(MID('HCAD Raw'!D404,6,2),"/",MID('HCAD Raw'!D404,9,2),"/",LEFT('HCAD Raw'!D404,4)))</f>
        <v>01/01/2019</v>
      </c>
      <c r="G404" t="str">
        <f>IF($E404="",-1,'HCAD Raw'!E404)</f>
        <v>IBIZA MAGNOLIA PARK APARTMENTS LP</v>
      </c>
      <c r="H404">
        <f>IF($E404="",-1,'HCAD Raw'!F404)</f>
        <v>0</v>
      </c>
      <c r="I404">
        <f>IF($E404="",-1,'HCAD Raw'!G404)</f>
        <v>0</v>
      </c>
      <c r="J404" t="str">
        <f>IF($E404="",-1,'HCAD Raw'!H404)</f>
        <v>7250 AVENUE C</v>
      </c>
      <c r="K404" t="str">
        <f>IF($E404="",-1,'HCAD Raw'!I404)</f>
        <v>HOUSTON</v>
      </c>
      <c r="L404" t="str">
        <f>IF($E404="",-1,'HCAD Raw'!J404)</f>
        <v>77011</v>
      </c>
      <c r="M404">
        <f>IF($E404="",-1,'HCAD Raw'!K404)</f>
        <v>0</v>
      </c>
      <c r="N404">
        <f>IF($E404="",-1,'HCAD Raw'!L404)</f>
        <v>0</v>
      </c>
      <c r="O404">
        <f>IF($E404="",-1,'HCAD Raw'!M404)</f>
        <v>0</v>
      </c>
      <c r="P404">
        <f>IF($E404="",-1,'HCAD Raw'!N404)</f>
        <v>0</v>
      </c>
      <c r="Q404" t="e">
        <f>IF($E404="",-1,'HCAD Raw'!#REF!)</f>
        <v>#REF!</v>
      </c>
      <c r="R404" t="str">
        <f>IF($E404="",-1,'HCAD Raw'!O404)</f>
        <v>COMMERCIAL</v>
      </c>
      <c r="S404" t="str">
        <f>IF($E404="",-1,'HCAD Raw'!P404)</f>
        <v>2</v>
      </c>
      <c r="T404" t="str">
        <f>IF($E404="",-1,'HCAD Raw'!Q404)</f>
        <v>4299</v>
      </c>
      <c r="U404" t="str">
        <f>IF($E404="",-1,'HCAD Raw'!R404)</f>
        <v>8352</v>
      </c>
      <c r="V404" t="str">
        <f>IF($E404="",-1,'HCAD Raw'!S404)</f>
        <v>D</v>
      </c>
      <c r="W404" t="str">
        <f>IF($E404="",-1,'HCAD Raw'!T404)</f>
        <v>Wood or Light Steel</v>
      </c>
      <c r="X404">
        <f>IF($E404="",-1,'HCAD Raw'!U404)</f>
        <v>833714</v>
      </c>
      <c r="Y404">
        <f>IF($E404="",-1,'HCAD Raw'!V404)</f>
        <v>0</v>
      </c>
      <c r="Z404">
        <f>IF($E404="",-1,'HCAD Raw'!W404)</f>
        <v>2126822</v>
      </c>
      <c r="AA404">
        <f>IF($E404="",-1,'HCAD Raw'!X404)</f>
        <v>0</v>
      </c>
      <c r="AB404" t="str">
        <f>IF($E404="",-1,'HCAD Raw'!Y404)</f>
        <v>.020000</v>
      </c>
      <c r="AC404" t="str">
        <f>IF($E404="",-1,'HCAD Raw'!Z404)</f>
        <v>B</v>
      </c>
      <c r="AD404" t="str">
        <f>IF($E404="",-1,'HCAD Raw'!AA404)</f>
        <v>Good</v>
      </c>
      <c r="AE404" t="str">
        <f>IF($E404="",-1,'HCAD Raw'!AB404)</f>
        <v>2018</v>
      </c>
      <c r="AF404" t="str">
        <f>IF($E404="",-1,'HCAD Raw'!AC404)</f>
        <v>2018</v>
      </c>
      <c r="AG404" t="str">
        <f>IF($E404="",-1,'HCAD Raw'!AD404)</f>
        <v>0</v>
      </c>
      <c r="AH404" t="str">
        <f>IF($E404="",-1,'HCAD Raw'!AE404)</f>
        <v>2019</v>
      </c>
      <c r="AI404">
        <f>IF($E404="",-1,'HCAD Raw'!AF404)</f>
        <v>0</v>
      </c>
      <c r="AJ404" t="str">
        <f>IF($E404="",-1,'HCAD Raw'!AG404)</f>
        <v>12/30/1899</v>
      </c>
      <c r="AK404">
        <f>IF($E404="",-1,'HCAD Raw'!AH404)</f>
        <v>0</v>
      </c>
      <c r="AL404">
        <f>IF($E404="",-1,'HCAD Raw'!AI404)</f>
        <v>21760</v>
      </c>
      <c r="AM404">
        <f>IF($E404="",-1,'HCAD Raw'!AJ404)</f>
        <v>21760</v>
      </c>
      <c r="AN404">
        <f>IF($E404="",-1,'HCAD Raw'!AK404)</f>
        <v>0</v>
      </c>
      <c r="AO404">
        <f>IF($E404="",-1,'HCAD Raw'!AL404)</f>
        <v>0</v>
      </c>
      <c r="AP404">
        <f>IF($E404="",-1,'HCAD Raw'!AM404)</f>
        <v>0</v>
      </c>
      <c r="AQ404">
        <f>IF($E404="",-1,'HCAD Raw'!AN404)</f>
        <v>21760</v>
      </c>
      <c r="AR404">
        <f>IF($E404="",-1,'HCAD Raw'!AO404)</f>
        <v>680</v>
      </c>
      <c r="AS404">
        <f>IF($E404="",-1,'HCAD Raw'!AP404)</f>
        <v>0</v>
      </c>
      <c r="AT404">
        <f>IF($E404="",-1,'HCAD Raw'!AQ404)</f>
        <v>0</v>
      </c>
      <c r="AU404">
        <f>IF($E404="",-1,'HCAD Raw'!AR404)</f>
        <v>0</v>
      </c>
      <c r="AV404">
        <f>IF($E404="",-1,'HCAD Raw'!AS404)</f>
        <v>0</v>
      </c>
      <c r="AW404">
        <f>IF($E404="",-1,'HCAD Raw'!AT404)</f>
        <v>0</v>
      </c>
      <c r="AX404">
        <f>IF($E404="",-1,'HCAD Raw'!AU404)</f>
        <v>0</v>
      </c>
      <c r="AY404">
        <f>IF($E404="",-1,'HCAD Raw'!AV404)</f>
        <v>0</v>
      </c>
      <c r="AZ404">
        <f>IF($E404="",-1,'HCAD Raw'!AW404)</f>
        <v>0</v>
      </c>
      <c r="BA404">
        <f>IF($E404="",-1,'HCAD Raw'!AX404)</f>
        <v>0</v>
      </c>
      <c r="BB404" t="str">
        <f>IF($E404="",-1,'HCAD Raw'!AY404)</f>
        <v>2</v>
      </c>
      <c r="BC404" t="str">
        <f>IF($E404="",-1,'HCAD Raw'!AZ404)</f>
        <v>RES A BLK 1</v>
      </c>
      <c r="BD404" t="str">
        <f>IF($E404="",-1,'HCAD Raw'!BA404)</f>
        <v>EAST END VILLAGE APTS</v>
      </c>
      <c r="BE404" t="str">
        <f>IF($E404="",-1,'HCAD Raw'!BB404)</f>
        <v>6002</v>
      </c>
      <c r="BF404" t="str">
        <f>IF($E404="",-1,'HCAD Raw'!BC404)</f>
        <v>Inner Loop Southeast</v>
      </c>
      <c r="BG404" t="str">
        <f>IF($E404="",-1,'HCAD Raw'!BD404)</f>
        <v>140</v>
      </c>
      <c r="BH404" t="str">
        <f>IF($E404="",-1,'HCAD Raw'!BE404)</f>
        <v>1D Navigation, Harrisburg, Lawndale Areas</v>
      </c>
      <c r="BI404" t="str">
        <f>IF($E404="",-1,'HCAD Raw'!BF404)</f>
        <v>5915.20</v>
      </c>
      <c r="BJ404" t="str">
        <f>IF($E404="",-1,'HCAD Raw'!BG404)</f>
        <v>0</v>
      </c>
      <c r="BK404" t="str">
        <f>IF($E404="",-1,'HCAD Raw'!BH404)</f>
        <v>01</v>
      </c>
      <c r="BL404">
        <f>IF($E404="",-1,'HCAD Raw'!BI404)</f>
        <v>0</v>
      </c>
      <c r="BM404" t="str">
        <f>IF($E404="",-1,'HCAD Raw'!BJ404)</f>
        <v>495W</v>
      </c>
      <c r="BN404" t="str">
        <f>IF($E404="",-1,'HCAD Raw'!BK404)</f>
        <v>001 040 041 042 043 044 048 061 976</v>
      </c>
      <c r="BO404" t="str">
        <f>IF($E404="",-1,'HCAD Raw'!BL404)</f>
        <v>Real, Commercial</v>
      </c>
      <c r="BP404" t="str">
        <f>IF($E404="",-1,'HCAD Raw'!BM404)</f>
        <v>F1</v>
      </c>
      <c r="BQ404" t="str">
        <f>IF($E404="",-1,'HCAD Raw'!BN404)</f>
        <v>Real, Commercial</v>
      </c>
      <c r="BR404" t="str">
        <f>IF($E404="",-1,'HCAD Raw'!BO404)</f>
        <v>Apartment Structure</v>
      </c>
      <c r="BS404" t="str">
        <f>IF($E404="",-1,'HCAD Raw'!BP404)</f>
        <v>Multiple Res (Low Rise)</v>
      </c>
      <c r="BT404" t="str">
        <f>IF($E404="",-1,'HCAD Raw'!BQ404)</f>
        <v>8003</v>
      </c>
      <c r="BU404" t="str">
        <f>IF($E404="",-1,'HCAD Raw'!BR404)</f>
        <v>Land Neighborhood Section 3</v>
      </c>
      <c r="BV404">
        <f>IF($E404="",-1,'HCAD Raw'!BS404)</f>
        <v>90000</v>
      </c>
      <c r="BW404" t="str">
        <f>IF($E404="",-1,'HCAD Raw'!BT404)</f>
        <v>SF</v>
      </c>
      <c r="BX404" t="str">
        <f>IF($E404="",-1,'HCAD Raw'!BU404)</f>
        <v>1.0000</v>
      </c>
      <c r="BY404" t="str">
        <f>IF($E404="",-1,'HCAD Raw'!BV404)</f>
        <v>1.0000</v>
      </c>
      <c r="BZ404" t="str">
        <f>IF($E404="",-1,'HCAD Raw'!BW404)</f>
        <v>1.0000</v>
      </c>
      <c r="CA404" t="str">
        <f>IF($E404="",-1,'HCAD Raw'!BX404)</f>
        <v>1.0000</v>
      </c>
      <c r="CB404">
        <f>IF($E404="",-1,'HCAD Raw'!BY404)</f>
        <v>6</v>
      </c>
      <c r="CC404">
        <f>IF($E404="",-1,'HCAD Raw'!BZ404)</f>
        <v>6</v>
      </c>
      <c r="CD404">
        <f>IF($E404="",-1,'HCAD Raw'!CA404)</f>
        <v>540000</v>
      </c>
      <c r="CE404">
        <f t="shared" si="98"/>
        <v>-1</v>
      </c>
      <c r="CF404" t="str">
        <f t="shared" si="99"/>
        <v>13947000100012</v>
      </c>
    </row>
    <row r="405" spans="3:84" x14ac:dyDescent="0.25">
      <c r="C405">
        <f t="shared" si="96"/>
        <v>401</v>
      </c>
      <c r="D405" t="str">
        <f t="shared" si="97"/>
        <v>13947000100013</v>
      </c>
      <c r="E405" t="str">
        <f>IF('HCAD Raw'!C405="",-1,'HCAD Raw'!C405)</f>
        <v>1394700010001</v>
      </c>
      <c r="F405" s="15" t="str">
        <f>IF(E405=-1,"",CONCATENATE(MID('HCAD Raw'!D405,6,2),"/",MID('HCAD Raw'!D405,9,2),"/",LEFT('HCAD Raw'!D405,4)))</f>
        <v>01/01/2019</v>
      </c>
      <c r="G405" t="str">
        <f>IF($E405="",-1,'HCAD Raw'!E405)</f>
        <v>IBIZA MAGNOLIA PARK APARTMENTS LP</v>
      </c>
      <c r="H405">
        <f>IF($E405="",-1,'HCAD Raw'!F405)</f>
        <v>0</v>
      </c>
      <c r="I405">
        <f>IF($E405="",-1,'HCAD Raw'!G405)</f>
        <v>0</v>
      </c>
      <c r="J405" t="str">
        <f>IF($E405="",-1,'HCAD Raw'!H405)</f>
        <v>7250 AVENUE C</v>
      </c>
      <c r="K405" t="str">
        <f>IF($E405="",-1,'HCAD Raw'!I405)</f>
        <v>HOUSTON</v>
      </c>
      <c r="L405" t="str">
        <f>IF($E405="",-1,'HCAD Raw'!J405)</f>
        <v>77011</v>
      </c>
      <c r="M405">
        <f>IF($E405="",-1,'HCAD Raw'!K405)</f>
        <v>0</v>
      </c>
      <c r="N405">
        <f>IF($E405="",-1,'HCAD Raw'!L405)</f>
        <v>0</v>
      </c>
      <c r="O405">
        <f>IF($E405="",-1,'HCAD Raw'!M405)</f>
        <v>0</v>
      </c>
      <c r="P405">
        <f>IF($E405="",-1,'HCAD Raw'!N405)</f>
        <v>0</v>
      </c>
      <c r="Q405" t="e">
        <f>IF($E405="",-1,'HCAD Raw'!#REF!)</f>
        <v>#REF!</v>
      </c>
      <c r="R405" t="str">
        <f>IF($E405="",-1,'HCAD Raw'!O405)</f>
        <v>COMMERCIAL</v>
      </c>
      <c r="S405" t="str">
        <f>IF($E405="",-1,'HCAD Raw'!P405)</f>
        <v>3</v>
      </c>
      <c r="T405" t="str">
        <f>IF($E405="",-1,'HCAD Raw'!Q405)</f>
        <v>4299</v>
      </c>
      <c r="U405" t="str">
        <f>IF($E405="",-1,'HCAD Raw'!R405)</f>
        <v>8311</v>
      </c>
      <c r="V405" t="str">
        <f>IF($E405="",-1,'HCAD Raw'!S405)</f>
        <v>D</v>
      </c>
      <c r="W405" t="str">
        <f>IF($E405="",-1,'HCAD Raw'!T405)</f>
        <v>Wood or Light Steel</v>
      </c>
      <c r="X405">
        <f>IF($E405="",-1,'HCAD Raw'!U405)</f>
        <v>72025</v>
      </c>
      <c r="Y405">
        <f>IF($E405="",-1,'HCAD Raw'!V405)</f>
        <v>0</v>
      </c>
      <c r="Z405">
        <f>IF($E405="",-1,'HCAD Raw'!W405)</f>
        <v>183736</v>
      </c>
      <c r="AA405">
        <f>IF($E405="",-1,'HCAD Raw'!X405)</f>
        <v>0</v>
      </c>
      <c r="AB405" t="str">
        <f>IF($E405="",-1,'HCAD Raw'!Y405)</f>
        <v>.020000</v>
      </c>
      <c r="AC405" t="str">
        <f>IF($E405="",-1,'HCAD Raw'!Z405)</f>
        <v>C</v>
      </c>
      <c r="AD405" t="str">
        <f>IF($E405="",-1,'HCAD Raw'!AA405)</f>
        <v>Average</v>
      </c>
      <c r="AE405" t="str">
        <f>IF($E405="",-1,'HCAD Raw'!AB405)</f>
        <v>2018</v>
      </c>
      <c r="AF405" t="str">
        <f>IF($E405="",-1,'HCAD Raw'!AC405)</f>
        <v>2018</v>
      </c>
      <c r="AG405" t="str">
        <f>IF($E405="",-1,'HCAD Raw'!AD405)</f>
        <v>0</v>
      </c>
      <c r="AH405" t="str">
        <f>IF($E405="",-1,'HCAD Raw'!AE405)</f>
        <v>2019</v>
      </c>
      <c r="AI405">
        <f>IF($E405="",-1,'HCAD Raw'!AF405)</f>
        <v>0</v>
      </c>
      <c r="AJ405" t="str">
        <f>IF($E405="",-1,'HCAD Raw'!AG405)</f>
        <v>12/30/1899</v>
      </c>
      <c r="AK405">
        <f>IF($E405="",-1,'HCAD Raw'!AH405)</f>
        <v>0</v>
      </c>
      <c r="AL405">
        <f>IF($E405="",-1,'HCAD Raw'!AI405)</f>
        <v>1904</v>
      </c>
      <c r="AM405">
        <f>IF($E405="",-1,'HCAD Raw'!AJ405)</f>
        <v>1904</v>
      </c>
      <c r="AN405">
        <f>IF($E405="",-1,'HCAD Raw'!AK405)</f>
        <v>0</v>
      </c>
      <c r="AO405">
        <f>IF($E405="",-1,'HCAD Raw'!AL405)</f>
        <v>0</v>
      </c>
      <c r="AP405">
        <f>IF($E405="",-1,'HCAD Raw'!AM405)</f>
        <v>0</v>
      </c>
      <c r="AQ405">
        <f>IF($E405="",-1,'HCAD Raw'!AN405)</f>
        <v>1904</v>
      </c>
      <c r="AR405">
        <f>IF($E405="",-1,'HCAD Raw'!AO405)</f>
        <v>96</v>
      </c>
      <c r="AS405">
        <f>IF($E405="",-1,'HCAD Raw'!AP405)</f>
        <v>0</v>
      </c>
      <c r="AT405">
        <f>IF($E405="",-1,'HCAD Raw'!AQ405)</f>
        <v>0</v>
      </c>
      <c r="AU405">
        <f>IF($E405="",-1,'HCAD Raw'!AR405)</f>
        <v>0</v>
      </c>
      <c r="AV405">
        <f>IF($E405="",-1,'HCAD Raw'!AS405)</f>
        <v>0</v>
      </c>
      <c r="AW405">
        <f>IF($E405="",-1,'HCAD Raw'!AT405)</f>
        <v>0</v>
      </c>
      <c r="AX405">
        <f>IF($E405="",-1,'HCAD Raw'!AU405)</f>
        <v>0</v>
      </c>
      <c r="AY405">
        <f>IF($E405="",-1,'HCAD Raw'!AV405)</f>
        <v>0</v>
      </c>
      <c r="AZ405">
        <f>IF($E405="",-1,'HCAD Raw'!AW405)</f>
        <v>0</v>
      </c>
      <c r="BA405">
        <f>IF($E405="",-1,'HCAD Raw'!AX405)</f>
        <v>0</v>
      </c>
      <c r="BB405" t="str">
        <f>IF($E405="",-1,'HCAD Raw'!AY405)</f>
        <v>2</v>
      </c>
      <c r="BC405" t="str">
        <f>IF($E405="",-1,'HCAD Raw'!AZ405)</f>
        <v>RES A BLK 1</v>
      </c>
      <c r="BD405" t="str">
        <f>IF($E405="",-1,'HCAD Raw'!BA405)</f>
        <v>EAST END VILLAGE APTS</v>
      </c>
      <c r="BE405" t="str">
        <f>IF($E405="",-1,'HCAD Raw'!BB405)</f>
        <v>6002</v>
      </c>
      <c r="BF405" t="str">
        <f>IF($E405="",-1,'HCAD Raw'!BC405)</f>
        <v>Inner Loop Southeast</v>
      </c>
      <c r="BG405" t="str">
        <f>IF($E405="",-1,'HCAD Raw'!BD405)</f>
        <v>140</v>
      </c>
      <c r="BH405" t="str">
        <f>IF($E405="",-1,'HCAD Raw'!BE405)</f>
        <v>1D Navigation, Harrisburg, Lawndale Areas</v>
      </c>
      <c r="BI405" t="str">
        <f>IF($E405="",-1,'HCAD Raw'!BF405)</f>
        <v>5915.20</v>
      </c>
      <c r="BJ405" t="str">
        <f>IF($E405="",-1,'HCAD Raw'!BG405)</f>
        <v>0</v>
      </c>
      <c r="BK405" t="str">
        <f>IF($E405="",-1,'HCAD Raw'!BH405)</f>
        <v>01</v>
      </c>
      <c r="BL405">
        <f>IF($E405="",-1,'HCAD Raw'!BI405)</f>
        <v>0</v>
      </c>
      <c r="BM405" t="str">
        <f>IF($E405="",-1,'HCAD Raw'!BJ405)</f>
        <v>495W</v>
      </c>
      <c r="BN405" t="str">
        <f>IF($E405="",-1,'HCAD Raw'!BK405)</f>
        <v>001 040 041 042 043 044 048 061 976</v>
      </c>
      <c r="BO405" t="str">
        <f>IF($E405="",-1,'HCAD Raw'!BL405)</f>
        <v>Real, Commercial</v>
      </c>
      <c r="BP405" t="str">
        <f>IF($E405="",-1,'HCAD Raw'!BM405)</f>
        <v>F1</v>
      </c>
      <c r="BQ405" t="str">
        <f>IF($E405="",-1,'HCAD Raw'!BN405)</f>
        <v>Real, Commercial</v>
      </c>
      <c r="BR405" t="str">
        <f>IF($E405="",-1,'HCAD Raw'!BO405)</f>
        <v>Apartment Structure</v>
      </c>
      <c r="BS405" t="str">
        <f>IF($E405="",-1,'HCAD Raw'!BP405)</f>
        <v>Clubhouse</v>
      </c>
      <c r="BT405" t="str">
        <f>IF($E405="",-1,'HCAD Raw'!BQ405)</f>
        <v>8003</v>
      </c>
      <c r="BU405" t="str">
        <f>IF($E405="",-1,'HCAD Raw'!BR405)</f>
        <v>Land Neighborhood Section 3</v>
      </c>
      <c r="BV405">
        <f>IF($E405="",-1,'HCAD Raw'!BS405)</f>
        <v>90000</v>
      </c>
      <c r="BW405" t="str">
        <f>IF($E405="",-1,'HCAD Raw'!BT405)</f>
        <v>SF</v>
      </c>
      <c r="BX405" t="str">
        <f>IF($E405="",-1,'HCAD Raw'!BU405)</f>
        <v>1.0000</v>
      </c>
      <c r="BY405" t="str">
        <f>IF($E405="",-1,'HCAD Raw'!BV405)</f>
        <v>1.0000</v>
      </c>
      <c r="BZ405" t="str">
        <f>IF($E405="",-1,'HCAD Raw'!BW405)</f>
        <v>1.0000</v>
      </c>
      <c r="CA405" t="str">
        <f>IF($E405="",-1,'HCAD Raw'!BX405)</f>
        <v>1.0000</v>
      </c>
      <c r="CB405">
        <f>IF($E405="",-1,'HCAD Raw'!BY405)</f>
        <v>6</v>
      </c>
      <c r="CC405">
        <f>IF($E405="",-1,'HCAD Raw'!BZ405)</f>
        <v>6</v>
      </c>
      <c r="CD405">
        <f>IF($E405="",-1,'HCAD Raw'!CA405)</f>
        <v>540000</v>
      </c>
      <c r="CE405">
        <f t="shared" si="98"/>
        <v>-1</v>
      </c>
      <c r="CF405" t="str">
        <f t="shared" si="99"/>
        <v>13947000100013</v>
      </c>
    </row>
    <row r="406" spans="3:84" x14ac:dyDescent="0.25">
      <c r="C406">
        <f t="shared" si="96"/>
        <v>402</v>
      </c>
      <c r="D406" t="str">
        <f t="shared" si="97"/>
        <v>14003400100011</v>
      </c>
      <c r="E406" t="str">
        <f>IF('HCAD Raw'!C406="",-1,'HCAD Raw'!C406)</f>
        <v>1400340010001</v>
      </c>
      <c r="F406" s="15" t="str">
        <f>IF(E406=-1,"",CONCATENATE(MID('HCAD Raw'!D406,6,2),"/",MID('HCAD Raw'!D406,9,2),"/",LEFT('HCAD Raw'!D406,4)))</f>
        <v>01/01/2019</v>
      </c>
      <c r="G406" t="str">
        <f>IF($E406="",-1,'HCAD Raw'!E406)</f>
        <v>AR REDEVELOPMENT LLC</v>
      </c>
      <c r="H406">
        <f>IF($E406="",-1,'HCAD Raw'!F406)</f>
        <v>0</v>
      </c>
      <c r="I406" t="str">
        <f>IF($E406="",-1,'HCAD Raw'!G406)</f>
        <v>Avi</v>
      </c>
      <c r="J406" t="str">
        <f>IF($E406="",-1,'HCAD Raw'!H406)</f>
        <v>1205 COHN ST</v>
      </c>
      <c r="K406" t="str">
        <f>IF($E406="",-1,'HCAD Raw'!I406)</f>
        <v>HOUSTON</v>
      </c>
      <c r="L406" t="str">
        <f>IF($E406="",-1,'HCAD Raw'!J406)</f>
        <v>77007</v>
      </c>
      <c r="M406">
        <f>IF($E406="",-1,'HCAD Raw'!K406)</f>
        <v>0</v>
      </c>
      <c r="N406">
        <f>IF($E406="",-1,'HCAD Raw'!L406)</f>
        <v>0</v>
      </c>
      <c r="O406">
        <f>IF($E406="",-1,'HCAD Raw'!M406)</f>
        <v>0</v>
      </c>
      <c r="P406">
        <f>IF($E406="",-1,'HCAD Raw'!N406)</f>
        <v>0</v>
      </c>
      <c r="Q406" t="e">
        <f>IF($E406="",-1,'HCAD Raw'!#REF!)</f>
        <v>#REF!</v>
      </c>
      <c r="R406" t="str">
        <f>IF($E406="",-1,'HCAD Raw'!O406)</f>
        <v>COMMERCIAL</v>
      </c>
      <c r="S406" t="str">
        <f>IF($E406="",-1,'HCAD Raw'!P406)</f>
        <v>1</v>
      </c>
      <c r="T406" t="str">
        <f>IF($E406="",-1,'HCAD Raw'!Q406)</f>
        <v>4301</v>
      </c>
      <c r="U406" t="str">
        <f>IF($E406="",-1,'HCAD Raw'!R406)</f>
        <v>8351</v>
      </c>
      <c r="V406" t="str">
        <f>IF($E406="",-1,'HCAD Raw'!S406)</f>
        <v>D</v>
      </c>
      <c r="W406" t="str">
        <f>IF($E406="",-1,'HCAD Raw'!T406)</f>
        <v>Wood or Light Steel</v>
      </c>
      <c r="X406">
        <f>IF($E406="",-1,'HCAD Raw'!U406)</f>
        <v>0</v>
      </c>
      <c r="Y406" t="str">
        <f>IF($E406="",-1,'HCAD Raw'!V406)</f>
        <v>Pending</v>
      </c>
      <c r="Z406">
        <f>IF($E406="",-1,'HCAD Raw'!W406)</f>
        <v>0</v>
      </c>
      <c r="AA406">
        <f>IF($E406="",-1,'HCAD Raw'!X406)</f>
        <v>0</v>
      </c>
      <c r="AB406" t="str">
        <f>IF($E406="",-1,'HCAD Raw'!Y406)</f>
        <v>.732200</v>
      </c>
      <c r="AC406" t="str">
        <f>IF($E406="",-1,'HCAD Raw'!Z406)</f>
        <v>D</v>
      </c>
      <c r="AD406" t="str">
        <f>IF($E406="",-1,'HCAD Raw'!AA406)</f>
        <v>Low</v>
      </c>
      <c r="AE406" t="str">
        <f>IF($E406="",-1,'HCAD Raw'!AB406)</f>
        <v>1920</v>
      </c>
      <c r="AF406" t="str">
        <f>IF($E406="",-1,'HCAD Raw'!AC406)</f>
        <v>1920</v>
      </c>
      <c r="AG406" t="str">
        <f>IF($E406="",-1,'HCAD Raw'!AD406)</f>
        <v>0</v>
      </c>
      <c r="AH406" t="str">
        <f>IF($E406="",-1,'HCAD Raw'!AE406)</f>
        <v>1984</v>
      </c>
      <c r="AI406" t="str">
        <f>IF($E406="",-1,'HCAD Raw'!AF406)</f>
        <v>MAS</v>
      </c>
      <c r="AJ406" t="str">
        <f>IF($E406="",-1,'HCAD Raw'!AG406)</f>
        <v>01/01/2004</v>
      </c>
      <c r="AK406" t="str">
        <f>IF($E406="",-1,'HCAD Raw'!AH406)</f>
        <v>6002 CENTER ST</v>
      </c>
      <c r="AL406">
        <f>IF($E406="",-1,'HCAD Raw'!AI406)</f>
        <v>994</v>
      </c>
      <c r="AM406">
        <f>IF($E406="",-1,'HCAD Raw'!AJ406)</f>
        <v>1092</v>
      </c>
      <c r="AN406">
        <f>IF($E406="",-1,'HCAD Raw'!AK406)</f>
        <v>0</v>
      </c>
      <c r="AO406">
        <f>IF($E406="",-1,'HCAD Raw'!AL406)</f>
        <v>0</v>
      </c>
      <c r="AP406">
        <f>IF($E406="",-1,'HCAD Raw'!AM406)</f>
        <v>0</v>
      </c>
      <c r="AQ406">
        <f>IF($E406="",-1,'HCAD Raw'!AN406)</f>
        <v>994</v>
      </c>
      <c r="AR406">
        <f>IF($E406="",-1,'HCAD Raw'!AO406)</f>
        <v>136</v>
      </c>
      <c r="AS406">
        <f>IF($E406="",-1,'HCAD Raw'!AP406)</f>
        <v>1</v>
      </c>
      <c r="AT406">
        <f>IF($E406="",-1,'HCAD Raw'!AQ406)</f>
        <v>0</v>
      </c>
      <c r="AU406">
        <f>IF($E406="",-1,'HCAD Raw'!AR406)</f>
        <v>0</v>
      </c>
      <c r="AV406">
        <f>IF($E406="",-1,'HCAD Raw'!AS406)</f>
        <v>0</v>
      </c>
      <c r="AW406">
        <f>IF($E406="",-1,'HCAD Raw'!AT406)</f>
        <v>0</v>
      </c>
      <c r="AX406">
        <f>IF($E406="",-1,'HCAD Raw'!AU406)</f>
        <v>0</v>
      </c>
      <c r="AY406">
        <f>IF($E406="",-1,'HCAD Raw'!AV406)</f>
        <v>0</v>
      </c>
      <c r="AZ406">
        <f>IF($E406="",-1,'HCAD Raw'!AW406)</f>
        <v>0</v>
      </c>
      <c r="BA406">
        <f>IF($E406="",-1,'HCAD Raw'!AX406)</f>
        <v>0</v>
      </c>
      <c r="BB406" t="str">
        <f>IF($E406="",-1,'HCAD Raw'!AY406)</f>
        <v>20</v>
      </c>
      <c r="BC406" t="str">
        <f>IF($E406="",-1,'HCAD Raw'!AZ406)</f>
        <v>RES A BLK 1</v>
      </c>
      <c r="BD406" t="str">
        <f>IF($E406="",-1,'HCAD Raw'!BA406)</f>
        <v>RESERVE AT COHN</v>
      </c>
      <c r="BE406" t="str">
        <f>IF($E406="",-1,'HCAD Raw'!BB406)</f>
        <v>160</v>
      </c>
      <c r="BF406" t="str">
        <f>IF($E406="",-1,'HCAD Raw'!BC406)</f>
        <v>1F Lazybrook, Timbergrove, Washington Corridor</v>
      </c>
      <c r="BG406" t="str">
        <f>IF($E406="",-1,'HCAD Raw'!BD406)</f>
        <v>160</v>
      </c>
      <c r="BH406" t="str">
        <f>IF($E406="",-1,'HCAD Raw'!BE406)</f>
        <v>1F Lazybrook, Timbergrove, Washington Corridor</v>
      </c>
      <c r="BI406" t="str">
        <f>IF($E406="",-1,'HCAD Raw'!BF406)</f>
        <v>5925.05</v>
      </c>
      <c r="BJ406" t="str">
        <f>IF($E406="",-1,'HCAD Raw'!BG406)</f>
        <v>0</v>
      </c>
      <c r="BK406" t="str">
        <f>IF($E406="",-1,'HCAD Raw'!BH406)</f>
        <v>01</v>
      </c>
      <c r="BL406">
        <f>IF($E406="",-1,'HCAD Raw'!BI406)</f>
        <v>0</v>
      </c>
      <c r="BM406" t="str">
        <f>IF($E406="",-1,'HCAD Raw'!BJ406)</f>
        <v>492G</v>
      </c>
      <c r="BN406" t="str">
        <f>IF($E406="",-1,'HCAD Raw'!BK406)</f>
        <v>001 040 041 042 043 044 048 061</v>
      </c>
      <c r="BO406" t="str">
        <f>IF($E406="",-1,'HCAD Raw'!BL406)</f>
        <v>Real, Commercial</v>
      </c>
      <c r="BP406" t="str">
        <f>IF($E406="",-1,'HCAD Raw'!BM406)</f>
        <v>F1</v>
      </c>
      <c r="BQ406" t="str">
        <f>IF($E406="",-1,'HCAD Raw'!BN406)</f>
        <v>Real, Commercial</v>
      </c>
      <c r="BR406" t="str">
        <f>IF($E406="",-1,'HCAD Raw'!BO406)</f>
        <v>Res. Struct. Or Conversion</v>
      </c>
      <c r="BS406" t="str">
        <f>IF($E406="",-1,'HCAD Raw'!BP406)</f>
        <v>Single-Family Residence</v>
      </c>
      <c r="BT406" t="str">
        <f>IF($E406="",-1,'HCAD Raw'!BQ406)</f>
        <v>8001</v>
      </c>
      <c r="BU406" t="str">
        <f>IF($E406="",-1,'HCAD Raw'!BR406)</f>
        <v>Land Neighborhood Section 1</v>
      </c>
      <c r="BV406">
        <f>IF($E406="",-1,'HCAD Raw'!BS406)</f>
        <v>29521</v>
      </c>
      <c r="BW406" t="str">
        <f>IF($E406="",-1,'HCAD Raw'!BT406)</f>
        <v>SF</v>
      </c>
      <c r="BX406" t="str">
        <f>IF($E406="",-1,'HCAD Raw'!BU406)</f>
        <v>1.0000</v>
      </c>
      <c r="BY406" t="str">
        <f>IF($E406="",-1,'HCAD Raw'!BV406)</f>
        <v>1.0000</v>
      </c>
      <c r="BZ406" t="str">
        <f>IF($E406="",-1,'HCAD Raw'!BW406)</f>
        <v>1.0000</v>
      </c>
      <c r="CA406" t="str">
        <f>IF($E406="",-1,'HCAD Raw'!BX406)</f>
        <v>1.0000</v>
      </c>
      <c r="CB406">
        <f>IF($E406="",-1,'HCAD Raw'!BY406)</f>
        <v>0</v>
      </c>
      <c r="CC406">
        <f>IF($E406="",-1,'HCAD Raw'!BZ406)</f>
        <v>0</v>
      </c>
      <c r="CD406">
        <f>IF($E406="",-1,'HCAD Raw'!CA406)</f>
        <v>0</v>
      </c>
      <c r="CE406">
        <f t="shared" si="98"/>
        <v>-1</v>
      </c>
      <c r="CF406" t="str">
        <f t="shared" si="99"/>
        <v>14003400100011</v>
      </c>
    </row>
    <row r="407" spans="3:84" x14ac:dyDescent="0.25">
      <c r="C407">
        <f t="shared" si="96"/>
        <v>403</v>
      </c>
      <c r="D407" t="str">
        <f t="shared" si="97"/>
        <v>14003400100012</v>
      </c>
      <c r="E407" t="str">
        <f>IF('HCAD Raw'!C407="",-1,'HCAD Raw'!C407)</f>
        <v>1400340010001</v>
      </c>
      <c r="F407" s="15" t="str">
        <f>IF(E407=-1,"",CONCATENATE(MID('HCAD Raw'!D407,6,2),"/",MID('HCAD Raw'!D407,9,2),"/",LEFT('HCAD Raw'!D407,4)))</f>
        <v>01/01/2019</v>
      </c>
      <c r="G407" t="str">
        <f>IF($E407="",-1,'HCAD Raw'!E407)</f>
        <v>AR REDEVELOPMENT LLC</v>
      </c>
      <c r="H407">
        <f>IF($E407="",-1,'HCAD Raw'!F407)</f>
        <v>0</v>
      </c>
      <c r="I407" t="str">
        <f>IF($E407="",-1,'HCAD Raw'!G407)</f>
        <v>Avi</v>
      </c>
      <c r="J407" t="str">
        <f>IF($E407="",-1,'HCAD Raw'!H407)</f>
        <v>1205 COHN ST</v>
      </c>
      <c r="K407" t="str">
        <f>IF($E407="",-1,'HCAD Raw'!I407)</f>
        <v>HOUSTON</v>
      </c>
      <c r="L407" t="str">
        <f>IF($E407="",-1,'HCAD Raw'!J407)</f>
        <v>77007</v>
      </c>
      <c r="M407">
        <f>IF($E407="",-1,'HCAD Raw'!K407)</f>
        <v>0</v>
      </c>
      <c r="N407">
        <f>IF($E407="",-1,'HCAD Raw'!L407)</f>
        <v>0</v>
      </c>
      <c r="O407">
        <f>IF($E407="",-1,'HCAD Raw'!M407)</f>
        <v>0</v>
      </c>
      <c r="P407">
        <f>IF($E407="",-1,'HCAD Raw'!N407)</f>
        <v>0</v>
      </c>
      <c r="Q407" t="e">
        <f>IF($E407="",-1,'HCAD Raw'!#REF!)</f>
        <v>#REF!</v>
      </c>
      <c r="R407" t="str">
        <f>IF($E407="",-1,'HCAD Raw'!O407)</f>
        <v>COMMERCIAL</v>
      </c>
      <c r="S407" t="str">
        <f>IF($E407="",-1,'HCAD Raw'!P407)</f>
        <v>2</v>
      </c>
      <c r="T407" t="str">
        <f>IF($E407="",-1,'HCAD Raw'!Q407)</f>
        <v>4301</v>
      </c>
      <c r="U407" t="str">
        <f>IF($E407="",-1,'HCAD Raw'!R407)</f>
        <v>8351</v>
      </c>
      <c r="V407" t="str">
        <f>IF($E407="",-1,'HCAD Raw'!S407)</f>
        <v>D</v>
      </c>
      <c r="W407" t="str">
        <f>IF($E407="",-1,'HCAD Raw'!T407)</f>
        <v>Wood or Light Steel</v>
      </c>
      <c r="X407">
        <f>IF($E407="",-1,'HCAD Raw'!U407)</f>
        <v>0</v>
      </c>
      <c r="Y407" t="str">
        <f>IF($E407="",-1,'HCAD Raw'!V407)</f>
        <v>Pending</v>
      </c>
      <c r="Z407">
        <f>IF($E407="",-1,'HCAD Raw'!W407)</f>
        <v>0</v>
      </c>
      <c r="AA407">
        <f>IF($E407="",-1,'HCAD Raw'!X407)</f>
        <v>0</v>
      </c>
      <c r="AB407" t="str">
        <f>IF($E407="",-1,'HCAD Raw'!Y407)</f>
        <v>.889800</v>
      </c>
      <c r="AC407" t="str">
        <f>IF($E407="",-1,'HCAD Raw'!Z407)</f>
        <v>D</v>
      </c>
      <c r="AD407" t="str">
        <f>IF($E407="",-1,'HCAD Raw'!AA407)</f>
        <v>Low</v>
      </c>
      <c r="AE407" t="str">
        <f>IF($E407="",-1,'HCAD Raw'!AB407)</f>
        <v>1920</v>
      </c>
      <c r="AF407" t="str">
        <f>IF($E407="",-1,'HCAD Raw'!AC407)</f>
        <v>1920</v>
      </c>
      <c r="AG407" t="str">
        <f>IF($E407="",-1,'HCAD Raw'!AD407)</f>
        <v>0</v>
      </c>
      <c r="AH407" t="str">
        <f>IF($E407="",-1,'HCAD Raw'!AE407)</f>
        <v>1984</v>
      </c>
      <c r="AI407" t="str">
        <f>IF($E407="",-1,'HCAD Raw'!AF407)</f>
        <v>MAS</v>
      </c>
      <c r="AJ407" t="str">
        <f>IF($E407="",-1,'HCAD Raw'!AG407)</f>
        <v>01/01/1997</v>
      </c>
      <c r="AK407" t="str">
        <f>IF($E407="",-1,'HCAD Raw'!AH407)</f>
        <v>6002 CENTER ST</v>
      </c>
      <c r="AL407">
        <f>IF($E407="",-1,'HCAD Raw'!AI407)</f>
        <v>600</v>
      </c>
      <c r="AM407">
        <f>IF($E407="",-1,'HCAD Raw'!AJ407)</f>
        <v>1200</v>
      </c>
      <c r="AN407">
        <f>IF($E407="",-1,'HCAD Raw'!AK407)</f>
        <v>0</v>
      </c>
      <c r="AO407">
        <f>IF($E407="",-1,'HCAD Raw'!AL407)</f>
        <v>0</v>
      </c>
      <c r="AP407">
        <f>IF($E407="",-1,'HCAD Raw'!AM407)</f>
        <v>0</v>
      </c>
      <c r="AQ407">
        <f>IF($E407="",-1,'HCAD Raw'!AN407)</f>
        <v>600</v>
      </c>
      <c r="AR407">
        <f>IF($E407="",-1,'HCAD Raw'!AO407)</f>
        <v>100</v>
      </c>
      <c r="AS407">
        <f>IF($E407="",-1,'HCAD Raw'!AP407)</f>
        <v>1</v>
      </c>
      <c r="AT407">
        <f>IF($E407="",-1,'HCAD Raw'!AQ407)</f>
        <v>0</v>
      </c>
      <c r="AU407">
        <f>IF($E407="",-1,'HCAD Raw'!AR407)</f>
        <v>0</v>
      </c>
      <c r="AV407">
        <f>IF($E407="",-1,'HCAD Raw'!AS407)</f>
        <v>0</v>
      </c>
      <c r="AW407">
        <f>IF($E407="",-1,'HCAD Raw'!AT407)</f>
        <v>0</v>
      </c>
      <c r="AX407">
        <f>IF($E407="",-1,'HCAD Raw'!AU407)</f>
        <v>0</v>
      </c>
      <c r="AY407">
        <f>IF($E407="",-1,'HCAD Raw'!AV407)</f>
        <v>0</v>
      </c>
      <c r="AZ407">
        <f>IF($E407="",-1,'HCAD Raw'!AW407)</f>
        <v>0</v>
      </c>
      <c r="BA407">
        <f>IF($E407="",-1,'HCAD Raw'!AX407)</f>
        <v>0</v>
      </c>
      <c r="BB407" t="str">
        <f>IF($E407="",-1,'HCAD Raw'!AY407)</f>
        <v>20</v>
      </c>
      <c r="BC407" t="str">
        <f>IF($E407="",-1,'HCAD Raw'!AZ407)</f>
        <v>RES A BLK 1</v>
      </c>
      <c r="BD407" t="str">
        <f>IF($E407="",-1,'HCAD Raw'!BA407)</f>
        <v>RESERVE AT COHN</v>
      </c>
      <c r="BE407" t="str">
        <f>IF($E407="",-1,'HCAD Raw'!BB407)</f>
        <v>160</v>
      </c>
      <c r="BF407" t="str">
        <f>IF($E407="",-1,'HCAD Raw'!BC407)</f>
        <v>1F Lazybrook, Timbergrove, Washington Corridor</v>
      </c>
      <c r="BG407" t="str">
        <f>IF($E407="",-1,'HCAD Raw'!BD407)</f>
        <v>160</v>
      </c>
      <c r="BH407" t="str">
        <f>IF($E407="",-1,'HCAD Raw'!BE407)</f>
        <v>1F Lazybrook, Timbergrove, Washington Corridor</v>
      </c>
      <c r="BI407" t="str">
        <f>IF($E407="",-1,'HCAD Raw'!BF407)</f>
        <v>5925.05</v>
      </c>
      <c r="BJ407" t="str">
        <f>IF($E407="",-1,'HCAD Raw'!BG407)</f>
        <v>0</v>
      </c>
      <c r="BK407" t="str">
        <f>IF($E407="",-1,'HCAD Raw'!BH407)</f>
        <v>01</v>
      </c>
      <c r="BL407">
        <f>IF($E407="",-1,'HCAD Raw'!BI407)</f>
        <v>0</v>
      </c>
      <c r="BM407" t="str">
        <f>IF($E407="",-1,'HCAD Raw'!BJ407)</f>
        <v>492G</v>
      </c>
      <c r="BN407" t="str">
        <f>IF($E407="",-1,'HCAD Raw'!BK407)</f>
        <v>001 040 041 042 043 044 048 061</v>
      </c>
      <c r="BO407" t="str">
        <f>IF($E407="",-1,'HCAD Raw'!BL407)</f>
        <v>Real, Commercial</v>
      </c>
      <c r="BP407" t="str">
        <f>IF($E407="",-1,'HCAD Raw'!BM407)</f>
        <v>F1</v>
      </c>
      <c r="BQ407" t="str">
        <f>IF($E407="",-1,'HCAD Raw'!BN407)</f>
        <v>Real, Commercial</v>
      </c>
      <c r="BR407" t="str">
        <f>IF($E407="",-1,'HCAD Raw'!BO407)</f>
        <v>Res. Struct. Or Conversion</v>
      </c>
      <c r="BS407" t="str">
        <f>IF($E407="",-1,'HCAD Raw'!BP407)</f>
        <v>Single-Family Residence</v>
      </c>
      <c r="BT407" t="str">
        <f>IF($E407="",-1,'HCAD Raw'!BQ407)</f>
        <v>8001</v>
      </c>
      <c r="BU407" t="str">
        <f>IF($E407="",-1,'HCAD Raw'!BR407)</f>
        <v>Land Neighborhood Section 1</v>
      </c>
      <c r="BV407">
        <f>IF($E407="",-1,'HCAD Raw'!BS407)</f>
        <v>29521</v>
      </c>
      <c r="BW407" t="str">
        <f>IF($E407="",-1,'HCAD Raw'!BT407)</f>
        <v>SF</v>
      </c>
      <c r="BX407" t="str">
        <f>IF($E407="",-1,'HCAD Raw'!BU407)</f>
        <v>1.0000</v>
      </c>
      <c r="BY407" t="str">
        <f>IF($E407="",-1,'HCAD Raw'!BV407)</f>
        <v>1.0000</v>
      </c>
      <c r="BZ407" t="str">
        <f>IF($E407="",-1,'HCAD Raw'!BW407)</f>
        <v>1.0000</v>
      </c>
      <c r="CA407" t="str">
        <f>IF($E407="",-1,'HCAD Raw'!BX407)</f>
        <v>1.0000</v>
      </c>
      <c r="CB407">
        <f>IF($E407="",-1,'HCAD Raw'!BY407)</f>
        <v>0</v>
      </c>
      <c r="CC407">
        <f>IF($E407="",-1,'HCAD Raw'!BZ407)</f>
        <v>0</v>
      </c>
      <c r="CD407">
        <f>IF($E407="",-1,'HCAD Raw'!CA407)</f>
        <v>0</v>
      </c>
      <c r="CE407">
        <f t="shared" si="98"/>
        <v>-1</v>
      </c>
      <c r="CF407" t="str">
        <f t="shared" si="99"/>
        <v>14003400100012</v>
      </c>
    </row>
    <row r="408" spans="3:84" x14ac:dyDescent="0.25">
      <c r="C408">
        <f t="shared" si="96"/>
        <v>404</v>
      </c>
      <c r="D408" t="str">
        <f t="shared" si="97"/>
        <v>14003400100013</v>
      </c>
      <c r="E408" t="str">
        <f>IF('HCAD Raw'!C408="",-1,'HCAD Raw'!C408)</f>
        <v>1400340010001</v>
      </c>
      <c r="F408" s="15" t="str">
        <f>IF(E408=-1,"",CONCATENATE(MID('HCAD Raw'!D408,6,2),"/",MID('HCAD Raw'!D408,9,2),"/",LEFT('HCAD Raw'!D408,4)))</f>
        <v>01/01/2019</v>
      </c>
      <c r="G408" t="str">
        <f>IF($E408="",-1,'HCAD Raw'!E408)</f>
        <v>AR REDEVELOPMENT LLC</v>
      </c>
      <c r="H408">
        <f>IF($E408="",-1,'HCAD Raw'!F408)</f>
        <v>0</v>
      </c>
      <c r="I408" t="str">
        <f>IF($E408="",-1,'HCAD Raw'!G408)</f>
        <v>Avi</v>
      </c>
      <c r="J408" t="str">
        <f>IF($E408="",-1,'HCAD Raw'!H408)</f>
        <v>1205 COHN ST</v>
      </c>
      <c r="K408" t="str">
        <f>IF($E408="",-1,'HCAD Raw'!I408)</f>
        <v>HOUSTON</v>
      </c>
      <c r="L408" t="str">
        <f>IF($E408="",-1,'HCAD Raw'!J408)</f>
        <v>77007</v>
      </c>
      <c r="M408">
        <f>IF($E408="",-1,'HCAD Raw'!K408)</f>
        <v>0</v>
      </c>
      <c r="N408">
        <f>IF($E408="",-1,'HCAD Raw'!L408)</f>
        <v>0</v>
      </c>
      <c r="O408">
        <f>IF($E408="",-1,'HCAD Raw'!M408)</f>
        <v>0</v>
      </c>
      <c r="P408">
        <f>IF($E408="",-1,'HCAD Raw'!N408)</f>
        <v>0</v>
      </c>
      <c r="Q408" t="e">
        <f>IF($E408="",-1,'HCAD Raw'!#REF!)</f>
        <v>#REF!</v>
      </c>
      <c r="R408" t="str">
        <f>IF($E408="",-1,'HCAD Raw'!O408)</f>
        <v>COMMERCIAL</v>
      </c>
      <c r="S408" t="str">
        <f>IF($E408="",-1,'HCAD Raw'!P408)</f>
        <v>3</v>
      </c>
      <c r="T408" t="str">
        <f>IF($E408="",-1,'HCAD Raw'!Q408)</f>
        <v>4301</v>
      </c>
      <c r="U408" t="str">
        <f>IF($E408="",-1,'HCAD Raw'!R408)</f>
        <v>8351</v>
      </c>
      <c r="V408" t="str">
        <f>IF($E408="",-1,'HCAD Raw'!S408)</f>
        <v>D</v>
      </c>
      <c r="W408" t="str">
        <f>IF($E408="",-1,'HCAD Raw'!T408)</f>
        <v>Wood or Light Steel</v>
      </c>
      <c r="X408">
        <f>IF($E408="",-1,'HCAD Raw'!U408)</f>
        <v>0</v>
      </c>
      <c r="Y408" t="str">
        <f>IF($E408="",-1,'HCAD Raw'!V408)</f>
        <v>Pending</v>
      </c>
      <c r="Z408">
        <f>IF($E408="",-1,'HCAD Raw'!W408)</f>
        <v>0</v>
      </c>
      <c r="AA408">
        <f>IF($E408="",-1,'HCAD Raw'!X408)</f>
        <v>0</v>
      </c>
      <c r="AB408" t="str">
        <f>IF($E408="",-1,'HCAD Raw'!Y408)</f>
        <v>.732200</v>
      </c>
      <c r="AC408" t="str">
        <f>IF($E408="",-1,'HCAD Raw'!Z408)</f>
        <v>D</v>
      </c>
      <c r="AD408" t="str">
        <f>IF($E408="",-1,'HCAD Raw'!AA408)</f>
        <v>Low</v>
      </c>
      <c r="AE408" t="str">
        <f>IF($E408="",-1,'HCAD Raw'!AB408)</f>
        <v>1936</v>
      </c>
      <c r="AF408" t="str">
        <f>IF($E408="",-1,'HCAD Raw'!AC408)</f>
        <v>1936</v>
      </c>
      <c r="AG408" t="str">
        <f>IF($E408="",-1,'HCAD Raw'!AD408)</f>
        <v>0</v>
      </c>
      <c r="AH408" t="str">
        <f>IF($E408="",-1,'HCAD Raw'!AE408)</f>
        <v>1984</v>
      </c>
      <c r="AI408" t="str">
        <f>IF($E408="",-1,'HCAD Raw'!AF408)</f>
        <v>MAS</v>
      </c>
      <c r="AJ408" t="str">
        <f>IF($E408="",-1,'HCAD Raw'!AG408)</f>
        <v>01/01/2004</v>
      </c>
      <c r="AK408" t="str">
        <f>IF($E408="",-1,'HCAD Raw'!AH408)</f>
        <v>6008 CENTER ST.</v>
      </c>
      <c r="AL408">
        <f>IF($E408="",-1,'HCAD Raw'!AI408)</f>
        <v>921</v>
      </c>
      <c r="AM408">
        <f>IF($E408="",-1,'HCAD Raw'!AJ408)</f>
        <v>1005</v>
      </c>
      <c r="AN408">
        <f>IF($E408="",-1,'HCAD Raw'!AK408)</f>
        <v>0</v>
      </c>
      <c r="AO408">
        <f>IF($E408="",-1,'HCAD Raw'!AL408)</f>
        <v>0</v>
      </c>
      <c r="AP408">
        <f>IF($E408="",-1,'HCAD Raw'!AM408)</f>
        <v>0</v>
      </c>
      <c r="AQ408">
        <f>IF($E408="",-1,'HCAD Raw'!AN408)</f>
        <v>921</v>
      </c>
      <c r="AR408">
        <f>IF($E408="",-1,'HCAD Raw'!AO408)</f>
        <v>132</v>
      </c>
      <c r="AS408">
        <f>IF($E408="",-1,'HCAD Raw'!AP408)</f>
        <v>1</v>
      </c>
      <c r="AT408">
        <f>IF($E408="",-1,'HCAD Raw'!AQ408)</f>
        <v>0</v>
      </c>
      <c r="AU408">
        <f>IF($E408="",-1,'HCAD Raw'!AR408)</f>
        <v>0</v>
      </c>
      <c r="AV408">
        <f>IF($E408="",-1,'HCAD Raw'!AS408)</f>
        <v>0</v>
      </c>
      <c r="AW408">
        <f>IF($E408="",-1,'HCAD Raw'!AT408)</f>
        <v>0</v>
      </c>
      <c r="AX408">
        <f>IF($E408="",-1,'HCAD Raw'!AU408)</f>
        <v>0</v>
      </c>
      <c r="AY408">
        <f>IF($E408="",-1,'HCAD Raw'!AV408)</f>
        <v>0</v>
      </c>
      <c r="AZ408">
        <f>IF($E408="",-1,'HCAD Raw'!AW408)</f>
        <v>0</v>
      </c>
      <c r="BA408">
        <f>IF($E408="",-1,'HCAD Raw'!AX408)</f>
        <v>0</v>
      </c>
      <c r="BB408" t="str">
        <f>IF($E408="",-1,'HCAD Raw'!AY408)</f>
        <v>20</v>
      </c>
      <c r="BC408" t="str">
        <f>IF($E408="",-1,'HCAD Raw'!AZ408)</f>
        <v>RES A BLK 1</v>
      </c>
      <c r="BD408" t="str">
        <f>IF($E408="",-1,'HCAD Raw'!BA408)</f>
        <v>RESERVE AT COHN</v>
      </c>
      <c r="BE408" t="str">
        <f>IF($E408="",-1,'HCAD Raw'!BB408)</f>
        <v>160</v>
      </c>
      <c r="BF408" t="str">
        <f>IF($E408="",-1,'HCAD Raw'!BC408)</f>
        <v>1F Lazybrook, Timbergrove, Washington Corridor</v>
      </c>
      <c r="BG408" t="str">
        <f>IF($E408="",-1,'HCAD Raw'!BD408)</f>
        <v>160</v>
      </c>
      <c r="BH408" t="str">
        <f>IF($E408="",-1,'HCAD Raw'!BE408)</f>
        <v>1F Lazybrook, Timbergrove, Washington Corridor</v>
      </c>
      <c r="BI408" t="str">
        <f>IF($E408="",-1,'HCAD Raw'!BF408)</f>
        <v>5925.05</v>
      </c>
      <c r="BJ408" t="str">
        <f>IF($E408="",-1,'HCAD Raw'!BG408)</f>
        <v>0</v>
      </c>
      <c r="BK408" t="str">
        <f>IF($E408="",-1,'HCAD Raw'!BH408)</f>
        <v>01</v>
      </c>
      <c r="BL408">
        <f>IF($E408="",-1,'HCAD Raw'!BI408)</f>
        <v>0</v>
      </c>
      <c r="BM408" t="str">
        <f>IF($E408="",-1,'HCAD Raw'!BJ408)</f>
        <v>492G</v>
      </c>
      <c r="BN408" t="str">
        <f>IF($E408="",-1,'HCAD Raw'!BK408)</f>
        <v>001 040 041 042 043 044 048 061</v>
      </c>
      <c r="BO408" t="str">
        <f>IF($E408="",-1,'HCAD Raw'!BL408)</f>
        <v>Real, Commercial</v>
      </c>
      <c r="BP408" t="str">
        <f>IF($E408="",-1,'HCAD Raw'!BM408)</f>
        <v>F1</v>
      </c>
      <c r="BQ408" t="str">
        <f>IF($E408="",-1,'HCAD Raw'!BN408)</f>
        <v>Real, Commercial</v>
      </c>
      <c r="BR408" t="str">
        <f>IF($E408="",-1,'HCAD Raw'!BO408)</f>
        <v>Res. Struct. Or Conversion</v>
      </c>
      <c r="BS408" t="str">
        <f>IF($E408="",-1,'HCAD Raw'!BP408)</f>
        <v>Single-Family Residence</v>
      </c>
      <c r="BT408" t="str">
        <f>IF($E408="",-1,'HCAD Raw'!BQ408)</f>
        <v>8001</v>
      </c>
      <c r="BU408" t="str">
        <f>IF($E408="",-1,'HCAD Raw'!BR408)</f>
        <v>Land Neighborhood Section 1</v>
      </c>
      <c r="BV408">
        <f>IF($E408="",-1,'HCAD Raw'!BS408)</f>
        <v>29521</v>
      </c>
      <c r="BW408" t="str">
        <f>IF($E408="",-1,'HCAD Raw'!BT408)</f>
        <v>SF</v>
      </c>
      <c r="BX408" t="str">
        <f>IF($E408="",-1,'HCAD Raw'!BU408)</f>
        <v>1.0000</v>
      </c>
      <c r="BY408" t="str">
        <f>IF($E408="",-1,'HCAD Raw'!BV408)</f>
        <v>1.0000</v>
      </c>
      <c r="BZ408" t="str">
        <f>IF($E408="",-1,'HCAD Raw'!BW408)</f>
        <v>1.0000</v>
      </c>
      <c r="CA408" t="str">
        <f>IF($E408="",-1,'HCAD Raw'!BX408)</f>
        <v>1.0000</v>
      </c>
      <c r="CB408">
        <f>IF($E408="",-1,'HCAD Raw'!BY408)</f>
        <v>0</v>
      </c>
      <c r="CC408">
        <f>IF($E408="",-1,'HCAD Raw'!BZ408)</f>
        <v>0</v>
      </c>
      <c r="CD408">
        <f>IF($E408="",-1,'HCAD Raw'!CA408)</f>
        <v>0</v>
      </c>
      <c r="CE408">
        <f t="shared" si="98"/>
        <v>-1</v>
      </c>
      <c r="CF408" t="str">
        <f t="shared" si="99"/>
        <v>14003400100013</v>
      </c>
    </row>
    <row r="409" spans="3:84" x14ac:dyDescent="0.25">
      <c r="C409">
        <f t="shared" si="96"/>
        <v>405</v>
      </c>
      <c r="D409" t="str">
        <f t="shared" si="97"/>
        <v>14003400100014</v>
      </c>
      <c r="E409" t="str">
        <f>IF('HCAD Raw'!C409="",-1,'HCAD Raw'!C409)</f>
        <v>1400340010001</v>
      </c>
      <c r="F409" s="15" t="str">
        <f>IF(E409=-1,"",CONCATENATE(MID('HCAD Raw'!D409,6,2),"/",MID('HCAD Raw'!D409,9,2),"/",LEFT('HCAD Raw'!D409,4)))</f>
        <v>01/01/2019</v>
      </c>
      <c r="G409" t="str">
        <f>IF($E409="",-1,'HCAD Raw'!E409)</f>
        <v>AR REDEVELOPMENT LLC</v>
      </c>
      <c r="H409">
        <f>IF($E409="",-1,'HCAD Raw'!F409)</f>
        <v>0</v>
      </c>
      <c r="I409" t="str">
        <f>IF($E409="",-1,'HCAD Raw'!G409)</f>
        <v>Avi</v>
      </c>
      <c r="J409" t="str">
        <f>IF($E409="",-1,'HCAD Raw'!H409)</f>
        <v>1205 COHN ST</v>
      </c>
      <c r="K409" t="str">
        <f>IF($E409="",-1,'HCAD Raw'!I409)</f>
        <v>HOUSTON</v>
      </c>
      <c r="L409" t="str">
        <f>IF($E409="",-1,'HCAD Raw'!J409)</f>
        <v>77007</v>
      </c>
      <c r="M409">
        <f>IF($E409="",-1,'HCAD Raw'!K409)</f>
        <v>0</v>
      </c>
      <c r="N409">
        <f>IF($E409="",-1,'HCAD Raw'!L409)</f>
        <v>0</v>
      </c>
      <c r="O409">
        <f>IF($E409="",-1,'HCAD Raw'!M409)</f>
        <v>0</v>
      </c>
      <c r="P409">
        <f>IF($E409="",-1,'HCAD Raw'!N409)</f>
        <v>0</v>
      </c>
      <c r="Q409" t="e">
        <f>IF($E409="",-1,'HCAD Raw'!#REF!)</f>
        <v>#REF!</v>
      </c>
      <c r="R409" t="str">
        <f>IF($E409="",-1,'HCAD Raw'!O409)</f>
        <v>COMMERCIAL</v>
      </c>
      <c r="S409" t="str">
        <f>IF($E409="",-1,'HCAD Raw'!P409)</f>
        <v>4</v>
      </c>
      <c r="T409" t="str">
        <f>IF($E409="",-1,'HCAD Raw'!Q409)</f>
        <v>4301</v>
      </c>
      <c r="U409" t="str">
        <f>IF($E409="",-1,'HCAD Raw'!R409)</f>
        <v>8351</v>
      </c>
      <c r="V409" t="str">
        <f>IF($E409="",-1,'HCAD Raw'!S409)</f>
        <v>D</v>
      </c>
      <c r="W409" t="str">
        <f>IF($E409="",-1,'HCAD Raw'!T409)</f>
        <v>Wood or Light Steel</v>
      </c>
      <c r="X409">
        <f>IF($E409="",-1,'HCAD Raw'!U409)</f>
        <v>0</v>
      </c>
      <c r="Y409" t="str">
        <f>IF($E409="",-1,'HCAD Raw'!V409)</f>
        <v>Pending</v>
      </c>
      <c r="Z409">
        <f>IF($E409="",-1,'HCAD Raw'!W409)</f>
        <v>0</v>
      </c>
      <c r="AA409">
        <f>IF($E409="",-1,'HCAD Raw'!X409)</f>
        <v>0</v>
      </c>
      <c r="AB409" t="str">
        <f>IF($E409="",-1,'HCAD Raw'!Y409)</f>
        <v>.732200</v>
      </c>
      <c r="AC409" t="str">
        <f>IF($E409="",-1,'HCAD Raw'!Z409)</f>
        <v>D</v>
      </c>
      <c r="AD409" t="str">
        <f>IF($E409="",-1,'HCAD Raw'!AA409)</f>
        <v>Low</v>
      </c>
      <c r="AE409" t="str">
        <f>IF($E409="",-1,'HCAD Raw'!AB409)</f>
        <v>1930</v>
      </c>
      <c r="AF409" t="str">
        <f>IF($E409="",-1,'HCAD Raw'!AC409)</f>
        <v>1930</v>
      </c>
      <c r="AG409" t="str">
        <f>IF($E409="",-1,'HCAD Raw'!AD409)</f>
        <v>0</v>
      </c>
      <c r="AH409" t="str">
        <f>IF($E409="",-1,'HCAD Raw'!AE409)</f>
        <v>1984</v>
      </c>
      <c r="AI409" t="str">
        <f>IF($E409="",-1,'HCAD Raw'!AF409)</f>
        <v>MAS</v>
      </c>
      <c r="AJ409" t="str">
        <f>IF($E409="",-1,'HCAD Raw'!AG409)</f>
        <v>01/01/2004</v>
      </c>
      <c r="AK409" t="str">
        <f>IF($E409="",-1,'HCAD Raw'!AH409)</f>
        <v>6012 CENTER ST</v>
      </c>
      <c r="AL409">
        <f>IF($E409="",-1,'HCAD Raw'!AI409)</f>
        <v>1092</v>
      </c>
      <c r="AM409">
        <f>IF($E409="",-1,'HCAD Raw'!AJ409)</f>
        <v>1092</v>
      </c>
      <c r="AN409">
        <f>IF($E409="",-1,'HCAD Raw'!AK409)</f>
        <v>0</v>
      </c>
      <c r="AO409">
        <f>IF($E409="",-1,'HCAD Raw'!AL409)</f>
        <v>0</v>
      </c>
      <c r="AP409">
        <f>IF($E409="",-1,'HCAD Raw'!AM409)</f>
        <v>0</v>
      </c>
      <c r="AQ409">
        <f>IF($E409="",-1,'HCAD Raw'!AN409)</f>
        <v>1092</v>
      </c>
      <c r="AR409">
        <f>IF($E409="",-1,'HCAD Raw'!AO409)</f>
        <v>136</v>
      </c>
      <c r="AS409">
        <f>IF($E409="",-1,'HCAD Raw'!AP409)</f>
        <v>1</v>
      </c>
      <c r="AT409">
        <f>IF($E409="",-1,'HCAD Raw'!AQ409)</f>
        <v>0</v>
      </c>
      <c r="AU409">
        <f>IF($E409="",-1,'HCAD Raw'!AR409)</f>
        <v>0</v>
      </c>
      <c r="AV409">
        <f>IF($E409="",-1,'HCAD Raw'!AS409)</f>
        <v>0</v>
      </c>
      <c r="AW409">
        <f>IF($E409="",-1,'HCAD Raw'!AT409)</f>
        <v>0</v>
      </c>
      <c r="AX409">
        <f>IF($E409="",-1,'HCAD Raw'!AU409)</f>
        <v>0</v>
      </c>
      <c r="AY409">
        <f>IF($E409="",-1,'HCAD Raw'!AV409)</f>
        <v>0</v>
      </c>
      <c r="AZ409">
        <f>IF($E409="",-1,'HCAD Raw'!AW409)</f>
        <v>0</v>
      </c>
      <c r="BA409">
        <f>IF($E409="",-1,'HCAD Raw'!AX409)</f>
        <v>0</v>
      </c>
      <c r="BB409" t="str">
        <f>IF($E409="",-1,'HCAD Raw'!AY409)</f>
        <v>20</v>
      </c>
      <c r="BC409" t="str">
        <f>IF($E409="",-1,'HCAD Raw'!AZ409)</f>
        <v>RES A BLK 1</v>
      </c>
      <c r="BD409" t="str">
        <f>IF($E409="",-1,'HCAD Raw'!BA409)</f>
        <v>RESERVE AT COHN</v>
      </c>
      <c r="BE409" t="str">
        <f>IF($E409="",-1,'HCAD Raw'!BB409)</f>
        <v>160</v>
      </c>
      <c r="BF409" t="str">
        <f>IF($E409="",-1,'HCAD Raw'!BC409)</f>
        <v>1F Lazybrook, Timbergrove, Washington Corridor</v>
      </c>
      <c r="BG409" t="str">
        <f>IF($E409="",-1,'HCAD Raw'!BD409)</f>
        <v>160</v>
      </c>
      <c r="BH409" t="str">
        <f>IF($E409="",-1,'HCAD Raw'!BE409)</f>
        <v>1F Lazybrook, Timbergrove, Washington Corridor</v>
      </c>
      <c r="BI409" t="str">
        <f>IF($E409="",-1,'HCAD Raw'!BF409)</f>
        <v>5925.05</v>
      </c>
      <c r="BJ409" t="str">
        <f>IF($E409="",-1,'HCAD Raw'!BG409)</f>
        <v>0</v>
      </c>
      <c r="BK409" t="str">
        <f>IF($E409="",-1,'HCAD Raw'!BH409)</f>
        <v>01</v>
      </c>
      <c r="BL409">
        <f>IF($E409="",-1,'HCAD Raw'!BI409)</f>
        <v>0</v>
      </c>
      <c r="BM409" t="str">
        <f>IF($E409="",-1,'HCAD Raw'!BJ409)</f>
        <v>492G</v>
      </c>
      <c r="BN409" t="str">
        <f>IF($E409="",-1,'HCAD Raw'!BK409)</f>
        <v>001 040 041 042 043 044 048 061</v>
      </c>
      <c r="BO409" t="str">
        <f>IF($E409="",-1,'HCAD Raw'!BL409)</f>
        <v>Real, Commercial</v>
      </c>
      <c r="BP409" t="str">
        <f>IF($E409="",-1,'HCAD Raw'!BM409)</f>
        <v>F1</v>
      </c>
      <c r="BQ409" t="str">
        <f>IF($E409="",-1,'HCAD Raw'!BN409)</f>
        <v>Real, Commercial</v>
      </c>
      <c r="BR409" t="str">
        <f>IF($E409="",-1,'HCAD Raw'!BO409)</f>
        <v>Res. Struct. Or Conversion</v>
      </c>
      <c r="BS409" t="str">
        <f>IF($E409="",-1,'HCAD Raw'!BP409)</f>
        <v>Single-Family Residence</v>
      </c>
      <c r="BT409" t="str">
        <f>IF($E409="",-1,'HCAD Raw'!BQ409)</f>
        <v>8001</v>
      </c>
      <c r="BU409" t="str">
        <f>IF($E409="",-1,'HCAD Raw'!BR409)</f>
        <v>Land Neighborhood Section 1</v>
      </c>
      <c r="BV409">
        <f>IF($E409="",-1,'HCAD Raw'!BS409)</f>
        <v>29521</v>
      </c>
      <c r="BW409" t="str">
        <f>IF($E409="",-1,'HCAD Raw'!BT409)</f>
        <v>SF</v>
      </c>
      <c r="BX409" t="str">
        <f>IF($E409="",-1,'HCAD Raw'!BU409)</f>
        <v>1.0000</v>
      </c>
      <c r="BY409" t="str">
        <f>IF($E409="",-1,'HCAD Raw'!BV409)</f>
        <v>1.0000</v>
      </c>
      <c r="BZ409" t="str">
        <f>IF($E409="",-1,'HCAD Raw'!BW409)</f>
        <v>1.0000</v>
      </c>
      <c r="CA409" t="str">
        <f>IF($E409="",-1,'HCAD Raw'!BX409)</f>
        <v>1.0000</v>
      </c>
      <c r="CB409">
        <f>IF($E409="",-1,'HCAD Raw'!BY409)</f>
        <v>0</v>
      </c>
      <c r="CC409">
        <f>IF($E409="",-1,'HCAD Raw'!BZ409)</f>
        <v>0</v>
      </c>
      <c r="CD409">
        <f>IF($E409="",-1,'HCAD Raw'!CA409)</f>
        <v>0</v>
      </c>
      <c r="CE409">
        <f t="shared" si="98"/>
        <v>-1</v>
      </c>
      <c r="CF409" t="str">
        <f t="shared" si="99"/>
        <v>14003400100014</v>
      </c>
    </row>
    <row r="410" spans="3:84" x14ac:dyDescent="0.25">
      <c r="C410">
        <f t="shared" si="96"/>
        <v>406</v>
      </c>
      <c r="D410" t="str">
        <f t="shared" si="97"/>
        <v>14003400100015</v>
      </c>
      <c r="E410" t="str">
        <f>IF('HCAD Raw'!C410="",-1,'HCAD Raw'!C410)</f>
        <v>1400340010001</v>
      </c>
      <c r="F410" s="15" t="str">
        <f>IF(E410=-1,"",CONCATENATE(MID('HCAD Raw'!D410,6,2),"/",MID('HCAD Raw'!D410,9,2),"/",LEFT('HCAD Raw'!D410,4)))</f>
        <v>01/01/2019</v>
      </c>
      <c r="G410" t="str">
        <f>IF($E410="",-1,'HCAD Raw'!E410)</f>
        <v>AR REDEVELOPMENT LLC</v>
      </c>
      <c r="H410">
        <f>IF($E410="",-1,'HCAD Raw'!F410)</f>
        <v>0</v>
      </c>
      <c r="I410" t="str">
        <f>IF($E410="",-1,'HCAD Raw'!G410)</f>
        <v>Avi</v>
      </c>
      <c r="J410" t="str">
        <f>IF($E410="",-1,'HCAD Raw'!H410)</f>
        <v>1205 COHN ST</v>
      </c>
      <c r="K410" t="str">
        <f>IF($E410="",-1,'HCAD Raw'!I410)</f>
        <v>HOUSTON</v>
      </c>
      <c r="L410" t="str">
        <f>IF($E410="",-1,'HCAD Raw'!J410)</f>
        <v>77007</v>
      </c>
      <c r="M410">
        <f>IF($E410="",-1,'HCAD Raw'!K410)</f>
        <v>0</v>
      </c>
      <c r="N410">
        <f>IF($E410="",-1,'HCAD Raw'!L410)</f>
        <v>0</v>
      </c>
      <c r="O410">
        <f>IF($E410="",-1,'HCAD Raw'!M410)</f>
        <v>0</v>
      </c>
      <c r="P410">
        <f>IF($E410="",-1,'HCAD Raw'!N410)</f>
        <v>0</v>
      </c>
      <c r="Q410" t="e">
        <f>IF($E410="",-1,'HCAD Raw'!#REF!)</f>
        <v>#REF!</v>
      </c>
      <c r="R410" t="str">
        <f>IF($E410="",-1,'HCAD Raw'!O410)</f>
        <v>COMMERCIAL</v>
      </c>
      <c r="S410" t="str">
        <f>IF($E410="",-1,'HCAD Raw'!P410)</f>
        <v>5</v>
      </c>
      <c r="T410" t="str">
        <f>IF($E410="",-1,'HCAD Raw'!Q410)</f>
        <v>4301</v>
      </c>
      <c r="U410" t="str">
        <f>IF($E410="",-1,'HCAD Raw'!R410)</f>
        <v>8351</v>
      </c>
      <c r="V410" t="str">
        <f>IF($E410="",-1,'HCAD Raw'!S410)</f>
        <v>D</v>
      </c>
      <c r="W410" t="str">
        <f>IF($E410="",-1,'HCAD Raw'!T410)</f>
        <v>Wood or Light Steel</v>
      </c>
      <c r="X410">
        <f>IF($E410="",-1,'HCAD Raw'!U410)</f>
        <v>0</v>
      </c>
      <c r="Y410" t="str">
        <f>IF($E410="",-1,'HCAD Raw'!V410)</f>
        <v>Pending</v>
      </c>
      <c r="Z410">
        <f>IF($E410="",-1,'HCAD Raw'!W410)</f>
        <v>0</v>
      </c>
      <c r="AA410">
        <f>IF($E410="",-1,'HCAD Raw'!X410)</f>
        <v>0</v>
      </c>
      <c r="AB410" t="str">
        <f>IF($E410="",-1,'HCAD Raw'!Y410)</f>
        <v>.732200</v>
      </c>
      <c r="AC410" t="str">
        <f>IF($E410="",-1,'HCAD Raw'!Z410)</f>
        <v>D</v>
      </c>
      <c r="AD410" t="str">
        <f>IF($E410="",-1,'HCAD Raw'!AA410)</f>
        <v>Low</v>
      </c>
      <c r="AE410" t="str">
        <f>IF($E410="",-1,'HCAD Raw'!AB410)</f>
        <v>1920</v>
      </c>
      <c r="AF410" t="str">
        <f>IF($E410="",-1,'HCAD Raw'!AC410)</f>
        <v>1920</v>
      </c>
      <c r="AG410" t="str">
        <f>IF($E410="",-1,'HCAD Raw'!AD410)</f>
        <v>2000</v>
      </c>
      <c r="AH410" t="str">
        <f>IF($E410="",-1,'HCAD Raw'!AE410)</f>
        <v>1984</v>
      </c>
      <c r="AI410" t="str">
        <f>IF($E410="",-1,'HCAD Raw'!AF410)</f>
        <v>MAS</v>
      </c>
      <c r="AJ410" t="str">
        <f>IF($E410="",-1,'HCAD Raw'!AG410)</f>
        <v>01/01/2004</v>
      </c>
      <c r="AK410" t="str">
        <f>IF($E410="",-1,'HCAD Raw'!AH410)</f>
        <v>6005 SCHULER ST</v>
      </c>
      <c r="AL410">
        <f>IF($E410="",-1,'HCAD Raw'!AI410)</f>
        <v>790</v>
      </c>
      <c r="AM410">
        <f>IF($E410="",-1,'HCAD Raw'!AJ410)</f>
        <v>937</v>
      </c>
      <c r="AN410">
        <f>IF($E410="",-1,'HCAD Raw'!AK410)</f>
        <v>0</v>
      </c>
      <c r="AO410">
        <f>IF($E410="",-1,'HCAD Raw'!AL410)</f>
        <v>0</v>
      </c>
      <c r="AP410">
        <f>IF($E410="",-1,'HCAD Raw'!AM410)</f>
        <v>0</v>
      </c>
      <c r="AQ410">
        <f>IF($E410="",-1,'HCAD Raw'!AN410)</f>
        <v>790</v>
      </c>
      <c r="AR410">
        <f>IF($E410="",-1,'HCAD Raw'!AO410)</f>
        <v>116</v>
      </c>
      <c r="AS410">
        <f>IF($E410="",-1,'HCAD Raw'!AP410)</f>
        <v>1</v>
      </c>
      <c r="AT410">
        <f>IF($E410="",-1,'HCAD Raw'!AQ410)</f>
        <v>0</v>
      </c>
      <c r="AU410">
        <f>IF($E410="",-1,'HCAD Raw'!AR410)</f>
        <v>0</v>
      </c>
      <c r="AV410">
        <f>IF($E410="",-1,'HCAD Raw'!AS410)</f>
        <v>0</v>
      </c>
      <c r="AW410">
        <f>IF($E410="",-1,'HCAD Raw'!AT410)</f>
        <v>0</v>
      </c>
      <c r="AX410">
        <f>IF($E410="",-1,'HCAD Raw'!AU410)</f>
        <v>0</v>
      </c>
      <c r="AY410">
        <f>IF($E410="",-1,'HCAD Raw'!AV410)</f>
        <v>0</v>
      </c>
      <c r="AZ410">
        <f>IF($E410="",-1,'HCAD Raw'!AW410)</f>
        <v>0</v>
      </c>
      <c r="BA410">
        <f>IF($E410="",-1,'HCAD Raw'!AX410)</f>
        <v>0</v>
      </c>
      <c r="BB410" t="str">
        <f>IF($E410="",-1,'HCAD Raw'!AY410)</f>
        <v>20</v>
      </c>
      <c r="BC410" t="str">
        <f>IF($E410="",-1,'HCAD Raw'!AZ410)</f>
        <v>RES A BLK 1</v>
      </c>
      <c r="BD410" t="str">
        <f>IF($E410="",-1,'HCAD Raw'!BA410)</f>
        <v>RESERVE AT COHN</v>
      </c>
      <c r="BE410" t="str">
        <f>IF($E410="",-1,'HCAD Raw'!BB410)</f>
        <v>160</v>
      </c>
      <c r="BF410" t="str">
        <f>IF($E410="",-1,'HCAD Raw'!BC410)</f>
        <v>1F Lazybrook, Timbergrove, Washington Corridor</v>
      </c>
      <c r="BG410" t="str">
        <f>IF($E410="",-1,'HCAD Raw'!BD410)</f>
        <v>160</v>
      </c>
      <c r="BH410" t="str">
        <f>IF($E410="",-1,'HCAD Raw'!BE410)</f>
        <v>1F Lazybrook, Timbergrove, Washington Corridor</v>
      </c>
      <c r="BI410" t="str">
        <f>IF($E410="",-1,'HCAD Raw'!BF410)</f>
        <v>5925.05</v>
      </c>
      <c r="BJ410" t="str">
        <f>IF($E410="",-1,'HCAD Raw'!BG410)</f>
        <v>0</v>
      </c>
      <c r="BK410" t="str">
        <f>IF($E410="",-1,'HCAD Raw'!BH410)</f>
        <v>01</v>
      </c>
      <c r="BL410">
        <f>IF($E410="",-1,'HCAD Raw'!BI410)</f>
        <v>0</v>
      </c>
      <c r="BM410" t="str">
        <f>IF($E410="",-1,'HCAD Raw'!BJ410)</f>
        <v>492G</v>
      </c>
      <c r="BN410" t="str">
        <f>IF($E410="",-1,'HCAD Raw'!BK410)</f>
        <v>001 040 041 042 043 044 048 061</v>
      </c>
      <c r="BO410" t="str">
        <f>IF($E410="",-1,'HCAD Raw'!BL410)</f>
        <v>Real, Commercial</v>
      </c>
      <c r="BP410" t="str">
        <f>IF($E410="",-1,'HCAD Raw'!BM410)</f>
        <v>F1</v>
      </c>
      <c r="BQ410" t="str">
        <f>IF($E410="",-1,'HCAD Raw'!BN410)</f>
        <v>Real, Commercial</v>
      </c>
      <c r="BR410" t="str">
        <f>IF($E410="",-1,'HCAD Raw'!BO410)</f>
        <v>Res. Struct. Or Conversion</v>
      </c>
      <c r="BS410" t="str">
        <f>IF($E410="",-1,'HCAD Raw'!BP410)</f>
        <v>Single-Family Residence</v>
      </c>
      <c r="BT410" t="str">
        <f>IF($E410="",-1,'HCAD Raw'!BQ410)</f>
        <v>8001</v>
      </c>
      <c r="BU410" t="str">
        <f>IF($E410="",-1,'HCAD Raw'!BR410)</f>
        <v>Land Neighborhood Section 1</v>
      </c>
      <c r="BV410">
        <f>IF($E410="",-1,'HCAD Raw'!BS410)</f>
        <v>29521</v>
      </c>
      <c r="BW410" t="str">
        <f>IF($E410="",-1,'HCAD Raw'!BT410)</f>
        <v>SF</v>
      </c>
      <c r="BX410" t="str">
        <f>IF($E410="",-1,'HCAD Raw'!BU410)</f>
        <v>1.0000</v>
      </c>
      <c r="BY410" t="str">
        <f>IF($E410="",-1,'HCAD Raw'!BV410)</f>
        <v>1.0000</v>
      </c>
      <c r="BZ410" t="str">
        <f>IF($E410="",-1,'HCAD Raw'!BW410)</f>
        <v>1.0000</v>
      </c>
      <c r="CA410" t="str">
        <f>IF($E410="",-1,'HCAD Raw'!BX410)</f>
        <v>1.0000</v>
      </c>
      <c r="CB410">
        <f>IF($E410="",-1,'HCAD Raw'!BY410)</f>
        <v>0</v>
      </c>
      <c r="CC410">
        <f>IF($E410="",-1,'HCAD Raw'!BZ410)</f>
        <v>0</v>
      </c>
      <c r="CD410">
        <f>IF($E410="",-1,'HCAD Raw'!CA410)</f>
        <v>0</v>
      </c>
      <c r="CE410">
        <f t="shared" si="98"/>
        <v>-1</v>
      </c>
      <c r="CF410" t="str">
        <f t="shared" si="99"/>
        <v>14003400100015</v>
      </c>
    </row>
    <row r="411" spans="3:84" x14ac:dyDescent="0.25">
      <c r="C411">
        <f t="shared" si="96"/>
        <v>407</v>
      </c>
      <c r="D411" t="str">
        <f t="shared" si="97"/>
        <v>14003400100016</v>
      </c>
      <c r="E411" t="str">
        <f>IF('HCAD Raw'!C411="",-1,'HCAD Raw'!C411)</f>
        <v>1400340010001</v>
      </c>
      <c r="F411" s="15" t="str">
        <f>IF(E411=-1,"",CONCATENATE(MID('HCAD Raw'!D411,6,2),"/",MID('HCAD Raw'!D411,9,2),"/",LEFT('HCAD Raw'!D411,4)))</f>
        <v>01/01/2019</v>
      </c>
      <c r="G411" t="str">
        <f>IF($E411="",-1,'HCAD Raw'!E411)</f>
        <v>AR REDEVELOPMENT LLC</v>
      </c>
      <c r="H411">
        <f>IF($E411="",-1,'HCAD Raw'!F411)</f>
        <v>0</v>
      </c>
      <c r="I411" t="str">
        <f>IF($E411="",-1,'HCAD Raw'!G411)</f>
        <v>Avi</v>
      </c>
      <c r="J411" t="str">
        <f>IF($E411="",-1,'HCAD Raw'!H411)</f>
        <v>1205 COHN ST</v>
      </c>
      <c r="K411" t="str">
        <f>IF($E411="",-1,'HCAD Raw'!I411)</f>
        <v>HOUSTON</v>
      </c>
      <c r="L411" t="str">
        <f>IF($E411="",-1,'HCAD Raw'!J411)</f>
        <v>77007</v>
      </c>
      <c r="M411">
        <f>IF($E411="",-1,'HCAD Raw'!K411)</f>
        <v>0</v>
      </c>
      <c r="N411">
        <f>IF($E411="",-1,'HCAD Raw'!L411)</f>
        <v>0</v>
      </c>
      <c r="O411">
        <f>IF($E411="",-1,'HCAD Raw'!M411)</f>
        <v>0</v>
      </c>
      <c r="P411">
        <f>IF($E411="",-1,'HCAD Raw'!N411)</f>
        <v>0</v>
      </c>
      <c r="Q411" t="e">
        <f>IF($E411="",-1,'HCAD Raw'!#REF!)</f>
        <v>#REF!</v>
      </c>
      <c r="R411" t="str">
        <f>IF($E411="",-1,'HCAD Raw'!O411)</f>
        <v>COMMERCIAL</v>
      </c>
      <c r="S411" t="str">
        <f>IF($E411="",-1,'HCAD Raw'!P411)</f>
        <v>6</v>
      </c>
      <c r="T411" t="str">
        <f>IF($E411="",-1,'HCAD Raw'!Q411)</f>
        <v>4301</v>
      </c>
      <c r="U411" t="str">
        <f>IF($E411="",-1,'HCAD Raw'!R411)</f>
        <v>8351</v>
      </c>
      <c r="V411" t="str">
        <f>IF($E411="",-1,'HCAD Raw'!S411)</f>
        <v>D</v>
      </c>
      <c r="W411" t="str">
        <f>IF($E411="",-1,'HCAD Raw'!T411)</f>
        <v>Wood or Light Steel</v>
      </c>
      <c r="X411">
        <f>IF($E411="",-1,'HCAD Raw'!U411)</f>
        <v>0</v>
      </c>
      <c r="Y411" t="str">
        <f>IF($E411="",-1,'HCAD Raw'!V411)</f>
        <v>Pending</v>
      </c>
      <c r="Z411">
        <f>IF($E411="",-1,'HCAD Raw'!W411)</f>
        <v>0</v>
      </c>
      <c r="AA411">
        <f>IF($E411="",-1,'HCAD Raw'!X411)</f>
        <v>0</v>
      </c>
      <c r="AB411" t="str">
        <f>IF($E411="",-1,'HCAD Raw'!Y411)</f>
        <v>.732200</v>
      </c>
      <c r="AC411" t="str">
        <f>IF($E411="",-1,'HCAD Raw'!Z411)</f>
        <v>D</v>
      </c>
      <c r="AD411" t="str">
        <f>IF($E411="",-1,'HCAD Raw'!AA411)</f>
        <v>Low</v>
      </c>
      <c r="AE411" t="str">
        <f>IF($E411="",-1,'HCAD Raw'!AB411)</f>
        <v>1930</v>
      </c>
      <c r="AF411" t="str">
        <f>IF($E411="",-1,'HCAD Raw'!AC411)</f>
        <v>1930</v>
      </c>
      <c r="AG411" t="str">
        <f>IF($E411="",-1,'HCAD Raw'!AD411)</f>
        <v>0</v>
      </c>
      <c r="AH411" t="str">
        <f>IF($E411="",-1,'HCAD Raw'!AE411)</f>
        <v>1984</v>
      </c>
      <c r="AI411" t="str">
        <f>IF($E411="",-1,'HCAD Raw'!AF411)</f>
        <v>MAS</v>
      </c>
      <c r="AJ411" t="str">
        <f>IF($E411="",-1,'HCAD Raw'!AG411)</f>
        <v>01/01/2004</v>
      </c>
      <c r="AK411" t="str">
        <f>IF($E411="",-1,'HCAD Raw'!AH411)</f>
        <v>6013 SCHULER ST</v>
      </c>
      <c r="AL411">
        <f>IF($E411="",-1,'HCAD Raw'!AI411)</f>
        <v>924</v>
      </c>
      <c r="AM411">
        <f>IF($E411="",-1,'HCAD Raw'!AJ411)</f>
        <v>984</v>
      </c>
      <c r="AN411">
        <f>IF($E411="",-1,'HCAD Raw'!AK411)</f>
        <v>0</v>
      </c>
      <c r="AO411">
        <f>IF($E411="",-1,'HCAD Raw'!AL411)</f>
        <v>0</v>
      </c>
      <c r="AP411">
        <f>IF($E411="",-1,'HCAD Raw'!AM411)</f>
        <v>0</v>
      </c>
      <c r="AQ411">
        <f>IF($E411="",-1,'HCAD Raw'!AN411)</f>
        <v>924</v>
      </c>
      <c r="AR411">
        <f>IF($E411="",-1,'HCAD Raw'!AO411)</f>
        <v>130</v>
      </c>
      <c r="AS411">
        <f>IF($E411="",-1,'HCAD Raw'!AP411)</f>
        <v>1</v>
      </c>
      <c r="AT411">
        <f>IF($E411="",-1,'HCAD Raw'!AQ411)</f>
        <v>0</v>
      </c>
      <c r="AU411">
        <f>IF($E411="",-1,'HCAD Raw'!AR411)</f>
        <v>0</v>
      </c>
      <c r="AV411">
        <f>IF($E411="",-1,'HCAD Raw'!AS411)</f>
        <v>0</v>
      </c>
      <c r="AW411">
        <f>IF($E411="",-1,'HCAD Raw'!AT411)</f>
        <v>0</v>
      </c>
      <c r="AX411">
        <f>IF($E411="",-1,'HCAD Raw'!AU411)</f>
        <v>0</v>
      </c>
      <c r="AY411">
        <f>IF($E411="",-1,'HCAD Raw'!AV411)</f>
        <v>0</v>
      </c>
      <c r="AZ411">
        <f>IF($E411="",-1,'HCAD Raw'!AW411)</f>
        <v>0</v>
      </c>
      <c r="BA411">
        <f>IF($E411="",-1,'HCAD Raw'!AX411)</f>
        <v>0</v>
      </c>
      <c r="BB411" t="str">
        <f>IF($E411="",-1,'HCAD Raw'!AY411)</f>
        <v>20</v>
      </c>
      <c r="BC411" t="str">
        <f>IF($E411="",-1,'HCAD Raw'!AZ411)</f>
        <v>RES A BLK 1</v>
      </c>
      <c r="BD411" t="str">
        <f>IF($E411="",-1,'HCAD Raw'!BA411)</f>
        <v>RESERVE AT COHN</v>
      </c>
      <c r="BE411" t="str">
        <f>IF($E411="",-1,'HCAD Raw'!BB411)</f>
        <v>160</v>
      </c>
      <c r="BF411" t="str">
        <f>IF($E411="",-1,'HCAD Raw'!BC411)</f>
        <v>1F Lazybrook, Timbergrove, Washington Corridor</v>
      </c>
      <c r="BG411" t="str">
        <f>IF($E411="",-1,'HCAD Raw'!BD411)</f>
        <v>160</v>
      </c>
      <c r="BH411" t="str">
        <f>IF($E411="",-1,'HCAD Raw'!BE411)</f>
        <v>1F Lazybrook, Timbergrove, Washington Corridor</v>
      </c>
      <c r="BI411" t="str">
        <f>IF($E411="",-1,'HCAD Raw'!BF411)</f>
        <v>5925.05</v>
      </c>
      <c r="BJ411" t="str">
        <f>IF($E411="",-1,'HCAD Raw'!BG411)</f>
        <v>0</v>
      </c>
      <c r="BK411" t="str">
        <f>IF($E411="",-1,'HCAD Raw'!BH411)</f>
        <v>01</v>
      </c>
      <c r="BL411">
        <f>IF($E411="",-1,'HCAD Raw'!BI411)</f>
        <v>0</v>
      </c>
      <c r="BM411" t="str">
        <f>IF($E411="",-1,'HCAD Raw'!BJ411)</f>
        <v>492G</v>
      </c>
      <c r="BN411" t="str">
        <f>IF($E411="",-1,'HCAD Raw'!BK411)</f>
        <v>001 040 041 042 043 044 048 061</v>
      </c>
      <c r="BO411" t="str">
        <f>IF($E411="",-1,'HCAD Raw'!BL411)</f>
        <v>Real, Commercial</v>
      </c>
      <c r="BP411" t="str">
        <f>IF($E411="",-1,'HCAD Raw'!BM411)</f>
        <v>F1</v>
      </c>
      <c r="BQ411" t="str">
        <f>IF($E411="",-1,'HCAD Raw'!BN411)</f>
        <v>Real, Commercial</v>
      </c>
      <c r="BR411" t="str">
        <f>IF($E411="",-1,'HCAD Raw'!BO411)</f>
        <v>Res. Struct. Or Conversion</v>
      </c>
      <c r="BS411" t="str">
        <f>IF($E411="",-1,'HCAD Raw'!BP411)</f>
        <v>Single-Family Residence</v>
      </c>
      <c r="BT411" t="str">
        <f>IF($E411="",-1,'HCAD Raw'!BQ411)</f>
        <v>8001</v>
      </c>
      <c r="BU411" t="str">
        <f>IF($E411="",-1,'HCAD Raw'!BR411)</f>
        <v>Land Neighborhood Section 1</v>
      </c>
      <c r="BV411">
        <f>IF($E411="",-1,'HCAD Raw'!BS411)</f>
        <v>29521</v>
      </c>
      <c r="BW411" t="str">
        <f>IF($E411="",-1,'HCAD Raw'!BT411)</f>
        <v>SF</v>
      </c>
      <c r="BX411" t="str">
        <f>IF($E411="",-1,'HCAD Raw'!BU411)</f>
        <v>1.0000</v>
      </c>
      <c r="BY411" t="str">
        <f>IF($E411="",-1,'HCAD Raw'!BV411)</f>
        <v>1.0000</v>
      </c>
      <c r="BZ411" t="str">
        <f>IF($E411="",-1,'HCAD Raw'!BW411)</f>
        <v>1.0000</v>
      </c>
      <c r="CA411" t="str">
        <f>IF($E411="",-1,'HCAD Raw'!BX411)</f>
        <v>1.0000</v>
      </c>
      <c r="CB411">
        <f>IF($E411="",-1,'HCAD Raw'!BY411)</f>
        <v>0</v>
      </c>
      <c r="CC411">
        <f>IF($E411="",-1,'HCAD Raw'!BZ411)</f>
        <v>0</v>
      </c>
      <c r="CD411">
        <f>IF($E411="",-1,'HCAD Raw'!CA411)</f>
        <v>0</v>
      </c>
      <c r="CE411">
        <f t="shared" si="98"/>
        <v>-1</v>
      </c>
      <c r="CF411" t="str">
        <f t="shared" si="99"/>
        <v>14003400100016</v>
      </c>
    </row>
    <row r="412" spans="3:84" x14ac:dyDescent="0.25">
      <c r="C412">
        <f t="shared" si="96"/>
        <v>408</v>
      </c>
      <c r="D412" t="str">
        <f t="shared" si="97"/>
        <v>19391100100011</v>
      </c>
      <c r="E412" t="str">
        <f>IF('HCAD Raw'!C412="",-1,'HCAD Raw'!C412)</f>
        <v>1939110010001</v>
      </c>
      <c r="F412" s="15" t="str">
        <f>IF(E412=-1,"",CONCATENATE(MID('HCAD Raw'!D412,6,2),"/",MID('HCAD Raw'!D412,9,2),"/",LEFT('HCAD Raw'!D412,4)))</f>
        <v>01/01/2005</v>
      </c>
      <c r="G412" t="str">
        <f>IF($E412="",-1,'HCAD Raw'!E412)</f>
        <v>MILESTONE WESTHEIMER-CLODINE SC LTD</v>
      </c>
      <c r="H412" t="str">
        <f>IF($E412="",-1,'HCAD Raw'!F412)</f>
        <v>CRESTWATER SHOPPING CENTER</v>
      </c>
      <c r="I412" t="str">
        <f>IF($E412="",-1,'HCAD Raw'!G412)</f>
        <v>Malca</v>
      </c>
      <c r="J412" t="str">
        <f>IF($E412="",-1,'HCAD Raw'!H412)</f>
        <v>6425 FM 1464</v>
      </c>
      <c r="K412" t="str">
        <f>IF($E412="",-1,'HCAD Raw'!I412)</f>
        <v>HOUSTON</v>
      </c>
      <c r="L412" t="str">
        <f>IF($E412="",-1,'HCAD Raw'!J412)</f>
        <v>77083</v>
      </c>
      <c r="M412">
        <f>IF($E412="",-1,'HCAD Raw'!K412)</f>
        <v>5450000</v>
      </c>
      <c r="N412">
        <f>IF($E412="",-1,'HCAD Raw'!L412)</f>
        <v>6388979</v>
      </c>
      <c r="O412">
        <f>IF($E412="",-1,'HCAD Raw'!M412)</f>
        <v>5450000</v>
      </c>
      <c r="P412">
        <f>IF($E412="",-1,'HCAD Raw'!N412)</f>
        <v>0</v>
      </c>
      <c r="Q412" t="e">
        <f>IF($E412="",-1,'HCAD Raw'!#REF!)</f>
        <v>#REF!</v>
      </c>
      <c r="R412" t="str">
        <f>IF($E412="",-1,'HCAD Raw'!O412)</f>
        <v>COMMERCIAL</v>
      </c>
      <c r="S412" t="str">
        <f>IF($E412="",-1,'HCAD Raw'!P412)</f>
        <v>1</v>
      </c>
      <c r="T412" t="str">
        <f>IF($E412="",-1,'HCAD Raw'!Q412)</f>
        <v>4343</v>
      </c>
      <c r="U412" t="str">
        <f>IF($E412="",-1,'HCAD Raw'!R412)</f>
        <v>8412</v>
      </c>
      <c r="V412" t="str">
        <f>IF($E412="",-1,'HCAD Raw'!S412)</f>
        <v>C</v>
      </c>
      <c r="W412" t="str">
        <f>IF($E412="",-1,'HCAD Raw'!T412)</f>
        <v>Masonry Bearing</v>
      </c>
      <c r="X412">
        <f>IF($E412="",-1,'HCAD Raw'!U412)</f>
        <v>0</v>
      </c>
      <c r="Y412">
        <f>IF($E412="",-1,'HCAD Raw'!V412)</f>
        <v>0</v>
      </c>
      <c r="Z412">
        <f>IF($E412="",-1,'HCAD Raw'!W412)</f>
        <v>3188478</v>
      </c>
      <c r="AA412">
        <f>IF($E412="",-1,'HCAD Raw'!X412)</f>
        <v>0</v>
      </c>
      <c r="AB412" t="str">
        <f>IF($E412="",-1,'HCAD Raw'!Y412)</f>
        <v>.220000</v>
      </c>
      <c r="AC412" t="str">
        <f>IF($E412="",-1,'HCAD Raw'!Z412)</f>
        <v>B</v>
      </c>
      <c r="AD412" t="str">
        <f>IF($E412="",-1,'HCAD Raw'!AA412)</f>
        <v>Good</v>
      </c>
      <c r="AE412" t="str">
        <f>IF($E412="",-1,'HCAD Raw'!AB412)</f>
        <v>2003</v>
      </c>
      <c r="AF412" t="str">
        <f>IF($E412="",-1,'HCAD Raw'!AC412)</f>
        <v>2007</v>
      </c>
      <c r="AG412" t="str">
        <f>IF($E412="",-1,'HCAD Raw'!AD412)</f>
        <v>2011</v>
      </c>
      <c r="AH412" t="str">
        <f>IF($E412="",-1,'HCAD Raw'!AE412)</f>
        <v>2005</v>
      </c>
      <c r="AI412">
        <f>IF($E412="",-1,'HCAD Raw'!AF412)</f>
        <v>0</v>
      </c>
      <c r="AJ412" t="str">
        <f>IF($E412="",-1,'HCAD Raw'!AG412)</f>
        <v>12/30/1899</v>
      </c>
      <c r="AK412" t="str">
        <f>IF($E412="",-1,'HCAD Raw'!AH412)</f>
        <v>3/9/12 ADDED FRONT CP6/ NEW SONIC ON LEFT END CAP/  SCENIC LANDSCAPE CONVERTED TO SONIC DRIVE THRU- WITH SMALL BAS AND CP6 COVERING IT/ ADDED SONIC RE</v>
      </c>
      <c r="AL412">
        <f>IF($E412="",-1,'HCAD Raw'!AI412)</f>
        <v>29810</v>
      </c>
      <c r="AM412">
        <f>IF($E412="",-1,'HCAD Raw'!AJ412)</f>
        <v>35094</v>
      </c>
      <c r="AN412">
        <f>IF($E412="",-1,'HCAD Raw'!AK412)</f>
        <v>0</v>
      </c>
      <c r="AO412">
        <f>IF($E412="",-1,'HCAD Raw'!AL412)</f>
        <v>0</v>
      </c>
      <c r="AP412">
        <f>IF($E412="",-1,'HCAD Raw'!AM412)</f>
        <v>0</v>
      </c>
      <c r="AQ412">
        <f>IF($E412="",-1,'HCAD Raw'!AN412)</f>
        <v>29810</v>
      </c>
      <c r="AR412">
        <f>IF($E412="",-1,'HCAD Raw'!AO412)</f>
        <v>914</v>
      </c>
      <c r="AS412">
        <f>IF($E412="",-1,'HCAD Raw'!AP412)</f>
        <v>1</v>
      </c>
      <c r="AT412" t="str">
        <f>IF($E412="",-1,'HCAD Raw'!AQ412)</f>
        <v>10</v>
      </c>
      <c r="AU412" t="str">
        <f>IF($E412="",-1,'HCAD Raw'!AR412)</f>
        <v>Rtl - Nghbrhood Shopping Ctr</v>
      </c>
      <c r="AV412">
        <f>IF($E412="",-1,'HCAD Raw'!AS412)</f>
        <v>0</v>
      </c>
      <c r="AW412">
        <f>IF($E412="",-1,'HCAD Raw'!AT412)</f>
        <v>0</v>
      </c>
      <c r="AX412">
        <f>IF($E412="",-1,'HCAD Raw'!AU412)</f>
        <v>29550</v>
      </c>
      <c r="AY412">
        <f>IF($E412="",-1,'HCAD Raw'!AV412)</f>
        <v>0</v>
      </c>
      <c r="AZ412">
        <f>IF($E412="",-1,'HCAD Raw'!AW412)</f>
        <v>0</v>
      </c>
      <c r="BA412">
        <f>IF($E412="",-1,'HCAD Raw'!AX412)</f>
        <v>531900</v>
      </c>
      <c r="BB412" t="str">
        <f>IF($E412="",-1,'HCAD Raw'!AY412)</f>
        <v>15</v>
      </c>
      <c r="BC412" t="str">
        <f>IF($E412="",-1,'HCAD Raw'!AZ412)</f>
        <v>RES A BLK 1</v>
      </c>
      <c r="BD412" t="str">
        <f>IF($E412="",-1,'HCAD Raw'!BA412)</f>
        <v>(HC* L 21% &amp; I 8%)</v>
      </c>
      <c r="BE412" t="str">
        <f>IF($E412="",-1,'HCAD Raw'!BB412)</f>
        <v>5015</v>
      </c>
      <c r="BF412" t="str">
        <f>IF($E412="",-1,'HCAD Raw'!BC412)</f>
        <v>Southwest</v>
      </c>
      <c r="BG412" t="str">
        <f>IF($E412="",-1,'HCAD Raw'!BD412)</f>
        <v>270</v>
      </c>
      <c r="BH412" t="str">
        <f>IF($E412="",-1,'HCAD Raw'!BE412)</f>
        <v>ISD 08 - Alief General</v>
      </c>
      <c r="BI412" t="str">
        <f>IF($E412="",-1,'HCAD Raw'!BF412)</f>
        <v>9281.10</v>
      </c>
      <c r="BJ412" t="str">
        <f>IF($E412="",-1,'HCAD Raw'!BG412)</f>
        <v>0</v>
      </c>
      <c r="BK412" t="str">
        <f>IF($E412="",-1,'HCAD Raw'!BH412)</f>
        <v>08</v>
      </c>
      <c r="BL412" t="str">
        <f>IF($E412="",-1,'HCAD Raw'!BI412)</f>
        <v>4655C</v>
      </c>
      <c r="BM412" t="str">
        <f>IF($E412="",-1,'HCAD Raw'!BJ412)</f>
        <v>527A</v>
      </c>
      <c r="BN412" t="str">
        <f>IF($E412="",-1,'HCAD Raw'!BK412)</f>
        <v>008 040 041 042 043 044 048 677 864</v>
      </c>
      <c r="BO412" t="str">
        <f>IF($E412="",-1,'HCAD Raw'!BL412)</f>
        <v>Real, Commercial</v>
      </c>
      <c r="BP412" t="str">
        <f>IF($E412="",-1,'HCAD Raw'!BM412)</f>
        <v>F1</v>
      </c>
      <c r="BQ412" t="str">
        <f>IF($E412="",-1,'HCAD Raw'!BN412)</f>
        <v>Real, Commercial</v>
      </c>
      <c r="BR412" t="str">
        <f>IF($E412="",-1,'HCAD Raw'!BO412)</f>
        <v>Neighborhood Shopping Center</v>
      </c>
      <c r="BS412" t="str">
        <f>IF($E412="",-1,'HCAD Raw'!BP412)</f>
        <v>Neighborhood Shopping Ctr</v>
      </c>
      <c r="BT412" t="str">
        <f>IF($E412="",-1,'HCAD Raw'!BQ412)</f>
        <v>8002</v>
      </c>
      <c r="BU412" t="str">
        <f>IF($E412="",-1,'HCAD Raw'!BR412)</f>
        <v>Land Neighborhood Section 2</v>
      </c>
      <c r="BV412">
        <f>IF($E412="",-1,'HCAD Raw'!BS412)</f>
        <v>171139</v>
      </c>
      <c r="BW412" t="str">
        <f>IF($E412="",-1,'HCAD Raw'!BT412)</f>
        <v>SF</v>
      </c>
      <c r="BX412" t="str">
        <f>IF($E412="",-1,'HCAD Raw'!BU412)</f>
        <v>1.0000</v>
      </c>
      <c r="BY412" t="str">
        <f>IF($E412="",-1,'HCAD Raw'!BV412)</f>
        <v>1.0000</v>
      </c>
      <c r="BZ412" t="str">
        <f>IF($E412="",-1,'HCAD Raw'!BW412)</f>
        <v>1.0000</v>
      </c>
      <c r="CA412" t="str">
        <f>IF($E412="",-1,'HCAD Raw'!BX412)</f>
        <v>1.0000</v>
      </c>
      <c r="CB412">
        <f>IF($E412="",-1,'HCAD Raw'!BY412)</f>
        <v>5</v>
      </c>
      <c r="CC412">
        <f>IF($E412="",-1,'HCAD Raw'!BZ412)</f>
        <v>5</v>
      </c>
      <c r="CD412">
        <f>IF($E412="",-1,'HCAD Raw'!CA412)</f>
        <v>855695</v>
      </c>
      <c r="CE412" t="str">
        <f t="shared" si="98"/>
        <v>19391100100011</v>
      </c>
      <c r="CF412">
        <f t="shared" si="99"/>
        <v>-1</v>
      </c>
    </row>
    <row r="413" spans="3:84" x14ac:dyDescent="0.25">
      <c r="C413">
        <f t="shared" si="96"/>
        <v>409</v>
      </c>
      <c r="D413">
        <f t="shared" si="97"/>
        <v>-1</v>
      </c>
      <c r="E413">
        <f>IF('HCAD Raw'!C413="",-1,'HCAD Raw'!C413)</f>
        <v>-1</v>
      </c>
      <c r="F413" s="15" t="str">
        <f>IF(E413=-1,"",CONCATENATE(MID('HCAD Raw'!D413,6,2),"/",MID('HCAD Raw'!D413,9,2),"/",LEFT('HCAD Raw'!D413,4)))</f>
        <v/>
      </c>
      <c r="G413">
        <f>IF($E413="",-1,'HCAD Raw'!E413)</f>
        <v>0</v>
      </c>
      <c r="H413">
        <f>IF($E413="",-1,'HCAD Raw'!F413)</f>
        <v>0</v>
      </c>
      <c r="I413">
        <f>IF($E413="",-1,'HCAD Raw'!G413)</f>
        <v>0</v>
      </c>
      <c r="J413">
        <f>IF($E413="",-1,'HCAD Raw'!H413)</f>
        <v>0</v>
      </c>
      <c r="K413">
        <f>IF($E413="",-1,'HCAD Raw'!I413)</f>
        <v>0</v>
      </c>
      <c r="L413">
        <f>IF($E413="",-1,'HCAD Raw'!J413)</f>
        <v>0</v>
      </c>
      <c r="M413">
        <f>IF($E413="",-1,'HCAD Raw'!K413)</f>
        <v>0</v>
      </c>
      <c r="N413">
        <f>IF($E413="",-1,'HCAD Raw'!L413)</f>
        <v>0</v>
      </c>
      <c r="O413">
        <f>IF($E413="",-1,'HCAD Raw'!M413)</f>
        <v>0</v>
      </c>
      <c r="P413">
        <f>IF($E413="",-1,'HCAD Raw'!N413)</f>
        <v>0</v>
      </c>
      <c r="Q413" t="e">
        <f>IF($E413="",-1,'HCAD Raw'!#REF!)</f>
        <v>#REF!</v>
      </c>
      <c r="R413">
        <f>IF($E413="",-1,'HCAD Raw'!O413)</f>
        <v>0</v>
      </c>
      <c r="S413">
        <f>IF($E413="",-1,'HCAD Raw'!P413)</f>
        <v>0</v>
      </c>
      <c r="T413">
        <f>IF($E413="",-1,'HCAD Raw'!Q413)</f>
        <v>0</v>
      </c>
      <c r="U413">
        <f>IF($E413="",-1,'HCAD Raw'!R413)</f>
        <v>0</v>
      </c>
      <c r="V413">
        <f>IF($E413="",-1,'HCAD Raw'!S413)</f>
        <v>0</v>
      </c>
      <c r="W413">
        <f>IF($E413="",-1,'HCAD Raw'!T413)</f>
        <v>0</v>
      </c>
      <c r="X413">
        <f>IF($E413="",-1,'HCAD Raw'!U413)</f>
        <v>0</v>
      </c>
      <c r="Y413">
        <f>IF($E413="",-1,'HCAD Raw'!V413)</f>
        <v>0</v>
      </c>
      <c r="Z413">
        <f>IF($E413="",-1,'HCAD Raw'!W413)</f>
        <v>0</v>
      </c>
      <c r="AA413">
        <f>IF($E413="",-1,'HCAD Raw'!X413)</f>
        <v>0</v>
      </c>
      <c r="AB413">
        <f>IF($E413="",-1,'HCAD Raw'!Y413)</f>
        <v>0</v>
      </c>
      <c r="AC413">
        <f>IF($E413="",-1,'HCAD Raw'!Z413)</f>
        <v>0</v>
      </c>
      <c r="AD413">
        <f>IF($E413="",-1,'HCAD Raw'!AA413)</f>
        <v>0</v>
      </c>
      <c r="AE413">
        <f>IF($E413="",-1,'HCAD Raw'!AB413)</f>
        <v>0</v>
      </c>
      <c r="AF413">
        <f>IF($E413="",-1,'HCAD Raw'!AC413)</f>
        <v>0</v>
      </c>
      <c r="AG413">
        <f>IF($E413="",-1,'HCAD Raw'!AD413)</f>
        <v>0</v>
      </c>
      <c r="AH413">
        <f>IF($E413="",-1,'HCAD Raw'!AE413)</f>
        <v>0</v>
      </c>
      <c r="AI413">
        <f>IF($E413="",-1,'HCAD Raw'!AF413)</f>
        <v>0</v>
      </c>
      <c r="AJ413">
        <f>IF($E413="",-1,'HCAD Raw'!AG413)</f>
        <v>0</v>
      </c>
      <c r="AK413">
        <f>IF($E413="",-1,'HCAD Raw'!AH413)</f>
        <v>0</v>
      </c>
      <c r="AL413">
        <f>IF($E413="",-1,'HCAD Raw'!AI413)</f>
        <v>0</v>
      </c>
      <c r="AM413">
        <f>IF($E413="",-1,'HCAD Raw'!AJ413)</f>
        <v>0</v>
      </c>
      <c r="AN413">
        <f>IF($E413="",-1,'HCAD Raw'!AK413)</f>
        <v>0</v>
      </c>
      <c r="AO413">
        <f>IF($E413="",-1,'HCAD Raw'!AL413)</f>
        <v>0</v>
      </c>
      <c r="AP413">
        <f>IF($E413="",-1,'HCAD Raw'!AM413)</f>
        <v>0</v>
      </c>
      <c r="AQ413">
        <f>IF($E413="",-1,'HCAD Raw'!AN413)</f>
        <v>0</v>
      </c>
      <c r="AR413">
        <f>IF($E413="",-1,'HCAD Raw'!AO413)</f>
        <v>0</v>
      </c>
      <c r="AS413">
        <f>IF($E413="",-1,'HCAD Raw'!AP413)</f>
        <v>0</v>
      </c>
      <c r="AT413">
        <f>IF($E413="",-1,'HCAD Raw'!AQ413)</f>
        <v>0</v>
      </c>
      <c r="AU413">
        <f>IF($E413="",-1,'HCAD Raw'!AR413)</f>
        <v>0</v>
      </c>
      <c r="AV413">
        <f>IF($E413="",-1,'HCAD Raw'!AS413)</f>
        <v>0</v>
      </c>
      <c r="AW413">
        <f>IF($E413="",-1,'HCAD Raw'!AT413)</f>
        <v>0</v>
      </c>
      <c r="AX413">
        <f>IF($E413="",-1,'HCAD Raw'!AU413)</f>
        <v>0</v>
      </c>
      <c r="AY413">
        <f>IF($E413="",-1,'HCAD Raw'!AV413)</f>
        <v>0</v>
      </c>
      <c r="AZ413">
        <f>IF($E413="",-1,'HCAD Raw'!AW413)</f>
        <v>0</v>
      </c>
      <c r="BA413">
        <f>IF($E413="",-1,'HCAD Raw'!AX413)</f>
        <v>0</v>
      </c>
      <c r="BB413">
        <f>IF($E413="",-1,'HCAD Raw'!AY413)</f>
        <v>0</v>
      </c>
      <c r="BC413">
        <f>IF($E413="",-1,'HCAD Raw'!AZ413)</f>
        <v>0</v>
      </c>
      <c r="BD413">
        <f>IF($E413="",-1,'HCAD Raw'!BA413)</f>
        <v>0</v>
      </c>
      <c r="BE413">
        <f>IF($E413="",-1,'HCAD Raw'!BB413)</f>
        <v>0</v>
      </c>
      <c r="BF413">
        <f>IF($E413="",-1,'HCAD Raw'!BC413)</f>
        <v>0</v>
      </c>
      <c r="BG413">
        <f>IF($E413="",-1,'HCAD Raw'!BD413)</f>
        <v>0</v>
      </c>
      <c r="BH413">
        <f>IF($E413="",-1,'HCAD Raw'!BE413)</f>
        <v>0</v>
      </c>
      <c r="BI413">
        <f>IF($E413="",-1,'HCAD Raw'!BF413)</f>
        <v>0</v>
      </c>
      <c r="BJ413">
        <f>IF($E413="",-1,'HCAD Raw'!BG413)</f>
        <v>0</v>
      </c>
      <c r="BK413">
        <f>IF($E413="",-1,'HCAD Raw'!BH413)</f>
        <v>0</v>
      </c>
      <c r="BL413">
        <f>IF($E413="",-1,'HCAD Raw'!BI413)</f>
        <v>0</v>
      </c>
      <c r="BM413">
        <f>IF($E413="",-1,'HCAD Raw'!BJ413)</f>
        <v>0</v>
      </c>
      <c r="BN413">
        <f>IF($E413="",-1,'HCAD Raw'!BK413)</f>
        <v>0</v>
      </c>
      <c r="BO413">
        <f>IF($E413="",-1,'HCAD Raw'!BL413)</f>
        <v>0</v>
      </c>
      <c r="BP413">
        <f>IF($E413="",-1,'HCAD Raw'!BM413)</f>
        <v>0</v>
      </c>
      <c r="BQ413">
        <f>IF($E413="",-1,'HCAD Raw'!BN413)</f>
        <v>0</v>
      </c>
      <c r="BR413">
        <f>IF($E413="",-1,'HCAD Raw'!BO413)</f>
        <v>0</v>
      </c>
      <c r="BS413">
        <f>IF($E413="",-1,'HCAD Raw'!BP413)</f>
        <v>0</v>
      </c>
      <c r="BT413">
        <f>IF($E413="",-1,'HCAD Raw'!BQ413)</f>
        <v>0</v>
      </c>
      <c r="BU413">
        <f>IF($E413="",-1,'HCAD Raw'!BR413)</f>
        <v>0</v>
      </c>
      <c r="BV413">
        <f>IF($E413="",-1,'HCAD Raw'!BS413)</f>
        <v>0</v>
      </c>
      <c r="BW413">
        <f>IF($E413="",-1,'HCAD Raw'!BT413)</f>
        <v>0</v>
      </c>
      <c r="BX413">
        <f>IF($E413="",-1,'HCAD Raw'!BU413)</f>
        <v>0</v>
      </c>
      <c r="BY413">
        <f>IF($E413="",-1,'HCAD Raw'!BV413)</f>
        <v>0</v>
      </c>
      <c r="BZ413">
        <f>IF($E413="",-1,'HCAD Raw'!BW413)</f>
        <v>0</v>
      </c>
      <c r="CA413">
        <f>IF($E413="",-1,'HCAD Raw'!BX413)</f>
        <v>0</v>
      </c>
      <c r="CB413">
        <f>IF($E413="",-1,'HCAD Raw'!BY413)</f>
        <v>0</v>
      </c>
      <c r="CC413">
        <f>IF($E413="",-1,'HCAD Raw'!BZ413)</f>
        <v>0</v>
      </c>
      <c r="CD413">
        <f>IF($E413="",-1,'HCAD Raw'!CA413)</f>
        <v>0</v>
      </c>
      <c r="CE413">
        <f t="shared" si="98"/>
        <v>-1</v>
      </c>
      <c r="CF413">
        <f t="shared" si="99"/>
        <v>-1</v>
      </c>
    </row>
    <row r="414" spans="3:84" x14ac:dyDescent="0.25">
      <c r="C414">
        <f t="shared" si="96"/>
        <v>410</v>
      </c>
      <c r="D414">
        <f t="shared" si="97"/>
        <v>-1</v>
      </c>
      <c r="E414">
        <f>IF('HCAD Raw'!C414="",-1,'HCAD Raw'!C414)</f>
        <v>-1</v>
      </c>
      <c r="F414" s="15" t="str">
        <f>IF(E414=-1,"",CONCATENATE(MID('HCAD Raw'!D414,6,2),"/",MID('HCAD Raw'!D414,9,2),"/",LEFT('HCAD Raw'!D414,4)))</f>
        <v/>
      </c>
      <c r="G414">
        <f>IF($E414="",-1,'HCAD Raw'!E414)</f>
        <v>0</v>
      </c>
      <c r="H414">
        <f>IF($E414="",-1,'HCAD Raw'!F414)</f>
        <v>0</v>
      </c>
      <c r="I414">
        <f>IF($E414="",-1,'HCAD Raw'!G414)</f>
        <v>0</v>
      </c>
      <c r="J414">
        <f>IF($E414="",-1,'HCAD Raw'!H414)</f>
        <v>0</v>
      </c>
      <c r="K414">
        <f>IF($E414="",-1,'HCAD Raw'!I414)</f>
        <v>0</v>
      </c>
      <c r="L414">
        <f>IF($E414="",-1,'HCAD Raw'!J414)</f>
        <v>0</v>
      </c>
      <c r="M414">
        <f>IF($E414="",-1,'HCAD Raw'!K414)</f>
        <v>0</v>
      </c>
      <c r="N414">
        <f>IF($E414="",-1,'HCAD Raw'!L414)</f>
        <v>0</v>
      </c>
      <c r="O414">
        <f>IF($E414="",-1,'HCAD Raw'!M414)</f>
        <v>0</v>
      </c>
      <c r="P414">
        <f>IF($E414="",-1,'HCAD Raw'!N414)</f>
        <v>0</v>
      </c>
      <c r="Q414" t="e">
        <f>IF($E414="",-1,'HCAD Raw'!#REF!)</f>
        <v>#REF!</v>
      </c>
      <c r="R414">
        <f>IF($E414="",-1,'HCAD Raw'!O414)</f>
        <v>0</v>
      </c>
      <c r="S414">
        <f>IF($E414="",-1,'HCAD Raw'!P414)</f>
        <v>0</v>
      </c>
      <c r="T414">
        <f>IF($E414="",-1,'HCAD Raw'!Q414)</f>
        <v>0</v>
      </c>
      <c r="U414">
        <f>IF($E414="",-1,'HCAD Raw'!R414)</f>
        <v>0</v>
      </c>
      <c r="V414">
        <f>IF($E414="",-1,'HCAD Raw'!S414)</f>
        <v>0</v>
      </c>
      <c r="W414">
        <f>IF($E414="",-1,'HCAD Raw'!T414)</f>
        <v>0</v>
      </c>
      <c r="X414">
        <f>IF($E414="",-1,'HCAD Raw'!U414)</f>
        <v>0</v>
      </c>
      <c r="Y414">
        <f>IF($E414="",-1,'HCAD Raw'!V414)</f>
        <v>0</v>
      </c>
      <c r="Z414">
        <f>IF($E414="",-1,'HCAD Raw'!W414)</f>
        <v>0</v>
      </c>
      <c r="AA414">
        <f>IF($E414="",-1,'HCAD Raw'!X414)</f>
        <v>0</v>
      </c>
      <c r="AB414">
        <f>IF($E414="",-1,'HCAD Raw'!Y414)</f>
        <v>0</v>
      </c>
      <c r="AC414">
        <f>IF($E414="",-1,'HCAD Raw'!Z414)</f>
        <v>0</v>
      </c>
      <c r="AD414">
        <f>IF($E414="",-1,'HCAD Raw'!AA414)</f>
        <v>0</v>
      </c>
      <c r="AE414">
        <f>IF($E414="",-1,'HCAD Raw'!AB414)</f>
        <v>0</v>
      </c>
      <c r="AF414">
        <f>IF($E414="",-1,'HCAD Raw'!AC414)</f>
        <v>0</v>
      </c>
      <c r="AG414">
        <f>IF($E414="",-1,'HCAD Raw'!AD414)</f>
        <v>0</v>
      </c>
      <c r="AH414">
        <f>IF($E414="",-1,'HCAD Raw'!AE414)</f>
        <v>0</v>
      </c>
      <c r="AI414">
        <f>IF($E414="",-1,'HCAD Raw'!AF414)</f>
        <v>0</v>
      </c>
      <c r="AJ414">
        <f>IF($E414="",-1,'HCAD Raw'!AG414)</f>
        <v>0</v>
      </c>
      <c r="AK414">
        <f>IF($E414="",-1,'HCAD Raw'!AH414)</f>
        <v>0</v>
      </c>
      <c r="AL414">
        <f>IF($E414="",-1,'HCAD Raw'!AI414)</f>
        <v>0</v>
      </c>
      <c r="AM414">
        <f>IF($E414="",-1,'HCAD Raw'!AJ414)</f>
        <v>0</v>
      </c>
      <c r="AN414">
        <f>IF($E414="",-1,'HCAD Raw'!AK414)</f>
        <v>0</v>
      </c>
      <c r="AO414">
        <f>IF($E414="",-1,'HCAD Raw'!AL414)</f>
        <v>0</v>
      </c>
      <c r="AP414">
        <f>IF($E414="",-1,'HCAD Raw'!AM414)</f>
        <v>0</v>
      </c>
      <c r="AQ414">
        <f>IF($E414="",-1,'HCAD Raw'!AN414)</f>
        <v>0</v>
      </c>
      <c r="AR414">
        <f>IF($E414="",-1,'HCAD Raw'!AO414)</f>
        <v>0</v>
      </c>
      <c r="AS414">
        <f>IF($E414="",-1,'HCAD Raw'!AP414)</f>
        <v>0</v>
      </c>
      <c r="AT414">
        <f>IF($E414="",-1,'HCAD Raw'!AQ414)</f>
        <v>0</v>
      </c>
      <c r="AU414">
        <f>IF($E414="",-1,'HCAD Raw'!AR414)</f>
        <v>0</v>
      </c>
      <c r="AV414">
        <f>IF($E414="",-1,'HCAD Raw'!AS414)</f>
        <v>0</v>
      </c>
      <c r="AW414">
        <f>IF($E414="",-1,'HCAD Raw'!AT414)</f>
        <v>0</v>
      </c>
      <c r="AX414">
        <f>IF($E414="",-1,'HCAD Raw'!AU414)</f>
        <v>0</v>
      </c>
      <c r="AY414">
        <f>IF($E414="",-1,'HCAD Raw'!AV414)</f>
        <v>0</v>
      </c>
      <c r="AZ414">
        <f>IF($E414="",-1,'HCAD Raw'!AW414)</f>
        <v>0</v>
      </c>
      <c r="BA414">
        <f>IF($E414="",-1,'HCAD Raw'!AX414)</f>
        <v>0</v>
      </c>
      <c r="BB414">
        <f>IF($E414="",-1,'HCAD Raw'!AY414)</f>
        <v>0</v>
      </c>
      <c r="BC414">
        <f>IF($E414="",-1,'HCAD Raw'!AZ414)</f>
        <v>0</v>
      </c>
      <c r="BD414">
        <f>IF($E414="",-1,'HCAD Raw'!BA414)</f>
        <v>0</v>
      </c>
      <c r="BE414">
        <f>IF($E414="",-1,'HCAD Raw'!BB414)</f>
        <v>0</v>
      </c>
      <c r="BF414">
        <f>IF($E414="",-1,'HCAD Raw'!BC414)</f>
        <v>0</v>
      </c>
      <c r="BG414">
        <f>IF($E414="",-1,'HCAD Raw'!BD414)</f>
        <v>0</v>
      </c>
      <c r="BH414">
        <f>IF($E414="",-1,'HCAD Raw'!BE414)</f>
        <v>0</v>
      </c>
      <c r="BI414">
        <f>IF($E414="",-1,'HCAD Raw'!BF414)</f>
        <v>0</v>
      </c>
      <c r="BJ414">
        <f>IF($E414="",-1,'HCAD Raw'!BG414)</f>
        <v>0</v>
      </c>
      <c r="BK414">
        <f>IF($E414="",-1,'HCAD Raw'!BH414)</f>
        <v>0</v>
      </c>
      <c r="BL414">
        <f>IF($E414="",-1,'HCAD Raw'!BI414)</f>
        <v>0</v>
      </c>
      <c r="BM414">
        <f>IF($E414="",-1,'HCAD Raw'!BJ414)</f>
        <v>0</v>
      </c>
      <c r="BN414">
        <f>IF($E414="",-1,'HCAD Raw'!BK414)</f>
        <v>0</v>
      </c>
      <c r="BO414">
        <f>IF($E414="",-1,'HCAD Raw'!BL414)</f>
        <v>0</v>
      </c>
      <c r="BP414">
        <f>IF($E414="",-1,'HCAD Raw'!BM414)</f>
        <v>0</v>
      </c>
      <c r="BQ414">
        <f>IF($E414="",-1,'HCAD Raw'!BN414)</f>
        <v>0</v>
      </c>
      <c r="BR414">
        <f>IF($E414="",-1,'HCAD Raw'!BO414)</f>
        <v>0</v>
      </c>
      <c r="BS414">
        <f>IF($E414="",-1,'HCAD Raw'!BP414)</f>
        <v>0</v>
      </c>
      <c r="BT414">
        <f>IF($E414="",-1,'HCAD Raw'!BQ414)</f>
        <v>0</v>
      </c>
      <c r="BU414">
        <f>IF($E414="",-1,'HCAD Raw'!BR414)</f>
        <v>0</v>
      </c>
      <c r="BV414">
        <f>IF($E414="",-1,'HCAD Raw'!BS414)</f>
        <v>0</v>
      </c>
      <c r="BW414">
        <f>IF($E414="",-1,'HCAD Raw'!BT414)</f>
        <v>0</v>
      </c>
      <c r="BX414">
        <f>IF($E414="",-1,'HCAD Raw'!BU414)</f>
        <v>0</v>
      </c>
      <c r="BY414">
        <f>IF($E414="",-1,'HCAD Raw'!BV414)</f>
        <v>0</v>
      </c>
      <c r="BZ414">
        <f>IF($E414="",-1,'HCAD Raw'!BW414)</f>
        <v>0</v>
      </c>
      <c r="CA414">
        <f>IF($E414="",-1,'HCAD Raw'!BX414)</f>
        <v>0</v>
      </c>
      <c r="CB414">
        <f>IF($E414="",-1,'HCAD Raw'!BY414)</f>
        <v>0</v>
      </c>
      <c r="CC414">
        <f>IF($E414="",-1,'HCAD Raw'!BZ414)</f>
        <v>0</v>
      </c>
      <c r="CD414">
        <f>IF($E414="",-1,'HCAD Raw'!CA414)</f>
        <v>0</v>
      </c>
      <c r="CE414">
        <f t="shared" si="98"/>
        <v>-1</v>
      </c>
      <c r="CF414">
        <f t="shared" si="99"/>
        <v>-1</v>
      </c>
    </row>
    <row r="415" spans="3:84" x14ac:dyDescent="0.25">
      <c r="C415">
        <f t="shared" si="96"/>
        <v>411</v>
      </c>
      <c r="D415">
        <f t="shared" si="97"/>
        <v>-1</v>
      </c>
      <c r="E415">
        <f>IF('HCAD Raw'!C415="",-1,'HCAD Raw'!C415)</f>
        <v>-1</v>
      </c>
      <c r="F415" s="15" t="str">
        <f>IF(E415=-1,"",CONCATENATE(MID('HCAD Raw'!D415,6,2),"/",MID('HCAD Raw'!D415,9,2),"/",LEFT('HCAD Raw'!D415,4)))</f>
        <v/>
      </c>
      <c r="G415">
        <f>IF($E415="",-1,'HCAD Raw'!E415)</f>
        <v>0</v>
      </c>
      <c r="H415">
        <f>IF($E415="",-1,'HCAD Raw'!F415)</f>
        <v>0</v>
      </c>
      <c r="I415">
        <f>IF($E415="",-1,'HCAD Raw'!G415)</f>
        <v>0</v>
      </c>
      <c r="J415">
        <f>IF($E415="",-1,'HCAD Raw'!H415)</f>
        <v>0</v>
      </c>
      <c r="K415">
        <f>IF($E415="",-1,'HCAD Raw'!I415)</f>
        <v>0</v>
      </c>
      <c r="L415">
        <f>IF($E415="",-1,'HCAD Raw'!J415)</f>
        <v>0</v>
      </c>
      <c r="M415">
        <f>IF($E415="",-1,'HCAD Raw'!K415)</f>
        <v>0</v>
      </c>
      <c r="N415">
        <f>IF($E415="",-1,'HCAD Raw'!L415)</f>
        <v>0</v>
      </c>
      <c r="O415">
        <f>IF($E415="",-1,'HCAD Raw'!M415)</f>
        <v>0</v>
      </c>
      <c r="P415">
        <f>IF($E415="",-1,'HCAD Raw'!N415)</f>
        <v>0</v>
      </c>
      <c r="Q415" t="e">
        <f>IF($E415="",-1,'HCAD Raw'!#REF!)</f>
        <v>#REF!</v>
      </c>
      <c r="R415">
        <f>IF($E415="",-1,'HCAD Raw'!O415)</f>
        <v>0</v>
      </c>
      <c r="S415">
        <f>IF($E415="",-1,'HCAD Raw'!P415)</f>
        <v>0</v>
      </c>
      <c r="T415">
        <f>IF($E415="",-1,'HCAD Raw'!Q415)</f>
        <v>0</v>
      </c>
      <c r="U415">
        <f>IF($E415="",-1,'HCAD Raw'!R415)</f>
        <v>0</v>
      </c>
      <c r="V415">
        <f>IF($E415="",-1,'HCAD Raw'!S415)</f>
        <v>0</v>
      </c>
      <c r="W415">
        <f>IF($E415="",-1,'HCAD Raw'!T415)</f>
        <v>0</v>
      </c>
      <c r="X415">
        <f>IF($E415="",-1,'HCAD Raw'!U415)</f>
        <v>0</v>
      </c>
      <c r="Y415">
        <f>IF($E415="",-1,'HCAD Raw'!V415)</f>
        <v>0</v>
      </c>
      <c r="Z415">
        <f>IF($E415="",-1,'HCAD Raw'!W415)</f>
        <v>0</v>
      </c>
      <c r="AA415">
        <f>IF($E415="",-1,'HCAD Raw'!X415)</f>
        <v>0</v>
      </c>
      <c r="AB415">
        <f>IF($E415="",-1,'HCAD Raw'!Y415)</f>
        <v>0</v>
      </c>
      <c r="AC415">
        <f>IF($E415="",-1,'HCAD Raw'!Z415)</f>
        <v>0</v>
      </c>
      <c r="AD415">
        <f>IF($E415="",-1,'HCAD Raw'!AA415)</f>
        <v>0</v>
      </c>
      <c r="AE415">
        <f>IF($E415="",-1,'HCAD Raw'!AB415)</f>
        <v>0</v>
      </c>
      <c r="AF415">
        <f>IF($E415="",-1,'HCAD Raw'!AC415)</f>
        <v>0</v>
      </c>
      <c r="AG415">
        <f>IF($E415="",-1,'HCAD Raw'!AD415)</f>
        <v>0</v>
      </c>
      <c r="AH415">
        <f>IF($E415="",-1,'HCAD Raw'!AE415)</f>
        <v>0</v>
      </c>
      <c r="AI415">
        <f>IF($E415="",-1,'HCAD Raw'!AF415)</f>
        <v>0</v>
      </c>
      <c r="AJ415">
        <f>IF($E415="",-1,'HCAD Raw'!AG415)</f>
        <v>0</v>
      </c>
      <c r="AK415">
        <f>IF($E415="",-1,'HCAD Raw'!AH415)</f>
        <v>0</v>
      </c>
      <c r="AL415">
        <f>IF($E415="",-1,'HCAD Raw'!AI415)</f>
        <v>0</v>
      </c>
      <c r="AM415">
        <f>IF($E415="",-1,'HCAD Raw'!AJ415)</f>
        <v>0</v>
      </c>
      <c r="AN415">
        <f>IF($E415="",-1,'HCAD Raw'!AK415)</f>
        <v>0</v>
      </c>
      <c r="AO415">
        <f>IF($E415="",-1,'HCAD Raw'!AL415)</f>
        <v>0</v>
      </c>
      <c r="AP415">
        <f>IF($E415="",-1,'HCAD Raw'!AM415)</f>
        <v>0</v>
      </c>
      <c r="AQ415">
        <f>IF($E415="",-1,'HCAD Raw'!AN415)</f>
        <v>0</v>
      </c>
      <c r="AR415">
        <f>IF($E415="",-1,'HCAD Raw'!AO415)</f>
        <v>0</v>
      </c>
      <c r="AS415">
        <f>IF($E415="",-1,'HCAD Raw'!AP415)</f>
        <v>0</v>
      </c>
      <c r="AT415">
        <f>IF($E415="",-1,'HCAD Raw'!AQ415)</f>
        <v>0</v>
      </c>
      <c r="AU415">
        <f>IF($E415="",-1,'HCAD Raw'!AR415)</f>
        <v>0</v>
      </c>
      <c r="AV415">
        <f>IF($E415="",-1,'HCAD Raw'!AS415)</f>
        <v>0</v>
      </c>
      <c r="AW415">
        <f>IF($E415="",-1,'HCAD Raw'!AT415)</f>
        <v>0</v>
      </c>
      <c r="AX415">
        <f>IF($E415="",-1,'HCAD Raw'!AU415)</f>
        <v>0</v>
      </c>
      <c r="AY415">
        <f>IF($E415="",-1,'HCAD Raw'!AV415)</f>
        <v>0</v>
      </c>
      <c r="AZ415">
        <f>IF($E415="",-1,'HCAD Raw'!AW415)</f>
        <v>0</v>
      </c>
      <c r="BA415">
        <f>IF($E415="",-1,'HCAD Raw'!AX415)</f>
        <v>0</v>
      </c>
      <c r="BB415">
        <f>IF($E415="",-1,'HCAD Raw'!AY415)</f>
        <v>0</v>
      </c>
      <c r="BC415">
        <f>IF($E415="",-1,'HCAD Raw'!AZ415)</f>
        <v>0</v>
      </c>
      <c r="BD415">
        <f>IF($E415="",-1,'HCAD Raw'!BA415)</f>
        <v>0</v>
      </c>
      <c r="BE415">
        <f>IF($E415="",-1,'HCAD Raw'!BB415)</f>
        <v>0</v>
      </c>
      <c r="BF415">
        <f>IF($E415="",-1,'HCAD Raw'!BC415)</f>
        <v>0</v>
      </c>
      <c r="BG415">
        <f>IF($E415="",-1,'HCAD Raw'!BD415)</f>
        <v>0</v>
      </c>
      <c r="BH415">
        <f>IF($E415="",-1,'HCAD Raw'!BE415)</f>
        <v>0</v>
      </c>
      <c r="BI415">
        <f>IF($E415="",-1,'HCAD Raw'!BF415)</f>
        <v>0</v>
      </c>
      <c r="BJ415">
        <f>IF($E415="",-1,'HCAD Raw'!BG415)</f>
        <v>0</v>
      </c>
      <c r="BK415">
        <f>IF($E415="",-1,'HCAD Raw'!BH415)</f>
        <v>0</v>
      </c>
      <c r="BL415">
        <f>IF($E415="",-1,'HCAD Raw'!BI415)</f>
        <v>0</v>
      </c>
      <c r="BM415">
        <f>IF($E415="",-1,'HCAD Raw'!BJ415)</f>
        <v>0</v>
      </c>
      <c r="BN415">
        <f>IF($E415="",-1,'HCAD Raw'!BK415)</f>
        <v>0</v>
      </c>
      <c r="BO415">
        <f>IF($E415="",-1,'HCAD Raw'!BL415)</f>
        <v>0</v>
      </c>
      <c r="BP415">
        <f>IF($E415="",-1,'HCAD Raw'!BM415)</f>
        <v>0</v>
      </c>
      <c r="BQ415">
        <f>IF($E415="",-1,'HCAD Raw'!BN415)</f>
        <v>0</v>
      </c>
      <c r="BR415">
        <f>IF($E415="",-1,'HCAD Raw'!BO415)</f>
        <v>0</v>
      </c>
      <c r="BS415">
        <f>IF($E415="",-1,'HCAD Raw'!BP415)</f>
        <v>0</v>
      </c>
      <c r="BT415">
        <f>IF($E415="",-1,'HCAD Raw'!BQ415)</f>
        <v>0</v>
      </c>
      <c r="BU415">
        <f>IF($E415="",-1,'HCAD Raw'!BR415)</f>
        <v>0</v>
      </c>
      <c r="BV415">
        <f>IF($E415="",-1,'HCAD Raw'!BS415)</f>
        <v>0</v>
      </c>
      <c r="BW415">
        <f>IF($E415="",-1,'HCAD Raw'!BT415)</f>
        <v>0</v>
      </c>
      <c r="BX415">
        <f>IF($E415="",-1,'HCAD Raw'!BU415)</f>
        <v>0</v>
      </c>
      <c r="BY415">
        <f>IF($E415="",-1,'HCAD Raw'!BV415)</f>
        <v>0</v>
      </c>
      <c r="BZ415">
        <f>IF($E415="",-1,'HCAD Raw'!BW415)</f>
        <v>0</v>
      </c>
      <c r="CA415">
        <f>IF($E415="",-1,'HCAD Raw'!BX415)</f>
        <v>0</v>
      </c>
      <c r="CB415">
        <f>IF($E415="",-1,'HCAD Raw'!BY415)</f>
        <v>0</v>
      </c>
      <c r="CC415">
        <f>IF($E415="",-1,'HCAD Raw'!BZ415)</f>
        <v>0</v>
      </c>
      <c r="CD415">
        <f>IF($E415="",-1,'HCAD Raw'!CA415)</f>
        <v>0</v>
      </c>
      <c r="CE415">
        <f t="shared" si="98"/>
        <v>-1</v>
      </c>
      <c r="CF415">
        <f t="shared" si="99"/>
        <v>-1</v>
      </c>
    </row>
    <row r="416" spans="3:84" x14ac:dyDescent="0.25">
      <c r="C416">
        <f t="shared" si="96"/>
        <v>412</v>
      </c>
      <c r="D416">
        <f t="shared" si="97"/>
        <v>-1</v>
      </c>
      <c r="E416">
        <f>IF('HCAD Raw'!C416="",-1,'HCAD Raw'!C416)</f>
        <v>-1</v>
      </c>
      <c r="F416" s="15" t="str">
        <f>IF(E416=-1,"",CONCATENATE(MID('HCAD Raw'!D416,6,2),"/",MID('HCAD Raw'!D416,9,2),"/",LEFT('HCAD Raw'!D416,4)))</f>
        <v/>
      </c>
      <c r="G416">
        <f>IF($E416="",-1,'HCAD Raw'!E416)</f>
        <v>0</v>
      </c>
      <c r="H416">
        <f>IF($E416="",-1,'HCAD Raw'!F416)</f>
        <v>0</v>
      </c>
      <c r="I416">
        <f>IF($E416="",-1,'HCAD Raw'!G416)</f>
        <v>0</v>
      </c>
      <c r="J416">
        <f>IF($E416="",-1,'HCAD Raw'!H416)</f>
        <v>0</v>
      </c>
      <c r="K416">
        <f>IF($E416="",-1,'HCAD Raw'!I416)</f>
        <v>0</v>
      </c>
      <c r="L416">
        <f>IF($E416="",-1,'HCAD Raw'!J416)</f>
        <v>0</v>
      </c>
      <c r="M416">
        <f>IF($E416="",-1,'HCAD Raw'!K416)</f>
        <v>0</v>
      </c>
      <c r="N416">
        <f>IF($E416="",-1,'HCAD Raw'!L416)</f>
        <v>0</v>
      </c>
      <c r="O416">
        <f>IF($E416="",-1,'HCAD Raw'!M416)</f>
        <v>0</v>
      </c>
      <c r="P416">
        <f>IF($E416="",-1,'HCAD Raw'!N416)</f>
        <v>0</v>
      </c>
      <c r="Q416" t="e">
        <f>IF($E416="",-1,'HCAD Raw'!#REF!)</f>
        <v>#REF!</v>
      </c>
      <c r="R416">
        <f>IF($E416="",-1,'HCAD Raw'!O416)</f>
        <v>0</v>
      </c>
      <c r="S416">
        <f>IF($E416="",-1,'HCAD Raw'!P416)</f>
        <v>0</v>
      </c>
      <c r="T416">
        <f>IF($E416="",-1,'HCAD Raw'!Q416)</f>
        <v>0</v>
      </c>
      <c r="U416">
        <f>IF($E416="",-1,'HCAD Raw'!R416)</f>
        <v>0</v>
      </c>
      <c r="V416">
        <f>IF($E416="",-1,'HCAD Raw'!S416)</f>
        <v>0</v>
      </c>
      <c r="W416">
        <f>IF($E416="",-1,'HCAD Raw'!T416)</f>
        <v>0</v>
      </c>
      <c r="X416">
        <f>IF($E416="",-1,'HCAD Raw'!U416)</f>
        <v>0</v>
      </c>
      <c r="Y416">
        <f>IF($E416="",-1,'HCAD Raw'!V416)</f>
        <v>0</v>
      </c>
      <c r="Z416">
        <f>IF($E416="",-1,'HCAD Raw'!W416)</f>
        <v>0</v>
      </c>
      <c r="AA416">
        <f>IF($E416="",-1,'HCAD Raw'!X416)</f>
        <v>0</v>
      </c>
      <c r="AB416">
        <f>IF($E416="",-1,'HCAD Raw'!Y416)</f>
        <v>0</v>
      </c>
      <c r="AC416">
        <f>IF($E416="",-1,'HCAD Raw'!Z416)</f>
        <v>0</v>
      </c>
      <c r="AD416">
        <f>IF($E416="",-1,'HCAD Raw'!AA416)</f>
        <v>0</v>
      </c>
      <c r="AE416">
        <f>IF($E416="",-1,'HCAD Raw'!AB416)</f>
        <v>0</v>
      </c>
      <c r="AF416">
        <f>IF($E416="",-1,'HCAD Raw'!AC416)</f>
        <v>0</v>
      </c>
      <c r="AG416">
        <f>IF($E416="",-1,'HCAD Raw'!AD416)</f>
        <v>0</v>
      </c>
      <c r="AH416">
        <f>IF($E416="",-1,'HCAD Raw'!AE416)</f>
        <v>0</v>
      </c>
      <c r="AI416">
        <f>IF($E416="",-1,'HCAD Raw'!AF416)</f>
        <v>0</v>
      </c>
      <c r="AJ416">
        <f>IF($E416="",-1,'HCAD Raw'!AG416)</f>
        <v>0</v>
      </c>
      <c r="AK416">
        <f>IF($E416="",-1,'HCAD Raw'!AH416)</f>
        <v>0</v>
      </c>
      <c r="AL416">
        <f>IF($E416="",-1,'HCAD Raw'!AI416)</f>
        <v>0</v>
      </c>
      <c r="AM416">
        <f>IF($E416="",-1,'HCAD Raw'!AJ416)</f>
        <v>0</v>
      </c>
      <c r="AN416">
        <f>IF($E416="",-1,'HCAD Raw'!AK416)</f>
        <v>0</v>
      </c>
      <c r="AO416">
        <f>IF($E416="",-1,'HCAD Raw'!AL416)</f>
        <v>0</v>
      </c>
      <c r="AP416">
        <f>IF($E416="",-1,'HCAD Raw'!AM416)</f>
        <v>0</v>
      </c>
      <c r="AQ416">
        <f>IF($E416="",-1,'HCAD Raw'!AN416)</f>
        <v>0</v>
      </c>
      <c r="AR416">
        <f>IF($E416="",-1,'HCAD Raw'!AO416)</f>
        <v>0</v>
      </c>
      <c r="AS416">
        <f>IF($E416="",-1,'HCAD Raw'!AP416)</f>
        <v>0</v>
      </c>
      <c r="AT416">
        <f>IF($E416="",-1,'HCAD Raw'!AQ416)</f>
        <v>0</v>
      </c>
      <c r="AU416">
        <f>IF($E416="",-1,'HCAD Raw'!AR416)</f>
        <v>0</v>
      </c>
      <c r="AV416">
        <f>IF($E416="",-1,'HCAD Raw'!AS416)</f>
        <v>0</v>
      </c>
      <c r="AW416">
        <f>IF($E416="",-1,'HCAD Raw'!AT416)</f>
        <v>0</v>
      </c>
      <c r="AX416">
        <f>IF($E416="",-1,'HCAD Raw'!AU416)</f>
        <v>0</v>
      </c>
      <c r="AY416">
        <f>IF($E416="",-1,'HCAD Raw'!AV416)</f>
        <v>0</v>
      </c>
      <c r="AZ416">
        <f>IF($E416="",-1,'HCAD Raw'!AW416)</f>
        <v>0</v>
      </c>
      <c r="BA416">
        <f>IF($E416="",-1,'HCAD Raw'!AX416)</f>
        <v>0</v>
      </c>
      <c r="BB416">
        <f>IF($E416="",-1,'HCAD Raw'!AY416)</f>
        <v>0</v>
      </c>
      <c r="BC416">
        <f>IF($E416="",-1,'HCAD Raw'!AZ416)</f>
        <v>0</v>
      </c>
      <c r="BD416">
        <f>IF($E416="",-1,'HCAD Raw'!BA416)</f>
        <v>0</v>
      </c>
      <c r="BE416">
        <f>IF($E416="",-1,'HCAD Raw'!BB416)</f>
        <v>0</v>
      </c>
      <c r="BF416">
        <f>IF($E416="",-1,'HCAD Raw'!BC416)</f>
        <v>0</v>
      </c>
      <c r="BG416">
        <f>IF($E416="",-1,'HCAD Raw'!BD416)</f>
        <v>0</v>
      </c>
      <c r="BH416">
        <f>IF($E416="",-1,'HCAD Raw'!BE416)</f>
        <v>0</v>
      </c>
      <c r="BI416">
        <f>IF($E416="",-1,'HCAD Raw'!BF416)</f>
        <v>0</v>
      </c>
      <c r="BJ416">
        <f>IF($E416="",-1,'HCAD Raw'!BG416)</f>
        <v>0</v>
      </c>
      <c r="BK416">
        <f>IF($E416="",-1,'HCAD Raw'!BH416)</f>
        <v>0</v>
      </c>
      <c r="BL416">
        <f>IF($E416="",-1,'HCAD Raw'!BI416)</f>
        <v>0</v>
      </c>
      <c r="BM416">
        <f>IF($E416="",-1,'HCAD Raw'!BJ416)</f>
        <v>0</v>
      </c>
      <c r="BN416">
        <f>IF($E416="",-1,'HCAD Raw'!BK416)</f>
        <v>0</v>
      </c>
      <c r="BO416">
        <f>IF($E416="",-1,'HCAD Raw'!BL416)</f>
        <v>0</v>
      </c>
      <c r="BP416">
        <f>IF($E416="",-1,'HCAD Raw'!BM416)</f>
        <v>0</v>
      </c>
      <c r="BQ416">
        <f>IF($E416="",-1,'HCAD Raw'!BN416)</f>
        <v>0</v>
      </c>
      <c r="BR416">
        <f>IF($E416="",-1,'HCAD Raw'!BO416)</f>
        <v>0</v>
      </c>
      <c r="BS416">
        <f>IF($E416="",-1,'HCAD Raw'!BP416)</f>
        <v>0</v>
      </c>
      <c r="BT416">
        <f>IF($E416="",-1,'HCAD Raw'!BQ416)</f>
        <v>0</v>
      </c>
      <c r="BU416">
        <f>IF($E416="",-1,'HCAD Raw'!BR416)</f>
        <v>0</v>
      </c>
      <c r="BV416">
        <f>IF($E416="",-1,'HCAD Raw'!BS416)</f>
        <v>0</v>
      </c>
      <c r="BW416">
        <f>IF($E416="",-1,'HCAD Raw'!BT416)</f>
        <v>0</v>
      </c>
      <c r="BX416">
        <f>IF($E416="",-1,'HCAD Raw'!BU416)</f>
        <v>0</v>
      </c>
      <c r="BY416">
        <f>IF($E416="",-1,'HCAD Raw'!BV416)</f>
        <v>0</v>
      </c>
      <c r="BZ416">
        <f>IF($E416="",-1,'HCAD Raw'!BW416)</f>
        <v>0</v>
      </c>
      <c r="CA416">
        <f>IF($E416="",-1,'HCAD Raw'!BX416)</f>
        <v>0</v>
      </c>
      <c r="CB416">
        <f>IF($E416="",-1,'HCAD Raw'!BY416)</f>
        <v>0</v>
      </c>
      <c r="CC416">
        <f>IF($E416="",-1,'HCAD Raw'!BZ416)</f>
        <v>0</v>
      </c>
      <c r="CD416">
        <f>IF($E416="",-1,'HCAD Raw'!CA416)</f>
        <v>0</v>
      </c>
      <c r="CE416">
        <f t="shared" si="98"/>
        <v>-1</v>
      </c>
      <c r="CF416">
        <f t="shared" si="99"/>
        <v>-1</v>
      </c>
    </row>
    <row r="417" spans="3:84" x14ac:dyDescent="0.25">
      <c r="C417">
        <f t="shared" si="96"/>
        <v>413</v>
      </c>
      <c r="D417">
        <f t="shared" si="97"/>
        <v>-1</v>
      </c>
      <c r="E417">
        <f>IF('HCAD Raw'!C417="",-1,'HCAD Raw'!C417)</f>
        <v>-1</v>
      </c>
      <c r="F417" s="15" t="str">
        <f>IF(E417=-1,"",CONCATENATE(MID('HCAD Raw'!D417,6,2),"/",MID('HCAD Raw'!D417,9,2),"/",LEFT('HCAD Raw'!D417,4)))</f>
        <v/>
      </c>
      <c r="G417">
        <f>IF($E417="",-1,'HCAD Raw'!E417)</f>
        <v>0</v>
      </c>
      <c r="H417">
        <f>IF($E417="",-1,'HCAD Raw'!F417)</f>
        <v>0</v>
      </c>
      <c r="I417">
        <f>IF($E417="",-1,'HCAD Raw'!G417)</f>
        <v>0</v>
      </c>
      <c r="J417">
        <f>IF($E417="",-1,'HCAD Raw'!H417)</f>
        <v>0</v>
      </c>
      <c r="K417">
        <f>IF($E417="",-1,'HCAD Raw'!I417)</f>
        <v>0</v>
      </c>
      <c r="L417">
        <f>IF($E417="",-1,'HCAD Raw'!J417)</f>
        <v>0</v>
      </c>
      <c r="M417">
        <f>IF($E417="",-1,'HCAD Raw'!K417)</f>
        <v>0</v>
      </c>
      <c r="N417">
        <f>IF($E417="",-1,'HCAD Raw'!L417)</f>
        <v>0</v>
      </c>
      <c r="O417">
        <f>IF($E417="",-1,'HCAD Raw'!M417)</f>
        <v>0</v>
      </c>
      <c r="P417">
        <f>IF($E417="",-1,'HCAD Raw'!N417)</f>
        <v>0</v>
      </c>
      <c r="Q417" t="e">
        <f>IF($E417="",-1,'HCAD Raw'!#REF!)</f>
        <v>#REF!</v>
      </c>
      <c r="R417">
        <f>IF($E417="",-1,'HCAD Raw'!O417)</f>
        <v>0</v>
      </c>
      <c r="S417">
        <f>IF($E417="",-1,'HCAD Raw'!P417)</f>
        <v>0</v>
      </c>
      <c r="T417">
        <f>IF($E417="",-1,'HCAD Raw'!Q417)</f>
        <v>0</v>
      </c>
      <c r="U417">
        <f>IF($E417="",-1,'HCAD Raw'!R417)</f>
        <v>0</v>
      </c>
      <c r="V417">
        <f>IF($E417="",-1,'HCAD Raw'!S417)</f>
        <v>0</v>
      </c>
      <c r="W417">
        <f>IF($E417="",-1,'HCAD Raw'!T417)</f>
        <v>0</v>
      </c>
      <c r="X417">
        <f>IF($E417="",-1,'HCAD Raw'!U417)</f>
        <v>0</v>
      </c>
      <c r="Y417">
        <f>IF($E417="",-1,'HCAD Raw'!V417)</f>
        <v>0</v>
      </c>
      <c r="Z417">
        <f>IF($E417="",-1,'HCAD Raw'!W417)</f>
        <v>0</v>
      </c>
      <c r="AA417">
        <f>IF($E417="",-1,'HCAD Raw'!X417)</f>
        <v>0</v>
      </c>
      <c r="AB417">
        <f>IF($E417="",-1,'HCAD Raw'!Y417)</f>
        <v>0</v>
      </c>
      <c r="AC417">
        <f>IF($E417="",-1,'HCAD Raw'!Z417)</f>
        <v>0</v>
      </c>
      <c r="AD417">
        <f>IF($E417="",-1,'HCAD Raw'!AA417)</f>
        <v>0</v>
      </c>
      <c r="AE417">
        <f>IF($E417="",-1,'HCAD Raw'!AB417)</f>
        <v>0</v>
      </c>
      <c r="AF417">
        <f>IF($E417="",-1,'HCAD Raw'!AC417)</f>
        <v>0</v>
      </c>
      <c r="AG417">
        <f>IF($E417="",-1,'HCAD Raw'!AD417)</f>
        <v>0</v>
      </c>
      <c r="AH417">
        <f>IF($E417="",-1,'HCAD Raw'!AE417)</f>
        <v>0</v>
      </c>
      <c r="AI417">
        <f>IF($E417="",-1,'HCAD Raw'!AF417)</f>
        <v>0</v>
      </c>
      <c r="AJ417">
        <f>IF($E417="",-1,'HCAD Raw'!AG417)</f>
        <v>0</v>
      </c>
      <c r="AK417">
        <f>IF($E417="",-1,'HCAD Raw'!AH417)</f>
        <v>0</v>
      </c>
      <c r="AL417">
        <f>IF($E417="",-1,'HCAD Raw'!AI417)</f>
        <v>0</v>
      </c>
      <c r="AM417">
        <f>IF($E417="",-1,'HCAD Raw'!AJ417)</f>
        <v>0</v>
      </c>
      <c r="AN417">
        <f>IF($E417="",-1,'HCAD Raw'!AK417)</f>
        <v>0</v>
      </c>
      <c r="AO417">
        <f>IF($E417="",-1,'HCAD Raw'!AL417)</f>
        <v>0</v>
      </c>
      <c r="AP417">
        <f>IF($E417="",-1,'HCAD Raw'!AM417)</f>
        <v>0</v>
      </c>
      <c r="AQ417">
        <f>IF($E417="",-1,'HCAD Raw'!AN417)</f>
        <v>0</v>
      </c>
      <c r="AR417">
        <f>IF($E417="",-1,'HCAD Raw'!AO417)</f>
        <v>0</v>
      </c>
      <c r="AS417">
        <f>IF($E417="",-1,'HCAD Raw'!AP417)</f>
        <v>0</v>
      </c>
      <c r="AT417">
        <f>IF($E417="",-1,'HCAD Raw'!AQ417)</f>
        <v>0</v>
      </c>
      <c r="AU417">
        <f>IF($E417="",-1,'HCAD Raw'!AR417)</f>
        <v>0</v>
      </c>
      <c r="AV417">
        <f>IF($E417="",-1,'HCAD Raw'!AS417)</f>
        <v>0</v>
      </c>
      <c r="AW417">
        <f>IF($E417="",-1,'HCAD Raw'!AT417)</f>
        <v>0</v>
      </c>
      <c r="AX417">
        <f>IF($E417="",-1,'HCAD Raw'!AU417)</f>
        <v>0</v>
      </c>
      <c r="AY417">
        <f>IF($E417="",-1,'HCAD Raw'!AV417)</f>
        <v>0</v>
      </c>
      <c r="AZ417">
        <f>IF($E417="",-1,'HCAD Raw'!AW417)</f>
        <v>0</v>
      </c>
      <c r="BA417">
        <f>IF($E417="",-1,'HCAD Raw'!AX417)</f>
        <v>0</v>
      </c>
      <c r="BB417">
        <f>IF($E417="",-1,'HCAD Raw'!AY417)</f>
        <v>0</v>
      </c>
      <c r="BC417">
        <f>IF($E417="",-1,'HCAD Raw'!AZ417)</f>
        <v>0</v>
      </c>
      <c r="BD417">
        <f>IF($E417="",-1,'HCAD Raw'!BA417)</f>
        <v>0</v>
      </c>
      <c r="BE417">
        <f>IF($E417="",-1,'HCAD Raw'!BB417)</f>
        <v>0</v>
      </c>
      <c r="BF417">
        <f>IF($E417="",-1,'HCAD Raw'!BC417)</f>
        <v>0</v>
      </c>
      <c r="BG417">
        <f>IF($E417="",-1,'HCAD Raw'!BD417)</f>
        <v>0</v>
      </c>
      <c r="BH417">
        <f>IF($E417="",-1,'HCAD Raw'!BE417)</f>
        <v>0</v>
      </c>
      <c r="BI417">
        <f>IF($E417="",-1,'HCAD Raw'!BF417)</f>
        <v>0</v>
      </c>
      <c r="BJ417">
        <f>IF($E417="",-1,'HCAD Raw'!BG417)</f>
        <v>0</v>
      </c>
      <c r="BK417">
        <f>IF($E417="",-1,'HCAD Raw'!BH417)</f>
        <v>0</v>
      </c>
      <c r="BL417">
        <f>IF($E417="",-1,'HCAD Raw'!BI417)</f>
        <v>0</v>
      </c>
      <c r="BM417">
        <f>IF($E417="",-1,'HCAD Raw'!BJ417)</f>
        <v>0</v>
      </c>
      <c r="BN417">
        <f>IF($E417="",-1,'HCAD Raw'!BK417)</f>
        <v>0</v>
      </c>
      <c r="BO417">
        <f>IF($E417="",-1,'HCAD Raw'!BL417)</f>
        <v>0</v>
      </c>
      <c r="BP417">
        <f>IF($E417="",-1,'HCAD Raw'!BM417)</f>
        <v>0</v>
      </c>
      <c r="BQ417">
        <f>IF($E417="",-1,'HCAD Raw'!BN417)</f>
        <v>0</v>
      </c>
      <c r="BR417">
        <f>IF($E417="",-1,'HCAD Raw'!BO417)</f>
        <v>0</v>
      </c>
      <c r="BS417">
        <f>IF($E417="",-1,'HCAD Raw'!BP417)</f>
        <v>0</v>
      </c>
      <c r="BT417">
        <f>IF($E417="",-1,'HCAD Raw'!BQ417)</f>
        <v>0</v>
      </c>
      <c r="BU417">
        <f>IF($E417="",-1,'HCAD Raw'!BR417)</f>
        <v>0</v>
      </c>
      <c r="BV417">
        <f>IF($E417="",-1,'HCAD Raw'!BS417)</f>
        <v>0</v>
      </c>
      <c r="BW417">
        <f>IF($E417="",-1,'HCAD Raw'!BT417)</f>
        <v>0</v>
      </c>
      <c r="BX417">
        <f>IF($E417="",-1,'HCAD Raw'!BU417)</f>
        <v>0</v>
      </c>
      <c r="BY417">
        <f>IF($E417="",-1,'HCAD Raw'!BV417)</f>
        <v>0</v>
      </c>
      <c r="BZ417">
        <f>IF($E417="",-1,'HCAD Raw'!BW417)</f>
        <v>0</v>
      </c>
      <c r="CA417">
        <f>IF($E417="",-1,'HCAD Raw'!BX417)</f>
        <v>0</v>
      </c>
      <c r="CB417">
        <f>IF($E417="",-1,'HCAD Raw'!BY417)</f>
        <v>0</v>
      </c>
      <c r="CC417">
        <f>IF($E417="",-1,'HCAD Raw'!BZ417)</f>
        <v>0</v>
      </c>
      <c r="CD417">
        <f>IF($E417="",-1,'HCAD Raw'!CA417)</f>
        <v>0</v>
      </c>
      <c r="CE417">
        <f t="shared" si="98"/>
        <v>-1</v>
      </c>
      <c r="CF417">
        <f t="shared" si="99"/>
        <v>-1</v>
      </c>
    </row>
    <row r="418" spans="3:84" x14ac:dyDescent="0.25">
      <c r="C418">
        <f t="shared" si="96"/>
        <v>414</v>
      </c>
      <c r="D418">
        <f t="shared" si="97"/>
        <v>-1</v>
      </c>
      <c r="E418">
        <f>IF('HCAD Raw'!C418="",-1,'HCAD Raw'!C418)</f>
        <v>-1</v>
      </c>
      <c r="F418" s="15" t="str">
        <f>IF(E418=-1,"",CONCATENATE(MID('HCAD Raw'!D418,6,2),"/",MID('HCAD Raw'!D418,9,2),"/",LEFT('HCAD Raw'!D418,4)))</f>
        <v/>
      </c>
      <c r="G418">
        <f>IF($E418="",-1,'HCAD Raw'!E418)</f>
        <v>0</v>
      </c>
      <c r="H418">
        <f>IF($E418="",-1,'HCAD Raw'!F418)</f>
        <v>0</v>
      </c>
      <c r="I418">
        <f>IF($E418="",-1,'HCAD Raw'!G418)</f>
        <v>0</v>
      </c>
      <c r="J418">
        <f>IF($E418="",-1,'HCAD Raw'!H418)</f>
        <v>0</v>
      </c>
      <c r="K418">
        <f>IF($E418="",-1,'HCAD Raw'!I418)</f>
        <v>0</v>
      </c>
      <c r="L418">
        <f>IF($E418="",-1,'HCAD Raw'!J418)</f>
        <v>0</v>
      </c>
      <c r="M418">
        <f>IF($E418="",-1,'HCAD Raw'!K418)</f>
        <v>0</v>
      </c>
      <c r="N418">
        <f>IF($E418="",-1,'HCAD Raw'!L418)</f>
        <v>0</v>
      </c>
      <c r="O418">
        <f>IF($E418="",-1,'HCAD Raw'!M418)</f>
        <v>0</v>
      </c>
      <c r="P418">
        <f>IF($E418="",-1,'HCAD Raw'!N418)</f>
        <v>0</v>
      </c>
      <c r="Q418" t="e">
        <f>IF($E418="",-1,'HCAD Raw'!#REF!)</f>
        <v>#REF!</v>
      </c>
      <c r="R418">
        <f>IF($E418="",-1,'HCAD Raw'!O418)</f>
        <v>0</v>
      </c>
      <c r="S418">
        <f>IF($E418="",-1,'HCAD Raw'!P418)</f>
        <v>0</v>
      </c>
      <c r="T418">
        <f>IF($E418="",-1,'HCAD Raw'!Q418)</f>
        <v>0</v>
      </c>
      <c r="U418">
        <f>IF($E418="",-1,'HCAD Raw'!R418)</f>
        <v>0</v>
      </c>
      <c r="V418">
        <f>IF($E418="",-1,'HCAD Raw'!S418)</f>
        <v>0</v>
      </c>
      <c r="W418">
        <f>IF($E418="",-1,'HCAD Raw'!T418)</f>
        <v>0</v>
      </c>
      <c r="X418">
        <f>IF($E418="",-1,'HCAD Raw'!U418)</f>
        <v>0</v>
      </c>
      <c r="Y418">
        <f>IF($E418="",-1,'HCAD Raw'!V418)</f>
        <v>0</v>
      </c>
      <c r="Z418">
        <f>IF($E418="",-1,'HCAD Raw'!W418)</f>
        <v>0</v>
      </c>
      <c r="AA418">
        <f>IF($E418="",-1,'HCAD Raw'!X418)</f>
        <v>0</v>
      </c>
      <c r="AB418">
        <f>IF($E418="",-1,'HCAD Raw'!Y418)</f>
        <v>0</v>
      </c>
      <c r="AC418">
        <f>IF($E418="",-1,'HCAD Raw'!Z418)</f>
        <v>0</v>
      </c>
      <c r="AD418">
        <f>IF($E418="",-1,'HCAD Raw'!AA418)</f>
        <v>0</v>
      </c>
      <c r="AE418">
        <f>IF($E418="",-1,'HCAD Raw'!AB418)</f>
        <v>0</v>
      </c>
      <c r="AF418">
        <f>IF($E418="",-1,'HCAD Raw'!AC418)</f>
        <v>0</v>
      </c>
      <c r="AG418">
        <f>IF($E418="",-1,'HCAD Raw'!AD418)</f>
        <v>0</v>
      </c>
      <c r="AH418">
        <f>IF($E418="",-1,'HCAD Raw'!AE418)</f>
        <v>0</v>
      </c>
      <c r="AI418">
        <f>IF($E418="",-1,'HCAD Raw'!AF418)</f>
        <v>0</v>
      </c>
      <c r="AJ418">
        <f>IF($E418="",-1,'HCAD Raw'!AG418)</f>
        <v>0</v>
      </c>
      <c r="AK418">
        <f>IF($E418="",-1,'HCAD Raw'!AH418)</f>
        <v>0</v>
      </c>
      <c r="AL418">
        <f>IF($E418="",-1,'HCAD Raw'!AI418)</f>
        <v>0</v>
      </c>
      <c r="AM418">
        <f>IF($E418="",-1,'HCAD Raw'!AJ418)</f>
        <v>0</v>
      </c>
      <c r="AN418">
        <f>IF($E418="",-1,'HCAD Raw'!AK418)</f>
        <v>0</v>
      </c>
      <c r="AO418">
        <f>IF($E418="",-1,'HCAD Raw'!AL418)</f>
        <v>0</v>
      </c>
      <c r="AP418">
        <f>IF($E418="",-1,'HCAD Raw'!AM418)</f>
        <v>0</v>
      </c>
      <c r="AQ418">
        <f>IF($E418="",-1,'HCAD Raw'!AN418)</f>
        <v>0</v>
      </c>
      <c r="AR418">
        <f>IF($E418="",-1,'HCAD Raw'!AO418)</f>
        <v>0</v>
      </c>
      <c r="AS418">
        <f>IF($E418="",-1,'HCAD Raw'!AP418)</f>
        <v>0</v>
      </c>
      <c r="AT418">
        <f>IF($E418="",-1,'HCAD Raw'!AQ418)</f>
        <v>0</v>
      </c>
      <c r="AU418">
        <f>IF($E418="",-1,'HCAD Raw'!AR418)</f>
        <v>0</v>
      </c>
      <c r="AV418">
        <f>IF($E418="",-1,'HCAD Raw'!AS418)</f>
        <v>0</v>
      </c>
      <c r="AW418">
        <f>IF($E418="",-1,'HCAD Raw'!AT418)</f>
        <v>0</v>
      </c>
      <c r="AX418">
        <f>IF($E418="",-1,'HCAD Raw'!AU418)</f>
        <v>0</v>
      </c>
      <c r="AY418">
        <f>IF($E418="",-1,'HCAD Raw'!AV418)</f>
        <v>0</v>
      </c>
      <c r="AZ418">
        <f>IF($E418="",-1,'HCAD Raw'!AW418)</f>
        <v>0</v>
      </c>
      <c r="BA418">
        <f>IF($E418="",-1,'HCAD Raw'!AX418)</f>
        <v>0</v>
      </c>
      <c r="BB418">
        <f>IF($E418="",-1,'HCAD Raw'!AY418)</f>
        <v>0</v>
      </c>
      <c r="BC418">
        <f>IF($E418="",-1,'HCAD Raw'!AZ418)</f>
        <v>0</v>
      </c>
      <c r="BD418">
        <f>IF($E418="",-1,'HCAD Raw'!BA418)</f>
        <v>0</v>
      </c>
      <c r="BE418">
        <f>IF($E418="",-1,'HCAD Raw'!BB418)</f>
        <v>0</v>
      </c>
      <c r="BF418">
        <f>IF($E418="",-1,'HCAD Raw'!BC418)</f>
        <v>0</v>
      </c>
      <c r="BG418">
        <f>IF($E418="",-1,'HCAD Raw'!BD418)</f>
        <v>0</v>
      </c>
      <c r="BH418">
        <f>IF($E418="",-1,'HCAD Raw'!BE418)</f>
        <v>0</v>
      </c>
      <c r="BI418">
        <f>IF($E418="",-1,'HCAD Raw'!BF418)</f>
        <v>0</v>
      </c>
      <c r="BJ418">
        <f>IF($E418="",-1,'HCAD Raw'!BG418)</f>
        <v>0</v>
      </c>
      <c r="BK418">
        <f>IF($E418="",-1,'HCAD Raw'!BH418)</f>
        <v>0</v>
      </c>
      <c r="BL418">
        <f>IF($E418="",-1,'HCAD Raw'!BI418)</f>
        <v>0</v>
      </c>
      <c r="BM418">
        <f>IF($E418="",-1,'HCAD Raw'!BJ418)</f>
        <v>0</v>
      </c>
      <c r="BN418">
        <f>IF($E418="",-1,'HCAD Raw'!BK418)</f>
        <v>0</v>
      </c>
      <c r="BO418">
        <f>IF($E418="",-1,'HCAD Raw'!BL418)</f>
        <v>0</v>
      </c>
      <c r="BP418">
        <f>IF($E418="",-1,'HCAD Raw'!BM418)</f>
        <v>0</v>
      </c>
      <c r="BQ418">
        <f>IF($E418="",-1,'HCAD Raw'!BN418)</f>
        <v>0</v>
      </c>
      <c r="BR418">
        <f>IF($E418="",-1,'HCAD Raw'!BO418)</f>
        <v>0</v>
      </c>
      <c r="BS418">
        <f>IF($E418="",-1,'HCAD Raw'!BP418)</f>
        <v>0</v>
      </c>
      <c r="BT418">
        <f>IF($E418="",-1,'HCAD Raw'!BQ418)</f>
        <v>0</v>
      </c>
      <c r="BU418">
        <f>IF($E418="",-1,'HCAD Raw'!BR418)</f>
        <v>0</v>
      </c>
      <c r="BV418">
        <f>IF($E418="",-1,'HCAD Raw'!BS418)</f>
        <v>0</v>
      </c>
      <c r="BW418">
        <f>IF($E418="",-1,'HCAD Raw'!BT418)</f>
        <v>0</v>
      </c>
      <c r="BX418">
        <f>IF($E418="",-1,'HCAD Raw'!BU418)</f>
        <v>0</v>
      </c>
      <c r="BY418">
        <f>IF($E418="",-1,'HCAD Raw'!BV418)</f>
        <v>0</v>
      </c>
      <c r="BZ418">
        <f>IF($E418="",-1,'HCAD Raw'!BW418)</f>
        <v>0</v>
      </c>
      <c r="CA418">
        <f>IF($E418="",-1,'HCAD Raw'!BX418)</f>
        <v>0</v>
      </c>
      <c r="CB418">
        <f>IF($E418="",-1,'HCAD Raw'!BY418)</f>
        <v>0</v>
      </c>
      <c r="CC418">
        <f>IF($E418="",-1,'HCAD Raw'!BZ418)</f>
        <v>0</v>
      </c>
      <c r="CD418">
        <f>IF($E418="",-1,'HCAD Raw'!CA418)</f>
        <v>0</v>
      </c>
      <c r="CE418">
        <f t="shared" si="98"/>
        <v>-1</v>
      </c>
      <c r="CF418">
        <f t="shared" si="99"/>
        <v>-1</v>
      </c>
    </row>
    <row r="419" spans="3:84" x14ac:dyDescent="0.25">
      <c r="C419">
        <f t="shared" si="96"/>
        <v>415</v>
      </c>
      <c r="D419">
        <f t="shared" si="97"/>
        <v>-1</v>
      </c>
      <c r="E419">
        <f>IF('HCAD Raw'!C419="",-1,'HCAD Raw'!C419)</f>
        <v>-1</v>
      </c>
      <c r="F419" s="15" t="str">
        <f>IF(E419=-1,"",CONCATENATE(MID('HCAD Raw'!D419,6,2),"/",MID('HCAD Raw'!D419,9,2),"/",LEFT('HCAD Raw'!D419,4)))</f>
        <v/>
      </c>
      <c r="G419">
        <f>IF($E419="",-1,'HCAD Raw'!E419)</f>
        <v>0</v>
      </c>
      <c r="H419">
        <f>IF($E419="",-1,'HCAD Raw'!F419)</f>
        <v>0</v>
      </c>
      <c r="I419">
        <f>IF($E419="",-1,'HCAD Raw'!G419)</f>
        <v>0</v>
      </c>
      <c r="J419">
        <f>IF($E419="",-1,'HCAD Raw'!H419)</f>
        <v>0</v>
      </c>
      <c r="K419">
        <f>IF($E419="",-1,'HCAD Raw'!I419)</f>
        <v>0</v>
      </c>
      <c r="L419">
        <f>IF($E419="",-1,'HCAD Raw'!J419)</f>
        <v>0</v>
      </c>
      <c r="M419">
        <f>IF($E419="",-1,'HCAD Raw'!K419)</f>
        <v>0</v>
      </c>
      <c r="N419">
        <f>IF($E419="",-1,'HCAD Raw'!L419)</f>
        <v>0</v>
      </c>
      <c r="O419">
        <f>IF($E419="",-1,'HCAD Raw'!M419)</f>
        <v>0</v>
      </c>
      <c r="P419">
        <f>IF($E419="",-1,'HCAD Raw'!N419)</f>
        <v>0</v>
      </c>
      <c r="Q419" t="e">
        <f>IF($E419="",-1,'HCAD Raw'!#REF!)</f>
        <v>#REF!</v>
      </c>
      <c r="R419">
        <f>IF($E419="",-1,'HCAD Raw'!O419)</f>
        <v>0</v>
      </c>
      <c r="S419">
        <f>IF($E419="",-1,'HCAD Raw'!P419)</f>
        <v>0</v>
      </c>
      <c r="T419">
        <f>IF($E419="",-1,'HCAD Raw'!Q419)</f>
        <v>0</v>
      </c>
      <c r="U419">
        <f>IF($E419="",-1,'HCAD Raw'!R419)</f>
        <v>0</v>
      </c>
      <c r="V419">
        <f>IF($E419="",-1,'HCAD Raw'!S419)</f>
        <v>0</v>
      </c>
      <c r="W419">
        <f>IF($E419="",-1,'HCAD Raw'!T419)</f>
        <v>0</v>
      </c>
      <c r="X419">
        <f>IF($E419="",-1,'HCAD Raw'!U419)</f>
        <v>0</v>
      </c>
      <c r="Y419">
        <f>IF($E419="",-1,'HCAD Raw'!V419)</f>
        <v>0</v>
      </c>
      <c r="Z419">
        <f>IF($E419="",-1,'HCAD Raw'!W419)</f>
        <v>0</v>
      </c>
      <c r="AA419">
        <f>IF($E419="",-1,'HCAD Raw'!X419)</f>
        <v>0</v>
      </c>
      <c r="AB419">
        <f>IF($E419="",-1,'HCAD Raw'!Y419)</f>
        <v>0</v>
      </c>
      <c r="AC419">
        <f>IF($E419="",-1,'HCAD Raw'!Z419)</f>
        <v>0</v>
      </c>
      <c r="AD419">
        <f>IF($E419="",-1,'HCAD Raw'!AA419)</f>
        <v>0</v>
      </c>
      <c r="AE419">
        <f>IF($E419="",-1,'HCAD Raw'!AB419)</f>
        <v>0</v>
      </c>
      <c r="AF419">
        <f>IF($E419="",-1,'HCAD Raw'!AC419)</f>
        <v>0</v>
      </c>
      <c r="AG419">
        <f>IF($E419="",-1,'HCAD Raw'!AD419)</f>
        <v>0</v>
      </c>
      <c r="AH419">
        <f>IF($E419="",-1,'HCAD Raw'!AE419)</f>
        <v>0</v>
      </c>
      <c r="AI419">
        <f>IF($E419="",-1,'HCAD Raw'!AF419)</f>
        <v>0</v>
      </c>
      <c r="AJ419">
        <f>IF($E419="",-1,'HCAD Raw'!AG419)</f>
        <v>0</v>
      </c>
      <c r="AK419">
        <f>IF($E419="",-1,'HCAD Raw'!AH419)</f>
        <v>0</v>
      </c>
      <c r="AL419">
        <f>IF($E419="",-1,'HCAD Raw'!AI419)</f>
        <v>0</v>
      </c>
      <c r="AM419">
        <f>IF($E419="",-1,'HCAD Raw'!AJ419)</f>
        <v>0</v>
      </c>
      <c r="AN419">
        <f>IF($E419="",-1,'HCAD Raw'!AK419)</f>
        <v>0</v>
      </c>
      <c r="AO419">
        <f>IF($E419="",-1,'HCAD Raw'!AL419)</f>
        <v>0</v>
      </c>
      <c r="AP419">
        <f>IF($E419="",-1,'HCAD Raw'!AM419)</f>
        <v>0</v>
      </c>
      <c r="AQ419">
        <f>IF($E419="",-1,'HCAD Raw'!AN419)</f>
        <v>0</v>
      </c>
      <c r="AR419">
        <f>IF($E419="",-1,'HCAD Raw'!AO419)</f>
        <v>0</v>
      </c>
      <c r="AS419">
        <f>IF($E419="",-1,'HCAD Raw'!AP419)</f>
        <v>0</v>
      </c>
      <c r="AT419">
        <f>IF($E419="",-1,'HCAD Raw'!AQ419)</f>
        <v>0</v>
      </c>
      <c r="AU419">
        <f>IF($E419="",-1,'HCAD Raw'!AR419)</f>
        <v>0</v>
      </c>
      <c r="AV419">
        <f>IF($E419="",-1,'HCAD Raw'!AS419)</f>
        <v>0</v>
      </c>
      <c r="AW419">
        <f>IF($E419="",-1,'HCAD Raw'!AT419)</f>
        <v>0</v>
      </c>
      <c r="AX419">
        <f>IF($E419="",-1,'HCAD Raw'!AU419)</f>
        <v>0</v>
      </c>
      <c r="AY419">
        <f>IF($E419="",-1,'HCAD Raw'!AV419)</f>
        <v>0</v>
      </c>
      <c r="AZ419">
        <f>IF($E419="",-1,'HCAD Raw'!AW419)</f>
        <v>0</v>
      </c>
      <c r="BA419">
        <f>IF($E419="",-1,'HCAD Raw'!AX419)</f>
        <v>0</v>
      </c>
      <c r="BB419">
        <f>IF($E419="",-1,'HCAD Raw'!AY419)</f>
        <v>0</v>
      </c>
      <c r="BC419">
        <f>IF($E419="",-1,'HCAD Raw'!AZ419)</f>
        <v>0</v>
      </c>
      <c r="BD419">
        <f>IF($E419="",-1,'HCAD Raw'!BA419)</f>
        <v>0</v>
      </c>
      <c r="BE419">
        <f>IF($E419="",-1,'HCAD Raw'!BB419)</f>
        <v>0</v>
      </c>
      <c r="BF419">
        <f>IF($E419="",-1,'HCAD Raw'!BC419)</f>
        <v>0</v>
      </c>
      <c r="BG419">
        <f>IF($E419="",-1,'HCAD Raw'!BD419)</f>
        <v>0</v>
      </c>
      <c r="BH419">
        <f>IF($E419="",-1,'HCAD Raw'!BE419)</f>
        <v>0</v>
      </c>
      <c r="BI419">
        <f>IF($E419="",-1,'HCAD Raw'!BF419)</f>
        <v>0</v>
      </c>
      <c r="BJ419">
        <f>IF($E419="",-1,'HCAD Raw'!BG419)</f>
        <v>0</v>
      </c>
      <c r="BK419">
        <f>IF($E419="",-1,'HCAD Raw'!BH419)</f>
        <v>0</v>
      </c>
      <c r="BL419">
        <f>IF($E419="",-1,'HCAD Raw'!BI419)</f>
        <v>0</v>
      </c>
      <c r="BM419">
        <f>IF($E419="",-1,'HCAD Raw'!BJ419)</f>
        <v>0</v>
      </c>
      <c r="BN419">
        <f>IF($E419="",-1,'HCAD Raw'!BK419)</f>
        <v>0</v>
      </c>
      <c r="BO419">
        <f>IF($E419="",-1,'HCAD Raw'!BL419)</f>
        <v>0</v>
      </c>
      <c r="BP419">
        <f>IF($E419="",-1,'HCAD Raw'!BM419)</f>
        <v>0</v>
      </c>
      <c r="BQ419">
        <f>IF($E419="",-1,'HCAD Raw'!BN419)</f>
        <v>0</v>
      </c>
      <c r="BR419">
        <f>IF($E419="",-1,'HCAD Raw'!BO419)</f>
        <v>0</v>
      </c>
      <c r="BS419">
        <f>IF($E419="",-1,'HCAD Raw'!BP419)</f>
        <v>0</v>
      </c>
      <c r="BT419">
        <f>IF($E419="",-1,'HCAD Raw'!BQ419)</f>
        <v>0</v>
      </c>
      <c r="BU419">
        <f>IF($E419="",-1,'HCAD Raw'!BR419)</f>
        <v>0</v>
      </c>
      <c r="BV419">
        <f>IF($E419="",-1,'HCAD Raw'!BS419)</f>
        <v>0</v>
      </c>
      <c r="BW419">
        <f>IF($E419="",-1,'HCAD Raw'!BT419)</f>
        <v>0</v>
      </c>
      <c r="BX419">
        <f>IF($E419="",-1,'HCAD Raw'!BU419)</f>
        <v>0</v>
      </c>
      <c r="BY419">
        <f>IF($E419="",-1,'HCAD Raw'!BV419)</f>
        <v>0</v>
      </c>
      <c r="BZ419">
        <f>IF($E419="",-1,'HCAD Raw'!BW419)</f>
        <v>0</v>
      </c>
      <c r="CA419">
        <f>IF($E419="",-1,'HCAD Raw'!BX419)</f>
        <v>0</v>
      </c>
      <c r="CB419">
        <f>IF($E419="",-1,'HCAD Raw'!BY419)</f>
        <v>0</v>
      </c>
      <c r="CC419">
        <f>IF($E419="",-1,'HCAD Raw'!BZ419)</f>
        <v>0</v>
      </c>
      <c r="CD419">
        <f>IF($E419="",-1,'HCAD Raw'!CA419)</f>
        <v>0</v>
      </c>
      <c r="CE419">
        <f t="shared" si="98"/>
        <v>-1</v>
      </c>
      <c r="CF419">
        <f t="shared" si="99"/>
        <v>-1</v>
      </c>
    </row>
    <row r="420" spans="3:84" x14ac:dyDescent="0.25">
      <c r="C420">
        <f t="shared" si="96"/>
        <v>416</v>
      </c>
      <c r="D420">
        <f t="shared" si="97"/>
        <v>-1</v>
      </c>
      <c r="E420">
        <f>IF('HCAD Raw'!C420="",-1,'HCAD Raw'!C420)</f>
        <v>-1</v>
      </c>
      <c r="F420" s="15" t="str">
        <f>IF(E420=-1,"",CONCATENATE(MID('HCAD Raw'!D420,6,2),"/",MID('HCAD Raw'!D420,9,2),"/",LEFT('HCAD Raw'!D420,4)))</f>
        <v/>
      </c>
      <c r="G420">
        <f>IF($E420="",-1,'HCAD Raw'!E420)</f>
        <v>0</v>
      </c>
      <c r="H420">
        <f>IF($E420="",-1,'HCAD Raw'!F420)</f>
        <v>0</v>
      </c>
      <c r="I420">
        <f>IF($E420="",-1,'HCAD Raw'!G420)</f>
        <v>0</v>
      </c>
      <c r="J420">
        <f>IF($E420="",-1,'HCAD Raw'!H420)</f>
        <v>0</v>
      </c>
      <c r="K420">
        <f>IF($E420="",-1,'HCAD Raw'!I420)</f>
        <v>0</v>
      </c>
      <c r="L420">
        <f>IF($E420="",-1,'HCAD Raw'!J420)</f>
        <v>0</v>
      </c>
      <c r="M420">
        <f>IF($E420="",-1,'HCAD Raw'!K420)</f>
        <v>0</v>
      </c>
      <c r="N420">
        <f>IF($E420="",-1,'HCAD Raw'!L420)</f>
        <v>0</v>
      </c>
      <c r="O420">
        <f>IF($E420="",-1,'HCAD Raw'!M420)</f>
        <v>0</v>
      </c>
      <c r="P420">
        <f>IF($E420="",-1,'HCAD Raw'!N420)</f>
        <v>0</v>
      </c>
      <c r="Q420" t="e">
        <f>IF($E420="",-1,'HCAD Raw'!#REF!)</f>
        <v>#REF!</v>
      </c>
      <c r="R420">
        <f>IF($E420="",-1,'HCAD Raw'!O420)</f>
        <v>0</v>
      </c>
      <c r="S420">
        <f>IF($E420="",-1,'HCAD Raw'!P420)</f>
        <v>0</v>
      </c>
      <c r="T420">
        <f>IF($E420="",-1,'HCAD Raw'!Q420)</f>
        <v>0</v>
      </c>
      <c r="U420">
        <f>IF($E420="",-1,'HCAD Raw'!R420)</f>
        <v>0</v>
      </c>
      <c r="V420">
        <f>IF($E420="",-1,'HCAD Raw'!S420)</f>
        <v>0</v>
      </c>
      <c r="W420">
        <f>IF($E420="",-1,'HCAD Raw'!T420)</f>
        <v>0</v>
      </c>
      <c r="X420">
        <f>IF($E420="",-1,'HCAD Raw'!U420)</f>
        <v>0</v>
      </c>
      <c r="Y420">
        <f>IF($E420="",-1,'HCAD Raw'!V420)</f>
        <v>0</v>
      </c>
      <c r="Z420">
        <f>IF($E420="",-1,'HCAD Raw'!W420)</f>
        <v>0</v>
      </c>
      <c r="AA420">
        <f>IF($E420="",-1,'HCAD Raw'!X420)</f>
        <v>0</v>
      </c>
      <c r="AB420">
        <f>IF($E420="",-1,'HCAD Raw'!Y420)</f>
        <v>0</v>
      </c>
      <c r="AC420">
        <f>IF($E420="",-1,'HCAD Raw'!Z420)</f>
        <v>0</v>
      </c>
      <c r="AD420">
        <f>IF($E420="",-1,'HCAD Raw'!AA420)</f>
        <v>0</v>
      </c>
      <c r="AE420">
        <f>IF($E420="",-1,'HCAD Raw'!AB420)</f>
        <v>0</v>
      </c>
      <c r="AF420">
        <f>IF($E420="",-1,'HCAD Raw'!AC420)</f>
        <v>0</v>
      </c>
      <c r="AG420">
        <f>IF($E420="",-1,'HCAD Raw'!AD420)</f>
        <v>0</v>
      </c>
      <c r="AH420">
        <f>IF($E420="",-1,'HCAD Raw'!AE420)</f>
        <v>0</v>
      </c>
      <c r="AI420">
        <f>IF($E420="",-1,'HCAD Raw'!AF420)</f>
        <v>0</v>
      </c>
      <c r="AJ420">
        <f>IF($E420="",-1,'HCAD Raw'!AG420)</f>
        <v>0</v>
      </c>
      <c r="AK420">
        <f>IF($E420="",-1,'HCAD Raw'!AH420)</f>
        <v>0</v>
      </c>
      <c r="AL420">
        <f>IF($E420="",-1,'HCAD Raw'!AI420)</f>
        <v>0</v>
      </c>
      <c r="AM420">
        <f>IF($E420="",-1,'HCAD Raw'!AJ420)</f>
        <v>0</v>
      </c>
      <c r="AN420">
        <f>IF($E420="",-1,'HCAD Raw'!AK420)</f>
        <v>0</v>
      </c>
      <c r="AO420">
        <f>IF($E420="",-1,'HCAD Raw'!AL420)</f>
        <v>0</v>
      </c>
      <c r="AP420">
        <f>IF($E420="",-1,'HCAD Raw'!AM420)</f>
        <v>0</v>
      </c>
      <c r="AQ420">
        <f>IF($E420="",-1,'HCAD Raw'!AN420)</f>
        <v>0</v>
      </c>
      <c r="AR420">
        <f>IF($E420="",-1,'HCAD Raw'!AO420)</f>
        <v>0</v>
      </c>
      <c r="AS420">
        <f>IF($E420="",-1,'HCAD Raw'!AP420)</f>
        <v>0</v>
      </c>
      <c r="AT420">
        <f>IF($E420="",-1,'HCAD Raw'!AQ420)</f>
        <v>0</v>
      </c>
      <c r="AU420">
        <f>IF($E420="",-1,'HCAD Raw'!AR420)</f>
        <v>0</v>
      </c>
      <c r="AV420">
        <f>IF($E420="",-1,'HCAD Raw'!AS420)</f>
        <v>0</v>
      </c>
      <c r="AW420">
        <f>IF($E420="",-1,'HCAD Raw'!AT420)</f>
        <v>0</v>
      </c>
      <c r="AX420">
        <f>IF($E420="",-1,'HCAD Raw'!AU420)</f>
        <v>0</v>
      </c>
      <c r="AY420">
        <f>IF($E420="",-1,'HCAD Raw'!AV420)</f>
        <v>0</v>
      </c>
      <c r="AZ420">
        <f>IF($E420="",-1,'HCAD Raw'!AW420)</f>
        <v>0</v>
      </c>
      <c r="BA420">
        <f>IF($E420="",-1,'HCAD Raw'!AX420)</f>
        <v>0</v>
      </c>
      <c r="BB420">
        <f>IF($E420="",-1,'HCAD Raw'!AY420)</f>
        <v>0</v>
      </c>
      <c r="BC420">
        <f>IF($E420="",-1,'HCAD Raw'!AZ420)</f>
        <v>0</v>
      </c>
      <c r="BD420">
        <f>IF($E420="",-1,'HCAD Raw'!BA420)</f>
        <v>0</v>
      </c>
      <c r="BE420">
        <f>IF($E420="",-1,'HCAD Raw'!BB420)</f>
        <v>0</v>
      </c>
      <c r="BF420">
        <f>IF($E420="",-1,'HCAD Raw'!BC420)</f>
        <v>0</v>
      </c>
      <c r="BG420">
        <f>IF($E420="",-1,'HCAD Raw'!BD420)</f>
        <v>0</v>
      </c>
      <c r="BH420">
        <f>IF($E420="",-1,'HCAD Raw'!BE420)</f>
        <v>0</v>
      </c>
      <c r="BI420">
        <f>IF($E420="",-1,'HCAD Raw'!BF420)</f>
        <v>0</v>
      </c>
      <c r="BJ420">
        <f>IF($E420="",-1,'HCAD Raw'!BG420)</f>
        <v>0</v>
      </c>
      <c r="BK420">
        <f>IF($E420="",-1,'HCAD Raw'!BH420)</f>
        <v>0</v>
      </c>
      <c r="BL420">
        <f>IF($E420="",-1,'HCAD Raw'!BI420)</f>
        <v>0</v>
      </c>
      <c r="BM420">
        <f>IF($E420="",-1,'HCAD Raw'!BJ420)</f>
        <v>0</v>
      </c>
      <c r="BN420">
        <f>IF($E420="",-1,'HCAD Raw'!BK420)</f>
        <v>0</v>
      </c>
      <c r="BO420">
        <f>IF($E420="",-1,'HCAD Raw'!BL420)</f>
        <v>0</v>
      </c>
      <c r="BP420">
        <f>IF($E420="",-1,'HCAD Raw'!BM420)</f>
        <v>0</v>
      </c>
      <c r="BQ420">
        <f>IF($E420="",-1,'HCAD Raw'!BN420)</f>
        <v>0</v>
      </c>
      <c r="BR420">
        <f>IF($E420="",-1,'HCAD Raw'!BO420)</f>
        <v>0</v>
      </c>
      <c r="BS420">
        <f>IF($E420="",-1,'HCAD Raw'!BP420)</f>
        <v>0</v>
      </c>
      <c r="BT420">
        <f>IF($E420="",-1,'HCAD Raw'!BQ420)</f>
        <v>0</v>
      </c>
      <c r="BU420">
        <f>IF($E420="",-1,'HCAD Raw'!BR420)</f>
        <v>0</v>
      </c>
      <c r="BV420">
        <f>IF($E420="",-1,'HCAD Raw'!BS420)</f>
        <v>0</v>
      </c>
      <c r="BW420">
        <f>IF($E420="",-1,'HCAD Raw'!BT420)</f>
        <v>0</v>
      </c>
      <c r="BX420">
        <f>IF($E420="",-1,'HCAD Raw'!BU420)</f>
        <v>0</v>
      </c>
      <c r="BY420">
        <f>IF($E420="",-1,'HCAD Raw'!BV420)</f>
        <v>0</v>
      </c>
      <c r="BZ420">
        <f>IF($E420="",-1,'HCAD Raw'!BW420)</f>
        <v>0</v>
      </c>
      <c r="CA420">
        <f>IF($E420="",-1,'HCAD Raw'!BX420)</f>
        <v>0</v>
      </c>
      <c r="CB420">
        <f>IF($E420="",-1,'HCAD Raw'!BY420)</f>
        <v>0</v>
      </c>
      <c r="CC420">
        <f>IF($E420="",-1,'HCAD Raw'!BZ420)</f>
        <v>0</v>
      </c>
      <c r="CD420">
        <f>IF($E420="",-1,'HCAD Raw'!CA420)</f>
        <v>0</v>
      </c>
      <c r="CE420">
        <f t="shared" si="98"/>
        <v>-1</v>
      </c>
      <c r="CF420">
        <f t="shared" si="99"/>
        <v>-1</v>
      </c>
    </row>
    <row r="421" spans="3:84" x14ac:dyDescent="0.25">
      <c r="C421">
        <f t="shared" si="96"/>
        <v>417</v>
      </c>
      <c r="D421">
        <f t="shared" si="97"/>
        <v>-1</v>
      </c>
      <c r="E421">
        <f>IF('HCAD Raw'!C421="",-1,'HCAD Raw'!C421)</f>
        <v>-1</v>
      </c>
      <c r="F421" s="15" t="str">
        <f>IF(E421=-1,"",CONCATENATE(MID('HCAD Raw'!D421,6,2),"/",MID('HCAD Raw'!D421,9,2),"/",LEFT('HCAD Raw'!D421,4)))</f>
        <v/>
      </c>
      <c r="G421">
        <f>IF($E421="",-1,'HCAD Raw'!E421)</f>
        <v>0</v>
      </c>
      <c r="H421">
        <f>IF($E421="",-1,'HCAD Raw'!F421)</f>
        <v>0</v>
      </c>
      <c r="I421">
        <f>IF($E421="",-1,'HCAD Raw'!G421)</f>
        <v>0</v>
      </c>
      <c r="J421">
        <f>IF($E421="",-1,'HCAD Raw'!H421)</f>
        <v>0</v>
      </c>
      <c r="K421">
        <f>IF($E421="",-1,'HCAD Raw'!I421)</f>
        <v>0</v>
      </c>
      <c r="L421">
        <f>IF($E421="",-1,'HCAD Raw'!J421)</f>
        <v>0</v>
      </c>
      <c r="M421">
        <f>IF($E421="",-1,'HCAD Raw'!K421)</f>
        <v>0</v>
      </c>
      <c r="N421">
        <f>IF($E421="",-1,'HCAD Raw'!L421)</f>
        <v>0</v>
      </c>
      <c r="O421">
        <f>IF($E421="",-1,'HCAD Raw'!M421)</f>
        <v>0</v>
      </c>
      <c r="P421">
        <f>IF($E421="",-1,'HCAD Raw'!N421)</f>
        <v>0</v>
      </c>
      <c r="Q421" t="e">
        <f>IF($E421="",-1,'HCAD Raw'!#REF!)</f>
        <v>#REF!</v>
      </c>
      <c r="R421">
        <f>IF($E421="",-1,'HCAD Raw'!O421)</f>
        <v>0</v>
      </c>
      <c r="S421">
        <f>IF($E421="",-1,'HCAD Raw'!P421)</f>
        <v>0</v>
      </c>
      <c r="T421">
        <f>IF($E421="",-1,'HCAD Raw'!Q421)</f>
        <v>0</v>
      </c>
      <c r="U421">
        <f>IF($E421="",-1,'HCAD Raw'!R421)</f>
        <v>0</v>
      </c>
      <c r="V421">
        <f>IF($E421="",-1,'HCAD Raw'!S421)</f>
        <v>0</v>
      </c>
      <c r="W421">
        <f>IF($E421="",-1,'HCAD Raw'!T421)</f>
        <v>0</v>
      </c>
      <c r="X421">
        <f>IF($E421="",-1,'HCAD Raw'!U421)</f>
        <v>0</v>
      </c>
      <c r="Y421">
        <f>IF($E421="",-1,'HCAD Raw'!V421)</f>
        <v>0</v>
      </c>
      <c r="Z421">
        <f>IF($E421="",-1,'HCAD Raw'!W421)</f>
        <v>0</v>
      </c>
      <c r="AA421">
        <f>IF($E421="",-1,'HCAD Raw'!X421)</f>
        <v>0</v>
      </c>
      <c r="AB421">
        <f>IF($E421="",-1,'HCAD Raw'!Y421)</f>
        <v>0</v>
      </c>
      <c r="AC421">
        <f>IF($E421="",-1,'HCAD Raw'!Z421)</f>
        <v>0</v>
      </c>
      <c r="AD421">
        <f>IF($E421="",-1,'HCAD Raw'!AA421)</f>
        <v>0</v>
      </c>
      <c r="AE421">
        <f>IF($E421="",-1,'HCAD Raw'!AB421)</f>
        <v>0</v>
      </c>
      <c r="AF421">
        <f>IF($E421="",-1,'HCAD Raw'!AC421)</f>
        <v>0</v>
      </c>
      <c r="AG421">
        <f>IF($E421="",-1,'HCAD Raw'!AD421)</f>
        <v>0</v>
      </c>
      <c r="AH421">
        <f>IF($E421="",-1,'HCAD Raw'!AE421)</f>
        <v>0</v>
      </c>
      <c r="AI421">
        <f>IF($E421="",-1,'HCAD Raw'!AF421)</f>
        <v>0</v>
      </c>
      <c r="AJ421">
        <f>IF($E421="",-1,'HCAD Raw'!AG421)</f>
        <v>0</v>
      </c>
      <c r="AK421">
        <f>IF($E421="",-1,'HCAD Raw'!AH421)</f>
        <v>0</v>
      </c>
      <c r="AL421">
        <f>IF($E421="",-1,'HCAD Raw'!AI421)</f>
        <v>0</v>
      </c>
      <c r="AM421">
        <f>IF($E421="",-1,'HCAD Raw'!AJ421)</f>
        <v>0</v>
      </c>
      <c r="AN421">
        <f>IF($E421="",-1,'HCAD Raw'!AK421)</f>
        <v>0</v>
      </c>
      <c r="AO421">
        <f>IF($E421="",-1,'HCAD Raw'!AL421)</f>
        <v>0</v>
      </c>
      <c r="AP421">
        <f>IF($E421="",-1,'HCAD Raw'!AM421)</f>
        <v>0</v>
      </c>
      <c r="AQ421">
        <f>IF($E421="",-1,'HCAD Raw'!AN421)</f>
        <v>0</v>
      </c>
      <c r="AR421">
        <f>IF($E421="",-1,'HCAD Raw'!AO421)</f>
        <v>0</v>
      </c>
      <c r="AS421">
        <f>IF($E421="",-1,'HCAD Raw'!AP421)</f>
        <v>0</v>
      </c>
      <c r="AT421">
        <f>IF($E421="",-1,'HCAD Raw'!AQ421)</f>
        <v>0</v>
      </c>
      <c r="AU421">
        <f>IF($E421="",-1,'HCAD Raw'!AR421)</f>
        <v>0</v>
      </c>
      <c r="AV421">
        <f>IF($E421="",-1,'HCAD Raw'!AS421)</f>
        <v>0</v>
      </c>
      <c r="AW421">
        <f>IF($E421="",-1,'HCAD Raw'!AT421)</f>
        <v>0</v>
      </c>
      <c r="AX421">
        <f>IF($E421="",-1,'HCAD Raw'!AU421)</f>
        <v>0</v>
      </c>
      <c r="AY421">
        <f>IF($E421="",-1,'HCAD Raw'!AV421)</f>
        <v>0</v>
      </c>
      <c r="AZ421">
        <f>IF($E421="",-1,'HCAD Raw'!AW421)</f>
        <v>0</v>
      </c>
      <c r="BA421">
        <f>IF($E421="",-1,'HCAD Raw'!AX421)</f>
        <v>0</v>
      </c>
      <c r="BB421">
        <f>IF($E421="",-1,'HCAD Raw'!AY421)</f>
        <v>0</v>
      </c>
      <c r="BC421">
        <f>IF($E421="",-1,'HCAD Raw'!AZ421)</f>
        <v>0</v>
      </c>
      <c r="BD421">
        <f>IF($E421="",-1,'HCAD Raw'!BA421)</f>
        <v>0</v>
      </c>
      <c r="BE421">
        <f>IF($E421="",-1,'HCAD Raw'!BB421)</f>
        <v>0</v>
      </c>
      <c r="BF421">
        <f>IF($E421="",-1,'HCAD Raw'!BC421)</f>
        <v>0</v>
      </c>
      <c r="BG421">
        <f>IF($E421="",-1,'HCAD Raw'!BD421)</f>
        <v>0</v>
      </c>
      <c r="BH421">
        <f>IF($E421="",-1,'HCAD Raw'!BE421)</f>
        <v>0</v>
      </c>
      <c r="BI421">
        <f>IF($E421="",-1,'HCAD Raw'!BF421)</f>
        <v>0</v>
      </c>
      <c r="BJ421">
        <f>IF($E421="",-1,'HCAD Raw'!BG421)</f>
        <v>0</v>
      </c>
      <c r="BK421">
        <f>IF($E421="",-1,'HCAD Raw'!BH421)</f>
        <v>0</v>
      </c>
      <c r="BL421">
        <f>IF($E421="",-1,'HCAD Raw'!BI421)</f>
        <v>0</v>
      </c>
      <c r="BM421">
        <f>IF($E421="",-1,'HCAD Raw'!BJ421)</f>
        <v>0</v>
      </c>
      <c r="BN421">
        <f>IF($E421="",-1,'HCAD Raw'!BK421)</f>
        <v>0</v>
      </c>
      <c r="BO421">
        <f>IF($E421="",-1,'HCAD Raw'!BL421)</f>
        <v>0</v>
      </c>
      <c r="BP421">
        <f>IF($E421="",-1,'HCAD Raw'!BM421)</f>
        <v>0</v>
      </c>
      <c r="BQ421">
        <f>IF($E421="",-1,'HCAD Raw'!BN421)</f>
        <v>0</v>
      </c>
      <c r="BR421">
        <f>IF($E421="",-1,'HCAD Raw'!BO421)</f>
        <v>0</v>
      </c>
      <c r="BS421">
        <f>IF($E421="",-1,'HCAD Raw'!BP421)</f>
        <v>0</v>
      </c>
      <c r="BT421">
        <f>IF($E421="",-1,'HCAD Raw'!BQ421)</f>
        <v>0</v>
      </c>
      <c r="BU421">
        <f>IF($E421="",-1,'HCAD Raw'!BR421)</f>
        <v>0</v>
      </c>
      <c r="BV421">
        <f>IF($E421="",-1,'HCAD Raw'!BS421)</f>
        <v>0</v>
      </c>
      <c r="BW421">
        <f>IF($E421="",-1,'HCAD Raw'!BT421)</f>
        <v>0</v>
      </c>
      <c r="BX421">
        <f>IF($E421="",-1,'HCAD Raw'!BU421)</f>
        <v>0</v>
      </c>
      <c r="BY421">
        <f>IF($E421="",-1,'HCAD Raw'!BV421)</f>
        <v>0</v>
      </c>
      <c r="BZ421">
        <f>IF($E421="",-1,'HCAD Raw'!BW421)</f>
        <v>0</v>
      </c>
      <c r="CA421">
        <f>IF($E421="",-1,'HCAD Raw'!BX421)</f>
        <v>0</v>
      </c>
      <c r="CB421">
        <f>IF($E421="",-1,'HCAD Raw'!BY421)</f>
        <v>0</v>
      </c>
      <c r="CC421">
        <f>IF($E421="",-1,'HCAD Raw'!BZ421)</f>
        <v>0</v>
      </c>
      <c r="CD421">
        <f>IF($E421="",-1,'HCAD Raw'!CA421)</f>
        <v>0</v>
      </c>
      <c r="CE421">
        <f t="shared" si="98"/>
        <v>-1</v>
      </c>
      <c r="CF421">
        <f t="shared" si="99"/>
        <v>-1</v>
      </c>
    </row>
    <row r="422" spans="3:84" x14ac:dyDescent="0.25">
      <c r="C422">
        <f t="shared" si="96"/>
        <v>418</v>
      </c>
      <c r="D422">
        <f t="shared" si="97"/>
        <v>-1</v>
      </c>
      <c r="E422">
        <f>IF('HCAD Raw'!C422="",-1,'HCAD Raw'!C422)</f>
        <v>-1</v>
      </c>
      <c r="F422" s="15" t="str">
        <f>IF(E422=-1,"",CONCATENATE(MID('HCAD Raw'!D422,6,2),"/",MID('HCAD Raw'!D422,9,2),"/",LEFT('HCAD Raw'!D422,4)))</f>
        <v/>
      </c>
      <c r="G422">
        <f>IF($E422="",-1,'HCAD Raw'!E422)</f>
        <v>0</v>
      </c>
      <c r="H422">
        <f>IF($E422="",-1,'HCAD Raw'!F422)</f>
        <v>0</v>
      </c>
      <c r="I422">
        <f>IF($E422="",-1,'HCAD Raw'!G422)</f>
        <v>0</v>
      </c>
      <c r="J422">
        <f>IF($E422="",-1,'HCAD Raw'!H422)</f>
        <v>0</v>
      </c>
      <c r="K422">
        <f>IF($E422="",-1,'HCAD Raw'!I422)</f>
        <v>0</v>
      </c>
      <c r="L422">
        <f>IF($E422="",-1,'HCAD Raw'!J422)</f>
        <v>0</v>
      </c>
      <c r="M422">
        <f>IF($E422="",-1,'HCAD Raw'!K422)</f>
        <v>0</v>
      </c>
      <c r="N422">
        <f>IF($E422="",-1,'HCAD Raw'!L422)</f>
        <v>0</v>
      </c>
      <c r="O422">
        <f>IF($E422="",-1,'HCAD Raw'!M422)</f>
        <v>0</v>
      </c>
      <c r="P422">
        <f>IF($E422="",-1,'HCAD Raw'!N422)</f>
        <v>0</v>
      </c>
      <c r="Q422" t="e">
        <f>IF($E422="",-1,'HCAD Raw'!#REF!)</f>
        <v>#REF!</v>
      </c>
      <c r="R422">
        <f>IF($E422="",-1,'HCAD Raw'!O422)</f>
        <v>0</v>
      </c>
      <c r="S422">
        <f>IF($E422="",-1,'HCAD Raw'!P422)</f>
        <v>0</v>
      </c>
      <c r="T422">
        <f>IF($E422="",-1,'HCAD Raw'!Q422)</f>
        <v>0</v>
      </c>
      <c r="U422">
        <f>IF($E422="",-1,'HCAD Raw'!R422)</f>
        <v>0</v>
      </c>
      <c r="V422">
        <f>IF($E422="",-1,'HCAD Raw'!S422)</f>
        <v>0</v>
      </c>
      <c r="W422">
        <f>IF($E422="",-1,'HCAD Raw'!T422)</f>
        <v>0</v>
      </c>
      <c r="X422">
        <f>IF($E422="",-1,'HCAD Raw'!U422)</f>
        <v>0</v>
      </c>
      <c r="Y422">
        <f>IF($E422="",-1,'HCAD Raw'!V422)</f>
        <v>0</v>
      </c>
      <c r="Z422">
        <f>IF($E422="",-1,'HCAD Raw'!W422)</f>
        <v>0</v>
      </c>
      <c r="AA422">
        <f>IF($E422="",-1,'HCAD Raw'!X422)</f>
        <v>0</v>
      </c>
      <c r="AB422">
        <f>IF($E422="",-1,'HCAD Raw'!Y422)</f>
        <v>0</v>
      </c>
      <c r="AC422">
        <f>IF($E422="",-1,'HCAD Raw'!Z422)</f>
        <v>0</v>
      </c>
      <c r="AD422">
        <f>IF($E422="",-1,'HCAD Raw'!AA422)</f>
        <v>0</v>
      </c>
      <c r="AE422">
        <f>IF($E422="",-1,'HCAD Raw'!AB422)</f>
        <v>0</v>
      </c>
      <c r="AF422">
        <f>IF($E422="",-1,'HCAD Raw'!AC422)</f>
        <v>0</v>
      </c>
      <c r="AG422">
        <f>IF($E422="",-1,'HCAD Raw'!AD422)</f>
        <v>0</v>
      </c>
      <c r="AH422">
        <f>IF($E422="",-1,'HCAD Raw'!AE422)</f>
        <v>0</v>
      </c>
      <c r="AI422">
        <f>IF($E422="",-1,'HCAD Raw'!AF422)</f>
        <v>0</v>
      </c>
      <c r="AJ422">
        <f>IF($E422="",-1,'HCAD Raw'!AG422)</f>
        <v>0</v>
      </c>
      <c r="AK422">
        <f>IF($E422="",-1,'HCAD Raw'!AH422)</f>
        <v>0</v>
      </c>
      <c r="AL422">
        <f>IF($E422="",-1,'HCAD Raw'!AI422)</f>
        <v>0</v>
      </c>
      <c r="AM422">
        <f>IF($E422="",-1,'HCAD Raw'!AJ422)</f>
        <v>0</v>
      </c>
      <c r="AN422">
        <f>IF($E422="",-1,'HCAD Raw'!AK422)</f>
        <v>0</v>
      </c>
      <c r="AO422">
        <f>IF($E422="",-1,'HCAD Raw'!AL422)</f>
        <v>0</v>
      </c>
      <c r="AP422">
        <f>IF($E422="",-1,'HCAD Raw'!AM422)</f>
        <v>0</v>
      </c>
      <c r="AQ422">
        <f>IF($E422="",-1,'HCAD Raw'!AN422)</f>
        <v>0</v>
      </c>
      <c r="AR422">
        <f>IF($E422="",-1,'HCAD Raw'!AO422)</f>
        <v>0</v>
      </c>
      <c r="AS422">
        <f>IF($E422="",-1,'HCAD Raw'!AP422)</f>
        <v>0</v>
      </c>
      <c r="AT422">
        <f>IF($E422="",-1,'HCAD Raw'!AQ422)</f>
        <v>0</v>
      </c>
      <c r="AU422">
        <f>IF($E422="",-1,'HCAD Raw'!AR422)</f>
        <v>0</v>
      </c>
      <c r="AV422">
        <f>IF($E422="",-1,'HCAD Raw'!AS422)</f>
        <v>0</v>
      </c>
      <c r="AW422">
        <f>IF($E422="",-1,'HCAD Raw'!AT422)</f>
        <v>0</v>
      </c>
      <c r="AX422">
        <f>IF($E422="",-1,'HCAD Raw'!AU422)</f>
        <v>0</v>
      </c>
      <c r="AY422">
        <f>IF($E422="",-1,'HCAD Raw'!AV422)</f>
        <v>0</v>
      </c>
      <c r="AZ422">
        <f>IF($E422="",-1,'HCAD Raw'!AW422)</f>
        <v>0</v>
      </c>
      <c r="BA422">
        <f>IF($E422="",-1,'HCAD Raw'!AX422)</f>
        <v>0</v>
      </c>
      <c r="BB422">
        <f>IF($E422="",-1,'HCAD Raw'!AY422)</f>
        <v>0</v>
      </c>
      <c r="BC422">
        <f>IF($E422="",-1,'HCAD Raw'!AZ422)</f>
        <v>0</v>
      </c>
      <c r="BD422">
        <f>IF($E422="",-1,'HCAD Raw'!BA422)</f>
        <v>0</v>
      </c>
      <c r="BE422">
        <f>IF($E422="",-1,'HCAD Raw'!BB422)</f>
        <v>0</v>
      </c>
      <c r="BF422">
        <f>IF($E422="",-1,'HCAD Raw'!BC422)</f>
        <v>0</v>
      </c>
      <c r="BG422">
        <f>IF($E422="",-1,'HCAD Raw'!BD422)</f>
        <v>0</v>
      </c>
      <c r="BH422">
        <f>IF($E422="",-1,'HCAD Raw'!BE422)</f>
        <v>0</v>
      </c>
      <c r="BI422">
        <f>IF($E422="",-1,'HCAD Raw'!BF422)</f>
        <v>0</v>
      </c>
      <c r="BJ422">
        <f>IF($E422="",-1,'HCAD Raw'!BG422)</f>
        <v>0</v>
      </c>
      <c r="BK422">
        <f>IF($E422="",-1,'HCAD Raw'!BH422)</f>
        <v>0</v>
      </c>
      <c r="BL422">
        <f>IF($E422="",-1,'HCAD Raw'!BI422)</f>
        <v>0</v>
      </c>
      <c r="BM422">
        <f>IF($E422="",-1,'HCAD Raw'!BJ422)</f>
        <v>0</v>
      </c>
      <c r="BN422">
        <f>IF($E422="",-1,'HCAD Raw'!BK422)</f>
        <v>0</v>
      </c>
      <c r="BO422">
        <f>IF($E422="",-1,'HCAD Raw'!BL422)</f>
        <v>0</v>
      </c>
      <c r="BP422">
        <f>IF($E422="",-1,'HCAD Raw'!BM422)</f>
        <v>0</v>
      </c>
      <c r="BQ422">
        <f>IF($E422="",-1,'HCAD Raw'!BN422)</f>
        <v>0</v>
      </c>
      <c r="BR422">
        <f>IF($E422="",-1,'HCAD Raw'!BO422)</f>
        <v>0</v>
      </c>
      <c r="BS422">
        <f>IF($E422="",-1,'HCAD Raw'!BP422)</f>
        <v>0</v>
      </c>
      <c r="BT422">
        <f>IF($E422="",-1,'HCAD Raw'!BQ422)</f>
        <v>0</v>
      </c>
      <c r="BU422">
        <f>IF($E422="",-1,'HCAD Raw'!BR422)</f>
        <v>0</v>
      </c>
      <c r="BV422">
        <f>IF($E422="",-1,'HCAD Raw'!BS422)</f>
        <v>0</v>
      </c>
      <c r="BW422">
        <f>IF($E422="",-1,'HCAD Raw'!BT422)</f>
        <v>0</v>
      </c>
      <c r="BX422">
        <f>IF($E422="",-1,'HCAD Raw'!BU422)</f>
        <v>0</v>
      </c>
      <c r="BY422">
        <f>IF($E422="",-1,'HCAD Raw'!BV422)</f>
        <v>0</v>
      </c>
      <c r="BZ422">
        <f>IF($E422="",-1,'HCAD Raw'!BW422)</f>
        <v>0</v>
      </c>
      <c r="CA422">
        <f>IF($E422="",-1,'HCAD Raw'!BX422)</f>
        <v>0</v>
      </c>
      <c r="CB422">
        <f>IF($E422="",-1,'HCAD Raw'!BY422)</f>
        <v>0</v>
      </c>
      <c r="CC422">
        <f>IF($E422="",-1,'HCAD Raw'!BZ422)</f>
        <v>0</v>
      </c>
      <c r="CD422">
        <f>IF($E422="",-1,'HCAD Raw'!CA422)</f>
        <v>0</v>
      </c>
      <c r="CE422">
        <f t="shared" si="98"/>
        <v>-1</v>
      </c>
      <c r="CF422">
        <f t="shared" si="99"/>
        <v>-1</v>
      </c>
    </row>
    <row r="423" spans="3:84" x14ac:dyDescent="0.25">
      <c r="C423">
        <f t="shared" si="96"/>
        <v>419</v>
      </c>
      <c r="D423">
        <f t="shared" si="97"/>
        <v>-1</v>
      </c>
      <c r="E423">
        <f>IF('HCAD Raw'!C423="",-1,'HCAD Raw'!C423)</f>
        <v>-1</v>
      </c>
      <c r="F423" s="15" t="str">
        <f>IF(E423=-1,"",CONCATENATE(MID('HCAD Raw'!D423,6,2),"/",MID('HCAD Raw'!D423,9,2),"/",LEFT('HCAD Raw'!D423,4)))</f>
        <v/>
      </c>
      <c r="G423">
        <f>IF($E423="",-1,'HCAD Raw'!E423)</f>
        <v>0</v>
      </c>
      <c r="H423">
        <f>IF($E423="",-1,'HCAD Raw'!F423)</f>
        <v>0</v>
      </c>
      <c r="I423">
        <f>IF($E423="",-1,'HCAD Raw'!G423)</f>
        <v>0</v>
      </c>
      <c r="J423">
        <f>IF($E423="",-1,'HCAD Raw'!H423)</f>
        <v>0</v>
      </c>
      <c r="K423">
        <f>IF($E423="",-1,'HCAD Raw'!I423)</f>
        <v>0</v>
      </c>
      <c r="L423">
        <f>IF($E423="",-1,'HCAD Raw'!J423)</f>
        <v>0</v>
      </c>
      <c r="M423">
        <f>IF($E423="",-1,'HCAD Raw'!K423)</f>
        <v>0</v>
      </c>
      <c r="N423">
        <f>IF($E423="",-1,'HCAD Raw'!L423)</f>
        <v>0</v>
      </c>
      <c r="O423">
        <f>IF($E423="",-1,'HCAD Raw'!M423)</f>
        <v>0</v>
      </c>
      <c r="P423">
        <f>IF($E423="",-1,'HCAD Raw'!N423)</f>
        <v>0</v>
      </c>
      <c r="Q423" t="e">
        <f>IF($E423="",-1,'HCAD Raw'!#REF!)</f>
        <v>#REF!</v>
      </c>
      <c r="R423">
        <f>IF($E423="",-1,'HCAD Raw'!O423)</f>
        <v>0</v>
      </c>
      <c r="S423">
        <f>IF($E423="",-1,'HCAD Raw'!P423)</f>
        <v>0</v>
      </c>
      <c r="T423">
        <f>IF($E423="",-1,'HCAD Raw'!Q423)</f>
        <v>0</v>
      </c>
      <c r="U423">
        <f>IF($E423="",-1,'HCAD Raw'!R423)</f>
        <v>0</v>
      </c>
      <c r="V423">
        <f>IF($E423="",-1,'HCAD Raw'!S423)</f>
        <v>0</v>
      </c>
      <c r="W423">
        <f>IF($E423="",-1,'HCAD Raw'!T423)</f>
        <v>0</v>
      </c>
      <c r="X423">
        <f>IF($E423="",-1,'HCAD Raw'!U423)</f>
        <v>0</v>
      </c>
      <c r="Y423">
        <f>IF($E423="",-1,'HCAD Raw'!V423)</f>
        <v>0</v>
      </c>
      <c r="Z423">
        <f>IF($E423="",-1,'HCAD Raw'!W423)</f>
        <v>0</v>
      </c>
      <c r="AA423">
        <f>IF($E423="",-1,'HCAD Raw'!X423)</f>
        <v>0</v>
      </c>
      <c r="AB423">
        <f>IF($E423="",-1,'HCAD Raw'!Y423)</f>
        <v>0</v>
      </c>
      <c r="AC423">
        <f>IF($E423="",-1,'HCAD Raw'!Z423)</f>
        <v>0</v>
      </c>
      <c r="AD423">
        <f>IF($E423="",-1,'HCAD Raw'!AA423)</f>
        <v>0</v>
      </c>
      <c r="AE423">
        <f>IF($E423="",-1,'HCAD Raw'!AB423)</f>
        <v>0</v>
      </c>
      <c r="AF423">
        <f>IF($E423="",-1,'HCAD Raw'!AC423)</f>
        <v>0</v>
      </c>
      <c r="AG423">
        <f>IF($E423="",-1,'HCAD Raw'!AD423)</f>
        <v>0</v>
      </c>
      <c r="AH423">
        <f>IF($E423="",-1,'HCAD Raw'!AE423)</f>
        <v>0</v>
      </c>
      <c r="AI423">
        <f>IF($E423="",-1,'HCAD Raw'!AF423)</f>
        <v>0</v>
      </c>
      <c r="AJ423">
        <f>IF($E423="",-1,'HCAD Raw'!AG423)</f>
        <v>0</v>
      </c>
      <c r="AK423">
        <f>IF($E423="",-1,'HCAD Raw'!AH423)</f>
        <v>0</v>
      </c>
      <c r="AL423">
        <f>IF($E423="",-1,'HCAD Raw'!AI423)</f>
        <v>0</v>
      </c>
      <c r="AM423">
        <f>IF($E423="",-1,'HCAD Raw'!AJ423)</f>
        <v>0</v>
      </c>
      <c r="AN423">
        <f>IF($E423="",-1,'HCAD Raw'!AK423)</f>
        <v>0</v>
      </c>
      <c r="AO423">
        <f>IF($E423="",-1,'HCAD Raw'!AL423)</f>
        <v>0</v>
      </c>
      <c r="AP423">
        <f>IF($E423="",-1,'HCAD Raw'!AM423)</f>
        <v>0</v>
      </c>
      <c r="AQ423">
        <f>IF($E423="",-1,'HCAD Raw'!AN423)</f>
        <v>0</v>
      </c>
      <c r="AR423">
        <f>IF($E423="",-1,'HCAD Raw'!AO423)</f>
        <v>0</v>
      </c>
      <c r="AS423">
        <f>IF($E423="",-1,'HCAD Raw'!AP423)</f>
        <v>0</v>
      </c>
      <c r="AT423">
        <f>IF($E423="",-1,'HCAD Raw'!AQ423)</f>
        <v>0</v>
      </c>
      <c r="AU423">
        <f>IF($E423="",-1,'HCAD Raw'!AR423)</f>
        <v>0</v>
      </c>
      <c r="AV423">
        <f>IF($E423="",-1,'HCAD Raw'!AS423)</f>
        <v>0</v>
      </c>
      <c r="AW423">
        <f>IF($E423="",-1,'HCAD Raw'!AT423)</f>
        <v>0</v>
      </c>
      <c r="AX423">
        <f>IF($E423="",-1,'HCAD Raw'!AU423)</f>
        <v>0</v>
      </c>
      <c r="AY423">
        <f>IF($E423="",-1,'HCAD Raw'!AV423)</f>
        <v>0</v>
      </c>
      <c r="AZ423">
        <f>IF($E423="",-1,'HCAD Raw'!AW423)</f>
        <v>0</v>
      </c>
      <c r="BA423">
        <f>IF($E423="",-1,'HCAD Raw'!AX423)</f>
        <v>0</v>
      </c>
      <c r="BB423">
        <f>IF($E423="",-1,'HCAD Raw'!AY423)</f>
        <v>0</v>
      </c>
      <c r="BC423">
        <f>IF($E423="",-1,'HCAD Raw'!AZ423)</f>
        <v>0</v>
      </c>
      <c r="BD423">
        <f>IF($E423="",-1,'HCAD Raw'!BA423)</f>
        <v>0</v>
      </c>
      <c r="BE423">
        <f>IF($E423="",-1,'HCAD Raw'!BB423)</f>
        <v>0</v>
      </c>
      <c r="BF423">
        <f>IF($E423="",-1,'HCAD Raw'!BC423)</f>
        <v>0</v>
      </c>
      <c r="BG423">
        <f>IF($E423="",-1,'HCAD Raw'!BD423)</f>
        <v>0</v>
      </c>
      <c r="BH423">
        <f>IF($E423="",-1,'HCAD Raw'!BE423)</f>
        <v>0</v>
      </c>
      <c r="BI423">
        <f>IF($E423="",-1,'HCAD Raw'!BF423)</f>
        <v>0</v>
      </c>
      <c r="BJ423">
        <f>IF($E423="",-1,'HCAD Raw'!BG423)</f>
        <v>0</v>
      </c>
      <c r="BK423">
        <f>IF($E423="",-1,'HCAD Raw'!BH423)</f>
        <v>0</v>
      </c>
      <c r="BL423">
        <f>IF($E423="",-1,'HCAD Raw'!BI423)</f>
        <v>0</v>
      </c>
      <c r="BM423">
        <f>IF($E423="",-1,'HCAD Raw'!BJ423)</f>
        <v>0</v>
      </c>
      <c r="BN423">
        <f>IF($E423="",-1,'HCAD Raw'!BK423)</f>
        <v>0</v>
      </c>
      <c r="BO423">
        <f>IF($E423="",-1,'HCAD Raw'!BL423)</f>
        <v>0</v>
      </c>
      <c r="BP423">
        <f>IF($E423="",-1,'HCAD Raw'!BM423)</f>
        <v>0</v>
      </c>
      <c r="BQ423">
        <f>IF($E423="",-1,'HCAD Raw'!BN423)</f>
        <v>0</v>
      </c>
      <c r="BR423">
        <f>IF($E423="",-1,'HCAD Raw'!BO423)</f>
        <v>0</v>
      </c>
      <c r="BS423">
        <f>IF($E423="",-1,'HCAD Raw'!BP423)</f>
        <v>0</v>
      </c>
      <c r="BT423">
        <f>IF($E423="",-1,'HCAD Raw'!BQ423)</f>
        <v>0</v>
      </c>
      <c r="BU423">
        <f>IF($E423="",-1,'HCAD Raw'!BR423)</f>
        <v>0</v>
      </c>
      <c r="BV423">
        <f>IF($E423="",-1,'HCAD Raw'!BS423)</f>
        <v>0</v>
      </c>
      <c r="BW423">
        <f>IF($E423="",-1,'HCAD Raw'!BT423)</f>
        <v>0</v>
      </c>
      <c r="BX423">
        <f>IF($E423="",-1,'HCAD Raw'!BU423)</f>
        <v>0</v>
      </c>
      <c r="BY423">
        <f>IF($E423="",-1,'HCAD Raw'!BV423)</f>
        <v>0</v>
      </c>
      <c r="BZ423">
        <f>IF($E423="",-1,'HCAD Raw'!BW423)</f>
        <v>0</v>
      </c>
      <c r="CA423">
        <f>IF($E423="",-1,'HCAD Raw'!BX423)</f>
        <v>0</v>
      </c>
      <c r="CB423">
        <f>IF($E423="",-1,'HCAD Raw'!BY423)</f>
        <v>0</v>
      </c>
      <c r="CC423">
        <f>IF($E423="",-1,'HCAD Raw'!BZ423)</f>
        <v>0</v>
      </c>
      <c r="CD423">
        <f>IF($E423="",-1,'HCAD Raw'!CA423)</f>
        <v>0</v>
      </c>
      <c r="CE423">
        <f t="shared" si="98"/>
        <v>-1</v>
      </c>
      <c r="CF423">
        <f t="shared" si="99"/>
        <v>-1</v>
      </c>
    </row>
    <row r="424" spans="3:84" x14ac:dyDescent="0.25">
      <c r="C424">
        <f t="shared" si="96"/>
        <v>420</v>
      </c>
      <c r="D424">
        <f t="shared" si="97"/>
        <v>-1</v>
      </c>
      <c r="E424">
        <f>IF('HCAD Raw'!C424="",-1,'HCAD Raw'!C424)</f>
        <v>-1</v>
      </c>
      <c r="F424" s="15" t="str">
        <f>IF(E424=-1,"",CONCATENATE(MID('HCAD Raw'!D424,6,2),"/",MID('HCAD Raw'!D424,9,2),"/",LEFT('HCAD Raw'!D424,4)))</f>
        <v/>
      </c>
      <c r="G424">
        <f>IF($E424="",-1,'HCAD Raw'!E424)</f>
        <v>0</v>
      </c>
      <c r="H424">
        <f>IF($E424="",-1,'HCAD Raw'!F424)</f>
        <v>0</v>
      </c>
      <c r="I424">
        <f>IF($E424="",-1,'HCAD Raw'!G424)</f>
        <v>0</v>
      </c>
      <c r="J424">
        <f>IF($E424="",-1,'HCAD Raw'!H424)</f>
        <v>0</v>
      </c>
      <c r="K424">
        <f>IF($E424="",-1,'HCAD Raw'!I424)</f>
        <v>0</v>
      </c>
      <c r="L424">
        <f>IF($E424="",-1,'HCAD Raw'!J424)</f>
        <v>0</v>
      </c>
      <c r="M424">
        <f>IF($E424="",-1,'HCAD Raw'!K424)</f>
        <v>0</v>
      </c>
      <c r="N424">
        <f>IF($E424="",-1,'HCAD Raw'!L424)</f>
        <v>0</v>
      </c>
      <c r="O424">
        <f>IF($E424="",-1,'HCAD Raw'!M424)</f>
        <v>0</v>
      </c>
      <c r="P424">
        <f>IF($E424="",-1,'HCAD Raw'!N424)</f>
        <v>0</v>
      </c>
      <c r="Q424" t="e">
        <f>IF($E424="",-1,'HCAD Raw'!#REF!)</f>
        <v>#REF!</v>
      </c>
      <c r="R424">
        <f>IF($E424="",-1,'HCAD Raw'!O424)</f>
        <v>0</v>
      </c>
      <c r="S424">
        <f>IF($E424="",-1,'HCAD Raw'!P424)</f>
        <v>0</v>
      </c>
      <c r="T424">
        <f>IF($E424="",-1,'HCAD Raw'!Q424)</f>
        <v>0</v>
      </c>
      <c r="U424">
        <f>IF($E424="",-1,'HCAD Raw'!R424)</f>
        <v>0</v>
      </c>
      <c r="V424">
        <f>IF($E424="",-1,'HCAD Raw'!S424)</f>
        <v>0</v>
      </c>
      <c r="W424">
        <f>IF($E424="",-1,'HCAD Raw'!T424)</f>
        <v>0</v>
      </c>
      <c r="X424">
        <f>IF($E424="",-1,'HCAD Raw'!U424)</f>
        <v>0</v>
      </c>
      <c r="Y424">
        <f>IF($E424="",-1,'HCAD Raw'!V424)</f>
        <v>0</v>
      </c>
      <c r="Z424">
        <f>IF($E424="",-1,'HCAD Raw'!W424)</f>
        <v>0</v>
      </c>
      <c r="AA424">
        <f>IF($E424="",-1,'HCAD Raw'!X424)</f>
        <v>0</v>
      </c>
      <c r="AB424">
        <f>IF($E424="",-1,'HCAD Raw'!Y424)</f>
        <v>0</v>
      </c>
      <c r="AC424">
        <f>IF($E424="",-1,'HCAD Raw'!Z424)</f>
        <v>0</v>
      </c>
      <c r="AD424">
        <f>IF($E424="",-1,'HCAD Raw'!AA424)</f>
        <v>0</v>
      </c>
      <c r="AE424">
        <f>IF($E424="",-1,'HCAD Raw'!AB424)</f>
        <v>0</v>
      </c>
      <c r="AF424">
        <f>IF($E424="",-1,'HCAD Raw'!AC424)</f>
        <v>0</v>
      </c>
      <c r="AG424">
        <f>IF($E424="",-1,'HCAD Raw'!AD424)</f>
        <v>0</v>
      </c>
      <c r="AH424">
        <f>IF($E424="",-1,'HCAD Raw'!AE424)</f>
        <v>0</v>
      </c>
      <c r="AI424">
        <f>IF($E424="",-1,'HCAD Raw'!AF424)</f>
        <v>0</v>
      </c>
      <c r="AJ424">
        <f>IF($E424="",-1,'HCAD Raw'!AG424)</f>
        <v>0</v>
      </c>
      <c r="AK424">
        <f>IF($E424="",-1,'HCAD Raw'!AH424)</f>
        <v>0</v>
      </c>
      <c r="AL424">
        <f>IF($E424="",-1,'HCAD Raw'!AI424)</f>
        <v>0</v>
      </c>
      <c r="AM424">
        <f>IF($E424="",-1,'HCAD Raw'!AJ424)</f>
        <v>0</v>
      </c>
      <c r="AN424">
        <f>IF($E424="",-1,'HCAD Raw'!AK424)</f>
        <v>0</v>
      </c>
      <c r="AO424">
        <f>IF($E424="",-1,'HCAD Raw'!AL424)</f>
        <v>0</v>
      </c>
      <c r="AP424">
        <f>IF($E424="",-1,'HCAD Raw'!AM424)</f>
        <v>0</v>
      </c>
      <c r="AQ424">
        <f>IF($E424="",-1,'HCAD Raw'!AN424)</f>
        <v>0</v>
      </c>
      <c r="AR424">
        <f>IF($E424="",-1,'HCAD Raw'!AO424)</f>
        <v>0</v>
      </c>
      <c r="AS424">
        <f>IF($E424="",-1,'HCAD Raw'!AP424)</f>
        <v>0</v>
      </c>
      <c r="AT424">
        <f>IF($E424="",-1,'HCAD Raw'!AQ424)</f>
        <v>0</v>
      </c>
      <c r="AU424">
        <f>IF($E424="",-1,'HCAD Raw'!AR424)</f>
        <v>0</v>
      </c>
      <c r="AV424">
        <f>IF($E424="",-1,'HCAD Raw'!AS424)</f>
        <v>0</v>
      </c>
      <c r="AW424">
        <f>IF($E424="",-1,'HCAD Raw'!AT424)</f>
        <v>0</v>
      </c>
      <c r="AX424">
        <f>IF($E424="",-1,'HCAD Raw'!AU424)</f>
        <v>0</v>
      </c>
      <c r="AY424">
        <f>IF($E424="",-1,'HCAD Raw'!AV424)</f>
        <v>0</v>
      </c>
      <c r="AZ424">
        <f>IF($E424="",-1,'HCAD Raw'!AW424)</f>
        <v>0</v>
      </c>
      <c r="BA424">
        <f>IF($E424="",-1,'HCAD Raw'!AX424)</f>
        <v>0</v>
      </c>
      <c r="BB424">
        <f>IF($E424="",-1,'HCAD Raw'!AY424)</f>
        <v>0</v>
      </c>
      <c r="BC424">
        <f>IF($E424="",-1,'HCAD Raw'!AZ424)</f>
        <v>0</v>
      </c>
      <c r="BD424">
        <f>IF($E424="",-1,'HCAD Raw'!BA424)</f>
        <v>0</v>
      </c>
      <c r="BE424">
        <f>IF($E424="",-1,'HCAD Raw'!BB424)</f>
        <v>0</v>
      </c>
      <c r="BF424">
        <f>IF($E424="",-1,'HCAD Raw'!BC424)</f>
        <v>0</v>
      </c>
      <c r="BG424">
        <f>IF($E424="",-1,'HCAD Raw'!BD424)</f>
        <v>0</v>
      </c>
      <c r="BH424">
        <f>IF($E424="",-1,'HCAD Raw'!BE424)</f>
        <v>0</v>
      </c>
      <c r="BI424">
        <f>IF($E424="",-1,'HCAD Raw'!BF424)</f>
        <v>0</v>
      </c>
      <c r="BJ424">
        <f>IF($E424="",-1,'HCAD Raw'!BG424)</f>
        <v>0</v>
      </c>
      <c r="BK424">
        <f>IF($E424="",-1,'HCAD Raw'!BH424)</f>
        <v>0</v>
      </c>
      <c r="BL424">
        <f>IF($E424="",-1,'HCAD Raw'!BI424)</f>
        <v>0</v>
      </c>
      <c r="BM424">
        <f>IF($E424="",-1,'HCAD Raw'!BJ424)</f>
        <v>0</v>
      </c>
      <c r="BN424">
        <f>IF($E424="",-1,'HCAD Raw'!BK424)</f>
        <v>0</v>
      </c>
      <c r="BO424">
        <f>IF($E424="",-1,'HCAD Raw'!BL424)</f>
        <v>0</v>
      </c>
      <c r="BP424">
        <f>IF($E424="",-1,'HCAD Raw'!BM424)</f>
        <v>0</v>
      </c>
      <c r="BQ424">
        <f>IF($E424="",-1,'HCAD Raw'!BN424)</f>
        <v>0</v>
      </c>
      <c r="BR424">
        <f>IF($E424="",-1,'HCAD Raw'!BO424)</f>
        <v>0</v>
      </c>
      <c r="BS424">
        <f>IF($E424="",-1,'HCAD Raw'!BP424)</f>
        <v>0</v>
      </c>
      <c r="BT424">
        <f>IF($E424="",-1,'HCAD Raw'!BQ424)</f>
        <v>0</v>
      </c>
      <c r="BU424">
        <f>IF($E424="",-1,'HCAD Raw'!BR424)</f>
        <v>0</v>
      </c>
      <c r="BV424">
        <f>IF($E424="",-1,'HCAD Raw'!BS424)</f>
        <v>0</v>
      </c>
      <c r="BW424">
        <f>IF($E424="",-1,'HCAD Raw'!BT424)</f>
        <v>0</v>
      </c>
      <c r="BX424">
        <f>IF($E424="",-1,'HCAD Raw'!BU424)</f>
        <v>0</v>
      </c>
      <c r="BY424">
        <f>IF($E424="",-1,'HCAD Raw'!BV424)</f>
        <v>0</v>
      </c>
      <c r="BZ424">
        <f>IF($E424="",-1,'HCAD Raw'!BW424)</f>
        <v>0</v>
      </c>
      <c r="CA424">
        <f>IF($E424="",-1,'HCAD Raw'!BX424)</f>
        <v>0</v>
      </c>
      <c r="CB424">
        <f>IF($E424="",-1,'HCAD Raw'!BY424)</f>
        <v>0</v>
      </c>
      <c r="CC424">
        <f>IF($E424="",-1,'HCAD Raw'!BZ424)</f>
        <v>0</v>
      </c>
      <c r="CD424">
        <f>IF($E424="",-1,'HCAD Raw'!CA424)</f>
        <v>0</v>
      </c>
      <c r="CE424">
        <f t="shared" si="98"/>
        <v>-1</v>
      </c>
      <c r="CF424">
        <f t="shared" si="99"/>
        <v>-1</v>
      </c>
    </row>
    <row r="425" spans="3:84" x14ac:dyDescent="0.25">
      <c r="C425">
        <f t="shared" si="96"/>
        <v>421</v>
      </c>
      <c r="D425">
        <f t="shared" si="97"/>
        <v>-1</v>
      </c>
      <c r="E425">
        <f>IF('HCAD Raw'!C425="",-1,'HCAD Raw'!C425)</f>
        <v>-1</v>
      </c>
      <c r="F425" s="15" t="str">
        <f>IF(E425=-1,"",CONCATENATE(MID('HCAD Raw'!D425,6,2),"/",MID('HCAD Raw'!D425,9,2),"/",LEFT('HCAD Raw'!D425,4)))</f>
        <v/>
      </c>
      <c r="G425">
        <f>IF($E425="",-1,'HCAD Raw'!E425)</f>
        <v>0</v>
      </c>
      <c r="H425">
        <f>IF($E425="",-1,'HCAD Raw'!F425)</f>
        <v>0</v>
      </c>
      <c r="I425">
        <f>IF($E425="",-1,'HCAD Raw'!G425)</f>
        <v>0</v>
      </c>
      <c r="J425">
        <f>IF($E425="",-1,'HCAD Raw'!H425)</f>
        <v>0</v>
      </c>
      <c r="K425">
        <f>IF($E425="",-1,'HCAD Raw'!I425)</f>
        <v>0</v>
      </c>
      <c r="L425">
        <f>IF($E425="",-1,'HCAD Raw'!J425)</f>
        <v>0</v>
      </c>
      <c r="M425">
        <f>IF($E425="",-1,'HCAD Raw'!K425)</f>
        <v>0</v>
      </c>
      <c r="N425">
        <f>IF($E425="",-1,'HCAD Raw'!L425)</f>
        <v>0</v>
      </c>
      <c r="O425">
        <f>IF($E425="",-1,'HCAD Raw'!M425)</f>
        <v>0</v>
      </c>
      <c r="P425">
        <f>IF($E425="",-1,'HCAD Raw'!N425)</f>
        <v>0</v>
      </c>
      <c r="Q425" t="e">
        <f>IF($E425="",-1,'HCAD Raw'!#REF!)</f>
        <v>#REF!</v>
      </c>
      <c r="R425">
        <f>IF($E425="",-1,'HCAD Raw'!O425)</f>
        <v>0</v>
      </c>
      <c r="S425">
        <f>IF($E425="",-1,'HCAD Raw'!P425)</f>
        <v>0</v>
      </c>
      <c r="T425">
        <f>IF($E425="",-1,'HCAD Raw'!Q425)</f>
        <v>0</v>
      </c>
      <c r="U425">
        <f>IF($E425="",-1,'HCAD Raw'!R425)</f>
        <v>0</v>
      </c>
      <c r="V425">
        <f>IF($E425="",-1,'HCAD Raw'!S425)</f>
        <v>0</v>
      </c>
      <c r="W425">
        <f>IF($E425="",-1,'HCAD Raw'!T425)</f>
        <v>0</v>
      </c>
      <c r="X425">
        <f>IF($E425="",-1,'HCAD Raw'!U425)</f>
        <v>0</v>
      </c>
      <c r="Y425">
        <f>IF($E425="",-1,'HCAD Raw'!V425)</f>
        <v>0</v>
      </c>
      <c r="Z425">
        <f>IF($E425="",-1,'HCAD Raw'!W425)</f>
        <v>0</v>
      </c>
      <c r="AA425">
        <f>IF($E425="",-1,'HCAD Raw'!X425)</f>
        <v>0</v>
      </c>
      <c r="AB425">
        <f>IF($E425="",-1,'HCAD Raw'!Y425)</f>
        <v>0</v>
      </c>
      <c r="AC425">
        <f>IF($E425="",-1,'HCAD Raw'!Z425)</f>
        <v>0</v>
      </c>
      <c r="AD425">
        <f>IF($E425="",-1,'HCAD Raw'!AA425)</f>
        <v>0</v>
      </c>
      <c r="AE425">
        <f>IF($E425="",-1,'HCAD Raw'!AB425)</f>
        <v>0</v>
      </c>
      <c r="AF425">
        <f>IF($E425="",-1,'HCAD Raw'!AC425)</f>
        <v>0</v>
      </c>
      <c r="AG425">
        <f>IF($E425="",-1,'HCAD Raw'!AD425)</f>
        <v>0</v>
      </c>
      <c r="AH425">
        <f>IF($E425="",-1,'HCAD Raw'!AE425)</f>
        <v>0</v>
      </c>
      <c r="AI425">
        <f>IF($E425="",-1,'HCAD Raw'!AF425)</f>
        <v>0</v>
      </c>
      <c r="AJ425">
        <f>IF($E425="",-1,'HCAD Raw'!AG425)</f>
        <v>0</v>
      </c>
      <c r="AK425">
        <f>IF($E425="",-1,'HCAD Raw'!AH425)</f>
        <v>0</v>
      </c>
      <c r="AL425">
        <f>IF($E425="",-1,'HCAD Raw'!AI425)</f>
        <v>0</v>
      </c>
      <c r="AM425">
        <f>IF($E425="",-1,'HCAD Raw'!AJ425)</f>
        <v>0</v>
      </c>
      <c r="AN425">
        <f>IF($E425="",-1,'HCAD Raw'!AK425)</f>
        <v>0</v>
      </c>
      <c r="AO425">
        <f>IF($E425="",-1,'HCAD Raw'!AL425)</f>
        <v>0</v>
      </c>
      <c r="AP425">
        <f>IF($E425="",-1,'HCAD Raw'!AM425)</f>
        <v>0</v>
      </c>
      <c r="AQ425">
        <f>IF($E425="",-1,'HCAD Raw'!AN425)</f>
        <v>0</v>
      </c>
      <c r="AR425">
        <f>IF($E425="",-1,'HCAD Raw'!AO425)</f>
        <v>0</v>
      </c>
      <c r="AS425">
        <f>IF($E425="",-1,'HCAD Raw'!AP425)</f>
        <v>0</v>
      </c>
      <c r="AT425">
        <f>IF($E425="",-1,'HCAD Raw'!AQ425)</f>
        <v>0</v>
      </c>
      <c r="AU425">
        <f>IF($E425="",-1,'HCAD Raw'!AR425)</f>
        <v>0</v>
      </c>
      <c r="AV425">
        <f>IF($E425="",-1,'HCAD Raw'!AS425)</f>
        <v>0</v>
      </c>
      <c r="AW425">
        <f>IF($E425="",-1,'HCAD Raw'!AT425)</f>
        <v>0</v>
      </c>
      <c r="AX425">
        <f>IF($E425="",-1,'HCAD Raw'!AU425)</f>
        <v>0</v>
      </c>
      <c r="AY425">
        <f>IF($E425="",-1,'HCAD Raw'!AV425)</f>
        <v>0</v>
      </c>
      <c r="AZ425">
        <f>IF($E425="",-1,'HCAD Raw'!AW425)</f>
        <v>0</v>
      </c>
      <c r="BA425">
        <f>IF($E425="",-1,'HCAD Raw'!AX425)</f>
        <v>0</v>
      </c>
      <c r="BB425">
        <f>IF($E425="",-1,'HCAD Raw'!AY425)</f>
        <v>0</v>
      </c>
      <c r="BC425">
        <f>IF($E425="",-1,'HCAD Raw'!AZ425)</f>
        <v>0</v>
      </c>
      <c r="BD425">
        <f>IF($E425="",-1,'HCAD Raw'!BA425)</f>
        <v>0</v>
      </c>
      <c r="BE425">
        <f>IF($E425="",-1,'HCAD Raw'!BB425)</f>
        <v>0</v>
      </c>
      <c r="BF425">
        <f>IF($E425="",-1,'HCAD Raw'!BC425)</f>
        <v>0</v>
      </c>
      <c r="BG425">
        <f>IF($E425="",-1,'HCAD Raw'!BD425)</f>
        <v>0</v>
      </c>
      <c r="BH425">
        <f>IF($E425="",-1,'HCAD Raw'!BE425)</f>
        <v>0</v>
      </c>
      <c r="BI425">
        <f>IF($E425="",-1,'HCAD Raw'!BF425)</f>
        <v>0</v>
      </c>
      <c r="BJ425">
        <f>IF($E425="",-1,'HCAD Raw'!BG425)</f>
        <v>0</v>
      </c>
      <c r="BK425">
        <f>IF($E425="",-1,'HCAD Raw'!BH425)</f>
        <v>0</v>
      </c>
      <c r="BL425">
        <f>IF($E425="",-1,'HCAD Raw'!BI425)</f>
        <v>0</v>
      </c>
      <c r="BM425">
        <f>IF($E425="",-1,'HCAD Raw'!BJ425)</f>
        <v>0</v>
      </c>
      <c r="BN425">
        <f>IF($E425="",-1,'HCAD Raw'!BK425)</f>
        <v>0</v>
      </c>
      <c r="BO425">
        <f>IF($E425="",-1,'HCAD Raw'!BL425)</f>
        <v>0</v>
      </c>
      <c r="BP425">
        <f>IF($E425="",-1,'HCAD Raw'!BM425)</f>
        <v>0</v>
      </c>
      <c r="BQ425">
        <f>IF($E425="",-1,'HCAD Raw'!BN425)</f>
        <v>0</v>
      </c>
      <c r="BR425">
        <f>IF($E425="",-1,'HCAD Raw'!BO425)</f>
        <v>0</v>
      </c>
      <c r="BS425">
        <f>IF($E425="",-1,'HCAD Raw'!BP425)</f>
        <v>0</v>
      </c>
      <c r="BT425">
        <f>IF($E425="",-1,'HCAD Raw'!BQ425)</f>
        <v>0</v>
      </c>
      <c r="BU425">
        <f>IF($E425="",-1,'HCAD Raw'!BR425)</f>
        <v>0</v>
      </c>
      <c r="BV425">
        <f>IF($E425="",-1,'HCAD Raw'!BS425)</f>
        <v>0</v>
      </c>
      <c r="BW425">
        <f>IF($E425="",-1,'HCAD Raw'!BT425)</f>
        <v>0</v>
      </c>
      <c r="BX425">
        <f>IF($E425="",-1,'HCAD Raw'!BU425)</f>
        <v>0</v>
      </c>
      <c r="BY425">
        <f>IF($E425="",-1,'HCAD Raw'!BV425)</f>
        <v>0</v>
      </c>
      <c r="BZ425">
        <f>IF($E425="",-1,'HCAD Raw'!BW425)</f>
        <v>0</v>
      </c>
      <c r="CA425">
        <f>IF($E425="",-1,'HCAD Raw'!BX425)</f>
        <v>0</v>
      </c>
      <c r="CB425">
        <f>IF($E425="",-1,'HCAD Raw'!BY425)</f>
        <v>0</v>
      </c>
      <c r="CC425">
        <f>IF($E425="",-1,'HCAD Raw'!BZ425)</f>
        <v>0</v>
      </c>
      <c r="CD425">
        <f>IF($E425="",-1,'HCAD Raw'!CA425)</f>
        <v>0</v>
      </c>
      <c r="CE425">
        <f t="shared" si="98"/>
        <v>-1</v>
      </c>
      <c r="CF425">
        <f t="shared" si="99"/>
        <v>-1</v>
      </c>
    </row>
    <row r="426" spans="3:84" x14ac:dyDescent="0.25">
      <c r="C426">
        <f t="shared" si="96"/>
        <v>422</v>
      </c>
      <c r="D426">
        <f t="shared" si="97"/>
        <v>-1</v>
      </c>
      <c r="E426">
        <f>IF('HCAD Raw'!C426="",-1,'HCAD Raw'!C426)</f>
        <v>-1</v>
      </c>
      <c r="F426" s="15" t="str">
        <f>IF(E426=-1,"",CONCATENATE(MID('HCAD Raw'!D426,6,2),"/",MID('HCAD Raw'!D426,9,2),"/",LEFT('HCAD Raw'!D426,4)))</f>
        <v/>
      </c>
      <c r="G426">
        <f>IF($E426="",-1,'HCAD Raw'!E426)</f>
        <v>0</v>
      </c>
      <c r="H426">
        <f>IF($E426="",-1,'HCAD Raw'!F426)</f>
        <v>0</v>
      </c>
      <c r="I426">
        <f>IF($E426="",-1,'HCAD Raw'!G426)</f>
        <v>0</v>
      </c>
      <c r="J426">
        <f>IF($E426="",-1,'HCAD Raw'!H426)</f>
        <v>0</v>
      </c>
      <c r="K426">
        <f>IF($E426="",-1,'HCAD Raw'!I426)</f>
        <v>0</v>
      </c>
      <c r="L426">
        <f>IF($E426="",-1,'HCAD Raw'!J426)</f>
        <v>0</v>
      </c>
      <c r="M426">
        <f>IF($E426="",-1,'HCAD Raw'!K426)</f>
        <v>0</v>
      </c>
      <c r="N426">
        <f>IF($E426="",-1,'HCAD Raw'!L426)</f>
        <v>0</v>
      </c>
      <c r="O426">
        <f>IF($E426="",-1,'HCAD Raw'!M426)</f>
        <v>0</v>
      </c>
      <c r="P426">
        <f>IF($E426="",-1,'HCAD Raw'!N426)</f>
        <v>0</v>
      </c>
      <c r="Q426" t="e">
        <f>IF($E426="",-1,'HCAD Raw'!#REF!)</f>
        <v>#REF!</v>
      </c>
      <c r="R426">
        <f>IF($E426="",-1,'HCAD Raw'!O426)</f>
        <v>0</v>
      </c>
      <c r="S426">
        <f>IF($E426="",-1,'HCAD Raw'!P426)</f>
        <v>0</v>
      </c>
      <c r="T426">
        <f>IF($E426="",-1,'HCAD Raw'!Q426)</f>
        <v>0</v>
      </c>
      <c r="U426">
        <f>IF($E426="",-1,'HCAD Raw'!R426)</f>
        <v>0</v>
      </c>
      <c r="V426">
        <f>IF($E426="",-1,'HCAD Raw'!S426)</f>
        <v>0</v>
      </c>
      <c r="W426">
        <f>IF($E426="",-1,'HCAD Raw'!T426)</f>
        <v>0</v>
      </c>
      <c r="X426">
        <f>IF($E426="",-1,'HCAD Raw'!U426)</f>
        <v>0</v>
      </c>
      <c r="Y426">
        <f>IF($E426="",-1,'HCAD Raw'!V426)</f>
        <v>0</v>
      </c>
      <c r="Z426">
        <f>IF($E426="",-1,'HCAD Raw'!W426)</f>
        <v>0</v>
      </c>
      <c r="AA426">
        <f>IF($E426="",-1,'HCAD Raw'!X426)</f>
        <v>0</v>
      </c>
      <c r="AB426">
        <f>IF($E426="",-1,'HCAD Raw'!Y426)</f>
        <v>0</v>
      </c>
      <c r="AC426">
        <f>IF($E426="",-1,'HCAD Raw'!Z426)</f>
        <v>0</v>
      </c>
      <c r="AD426">
        <f>IF($E426="",-1,'HCAD Raw'!AA426)</f>
        <v>0</v>
      </c>
      <c r="AE426">
        <f>IF($E426="",-1,'HCAD Raw'!AB426)</f>
        <v>0</v>
      </c>
      <c r="AF426">
        <f>IF($E426="",-1,'HCAD Raw'!AC426)</f>
        <v>0</v>
      </c>
      <c r="AG426">
        <f>IF($E426="",-1,'HCAD Raw'!AD426)</f>
        <v>0</v>
      </c>
      <c r="AH426">
        <f>IF($E426="",-1,'HCAD Raw'!AE426)</f>
        <v>0</v>
      </c>
      <c r="AI426">
        <f>IF($E426="",-1,'HCAD Raw'!AF426)</f>
        <v>0</v>
      </c>
      <c r="AJ426">
        <f>IF($E426="",-1,'HCAD Raw'!AG426)</f>
        <v>0</v>
      </c>
      <c r="AK426">
        <f>IF($E426="",-1,'HCAD Raw'!AH426)</f>
        <v>0</v>
      </c>
      <c r="AL426">
        <f>IF($E426="",-1,'HCAD Raw'!AI426)</f>
        <v>0</v>
      </c>
      <c r="AM426">
        <f>IF($E426="",-1,'HCAD Raw'!AJ426)</f>
        <v>0</v>
      </c>
      <c r="AN426">
        <f>IF($E426="",-1,'HCAD Raw'!AK426)</f>
        <v>0</v>
      </c>
      <c r="AO426">
        <f>IF($E426="",-1,'HCAD Raw'!AL426)</f>
        <v>0</v>
      </c>
      <c r="AP426">
        <f>IF($E426="",-1,'HCAD Raw'!AM426)</f>
        <v>0</v>
      </c>
      <c r="AQ426">
        <f>IF($E426="",-1,'HCAD Raw'!AN426)</f>
        <v>0</v>
      </c>
      <c r="AR426">
        <f>IF($E426="",-1,'HCAD Raw'!AO426)</f>
        <v>0</v>
      </c>
      <c r="AS426">
        <f>IF($E426="",-1,'HCAD Raw'!AP426)</f>
        <v>0</v>
      </c>
      <c r="AT426">
        <f>IF($E426="",-1,'HCAD Raw'!AQ426)</f>
        <v>0</v>
      </c>
      <c r="AU426">
        <f>IF($E426="",-1,'HCAD Raw'!AR426)</f>
        <v>0</v>
      </c>
      <c r="AV426">
        <f>IF($E426="",-1,'HCAD Raw'!AS426)</f>
        <v>0</v>
      </c>
      <c r="AW426">
        <f>IF($E426="",-1,'HCAD Raw'!AT426)</f>
        <v>0</v>
      </c>
      <c r="AX426">
        <f>IF($E426="",-1,'HCAD Raw'!AU426)</f>
        <v>0</v>
      </c>
      <c r="AY426">
        <f>IF($E426="",-1,'HCAD Raw'!AV426)</f>
        <v>0</v>
      </c>
      <c r="AZ426">
        <f>IF($E426="",-1,'HCAD Raw'!AW426)</f>
        <v>0</v>
      </c>
      <c r="BA426">
        <f>IF($E426="",-1,'HCAD Raw'!AX426)</f>
        <v>0</v>
      </c>
      <c r="BB426">
        <f>IF($E426="",-1,'HCAD Raw'!AY426)</f>
        <v>0</v>
      </c>
      <c r="BC426">
        <f>IF($E426="",-1,'HCAD Raw'!AZ426)</f>
        <v>0</v>
      </c>
      <c r="BD426">
        <f>IF($E426="",-1,'HCAD Raw'!BA426)</f>
        <v>0</v>
      </c>
      <c r="BE426">
        <f>IF($E426="",-1,'HCAD Raw'!BB426)</f>
        <v>0</v>
      </c>
      <c r="BF426">
        <f>IF($E426="",-1,'HCAD Raw'!BC426)</f>
        <v>0</v>
      </c>
      <c r="BG426">
        <f>IF($E426="",-1,'HCAD Raw'!BD426)</f>
        <v>0</v>
      </c>
      <c r="BH426">
        <f>IF($E426="",-1,'HCAD Raw'!BE426)</f>
        <v>0</v>
      </c>
      <c r="BI426">
        <f>IF($E426="",-1,'HCAD Raw'!BF426)</f>
        <v>0</v>
      </c>
      <c r="BJ426">
        <f>IF($E426="",-1,'HCAD Raw'!BG426)</f>
        <v>0</v>
      </c>
      <c r="BK426">
        <f>IF($E426="",-1,'HCAD Raw'!BH426)</f>
        <v>0</v>
      </c>
      <c r="BL426">
        <f>IF($E426="",-1,'HCAD Raw'!BI426)</f>
        <v>0</v>
      </c>
      <c r="BM426">
        <f>IF($E426="",-1,'HCAD Raw'!BJ426)</f>
        <v>0</v>
      </c>
      <c r="BN426">
        <f>IF($E426="",-1,'HCAD Raw'!BK426)</f>
        <v>0</v>
      </c>
      <c r="BO426">
        <f>IF($E426="",-1,'HCAD Raw'!BL426)</f>
        <v>0</v>
      </c>
      <c r="BP426">
        <f>IF($E426="",-1,'HCAD Raw'!BM426)</f>
        <v>0</v>
      </c>
      <c r="BQ426">
        <f>IF($E426="",-1,'HCAD Raw'!BN426)</f>
        <v>0</v>
      </c>
      <c r="BR426">
        <f>IF($E426="",-1,'HCAD Raw'!BO426)</f>
        <v>0</v>
      </c>
      <c r="BS426">
        <f>IF($E426="",-1,'HCAD Raw'!BP426)</f>
        <v>0</v>
      </c>
      <c r="BT426">
        <f>IF($E426="",-1,'HCAD Raw'!BQ426)</f>
        <v>0</v>
      </c>
      <c r="BU426">
        <f>IF($E426="",-1,'HCAD Raw'!BR426)</f>
        <v>0</v>
      </c>
      <c r="BV426">
        <f>IF($E426="",-1,'HCAD Raw'!BS426)</f>
        <v>0</v>
      </c>
      <c r="BW426">
        <f>IF($E426="",-1,'HCAD Raw'!BT426)</f>
        <v>0</v>
      </c>
      <c r="BX426">
        <f>IF($E426="",-1,'HCAD Raw'!BU426)</f>
        <v>0</v>
      </c>
      <c r="BY426">
        <f>IF($E426="",-1,'HCAD Raw'!BV426)</f>
        <v>0</v>
      </c>
      <c r="BZ426">
        <f>IF($E426="",-1,'HCAD Raw'!BW426)</f>
        <v>0</v>
      </c>
      <c r="CA426">
        <f>IF($E426="",-1,'HCAD Raw'!BX426)</f>
        <v>0</v>
      </c>
      <c r="CB426">
        <f>IF($E426="",-1,'HCAD Raw'!BY426)</f>
        <v>0</v>
      </c>
      <c r="CC426">
        <f>IF($E426="",-1,'HCAD Raw'!BZ426)</f>
        <v>0</v>
      </c>
      <c r="CD426">
        <f>IF($E426="",-1,'HCAD Raw'!CA426)</f>
        <v>0</v>
      </c>
      <c r="CE426">
        <f t="shared" si="98"/>
        <v>-1</v>
      </c>
      <c r="CF426">
        <f t="shared" si="99"/>
        <v>-1</v>
      </c>
    </row>
    <row r="427" spans="3:84" x14ac:dyDescent="0.25">
      <c r="C427">
        <f t="shared" si="96"/>
        <v>423</v>
      </c>
      <c r="D427">
        <f t="shared" si="97"/>
        <v>-1</v>
      </c>
      <c r="E427">
        <f>IF('HCAD Raw'!C427="",-1,'HCAD Raw'!C427)</f>
        <v>-1</v>
      </c>
      <c r="F427" s="15" t="str">
        <f>IF(E427=-1,"",CONCATENATE(MID('HCAD Raw'!D427,6,2),"/",MID('HCAD Raw'!D427,9,2),"/",LEFT('HCAD Raw'!D427,4)))</f>
        <v/>
      </c>
      <c r="G427">
        <f>IF($E427="",-1,'HCAD Raw'!E427)</f>
        <v>0</v>
      </c>
      <c r="H427">
        <f>IF($E427="",-1,'HCAD Raw'!F427)</f>
        <v>0</v>
      </c>
      <c r="I427">
        <f>IF($E427="",-1,'HCAD Raw'!G427)</f>
        <v>0</v>
      </c>
      <c r="J427">
        <f>IF($E427="",-1,'HCAD Raw'!H427)</f>
        <v>0</v>
      </c>
      <c r="K427">
        <f>IF($E427="",-1,'HCAD Raw'!I427)</f>
        <v>0</v>
      </c>
      <c r="L427">
        <f>IF($E427="",-1,'HCAD Raw'!J427)</f>
        <v>0</v>
      </c>
      <c r="M427">
        <f>IF($E427="",-1,'HCAD Raw'!K427)</f>
        <v>0</v>
      </c>
      <c r="N427">
        <f>IF($E427="",-1,'HCAD Raw'!L427)</f>
        <v>0</v>
      </c>
      <c r="O427">
        <f>IF($E427="",-1,'HCAD Raw'!M427)</f>
        <v>0</v>
      </c>
      <c r="P427">
        <f>IF($E427="",-1,'HCAD Raw'!N427)</f>
        <v>0</v>
      </c>
      <c r="Q427" t="e">
        <f>IF($E427="",-1,'HCAD Raw'!#REF!)</f>
        <v>#REF!</v>
      </c>
      <c r="R427">
        <f>IF($E427="",-1,'HCAD Raw'!O427)</f>
        <v>0</v>
      </c>
      <c r="S427">
        <f>IF($E427="",-1,'HCAD Raw'!P427)</f>
        <v>0</v>
      </c>
      <c r="T427">
        <f>IF($E427="",-1,'HCAD Raw'!Q427)</f>
        <v>0</v>
      </c>
      <c r="U427">
        <f>IF($E427="",-1,'HCAD Raw'!R427)</f>
        <v>0</v>
      </c>
      <c r="V427">
        <f>IF($E427="",-1,'HCAD Raw'!S427)</f>
        <v>0</v>
      </c>
      <c r="W427">
        <f>IF($E427="",-1,'HCAD Raw'!T427)</f>
        <v>0</v>
      </c>
      <c r="X427">
        <f>IF($E427="",-1,'HCAD Raw'!U427)</f>
        <v>0</v>
      </c>
      <c r="Y427">
        <f>IF($E427="",-1,'HCAD Raw'!V427)</f>
        <v>0</v>
      </c>
      <c r="Z427">
        <f>IF($E427="",-1,'HCAD Raw'!W427)</f>
        <v>0</v>
      </c>
      <c r="AA427">
        <f>IF($E427="",-1,'HCAD Raw'!X427)</f>
        <v>0</v>
      </c>
      <c r="AB427">
        <f>IF($E427="",-1,'HCAD Raw'!Y427)</f>
        <v>0</v>
      </c>
      <c r="AC427">
        <f>IF($E427="",-1,'HCAD Raw'!Z427)</f>
        <v>0</v>
      </c>
      <c r="AD427">
        <f>IF($E427="",-1,'HCAD Raw'!AA427)</f>
        <v>0</v>
      </c>
      <c r="AE427">
        <f>IF($E427="",-1,'HCAD Raw'!AB427)</f>
        <v>0</v>
      </c>
      <c r="AF427">
        <f>IF($E427="",-1,'HCAD Raw'!AC427)</f>
        <v>0</v>
      </c>
      <c r="AG427">
        <f>IF($E427="",-1,'HCAD Raw'!AD427)</f>
        <v>0</v>
      </c>
      <c r="AH427">
        <f>IF($E427="",-1,'HCAD Raw'!AE427)</f>
        <v>0</v>
      </c>
      <c r="AI427">
        <f>IF($E427="",-1,'HCAD Raw'!AF427)</f>
        <v>0</v>
      </c>
      <c r="AJ427">
        <f>IF($E427="",-1,'HCAD Raw'!AG427)</f>
        <v>0</v>
      </c>
      <c r="AK427">
        <f>IF($E427="",-1,'HCAD Raw'!AH427)</f>
        <v>0</v>
      </c>
      <c r="AL427">
        <f>IF($E427="",-1,'HCAD Raw'!AI427)</f>
        <v>0</v>
      </c>
      <c r="AM427">
        <f>IF($E427="",-1,'HCAD Raw'!AJ427)</f>
        <v>0</v>
      </c>
      <c r="AN427">
        <f>IF($E427="",-1,'HCAD Raw'!AK427)</f>
        <v>0</v>
      </c>
      <c r="AO427">
        <f>IF($E427="",-1,'HCAD Raw'!AL427)</f>
        <v>0</v>
      </c>
      <c r="AP427">
        <f>IF($E427="",-1,'HCAD Raw'!AM427)</f>
        <v>0</v>
      </c>
      <c r="AQ427">
        <f>IF($E427="",-1,'HCAD Raw'!AN427)</f>
        <v>0</v>
      </c>
      <c r="AR427">
        <f>IF($E427="",-1,'HCAD Raw'!AO427)</f>
        <v>0</v>
      </c>
      <c r="AS427">
        <f>IF($E427="",-1,'HCAD Raw'!AP427)</f>
        <v>0</v>
      </c>
      <c r="AT427">
        <f>IF($E427="",-1,'HCAD Raw'!AQ427)</f>
        <v>0</v>
      </c>
      <c r="AU427">
        <f>IF($E427="",-1,'HCAD Raw'!AR427)</f>
        <v>0</v>
      </c>
      <c r="AV427">
        <f>IF($E427="",-1,'HCAD Raw'!AS427)</f>
        <v>0</v>
      </c>
      <c r="AW427">
        <f>IF($E427="",-1,'HCAD Raw'!AT427)</f>
        <v>0</v>
      </c>
      <c r="AX427">
        <f>IF($E427="",-1,'HCAD Raw'!AU427)</f>
        <v>0</v>
      </c>
      <c r="AY427">
        <f>IF($E427="",-1,'HCAD Raw'!AV427)</f>
        <v>0</v>
      </c>
      <c r="AZ427">
        <f>IF($E427="",-1,'HCAD Raw'!AW427)</f>
        <v>0</v>
      </c>
      <c r="BA427">
        <f>IF($E427="",-1,'HCAD Raw'!AX427)</f>
        <v>0</v>
      </c>
      <c r="BB427">
        <f>IF($E427="",-1,'HCAD Raw'!AY427)</f>
        <v>0</v>
      </c>
      <c r="BC427">
        <f>IF($E427="",-1,'HCAD Raw'!AZ427)</f>
        <v>0</v>
      </c>
      <c r="BD427">
        <f>IF($E427="",-1,'HCAD Raw'!BA427)</f>
        <v>0</v>
      </c>
      <c r="BE427">
        <f>IF($E427="",-1,'HCAD Raw'!BB427)</f>
        <v>0</v>
      </c>
      <c r="BF427">
        <f>IF($E427="",-1,'HCAD Raw'!BC427)</f>
        <v>0</v>
      </c>
      <c r="BG427">
        <f>IF($E427="",-1,'HCAD Raw'!BD427)</f>
        <v>0</v>
      </c>
      <c r="BH427">
        <f>IF($E427="",-1,'HCAD Raw'!BE427)</f>
        <v>0</v>
      </c>
      <c r="BI427">
        <f>IF($E427="",-1,'HCAD Raw'!BF427)</f>
        <v>0</v>
      </c>
      <c r="BJ427">
        <f>IF($E427="",-1,'HCAD Raw'!BG427)</f>
        <v>0</v>
      </c>
      <c r="BK427">
        <f>IF($E427="",-1,'HCAD Raw'!BH427)</f>
        <v>0</v>
      </c>
      <c r="BL427">
        <f>IF($E427="",-1,'HCAD Raw'!BI427)</f>
        <v>0</v>
      </c>
      <c r="BM427">
        <f>IF($E427="",-1,'HCAD Raw'!BJ427)</f>
        <v>0</v>
      </c>
      <c r="BN427">
        <f>IF($E427="",-1,'HCAD Raw'!BK427)</f>
        <v>0</v>
      </c>
      <c r="BO427">
        <f>IF($E427="",-1,'HCAD Raw'!BL427)</f>
        <v>0</v>
      </c>
      <c r="BP427">
        <f>IF($E427="",-1,'HCAD Raw'!BM427)</f>
        <v>0</v>
      </c>
      <c r="BQ427">
        <f>IF($E427="",-1,'HCAD Raw'!BN427)</f>
        <v>0</v>
      </c>
      <c r="BR427">
        <f>IF($E427="",-1,'HCAD Raw'!BO427)</f>
        <v>0</v>
      </c>
      <c r="BS427">
        <f>IF($E427="",-1,'HCAD Raw'!BP427)</f>
        <v>0</v>
      </c>
      <c r="BT427">
        <f>IF($E427="",-1,'HCAD Raw'!BQ427)</f>
        <v>0</v>
      </c>
      <c r="BU427">
        <f>IF($E427="",-1,'HCAD Raw'!BR427)</f>
        <v>0</v>
      </c>
      <c r="BV427">
        <f>IF($E427="",-1,'HCAD Raw'!BS427)</f>
        <v>0</v>
      </c>
      <c r="BW427">
        <f>IF($E427="",-1,'HCAD Raw'!BT427)</f>
        <v>0</v>
      </c>
      <c r="BX427">
        <f>IF($E427="",-1,'HCAD Raw'!BU427)</f>
        <v>0</v>
      </c>
      <c r="BY427">
        <f>IF($E427="",-1,'HCAD Raw'!BV427)</f>
        <v>0</v>
      </c>
      <c r="BZ427">
        <f>IF($E427="",-1,'HCAD Raw'!BW427)</f>
        <v>0</v>
      </c>
      <c r="CA427">
        <f>IF($E427="",-1,'HCAD Raw'!BX427)</f>
        <v>0</v>
      </c>
      <c r="CB427">
        <f>IF($E427="",-1,'HCAD Raw'!BY427)</f>
        <v>0</v>
      </c>
      <c r="CC427">
        <f>IF($E427="",-1,'HCAD Raw'!BZ427)</f>
        <v>0</v>
      </c>
      <c r="CD427">
        <f>IF($E427="",-1,'HCAD Raw'!CA427)</f>
        <v>0</v>
      </c>
      <c r="CE427">
        <f t="shared" si="98"/>
        <v>-1</v>
      </c>
      <c r="CF427">
        <f t="shared" si="99"/>
        <v>-1</v>
      </c>
    </row>
    <row r="428" spans="3:84" x14ac:dyDescent="0.25">
      <c r="C428">
        <f t="shared" si="96"/>
        <v>424</v>
      </c>
      <c r="D428">
        <f t="shared" si="97"/>
        <v>-1</v>
      </c>
      <c r="E428">
        <f>IF('HCAD Raw'!C428="",-1,'HCAD Raw'!C428)</f>
        <v>-1</v>
      </c>
      <c r="F428" s="15" t="str">
        <f>IF(E428=-1,"",CONCATENATE(MID('HCAD Raw'!D428,6,2),"/",MID('HCAD Raw'!D428,9,2),"/",LEFT('HCAD Raw'!D428,4)))</f>
        <v/>
      </c>
      <c r="G428">
        <f>IF($E428="",-1,'HCAD Raw'!E428)</f>
        <v>0</v>
      </c>
      <c r="H428">
        <f>IF($E428="",-1,'HCAD Raw'!F428)</f>
        <v>0</v>
      </c>
      <c r="I428">
        <f>IF($E428="",-1,'HCAD Raw'!G428)</f>
        <v>0</v>
      </c>
      <c r="J428">
        <f>IF($E428="",-1,'HCAD Raw'!H428)</f>
        <v>0</v>
      </c>
      <c r="K428">
        <f>IF($E428="",-1,'HCAD Raw'!I428)</f>
        <v>0</v>
      </c>
      <c r="L428">
        <f>IF($E428="",-1,'HCAD Raw'!J428)</f>
        <v>0</v>
      </c>
      <c r="M428">
        <f>IF($E428="",-1,'HCAD Raw'!K428)</f>
        <v>0</v>
      </c>
      <c r="N428">
        <f>IF($E428="",-1,'HCAD Raw'!L428)</f>
        <v>0</v>
      </c>
      <c r="O428">
        <f>IF($E428="",-1,'HCAD Raw'!M428)</f>
        <v>0</v>
      </c>
      <c r="P428">
        <f>IF($E428="",-1,'HCAD Raw'!N428)</f>
        <v>0</v>
      </c>
      <c r="Q428" t="e">
        <f>IF($E428="",-1,'HCAD Raw'!#REF!)</f>
        <v>#REF!</v>
      </c>
      <c r="R428">
        <f>IF($E428="",-1,'HCAD Raw'!O428)</f>
        <v>0</v>
      </c>
      <c r="S428">
        <f>IF($E428="",-1,'HCAD Raw'!P428)</f>
        <v>0</v>
      </c>
      <c r="T428">
        <f>IF($E428="",-1,'HCAD Raw'!Q428)</f>
        <v>0</v>
      </c>
      <c r="U428">
        <f>IF($E428="",-1,'HCAD Raw'!R428)</f>
        <v>0</v>
      </c>
      <c r="V428">
        <f>IF($E428="",-1,'HCAD Raw'!S428)</f>
        <v>0</v>
      </c>
      <c r="W428">
        <f>IF($E428="",-1,'HCAD Raw'!T428)</f>
        <v>0</v>
      </c>
      <c r="X428">
        <f>IF($E428="",-1,'HCAD Raw'!U428)</f>
        <v>0</v>
      </c>
      <c r="Y428">
        <f>IF($E428="",-1,'HCAD Raw'!V428)</f>
        <v>0</v>
      </c>
      <c r="Z428">
        <f>IF($E428="",-1,'HCAD Raw'!W428)</f>
        <v>0</v>
      </c>
      <c r="AA428">
        <f>IF($E428="",-1,'HCAD Raw'!X428)</f>
        <v>0</v>
      </c>
      <c r="AB428">
        <f>IF($E428="",-1,'HCAD Raw'!Y428)</f>
        <v>0</v>
      </c>
      <c r="AC428">
        <f>IF($E428="",-1,'HCAD Raw'!Z428)</f>
        <v>0</v>
      </c>
      <c r="AD428">
        <f>IF($E428="",-1,'HCAD Raw'!AA428)</f>
        <v>0</v>
      </c>
      <c r="AE428">
        <f>IF($E428="",-1,'HCAD Raw'!AB428)</f>
        <v>0</v>
      </c>
      <c r="AF428">
        <f>IF($E428="",-1,'HCAD Raw'!AC428)</f>
        <v>0</v>
      </c>
      <c r="AG428">
        <f>IF($E428="",-1,'HCAD Raw'!AD428)</f>
        <v>0</v>
      </c>
      <c r="AH428">
        <f>IF($E428="",-1,'HCAD Raw'!AE428)</f>
        <v>0</v>
      </c>
      <c r="AI428">
        <f>IF($E428="",-1,'HCAD Raw'!AF428)</f>
        <v>0</v>
      </c>
      <c r="AJ428">
        <f>IF($E428="",-1,'HCAD Raw'!AG428)</f>
        <v>0</v>
      </c>
      <c r="AK428">
        <f>IF($E428="",-1,'HCAD Raw'!AH428)</f>
        <v>0</v>
      </c>
      <c r="AL428">
        <f>IF($E428="",-1,'HCAD Raw'!AI428)</f>
        <v>0</v>
      </c>
      <c r="AM428">
        <f>IF($E428="",-1,'HCAD Raw'!AJ428)</f>
        <v>0</v>
      </c>
      <c r="AN428">
        <f>IF($E428="",-1,'HCAD Raw'!AK428)</f>
        <v>0</v>
      </c>
      <c r="AO428">
        <f>IF($E428="",-1,'HCAD Raw'!AL428)</f>
        <v>0</v>
      </c>
      <c r="AP428">
        <f>IF($E428="",-1,'HCAD Raw'!AM428)</f>
        <v>0</v>
      </c>
      <c r="AQ428">
        <f>IF($E428="",-1,'HCAD Raw'!AN428)</f>
        <v>0</v>
      </c>
      <c r="AR428">
        <f>IF($E428="",-1,'HCAD Raw'!AO428)</f>
        <v>0</v>
      </c>
      <c r="AS428">
        <f>IF($E428="",-1,'HCAD Raw'!AP428)</f>
        <v>0</v>
      </c>
      <c r="AT428">
        <f>IF($E428="",-1,'HCAD Raw'!AQ428)</f>
        <v>0</v>
      </c>
      <c r="AU428">
        <f>IF($E428="",-1,'HCAD Raw'!AR428)</f>
        <v>0</v>
      </c>
      <c r="AV428">
        <f>IF($E428="",-1,'HCAD Raw'!AS428)</f>
        <v>0</v>
      </c>
      <c r="AW428">
        <f>IF($E428="",-1,'HCAD Raw'!AT428)</f>
        <v>0</v>
      </c>
      <c r="AX428">
        <f>IF($E428="",-1,'HCAD Raw'!AU428)</f>
        <v>0</v>
      </c>
      <c r="AY428">
        <f>IF($E428="",-1,'HCAD Raw'!AV428)</f>
        <v>0</v>
      </c>
      <c r="AZ428">
        <f>IF($E428="",-1,'HCAD Raw'!AW428)</f>
        <v>0</v>
      </c>
      <c r="BA428">
        <f>IF($E428="",-1,'HCAD Raw'!AX428)</f>
        <v>0</v>
      </c>
      <c r="BB428">
        <f>IF($E428="",-1,'HCAD Raw'!AY428)</f>
        <v>0</v>
      </c>
      <c r="BC428">
        <f>IF($E428="",-1,'HCAD Raw'!AZ428)</f>
        <v>0</v>
      </c>
      <c r="BD428">
        <f>IF($E428="",-1,'HCAD Raw'!BA428)</f>
        <v>0</v>
      </c>
      <c r="BE428">
        <f>IF($E428="",-1,'HCAD Raw'!BB428)</f>
        <v>0</v>
      </c>
      <c r="BF428">
        <f>IF($E428="",-1,'HCAD Raw'!BC428)</f>
        <v>0</v>
      </c>
      <c r="BG428">
        <f>IF($E428="",-1,'HCAD Raw'!BD428)</f>
        <v>0</v>
      </c>
      <c r="BH428">
        <f>IF($E428="",-1,'HCAD Raw'!BE428)</f>
        <v>0</v>
      </c>
      <c r="BI428">
        <f>IF($E428="",-1,'HCAD Raw'!BF428)</f>
        <v>0</v>
      </c>
      <c r="BJ428">
        <f>IF($E428="",-1,'HCAD Raw'!BG428)</f>
        <v>0</v>
      </c>
      <c r="BK428">
        <f>IF($E428="",-1,'HCAD Raw'!BH428)</f>
        <v>0</v>
      </c>
      <c r="BL428">
        <f>IF($E428="",-1,'HCAD Raw'!BI428)</f>
        <v>0</v>
      </c>
      <c r="BM428">
        <f>IF($E428="",-1,'HCAD Raw'!BJ428)</f>
        <v>0</v>
      </c>
      <c r="BN428">
        <f>IF($E428="",-1,'HCAD Raw'!BK428)</f>
        <v>0</v>
      </c>
      <c r="BO428">
        <f>IF($E428="",-1,'HCAD Raw'!BL428)</f>
        <v>0</v>
      </c>
      <c r="BP428">
        <f>IF($E428="",-1,'HCAD Raw'!BM428)</f>
        <v>0</v>
      </c>
      <c r="BQ428">
        <f>IF($E428="",-1,'HCAD Raw'!BN428)</f>
        <v>0</v>
      </c>
      <c r="BR428">
        <f>IF($E428="",-1,'HCAD Raw'!BO428)</f>
        <v>0</v>
      </c>
      <c r="BS428">
        <f>IF($E428="",-1,'HCAD Raw'!BP428)</f>
        <v>0</v>
      </c>
      <c r="BT428">
        <f>IF($E428="",-1,'HCAD Raw'!BQ428)</f>
        <v>0</v>
      </c>
      <c r="BU428">
        <f>IF($E428="",-1,'HCAD Raw'!BR428)</f>
        <v>0</v>
      </c>
      <c r="BV428">
        <f>IF($E428="",-1,'HCAD Raw'!BS428)</f>
        <v>0</v>
      </c>
      <c r="BW428">
        <f>IF($E428="",-1,'HCAD Raw'!BT428)</f>
        <v>0</v>
      </c>
      <c r="BX428">
        <f>IF($E428="",-1,'HCAD Raw'!BU428)</f>
        <v>0</v>
      </c>
      <c r="BY428">
        <f>IF($E428="",-1,'HCAD Raw'!BV428)</f>
        <v>0</v>
      </c>
      <c r="BZ428">
        <f>IF($E428="",-1,'HCAD Raw'!BW428)</f>
        <v>0</v>
      </c>
      <c r="CA428">
        <f>IF($E428="",-1,'HCAD Raw'!BX428)</f>
        <v>0</v>
      </c>
      <c r="CB428">
        <f>IF($E428="",-1,'HCAD Raw'!BY428)</f>
        <v>0</v>
      </c>
      <c r="CC428">
        <f>IF($E428="",-1,'HCAD Raw'!BZ428)</f>
        <v>0</v>
      </c>
      <c r="CD428">
        <f>IF($E428="",-1,'HCAD Raw'!CA428)</f>
        <v>0</v>
      </c>
      <c r="CE428">
        <f t="shared" si="98"/>
        <v>-1</v>
      </c>
      <c r="CF428">
        <f t="shared" si="99"/>
        <v>-1</v>
      </c>
    </row>
    <row r="429" spans="3:84" x14ac:dyDescent="0.25">
      <c r="C429">
        <f t="shared" si="96"/>
        <v>425</v>
      </c>
      <c r="D429">
        <f t="shared" si="97"/>
        <v>-1</v>
      </c>
      <c r="E429">
        <f>IF('HCAD Raw'!C429="",-1,'HCAD Raw'!C429)</f>
        <v>-1</v>
      </c>
      <c r="F429" s="15" t="str">
        <f>IF(E429=-1,"",CONCATENATE(MID('HCAD Raw'!D429,6,2),"/",MID('HCAD Raw'!D429,9,2),"/",LEFT('HCAD Raw'!D429,4)))</f>
        <v/>
      </c>
      <c r="G429">
        <f>IF($E429="",-1,'HCAD Raw'!E429)</f>
        <v>0</v>
      </c>
      <c r="H429">
        <f>IF($E429="",-1,'HCAD Raw'!F429)</f>
        <v>0</v>
      </c>
      <c r="I429">
        <f>IF($E429="",-1,'HCAD Raw'!G429)</f>
        <v>0</v>
      </c>
      <c r="J429">
        <f>IF($E429="",-1,'HCAD Raw'!H429)</f>
        <v>0</v>
      </c>
      <c r="K429">
        <f>IF($E429="",-1,'HCAD Raw'!I429)</f>
        <v>0</v>
      </c>
      <c r="L429">
        <f>IF($E429="",-1,'HCAD Raw'!J429)</f>
        <v>0</v>
      </c>
      <c r="M429">
        <f>IF($E429="",-1,'HCAD Raw'!K429)</f>
        <v>0</v>
      </c>
      <c r="N429">
        <f>IF($E429="",-1,'HCAD Raw'!L429)</f>
        <v>0</v>
      </c>
      <c r="O429">
        <f>IF($E429="",-1,'HCAD Raw'!M429)</f>
        <v>0</v>
      </c>
      <c r="P429">
        <f>IF($E429="",-1,'HCAD Raw'!N429)</f>
        <v>0</v>
      </c>
      <c r="Q429" t="e">
        <f>IF($E429="",-1,'HCAD Raw'!#REF!)</f>
        <v>#REF!</v>
      </c>
      <c r="R429">
        <f>IF($E429="",-1,'HCAD Raw'!O429)</f>
        <v>0</v>
      </c>
      <c r="S429">
        <f>IF($E429="",-1,'HCAD Raw'!P429)</f>
        <v>0</v>
      </c>
      <c r="T429">
        <f>IF($E429="",-1,'HCAD Raw'!Q429)</f>
        <v>0</v>
      </c>
      <c r="U429">
        <f>IF($E429="",-1,'HCAD Raw'!R429)</f>
        <v>0</v>
      </c>
      <c r="V429">
        <f>IF($E429="",-1,'HCAD Raw'!S429)</f>
        <v>0</v>
      </c>
      <c r="W429">
        <f>IF($E429="",-1,'HCAD Raw'!T429)</f>
        <v>0</v>
      </c>
      <c r="X429">
        <f>IF($E429="",-1,'HCAD Raw'!U429)</f>
        <v>0</v>
      </c>
      <c r="Y429">
        <f>IF($E429="",-1,'HCAD Raw'!V429)</f>
        <v>0</v>
      </c>
      <c r="Z429">
        <f>IF($E429="",-1,'HCAD Raw'!W429)</f>
        <v>0</v>
      </c>
      <c r="AA429">
        <f>IF($E429="",-1,'HCAD Raw'!X429)</f>
        <v>0</v>
      </c>
      <c r="AB429">
        <f>IF($E429="",-1,'HCAD Raw'!Y429)</f>
        <v>0</v>
      </c>
      <c r="AC429">
        <f>IF($E429="",-1,'HCAD Raw'!Z429)</f>
        <v>0</v>
      </c>
      <c r="AD429">
        <f>IF($E429="",-1,'HCAD Raw'!AA429)</f>
        <v>0</v>
      </c>
      <c r="AE429">
        <f>IF($E429="",-1,'HCAD Raw'!AB429)</f>
        <v>0</v>
      </c>
      <c r="AF429">
        <f>IF($E429="",-1,'HCAD Raw'!AC429)</f>
        <v>0</v>
      </c>
      <c r="AG429">
        <f>IF($E429="",-1,'HCAD Raw'!AD429)</f>
        <v>0</v>
      </c>
      <c r="AH429">
        <f>IF($E429="",-1,'HCAD Raw'!AE429)</f>
        <v>0</v>
      </c>
      <c r="AI429">
        <f>IF($E429="",-1,'HCAD Raw'!AF429)</f>
        <v>0</v>
      </c>
      <c r="AJ429">
        <f>IF($E429="",-1,'HCAD Raw'!AG429)</f>
        <v>0</v>
      </c>
      <c r="AK429">
        <f>IF($E429="",-1,'HCAD Raw'!AH429)</f>
        <v>0</v>
      </c>
      <c r="AL429">
        <f>IF($E429="",-1,'HCAD Raw'!AI429)</f>
        <v>0</v>
      </c>
      <c r="AM429">
        <f>IF($E429="",-1,'HCAD Raw'!AJ429)</f>
        <v>0</v>
      </c>
      <c r="AN429">
        <f>IF($E429="",-1,'HCAD Raw'!AK429)</f>
        <v>0</v>
      </c>
      <c r="AO429">
        <f>IF($E429="",-1,'HCAD Raw'!AL429)</f>
        <v>0</v>
      </c>
      <c r="AP429">
        <f>IF($E429="",-1,'HCAD Raw'!AM429)</f>
        <v>0</v>
      </c>
      <c r="AQ429">
        <f>IF($E429="",-1,'HCAD Raw'!AN429)</f>
        <v>0</v>
      </c>
      <c r="AR429">
        <f>IF($E429="",-1,'HCAD Raw'!AO429)</f>
        <v>0</v>
      </c>
      <c r="AS429">
        <f>IF($E429="",-1,'HCAD Raw'!AP429)</f>
        <v>0</v>
      </c>
      <c r="AT429">
        <f>IF($E429="",-1,'HCAD Raw'!AQ429)</f>
        <v>0</v>
      </c>
      <c r="AU429">
        <f>IF($E429="",-1,'HCAD Raw'!AR429)</f>
        <v>0</v>
      </c>
      <c r="AV429">
        <f>IF($E429="",-1,'HCAD Raw'!AS429)</f>
        <v>0</v>
      </c>
      <c r="AW429">
        <f>IF($E429="",-1,'HCAD Raw'!AT429)</f>
        <v>0</v>
      </c>
      <c r="AX429">
        <f>IF($E429="",-1,'HCAD Raw'!AU429)</f>
        <v>0</v>
      </c>
      <c r="AY429">
        <f>IF($E429="",-1,'HCAD Raw'!AV429)</f>
        <v>0</v>
      </c>
      <c r="AZ429">
        <f>IF($E429="",-1,'HCAD Raw'!AW429)</f>
        <v>0</v>
      </c>
      <c r="BA429">
        <f>IF($E429="",-1,'HCAD Raw'!AX429)</f>
        <v>0</v>
      </c>
      <c r="BB429">
        <f>IF($E429="",-1,'HCAD Raw'!AY429)</f>
        <v>0</v>
      </c>
      <c r="BC429">
        <f>IF($E429="",-1,'HCAD Raw'!AZ429)</f>
        <v>0</v>
      </c>
      <c r="BD429">
        <f>IF($E429="",-1,'HCAD Raw'!BA429)</f>
        <v>0</v>
      </c>
      <c r="BE429">
        <f>IF($E429="",-1,'HCAD Raw'!BB429)</f>
        <v>0</v>
      </c>
      <c r="BF429">
        <f>IF($E429="",-1,'HCAD Raw'!BC429)</f>
        <v>0</v>
      </c>
      <c r="BG429">
        <f>IF($E429="",-1,'HCAD Raw'!BD429)</f>
        <v>0</v>
      </c>
      <c r="BH429">
        <f>IF($E429="",-1,'HCAD Raw'!BE429)</f>
        <v>0</v>
      </c>
      <c r="BI429">
        <f>IF($E429="",-1,'HCAD Raw'!BF429)</f>
        <v>0</v>
      </c>
      <c r="BJ429">
        <f>IF($E429="",-1,'HCAD Raw'!BG429)</f>
        <v>0</v>
      </c>
      <c r="BK429">
        <f>IF($E429="",-1,'HCAD Raw'!BH429)</f>
        <v>0</v>
      </c>
      <c r="BL429">
        <f>IF($E429="",-1,'HCAD Raw'!BI429)</f>
        <v>0</v>
      </c>
      <c r="BM429">
        <f>IF($E429="",-1,'HCAD Raw'!BJ429)</f>
        <v>0</v>
      </c>
      <c r="BN429">
        <f>IF($E429="",-1,'HCAD Raw'!BK429)</f>
        <v>0</v>
      </c>
      <c r="BO429">
        <f>IF($E429="",-1,'HCAD Raw'!BL429)</f>
        <v>0</v>
      </c>
      <c r="BP429">
        <f>IF($E429="",-1,'HCAD Raw'!BM429)</f>
        <v>0</v>
      </c>
      <c r="BQ429">
        <f>IF($E429="",-1,'HCAD Raw'!BN429)</f>
        <v>0</v>
      </c>
      <c r="BR429">
        <f>IF($E429="",-1,'HCAD Raw'!BO429)</f>
        <v>0</v>
      </c>
      <c r="BS429">
        <f>IF($E429="",-1,'HCAD Raw'!BP429)</f>
        <v>0</v>
      </c>
      <c r="BT429">
        <f>IF($E429="",-1,'HCAD Raw'!BQ429)</f>
        <v>0</v>
      </c>
      <c r="BU429">
        <f>IF($E429="",-1,'HCAD Raw'!BR429)</f>
        <v>0</v>
      </c>
      <c r="BV429">
        <f>IF($E429="",-1,'HCAD Raw'!BS429)</f>
        <v>0</v>
      </c>
      <c r="BW429">
        <f>IF($E429="",-1,'HCAD Raw'!BT429)</f>
        <v>0</v>
      </c>
      <c r="BX429">
        <f>IF($E429="",-1,'HCAD Raw'!BU429)</f>
        <v>0</v>
      </c>
      <c r="BY429">
        <f>IF($E429="",-1,'HCAD Raw'!BV429)</f>
        <v>0</v>
      </c>
      <c r="BZ429">
        <f>IF($E429="",-1,'HCAD Raw'!BW429)</f>
        <v>0</v>
      </c>
      <c r="CA429">
        <f>IF($E429="",-1,'HCAD Raw'!BX429)</f>
        <v>0</v>
      </c>
      <c r="CB429">
        <f>IF($E429="",-1,'HCAD Raw'!BY429)</f>
        <v>0</v>
      </c>
      <c r="CC429">
        <f>IF($E429="",-1,'HCAD Raw'!BZ429)</f>
        <v>0</v>
      </c>
      <c r="CD429">
        <f>IF($E429="",-1,'HCAD Raw'!CA429)</f>
        <v>0</v>
      </c>
      <c r="CE429">
        <f t="shared" si="98"/>
        <v>-1</v>
      </c>
      <c r="CF429">
        <f t="shared" si="99"/>
        <v>-1</v>
      </c>
    </row>
    <row r="430" spans="3:84" x14ac:dyDescent="0.25">
      <c r="C430">
        <f t="shared" si="96"/>
        <v>426</v>
      </c>
      <c r="D430">
        <f t="shared" si="97"/>
        <v>-1</v>
      </c>
      <c r="E430">
        <f>IF('HCAD Raw'!C430="",-1,'HCAD Raw'!C430)</f>
        <v>-1</v>
      </c>
      <c r="F430" s="15" t="str">
        <f>IF(E430=-1,"",CONCATENATE(MID('HCAD Raw'!D430,6,2),"/",MID('HCAD Raw'!D430,9,2),"/",LEFT('HCAD Raw'!D430,4)))</f>
        <v/>
      </c>
      <c r="G430">
        <f>IF($E430="",-1,'HCAD Raw'!E430)</f>
        <v>0</v>
      </c>
      <c r="H430">
        <f>IF($E430="",-1,'HCAD Raw'!F430)</f>
        <v>0</v>
      </c>
      <c r="I430">
        <f>IF($E430="",-1,'HCAD Raw'!G430)</f>
        <v>0</v>
      </c>
      <c r="J430">
        <f>IF($E430="",-1,'HCAD Raw'!H430)</f>
        <v>0</v>
      </c>
      <c r="K430">
        <f>IF($E430="",-1,'HCAD Raw'!I430)</f>
        <v>0</v>
      </c>
      <c r="L430">
        <f>IF($E430="",-1,'HCAD Raw'!J430)</f>
        <v>0</v>
      </c>
      <c r="M430">
        <f>IF($E430="",-1,'HCAD Raw'!K430)</f>
        <v>0</v>
      </c>
      <c r="N430">
        <f>IF($E430="",-1,'HCAD Raw'!L430)</f>
        <v>0</v>
      </c>
      <c r="O430">
        <f>IF($E430="",-1,'HCAD Raw'!M430)</f>
        <v>0</v>
      </c>
      <c r="P430">
        <f>IF($E430="",-1,'HCAD Raw'!N430)</f>
        <v>0</v>
      </c>
      <c r="Q430" t="e">
        <f>IF($E430="",-1,'HCAD Raw'!#REF!)</f>
        <v>#REF!</v>
      </c>
      <c r="R430">
        <f>IF($E430="",-1,'HCAD Raw'!O430)</f>
        <v>0</v>
      </c>
      <c r="S430">
        <f>IF($E430="",-1,'HCAD Raw'!P430)</f>
        <v>0</v>
      </c>
      <c r="T430">
        <f>IF($E430="",-1,'HCAD Raw'!Q430)</f>
        <v>0</v>
      </c>
      <c r="U430">
        <f>IF($E430="",-1,'HCAD Raw'!R430)</f>
        <v>0</v>
      </c>
      <c r="V430">
        <f>IF($E430="",-1,'HCAD Raw'!S430)</f>
        <v>0</v>
      </c>
      <c r="W430">
        <f>IF($E430="",-1,'HCAD Raw'!T430)</f>
        <v>0</v>
      </c>
      <c r="X430">
        <f>IF($E430="",-1,'HCAD Raw'!U430)</f>
        <v>0</v>
      </c>
      <c r="Y430">
        <f>IF($E430="",-1,'HCAD Raw'!V430)</f>
        <v>0</v>
      </c>
      <c r="Z430">
        <f>IF($E430="",-1,'HCAD Raw'!W430)</f>
        <v>0</v>
      </c>
      <c r="AA430">
        <f>IF($E430="",-1,'HCAD Raw'!X430)</f>
        <v>0</v>
      </c>
      <c r="AB430">
        <f>IF($E430="",-1,'HCAD Raw'!Y430)</f>
        <v>0</v>
      </c>
      <c r="AC430">
        <f>IF($E430="",-1,'HCAD Raw'!Z430)</f>
        <v>0</v>
      </c>
      <c r="AD430">
        <f>IF($E430="",-1,'HCAD Raw'!AA430)</f>
        <v>0</v>
      </c>
      <c r="AE430">
        <f>IF($E430="",-1,'HCAD Raw'!AB430)</f>
        <v>0</v>
      </c>
      <c r="AF430">
        <f>IF($E430="",-1,'HCAD Raw'!AC430)</f>
        <v>0</v>
      </c>
      <c r="AG430">
        <f>IF($E430="",-1,'HCAD Raw'!AD430)</f>
        <v>0</v>
      </c>
      <c r="AH430">
        <f>IF($E430="",-1,'HCAD Raw'!AE430)</f>
        <v>0</v>
      </c>
      <c r="AI430">
        <f>IF($E430="",-1,'HCAD Raw'!AF430)</f>
        <v>0</v>
      </c>
      <c r="AJ430">
        <f>IF($E430="",-1,'HCAD Raw'!AG430)</f>
        <v>0</v>
      </c>
      <c r="AK430">
        <f>IF($E430="",-1,'HCAD Raw'!AH430)</f>
        <v>0</v>
      </c>
      <c r="AL430">
        <f>IF($E430="",-1,'HCAD Raw'!AI430)</f>
        <v>0</v>
      </c>
      <c r="AM430">
        <f>IF($E430="",-1,'HCAD Raw'!AJ430)</f>
        <v>0</v>
      </c>
      <c r="AN430">
        <f>IF($E430="",-1,'HCAD Raw'!AK430)</f>
        <v>0</v>
      </c>
      <c r="AO430">
        <f>IF($E430="",-1,'HCAD Raw'!AL430)</f>
        <v>0</v>
      </c>
      <c r="AP430">
        <f>IF($E430="",-1,'HCAD Raw'!AM430)</f>
        <v>0</v>
      </c>
      <c r="AQ430">
        <f>IF($E430="",-1,'HCAD Raw'!AN430)</f>
        <v>0</v>
      </c>
      <c r="AR430">
        <f>IF($E430="",-1,'HCAD Raw'!AO430)</f>
        <v>0</v>
      </c>
      <c r="AS430">
        <f>IF($E430="",-1,'HCAD Raw'!AP430)</f>
        <v>0</v>
      </c>
      <c r="AT430">
        <f>IF($E430="",-1,'HCAD Raw'!AQ430)</f>
        <v>0</v>
      </c>
      <c r="AU430">
        <f>IF($E430="",-1,'HCAD Raw'!AR430)</f>
        <v>0</v>
      </c>
      <c r="AV430">
        <f>IF($E430="",-1,'HCAD Raw'!AS430)</f>
        <v>0</v>
      </c>
      <c r="AW430">
        <f>IF($E430="",-1,'HCAD Raw'!AT430)</f>
        <v>0</v>
      </c>
      <c r="AX430">
        <f>IF($E430="",-1,'HCAD Raw'!AU430)</f>
        <v>0</v>
      </c>
      <c r="AY430">
        <f>IF($E430="",-1,'HCAD Raw'!AV430)</f>
        <v>0</v>
      </c>
      <c r="AZ430">
        <f>IF($E430="",-1,'HCAD Raw'!AW430)</f>
        <v>0</v>
      </c>
      <c r="BA430">
        <f>IF($E430="",-1,'HCAD Raw'!AX430)</f>
        <v>0</v>
      </c>
      <c r="BB430">
        <f>IF($E430="",-1,'HCAD Raw'!AY430)</f>
        <v>0</v>
      </c>
      <c r="BC430">
        <f>IF($E430="",-1,'HCAD Raw'!AZ430)</f>
        <v>0</v>
      </c>
      <c r="BD430">
        <f>IF($E430="",-1,'HCAD Raw'!BA430)</f>
        <v>0</v>
      </c>
      <c r="BE430">
        <f>IF($E430="",-1,'HCAD Raw'!BB430)</f>
        <v>0</v>
      </c>
      <c r="BF430">
        <f>IF($E430="",-1,'HCAD Raw'!BC430)</f>
        <v>0</v>
      </c>
      <c r="BG430">
        <f>IF($E430="",-1,'HCAD Raw'!BD430)</f>
        <v>0</v>
      </c>
      <c r="BH430">
        <f>IF($E430="",-1,'HCAD Raw'!BE430)</f>
        <v>0</v>
      </c>
      <c r="BI430">
        <f>IF($E430="",-1,'HCAD Raw'!BF430)</f>
        <v>0</v>
      </c>
      <c r="BJ430">
        <f>IF($E430="",-1,'HCAD Raw'!BG430)</f>
        <v>0</v>
      </c>
      <c r="BK430">
        <f>IF($E430="",-1,'HCAD Raw'!BH430)</f>
        <v>0</v>
      </c>
      <c r="BL430">
        <f>IF($E430="",-1,'HCAD Raw'!BI430)</f>
        <v>0</v>
      </c>
      <c r="BM430">
        <f>IF($E430="",-1,'HCAD Raw'!BJ430)</f>
        <v>0</v>
      </c>
      <c r="BN430">
        <f>IF($E430="",-1,'HCAD Raw'!BK430)</f>
        <v>0</v>
      </c>
      <c r="BO430">
        <f>IF($E430="",-1,'HCAD Raw'!BL430)</f>
        <v>0</v>
      </c>
      <c r="BP430">
        <f>IF($E430="",-1,'HCAD Raw'!BM430)</f>
        <v>0</v>
      </c>
      <c r="BQ430">
        <f>IF($E430="",-1,'HCAD Raw'!BN430)</f>
        <v>0</v>
      </c>
      <c r="BR430">
        <f>IF($E430="",-1,'HCAD Raw'!BO430)</f>
        <v>0</v>
      </c>
      <c r="BS430">
        <f>IF($E430="",-1,'HCAD Raw'!BP430)</f>
        <v>0</v>
      </c>
      <c r="BT430">
        <f>IF($E430="",-1,'HCAD Raw'!BQ430)</f>
        <v>0</v>
      </c>
      <c r="BU430">
        <f>IF($E430="",-1,'HCAD Raw'!BR430)</f>
        <v>0</v>
      </c>
      <c r="BV430">
        <f>IF($E430="",-1,'HCAD Raw'!BS430)</f>
        <v>0</v>
      </c>
      <c r="BW430">
        <f>IF($E430="",-1,'HCAD Raw'!BT430)</f>
        <v>0</v>
      </c>
      <c r="BX430">
        <f>IF($E430="",-1,'HCAD Raw'!BU430)</f>
        <v>0</v>
      </c>
      <c r="BY430">
        <f>IF($E430="",-1,'HCAD Raw'!BV430)</f>
        <v>0</v>
      </c>
      <c r="BZ430">
        <f>IF($E430="",-1,'HCAD Raw'!BW430)</f>
        <v>0</v>
      </c>
      <c r="CA430">
        <f>IF($E430="",-1,'HCAD Raw'!BX430)</f>
        <v>0</v>
      </c>
      <c r="CB430">
        <f>IF($E430="",-1,'HCAD Raw'!BY430)</f>
        <v>0</v>
      </c>
      <c r="CC430">
        <f>IF($E430="",-1,'HCAD Raw'!BZ430)</f>
        <v>0</v>
      </c>
      <c r="CD430">
        <f>IF($E430="",-1,'HCAD Raw'!CA430)</f>
        <v>0</v>
      </c>
      <c r="CE430">
        <f t="shared" si="98"/>
        <v>-1</v>
      </c>
      <c r="CF430">
        <f t="shared" si="99"/>
        <v>-1</v>
      </c>
    </row>
    <row r="431" spans="3:84" x14ac:dyDescent="0.25">
      <c r="C431">
        <f t="shared" si="96"/>
        <v>427</v>
      </c>
      <c r="D431">
        <f t="shared" si="97"/>
        <v>-1</v>
      </c>
      <c r="E431">
        <f>IF('HCAD Raw'!C431="",-1,'HCAD Raw'!C431)</f>
        <v>-1</v>
      </c>
      <c r="F431" s="15" t="str">
        <f>IF(E431=-1,"",CONCATENATE(MID('HCAD Raw'!D431,6,2),"/",MID('HCAD Raw'!D431,9,2),"/",LEFT('HCAD Raw'!D431,4)))</f>
        <v/>
      </c>
      <c r="G431">
        <f>IF($E431="",-1,'HCAD Raw'!E431)</f>
        <v>0</v>
      </c>
      <c r="H431">
        <f>IF($E431="",-1,'HCAD Raw'!F431)</f>
        <v>0</v>
      </c>
      <c r="I431">
        <f>IF($E431="",-1,'HCAD Raw'!G431)</f>
        <v>0</v>
      </c>
      <c r="J431">
        <f>IF($E431="",-1,'HCAD Raw'!H431)</f>
        <v>0</v>
      </c>
      <c r="K431">
        <f>IF($E431="",-1,'HCAD Raw'!I431)</f>
        <v>0</v>
      </c>
      <c r="L431">
        <f>IF($E431="",-1,'HCAD Raw'!J431)</f>
        <v>0</v>
      </c>
      <c r="M431">
        <f>IF($E431="",-1,'HCAD Raw'!K431)</f>
        <v>0</v>
      </c>
      <c r="N431">
        <f>IF($E431="",-1,'HCAD Raw'!L431)</f>
        <v>0</v>
      </c>
      <c r="O431">
        <f>IF($E431="",-1,'HCAD Raw'!M431)</f>
        <v>0</v>
      </c>
      <c r="P431">
        <f>IF($E431="",-1,'HCAD Raw'!N431)</f>
        <v>0</v>
      </c>
      <c r="Q431" t="e">
        <f>IF($E431="",-1,'HCAD Raw'!#REF!)</f>
        <v>#REF!</v>
      </c>
      <c r="R431">
        <f>IF($E431="",-1,'HCAD Raw'!O431)</f>
        <v>0</v>
      </c>
      <c r="S431">
        <f>IF($E431="",-1,'HCAD Raw'!P431)</f>
        <v>0</v>
      </c>
      <c r="T431">
        <f>IF($E431="",-1,'HCAD Raw'!Q431)</f>
        <v>0</v>
      </c>
      <c r="U431">
        <f>IF($E431="",-1,'HCAD Raw'!R431)</f>
        <v>0</v>
      </c>
      <c r="V431">
        <f>IF($E431="",-1,'HCAD Raw'!S431)</f>
        <v>0</v>
      </c>
      <c r="W431">
        <f>IF($E431="",-1,'HCAD Raw'!T431)</f>
        <v>0</v>
      </c>
      <c r="X431">
        <f>IF($E431="",-1,'HCAD Raw'!U431)</f>
        <v>0</v>
      </c>
      <c r="Y431">
        <f>IF($E431="",-1,'HCAD Raw'!V431)</f>
        <v>0</v>
      </c>
      <c r="Z431">
        <f>IF($E431="",-1,'HCAD Raw'!W431)</f>
        <v>0</v>
      </c>
      <c r="AA431">
        <f>IF($E431="",-1,'HCAD Raw'!X431)</f>
        <v>0</v>
      </c>
      <c r="AB431">
        <f>IF($E431="",-1,'HCAD Raw'!Y431)</f>
        <v>0</v>
      </c>
      <c r="AC431">
        <f>IF($E431="",-1,'HCAD Raw'!Z431)</f>
        <v>0</v>
      </c>
      <c r="AD431">
        <f>IF($E431="",-1,'HCAD Raw'!AA431)</f>
        <v>0</v>
      </c>
      <c r="AE431">
        <f>IF($E431="",-1,'HCAD Raw'!AB431)</f>
        <v>0</v>
      </c>
      <c r="AF431">
        <f>IF($E431="",-1,'HCAD Raw'!AC431)</f>
        <v>0</v>
      </c>
      <c r="AG431">
        <f>IF($E431="",-1,'HCAD Raw'!AD431)</f>
        <v>0</v>
      </c>
      <c r="AH431">
        <f>IF($E431="",-1,'HCAD Raw'!AE431)</f>
        <v>0</v>
      </c>
      <c r="AI431">
        <f>IF($E431="",-1,'HCAD Raw'!AF431)</f>
        <v>0</v>
      </c>
      <c r="AJ431">
        <f>IF($E431="",-1,'HCAD Raw'!AG431)</f>
        <v>0</v>
      </c>
      <c r="AK431">
        <f>IF($E431="",-1,'HCAD Raw'!AH431)</f>
        <v>0</v>
      </c>
      <c r="AL431">
        <f>IF($E431="",-1,'HCAD Raw'!AI431)</f>
        <v>0</v>
      </c>
      <c r="AM431">
        <f>IF($E431="",-1,'HCAD Raw'!AJ431)</f>
        <v>0</v>
      </c>
      <c r="AN431">
        <f>IF($E431="",-1,'HCAD Raw'!AK431)</f>
        <v>0</v>
      </c>
      <c r="AO431">
        <f>IF($E431="",-1,'HCAD Raw'!AL431)</f>
        <v>0</v>
      </c>
      <c r="AP431">
        <f>IF($E431="",-1,'HCAD Raw'!AM431)</f>
        <v>0</v>
      </c>
      <c r="AQ431">
        <f>IF($E431="",-1,'HCAD Raw'!AN431)</f>
        <v>0</v>
      </c>
      <c r="AR431">
        <f>IF($E431="",-1,'HCAD Raw'!AO431)</f>
        <v>0</v>
      </c>
      <c r="AS431">
        <f>IF($E431="",-1,'HCAD Raw'!AP431)</f>
        <v>0</v>
      </c>
      <c r="AT431">
        <f>IF($E431="",-1,'HCAD Raw'!AQ431)</f>
        <v>0</v>
      </c>
      <c r="AU431">
        <f>IF($E431="",-1,'HCAD Raw'!AR431)</f>
        <v>0</v>
      </c>
      <c r="AV431">
        <f>IF($E431="",-1,'HCAD Raw'!AS431)</f>
        <v>0</v>
      </c>
      <c r="AW431">
        <f>IF($E431="",-1,'HCAD Raw'!AT431)</f>
        <v>0</v>
      </c>
      <c r="AX431">
        <f>IF($E431="",-1,'HCAD Raw'!AU431)</f>
        <v>0</v>
      </c>
      <c r="AY431">
        <f>IF($E431="",-1,'HCAD Raw'!AV431)</f>
        <v>0</v>
      </c>
      <c r="AZ431">
        <f>IF($E431="",-1,'HCAD Raw'!AW431)</f>
        <v>0</v>
      </c>
      <c r="BA431">
        <f>IF($E431="",-1,'HCAD Raw'!AX431)</f>
        <v>0</v>
      </c>
      <c r="BB431">
        <f>IF($E431="",-1,'HCAD Raw'!AY431)</f>
        <v>0</v>
      </c>
      <c r="BC431">
        <f>IF($E431="",-1,'HCAD Raw'!AZ431)</f>
        <v>0</v>
      </c>
      <c r="BD431">
        <f>IF($E431="",-1,'HCAD Raw'!BA431)</f>
        <v>0</v>
      </c>
      <c r="BE431">
        <f>IF($E431="",-1,'HCAD Raw'!BB431)</f>
        <v>0</v>
      </c>
      <c r="BF431">
        <f>IF($E431="",-1,'HCAD Raw'!BC431)</f>
        <v>0</v>
      </c>
      <c r="BG431">
        <f>IF($E431="",-1,'HCAD Raw'!BD431)</f>
        <v>0</v>
      </c>
      <c r="BH431">
        <f>IF($E431="",-1,'HCAD Raw'!BE431)</f>
        <v>0</v>
      </c>
      <c r="BI431">
        <f>IF($E431="",-1,'HCAD Raw'!BF431)</f>
        <v>0</v>
      </c>
      <c r="BJ431">
        <f>IF($E431="",-1,'HCAD Raw'!BG431)</f>
        <v>0</v>
      </c>
      <c r="BK431">
        <f>IF($E431="",-1,'HCAD Raw'!BH431)</f>
        <v>0</v>
      </c>
      <c r="BL431">
        <f>IF($E431="",-1,'HCAD Raw'!BI431)</f>
        <v>0</v>
      </c>
      <c r="BM431">
        <f>IF($E431="",-1,'HCAD Raw'!BJ431)</f>
        <v>0</v>
      </c>
      <c r="BN431">
        <f>IF($E431="",-1,'HCAD Raw'!BK431)</f>
        <v>0</v>
      </c>
      <c r="BO431">
        <f>IF($E431="",-1,'HCAD Raw'!BL431)</f>
        <v>0</v>
      </c>
      <c r="BP431">
        <f>IF($E431="",-1,'HCAD Raw'!BM431)</f>
        <v>0</v>
      </c>
      <c r="BQ431">
        <f>IF($E431="",-1,'HCAD Raw'!BN431)</f>
        <v>0</v>
      </c>
      <c r="BR431">
        <f>IF($E431="",-1,'HCAD Raw'!BO431)</f>
        <v>0</v>
      </c>
      <c r="BS431">
        <f>IF($E431="",-1,'HCAD Raw'!BP431)</f>
        <v>0</v>
      </c>
      <c r="BT431">
        <f>IF($E431="",-1,'HCAD Raw'!BQ431)</f>
        <v>0</v>
      </c>
      <c r="BU431">
        <f>IF($E431="",-1,'HCAD Raw'!BR431)</f>
        <v>0</v>
      </c>
      <c r="BV431">
        <f>IF($E431="",-1,'HCAD Raw'!BS431)</f>
        <v>0</v>
      </c>
      <c r="BW431">
        <f>IF($E431="",-1,'HCAD Raw'!BT431)</f>
        <v>0</v>
      </c>
      <c r="BX431">
        <f>IF($E431="",-1,'HCAD Raw'!BU431)</f>
        <v>0</v>
      </c>
      <c r="BY431">
        <f>IF($E431="",-1,'HCAD Raw'!BV431)</f>
        <v>0</v>
      </c>
      <c r="BZ431">
        <f>IF($E431="",-1,'HCAD Raw'!BW431)</f>
        <v>0</v>
      </c>
      <c r="CA431">
        <f>IF($E431="",-1,'HCAD Raw'!BX431)</f>
        <v>0</v>
      </c>
      <c r="CB431">
        <f>IF($E431="",-1,'HCAD Raw'!BY431)</f>
        <v>0</v>
      </c>
      <c r="CC431">
        <f>IF($E431="",-1,'HCAD Raw'!BZ431)</f>
        <v>0</v>
      </c>
      <c r="CD431">
        <f>IF($E431="",-1,'HCAD Raw'!CA431)</f>
        <v>0</v>
      </c>
      <c r="CE431">
        <f t="shared" si="98"/>
        <v>-1</v>
      </c>
      <c r="CF431">
        <f t="shared" si="99"/>
        <v>-1</v>
      </c>
    </row>
    <row r="432" spans="3:84" x14ac:dyDescent="0.25">
      <c r="C432">
        <f t="shared" si="96"/>
        <v>428</v>
      </c>
      <c r="D432">
        <f t="shared" si="97"/>
        <v>-1</v>
      </c>
      <c r="E432">
        <f>IF('HCAD Raw'!C432="",-1,'HCAD Raw'!C432)</f>
        <v>-1</v>
      </c>
      <c r="F432" s="15" t="str">
        <f>IF(E432=-1,"",CONCATENATE(MID('HCAD Raw'!D432,6,2),"/",MID('HCAD Raw'!D432,9,2),"/",LEFT('HCAD Raw'!D432,4)))</f>
        <v/>
      </c>
      <c r="G432">
        <f>IF($E432="",-1,'HCAD Raw'!E432)</f>
        <v>0</v>
      </c>
      <c r="H432">
        <f>IF($E432="",-1,'HCAD Raw'!F432)</f>
        <v>0</v>
      </c>
      <c r="I432">
        <f>IF($E432="",-1,'HCAD Raw'!G432)</f>
        <v>0</v>
      </c>
      <c r="J432">
        <f>IF($E432="",-1,'HCAD Raw'!H432)</f>
        <v>0</v>
      </c>
      <c r="K432">
        <f>IF($E432="",-1,'HCAD Raw'!I432)</f>
        <v>0</v>
      </c>
      <c r="L432">
        <f>IF($E432="",-1,'HCAD Raw'!J432)</f>
        <v>0</v>
      </c>
      <c r="M432">
        <f>IF($E432="",-1,'HCAD Raw'!K432)</f>
        <v>0</v>
      </c>
      <c r="N432">
        <f>IF($E432="",-1,'HCAD Raw'!L432)</f>
        <v>0</v>
      </c>
      <c r="O432">
        <f>IF($E432="",-1,'HCAD Raw'!M432)</f>
        <v>0</v>
      </c>
      <c r="P432">
        <f>IF($E432="",-1,'HCAD Raw'!N432)</f>
        <v>0</v>
      </c>
      <c r="Q432" t="e">
        <f>IF($E432="",-1,'HCAD Raw'!#REF!)</f>
        <v>#REF!</v>
      </c>
      <c r="R432">
        <f>IF($E432="",-1,'HCAD Raw'!O432)</f>
        <v>0</v>
      </c>
      <c r="S432">
        <f>IF($E432="",-1,'HCAD Raw'!P432)</f>
        <v>0</v>
      </c>
      <c r="T432">
        <f>IF($E432="",-1,'HCAD Raw'!Q432)</f>
        <v>0</v>
      </c>
      <c r="U432">
        <f>IF($E432="",-1,'HCAD Raw'!R432)</f>
        <v>0</v>
      </c>
      <c r="V432">
        <f>IF($E432="",-1,'HCAD Raw'!S432)</f>
        <v>0</v>
      </c>
      <c r="W432">
        <f>IF($E432="",-1,'HCAD Raw'!T432)</f>
        <v>0</v>
      </c>
      <c r="X432">
        <f>IF($E432="",-1,'HCAD Raw'!U432)</f>
        <v>0</v>
      </c>
      <c r="Y432">
        <f>IF($E432="",-1,'HCAD Raw'!V432)</f>
        <v>0</v>
      </c>
      <c r="Z432">
        <f>IF($E432="",-1,'HCAD Raw'!W432)</f>
        <v>0</v>
      </c>
      <c r="AA432">
        <f>IF($E432="",-1,'HCAD Raw'!X432)</f>
        <v>0</v>
      </c>
      <c r="AB432">
        <f>IF($E432="",-1,'HCAD Raw'!Y432)</f>
        <v>0</v>
      </c>
      <c r="AC432">
        <f>IF($E432="",-1,'HCAD Raw'!Z432)</f>
        <v>0</v>
      </c>
      <c r="AD432">
        <f>IF($E432="",-1,'HCAD Raw'!AA432)</f>
        <v>0</v>
      </c>
      <c r="AE432">
        <f>IF($E432="",-1,'HCAD Raw'!AB432)</f>
        <v>0</v>
      </c>
      <c r="AF432">
        <f>IF($E432="",-1,'HCAD Raw'!AC432)</f>
        <v>0</v>
      </c>
      <c r="AG432">
        <f>IF($E432="",-1,'HCAD Raw'!AD432)</f>
        <v>0</v>
      </c>
      <c r="AH432">
        <f>IF($E432="",-1,'HCAD Raw'!AE432)</f>
        <v>0</v>
      </c>
      <c r="AI432">
        <f>IF($E432="",-1,'HCAD Raw'!AF432)</f>
        <v>0</v>
      </c>
      <c r="AJ432">
        <f>IF($E432="",-1,'HCAD Raw'!AG432)</f>
        <v>0</v>
      </c>
      <c r="AK432">
        <f>IF($E432="",-1,'HCAD Raw'!AH432)</f>
        <v>0</v>
      </c>
      <c r="AL432">
        <f>IF($E432="",-1,'HCAD Raw'!AI432)</f>
        <v>0</v>
      </c>
      <c r="AM432">
        <f>IF($E432="",-1,'HCAD Raw'!AJ432)</f>
        <v>0</v>
      </c>
      <c r="AN432">
        <f>IF($E432="",-1,'HCAD Raw'!AK432)</f>
        <v>0</v>
      </c>
      <c r="AO432">
        <f>IF($E432="",-1,'HCAD Raw'!AL432)</f>
        <v>0</v>
      </c>
      <c r="AP432">
        <f>IF($E432="",-1,'HCAD Raw'!AM432)</f>
        <v>0</v>
      </c>
      <c r="AQ432">
        <f>IF($E432="",-1,'HCAD Raw'!AN432)</f>
        <v>0</v>
      </c>
      <c r="AR432">
        <f>IF($E432="",-1,'HCAD Raw'!AO432)</f>
        <v>0</v>
      </c>
      <c r="AS432">
        <f>IF($E432="",-1,'HCAD Raw'!AP432)</f>
        <v>0</v>
      </c>
      <c r="AT432">
        <f>IF($E432="",-1,'HCAD Raw'!AQ432)</f>
        <v>0</v>
      </c>
      <c r="AU432">
        <f>IF($E432="",-1,'HCAD Raw'!AR432)</f>
        <v>0</v>
      </c>
      <c r="AV432">
        <f>IF($E432="",-1,'HCAD Raw'!AS432)</f>
        <v>0</v>
      </c>
      <c r="AW432">
        <f>IF($E432="",-1,'HCAD Raw'!AT432)</f>
        <v>0</v>
      </c>
      <c r="AX432">
        <f>IF($E432="",-1,'HCAD Raw'!AU432)</f>
        <v>0</v>
      </c>
      <c r="AY432">
        <f>IF($E432="",-1,'HCAD Raw'!AV432)</f>
        <v>0</v>
      </c>
      <c r="AZ432">
        <f>IF($E432="",-1,'HCAD Raw'!AW432)</f>
        <v>0</v>
      </c>
      <c r="BA432">
        <f>IF($E432="",-1,'HCAD Raw'!AX432)</f>
        <v>0</v>
      </c>
      <c r="BB432">
        <f>IF($E432="",-1,'HCAD Raw'!AY432)</f>
        <v>0</v>
      </c>
      <c r="BC432">
        <f>IF($E432="",-1,'HCAD Raw'!AZ432)</f>
        <v>0</v>
      </c>
      <c r="BD432">
        <f>IF($E432="",-1,'HCAD Raw'!BA432)</f>
        <v>0</v>
      </c>
      <c r="BE432">
        <f>IF($E432="",-1,'HCAD Raw'!BB432)</f>
        <v>0</v>
      </c>
      <c r="BF432">
        <f>IF($E432="",-1,'HCAD Raw'!BC432)</f>
        <v>0</v>
      </c>
      <c r="BG432">
        <f>IF($E432="",-1,'HCAD Raw'!BD432)</f>
        <v>0</v>
      </c>
      <c r="BH432">
        <f>IF($E432="",-1,'HCAD Raw'!BE432)</f>
        <v>0</v>
      </c>
      <c r="BI432">
        <f>IF($E432="",-1,'HCAD Raw'!BF432)</f>
        <v>0</v>
      </c>
      <c r="BJ432">
        <f>IF($E432="",-1,'HCAD Raw'!BG432)</f>
        <v>0</v>
      </c>
      <c r="BK432">
        <f>IF($E432="",-1,'HCAD Raw'!BH432)</f>
        <v>0</v>
      </c>
      <c r="BL432">
        <f>IF($E432="",-1,'HCAD Raw'!BI432)</f>
        <v>0</v>
      </c>
      <c r="BM432">
        <f>IF($E432="",-1,'HCAD Raw'!BJ432)</f>
        <v>0</v>
      </c>
      <c r="BN432">
        <f>IF($E432="",-1,'HCAD Raw'!BK432)</f>
        <v>0</v>
      </c>
      <c r="BO432">
        <f>IF($E432="",-1,'HCAD Raw'!BL432)</f>
        <v>0</v>
      </c>
      <c r="BP432">
        <f>IF($E432="",-1,'HCAD Raw'!BM432)</f>
        <v>0</v>
      </c>
      <c r="BQ432">
        <f>IF($E432="",-1,'HCAD Raw'!BN432)</f>
        <v>0</v>
      </c>
      <c r="BR432">
        <f>IF($E432="",-1,'HCAD Raw'!BO432)</f>
        <v>0</v>
      </c>
      <c r="BS432">
        <f>IF($E432="",-1,'HCAD Raw'!BP432)</f>
        <v>0</v>
      </c>
      <c r="BT432">
        <f>IF($E432="",-1,'HCAD Raw'!BQ432)</f>
        <v>0</v>
      </c>
      <c r="BU432">
        <f>IF($E432="",-1,'HCAD Raw'!BR432)</f>
        <v>0</v>
      </c>
      <c r="BV432">
        <f>IF($E432="",-1,'HCAD Raw'!BS432)</f>
        <v>0</v>
      </c>
      <c r="BW432">
        <f>IF($E432="",-1,'HCAD Raw'!BT432)</f>
        <v>0</v>
      </c>
      <c r="BX432">
        <f>IF($E432="",-1,'HCAD Raw'!BU432)</f>
        <v>0</v>
      </c>
      <c r="BY432">
        <f>IF($E432="",-1,'HCAD Raw'!BV432)</f>
        <v>0</v>
      </c>
      <c r="BZ432">
        <f>IF($E432="",-1,'HCAD Raw'!BW432)</f>
        <v>0</v>
      </c>
      <c r="CA432">
        <f>IF($E432="",-1,'HCAD Raw'!BX432)</f>
        <v>0</v>
      </c>
      <c r="CB432">
        <f>IF($E432="",-1,'HCAD Raw'!BY432)</f>
        <v>0</v>
      </c>
      <c r="CC432">
        <f>IF($E432="",-1,'HCAD Raw'!BZ432)</f>
        <v>0</v>
      </c>
      <c r="CD432">
        <f>IF($E432="",-1,'HCAD Raw'!CA432)</f>
        <v>0</v>
      </c>
      <c r="CE432">
        <f t="shared" si="98"/>
        <v>-1</v>
      </c>
      <c r="CF432">
        <f t="shared" si="99"/>
        <v>-1</v>
      </c>
    </row>
    <row r="433" spans="3:84" x14ac:dyDescent="0.25">
      <c r="C433">
        <f t="shared" si="96"/>
        <v>429</v>
      </c>
      <c r="D433">
        <f t="shared" si="97"/>
        <v>-1</v>
      </c>
      <c r="E433">
        <f>IF('HCAD Raw'!C433="",-1,'HCAD Raw'!C433)</f>
        <v>-1</v>
      </c>
      <c r="F433" s="15" t="str">
        <f>IF(E433=-1,"",CONCATENATE(MID('HCAD Raw'!D433,6,2),"/",MID('HCAD Raw'!D433,9,2),"/",LEFT('HCAD Raw'!D433,4)))</f>
        <v/>
      </c>
      <c r="G433">
        <f>IF($E433="",-1,'HCAD Raw'!E433)</f>
        <v>0</v>
      </c>
      <c r="H433">
        <f>IF($E433="",-1,'HCAD Raw'!F433)</f>
        <v>0</v>
      </c>
      <c r="I433">
        <f>IF($E433="",-1,'HCAD Raw'!G433)</f>
        <v>0</v>
      </c>
      <c r="J433">
        <f>IF($E433="",-1,'HCAD Raw'!H433)</f>
        <v>0</v>
      </c>
      <c r="K433">
        <f>IF($E433="",-1,'HCAD Raw'!I433)</f>
        <v>0</v>
      </c>
      <c r="L433">
        <f>IF($E433="",-1,'HCAD Raw'!J433)</f>
        <v>0</v>
      </c>
      <c r="M433">
        <f>IF($E433="",-1,'HCAD Raw'!K433)</f>
        <v>0</v>
      </c>
      <c r="N433">
        <f>IF($E433="",-1,'HCAD Raw'!L433)</f>
        <v>0</v>
      </c>
      <c r="O433">
        <f>IF($E433="",-1,'HCAD Raw'!M433)</f>
        <v>0</v>
      </c>
      <c r="P433">
        <f>IF($E433="",-1,'HCAD Raw'!N433)</f>
        <v>0</v>
      </c>
      <c r="Q433" t="e">
        <f>IF($E433="",-1,'HCAD Raw'!#REF!)</f>
        <v>#REF!</v>
      </c>
      <c r="R433">
        <f>IF($E433="",-1,'HCAD Raw'!O433)</f>
        <v>0</v>
      </c>
      <c r="S433">
        <f>IF($E433="",-1,'HCAD Raw'!P433)</f>
        <v>0</v>
      </c>
      <c r="T433">
        <f>IF($E433="",-1,'HCAD Raw'!Q433)</f>
        <v>0</v>
      </c>
      <c r="U433">
        <f>IF($E433="",-1,'HCAD Raw'!R433)</f>
        <v>0</v>
      </c>
      <c r="V433">
        <f>IF($E433="",-1,'HCAD Raw'!S433)</f>
        <v>0</v>
      </c>
      <c r="W433">
        <f>IF($E433="",-1,'HCAD Raw'!T433)</f>
        <v>0</v>
      </c>
      <c r="X433">
        <f>IF($E433="",-1,'HCAD Raw'!U433)</f>
        <v>0</v>
      </c>
      <c r="Y433">
        <f>IF($E433="",-1,'HCAD Raw'!V433)</f>
        <v>0</v>
      </c>
      <c r="Z433">
        <f>IF($E433="",-1,'HCAD Raw'!W433)</f>
        <v>0</v>
      </c>
      <c r="AA433">
        <f>IF($E433="",-1,'HCAD Raw'!X433)</f>
        <v>0</v>
      </c>
      <c r="AB433">
        <f>IF($E433="",-1,'HCAD Raw'!Y433)</f>
        <v>0</v>
      </c>
      <c r="AC433">
        <f>IF($E433="",-1,'HCAD Raw'!Z433)</f>
        <v>0</v>
      </c>
      <c r="AD433">
        <f>IF($E433="",-1,'HCAD Raw'!AA433)</f>
        <v>0</v>
      </c>
      <c r="AE433">
        <f>IF($E433="",-1,'HCAD Raw'!AB433)</f>
        <v>0</v>
      </c>
      <c r="AF433">
        <f>IF($E433="",-1,'HCAD Raw'!AC433)</f>
        <v>0</v>
      </c>
      <c r="AG433">
        <f>IF($E433="",-1,'HCAD Raw'!AD433)</f>
        <v>0</v>
      </c>
      <c r="AH433">
        <f>IF($E433="",-1,'HCAD Raw'!AE433)</f>
        <v>0</v>
      </c>
      <c r="AI433">
        <f>IF($E433="",-1,'HCAD Raw'!AF433)</f>
        <v>0</v>
      </c>
      <c r="AJ433">
        <f>IF($E433="",-1,'HCAD Raw'!AG433)</f>
        <v>0</v>
      </c>
      <c r="AK433">
        <f>IF($E433="",-1,'HCAD Raw'!AH433)</f>
        <v>0</v>
      </c>
      <c r="AL433">
        <f>IF($E433="",-1,'HCAD Raw'!AI433)</f>
        <v>0</v>
      </c>
      <c r="AM433">
        <f>IF($E433="",-1,'HCAD Raw'!AJ433)</f>
        <v>0</v>
      </c>
      <c r="AN433">
        <f>IF($E433="",-1,'HCAD Raw'!AK433)</f>
        <v>0</v>
      </c>
      <c r="AO433">
        <f>IF($E433="",-1,'HCAD Raw'!AL433)</f>
        <v>0</v>
      </c>
      <c r="AP433">
        <f>IF($E433="",-1,'HCAD Raw'!AM433)</f>
        <v>0</v>
      </c>
      <c r="AQ433">
        <f>IF($E433="",-1,'HCAD Raw'!AN433)</f>
        <v>0</v>
      </c>
      <c r="AR433">
        <f>IF($E433="",-1,'HCAD Raw'!AO433)</f>
        <v>0</v>
      </c>
      <c r="AS433">
        <f>IF($E433="",-1,'HCAD Raw'!AP433)</f>
        <v>0</v>
      </c>
      <c r="AT433">
        <f>IF($E433="",-1,'HCAD Raw'!AQ433)</f>
        <v>0</v>
      </c>
      <c r="AU433">
        <f>IF($E433="",-1,'HCAD Raw'!AR433)</f>
        <v>0</v>
      </c>
      <c r="AV433">
        <f>IF($E433="",-1,'HCAD Raw'!AS433)</f>
        <v>0</v>
      </c>
      <c r="AW433">
        <f>IF($E433="",-1,'HCAD Raw'!AT433)</f>
        <v>0</v>
      </c>
      <c r="AX433">
        <f>IF($E433="",-1,'HCAD Raw'!AU433)</f>
        <v>0</v>
      </c>
      <c r="AY433">
        <f>IF($E433="",-1,'HCAD Raw'!AV433)</f>
        <v>0</v>
      </c>
      <c r="AZ433">
        <f>IF($E433="",-1,'HCAD Raw'!AW433)</f>
        <v>0</v>
      </c>
      <c r="BA433">
        <f>IF($E433="",-1,'HCAD Raw'!AX433)</f>
        <v>0</v>
      </c>
      <c r="BB433">
        <f>IF($E433="",-1,'HCAD Raw'!AY433)</f>
        <v>0</v>
      </c>
      <c r="BC433">
        <f>IF($E433="",-1,'HCAD Raw'!AZ433)</f>
        <v>0</v>
      </c>
      <c r="BD433">
        <f>IF($E433="",-1,'HCAD Raw'!BA433)</f>
        <v>0</v>
      </c>
      <c r="BE433">
        <f>IF($E433="",-1,'HCAD Raw'!BB433)</f>
        <v>0</v>
      </c>
      <c r="BF433">
        <f>IF($E433="",-1,'HCAD Raw'!BC433)</f>
        <v>0</v>
      </c>
      <c r="BG433">
        <f>IF($E433="",-1,'HCAD Raw'!BD433)</f>
        <v>0</v>
      </c>
      <c r="BH433">
        <f>IF($E433="",-1,'HCAD Raw'!BE433)</f>
        <v>0</v>
      </c>
      <c r="BI433">
        <f>IF($E433="",-1,'HCAD Raw'!BF433)</f>
        <v>0</v>
      </c>
      <c r="BJ433">
        <f>IF($E433="",-1,'HCAD Raw'!BG433)</f>
        <v>0</v>
      </c>
      <c r="BK433">
        <f>IF($E433="",-1,'HCAD Raw'!BH433)</f>
        <v>0</v>
      </c>
      <c r="BL433">
        <f>IF($E433="",-1,'HCAD Raw'!BI433)</f>
        <v>0</v>
      </c>
      <c r="BM433">
        <f>IF($E433="",-1,'HCAD Raw'!BJ433)</f>
        <v>0</v>
      </c>
      <c r="BN433">
        <f>IF($E433="",-1,'HCAD Raw'!BK433)</f>
        <v>0</v>
      </c>
      <c r="BO433">
        <f>IF($E433="",-1,'HCAD Raw'!BL433)</f>
        <v>0</v>
      </c>
      <c r="BP433">
        <f>IF($E433="",-1,'HCAD Raw'!BM433)</f>
        <v>0</v>
      </c>
      <c r="BQ433">
        <f>IF($E433="",-1,'HCAD Raw'!BN433)</f>
        <v>0</v>
      </c>
      <c r="BR433">
        <f>IF($E433="",-1,'HCAD Raw'!BO433)</f>
        <v>0</v>
      </c>
      <c r="BS433">
        <f>IF($E433="",-1,'HCAD Raw'!BP433)</f>
        <v>0</v>
      </c>
      <c r="BT433">
        <f>IF($E433="",-1,'HCAD Raw'!BQ433)</f>
        <v>0</v>
      </c>
      <c r="BU433">
        <f>IF($E433="",-1,'HCAD Raw'!BR433)</f>
        <v>0</v>
      </c>
      <c r="BV433">
        <f>IF($E433="",-1,'HCAD Raw'!BS433)</f>
        <v>0</v>
      </c>
      <c r="BW433">
        <f>IF($E433="",-1,'HCAD Raw'!BT433)</f>
        <v>0</v>
      </c>
      <c r="BX433">
        <f>IF($E433="",-1,'HCAD Raw'!BU433)</f>
        <v>0</v>
      </c>
      <c r="BY433">
        <f>IF($E433="",-1,'HCAD Raw'!BV433)</f>
        <v>0</v>
      </c>
      <c r="BZ433">
        <f>IF($E433="",-1,'HCAD Raw'!BW433)</f>
        <v>0</v>
      </c>
      <c r="CA433">
        <f>IF($E433="",-1,'HCAD Raw'!BX433)</f>
        <v>0</v>
      </c>
      <c r="CB433">
        <f>IF($E433="",-1,'HCAD Raw'!BY433)</f>
        <v>0</v>
      </c>
      <c r="CC433">
        <f>IF($E433="",-1,'HCAD Raw'!BZ433)</f>
        <v>0</v>
      </c>
      <c r="CD433">
        <f>IF($E433="",-1,'HCAD Raw'!CA433)</f>
        <v>0</v>
      </c>
      <c r="CE433">
        <f t="shared" si="98"/>
        <v>-1</v>
      </c>
      <c r="CF433">
        <f t="shared" si="99"/>
        <v>-1</v>
      </c>
    </row>
    <row r="434" spans="3:84" x14ac:dyDescent="0.25">
      <c r="C434">
        <f t="shared" si="96"/>
        <v>430</v>
      </c>
      <c r="D434">
        <f t="shared" si="97"/>
        <v>-1</v>
      </c>
      <c r="E434">
        <f>IF('HCAD Raw'!C434="",-1,'HCAD Raw'!C434)</f>
        <v>-1</v>
      </c>
      <c r="F434" s="15" t="str">
        <f>IF(E434=-1,"",CONCATENATE(MID('HCAD Raw'!D434,6,2),"/",MID('HCAD Raw'!D434,9,2),"/",LEFT('HCAD Raw'!D434,4)))</f>
        <v/>
      </c>
      <c r="G434">
        <f>IF($E434="",-1,'HCAD Raw'!E434)</f>
        <v>0</v>
      </c>
      <c r="H434">
        <f>IF($E434="",-1,'HCAD Raw'!F434)</f>
        <v>0</v>
      </c>
      <c r="I434">
        <f>IF($E434="",-1,'HCAD Raw'!G434)</f>
        <v>0</v>
      </c>
      <c r="J434">
        <f>IF($E434="",-1,'HCAD Raw'!H434)</f>
        <v>0</v>
      </c>
      <c r="K434">
        <f>IF($E434="",-1,'HCAD Raw'!I434)</f>
        <v>0</v>
      </c>
      <c r="L434">
        <f>IF($E434="",-1,'HCAD Raw'!J434)</f>
        <v>0</v>
      </c>
      <c r="M434">
        <f>IF($E434="",-1,'HCAD Raw'!K434)</f>
        <v>0</v>
      </c>
      <c r="N434">
        <f>IF($E434="",-1,'HCAD Raw'!L434)</f>
        <v>0</v>
      </c>
      <c r="O434">
        <f>IF($E434="",-1,'HCAD Raw'!M434)</f>
        <v>0</v>
      </c>
      <c r="P434">
        <f>IF($E434="",-1,'HCAD Raw'!N434)</f>
        <v>0</v>
      </c>
      <c r="Q434" t="e">
        <f>IF($E434="",-1,'HCAD Raw'!#REF!)</f>
        <v>#REF!</v>
      </c>
      <c r="R434">
        <f>IF($E434="",-1,'HCAD Raw'!O434)</f>
        <v>0</v>
      </c>
      <c r="S434">
        <f>IF($E434="",-1,'HCAD Raw'!P434)</f>
        <v>0</v>
      </c>
      <c r="T434">
        <f>IF($E434="",-1,'HCAD Raw'!Q434)</f>
        <v>0</v>
      </c>
      <c r="U434">
        <f>IF($E434="",-1,'HCAD Raw'!R434)</f>
        <v>0</v>
      </c>
      <c r="V434">
        <f>IF($E434="",-1,'HCAD Raw'!S434)</f>
        <v>0</v>
      </c>
      <c r="W434">
        <f>IF($E434="",-1,'HCAD Raw'!T434)</f>
        <v>0</v>
      </c>
      <c r="X434">
        <f>IF($E434="",-1,'HCAD Raw'!U434)</f>
        <v>0</v>
      </c>
      <c r="Y434">
        <f>IF($E434="",-1,'HCAD Raw'!V434)</f>
        <v>0</v>
      </c>
      <c r="Z434">
        <f>IF($E434="",-1,'HCAD Raw'!W434)</f>
        <v>0</v>
      </c>
      <c r="AA434">
        <f>IF($E434="",-1,'HCAD Raw'!X434)</f>
        <v>0</v>
      </c>
      <c r="AB434">
        <f>IF($E434="",-1,'HCAD Raw'!Y434)</f>
        <v>0</v>
      </c>
      <c r="AC434">
        <f>IF($E434="",-1,'HCAD Raw'!Z434)</f>
        <v>0</v>
      </c>
      <c r="AD434">
        <f>IF($E434="",-1,'HCAD Raw'!AA434)</f>
        <v>0</v>
      </c>
      <c r="AE434">
        <f>IF($E434="",-1,'HCAD Raw'!AB434)</f>
        <v>0</v>
      </c>
      <c r="AF434">
        <f>IF($E434="",-1,'HCAD Raw'!AC434)</f>
        <v>0</v>
      </c>
      <c r="AG434">
        <f>IF($E434="",-1,'HCAD Raw'!AD434)</f>
        <v>0</v>
      </c>
      <c r="AH434">
        <f>IF($E434="",-1,'HCAD Raw'!AE434)</f>
        <v>0</v>
      </c>
      <c r="AI434">
        <f>IF($E434="",-1,'HCAD Raw'!AF434)</f>
        <v>0</v>
      </c>
      <c r="AJ434">
        <f>IF($E434="",-1,'HCAD Raw'!AG434)</f>
        <v>0</v>
      </c>
      <c r="AK434">
        <f>IF($E434="",-1,'HCAD Raw'!AH434)</f>
        <v>0</v>
      </c>
      <c r="AL434">
        <f>IF($E434="",-1,'HCAD Raw'!AI434)</f>
        <v>0</v>
      </c>
      <c r="AM434">
        <f>IF($E434="",-1,'HCAD Raw'!AJ434)</f>
        <v>0</v>
      </c>
      <c r="AN434">
        <f>IF($E434="",-1,'HCAD Raw'!AK434)</f>
        <v>0</v>
      </c>
      <c r="AO434">
        <f>IF($E434="",-1,'HCAD Raw'!AL434)</f>
        <v>0</v>
      </c>
      <c r="AP434">
        <f>IF($E434="",-1,'HCAD Raw'!AM434)</f>
        <v>0</v>
      </c>
      <c r="AQ434">
        <f>IF($E434="",-1,'HCAD Raw'!AN434)</f>
        <v>0</v>
      </c>
      <c r="AR434">
        <f>IF($E434="",-1,'HCAD Raw'!AO434)</f>
        <v>0</v>
      </c>
      <c r="AS434">
        <f>IF($E434="",-1,'HCAD Raw'!AP434)</f>
        <v>0</v>
      </c>
      <c r="AT434">
        <f>IF($E434="",-1,'HCAD Raw'!AQ434)</f>
        <v>0</v>
      </c>
      <c r="AU434">
        <f>IF($E434="",-1,'HCAD Raw'!AR434)</f>
        <v>0</v>
      </c>
      <c r="AV434">
        <f>IF($E434="",-1,'HCAD Raw'!AS434)</f>
        <v>0</v>
      </c>
      <c r="AW434">
        <f>IF($E434="",-1,'HCAD Raw'!AT434)</f>
        <v>0</v>
      </c>
      <c r="AX434">
        <f>IF($E434="",-1,'HCAD Raw'!AU434)</f>
        <v>0</v>
      </c>
      <c r="AY434">
        <f>IF($E434="",-1,'HCAD Raw'!AV434)</f>
        <v>0</v>
      </c>
      <c r="AZ434">
        <f>IF($E434="",-1,'HCAD Raw'!AW434)</f>
        <v>0</v>
      </c>
      <c r="BA434">
        <f>IF($E434="",-1,'HCAD Raw'!AX434)</f>
        <v>0</v>
      </c>
      <c r="BB434">
        <f>IF($E434="",-1,'HCAD Raw'!AY434)</f>
        <v>0</v>
      </c>
      <c r="BC434">
        <f>IF($E434="",-1,'HCAD Raw'!AZ434)</f>
        <v>0</v>
      </c>
      <c r="BD434">
        <f>IF($E434="",-1,'HCAD Raw'!BA434)</f>
        <v>0</v>
      </c>
      <c r="BE434">
        <f>IF($E434="",-1,'HCAD Raw'!BB434)</f>
        <v>0</v>
      </c>
      <c r="BF434">
        <f>IF($E434="",-1,'HCAD Raw'!BC434)</f>
        <v>0</v>
      </c>
      <c r="BG434">
        <f>IF($E434="",-1,'HCAD Raw'!BD434)</f>
        <v>0</v>
      </c>
      <c r="BH434">
        <f>IF($E434="",-1,'HCAD Raw'!BE434)</f>
        <v>0</v>
      </c>
      <c r="BI434">
        <f>IF($E434="",-1,'HCAD Raw'!BF434)</f>
        <v>0</v>
      </c>
      <c r="BJ434">
        <f>IF($E434="",-1,'HCAD Raw'!BG434)</f>
        <v>0</v>
      </c>
      <c r="BK434">
        <f>IF($E434="",-1,'HCAD Raw'!BH434)</f>
        <v>0</v>
      </c>
      <c r="BL434">
        <f>IF($E434="",-1,'HCAD Raw'!BI434)</f>
        <v>0</v>
      </c>
      <c r="BM434">
        <f>IF($E434="",-1,'HCAD Raw'!BJ434)</f>
        <v>0</v>
      </c>
      <c r="BN434">
        <f>IF($E434="",-1,'HCAD Raw'!BK434)</f>
        <v>0</v>
      </c>
      <c r="BO434">
        <f>IF($E434="",-1,'HCAD Raw'!BL434)</f>
        <v>0</v>
      </c>
      <c r="BP434">
        <f>IF($E434="",-1,'HCAD Raw'!BM434)</f>
        <v>0</v>
      </c>
      <c r="BQ434">
        <f>IF($E434="",-1,'HCAD Raw'!BN434)</f>
        <v>0</v>
      </c>
      <c r="BR434">
        <f>IF($E434="",-1,'HCAD Raw'!BO434)</f>
        <v>0</v>
      </c>
      <c r="BS434">
        <f>IF($E434="",-1,'HCAD Raw'!BP434)</f>
        <v>0</v>
      </c>
      <c r="BT434">
        <f>IF($E434="",-1,'HCAD Raw'!BQ434)</f>
        <v>0</v>
      </c>
      <c r="BU434">
        <f>IF($E434="",-1,'HCAD Raw'!BR434)</f>
        <v>0</v>
      </c>
      <c r="BV434">
        <f>IF($E434="",-1,'HCAD Raw'!BS434)</f>
        <v>0</v>
      </c>
      <c r="BW434">
        <f>IF($E434="",-1,'HCAD Raw'!BT434)</f>
        <v>0</v>
      </c>
      <c r="BX434">
        <f>IF($E434="",-1,'HCAD Raw'!BU434)</f>
        <v>0</v>
      </c>
      <c r="BY434">
        <f>IF($E434="",-1,'HCAD Raw'!BV434)</f>
        <v>0</v>
      </c>
      <c r="BZ434">
        <f>IF($E434="",-1,'HCAD Raw'!BW434)</f>
        <v>0</v>
      </c>
      <c r="CA434">
        <f>IF($E434="",-1,'HCAD Raw'!BX434)</f>
        <v>0</v>
      </c>
      <c r="CB434">
        <f>IF($E434="",-1,'HCAD Raw'!BY434)</f>
        <v>0</v>
      </c>
      <c r="CC434">
        <f>IF($E434="",-1,'HCAD Raw'!BZ434)</f>
        <v>0</v>
      </c>
      <c r="CD434">
        <f>IF($E434="",-1,'HCAD Raw'!CA434)</f>
        <v>0</v>
      </c>
      <c r="CE434">
        <f t="shared" si="98"/>
        <v>-1</v>
      </c>
      <c r="CF434">
        <f t="shared" si="99"/>
        <v>-1</v>
      </c>
    </row>
    <row r="435" spans="3:84" x14ac:dyDescent="0.25">
      <c r="C435">
        <f t="shared" si="96"/>
        <v>431</v>
      </c>
      <c r="D435">
        <f t="shared" si="97"/>
        <v>-1</v>
      </c>
      <c r="E435">
        <f>IF('HCAD Raw'!C435="",-1,'HCAD Raw'!C435)</f>
        <v>-1</v>
      </c>
      <c r="F435" s="15" t="str">
        <f>IF(E435=-1,"",CONCATENATE(MID('HCAD Raw'!D435,6,2),"/",MID('HCAD Raw'!D435,9,2),"/",LEFT('HCAD Raw'!D435,4)))</f>
        <v/>
      </c>
      <c r="G435">
        <f>IF($E435="",-1,'HCAD Raw'!E435)</f>
        <v>0</v>
      </c>
      <c r="H435">
        <f>IF($E435="",-1,'HCAD Raw'!F435)</f>
        <v>0</v>
      </c>
      <c r="I435">
        <f>IF($E435="",-1,'HCAD Raw'!G435)</f>
        <v>0</v>
      </c>
      <c r="J435">
        <f>IF($E435="",-1,'HCAD Raw'!H435)</f>
        <v>0</v>
      </c>
      <c r="K435">
        <f>IF($E435="",-1,'HCAD Raw'!I435)</f>
        <v>0</v>
      </c>
      <c r="L435">
        <f>IF($E435="",-1,'HCAD Raw'!J435)</f>
        <v>0</v>
      </c>
      <c r="M435">
        <f>IF($E435="",-1,'HCAD Raw'!K435)</f>
        <v>0</v>
      </c>
      <c r="N435">
        <f>IF($E435="",-1,'HCAD Raw'!L435)</f>
        <v>0</v>
      </c>
      <c r="O435">
        <f>IF($E435="",-1,'HCAD Raw'!M435)</f>
        <v>0</v>
      </c>
      <c r="P435">
        <f>IF($E435="",-1,'HCAD Raw'!N435)</f>
        <v>0</v>
      </c>
      <c r="Q435" t="e">
        <f>IF($E435="",-1,'HCAD Raw'!#REF!)</f>
        <v>#REF!</v>
      </c>
      <c r="R435">
        <f>IF($E435="",-1,'HCAD Raw'!O435)</f>
        <v>0</v>
      </c>
      <c r="S435">
        <f>IF($E435="",-1,'HCAD Raw'!P435)</f>
        <v>0</v>
      </c>
      <c r="T435">
        <f>IF($E435="",-1,'HCAD Raw'!Q435)</f>
        <v>0</v>
      </c>
      <c r="U435">
        <f>IF($E435="",-1,'HCAD Raw'!R435)</f>
        <v>0</v>
      </c>
      <c r="V435">
        <f>IF($E435="",-1,'HCAD Raw'!S435)</f>
        <v>0</v>
      </c>
      <c r="W435">
        <f>IF($E435="",-1,'HCAD Raw'!T435)</f>
        <v>0</v>
      </c>
      <c r="X435">
        <f>IF($E435="",-1,'HCAD Raw'!U435)</f>
        <v>0</v>
      </c>
      <c r="Y435">
        <f>IF($E435="",-1,'HCAD Raw'!V435)</f>
        <v>0</v>
      </c>
      <c r="Z435">
        <f>IF($E435="",-1,'HCAD Raw'!W435)</f>
        <v>0</v>
      </c>
      <c r="AA435">
        <f>IF($E435="",-1,'HCAD Raw'!X435)</f>
        <v>0</v>
      </c>
      <c r="AB435">
        <f>IF($E435="",-1,'HCAD Raw'!Y435)</f>
        <v>0</v>
      </c>
      <c r="AC435">
        <f>IF($E435="",-1,'HCAD Raw'!Z435)</f>
        <v>0</v>
      </c>
      <c r="AD435">
        <f>IF($E435="",-1,'HCAD Raw'!AA435)</f>
        <v>0</v>
      </c>
      <c r="AE435">
        <f>IF($E435="",-1,'HCAD Raw'!AB435)</f>
        <v>0</v>
      </c>
      <c r="AF435">
        <f>IF($E435="",-1,'HCAD Raw'!AC435)</f>
        <v>0</v>
      </c>
      <c r="AG435">
        <f>IF($E435="",-1,'HCAD Raw'!AD435)</f>
        <v>0</v>
      </c>
      <c r="AH435">
        <f>IF($E435="",-1,'HCAD Raw'!AE435)</f>
        <v>0</v>
      </c>
      <c r="AI435">
        <f>IF($E435="",-1,'HCAD Raw'!AF435)</f>
        <v>0</v>
      </c>
      <c r="AJ435">
        <f>IF($E435="",-1,'HCAD Raw'!AG435)</f>
        <v>0</v>
      </c>
      <c r="AK435">
        <f>IF($E435="",-1,'HCAD Raw'!AH435)</f>
        <v>0</v>
      </c>
      <c r="AL435">
        <f>IF($E435="",-1,'HCAD Raw'!AI435)</f>
        <v>0</v>
      </c>
      <c r="AM435">
        <f>IF($E435="",-1,'HCAD Raw'!AJ435)</f>
        <v>0</v>
      </c>
      <c r="AN435">
        <f>IF($E435="",-1,'HCAD Raw'!AK435)</f>
        <v>0</v>
      </c>
      <c r="AO435">
        <f>IF($E435="",-1,'HCAD Raw'!AL435)</f>
        <v>0</v>
      </c>
      <c r="AP435">
        <f>IF($E435="",-1,'HCAD Raw'!AM435)</f>
        <v>0</v>
      </c>
      <c r="AQ435">
        <f>IF($E435="",-1,'HCAD Raw'!AN435)</f>
        <v>0</v>
      </c>
      <c r="AR435">
        <f>IF($E435="",-1,'HCAD Raw'!AO435)</f>
        <v>0</v>
      </c>
      <c r="AS435">
        <f>IF($E435="",-1,'HCAD Raw'!AP435)</f>
        <v>0</v>
      </c>
      <c r="AT435">
        <f>IF($E435="",-1,'HCAD Raw'!AQ435)</f>
        <v>0</v>
      </c>
      <c r="AU435">
        <f>IF($E435="",-1,'HCAD Raw'!AR435)</f>
        <v>0</v>
      </c>
      <c r="AV435">
        <f>IF($E435="",-1,'HCAD Raw'!AS435)</f>
        <v>0</v>
      </c>
      <c r="AW435">
        <f>IF($E435="",-1,'HCAD Raw'!AT435)</f>
        <v>0</v>
      </c>
      <c r="AX435">
        <f>IF($E435="",-1,'HCAD Raw'!AU435)</f>
        <v>0</v>
      </c>
      <c r="AY435">
        <f>IF($E435="",-1,'HCAD Raw'!AV435)</f>
        <v>0</v>
      </c>
      <c r="AZ435">
        <f>IF($E435="",-1,'HCAD Raw'!AW435)</f>
        <v>0</v>
      </c>
      <c r="BA435">
        <f>IF($E435="",-1,'HCAD Raw'!AX435)</f>
        <v>0</v>
      </c>
      <c r="BB435">
        <f>IF($E435="",-1,'HCAD Raw'!AY435)</f>
        <v>0</v>
      </c>
      <c r="BC435">
        <f>IF($E435="",-1,'HCAD Raw'!AZ435)</f>
        <v>0</v>
      </c>
      <c r="BD435">
        <f>IF($E435="",-1,'HCAD Raw'!BA435)</f>
        <v>0</v>
      </c>
      <c r="BE435">
        <f>IF($E435="",-1,'HCAD Raw'!BB435)</f>
        <v>0</v>
      </c>
      <c r="BF435">
        <f>IF($E435="",-1,'HCAD Raw'!BC435)</f>
        <v>0</v>
      </c>
      <c r="BG435">
        <f>IF($E435="",-1,'HCAD Raw'!BD435)</f>
        <v>0</v>
      </c>
      <c r="BH435">
        <f>IF($E435="",-1,'HCAD Raw'!BE435)</f>
        <v>0</v>
      </c>
      <c r="BI435">
        <f>IF($E435="",-1,'HCAD Raw'!BF435)</f>
        <v>0</v>
      </c>
      <c r="BJ435">
        <f>IF($E435="",-1,'HCAD Raw'!BG435)</f>
        <v>0</v>
      </c>
      <c r="BK435">
        <f>IF($E435="",-1,'HCAD Raw'!BH435)</f>
        <v>0</v>
      </c>
      <c r="BL435">
        <f>IF($E435="",-1,'HCAD Raw'!BI435)</f>
        <v>0</v>
      </c>
      <c r="BM435">
        <f>IF($E435="",-1,'HCAD Raw'!BJ435)</f>
        <v>0</v>
      </c>
      <c r="BN435">
        <f>IF($E435="",-1,'HCAD Raw'!BK435)</f>
        <v>0</v>
      </c>
      <c r="BO435">
        <f>IF($E435="",-1,'HCAD Raw'!BL435)</f>
        <v>0</v>
      </c>
      <c r="BP435">
        <f>IF($E435="",-1,'HCAD Raw'!BM435)</f>
        <v>0</v>
      </c>
      <c r="BQ435">
        <f>IF($E435="",-1,'HCAD Raw'!BN435)</f>
        <v>0</v>
      </c>
      <c r="BR435">
        <f>IF($E435="",-1,'HCAD Raw'!BO435)</f>
        <v>0</v>
      </c>
      <c r="BS435">
        <f>IF($E435="",-1,'HCAD Raw'!BP435)</f>
        <v>0</v>
      </c>
      <c r="BT435">
        <f>IF($E435="",-1,'HCAD Raw'!BQ435)</f>
        <v>0</v>
      </c>
      <c r="BU435">
        <f>IF($E435="",-1,'HCAD Raw'!BR435)</f>
        <v>0</v>
      </c>
      <c r="BV435">
        <f>IF($E435="",-1,'HCAD Raw'!BS435)</f>
        <v>0</v>
      </c>
      <c r="BW435">
        <f>IF($E435="",-1,'HCAD Raw'!BT435)</f>
        <v>0</v>
      </c>
      <c r="BX435">
        <f>IF($E435="",-1,'HCAD Raw'!BU435)</f>
        <v>0</v>
      </c>
      <c r="BY435">
        <f>IF($E435="",-1,'HCAD Raw'!BV435)</f>
        <v>0</v>
      </c>
      <c r="BZ435">
        <f>IF($E435="",-1,'HCAD Raw'!BW435)</f>
        <v>0</v>
      </c>
      <c r="CA435">
        <f>IF($E435="",-1,'HCAD Raw'!BX435)</f>
        <v>0</v>
      </c>
      <c r="CB435">
        <f>IF($E435="",-1,'HCAD Raw'!BY435)</f>
        <v>0</v>
      </c>
      <c r="CC435">
        <f>IF($E435="",-1,'HCAD Raw'!BZ435)</f>
        <v>0</v>
      </c>
      <c r="CD435">
        <f>IF($E435="",-1,'HCAD Raw'!CA435)</f>
        <v>0</v>
      </c>
      <c r="CE435">
        <f t="shared" si="98"/>
        <v>-1</v>
      </c>
      <c r="CF435">
        <f t="shared" si="99"/>
        <v>-1</v>
      </c>
    </row>
    <row r="436" spans="3:84" x14ac:dyDescent="0.25">
      <c r="C436">
        <f t="shared" si="96"/>
        <v>432</v>
      </c>
      <c r="D436">
        <f t="shared" si="97"/>
        <v>-1</v>
      </c>
      <c r="E436">
        <f>IF('HCAD Raw'!C436="",-1,'HCAD Raw'!C436)</f>
        <v>-1</v>
      </c>
      <c r="F436" s="15" t="str">
        <f>IF(E436=-1,"",CONCATENATE(MID('HCAD Raw'!D436,6,2),"/",MID('HCAD Raw'!D436,9,2),"/",LEFT('HCAD Raw'!D436,4)))</f>
        <v/>
      </c>
      <c r="G436">
        <f>IF($E436="",-1,'HCAD Raw'!E436)</f>
        <v>0</v>
      </c>
      <c r="H436">
        <f>IF($E436="",-1,'HCAD Raw'!F436)</f>
        <v>0</v>
      </c>
      <c r="I436">
        <f>IF($E436="",-1,'HCAD Raw'!G436)</f>
        <v>0</v>
      </c>
      <c r="J436">
        <f>IF($E436="",-1,'HCAD Raw'!H436)</f>
        <v>0</v>
      </c>
      <c r="K436">
        <f>IF($E436="",-1,'HCAD Raw'!I436)</f>
        <v>0</v>
      </c>
      <c r="L436">
        <f>IF($E436="",-1,'HCAD Raw'!J436)</f>
        <v>0</v>
      </c>
      <c r="M436">
        <f>IF($E436="",-1,'HCAD Raw'!K436)</f>
        <v>0</v>
      </c>
      <c r="N436">
        <f>IF($E436="",-1,'HCAD Raw'!L436)</f>
        <v>0</v>
      </c>
      <c r="O436">
        <f>IF($E436="",-1,'HCAD Raw'!M436)</f>
        <v>0</v>
      </c>
      <c r="P436">
        <f>IF($E436="",-1,'HCAD Raw'!N436)</f>
        <v>0</v>
      </c>
      <c r="Q436" t="e">
        <f>IF($E436="",-1,'HCAD Raw'!#REF!)</f>
        <v>#REF!</v>
      </c>
      <c r="R436">
        <f>IF($E436="",-1,'HCAD Raw'!O436)</f>
        <v>0</v>
      </c>
      <c r="S436">
        <f>IF($E436="",-1,'HCAD Raw'!P436)</f>
        <v>0</v>
      </c>
      <c r="T436">
        <f>IF($E436="",-1,'HCAD Raw'!Q436)</f>
        <v>0</v>
      </c>
      <c r="U436">
        <f>IF($E436="",-1,'HCAD Raw'!R436)</f>
        <v>0</v>
      </c>
      <c r="V436">
        <f>IF($E436="",-1,'HCAD Raw'!S436)</f>
        <v>0</v>
      </c>
      <c r="W436">
        <f>IF($E436="",-1,'HCAD Raw'!T436)</f>
        <v>0</v>
      </c>
      <c r="X436">
        <f>IF($E436="",-1,'HCAD Raw'!U436)</f>
        <v>0</v>
      </c>
      <c r="Y436">
        <f>IF($E436="",-1,'HCAD Raw'!V436)</f>
        <v>0</v>
      </c>
      <c r="Z436">
        <f>IF($E436="",-1,'HCAD Raw'!W436)</f>
        <v>0</v>
      </c>
      <c r="AA436">
        <f>IF($E436="",-1,'HCAD Raw'!X436)</f>
        <v>0</v>
      </c>
      <c r="AB436">
        <f>IF($E436="",-1,'HCAD Raw'!Y436)</f>
        <v>0</v>
      </c>
      <c r="AC436">
        <f>IF($E436="",-1,'HCAD Raw'!Z436)</f>
        <v>0</v>
      </c>
      <c r="AD436">
        <f>IF($E436="",-1,'HCAD Raw'!AA436)</f>
        <v>0</v>
      </c>
      <c r="AE436">
        <f>IF($E436="",-1,'HCAD Raw'!AB436)</f>
        <v>0</v>
      </c>
      <c r="AF436">
        <f>IF($E436="",-1,'HCAD Raw'!AC436)</f>
        <v>0</v>
      </c>
      <c r="AG436">
        <f>IF($E436="",-1,'HCAD Raw'!AD436)</f>
        <v>0</v>
      </c>
      <c r="AH436">
        <f>IF($E436="",-1,'HCAD Raw'!AE436)</f>
        <v>0</v>
      </c>
      <c r="AI436">
        <f>IF($E436="",-1,'HCAD Raw'!AF436)</f>
        <v>0</v>
      </c>
      <c r="AJ436">
        <f>IF($E436="",-1,'HCAD Raw'!AG436)</f>
        <v>0</v>
      </c>
      <c r="AK436">
        <f>IF($E436="",-1,'HCAD Raw'!AH436)</f>
        <v>0</v>
      </c>
      <c r="AL436">
        <f>IF($E436="",-1,'HCAD Raw'!AI436)</f>
        <v>0</v>
      </c>
      <c r="AM436">
        <f>IF($E436="",-1,'HCAD Raw'!AJ436)</f>
        <v>0</v>
      </c>
      <c r="AN436">
        <f>IF($E436="",-1,'HCAD Raw'!AK436)</f>
        <v>0</v>
      </c>
      <c r="AO436">
        <f>IF($E436="",-1,'HCAD Raw'!AL436)</f>
        <v>0</v>
      </c>
      <c r="AP436">
        <f>IF($E436="",-1,'HCAD Raw'!AM436)</f>
        <v>0</v>
      </c>
      <c r="AQ436">
        <f>IF($E436="",-1,'HCAD Raw'!AN436)</f>
        <v>0</v>
      </c>
      <c r="AR436">
        <f>IF($E436="",-1,'HCAD Raw'!AO436)</f>
        <v>0</v>
      </c>
      <c r="AS436">
        <f>IF($E436="",-1,'HCAD Raw'!AP436)</f>
        <v>0</v>
      </c>
      <c r="AT436">
        <f>IF($E436="",-1,'HCAD Raw'!AQ436)</f>
        <v>0</v>
      </c>
      <c r="AU436">
        <f>IF($E436="",-1,'HCAD Raw'!AR436)</f>
        <v>0</v>
      </c>
      <c r="AV436">
        <f>IF($E436="",-1,'HCAD Raw'!AS436)</f>
        <v>0</v>
      </c>
      <c r="AW436">
        <f>IF($E436="",-1,'HCAD Raw'!AT436)</f>
        <v>0</v>
      </c>
      <c r="AX436">
        <f>IF($E436="",-1,'HCAD Raw'!AU436)</f>
        <v>0</v>
      </c>
      <c r="AY436">
        <f>IF($E436="",-1,'HCAD Raw'!AV436)</f>
        <v>0</v>
      </c>
      <c r="AZ436">
        <f>IF($E436="",-1,'HCAD Raw'!AW436)</f>
        <v>0</v>
      </c>
      <c r="BA436">
        <f>IF($E436="",-1,'HCAD Raw'!AX436)</f>
        <v>0</v>
      </c>
      <c r="BB436">
        <f>IF($E436="",-1,'HCAD Raw'!AY436)</f>
        <v>0</v>
      </c>
      <c r="BC436">
        <f>IF($E436="",-1,'HCAD Raw'!AZ436)</f>
        <v>0</v>
      </c>
      <c r="BD436">
        <f>IF($E436="",-1,'HCAD Raw'!BA436)</f>
        <v>0</v>
      </c>
      <c r="BE436">
        <f>IF($E436="",-1,'HCAD Raw'!BB436)</f>
        <v>0</v>
      </c>
      <c r="BF436">
        <f>IF($E436="",-1,'HCAD Raw'!BC436)</f>
        <v>0</v>
      </c>
      <c r="BG436">
        <f>IF($E436="",-1,'HCAD Raw'!BD436)</f>
        <v>0</v>
      </c>
      <c r="BH436">
        <f>IF($E436="",-1,'HCAD Raw'!BE436)</f>
        <v>0</v>
      </c>
      <c r="BI436">
        <f>IF($E436="",-1,'HCAD Raw'!BF436)</f>
        <v>0</v>
      </c>
      <c r="BJ436">
        <f>IF($E436="",-1,'HCAD Raw'!BG436)</f>
        <v>0</v>
      </c>
      <c r="BK436">
        <f>IF($E436="",-1,'HCAD Raw'!BH436)</f>
        <v>0</v>
      </c>
      <c r="BL436">
        <f>IF($E436="",-1,'HCAD Raw'!BI436)</f>
        <v>0</v>
      </c>
      <c r="BM436">
        <f>IF($E436="",-1,'HCAD Raw'!BJ436)</f>
        <v>0</v>
      </c>
      <c r="BN436">
        <f>IF($E436="",-1,'HCAD Raw'!BK436)</f>
        <v>0</v>
      </c>
      <c r="BO436">
        <f>IF($E436="",-1,'HCAD Raw'!BL436)</f>
        <v>0</v>
      </c>
      <c r="BP436">
        <f>IF($E436="",-1,'HCAD Raw'!BM436)</f>
        <v>0</v>
      </c>
      <c r="BQ436">
        <f>IF($E436="",-1,'HCAD Raw'!BN436)</f>
        <v>0</v>
      </c>
      <c r="BR436">
        <f>IF($E436="",-1,'HCAD Raw'!BO436)</f>
        <v>0</v>
      </c>
      <c r="BS436">
        <f>IF($E436="",-1,'HCAD Raw'!BP436)</f>
        <v>0</v>
      </c>
      <c r="BT436">
        <f>IF($E436="",-1,'HCAD Raw'!BQ436)</f>
        <v>0</v>
      </c>
      <c r="BU436">
        <f>IF($E436="",-1,'HCAD Raw'!BR436)</f>
        <v>0</v>
      </c>
      <c r="BV436">
        <f>IF($E436="",-1,'HCAD Raw'!BS436)</f>
        <v>0</v>
      </c>
      <c r="BW436">
        <f>IF($E436="",-1,'HCAD Raw'!BT436)</f>
        <v>0</v>
      </c>
      <c r="BX436">
        <f>IF($E436="",-1,'HCAD Raw'!BU436)</f>
        <v>0</v>
      </c>
      <c r="BY436">
        <f>IF($E436="",-1,'HCAD Raw'!BV436)</f>
        <v>0</v>
      </c>
      <c r="BZ436">
        <f>IF($E436="",-1,'HCAD Raw'!BW436)</f>
        <v>0</v>
      </c>
      <c r="CA436">
        <f>IF($E436="",-1,'HCAD Raw'!BX436)</f>
        <v>0</v>
      </c>
      <c r="CB436">
        <f>IF($E436="",-1,'HCAD Raw'!BY436)</f>
        <v>0</v>
      </c>
      <c r="CC436">
        <f>IF($E436="",-1,'HCAD Raw'!BZ436)</f>
        <v>0</v>
      </c>
      <c r="CD436">
        <f>IF($E436="",-1,'HCAD Raw'!CA436)</f>
        <v>0</v>
      </c>
      <c r="CE436">
        <f t="shared" si="98"/>
        <v>-1</v>
      </c>
      <c r="CF436">
        <f t="shared" si="99"/>
        <v>-1</v>
      </c>
    </row>
    <row r="437" spans="3:84" x14ac:dyDescent="0.25">
      <c r="C437">
        <f t="shared" si="96"/>
        <v>433</v>
      </c>
      <c r="D437">
        <f t="shared" si="97"/>
        <v>-1</v>
      </c>
      <c r="E437">
        <f>IF('HCAD Raw'!C437="",-1,'HCAD Raw'!C437)</f>
        <v>-1</v>
      </c>
      <c r="F437" s="15" t="str">
        <f>IF(E437=-1,"",CONCATENATE(MID('HCAD Raw'!D437,6,2),"/",MID('HCAD Raw'!D437,9,2),"/",LEFT('HCAD Raw'!D437,4)))</f>
        <v/>
      </c>
      <c r="G437">
        <f>IF($E437="",-1,'HCAD Raw'!E437)</f>
        <v>0</v>
      </c>
      <c r="H437">
        <f>IF($E437="",-1,'HCAD Raw'!F437)</f>
        <v>0</v>
      </c>
      <c r="I437">
        <f>IF($E437="",-1,'HCAD Raw'!G437)</f>
        <v>0</v>
      </c>
      <c r="J437">
        <f>IF($E437="",-1,'HCAD Raw'!H437)</f>
        <v>0</v>
      </c>
      <c r="K437">
        <f>IF($E437="",-1,'HCAD Raw'!I437)</f>
        <v>0</v>
      </c>
      <c r="L437">
        <f>IF($E437="",-1,'HCAD Raw'!J437)</f>
        <v>0</v>
      </c>
      <c r="M437">
        <f>IF($E437="",-1,'HCAD Raw'!K437)</f>
        <v>0</v>
      </c>
      <c r="N437">
        <f>IF($E437="",-1,'HCAD Raw'!L437)</f>
        <v>0</v>
      </c>
      <c r="O437">
        <f>IF($E437="",-1,'HCAD Raw'!M437)</f>
        <v>0</v>
      </c>
      <c r="P437">
        <f>IF($E437="",-1,'HCAD Raw'!N437)</f>
        <v>0</v>
      </c>
      <c r="Q437" t="e">
        <f>IF($E437="",-1,'HCAD Raw'!#REF!)</f>
        <v>#REF!</v>
      </c>
      <c r="R437">
        <f>IF($E437="",-1,'HCAD Raw'!O437)</f>
        <v>0</v>
      </c>
      <c r="S437">
        <f>IF($E437="",-1,'HCAD Raw'!P437)</f>
        <v>0</v>
      </c>
      <c r="T437">
        <f>IF($E437="",-1,'HCAD Raw'!Q437)</f>
        <v>0</v>
      </c>
      <c r="U437">
        <f>IF($E437="",-1,'HCAD Raw'!R437)</f>
        <v>0</v>
      </c>
      <c r="V437">
        <f>IF($E437="",-1,'HCAD Raw'!S437)</f>
        <v>0</v>
      </c>
      <c r="W437">
        <f>IF($E437="",-1,'HCAD Raw'!T437)</f>
        <v>0</v>
      </c>
      <c r="X437">
        <f>IF($E437="",-1,'HCAD Raw'!U437)</f>
        <v>0</v>
      </c>
      <c r="Y437">
        <f>IF($E437="",-1,'HCAD Raw'!V437)</f>
        <v>0</v>
      </c>
      <c r="Z437">
        <f>IF($E437="",-1,'HCAD Raw'!W437)</f>
        <v>0</v>
      </c>
      <c r="AA437">
        <f>IF($E437="",-1,'HCAD Raw'!X437)</f>
        <v>0</v>
      </c>
      <c r="AB437">
        <f>IF($E437="",-1,'HCAD Raw'!Y437)</f>
        <v>0</v>
      </c>
      <c r="AC437">
        <f>IF($E437="",-1,'HCAD Raw'!Z437)</f>
        <v>0</v>
      </c>
      <c r="AD437">
        <f>IF($E437="",-1,'HCAD Raw'!AA437)</f>
        <v>0</v>
      </c>
      <c r="AE437">
        <f>IF($E437="",-1,'HCAD Raw'!AB437)</f>
        <v>0</v>
      </c>
      <c r="AF437">
        <f>IF($E437="",-1,'HCAD Raw'!AC437)</f>
        <v>0</v>
      </c>
      <c r="AG437">
        <f>IF($E437="",-1,'HCAD Raw'!AD437)</f>
        <v>0</v>
      </c>
      <c r="AH437">
        <f>IF($E437="",-1,'HCAD Raw'!AE437)</f>
        <v>0</v>
      </c>
      <c r="AI437">
        <f>IF($E437="",-1,'HCAD Raw'!AF437)</f>
        <v>0</v>
      </c>
      <c r="AJ437">
        <f>IF($E437="",-1,'HCAD Raw'!AG437)</f>
        <v>0</v>
      </c>
      <c r="AK437">
        <f>IF($E437="",-1,'HCAD Raw'!AH437)</f>
        <v>0</v>
      </c>
      <c r="AL437">
        <f>IF($E437="",-1,'HCAD Raw'!AI437)</f>
        <v>0</v>
      </c>
      <c r="AM437">
        <f>IF($E437="",-1,'HCAD Raw'!AJ437)</f>
        <v>0</v>
      </c>
      <c r="AN437">
        <f>IF($E437="",-1,'HCAD Raw'!AK437)</f>
        <v>0</v>
      </c>
      <c r="AO437">
        <f>IF($E437="",-1,'HCAD Raw'!AL437)</f>
        <v>0</v>
      </c>
      <c r="AP437">
        <f>IF($E437="",-1,'HCAD Raw'!AM437)</f>
        <v>0</v>
      </c>
      <c r="AQ437">
        <f>IF($E437="",-1,'HCAD Raw'!AN437)</f>
        <v>0</v>
      </c>
      <c r="AR437">
        <f>IF($E437="",-1,'HCAD Raw'!AO437)</f>
        <v>0</v>
      </c>
      <c r="AS437">
        <f>IF($E437="",-1,'HCAD Raw'!AP437)</f>
        <v>0</v>
      </c>
      <c r="AT437">
        <f>IF($E437="",-1,'HCAD Raw'!AQ437)</f>
        <v>0</v>
      </c>
      <c r="AU437">
        <f>IF($E437="",-1,'HCAD Raw'!AR437)</f>
        <v>0</v>
      </c>
      <c r="AV437">
        <f>IF($E437="",-1,'HCAD Raw'!AS437)</f>
        <v>0</v>
      </c>
      <c r="AW437">
        <f>IF($E437="",-1,'HCAD Raw'!AT437)</f>
        <v>0</v>
      </c>
      <c r="AX437">
        <f>IF($E437="",-1,'HCAD Raw'!AU437)</f>
        <v>0</v>
      </c>
      <c r="AY437">
        <f>IF($E437="",-1,'HCAD Raw'!AV437)</f>
        <v>0</v>
      </c>
      <c r="AZ437">
        <f>IF($E437="",-1,'HCAD Raw'!AW437)</f>
        <v>0</v>
      </c>
      <c r="BA437">
        <f>IF($E437="",-1,'HCAD Raw'!AX437)</f>
        <v>0</v>
      </c>
      <c r="BB437">
        <f>IF($E437="",-1,'HCAD Raw'!AY437)</f>
        <v>0</v>
      </c>
      <c r="BC437">
        <f>IF($E437="",-1,'HCAD Raw'!AZ437)</f>
        <v>0</v>
      </c>
      <c r="BD437">
        <f>IF($E437="",-1,'HCAD Raw'!BA437)</f>
        <v>0</v>
      </c>
      <c r="BE437">
        <f>IF($E437="",-1,'HCAD Raw'!BB437)</f>
        <v>0</v>
      </c>
      <c r="BF437">
        <f>IF($E437="",-1,'HCAD Raw'!BC437)</f>
        <v>0</v>
      </c>
      <c r="BG437">
        <f>IF($E437="",-1,'HCAD Raw'!BD437)</f>
        <v>0</v>
      </c>
      <c r="BH437">
        <f>IF($E437="",-1,'HCAD Raw'!BE437)</f>
        <v>0</v>
      </c>
      <c r="BI437">
        <f>IF($E437="",-1,'HCAD Raw'!BF437)</f>
        <v>0</v>
      </c>
      <c r="BJ437">
        <f>IF($E437="",-1,'HCAD Raw'!BG437)</f>
        <v>0</v>
      </c>
      <c r="BK437">
        <f>IF($E437="",-1,'HCAD Raw'!BH437)</f>
        <v>0</v>
      </c>
      <c r="BL437">
        <f>IF($E437="",-1,'HCAD Raw'!BI437)</f>
        <v>0</v>
      </c>
      <c r="BM437">
        <f>IF($E437="",-1,'HCAD Raw'!BJ437)</f>
        <v>0</v>
      </c>
      <c r="BN437">
        <f>IF($E437="",-1,'HCAD Raw'!BK437)</f>
        <v>0</v>
      </c>
      <c r="BO437">
        <f>IF($E437="",-1,'HCAD Raw'!BL437)</f>
        <v>0</v>
      </c>
      <c r="BP437">
        <f>IF($E437="",-1,'HCAD Raw'!BM437)</f>
        <v>0</v>
      </c>
      <c r="BQ437">
        <f>IF($E437="",-1,'HCAD Raw'!BN437)</f>
        <v>0</v>
      </c>
      <c r="BR437">
        <f>IF($E437="",-1,'HCAD Raw'!BO437)</f>
        <v>0</v>
      </c>
      <c r="BS437">
        <f>IF($E437="",-1,'HCAD Raw'!BP437)</f>
        <v>0</v>
      </c>
      <c r="BT437">
        <f>IF($E437="",-1,'HCAD Raw'!BQ437)</f>
        <v>0</v>
      </c>
      <c r="BU437">
        <f>IF($E437="",-1,'HCAD Raw'!BR437)</f>
        <v>0</v>
      </c>
      <c r="BV437">
        <f>IF($E437="",-1,'HCAD Raw'!BS437)</f>
        <v>0</v>
      </c>
      <c r="BW437">
        <f>IF($E437="",-1,'HCAD Raw'!BT437)</f>
        <v>0</v>
      </c>
      <c r="BX437">
        <f>IF($E437="",-1,'HCAD Raw'!BU437)</f>
        <v>0</v>
      </c>
      <c r="BY437">
        <f>IF($E437="",-1,'HCAD Raw'!BV437)</f>
        <v>0</v>
      </c>
      <c r="BZ437">
        <f>IF($E437="",-1,'HCAD Raw'!BW437)</f>
        <v>0</v>
      </c>
      <c r="CA437">
        <f>IF($E437="",-1,'HCAD Raw'!BX437)</f>
        <v>0</v>
      </c>
      <c r="CB437">
        <f>IF($E437="",-1,'HCAD Raw'!BY437)</f>
        <v>0</v>
      </c>
      <c r="CC437">
        <f>IF($E437="",-1,'HCAD Raw'!BZ437)</f>
        <v>0</v>
      </c>
      <c r="CD437">
        <f>IF($E437="",-1,'HCAD Raw'!CA437)</f>
        <v>0</v>
      </c>
      <c r="CE437">
        <f t="shared" si="98"/>
        <v>-1</v>
      </c>
      <c r="CF437">
        <f t="shared" si="99"/>
        <v>-1</v>
      </c>
    </row>
    <row r="438" spans="3:84" x14ac:dyDescent="0.25">
      <c r="C438">
        <f t="shared" si="96"/>
        <v>434</v>
      </c>
      <c r="D438">
        <f t="shared" si="97"/>
        <v>-1</v>
      </c>
      <c r="E438">
        <f>IF('HCAD Raw'!C438="",-1,'HCAD Raw'!C438)</f>
        <v>-1</v>
      </c>
      <c r="F438" s="15" t="str">
        <f>IF(E438=-1,"",CONCATENATE(MID('HCAD Raw'!D438,6,2),"/",MID('HCAD Raw'!D438,9,2),"/",LEFT('HCAD Raw'!D438,4)))</f>
        <v/>
      </c>
      <c r="G438">
        <f>IF($E438="",-1,'HCAD Raw'!E438)</f>
        <v>0</v>
      </c>
      <c r="H438">
        <f>IF($E438="",-1,'HCAD Raw'!F438)</f>
        <v>0</v>
      </c>
      <c r="I438">
        <f>IF($E438="",-1,'HCAD Raw'!G438)</f>
        <v>0</v>
      </c>
      <c r="J438">
        <f>IF($E438="",-1,'HCAD Raw'!H438)</f>
        <v>0</v>
      </c>
      <c r="K438">
        <f>IF($E438="",-1,'HCAD Raw'!I438)</f>
        <v>0</v>
      </c>
      <c r="L438">
        <f>IF($E438="",-1,'HCAD Raw'!J438)</f>
        <v>0</v>
      </c>
      <c r="M438">
        <f>IF($E438="",-1,'HCAD Raw'!K438)</f>
        <v>0</v>
      </c>
      <c r="N438">
        <f>IF($E438="",-1,'HCAD Raw'!L438)</f>
        <v>0</v>
      </c>
      <c r="O438">
        <f>IF($E438="",-1,'HCAD Raw'!M438)</f>
        <v>0</v>
      </c>
      <c r="P438">
        <f>IF($E438="",-1,'HCAD Raw'!N438)</f>
        <v>0</v>
      </c>
      <c r="Q438" t="e">
        <f>IF($E438="",-1,'HCAD Raw'!#REF!)</f>
        <v>#REF!</v>
      </c>
      <c r="R438">
        <f>IF($E438="",-1,'HCAD Raw'!O438)</f>
        <v>0</v>
      </c>
      <c r="S438">
        <f>IF($E438="",-1,'HCAD Raw'!P438)</f>
        <v>0</v>
      </c>
      <c r="T438">
        <f>IF($E438="",-1,'HCAD Raw'!Q438)</f>
        <v>0</v>
      </c>
      <c r="U438">
        <f>IF($E438="",-1,'HCAD Raw'!R438)</f>
        <v>0</v>
      </c>
      <c r="V438">
        <f>IF($E438="",-1,'HCAD Raw'!S438)</f>
        <v>0</v>
      </c>
      <c r="W438">
        <f>IF($E438="",-1,'HCAD Raw'!T438)</f>
        <v>0</v>
      </c>
      <c r="X438">
        <f>IF($E438="",-1,'HCAD Raw'!U438)</f>
        <v>0</v>
      </c>
      <c r="Y438">
        <f>IF($E438="",-1,'HCAD Raw'!V438)</f>
        <v>0</v>
      </c>
      <c r="Z438">
        <f>IF($E438="",-1,'HCAD Raw'!W438)</f>
        <v>0</v>
      </c>
      <c r="AA438">
        <f>IF($E438="",-1,'HCAD Raw'!X438)</f>
        <v>0</v>
      </c>
      <c r="AB438">
        <f>IF($E438="",-1,'HCAD Raw'!Y438)</f>
        <v>0</v>
      </c>
      <c r="AC438">
        <f>IF($E438="",-1,'HCAD Raw'!Z438)</f>
        <v>0</v>
      </c>
      <c r="AD438">
        <f>IF($E438="",-1,'HCAD Raw'!AA438)</f>
        <v>0</v>
      </c>
      <c r="AE438">
        <f>IF($E438="",-1,'HCAD Raw'!AB438)</f>
        <v>0</v>
      </c>
      <c r="AF438">
        <f>IF($E438="",-1,'HCAD Raw'!AC438)</f>
        <v>0</v>
      </c>
      <c r="AG438">
        <f>IF($E438="",-1,'HCAD Raw'!AD438)</f>
        <v>0</v>
      </c>
      <c r="AH438">
        <f>IF($E438="",-1,'HCAD Raw'!AE438)</f>
        <v>0</v>
      </c>
      <c r="AI438">
        <f>IF($E438="",-1,'HCAD Raw'!AF438)</f>
        <v>0</v>
      </c>
      <c r="AJ438">
        <f>IF($E438="",-1,'HCAD Raw'!AG438)</f>
        <v>0</v>
      </c>
      <c r="AK438">
        <f>IF($E438="",-1,'HCAD Raw'!AH438)</f>
        <v>0</v>
      </c>
      <c r="AL438">
        <f>IF($E438="",-1,'HCAD Raw'!AI438)</f>
        <v>0</v>
      </c>
      <c r="AM438">
        <f>IF($E438="",-1,'HCAD Raw'!AJ438)</f>
        <v>0</v>
      </c>
      <c r="AN438">
        <f>IF($E438="",-1,'HCAD Raw'!AK438)</f>
        <v>0</v>
      </c>
      <c r="AO438">
        <f>IF($E438="",-1,'HCAD Raw'!AL438)</f>
        <v>0</v>
      </c>
      <c r="AP438">
        <f>IF($E438="",-1,'HCAD Raw'!AM438)</f>
        <v>0</v>
      </c>
      <c r="AQ438">
        <f>IF($E438="",-1,'HCAD Raw'!AN438)</f>
        <v>0</v>
      </c>
      <c r="AR438">
        <f>IF($E438="",-1,'HCAD Raw'!AO438)</f>
        <v>0</v>
      </c>
      <c r="AS438">
        <f>IF($E438="",-1,'HCAD Raw'!AP438)</f>
        <v>0</v>
      </c>
      <c r="AT438">
        <f>IF($E438="",-1,'HCAD Raw'!AQ438)</f>
        <v>0</v>
      </c>
      <c r="AU438">
        <f>IF($E438="",-1,'HCAD Raw'!AR438)</f>
        <v>0</v>
      </c>
      <c r="AV438">
        <f>IF($E438="",-1,'HCAD Raw'!AS438)</f>
        <v>0</v>
      </c>
      <c r="AW438">
        <f>IF($E438="",-1,'HCAD Raw'!AT438)</f>
        <v>0</v>
      </c>
      <c r="AX438">
        <f>IF($E438="",-1,'HCAD Raw'!AU438)</f>
        <v>0</v>
      </c>
      <c r="AY438">
        <f>IF($E438="",-1,'HCAD Raw'!AV438)</f>
        <v>0</v>
      </c>
      <c r="AZ438">
        <f>IF($E438="",-1,'HCAD Raw'!AW438)</f>
        <v>0</v>
      </c>
      <c r="BA438">
        <f>IF($E438="",-1,'HCAD Raw'!AX438)</f>
        <v>0</v>
      </c>
      <c r="BB438">
        <f>IF($E438="",-1,'HCAD Raw'!AY438)</f>
        <v>0</v>
      </c>
      <c r="BC438">
        <f>IF($E438="",-1,'HCAD Raw'!AZ438)</f>
        <v>0</v>
      </c>
      <c r="BD438">
        <f>IF($E438="",-1,'HCAD Raw'!BA438)</f>
        <v>0</v>
      </c>
      <c r="BE438">
        <f>IF($E438="",-1,'HCAD Raw'!BB438)</f>
        <v>0</v>
      </c>
      <c r="BF438">
        <f>IF($E438="",-1,'HCAD Raw'!BC438)</f>
        <v>0</v>
      </c>
      <c r="BG438">
        <f>IF($E438="",-1,'HCAD Raw'!BD438)</f>
        <v>0</v>
      </c>
      <c r="BH438">
        <f>IF($E438="",-1,'HCAD Raw'!BE438)</f>
        <v>0</v>
      </c>
      <c r="BI438">
        <f>IF($E438="",-1,'HCAD Raw'!BF438)</f>
        <v>0</v>
      </c>
      <c r="BJ438">
        <f>IF($E438="",-1,'HCAD Raw'!BG438)</f>
        <v>0</v>
      </c>
      <c r="BK438">
        <f>IF($E438="",-1,'HCAD Raw'!BH438)</f>
        <v>0</v>
      </c>
      <c r="BL438">
        <f>IF($E438="",-1,'HCAD Raw'!BI438)</f>
        <v>0</v>
      </c>
      <c r="BM438">
        <f>IF($E438="",-1,'HCAD Raw'!BJ438)</f>
        <v>0</v>
      </c>
      <c r="BN438">
        <f>IF($E438="",-1,'HCAD Raw'!BK438)</f>
        <v>0</v>
      </c>
      <c r="BO438">
        <f>IF($E438="",-1,'HCAD Raw'!BL438)</f>
        <v>0</v>
      </c>
      <c r="BP438">
        <f>IF($E438="",-1,'HCAD Raw'!BM438)</f>
        <v>0</v>
      </c>
      <c r="BQ438">
        <f>IF($E438="",-1,'HCAD Raw'!BN438)</f>
        <v>0</v>
      </c>
      <c r="BR438">
        <f>IF($E438="",-1,'HCAD Raw'!BO438)</f>
        <v>0</v>
      </c>
      <c r="BS438">
        <f>IF($E438="",-1,'HCAD Raw'!BP438)</f>
        <v>0</v>
      </c>
      <c r="BT438">
        <f>IF($E438="",-1,'HCAD Raw'!BQ438)</f>
        <v>0</v>
      </c>
      <c r="BU438">
        <f>IF($E438="",-1,'HCAD Raw'!BR438)</f>
        <v>0</v>
      </c>
      <c r="BV438">
        <f>IF($E438="",-1,'HCAD Raw'!BS438)</f>
        <v>0</v>
      </c>
      <c r="BW438">
        <f>IF($E438="",-1,'HCAD Raw'!BT438)</f>
        <v>0</v>
      </c>
      <c r="BX438">
        <f>IF($E438="",-1,'HCAD Raw'!BU438)</f>
        <v>0</v>
      </c>
      <c r="BY438">
        <f>IF($E438="",-1,'HCAD Raw'!BV438)</f>
        <v>0</v>
      </c>
      <c r="BZ438">
        <f>IF($E438="",-1,'HCAD Raw'!BW438)</f>
        <v>0</v>
      </c>
      <c r="CA438">
        <f>IF($E438="",-1,'HCAD Raw'!BX438)</f>
        <v>0</v>
      </c>
      <c r="CB438">
        <f>IF($E438="",-1,'HCAD Raw'!BY438)</f>
        <v>0</v>
      </c>
      <c r="CC438">
        <f>IF($E438="",-1,'HCAD Raw'!BZ438)</f>
        <v>0</v>
      </c>
      <c r="CD438">
        <f>IF($E438="",-1,'HCAD Raw'!CA438)</f>
        <v>0</v>
      </c>
      <c r="CE438">
        <f t="shared" si="98"/>
        <v>-1</v>
      </c>
      <c r="CF438">
        <f t="shared" si="99"/>
        <v>-1</v>
      </c>
    </row>
    <row r="439" spans="3:84" x14ac:dyDescent="0.25">
      <c r="C439">
        <f t="shared" si="96"/>
        <v>435</v>
      </c>
      <c r="D439">
        <f t="shared" si="97"/>
        <v>-1</v>
      </c>
      <c r="E439">
        <f>IF('HCAD Raw'!C439="",-1,'HCAD Raw'!C439)</f>
        <v>-1</v>
      </c>
      <c r="F439" s="15" t="str">
        <f>IF(E439=-1,"",CONCATENATE(MID('HCAD Raw'!D439,6,2),"/",MID('HCAD Raw'!D439,9,2),"/",LEFT('HCAD Raw'!D439,4)))</f>
        <v/>
      </c>
      <c r="G439">
        <f>IF($E439="",-1,'HCAD Raw'!E439)</f>
        <v>0</v>
      </c>
      <c r="H439">
        <f>IF($E439="",-1,'HCAD Raw'!F439)</f>
        <v>0</v>
      </c>
      <c r="I439">
        <f>IF($E439="",-1,'HCAD Raw'!G439)</f>
        <v>0</v>
      </c>
      <c r="J439">
        <f>IF($E439="",-1,'HCAD Raw'!H439)</f>
        <v>0</v>
      </c>
      <c r="K439">
        <f>IF($E439="",-1,'HCAD Raw'!I439)</f>
        <v>0</v>
      </c>
      <c r="L439">
        <f>IF($E439="",-1,'HCAD Raw'!J439)</f>
        <v>0</v>
      </c>
      <c r="M439">
        <f>IF($E439="",-1,'HCAD Raw'!K439)</f>
        <v>0</v>
      </c>
      <c r="N439">
        <f>IF($E439="",-1,'HCAD Raw'!L439)</f>
        <v>0</v>
      </c>
      <c r="O439">
        <f>IF($E439="",-1,'HCAD Raw'!M439)</f>
        <v>0</v>
      </c>
      <c r="P439">
        <f>IF($E439="",-1,'HCAD Raw'!N439)</f>
        <v>0</v>
      </c>
      <c r="Q439" t="e">
        <f>IF($E439="",-1,'HCAD Raw'!#REF!)</f>
        <v>#REF!</v>
      </c>
      <c r="R439">
        <f>IF($E439="",-1,'HCAD Raw'!O439)</f>
        <v>0</v>
      </c>
      <c r="S439">
        <f>IF($E439="",-1,'HCAD Raw'!P439)</f>
        <v>0</v>
      </c>
      <c r="T439">
        <f>IF($E439="",-1,'HCAD Raw'!Q439)</f>
        <v>0</v>
      </c>
      <c r="U439">
        <f>IF($E439="",-1,'HCAD Raw'!R439)</f>
        <v>0</v>
      </c>
      <c r="V439">
        <f>IF($E439="",-1,'HCAD Raw'!S439)</f>
        <v>0</v>
      </c>
      <c r="W439">
        <f>IF($E439="",-1,'HCAD Raw'!T439)</f>
        <v>0</v>
      </c>
      <c r="X439">
        <f>IF($E439="",-1,'HCAD Raw'!U439)</f>
        <v>0</v>
      </c>
      <c r="Y439">
        <f>IF($E439="",-1,'HCAD Raw'!V439)</f>
        <v>0</v>
      </c>
      <c r="Z439">
        <f>IF($E439="",-1,'HCAD Raw'!W439)</f>
        <v>0</v>
      </c>
      <c r="AA439">
        <f>IF($E439="",-1,'HCAD Raw'!X439)</f>
        <v>0</v>
      </c>
      <c r="AB439">
        <f>IF($E439="",-1,'HCAD Raw'!Y439)</f>
        <v>0</v>
      </c>
      <c r="AC439">
        <f>IF($E439="",-1,'HCAD Raw'!Z439)</f>
        <v>0</v>
      </c>
      <c r="AD439">
        <f>IF($E439="",-1,'HCAD Raw'!AA439)</f>
        <v>0</v>
      </c>
      <c r="AE439">
        <f>IF($E439="",-1,'HCAD Raw'!AB439)</f>
        <v>0</v>
      </c>
      <c r="AF439">
        <f>IF($E439="",-1,'HCAD Raw'!AC439)</f>
        <v>0</v>
      </c>
      <c r="AG439">
        <f>IF($E439="",-1,'HCAD Raw'!AD439)</f>
        <v>0</v>
      </c>
      <c r="AH439">
        <f>IF($E439="",-1,'HCAD Raw'!AE439)</f>
        <v>0</v>
      </c>
      <c r="AI439">
        <f>IF($E439="",-1,'HCAD Raw'!AF439)</f>
        <v>0</v>
      </c>
      <c r="AJ439">
        <f>IF($E439="",-1,'HCAD Raw'!AG439)</f>
        <v>0</v>
      </c>
      <c r="AK439">
        <f>IF($E439="",-1,'HCAD Raw'!AH439)</f>
        <v>0</v>
      </c>
      <c r="AL439">
        <f>IF($E439="",-1,'HCAD Raw'!AI439)</f>
        <v>0</v>
      </c>
      <c r="AM439">
        <f>IF($E439="",-1,'HCAD Raw'!AJ439)</f>
        <v>0</v>
      </c>
      <c r="AN439">
        <f>IF($E439="",-1,'HCAD Raw'!AK439)</f>
        <v>0</v>
      </c>
      <c r="AO439">
        <f>IF($E439="",-1,'HCAD Raw'!AL439)</f>
        <v>0</v>
      </c>
      <c r="AP439">
        <f>IF($E439="",-1,'HCAD Raw'!AM439)</f>
        <v>0</v>
      </c>
      <c r="AQ439">
        <f>IF($E439="",-1,'HCAD Raw'!AN439)</f>
        <v>0</v>
      </c>
      <c r="AR439">
        <f>IF($E439="",-1,'HCAD Raw'!AO439)</f>
        <v>0</v>
      </c>
      <c r="AS439">
        <f>IF($E439="",-1,'HCAD Raw'!AP439)</f>
        <v>0</v>
      </c>
      <c r="AT439">
        <f>IF($E439="",-1,'HCAD Raw'!AQ439)</f>
        <v>0</v>
      </c>
      <c r="AU439">
        <f>IF($E439="",-1,'HCAD Raw'!AR439)</f>
        <v>0</v>
      </c>
      <c r="AV439">
        <f>IF($E439="",-1,'HCAD Raw'!AS439)</f>
        <v>0</v>
      </c>
      <c r="AW439">
        <f>IF($E439="",-1,'HCAD Raw'!AT439)</f>
        <v>0</v>
      </c>
      <c r="AX439">
        <f>IF($E439="",-1,'HCAD Raw'!AU439)</f>
        <v>0</v>
      </c>
      <c r="AY439">
        <f>IF($E439="",-1,'HCAD Raw'!AV439)</f>
        <v>0</v>
      </c>
      <c r="AZ439">
        <f>IF($E439="",-1,'HCAD Raw'!AW439)</f>
        <v>0</v>
      </c>
      <c r="BA439">
        <f>IF($E439="",-1,'HCAD Raw'!AX439)</f>
        <v>0</v>
      </c>
      <c r="BB439">
        <f>IF($E439="",-1,'HCAD Raw'!AY439)</f>
        <v>0</v>
      </c>
      <c r="BC439">
        <f>IF($E439="",-1,'HCAD Raw'!AZ439)</f>
        <v>0</v>
      </c>
      <c r="BD439">
        <f>IF($E439="",-1,'HCAD Raw'!BA439)</f>
        <v>0</v>
      </c>
      <c r="BE439">
        <f>IF($E439="",-1,'HCAD Raw'!BB439)</f>
        <v>0</v>
      </c>
      <c r="BF439">
        <f>IF($E439="",-1,'HCAD Raw'!BC439)</f>
        <v>0</v>
      </c>
      <c r="BG439">
        <f>IF($E439="",-1,'HCAD Raw'!BD439)</f>
        <v>0</v>
      </c>
      <c r="BH439">
        <f>IF($E439="",-1,'HCAD Raw'!BE439)</f>
        <v>0</v>
      </c>
      <c r="BI439">
        <f>IF($E439="",-1,'HCAD Raw'!BF439)</f>
        <v>0</v>
      </c>
      <c r="BJ439">
        <f>IF($E439="",-1,'HCAD Raw'!BG439)</f>
        <v>0</v>
      </c>
      <c r="BK439">
        <f>IF($E439="",-1,'HCAD Raw'!BH439)</f>
        <v>0</v>
      </c>
      <c r="BL439">
        <f>IF($E439="",-1,'HCAD Raw'!BI439)</f>
        <v>0</v>
      </c>
      <c r="BM439">
        <f>IF($E439="",-1,'HCAD Raw'!BJ439)</f>
        <v>0</v>
      </c>
      <c r="BN439">
        <f>IF($E439="",-1,'HCAD Raw'!BK439)</f>
        <v>0</v>
      </c>
      <c r="BO439">
        <f>IF($E439="",-1,'HCAD Raw'!BL439)</f>
        <v>0</v>
      </c>
      <c r="BP439">
        <f>IF($E439="",-1,'HCAD Raw'!BM439)</f>
        <v>0</v>
      </c>
      <c r="BQ439">
        <f>IF($E439="",-1,'HCAD Raw'!BN439)</f>
        <v>0</v>
      </c>
      <c r="BR439">
        <f>IF($E439="",-1,'HCAD Raw'!BO439)</f>
        <v>0</v>
      </c>
      <c r="BS439">
        <f>IF($E439="",-1,'HCAD Raw'!BP439)</f>
        <v>0</v>
      </c>
      <c r="BT439">
        <f>IF($E439="",-1,'HCAD Raw'!BQ439)</f>
        <v>0</v>
      </c>
      <c r="BU439">
        <f>IF($E439="",-1,'HCAD Raw'!BR439)</f>
        <v>0</v>
      </c>
      <c r="BV439">
        <f>IF($E439="",-1,'HCAD Raw'!BS439)</f>
        <v>0</v>
      </c>
      <c r="BW439">
        <f>IF($E439="",-1,'HCAD Raw'!BT439)</f>
        <v>0</v>
      </c>
      <c r="BX439">
        <f>IF($E439="",-1,'HCAD Raw'!BU439)</f>
        <v>0</v>
      </c>
      <c r="BY439">
        <f>IF($E439="",-1,'HCAD Raw'!BV439)</f>
        <v>0</v>
      </c>
      <c r="BZ439">
        <f>IF($E439="",-1,'HCAD Raw'!BW439)</f>
        <v>0</v>
      </c>
      <c r="CA439">
        <f>IF($E439="",-1,'HCAD Raw'!BX439)</f>
        <v>0</v>
      </c>
      <c r="CB439">
        <f>IF($E439="",-1,'HCAD Raw'!BY439)</f>
        <v>0</v>
      </c>
      <c r="CC439">
        <f>IF($E439="",-1,'HCAD Raw'!BZ439)</f>
        <v>0</v>
      </c>
      <c r="CD439">
        <f>IF($E439="",-1,'HCAD Raw'!CA439)</f>
        <v>0</v>
      </c>
      <c r="CE439">
        <f t="shared" si="98"/>
        <v>-1</v>
      </c>
      <c r="CF439">
        <f t="shared" si="99"/>
        <v>-1</v>
      </c>
    </row>
    <row r="440" spans="3:84" x14ac:dyDescent="0.25">
      <c r="C440">
        <f t="shared" si="96"/>
        <v>436</v>
      </c>
      <c r="D440">
        <f t="shared" si="97"/>
        <v>-1</v>
      </c>
      <c r="E440">
        <f>IF('HCAD Raw'!C440="",-1,'HCAD Raw'!C440)</f>
        <v>-1</v>
      </c>
      <c r="F440" s="15" t="str">
        <f>IF(E440=-1,"",CONCATENATE(MID('HCAD Raw'!D440,6,2),"/",MID('HCAD Raw'!D440,9,2),"/",LEFT('HCAD Raw'!D440,4)))</f>
        <v/>
      </c>
      <c r="G440">
        <f>IF($E440="",-1,'HCAD Raw'!E440)</f>
        <v>0</v>
      </c>
      <c r="H440">
        <f>IF($E440="",-1,'HCAD Raw'!F440)</f>
        <v>0</v>
      </c>
      <c r="I440">
        <f>IF($E440="",-1,'HCAD Raw'!G440)</f>
        <v>0</v>
      </c>
      <c r="J440">
        <f>IF($E440="",-1,'HCAD Raw'!H440)</f>
        <v>0</v>
      </c>
      <c r="K440">
        <f>IF($E440="",-1,'HCAD Raw'!I440)</f>
        <v>0</v>
      </c>
      <c r="L440">
        <f>IF($E440="",-1,'HCAD Raw'!J440)</f>
        <v>0</v>
      </c>
      <c r="M440">
        <f>IF($E440="",-1,'HCAD Raw'!K440)</f>
        <v>0</v>
      </c>
      <c r="N440">
        <f>IF($E440="",-1,'HCAD Raw'!L440)</f>
        <v>0</v>
      </c>
      <c r="O440">
        <f>IF($E440="",-1,'HCAD Raw'!M440)</f>
        <v>0</v>
      </c>
      <c r="P440">
        <f>IF($E440="",-1,'HCAD Raw'!N440)</f>
        <v>0</v>
      </c>
      <c r="Q440" t="e">
        <f>IF($E440="",-1,'HCAD Raw'!#REF!)</f>
        <v>#REF!</v>
      </c>
      <c r="R440">
        <f>IF($E440="",-1,'HCAD Raw'!O440)</f>
        <v>0</v>
      </c>
      <c r="S440">
        <f>IF($E440="",-1,'HCAD Raw'!P440)</f>
        <v>0</v>
      </c>
      <c r="T440">
        <f>IF($E440="",-1,'HCAD Raw'!Q440)</f>
        <v>0</v>
      </c>
      <c r="U440">
        <f>IF($E440="",-1,'HCAD Raw'!R440)</f>
        <v>0</v>
      </c>
      <c r="V440">
        <f>IF($E440="",-1,'HCAD Raw'!S440)</f>
        <v>0</v>
      </c>
      <c r="W440">
        <f>IF($E440="",-1,'HCAD Raw'!T440)</f>
        <v>0</v>
      </c>
      <c r="X440">
        <f>IF($E440="",-1,'HCAD Raw'!U440)</f>
        <v>0</v>
      </c>
      <c r="Y440">
        <f>IF($E440="",-1,'HCAD Raw'!V440)</f>
        <v>0</v>
      </c>
      <c r="Z440">
        <f>IF($E440="",-1,'HCAD Raw'!W440)</f>
        <v>0</v>
      </c>
      <c r="AA440">
        <f>IF($E440="",-1,'HCAD Raw'!X440)</f>
        <v>0</v>
      </c>
      <c r="AB440">
        <f>IF($E440="",-1,'HCAD Raw'!Y440)</f>
        <v>0</v>
      </c>
      <c r="AC440">
        <f>IF($E440="",-1,'HCAD Raw'!Z440)</f>
        <v>0</v>
      </c>
      <c r="AD440">
        <f>IF($E440="",-1,'HCAD Raw'!AA440)</f>
        <v>0</v>
      </c>
      <c r="AE440">
        <f>IF($E440="",-1,'HCAD Raw'!AB440)</f>
        <v>0</v>
      </c>
      <c r="AF440">
        <f>IF($E440="",-1,'HCAD Raw'!AC440)</f>
        <v>0</v>
      </c>
      <c r="AG440">
        <f>IF($E440="",-1,'HCAD Raw'!AD440)</f>
        <v>0</v>
      </c>
      <c r="AH440">
        <f>IF($E440="",-1,'HCAD Raw'!AE440)</f>
        <v>0</v>
      </c>
      <c r="AI440">
        <f>IF($E440="",-1,'HCAD Raw'!AF440)</f>
        <v>0</v>
      </c>
      <c r="AJ440">
        <f>IF($E440="",-1,'HCAD Raw'!AG440)</f>
        <v>0</v>
      </c>
      <c r="AK440">
        <f>IF($E440="",-1,'HCAD Raw'!AH440)</f>
        <v>0</v>
      </c>
      <c r="AL440">
        <f>IF($E440="",-1,'HCAD Raw'!AI440)</f>
        <v>0</v>
      </c>
      <c r="AM440">
        <f>IF($E440="",-1,'HCAD Raw'!AJ440)</f>
        <v>0</v>
      </c>
      <c r="AN440">
        <f>IF($E440="",-1,'HCAD Raw'!AK440)</f>
        <v>0</v>
      </c>
      <c r="AO440">
        <f>IF($E440="",-1,'HCAD Raw'!AL440)</f>
        <v>0</v>
      </c>
      <c r="AP440">
        <f>IF($E440="",-1,'HCAD Raw'!AM440)</f>
        <v>0</v>
      </c>
      <c r="AQ440">
        <f>IF($E440="",-1,'HCAD Raw'!AN440)</f>
        <v>0</v>
      </c>
      <c r="AR440">
        <f>IF($E440="",-1,'HCAD Raw'!AO440)</f>
        <v>0</v>
      </c>
      <c r="AS440">
        <f>IF($E440="",-1,'HCAD Raw'!AP440)</f>
        <v>0</v>
      </c>
      <c r="AT440">
        <f>IF($E440="",-1,'HCAD Raw'!AQ440)</f>
        <v>0</v>
      </c>
      <c r="AU440">
        <f>IF($E440="",-1,'HCAD Raw'!AR440)</f>
        <v>0</v>
      </c>
      <c r="AV440">
        <f>IF($E440="",-1,'HCAD Raw'!AS440)</f>
        <v>0</v>
      </c>
      <c r="AW440">
        <f>IF($E440="",-1,'HCAD Raw'!AT440)</f>
        <v>0</v>
      </c>
      <c r="AX440">
        <f>IF($E440="",-1,'HCAD Raw'!AU440)</f>
        <v>0</v>
      </c>
      <c r="AY440">
        <f>IF($E440="",-1,'HCAD Raw'!AV440)</f>
        <v>0</v>
      </c>
      <c r="AZ440">
        <f>IF($E440="",-1,'HCAD Raw'!AW440)</f>
        <v>0</v>
      </c>
      <c r="BA440">
        <f>IF($E440="",-1,'HCAD Raw'!AX440)</f>
        <v>0</v>
      </c>
      <c r="BB440">
        <f>IF($E440="",-1,'HCAD Raw'!AY440)</f>
        <v>0</v>
      </c>
      <c r="BC440">
        <f>IF($E440="",-1,'HCAD Raw'!AZ440)</f>
        <v>0</v>
      </c>
      <c r="BD440">
        <f>IF($E440="",-1,'HCAD Raw'!BA440)</f>
        <v>0</v>
      </c>
      <c r="BE440">
        <f>IF($E440="",-1,'HCAD Raw'!BB440)</f>
        <v>0</v>
      </c>
      <c r="BF440">
        <f>IF($E440="",-1,'HCAD Raw'!BC440)</f>
        <v>0</v>
      </c>
      <c r="BG440">
        <f>IF($E440="",-1,'HCAD Raw'!BD440)</f>
        <v>0</v>
      </c>
      <c r="BH440">
        <f>IF($E440="",-1,'HCAD Raw'!BE440)</f>
        <v>0</v>
      </c>
      <c r="BI440">
        <f>IF($E440="",-1,'HCAD Raw'!BF440)</f>
        <v>0</v>
      </c>
      <c r="BJ440">
        <f>IF($E440="",-1,'HCAD Raw'!BG440)</f>
        <v>0</v>
      </c>
      <c r="BK440">
        <f>IF($E440="",-1,'HCAD Raw'!BH440)</f>
        <v>0</v>
      </c>
      <c r="BL440">
        <f>IF($E440="",-1,'HCAD Raw'!BI440)</f>
        <v>0</v>
      </c>
      <c r="BM440">
        <f>IF($E440="",-1,'HCAD Raw'!BJ440)</f>
        <v>0</v>
      </c>
      <c r="BN440">
        <f>IF($E440="",-1,'HCAD Raw'!BK440)</f>
        <v>0</v>
      </c>
      <c r="BO440">
        <f>IF($E440="",-1,'HCAD Raw'!BL440)</f>
        <v>0</v>
      </c>
      <c r="BP440">
        <f>IF($E440="",-1,'HCAD Raw'!BM440)</f>
        <v>0</v>
      </c>
      <c r="BQ440">
        <f>IF($E440="",-1,'HCAD Raw'!BN440)</f>
        <v>0</v>
      </c>
      <c r="BR440">
        <f>IF($E440="",-1,'HCAD Raw'!BO440)</f>
        <v>0</v>
      </c>
      <c r="BS440">
        <f>IF($E440="",-1,'HCAD Raw'!BP440)</f>
        <v>0</v>
      </c>
      <c r="BT440">
        <f>IF($E440="",-1,'HCAD Raw'!BQ440)</f>
        <v>0</v>
      </c>
      <c r="BU440">
        <f>IF($E440="",-1,'HCAD Raw'!BR440)</f>
        <v>0</v>
      </c>
      <c r="BV440">
        <f>IF($E440="",-1,'HCAD Raw'!BS440)</f>
        <v>0</v>
      </c>
      <c r="BW440">
        <f>IF($E440="",-1,'HCAD Raw'!BT440)</f>
        <v>0</v>
      </c>
      <c r="BX440">
        <f>IF($E440="",-1,'HCAD Raw'!BU440)</f>
        <v>0</v>
      </c>
      <c r="BY440">
        <f>IF($E440="",-1,'HCAD Raw'!BV440)</f>
        <v>0</v>
      </c>
      <c r="BZ440">
        <f>IF($E440="",-1,'HCAD Raw'!BW440)</f>
        <v>0</v>
      </c>
      <c r="CA440">
        <f>IF($E440="",-1,'HCAD Raw'!BX440)</f>
        <v>0</v>
      </c>
      <c r="CB440">
        <f>IF($E440="",-1,'HCAD Raw'!BY440)</f>
        <v>0</v>
      </c>
      <c r="CC440">
        <f>IF($E440="",-1,'HCAD Raw'!BZ440)</f>
        <v>0</v>
      </c>
      <c r="CD440">
        <f>IF($E440="",-1,'HCAD Raw'!CA440)</f>
        <v>0</v>
      </c>
      <c r="CE440">
        <f t="shared" si="98"/>
        <v>-1</v>
      </c>
      <c r="CF440">
        <f t="shared" si="99"/>
        <v>-1</v>
      </c>
    </row>
    <row r="441" spans="3:84" x14ac:dyDescent="0.25">
      <c r="C441">
        <f t="shared" si="96"/>
        <v>437</v>
      </c>
      <c r="D441">
        <f t="shared" si="97"/>
        <v>-1</v>
      </c>
      <c r="E441">
        <f>IF('HCAD Raw'!C441="",-1,'HCAD Raw'!C441)</f>
        <v>-1</v>
      </c>
      <c r="F441" s="15" t="str">
        <f>IF(E441=-1,"",CONCATENATE(MID('HCAD Raw'!D441,6,2),"/",MID('HCAD Raw'!D441,9,2),"/",LEFT('HCAD Raw'!D441,4)))</f>
        <v/>
      </c>
      <c r="G441">
        <f>IF($E441="",-1,'HCAD Raw'!E441)</f>
        <v>0</v>
      </c>
      <c r="H441">
        <f>IF($E441="",-1,'HCAD Raw'!F441)</f>
        <v>0</v>
      </c>
      <c r="I441">
        <f>IF($E441="",-1,'HCAD Raw'!G441)</f>
        <v>0</v>
      </c>
      <c r="J441">
        <f>IF($E441="",-1,'HCAD Raw'!H441)</f>
        <v>0</v>
      </c>
      <c r="K441">
        <f>IF($E441="",-1,'HCAD Raw'!I441)</f>
        <v>0</v>
      </c>
      <c r="L441">
        <f>IF($E441="",-1,'HCAD Raw'!J441)</f>
        <v>0</v>
      </c>
      <c r="M441">
        <f>IF($E441="",-1,'HCAD Raw'!K441)</f>
        <v>0</v>
      </c>
      <c r="N441">
        <f>IF($E441="",-1,'HCAD Raw'!L441)</f>
        <v>0</v>
      </c>
      <c r="O441">
        <f>IF($E441="",-1,'HCAD Raw'!M441)</f>
        <v>0</v>
      </c>
      <c r="P441">
        <f>IF($E441="",-1,'HCAD Raw'!N441)</f>
        <v>0</v>
      </c>
      <c r="Q441" t="e">
        <f>IF($E441="",-1,'HCAD Raw'!#REF!)</f>
        <v>#REF!</v>
      </c>
      <c r="R441">
        <f>IF($E441="",-1,'HCAD Raw'!O441)</f>
        <v>0</v>
      </c>
      <c r="S441">
        <f>IF($E441="",-1,'HCAD Raw'!P441)</f>
        <v>0</v>
      </c>
      <c r="T441">
        <f>IF($E441="",-1,'HCAD Raw'!Q441)</f>
        <v>0</v>
      </c>
      <c r="U441">
        <f>IF($E441="",-1,'HCAD Raw'!R441)</f>
        <v>0</v>
      </c>
      <c r="V441">
        <f>IF($E441="",-1,'HCAD Raw'!S441)</f>
        <v>0</v>
      </c>
      <c r="W441">
        <f>IF($E441="",-1,'HCAD Raw'!T441)</f>
        <v>0</v>
      </c>
      <c r="X441">
        <f>IF($E441="",-1,'HCAD Raw'!U441)</f>
        <v>0</v>
      </c>
      <c r="Y441">
        <f>IF($E441="",-1,'HCAD Raw'!V441)</f>
        <v>0</v>
      </c>
      <c r="Z441">
        <f>IF($E441="",-1,'HCAD Raw'!W441)</f>
        <v>0</v>
      </c>
      <c r="AA441">
        <f>IF($E441="",-1,'HCAD Raw'!X441)</f>
        <v>0</v>
      </c>
      <c r="AB441">
        <f>IF($E441="",-1,'HCAD Raw'!Y441)</f>
        <v>0</v>
      </c>
      <c r="AC441">
        <f>IF($E441="",-1,'HCAD Raw'!Z441)</f>
        <v>0</v>
      </c>
      <c r="AD441">
        <f>IF($E441="",-1,'HCAD Raw'!AA441)</f>
        <v>0</v>
      </c>
      <c r="AE441">
        <f>IF($E441="",-1,'HCAD Raw'!AB441)</f>
        <v>0</v>
      </c>
      <c r="AF441">
        <f>IF($E441="",-1,'HCAD Raw'!AC441)</f>
        <v>0</v>
      </c>
      <c r="AG441">
        <f>IF($E441="",-1,'HCAD Raw'!AD441)</f>
        <v>0</v>
      </c>
      <c r="AH441">
        <f>IF($E441="",-1,'HCAD Raw'!AE441)</f>
        <v>0</v>
      </c>
      <c r="AI441">
        <f>IF($E441="",-1,'HCAD Raw'!AF441)</f>
        <v>0</v>
      </c>
      <c r="AJ441">
        <f>IF($E441="",-1,'HCAD Raw'!AG441)</f>
        <v>0</v>
      </c>
      <c r="AK441">
        <f>IF($E441="",-1,'HCAD Raw'!AH441)</f>
        <v>0</v>
      </c>
      <c r="AL441">
        <f>IF($E441="",-1,'HCAD Raw'!AI441)</f>
        <v>0</v>
      </c>
      <c r="AM441">
        <f>IF($E441="",-1,'HCAD Raw'!AJ441)</f>
        <v>0</v>
      </c>
      <c r="AN441">
        <f>IF($E441="",-1,'HCAD Raw'!AK441)</f>
        <v>0</v>
      </c>
      <c r="AO441">
        <f>IF($E441="",-1,'HCAD Raw'!AL441)</f>
        <v>0</v>
      </c>
      <c r="AP441">
        <f>IF($E441="",-1,'HCAD Raw'!AM441)</f>
        <v>0</v>
      </c>
      <c r="AQ441">
        <f>IF($E441="",-1,'HCAD Raw'!AN441)</f>
        <v>0</v>
      </c>
      <c r="AR441">
        <f>IF($E441="",-1,'HCAD Raw'!AO441)</f>
        <v>0</v>
      </c>
      <c r="AS441">
        <f>IF($E441="",-1,'HCAD Raw'!AP441)</f>
        <v>0</v>
      </c>
      <c r="AT441">
        <f>IF($E441="",-1,'HCAD Raw'!AQ441)</f>
        <v>0</v>
      </c>
      <c r="AU441">
        <f>IF($E441="",-1,'HCAD Raw'!AR441)</f>
        <v>0</v>
      </c>
      <c r="AV441">
        <f>IF($E441="",-1,'HCAD Raw'!AS441)</f>
        <v>0</v>
      </c>
      <c r="AW441">
        <f>IF($E441="",-1,'HCAD Raw'!AT441)</f>
        <v>0</v>
      </c>
      <c r="AX441">
        <f>IF($E441="",-1,'HCAD Raw'!AU441)</f>
        <v>0</v>
      </c>
      <c r="AY441">
        <f>IF($E441="",-1,'HCAD Raw'!AV441)</f>
        <v>0</v>
      </c>
      <c r="AZ441">
        <f>IF($E441="",-1,'HCAD Raw'!AW441)</f>
        <v>0</v>
      </c>
      <c r="BA441">
        <f>IF($E441="",-1,'HCAD Raw'!AX441)</f>
        <v>0</v>
      </c>
      <c r="BB441">
        <f>IF($E441="",-1,'HCAD Raw'!AY441)</f>
        <v>0</v>
      </c>
      <c r="BC441">
        <f>IF($E441="",-1,'HCAD Raw'!AZ441)</f>
        <v>0</v>
      </c>
      <c r="BD441">
        <f>IF($E441="",-1,'HCAD Raw'!BA441)</f>
        <v>0</v>
      </c>
      <c r="BE441">
        <f>IF($E441="",-1,'HCAD Raw'!BB441)</f>
        <v>0</v>
      </c>
      <c r="BF441">
        <f>IF($E441="",-1,'HCAD Raw'!BC441)</f>
        <v>0</v>
      </c>
      <c r="BG441">
        <f>IF($E441="",-1,'HCAD Raw'!BD441)</f>
        <v>0</v>
      </c>
      <c r="BH441">
        <f>IF($E441="",-1,'HCAD Raw'!BE441)</f>
        <v>0</v>
      </c>
      <c r="BI441">
        <f>IF($E441="",-1,'HCAD Raw'!BF441)</f>
        <v>0</v>
      </c>
      <c r="BJ441">
        <f>IF($E441="",-1,'HCAD Raw'!BG441)</f>
        <v>0</v>
      </c>
      <c r="BK441">
        <f>IF($E441="",-1,'HCAD Raw'!BH441)</f>
        <v>0</v>
      </c>
      <c r="BL441">
        <f>IF($E441="",-1,'HCAD Raw'!BI441)</f>
        <v>0</v>
      </c>
      <c r="BM441">
        <f>IF($E441="",-1,'HCAD Raw'!BJ441)</f>
        <v>0</v>
      </c>
      <c r="BN441">
        <f>IF($E441="",-1,'HCAD Raw'!BK441)</f>
        <v>0</v>
      </c>
      <c r="BO441">
        <f>IF($E441="",-1,'HCAD Raw'!BL441)</f>
        <v>0</v>
      </c>
      <c r="BP441">
        <f>IF($E441="",-1,'HCAD Raw'!BM441)</f>
        <v>0</v>
      </c>
      <c r="BQ441">
        <f>IF($E441="",-1,'HCAD Raw'!BN441)</f>
        <v>0</v>
      </c>
      <c r="BR441">
        <f>IF($E441="",-1,'HCAD Raw'!BO441)</f>
        <v>0</v>
      </c>
      <c r="BS441">
        <f>IF($E441="",-1,'HCAD Raw'!BP441)</f>
        <v>0</v>
      </c>
      <c r="BT441">
        <f>IF($E441="",-1,'HCAD Raw'!BQ441)</f>
        <v>0</v>
      </c>
      <c r="BU441">
        <f>IF($E441="",-1,'HCAD Raw'!BR441)</f>
        <v>0</v>
      </c>
      <c r="BV441">
        <f>IF($E441="",-1,'HCAD Raw'!BS441)</f>
        <v>0</v>
      </c>
      <c r="BW441">
        <f>IF($E441="",-1,'HCAD Raw'!BT441)</f>
        <v>0</v>
      </c>
      <c r="BX441">
        <f>IF($E441="",-1,'HCAD Raw'!BU441)</f>
        <v>0</v>
      </c>
      <c r="BY441">
        <f>IF($E441="",-1,'HCAD Raw'!BV441)</f>
        <v>0</v>
      </c>
      <c r="BZ441">
        <f>IF($E441="",-1,'HCAD Raw'!BW441)</f>
        <v>0</v>
      </c>
      <c r="CA441">
        <f>IF($E441="",-1,'HCAD Raw'!BX441)</f>
        <v>0</v>
      </c>
      <c r="CB441">
        <f>IF($E441="",-1,'HCAD Raw'!BY441)</f>
        <v>0</v>
      </c>
      <c r="CC441">
        <f>IF($E441="",-1,'HCAD Raw'!BZ441)</f>
        <v>0</v>
      </c>
      <c r="CD441">
        <f>IF($E441="",-1,'HCAD Raw'!CA441)</f>
        <v>0</v>
      </c>
      <c r="CE441">
        <f t="shared" si="98"/>
        <v>-1</v>
      </c>
      <c r="CF441">
        <f t="shared" si="99"/>
        <v>-1</v>
      </c>
    </row>
    <row r="442" spans="3:84" x14ac:dyDescent="0.25">
      <c r="C442">
        <f t="shared" si="96"/>
        <v>438</v>
      </c>
      <c r="D442">
        <f t="shared" si="97"/>
        <v>-1</v>
      </c>
      <c r="E442">
        <f>IF('HCAD Raw'!C442="",-1,'HCAD Raw'!C442)</f>
        <v>-1</v>
      </c>
      <c r="F442" s="15" t="str">
        <f>IF(E442=-1,"",CONCATENATE(MID('HCAD Raw'!D442,6,2),"/",MID('HCAD Raw'!D442,9,2),"/",LEFT('HCAD Raw'!D442,4)))</f>
        <v/>
      </c>
      <c r="G442">
        <f>IF($E442="",-1,'HCAD Raw'!E442)</f>
        <v>0</v>
      </c>
      <c r="H442">
        <f>IF($E442="",-1,'HCAD Raw'!F442)</f>
        <v>0</v>
      </c>
      <c r="I442">
        <f>IF($E442="",-1,'HCAD Raw'!G442)</f>
        <v>0</v>
      </c>
      <c r="J442">
        <f>IF($E442="",-1,'HCAD Raw'!H442)</f>
        <v>0</v>
      </c>
      <c r="K442">
        <f>IF($E442="",-1,'HCAD Raw'!I442)</f>
        <v>0</v>
      </c>
      <c r="L442">
        <f>IF($E442="",-1,'HCAD Raw'!J442)</f>
        <v>0</v>
      </c>
      <c r="M442">
        <f>IF($E442="",-1,'HCAD Raw'!K442)</f>
        <v>0</v>
      </c>
      <c r="N442">
        <f>IF($E442="",-1,'HCAD Raw'!L442)</f>
        <v>0</v>
      </c>
      <c r="O442">
        <f>IF($E442="",-1,'HCAD Raw'!M442)</f>
        <v>0</v>
      </c>
      <c r="P442">
        <f>IF($E442="",-1,'HCAD Raw'!N442)</f>
        <v>0</v>
      </c>
      <c r="Q442" t="e">
        <f>IF($E442="",-1,'HCAD Raw'!#REF!)</f>
        <v>#REF!</v>
      </c>
      <c r="R442">
        <f>IF($E442="",-1,'HCAD Raw'!O442)</f>
        <v>0</v>
      </c>
      <c r="S442">
        <f>IF($E442="",-1,'HCAD Raw'!P442)</f>
        <v>0</v>
      </c>
      <c r="T442">
        <f>IF($E442="",-1,'HCAD Raw'!Q442)</f>
        <v>0</v>
      </c>
      <c r="U442">
        <f>IF($E442="",-1,'HCAD Raw'!R442)</f>
        <v>0</v>
      </c>
      <c r="V442">
        <f>IF($E442="",-1,'HCAD Raw'!S442)</f>
        <v>0</v>
      </c>
      <c r="W442">
        <f>IF($E442="",-1,'HCAD Raw'!T442)</f>
        <v>0</v>
      </c>
      <c r="X442">
        <f>IF($E442="",-1,'HCAD Raw'!U442)</f>
        <v>0</v>
      </c>
      <c r="Y442">
        <f>IF($E442="",-1,'HCAD Raw'!V442)</f>
        <v>0</v>
      </c>
      <c r="Z442">
        <f>IF($E442="",-1,'HCAD Raw'!W442)</f>
        <v>0</v>
      </c>
      <c r="AA442">
        <f>IF($E442="",-1,'HCAD Raw'!X442)</f>
        <v>0</v>
      </c>
      <c r="AB442">
        <f>IF($E442="",-1,'HCAD Raw'!Y442)</f>
        <v>0</v>
      </c>
      <c r="AC442">
        <f>IF($E442="",-1,'HCAD Raw'!Z442)</f>
        <v>0</v>
      </c>
      <c r="AD442">
        <f>IF($E442="",-1,'HCAD Raw'!AA442)</f>
        <v>0</v>
      </c>
      <c r="AE442">
        <f>IF($E442="",-1,'HCAD Raw'!AB442)</f>
        <v>0</v>
      </c>
      <c r="AF442">
        <f>IF($E442="",-1,'HCAD Raw'!AC442)</f>
        <v>0</v>
      </c>
      <c r="AG442">
        <f>IF($E442="",-1,'HCAD Raw'!AD442)</f>
        <v>0</v>
      </c>
      <c r="AH442">
        <f>IF($E442="",-1,'HCAD Raw'!AE442)</f>
        <v>0</v>
      </c>
      <c r="AI442">
        <f>IF($E442="",-1,'HCAD Raw'!AF442)</f>
        <v>0</v>
      </c>
      <c r="AJ442">
        <f>IF($E442="",-1,'HCAD Raw'!AG442)</f>
        <v>0</v>
      </c>
      <c r="AK442">
        <f>IF($E442="",-1,'HCAD Raw'!AH442)</f>
        <v>0</v>
      </c>
      <c r="AL442">
        <f>IF($E442="",-1,'HCAD Raw'!AI442)</f>
        <v>0</v>
      </c>
      <c r="AM442">
        <f>IF($E442="",-1,'HCAD Raw'!AJ442)</f>
        <v>0</v>
      </c>
      <c r="AN442">
        <f>IF($E442="",-1,'HCAD Raw'!AK442)</f>
        <v>0</v>
      </c>
      <c r="AO442">
        <f>IF($E442="",-1,'HCAD Raw'!AL442)</f>
        <v>0</v>
      </c>
      <c r="AP442">
        <f>IF($E442="",-1,'HCAD Raw'!AM442)</f>
        <v>0</v>
      </c>
      <c r="AQ442">
        <f>IF($E442="",-1,'HCAD Raw'!AN442)</f>
        <v>0</v>
      </c>
      <c r="AR442">
        <f>IF($E442="",-1,'HCAD Raw'!AO442)</f>
        <v>0</v>
      </c>
      <c r="AS442">
        <f>IF($E442="",-1,'HCAD Raw'!AP442)</f>
        <v>0</v>
      </c>
      <c r="AT442">
        <f>IF($E442="",-1,'HCAD Raw'!AQ442)</f>
        <v>0</v>
      </c>
      <c r="AU442">
        <f>IF($E442="",-1,'HCAD Raw'!AR442)</f>
        <v>0</v>
      </c>
      <c r="AV442">
        <f>IF($E442="",-1,'HCAD Raw'!AS442)</f>
        <v>0</v>
      </c>
      <c r="AW442">
        <f>IF($E442="",-1,'HCAD Raw'!AT442)</f>
        <v>0</v>
      </c>
      <c r="AX442">
        <f>IF($E442="",-1,'HCAD Raw'!AU442)</f>
        <v>0</v>
      </c>
      <c r="AY442">
        <f>IF($E442="",-1,'HCAD Raw'!AV442)</f>
        <v>0</v>
      </c>
      <c r="AZ442">
        <f>IF($E442="",-1,'HCAD Raw'!AW442)</f>
        <v>0</v>
      </c>
      <c r="BA442">
        <f>IF($E442="",-1,'HCAD Raw'!AX442)</f>
        <v>0</v>
      </c>
      <c r="BB442">
        <f>IF($E442="",-1,'HCAD Raw'!AY442)</f>
        <v>0</v>
      </c>
      <c r="BC442">
        <f>IF($E442="",-1,'HCAD Raw'!AZ442)</f>
        <v>0</v>
      </c>
      <c r="BD442">
        <f>IF($E442="",-1,'HCAD Raw'!BA442)</f>
        <v>0</v>
      </c>
      <c r="BE442">
        <f>IF($E442="",-1,'HCAD Raw'!BB442)</f>
        <v>0</v>
      </c>
      <c r="BF442">
        <f>IF($E442="",-1,'HCAD Raw'!BC442)</f>
        <v>0</v>
      </c>
      <c r="BG442">
        <f>IF($E442="",-1,'HCAD Raw'!BD442)</f>
        <v>0</v>
      </c>
      <c r="BH442">
        <f>IF($E442="",-1,'HCAD Raw'!BE442)</f>
        <v>0</v>
      </c>
      <c r="BI442">
        <f>IF($E442="",-1,'HCAD Raw'!BF442)</f>
        <v>0</v>
      </c>
      <c r="BJ442">
        <f>IF($E442="",-1,'HCAD Raw'!BG442)</f>
        <v>0</v>
      </c>
      <c r="BK442">
        <f>IF($E442="",-1,'HCAD Raw'!BH442)</f>
        <v>0</v>
      </c>
      <c r="BL442">
        <f>IF($E442="",-1,'HCAD Raw'!BI442)</f>
        <v>0</v>
      </c>
      <c r="BM442">
        <f>IF($E442="",-1,'HCAD Raw'!BJ442)</f>
        <v>0</v>
      </c>
      <c r="BN442">
        <f>IF($E442="",-1,'HCAD Raw'!BK442)</f>
        <v>0</v>
      </c>
      <c r="BO442">
        <f>IF($E442="",-1,'HCAD Raw'!BL442)</f>
        <v>0</v>
      </c>
      <c r="BP442">
        <f>IF($E442="",-1,'HCAD Raw'!BM442)</f>
        <v>0</v>
      </c>
      <c r="BQ442">
        <f>IF($E442="",-1,'HCAD Raw'!BN442)</f>
        <v>0</v>
      </c>
      <c r="BR442">
        <f>IF($E442="",-1,'HCAD Raw'!BO442)</f>
        <v>0</v>
      </c>
      <c r="BS442">
        <f>IF($E442="",-1,'HCAD Raw'!BP442)</f>
        <v>0</v>
      </c>
      <c r="BT442">
        <f>IF($E442="",-1,'HCAD Raw'!BQ442)</f>
        <v>0</v>
      </c>
      <c r="BU442">
        <f>IF($E442="",-1,'HCAD Raw'!BR442)</f>
        <v>0</v>
      </c>
      <c r="BV442">
        <f>IF($E442="",-1,'HCAD Raw'!BS442)</f>
        <v>0</v>
      </c>
      <c r="BW442">
        <f>IF($E442="",-1,'HCAD Raw'!BT442)</f>
        <v>0</v>
      </c>
      <c r="BX442">
        <f>IF($E442="",-1,'HCAD Raw'!BU442)</f>
        <v>0</v>
      </c>
      <c r="BY442">
        <f>IF($E442="",-1,'HCAD Raw'!BV442)</f>
        <v>0</v>
      </c>
      <c r="BZ442">
        <f>IF($E442="",-1,'HCAD Raw'!BW442)</f>
        <v>0</v>
      </c>
      <c r="CA442">
        <f>IF($E442="",-1,'HCAD Raw'!BX442)</f>
        <v>0</v>
      </c>
      <c r="CB442">
        <f>IF($E442="",-1,'HCAD Raw'!BY442)</f>
        <v>0</v>
      </c>
      <c r="CC442">
        <f>IF($E442="",-1,'HCAD Raw'!BZ442)</f>
        <v>0</v>
      </c>
      <c r="CD442">
        <f>IF($E442="",-1,'HCAD Raw'!CA442)</f>
        <v>0</v>
      </c>
      <c r="CE442">
        <f t="shared" si="98"/>
        <v>-1</v>
      </c>
      <c r="CF442">
        <f t="shared" si="99"/>
        <v>-1</v>
      </c>
    </row>
    <row r="443" spans="3:84" x14ac:dyDescent="0.25">
      <c r="C443">
        <f t="shared" si="96"/>
        <v>439</v>
      </c>
      <c r="D443">
        <f t="shared" si="97"/>
        <v>-1</v>
      </c>
      <c r="E443">
        <f>IF('HCAD Raw'!C443="",-1,'HCAD Raw'!C443)</f>
        <v>-1</v>
      </c>
      <c r="F443" s="15" t="str">
        <f>IF(E443=-1,"",CONCATENATE(MID('HCAD Raw'!D443,6,2),"/",MID('HCAD Raw'!D443,9,2),"/",LEFT('HCAD Raw'!D443,4)))</f>
        <v/>
      </c>
      <c r="G443">
        <f>IF($E443="",-1,'HCAD Raw'!E443)</f>
        <v>0</v>
      </c>
      <c r="H443">
        <f>IF($E443="",-1,'HCAD Raw'!F443)</f>
        <v>0</v>
      </c>
      <c r="I443">
        <f>IF($E443="",-1,'HCAD Raw'!G443)</f>
        <v>0</v>
      </c>
      <c r="J443">
        <f>IF($E443="",-1,'HCAD Raw'!H443)</f>
        <v>0</v>
      </c>
      <c r="K443">
        <f>IF($E443="",-1,'HCAD Raw'!I443)</f>
        <v>0</v>
      </c>
      <c r="L443">
        <f>IF($E443="",-1,'HCAD Raw'!J443)</f>
        <v>0</v>
      </c>
      <c r="M443">
        <f>IF($E443="",-1,'HCAD Raw'!K443)</f>
        <v>0</v>
      </c>
      <c r="N443">
        <f>IF($E443="",-1,'HCAD Raw'!L443)</f>
        <v>0</v>
      </c>
      <c r="O443">
        <f>IF($E443="",-1,'HCAD Raw'!M443)</f>
        <v>0</v>
      </c>
      <c r="P443">
        <f>IF($E443="",-1,'HCAD Raw'!N443)</f>
        <v>0</v>
      </c>
      <c r="Q443" t="e">
        <f>IF($E443="",-1,'HCAD Raw'!#REF!)</f>
        <v>#REF!</v>
      </c>
      <c r="R443">
        <f>IF($E443="",-1,'HCAD Raw'!O443)</f>
        <v>0</v>
      </c>
      <c r="S443">
        <f>IF($E443="",-1,'HCAD Raw'!P443)</f>
        <v>0</v>
      </c>
      <c r="T443">
        <f>IF($E443="",-1,'HCAD Raw'!Q443)</f>
        <v>0</v>
      </c>
      <c r="U443">
        <f>IF($E443="",-1,'HCAD Raw'!R443)</f>
        <v>0</v>
      </c>
      <c r="V443">
        <f>IF($E443="",-1,'HCAD Raw'!S443)</f>
        <v>0</v>
      </c>
      <c r="W443">
        <f>IF($E443="",-1,'HCAD Raw'!T443)</f>
        <v>0</v>
      </c>
      <c r="X443">
        <f>IF($E443="",-1,'HCAD Raw'!U443)</f>
        <v>0</v>
      </c>
      <c r="Y443">
        <f>IF($E443="",-1,'HCAD Raw'!V443)</f>
        <v>0</v>
      </c>
      <c r="Z443">
        <f>IF($E443="",-1,'HCAD Raw'!W443)</f>
        <v>0</v>
      </c>
      <c r="AA443">
        <f>IF($E443="",-1,'HCAD Raw'!X443)</f>
        <v>0</v>
      </c>
      <c r="AB443">
        <f>IF($E443="",-1,'HCAD Raw'!Y443)</f>
        <v>0</v>
      </c>
      <c r="AC443">
        <f>IF($E443="",-1,'HCAD Raw'!Z443)</f>
        <v>0</v>
      </c>
      <c r="AD443">
        <f>IF($E443="",-1,'HCAD Raw'!AA443)</f>
        <v>0</v>
      </c>
      <c r="AE443">
        <f>IF($E443="",-1,'HCAD Raw'!AB443)</f>
        <v>0</v>
      </c>
      <c r="AF443">
        <f>IF($E443="",-1,'HCAD Raw'!AC443)</f>
        <v>0</v>
      </c>
      <c r="AG443">
        <f>IF($E443="",-1,'HCAD Raw'!AD443)</f>
        <v>0</v>
      </c>
      <c r="AH443">
        <f>IF($E443="",-1,'HCAD Raw'!AE443)</f>
        <v>0</v>
      </c>
      <c r="AI443">
        <f>IF($E443="",-1,'HCAD Raw'!AF443)</f>
        <v>0</v>
      </c>
      <c r="AJ443">
        <f>IF($E443="",-1,'HCAD Raw'!AG443)</f>
        <v>0</v>
      </c>
      <c r="AK443">
        <f>IF($E443="",-1,'HCAD Raw'!AH443)</f>
        <v>0</v>
      </c>
      <c r="AL443">
        <f>IF($E443="",-1,'HCAD Raw'!AI443)</f>
        <v>0</v>
      </c>
      <c r="AM443">
        <f>IF($E443="",-1,'HCAD Raw'!AJ443)</f>
        <v>0</v>
      </c>
      <c r="AN443">
        <f>IF($E443="",-1,'HCAD Raw'!AK443)</f>
        <v>0</v>
      </c>
      <c r="AO443">
        <f>IF($E443="",-1,'HCAD Raw'!AL443)</f>
        <v>0</v>
      </c>
      <c r="AP443">
        <f>IF($E443="",-1,'HCAD Raw'!AM443)</f>
        <v>0</v>
      </c>
      <c r="AQ443">
        <f>IF($E443="",-1,'HCAD Raw'!AN443)</f>
        <v>0</v>
      </c>
      <c r="AR443">
        <f>IF($E443="",-1,'HCAD Raw'!AO443)</f>
        <v>0</v>
      </c>
      <c r="AS443">
        <f>IF($E443="",-1,'HCAD Raw'!AP443)</f>
        <v>0</v>
      </c>
      <c r="AT443">
        <f>IF($E443="",-1,'HCAD Raw'!AQ443)</f>
        <v>0</v>
      </c>
      <c r="AU443">
        <f>IF($E443="",-1,'HCAD Raw'!AR443)</f>
        <v>0</v>
      </c>
      <c r="AV443">
        <f>IF($E443="",-1,'HCAD Raw'!AS443)</f>
        <v>0</v>
      </c>
      <c r="AW443">
        <f>IF($E443="",-1,'HCAD Raw'!AT443)</f>
        <v>0</v>
      </c>
      <c r="AX443">
        <f>IF($E443="",-1,'HCAD Raw'!AU443)</f>
        <v>0</v>
      </c>
      <c r="AY443">
        <f>IF($E443="",-1,'HCAD Raw'!AV443)</f>
        <v>0</v>
      </c>
      <c r="AZ443">
        <f>IF($E443="",-1,'HCAD Raw'!AW443)</f>
        <v>0</v>
      </c>
      <c r="BA443">
        <f>IF($E443="",-1,'HCAD Raw'!AX443)</f>
        <v>0</v>
      </c>
      <c r="BB443">
        <f>IF($E443="",-1,'HCAD Raw'!AY443)</f>
        <v>0</v>
      </c>
      <c r="BC443">
        <f>IF($E443="",-1,'HCAD Raw'!AZ443)</f>
        <v>0</v>
      </c>
      <c r="BD443">
        <f>IF($E443="",-1,'HCAD Raw'!BA443)</f>
        <v>0</v>
      </c>
      <c r="BE443">
        <f>IF($E443="",-1,'HCAD Raw'!BB443)</f>
        <v>0</v>
      </c>
      <c r="BF443">
        <f>IF($E443="",-1,'HCAD Raw'!BC443)</f>
        <v>0</v>
      </c>
      <c r="BG443">
        <f>IF($E443="",-1,'HCAD Raw'!BD443)</f>
        <v>0</v>
      </c>
      <c r="BH443">
        <f>IF($E443="",-1,'HCAD Raw'!BE443)</f>
        <v>0</v>
      </c>
      <c r="BI443">
        <f>IF($E443="",-1,'HCAD Raw'!BF443)</f>
        <v>0</v>
      </c>
      <c r="BJ443">
        <f>IF($E443="",-1,'HCAD Raw'!BG443)</f>
        <v>0</v>
      </c>
      <c r="BK443">
        <f>IF($E443="",-1,'HCAD Raw'!BH443)</f>
        <v>0</v>
      </c>
      <c r="BL443">
        <f>IF($E443="",-1,'HCAD Raw'!BI443)</f>
        <v>0</v>
      </c>
      <c r="BM443">
        <f>IF($E443="",-1,'HCAD Raw'!BJ443)</f>
        <v>0</v>
      </c>
      <c r="BN443">
        <f>IF($E443="",-1,'HCAD Raw'!BK443)</f>
        <v>0</v>
      </c>
      <c r="BO443">
        <f>IF($E443="",-1,'HCAD Raw'!BL443)</f>
        <v>0</v>
      </c>
      <c r="BP443">
        <f>IF($E443="",-1,'HCAD Raw'!BM443)</f>
        <v>0</v>
      </c>
      <c r="BQ443">
        <f>IF($E443="",-1,'HCAD Raw'!BN443)</f>
        <v>0</v>
      </c>
      <c r="BR443">
        <f>IF($E443="",-1,'HCAD Raw'!BO443)</f>
        <v>0</v>
      </c>
      <c r="BS443">
        <f>IF($E443="",-1,'HCAD Raw'!BP443)</f>
        <v>0</v>
      </c>
      <c r="BT443">
        <f>IF($E443="",-1,'HCAD Raw'!BQ443)</f>
        <v>0</v>
      </c>
      <c r="BU443">
        <f>IF($E443="",-1,'HCAD Raw'!BR443)</f>
        <v>0</v>
      </c>
      <c r="BV443">
        <f>IF($E443="",-1,'HCAD Raw'!BS443)</f>
        <v>0</v>
      </c>
      <c r="BW443">
        <f>IF($E443="",-1,'HCAD Raw'!BT443)</f>
        <v>0</v>
      </c>
      <c r="BX443">
        <f>IF($E443="",-1,'HCAD Raw'!BU443)</f>
        <v>0</v>
      </c>
      <c r="BY443">
        <f>IF($E443="",-1,'HCAD Raw'!BV443)</f>
        <v>0</v>
      </c>
      <c r="BZ443">
        <f>IF($E443="",-1,'HCAD Raw'!BW443)</f>
        <v>0</v>
      </c>
      <c r="CA443">
        <f>IF($E443="",-1,'HCAD Raw'!BX443)</f>
        <v>0</v>
      </c>
      <c r="CB443">
        <f>IF($E443="",-1,'HCAD Raw'!BY443)</f>
        <v>0</v>
      </c>
      <c r="CC443">
        <f>IF($E443="",-1,'HCAD Raw'!BZ443)</f>
        <v>0</v>
      </c>
      <c r="CD443">
        <f>IF($E443="",-1,'HCAD Raw'!CA443)</f>
        <v>0</v>
      </c>
      <c r="CE443">
        <f t="shared" si="98"/>
        <v>-1</v>
      </c>
      <c r="CF443">
        <f t="shared" si="99"/>
        <v>-1</v>
      </c>
    </row>
    <row r="444" spans="3:84" x14ac:dyDescent="0.25">
      <c r="C444">
        <f t="shared" si="96"/>
        <v>440</v>
      </c>
      <c r="D444">
        <f t="shared" si="97"/>
        <v>-1</v>
      </c>
      <c r="E444">
        <f>IF('HCAD Raw'!C444="",-1,'HCAD Raw'!C444)</f>
        <v>-1</v>
      </c>
      <c r="F444" s="15" t="str">
        <f>IF(E444=-1,"",CONCATENATE(MID('HCAD Raw'!D444,6,2),"/",MID('HCAD Raw'!D444,9,2),"/",LEFT('HCAD Raw'!D444,4)))</f>
        <v/>
      </c>
      <c r="G444">
        <f>IF($E444="",-1,'HCAD Raw'!E444)</f>
        <v>0</v>
      </c>
      <c r="H444">
        <f>IF($E444="",-1,'HCAD Raw'!F444)</f>
        <v>0</v>
      </c>
      <c r="I444">
        <f>IF($E444="",-1,'HCAD Raw'!G444)</f>
        <v>0</v>
      </c>
      <c r="J444">
        <f>IF($E444="",-1,'HCAD Raw'!H444)</f>
        <v>0</v>
      </c>
      <c r="K444">
        <f>IF($E444="",-1,'HCAD Raw'!I444)</f>
        <v>0</v>
      </c>
      <c r="L444">
        <f>IF($E444="",-1,'HCAD Raw'!J444)</f>
        <v>0</v>
      </c>
      <c r="M444">
        <f>IF($E444="",-1,'HCAD Raw'!K444)</f>
        <v>0</v>
      </c>
      <c r="N444">
        <f>IF($E444="",-1,'HCAD Raw'!L444)</f>
        <v>0</v>
      </c>
      <c r="O444">
        <f>IF($E444="",-1,'HCAD Raw'!M444)</f>
        <v>0</v>
      </c>
      <c r="P444">
        <f>IF($E444="",-1,'HCAD Raw'!N444)</f>
        <v>0</v>
      </c>
      <c r="Q444" t="e">
        <f>IF($E444="",-1,'HCAD Raw'!#REF!)</f>
        <v>#REF!</v>
      </c>
      <c r="R444">
        <f>IF($E444="",-1,'HCAD Raw'!O444)</f>
        <v>0</v>
      </c>
      <c r="S444">
        <f>IF($E444="",-1,'HCAD Raw'!P444)</f>
        <v>0</v>
      </c>
      <c r="T444">
        <f>IF($E444="",-1,'HCAD Raw'!Q444)</f>
        <v>0</v>
      </c>
      <c r="U444">
        <f>IF($E444="",-1,'HCAD Raw'!R444)</f>
        <v>0</v>
      </c>
      <c r="V444">
        <f>IF($E444="",-1,'HCAD Raw'!S444)</f>
        <v>0</v>
      </c>
      <c r="W444">
        <f>IF($E444="",-1,'HCAD Raw'!T444)</f>
        <v>0</v>
      </c>
      <c r="X444">
        <f>IF($E444="",-1,'HCAD Raw'!U444)</f>
        <v>0</v>
      </c>
      <c r="Y444">
        <f>IF($E444="",-1,'HCAD Raw'!V444)</f>
        <v>0</v>
      </c>
      <c r="Z444">
        <f>IF($E444="",-1,'HCAD Raw'!W444)</f>
        <v>0</v>
      </c>
      <c r="AA444">
        <f>IF($E444="",-1,'HCAD Raw'!X444)</f>
        <v>0</v>
      </c>
      <c r="AB444">
        <f>IF($E444="",-1,'HCAD Raw'!Y444)</f>
        <v>0</v>
      </c>
      <c r="AC444">
        <f>IF($E444="",-1,'HCAD Raw'!Z444)</f>
        <v>0</v>
      </c>
      <c r="AD444">
        <f>IF($E444="",-1,'HCAD Raw'!AA444)</f>
        <v>0</v>
      </c>
      <c r="AE444">
        <f>IF($E444="",-1,'HCAD Raw'!AB444)</f>
        <v>0</v>
      </c>
      <c r="AF444">
        <f>IF($E444="",-1,'HCAD Raw'!AC444)</f>
        <v>0</v>
      </c>
      <c r="AG444">
        <f>IF($E444="",-1,'HCAD Raw'!AD444)</f>
        <v>0</v>
      </c>
      <c r="AH444">
        <f>IF($E444="",-1,'HCAD Raw'!AE444)</f>
        <v>0</v>
      </c>
      <c r="AI444">
        <f>IF($E444="",-1,'HCAD Raw'!AF444)</f>
        <v>0</v>
      </c>
      <c r="AJ444">
        <f>IF($E444="",-1,'HCAD Raw'!AG444)</f>
        <v>0</v>
      </c>
      <c r="AK444">
        <f>IF($E444="",-1,'HCAD Raw'!AH444)</f>
        <v>0</v>
      </c>
      <c r="AL444">
        <f>IF($E444="",-1,'HCAD Raw'!AI444)</f>
        <v>0</v>
      </c>
      <c r="AM444">
        <f>IF($E444="",-1,'HCAD Raw'!AJ444)</f>
        <v>0</v>
      </c>
      <c r="AN444">
        <f>IF($E444="",-1,'HCAD Raw'!AK444)</f>
        <v>0</v>
      </c>
      <c r="AO444">
        <f>IF($E444="",-1,'HCAD Raw'!AL444)</f>
        <v>0</v>
      </c>
      <c r="AP444">
        <f>IF($E444="",-1,'HCAD Raw'!AM444)</f>
        <v>0</v>
      </c>
      <c r="AQ444">
        <f>IF($E444="",-1,'HCAD Raw'!AN444)</f>
        <v>0</v>
      </c>
      <c r="AR444">
        <f>IF($E444="",-1,'HCAD Raw'!AO444)</f>
        <v>0</v>
      </c>
      <c r="AS444">
        <f>IF($E444="",-1,'HCAD Raw'!AP444)</f>
        <v>0</v>
      </c>
      <c r="AT444">
        <f>IF($E444="",-1,'HCAD Raw'!AQ444)</f>
        <v>0</v>
      </c>
      <c r="AU444">
        <f>IF($E444="",-1,'HCAD Raw'!AR444)</f>
        <v>0</v>
      </c>
      <c r="AV444">
        <f>IF($E444="",-1,'HCAD Raw'!AS444)</f>
        <v>0</v>
      </c>
      <c r="AW444">
        <f>IF($E444="",-1,'HCAD Raw'!AT444)</f>
        <v>0</v>
      </c>
      <c r="AX444">
        <f>IF($E444="",-1,'HCAD Raw'!AU444)</f>
        <v>0</v>
      </c>
      <c r="AY444">
        <f>IF($E444="",-1,'HCAD Raw'!AV444)</f>
        <v>0</v>
      </c>
      <c r="AZ444">
        <f>IF($E444="",-1,'HCAD Raw'!AW444)</f>
        <v>0</v>
      </c>
      <c r="BA444">
        <f>IF($E444="",-1,'HCAD Raw'!AX444)</f>
        <v>0</v>
      </c>
      <c r="BB444">
        <f>IF($E444="",-1,'HCAD Raw'!AY444)</f>
        <v>0</v>
      </c>
      <c r="BC444">
        <f>IF($E444="",-1,'HCAD Raw'!AZ444)</f>
        <v>0</v>
      </c>
      <c r="BD444">
        <f>IF($E444="",-1,'HCAD Raw'!BA444)</f>
        <v>0</v>
      </c>
      <c r="BE444">
        <f>IF($E444="",-1,'HCAD Raw'!BB444)</f>
        <v>0</v>
      </c>
      <c r="BF444">
        <f>IF($E444="",-1,'HCAD Raw'!BC444)</f>
        <v>0</v>
      </c>
      <c r="BG444">
        <f>IF($E444="",-1,'HCAD Raw'!BD444)</f>
        <v>0</v>
      </c>
      <c r="BH444">
        <f>IF($E444="",-1,'HCAD Raw'!BE444)</f>
        <v>0</v>
      </c>
      <c r="BI444">
        <f>IF($E444="",-1,'HCAD Raw'!BF444)</f>
        <v>0</v>
      </c>
      <c r="BJ444">
        <f>IF($E444="",-1,'HCAD Raw'!BG444)</f>
        <v>0</v>
      </c>
      <c r="BK444">
        <f>IF($E444="",-1,'HCAD Raw'!BH444)</f>
        <v>0</v>
      </c>
      <c r="BL444">
        <f>IF($E444="",-1,'HCAD Raw'!BI444)</f>
        <v>0</v>
      </c>
      <c r="BM444">
        <f>IF($E444="",-1,'HCAD Raw'!BJ444)</f>
        <v>0</v>
      </c>
      <c r="BN444">
        <f>IF($E444="",-1,'HCAD Raw'!BK444)</f>
        <v>0</v>
      </c>
      <c r="BO444">
        <f>IF($E444="",-1,'HCAD Raw'!BL444)</f>
        <v>0</v>
      </c>
      <c r="BP444">
        <f>IF($E444="",-1,'HCAD Raw'!BM444)</f>
        <v>0</v>
      </c>
      <c r="BQ444">
        <f>IF($E444="",-1,'HCAD Raw'!BN444)</f>
        <v>0</v>
      </c>
      <c r="BR444">
        <f>IF($E444="",-1,'HCAD Raw'!BO444)</f>
        <v>0</v>
      </c>
      <c r="BS444">
        <f>IF($E444="",-1,'HCAD Raw'!BP444)</f>
        <v>0</v>
      </c>
      <c r="BT444">
        <f>IF($E444="",-1,'HCAD Raw'!BQ444)</f>
        <v>0</v>
      </c>
      <c r="BU444">
        <f>IF($E444="",-1,'HCAD Raw'!BR444)</f>
        <v>0</v>
      </c>
      <c r="BV444">
        <f>IF($E444="",-1,'HCAD Raw'!BS444)</f>
        <v>0</v>
      </c>
      <c r="BW444">
        <f>IF($E444="",-1,'HCAD Raw'!BT444)</f>
        <v>0</v>
      </c>
      <c r="BX444">
        <f>IF($E444="",-1,'HCAD Raw'!BU444)</f>
        <v>0</v>
      </c>
      <c r="BY444">
        <f>IF($E444="",-1,'HCAD Raw'!BV444)</f>
        <v>0</v>
      </c>
      <c r="BZ444">
        <f>IF($E444="",-1,'HCAD Raw'!BW444)</f>
        <v>0</v>
      </c>
      <c r="CA444">
        <f>IF($E444="",-1,'HCAD Raw'!BX444)</f>
        <v>0</v>
      </c>
      <c r="CB444">
        <f>IF($E444="",-1,'HCAD Raw'!BY444)</f>
        <v>0</v>
      </c>
      <c r="CC444">
        <f>IF($E444="",-1,'HCAD Raw'!BZ444)</f>
        <v>0</v>
      </c>
      <c r="CD444">
        <f>IF($E444="",-1,'HCAD Raw'!CA444)</f>
        <v>0</v>
      </c>
      <c r="CE444">
        <f t="shared" si="98"/>
        <v>-1</v>
      </c>
      <c r="CF444">
        <f t="shared" si="99"/>
        <v>-1</v>
      </c>
    </row>
    <row r="445" spans="3:84" x14ac:dyDescent="0.25">
      <c r="C445">
        <f t="shared" si="96"/>
        <v>441</v>
      </c>
      <c r="D445">
        <f t="shared" si="97"/>
        <v>-1</v>
      </c>
      <c r="E445">
        <f>IF('HCAD Raw'!C445="",-1,'HCAD Raw'!C445)</f>
        <v>-1</v>
      </c>
      <c r="F445" s="15" t="str">
        <f>IF(E445=-1,"",CONCATENATE(MID('HCAD Raw'!D445,6,2),"/",MID('HCAD Raw'!D445,9,2),"/",LEFT('HCAD Raw'!D445,4)))</f>
        <v/>
      </c>
      <c r="G445">
        <f>IF($E445="",-1,'HCAD Raw'!E445)</f>
        <v>0</v>
      </c>
      <c r="H445">
        <f>IF($E445="",-1,'HCAD Raw'!F445)</f>
        <v>0</v>
      </c>
      <c r="I445">
        <f>IF($E445="",-1,'HCAD Raw'!G445)</f>
        <v>0</v>
      </c>
      <c r="J445">
        <f>IF($E445="",-1,'HCAD Raw'!H445)</f>
        <v>0</v>
      </c>
      <c r="K445">
        <f>IF($E445="",-1,'HCAD Raw'!I445)</f>
        <v>0</v>
      </c>
      <c r="L445">
        <f>IF($E445="",-1,'HCAD Raw'!J445)</f>
        <v>0</v>
      </c>
      <c r="M445">
        <f>IF($E445="",-1,'HCAD Raw'!K445)</f>
        <v>0</v>
      </c>
      <c r="N445">
        <f>IF($E445="",-1,'HCAD Raw'!L445)</f>
        <v>0</v>
      </c>
      <c r="O445">
        <f>IF($E445="",-1,'HCAD Raw'!M445)</f>
        <v>0</v>
      </c>
      <c r="P445">
        <f>IF($E445="",-1,'HCAD Raw'!N445)</f>
        <v>0</v>
      </c>
      <c r="Q445" t="e">
        <f>IF($E445="",-1,'HCAD Raw'!#REF!)</f>
        <v>#REF!</v>
      </c>
      <c r="R445">
        <f>IF($E445="",-1,'HCAD Raw'!O445)</f>
        <v>0</v>
      </c>
      <c r="S445">
        <f>IF($E445="",-1,'HCAD Raw'!P445)</f>
        <v>0</v>
      </c>
      <c r="T445">
        <f>IF($E445="",-1,'HCAD Raw'!Q445)</f>
        <v>0</v>
      </c>
      <c r="U445">
        <f>IF($E445="",-1,'HCAD Raw'!R445)</f>
        <v>0</v>
      </c>
      <c r="V445">
        <f>IF($E445="",-1,'HCAD Raw'!S445)</f>
        <v>0</v>
      </c>
      <c r="W445">
        <f>IF($E445="",-1,'HCAD Raw'!T445)</f>
        <v>0</v>
      </c>
      <c r="X445">
        <f>IF($E445="",-1,'HCAD Raw'!U445)</f>
        <v>0</v>
      </c>
      <c r="Y445">
        <f>IF($E445="",-1,'HCAD Raw'!V445)</f>
        <v>0</v>
      </c>
      <c r="Z445">
        <f>IF($E445="",-1,'HCAD Raw'!W445)</f>
        <v>0</v>
      </c>
      <c r="AA445">
        <f>IF($E445="",-1,'HCAD Raw'!X445)</f>
        <v>0</v>
      </c>
      <c r="AB445">
        <f>IF($E445="",-1,'HCAD Raw'!Y445)</f>
        <v>0</v>
      </c>
      <c r="AC445">
        <f>IF($E445="",-1,'HCAD Raw'!Z445)</f>
        <v>0</v>
      </c>
      <c r="AD445">
        <f>IF($E445="",-1,'HCAD Raw'!AA445)</f>
        <v>0</v>
      </c>
      <c r="AE445">
        <f>IF($E445="",-1,'HCAD Raw'!AB445)</f>
        <v>0</v>
      </c>
      <c r="AF445">
        <f>IF($E445="",-1,'HCAD Raw'!AC445)</f>
        <v>0</v>
      </c>
      <c r="AG445">
        <f>IF($E445="",-1,'HCAD Raw'!AD445)</f>
        <v>0</v>
      </c>
      <c r="AH445">
        <f>IF($E445="",-1,'HCAD Raw'!AE445)</f>
        <v>0</v>
      </c>
      <c r="AI445">
        <f>IF($E445="",-1,'HCAD Raw'!AF445)</f>
        <v>0</v>
      </c>
      <c r="AJ445">
        <f>IF($E445="",-1,'HCAD Raw'!AG445)</f>
        <v>0</v>
      </c>
      <c r="AK445">
        <f>IF($E445="",-1,'HCAD Raw'!AH445)</f>
        <v>0</v>
      </c>
      <c r="AL445">
        <f>IF($E445="",-1,'HCAD Raw'!AI445)</f>
        <v>0</v>
      </c>
      <c r="AM445">
        <f>IF($E445="",-1,'HCAD Raw'!AJ445)</f>
        <v>0</v>
      </c>
      <c r="AN445">
        <f>IF($E445="",-1,'HCAD Raw'!AK445)</f>
        <v>0</v>
      </c>
      <c r="AO445">
        <f>IF($E445="",-1,'HCAD Raw'!AL445)</f>
        <v>0</v>
      </c>
      <c r="AP445">
        <f>IF($E445="",-1,'HCAD Raw'!AM445)</f>
        <v>0</v>
      </c>
      <c r="AQ445">
        <f>IF($E445="",-1,'HCAD Raw'!AN445)</f>
        <v>0</v>
      </c>
      <c r="AR445">
        <f>IF($E445="",-1,'HCAD Raw'!AO445)</f>
        <v>0</v>
      </c>
      <c r="AS445">
        <f>IF($E445="",-1,'HCAD Raw'!AP445)</f>
        <v>0</v>
      </c>
      <c r="AT445">
        <f>IF($E445="",-1,'HCAD Raw'!AQ445)</f>
        <v>0</v>
      </c>
      <c r="AU445">
        <f>IF($E445="",-1,'HCAD Raw'!AR445)</f>
        <v>0</v>
      </c>
      <c r="AV445">
        <f>IF($E445="",-1,'HCAD Raw'!AS445)</f>
        <v>0</v>
      </c>
      <c r="AW445">
        <f>IF($E445="",-1,'HCAD Raw'!AT445)</f>
        <v>0</v>
      </c>
      <c r="AX445">
        <f>IF($E445="",-1,'HCAD Raw'!AU445)</f>
        <v>0</v>
      </c>
      <c r="AY445">
        <f>IF($E445="",-1,'HCAD Raw'!AV445)</f>
        <v>0</v>
      </c>
      <c r="AZ445">
        <f>IF($E445="",-1,'HCAD Raw'!AW445)</f>
        <v>0</v>
      </c>
      <c r="BA445">
        <f>IF($E445="",-1,'HCAD Raw'!AX445)</f>
        <v>0</v>
      </c>
      <c r="BB445">
        <f>IF($E445="",-1,'HCAD Raw'!AY445)</f>
        <v>0</v>
      </c>
      <c r="BC445">
        <f>IF($E445="",-1,'HCAD Raw'!AZ445)</f>
        <v>0</v>
      </c>
      <c r="BD445">
        <f>IF($E445="",-1,'HCAD Raw'!BA445)</f>
        <v>0</v>
      </c>
      <c r="BE445">
        <f>IF($E445="",-1,'HCAD Raw'!BB445)</f>
        <v>0</v>
      </c>
      <c r="BF445">
        <f>IF($E445="",-1,'HCAD Raw'!BC445)</f>
        <v>0</v>
      </c>
      <c r="BG445">
        <f>IF($E445="",-1,'HCAD Raw'!BD445)</f>
        <v>0</v>
      </c>
      <c r="BH445">
        <f>IF($E445="",-1,'HCAD Raw'!BE445)</f>
        <v>0</v>
      </c>
      <c r="BI445">
        <f>IF($E445="",-1,'HCAD Raw'!BF445)</f>
        <v>0</v>
      </c>
      <c r="BJ445">
        <f>IF($E445="",-1,'HCAD Raw'!BG445)</f>
        <v>0</v>
      </c>
      <c r="BK445">
        <f>IF($E445="",-1,'HCAD Raw'!BH445)</f>
        <v>0</v>
      </c>
      <c r="BL445">
        <f>IF($E445="",-1,'HCAD Raw'!BI445)</f>
        <v>0</v>
      </c>
      <c r="BM445">
        <f>IF($E445="",-1,'HCAD Raw'!BJ445)</f>
        <v>0</v>
      </c>
      <c r="BN445">
        <f>IF($E445="",-1,'HCAD Raw'!BK445)</f>
        <v>0</v>
      </c>
      <c r="BO445">
        <f>IF($E445="",-1,'HCAD Raw'!BL445)</f>
        <v>0</v>
      </c>
      <c r="BP445">
        <f>IF($E445="",-1,'HCAD Raw'!BM445)</f>
        <v>0</v>
      </c>
      <c r="BQ445">
        <f>IF($E445="",-1,'HCAD Raw'!BN445)</f>
        <v>0</v>
      </c>
      <c r="BR445">
        <f>IF($E445="",-1,'HCAD Raw'!BO445)</f>
        <v>0</v>
      </c>
      <c r="BS445">
        <f>IF($E445="",-1,'HCAD Raw'!BP445)</f>
        <v>0</v>
      </c>
      <c r="BT445">
        <f>IF($E445="",-1,'HCAD Raw'!BQ445)</f>
        <v>0</v>
      </c>
      <c r="BU445">
        <f>IF($E445="",-1,'HCAD Raw'!BR445)</f>
        <v>0</v>
      </c>
      <c r="BV445">
        <f>IF($E445="",-1,'HCAD Raw'!BS445)</f>
        <v>0</v>
      </c>
      <c r="BW445">
        <f>IF($E445="",-1,'HCAD Raw'!BT445)</f>
        <v>0</v>
      </c>
      <c r="BX445">
        <f>IF($E445="",-1,'HCAD Raw'!BU445)</f>
        <v>0</v>
      </c>
      <c r="BY445">
        <f>IF($E445="",-1,'HCAD Raw'!BV445)</f>
        <v>0</v>
      </c>
      <c r="BZ445">
        <f>IF($E445="",-1,'HCAD Raw'!BW445)</f>
        <v>0</v>
      </c>
      <c r="CA445">
        <f>IF($E445="",-1,'HCAD Raw'!BX445)</f>
        <v>0</v>
      </c>
      <c r="CB445">
        <f>IF($E445="",-1,'HCAD Raw'!BY445)</f>
        <v>0</v>
      </c>
      <c r="CC445">
        <f>IF($E445="",-1,'HCAD Raw'!BZ445)</f>
        <v>0</v>
      </c>
      <c r="CD445">
        <f>IF($E445="",-1,'HCAD Raw'!CA445)</f>
        <v>0</v>
      </c>
      <c r="CE445">
        <f t="shared" si="98"/>
        <v>-1</v>
      </c>
      <c r="CF445">
        <f t="shared" si="99"/>
        <v>-1</v>
      </c>
    </row>
    <row r="446" spans="3:84" x14ac:dyDescent="0.25">
      <c r="C446">
        <f t="shared" si="96"/>
        <v>442</v>
      </c>
      <c r="D446">
        <f t="shared" si="97"/>
        <v>-1</v>
      </c>
      <c r="E446">
        <f>IF('HCAD Raw'!C446="",-1,'HCAD Raw'!C446)</f>
        <v>-1</v>
      </c>
      <c r="F446" s="15" t="str">
        <f>IF(E446=-1,"",CONCATENATE(MID('HCAD Raw'!D446,6,2),"/",MID('HCAD Raw'!D446,9,2),"/",LEFT('HCAD Raw'!D446,4)))</f>
        <v/>
      </c>
      <c r="G446">
        <f>IF($E446="",-1,'HCAD Raw'!E446)</f>
        <v>0</v>
      </c>
      <c r="H446">
        <f>IF($E446="",-1,'HCAD Raw'!F446)</f>
        <v>0</v>
      </c>
      <c r="I446">
        <f>IF($E446="",-1,'HCAD Raw'!G446)</f>
        <v>0</v>
      </c>
      <c r="J446">
        <f>IF($E446="",-1,'HCAD Raw'!H446)</f>
        <v>0</v>
      </c>
      <c r="K446">
        <f>IF($E446="",-1,'HCAD Raw'!I446)</f>
        <v>0</v>
      </c>
      <c r="L446">
        <f>IF($E446="",-1,'HCAD Raw'!J446)</f>
        <v>0</v>
      </c>
      <c r="M446">
        <f>IF($E446="",-1,'HCAD Raw'!K446)</f>
        <v>0</v>
      </c>
      <c r="N446">
        <f>IF($E446="",-1,'HCAD Raw'!L446)</f>
        <v>0</v>
      </c>
      <c r="O446">
        <f>IF($E446="",-1,'HCAD Raw'!M446)</f>
        <v>0</v>
      </c>
      <c r="P446">
        <f>IF($E446="",-1,'HCAD Raw'!N446)</f>
        <v>0</v>
      </c>
      <c r="Q446" t="e">
        <f>IF($E446="",-1,'HCAD Raw'!#REF!)</f>
        <v>#REF!</v>
      </c>
      <c r="R446">
        <f>IF($E446="",-1,'HCAD Raw'!O446)</f>
        <v>0</v>
      </c>
      <c r="S446">
        <f>IF($E446="",-1,'HCAD Raw'!P446)</f>
        <v>0</v>
      </c>
      <c r="T446">
        <f>IF($E446="",-1,'HCAD Raw'!Q446)</f>
        <v>0</v>
      </c>
      <c r="U446">
        <f>IF($E446="",-1,'HCAD Raw'!R446)</f>
        <v>0</v>
      </c>
      <c r="V446">
        <f>IF($E446="",-1,'HCAD Raw'!S446)</f>
        <v>0</v>
      </c>
      <c r="W446">
        <f>IF($E446="",-1,'HCAD Raw'!T446)</f>
        <v>0</v>
      </c>
      <c r="X446">
        <f>IF($E446="",-1,'HCAD Raw'!U446)</f>
        <v>0</v>
      </c>
      <c r="Y446">
        <f>IF($E446="",-1,'HCAD Raw'!V446)</f>
        <v>0</v>
      </c>
      <c r="Z446">
        <f>IF($E446="",-1,'HCAD Raw'!W446)</f>
        <v>0</v>
      </c>
      <c r="AA446">
        <f>IF($E446="",-1,'HCAD Raw'!X446)</f>
        <v>0</v>
      </c>
      <c r="AB446">
        <f>IF($E446="",-1,'HCAD Raw'!Y446)</f>
        <v>0</v>
      </c>
      <c r="AC446">
        <f>IF($E446="",-1,'HCAD Raw'!Z446)</f>
        <v>0</v>
      </c>
      <c r="AD446">
        <f>IF($E446="",-1,'HCAD Raw'!AA446)</f>
        <v>0</v>
      </c>
      <c r="AE446">
        <f>IF($E446="",-1,'HCAD Raw'!AB446)</f>
        <v>0</v>
      </c>
      <c r="AF446">
        <f>IF($E446="",-1,'HCAD Raw'!AC446)</f>
        <v>0</v>
      </c>
      <c r="AG446">
        <f>IF($E446="",-1,'HCAD Raw'!AD446)</f>
        <v>0</v>
      </c>
      <c r="AH446">
        <f>IF($E446="",-1,'HCAD Raw'!AE446)</f>
        <v>0</v>
      </c>
      <c r="AI446">
        <f>IF($E446="",-1,'HCAD Raw'!AF446)</f>
        <v>0</v>
      </c>
      <c r="AJ446">
        <f>IF($E446="",-1,'HCAD Raw'!AG446)</f>
        <v>0</v>
      </c>
      <c r="AK446">
        <f>IF($E446="",-1,'HCAD Raw'!AH446)</f>
        <v>0</v>
      </c>
      <c r="AL446">
        <f>IF($E446="",-1,'HCAD Raw'!AI446)</f>
        <v>0</v>
      </c>
      <c r="AM446">
        <f>IF($E446="",-1,'HCAD Raw'!AJ446)</f>
        <v>0</v>
      </c>
      <c r="AN446">
        <f>IF($E446="",-1,'HCAD Raw'!AK446)</f>
        <v>0</v>
      </c>
      <c r="AO446">
        <f>IF($E446="",-1,'HCAD Raw'!AL446)</f>
        <v>0</v>
      </c>
      <c r="AP446">
        <f>IF($E446="",-1,'HCAD Raw'!AM446)</f>
        <v>0</v>
      </c>
      <c r="AQ446">
        <f>IF($E446="",-1,'HCAD Raw'!AN446)</f>
        <v>0</v>
      </c>
      <c r="AR446">
        <f>IF($E446="",-1,'HCAD Raw'!AO446)</f>
        <v>0</v>
      </c>
      <c r="AS446">
        <f>IF($E446="",-1,'HCAD Raw'!AP446)</f>
        <v>0</v>
      </c>
      <c r="AT446">
        <f>IF($E446="",-1,'HCAD Raw'!AQ446)</f>
        <v>0</v>
      </c>
      <c r="AU446">
        <f>IF($E446="",-1,'HCAD Raw'!AR446)</f>
        <v>0</v>
      </c>
      <c r="AV446">
        <f>IF($E446="",-1,'HCAD Raw'!AS446)</f>
        <v>0</v>
      </c>
      <c r="AW446">
        <f>IF($E446="",-1,'HCAD Raw'!AT446)</f>
        <v>0</v>
      </c>
      <c r="AX446">
        <f>IF($E446="",-1,'HCAD Raw'!AU446)</f>
        <v>0</v>
      </c>
      <c r="AY446">
        <f>IF($E446="",-1,'HCAD Raw'!AV446)</f>
        <v>0</v>
      </c>
      <c r="AZ446">
        <f>IF($E446="",-1,'HCAD Raw'!AW446)</f>
        <v>0</v>
      </c>
      <c r="BA446">
        <f>IF($E446="",-1,'HCAD Raw'!AX446)</f>
        <v>0</v>
      </c>
      <c r="BB446">
        <f>IF($E446="",-1,'HCAD Raw'!AY446)</f>
        <v>0</v>
      </c>
      <c r="BC446">
        <f>IF($E446="",-1,'HCAD Raw'!AZ446)</f>
        <v>0</v>
      </c>
      <c r="BD446">
        <f>IF($E446="",-1,'HCAD Raw'!BA446)</f>
        <v>0</v>
      </c>
      <c r="BE446">
        <f>IF($E446="",-1,'HCAD Raw'!BB446)</f>
        <v>0</v>
      </c>
      <c r="BF446">
        <f>IF($E446="",-1,'HCAD Raw'!BC446)</f>
        <v>0</v>
      </c>
      <c r="BG446">
        <f>IF($E446="",-1,'HCAD Raw'!BD446)</f>
        <v>0</v>
      </c>
      <c r="BH446">
        <f>IF($E446="",-1,'HCAD Raw'!BE446)</f>
        <v>0</v>
      </c>
      <c r="BI446">
        <f>IF($E446="",-1,'HCAD Raw'!BF446)</f>
        <v>0</v>
      </c>
      <c r="BJ446">
        <f>IF($E446="",-1,'HCAD Raw'!BG446)</f>
        <v>0</v>
      </c>
      <c r="BK446">
        <f>IF($E446="",-1,'HCAD Raw'!BH446)</f>
        <v>0</v>
      </c>
      <c r="BL446">
        <f>IF($E446="",-1,'HCAD Raw'!BI446)</f>
        <v>0</v>
      </c>
      <c r="BM446">
        <f>IF($E446="",-1,'HCAD Raw'!BJ446)</f>
        <v>0</v>
      </c>
      <c r="BN446">
        <f>IF($E446="",-1,'HCAD Raw'!BK446)</f>
        <v>0</v>
      </c>
      <c r="BO446">
        <f>IF($E446="",-1,'HCAD Raw'!BL446)</f>
        <v>0</v>
      </c>
      <c r="BP446">
        <f>IF($E446="",-1,'HCAD Raw'!BM446)</f>
        <v>0</v>
      </c>
      <c r="BQ446">
        <f>IF($E446="",-1,'HCAD Raw'!BN446)</f>
        <v>0</v>
      </c>
      <c r="BR446">
        <f>IF($E446="",-1,'HCAD Raw'!BO446)</f>
        <v>0</v>
      </c>
      <c r="BS446">
        <f>IF($E446="",-1,'HCAD Raw'!BP446)</f>
        <v>0</v>
      </c>
      <c r="BT446">
        <f>IF($E446="",-1,'HCAD Raw'!BQ446)</f>
        <v>0</v>
      </c>
      <c r="BU446">
        <f>IF($E446="",-1,'HCAD Raw'!BR446)</f>
        <v>0</v>
      </c>
      <c r="BV446">
        <f>IF($E446="",-1,'HCAD Raw'!BS446)</f>
        <v>0</v>
      </c>
      <c r="BW446">
        <f>IF($E446="",-1,'HCAD Raw'!BT446)</f>
        <v>0</v>
      </c>
      <c r="BX446">
        <f>IF($E446="",-1,'HCAD Raw'!BU446)</f>
        <v>0</v>
      </c>
      <c r="BY446">
        <f>IF($E446="",-1,'HCAD Raw'!BV446)</f>
        <v>0</v>
      </c>
      <c r="BZ446">
        <f>IF($E446="",-1,'HCAD Raw'!BW446)</f>
        <v>0</v>
      </c>
      <c r="CA446">
        <f>IF($E446="",-1,'HCAD Raw'!BX446)</f>
        <v>0</v>
      </c>
      <c r="CB446">
        <f>IF($E446="",-1,'HCAD Raw'!BY446)</f>
        <v>0</v>
      </c>
      <c r="CC446">
        <f>IF($E446="",-1,'HCAD Raw'!BZ446)</f>
        <v>0</v>
      </c>
      <c r="CD446">
        <f>IF($E446="",-1,'HCAD Raw'!CA446)</f>
        <v>0</v>
      </c>
      <c r="CE446">
        <f t="shared" si="98"/>
        <v>-1</v>
      </c>
      <c r="CF446">
        <f t="shared" si="99"/>
        <v>-1</v>
      </c>
    </row>
    <row r="447" spans="3:84" x14ac:dyDescent="0.25">
      <c r="C447">
        <f t="shared" si="96"/>
        <v>443</v>
      </c>
      <c r="D447">
        <f t="shared" si="97"/>
        <v>-1</v>
      </c>
      <c r="E447">
        <f>IF('HCAD Raw'!C447="",-1,'HCAD Raw'!C447)</f>
        <v>-1</v>
      </c>
      <c r="F447" s="15" t="str">
        <f>IF(E447=-1,"",CONCATENATE(MID('HCAD Raw'!D447,6,2),"/",MID('HCAD Raw'!D447,9,2),"/",LEFT('HCAD Raw'!D447,4)))</f>
        <v/>
      </c>
      <c r="G447">
        <f>IF($E447="",-1,'HCAD Raw'!E447)</f>
        <v>0</v>
      </c>
      <c r="H447">
        <f>IF($E447="",-1,'HCAD Raw'!F447)</f>
        <v>0</v>
      </c>
      <c r="I447">
        <f>IF($E447="",-1,'HCAD Raw'!G447)</f>
        <v>0</v>
      </c>
      <c r="J447">
        <f>IF($E447="",-1,'HCAD Raw'!H447)</f>
        <v>0</v>
      </c>
      <c r="K447">
        <f>IF($E447="",-1,'HCAD Raw'!I447)</f>
        <v>0</v>
      </c>
      <c r="L447">
        <f>IF($E447="",-1,'HCAD Raw'!J447)</f>
        <v>0</v>
      </c>
      <c r="M447">
        <f>IF($E447="",-1,'HCAD Raw'!K447)</f>
        <v>0</v>
      </c>
      <c r="N447">
        <f>IF($E447="",-1,'HCAD Raw'!L447)</f>
        <v>0</v>
      </c>
      <c r="O447">
        <f>IF($E447="",-1,'HCAD Raw'!M447)</f>
        <v>0</v>
      </c>
      <c r="P447">
        <f>IF($E447="",-1,'HCAD Raw'!N447)</f>
        <v>0</v>
      </c>
      <c r="Q447" t="e">
        <f>IF($E447="",-1,'HCAD Raw'!#REF!)</f>
        <v>#REF!</v>
      </c>
      <c r="R447">
        <f>IF($E447="",-1,'HCAD Raw'!O447)</f>
        <v>0</v>
      </c>
      <c r="S447">
        <f>IF($E447="",-1,'HCAD Raw'!P447)</f>
        <v>0</v>
      </c>
      <c r="T447">
        <f>IF($E447="",-1,'HCAD Raw'!Q447)</f>
        <v>0</v>
      </c>
      <c r="U447">
        <f>IF($E447="",-1,'HCAD Raw'!R447)</f>
        <v>0</v>
      </c>
      <c r="V447">
        <f>IF($E447="",-1,'HCAD Raw'!S447)</f>
        <v>0</v>
      </c>
      <c r="W447">
        <f>IF($E447="",-1,'HCAD Raw'!T447)</f>
        <v>0</v>
      </c>
      <c r="X447">
        <f>IF($E447="",-1,'HCAD Raw'!U447)</f>
        <v>0</v>
      </c>
      <c r="Y447">
        <f>IF($E447="",-1,'HCAD Raw'!V447)</f>
        <v>0</v>
      </c>
      <c r="Z447">
        <f>IF($E447="",-1,'HCAD Raw'!W447)</f>
        <v>0</v>
      </c>
      <c r="AA447">
        <f>IF($E447="",-1,'HCAD Raw'!X447)</f>
        <v>0</v>
      </c>
      <c r="AB447">
        <f>IF($E447="",-1,'HCAD Raw'!Y447)</f>
        <v>0</v>
      </c>
      <c r="AC447">
        <f>IF($E447="",-1,'HCAD Raw'!Z447)</f>
        <v>0</v>
      </c>
      <c r="AD447">
        <f>IF($E447="",-1,'HCAD Raw'!AA447)</f>
        <v>0</v>
      </c>
      <c r="AE447">
        <f>IF($E447="",-1,'HCAD Raw'!AB447)</f>
        <v>0</v>
      </c>
      <c r="AF447">
        <f>IF($E447="",-1,'HCAD Raw'!AC447)</f>
        <v>0</v>
      </c>
      <c r="AG447">
        <f>IF($E447="",-1,'HCAD Raw'!AD447)</f>
        <v>0</v>
      </c>
      <c r="AH447">
        <f>IF($E447="",-1,'HCAD Raw'!AE447)</f>
        <v>0</v>
      </c>
      <c r="AI447">
        <f>IF($E447="",-1,'HCAD Raw'!AF447)</f>
        <v>0</v>
      </c>
      <c r="AJ447">
        <f>IF($E447="",-1,'HCAD Raw'!AG447)</f>
        <v>0</v>
      </c>
      <c r="AK447">
        <f>IF($E447="",-1,'HCAD Raw'!AH447)</f>
        <v>0</v>
      </c>
      <c r="AL447">
        <f>IF($E447="",-1,'HCAD Raw'!AI447)</f>
        <v>0</v>
      </c>
      <c r="AM447">
        <f>IF($E447="",-1,'HCAD Raw'!AJ447)</f>
        <v>0</v>
      </c>
      <c r="AN447">
        <f>IF($E447="",-1,'HCAD Raw'!AK447)</f>
        <v>0</v>
      </c>
      <c r="AO447">
        <f>IF($E447="",-1,'HCAD Raw'!AL447)</f>
        <v>0</v>
      </c>
      <c r="AP447">
        <f>IF($E447="",-1,'HCAD Raw'!AM447)</f>
        <v>0</v>
      </c>
      <c r="AQ447">
        <f>IF($E447="",-1,'HCAD Raw'!AN447)</f>
        <v>0</v>
      </c>
      <c r="AR447">
        <f>IF($E447="",-1,'HCAD Raw'!AO447)</f>
        <v>0</v>
      </c>
      <c r="AS447">
        <f>IF($E447="",-1,'HCAD Raw'!AP447)</f>
        <v>0</v>
      </c>
      <c r="AT447">
        <f>IF($E447="",-1,'HCAD Raw'!AQ447)</f>
        <v>0</v>
      </c>
      <c r="AU447">
        <f>IF($E447="",-1,'HCAD Raw'!AR447)</f>
        <v>0</v>
      </c>
      <c r="AV447">
        <f>IF($E447="",-1,'HCAD Raw'!AS447)</f>
        <v>0</v>
      </c>
      <c r="AW447">
        <f>IF($E447="",-1,'HCAD Raw'!AT447)</f>
        <v>0</v>
      </c>
      <c r="AX447">
        <f>IF($E447="",-1,'HCAD Raw'!AU447)</f>
        <v>0</v>
      </c>
      <c r="AY447">
        <f>IF($E447="",-1,'HCAD Raw'!AV447)</f>
        <v>0</v>
      </c>
      <c r="AZ447">
        <f>IF($E447="",-1,'HCAD Raw'!AW447)</f>
        <v>0</v>
      </c>
      <c r="BA447">
        <f>IF($E447="",-1,'HCAD Raw'!AX447)</f>
        <v>0</v>
      </c>
      <c r="BB447">
        <f>IF($E447="",-1,'HCAD Raw'!AY447)</f>
        <v>0</v>
      </c>
      <c r="BC447">
        <f>IF($E447="",-1,'HCAD Raw'!AZ447)</f>
        <v>0</v>
      </c>
      <c r="BD447">
        <f>IF($E447="",-1,'HCAD Raw'!BA447)</f>
        <v>0</v>
      </c>
      <c r="BE447">
        <f>IF($E447="",-1,'HCAD Raw'!BB447)</f>
        <v>0</v>
      </c>
      <c r="BF447">
        <f>IF($E447="",-1,'HCAD Raw'!BC447)</f>
        <v>0</v>
      </c>
      <c r="BG447">
        <f>IF($E447="",-1,'HCAD Raw'!BD447)</f>
        <v>0</v>
      </c>
      <c r="BH447">
        <f>IF($E447="",-1,'HCAD Raw'!BE447)</f>
        <v>0</v>
      </c>
      <c r="BI447">
        <f>IF($E447="",-1,'HCAD Raw'!BF447)</f>
        <v>0</v>
      </c>
      <c r="BJ447">
        <f>IF($E447="",-1,'HCAD Raw'!BG447)</f>
        <v>0</v>
      </c>
      <c r="BK447">
        <f>IF($E447="",-1,'HCAD Raw'!BH447)</f>
        <v>0</v>
      </c>
      <c r="BL447">
        <f>IF($E447="",-1,'HCAD Raw'!BI447)</f>
        <v>0</v>
      </c>
      <c r="BM447">
        <f>IF($E447="",-1,'HCAD Raw'!BJ447)</f>
        <v>0</v>
      </c>
      <c r="BN447">
        <f>IF($E447="",-1,'HCAD Raw'!BK447)</f>
        <v>0</v>
      </c>
      <c r="BO447">
        <f>IF($E447="",-1,'HCAD Raw'!BL447)</f>
        <v>0</v>
      </c>
      <c r="BP447">
        <f>IF($E447="",-1,'HCAD Raw'!BM447)</f>
        <v>0</v>
      </c>
      <c r="BQ447">
        <f>IF($E447="",-1,'HCAD Raw'!BN447)</f>
        <v>0</v>
      </c>
      <c r="BR447">
        <f>IF($E447="",-1,'HCAD Raw'!BO447)</f>
        <v>0</v>
      </c>
      <c r="BS447">
        <f>IF($E447="",-1,'HCAD Raw'!BP447)</f>
        <v>0</v>
      </c>
      <c r="BT447">
        <f>IF($E447="",-1,'HCAD Raw'!BQ447)</f>
        <v>0</v>
      </c>
      <c r="BU447">
        <f>IF($E447="",-1,'HCAD Raw'!BR447)</f>
        <v>0</v>
      </c>
      <c r="BV447">
        <f>IF($E447="",-1,'HCAD Raw'!BS447)</f>
        <v>0</v>
      </c>
      <c r="BW447">
        <f>IF($E447="",-1,'HCAD Raw'!BT447)</f>
        <v>0</v>
      </c>
      <c r="BX447">
        <f>IF($E447="",-1,'HCAD Raw'!BU447)</f>
        <v>0</v>
      </c>
      <c r="BY447">
        <f>IF($E447="",-1,'HCAD Raw'!BV447)</f>
        <v>0</v>
      </c>
      <c r="BZ447">
        <f>IF($E447="",-1,'HCAD Raw'!BW447)</f>
        <v>0</v>
      </c>
      <c r="CA447">
        <f>IF($E447="",-1,'HCAD Raw'!BX447)</f>
        <v>0</v>
      </c>
      <c r="CB447">
        <f>IF($E447="",-1,'HCAD Raw'!BY447)</f>
        <v>0</v>
      </c>
      <c r="CC447">
        <f>IF($E447="",-1,'HCAD Raw'!BZ447)</f>
        <v>0</v>
      </c>
      <c r="CD447">
        <f>IF($E447="",-1,'HCAD Raw'!CA447)</f>
        <v>0</v>
      </c>
      <c r="CE447">
        <f t="shared" si="98"/>
        <v>-1</v>
      </c>
      <c r="CF447">
        <f t="shared" si="99"/>
        <v>-1</v>
      </c>
    </row>
    <row r="448" spans="3:84" x14ac:dyDescent="0.25">
      <c r="C448">
        <f t="shared" si="96"/>
        <v>444</v>
      </c>
      <c r="D448">
        <f t="shared" si="97"/>
        <v>-1</v>
      </c>
      <c r="E448">
        <f>IF('HCAD Raw'!C448="",-1,'HCAD Raw'!C448)</f>
        <v>-1</v>
      </c>
      <c r="F448" s="15" t="str">
        <f>IF(E448=-1,"",CONCATENATE(MID('HCAD Raw'!D448,6,2),"/",MID('HCAD Raw'!D448,9,2),"/",LEFT('HCAD Raw'!D448,4)))</f>
        <v/>
      </c>
      <c r="G448">
        <f>IF($E448="",-1,'HCAD Raw'!E448)</f>
        <v>0</v>
      </c>
      <c r="H448">
        <f>IF($E448="",-1,'HCAD Raw'!F448)</f>
        <v>0</v>
      </c>
      <c r="I448">
        <f>IF($E448="",-1,'HCAD Raw'!G448)</f>
        <v>0</v>
      </c>
      <c r="J448">
        <f>IF($E448="",-1,'HCAD Raw'!H448)</f>
        <v>0</v>
      </c>
      <c r="K448">
        <f>IF($E448="",-1,'HCAD Raw'!I448)</f>
        <v>0</v>
      </c>
      <c r="L448">
        <f>IF($E448="",-1,'HCAD Raw'!J448)</f>
        <v>0</v>
      </c>
      <c r="M448">
        <f>IF($E448="",-1,'HCAD Raw'!K448)</f>
        <v>0</v>
      </c>
      <c r="N448">
        <f>IF($E448="",-1,'HCAD Raw'!L448)</f>
        <v>0</v>
      </c>
      <c r="O448">
        <f>IF($E448="",-1,'HCAD Raw'!M448)</f>
        <v>0</v>
      </c>
      <c r="P448">
        <f>IF($E448="",-1,'HCAD Raw'!N448)</f>
        <v>0</v>
      </c>
      <c r="Q448" t="e">
        <f>IF($E448="",-1,'HCAD Raw'!#REF!)</f>
        <v>#REF!</v>
      </c>
      <c r="R448">
        <f>IF($E448="",-1,'HCAD Raw'!O448)</f>
        <v>0</v>
      </c>
      <c r="S448">
        <f>IF($E448="",-1,'HCAD Raw'!P448)</f>
        <v>0</v>
      </c>
      <c r="T448">
        <f>IF($E448="",-1,'HCAD Raw'!Q448)</f>
        <v>0</v>
      </c>
      <c r="U448">
        <f>IF($E448="",-1,'HCAD Raw'!R448)</f>
        <v>0</v>
      </c>
      <c r="V448">
        <f>IF($E448="",-1,'HCAD Raw'!S448)</f>
        <v>0</v>
      </c>
      <c r="W448">
        <f>IF($E448="",-1,'HCAD Raw'!T448)</f>
        <v>0</v>
      </c>
      <c r="X448">
        <f>IF($E448="",-1,'HCAD Raw'!U448)</f>
        <v>0</v>
      </c>
      <c r="Y448">
        <f>IF($E448="",-1,'HCAD Raw'!V448)</f>
        <v>0</v>
      </c>
      <c r="Z448">
        <f>IF($E448="",-1,'HCAD Raw'!W448)</f>
        <v>0</v>
      </c>
      <c r="AA448">
        <f>IF($E448="",-1,'HCAD Raw'!X448)</f>
        <v>0</v>
      </c>
      <c r="AB448">
        <f>IF($E448="",-1,'HCAD Raw'!Y448)</f>
        <v>0</v>
      </c>
      <c r="AC448">
        <f>IF($E448="",-1,'HCAD Raw'!Z448)</f>
        <v>0</v>
      </c>
      <c r="AD448">
        <f>IF($E448="",-1,'HCAD Raw'!AA448)</f>
        <v>0</v>
      </c>
      <c r="AE448">
        <f>IF($E448="",-1,'HCAD Raw'!AB448)</f>
        <v>0</v>
      </c>
      <c r="AF448">
        <f>IF($E448="",-1,'HCAD Raw'!AC448)</f>
        <v>0</v>
      </c>
      <c r="AG448">
        <f>IF($E448="",-1,'HCAD Raw'!AD448)</f>
        <v>0</v>
      </c>
      <c r="AH448">
        <f>IF($E448="",-1,'HCAD Raw'!AE448)</f>
        <v>0</v>
      </c>
      <c r="AI448">
        <f>IF($E448="",-1,'HCAD Raw'!AF448)</f>
        <v>0</v>
      </c>
      <c r="AJ448">
        <f>IF($E448="",-1,'HCAD Raw'!AG448)</f>
        <v>0</v>
      </c>
      <c r="AK448">
        <f>IF($E448="",-1,'HCAD Raw'!AH448)</f>
        <v>0</v>
      </c>
      <c r="AL448">
        <f>IF($E448="",-1,'HCAD Raw'!AI448)</f>
        <v>0</v>
      </c>
      <c r="AM448">
        <f>IF($E448="",-1,'HCAD Raw'!AJ448)</f>
        <v>0</v>
      </c>
      <c r="AN448">
        <f>IF($E448="",-1,'HCAD Raw'!AK448)</f>
        <v>0</v>
      </c>
      <c r="AO448">
        <f>IF($E448="",-1,'HCAD Raw'!AL448)</f>
        <v>0</v>
      </c>
      <c r="AP448">
        <f>IF($E448="",-1,'HCAD Raw'!AM448)</f>
        <v>0</v>
      </c>
      <c r="AQ448">
        <f>IF($E448="",-1,'HCAD Raw'!AN448)</f>
        <v>0</v>
      </c>
      <c r="AR448">
        <f>IF($E448="",-1,'HCAD Raw'!AO448)</f>
        <v>0</v>
      </c>
      <c r="AS448">
        <f>IF($E448="",-1,'HCAD Raw'!AP448)</f>
        <v>0</v>
      </c>
      <c r="AT448">
        <f>IF($E448="",-1,'HCAD Raw'!AQ448)</f>
        <v>0</v>
      </c>
      <c r="AU448">
        <f>IF($E448="",-1,'HCAD Raw'!AR448)</f>
        <v>0</v>
      </c>
      <c r="AV448">
        <f>IF($E448="",-1,'HCAD Raw'!AS448)</f>
        <v>0</v>
      </c>
      <c r="AW448">
        <f>IF($E448="",-1,'HCAD Raw'!AT448)</f>
        <v>0</v>
      </c>
      <c r="AX448">
        <f>IF($E448="",-1,'HCAD Raw'!AU448)</f>
        <v>0</v>
      </c>
      <c r="AY448">
        <f>IF($E448="",-1,'HCAD Raw'!AV448)</f>
        <v>0</v>
      </c>
      <c r="AZ448">
        <f>IF($E448="",-1,'HCAD Raw'!AW448)</f>
        <v>0</v>
      </c>
      <c r="BA448">
        <f>IF($E448="",-1,'HCAD Raw'!AX448)</f>
        <v>0</v>
      </c>
      <c r="BB448">
        <f>IF($E448="",-1,'HCAD Raw'!AY448)</f>
        <v>0</v>
      </c>
      <c r="BC448">
        <f>IF($E448="",-1,'HCAD Raw'!AZ448)</f>
        <v>0</v>
      </c>
      <c r="BD448">
        <f>IF($E448="",-1,'HCAD Raw'!BA448)</f>
        <v>0</v>
      </c>
      <c r="BE448">
        <f>IF($E448="",-1,'HCAD Raw'!BB448)</f>
        <v>0</v>
      </c>
      <c r="BF448">
        <f>IF($E448="",-1,'HCAD Raw'!BC448)</f>
        <v>0</v>
      </c>
      <c r="BG448">
        <f>IF($E448="",-1,'HCAD Raw'!BD448)</f>
        <v>0</v>
      </c>
      <c r="BH448">
        <f>IF($E448="",-1,'HCAD Raw'!BE448)</f>
        <v>0</v>
      </c>
      <c r="BI448">
        <f>IF($E448="",-1,'HCAD Raw'!BF448)</f>
        <v>0</v>
      </c>
      <c r="BJ448">
        <f>IF($E448="",-1,'HCAD Raw'!BG448)</f>
        <v>0</v>
      </c>
      <c r="BK448">
        <f>IF($E448="",-1,'HCAD Raw'!BH448)</f>
        <v>0</v>
      </c>
      <c r="BL448">
        <f>IF($E448="",-1,'HCAD Raw'!BI448)</f>
        <v>0</v>
      </c>
      <c r="BM448">
        <f>IF($E448="",-1,'HCAD Raw'!BJ448)</f>
        <v>0</v>
      </c>
      <c r="BN448">
        <f>IF($E448="",-1,'HCAD Raw'!BK448)</f>
        <v>0</v>
      </c>
      <c r="BO448">
        <f>IF($E448="",-1,'HCAD Raw'!BL448)</f>
        <v>0</v>
      </c>
      <c r="BP448">
        <f>IF($E448="",-1,'HCAD Raw'!BM448)</f>
        <v>0</v>
      </c>
      <c r="BQ448">
        <f>IF($E448="",-1,'HCAD Raw'!BN448)</f>
        <v>0</v>
      </c>
      <c r="BR448">
        <f>IF($E448="",-1,'HCAD Raw'!BO448)</f>
        <v>0</v>
      </c>
      <c r="BS448">
        <f>IF($E448="",-1,'HCAD Raw'!BP448)</f>
        <v>0</v>
      </c>
      <c r="BT448">
        <f>IF($E448="",-1,'HCAD Raw'!BQ448)</f>
        <v>0</v>
      </c>
      <c r="BU448">
        <f>IF($E448="",-1,'HCAD Raw'!BR448)</f>
        <v>0</v>
      </c>
      <c r="BV448">
        <f>IF($E448="",-1,'HCAD Raw'!BS448)</f>
        <v>0</v>
      </c>
      <c r="BW448">
        <f>IF($E448="",-1,'HCAD Raw'!BT448)</f>
        <v>0</v>
      </c>
      <c r="BX448">
        <f>IF($E448="",-1,'HCAD Raw'!BU448)</f>
        <v>0</v>
      </c>
      <c r="BY448">
        <f>IF($E448="",-1,'HCAD Raw'!BV448)</f>
        <v>0</v>
      </c>
      <c r="BZ448">
        <f>IF($E448="",-1,'HCAD Raw'!BW448)</f>
        <v>0</v>
      </c>
      <c r="CA448">
        <f>IF($E448="",-1,'HCAD Raw'!BX448)</f>
        <v>0</v>
      </c>
      <c r="CB448">
        <f>IF($E448="",-1,'HCAD Raw'!BY448)</f>
        <v>0</v>
      </c>
      <c r="CC448">
        <f>IF($E448="",-1,'HCAD Raw'!BZ448)</f>
        <v>0</v>
      </c>
      <c r="CD448">
        <f>IF($E448="",-1,'HCAD Raw'!CA448)</f>
        <v>0</v>
      </c>
      <c r="CE448">
        <f t="shared" si="98"/>
        <v>-1</v>
      </c>
      <c r="CF448">
        <f t="shared" si="99"/>
        <v>-1</v>
      </c>
    </row>
    <row r="449" spans="3:84" x14ac:dyDescent="0.25">
      <c r="C449">
        <f t="shared" si="96"/>
        <v>445</v>
      </c>
      <c r="D449">
        <f t="shared" si="97"/>
        <v>-1</v>
      </c>
      <c r="E449">
        <f>IF('HCAD Raw'!C449="",-1,'HCAD Raw'!C449)</f>
        <v>-1</v>
      </c>
      <c r="F449" s="15" t="str">
        <f>IF(E449=-1,"",CONCATENATE(MID('HCAD Raw'!D449,6,2),"/",MID('HCAD Raw'!D449,9,2),"/",LEFT('HCAD Raw'!D449,4)))</f>
        <v/>
      </c>
      <c r="G449">
        <f>IF($E449="",-1,'HCAD Raw'!E449)</f>
        <v>0</v>
      </c>
      <c r="H449">
        <f>IF($E449="",-1,'HCAD Raw'!F449)</f>
        <v>0</v>
      </c>
      <c r="I449">
        <f>IF($E449="",-1,'HCAD Raw'!G449)</f>
        <v>0</v>
      </c>
      <c r="J449">
        <f>IF($E449="",-1,'HCAD Raw'!H449)</f>
        <v>0</v>
      </c>
      <c r="K449">
        <f>IF($E449="",-1,'HCAD Raw'!I449)</f>
        <v>0</v>
      </c>
      <c r="L449">
        <f>IF($E449="",-1,'HCAD Raw'!J449)</f>
        <v>0</v>
      </c>
      <c r="M449">
        <f>IF($E449="",-1,'HCAD Raw'!K449)</f>
        <v>0</v>
      </c>
      <c r="N449">
        <f>IF($E449="",-1,'HCAD Raw'!L449)</f>
        <v>0</v>
      </c>
      <c r="O449">
        <f>IF($E449="",-1,'HCAD Raw'!M449)</f>
        <v>0</v>
      </c>
      <c r="P449">
        <f>IF($E449="",-1,'HCAD Raw'!N449)</f>
        <v>0</v>
      </c>
      <c r="Q449" t="e">
        <f>IF($E449="",-1,'HCAD Raw'!#REF!)</f>
        <v>#REF!</v>
      </c>
      <c r="R449">
        <f>IF($E449="",-1,'HCAD Raw'!O449)</f>
        <v>0</v>
      </c>
      <c r="S449">
        <f>IF($E449="",-1,'HCAD Raw'!P449)</f>
        <v>0</v>
      </c>
      <c r="T449">
        <f>IF($E449="",-1,'HCAD Raw'!Q449)</f>
        <v>0</v>
      </c>
      <c r="U449">
        <f>IF($E449="",-1,'HCAD Raw'!R449)</f>
        <v>0</v>
      </c>
      <c r="V449">
        <f>IF($E449="",-1,'HCAD Raw'!S449)</f>
        <v>0</v>
      </c>
      <c r="W449">
        <f>IF($E449="",-1,'HCAD Raw'!T449)</f>
        <v>0</v>
      </c>
      <c r="X449">
        <f>IF($E449="",-1,'HCAD Raw'!U449)</f>
        <v>0</v>
      </c>
      <c r="Y449">
        <f>IF($E449="",-1,'HCAD Raw'!V449)</f>
        <v>0</v>
      </c>
      <c r="Z449">
        <f>IF($E449="",-1,'HCAD Raw'!W449)</f>
        <v>0</v>
      </c>
      <c r="AA449">
        <f>IF($E449="",-1,'HCAD Raw'!X449)</f>
        <v>0</v>
      </c>
      <c r="AB449">
        <f>IF($E449="",-1,'HCAD Raw'!Y449)</f>
        <v>0</v>
      </c>
      <c r="AC449">
        <f>IF($E449="",-1,'HCAD Raw'!Z449)</f>
        <v>0</v>
      </c>
      <c r="AD449">
        <f>IF($E449="",-1,'HCAD Raw'!AA449)</f>
        <v>0</v>
      </c>
      <c r="AE449">
        <f>IF($E449="",-1,'HCAD Raw'!AB449)</f>
        <v>0</v>
      </c>
      <c r="AF449">
        <f>IF($E449="",-1,'HCAD Raw'!AC449)</f>
        <v>0</v>
      </c>
      <c r="AG449">
        <f>IF($E449="",-1,'HCAD Raw'!AD449)</f>
        <v>0</v>
      </c>
      <c r="AH449">
        <f>IF($E449="",-1,'HCAD Raw'!AE449)</f>
        <v>0</v>
      </c>
      <c r="AI449">
        <f>IF($E449="",-1,'HCAD Raw'!AF449)</f>
        <v>0</v>
      </c>
      <c r="AJ449">
        <f>IF($E449="",-1,'HCAD Raw'!AG449)</f>
        <v>0</v>
      </c>
      <c r="AK449">
        <f>IF($E449="",-1,'HCAD Raw'!AH449)</f>
        <v>0</v>
      </c>
      <c r="AL449">
        <f>IF($E449="",-1,'HCAD Raw'!AI449)</f>
        <v>0</v>
      </c>
      <c r="AM449">
        <f>IF($E449="",-1,'HCAD Raw'!AJ449)</f>
        <v>0</v>
      </c>
      <c r="AN449">
        <f>IF($E449="",-1,'HCAD Raw'!AK449)</f>
        <v>0</v>
      </c>
      <c r="AO449">
        <f>IF($E449="",-1,'HCAD Raw'!AL449)</f>
        <v>0</v>
      </c>
      <c r="AP449">
        <f>IF($E449="",-1,'HCAD Raw'!AM449)</f>
        <v>0</v>
      </c>
      <c r="AQ449">
        <f>IF($E449="",-1,'HCAD Raw'!AN449)</f>
        <v>0</v>
      </c>
      <c r="AR449">
        <f>IF($E449="",-1,'HCAD Raw'!AO449)</f>
        <v>0</v>
      </c>
      <c r="AS449">
        <f>IF($E449="",-1,'HCAD Raw'!AP449)</f>
        <v>0</v>
      </c>
      <c r="AT449">
        <f>IF($E449="",-1,'HCAD Raw'!AQ449)</f>
        <v>0</v>
      </c>
      <c r="AU449">
        <f>IF($E449="",-1,'HCAD Raw'!AR449)</f>
        <v>0</v>
      </c>
      <c r="AV449">
        <f>IF($E449="",-1,'HCAD Raw'!AS449)</f>
        <v>0</v>
      </c>
      <c r="AW449">
        <f>IF($E449="",-1,'HCAD Raw'!AT449)</f>
        <v>0</v>
      </c>
      <c r="AX449">
        <f>IF($E449="",-1,'HCAD Raw'!AU449)</f>
        <v>0</v>
      </c>
      <c r="AY449">
        <f>IF($E449="",-1,'HCAD Raw'!AV449)</f>
        <v>0</v>
      </c>
      <c r="AZ449">
        <f>IF($E449="",-1,'HCAD Raw'!AW449)</f>
        <v>0</v>
      </c>
      <c r="BA449">
        <f>IF($E449="",-1,'HCAD Raw'!AX449)</f>
        <v>0</v>
      </c>
      <c r="BB449">
        <f>IF($E449="",-1,'HCAD Raw'!AY449)</f>
        <v>0</v>
      </c>
      <c r="BC449">
        <f>IF($E449="",-1,'HCAD Raw'!AZ449)</f>
        <v>0</v>
      </c>
      <c r="BD449">
        <f>IF($E449="",-1,'HCAD Raw'!BA449)</f>
        <v>0</v>
      </c>
      <c r="BE449">
        <f>IF($E449="",-1,'HCAD Raw'!BB449)</f>
        <v>0</v>
      </c>
      <c r="BF449">
        <f>IF($E449="",-1,'HCAD Raw'!BC449)</f>
        <v>0</v>
      </c>
      <c r="BG449">
        <f>IF($E449="",-1,'HCAD Raw'!BD449)</f>
        <v>0</v>
      </c>
      <c r="BH449">
        <f>IF($E449="",-1,'HCAD Raw'!BE449)</f>
        <v>0</v>
      </c>
      <c r="BI449">
        <f>IF($E449="",-1,'HCAD Raw'!BF449)</f>
        <v>0</v>
      </c>
      <c r="BJ449">
        <f>IF($E449="",-1,'HCAD Raw'!BG449)</f>
        <v>0</v>
      </c>
      <c r="BK449">
        <f>IF($E449="",-1,'HCAD Raw'!BH449)</f>
        <v>0</v>
      </c>
      <c r="BL449">
        <f>IF($E449="",-1,'HCAD Raw'!BI449)</f>
        <v>0</v>
      </c>
      <c r="BM449">
        <f>IF($E449="",-1,'HCAD Raw'!BJ449)</f>
        <v>0</v>
      </c>
      <c r="BN449">
        <f>IF($E449="",-1,'HCAD Raw'!BK449)</f>
        <v>0</v>
      </c>
      <c r="BO449">
        <f>IF($E449="",-1,'HCAD Raw'!BL449)</f>
        <v>0</v>
      </c>
      <c r="BP449">
        <f>IF($E449="",-1,'HCAD Raw'!BM449)</f>
        <v>0</v>
      </c>
      <c r="BQ449">
        <f>IF($E449="",-1,'HCAD Raw'!BN449)</f>
        <v>0</v>
      </c>
      <c r="BR449">
        <f>IF($E449="",-1,'HCAD Raw'!BO449)</f>
        <v>0</v>
      </c>
      <c r="BS449">
        <f>IF($E449="",-1,'HCAD Raw'!BP449)</f>
        <v>0</v>
      </c>
      <c r="BT449">
        <f>IF($E449="",-1,'HCAD Raw'!BQ449)</f>
        <v>0</v>
      </c>
      <c r="BU449">
        <f>IF($E449="",-1,'HCAD Raw'!BR449)</f>
        <v>0</v>
      </c>
      <c r="BV449">
        <f>IF($E449="",-1,'HCAD Raw'!BS449)</f>
        <v>0</v>
      </c>
      <c r="BW449">
        <f>IF($E449="",-1,'HCAD Raw'!BT449)</f>
        <v>0</v>
      </c>
      <c r="BX449">
        <f>IF($E449="",-1,'HCAD Raw'!BU449)</f>
        <v>0</v>
      </c>
      <c r="BY449">
        <f>IF($E449="",-1,'HCAD Raw'!BV449)</f>
        <v>0</v>
      </c>
      <c r="BZ449">
        <f>IF($E449="",-1,'HCAD Raw'!BW449)</f>
        <v>0</v>
      </c>
      <c r="CA449">
        <f>IF($E449="",-1,'HCAD Raw'!BX449)</f>
        <v>0</v>
      </c>
      <c r="CB449">
        <f>IF($E449="",-1,'HCAD Raw'!BY449)</f>
        <v>0</v>
      </c>
      <c r="CC449">
        <f>IF($E449="",-1,'HCAD Raw'!BZ449)</f>
        <v>0</v>
      </c>
      <c r="CD449">
        <f>IF($E449="",-1,'HCAD Raw'!CA449)</f>
        <v>0</v>
      </c>
      <c r="CE449">
        <f t="shared" si="98"/>
        <v>-1</v>
      </c>
      <c r="CF449">
        <f t="shared" si="99"/>
        <v>-1</v>
      </c>
    </row>
    <row r="450" spans="3:84" x14ac:dyDescent="0.25">
      <c r="C450">
        <f t="shared" si="96"/>
        <v>446</v>
      </c>
      <c r="D450">
        <f t="shared" si="97"/>
        <v>-1</v>
      </c>
      <c r="E450">
        <f>IF('HCAD Raw'!C450="",-1,'HCAD Raw'!C450)</f>
        <v>-1</v>
      </c>
      <c r="F450" s="15" t="str">
        <f>IF(E450=-1,"",CONCATENATE(MID('HCAD Raw'!D450,6,2),"/",MID('HCAD Raw'!D450,9,2),"/",LEFT('HCAD Raw'!D450,4)))</f>
        <v/>
      </c>
      <c r="G450">
        <f>IF($E450="",-1,'HCAD Raw'!E450)</f>
        <v>0</v>
      </c>
      <c r="H450">
        <f>IF($E450="",-1,'HCAD Raw'!F450)</f>
        <v>0</v>
      </c>
      <c r="I450">
        <f>IF($E450="",-1,'HCAD Raw'!G450)</f>
        <v>0</v>
      </c>
      <c r="J450">
        <f>IF($E450="",-1,'HCAD Raw'!H450)</f>
        <v>0</v>
      </c>
      <c r="K450">
        <f>IF($E450="",-1,'HCAD Raw'!I450)</f>
        <v>0</v>
      </c>
      <c r="L450">
        <f>IF($E450="",-1,'HCAD Raw'!J450)</f>
        <v>0</v>
      </c>
      <c r="M450">
        <f>IF($E450="",-1,'HCAD Raw'!K450)</f>
        <v>0</v>
      </c>
      <c r="N450">
        <f>IF($E450="",-1,'HCAD Raw'!L450)</f>
        <v>0</v>
      </c>
      <c r="O450">
        <f>IF($E450="",-1,'HCAD Raw'!M450)</f>
        <v>0</v>
      </c>
      <c r="P450">
        <f>IF($E450="",-1,'HCAD Raw'!N450)</f>
        <v>0</v>
      </c>
      <c r="Q450" t="e">
        <f>IF($E450="",-1,'HCAD Raw'!#REF!)</f>
        <v>#REF!</v>
      </c>
      <c r="R450">
        <f>IF($E450="",-1,'HCAD Raw'!O450)</f>
        <v>0</v>
      </c>
      <c r="S450">
        <f>IF($E450="",-1,'HCAD Raw'!P450)</f>
        <v>0</v>
      </c>
      <c r="T450">
        <f>IF($E450="",-1,'HCAD Raw'!Q450)</f>
        <v>0</v>
      </c>
      <c r="U450">
        <f>IF($E450="",-1,'HCAD Raw'!R450)</f>
        <v>0</v>
      </c>
      <c r="V450">
        <f>IF($E450="",-1,'HCAD Raw'!S450)</f>
        <v>0</v>
      </c>
      <c r="W450">
        <f>IF($E450="",-1,'HCAD Raw'!T450)</f>
        <v>0</v>
      </c>
      <c r="X450">
        <f>IF($E450="",-1,'HCAD Raw'!U450)</f>
        <v>0</v>
      </c>
      <c r="Y450">
        <f>IF($E450="",-1,'HCAD Raw'!V450)</f>
        <v>0</v>
      </c>
      <c r="Z450">
        <f>IF($E450="",-1,'HCAD Raw'!W450)</f>
        <v>0</v>
      </c>
      <c r="AA450">
        <f>IF($E450="",-1,'HCAD Raw'!X450)</f>
        <v>0</v>
      </c>
      <c r="AB450">
        <f>IF($E450="",-1,'HCAD Raw'!Y450)</f>
        <v>0</v>
      </c>
      <c r="AC450">
        <f>IF($E450="",-1,'HCAD Raw'!Z450)</f>
        <v>0</v>
      </c>
      <c r="AD450">
        <f>IF($E450="",-1,'HCAD Raw'!AA450)</f>
        <v>0</v>
      </c>
      <c r="AE450">
        <f>IF($E450="",-1,'HCAD Raw'!AB450)</f>
        <v>0</v>
      </c>
      <c r="AF450">
        <f>IF($E450="",-1,'HCAD Raw'!AC450)</f>
        <v>0</v>
      </c>
      <c r="AG450">
        <f>IF($E450="",-1,'HCAD Raw'!AD450)</f>
        <v>0</v>
      </c>
      <c r="AH450">
        <f>IF($E450="",-1,'HCAD Raw'!AE450)</f>
        <v>0</v>
      </c>
      <c r="AI450">
        <f>IF($E450="",-1,'HCAD Raw'!AF450)</f>
        <v>0</v>
      </c>
      <c r="AJ450">
        <f>IF($E450="",-1,'HCAD Raw'!AG450)</f>
        <v>0</v>
      </c>
      <c r="AK450">
        <f>IF($E450="",-1,'HCAD Raw'!AH450)</f>
        <v>0</v>
      </c>
      <c r="AL450">
        <f>IF($E450="",-1,'HCAD Raw'!AI450)</f>
        <v>0</v>
      </c>
      <c r="AM450">
        <f>IF($E450="",-1,'HCAD Raw'!AJ450)</f>
        <v>0</v>
      </c>
      <c r="AN450">
        <f>IF($E450="",-1,'HCAD Raw'!AK450)</f>
        <v>0</v>
      </c>
      <c r="AO450">
        <f>IF($E450="",-1,'HCAD Raw'!AL450)</f>
        <v>0</v>
      </c>
      <c r="AP450">
        <f>IF($E450="",-1,'HCAD Raw'!AM450)</f>
        <v>0</v>
      </c>
      <c r="AQ450">
        <f>IF($E450="",-1,'HCAD Raw'!AN450)</f>
        <v>0</v>
      </c>
      <c r="AR450">
        <f>IF($E450="",-1,'HCAD Raw'!AO450)</f>
        <v>0</v>
      </c>
      <c r="AS450">
        <f>IF($E450="",-1,'HCAD Raw'!AP450)</f>
        <v>0</v>
      </c>
      <c r="AT450">
        <f>IF($E450="",-1,'HCAD Raw'!AQ450)</f>
        <v>0</v>
      </c>
      <c r="AU450">
        <f>IF($E450="",-1,'HCAD Raw'!AR450)</f>
        <v>0</v>
      </c>
      <c r="AV450">
        <f>IF($E450="",-1,'HCAD Raw'!AS450)</f>
        <v>0</v>
      </c>
      <c r="AW450">
        <f>IF($E450="",-1,'HCAD Raw'!AT450)</f>
        <v>0</v>
      </c>
      <c r="AX450">
        <f>IF($E450="",-1,'HCAD Raw'!AU450)</f>
        <v>0</v>
      </c>
      <c r="AY450">
        <f>IF($E450="",-1,'HCAD Raw'!AV450)</f>
        <v>0</v>
      </c>
      <c r="AZ450">
        <f>IF($E450="",-1,'HCAD Raw'!AW450)</f>
        <v>0</v>
      </c>
      <c r="BA450">
        <f>IF($E450="",-1,'HCAD Raw'!AX450)</f>
        <v>0</v>
      </c>
      <c r="BB450">
        <f>IF($E450="",-1,'HCAD Raw'!AY450)</f>
        <v>0</v>
      </c>
      <c r="BC450">
        <f>IF($E450="",-1,'HCAD Raw'!AZ450)</f>
        <v>0</v>
      </c>
      <c r="BD450">
        <f>IF($E450="",-1,'HCAD Raw'!BA450)</f>
        <v>0</v>
      </c>
      <c r="BE450">
        <f>IF($E450="",-1,'HCAD Raw'!BB450)</f>
        <v>0</v>
      </c>
      <c r="BF450">
        <f>IF($E450="",-1,'HCAD Raw'!BC450)</f>
        <v>0</v>
      </c>
      <c r="BG450">
        <f>IF($E450="",-1,'HCAD Raw'!BD450)</f>
        <v>0</v>
      </c>
      <c r="BH450">
        <f>IF($E450="",-1,'HCAD Raw'!BE450)</f>
        <v>0</v>
      </c>
      <c r="BI450">
        <f>IF($E450="",-1,'HCAD Raw'!BF450)</f>
        <v>0</v>
      </c>
      <c r="BJ450">
        <f>IF($E450="",-1,'HCAD Raw'!BG450)</f>
        <v>0</v>
      </c>
      <c r="BK450">
        <f>IF($E450="",-1,'HCAD Raw'!BH450)</f>
        <v>0</v>
      </c>
      <c r="BL450">
        <f>IF($E450="",-1,'HCAD Raw'!BI450)</f>
        <v>0</v>
      </c>
      <c r="BM450">
        <f>IF($E450="",-1,'HCAD Raw'!BJ450)</f>
        <v>0</v>
      </c>
      <c r="BN450">
        <f>IF($E450="",-1,'HCAD Raw'!BK450)</f>
        <v>0</v>
      </c>
      <c r="BO450">
        <f>IF($E450="",-1,'HCAD Raw'!BL450)</f>
        <v>0</v>
      </c>
      <c r="BP450">
        <f>IF($E450="",-1,'HCAD Raw'!BM450)</f>
        <v>0</v>
      </c>
      <c r="BQ450">
        <f>IF($E450="",-1,'HCAD Raw'!BN450)</f>
        <v>0</v>
      </c>
      <c r="BR450">
        <f>IF($E450="",-1,'HCAD Raw'!BO450)</f>
        <v>0</v>
      </c>
      <c r="BS450">
        <f>IF($E450="",-1,'HCAD Raw'!BP450)</f>
        <v>0</v>
      </c>
      <c r="BT450">
        <f>IF($E450="",-1,'HCAD Raw'!BQ450)</f>
        <v>0</v>
      </c>
      <c r="BU450">
        <f>IF($E450="",-1,'HCAD Raw'!BR450)</f>
        <v>0</v>
      </c>
      <c r="BV450">
        <f>IF($E450="",-1,'HCAD Raw'!BS450)</f>
        <v>0</v>
      </c>
      <c r="BW450">
        <f>IF($E450="",-1,'HCAD Raw'!BT450)</f>
        <v>0</v>
      </c>
      <c r="BX450">
        <f>IF($E450="",-1,'HCAD Raw'!BU450)</f>
        <v>0</v>
      </c>
      <c r="BY450">
        <f>IF($E450="",-1,'HCAD Raw'!BV450)</f>
        <v>0</v>
      </c>
      <c r="BZ450">
        <f>IF($E450="",-1,'HCAD Raw'!BW450)</f>
        <v>0</v>
      </c>
      <c r="CA450">
        <f>IF($E450="",-1,'HCAD Raw'!BX450)</f>
        <v>0</v>
      </c>
      <c r="CB450">
        <f>IF($E450="",-1,'HCAD Raw'!BY450)</f>
        <v>0</v>
      </c>
      <c r="CC450">
        <f>IF($E450="",-1,'HCAD Raw'!BZ450)</f>
        <v>0</v>
      </c>
      <c r="CD450">
        <f>IF($E450="",-1,'HCAD Raw'!CA450)</f>
        <v>0</v>
      </c>
      <c r="CE450">
        <f t="shared" si="98"/>
        <v>-1</v>
      </c>
      <c r="CF450">
        <f t="shared" si="99"/>
        <v>-1</v>
      </c>
    </row>
    <row r="451" spans="3:84" x14ac:dyDescent="0.25">
      <c r="C451">
        <f t="shared" si="96"/>
        <v>447</v>
      </c>
      <c r="D451">
        <f t="shared" si="97"/>
        <v>-1</v>
      </c>
      <c r="E451">
        <f>IF('HCAD Raw'!C451="",-1,'HCAD Raw'!C451)</f>
        <v>-1</v>
      </c>
      <c r="F451" s="15" t="str">
        <f>IF(E451=-1,"",CONCATENATE(MID('HCAD Raw'!D451,6,2),"/",MID('HCAD Raw'!D451,9,2),"/",LEFT('HCAD Raw'!D451,4)))</f>
        <v/>
      </c>
      <c r="G451">
        <f>IF($E451="",-1,'HCAD Raw'!E451)</f>
        <v>0</v>
      </c>
      <c r="H451">
        <f>IF($E451="",-1,'HCAD Raw'!F451)</f>
        <v>0</v>
      </c>
      <c r="I451">
        <f>IF($E451="",-1,'HCAD Raw'!G451)</f>
        <v>0</v>
      </c>
      <c r="J451">
        <f>IF($E451="",-1,'HCAD Raw'!H451)</f>
        <v>0</v>
      </c>
      <c r="K451">
        <f>IF($E451="",-1,'HCAD Raw'!I451)</f>
        <v>0</v>
      </c>
      <c r="L451">
        <f>IF($E451="",-1,'HCAD Raw'!J451)</f>
        <v>0</v>
      </c>
      <c r="M451">
        <f>IF($E451="",-1,'HCAD Raw'!K451)</f>
        <v>0</v>
      </c>
      <c r="N451">
        <f>IF($E451="",-1,'HCAD Raw'!L451)</f>
        <v>0</v>
      </c>
      <c r="O451">
        <f>IF($E451="",-1,'HCAD Raw'!M451)</f>
        <v>0</v>
      </c>
      <c r="P451">
        <f>IF($E451="",-1,'HCAD Raw'!N451)</f>
        <v>0</v>
      </c>
      <c r="Q451" t="e">
        <f>IF($E451="",-1,'HCAD Raw'!#REF!)</f>
        <v>#REF!</v>
      </c>
      <c r="R451">
        <f>IF($E451="",-1,'HCAD Raw'!O451)</f>
        <v>0</v>
      </c>
      <c r="S451">
        <f>IF($E451="",-1,'HCAD Raw'!P451)</f>
        <v>0</v>
      </c>
      <c r="T451">
        <f>IF($E451="",-1,'HCAD Raw'!Q451)</f>
        <v>0</v>
      </c>
      <c r="U451">
        <f>IF($E451="",-1,'HCAD Raw'!R451)</f>
        <v>0</v>
      </c>
      <c r="V451">
        <f>IF($E451="",-1,'HCAD Raw'!S451)</f>
        <v>0</v>
      </c>
      <c r="W451">
        <f>IF($E451="",-1,'HCAD Raw'!T451)</f>
        <v>0</v>
      </c>
      <c r="X451">
        <f>IF($E451="",-1,'HCAD Raw'!U451)</f>
        <v>0</v>
      </c>
      <c r="Y451">
        <f>IF($E451="",-1,'HCAD Raw'!V451)</f>
        <v>0</v>
      </c>
      <c r="Z451">
        <f>IF($E451="",-1,'HCAD Raw'!W451)</f>
        <v>0</v>
      </c>
      <c r="AA451">
        <f>IF($E451="",-1,'HCAD Raw'!X451)</f>
        <v>0</v>
      </c>
      <c r="AB451">
        <f>IF($E451="",-1,'HCAD Raw'!Y451)</f>
        <v>0</v>
      </c>
      <c r="AC451">
        <f>IF($E451="",-1,'HCAD Raw'!Z451)</f>
        <v>0</v>
      </c>
      <c r="AD451">
        <f>IF($E451="",-1,'HCAD Raw'!AA451)</f>
        <v>0</v>
      </c>
      <c r="AE451">
        <f>IF($E451="",-1,'HCAD Raw'!AB451)</f>
        <v>0</v>
      </c>
      <c r="AF451">
        <f>IF($E451="",-1,'HCAD Raw'!AC451)</f>
        <v>0</v>
      </c>
      <c r="AG451">
        <f>IF($E451="",-1,'HCAD Raw'!AD451)</f>
        <v>0</v>
      </c>
      <c r="AH451">
        <f>IF($E451="",-1,'HCAD Raw'!AE451)</f>
        <v>0</v>
      </c>
      <c r="AI451">
        <f>IF($E451="",-1,'HCAD Raw'!AF451)</f>
        <v>0</v>
      </c>
      <c r="AJ451">
        <f>IF($E451="",-1,'HCAD Raw'!AG451)</f>
        <v>0</v>
      </c>
      <c r="AK451">
        <f>IF($E451="",-1,'HCAD Raw'!AH451)</f>
        <v>0</v>
      </c>
      <c r="AL451">
        <f>IF($E451="",-1,'HCAD Raw'!AI451)</f>
        <v>0</v>
      </c>
      <c r="AM451">
        <f>IF($E451="",-1,'HCAD Raw'!AJ451)</f>
        <v>0</v>
      </c>
      <c r="AN451">
        <f>IF($E451="",-1,'HCAD Raw'!AK451)</f>
        <v>0</v>
      </c>
      <c r="AO451">
        <f>IF($E451="",-1,'HCAD Raw'!AL451)</f>
        <v>0</v>
      </c>
      <c r="AP451">
        <f>IF($E451="",-1,'HCAD Raw'!AM451)</f>
        <v>0</v>
      </c>
      <c r="AQ451">
        <f>IF($E451="",-1,'HCAD Raw'!AN451)</f>
        <v>0</v>
      </c>
      <c r="AR451">
        <f>IF($E451="",-1,'HCAD Raw'!AO451)</f>
        <v>0</v>
      </c>
      <c r="AS451">
        <f>IF($E451="",-1,'HCAD Raw'!AP451)</f>
        <v>0</v>
      </c>
      <c r="AT451">
        <f>IF($E451="",-1,'HCAD Raw'!AQ451)</f>
        <v>0</v>
      </c>
      <c r="AU451">
        <f>IF($E451="",-1,'HCAD Raw'!AR451)</f>
        <v>0</v>
      </c>
      <c r="AV451">
        <f>IF($E451="",-1,'HCAD Raw'!AS451)</f>
        <v>0</v>
      </c>
      <c r="AW451">
        <f>IF($E451="",-1,'HCAD Raw'!AT451)</f>
        <v>0</v>
      </c>
      <c r="AX451">
        <f>IF($E451="",-1,'HCAD Raw'!AU451)</f>
        <v>0</v>
      </c>
      <c r="AY451">
        <f>IF($E451="",-1,'HCAD Raw'!AV451)</f>
        <v>0</v>
      </c>
      <c r="AZ451">
        <f>IF($E451="",-1,'HCAD Raw'!AW451)</f>
        <v>0</v>
      </c>
      <c r="BA451">
        <f>IF($E451="",-1,'HCAD Raw'!AX451)</f>
        <v>0</v>
      </c>
      <c r="BB451">
        <f>IF($E451="",-1,'HCAD Raw'!AY451)</f>
        <v>0</v>
      </c>
      <c r="BC451">
        <f>IF($E451="",-1,'HCAD Raw'!AZ451)</f>
        <v>0</v>
      </c>
      <c r="BD451">
        <f>IF($E451="",-1,'HCAD Raw'!BA451)</f>
        <v>0</v>
      </c>
      <c r="BE451">
        <f>IF($E451="",-1,'HCAD Raw'!BB451)</f>
        <v>0</v>
      </c>
      <c r="BF451">
        <f>IF($E451="",-1,'HCAD Raw'!BC451)</f>
        <v>0</v>
      </c>
      <c r="BG451">
        <f>IF($E451="",-1,'HCAD Raw'!BD451)</f>
        <v>0</v>
      </c>
      <c r="BH451">
        <f>IF($E451="",-1,'HCAD Raw'!BE451)</f>
        <v>0</v>
      </c>
      <c r="BI451">
        <f>IF($E451="",-1,'HCAD Raw'!BF451)</f>
        <v>0</v>
      </c>
      <c r="BJ451">
        <f>IF($E451="",-1,'HCAD Raw'!BG451)</f>
        <v>0</v>
      </c>
      <c r="BK451">
        <f>IF($E451="",-1,'HCAD Raw'!BH451)</f>
        <v>0</v>
      </c>
      <c r="BL451">
        <f>IF($E451="",-1,'HCAD Raw'!BI451)</f>
        <v>0</v>
      </c>
      <c r="BM451">
        <f>IF($E451="",-1,'HCAD Raw'!BJ451)</f>
        <v>0</v>
      </c>
      <c r="BN451">
        <f>IF($E451="",-1,'HCAD Raw'!BK451)</f>
        <v>0</v>
      </c>
      <c r="BO451">
        <f>IF($E451="",-1,'HCAD Raw'!BL451)</f>
        <v>0</v>
      </c>
      <c r="BP451">
        <f>IF($E451="",-1,'HCAD Raw'!BM451)</f>
        <v>0</v>
      </c>
      <c r="BQ451">
        <f>IF($E451="",-1,'HCAD Raw'!BN451)</f>
        <v>0</v>
      </c>
      <c r="BR451">
        <f>IF($E451="",-1,'HCAD Raw'!BO451)</f>
        <v>0</v>
      </c>
      <c r="BS451">
        <f>IF($E451="",-1,'HCAD Raw'!BP451)</f>
        <v>0</v>
      </c>
      <c r="BT451">
        <f>IF($E451="",-1,'HCAD Raw'!BQ451)</f>
        <v>0</v>
      </c>
      <c r="BU451">
        <f>IF($E451="",-1,'HCAD Raw'!BR451)</f>
        <v>0</v>
      </c>
      <c r="BV451">
        <f>IF($E451="",-1,'HCAD Raw'!BS451)</f>
        <v>0</v>
      </c>
      <c r="BW451">
        <f>IF($E451="",-1,'HCAD Raw'!BT451)</f>
        <v>0</v>
      </c>
      <c r="BX451">
        <f>IF($E451="",-1,'HCAD Raw'!BU451)</f>
        <v>0</v>
      </c>
      <c r="BY451">
        <f>IF($E451="",-1,'HCAD Raw'!BV451)</f>
        <v>0</v>
      </c>
      <c r="BZ451">
        <f>IF($E451="",-1,'HCAD Raw'!BW451)</f>
        <v>0</v>
      </c>
      <c r="CA451">
        <f>IF($E451="",-1,'HCAD Raw'!BX451)</f>
        <v>0</v>
      </c>
      <c r="CB451">
        <f>IF($E451="",-1,'HCAD Raw'!BY451)</f>
        <v>0</v>
      </c>
      <c r="CC451">
        <f>IF($E451="",-1,'HCAD Raw'!BZ451)</f>
        <v>0</v>
      </c>
      <c r="CD451">
        <f>IF($E451="",-1,'HCAD Raw'!CA451)</f>
        <v>0</v>
      </c>
      <c r="CE451">
        <f t="shared" si="98"/>
        <v>-1</v>
      </c>
      <c r="CF451">
        <f t="shared" si="99"/>
        <v>-1</v>
      </c>
    </row>
    <row r="452" spans="3:84" x14ac:dyDescent="0.25">
      <c r="C452">
        <f t="shared" si="96"/>
        <v>448</v>
      </c>
      <c r="D452">
        <f t="shared" si="97"/>
        <v>-1</v>
      </c>
      <c r="E452">
        <f>IF('HCAD Raw'!C452="",-1,'HCAD Raw'!C452)</f>
        <v>-1</v>
      </c>
      <c r="F452" s="15" t="str">
        <f>IF(E452=-1,"",CONCATENATE(MID('HCAD Raw'!D452,6,2),"/",MID('HCAD Raw'!D452,9,2),"/",LEFT('HCAD Raw'!D452,4)))</f>
        <v/>
      </c>
      <c r="G452">
        <f>IF($E452="",-1,'HCAD Raw'!E452)</f>
        <v>0</v>
      </c>
      <c r="H452">
        <f>IF($E452="",-1,'HCAD Raw'!F452)</f>
        <v>0</v>
      </c>
      <c r="I452">
        <f>IF($E452="",-1,'HCAD Raw'!G452)</f>
        <v>0</v>
      </c>
      <c r="J452">
        <f>IF($E452="",-1,'HCAD Raw'!H452)</f>
        <v>0</v>
      </c>
      <c r="K452">
        <f>IF($E452="",-1,'HCAD Raw'!I452)</f>
        <v>0</v>
      </c>
      <c r="L452">
        <f>IF($E452="",-1,'HCAD Raw'!J452)</f>
        <v>0</v>
      </c>
      <c r="M452">
        <f>IF($E452="",-1,'HCAD Raw'!K452)</f>
        <v>0</v>
      </c>
      <c r="N452">
        <f>IF($E452="",-1,'HCAD Raw'!L452)</f>
        <v>0</v>
      </c>
      <c r="O452">
        <f>IF($E452="",-1,'HCAD Raw'!M452)</f>
        <v>0</v>
      </c>
      <c r="P452">
        <f>IF($E452="",-1,'HCAD Raw'!N452)</f>
        <v>0</v>
      </c>
      <c r="Q452" t="e">
        <f>IF($E452="",-1,'HCAD Raw'!#REF!)</f>
        <v>#REF!</v>
      </c>
      <c r="R452">
        <f>IF($E452="",-1,'HCAD Raw'!O452)</f>
        <v>0</v>
      </c>
      <c r="S452">
        <f>IF($E452="",-1,'HCAD Raw'!P452)</f>
        <v>0</v>
      </c>
      <c r="T452">
        <f>IF($E452="",-1,'HCAD Raw'!Q452)</f>
        <v>0</v>
      </c>
      <c r="U452">
        <f>IF($E452="",-1,'HCAD Raw'!R452)</f>
        <v>0</v>
      </c>
      <c r="V452">
        <f>IF($E452="",-1,'HCAD Raw'!S452)</f>
        <v>0</v>
      </c>
      <c r="W452">
        <f>IF($E452="",-1,'HCAD Raw'!T452)</f>
        <v>0</v>
      </c>
      <c r="X452">
        <f>IF($E452="",-1,'HCAD Raw'!U452)</f>
        <v>0</v>
      </c>
      <c r="Y452">
        <f>IF($E452="",-1,'HCAD Raw'!V452)</f>
        <v>0</v>
      </c>
      <c r="Z452">
        <f>IF($E452="",-1,'HCAD Raw'!W452)</f>
        <v>0</v>
      </c>
      <c r="AA452">
        <f>IF($E452="",-1,'HCAD Raw'!X452)</f>
        <v>0</v>
      </c>
      <c r="AB452">
        <f>IF($E452="",-1,'HCAD Raw'!Y452)</f>
        <v>0</v>
      </c>
      <c r="AC452">
        <f>IF($E452="",-1,'HCAD Raw'!Z452)</f>
        <v>0</v>
      </c>
      <c r="AD452">
        <f>IF($E452="",-1,'HCAD Raw'!AA452)</f>
        <v>0</v>
      </c>
      <c r="AE452">
        <f>IF($E452="",-1,'HCAD Raw'!AB452)</f>
        <v>0</v>
      </c>
      <c r="AF452">
        <f>IF($E452="",-1,'HCAD Raw'!AC452)</f>
        <v>0</v>
      </c>
      <c r="AG452">
        <f>IF($E452="",-1,'HCAD Raw'!AD452)</f>
        <v>0</v>
      </c>
      <c r="AH452">
        <f>IF($E452="",-1,'HCAD Raw'!AE452)</f>
        <v>0</v>
      </c>
      <c r="AI452">
        <f>IF($E452="",-1,'HCAD Raw'!AF452)</f>
        <v>0</v>
      </c>
      <c r="AJ452">
        <f>IF($E452="",-1,'HCAD Raw'!AG452)</f>
        <v>0</v>
      </c>
      <c r="AK452">
        <f>IF($E452="",-1,'HCAD Raw'!AH452)</f>
        <v>0</v>
      </c>
      <c r="AL452">
        <f>IF($E452="",-1,'HCAD Raw'!AI452)</f>
        <v>0</v>
      </c>
      <c r="AM452">
        <f>IF($E452="",-1,'HCAD Raw'!AJ452)</f>
        <v>0</v>
      </c>
      <c r="AN452">
        <f>IF($E452="",-1,'HCAD Raw'!AK452)</f>
        <v>0</v>
      </c>
      <c r="AO452">
        <f>IF($E452="",-1,'HCAD Raw'!AL452)</f>
        <v>0</v>
      </c>
      <c r="AP452">
        <f>IF($E452="",-1,'HCAD Raw'!AM452)</f>
        <v>0</v>
      </c>
      <c r="AQ452">
        <f>IF($E452="",-1,'HCAD Raw'!AN452)</f>
        <v>0</v>
      </c>
      <c r="AR452">
        <f>IF($E452="",-1,'HCAD Raw'!AO452)</f>
        <v>0</v>
      </c>
      <c r="AS452">
        <f>IF($E452="",-1,'HCAD Raw'!AP452)</f>
        <v>0</v>
      </c>
      <c r="AT452">
        <f>IF($E452="",-1,'HCAD Raw'!AQ452)</f>
        <v>0</v>
      </c>
      <c r="AU452">
        <f>IF($E452="",-1,'HCAD Raw'!AR452)</f>
        <v>0</v>
      </c>
      <c r="AV452">
        <f>IF($E452="",-1,'HCAD Raw'!AS452)</f>
        <v>0</v>
      </c>
      <c r="AW452">
        <f>IF($E452="",-1,'HCAD Raw'!AT452)</f>
        <v>0</v>
      </c>
      <c r="AX452">
        <f>IF($E452="",-1,'HCAD Raw'!AU452)</f>
        <v>0</v>
      </c>
      <c r="AY452">
        <f>IF($E452="",-1,'HCAD Raw'!AV452)</f>
        <v>0</v>
      </c>
      <c r="AZ452">
        <f>IF($E452="",-1,'HCAD Raw'!AW452)</f>
        <v>0</v>
      </c>
      <c r="BA452">
        <f>IF($E452="",-1,'HCAD Raw'!AX452)</f>
        <v>0</v>
      </c>
      <c r="BB452">
        <f>IF($E452="",-1,'HCAD Raw'!AY452)</f>
        <v>0</v>
      </c>
      <c r="BC452">
        <f>IF($E452="",-1,'HCAD Raw'!AZ452)</f>
        <v>0</v>
      </c>
      <c r="BD452">
        <f>IF($E452="",-1,'HCAD Raw'!BA452)</f>
        <v>0</v>
      </c>
      <c r="BE452">
        <f>IF($E452="",-1,'HCAD Raw'!BB452)</f>
        <v>0</v>
      </c>
      <c r="BF452">
        <f>IF($E452="",-1,'HCAD Raw'!BC452)</f>
        <v>0</v>
      </c>
      <c r="BG452">
        <f>IF($E452="",-1,'HCAD Raw'!BD452)</f>
        <v>0</v>
      </c>
      <c r="BH452">
        <f>IF($E452="",-1,'HCAD Raw'!BE452)</f>
        <v>0</v>
      </c>
      <c r="BI452">
        <f>IF($E452="",-1,'HCAD Raw'!BF452)</f>
        <v>0</v>
      </c>
      <c r="BJ452">
        <f>IF($E452="",-1,'HCAD Raw'!BG452)</f>
        <v>0</v>
      </c>
      <c r="BK452">
        <f>IF($E452="",-1,'HCAD Raw'!BH452)</f>
        <v>0</v>
      </c>
      <c r="BL452">
        <f>IF($E452="",-1,'HCAD Raw'!BI452)</f>
        <v>0</v>
      </c>
      <c r="BM452">
        <f>IF($E452="",-1,'HCAD Raw'!BJ452)</f>
        <v>0</v>
      </c>
      <c r="BN452">
        <f>IF($E452="",-1,'HCAD Raw'!BK452)</f>
        <v>0</v>
      </c>
      <c r="BO452">
        <f>IF($E452="",-1,'HCAD Raw'!BL452)</f>
        <v>0</v>
      </c>
      <c r="BP452">
        <f>IF($E452="",-1,'HCAD Raw'!BM452)</f>
        <v>0</v>
      </c>
      <c r="BQ452">
        <f>IF($E452="",-1,'HCAD Raw'!BN452)</f>
        <v>0</v>
      </c>
      <c r="BR452">
        <f>IF($E452="",-1,'HCAD Raw'!BO452)</f>
        <v>0</v>
      </c>
      <c r="BS452">
        <f>IF($E452="",-1,'HCAD Raw'!BP452)</f>
        <v>0</v>
      </c>
      <c r="BT452">
        <f>IF($E452="",-1,'HCAD Raw'!BQ452)</f>
        <v>0</v>
      </c>
      <c r="BU452">
        <f>IF($E452="",-1,'HCAD Raw'!BR452)</f>
        <v>0</v>
      </c>
      <c r="BV452">
        <f>IF($E452="",-1,'HCAD Raw'!BS452)</f>
        <v>0</v>
      </c>
      <c r="BW452">
        <f>IF($E452="",-1,'HCAD Raw'!BT452)</f>
        <v>0</v>
      </c>
      <c r="BX452">
        <f>IF($E452="",-1,'HCAD Raw'!BU452)</f>
        <v>0</v>
      </c>
      <c r="BY452">
        <f>IF($E452="",-1,'HCAD Raw'!BV452)</f>
        <v>0</v>
      </c>
      <c r="BZ452">
        <f>IF($E452="",-1,'HCAD Raw'!BW452)</f>
        <v>0</v>
      </c>
      <c r="CA452">
        <f>IF($E452="",-1,'HCAD Raw'!BX452)</f>
        <v>0</v>
      </c>
      <c r="CB452">
        <f>IF($E452="",-1,'HCAD Raw'!BY452)</f>
        <v>0</v>
      </c>
      <c r="CC452">
        <f>IF($E452="",-1,'HCAD Raw'!BZ452)</f>
        <v>0</v>
      </c>
      <c r="CD452">
        <f>IF($E452="",-1,'HCAD Raw'!CA452)</f>
        <v>0</v>
      </c>
      <c r="CE452">
        <f t="shared" si="98"/>
        <v>-1</v>
      </c>
      <c r="CF452">
        <f t="shared" si="99"/>
        <v>-1</v>
      </c>
    </row>
    <row r="453" spans="3:84" x14ac:dyDescent="0.25">
      <c r="C453">
        <f t="shared" si="96"/>
        <v>449</v>
      </c>
      <c r="D453">
        <f t="shared" si="97"/>
        <v>-1</v>
      </c>
      <c r="E453">
        <f>IF('HCAD Raw'!C453="",-1,'HCAD Raw'!C453)</f>
        <v>-1</v>
      </c>
      <c r="F453" s="15" t="str">
        <f>IF(E453=-1,"",CONCATENATE(MID('HCAD Raw'!D453,6,2),"/",MID('HCAD Raw'!D453,9,2),"/",LEFT('HCAD Raw'!D453,4)))</f>
        <v/>
      </c>
      <c r="G453">
        <f>IF($E453="",-1,'HCAD Raw'!E453)</f>
        <v>0</v>
      </c>
      <c r="H453">
        <f>IF($E453="",-1,'HCAD Raw'!F453)</f>
        <v>0</v>
      </c>
      <c r="I453">
        <f>IF($E453="",-1,'HCAD Raw'!G453)</f>
        <v>0</v>
      </c>
      <c r="J453">
        <f>IF($E453="",-1,'HCAD Raw'!H453)</f>
        <v>0</v>
      </c>
      <c r="K453">
        <f>IF($E453="",-1,'HCAD Raw'!I453)</f>
        <v>0</v>
      </c>
      <c r="L453">
        <f>IF($E453="",-1,'HCAD Raw'!J453)</f>
        <v>0</v>
      </c>
      <c r="M453">
        <f>IF($E453="",-1,'HCAD Raw'!K453)</f>
        <v>0</v>
      </c>
      <c r="N453">
        <f>IF($E453="",-1,'HCAD Raw'!L453)</f>
        <v>0</v>
      </c>
      <c r="O453">
        <f>IF($E453="",-1,'HCAD Raw'!M453)</f>
        <v>0</v>
      </c>
      <c r="P453">
        <f>IF($E453="",-1,'HCAD Raw'!N453)</f>
        <v>0</v>
      </c>
      <c r="Q453" t="e">
        <f>IF($E453="",-1,'HCAD Raw'!#REF!)</f>
        <v>#REF!</v>
      </c>
      <c r="R453">
        <f>IF($E453="",-1,'HCAD Raw'!O453)</f>
        <v>0</v>
      </c>
      <c r="S453">
        <f>IF($E453="",-1,'HCAD Raw'!P453)</f>
        <v>0</v>
      </c>
      <c r="T453">
        <f>IF($E453="",-1,'HCAD Raw'!Q453)</f>
        <v>0</v>
      </c>
      <c r="U453">
        <f>IF($E453="",-1,'HCAD Raw'!R453)</f>
        <v>0</v>
      </c>
      <c r="V453">
        <f>IF($E453="",-1,'HCAD Raw'!S453)</f>
        <v>0</v>
      </c>
      <c r="W453">
        <f>IF($E453="",-1,'HCAD Raw'!T453)</f>
        <v>0</v>
      </c>
      <c r="X453">
        <f>IF($E453="",-1,'HCAD Raw'!U453)</f>
        <v>0</v>
      </c>
      <c r="Y453">
        <f>IF($E453="",-1,'HCAD Raw'!V453)</f>
        <v>0</v>
      </c>
      <c r="Z453">
        <f>IF($E453="",-1,'HCAD Raw'!W453)</f>
        <v>0</v>
      </c>
      <c r="AA453">
        <f>IF($E453="",-1,'HCAD Raw'!X453)</f>
        <v>0</v>
      </c>
      <c r="AB453">
        <f>IF($E453="",-1,'HCAD Raw'!Y453)</f>
        <v>0</v>
      </c>
      <c r="AC453">
        <f>IF($E453="",-1,'HCAD Raw'!Z453)</f>
        <v>0</v>
      </c>
      <c r="AD453">
        <f>IF($E453="",-1,'HCAD Raw'!AA453)</f>
        <v>0</v>
      </c>
      <c r="AE453">
        <f>IF($E453="",-1,'HCAD Raw'!AB453)</f>
        <v>0</v>
      </c>
      <c r="AF453">
        <f>IF($E453="",-1,'HCAD Raw'!AC453)</f>
        <v>0</v>
      </c>
      <c r="AG453">
        <f>IF($E453="",-1,'HCAD Raw'!AD453)</f>
        <v>0</v>
      </c>
      <c r="AH453">
        <f>IF($E453="",-1,'HCAD Raw'!AE453)</f>
        <v>0</v>
      </c>
      <c r="AI453">
        <f>IF($E453="",-1,'HCAD Raw'!AF453)</f>
        <v>0</v>
      </c>
      <c r="AJ453">
        <f>IF($E453="",-1,'HCAD Raw'!AG453)</f>
        <v>0</v>
      </c>
      <c r="AK453">
        <f>IF($E453="",-1,'HCAD Raw'!AH453)</f>
        <v>0</v>
      </c>
      <c r="AL453">
        <f>IF($E453="",-1,'HCAD Raw'!AI453)</f>
        <v>0</v>
      </c>
      <c r="AM453">
        <f>IF($E453="",-1,'HCAD Raw'!AJ453)</f>
        <v>0</v>
      </c>
      <c r="AN453">
        <f>IF($E453="",-1,'HCAD Raw'!AK453)</f>
        <v>0</v>
      </c>
      <c r="AO453">
        <f>IF($E453="",-1,'HCAD Raw'!AL453)</f>
        <v>0</v>
      </c>
      <c r="AP453">
        <f>IF($E453="",-1,'HCAD Raw'!AM453)</f>
        <v>0</v>
      </c>
      <c r="AQ453">
        <f>IF($E453="",-1,'HCAD Raw'!AN453)</f>
        <v>0</v>
      </c>
      <c r="AR453">
        <f>IF($E453="",-1,'HCAD Raw'!AO453)</f>
        <v>0</v>
      </c>
      <c r="AS453">
        <f>IF($E453="",-1,'HCAD Raw'!AP453)</f>
        <v>0</v>
      </c>
      <c r="AT453">
        <f>IF($E453="",-1,'HCAD Raw'!AQ453)</f>
        <v>0</v>
      </c>
      <c r="AU453">
        <f>IF($E453="",-1,'HCAD Raw'!AR453)</f>
        <v>0</v>
      </c>
      <c r="AV453">
        <f>IF($E453="",-1,'HCAD Raw'!AS453)</f>
        <v>0</v>
      </c>
      <c r="AW453">
        <f>IF($E453="",-1,'HCAD Raw'!AT453)</f>
        <v>0</v>
      </c>
      <c r="AX453">
        <f>IF($E453="",-1,'HCAD Raw'!AU453)</f>
        <v>0</v>
      </c>
      <c r="AY453">
        <f>IF($E453="",-1,'HCAD Raw'!AV453)</f>
        <v>0</v>
      </c>
      <c r="AZ453">
        <f>IF($E453="",-1,'HCAD Raw'!AW453)</f>
        <v>0</v>
      </c>
      <c r="BA453">
        <f>IF($E453="",-1,'HCAD Raw'!AX453)</f>
        <v>0</v>
      </c>
      <c r="BB453">
        <f>IF($E453="",-1,'HCAD Raw'!AY453)</f>
        <v>0</v>
      </c>
      <c r="BC453">
        <f>IF($E453="",-1,'HCAD Raw'!AZ453)</f>
        <v>0</v>
      </c>
      <c r="BD453">
        <f>IF($E453="",-1,'HCAD Raw'!BA453)</f>
        <v>0</v>
      </c>
      <c r="BE453">
        <f>IF($E453="",-1,'HCAD Raw'!BB453)</f>
        <v>0</v>
      </c>
      <c r="BF453">
        <f>IF($E453="",-1,'HCAD Raw'!BC453)</f>
        <v>0</v>
      </c>
      <c r="BG453">
        <f>IF($E453="",-1,'HCAD Raw'!BD453)</f>
        <v>0</v>
      </c>
      <c r="BH453">
        <f>IF($E453="",-1,'HCAD Raw'!BE453)</f>
        <v>0</v>
      </c>
      <c r="BI453">
        <f>IF($E453="",-1,'HCAD Raw'!BF453)</f>
        <v>0</v>
      </c>
      <c r="BJ453">
        <f>IF($E453="",-1,'HCAD Raw'!BG453)</f>
        <v>0</v>
      </c>
      <c r="BK453">
        <f>IF($E453="",-1,'HCAD Raw'!BH453)</f>
        <v>0</v>
      </c>
      <c r="BL453">
        <f>IF($E453="",-1,'HCAD Raw'!BI453)</f>
        <v>0</v>
      </c>
      <c r="BM453">
        <f>IF($E453="",-1,'HCAD Raw'!BJ453)</f>
        <v>0</v>
      </c>
      <c r="BN453">
        <f>IF($E453="",-1,'HCAD Raw'!BK453)</f>
        <v>0</v>
      </c>
      <c r="BO453">
        <f>IF($E453="",-1,'HCAD Raw'!BL453)</f>
        <v>0</v>
      </c>
      <c r="BP453">
        <f>IF($E453="",-1,'HCAD Raw'!BM453)</f>
        <v>0</v>
      </c>
      <c r="BQ453">
        <f>IF($E453="",-1,'HCAD Raw'!BN453)</f>
        <v>0</v>
      </c>
      <c r="BR453">
        <f>IF($E453="",-1,'HCAD Raw'!BO453)</f>
        <v>0</v>
      </c>
      <c r="BS453">
        <f>IF($E453="",-1,'HCAD Raw'!BP453)</f>
        <v>0</v>
      </c>
      <c r="BT453">
        <f>IF($E453="",-1,'HCAD Raw'!BQ453)</f>
        <v>0</v>
      </c>
      <c r="BU453">
        <f>IF($E453="",-1,'HCAD Raw'!BR453)</f>
        <v>0</v>
      </c>
      <c r="BV453">
        <f>IF($E453="",-1,'HCAD Raw'!BS453)</f>
        <v>0</v>
      </c>
      <c r="BW453">
        <f>IF($E453="",-1,'HCAD Raw'!BT453)</f>
        <v>0</v>
      </c>
      <c r="BX453">
        <f>IF($E453="",-1,'HCAD Raw'!BU453)</f>
        <v>0</v>
      </c>
      <c r="BY453">
        <f>IF($E453="",-1,'HCAD Raw'!BV453)</f>
        <v>0</v>
      </c>
      <c r="BZ453">
        <f>IF($E453="",-1,'HCAD Raw'!BW453)</f>
        <v>0</v>
      </c>
      <c r="CA453">
        <f>IF($E453="",-1,'HCAD Raw'!BX453)</f>
        <v>0</v>
      </c>
      <c r="CB453">
        <f>IF($E453="",-1,'HCAD Raw'!BY453)</f>
        <v>0</v>
      </c>
      <c r="CC453">
        <f>IF($E453="",-1,'HCAD Raw'!BZ453)</f>
        <v>0</v>
      </c>
      <c r="CD453">
        <f>IF($E453="",-1,'HCAD Raw'!CA453)</f>
        <v>0</v>
      </c>
      <c r="CE453">
        <f t="shared" si="98"/>
        <v>-1</v>
      </c>
      <c r="CF453">
        <f t="shared" si="99"/>
        <v>-1</v>
      </c>
    </row>
    <row r="454" spans="3:84" x14ac:dyDescent="0.25">
      <c r="C454">
        <f t="shared" ref="C454:C504" si="100">C453+1</f>
        <v>450</v>
      </c>
      <c r="D454">
        <f t="shared" ref="D454:D504" si="101">IF(E454=-1,-1,CONCATENATE(E454,S454))</f>
        <v>-1</v>
      </c>
      <c r="E454">
        <f>IF('HCAD Raw'!C454="",-1,'HCAD Raw'!C454)</f>
        <v>-1</v>
      </c>
      <c r="F454" s="15" t="str">
        <f>IF(E454=-1,"",CONCATENATE(MID('HCAD Raw'!D454,6,2),"/",MID('HCAD Raw'!D454,9,2),"/",LEFT('HCAD Raw'!D454,4)))</f>
        <v/>
      </c>
      <c r="G454">
        <f>IF($E454="",-1,'HCAD Raw'!E454)</f>
        <v>0</v>
      </c>
      <c r="H454">
        <f>IF($E454="",-1,'HCAD Raw'!F454)</f>
        <v>0</v>
      </c>
      <c r="I454">
        <f>IF($E454="",-1,'HCAD Raw'!G454)</f>
        <v>0</v>
      </c>
      <c r="J454">
        <f>IF($E454="",-1,'HCAD Raw'!H454)</f>
        <v>0</v>
      </c>
      <c r="K454">
        <f>IF($E454="",-1,'HCAD Raw'!I454)</f>
        <v>0</v>
      </c>
      <c r="L454">
        <f>IF($E454="",-1,'HCAD Raw'!J454)</f>
        <v>0</v>
      </c>
      <c r="M454">
        <f>IF($E454="",-1,'HCAD Raw'!K454)</f>
        <v>0</v>
      </c>
      <c r="N454">
        <f>IF($E454="",-1,'HCAD Raw'!L454)</f>
        <v>0</v>
      </c>
      <c r="O454">
        <f>IF($E454="",-1,'HCAD Raw'!M454)</f>
        <v>0</v>
      </c>
      <c r="P454">
        <f>IF($E454="",-1,'HCAD Raw'!N454)</f>
        <v>0</v>
      </c>
      <c r="Q454" t="e">
        <f>IF($E454="",-1,'HCAD Raw'!#REF!)</f>
        <v>#REF!</v>
      </c>
      <c r="R454">
        <f>IF($E454="",-1,'HCAD Raw'!O454)</f>
        <v>0</v>
      </c>
      <c r="S454">
        <f>IF($E454="",-1,'HCAD Raw'!P454)</f>
        <v>0</v>
      </c>
      <c r="T454">
        <f>IF($E454="",-1,'HCAD Raw'!Q454)</f>
        <v>0</v>
      </c>
      <c r="U454">
        <f>IF($E454="",-1,'HCAD Raw'!R454)</f>
        <v>0</v>
      </c>
      <c r="V454">
        <f>IF($E454="",-1,'HCAD Raw'!S454)</f>
        <v>0</v>
      </c>
      <c r="W454">
        <f>IF($E454="",-1,'HCAD Raw'!T454)</f>
        <v>0</v>
      </c>
      <c r="X454">
        <f>IF($E454="",-1,'HCAD Raw'!U454)</f>
        <v>0</v>
      </c>
      <c r="Y454">
        <f>IF($E454="",-1,'HCAD Raw'!V454)</f>
        <v>0</v>
      </c>
      <c r="Z454">
        <f>IF($E454="",-1,'HCAD Raw'!W454)</f>
        <v>0</v>
      </c>
      <c r="AA454">
        <f>IF($E454="",-1,'HCAD Raw'!X454)</f>
        <v>0</v>
      </c>
      <c r="AB454">
        <f>IF($E454="",-1,'HCAD Raw'!Y454)</f>
        <v>0</v>
      </c>
      <c r="AC454">
        <f>IF($E454="",-1,'HCAD Raw'!Z454)</f>
        <v>0</v>
      </c>
      <c r="AD454">
        <f>IF($E454="",-1,'HCAD Raw'!AA454)</f>
        <v>0</v>
      </c>
      <c r="AE454">
        <f>IF($E454="",-1,'HCAD Raw'!AB454)</f>
        <v>0</v>
      </c>
      <c r="AF454">
        <f>IF($E454="",-1,'HCAD Raw'!AC454)</f>
        <v>0</v>
      </c>
      <c r="AG454">
        <f>IF($E454="",-1,'HCAD Raw'!AD454)</f>
        <v>0</v>
      </c>
      <c r="AH454">
        <f>IF($E454="",-1,'HCAD Raw'!AE454)</f>
        <v>0</v>
      </c>
      <c r="AI454">
        <f>IF($E454="",-1,'HCAD Raw'!AF454)</f>
        <v>0</v>
      </c>
      <c r="AJ454">
        <f>IF($E454="",-1,'HCAD Raw'!AG454)</f>
        <v>0</v>
      </c>
      <c r="AK454">
        <f>IF($E454="",-1,'HCAD Raw'!AH454)</f>
        <v>0</v>
      </c>
      <c r="AL454">
        <f>IF($E454="",-1,'HCAD Raw'!AI454)</f>
        <v>0</v>
      </c>
      <c r="AM454">
        <f>IF($E454="",-1,'HCAD Raw'!AJ454)</f>
        <v>0</v>
      </c>
      <c r="AN454">
        <f>IF($E454="",-1,'HCAD Raw'!AK454)</f>
        <v>0</v>
      </c>
      <c r="AO454">
        <f>IF($E454="",-1,'HCAD Raw'!AL454)</f>
        <v>0</v>
      </c>
      <c r="AP454">
        <f>IF($E454="",-1,'HCAD Raw'!AM454)</f>
        <v>0</v>
      </c>
      <c r="AQ454">
        <f>IF($E454="",-1,'HCAD Raw'!AN454)</f>
        <v>0</v>
      </c>
      <c r="AR454">
        <f>IF($E454="",-1,'HCAD Raw'!AO454)</f>
        <v>0</v>
      </c>
      <c r="AS454">
        <f>IF($E454="",-1,'HCAD Raw'!AP454)</f>
        <v>0</v>
      </c>
      <c r="AT454">
        <f>IF($E454="",-1,'HCAD Raw'!AQ454)</f>
        <v>0</v>
      </c>
      <c r="AU454">
        <f>IF($E454="",-1,'HCAD Raw'!AR454)</f>
        <v>0</v>
      </c>
      <c r="AV454">
        <f>IF($E454="",-1,'HCAD Raw'!AS454)</f>
        <v>0</v>
      </c>
      <c r="AW454">
        <f>IF($E454="",-1,'HCAD Raw'!AT454)</f>
        <v>0</v>
      </c>
      <c r="AX454">
        <f>IF($E454="",-1,'HCAD Raw'!AU454)</f>
        <v>0</v>
      </c>
      <c r="AY454">
        <f>IF($E454="",-1,'HCAD Raw'!AV454)</f>
        <v>0</v>
      </c>
      <c r="AZ454">
        <f>IF($E454="",-1,'HCAD Raw'!AW454)</f>
        <v>0</v>
      </c>
      <c r="BA454">
        <f>IF($E454="",-1,'HCAD Raw'!AX454)</f>
        <v>0</v>
      </c>
      <c r="BB454">
        <f>IF($E454="",-1,'HCAD Raw'!AY454)</f>
        <v>0</v>
      </c>
      <c r="BC454">
        <f>IF($E454="",-1,'HCAD Raw'!AZ454)</f>
        <v>0</v>
      </c>
      <c r="BD454">
        <f>IF($E454="",-1,'HCAD Raw'!BA454)</f>
        <v>0</v>
      </c>
      <c r="BE454">
        <f>IF($E454="",-1,'HCAD Raw'!BB454)</f>
        <v>0</v>
      </c>
      <c r="BF454">
        <f>IF($E454="",-1,'HCAD Raw'!BC454)</f>
        <v>0</v>
      </c>
      <c r="BG454">
        <f>IF($E454="",-1,'HCAD Raw'!BD454)</f>
        <v>0</v>
      </c>
      <c r="BH454">
        <f>IF($E454="",-1,'HCAD Raw'!BE454)</f>
        <v>0</v>
      </c>
      <c r="BI454">
        <f>IF($E454="",-1,'HCAD Raw'!BF454)</f>
        <v>0</v>
      </c>
      <c r="BJ454">
        <f>IF($E454="",-1,'HCAD Raw'!BG454)</f>
        <v>0</v>
      </c>
      <c r="BK454">
        <f>IF($E454="",-1,'HCAD Raw'!BH454)</f>
        <v>0</v>
      </c>
      <c r="BL454">
        <f>IF($E454="",-1,'HCAD Raw'!BI454)</f>
        <v>0</v>
      </c>
      <c r="BM454">
        <f>IF($E454="",-1,'HCAD Raw'!BJ454)</f>
        <v>0</v>
      </c>
      <c r="BN454">
        <f>IF($E454="",-1,'HCAD Raw'!BK454)</f>
        <v>0</v>
      </c>
      <c r="BO454">
        <f>IF($E454="",-1,'HCAD Raw'!BL454)</f>
        <v>0</v>
      </c>
      <c r="BP454">
        <f>IF($E454="",-1,'HCAD Raw'!BM454)</f>
        <v>0</v>
      </c>
      <c r="BQ454">
        <f>IF($E454="",-1,'HCAD Raw'!BN454)</f>
        <v>0</v>
      </c>
      <c r="BR454">
        <f>IF($E454="",-1,'HCAD Raw'!BO454)</f>
        <v>0</v>
      </c>
      <c r="BS454">
        <f>IF($E454="",-1,'HCAD Raw'!BP454)</f>
        <v>0</v>
      </c>
      <c r="BT454">
        <f>IF($E454="",-1,'HCAD Raw'!BQ454)</f>
        <v>0</v>
      </c>
      <c r="BU454">
        <f>IF($E454="",-1,'HCAD Raw'!BR454)</f>
        <v>0</v>
      </c>
      <c r="BV454">
        <f>IF($E454="",-1,'HCAD Raw'!BS454)</f>
        <v>0</v>
      </c>
      <c r="BW454">
        <f>IF($E454="",-1,'HCAD Raw'!BT454)</f>
        <v>0</v>
      </c>
      <c r="BX454">
        <f>IF($E454="",-1,'HCAD Raw'!BU454)</f>
        <v>0</v>
      </c>
      <c r="BY454">
        <f>IF($E454="",-1,'HCAD Raw'!BV454)</f>
        <v>0</v>
      </c>
      <c r="BZ454">
        <f>IF($E454="",-1,'HCAD Raw'!BW454)</f>
        <v>0</v>
      </c>
      <c r="CA454">
        <f>IF($E454="",-1,'HCAD Raw'!BX454)</f>
        <v>0</v>
      </c>
      <c r="CB454">
        <f>IF($E454="",-1,'HCAD Raw'!BY454)</f>
        <v>0</v>
      </c>
      <c r="CC454">
        <f>IF($E454="",-1,'HCAD Raw'!BZ454)</f>
        <v>0</v>
      </c>
      <c r="CD454">
        <f>IF($E454="",-1,'HCAD Raw'!CA454)</f>
        <v>0</v>
      </c>
      <c r="CE454">
        <f t="shared" ref="CE454:CE504" si="102">IF(BA454=0,-1,D454)</f>
        <v>-1</v>
      </c>
      <c r="CF454">
        <f t="shared" ref="CF454:CF504" si="103">IF(BA454=0,D454,-1)</f>
        <v>-1</v>
      </c>
    </row>
    <row r="455" spans="3:84" x14ac:dyDescent="0.25">
      <c r="C455">
        <f t="shared" si="100"/>
        <v>451</v>
      </c>
      <c r="D455">
        <f t="shared" si="101"/>
        <v>-1</v>
      </c>
      <c r="E455">
        <f>IF('HCAD Raw'!C455="",-1,'HCAD Raw'!C455)</f>
        <v>-1</v>
      </c>
      <c r="F455" s="15" t="str">
        <f>IF(E455=-1,"",CONCATENATE(MID('HCAD Raw'!D455,6,2),"/",MID('HCAD Raw'!D455,9,2),"/",LEFT('HCAD Raw'!D455,4)))</f>
        <v/>
      </c>
      <c r="G455">
        <f>IF($E455="",-1,'HCAD Raw'!E455)</f>
        <v>0</v>
      </c>
      <c r="H455">
        <f>IF($E455="",-1,'HCAD Raw'!F455)</f>
        <v>0</v>
      </c>
      <c r="I455">
        <f>IF($E455="",-1,'HCAD Raw'!G455)</f>
        <v>0</v>
      </c>
      <c r="J455">
        <f>IF($E455="",-1,'HCAD Raw'!H455)</f>
        <v>0</v>
      </c>
      <c r="K455">
        <f>IF($E455="",-1,'HCAD Raw'!I455)</f>
        <v>0</v>
      </c>
      <c r="L455">
        <f>IF($E455="",-1,'HCAD Raw'!J455)</f>
        <v>0</v>
      </c>
      <c r="M455">
        <f>IF($E455="",-1,'HCAD Raw'!K455)</f>
        <v>0</v>
      </c>
      <c r="N455">
        <f>IF($E455="",-1,'HCAD Raw'!L455)</f>
        <v>0</v>
      </c>
      <c r="O455">
        <f>IF($E455="",-1,'HCAD Raw'!M455)</f>
        <v>0</v>
      </c>
      <c r="P455">
        <f>IF($E455="",-1,'HCAD Raw'!N455)</f>
        <v>0</v>
      </c>
      <c r="Q455" t="e">
        <f>IF($E455="",-1,'HCAD Raw'!#REF!)</f>
        <v>#REF!</v>
      </c>
      <c r="R455">
        <f>IF($E455="",-1,'HCAD Raw'!O455)</f>
        <v>0</v>
      </c>
      <c r="S455">
        <f>IF($E455="",-1,'HCAD Raw'!P455)</f>
        <v>0</v>
      </c>
      <c r="T455">
        <f>IF($E455="",-1,'HCAD Raw'!Q455)</f>
        <v>0</v>
      </c>
      <c r="U455">
        <f>IF($E455="",-1,'HCAD Raw'!R455)</f>
        <v>0</v>
      </c>
      <c r="V455">
        <f>IF($E455="",-1,'HCAD Raw'!S455)</f>
        <v>0</v>
      </c>
      <c r="W455">
        <f>IF($E455="",-1,'HCAD Raw'!T455)</f>
        <v>0</v>
      </c>
      <c r="X455">
        <f>IF($E455="",-1,'HCAD Raw'!U455)</f>
        <v>0</v>
      </c>
      <c r="Y455">
        <f>IF($E455="",-1,'HCAD Raw'!V455)</f>
        <v>0</v>
      </c>
      <c r="Z455">
        <f>IF($E455="",-1,'HCAD Raw'!W455)</f>
        <v>0</v>
      </c>
      <c r="AA455">
        <f>IF($E455="",-1,'HCAD Raw'!X455)</f>
        <v>0</v>
      </c>
      <c r="AB455">
        <f>IF($E455="",-1,'HCAD Raw'!Y455)</f>
        <v>0</v>
      </c>
      <c r="AC455">
        <f>IF($E455="",-1,'HCAD Raw'!Z455)</f>
        <v>0</v>
      </c>
      <c r="AD455">
        <f>IF($E455="",-1,'HCAD Raw'!AA455)</f>
        <v>0</v>
      </c>
      <c r="AE455">
        <f>IF($E455="",-1,'HCAD Raw'!AB455)</f>
        <v>0</v>
      </c>
      <c r="AF455">
        <f>IF($E455="",-1,'HCAD Raw'!AC455)</f>
        <v>0</v>
      </c>
      <c r="AG455">
        <f>IF($E455="",-1,'HCAD Raw'!AD455)</f>
        <v>0</v>
      </c>
      <c r="AH455">
        <f>IF($E455="",-1,'HCAD Raw'!AE455)</f>
        <v>0</v>
      </c>
      <c r="AI455">
        <f>IF($E455="",-1,'HCAD Raw'!AF455)</f>
        <v>0</v>
      </c>
      <c r="AJ455">
        <f>IF($E455="",-1,'HCAD Raw'!AG455)</f>
        <v>0</v>
      </c>
      <c r="AK455">
        <f>IF($E455="",-1,'HCAD Raw'!AH455)</f>
        <v>0</v>
      </c>
      <c r="AL455">
        <f>IF($E455="",-1,'HCAD Raw'!AI455)</f>
        <v>0</v>
      </c>
      <c r="AM455">
        <f>IF($E455="",-1,'HCAD Raw'!AJ455)</f>
        <v>0</v>
      </c>
      <c r="AN455">
        <f>IF($E455="",-1,'HCAD Raw'!AK455)</f>
        <v>0</v>
      </c>
      <c r="AO455">
        <f>IF($E455="",-1,'HCAD Raw'!AL455)</f>
        <v>0</v>
      </c>
      <c r="AP455">
        <f>IF($E455="",-1,'HCAD Raw'!AM455)</f>
        <v>0</v>
      </c>
      <c r="AQ455">
        <f>IF($E455="",-1,'HCAD Raw'!AN455)</f>
        <v>0</v>
      </c>
      <c r="AR455">
        <f>IF($E455="",-1,'HCAD Raw'!AO455)</f>
        <v>0</v>
      </c>
      <c r="AS455">
        <f>IF($E455="",-1,'HCAD Raw'!AP455)</f>
        <v>0</v>
      </c>
      <c r="AT455">
        <f>IF($E455="",-1,'HCAD Raw'!AQ455)</f>
        <v>0</v>
      </c>
      <c r="AU455">
        <f>IF($E455="",-1,'HCAD Raw'!AR455)</f>
        <v>0</v>
      </c>
      <c r="AV455">
        <f>IF($E455="",-1,'HCAD Raw'!AS455)</f>
        <v>0</v>
      </c>
      <c r="AW455">
        <f>IF($E455="",-1,'HCAD Raw'!AT455)</f>
        <v>0</v>
      </c>
      <c r="AX455">
        <f>IF($E455="",-1,'HCAD Raw'!AU455)</f>
        <v>0</v>
      </c>
      <c r="AY455">
        <f>IF($E455="",-1,'HCAD Raw'!AV455)</f>
        <v>0</v>
      </c>
      <c r="AZ455">
        <f>IF($E455="",-1,'HCAD Raw'!AW455)</f>
        <v>0</v>
      </c>
      <c r="BA455">
        <f>IF($E455="",-1,'HCAD Raw'!AX455)</f>
        <v>0</v>
      </c>
      <c r="BB455">
        <f>IF($E455="",-1,'HCAD Raw'!AY455)</f>
        <v>0</v>
      </c>
      <c r="BC455">
        <f>IF($E455="",-1,'HCAD Raw'!AZ455)</f>
        <v>0</v>
      </c>
      <c r="BD455">
        <f>IF($E455="",-1,'HCAD Raw'!BA455)</f>
        <v>0</v>
      </c>
      <c r="BE455">
        <f>IF($E455="",-1,'HCAD Raw'!BB455)</f>
        <v>0</v>
      </c>
      <c r="BF455">
        <f>IF($E455="",-1,'HCAD Raw'!BC455)</f>
        <v>0</v>
      </c>
      <c r="BG455">
        <f>IF($E455="",-1,'HCAD Raw'!BD455)</f>
        <v>0</v>
      </c>
      <c r="BH455">
        <f>IF($E455="",-1,'HCAD Raw'!BE455)</f>
        <v>0</v>
      </c>
      <c r="BI455">
        <f>IF($E455="",-1,'HCAD Raw'!BF455)</f>
        <v>0</v>
      </c>
      <c r="BJ455">
        <f>IF($E455="",-1,'HCAD Raw'!BG455)</f>
        <v>0</v>
      </c>
      <c r="BK455">
        <f>IF($E455="",-1,'HCAD Raw'!BH455)</f>
        <v>0</v>
      </c>
      <c r="BL455">
        <f>IF($E455="",-1,'HCAD Raw'!BI455)</f>
        <v>0</v>
      </c>
      <c r="BM455">
        <f>IF($E455="",-1,'HCAD Raw'!BJ455)</f>
        <v>0</v>
      </c>
      <c r="BN455">
        <f>IF($E455="",-1,'HCAD Raw'!BK455)</f>
        <v>0</v>
      </c>
      <c r="BO455">
        <f>IF($E455="",-1,'HCAD Raw'!BL455)</f>
        <v>0</v>
      </c>
      <c r="BP455">
        <f>IF($E455="",-1,'HCAD Raw'!BM455)</f>
        <v>0</v>
      </c>
      <c r="BQ455">
        <f>IF($E455="",-1,'HCAD Raw'!BN455)</f>
        <v>0</v>
      </c>
      <c r="BR455">
        <f>IF($E455="",-1,'HCAD Raw'!BO455)</f>
        <v>0</v>
      </c>
      <c r="BS455">
        <f>IF($E455="",-1,'HCAD Raw'!BP455)</f>
        <v>0</v>
      </c>
      <c r="BT455">
        <f>IF($E455="",-1,'HCAD Raw'!BQ455)</f>
        <v>0</v>
      </c>
      <c r="BU455">
        <f>IF($E455="",-1,'HCAD Raw'!BR455)</f>
        <v>0</v>
      </c>
      <c r="BV455">
        <f>IF($E455="",-1,'HCAD Raw'!BS455)</f>
        <v>0</v>
      </c>
      <c r="BW455">
        <f>IF($E455="",-1,'HCAD Raw'!BT455)</f>
        <v>0</v>
      </c>
      <c r="BX455">
        <f>IF($E455="",-1,'HCAD Raw'!BU455)</f>
        <v>0</v>
      </c>
      <c r="BY455">
        <f>IF($E455="",-1,'HCAD Raw'!BV455)</f>
        <v>0</v>
      </c>
      <c r="BZ455">
        <f>IF($E455="",-1,'HCAD Raw'!BW455)</f>
        <v>0</v>
      </c>
      <c r="CA455">
        <f>IF($E455="",-1,'HCAD Raw'!BX455)</f>
        <v>0</v>
      </c>
      <c r="CB455">
        <f>IF($E455="",-1,'HCAD Raw'!BY455)</f>
        <v>0</v>
      </c>
      <c r="CC455">
        <f>IF($E455="",-1,'HCAD Raw'!BZ455)</f>
        <v>0</v>
      </c>
      <c r="CD455">
        <f>IF($E455="",-1,'HCAD Raw'!CA455)</f>
        <v>0</v>
      </c>
      <c r="CE455">
        <f t="shared" si="102"/>
        <v>-1</v>
      </c>
      <c r="CF455">
        <f t="shared" si="103"/>
        <v>-1</v>
      </c>
    </row>
    <row r="456" spans="3:84" x14ac:dyDescent="0.25">
      <c r="C456">
        <f t="shared" si="100"/>
        <v>452</v>
      </c>
      <c r="D456">
        <f t="shared" si="101"/>
        <v>-1</v>
      </c>
      <c r="E456">
        <f>IF('HCAD Raw'!C456="",-1,'HCAD Raw'!C456)</f>
        <v>-1</v>
      </c>
      <c r="F456" s="15" t="str">
        <f>IF(E456=-1,"",CONCATENATE(MID('HCAD Raw'!D456,6,2),"/",MID('HCAD Raw'!D456,9,2),"/",LEFT('HCAD Raw'!D456,4)))</f>
        <v/>
      </c>
      <c r="G456">
        <f>IF($E456="",-1,'HCAD Raw'!E456)</f>
        <v>0</v>
      </c>
      <c r="H456">
        <f>IF($E456="",-1,'HCAD Raw'!F456)</f>
        <v>0</v>
      </c>
      <c r="I456">
        <f>IF($E456="",-1,'HCAD Raw'!G456)</f>
        <v>0</v>
      </c>
      <c r="J456">
        <f>IF($E456="",-1,'HCAD Raw'!H456)</f>
        <v>0</v>
      </c>
      <c r="K456">
        <f>IF($E456="",-1,'HCAD Raw'!I456)</f>
        <v>0</v>
      </c>
      <c r="L456">
        <f>IF($E456="",-1,'HCAD Raw'!J456)</f>
        <v>0</v>
      </c>
      <c r="M456">
        <f>IF($E456="",-1,'HCAD Raw'!K456)</f>
        <v>0</v>
      </c>
      <c r="N456">
        <f>IF($E456="",-1,'HCAD Raw'!L456)</f>
        <v>0</v>
      </c>
      <c r="O456">
        <f>IF($E456="",-1,'HCAD Raw'!M456)</f>
        <v>0</v>
      </c>
      <c r="P456">
        <f>IF($E456="",-1,'HCAD Raw'!N456)</f>
        <v>0</v>
      </c>
      <c r="Q456" t="e">
        <f>IF($E456="",-1,'HCAD Raw'!#REF!)</f>
        <v>#REF!</v>
      </c>
      <c r="R456">
        <f>IF($E456="",-1,'HCAD Raw'!O456)</f>
        <v>0</v>
      </c>
      <c r="S456">
        <f>IF($E456="",-1,'HCAD Raw'!P456)</f>
        <v>0</v>
      </c>
      <c r="T456">
        <f>IF($E456="",-1,'HCAD Raw'!Q456)</f>
        <v>0</v>
      </c>
      <c r="U456">
        <f>IF($E456="",-1,'HCAD Raw'!R456)</f>
        <v>0</v>
      </c>
      <c r="V456">
        <f>IF($E456="",-1,'HCAD Raw'!S456)</f>
        <v>0</v>
      </c>
      <c r="W456">
        <f>IF($E456="",-1,'HCAD Raw'!T456)</f>
        <v>0</v>
      </c>
      <c r="X456">
        <f>IF($E456="",-1,'HCAD Raw'!U456)</f>
        <v>0</v>
      </c>
      <c r="Y456">
        <f>IF($E456="",-1,'HCAD Raw'!V456)</f>
        <v>0</v>
      </c>
      <c r="Z456">
        <f>IF($E456="",-1,'HCAD Raw'!W456)</f>
        <v>0</v>
      </c>
      <c r="AA456">
        <f>IF($E456="",-1,'HCAD Raw'!X456)</f>
        <v>0</v>
      </c>
      <c r="AB456">
        <f>IF($E456="",-1,'HCAD Raw'!Y456)</f>
        <v>0</v>
      </c>
      <c r="AC456">
        <f>IF($E456="",-1,'HCAD Raw'!Z456)</f>
        <v>0</v>
      </c>
      <c r="AD456">
        <f>IF($E456="",-1,'HCAD Raw'!AA456)</f>
        <v>0</v>
      </c>
      <c r="AE456">
        <f>IF($E456="",-1,'HCAD Raw'!AB456)</f>
        <v>0</v>
      </c>
      <c r="AF456">
        <f>IF($E456="",-1,'HCAD Raw'!AC456)</f>
        <v>0</v>
      </c>
      <c r="AG456">
        <f>IF($E456="",-1,'HCAD Raw'!AD456)</f>
        <v>0</v>
      </c>
      <c r="AH456">
        <f>IF($E456="",-1,'HCAD Raw'!AE456)</f>
        <v>0</v>
      </c>
      <c r="AI456">
        <f>IF($E456="",-1,'HCAD Raw'!AF456)</f>
        <v>0</v>
      </c>
      <c r="AJ456">
        <f>IF($E456="",-1,'HCAD Raw'!AG456)</f>
        <v>0</v>
      </c>
      <c r="AK456">
        <f>IF($E456="",-1,'HCAD Raw'!AH456)</f>
        <v>0</v>
      </c>
      <c r="AL456">
        <f>IF($E456="",-1,'HCAD Raw'!AI456)</f>
        <v>0</v>
      </c>
      <c r="AM456">
        <f>IF($E456="",-1,'HCAD Raw'!AJ456)</f>
        <v>0</v>
      </c>
      <c r="AN456">
        <f>IF($E456="",-1,'HCAD Raw'!AK456)</f>
        <v>0</v>
      </c>
      <c r="AO456">
        <f>IF($E456="",-1,'HCAD Raw'!AL456)</f>
        <v>0</v>
      </c>
      <c r="AP456">
        <f>IF($E456="",-1,'HCAD Raw'!AM456)</f>
        <v>0</v>
      </c>
      <c r="AQ456">
        <f>IF($E456="",-1,'HCAD Raw'!AN456)</f>
        <v>0</v>
      </c>
      <c r="AR456">
        <f>IF($E456="",-1,'HCAD Raw'!AO456)</f>
        <v>0</v>
      </c>
      <c r="AS456">
        <f>IF($E456="",-1,'HCAD Raw'!AP456)</f>
        <v>0</v>
      </c>
      <c r="AT456">
        <f>IF($E456="",-1,'HCAD Raw'!AQ456)</f>
        <v>0</v>
      </c>
      <c r="AU456">
        <f>IF($E456="",-1,'HCAD Raw'!AR456)</f>
        <v>0</v>
      </c>
      <c r="AV456">
        <f>IF($E456="",-1,'HCAD Raw'!AS456)</f>
        <v>0</v>
      </c>
      <c r="AW456">
        <f>IF($E456="",-1,'HCAD Raw'!AT456)</f>
        <v>0</v>
      </c>
      <c r="AX456">
        <f>IF($E456="",-1,'HCAD Raw'!AU456)</f>
        <v>0</v>
      </c>
      <c r="AY456">
        <f>IF($E456="",-1,'HCAD Raw'!AV456)</f>
        <v>0</v>
      </c>
      <c r="AZ456">
        <f>IF($E456="",-1,'HCAD Raw'!AW456)</f>
        <v>0</v>
      </c>
      <c r="BA456">
        <f>IF($E456="",-1,'HCAD Raw'!AX456)</f>
        <v>0</v>
      </c>
      <c r="BB456">
        <f>IF($E456="",-1,'HCAD Raw'!AY456)</f>
        <v>0</v>
      </c>
      <c r="BC456">
        <f>IF($E456="",-1,'HCAD Raw'!AZ456)</f>
        <v>0</v>
      </c>
      <c r="BD456">
        <f>IF($E456="",-1,'HCAD Raw'!BA456)</f>
        <v>0</v>
      </c>
      <c r="BE456">
        <f>IF($E456="",-1,'HCAD Raw'!BB456)</f>
        <v>0</v>
      </c>
      <c r="BF456">
        <f>IF($E456="",-1,'HCAD Raw'!BC456)</f>
        <v>0</v>
      </c>
      <c r="BG456">
        <f>IF($E456="",-1,'HCAD Raw'!BD456)</f>
        <v>0</v>
      </c>
      <c r="BH456">
        <f>IF($E456="",-1,'HCAD Raw'!BE456)</f>
        <v>0</v>
      </c>
      <c r="BI456">
        <f>IF($E456="",-1,'HCAD Raw'!BF456)</f>
        <v>0</v>
      </c>
      <c r="BJ456">
        <f>IF($E456="",-1,'HCAD Raw'!BG456)</f>
        <v>0</v>
      </c>
      <c r="BK456">
        <f>IF($E456="",-1,'HCAD Raw'!BH456)</f>
        <v>0</v>
      </c>
      <c r="BL456">
        <f>IF($E456="",-1,'HCAD Raw'!BI456)</f>
        <v>0</v>
      </c>
      <c r="BM456">
        <f>IF($E456="",-1,'HCAD Raw'!BJ456)</f>
        <v>0</v>
      </c>
      <c r="BN456">
        <f>IF($E456="",-1,'HCAD Raw'!BK456)</f>
        <v>0</v>
      </c>
      <c r="BO456">
        <f>IF($E456="",-1,'HCAD Raw'!BL456)</f>
        <v>0</v>
      </c>
      <c r="BP456">
        <f>IF($E456="",-1,'HCAD Raw'!BM456)</f>
        <v>0</v>
      </c>
      <c r="BQ456">
        <f>IF($E456="",-1,'HCAD Raw'!BN456)</f>
        <v>0</v>
      </c>
      <c r="BR456">
        <f>IF($E456="",-1,'HCAD Raw'!BO456)</f>
        <v>0</v>
      </c>
      <c r="BS456">
        <f>IF($E456="",-1,'HCAD Raw'!BP456)</f>
        <v>0</v>
      </c>
      <c r="BT456">
        <f>IF($E456="",-1,'HCAD Raw'!BQ456)</f>
        <v>0</v>
      </c>
      <c r="BU456">
        <f>IF($E456="",-1,'HCAD Raw'!BR456)</f>
        <v>0</v>
      </c>
      <c r="BV456">
        <f>IF($E456="",-1,'HCAD Raw'!BS456)</f>
        <v>0</v>
      </c>
      <c r="BW456">
        <f>IF($E456="",-1,'HCAD Raw'!BT456)</f>
        <v>0</v>
      </c>
      <c r="BX456">
        <f>IF($E456="",-1,'HCAD Raw'!BU456)</f>
        <v>0</v>
      </c>
      <c r="BY456">
        <f>IF($E456="",-1,'HCAD Raw'!BV456)</f>
        <v>0</v>
      </c>
      <c r="BZ456">
        <f>IF($E456="",-1,'HCAD Raw'!BW456)</f>
        <v>0</v>
      </c>
      <c r="CA456">
        <f>IF($E456="",-1,'HCAD Raw'!BX456)</f>
        <v>0</v>
      </c>
      <c r="CB456">
        <f>IF($E456="",-1,'HCAD Raw'!BY456)</f>
        <v>0</v>
      </c>
      <c r="CC456">
        <f>IF($E456="",-1,'HCAD Raw'!BZ456)</f>
        <v>0</v>
      </c>
      <c r="CD456">
        <f>IF($E456="",-1,'HCAD Raw'!CA456)</f>
        <v>0</v>
      </c>
      <c r="CE456">
        <f t="shared" si="102"/>
        <v>-1</v>
      </c>
      <c r="CF456">
        <f t="shared" si="103"/>
        <v>-1</v>
      </c>
    </row>
    <row r="457" spans="3:84" x14ac:dyDescent="0.25">
      <c r="C457">
        <f t="shared" si="100"/>
        <v>453</v>
      </c>
      <c r="D457">
        <f t="shared" si="101"/>
        <v>-1</v>
      </c>
      <c r="E457">
        <f>IF('HCAD Raw'!C457="",-1,'HCAD Raw'!C457)</f>
        <v>-1</v>
      </c>
      <c r="F457" s="15" t="str">
        <f>IF(E457=-1,"",CONCATENATE(MID('HCAD Raw'!D457,6,2),"/",MID('HCAD Raw'!D457,9,2),"/",LEFT('HCAD Raw'!D457,4)))</f>
        <v/>
      </c>
      <c r="G457">
        <f>IF($E457="",-1,'HCAD Raw'!E457)</f>
        <v>0</v>
      </c>
      <c r="H457">
        <f>IF($E457="",-1,'HCAD Raw'!F457)</f>
        <v>0</v>
      </c>
      <c r="I457">
        <f>IF($E457="",-1,'HCAD Raw'!G457)</f>
        <v>0</v>
      </c>
      <c r="J457">
        <f>IF($E457="",-1,'HCAD Raw'!H457)</f>
        <v>0</v>
      </c>
      <c r="K457">
        <f>IF($E457="",-1,'HCAD Raw'!I457)</f>
        <v>0</v>
      </c>
      <c r="L457">
        <f>IF($E457="",-1,'HCAD Raw'!J457)</f>
        <v>0</v>
      </c>
      <c r="M457">
        <f>IF($E457="",-1,'HCAD Raw'!K457)</f>
        <v>0</v>
      </c>
      <c r="N457">
        <f>IF($E457="",-1,'HCAD Raw'!L457)</f>
        <v>0</v>
      </c>
      <c r="O457">
        <f>IF($E457="",-1,'HCAD Raw'!M457)</f>
        <v>0</v>
      </c>
      <c r="P457">
        <f>IF($E457="",-1,'HCAD Raw'!N457)</f>
        <v>0</v>
      </c>
      <c r="Q457" t="e">
        <f>IF($E457="",-1,'HCAD Raw'!#REF!)</f>
        <v>#REF!</v>
      </c>
      <c r="R457">
        <f>IF($E457="",-1,'HCAD Raw'!O457)</f>
        <v>0</v>
      </c>
      <c r="S457">
        <f>IF($E457="",-1,'HCAD Raw'!P457)</f>
        <v>0</v>
      </c>
      <c r="T457">
        <f>IF($E457="",-1,'HCAD Raw'!Q457)</f>
        <v>0</v>
      </c>
      <c r="U457">
        <f>IF($E457="",-1,'HCAD Raw'!R457)</f>
        <v>0</v>
      </c>
      <c r="V457">
        <f>IF($E457="",-1,'HCAD Raw'!S457)</f>
        <v>0</v>
      </c>
      <c r="W457">
        <f>IF($E457="",-1,'HCAD Raw'!T457)</f>
        <v>0</v>
      </c>
      <c r="X457">
        <f>IF($E457="",-1,'HCAD Raw'!U457)</f>
        <v>0</v>
      </c>
      <c r="Y457">
        <f>IF($E457="",-1,'HCAD Raw'!V457)</f>
        <v>0</v>
      </c>
      <c r="Z457">
        <f>IF($E457="",-1,'HCAD Raw'!W457)</f>
        <v>0</v>
      </c>
      <c r="AA457">
        <f>IF($E457="",-1,'HCAD Raw'!X457)</f>
        <v>0</v>
      </c>
      <c r="AB457">
        <f>IF($E457="",-1,'HCAD Raw'!Y457)</f>
        <v>0</v>
      </c>
      <c r="AC457">
        <f>IF($E457="",-1,'HCAD Raw'!Z457)</f>
        <v>0</v>
      </c>
      <c r="AD457">
        <f>IF($E457="",-1,'HCAD Raw'!AA457)</f>
        <v>0</v>
      </c>
      <c r="AE457">
        <f>IF($E457="",-1,'HCAD Raw'!AB457)</f>
        <v>0</v>
      </c>
      <c r="AF457">
        <f>IF($E457="",-1,'HCAD Raw'!AC457)</f>
        <v>0</v>
      </c>
      <c r="AG457">
        <f>IF($E457="",-1,'HCAD Raw'!AD457)</f>
        <v>0</v>
      </c>
      <c r="AH457">
        <f>IF($E457="",-1,'HCAD Raw'!AE457)</f>
        <v>0</v>
      </c>
      <c r="AI457">
        <f>IF($E457="",-1,'HCAD Raw'!AF457)</f>
        <v>0</v>
      </c>
      <c r="AJ457">
        <f>IF($E457="",-1,'HCAD Raw'!AG457)</f>
        <v>0</v>
      </c>
      <c r="AK457">
        <f>IF($E457="",-1,'HCAD Raw'!AH457)</f>
        <v>0</v>
      </c>
      <c r="AL457">
        <f>IF($E457="",-1,'HCAD Raw'!AI457)</f>
        <v>0</v>
      </c>
      <c r="AM457">
        <f>IF($E457="",-1,'HCAD Raw'!AJ457)</f>
        <v>0</v>
      </c>
      <c r="AN457">
        <f>IF($E457="",-1,'HCAD Raw'!AK457)</f>
        <v>0</v>
      </c>
      <c r="AO457">
        <f>IF($E457="",-1,'HCAD Raw'!AL457)</f>
        <v>0</v>
      </c>
      <c r="AP457">
        <f>IF($E457="",-1,'HCAD Raw'!AM457)</f>
        <v>0</v>
      </c>
      <c r="AQ457">
        <f>IF($E457="",-1,'HCAD Raw'!AN457)</f>
        <v>0</v>
      </c>
      <c r="AR457">
        <f>IF($E457="",-1,'HCAD Raw'!AO457)</f>
        <v>0</v>
      </c>
      <c r="AS457">
        <f>IF($E457="",-1,'HCAD Raw'!AP457)</f>
        <v>0</v>
      </c>
      <c r="AT457">
        <f>IF($E457="",-1,'HCAD Raw'!AQ457)</f>
        <v>0</v>
      </c>
      <c r="AU457">
        <f>IF($E457="",-1,'HCAD Raw'!AR457)</f>
        <v>0</v>
      </c>
      <c r="AV457">
        <f>IF($E457="",-1,'HCAD Raw'!AS457)</f>
        <v>0</v>
      </c>
      <c r="AW457">
        <f>IF($E457="",-1,'HCAD Raw'!AT457)</f>
        <v>0</v>
      </c>
      <c r="AX457">
        <f>IF($E457="",-1,'HCAD Raw'!AU457)</f>
        <v>0</v>
      </c>
      <c r="AY457">
        <f>IF($E457="",-1,'HCAD Raw'!AV457)</f>
        <v>0</v>
      </c>
      <c r="AZ457">
        <f>IF($E457="",-1,'HCAD Raw'!AW457)</f>
        <v>0</v>
      </c>
      <c r="BA457">
        <f>IF($E457="",-1,'HCAD Raw'!AX457)</f>
        <v>0</v>
      </c>
      <c r="BB457">
        <f>IF($E457="",-1,'HCAD Raw'!AY457)</f>
        <v>0</v>
      </c>
      <c r="BC457">
        <f>IF($E457="",-1,'HCAD Raw'!AZ457)</f>
        <v>0</v>
      </c>
      <c r="BD457">
        <f>IF($E457="",-1,'HCAD Raw'!BA457)</f>
        <v>0</v>
      </c>
      <c r="BE457">
        <f>IF($E457="",-1,'HCAD Raw'!BB457)</f>
        <v>0</v>
      </c>
      <c r="BF457">
        <f>IF($E457="",-1,'HCAD Raw'!BC457)</f>
        <v>0</v>
      </c>
      <c r="BG457">
        <f>IF($E457="",-1,'HCAD Raw'!BD457)</f>
        <v>0</v>
      </c>
      <c r="BH457">
        <f>IF($E457="",-1,'HCAD Raw'!BE457)</f>
        <v>0</v>
      </c>
      <c r="BI457">
        <f>IF($E457="",-1,'HCAD Raw'!BF457)</f>
        <v>0</v>
      </c>
      <c r="BJ457">
        <f>IF($E457="",-1,'HCAD Raw'!BG457)</f>
        <v>0</v>
      </c>
      <c r="BK457">
        <f>IF($E457="",-1,'HCAD Raw'!BH457)</f>
        <v>0</v>
      </c>
      <c r="BL457">
        <f>IF($E457="",-1,'HCAD Raw'!BI457)</f>
        <v>0</v>
      </c>
      <c r="BM457">
        <f>IF($E457="",-1,'HCAD Raw'!BJ457)</f>
        <v>0</v>
      </c>
      <c r="BN457">
        <f>IF($E457="",-1,'HCAD Raw'!BK457)</f>
        <v>0</v>
      </c>
      <c r="BO457">
        <f>IF($E457="",-1,'HCAD Raw'!BL457)</f>
        <v>0</v>
      </c>
      <c r="BP457">
        <f>IF($E457="",-1,'HCAD Raw'!BM457)</f>
        <v>0</v>
      </c>
      <c r="BQ457">
        <f>IF($E457="",-1,'HCAD Raw'!BN457)</f>
        <v>0</v>
      </c>
      <c r="BR457">
        <f>IF($E457="",-1,'HCAD Raw'!BO457)</f>
        <v>0</v>
      </c>
      <c r="BS457">
        <f>IF($E457="",-1,'HCAD Raw'!BP457)</f>
        <v>0</v>
      </c>
      <c r="BT457">
        <f>IF($E457="",-1,'HCAD Raw'!BQ457)</f>
        <v>0</v>
      </c>
      <c r="BU457">
        <f>IF($E457="",-1,'HCAD Raw'!BR457)</f>
        <v>0</v>
      </c>
      <c r="BV457">
        <f>IF($E457="",-1,'HCAD Raw'!BS457)</f>
        <v>0</v>
      </c>
      <c r="BW457">
        <f>IF($E457="",-1,'HCAD Raw'!BT457)</f>
        <v>0</v>
      </c>
      <c r="BX457">
        <f>IF($E457="",-1,'HCAD Raw'!BU457)</f>
        <v>0</v>
      </c>
      <c r="BY457">
        <f>IF($E457="",-1,'HCAD Raw'!BV457)</f>
        <v>0</v>
      </c>
      <c r="BZ457">
        <f>IF($E457="",-1,'HCAD Raw'!BW457)</f>
        <v>0</v>
      </c>
      <c r="CA457">
        <f>IF($E457="",-1,'HCAD Raw'!BX457)</f>
        <v>0</v>
      </c>
      <c r="CB457">
        <f>IF($E457="",-1,'HCAD Raw'!BY457)</f>
        <v>0</v>
      </c>
      <c r="CC457">
        <f>IF($E457="",-1,'HCAD Raw'!BZ457)</f>
        <v>0</v>
      </c>
      <c r="CD457">
        <f>IF($E457="",-1,'HCAD Raw'!CA457)</f>
        <v>0</v>
      </c>
      <c r="CE457">
        <f t="shared" si="102"/>
        <v>-1</v>
      </c>
      <c r="CF457">
        <f t="shared" si="103"/>
        <v>-1</v>
      </c>
    </row>
    <row r="458" spans="3:84" x14ac:dyDescent="0.25">
      <c r="C458">
        <f t="shared" si="100"/>
        <v>454</v>
      </c>
      <c r="D458">
        <f t="shared" si="101"/>
        <v>-1</v>
      </c>
      <c r="E458">
        <f>IF('HCAD Raw'!C458="",-1,'HCAD Raw'!C458)</f>
        <v>-1</v>
      </c>
      <c r="F458" s="15" t="str">
        <f>IF(E458=-1,"",CONCATENATE(MID('HCAD Raw'!D458,6,2),"/",MID('HCAD Raw'!D458,9,2),"/",LEFT('HCAD Raw'!D458,4)))</f>
        <v/>
      </c>
      <c r="G458">
        <f>IF($E458="",-1,'HCAD Raw'!E458)</f>
        <v>0</v>
      </c>
      <c r="H458">
        <f>IF($E458="",-1,'HCAD Raw'!F458)</f>
        <v>0</v>
      </c>
      <c r="I458">
        <f>IF($E458="",-1,'HCAD Raw'!G458)</f>
        <v>0</v>
      </c>
      <c r="J458">
        <f>IF($E458="",-1,'HCAD Raw'!H458)</f>
        <v>0</v>
      </c>
      <c r="K458">
        <f>IF($E458="",-1,'HCAD Raw'!I458)</f>
        <v>0</v>
      </c>
      <c r="L458">
        <f>IF($E458="",-1,'HCAD Raw'!J458)</f>
        <v>0</v>
      </c>
      <c r="M458">
        <f>IF($E458="",-1,'HCAD Raw'!K458)</f>
        <v>0</v>
      </c>
      <c r="N458">
        <f>IF($E458="",-1,'HCAD Raw'!L458)</f>
        <v>0</v>
      </c>
      <c r="O458">
        <f>IF($E458="",-1,'HCAD Raw'!M458)</f>
        <v>0</v>
      </c>
      <c r="P458">
        <f>IF($E458="",-1,'HCAD Raw'!N458)</f>
        <v>0</v>
      </c>
      <c r="Q458" t="e">
        <f>IF($E458="",-1,'HCAD Raw'!#REF!)</f>
        <v>#REF!</v>
      </c>
      <c r="R458">
        <f>IF($E458="",-1,'HCAD Raw'!O458)</f>
        <v>0</v>
      </c>
      <c r="S458">
        <f>IF($E458="",-1,'HCAD Raw'!P458)</f>
        <v>0</v>
      </c>
      <c r="T458">
        <f>IF($E458="",-1,'HCAD Raw'!Q458)</f>
        <v>0</v>
      </c>
      <c r="U458">
        <f>IF($E458="",-1,'HCAD Raw'!R458)</f>
        <v>0</v>
      </c>
      <c r="V458">
        <f>IF($E458="",-1,'HCAD Raw'!S458)</f>
        <v>0</v>
      </c>
      <c r="W458">
        <f>IF($E458="",-1,'HCAD Raw'!T458)</f>
        <v>0</v>
      </c>
      <c r="X458">
        <f>IF($E458="",-1,'HCAD Raw'!U458)</f>
        <v>0</v>
      </c>
      <c r="Y458">
        <f>IF($E458="",-1,'HCAD Raw'!V458)</f>
        <v>0</v>
      </c>
      <c r="Z458">
        <f>IF($E458="",-1,'HCAD Raw'!W458)</f>
        <v>0</v>
      </c>
      <c r="AA458">
        <f>IF($E458="",-1,'HCAD Raw'!X458)</f>
        <v>0</v>
      </c>
      <c r="AB458">
        <f>IF($E458="",-1,'HCAD Raw'!Y458)</f>
        <v>0</v>
      </c>
      <c r="AC458">
        <f>IF($E458="",-1,'HCAD Raw'!Z458)</f>
        <v>0</v>
      </c>
      <c r="AD458">
        <f>IF($E458="",-1,'HCAD Raw'!AA458)</f>
        <v>0</v>
      </c>
      <c r="AE458">
        <f>IF($E458="",-1,'HCAD Raw'!AB458)</f>
        <v>0</v>
      </c>
      <c r="AF458">
        <f>IF($E458="",-1,'HCAD Raw'!AC458)</f>
        <v>0</v>
      </c>
      <c r="AG458">
        <f>IF($E458="",-1,'HCAD Raw'!AD458)</f>
        <v>0</v>
      </c>
      <c r="AH458">
        <f>IF($E458="",-1,'HCAD Raw'!AE458)</f>
        <v>0</v>
      </c>
      <c r="AI458">
        <f>IF($E458="",-1,'HCAD Raw'!AF458)</f>
        <v>0</v>
      </c>
      <c r="AJ458">
        <f>IF($E458="",-1,'HCAD Raw'!AG458)</f>
        <v>0</v>
      </c>
      <c r="AK458">
        <f>IF($E458="",-1,'HCAD Raw'!AH458)</f>
        <v>0</v>
      </c>
      <c r="AL458">
        <f>IF($E458="",-1,'HCAD Raw'!AI458)</f>
        <v>0</v>
      </c>
      <c r="AM458">
        <f>IF($E458="",-1,'HCAD Raw'!AJ458)</f>
        <v>0</v>
      </c>
      <c r="AN458">
        <f>IF($E458="",-1,'HCAD Raw'!AK458)</f>
        <v>0</v>
      </c>
      <c r="AO458">
        <f>IF($E458="",-1,'HCAD Raw'!AL458)</f>
        <v>0</v>
      </c>
      <c r="AP458">
        <f>IF($E458="",-1,'HCAD Raw'!AM458)</f>
        <v>0</v>
      </c>
      <c r="AQ458">
        <f>IF($E458="",-1,'HCAD Raw'!AN458)</f>
        <v>0</v>
      </c>
      <c r="AR458">
        <f>IF($E458="",-1,'HCAD Raw'!AO458)</f>
        <v>0</v>
      </c>
      <c r="AS458">
        <f>IF($E458="",-1,'HCAD Raw'!AP458)</f>
        <v>0</v>
      </c>
      <c r="AT458">
        <f>IF($E458="",-1,'HCAD Raw'!AQ458)</f>
        <v>0</v>
      </c>
      <c r="AU458">
        <f>IF($E458="",-1,'HCAD Raw'!AR458)</f>
        <v>0</v>
      </c>
      <c r="AV458">
        <f>IF($E458="",-1,'HCAD Raw'!AS458)</f>
        <v>0</v>
      </c>
      <c r="AW458">
        <f>IF($E458="",-1,'HCAD Raw'!AT458)</f>
        <v>0</v>
      </c>
      <c r="AX458">
        <f>IF($E458="",-1,'HCAD Raw'!AU458)</f>
        <v>0</v>
      </c>
      <c r="AY458">
        <f>IF($E458="",-1,'HCAD Raw'!AV458)</f>
        <v>0</v>
      </c>
      <c r="AZ458">
        <f>IF($E458="",-1,'HCAD Raw'!AW458)</f>
        <v>0</v>
      </c>
      <c r="BA458">
        <f>IF($E458="",-1,'HCAD Raw'!AX458)</f>
        <v>0</v>
      </c>
      <c r="BB458">
        <f>IF($E458="",-1,'HCAD Raw'!AY458)</f>
        <v>0</v>
      </c>
      <c r="BC458">
        <f>IF($E458="",-1,'HCAD Raw'!AZ458)</f>
        <v>0</v>
      </c>
      <c r="BD458">
        <f>IF($E458="",-1,'HCAD Raw'!BA458)</f>
        <v>0</v>
      </c>
      <c r="BE458">
        <f>IF($E458="",-1,'HCAD Raw'!BB458)</f>
        <v>0</v>
      </c>
      <c r="BF458">
        <f>IF($E458="",-1,'HCAD Raw'!BC458)</f>
        <v>0</v>
      </c>
      <c r="BG458">
        <f>IF($E458="",-1,'HCAD Raw'!BD458)</f>
        <v>0</v>
      </c>
      <c r="BH458">
        <f>IF($E458="",-1,'HCAD Raw'!BE458)</f>
        <v>0</v>
      </c>
      <c r="BI458">
        <f>IF($E458="",-1,'HCAD Raw'!BF458)</f>
        <v>0</v>
      </c>
      <c r="BJ458">
        <f>IF($E458="",-1,'HCAD Raw'!BG458)</f>
        <v>0</v>
      </c>
      <c r="BK458">
        <f>IF($E458="",-1,'HCAD Raw'!BH458)</f>
        <v>0</v>
      </c>
      <c r="BL458">
        <f>IF($E458="",-1,'HCAD Raw'!BI458)</f>
        <v>0</v>
      </c>
      <c r="BM458">
        <f>IF($E458="",-1,'HCAD Raw'!BJ458)</f>
        <v>0</v>
      </c>
      <c r="BN458">
        <f>IF($E458="",-1,'HCAD Raw'!BK458)</f>
        <v>0</v>
      </c>
      <c r="BO458">
        <f>IF($E458="",-1,'HCAD Raw'!BL458)</f>
        <v>0</v>
      </c>
      <c r="BP458">
        <f>IF($E458="",-1,'HCAD Raw'!BM458)</f>
        <v>0</v>
      </c>
      <c r="BQ458">
        <f>IF($E458="",-1,'HCAD Raw'!BN458)</f>
        <v>0</v>
      </c>
      <c r="BR458">
        <f>IF($E458="",-1,'HCAD Raw'!BO458)</f>
        <v>0</v>
      </c>
      <c r="BS458">
        <f>IF($E458="",-1,'HCAD Raw'!BP458)</f>
        <v>0</v>
      </c>
      <c r="BT458">
        <f>IF($E458="",-1,'HCAD Raw'!BQ458)</f>
        <v>0</v>
      </c>
      <c r="BU458">
        <f>IF($E458="",-1,'HCAD Raw'!BR458)</f>
        <v>0</v>
      </c>
      <c r="BV458">
        <f>IF($E458="",-1,'HCAD Raw'!BS458)</f>
        <v>0</v>
      </c>
      <c r="BW458">
        <f>IF($E458="",-1,'HCAD Raw'!BT458)</f>
        <v>0</v>
      </c>
      <c r="BX458">
        <f>IF($E458="",-1,'HCAD Raw'!BU458)</f>
        <v>0</v>
      </c>
      <c r="BY458">
        <f>IF($E458="",-1,'HCAD Raw'!BV458)</f>
        <v>0</v>
      </c>
      <c r="BZ458">
        <f>IF($E458="",-1,'HCAD Raw'!BW458)</f>
        <v>0</v>
      </c>
      <c r="CA458">
        <f>IF($E458="",-1,'HCAD Raw'!BX458)</f>
        <v>0</v>
      </c>
      <c r="CB458">
        <f>IF($E458="",-1,'HCAD Raw'!BY458)</f>
        <v>0</v>
      </c>
      <c r="CC458">
        <f>IF($E458="",-1,'HCAD Raw'!BZ458)</f>
        <v>0</v>
      </c>
      <c r="CD458">
        <f>IF($E458="",-1,'HCAD Raw'!CA458)</f>
        <v>0</v>
      </c>
      <c r="CE458">
        <f t="shared" si="102"/>
        <v>-1</v>
      </c>
      <c r="CF458">
        <f t="shared" si="103"/>
        <v>-1</v>
      </c>
    </row>
    <row r="459" spans="3:84" x14ac:dyDescent="0.25">
      <c r="C459">
        <f t="shared" si="100"/>
        <v>455</v>
      </c>
      <c r="D459">
        <f t="shared" si="101"/>
        <v>-1</v>
      </c>
      <c r="E459">
        <f>IF('HCAD Raw'!C459="",-1,'HCAD Raw'!C459)</f>
        <v>-1</v>
      </c>
      <c r="F459" s="15" t="str">
        <f>IF(E459=-1,"",CONCATENATE(MID('HCAD Raw'!D459,6,2),"/",MID('HCAD Raw'!D459,9,2),"/",LEFT('HCAD Raw'!D459,4)))</f>
        <v/>
      </c>
      <c r="G459">
        <f>IF($E459="",-1,'HCAD Raw'!E459)</f>
        <v>0</v>
      </c>
      <c r="H459">
        <f>IF($E459="",-1,'HCAD Raw'!F459)</f>
        <v>0</v>
      </c>
      <c r="I459">
        <f>IF($E459="",-1,'HCAD Raw'!G459)</f>
        <v>0</v>
      </c>
      <c r="J459">
        <f>IF($E459="",-1,'HCAD Raw'!H459)</f>
        <v>0</v>
      </c>
      <c r="K459">
        <f>IF($E459="",-1,'HCAD Raw'!I459)</f>
        <v>0</v>
      </c>
      <c r="L459">
        <f>IF($E459="",-1,'HCAD Raw'!J459)</f>
        <v>0</v>
      </c>
      <c r="M459">
        <f>IF($E459="",-1,'HCAD Raw'!K459)</f>
        <v>0</v>
      </c>
      <c r="N459">
        <f>IF($E459="",-1,'HCAD Raw'!L459)</f>
        <v>0</v>
      </c>
      <c r="O459">
        <f>IF($E459="",-1,'HCAD Raw'!M459)</f>
        <v>0</v>
      </c>
      <c r="P459">
        <f>IF($E459="",-1,'HCAD Raw'!N459)</f>
        <v>0</v>
      </c>
      <c r="Q459" t="e">
        <f>IF($E459="",-1,'HCAD Raw'!#REF!)</f>
        <v>#REF!</v>
      </c>
      <c r="R459">
        <f>IF($E459="",-1,'HCAD Raw'!O459)</f>
        <v>0</v>
      </c>
      <c r="S459">
        <f>IF($E459="",-1,'HCAD Raw'!P459)</f>
        <v>0</v>
      </c>
      <c r="T459">
        <f>IF($E459="",-1,'HCAD Raw'!Q459)</f>
        <v>0</v>
      </c>
      <c r="U459">
        <f>IF($E459="",-1,'HCAD Raw'!R459)</f>
        <v>0</v>
      </c>
      <c r="V459">
        <f>IF($E459="",-1,'HCAD Raw'!S459)</f>
        <v>0</v>
      </c>
      <c r="W459">
        <f>IF($E459="",-1,'HCAD Raw'!T459)</f>
        <v>0</v>
      </c>
      <c r="X459">
        <f>IF($E459="",-1,'HCAD Raw'!U459)</f>
        <v>0</v>
      </c>
      <c r="Y459">
        <f>IF($E459="",-1,'HCAD Raw'!V459)</f>
        <v>0</v>
      </c>
      <c r="Z459">
        <f>IF($E459="",-1,'HCAD Raw'!W459)</f>
        <v>0</v>
      </c>
      <c r="AA459">
        <f>IF($E459="",-1,'HCAD Raw'!X459)</f>
        <v>0</v>
      </c>
      <c r="AB459">
        <f>IF($E459="",-1,'HCAD Raw'!Y459)</f>
        <v>0</v>
      </c>
      <c r="AC459">
        <f>IF($E459="",-1,'HCAD Raw'!Z459)</f>
        <v>0</v>
      </c>
      <c r="AD459">
        <f>IF($E459="",-1,'HCAD Raw'!AA459)</f>
        <v>0</v>
      </c>
      <c r="AE459">
        <f>IF($E459="",-1,'HCAD Raw'!AB459)</f>
        <v>0</v>
      </c>
      <c r="AF459">
        <f>IF($E459="",-1,'HCAD Raw'!AC459)</f>
        <v>0</v>
      </c>
      <c r="AG459">
        <f>IF($E459="",-1,'HCAD Raw'!AD459)</f>
        <v>0</v>
      </c>
      <c r="AH459">
        <f>IF($E459="",-1,'HCAD Raw'!AE459)</f>
        <v>0</v>
      </c>
      <c r="AI459">
        <f>IF($E459="",-1,'HCAD Raw'!AF459)</f>
        <v>0</v>
      </c>
      <c r="AJ459">
        <f>IF($E459="",-1,'HCAD Raw'!AG459)</f>
        <v>0</v>
      </c>
      <c r="AK459">
        <f>IF($E459="",-1,'HCAD Raw'!AH459)</f>
        <v>0</v>
      </c>
      <c r="AL459">
        <f>IF($E459="",-1,'HCAD Raw'!AI459)</f>
        <v>0</v>
      </c>
      <c r="AM459">
        <f>IF($E459="",-1,'HCAD Raw'!AJ459)</f>
        <v>0</v>
      </c>
      <c r="AN459">
        <f>IF($E459="",-1,'HCAD Raw'!AK459)</f>
        <v>0</v>
      </c>
      <c r="AO459">
        <f>IF($E459="",-1,'HCAD Raw'!AL459)</f>
        <v>0</v>
      </c>
      <c r="AP459">
        <f>IF($E459="",-1,'HCAD Raw'!AM459)</f>
        <v>0</v>
      </c>
      <c r="AQ459">
        <f>IF($E459="",-1,'HCAD Raw'!AN459)</f>
        <v>0</v>
      </c>
      <c r="AR459">
        <f>IF($E459="",-1,'HCAD Raw'!AO459)</f>
        <v>0</v>
      </c>
      <c r="AS459">
        <f>IF($E459="",-1,'HCAD Raw'!AP459)</f>
        <v>0</v>
      </c>
      <c r="AT459">
        <f>IF($E459="",-1,'HCAD Raw'!AQ459)</f>
        <v>0</v>
      </c>
      <c r="AU459">
        <f>IF($E459="",-1,'HCAD Raw'!AR459)</f>
        <v>0</v>
      </c>
      <c r="AV459">
        <f>IF($E459="",-1,'HCAD Raw'!AS459)</f>
        <v>0</v>
      </c>
      <c r="AW459">
        <f>IF($E459="",-1,'HCAD Raw'!AT459)</f>
        <v>0</v>
      </c>
      <c r="AX459">
        <f>IF($E459="",-1,'HCAD Raw'!AU459)</f>
        <v>0</v>
      </c>
      <c r="AY459">
        <f>IF($E459="",-1,'HCAD Raw'!AV459)</f>
        <v>0</v>
      </c>
      <c r="AZ459">
        <f>IF($E459="",-1,'HCAD Raw'!AW459)</f>
        <v>0</v>
      </c>
      <c r="BA459">
        <f>IF($E459="",-1,'HCAD Raw'!AX459)</f>
        <v>0</v>
      </c>
      <c r="BB459">
        <f>IF($E459="",-1,'HCAD Raw'!AY459)</f>
        <v>0</v>
      </c>
      <c r="BC459">
        <f>IF($E459="",-1,'HCAD Raw'!AZ459)</f>
        <v>0</v>
      </c>
      <c r="BD459">
        <f>IF($E459="",-1,'HCAD Raw'!BA459)</f>
        <v>0</v>
      </c>
      <c r="BE459">
        <f>IF($E459="",-1,'HCAD Raw'!BB459)</f>
        <v>0</v>
      </c>
      <c r="BF459">
        <f>IF($E459="",-1,'HCAD Raw'!BC459)</f>
        <v>0</v>
      </c>
      <c r="BG459">
        <f>IF($E459="",-1,'HCAD Raw'!BD459)</f>
        <v>0</v>
      </c>
      <c r="BH459">
        <f>IF($E459="",-1,'HCAD Raw'!BE459)</f>
        <v>0</v>
      </c>
      <c r="BI459">
        <f>IF($E459="",-1,'HCAD Raw'!BF459)</f>
        <v>0</v>
      </c>
      <c r="BJ459">
        <f>IF($E459="",-1,'HCAD Raw'!BG459)</f>
        <v>0</v>
      </c>
      <c r="BK459">
        <f>IF($E459="",-1,'HCAD Raw'!BH459)</f>
        <v>0</v>
      </c>
      <c r="BL459">
        <f>IF($E459="",-1,'HCAD Raw'!BI459)</f>
        <v>0</v>
      </c>
      <c r="BM459">
        <f>IF($E459="",-1,'HCAD Raw'!BJ459)</f>
        <v>0</v>
      </c>
      <c r="BN459">
        <f>IF($E459="",-1,'HCAD Raw'!BK459)</f>
        <v>0</v>
      </c>
      <c r="BO459">
        <f>IF($E459="",-1,'HCAD Raw'!BL459)</f>
        <v>0</v>
      </c>
      <c r="BP459">
        <f>IF($E459="",-1,'HCAD Raw'!BM459)</f>
        <v>0</v>
      </c>
      <c r="BQ459">
        <f>IF($E459="",-1,'HCAD Raw'!BN459)</f>
        <v>0</v>
      </c>
      <c r="BR459">
        <f>IF($E459="",-1,'HCAD Raw'!BO459)</f>
        <v>0</v>
      </c>
      <c r="BS459">
        <f>IF($E459="",-1,'HCAD Raw'!BP459)</f>
        <v>0</v>
      </c>
      <c r="BT459">
        <f>IF($E459="",-1,'HCAD Raw'!BQ459)</f>
        <v>0</v>
      </c>
      <c r="BU459">
        <f>IF($E459="",-1,'HCAD Raw'!BR459)</f>
        <v>0</v>
      </c>
      <c r="BV459">
        <f>IF($E459="",-1,'HCAD Raw'!BS459)</f>
        <v>0</v>
      </c>
      <c r="BW459">
        <f>IF($E459="",-1,'HCAD Raw'!BT459)</f>
        <v>0</v>
      </c>
      <c r="BX459">
        <f>IF($E459="",-1,'HCAD Raw'!BU459)</f>
        <v>0</v>
      </c>
      <c r="BY459">
        <f>IF($E459="",-1,'HCAD Raw'!BV459)</f>
        <v>0</v>
      </c>
      <c r="BZ459">
        <f>IF($E459="",-1,'HCAD Raw'!BW459)</f>
        <v>0</v>
      </c>
      <c r="CA459">
        <f>IF($E459="",-1,'HCAD Raw'!BX459)</f>
        <v>0</v>
      </c>
      <c r="CB459">
        <f>IF($E459="",-1,'HCAD Raw'!BY459)</f>
        <v>0</v>
      </c>
      <c r="CC459">
        <f>IF($E459="",-1,'HCAD Raw'!BZ459)</f>
        <v>0</v>
      </c>
      <c r="CD459">
        <f>IF($E459="",-1,'HCAD Raw'!CA459)</f>
        <v>0</v>
      </c>
      <c r="CE459">
        <f t="shared" si="102"/>
        <v>-1</v>
      </c>
      <c r="CF459">
        <f t="shared" si="103"/>
        <v>-1</v>
      </c>
    </row>
    <row r="460" spans="3:84" x14ac:dyDescent="0.25">
      <c r="C460">
        <f t="shared" si="100"/>
        <v>456</v>
      </c>
      <c r="D460">
        <f t="shared" si="101"/>
        <v>-1</v>
      </c>
      <c r="E460">
        <f>IF('HCAD Raw'!C460="",-1,'HCAD Raw'!C460)</f>
        <v>-1</v>
      </c>
      <c r="F460" s="15" t="str">
        <f>IF(E460=-1,"",CONCATENATE(MID('HCAD Raw'!D460,6,2),"/",MID('HCAD Raw'!D460,9,2),"/",LEFT('HCAD Raw'!D460,4)))</f>
        <v/>
      </c>
      <c r="G460">
        <f>IF($E460="",-1,'HCAD Raw'!E460)</f>
        <v>0</v>
      </c>
      <c r="H460">
        <f>IF($E460="",-1,'HCAD Raw'!F460)</f>
        <v>0</v>
      </c>
      <c r="I460">
        <f>IF($E460="",-1,'HCAD Raw'!G460)</f>
        <v>0</v>
      </c>
      <c r="J460">
        <f>IF($E460="",-1,'HCAD Raw'!H460)</f>
        <v>0</v>
      </c>
      <c r="K460">
        <f>IF($E460="",-1,'HCAD Raw'!I460)</f>
        <v>0</v>
      </c>
      <c r="L460">
        <f>IF($E460="",-1,'HCAD Raw'!J460)</f>
        <v>0</v>
      </c>
      <c r="M460">
        <f>IF($E460="",-1,'HCAD Raw'!K460)</f>
        <v>0</v>
      </c>
      <c r="N460">
        <f>IF($E460="",-1,'HCAD Raw'!L460)</f>
        <v>0</v>
      </c>
      <c r="O460">
        <f>IF($E460="",-1,'HCAD Raw'!M460)</f>
        <v>0</v>
      </c>
      <c r="P460">
        <f>IF($E460="",-1,'HCAD Raw'!N460)</f>
        <v>0</v>
      </c>
      <c r="Q460" t="e">
        <f>IF($E460="",-1,'HCAD Raw'!#REF!)</f>
        <v>#REF!</v>
      </c>
      <c r="R460">
        <f>IF($E460="",-1,'HCAD Raw'!O460)</f>
        <v>0</v>
      </c>
      <c r="S460">
        <f>IF($E460="",-1,'HCAD Raw'!P460)</f>
        <v>0</v>
      </c>
      <c r="T460">
        <f>IF($E460="",-1,'HCAD Raw'!Q460)</f>
        <v>0</v>
      </c>
      <c r="U460">
        <f>IF($E460="",-1,'HCAD Raw'!R460)</f>
        <v>0</v>
      </c>
      <c r="V460">
        <f>IF($E460="",-1,'HCAD Raw'!S460)</f>
        <v>0</v>
      </c>
      <c r="W460">
        <f>IF($E460="",-1,'HCAD Raw'!T460)</f>
        <v>0</v>
      </c>
      <c r="X460">
        <f>IF($E460="",-1,'HCAD Raw'!U460)</f>
        <v>0</v>
      </c>
      <c r="Y460">
        <f>IF($E460="",-1,'HCAD Raw'!V460)</f>
        <v>0</v>
      </c>
      <c r="Z460">
        <f>IF($E460="",-1,'HCAD Raw'!W460)</f>
        <v>0</v>
      </c>
      <c r="AA460">
        <f>IF($E460="",-1,'HCAD Raw'!X460)</f>
        <v>0</v>
      </c>
      <c r="AB460">
        <f>IF($E460="",-1,'HCAD Raw'!Y460)</f>
        <v>0</v>
      </c>
      <c r="AC460">
        <f>IF($E460="",-1,'HCAD Raw'!Z460)</f>
        <v>0</v>
      </c>
      <c r="AD460">
        <f>IF($E460="",-1,'HCAD Raw'!AA460)</f>
        <v>0</v>
      </c>
      <c r="AE460">
        <f>IF($E460="",-1,'HCAD Raw'!AB460)</f>
        <v>0</v>
      </c>
      <c r="AF460">
        <f>IF($E460="",-1,'HCAD Raw'!AC460)</f>
        <v>0</v>
      </c>
      <c r="AG460">
        <f>IF($E460="",-1,'HCAD Raw'!AD460)</f>
        <v>0</v>
      </c>
      <c r="AH460">
        <f>IF($E460="",-1,'HCAD Raw'!AE460)</f>
        <v>0</v>
      </c>
      <c r="AI460">
        <f>IF($E460="",-1,'HCAD Raw'!AF460)</f>
        <v>0</v>
      </c>
      <c r="AJ460">
        <f>IF($E460="",-1,'HCAD Raw'!AG460)</f>
        <v>0</v>
      </c>
      <c r="AK460">
        <f>IF($E460="",-1,'HCAD Raw'!AH460)</f>
        <v>0</v>
      </c>
      <c r="AL460">
        <f>IF($E460="",-1,'HCAD Raw'!AI460)</f>
        <v>0</v>
      </c>
      <c r="AM460">
        <f>IF($E460="",-1,'HCAD Raw'!AJ460)</f>
        <v>0</v>
      </c>
      <c r="AN460">
        <f>IF($E460="",-1,'HCAD Raw'!AK460)</f>
        <v>0</v>
      </c>
      <c r="AO460">
        <f>IF($E460="",-1,'HCAD Raw'!AL460)</f>
        <v>0</v>
      </c>
      <c r="AP460">
        <f>IF($E460="",-1,'HCAD Raw'!AM460)</f>
        <v>0</v>
      </c>
      <c r="AQ460">
        <f>IF($E460="",-1,'HCAD Raw'!AN460)</f>
        <v>0</v>
      </c>
      <c r="AR460">
        <f>IF($E460="",-1,'HCAD Raw'!AO460)</f>
        <v>0</v>
      </c>
      <c r="AS460">
        <f>IF($E460="",-1,'HCAD Raw'!AP460)</f>
        <v>0</v>
      </c>
      <c r="AT460">
        <f>IF($E460="",-1,'HCAD Raw'!AQ460)</f>
        <v>0</v>
      </c>
      <c r="AU460">
        <f>IF($E460="",-1,'HCAD Raw'!AR460)</f>
        <v>0</v>
      </c>
      <c r="AV460">
        <f>IF($E460="",-1,'HCAD Raw'!AS460)</f>
        <v>0</v>
      </c>
      <c r="AW460">
        <f>IF($E460="",-1,'HCAD Raw'!AT460)</f>
        <v>0</v>
      </c>
      <c r="AX460">
        <f>IF($E460="",-1,'HCAD Raw'!AU460)</f>
        <v>0</v>
      </c>
      <c r="AY460">
        <f>IF($E460="",-1,'HCAD Raw'!AV460)</f>
        <v>0</v>
      </c>
      <c r="AZ460">
        <f>IF($E460="",-1,'HCAD Raw'!AW460)</f>
        <v>0</v>
      </c>
      <c r="BA460">
        <f>IF($E460="",-1,'HCAD Raw'!AX460)</f>
        <v>0</v>
      </c>
      <c r="BB460">
        <f>IF($E460="",-1,'HCAD Raw'!AY460)</f>
        <v>0</v>
      </c>
      <c r="BC460">
        <f>IF($E460="",-1,'HCAD Raw'!AZ460)</f>
        <v>0</v>
      </c>
      <c r="BD460">
        <f>IF($E460="",-1,'HCAD Raw'!BA460)</f>
        <v>0</v>
      </c>
      <c r="BE460">
        <f>IF($E460="",-1,'HCAD Raw'!BB460)</f>
        <v>0</v>
      </c>
      <c r="BF460">
        <f>IF($E460="",-1,'HCAD Raw'!BC460)</f>
        <v>0</v>
      </c>
      <c r="BG460">
        <f>IF($E460="",-1,'HCAD Raw'!BD460)</f>
        <v>0</v>
      </c>
      <c r="BH460">
        <f>IF($E460="",-1,'HCAD Raw'!BE460)</f>
        <v>0</v>
      </c>
      <c r="BI460">
        <f>IF($E460="",-1,'HCAD Raw'!BF460)</f>
        <v>0</v>
      </c>
      <c r="BJ460">
        <f>IF($E460="",-1,'HCAD Raw'!BG460)</f>
        <v>0</v>
      </c>
      <c r="BK460">
        <f>IF($E460="",-1,'HCAD Raw'!BH460)</f>
        <v>0</v>
      </c>
      <c r="BL460">
        <f>IF($E460="",-1,'HCAD Raw'!BI460)</f>
        <v>0</v>
      </c>
      <c r="BM460">
        <f>IF($E460="",-1,'HCAD Raw'!BJ460)</f>
        <v>0</v>
      </c>
      <c r="BN460">
        <f>IF($E460="",-1,'HCAD Raw'!BK460)</f>
        <v>0</v>
      </c>
      <c r="BO460">
        <f>IF($E460="",-1,'HCAD Raw'!BL460)</f>
        <v>0</v>
      </c>
      <c r="BP460">
        <f>IF($E460="",-1,'HCAD Raw'!BM460)</f>
        <v>0</v>
      </c>
      <c r="BQ460">
        <f>IF($E460="",-1,'HCAD Raw'!BN460)</f>
        <v>0</v>
      </c>
      <c r="BR460">
        <f>IF($E460="",-1,'HCAD Raw'!BO460)</f>
        <v>0</v>
      </c>
      <c r="BS460">
        <f>IF($E460="",-1,'HCAD Raw'!BP460)</f>
        <v>0</v>
      </c>
      <c r="BT460">
        <f>IF($E460="",-1,'HCAD Raw'!BQ460)</f>
        <v>0</v>
      </c>
      <c r="BU460">
        <f>IF($E460="",-1,'HCAD Raw'!BR460)</f>
        <v>0</v>
      </c>
      <c r="BV460">
        <f>IF($E460="",-1,'HCAD Raw'!BS460)</f>
        <v>0</v>
      </c>
      <c r="BW460">
        <f>IF($E460="",-1,'HCAD Raw'!BT460)</f>
        <v>0</v>
      </c>
      <c r="BX460">
        <f>IF($E460="",-1,'HCAD Raw'!BU460)</f>
        <v>0</v>
      </c>
      <c r="BY460">
        <f>IF($E460="",-1,'HCAD Raw'!BV460)</f>
        <v>0</v>
      </c>
      <c r="BZ460">
        <f>IF($E460="",-1,'HCAD Raw'!BW460)</f>
        <v>0</v>
      </c>
      <c r="CA460">
        <f>IF($E460="",-1,'HCAD Raw'!BX460)</f>
        <v>0</v>
      </c>
      <c r="CB460">
        <f>IF($E460="",-1,'HCAD Raw'!BY460)</f>
        <v>0</v>
      </c>
      <c r="CC460">
        <f>IF($E460="",-1,'HCAD Raw'!BZ460)</f>
        <v>0</v>
      </c>
      <c r="CD460">
        <f>IF($E460="",-1,'HCAD Raw'!CA460)</f>
        <v>0</v>
      </c>
      <c r="CE460">
        <f t="shared" si="102"/>
        <v>-1</v>
      </c>
      <c r="CF460">
        <f t="shared" si="103"/>
        <v>-1</v>
      </c>
    </row>
    <row r="461" spans="3:84" x14ac:dyDescent="0.25">
      <c r="C461">
        <f t="shared" si="100"/>
        <v>457</v>
      </c>
      <c r="D461">
        <f t="shared" si="101"/>
        <v>-1</v>
      </c>
      <c r="E461">
        <f>IF('HCAD Raw'!C461="",-1,'HCAD Raw'!C461)</f>
        <v>-1</v>
      </c>
      <c r="F461" s="15" t="str">
        <f>IF(E461=-1,"",CONCATENATE(MID('HCAD Raw'!D461,6,2),"/",MID('HCAD Raw'!D461,9,2),"/",LEFT('HCAD Raw'!D461,4)))</f>
        <v/>
      </c>
      <c r="G461">
        <f>IF($E461="",-1,'HCAD Raw'!E461)</f>
        <v>0</v>
      </c>
      <c r="H461">
        <f>IF($E461="",-1,'HCAD Raw'!F461)</f>
        <v>0</v>
      </c>
      <c r="I461">
        <f>IF($E461="",-1,'HCAD Raw'!G461)</f>
        <v>0</v>
      </c>
      <c r="J461">
        <f>IF($E461="",-1,'HCAD Raw'!H461)</f>
        <v>0</v>
      </c>
      <c r="K461">
        <f>IF($E461="",-1,'HCAD Raw'!I461)</f>
        <v>0</v>
      </c>
      <c r="L461">
        <f>IF($E461="",-1,'HCAD Raw'!J461)</f>
        <v>0</v>
      </c>
      <c r="M461">
        <f>IF($E461="",-1,'HCAD Raw'!K461)</f>
        <v>0</v>
      </c>
      <c r="N461">
        <f>IF($E461="",-1,'HCAD Raw'!L461)</f>
        <v>0</v>
      </c>
      <c r="O461">
        <f>IF($E461="",-1,'HCAD Raw'!M461)</f>
        <v>0</v>
      </c>
      <c r="P461">
        <f>IF($E461="",-1,'HCAD Raw'!N461)</f>
        <v>0</v>
      </c>
      <c r="Q461" t="e">
        <f>IF($E461="",-1,'HCAD Raw'!#REF!)</f>
        <v>#REF!</v>
      </c>
      <c r="R461">
        <f>IF($E461="",-1,'HCAD Raw'!O461)</f>
        <v>0</v>
      </c>
      <c r="S461">
        <f>IF($E461="",-1,'HCAD Raw'!P461)</f>
        <v>0</v>
      </c>
      <c r="T461">
        <f>IF($E461="",-1,'HCAD Raw'!Q461)</f>
        <v>0</v>
      </c>
      <c r="U461">
        <f>IF($E461="",-1,'HCAD Raw'!R461)</f>
        <v>0</v>
      </c>
      <c r="V461">
        <f>IF($E461="",-1,'HCAD Raw'!S461)</f>
        <v>0</v>
      </c>
      <c r="W461">
        <f>IF($E461="",-1,'HCAD Raw'!T461)</f>
        <v>0</v>
      </c>
      <c r="X461">
        <f>IF($E461="",-1,'HCAD Raw'!U461)</f>
        <v>0</v>
      </c>
      <c r="Y461">
        <f>IF($E461="",-1,'HCAD Raw'!V461)</f>
        <v>0</v>
      </c>
      <c r="Z461">
        <f>IF($E461="",-1,'HCAD Raw'!W461)</f>
        <v>0</v>
      </c>
      <c r="AA461">
        <f>IF($E461="",-1,'HCAD Raw'!X461)</f>
        <v>0</v>
      </c>
      <c r="AB461">
        <f>IF($E461="",-1,'HCAD Raw'!Y461)</f>
        <v>0</v>
      </c>
      <c r="AC461">
        <f>IF($E461="",-1,'HCAD Raw'!Z461)</f>
        <v>0</v>
      </c>
      <c r="AD461">
        <f>IF($E461="",-1,'HCAD Raw'!AA461)</f>
        <v>0</v>
      </c>
      <c r="AE461">
        <f>IF($E461="",-1,'HCAD Raw'!AB461)</f>
        <v>0</v>
      </c>
      <c r="AF461">
        <f>IF($E461="",-1,'HCAD Raw'!AC461)</f>
        <v>0</v>
      </c>
      <c r="AG461">
        <f>IF($E461="",-1,'HCAD Raw'!AD461)</f>
        <v>0</v>
      </c>
      <c r="AH461">
        <f>IF($E461="",-1,'HCAD Raw'!AE461)</f>
        <v>0</v>
      </c>
      <c r="AI461">
        <f>IF($E461="",-1,'HCAD Raw'!AF461)</f>
        <v>0</v>
      </c>
      <c r="AJ461">
        <f>IF($E461="",-1,'HCAD Raw'!AG461)</f>
        <v>0</v>
      </c>
      <c r="AK461">
        <f>IF($E461="",-1,'HCAD Raw'!AH461)</f>
        <v>0</v>
      </c>
      <c r="AL461">
        <f>IF($E461="",-1,'HCAD Raw'!AI461)</f>
        <v>0</v>
      </c>
      <c r="AM461">
        <f>IF($E461="",-1,'HCAD Raw'!AJ461)</f>
        <v>0</v>
      </c>
      <c r="AN461">
        <f>IF($E461="",-1,'HCAD Raw'!AK461)</f>
        <v>0</v>
      </c>
      <c r="AO461">
        <f>IF($E461="",-1,'HCAD Raw'!AL461)</f>
        <v>0</v>
      </c>
      <c r="AP461">
        <f>IF($E461="",-1,'HCAD Raw'!AM461)</f>
        <v>0</v>
      </c>
      <c r="AQ461">
        <f>IF($E461="",-1,'HCAD Raw'!AN461)</f>
        <v>0</v>
      </c>
      <c r="AR461">
        <f>IF($E461="",-1,'HCAD Raw'!AO461)</f>
        <v>0</v>
      </c>
      <c r="AS461">
        <f>IF($E461="",-1,'HCAD Raw'!AP461)</f>
        <v>0</v>
      </c>
      <c r="AT461">
        <f>IF($E461="",-1,'HCAD Raw'!AQ461)</f>
        <v>0</v>
      </c>
      <c r="AU461">
        <f>IF($E461="",-1,'HCAD Raw'!AR461)</f>
        <v>0</v>
      </c>
      <c r="AV461">
        <f>IF($E461="",-1,'HCAD Raw'!AS461)</f>
        <v>0</v>
      </c>
      <c r="AW461">
        <f>IF($E461="",-1,'HCAD Raw'!AT461)</f>
        <v>0</v>
      </c>
      <c r="AX461">
        <f>IF($E461="",-1,'HCAD Raw'!AU461)</f>
        <v>0</v>
      </c>
      <c r="AY461">
        <f>IF($E461="",-1,'HCAD Raw'!AV461)</f>
        <v>0</v>
      </c>
      <c r="AZ461">
        <f>IF($E461="",-1,'HCAD Raw'!AW461)</f>
        <v>0</v>
      </c>
      <c r="BA461">
        <f>IF($E461="",-1,'HCAD Raw'!AX461)</f>
        <v>0</v>
      </c>
      <c r="BB461">
        <f>IF($E461="",-1,'HCAD Raw'!AY461)</f>
        <v>0</v>
      </c>
      <c r="BC461">
        <f>IF($E461="",-1,'HCAD Raw'!AZ461)</f>
        <v>0</v>
      </c>
      <c r="BD461">
        <f>IF($E461="",-1,'HCAD Raw'!BA461)</f>
        <v>0</v>
      </c>
      <c r="BE461">
        <f>IF($E461="",-1,'HCAD Raw'!BB461)</f>
        <v>0</v>
      </c>
      <c r="BF461">
        <f>IF($E461="",-1,'HCAD Raw'!BC461)</f>
        <v>0</v>
      </c>
      <c r="BG461">
        <f>IF($E461="",-1,'HCAD Raw'!BD461)</f>
        <v>0</v>
      </c>
      <c r="BH461">
        <f>IF($E461="",-1,'HCAD Raw'!BE461)</f>
        <v>0</v>
      </c>
      <c r="BI461">
        <f>IF($E461="",-1,'HCAD Raw'!BF461)</f>
        <v>0</v>
      </c>
      <c r="BJ461">
        <f>IF($E461="",-1,'HCAD Raw'!BG461)</f>
        <v>0</v>
      </c>
      <c r="BK461">
        <f>IF($E461="",-1,'HCAD Raw'!BH461)</f>
        <v>0</v>
      </c>
      <c r="BL461">
        <f>IF($E461="",-1,'HCAD Raw'!BI461)</f>
        <v>0</v>
      </c>
      <c r="BM461">
        <f>IF($E461="",-1,'HCAD Raw'!BJ461)</f>
        <v>0</v>
      </c>
      <c r="BN461">
        <f>IF($E461="",-1,'HCAD Raw'!BK461)</f>
        <v>0</v>
      </c>
      <c r="BO461">
        <f>IF($E461="",-1,'HCAD Raw'!BL461)</f>
        <v>0</v>
      </c>
      <c r="BP461">
        <f>IF($E461="",-1,'HCAD Raw'!BM461)</f>
        <v>0</v>
      </c>
      <c r="BQ461">
        <f>IF($E461="",-1,'HCAD Raw'!BN461)</f>
        <v>0</v>
      </c>
      <c r="BR461">
        <f>IF($E461="",-1,'HCAD Raw'!BO461)</f>
        <v>0</v>
      </c>
      <c r="BS461">
        <f>IF($E461="",-1,'HCAD Raw'!BP461)</f>
        <v>0</v>
      </c>
      <c r="BT461">
        <f>IF($E461="",-1,'HCAD Raw'!BQ461)</f>
        <v>0</v>
      </c>
      <c r="BU461">
        <f>IF($E461="",-1,'HCAD Raw'!BR461)</f>
        <v>0</v>
      </c>
      <c r="BV461">
        <f>IF($E461="",-1,'HCAD Raw'!BS461)</f>
        <v>0</v>
      </c>
      <c r="BW461">
        <f>IF($E461="",-1,'HCAD Raw'!BT461)</f>
        <v>0</v>
      </c>
      <c r="BX461">
        <f>IF($E461="",-1,'HCAD Raw'!BU461)</f>
        <v>0</v>
      </c>
      <c r="BY461">
        <f>IF($E461="",-1,'HCAD Raw'!BV461)</f>
        <v>0</v>
      </c>
      <c r="BZ461">
        <f>IF($E461="",-1,'HCAD Raw'!BW461)</f>
        <v>0</v>
      </c>
      <c r="CA461">
        <f>IF($E461="",-1,'HCAD Raw'!BX461)</f>
        <v>0</v>
      </c>
      <c r="CB461">
        <f>IF($E461="",-1,'HCAD Raw'!BY461)</f>
        <v>0</v>
      </c>
      <c r="CC461">
        <f>IF($E461="",-1,'HCAD Raw'!BZ461)</f>
        <v>0</v>
      </c>
      <c r="CD461">
        <f>IF($E461="",-1,'HCAD Raw'!CA461)</f>
        <v>0</v>
      </c>
      <c r="CE461">
        <f t="shared" si="102"/>
        <v>-1</v>
      </c>
      <c r="CF461">
        <f t="shared" si="103"/>
        <v>-1</v>
      </c>
    </row>
    <row r="462" spans="3:84" x14ac:dyDescent="0.25">
      <c r="C462">
        <f t="shared" si="100"/>
        <v>458</v>
      </c>
      <c r="D462">
        <f t="shared" si="101"/>
        <v>-1</v>
      </c>
      <c r="E462">
        <f>IF('HCAD Raw'!C462="",-1,'HCAD Raw'!C462)</f>
        <v>-1</v>
      </c>
      <c r="F462" s="15" t="str">
        <f>IF(E462=-1,"",CONCATENATE(MID('HCAD Raw'!D462,6,2),"/",MID('HCAD Raw'!D462,9,2),"/",LEFT('HCAD Raw'!D462,4)))</f>
        <v/>
      </c>
      <c r="G462">
        <f>IF($E462="",-1,'HCAD Raw'!E462)</f>
        <v>0</v>
      </c>
      <c r="H462">
        <f>IF($E462="",-1,'HCAD Raw'!F462)</f>
        <v>0</v>
      </c>
      <c r="I462">
        <f>IF($E462="",-1,'HCAD Raw'!G462)</f>
        <v>0</v>
      </c>
      <c r="J462">
        <f>IF($E462="",-1,'HCAD Raw'!H462)</f>
        <v>0</v>
      </c>
      <c r="K462">
        <f>IF($E462="",-1,'HCAD Raw'!I462)</f>
        <v>0</v>
      </c>
      <c r="L462">
        <f>IF($E462="",-1,'HCAD Raw'!J462)</f>
        <v>0</v>
      </c>
      <c r="M462">
        <f>IF($E462="",-1,'HCAD Raw'!K462)</f>
        <v>0</v>
      </c>
      <c r="N462">
        <f>IF($E462="",-1,'HCAD Raw'!L462)</f>
        <v>0</v>
      </c>
      <c r="O462">
        <f>IF($E462="",-1,'HCAD Raw'!M462)</f>
        <v>0</v>
      </c>
      <c r="P462">
        <f>IF($E462="",-1,'HCAD Raw'!N462)</f>
        <v>0</v>
      </c>
      <c r="Q462" t="e">
        <f>IF($E462="",-1,'HCAD Raw'!#REF!)</f>
        <v>#REF!</v>
      </c>
      <c r="R462">
        <f>IF($E462="",-1,'HCAD Raw'!O462)</f>
        <v>0</v>
      </c>
      <c r="S462">
        <f>IF($E462="",-1,'HCAD Raw'!P462)</f>
        <v>0</v>
      </c>
      <c r="T462">
        <f>IF($E462="",-1,'HCAD Raw'!Q462)</f>
        <v>0</v>
      </c>
      <c r="U462">
        <f>IF($E462="",-1,'HCAD Raw'!R462)</f>
        <v>0</v>
      </c>
      <c r="V462">
        <f>IF($E462="",-1,'HCAD Raw'!S462)</f>
        <v>0</v>
      </c>
      <c r="W462">
        <f>IF($E462="",-1,'HCAD Raw'!T462)</f>
        <v>0</v>
      </c>
      <c r="X462">
        <f>IF($E462="",-1,'HCAD Raw'!U462)</f>
        <v>0</v>
      </c>
      <c r="Y462">
        <f>IF($E462="",-1,'HCAD Raw'!V462)</f>
        <v>0</v>
      </c>
      <c r="Z462">
        <f>IF($E462="",-1,'HCAD Raw'!W462)</f>
        <v>0</v>
      </c>
      <c r="AA462">
        <f>IF($E462="",-1,'HCAD Raw'!X462)</f>
        <v>0</v>
      </c>
      <c r="AB462">
        <f>IF($E462="",-1,'HCAD Raw'!Y462)</f>
        <v>0</v>
      </c>
      <c r="AC462">
        <f>IF($E462="",-1,'HCAD Raw'!Z462)</f>
        <v>0</v>
      </c>
      <c r="AD462">
        <f>IF($E462="",-1,'HCAD Raw'!AA462)</f>
        <v>0</v>
      </c>
      <c r="AE462">
        <f>IF($E462="",-1,'HCAD Raw'!AB462)</f>
        <v>0</v>
      </c>
      <c r="AF462">
        <f>IF($E462="",-1,'HCAD Raw'!AC462)</f>
        <v>0</v>
      </c>
      <c r="AG462">
        <f>IF($E462="",-1,'HCAD Raw'!AD462)</f>
        <v>0</v>
      </c>
      <c r="AH462">
        <f>IF($E462="",-1,'HCAD Raw'!AE462)</f>
        <v>0</v>
      </c>
      <c r="AI462">
        <f>IF($E462="",-1,'HCAD Raw'!AF462)</f>
        <v>0</v>
      </c>
      <c r="AJ462">
        <f>IF($E462="",-1,'HCAD Raw'!AG462)</f>
        <v>0</v>
      </c>
      <c r="AK462">
        <f>IF($E462="",-1,'HCAD Raw'!AH462)</f>
        <v>0</v>
      </c>
      <c r="AL462">
        <f>IF($E462="",-1,'HCAD Raw'!AI462)</f>
        <v>0</v>
      </c>
      <c r="AM462">
        <f>IF($E462="",-1,'HCAD Raw'!AJ462)</f>
        <v>0</v>
      </c>
      <c r="AN462">
        <f>IF($E462="",-1,'HCAD Raw'!AK462)</f>
        <v>0</v>
      </c>
      <c r="AO462">
        <f>IF($E462="",-1,'HCAD Raw'!AL462)</f>
        <v>0</v>
      </c>
      <c r="AP462">
        <f>IF($E462="",-1,'HCAD Raw'!AM462)</f>
        <v>0</v>
      </c>
      <c r="AQ462">
        <f>IF($E462="",-1,'HCAD Raw'!AN462)</f>
        <v>0</v>
      </c>
      <c r="AR462">
        <f>IF($E462="",-1,'HCAD Raw'!AO462)</f>
        <v>0</v>
      </c>
      <c r="AS462">
        <f>IF($E462="",-1,'HCAD Raw'!AP462)</f>
        <v>0</v>
      </c>
      <c r="AT462">
        <f>IF($E462="",-1,'HCAD Raw'!AQ462)</f>
        <v>0</v>
      </c>
      <c r="AU462">
        <f>IF($E462="",-1,'HCAD Raw'!AR462)</f>
        <v>0</v>
      </c>
      <c r="AV462">
        <f>IF($E462="",-1,'HCAD Raw'!AS462)</f>
        <v>0</v>
      </c>
      <c r="AW462">
        <f>IF($E462="",-1,'HCAD Raw'!AT462)</f>
        <v>0</v>
      </c>
      <c r="AX462">
        <f>IF($E462="",-1,'HCAD Raw'!AU462)</f>
        <v>0</v>
      </c>
      <c r="AY462">
        <f>IF($E462="",-1,'HCAD Raw'!AV462)</f>
        <v>0</v>
      </c>
      <c r="AZ462">
        <f>IF($E462="",-1,'HCAD Raw'!AW462)</f>
        <v>0</v>
      </c>
      <c r="BA462">
        <f>IF($E462="",-1,'HCAD Raw'!AX462)</f>
        <v>0</v>
      </c>
      <c r="BB462">
        <f>IF($E462="",-1,'HCAD Raw'!AY462)</f>
        <v>0</v>
      </c>
      <c r="BC462">
        <f>IF($E462="",-1,'HCAD Raw'!AZ462)</f>
        <v>0</v>
      </c>
      <c r="BD462">
        <f>IF($E462="",-1,'HCAD Raw'!BA462)</f>
        <v>0</v>
      </c>
      <c r="BE462">
        <f>IF($E462="",-1,'HCAD Raw'!BB462)</f>
        <v>0</v>
      </c>
      <c r="BF462">
        <f>IF($E462="",-1,'HCAD Raw'!BC462)</f>
        <v>0</v>
      </c>
      <c r="BG462">
        <f>IF($E462="",-1,'HCAD Raw'!BD462)</f>
        <v>0</v>
      </c>
      <c r="BH462">
        <f>IF($E462="",-1,'HCAD Raw'!BE462)</f>
        <v>0</v>
      </c>
      <c r="BI462">
        <f>IF($E462="",-1,'HCAD Raw'!BF462)</f>
        <v>0</v>
      </c>
      <c r="BJ462">
        <f>IF($E462="",-1,'HCAD Raw'!BG462)</f>
        <v>0</v>
      </c>
      <c r="BK462">
        <f>IF($E462="",-1,'HCAD Raw'!BH462)</f>
        <v>0</v>
      </c>
      <c r="BL462">
        <f>IF($E462="",-1,'HCAD Raw'!BI462)</f>
        <v>0</v>
      </c>
      <c r="BM462">
        <f>IF($E462="",-1,'HCAD Raw'!BJ462)</f>
        <v>0</v>
      </c>
      <c r="BN462">
        <f>IF($E462="",-1,'HCAD Raw'!BK462)</f>
        <v>0</v>
      </c>
      <c r="BO462">
        <f>IF($E462="",-1,'HCAD Raw'!BL462)</f>
        <v>0</v>
      </c>
      <c r="BP462">
        <f>IF($E462="",-1,'HCAD Raw'!BM462)</f>
        <v>0</v>
      </c>
      <c r="BQ462">
        <f>IF($E462="",-1,'HCAD Raw'!BN462)</f>
        <v>0</v>
      </c>
      <c r="BR462">
        <f>IF($E462="",-1,'HCAD Raw'!BO462)</f>
        <v>0</v>
      </c>
      <c r="BS462">
        <f>IF($E462="",-1,'HCAD Raw'!BP462)</f>
        <v>0</v>
      </c>
      <c r="BT462">
        <f>IF($E462="",-1,'HCAD Raw'!BQ462)</f>
        <v>0</v>
      </c>
      <c r="BU462">
        <f>IF($E462="",-1,'HCAD Raw'!BR462)</f>
        <v>0</v>
      </c>
      <c r="BV462">
        <f>IF($E462="",-1,'HCAD Raw'!BS462)</f>
        <v>0</v>
      </c>
      <c r="BW462">
        <f>IF($E462="",-1,'HCAD Raw'!BT462)</f>
        <v>0</v>
      </c>
      <c r="BX462">
        <f>IF($E462="",-1,'HCAD Raw'!BU462)</f>
        <v>0</v>
      </c>
      <c r="BY462">
        <f>IF($E462="",-1,'HCAD Raw'!BV462)</f>
        <v>0</v>
      </c>
      <c r="BZ462">
        <f>IF($E462="",-1,'HCAD Raw'!BW462)</f>
        <v>0</v>
      </c>
      <c r="CA462">
        <f>IF($E462="",-1,'HCAD Raw'!BX462)</f>
        <v>0</v>
      </c>
      <c r="CB462">
        <f>IF($E462="",-1,'HCAD Raw'!BY462)</f>
        <v>0</v>
      </c>
      <c r="CC462">
        <f>IF($E462="",-1,'HCAD Raw'!BZ462)</f>
        <v>0</v>
      </c>
      <c r="CD462">
        <f>IF($E462="",-1,'HCAD Raw'!CA462)</f>
        <v>0</v>
      </c>
      <c r="CE462">
        <f t="shared" si="102"/>
        <v>-1</v>
      </c>
      <c r="CF462">
        <f t="shared" si="103"/>
        <v>-1</v>
      </c>
    </row>
    <row r="463" spans="3:84" x14ac:dyDescent="0.25">
      <c r="C463">
        <f t="shared" si="100"/>
        <v>459</v>
      </c>
      <c r="D463">
        <f t="shared" si="101"/>
        <v>-1</v>
      </c>
      <c r="E463">
        <f>IF('HCAD Raw'!C463="",-1,'HCAD Raw'!C463)</f>
        <v>-1</v>
      </c>
      <c r="F463" s="15" t="str">
        <f>IF(E463=-1,"",CONCATENATE(MID('HCAD Raw'!D463,6,2),"/",MID('HCAD Raw'!D463,9,2),"/",LEFT('HCAD Raw'!D463,4)))</f>
        <v/>
      </c>
      <c r="G463">
        <f>IF($E463="",-1,'HCAD Raw'!E463)</f>
        <v>0</v>
      </c>
      <c r="H463">
        <f>IF($E463="",-1,'HCAD Raw'!F463)</f>
        <v>0</v>
      </c>
      <c r="I463">
        <f>IF($E463="",-1,'HCAD Raw'!G463)</f>
        <v>0</v>
      </c>
      <c r="J463">
        <f>IF($E463="",-1,'HCAD Raw'!H463)</f>
        <v>0</v>
      </c>
      <c r="K463">
        <f>IF($E463="",-1,'HCAD Raw'!I463)</f>
        <v>0</v>
      </c>
      <c r="L463">
        <f>IF($E463="",-1,'HCAD Raw'!J463)</f>
        <v>0</v>
      </c>
      <c r="M463">
        <f>IF($E463="",-1,'HCAD Raw'!K463)</f>
        <v>0</v>
      </c>
      <c r="N463">
        <f>IF($E463="",-1,'HCAD Raw'!L463)</f>
        <v>0</v>
      </c>
      <c r="O463">
        <f>IF($E463="",-1,'HCAD Raw'!M463)</f>
        <v>0</v>
      </c>
      <c r="P463">
        <f>IF($E463="",-1,'HCAD Raw'!N463)</f>
        <v>0</v>
      </c>
      <c r="Q463" t="e">
        <f>IF($E463="",-1,'HCAD Raw'!#REF!)</f>
        <v>#REF!</v>
      </c>
      <c r="R463">
        <f>IF($E463="",-1,'HCAD Raw'!O463)</f>
        <v>0</v>
      </c>
      <c r="S463">
        <f>IF($E463="",-1,'HCAD Raw'!P463)</f>
        <v>0</v>
      </c>
      <c r="T463">
        <f>IF($E463="",-1,'HCAD Raw'!Q463)</f>
        <v>0</v>
      </c>
      <c r="U463">
        <f>IF($E463="",-1,'HCAD Raw'!R463)</f>
        <v>0</v>
      </c>
      <c r="V463">
        <f>IF($E463="",-1,'HCAD Raw'!S463)</f>
        <v>0</v>
      </c>
      <c r="W463">
        <f>IF($E463="",-1,'HCAD Raw'!T463)</f>
        <v>0</v>
      </c>
      <c r="X463">
        <f>IF($E463="",-1,'HCAD Raw'!U463)</f>
        <v>0</v>
      </c>
      <c r="Y463">
        <f>IF($E463="",-1,'HCAD Raw'!V463)</f>
        <v>0</v>
      </c>
      <c r="Z463">
        <f>IF($E463="",-1,'HCAD Raw'!W463)</f>
        <v>0</v>
      </c>
      <c r="AA463">
        <f>IF($E463="",-1,'HCAD Raw'!X463)</f>
        <v>0</v>
      </c>
      <c r="AB463">
        <f>IF($E463="",-1,'HCAD Raw'!Y463)</f>
        <v>0</v>
      </c>
      <c r="AC463">
        <f>IF($E463="",-1,'HCAD Raw'!Z463)</f>
        <v>0</v>
      </c>
      <c r="AD463">
        <f>IF($E463="",-1,'HCAD Raw'!AA463)</f>
        <v>0</v>
      </c>
      <c r="AE463">
        <f>IF($E463="",-1,'HCAD Raw'!AB463)</f>
        <v>0</v>
      </c>
      <c r="AF463">
        <f>IF($E463="",-1,'HCAD Raw'!AC463)</f>
        <v>0</v>
      </c>
      <c r="AG463">
        <f>IF($E463="",-1,'HCAD Raw'!AD463)</f>
        <v>0</v>
      </c>
      <c r="AH463">
        <f>IF($E463="",-1,'HCAD Raw'!AE463)</f>
        <v>0</v>
      </c>
      <c r="AI463">
        <f>IF($E463="",-1,'HCAD Raw'!AF463)</f>
        <v>0</v>
      </c>
      <c r="AJ463">
        <f>IF($E463="",-1,'HCAD Raw'!AG463)</f>
        <v>0</v>
      </c>
      <c r="AK463">
        <f>IF($E463="",-1,'HCAD Raw'!AH463)</f>
        <v>0</v>
      </c>
      <c r="AL463">
        <f>IF($E463="",-1,'HCAD Raw'!AI463)</f>
        <v>0</v>
      </c>
      <c r="AM463">
        <f>IF($E463="",-1,'HCAD Raw'!AJ463)</f>
        <v>0</v>
      </c>
      <c r="AN463">
        <f>IF($E463="",-1,'HCAD Raw'!AK463)</f>
        <v>0</v>
      </c>
      <c r="AO463">
        <f>IF($E463="",-1,'HCAD Raw'!AL463)</f>
        <v>0</v>
      </c>
      <c r="AP463">
        <f>IF($E463="",-1,'HCAD Raw'!AM463)</f>
        <v>0</v>
      </c>
      <c r="AQ463">
        <f>IF($E463="",-1,'HCAD Raw'!AN463)</f>
        <v>0</v>
      </c>
      <c r="AR463">
        <f>IF($E463="",-1,'HCAD Raw'!AO463)</f>
        <v>0</v>
      </c>
      <c r="AS463">
        <f>IF($E463="",-1,'HCAD Raw'!AP463)</f>
        <v>0</v>
      </c>
      <c r="AT463">
        <f>IF($E463="",-1,'HCAD Raw'!AQ463)</f>
        <v>0</v>
      </c>
      <c r="AU463">
        <f>IF($E463="",-1,'HCAD Raw'!AR463)</f>
        <v>0</v>
      </c>
      <c r="AV463">
        <f>IF($E463="",-1,'HCAD Raw'!AS463)</f>
        <v>0</v>
      </c>
      <c r="AW463">
        <f>IF($E463="",-1,'HCAD Raw'!AT463)</f>
        <v>0</v>
      </c>
      <c r="AX463">
        <f>IF($E463="",-1,'HCAD Raw'!AU463)</f>
        <v>0</v>
      </c>
      <c r="AY463">
        <f>IF($E463="",-1,'HCAD Raw'!AV463)</f>
        <v>0</v>
      </c>
      <c r="AZ463">
        <f>IF($E463="",-1,'HCAD Raw'!AW463)</f>
        <v>0</v>
      </c>
      <c r="BA463">
        <f>IF($E463="",-1,'HCAD Raw'!AX463)</f>
        <v>0</v>
      </c>
      <c r="BB463">
        <f>IF($E463="",-1,'HCAD Raw'!AY463)</f>
        <v>0</v>
      </c>
      <c r="BC463">
        <f>IF($E463="",-1,'HCAD Raw'!AZ463)</f>
        <v>0</v>
      </c>
      <c r="BD463">
        <f>IF($E463="",-1,'HCAD Raw'!BA463)</f>
        <v>0</v>
      </c>
      <c r="BE463">
        <f>IF($E463="",-1,'HCAD Raw'!BB463)</f>
        <v>0</v>
      </c>
      <c r="BF463">
        <f>IF($E463="",-1,'HCAD Raw'!BC463)</f>
        <v>0</v>
      </c>
      <c r="BG463">
        <f>IF($E463="",-1,'HCAD Raw'!BD463)</f>
        <v>0</v>
      </c>
      <c r="BH463">
        <f>IF($E463="",-1,'HCAD Raw'!BE463)</f>
        <v>0</v>
      </c>
      <c r="BI463">
        <f>IF($E463="",-1,'HCAD Raw'!BF463)</f>
        <v>0</v>
      </c>
      <c r="BJ463">
        <f>IF($E463="",-1,'HCAD Raw'!BG463)</f>
        <v>0</v>
      </c>
      <c r="BK463">
        <f>IF($E463="",-1,'HCAD Raw'!BH463)</f>
        <v>0</v>
      </c>
      <c r="BL463">
        <f>IF($E463="",-1,'HCAD Raw'!BI463)</f>
        <v>0</v>
      </c>
      <c r="BM463">
        <f>IF($E463="",-1,'HCAD Raw'!BJ463)</f>
        <v>0</v>
      </c>
      <c r="BN463">
        <f>IF($E463="",-1,'HCAD Raw'!BK463)</f>
        <v>0</v>
      </c>
      <c r="BO463">
        <f>IF($E463="",-1,'HCAD Raw'!BL463)</f>
        <v>0</v>
      </c>
      <c r="BP463">
        <f>IF($E463="",-1,'HCAD Raw'!BM463)</f>
        <v>0</v>
      </c>
      <c r="BQ463">
        <f>IF($E463="",-1,'HCAD Raw'!BN463)</f>
        <v>0</v>
      </c>
      <c r="BR463">
        <f>IF($E463="",-1,'HCAD Raw'!BO463)</f>
        <v>0</v>
      </c>
      <c r="BS463">
        <f>IF($E463="",-1,'HCAD Raw'!BP463)</f>
        <v>0</v>
      </c>
      <c r="BT463">
        <f>IF($E463="",-1,'HCAD Raw'!BQ463)</f>
        <v>0</v>
      </c>
      <c r="BU463">
        <f>IF($E463="",-1,'HCAD Raw'!BR463)</f>
        <v>0</v>
      </c>
      <c r="BV463">
        <f>IF($E463="",-1,'HCAD Raw'!BS463)</f>
        <v>0</v>
      </c>
      <c r="BW463">
        <f>IF($E463="",-1,'HCAD Raw'!BT463)</f>
        <v>0</v>
      </c>
      <c r="BX463">
        <f>IF($E463="",-1,'HCAD Raw'!BU463)</f>
        <v>0</v>
      </c>
      <c r="BY463">
        <f>IF($E463="",-1,'HCAD Raw'!BV463)</f>
        <v>0</v>
      </c>
      <c r="BZ463">
        <f>IF($E463="",-1,'HCAD Raw'!BW463)</f>
        <v>0</v>
      </c>
      <c r="CA463">
        <f>IF($E463="",-1,'HCAD Raw'!BX463)</f>
        <v>0</v>
      </c>
      <c r="CB463">
        <f>IF($E463="",-1,'HCAD Raw'!BY463)</f>
        <v>0</v>
      </c>
      <c r="CC463">
        <f>IF($E463="",-1,'HCAD Raw'!BZ463)</f>
        <v>0</v>
      </c>
      <c r="CD463">
        <f>IF($E463="",-1,'HCAD Raw'!CA463)</f>
        <v>0</v>
      </c>
      <c r="CE463">
        <f t="shared" si="102"/>
        <v>-1</v>
      </c>
      <c r="CF463">
        <f t="shared" si="103"/>
        <v>-1</v>
      </c>
    </row>
    <row r="464" spans="3:84" x14ac:dyDescent="0.25">
      <c r="C464">
        <f t="shared" si="100"/>
        <v>460</v>
      </c>
      <c r="D464">
        <f t="shared" si="101"/>
        <v>-1</v>
      </c>
      <c r="E464">
        <f>IF('HCAD Raw'!C464="",-1,'HCAD Raw'!C464)</f>
        <v>-1</v>
      </c>
      <c r="F464" s="15" t="str">
        <f>IF(E464=-1,"",CONCATENATE(MID('HCAD Raw'!D464,6,2),"/",MID('HCAD Raw'!D464,9,2),"/",LEFT('HCAD Raw'!D464,4)))</f>
        <v/>
      </c>
      <c r="G464">
        <f>IF($E464="",-1,'HCAD Raw'!E464)</f>
        <v>0</v>
      </c>
      <c r="H464">
        <f>IF($E464="",-1,'HCAD Raw'!F464)</f>
        <v>0</v>
      </c>
      <c r="I464">
        <f>IF($E464="",-1,'HCAD Raw'!G464)</f>
        <v>0</v>
      </c>
      <c r="J464">
        <f>IF($E464="",-1,'HCAD Raw'!H464)</f>
        <v>0</v>
      </c>
      <c r="K464">
        <f>IF($E464="",-1,'HCAD Raw'!I464)</f>
        <v>0</v>
      </c>
      <c r="L464">
        <f>IF($E464="",-1,'HCAD Raw'!J464)</f>
        <v>0</v>
      </c>
      <c r="M464">
        <f>IF($E464="",-1,'HCAD Raw'!K464)</f>
        <v>0</v>
      </c>
      <c r="N464">
        <f>IF($E464="",-1,'HCAD Raw'!L464)</f>
        <v>0</v>
      </c>
      <c r="O464">
        <f>IF($E464="",-1,'HCAD Raw'!M464)</f>
        <v>0</v>
      </c>
      <c r="P464">
        <f>IF($E464="",-1,'HCAD Raw'!N464)</f>
        <v>0</v>
      </c>
      <c r="Q464" t="e">
        <f>IF($E464="",-1,'HCAD Raw'!#REF!)</f>
        <v>#REF!</v>
      </c>
      <c r="R464">
        <f>IF($E464="",-1,'HCAD Raw'!O464)</f>
        <v>0</v>
      </c>
      <c r="S464">
        <f>IF($E464="",-1,'HCAD Raw'!P464)</f>
        <v>0</v>
      </c>
      <c r="T464">
        <f>IF($E464="",-1,'HCAD Raw'!Q464)</f>
        <v>0</v>
      </c>
      <c r="U464">
        <f>IF($E464="",-1,'HCAD Raw'!R464)</f>
        <v>0</v>
      </c>
      <c r="V464">
        <f>IF($E464="",-1,'HCAD Raw'!S464)</f>
        <v>0</v>
      </c>
      <c r="W464">
        <f>IF($E464="",-1,'HCAD Raw'!T464)</f>
        <v>0</v>
      </c>
      <c r="X464">
        <f>IF($E464="",-1,'HCAD Raw'!U464)</f>
        <v>0</v>
      </c>
      <c r="Y464">
        <f>IF($E464="",-1,'HCAD Raw'!V464)</f>
        <v>0</v>
      </c>
      <c r="Z464">
        <f>IF($E464="",-1,'HCAD Raw'!W464)</f>
        <v>0</v>
      </c>
      <c r="AA464">
        <f>IF($E464="",-1,'HCAD Raw'!X464)</f>
        <v>0</v>
      </c>
      <c r="AB464">
        <f>IF($E464="",-1,'HCAD Raw'!Y464)</f>
        <v>0</v>
      </c>
      <c r="AC464">
        <f>IF($E464="",-1,'HCAD Raw'!Z464)</f>
        <v>0</v>
      </c>
      <c r="AD464">
        <f>IF($E464="",-1,'HCAD Raw'!AA464)</f>
        <v>0</v>
      </c>
      <c r="AE464">
        <f>IF($E464="",-1,'HCAD Raw'!AB464)</f>
        <v>0</v>
      </c>
      <c r="AF464">
        <f>IF($E464="",-1,'HCAD Raw'!AC464)</f>
        <v>0</v>
      </c>
      <c r="AG464">
        <f>IF($E464="",-1,'HCAD Raw'!AD464)</f>
        <v>0</v>
      </c>
      <c r="AH464">
        <f>IF($E464="",-1,'HCAD Raw'!AE464)</f>
        <v>0</v>
      </c>
      <c r="AI464">
        <f>IF($E464="",-1,'HCAD Raw'!AF464)</f>
        <v>0</v>
      </c>
      <c r="AJ464">
        <f>IF($E464="",-1,'HCAD Raw'!AG464)</f>
        <v>0</v>
      </c>
      <c r="AK464">
        <f>IF($E464="",-1,'HCAD Raw'!AH464)</f>
        <v>0</v>
      </c>
      <c r="AL464">
        <f>IF($E464="",-1,'HCAD Raw'!AI464)</f>
        <v>0</v>
      </c>
      <c r="AM464">
        <f>IF($E464="",-1,'HCAD Raw'!AJ464)</f>
        <v>0</v>
      </c>
      <c r="AN464">
        <f>IF($E464="",-1,'HCAD Raw'!AK464)</f>
        <v>0</v>
      </c>
      <c r="AO464">
        <f>IF($E464="",-1,'HCAD Raw'!AL464)</f>
        <v>0</v>
      </c>
      <c r="AP464">
        <f>IF($E464="",-1,'HCAD Raw'!AM464)</f>
        <v>0</v>
      </c>
      <c r="AQ464">
        <f>IF($E464="",-1,'HCAD Raw'!AN464)</f>
        <v>0</v>
      </c>
      <c r="AR464">
        <f>IF($E464="",-1,'HCAD Raw'!AO464)</f>
        <v>0</v>
      </c>
      <c r="AS464">
        <f>IF($E464="",-1,'HCAD Raw'!AP464)</f>
        <v>0</v>
      </c>
      <c r="AT464">
        <f>IF($E464="",-1,'HCAD Raw'!AQ464)</f>
        <v>0</v>
      </c>
      <c r="AU464">
        <f>IF($E464="",-1,'HCAD Raw'!AR464)</f>
        <v>0</v>
      </c>
      <c r="AV464">
        <f>IF($E464="",-1,'HCAD Raw'!AS464)</f>
        <v>0</v>
      </c>
      <c r="AW464">
        <f>IF($E464="",-1,'HCAD Raw'!AT464)</f>
        <v>0</v>
      </c>
      <c r="AX464">
        <f>IF($E464="",-1,'HCAD Raw'!AU464)</f>
        <v>0</v>
      </c>
      <c r="AY464">
        <f>IF($E464="",-1,'HCAD Raw'!AV464)</f>
        <v>0</v>
      </c>
      <c r="AZ464">
        <f>IF($E464="",-1,'HCAD Raw'!AW464)</f>
        <v>0</v>
      </c>
      <c r="BA464">
        <f>IF($E464="",-1,'HCAD Raw'!AX464)</f>
        <v>0</v>
      </c>
      <c r="BB464">
        <f>IF($E464="",-1,'HCAD Raw'!AY464)</f>
        <v>0</v>
      </c>
      <c r="BC464">
        <f>IF($E464="",-1,'HCAD Raw'!AZ464)</f>
        <v>0</v>
      </c>
      <c r="BD464">
        <f>IF($E464="",-1,'HCAD Raw'!BA464)</f>
        <v>0</v>
      </c>
      <c r="BE464">
        <f>IF($E464="",-1,'HCAD Raw'!BB464)</f>
        <v>0</v>
      </c>
      <c r="BF464">
        <f>IF($E464="",-1,'HCAD Raw'!BC464)</f>
        <v>0</v>
      </c>
      <c r="BG464">
        <f>IF($E464="",-1,'HCAD Raw'!BD464)</f>
        <v>0</v>
      </c>
      <c r="BH464">
        <f>IF($E464="",-1,'HCAD Raw'!BE464)</f>
        <v>0</v>
      </c>
      <c r="BI464">
        <f>IF($E464="",-1,'HCAD Raw'!BF464)</f>
        <v>0</v>
      </c>
      <c r="BJ464">
        <f>IF($E464="",-1,'HCAD Raw'!BG464)</f>
        <v>0</v>
      </c>
      <c r="BK464">
        <f>IF($E464="",-1,'HCAD Raw'!BH464)</f>
        <v>0</v>
      </c>
      <c r="BL464">
        <f>IF($E464="",-1,'HCAD Raw'!BI464)</f>
        <v>0</v>
      </c>
      <c r="BM464">
        <f>IF($E464="",-1,'HCAD Raw'!BJ464)</f>
        <v>0</v>
      </c>
      <c r="BN464">
        <f>IF($E464="",-1,'HCAD Raw'!BK464)</f>
        <v>0</v>
      </c>
      <c r="BO464">
        <f>IF($E464="",-1,'HCAD Raw'!BL464)</f>
        <v>0</v>
      </c>
      <c r="BP464">
        <f>IF($E464="",-1,'HCAD Raw'!BM464)</f>
        <v>0</v>
      </c>
      <c r="BQ464">
        <f>IF($E464="",-1,'HCAD Raw'!BN464)</f>
        <v>0</v>
      </c>
      <c r="BR464">
        <f>IF($E464="",-1,'HCAD Raw'!BO464)</f>
        <v>0</v>
      </c>
      <c r="BS464">
        <f>IF($E464="",-1,'HCAD Raw'!BP464)</f>
        <v>0</v>
      </c>
      <c r="BT464">
        <f>IF($E464="",-1,'HCAD Raw'!BQ464)</f>
        <v>0</v>
      </c>
      <c r="BU464">
        <f>IF($E464="",-1,'HCAD Raw'!BR464)</f>
        <v>0</v>
      </c>
      <c r="BV464">
        <f>IF($E464="",-1,'HCAD Raw'!BS464)</f>
        <v>0</v>
      </c>
      <c r="BW464">
        <f>IF($E464="",-1,'HCAD Raw'!BT464)</f>
        <v>0</v>
      </c>
      <c r="BX464">
        <f>IF($E464="",-1,'HCAD Raw'!BU464)</f>
        <v>0</v>
      </c>
      <c r="BY464">
        <f>IF($E464="",-1,'HCAD Raw'!BV464)</f>
        <v>0</v>
      </c>
      <c r="BZ464">
        <f>IF($E464="",-1,'HCAD Raw'!BW464)</f>
        <v>0</v>
      </c>
      <c r="CA464">
        <f>IF($E464="",-1,'HCAD Raw'!BX464)</f>
        <v>0</v>
      </c>
      <c r="CB464">
        <f>IF($E464="",-1,'HCAD Raw'!BY464)</f>
        <v>0</v>
      </c>
      <c r="CC464">
        <f>IF($E464="",-1,'HCAD Raw'!BZ464)</f>
        <v>0</v>
      </c>
      <c r="CD464">
        <f>IF($E464="",-1,'HCAD Raw'!CA464)</f>
        <v>0</v>
      </c>
      <c r="CE464">
        <f t="shared" si="102"/>
        <v>-1</v>
      </c>
      <c r="CF464">
        <f t="shared" si="103"/>
        <v>-1</v>
      </c>
    </row>
    <row r="465" spans="3:84" x14ac:dyDescent="0.25">
      <c r="C465">
        <f t="shared" si="100"/>
        <v>461</v>
      </c>
      <c r="D465">
        <f t="shared" si="101"/>
        <v>-1</v>
      </c>
      <c r="E465">
        <f>IF('HCAD Raw'!C465="",-1,'HCAD Raw'!C465)</f>
        <v>-1</v>
      </c>
      <c r="F465" s="15" t="str">
        <f>IF(E465=-1,"",CONCATENATE(MID('HCAD Raw'!D465,6,2),"/",MID('HCAD Raw'!D465,9,2),"/",LEFT('HCAD Raw'!D465,4)))</f>
        <v/>
      </c>
      <c r="G465">
        <f>IF($E465="",-1,'HCAD Raw'!E465)</f>
        <v>0</v>
      </c>
      <c r="H465">
        <f>IF($E465="",-1,'HCAD Raw'!F465)</f>
        <v>0</v>
      </c>
      <c r="I465">
        <f>IF($E465="",-1,'HCAD Raw'!G465)</f>
        <v>0</v>
      </c>
      <c r="J465">
        <f>IF($E465="",-1,'HCAD Raw'!H465)</f>
        <v>0</v>
      </c>
      <c r="K465">
        <f>IF($E465="",-1,'HCAD Raw'!I465)</f>
        <v>0</v>
      </c>
      <c r="L465">
        <f>IF($E465="",-1,'HCAD Raw'!J465)</f>
        <v>0</v>
      </c>
      <c r="M465">
        <f>IF($E465="",-1,'HCAD Raw'!K465)</f>
        <v>0</v>
      </c>
      <c r="N465">
        <f>IF($E465="",-1,'HCAD Raw'!L465)</f>
        <v>0</v>
      </c>
      <c r="O465">
        <f>IF($E465="",-1,'HCAD Raw'!M465)</f>
        <v>0</v>
      </c>
      <c r="P465">
        <f>IF($E465="",-1,'HCAD Raw'!N465)</f>
        <v>0</v>
      </c>
      <c r="Q465" t="e">
        <f>IF($E465="",-1,'HCAD Raw'!#REF!)</f>
        <v>#REF!</v>
      </c>
      <c r="R465">
        <f>IF($E465="",-1,'HCAD Raw'!O465)</f>
        <v>0</v>
      </c>
      <c r="S465">
        <f>IF($E465="",-1,'HCAD Raw'!P465)</f>
        <v>0</v>
      </c>
      <c r="T465">
        <f>IF($E465="",-1,'HCAD Raw'!Q465)</f>
        <v>0</v>
      </c>
      <c r="U465">
        <f>IF($E465="",-1,'HCAD Raw'!R465)</f>
        <v>0</v>
      </c>
      <c r="V465">
        <f>IF($E465="",-1,'HCAD Raw'!S465)</f>
        <v>0</v>
      </c>
      <c r="W465">
        <f>IF($E465="",-1,'HCAD Raw'!T465)</f>
        <v>0</v>
      </c>
      <c r="X465">
        <f>IF($E465="",-1,'HCAD Raw'!U465)</f>
        <v>0</v>
      </c>
      <c r="Y465">
        <f>IF($E465="",-1,'HCAD Raw'!V465)</f>
        <v>0</v>
      </c>
      <c r="Z465">
        <f>IF($E465="",-1,'HCAD Raw'!W465)</f>
        <v>0</v>
      </c>
      <c r="AA465">
        <f>IF($E465="",-1,'HCAD Raw'!X465)</f>
        <v>0</v>
      </c>
      <c r="AB465">
        <f>IF($E465="",-1,'HCAD Raw'!Y465)</f>
        <v>0</v>
      </c>
      <c r="AC465">
        <f>IF($E465="",-1,'HCAD Raw'!Z465)</f>
        <v>0</v>
      </c>
      <c r="AD465">
        <f>IF($E465="",-1,'HCAD Raw'!AA465)</f>
        <v>0</v>
      </c>
      <c r="AE465">
        <f>IF($E465="",-1,'HCAD Raw'!AB465)</f>
        <v>0</v>
      </c>
      <c r="AF465">
        <f>IF($E465="",-1,'HCAD Raw'!AC465)</f>
        <v>0</v>
      </c>
      <c r="AG465">
        <f>IF($E465="",-1,'HCAD Raw'!AD465)</f>
        <v>0</v>
      </c>
      <c r="AH465">
        <f>IF($E465="",-1,'HCAD Raw'!AE465)</f>
        <v>0</v>
      </c>
      <c r="AI465">
        <f>IF($E465="",-1,'HCAD Raw'!AF465)</f>
        <v>0</v>
      </c>
      <c r="AJ465">
        <f>IF($E465="",-1,'HCAD Raw'!AG465)</f>
        <v>0</v>
      </c>
      <c r="AK465">
        <f>IF($E465="",-1,'HCAD Raw'!AH465)</f>
        <v>0</v>
      </c>
      <c r="AL465">
        <f>IF($E465="",-1,'HCAD Raw'!AI465)</f>
        <v>0</v>
      </c>
      <c r="AM465">
        <f>IF($E465="",-1,'HCAD Raw'!AJ465)</f>
        <v>0</v>
      </c>
      <c r="AN465">
        <f>IF($E465="",-1,'HCAD Raw'!AK465)</f>
        <v>0</v>
      </c>
      <c r="AO465">
        <f>IF($E465="",-1,'HCAD Raw'!AL465)</f>
        <v>0</v>
      </c>
      <c r="AP465">
        <f>IF($E465="",-1,'HCAD Raw'!AM465)</f>
        <v>0</v>
      </c>
      <c r="AQ465">
        <f>IF($E465="",-1,'HCAD Raw'!AN465)</f>
        <v>0</v>
      </c>
      <c r="AR465">
        <f>IF($E465="",-1,'HCAD Raw'!AO465)</f>
        <v>0</v>
      </c>
      <c r="AS465">
        <f>IF($E465="",-1,'HCAD Raw'!AP465)</f>
        <v>0</v>
      </c>
      <c r="AT465">
        <f>IF($E465="",-1,'HCAD Raw'!AQ465)</f>
        <v>0</v>
      </c>
      <c r="AU465">
        <f>IF($E465="",-1,'HCAD Raw'!AR465)</f>
        <v>0</v>
      </c>
      <c r="AV465">
        <f>IF($E465="",-1,'HCAD Raw'!AS465)</f>
        <v>0</v>
      </c>
      <c r="AW465">
        <f>IF($E465="",-1,'HCAD Raw'!AT465)</f>
        <v>0</v>
      </c>
      <c r="AX465">
        <f>IF($E465="",-1,'HCAD Raw'!AU465)</f>
        <v>0</v>
      </c>
      <c r="AY465">
        <f>IF($E465="",-1,'HCAD Raw'!AV465)</f>
        <v>0</v>
      </c>
      <c r="AZ465">
        <f>IF($E465="",-1,'HCAD Raw'!AW465)</f>
        <v>0</v>
      </c>
      <c r="BA465">
        <f>IF($E465="",-1,'HCAD Raw'!AX465)</f>
        <v>0</v>
      </c>
      <c r="BB465">
        <f>IF($E465="",-1,'HCAD Raw'!AY465)</f>
        <v>0</v>
      </c>
      <c r="BC465">
        <f>IF($E465="",-1,'HCAD Raw'!AZ465)</f>
        <v>0</v>
      </c>
      <c r="BD465">
        <f>IF($E465="",-1,'HCAD Raw'!BA465)</f>
        <v>0</v>
      </c>
      <c r="BE465">
        <f>IF($E465="",-1,'HCAD Raw'!BB465)</f>
        <v>0</v>
      </c>
      <c r="BF465">
        <f>IF($E465="",-1,'HCAD Raw'!BC465)</f>
        <v>0</v>
      </c>
      <c r="BG465">
        <f>IF($E465="",-1,'HCAD Raw'!BD465)</f>
        <v>0</v>
      </c>
      <c r="BH465">
        <f>IF($E465="",-1,'HCAD Raw'!BE465)</f>
        <v>0</v>
      </c>
      <c r="BI465">
        <f>IF($E465="",-1,'HCAD Raw'!BF465)</f>
        <v>0</v>
      </c>
      <c r="BJ465">
        <f>IF($E465="",-1,'HCAD Raw'!BG465)</f>
        <v>0</v>
      </c>
      <c r="BK465">
        <f>IF($E465="",-1,'HCAD Raw'!BH465)</f>
        <v>0</v>
      </c>
      <c r="BL465">
        <f>IF($E465="",-1,'HCAD Raw'!BI465)</f>
        <v>0</v>
      </c>
      <c r="BM465">
        <f>IF($E465="",-1,'HCAD Raw'!BJ465)</f>
        <v>0</v>
      </c>
      <c r="BN465">
        <f>IF($E465="",-1,'HCAD Raw'!BK465)</f>
        <v>0</v>
      </c>
      <c r="BO465">
        <f>IF($E465="",-1,'HCAD Raw'!BL465)</f>
        <v>0</v>
      </c>
      <c r="BP465">
        <f>IF($E465="",-1,'HCAD Raw'!BM465)</f>
        <v>0</v>
      </c>
      <c r="BQ465">
        <f>IF($E465="",-1,'HCAD Raw'!BN465)</f>
        <v>0</v>
      </c>
      <c r="BR465">
        <f>IF($E465="",-1,'HCAD Raw'!BO465)</f>
        <v>0</v>
      </c>
      <c r="BS465">
        <f>IF($E465="",-1,'HCAD Raw'!BP465)</f>
        <v>0</v>
      </c>
      <c r="BT465">
        <f>IF($E465="",-1,'HCAD Raw'!BQ465)</f>
        <v>0</v>
      </c>
      <c r="BU465">
        <f>IF($E465="",-1,'HCAD Raw'!BR465)</f>
        <v>0</v>
      </c>
      <c r="BV465">
        <f>IF($E465="",-1,'HCAD Raw'!BS465)</f>
        <v>0</v>
      </c>
      <c r="BW465">
        <f>IF($E465="",-1,'HCAD Raw'!BT465)</f>
        <v>0</v>
      </c>
      <c r="BX465">
        <f>IF($E465="",-1,'HCAD Raw'!BU465)</f>
        <v>0</v>
      </c>
      <c r="BY465">
        <f>IF($E465="",-1,'HCAD Raw'!BV465)</f>
        <v>0</v>
      </c>
      <c r="BZ465">
        <f>IF($E465="",-1,'HCAD Raw'!BW465)</f>
        <v>0</v>
      </c>
      <c r="CA465">
        <f>IF($E465="",-1,'HCAD Raw'!BX465)</f>
        <v>0</v>
      </c>
      <c r="CB465">
        <f>IF($E465="",-1,'HCAD Raw'!BY465)</f>
        <v>0</v>
      </c>
      <c r="CC465">
        <f>IF($E465="",-1,'HCAD Raw'!BZ465)</f>
        <v>0</v>
      </c>
      <c r="CD465">
        <f>IF($E465="",-1,'HCAD Raw'!CA465)</f>
        <v>0</v>
      </c>
      <c r="CE465">
        <f t="shared" si="102"/>
        <v>-1</v>
      </c>
      <c r="CF465">
        <f t="shared" si="103"/>
        <v>-1</v>
      </c>
    </row>
    <row r="466" spans="3:84" x14ac:dyDescent="0.25">
      <c r="C466">
        <f t="shared" si="100"/>
        <v>462</v>
      </c>
      <c r="D466">
        <f t="shared" si="101"/>
        <v>-1</v>
      </c>
      <c r="E466">
        <f>IF('HCAD Raw'!C466="",-1,'HCAD Raw'!C466)</f>
        <v>-1</v>
      </c>
      <c r="F466" s="15" t="str">
        <f>IF(E466=-1,"",CONCATENATE(MID('HCAD Raw'!D466,6,2),"/",MID('HCAD Raw'!D466,9,2),"/",LEFT('HCAD Raw'!D466,4)))</f>
        <v/>
      </c>
      <c r="G466">
        <f>IF($E466="",-1,'HCAD Raw'!E466)</f>
        <v>0</v>
      </c>
      <c r="H466">
        <f>IF($E466="",-1,'HCAD Raw'!F466)</f>
        <v>0</v>
      </c>
      <c r="I466">
        <f>IF($E466="",-1,'HCAD Raw'!G466)</f>
        <v>0</v>
      </c>
      <c r="J466">
        <f>IF($E466="",-1,'HCAD Raw'!H466)</f>
        <v>0</v>
      </c>
      <c r="K466">
        <f>IF($E466="",-1,'HCAD Raw'!I466)</f>
        <v>0</v>
      </c>
      <c r="L466">
        <f>IF($E466="",-1,'HCAD Raw'!J466)</f>
        <v>0</v>
      </c>
      <c r="M466">
        <f>IF($E466="",-1,'HCAD Raw'!K466)</f>
        <v>0</v>
      </c>
      <c r="N466">
        <f>IF($E466="",-1,'HCAD Raw'!L466)</f>
        <v>0</v>
      </c>
      <c r="O466">
        <f>IF($E466="",-1,'HCAD Raw'!M466)</f>
        <v>0</v>
      </c>
      <c r="P466">
        <f>IF($E466="",-1,'HCAD Raw'!N466)</f>
        <v>0</v>
      </c>
      <c r="Q466" t="e">
        <f>IF($E466="",-1,'HCAD Raw'!#REF!)</f>
        <v>#REF!</v>
      </c>
      <c r="R466">
        <f>IF($E466="",-1,'HCAD Raw'!O466)</f>
        <v>0</v>
      </c>
      <c r="S466">
        <f>IF($E466="",-1,'HCAD Raw'!P466)</f>
        <v>0</v>
      </c>
      <c r="T466">
        <f>IF($E466="",-1,'HCAD Raw'!Q466)</f>
        <v>0</v>
      </c>
      <c r="U466">
        <f>IF($E466="",-1,'HCAD Raw'!R466)</f>
        <v>0</v>
      </c>
      <c r="V466">
        <f>IF($E466="",-1,'HCAD Raw'!S466)</f>
        <v>0</v>
      </c>
      <c r="W466">
        <f>IF($E466="",-1,'HCAD Raw'!T466)</f>
        <v>0</v>
      </c>
      <c r="X466">
        <f>IF($E466="",-1,'HCAD Raw'!U466)</f>
        <v>0</v>
      </c>
      <c r="Y466">
        <f>IF($E466="",-1,'HCAD Raw'!V466)</f>
        <v>0</v>
      </c>
      <c r="Z466">
        <f>IF($E466="",-1,'HCAD Raw'!W466)</f>
        <v>0</v>
      </c>
      <c r="AA466">
        <f>IF($E466="",-1,'HCAD Raw'!X466)</f>
        <v>0</v>
      </c>
      <c r="AB466">
        <f>IF($E466="",-1,'HCAD Raw'!Y466)</f>
        <v>0</v>
      </c>
      <c r="AC466">
        <f>IF($E466="",-1,'HCAD Raw'!Z466)</f>
        <v>0</v>
      </c>
      <c r="AD466">
        <f>IF($E466="",-1,'HCAD Raw'!AA466)</f>
        <v>0</v>
      </c>
      <c r="AE466">
        <f>IF($E466="",-1,'HCAD Raw'!AB466)</f>
        <v>0</v>
      </c>
      <c r="AF466">
        <f>IF($E466="",-1,'HCAD Raw'!AC466)</f>
        <v>0</v>
      </c>
      <c r="AG466">
        <f>IF($E466="",-1,'HCAD Raw'!AD466)</f>
        <v>0</v>
      </c>
      <c r="AH466">
        <f>IF($E466="",-1,'HCAD Raw'!AE466)</f>
        <v>0</v>
      </c>
      <c r="AI466">
        <f>IF($E466="",-1,'HCAD Raw'!AF466)</f>
        <v>0</v>
      </c>
      <c r="AJ466">
        <f>IF($E466="",-1,'HCAD Raw'!AG466)</f>
        <v>0</v>
      </c>
      <c r="AK466">
        <f>IF($E466="",-1,'HCAD Raw'!AH466)</f>
        <v>0</v>
      </c>
      <c r="AL466">
        <f>IF($E466="",-1,'HCAD Raw'!AI466)</f>
        <v>0</v>
      </c>
      <c r="AM466">
        <f>IF($E466="",-1,'HCAD Raw'!AJ466)</f>
        <v>0</v>
      </c>
      <c r="AN466">
        <f>IF($E466="",-1,'HCAD Raw'!AK466)</f>
        <v>0</v>
      </c>
      <c r="AO466">
        <f>IF($E466="",-1,'HCAD Raw'!AL466)</f>
        <v>0</v>
      </c>
      <c r="AP466">
        <f>IF($E466="",-1,'HCAD Raw'!AM466)</f>
        <v>0</v>
      </c>
      <c r="AQ466">
        <f>IF($E466="",-1,'HCAD Raw'!AN466)</f>
        <v>0</v>
      </c>
      <c r="AR466">
        <f>IF($E466="",-1,'HCAD Raw'!AO466)</f>
        <v>0</v>
      </c>
      <c r="AS466">
        <f>IF($E466="",-1,'HCAD Raw'!AP466)</f>
        <v>0</v>
      </c>
      <c r="AT466">
        <f>IF($E466="",-1,'HCAD Raw'!AQ466)</f>
        <v>0</v>
      </c>
      <c r="AU466">
        <f>IF($E466="",-1,'HCAD Raw'!AR466)</f>
        <v>0</v>
      </c>
      <c r="AV466">
        <f>IF($E466="",-1,'HCAD Raw'!AS466)</f>
        <v>0</v>
      </c>
      <c r="AW466">
        <f>IF($E466="",-1,'HCAD Raw'!AT466)</f>
        <v>0</v>
      </c>
      <c r="AX466">
        <f>IF($E466="",-1,'HCAD Raw'!AU466)</f>
        <v>0</v>
      </c>
      <c r="AY466">
        <f>IF($E466="",-1,'HCAD Raw'!AV466)</f>
        <v>0</v>
      </c>
      <c r="AZ466">
        <f>IF($E466="",-1,'HCAD Raw'!AW466)</f>
        <v>0</v>
      </c>
      <c r="BA466">
        <f>IF($E466="",-1,'HCAD Raw'!AX466)</f>
        <v>0</v>
      </c>
      <c r="BB466">
        <f>IF($E466="",-1,'HCAD Raw'!AY466)</f>
        <v>0</v>
      </c>
      <c r="BC466">
        <f>IF($E466="",-1,'HCAD Raw'!AZ466)</f>
        <v>0</v>
      </c>
      <c r="BD466">
        <f>IF($E466="",-1,'HCAD Raw'!BA466)</f>
        <v>0</v>
      </c>
      <c r="BE466">
        <f>IF($E466="",-1,'HCAD Raw'!BB466)</f>
        <v>0</v>
      </c>
      <c r="BF466">
        <f>IF($E466="",-1,'HCAD Raw'!BC466)</f>
        <v>0</v>
      </c>
      <c r="BG466">
        <f>IF($E466="",-1,'HCAD Raw'!BD466)</f>
        <v>0</v>
      </c>
      <c r="BH466">
        <f>IF($E466="",-1,'HCAD Raw'!BE466)</f>
        <v>0</v>
      </c>
      <c r="BI466">
        <f>IF($E466="",-1,'HCAD Raw'!BF466)</f>
        <v>0</v>
      </c>
      <c r="BJ466">
        <f>IF($E466="",-1,'HCAD Raw'!BG466)</f>
        <v>0</v>
      </c>
      <c r="BK466">
        <f>IF($E466="",-1,'HCAD Raw'!BH466)</f>
        <v>0</v>
      </c>
      <c r="BL466">
        <f>IF($E466="",-1,'HCAD Raw'!BI466)</f>
        <v>0</v>
      </c>
      <c r="BM466">
        <f>IF($E466="",-1,'HCAD Raw'!BJ466)</f>
        <v>0</v>
      </c>
      <c r="BN466">
        <f>IF($E466="",-1,'HCAD Raw'!BK466)</f>
        <v>0</v>
      </c>
      <c r="BO466">
        <f>IF($E466="",-1,'HCAD Raw'!BL466)</f>
        <v>0</v>
      </c>
      <c r="BP466">
        <f>IF($E466="",-1,'HCAD Raw'!BM466)</f>
        <v>0</v>
      </c>
      <c r="BQ466">
        <f>IF($E466="",-1,'HCAD Raw'!BN466)</f>
        <v>0</v>
      </c>
      <c r="BR466">
        <f>IF($E466="",-1,'HCAD Raw'!BO466)</f>
        <v>0</v>
      </c>
      <c r="BS466">
        <f>IF($E466="",-1,'HCAD Raw'!BP466)</f>
        <v>0</v>
      </c>
      <c r="BT466">
        <f>IF($E466="",-1,'HCAD Raw'!BQ466)</f>
        <v>0</v>
      </c>
      <c r="BU466">
        <f>IF($E466="",-1,'HCAD Raw'!BR466)</f>
        <v>0</v>
      </c>
      <c r="BV466">
        <f>IF($E466="",-1,'HCAD Raw'!BS466)</f>
        <v>0</v>
      </c>
      <c r="BW466">
        <f>IF($E466="",-1,'HCAD Raw'!BT466)</f>
        <v>0</v>
      </c>
      <c r="BX466">
        <f>IF($E466="",-1,'HCAD Raw'!BU466)</f>
        <v>0</v>
      </c>
      <c r="BY466">
        <f>IF($E466="",-1,'HCAD Raw'!BV466)</f>
        <v>0</v>
      </c>
      <c r="BZ466">
        <f>IF($E466="",-1,'HCAD Raw'!BW466)</f>
        <v>0</v>
      </c>
      <c r="CA466">
        <f>IF($E466="",-1,'HCAD Raw'!BX466)</f>
        <v>0</v>
      </c>
      <c r="CB466">
        <f>IF($E466="",-1,'HCAD Raw'!BY466)</f>
        <v>0</v>
      </c>
      <c r="CC466">
        <f>IF($E466="",-1,'HCAD Raw'!BZ466)</f>
        <v>0</v>
      </c>
      <c r="CD466">
        <f>IF($E466="",-1,'HCAD Raw'!CA466)</f>
        <v>0</v>
      </c>
      <c r="CE466">
        <f t="shared" si="102"/>
        <v>-1</v>
      </c>
      <c r="CF466">
        <f t="shared" si="103"/>
        <v>-1</v>
      </c>
    </row>
    <row r="467" spans="3:84" x14ac:dyDescent="0.25">
      <c r="C467">
        <f t="shared" si="100"/>
        <v>463</v>
      </c>
      <c r="D467">
        <f t="shared" si="101"/>
        <v>-1</v>
      </c>
      <c r="E467">
        <f>IF('HCAD Raw'!C467="",-1,'HCAD Raw'!C467)</f>
        <v>-1</v>
      </c>
      <c r="F467" s="15" t="str">
        <f>IF(E467=-1,"",CONCATENATE(MID('HCAD Raw'!D467,6,2),"/",MID('HCAD Raw'!D467,9,2),"/",LEFT('HCAD Raw'!D467,4)))</f>
        <v/>
      </c>
      <c r="G467">
        <f>IF($E467="",-1,'HCAD Raw'!E467)</f>
        <v>0</v>
      </c>
      <c r="H467">
        <f>IF($E467="",-1,'HCAD Raw'!F467)</f>
        <v>0</v>
      </c>
      <c r="I467">
        <f>IF($E467="",-1,'HCAD Raw'!G467)</f>
        <v>0</v>
      </c>
      <c r="J467">
        <f>IF($E467="",-1,'HCAD Raw'!H467)</f>
        <v>0</v>
      </c>
      <c r="K467">
        <f>IF($E467="",-1,'HCAD Raw'!I467)</f>
        <v>0</v>
      </c>
      <c r="L467">
        <f>IF($E467="",-1,'HCAD Raw'!J467)</f>
        <v>0</v>
      </c>
      <c r="M467">
        <f>IF($E467="",-1,'HCAD Raw'!K467)</f>
        <v>0</v>
      </c>
      <c r="N467">
        <f>IF($E467="",-1,'HCAD Raw'!L467)</f>
        <v>0</v>
      </c>
      <c r="O467">
        <f>IF($E467="",-1,'HCAD Raw'!M467)</f>
        <v>0</v>
      </c>
      <c r="P467">
        <f>IF($E467="",-1,'HCAD Raw'!N467)</f>
        <v>0</v>
      </c>
      <c r="Q467" t="e">
        <f>IF($E467="",-1,'HCAD Raw'!#REF!)</f>
        <v>#REF!</v>
      </c>
      <c r="R467">
        <f>IF($E467="",-1,'HCAD Raw'!O467)</f>
        <v>0</v>
      </c>
      <c r="S467">
        <f>IF($E467="",-1,'HCAD Raw'!P467)</f>
        <v>0</v>
      </c>
      <c r="T467">
        <f>IF($E467="",-1,'HCAD Raw'!Q467)</f>
        <v>0</v>
      </c>
      <c r="U467">
        <f>IF($E467="",-1,'HCAD Raw'!R467)</f>
        <v>0</v>
      </c>
      <c r="V467">
        <f>IF($E467="",-1,'HCAD Raw'!S467)</f>
        <v>0</v>
      </c>
      <c r="W467">
        <f>IF($E467="",-1,'HCAD Raw'!T467)</f>
        <v>0</v>
      </c>
      <c r="X467">
        <f>IF($E467="",-1,'HCAD Raw'!U467)</f>
        <v>0</v>
      </c>
      <c r="Y467">
        <f>IF($E467="",-1,'HCAD Raw'!V467)</f>
        <v>0</v>
      </c>
      <c r="Z467">
        <f>IF($E467="",-1,'HCAD Raw'!W467)</f>
        <v>0</v>
      </c>
      <c r="AA467">
        <f>IF($E467="",-1,'HCAD Raw'!X467)</f>
        <v>0</v>
      </c>
      <c r="AB467">
        <f>IF($E467="",-1,'HCAD Raw'!Y467)</f>
        <v>0</v>
      </c>
      <c r="AC467">
        <f>IF($E467="",-1,'HCAD Raw'!Z467)</f>
        <v>0</v>
      </c>
      <c r="AD467">
        <f>IF($E467="",-1,'HCAD Raw'!AA467)</f>
        <v>0</v>
      </c>
      <c r="AE467">
        <f>IF($E467="",-1,'HCAD Raw'!AB467)</f>
        <v>0</v>
      </c>
      <c r="AF467">
        <f>IF($E467="",-1,'HCAD Raw'!AC467)</f>
        <v>0</v>
      </c>
      <c r="AG467">
        <f>IF($E467="",-1,'HCAD Raw'!AD467)</f>
        <v>0</v>
      </c>
      <c r="AH467">
        <f>IF($E467="",-1,'HCAD Raw'!AE467)</f>
        <v>0</v>
      </c>
      <c r="AI467">
        <f>IF($E467="",-1,'HCAD Raw'!AF467)</f>
        <v>0</v>
      </c>
      <c r="AJ467">
        <f>IF($E467="",-1,'HCAD Raw'!AG467)</f>
        <v>0</v>
      </c>
      <c r="AK467">
        <f>IF($E467="",-1,'HCAD Raw'!AH467)</f>
        <v>0</v>
      </c>
      <c r="AL467">
        <f>IF($E467="",-1,'HCAD Raw'!AI467)</f>
        <v>0</v>
      </c>
      <c r="AM467">
        <f>IF($E467="",-1,'HCAD Raw'!AJ467)</f>
        <v>0</v>
      </c>
      <c r="AN467">
        <f>IF($E467="",-1,'HCAD Raw'!AK467)</f>
        <v>0</v>
      </c>
      <c r="AO467">
        <f>IF($E467="",-1,'HCAD Raw'!AL467)</f>
        <v>0</v>
      </c>
      <c r="AP467">
        <f>IF($E467="",-1,'HCAD Raw'!AM467)</f>
        <v>0</v>
      </c>
      <c r="AQ467">
        <f>IF($E467="",-1,'HCAD Raw'!AN467)</f>
        <v>0</v>
      </c>
      <c r="AR467">
        <f>IF($E467="",-1,'HCAD Raw'!AO467)</f>
        <v>0</v>
      </c>
      <c r="AS467">
        <f>IF($E467="",-1,'HCAD Raw'!AP467)</f>
        <v>0</v>
      </c>
      <c r="AT467">
        <f>IF($E467="",-1,'HCAD Raw'!AQ467)</f>
        <v>0</v>
      </c>
      <c r="AU467">
        <f>IF($E467="",-1,'HCAD Raw'!AR467)</f>
        <v>0</v>
      </c>
      <c r="AV467">
        <f>IF($E467="",-1,'HCAD Raw'!AS467)</f>
        <v>0</v>
      </c>
      <c r="AW467">
        <f>IF($E467="",-1,'HCAD Raw'!AT467)</f>
        <v>0</v>
      </c>
      <c r="AX467">
        <f>IF($E467="",-1,'HCAD Raw'!AU467)</f>
        <v>0</v>
      </c>
      <c r="AY467">
        <f>IF($E467="",-1,'HCAD Raw'!AV467)</f>
        <v>0</v>
      </c>
      <c r="AZ467">
        <f>IF($E467="",-1,'HCAD Raw'!AW467)</f>
        <v>0</v>
      </c>
      <c r="BA467">
        <f>IF($E467="",-1,'HCAD Raw'!AX467)</f>
        <v>0</v>
      </c>
      <c r="BB467">
        <f>IF($E467="",-1,'HCAD Raw'!AY467)</f>
        <v>0</v>
      </c>
      <c r="BC467">
        <f>IF($E467="",-1,'HCAD Raw'!AZ467)</f>
        <v>0</v>
      </c>
      <c r="BD467">
        <f>IF($E467="",-1,'HCAD Raw'!BA467)</f>
        <v>0</v>
      </c>
      <c r="BE467">
        <f>IF($E467="",-1,'HCAD Raw'!BB467)</f>
        <v>0</v>
      </c>
      <c r="BF467">
        <f>IF($E467="",-1,'HCAD Raw'!BC467)</f>
        <v>0</v>
      </c>
      <c r="BG467">
        <f>IF($E467="",-1,'HCAD Raw'!BD467)</f>
        <v>0</v>
      </c>
      <c r="BH467">
        <f>IF($E467="",-1,'HCAD Raw'!BE467)</f>
        <v>0</v>
      </c>
      <c r="BI467">
        <f>IF($E467="",-1,'HCAD Raw'!BF467)</f>
        <v>0</v>
      </c>
      <c r="BJ467">
        <f>IF($E467="",-1,'HCAD Raw'!BG467)</f>
        <v>0</v>
      </c>
      <c r="BK467">
        <f>IF($E467="",-1,'HCAD Raw'!BH467)</f>
        <v>0</v>
      </c>
      <c r="BL467">
        <f>IF($E467="",-1,'HCAD Raw'!BI467)</f>
        <v>0</v>
      </c>
      <c r="BM467">
        <f>IF($E467="",-1,'HCAD Raw'!BJ467)</f>
        <v>0</v>
      </c>
      <c r="BN467">
        <f>IF($E467="",-1,'HCAD Raw'!BK467)</f>
        <v>0</v>
      </c>
      <c r="BO467">
        <f>IF($E467="",-1,'HCAD Raw'!BL467)</f>
        <v>0</v>
      </c>
      <c r="BP467">
        <f>IF($E467="",-1,'HCAD Raw'!BM467)</f>
        <v>0</v>
      </c>
      <c r="BQ467">
        <f>IF($E467="",-1,'HCAD Raw'!BN467)</f>
        <v>0</v>
      </c>
      <c r="BR467">
        <f>IF($E467="",-1,'HCAD Raw'!BO467)</f>
        <v>0</v>
      </c>
      <c r="BS467">
        <f>IF($E467="",-1,'HCAD Raw'!BP467)</f>
        <v>0</v>
      </c>
      <c r="BT467">
        <f>IF($E467="",-1,'HCAD Raw'!BQ467)</f>
        <v>0</v>
      </c>
      <c r="BU467">
        <f>IF($E467="",-1,'HCAD Raw'!BR467)</f>
        <v>0</v>
      </c>
      <c r="BV467">
        <f>IF($E467="",-1,'HCAD Raw'!BS467)</f>
        <v>0</v>
      </c>
      <c r="BW467">
        <f>IF($E467="",-1,'HCAD Raw'!BT467)</f>
        <v>0</v>
      </c>
      <c r="BX467">
        <f>IF($E467="",-1,'HCAD Raw'!BU467)</f>
        <v>0</v>
      </c>
      <c r="BY467">
        <f>IF($E467="",-1,'HCAD Raw'!BV467)</f>
        <v>0</v>
      </c>
      <c r="BZ467">
        <f>IF($E467="",-1,'HCAD Raw'!BW467)</f>
        <v>0</v>
      </c>
      <c r="CA467">
        <f>IF($E467="",-1,'HCAD Raw'!BX467)</f>
        <v>0</v>
      </c>
      <c r="CB467">
        <f>IF($E467="",-1,'HCAD Raw'!BY467)</f>
        <v>0</v>
      </c>
      <c r="CC467">
        <f>IF($E467="",-1,'HCAD Raw'!BZ467)</f>
        <v>0</v>
      </c>
      <c r="CD467">
        <f>IF($E467="",-1,'HCAD Raw'!CA467)</f>
        <v>0</v>
      </c>
      <c r="CE467">
        <f t="shared" si="102"/>
        <v>-1</v>
      </c>
      <c r="CF467">
        <f t="shared" si="103"/>
        <v>-1</v>
      </c>
    </row>
    <row r="468" spans="3:84" x14ac:dyDescent="0.25">
      <c r="C468">
        <f t="shared" si="100"/>
        <v>464</v>
      </c>
      <c r="D468">
        <f t="shared" si="101"/>
        <v>-1</v>
      </c>
      <c r="E468">
        <f>IF('HCAD Raw'!C468="",-1,'HCAD Raw'!C468)</f>
        <v>-1</v>
      </c>
      <c r="F468" s="15" t="str">
        <f>IF(E468=-1,"",CONCATENATE(MID('HCAD Raw'!D468,6,2),"/",MID('HCAD Raw'!D468,9,2),"/",LEFT('HCAD Raw'!D468,4)))</f>
        <v/>
      </c>
      <c r="G468">
        <f>IF($E468="",-1,'HCAD Raw'!E468)</f>
        <v>0</v>
      </c>
      <c r="H468">
        <f>IF($E468="",-1,'HCAD Raw'!F468)</f>
        <v>0</v>
      </c>
      <c r="I468">
        <f>IF($E468="",-1,'HCAD Raw'!G468)</f>
        <v>0</v>
      </c>
      <c r="J468">
        <f>IF($E468="",-1,'HCAD Raw'!H468)</f>
        <v>0</v>
      </c>
      <c r="K468">
        <f>IF($E468="",-1,'HCAD Raw'!I468)</f>
        <v>0</v>
      </c>
      <c r="L468">
        <f>IF($E468="",-1,'HCAD Raw'!J468)</f>
        <v>0</v>
      </c>
      <c r="M468">
        <f>IF($E468="",-1,'HCAD Raw'!K468)</f>
        <v>0</v>
      </c>
      <c r="N468">
        <f>IF($E468="",-1,'HCAD Raw'!L468)</f>
        <v>0</v>
      </c>
      <c r="O468">
        <f>IF($E468="",-1,'HCAD Raw'!M468)</f>
        <v>0</v>
      </c>
      <c r="P468">
        <f>IF($E468="",-1,'HCAD Raw'!N468)</f>
        <v>0</v>
      </c>
      <c r="Q468" t="e">
        <f>IF($E468="",-1,'HCAD Raw'!#REF!)</f>
        <v>#REF!</v>
      </c>
      <c r="R468">
        <f>IF($E468="",-1,'HCAD Raw'!O468)</f>
        <v>0</v>
      </c>
      <c r="S468">
        <f>IF($E468="",-1,'HCAD Raw'!P468)</f>
        <v>0</v>
      </c>
      <c r="T468">
        <f>IF($E468="",-1,'HCAD Raw'!Q468)</f>
        <v>0</v>
      </c>
      <c r="U468">
        <f>IF($E468="",-1,'HCAD Raw'!R468)</f>
        <v>0</v>
      </c>
      <c r="V468">
        <f>IF($E468="",-1,'HCAD Raw'!S468)</f>
        <v>0</v>
      </c>
      <c r="W468">
        <f>IF($E468="",-1,'HCAD Raw'!T468)</f>
        <v>0</v>
      </c>
      <c r="X468">
        <f>IF($E468="",-1,'HCAD Raw'!U468)</f>
        <v>0</v>
      </c>
      <c r="Y468">
        <f>IF($E468="",-1,'HCAD Raw'!V468)</f>
        <v>0</v>
      </c>
      <c r="Z468">
        <f>IF($E468="",-1,'HCAD Raw'!W468)</f>
        <v>0</v>
      </c>
      <c r="AA468">
        <f>IF($E468="",-1,'HCAD Raw'!X468)</f>
        <v>0</v>
      </c>
      <c r="AB468">
        <f>IF($E468="",-1,'HCAD Raw'!Y468)</f>
        <v>0</v>
      </c>
      <c r="AC468">
        <f>IF($E468="",-1,'HCAD Raw'!Z468)</f>
        <v>0</v>
      </c>
      <c r="AD468">
        <f>IF($E468="",-1,'HCAD Raw'!AA468)</f>
        <v>0</v>
      </c>
      <c r="AE468">
        <f>IF($E468="",-1,'HCAD Raw'!AB468)</f>
        <v>0</v>
      </c>
      <c r="AF468">
        <f>IF($E468="",-1,'HCAD Raw'!AC468)</f>
        <v>0</v>
      </c>
      <c r="AG468">
        <f>IF($E468="",-1,'HCAD Raw'!AD468)</f>
        <v>0</v>
      </c>
      <c r="AH468">
        <f>IF($E468="",-1,'HCAD Raw'!AE468)</f>
        <v>0</v>
      </c>
      <c r="AI468">
        <f>IF($E468="",-1,'HCAD Raw'!AF468)</f>
        <v>0</v>
      </c>
      <c r="AJ468">
        <f>IF($E468="",-1,'HCAD Raw'!AG468)</f>
        <v>0</v>
      </c>
      <c r="AK468">
        <f>IF($E468="",-1,'HCAD Raw'!AH468)</f>
        <v>0</v>
      </c>
      <c r="AL468">
        <f>IF($E468="",-1,'HCAD Raw'!AI468)</f>
        <v>0</v>
      </c>
      <c r="AM468">
        <f>IF($E468="",-1,'HCAD Raw'!AJ468)</f>
        <v>0</v>
      </c>
      <c r="AN468">
        <f>IF($E468="",-1,'HCAD Raw'!AK468)</f>
        <v>0</v>
      </c>
      <c r="AO468">
        <f>IF($E468="",-1,'HCAD Raw'!AL468)</f>
        <v>0</v>
      </c>
      <c r="AP468">
        <f>IF($E468="",-1,'HCAD Raw'!AM468)</f>
        <v>0</v>
      </c>
      <c r="AQ468">
        <f>IF($E468="",-1,'HCAD Raw'!AN468)</f>
        <v>0</v>
      </c>
      <c r="AR468">
        <f>IF($E468="",-1,'HCAD Raw'!AO468)</f>
        <v>0</v>
      </c>
      <c r="AS468">
        <f>IF($E468="",-1,'HCAD Raw'!AP468)</f>
        <v>0</v>
      </c>
      <c r="AT468">
        <f>IF($E468="",-1,'HCAD Raw'!AQ468)</f>
        <v>0</v>
      </c>
      <c r="AU468">
        <f>IF($E468="",-1,'HCAD Raw'!AR468)</f>
        <v>0</v>
      </c>
      <c r="AV468">
        <f>IF($E468="",-1,'HCAD Raw'!AS468)</f>
        <v>0</v>
      </c>
      <c r="AW468">
        <f>IF($E468="",-1,'HCAD Raw'!AT468)</f>
        <v>0</v>
      </c>
      <c r="AX468">
        <f>IF($E468="",-1,'HCAD Raw'!AU468)</f>
        <v>0</v>
      </c>
      <c r="AY468">
        <f>IF($E468="",-1,'HCAD Raw'!AV468)</f>
        <v>0</v>
      </c>
      <c r="AZ468">
        <f>IF($E468="",-1,'HCAD Raw'!AW468)</f>
        <v>0</v>
      </c>
      <c r="BA468">
        <f>IF($E468="",-1,'HCAD Raw'!AX468)</f>
        <v>0</v>
      </c>
      <c r="BB468">
        <f>IF($E468="",-1,'HCAD Raw'!AY468)</f>
        <v>0</v>
      </c>
      <c r="BC468">
        <f>IF($E468="",-1,'HCAD Raw'!AZ468)</f>
        <v>0</v>
      </c>
      <c r="BD468">
        <f>IF($E468="",-1,'HCAD Raw'!BA468)</f>
        <v>0</v>
      </c>
      <c r="BE468">
        <f>IF($E468="",-1,'HCAD Raw'!BB468)</f>
        <v>0</v>
      </c>
      <c r="BF468">
        <f>IF($E468="",-1,'HCAD Raw'!BC468)</f>
        <v>0</v>
      </c>
      <c r="BG468">
        <f>IF($E468="",-1,'HCAD Raw'!BD468)</f>
        <v>0</v>
      </c>
      <c r="BH468">
        <f>IF($E468="",-1,'HCAD Raw'!BE468)</f>
        <v>0</v>
      </c>
      <c r="BI468">
        <f>IF($E468="",-1,'HCAD Raw'!BF468)</f>
        <v>0</v>
      </c>
      <c r="BJ468">
        <f>IF($E468="",-1,'HCAD Raw'!BG468)</f>
        <v>0</v>
      </c>
      <c r="BK468">
        <f>IF($E468="",-1,'HCAD Raw'!BH468)</f>
        <v>0</v>
      </c>
      <c r="BL468">
        <f>IF($E468="",-1,'HCAD Raw'!BI468)</f>
        <v>0</v>
      </c>
      <c r="BM468">
        <f>IF($E468="",-1,'HCAD Raw'!BJ468)</f>
        <v>0</v>
      </c>
      <c r="BN468">
        <f>IF($E468="",-1,'HCAD Raw'!BK468)</f>
        <v>0</v>
      </c>
      <c r="BO468">
        <f>IF($E468="",-1,'HCAD Raw'!BL468)</f>
        <v>0</v>
      </c>
      <c r="BP468">
        <f>IF($E468="",-1,'HCAD Raw'!BM468)</f>
        <v>0</v>
      </c>
      <c r="BQ468">
        <f>IF($E468="",-1,'HCAD Raw'!BN468)</f>
        <v>0</v>
      </c>
      <c r="BR468">
        <f>IF($E468="",-1,'HCAD Raw'!BO468)</f>
        <v>0</v>
      </c>
      <c r="BS468">
        <f>IF($E468="",-1,'HCAD Raw'!BP468)</f>
        <v>0</v>
      </c>
      <c r="BT468">
        <f>IF($E468="",-1,'HCAD Raw'!BQ468)</f>
        <v>0</v>
      </c>
      <c r="BU468">
        <f>IF($E468="",-1,'HCAD Raw'!BR468)</f>
        <v>0</v>
      </c>
      <c r="BV468">
        <f>IF($E468="",-1,'HCAD Raw'!BS468)</f>
        <v>0</v>
      </c>
      <c r="BW468">
        <f>IF($E468="",-1,'HCAD Raw'!BT468)</f>
        <v>0</v>
      </c>
      <c r="BX468">
        <f>IF($E468="",-1,'HCAD Raw'!BU468)</f>
        <v>0</v>
      </c>
      <c r="BY468">
        <f>IF($E468="",-1,'HCAD Raw'!BV468)</f>
        <v>0</v>
      </c>
      <c r="BZ468">
        <f>IF($E468="",-1,'HCAD Raw'!BW468)</f>
        <v>0</v>
      </c>
      <c r="CA468">
        <f>IF($E468="",-1,'HCAD Raw'!BX468)</f>
        <v>0</v>
      </c>
      <c r="CB468">
        <f>IF($E468="",-1,'HCAD Raw'!BY468)</f>
        <v>0</v>
      </c>
      <c r="CC468">
        <f>IF($E468="",-1,'HCAD Raw'!BZ468)</f>
        <v>0</v>
      </c>
      <c r="CD468">
        <f>IF($E468="",-1,'HCAD Raw'!CA468)</f>
        <v>0</v>
      </c>
      <c r="CE468">
        <f t="shared" si="102"/>
        <v>-1</v>
      </c>
      <c r="CF468">
        <f t="shared" si="103"/>
        <v>-1</v>
      </c>
    </row>
    <row r="469" spans="3:84" x14ac:dyDescent="0.25">
      <c r="C469">
        <f t="shared" si="100"/>
        <v>465</v>
      </c>
      <c r="D469">
        <f t="shared" si="101"/>
        <v>-1</v>
      </c>
      <c r="E469">
        <f>IF('HCAD Raw'!C469="",-1,'HCAD Raw'!C469)</f>
        <v>-1</v>
      </c>
      <c r="F469" s="15" t="str">
        <f>IF(E469=-1,"",CONCATENATE(MID('HCAD Raw'!D469,6,2),"/",MID('HCAD Raw'!D469,9,2),"/",LEFT('HCAD Raw'!D469,4)))</f>
        <v/>
      </c>
      <c r="G469">
        <f>IF($E469="",-1,'HCAD Raw'!E469)</f>
        <v>0</v>
      </c>
      <c r="H469">
        <f>IF($E469="",-1,'HCAD Raw'!F469)</f>
        <v>0</v>
      </c>
      <c r="I469">
        <f>IF($E469="",-1,'HCAD Raw'!G469)</f>
        <v>0</v>
      </c>
      <c r="J469">
        <f>IF($E469="",-1,'HCAD Raw'!H469)</f>
        <v>0</v>
      </c>
      <c r="K469">
        <f>IF($E469="",-1,'HCAD Raw'!I469)</f>
        <v>0</v>
      </c>
      <c r="L469">
        <f>IF($E469="",-1,'HCAD Raw'!J469)</f>
        <v>0</v>
      </c>
      <c r="M469">
        <f>IF($E469="",-1,'HCAD Raw'!K469)</f>
        <v>0</v>
      </c>
      <c r="N469">
        <f>IF($E469="",-1,'HCAD Raw'!L469)</f>
        <v>0</v>
      </c>
      <c r="O469">
        <f>IF($E469="",-1,'HCAD Raw'!M469)</f>
        <v>0</v>
      </c>
      <c r="P469">
        <f>IF($E469="",-1,'HCAD Raw'!N469)</f>
        <v>0</v>
      </c>
      <c r="Q469" t="e">
        <f>IF($E469="",-1,'HCAD Raw'!#REF!)</f>
        <v>#REF!</v>
      </c>
      <c r="R469">
        <f>IF($E469="",-1,'HCAD Raw'!O469)</f>
        <v>0</v>
      </c>
      <c r="S469">
        <f>IF($E469="",-1,'HCAD Raw'!P469)</f>
        <v>0</v>
      </c>
      <c r="T469">
        <f>IF($E469="",-1,'HCAD Raw'!Q469)</f>
        <v>0</v>
      </c>
      <c r="U469">
        <f>IF($E469="",-1,'HCAD Raw'!R469)</f>
        <v>0</v>
      </c>
      <c r="V469">
        <f>IF($E469="",-1,'HCAD Raw'!S469)</f>
        <v>0</v>
      </c>
      <c r="W469">
        <f>IF($E469="",-1,'HCAD Raw'!T469)</f>
        <v>0</v>
      </c>
      <c r="X469">
        <f>IF($E469="",-1,'HCAD Raw'!U469)</f>
        <v>0</v>
      </c>
      <c r="Y469">
        <f>IF($E469="",-1,'HCAD Raw'!V469)</f>
        <v>0</v>
      </c>
      <c r="Z469">
        <f>IF($E469="",-1,'HCAD Raw'!W469)</f>
        <v>0</v>
      </c>
      <c r="AA469">
        <f>IF($E469="",-1,'HCAD Raw'!X469)</f>
        <v>0</v>
      </c>
      <c r="AB469">
        <f>IF($E469="",-1,'HCAD Raw'!Y469)</f>
        <v>0</v>
      </c>
      <c r="AC469">
        <f>IF($E469="",-1,'HCAD Raw'!Z469)</f>
        <v>0</v>
      </c>
      <c r="AD469">
        <f>IF($E469="",-1,'HCAD Raw'!AA469)</f>
        <v>0</v>
      </c>
      <c r="AE469">
        <f>IF($E469="",-1,'HCAD Raw'!AB469)</f>
        <v>0</v>
      </c>
      <c r="AF469">
        <f>IF($E469="",-1,'HCAD Raw'!AC469)</f>
        <v>0</v>
      </c>
      <c r="AG469">
        <f>IF($E469="",-1,'HCAD Raw'!AD469)</f>
        <v>0</v>
      </c>
      <c r="AH469">
        <f>IF($E469="",-1,'HCAD Raw'!AE469)</f>
        <v>0</v>
      </c>
      <c r="AI469">
        <f>IF($E469="",-1,'HCAD Raw'!AF469)</f>
        <v>0</v>
      </c>
      <c r="AJ469">
        <f>IF($E469="",-1,'HCAD Raw'!AG469)</f>
        <v>0</v>
      </c>
      <c r="AK469">
        <f>IF($E469="",-1,'HCAD Raw'!AH469)</f>
        <v>0</v>
      </c>
      <c r="AL469">
        <f>IF($E469="",-1,'HCAD Raw'!AI469)</f>
        <v>0</v>
      </c>
      <c r="AM469">
        <f>IF($E469="",-1,'HCAD Raw'!AJ469)</f>
        <v>0</v>
      </c>
      <c r="AN469">
        <f>IF($E469="",-1,'HCAD Raw'!AK469)</f>
        <v>0</v>
      </c>
      <c r="AO469">
        <f>IF($E469="",-1,'HCAD Raw'!AL469)</f>
        <v>0</v>
      </c>
      <c r="AP469">
        <f>IF($E469="",-1,'HCAD Raw'!AM469)</f>
        <v>0</v>
      </c>
      <c r="AQ469">
        <f>IF($E469="",-1,'HCAD Raw'!AN469)</f>
        <v>0</v>
      </c>
      <c r="AR469">
        <f>IF($E469="",-1,'HCAD Raw'!AO469)</f>
        <v>0</v>
      </c>
      <c r="AS469">
        <f>IF($E469="",-1,'HCAD Raw'!AP469)</f>
        <v>0</v>
      </c>
      <c r="AT469">
        <f>IF($E469="",-1,'HCAD Raw'!AQ469)</f>
        <v>0</v>
      </c>
      <c r="AU469">
        <f>IF($E469="",-1,'HCAD Raw'!AR469)</f>
        <v>0</v>
      </c>
      <c r="AV469">
        <f>IF($E469="",-1,'HCAD Raw'!AS469)</f>
        <v>0</v>
      </c>
      <c r="AW469">
        <f>IF($E469="",-1,'HCAD Raw'!AT469)</f>
        <v>0</v>
      </c>
      <c r="AX469">
        <f>IF($E469="",-1,'HCAD Raw'!AU469)</f>
        <v>0</v>
      </c>
      <c r="AY469">
        <f>IF($E469="",-1,'HCAD Raw'!AV469)</f>
        <v>0</v>
      </c>
      <c r="AZ469">
        <f>IF($E469="",-1,'HCAD Raw'!AW469)</f>
        <v>0</v>
      </c>
      <c r="BA469">
        <f>IF($E469="",-1,'HCAD Raw'!AX469)</f>
        <v>0</v>
      </c>
      <c r="BB469">
        <f>IF($E469="",-1,'HCAD Raw'!AY469)</f>
        <v>0</v>
      </c>
      <c r="BC469">
        <f>IF($E469="",-1,'HCAD Raw'!AZ469)</f>
        <v>0</v>
      </c>
      <c r="BD469">
        <f>IF($E469="",-1,'HCAD Raw'!BA469)</f>
        <v>0</v>
      </c>
      <c r="BE469">
        <f>IF($E469="",-1,'HCAD Raw'!BB469)</f>
        <v>0</v>
      </c>
      <c r="BF469">
        <f>IF($E469="",-1,'HCAD Raw'!BC469)</f>
        <v>0</v>
      </c>
      <c r="BG469">
        <f>IF($E469="",-1,'HCAD Raw'!BD469)</f>
        <v>0</v>
      </c>
      <c r="BH469">
        <f>IF($E469="",-1,'HCAD Raw'!BE469)</f>
        <v>0</v>
      </c>
      <c r="BI469">
        <f>IF($E469="",-1,'HCAD Raw'!BF469)</f>
        <v>0</v>
      </c>
      <c r="BJ469">
        <f>IF($E469="",-1,'HCAD Raw'!BG469)</f>
        <v>0</v>
      </c>
      <c r="BK469">
        <f>IF($E469="",-1,'HCAD Raw'!BH469)</f>
        <v>0</v>
      </c>
      <c r="BL469">
        <f>IF($E469="",-1,'HCAD Raw'!BI469)</f>
        <v>0</v>
      </c>
      <c r="BM469">
        <f>IF($E469="",-1,'HCAD Raw'!BJ469)</f>
        <v>0</v>
      </c>
      <c r="BN469">
        <f>IF($E469="",-1,'HCAD Raw'!BK469)</f>
        <v>0</v>
      </c>
      <c r="BO469">
        <f>IF($E469="",-1,'HCAD Raw'!BL469)</f>
        <v>0</v>
      </c>
      <c r="BP469">
        <f>IF($E469="",-1,'HCAD Raw'!BM469)</f>
        <v>0</v>
      </c>
      <c r="BQ469">
        <f>IF($E469="",-1,'HCAD Raw'!BN469)</f>
        <v>0</v>
      </c>
      <c r="BR469">
        <f>IF($E469="",-1,'HCAD Raw'!BO469)</f>
        <v>0</v>
      </c>
      <c r="BS469">
        <f>IF($E469="",-1,'HCAD Raw'!BP469)</f>
        <v>0</v>
      </c>
      <c r="BT469">
        <f>IF($E469="",-1,'HCAD Raw'!BQ469)</f>
        <v>0</v>
      </c>
      <c r="BU469">
        <f>IF($E469="",-1,'HCAD Raw'!BR469)</f>
        <v>0</v>
      </c>
      <c r="BV469">
        <f>IF($E469="",-1,'HCAD Raw'!BS469)</f>
        <v>0</v>
      </c>
      <c r="BW469">
        <f>IF($E469="",-1,'HCAD Raw'!BT469)</f>
        <v>0</v>
      </c>
      <c r="BX469">
        <f>IF($E469="",-1,'HCAD Raw'!BU469)</f>
        <v>0</v>
      </c>
      <c r="BY469">
        <f>IF($E469="",-1,'HCAD Raw'!BV469)</f>
        <v>0</v>
      </c>
      <c r="BZ469">
        <f>IF($E469="",-1,'HCAD Raw'!BW469)</f>
        <v>0</v>
      </c>
      <c r="CA469">
        <f>IF($E469="",-1,'HCAD Raw'!BX469)</f>
        <v>0</v>
      </c>
      <c r="CB469">
        <f>IF($E469="",-1,'HCAD Raw'!BY469)</f>
        <v>0</v>
      </c>
      <c r="CC469">
        <f>IF($E469="",-1,'HCAD Raw'!BZ469)</f>
        <v>0</v>
      </c>
      <c r="CD469">
        <f>IF($E469="",-1,'HCAD Raw'!CA469)</f>
        <v>0</v>
      </c>
      <c r="CE469">
        <f t="shared" si="102"/>
        <v>-1</v>
      </c>
      <c r="CF469">
        <f t="shared" si="103"/>
        <v>-1</v>
      </c>
    </row>
    <row r="470" spans="3:84" x14ac:dyDescent="0.25">
      <c r="C470">
        <f t="shared" si="100"/>
        <v>466</v>
      </c>
      <c r="D470">
        <f t="shared" si="101"/>
        <v>-1</v>
      </c>
      <c r="E470">
        <f>IF('HCAD Raw'!C470="",-1,'HCAD Raw'!C470)</f>
        <v>-1</v>
      </c>
      <c r="F470" s="15" t="str">
        <f>IF(E470=-1,"",CONCATENATE(MID('HCAD Raw'!D470,6,2),"/",MID('HCAD Raw'!D470,9,2),"/",LEFT('HCAD Raw'!D470,4)))</f>
        <v/>
      </c>
      <c r="G470">
        <f>IF($E470="",-1,'HCAD Raw'!E470)</f>
        <v>0</v>
      </c>
      <c r="H470">
        <f>IF($E470="",-1,'HCAD Raw'!F470)</f>
        <v>0</v>
      </c>
      <c r="I470">
        <f>IF($E470="",-1,'HCAD Raw'!G470)</f>
        <v>0</v>
      </c>
      <c r="J470">
        <f>IF($E470="",-1,'HCAD Raw'!H470)</f>
        <v>0</v>
      </c>
      <c r="K470">
        <f>IF($E470="",-1,'HCAD Raw'!I470)</f>
        <v>0</v>
      </c>
      <c r="L470">
        <f>IF($E470="",-1,'HCAD Raw'!J470)</f>
        <v>0</v>
      </c>
      <c r="M470">
        <f>IF($E470="",-1,'HCAD Raw'!K470)</f>
        <v>0</v>
      </c>
      <c r="N470">
        <f>IF($E470="",-1,'HCAD Raw'!L470)</f>
        <v>0</v>
      </c>
      <c r="O470">
        <f>IF($E470="",-1,'HCAD Raw'!M470)</f>
        <v>0</v>
      </c>
      <c r="P470">
        <f>IF($E470="",-1,'HCAD Raw'!N470)</f>
        <v>0</v>
      </c>
      <c r="Q470" t="e">
        <f>IF($E470="",-1,'HCAD Raw'!#REF!)</f>
        <v>#REF!</v>
      </c>
      <c r="R470">
        <f>IF($E470="",-1,'HCAD Raw'!O470)</f>
        <v>0</v>
      </c>
      <c r="S470">
        <f>IF($E470="",-1,'HCAD Raw'!P470)</f>
        <v>0</v>
      </c>
      <c r="T470">
        <f>IF($E470="",-1,'HCAD Raw'!Q470)</f>
        <v>0</v>
      </c>
      <c r="U470">
        <f>IF($E470="",-1,'HCAD Raw'!R470)</f>
        <v>0</v>
      </c>
      <c r="V470">
        <f>IF($E470="",-1,'HCAD Raw'!S470)</f>
        <v>0</v>
      </c>
      <c r="W470">
        <f>IF($E470="",-1,'HCAD Raw'!T470)</f>
        <v>0</v>
      </c>
      <c r="X470">
        <f>IF($E470="",-1,'HCAD Raw'!U470)</f>
        <v>0</v>
      </c>
      <c r="Y470">
        <f>IF($E470="",-1,'HCAD Raw'!V470)</f>
        <v>0</v>
      </c>
      <c r="Z470">
        <f>IF($E470="",-1,'HCAD Raw'!W470)</f>
        <v>0</v>
      </c>
      <c r="AA470">
        <f>IF($E470="",-1,'HCAD Raw'!X470)</f>
        <v>0</v>
      </c>
      <c r="AB470">
        <f>IF($E470="",-1,'HCAD Raw'!Y470)</f>
        <v>0</v>
      </c>
      <c r="AC470">
        <f>IF($E470="",-1,'HCAD Raw'!Z470)</f>
        <v>0</v>
      </c>
      <c r="AD470">
        <f>IF($E470="",-1,'HCAD Raw'!AA470)</f>
        <v>0</v>
      </c>
      <c r="AE470">
        <f>IF($E470="",-1,'HCAD Raw'!AB470)</f>
        <v>0</v>
      </c>
      <c r="AF470">
        <f>IF($E470="",-1,'HCAD Raw'!AC470)</f>
        <v>0</v>
      </c>
      <c r="AG470">
        <f>IF($E470="",-1,'HCAD Raw'!AD470)</f>
        <v>0</v>
      </c>
      <c r="AH470">
        <f>IF($E470="",-1,'HCAD Raw'!AE470)</f>
        <v>0</v>
      </c>
      <c r="AI470">
        <f>IF($E470="",-1,'HCAD Raw'!AF470)</f>
        <v>0</v>
      </c>
      <c r="AJ470">
        <f>IF($E470="",-1,'HCAD Raw'!AG470)</f>
        <v>0</v>
      </c>
      <c r="AK470">
        <f>IF($E470="",-1,'HCAD Raw'!AH470)</f>
        <v>0</v>
      </c>
      <c r="AL470">
        <f>IF($E470="",-1,'HCAD Raw'!AI470)</f>
        <v>0</v>
      </c>
      <c r="AM470">
        <f>IF($E470="",-1,'HCAD Raw'!AJ470)</f>
        <v>0</v>
      </c>
      <c r="AN470">
        <f>IF($E470="",-1,'HCAD Raw'!AK470)</f>
        <v>0</v>
      </c>
      <c r="AO470">
        <f>IF($E470="",-1,'HCAD Raw'!AL470)</f>
        <v>0</v>
      </c>
      <c r="AP470">
        <f>IF($E470="",-1,'HCAD Raw'!AM470)</f>
        <v>0</v>
      </c>
      <c r="AQ470">
        <f>IF($E470="",-1,'HCAD Raw'!AN470)</f>
        <v>0</v>
      </c>
      <c r="AR470">
        <f>IF($E470="",-1,'HCAD Raw'!AO470)</f>
        <v>0</v>
      </c>
      <c r="AS470">
        <f>IF($E470="",-1,'HCAD Raw'!AP470)</f>
        <v>0</v>
      </c>
      <c r="AT470">
        <f>IF($E470="",-1,'HCAD Raw'!AQ470)</f>
        <v>0</v>
      </c>
      <c r="AU470">
        <f>IF($E470="",-1,'HCAD Raw'!AR470)</f>
        <v>0</v>
      </c>
      <c r="AV470">
        <f>IF($E470="",-1,'HCAD Raw'!AS470)</f>
        <v>0</v>
      </c>
      <c r="AW470">
        <f>IF($E470="",-1,'HCAD Raw'!AT470)</f>
        <v>0</v>
      </c>
      <c r="AX470">
        <f>IF($E470="",-1,'HCAD Raw'!AU470)</f>
        <v>0</v>
      </c>
      <c r="AY470">
        <f>IF($E470="",-1,'HCAD Raw'!AV470)</f>
        <v>0</v>
      </c>
      <c r="AZ470">
        <f>IF($E470="",-1,'HCAD Raw'!AW470)</f>
        <v>0</v>
      </c>
      <c r="BA470">
        <f>IF($E470="",-1,'HCAD Raw'!AX470)</f>
        <v>0</v>
      </c>
      <c r="BB470">
        <f>IF($E470="",-1,'HCAD Raw'!AY470)</f>
        <v>0</v>
      </c>
      <c r="BC470">
        <f>IF($E470="",-1,'HCAD Raw'!AZ470)</f>
        <v>0</v>
      </c>
      <c r="BD470">
        <f>IF($E470="",-1,'HCAD Raw'!BA470)</f>
        <v>0</v>
      </c>
      <c r="BE470">
        <f>IF($E470="",-1,'HCAD Raw'!BB470)</f>
        <v>0</v>
      </c>
      <c r="BF470">
        <f>IF($E470="",-1,'HCAD Raw'!BC470)</f>
        <v>0</v>
      </c>
      <c r="BG470">
        <f>IF($E470="",-1,'HCAD Raw'!BD470)</f>
        <v>0</v>
      </c>
      <c r="BH470">
        <f>IF($E470="",-1,'HCAD Raw'!BE470)</f>
        <v>0</v>
      </c>
      <c r="BI470">
        <f>IF($E470="",-1,'HCAD Raw'!BF470)</f>
        <v>0</v>
      </c>
      <c r="BJ470">
        <f>IF($E470="",-1,'HCAD Raw'!BG470)</f>
        <v>0</v>
      </c>
      <c r="BK470">
        <f>IF($E470="",-1,'HCAD Raw'!BH470)</f>
        <v>0</v>
      </c>
      <c r="BL470">
        <f>IF($E470="",-1,'HCAD Raw'!BI470)</f>
        <v>0</v>
      </c>
      <c r="BM470">
        <f>IF($E470="",-1,'HCAD Raw'!BJ470)</f>
        <v>0</v>
      </c>
      <c r="BN470">
        <f>IF($E470="",-1,'HCAD Raw'!BK470)</f>
        <v>0</v>
      </c>
      <c r="BO470">
        <f>IF($E470="",-1,'HCAD Raw'!BL470)</f>
        <v>0</v>
      </c>
      <c r="BP470">
        <f>IF($E470="",-1,'HCAD Raw'!BM470)</f>
        <v>0</v>
      </c>
      <c r="BQ470">
        <f>IF($E470="",-1,'HCAD Raw'!BN470)</f>
        <v>0</v>
      </c>
      <c r="BR470">
        <f>IF($E470="",-1,'HCAD Raw'!BO470)</f>
        <v>0</v>
      </c>
      <c r="BS470">
        <f>IF($E470="",-1,'HCAD Raw'!BP470)</f>
        <v>0</v>
      </c>
      <c r="BT470">
        <f>IF($E470="",-1,'HCAD Raw'!BQ470)</f>
        <v>0</v>
      </c>
      <c r="BU470">
        <f>IF($E470="",-1,'HCAD Raw'!BR470)</f>
        <v>0</v>
      </c>
      <c r="BV470">
        <f>IF($E470="",-1,'HCAD Raw'!BS470)</f>
        <v>0</v>
      </c>
      <c r="BW470">
        <f>IF($E470="",-1,'HCAD Raw'!BT470)</f>
        <v>0</v>
      </c>
      <c r="BX470">
        <f>IF($E470="",-1,'HCAD Raw'!BU470)</f>
        <v>0</v>
      </c>
      <c r="BY470">
        <f>IF($E470="",-1,'HCAD Raw'!BV470)</f>
        <v>0</v>
      </c>
      <c r="BZ470">
        <f>IF($E470="",-1,'HCAD Raw'!BW470)</f>
        <v>0</v>
      </c>
      <c r="CA470">
        <f>IF($E470="",-1,'HCAD Raw'!BX470)</f>
        <v>0</v>
      </c>
      <c r="CB470">
        <f>IF($E470="",-1,'HCAD Raw'!BY470)</f>
        <v>0</v>
      </c>
      <c r="CC470">
        <f>IF($E470="",-1,'HCAD Raw'!BZ470)</f>
        <v>0</v>
      </c>
      <c r="CD470">
        <f>IF($E470="",-1,'HCAD Raw'!CA470)</f>
        <v>0</v>
      </c>
      <c r="CE470">
        <f t="shared" si="102"/>
        <v>-1</v>
      </c>
      <c r="CF470">
        <f t="shared" si="103"/>
        <v>-1</v>
      </c>
    </row>
    <row r="471" spans="3:84" x14ac:dyDescent="0.25">
      <c r="C471">
        <f t="shared" si="100"/>
        <v>467</v>
      </c>
      <c r="D471">
        <f t="shared" si="101"/>
        <v>-1</v>
      </c>
      <c r="E471">
        <f>IF('HCAD Raw'!C471="",-1,'HCAD Raw'!C471)</f>
        <v>-1</v>
      </c>
      <c r="F471" s="15" t="str">
        <f>IF(E471=-1,"",CONCATENATE(MID('HCAD Raw'!D471,6,2),"/",MID('HCAD Raw'!D471,9,2),"/",LEFT('HCAD Raw'!D471,4)))</f>
        <v/>
      </c>
      <c r="G471">
        <f>IF($E471="",-1,'HCAD Raw'!E471)</f>
        <v>0</v>
      </c>
      <c r="H471">
        <f>IF($E471="",-1,'HCAD Raw'!F471)</f>
        <v>0</v>
      </c>
      <c r="I471">
        <f>IF($E471="",-1,'HCAD Raw'!G471)</f>
        <v>0</v>
      </c>
      <c r="J471">
        <f>IF($E471="",-1,'HCAD Raw'!H471)</f>
        <v>0</v>
      </c>
      <c r="K471">
        <f>IF($E471="",-1,'HCAD Raw'!I471)</f>
        <v>0</v>
      </c>
      <c r="L471">
        <f>IF($E471="",-1,'HCAD Raw'!J471)</f>
        <v>0</v>
      </c>
      <c r="M471">
        <f>IF($E471="",-1,'HCAD Raw'!K471)</f>
        <v>0</v>
      </c>
      <c r="N471">
        <f>IF($E471="",-1,'HCAD Raw'!L471)</f>
        <v>0</v>
      </c>
      <c r="O471">
        <f>IF($E471="",-1,'HCAD Raw'!M471)</f>
        <v>0</v>
      </c>
      <c r="P471">
        <f>IF($E471="",-1,'HCAD Raw'!N471)</f>
        <v>0</v>
      </c>
      <c r="Q471" t="e">
        <f>IF($E471="",-1,'HCAD Raw'!#REF!)</f>
        <v>#REF!</v>
      </c>
      <c r="R471">
        <f>IF($E471="",-1,'HCAD Raw'!O471)</f>
        <v>0</v>
      </c>
      <c r="S471">
        <f>IF($E471="",-1,'HCAD Raw'!P471)</f>
        <v>0</v>
      </c>
      <c r="T471">
        <f>IF($E471="",-1,'HCAD Raw'!Q471)</f>
        <v>0</v>
      </c>
      <c r="U471">
        <f>IF($E471="",-1,'HCAD Raw'!R471)</f>
        <v>0</v>
      </c>
      <c r="V471">
        <f>IF($E471="",-1,'HCAD Raw'!S471)</f>
        <v>0</v>
      </c>
      <c r="W471">
        <f>IF($E471="",-1,'HCAD Raw'!T471)</f>
        <v>0</v>
      </c>
      <c r="X471">
        <f>IF($E471="",-1,'HCAD Raw'!U471)</f>
        <v>0</v>
      </c>
      <c r="Y471">
        <f>IF($E471="",-1,'HCAD Raw'!V471)</f>
        <v>0</v>
      </c>
      <c r="Z471">
        <f>IF($E471="",-1,'HCAD Raw'!W471)</f>
        <v>0</v>
      </c>
      <c r="AA471">
        <f>IF($E471="",-1,'HCAD Raw'!X471)</f>
        <v>0</v>
      </c>
      <c r="AB471">
        <f>IF($E471="",-1,'HCAD Raw'!Y471)</f>
        <v>0</v>
      </c>
      <c r="AC471">
        <f>IF($E471="",-1,'HCAD Raw'!Z471)</f>
        <v>0</v>
      </c>
      <c r="AD471">
        <f>IF($E471="",-1,'HCAD Raw'!AA471)</f>
        <v>0</v>
      </c>
      <c r="AE471">
        <f>IF($E471="",-1,'HCAD Raw'!AB471)</f>
        <v>0</v>
      </c>
      <c r="AF471">
        <f>IF($E471="",-1,'HCAD Raw'!AC471)</f>
        <v>0</v>
      </c>
      <c r="AG471">
        <f>IF($E471="",-1,'HCAD Raw'!AD471)</f>
        <v>0</v>
      </c>
      <c r="AH471">
        <f>IF($E471="",-1,'HCAD Raw'!AE471)</f>
        <v>0</v>
      </c>
      <c r="AI471">
        <f>IF($E471="",-1,'HCAD Raw'!AF471)</f>
        <v>0</v>
      </c>
      <c r="AJ471">
        <f>IF($E471="",-1,'HCAD Raw'!AG471)</f>
        <v>0</v>
      </c>
      <c r="AK471">
        <f>IF($E471="",-1,'HCAD Raw'!AH471)</f>
        <v>0</v>
      </c>
      <c r="AL471">
        <f>IF($E471="",-1,'HCAD Raw'!AI471)</f>
        <v>0</v>
      </c>
      <c r="AM471">
        <f>IF($E471="",-1,'HCAD Raw'!AJ471)</f>
        <v>0</v>
      </c>
      <c r="AN471">
        <f>IF($E471="",-1,'HCAD Raw'!AK471)</f>
        <v>0</v>
      </c>
      <c r="AO471">
        <f>IF($E471="",-1,'HCAD Raw'!AL471)</f>
        <v>0</v>
      </c>
      <c r="AP471">
        <f>IF($E471="",-1,'HCAD Raw'!AM471)</f>
        <v>0</v>
      </c>
      <c r="AQ471">
        <f>IF($E471="",-1,'HCAD Raw'!AN471)</f>
        <v>0</v>
      </c>
      <c r="AR471">
        <f>IF($E471="",-1,'HCAD Raw'!AO471)</f>
        <v>0</v>
      </c>
      <c r="AS471">
        <f>IF($E471="",-1,'HCAD Raw'!AP471)</f>
        <v>0</v>
      </c>
      <c r="AT471">
        <f>IF($E471="",-1,'HCAD Raw'!AQ471)</f>
        <v>0</v>
      </c>
      <c r="AU471">
        <f>IF($E471="",-1,'HCAD Raw'!AR471)</f>
        <v>0</v>
      </c>
      <c r="AV471">
        <f>IF($E471="",-1,'HCAD Raw'!AS471)</f>
        <v>0</v>
      </c>
      <c r="AW471">
        <f>IF($E471="",-1,'HCAD Raw'!AT471)</f>
        <v>0</v>
      </c>
      <c r="AX471">
        <f>IF($E471="",-1,'HCAD Raw'!AU471)</f>
        <v>0</v>
      </c>
      <c r="AY471">
        <f>IF($E471="",-1,'HCAD Raw'!AV471)</f>
        <v>0</v>
      </c>
      <c r="AZ471">
        <f>IF($E471="",-1,'HCAD Raw'!AW471)</f>
        <v>0</v>
      </c>
      <c r="BA471">
        <f>IF($E471="",-1,'HCAD Raw'!AX471)</f>
        <v>0</v>
      </c>
      <c r="BB471">
        <f>IF($E471="",-1,'HCAD Raw'!AY471)</f>
        <v>0</v>
      </c>
      <c r="BC471">
        <f>IF($E471="",-1,'HCAD Raw'!AZ471)</f>
        <v>0</v>
      </c>
      <c r="BD471">
        <f>IF($E471="",-1,'HCAD Raw'!BA471)</f>
        <v>0</v>
      </c>
      <c r="BE471">
        <f>IF($E471="",-1,'HCAD Raw'!BB471)</f>
        <v>0</v>
      </c>
      <c r="BF471">
        <f>IF($E471="",-1,'HCAD Raw'!BC471)</f>
        <v>0</v>
      </c>
      <c r="BG471">
        <f>IF($E471="",-1,'HCAD Raw'!BD471)</f>
        <v>0</v>
      </c>
      <c r="BH471">
        <f>IF($E471="",-1,'HCAD Raw'!BE471)</f>
        <v>0</v>
      </c>
      <c r="BI471">
        <f>IF($E471="",-1,'HCAD Raw'!BF471)</f>
        <v>0</v>
      </c>
      <c r="BJ471">
        <f>IF($E471="",-1,'HCAD Raw'!BG471)</f>
        <v>0</v>
      </c>
      <c r="BK471">
        <f>IF($E471="",-1,'HCAD Raw'!BH471)</f>
        <v>0</v>
      </c>
      <c r="BL471">
        <f>IF($E471="",-1,'HCAD Raw'!BI471)</f>
        <v>0</v>
      </c>
      <c r="BM471">
        <f>IF($E471="",-1,'HCAD Raw'!BJ471)</f>
        <v>0</v>
      </c>
      <c r="BN471">
        <f>IF($E471="",-1,'HCAD Raw'!BK471)</f>
        <v>0</v>
      </c>
      <c r="BO471">
        <f>IF($E471="",-1,'HCAD Raw'!BL471)</f>
        <v>0</v>
      </c>
      <c r="BP471">
        <f>IF($E471="",-1,'HCAD Raw'!BM471)</f>
        <v>0</v>
      </c>
      <c r="BQ471">
        <f>IF($E471="",-1,'HCAD Raw'!BN471)</f>
        <v>0</v>
      </c>
      <c r="BR471">
        <f>IF($E471="",-1,'HCAD Raw'!BO471)</f>
        <v>0</v>
      </c>
      <c r="BS471">
        <f>IF($E471="",-1,'HCAD Raw'!BP471)</f>
        <v>0</v>
      </c>
      <c r="BT471">
        <f>IF($E471="",-1,'HCAD Raw'!BQ471)</f>
        <v>0</v>
      </c>
      <c r="BU471">
        <f>IF($E471="",-1,'HCAD Raw'!BR471)</f>
        <v>0</v>
      </c>
      <c r="BV471">
        <f>IF($E471="",-1,'HCAD Raw'!BS471)</f>
        <v>0</v>
      </c>
      <c r="BW471">
        <f>IF($E471="",-1,'HCAD Raw'!BT471)</f>
        <v>0</v>
      </c>
      <c r="BX471">
        <f>IF($E471="",-1,'HCAD Raw'!BU471)</f>
        <v>0</v>
      </c>
      <c r="BY471">
        <f>IF($E471="",-1,'HCAD Raw'!BV471)</f>
        <v>0</v>
      </c>
      <c r="BZ471">
        <f>IF($E471="",-1,'HCAD Raw'!BW471)</f>
        <v>0</v>
      </c>
      <c r="CA471">
        <f>IF($E471="",-1,'HCAD Raw'!BX471)</f>
        <v>0</v>
      </c>
      <c r="CB471">
        <f>IF($E471="",-1,'HCAD Raw'!BY471)</f>
        <v>0</v>
      </c>
      <c r="CC471">
        <f>IF($E471="",-1,'HCAD Raw'!BZ471)</f>
        <v>0</v>
      </c>
      <c r="CD471">
        <f>IF($E471="",-1,'HCAD Raw'!CA471)</f>
        <v>0</v>
      </c>
      <c r="CE471">
        <f t="shared" si="102"/>
        <v>-1</v>
      </c>
      <c r="CF471">
        <f t="shared" si="103"/>
        <v>-1</v>
      </c>
    </row>
    <row r="472" spans="3:84" x14ac:dyDescent="0.25">
      <c r="C472">
        <f t="shared" si="100"/>
        <v>468</v>
      </c>
      <c r="D472">
        <f t="shared" si="101"/>
        <v>-1</v>
      </c>
      <c r="E472">
        <f>IF('HCAD Raw'!C472="",-1,'HCAD Raw'!C472)</f>
        <v>-1</v>
      </c>
      <c r="F472" s="15" t="str">
        <f>IF(E472=-1,"",CONCATENATE(MID('HCAD Raw'!D472,6,2),"/",MID('HCAD Raw'!D472,9,2),"/",LEFT('HCAD Raw'!D472,4)))</f>
        <v/>
      </c>
      <c r="G472">
        <f>IF($E472="",-1,'HCAD Raw'!E472)</f>
        <v>0</v>
      </c>
      <c r="H472">
        <f>IF($E472="",-1,'HCAD Raw'!F472)</f>
        <v>0</v>
      </c>
      <c r="I472">
        <f>IF($E472="",-1,'HCAD Raw'!G472)</f>
        <v>0</v>
      </c>
      <c r="J472">
        <f>IF($E472="",-1,'HCAD Raw'!H472)</f>
        <v>0</v>
      </c>
      <c r="K472">
        <f>IF($E472="",-1,'HCAD Raw'!I472)</f>
        <v>0</v>
      </c>
      <c r="L472">
        <f>IF($E472="",-1,'HCAD Raw'!J472)</f>
        <v>0</v>
      </c>
      <c r="M472">
        <f>IF($E472="",-1,'HCAD Raw'!K472)</f>
        <v>0</v>
      </c>
      <c r="N472">
        <f>IF($E472="",-1,'HCAD Raw'!L472)</f>
        <v>0</v>
      </c>
      <c r="O472">
        <f>IF($E472="",-1,'HCAD Raw'!M472)</f>
        <v>0</v>
      </c>
      <c r="P472">
        <f>IF($E472="",-1,'HCAD Raw'!N472)</f>
        <v>0</v>
      </c>
      <c r="Q472" t="e">
        <f>IF($E472="",-1,'HCAD Raw'!#REF!)</f>
        <v>#REF!</v>
      </c>
      <c r="R472">
        <f>IF($E472="",-1,'HCAD Raw'!O472)</f>
        <v>0</v>
      </c>
      <c r="S472">
        <f>IF($E472="",-1,'HCAD Raw'!P472)</f>
        <v>0</v>
      </c>
      <c r="T472">
        <f>IF($E472="",-1,'HCAD Raw'!Q472)</f>
        <v>0</v>
      </c>
      <c r="U472">
        <f>IF($E472="",-1,'HCAD Raw'!R472)</f>
        <v>0</v>
      </c>
      <c r="V472">
        <f>IF($E472="",-1,'HCAD Raw'!S472)</f>
        <v>0</v>
      </c>
      <c r="W472">
        <f>IF($E472="",-1,'HCAD Raw'!T472)</f>
        <v>0</v>
      </c>
      <c r="X472">
        <f>IF($E472="",-1,'HCAD Raw'!U472)</f>
        <v>0</v>
      </c>
      <c r="Y472">
        <f>IF($E472="",-1,'HCAD Raw'!V472)</f>
        <v>0</v>
      </c>
      <c r="Z472">
        <f>IF($E472="",-1,'HCAD Raw'!W472)</f>
        <v>0</v>
      </c>
      <c r="AA472">
        <f>IF($E472="",-1,'HCAD Raw'!X472)</f>
        <v>0</v>
      </c>
      <c r="AB472">
        <f>IF($E472="",-1,'HCAD Raw'!Y472)</f>
        <v>0</v>
      </c>
      <c r="AC472">
        <f>IF($E472="",-1,'HCAD Raw'!Z472)</f>
        <v>0</v>
      </c>
      <c r="AD472">
        <f>IF($E472="",-1,'HCAD Raw'!AA472)</f>
        <v>0</v>
      </c>
      <c r="AE472">
        <f>IF($E472="",-1,'HCAD Raw'!AB472)</f>
        <v>0</v>
      </c>
      <c r="AF472">
        <f>IF($E472="",-1,'HCAD Raw'!AC472)</f>
        <v>0</v>
      </c>
      <c r="AG472">
        <f>IF($E472="",-1,'HCAD Raw'!AD472)</f>
        <v>0</v>
      </c>
      <c r="AH472">
        <f>IF($E472="",-1,'HCAD Raw'!AE472)</f>
        <v>0</v>
      </c>
      <c r="AI472">
        <f>IF($E472="",-1,'HCAD Raw'!AF472)</f>
        <v>0</v>
      </c>
      <c r="AJ472">
        <f>IF($E472="",-1,'HCAD Raw'!AG472)</f>
        <v>0</v>
      </c>
      <c r="AK472">
        <f>IF($E472="",-1,'HCAD Raw'!AH472)</f>
        <v>0</v>
      </c>
      <c r="AL472">
        <f>IF($E472="",-1,'HCAD Raw'!AI472)</f>
        <v>0</v>
      </c>
      <c r="AM472">
        <f>IF($E472="",-1,'HCAD Raw'!AJ472)</f>
        <v>0</v>
      </c>
      <c r="AN472">
        <f>IF($E472="",-1,'HCAD Raw'!AK472)</f>
        <v>0</v>
      </c>
      <c r="AO472">
        <f>IF($E472="",-1,'HCAD Raw'!AL472)</f>
        <v>0</v>
      </c>
      <c r="AP472">
        <f>IF($E472="",-1,'HCAD Raw'!AM472)</f>
        <v>0</v>
      </c>
      <c r="AQ472">
        <f>IF($E472="",-1,'HCAD Raw'!AN472)</f>
        <v>0</v>
      </c>
      <c r="AR472">
        <f>IF($E472="",-1,'HCAD Raw'!AO472)</f>
        <v>0</v>
      </c>
      <c r="AS472">
        <f>IF($E472="",-1,'HCAD Raw'!AP472)</f>
        <v>0</v>
      </c>
      <c r="AT472">
        <f>IF($E472="",-1,'HCAD Raw'!AQ472)</f>
        <v>0</v>
      </c>
      <c r="AU472">
        <f>IF($E472="",-1,'HCAD Raw'!AR472)</f>
        <v>0</v>
      </c>
      <c r="AV472">
        <f>IF($E472="",-1,'HCAD Raw'!AS472)</f>
        <v>0</v>
      </c>
      <c r="AW472">
        <f>IF($E472="",-1,'HCAD Raw'!AT472)</f>
        <v>0</v>
      </c>
      <c r="AX472">
        <f>IF($E472="",-1,'HCAD Raw'!AU472)</f>
        <v>0</v>
      </c>
      <c r="AY472">
        <f>IF($E472="",-1,'HCAD Raw'!AV472)</f>
        <v>0</v>
      </c>
      <c r="AZ472">
        <f>IF($E472="",-1,'HCAD Raw'!AW472)</f>
        <v>0</v>
      </c>
      <c r="BA472">
        <f>IF($E472="",-1,'HCAD Raw'!AX472)</f>
        <v>0</v>
      </c>
      <c r="BB472">
        <f>IF($E472="",-1,'HCAD Raw'!AY472)</f>
        <v>0</v>
      </c>
      <c r="BC472">
        <f>IF($E472="",-1,'HCAD Raw'!AZ472)</f>
        <v>0</v>
      </c>
      <c r="BD472">
        <f>IF($E472="",-1,'HCAD Raw'!BA472)</f>
        <v>0</v>
      </c>
      <c r="BE472">
        <f>IF($E472="",-1,'HCAD Raw'!BB472)</f>
        <v>0</v>
      </c>
      <c r="BF472">
        <f>IF($E472="",-1,'HCAD Raw'!BC472)</f>
        <v>0</v>
      </c>
      <c r="BG472">
        <f>IF($E472="",-1,'HCAD Raw'!BD472)</f>
        <v>0</v>
      </c>
      <c r="BH472">
        <f>IF($E472="",-1,'HCAD Raw'!BE472)</f>
        <v>0</v>
      </c>
      <c r="BI472">
        <f>IF($E472="",-1,'HCAD Raw'!BF472)</f>
        <v>0</v>
      </c>
      <c r="BJ472">
        <f>IF($E472="",-1,'HCAD Raw'!BG472)</f>
        <v>0</v>
      </c>
      <c r="BK472">
        <f>IF($E472="",-1,'HCAD Raw'!BH472)</f>
        <v>0</v>
      </c>
      <c r="BL472">
        <f>IF($E472="",-1,'HCAD Raw'!BI472)</f>
        <v>0</v>
      </c>
      <c r="BM472">
        <f>IF($E472="",-1,'HCAD Raw'!BJ472)</f>
        <v>0</v>
      </c>
      <c r="BN472">
        <f>IF($E472="",-1,'HCAD Raw'!BK472)</f>
        <v>0</v>
      </c>
      <c r="BO472">
        <f>IF($E472="",-1,'HCAD Raw'!BL472)</f>
        <v>0</v>
      </c>
      <c r="BP472">
        <f>IF($E472="",-1,'HCAD Raw'!BM472)</f>
        <v>0</v>
      </c>
      <c r="BQ472">
        <f>IF($E472="",-1,'HCAD Raw'!BN472)</f>
        <v>0</v>
      </c>
      <c r="BR472">
        <f>IF($E472="",-1,'HCAD Raw'!BO472)</f>
        <v>0</v>
      </c>
      <c r="BS472">
        <f>IF($E472="",-1,'HCAD Raw'!BP472)</f>
        <v>0</v>
      </c>
      <c r="BT472">
        <f>IF($E472="",-1,'HCAD Raw'!BQ472)</f>
        <v>0</v>
      </c>
      <c r="BU472">
        <f>IF($E472="",-1,'HCAD Raw'!BR472)</f>
        <v>0</v>
      </c>
      <c r="BV472">
        <f>IF($E472="",-1,'HCAD Raw'!BS472)</f>
        <v>0</v>
      </c>
      <c r="BW472">
        <f>IF($E472="",-1,'HCAD Raw'!BT472)</f>
        <v>0</v>
      </c>
      <c r="BX472">
        <f>IF($E472="",-1,'HCAD Raw'!BU472)</f>
        <v>0</v>
      </c>
      <c r="BY472">
        <f>IF($E472="",-1,'HCAD Raw'!BV472)</f>
        <v>0</v>
      </c>
      <c r="BZ472">
        <f>IF($E472="",-1,'HCAD Raw'!BW472)</f>
        <v>0</v>
      </c>
      <c r="CA472">
        <f>IF($E472="",-1,'HCAD Raw'!BX472)</f>
        <v>0</v>
      </c>
      <c r="CB472">
        <f>IF($E472="",-1,'HCAD Raw'!BY472)</f>
        <v>0</v>
      </c>
      <c r="CC472">
        <f>IF($E472="",-1,'HCAD Raw'!BZ472)</f>
        <v>0</v>
      </c>
      <c r="CD472">
        <f>IF($E472="",-1,'HCAD Raw'!CA472)</f>
        <v>0</v>
      </c>
      <c r="CE472">
        <f t="shared" si="102"/>
        <v>-1</v>
      </c>
      <c r="CF472">
        <f t="shared" si="103"/>
        <v>-1</v>
      </c>
    </row>
    <row r="473" spans="3:84" x14ac:dyDescent="0.25">
      <c r="C473">
        <f t="shared" si="100"/>
        <v>469</v>
      </c>
      <c r="D473">
        <f t="shared" si="101"/>
        <v>-1</v>
      </c>
      <c r="E473">
        <f>IF('HCAD Raw'!C473="",-1,'HCAD Raw'!C473)</f>
        <v>-1</v>
      </c>
      <c r="F473" s="15" t="str">
        <f>IF(E473=-1,"",CONCATENATE(MID('HCAD Raw'!D473,6,2),"/",MID('HCAD Raw'!D473,9,2),"/",LEFT('HCAD Raw'!D473,4)))</f>
        <v/>
      </c>
      <c r="G473">
        <f>IF($E473="",-1,'HCAD Raw'!E473)</f>
        <v>0</v>
      </c>
      <c r="H473">
        <f>IF($E473="",-1,'HCAD Raw'!F473)</f>
        <v>0</v>
      </c>
      <c r="I473">
        <f>IF($E473="",-1,'HCAD Raw'!G473)</f>
        <v>0</v>
      </c>
      <c r="J473">
        <f>IF($E473="",-1,'HCAD Raw'!H473)</f>
        <v>0</v>
      </c>
      <c r="K473">
        <f>IF($E473="",-1,'HCAD Raw'!I473)</f>
        <v>0</v>
      </c>
      <c r="L473">
        <f>IF($E473="",-1,'HCAD Raw'!J473)</f>
        <v>0</v>
      </c>
      <c r="M473">
        <f>IF($E473="",-1,'HCAD Raw'!K473)</f>
        <v>0</v>
      </c>
      <c r="N473">
        <f>IF($E473="",-1,'HCAD Raw'!L473)</f>
        <v>0</v>
      </c>
      <c r="O473">
        <f>IF($E473="",-1,'HCAD Raw'!M473)</f>
        <v>0</v>
      </c>
      <c r="P473">
        <f>IF($E473="",-1,'HCAD Raw'!N473)</f>
        <v>0</v>
      </c>
      <c r="Q473" t="e">
        <f>IF($E473="",-1,'HCAD Raw'!#REF!)</f>
        <v>#REF!</v>
      </c>
      <c r="R473">
        <f>IF($E473="",-1,'HCAD Raw'!O473)</f>
        <v>0</v>
      </c>
      <c r="S473">
        <f>IF($E473="",-1,'HCAD Raw'!P473)</f>
        <v>0</v>
      </c>
      <c r="T473">
        <f>IF($E473="",-1,'HCAD Raw'!Q473)</f>
        <v>0</v>
      </c>
      <c r="U473">
        <f>IF($E473="",-1,'HCAD Raw'!R473)</f>
        <v>0</v>
      </c>
      <c r="V473">
        <f>IF($E473="",-1,'HCAD Raw'!S473)</f>
        <v>0</v>
      </c>
      <c r="W473">
        <f>IF($E473="",-1,'HCAD Raw'!T473)</f>
        <v>0</v>
      </c>
      <c r="X473">
        <f>IF($E473="",-1,'HCAD Raw'!U473)</f>
        <v>0</v>
      </c>
      <c r="Y473">
        <f>IF($E473="",-1,'HCAD Raw'!V473)</f>
        <v>0</v>
      </c>
      <c r="Z473">
        <f>IF($E473="",-1,'HCAD Raw'!W473)</f>
        <v>0</v>
      </c>
      <c r="AA473">
        <f>IF($E473="",-1,'HCAD Raw'!X473)</f>
        <v>0</v>
      </c>
      <c r="AB473">
        <f>IF($E473="",-1,'HCAD Raw'!Y473)</f>
        <v>0</v>
      </c>
      <c r="AC473">
        <f>IF($E473="",-1,'HCAD Raw'!Z473)</f>
        <v>0</v>
      </c>
      <c r="AD473">
        <f>IF($E473="",-1,'HCAD Raw'!AA473)</f>
        <v>0</v>
      </c>
      <c r="AE473">
        <f>IF($E473="",-1,'HCAD Raw'!AB473)</f>
        <v>0</v>
      </c>
      <c r="AF473">
        <f>IF($E473="",-1,'HCAD Raw'!AC473)</f>
        <v>0</v>
      </c>
      <c r="AG473">
        <f>IF($E473="",-1,'HCAD Raw'!AD473)</f>
        <v>0</v>
      </c>
      <c r="AH473">
        <f>IF($E473="",-1,'HCAD Raw'!AE473)</f>
        <v>0</v>
      </c>
      <c r="AI473">
        <f>IF($E473="",-1,'HCAD Raw'!AF473)</f>
        <v>0</v>
      </c>
      <c r="AJ473">
        <f>IF($E473="",-1,'HCAD Raw'!AG473)</f>
        <v>0</v>
      </c>
      <c r="AK473">
        <f>IF($E473="",-1,'HCAD Raw'!AH473)</f>
        <v>0</v>
      </c>
      <c r="AL473">
        <f>IF($E473="",-1,'HCAD Raw'!AI473)</f>
        <v>0</v>
      </c>
      <c r="AM473">
        <f>IF($E473="",-1,'HCAD Raw'!AJ473)</f>
        <v>0</v>
      </c>
      <c r="AN473">
        <f>IF($E473="",-1,'HCAD Raw'!AK473)</f>
        <v>0</v>
      </c>
      <c r="AO473">
        <f>IF($E473="",-1,'HCAD Raw'!AL473)</f>
        <v>0</v>
      </c>
      <c r="AP473">
        <f>IF($E473="",-1,'HCAD Raw'!AM473)</f>
        <v>0</v>
      </c>
      <c r="AQ473">
        <f>IF($E473="",-1,'HCAD Raw'!AN473)</f>
        <v>0</v>
      </c>
      <c r="AR473">
        <f>IF($E473="",-1,'HCAD Raw'!AO473)</f>
        <v>0</v>
      </c>
      <c r="AS473">
        <f>IF($E473="",-1,'HCAD Raw'!AP473)</f>
        <v>0</v>
      </c>
      <c r="AT473">
        <f>IF($E473="",-1,'HCAD Raw'!AQ473)</f>
        <v>0</v>
      </c>
      <c r="AU473">
        <f>IF($E473="",-1,'HCAD Raw'!AR473)</f>
        <v>0</v>
      </c>
      <c r="AV473">
        <f>IF($E473="",-1,'HCAD Raw'!AS473)</f>
        <v>0</v>
      </c>
      <c r="AW473">
        <f>IF($E473="",-1,'HCAD Raw'!AT473)</f>
        <v>0</v>
      </c>
      <c r="AX473">
        <f>IF($E473="",-1,'HCAD Raw'!AU473)</f>
        <v>0</v>
      </c>
      <c r="AY473">
        <f>IF($E473="",-1,'HCAD Raw'!AV473)</f>
        <v>0</v>
      </c>
      <c r="AZ473">
        <f>IF($E473="",-1,'HCAD Raw'!AW473)</f>
        <v>0</v>
      </c>
      <c r="BA473">
        <f>IF($E473="",-1,'HCAD Raw'!AX473)</f>
        <v>0</v>
      </c>
      <c r="BB473">
        <f>IF($E473="",-1,'HCAD Raw'!AY473)</f>
        <v>0</v>
      </c>
      <c r="BC473">
        <f>IF($E473="",-1,'HCAD Raw'!AZ473)</f>
        <v>0</v>
      </c>
      <c r="BD473">
        <f>IF($E473="",-1,'HCAD Raw'!BA473)</f>
        <v>0</v>
      </c>
      <c r="BE473">
        <f>IF($E473="",-1,'HCAD Raw'!BB473)</f>
        <v>0</v>
      </c>
      <c r="BF473">
        <f>IF($E473="",-1,'HCAD Raw'!BC473)</f>
        <v>0</v>
      </c>
      <c r="BG473">
        <f>IF($E473="",-1,'HCAD Raw'!BD473)</f>
        <v>0</v>
      </c>
      <c r="BH473">
        <f>IF($E473="",-1,'HCAD Raw'!BE473)</f>
        <v>0</v>
      </c>
      <c r="BI473">
        <f>IF($E473="",-1,'HCAD Raw'!BF473)</f>
        <v>0</v>
      </c>
      <c r="BJ473">
        <f>IF($E473="",-1,'HCAD Raw'!BG473)</f>
        <v>0</v>
      </c>
      <c r="BK473">
        <f>IF($E473="",-1,'HCAD Raw'!BH473)</f>
        <v>0</v>
      </c>
      <c r="BL473">
        <f>IF($E473="",-1,'HCAD Raw'!BI473)</f>
        <v>0</v>
      </c>
      <c r="BM473">
        <f>IF($E473="",-1,'HCAD Raw'!BJ473)</f>
        <v>0</v>
      </c>
      <c r="BN473">
        <f>IF($E473="",-1,'HCAD Raw'!BK473)</f>
        <v>0</v>
      </c>
      <c r="BO473">
        <f>IF($E473="",-1,'HCAD Raw'!BL473)</f>
        <v>0</v>
      </c>
      <c r="BP473">
        <f>IF($E473="",-1,'HCAD Raw'!BM473)</f>
        <v>0</v>
      </c>
      <c r="BQ473">
        <f>IF($E473="",-1,'HCAD Raw'!BN473)</f>
        <v>0</v>
      </c>
      <c r="BR473">
        <f>IF($E473="",-1,'HCAD Raw'!BO473)</f>
        <v>0</v>
      </c>
      <c r="BS473">
        <f>IF($E473="",-1,'HCAD Raw'!BP473)</f>
        <v>0</v>
      </c>
      <c r="BT473">
        <f>IF($E473="",-1,'HCAD Raw'!BQ473)</f>
        <v>0</v>
      </c>
      <c r="BU473">
        <f>IF($E473="",-1,'HCAD Raw'!BR473)</f>
        <v>0</v>
      </c>
      <c r="BV473">
        <f>IF($E473="",-1,'HCAD Raw'!BS473)</f>
        <v>0</v>
      </c>
      <c r="BW473">
        <f>IF($E473="",-1,'HCAD Raw'!BT473)</f>
        <v>0</v>
      </c>
      <c r="BX473">
        <f>IF($E473="",-1,'HCAD Raw'!BU473)</f>
        <v>0</v>
      </c>
      <c r="BY473">
        <f>IF($E473="",-1,'HCAD Raw'!BV473)</f>
        <v>0</v>
      </c>
      <c r="BZ473">
        <f>IF($E473="",-1,'HCAD Raw'!BW473)</f>
        <v>0</v>
      </c>
      <c r="CA473">
        <f>IF($E473="",-1,'HCAD Raw'!BX473)</f>
        <v>0</v>
      </c>
      <c r="CB473">
        <f>IF($E473="",-1,'HCAD Raw'!BY473)</f>
        <v>0</v>
      </c>
      <c r="CC473">
        <f>IF($E473="",-1,'HCAD Raw'!BZ473)</f>
        <v>0</v>
      </c>
      <c r="CD473">
        <f>IF($E473="",-1,'HCAD Raw'!CA473)</f>
        <v>0</v>
      </c>
      <c r="CE473">
        <f t="shared" si="102"/>
        <v>-1</v>
      </c>
      <c r="CF473">
        <f t="shared" si="103"/>
        <v>-1</v>
      </c>
    </row>
    <row r="474" spans="3:84" x14ac:dyDescent="0.25">
      <c r="C474">
        <f t="shared" si="100"/>
        <v>470</v>
      </c>
      <c r="D474">
        <f t="shared" si="101"/>
        <v>-1</v>
      </c>
      <c r="E474">
        <f>IF('HCAD Raw'!C474="",-1,'HCAD Raw'!C474)</f>
        <v>-1</v>
      </c>
      <c r="F474" s="15" t="str">
        <f>IF(E474=-1,"",CONCATENATE(MID('HCAD Raw'!D474,6,2),"/",MID('HCAD Raw'!D474,9,2),"/",LEFT('HCAD Raw'!D474,4)))</f>
        <v/>
      </c>
      <c r="G474">
        <f>IF($E474="",-1,'HCAD Raw'!E474)</f>
        <v>0</v>
      </c>
      <c r="H474">
        <f>IF($E474="",-1,'HCAD Raw'!F474)</f>
        <v>0</v>
      </c>
      <c r="I474">
        <f>IF($E474="",-1,'HCAD Raw'!G474)</f>
        <v>0</v>
      </c>
      <c r="J474">
        <f>IF($E474="",-1,'HCAD Raw'!H474)</f>
        <v>0</v>
      </c>
      <c r="K474">
        <f>IF($E474="",-1,'HCAD Raw'!I474)</f>
        <v>0</v>
      </c>
      <c r="L474">
        <f>IF($E474="",-1,'HCAD Raw'!J474)</f>
        <v>0</v>
      </c>
      <c r="M474">
        <f>IF($E474="",-1,'HCAD Raw'!K474)</f>
        <v>0</v>
      </c>
      <c r="N474">
        <f>IF($E474="",-1,'HCAD Raw'!L474)</f>
        <v>0</v>
      </c>
      <c r="O474">
        <f>IF($E474="",-1,'HCAD Raw'!M474)</f>
        <v>0</v>
      </c>
      <c r="P474">
        <f>IF($E474="",-1,'HCAD Raw'!N474)</f>
        <v>0</v>
      </c>
      <c r="Q474" t="e">
        <f>IF($E474="",-1,'HCAD Raw'!#REF!)</f>
        <v>#REF!</v>
      </c>
      <c r="R474">
        <f>IF($E474="",-1,'HCAD Raw'!O474)</f>
        <v>0</v>
      </c>
      <c r="S474">
        <f>IF($E474="",-1,'HCAD Raw'!P474)</f>
        <v>0</v>
      </c>
      <c r="T474">
        <f>IF($E474="",-1,'HCAD Raw'!Q474)</f>
        <v>0</v>
      </c>
      <c r="U474">
        <f>IF($E474="",-1,'HCAD Raw'!R474)</f>
        <v>0</v>
      </c>
      <c r="V474">
        <f>IF($E474="",-1,'HCAD Raw'!S474)</f>
        <v>0</v>
      </c>
      <c r="W474">
        <f>IF($E474="",-1,'HCAD Raw'!T474)</f>
        <v>0</v>
      </c>
      <c r="X474">
        <f>IF($E474="",-1,'HCAD Raw'!U474)</f>
        <v>0</v>
      </c>
      <c r="Y474">
        <f>IF($E474="",-1,'HCAD Raw'!V474)</f>
        <v>0</v>
      </c>
      <c r="Z474">
        <f>IF($E474="",-1,'HCAD Raw'!W474)</f>
        <v>0</v>
      </c>
      <c r="AA474">
        <f>IF($E474="",-1,'HCAD Raw'!X474)</f>
        <v>0</v>
      </c>
      <c r="AB474">
        <f>IF($E474="",-1,'HCAD Raw'!Y474)</f>
        <v>0</v>
      </c>
      <c r="AC474">
        <f>IF($E474="",-1,'HCAD Raw'!Z474)</f>
        <v>0</v>
      </c>
      <c r="AD474">
        <f>IF($E474="",-1,'HCAD Raw'!AA474)</f>
        <v>0</v>
      </c>
      <c r="AE474">
        <f>IF($E474="",-1,'HCAD Raw'!AB474)</f>
        <v>0</v>
      </c>
      <c r="AF474">
        <f>IF($E474="",-1,'HCAD Raw'!AC474)</f>
        <v>0</v>
      </c>
      <c r="AG474">
        <f>IF($E474="",-1,'HCAD Raw'!AD474)</f>
        <v>0</v>
      </c>
      <c r="AH474">
        <f>IF($E474="",-1,'HCAD Raw'!AE474)</f>
        <v>0</v>
      </c>
      <c r="AI474">
        <f>IF($E474="",-1,'HCAD Raw'!AF474)</f>
        <v>0</v>
      </c>
      <c r="AJ474">
        <f>IF($E474="",-1,'HCAD Raw'!AG474)</f>
        <v>0</v>
      </c>
      <c r="AK474">
        <f>IF($E474="",-1,'HCAD Raw'!AH474)</f>
        <v>0</v>
      </c>
      <c r="AL474">
        <f>IF($E474="",-1,'HCAD Raw'!AI474)</f>
        <v>0</v>
      </c>
      <c r="AM474">
        <f>IF($E474="",-1,'HCAD Raw'!AJ474)</f>
        <v>0</v>
      </c>
      <c r="AN474">
        <f>IF($E474="",-1,'HCAD Raw'!AK474)</f>
        <v>0</v>
      </c>
      <c r="AO474">
        <f>IF($E474="",-1,'HCAD Raw'!AL474)</f>
        <v>0</v>
      </c>
      <c r="AP474">
        <f>IF($E474="",-1,'HCAD Raw'!AM474)</f>
        <v>0</v>
      </c>
      <c r="AQ474">
        <f>IF($E474="",-1,'HCAD Raw'!AN474)</f>
        <v>0</v>
      </c>
      <c r="AR474">
        <f>IF($E474="",-1,'HCAD Raw'!AO474)</f>
        <v>0</v>
      </c>
      <c r="AS474">
        <f>IF($E474="",-1,'HCAD Raw'!AP474)</f>
        <v>0</v>
      </c>
      <c r="AT474">
        <f>IF($E474="",-1,'HCAD Raw'!AQ474)</f>
        <v>0</v>
      </c>
      <c r="AU474">
        <f>IF($E474="",-1,'HCAD Raw'!AR474)</f>
        <v>0</v>
      </c>
      <c r="AV474">
        <f>IF($E474="",-1,'HCAD Raw'!AS474)</f>
        <v>0</v>
      </c>
      <c r="AW474">
        <f>IF($E474="",-1,'HCAD Raw'!AT474)</f>
        <v>0</v>
      </c>
      <c r="AX474">
        <f>IF($E474="",-1,'HCAD Raw'!AU474)</f>
        <v>0</v>
      </c>
      <c r="AY474">
        <f>IF($E474="",-1,'HCAD Raw'!AV474)</f>
        <v>0</v>
      </c>
      <c r="AZ474">
        <f>IF($E474="",-1,'HCAD Raw'!AW474)</f>
        <v>0</v>
      </c>
      <c r="BA474">
        <f>IF($E474="",-1,'HCAD Raw'!AX474)</f>
        <v>0</v>
      </c>
      <c r="BB474">
        <f>IF($E474="",-1,'HCAD Raw'!AY474)</f>
        <v>0</v>
      </c>
      <c r="BC474">
        <f>IF($E474="",-1,'HCAD Raw'!AZ474)</f>
        <v>0</v>
      </c>
      <c r="BD474">
        <f>IF($E474="",-1,'HCAD Raw'!BA474)</f>
        <v>0</v>
      </c>
      <c r="BE474">
        <f>IF($E474="",-1,'HCAD Raw'!BB474)</f>
        <v>0</v>
      </c>
      <c r="BF474">
        <f>IF($E474="",-1,'HCAD Raw'!BC474)</f>
        <v>0</v>
      </c>
      <c r="BG474">
        <f>IF($E474="",-1,'HCAD Raw'!BD474)</f>
        <v>0</v>
      </c>
      <c r="BH474">
        <f>IF($E474="",-1,'HCAD Raw'!BE474)</f>
        <v>0</v>
      </c>
      <c r="BI474">
        <f>IF($E474="",-1,'HCAD Raw'!BF474)</f>
        <v>0</v>
      </c>
      <c r="BJ474">
        <f>IF($E474="",-1,'HCAD Raw'!BG474)</f>
        <v>0</v>
      </c>
      <c r="BK474">
        <f>IF($E474="",-1,'HCAD Raw'!BH474)</f>
        <v>0</v>
      </c>
      <c r="BL474">
        <f>IF($E474="",-1,'HCAD Raw'!BI474)</f>
        <v>0</v>
      </c>
      <c r="BM474">
        <f>IF($E474="",-1,'HCAD Raw'!BJ474)</f>
        <v>0</v>
      </c>
      <c r="BN474">
        <f>IF($E474="",-1,'HCAD Raw'!BK474)</f>
        <v>0</v>
      </c>
      <c r="BO474">
        <f>IF($E474="",-1,'HCAD Raw'!BL474)</f>
        <v>0</v>
      </c>
      <c r="BP474">
        <f>IF($E474="",-1,'HCAD Raw'!BM474)</f>
        <v>0</v>
      </c>
      <c r="BQ474">
        <f>IF($E474="",-1,'HCAD Raw'!BN474)</f>
        <v>0</v>
      </c>
      <c r="BR474">
        <f>IF($E474="",-1,'HCAD Raw'!BO474)</f>
        <v>0</v>
      </c>
      <c r="BS474">
        <f>IF($E474="",-1,'HCAD Raw'!BP474)</f>
        <v>0</v>
      </c>
      <c r="BT474">
        <f>IF($E474="",-1,'HCAD Raw'!BQ474)</f>
        <v>0</v>
      </c>
      <c r="BU474">
        <f>IF($E474="",-1,'HCAD Raw'!BR474)</f>
        <v>0</v>
      </c>
      <c r="BV474">
        <f>IF($E474="",-1,'HCAD Raw'!BS474)</f>
        <v>0</v>
      </c>
      <c r="BW474">
        <f>IF($E474="",-1,'HCAD Raw'!BT474)</f>
        <v>0</v>
      </c>
      <c r="BX474">
        <f>IF($E474="",-1,'HCAD Raw'!BU474)</f>
        <v>0</v>
      </c>
      <c r="BY474">
        <f>IF($E474="",-1,'HCAD Raw'!BV474)</f>
        <v>0</v>
      </c>
      <c r="BZ474">
        <f>IF($E474="",-1,'HCAD Raw'!BW474)</f>
        <v>0</v>
      </c>
      <c r="CA474">
        <f>IF($E474="",-1,'HCAD Raw'!BX474)</f>
        <v>0</v>
      </c>
      <c r="CB474">
        <f>IF($E474="",-1,'HCAD Raw'!BY474)</f>
        <v>0</v>
      </c>
      <c r="CC474">
        <f>IF($E474="",-1,'HCAD Raw'!BZ474)</f>
        <v>0</v>
      </c>
      <c r="CD474">
        <f>IF($E474="",-1,'HCAD Raw'!CA474)</f>
        <v>0</v>
      </c>
      <c r="CE474">
        <f t="shared" si="102"/>
        <v>-1</v>
      </c>
      <c r="CF474">
        <f t="shared" si="103"/>
        <v>-1</v>
      </c>
    </row>
    <row r="475" spans="3:84" x14ac:dyDescent="0.25">
      <c r="C475">
        <f t="shared" si="100"/>
        <v>471</v>
      </c>
      <c r="D475">
        <f t="shared" si="101"/>
        <v>-1</v>
      </c>
      <c r="E475">
        <f>IF('HCAD Raw'!C475="",-1,'HCAD Raw'!C475)</f>
        <v>-1</v>
      </c>
      <c r="F475" s="15" t="str">
        <f>IF(E475=-1,"",CONCATENATE(MID('HCAD Raw'!D475,6,2),"/",MID('HCAD Raw'!D475,9,2),"/",LEFT('HCAD Raw'!D475,4)))</f>
        <v/>
      </c>
      <c r="G475">
        <f>IF($E475="",-1,'HCAD Raw'!E475)</f>
        <v>0</v>
      </c>
      <c r="H475">
        <f>IF($E475="",-1,'HCAD Raw'!F475)</f>
        <v>0</v>
      </c>
      <c r="I475">
        <f>IF($E475="",-1,'HCAD Raw'!G475)</f>
        <v>0</v>
      </c>
      <c r="J475">
        <f>IF($E475="",-1,'HCAD Raw'!H475)</f>
        <v>0</v>
      </c>
      <c r="K475">
        <f>IF($E475="",-1,'HCAD Raw'!I475)</f>
        <v>0</v>
      </c>
      <c r="L475">
        <f>IF($E475="",-1,'HCAD Raw'!J475)</f>
        <v>0</v>
      </c>
      <c r="M475">
        <f>IF($E475="",-1,'HCAD Raw'!K475)</f>
        <v>0</v>
      </c>
      <c r="N475">
        <f>IF($E475="",-1,'HCAD Raw'!L475)</f>
        <v>0</v>
      </c>
      <c r="O475">
        <f>IF($E475="",-1,'HCAD Raw'!M475)</f>
        <v>0</v>
      </c>
      <c r="P475">
        <f>IF($E475="",-1,'HCAD Raw'!N475)</f>
        <v>0</v>
      </c>
      <c r="Q475" t="e">
        <f>IF($E475="",-1,'HCAD Raw'!#REF!)</f>
        <v>#REF!</v>
      </c>
      <c r="R475">
        <f>IF($E475="",-1,'HCAD Raw'!O475)</f>
        <v>0</v>
      </c>
      <c r="S475">
        <f>IF($E475="",-1,'HCAD Raw'!P475)</f>
        <v>0</v>
      </c>
      <c r="T475">
        <f>IF($E475="",-1,'HCAD Raw'!Q475)</f>
        <v>0</v>
      </c>
      <c r="U475">
        <f>IF($E475="",-1,'HCAD Raw'!R475)</f>
        <v>0</v>
      </c>
      <c r="V475">
        <f>IF($E475="",-1,'HCAD Raw'!S475)</f>
        <v>0</v>
      </c>
      <c r="W475">
        <f>IF($E475="",-1,'HCAD Raw'!T475)</f>
        <v>0</v>
      </c>
      <c r="X475">
        <f>IF($E475="",-1,'HCAD Raw'!U475)</f>
        <v>0</v>
      </c>
      <c r="Y475">
        <f>IF($E475="",-1,'HCAD Raw'!V475)</f>
        <v>0</v>
      </c>
      <c r="Z475">
        <f>IF($E475="",-1,'HCAD Raw'!W475)</f>
        <v>0</v>
      </c>
      <c r="AA475">
        <f>IF($E475="",-1,'HCAD Raw'!X475)</f>
        <v>0</v>
      </c>
      <c r="AB475">
        <f>IF($E475="",-1,'HCAD Raw'!Y475)</f>
        <v>0</v>
      </c>
      <c r="AC475">
        <f>IF($E475="",-1,'HCAD Raw'!Z475)</f>
        <v>0</v>
      </c>
      <c r="AD475">
        <f>IF($E475="",-1,'HCAD Raw'!AA475)</f>
        <v>0</v>
      </c>
      <c r="AE475">
        <f>IF($E475="",-1,'HCAD Raw'!AB475)</f>
        <v>0</v>
      </c>
      <c r="AF475">
        <f>IF($E475="",-1,'HCAD Raw'!AC475)</f>
        <v>0</v>
      </c>
      <c r="AG475">
        <f>IF($E475="",-1,'HCAD Raw'!AD475)</f>
        <v>0</v>
      </c>
      <c r="AH475">
        <f>IF($E475="",-1,'HCAD Raw'!AE475)</f>
        <v>0</v>
      </c>
      <c r="AI475">
        <f>IF($E475="",-1,'HCAD Raw'!AF475)</f>
        <v>0</v>
      </c>
      <c r="AJ475">
        <f>IF($E475="",-1,'HCAD Raw'!AG475)</f>
        <v>0</v>
      </c>
      <c r="AK475">
        <f>IF($E475="",-1,'HCAD Raw'!AH475)</f>
        <v>0</v>
      </c>
      <c r="AL475">
        <f>IF($E475="",-1,'HCAD Raw'!AI475)</f>
        <v>0</v>
      </c>
      <c r="AM475">
        <f>IF($E475="",-1,'HCAD Raw'!AJ475)</f>
        <v>0</v>
      </c>
      <c r="AN475">
        <f>IF($E475="",-1,'HCAD Raw'!AK475)</f>
        <v>0</v>
      </c>
      <c r="AO475">
        <f>IF($E475="",-1,'HCAD Raw'!AL475)</f>
        <v>0</v>
      </c>
      <c r="AP475">
        <f>IF($E475="",-1,'HCAD Raw'!AM475)</f>
        <v>0</v>
      </c>
      <c r="AQ475">
        <f>IF($E475="",-1,'HCAD Raw'!AN475)</f>
        <v>0</v>
      </c>
      <c r="AR475">
        <f>IF($E475="",-1,'HCAD Raw'!AO475)</f>
        <v>0</v>
      </c>
      <c r="AS475">
        <f>IF($E475="",-1,'HCAD Raw'!AP475)</f>
        <v>0</v>
      </c>
      <c r="AT475">
        <f>IF($E475="",-1,'HCAD Raw'!AQ475)</f>
        <v>0</v>
      </c>
      <c r="AU475">
        <f>IF($E475="",-1,'HCAD Raw'!AR475)</f>
        <v>0</v>
      </c>
      <c r="AV475">
        <f>IF($E475="",-1,'HCAD Raw'!AS475)</f>
        <v>0</v>
      </c>
      <c r="AW475">
        <f>IF($E475="",-1,'HCAD Raw'!AT475)</f>
        <v>0</v>
      </c>
      <c r="AX475">
        <f>IF($E475="",-1,'HCAD Raw'!AU475)</f>
        <v>0</v>
      </c>
      <c r="AY475">
        <f>IF($E475="",-1,'HCAD Raw'!AV475)</f>
        <v>0</v>
      </c>
      <c r="AZ475">
        <f>IF($E475="",-1,'HCAD Raw'!AW475)</f>
        <v>0</v>
      </c>
      <c r="BA475">
        <f>IF($E475="",-1,'HCAD Raw'!AX475)</f>
        <v>0</v>
      </c>
      <c r="BB475">
        <f>IF($E475="",-1,'HCAD Raw'!AY475)</f>
        <v>0</v>
      </c>
      <c r="BC475">
        <f>IF($E475="",-1,'HCAD Raw'!AZ475)</f>
        <v>0</v>
      </c>
      <c r="BD475">
        <f>IF($E475="",-1,'HCAD Raw'!BA475)</f>
        <v>0</v>
      </c>
      <c r="BE475">
        <f>IF($E475="",-1,'HCAD Raw'!BB475)</f>
        <v>0</v>
      </c>
      <c r="BF475">
        <f>IF($E475="",-1,'HCAD Raw'!BC475)</f>
        <v>0</v>
      </c>
      <c r="BG475">
        <f>IF($E475="",-1,'HCAD Raw'!BD475)</f>
        <v>0</v>
      </c>
      <c r="BH475">
        <f>IF($E475="",-1,'HCAD Raw'!BE475)</f>
        <v>0</v>
      </c>
      <c r="BI475">
        <f>IF($E475="",-1,'HCAD Raw'!BF475)</f>
        <v>0</v>
      </c>
      <c r="BJ475">
        <f>IF($E475="",-1,'HCAD Raw'!BG475)</f>
        <v>0</v>
      </c>
      <c r="BK475">
        <f>IF($E475="",-1,'HCAD Raw'!BH475)</f>
        <v>0</v>
      </c>
      <c r="BL475">
        <f>IF($E475="",-1,'HCAD Raw'!BI475)</f>
        <v>0</v>
      </c>
      <c r="BM475">
        <f>IF($E475="",-1,'HCAD Raw'!BJ475)</f>
        <v>0</v>
      </c>
      <c r="BN475">
        <f>IF($E475="",-1,'HCAD Raw'!BK475)</f>
        <v>0</v>
      </c>
      <c r="BO475">
        <f>IF($E475="",-1,'HCAD Raw'!BL475)</f>
        <v>0</v>
      </c>
      <c r="BP475">
        <f>IF($E475="",-1,'HCAD Raw'!BM475)</f>
        <v>0</v>
      </c>
      <c r="BQ475">
        <f>IF($E475="",-1,'HCAD Raw'!BN475)</f>
        <v>0</v>
      </c>
      <c r="BR475">
        <f>IF($E475="",-1,'HCAD Raw'!BO475)</f>
        <v>0</v>
      </c>
      <c r="BS475">
        <f>IF($E475="",-1,'HCAD Raw'!BP475)</f>
        <v>0</v>
      </c>
      <c r="BT475">
        <f>IF($E475="",-1,'HCAD Raw'!BQ475)</f>
        <v>0</v>
      </c>
      <c r="BU475">
        <f>IF($E475="",-1,'HCAD Raw'!BR475)</f>
        <v>0</v>
      </c>
      <c r="BV475">
        <f>IF($E475="",-1,'HCAD Raw'!BS475)</f>
        <v>0</v>
      </c>
      <c r="BW475">
        <f>IF($E475="",-1,'HCAD Raw'!BT475)</f>
        <v>0</v>
      </c>
      <c r="BX475">
        <f>IF($E475="",-1,'HCAD Raw'!BU475)</f>
        <v>0</v>
      </c>
      <c r="BY475">
        <f>IF($E475="",-1,'HCAD Raw'!BV475)</f>
        <v>0</v>
      </c>
      <c r="BZ475">
        <f>IF($E475="",-1,'HCAD Raw'!BW475)</f>
        <v>0</v>
      </c>
      <c r="CA475">
        <f>IF($E475="",-1,'HCAD Raw'!BX475)</f>
        <v>0</v>
      </c>
      <c r="CB475">
        <f>IF($E475="",-1,'HCAD Raw'!BY475)</f>
        <v>0</v>
      </c>
      <c r="CC475">
        <f>IF($E475="",-1,'HCAD Raw'!BZ475)</f>
        <v>0</v>
      </c>
      <c r="CD475">
        <f>IF($E475="",-1,'HCAD Raw'!CA475)</f>
        <v>0</v>
      </c>
      <c r="CE475">
        <f t="shared" si="102"/>
        <v>-1</v>
      </c>
      <c r="CF475">
        <f t="shared" si="103"/>
        <v>-1</v>
      </c>
    </row>
    <row r="476" spans="3:84" x14ac:dyDescent="0.25">
      <c r="C476">
        <f t="shared" si="100"/>
        <v>472</v>
      </c>
      <c r="D476">
        <f t="shared" si="101"/>
        <v>-1</v>
      </c>
      <c r="E476">
        <f>IF('HCAD Raw'!C476="",-1,'HCAD Raw'!C476)</f>
        <v>-1</v>
      </c>
      <c r="F476" s="15" t="str">
        <f>IF(E476=-1,"",CONCATENATE(MID('HCAD Raw'!D476,6,2),"/",MID('HCAD Raw'!D476,9,2),"/",LEFT('HCAD Raw'!D476,4)))</f>
        <v/>
      </c>
      <c r="G476">
        <f>IF($E476="",-1,'HCAD Raw'!E476)</f>
        <v>0</v>
      </c>
      <c r="H476">
        <f>IF($E476="",-1,'HCAD Raw'!F476)</f>
        <v>0</v>
      </c>
      <c r="I476">
        <f>IF($E476="",-1,'HCAD Raw'!G476)</f>
        <v>0</v>
      </c>
      <c r="J476">
        <f>IF($E476="",-1,'HCAD Raw'!H476)</f>
        <v>0</v>
      </c>
      <c r="K476">
        <f>IF($E476="",-1,'HCAD Raw'!I476)</f>
        <v>0</v>
      </c>
      <c r="L476">
        <f>IF($E476="",-1,'HCAD Raw'!J476)</f>
        <v>0</v>
      </c>
      <c r="M476">
        <f>IF($E476="",-1,'HCAD Raw'!K476)</f>
        <v>0</v>
      </c>
      <c r="N476">
        <f>IF($E476="",-1,'HCAD Raw'!L476)</f>
        <v>0</v>
      </c>
      <c r="O476">
        <f>IF($E476="",-1,'HCAD Raw'!M476)</f>
        <v>0</v>
      </c>
      <c r="P476">
        <f>IF($E476="",-1,'HCAD Raw'!N476)</f>
        <v>0</v>
      </c>
      <c r="Q476" t="e">
        <f>IF($E476="",-1,'HCAD Raw'!#REF!)</f>
        <v>#REF!</v>
      </c>
      <c r="R476">
        <f>IF($E476="",-1,'HCAD Raw'!O476)</f>
        <v>0</v>
      </c>
      <c r="S476">
        <f>IF($E476="",-1,'HCAD Raw'!P476)</f>
        <v>0</v>
      </c>
      <c r="T476">
        <f>IF($E476="",-1,'HCAD Raw'!Q476)</f>
        <v>0</v>
      </c>
      <c r="U476">
        <f>IF($E476="",-1,'HCAD Raw'!R476)</f>
        <v>0</v>
      </c>
      <c r="V476">
        <f>IF($E476="",-1,'HCAD Raw'!S476)</f>
        <v>0</v>
      </c>
      <c r="W476">
        <f>IF($E476="",-1,'HCAD Raw'!T476)</f>
        <v>0</v>
      </c>
      <c r="X476">
        <f>IF($E476="",-1,'HCAD Raw'!U476)</f>
        <v>0</v>
      </c>
      <c r="Y476">
        <f>IF($E476="",-1,'HCAD Raw'!V476)</f>
        <v>0</v>
      </c>
      <c r="Z476">
        <f>IF($E476="",-1,'HCAD Raw'!W476)</f>
        <v>0</v>
      </c>
      <c r="AA476">
        <f>IF($E476="",-1,'HCAD Raw'!X476)</f>
        <v>0</v>
      </c>
      <c r="AB476">
        <f>IF($E476="",-1,'HCAD Raw'!Y476)</f>
        <v>0</v>
      </c>
      <c r="AC476">
        <f>IF($E476="",-1,'HCAD Raw'!Z476)</f>
        <v>0</v>
      </c>
      <c r="AD476">
        <f>IF($E476="",-1,'HCAD Raw'!AA476)</f>
        <v>0</v>
      </c>
      <c r="AE476">
        <f>IF($E476="",-1,'HCAD Raw'!AB476)</f>
        <v>0</v>
      </c>
      <c r="AF476">
        <f>IF($E476="",-1,'HCAD Raw'!AC476)</f>
        <v>0</v>
      </c>
      <c r="AG476">
        <f>IF($E476="",-1,'HCAD Raw'!AD476)</f>
        <v>0</v>
      </c>
      <c r="AH476">
        <f>IF($E476="",-1,'HCAD Raw'!AE476)</f>
        <v>0</v>
      </c>
      <c r="AI476">
        <f>IF($E476="",-1,'HCAD Raw'!AF476)</f>
        <v>0</v>
      </c>
      <c r="AJ476">
        <f>IF($E476="",-1,'HCAD Raw'!AG476)</f>
        <v>0</v>
      </c>
      <c r="AK476">
        <f>IF($E476="",-1,'HCAD Raw'!AH476)</f>
        <v>0</v>
      </c>
      <c r="AL476">
        <f>IF($E476="",-1,'HCAD Raw'!AI476)</f>
        <v>0</v>
      </c>
      <c r="AM476">
        <f>IF($E476="",-1,'HCAD Raw'!AJ476)</f>
        <v>0</v>
      </c>
      <c r="AN476">
        <f>IF($E476="",-1,'HCAD Raw'!AK476)</f>
        <v>0</v>
      </c>
      <c r="AO476">
        <f>IF($E476="",-1,'HCAD Raw'!AL476)</f>
        <v>0</v>
      </c>
      <c r="AP476">
        <f>IF($E476="",-1,'HCAD Raw'!AM476)</f>
        <v>0</v>
      </c>
      <c r="AQ476">
        <f>IF($E476="",-1,'HCAD Raw'!AN476)</f>
        <v>0</v>
      </c>
      <c r="AR476">
        <f>IF($E476="",-1,'HCAD Raw'!AO476)</f>
        <v>0</v>
      </c>
      <c r="AS476">
        <f>IF($E476="",-1,'HCAD Raw'!AP476)</f>
        <v>0</v>
      </c>
      <c r="AT476">
        <f>IF($E476="",-1,'HCAD Raw'!AQ476)</f>
        <v>0</v>
      </c>
      <c r="AU476">
        <f>IF($E476="",-1,'HCAD Raw'!AR476)</f>
        <v>0</v>
      </c>
      <c r="AV476">
        <f>IF($E476="",-1,'HCAD Raw'!AS476)</f>
        <v>0</v>
      </c>
      <c r="AW476">
        <f>IF($E476="",-1,'HCAD Raw'!AT476)</f>
        <v>0</v>
      </c>
      <c r="AX476">
        <f>IF($E476="",-1,'HCAD Raw'!AU476)</f>
        <v>0</v>
      </c>
      <c r="AY476">
        <f>IF($E476="",-1,'HCAD Raw'!AV476)</f>
        <v>0</v>
      </c>
      <c r="AZ476">
        <f>IF($E476="",-1,'HCAD Raw'!AW476)</f>
        <v>0</v>
      </c>
      <c r="BA476">
        <f>IF($E476="",-1,'HCAD Raw'!AX476)</f>
        <v>0</v>
      </c>
      <c r="BB476">
        <f>IF($E476="",-1,'HCAD Raw'!AY476)</f>
        <v>0</v>
      </c>
      <c r="BC476">
        <f>IF($E476="",-1,'HCAD Raw'!AZ476)</f>
        <v>0</v>
      </c>
      <c r="BD476">
        <f>IF($E476="",-1,'HCAD Raw'!BA476)</f>
        <v>0</v>
      </c>
      <c r="BE476">
        <f>IF($E476="",-1,'HCAD Raw'!BB476)</f>
        <v>0</v>
      </c>
      <c r="BF476">
        <f>IF($E476="",-1,'HCAD Raw'!BC476)</f>
        <v>0</v>
      </c>
      <c r="BG476">
        <f>IF($E476="",-1,'HCAD Raw'!BD476)</f>
        <v>0</v>
      </c>
      <c r="BH476">
        <f>IF($E476="",-1,'HCAD Raw'!BE476)</f>
        <v>0</v>
      </c>
      <c r="BI476">
        <f>IF($E476="",-1,'HCAD Raw'!BF476)</f>
        <v>0</v>
      </c>
      <c r="BJ476">
        <f>IF($E476="",-1,'HCAD Raw'!BG476)</f>
        <v>0</v>
      </c>
      <c r="BK476">
        <f>IF($E476="",-1,'HCAD Raw'!BH476)</f>
        <v>0</v>
      </c>
      <c r="BL476">
        <f>IF($E476="",-1,'HCAD Raw'!BI476)</f>
        <v>0</v>
      </c>
      <c r="BM476">
        <f>IF($E476="",-1,'HCAD Raw'!BJ476)</f>
        <v>0</v>
      </c>
      <c r="BN476">
        <f>IF($E476="",-1,'HCAD Raw'!BK476)</f>
        <v>0</v>
      </c>
      <c r="BO476">
        <f>IF($E476="",-1,'HCAD Raw'!BL476)</f>
        <v>0</v>
      </c>
      <c r="BP476">
        <f>IF($E476="",-1,'HCAD Raw'!BM476)</f>
        <v>0</v>
      </c>
      <c r="BQ476">
        <f>IF($E476="",-1,'HCAD Raw'!BN476)</f>
        <v>0</v>
      </c>
      <c r="BR476">
        <f>IF($E476="",-1,'HCAD Raw'!BO476)</f>
        <v>0</v>
      </c>
      <c r="BS476">
        <f>IF($E476="",-1,'HCAD Raw'!BP476)</f>
        <v>0</v>
      </c>
      <c r="BT476">
        <f>IF($E476="",-1,'HCAD Raw'!BQ476)</f>
        <v>0</v>
      </c>
      <c r="BU476">
        <f>IF($E476="",-1,'HCAD Raw'!BR476)</f>
        <v>0</v>
      </c>
      <c r="BV476">
        <f>IF($E476="",-1,'HCAD Raw'!BS476)</f>
        <v>0</v>
      </c>
      <c r="BW476">
        <f>IF($E476="",-1,'HCAD Raw'!BT476)</f>
        <v>0</v>
      </c>
      <c r="BX476">
        <f>IF($E476="",-1,'HCAD Raw'!BU476)</f>
        <v>0</v>
      </c>
      <c r="BY476">
        <f>IF($E476="",-1,'HCAD Raw'!BV476)</f>
        <v>0</v>
      </c>
      <c r="BZ476">
        <f>IF($E476="",-1,'HCAD Raw'!BW476)</f>
        <v>0</v>
      </c>
      <c r="CA476">
        <f>IF($E476="",-1,'HCAD Raw'!BX476)</f>
        <v>0</v>
      </c>
      <c r="CB476">
        <f>IF($E476="",-1,'HCAD Raw'!BY476)</f>
        <v>0</v>
      </c>
      <c r="CC476">
        <f>IF($E476="",-1,'HCAD Raw'!BZ476)</f>
        <v>0</v>
      </c>
      <c r="CD476">
        <f>IF($E476="",-1,'HCAD Raw'!CA476)</f>
        <v>0</v>
      </c>
      <c r="CE476">
        <f t="shared" si="102"/>
        <v>-1</v>
      </c>
      <c r="CF476">
        <f t="shared" si="103"/>
        <v>-1</v>
      </c>
    </row>
    <row r="477" spans="3:84" x14ac:dyDescent="0.25">
      <c r="C477">
        <f t="shared" si="100"/>
        <v>473</v>
      </c>
      <c r="D477">
        <f t="shared" si="101"/>
        <v>-1</v>
      </c>
      <c r="E477">
        <f>IF('HCAD Raw'!C477="",-1,'HCAD Raw'!C477)</f>
        <v>-1</v>
      </c>
      <c r="F477" s="15" t="str">
        <f>IF(E477=-1,"",CONCATENATE(MID('HCAD Raw'!D477,6,2),"/",MID('HCAD Raw'!D477,9,2),"/",LEFT('HCAD Raw'!D477,4)))</f>
        <v/>
      </c>
      <c r="G477">
        <f>IF($E477="",-1,'HCAD Raw'!E477)</f>
        <v>0</v>
      </c>
      <c r="H477">
        <f>IF($E477="",-1,'HCAD Raw'!F477)</f>
        <v>0</v>
      </c>
      <c r="I477">
        <f>IF($E477="",-1,'HCAD Raw'!G477)</f>
        <v>0</v>
      </c>
      <c r="J477">
        <f>IF($E477="",-1,'HCAD Raw'!H477)</f>
        <v>0</v>
      </c>
      <c r="K477">
        <f>IF($E477="",-1,'HCAD Raw'!I477)</f>
        <v>0</v>
      </c>
      <c r="L477">
        <f>IF($E477="",-1,'HCAD Raw'!J477)</f>
        <v>0</v>
      </c>
      <c r="M477">
        <f>IF($E477="",-1,'HCAD Raw'!K477)</f>
        <v>0</v>
      </c>
      <c r="N477">
        <f>IF($E477="",-1,'HCAD Raw'!L477)</f>
        <v>0</v>
      </c>
      <c r="O477">
        <f>IF($E477="",-1,'HCAD Raw'!M477)</f>
        <v>0</v>
      </c>
      <c r="P477">
        <f>IF($E477="",-1,'HCAD Raw'!N477)</f>
        <v>0</v>
      </c>
      <c r="Q477" t="e">
        <f>IF($E477="",-1,'HCAD Raw'!#REF!)</f>
        <v>#REF!</v>
      </c>
      <c r="R477">
        <f>IF($E477="",-1,'HCAD Raw'!O477)</f>
        <v>0</v>
      </c>
      <c r="S477">
        <f>IF($E477="",-1,'HCAD Raw'!P477)</f>
        <v>0</v>
      </c>
      <c r="T477">
        <f>IF($E477="",-1,'HCAD Raw'!Q477)</f>
        <v>0</v>
      </c>
      <c r="U477">
        <f>IF($E477="",-1,'HCAD Raw'!R477)</f>
        <v>0</v>
      </c>
      <c r="V477">
        <f>IF($E477="",-1,'HCAD Raw'!S477)</f>
        <v>0</v>
      </c>
      <c r="W477">
        <f>IF($E477="",-1,'HCAD Raw'!T477)</f>
        <v>0</v>
      </c>
      <c r="X477">
        <f>IF($E477="",-1,'HCAD Raw'!U477)</f>
        <v>0</v>
      </c>
      <c r="Y477">
        <f>IF($E477="",-1,'HCAD Raw'!V477)</f>
        <v>0</v>
      </c>
      <c r="Z477">
        <f>IF($E477="",-1,'HCAD Raw'!W477)</f>
        <v>0</v>
      </c>
      <c r="AA477">
        <f>IF($E477="",-1,'HCAD Raw'!X477)</f>
        <v>0</v>
      </c>
      <c r="AB477">
        <f>IF($E477="",-1,'HCAD Raw'!Y477)</f>
        <v>0</v>
      </c>
      <c r="AC477">
        <f>IF($E477="",-1,'HCAD Raw'!Z477)</f>
        <v>0</v>
      </c>
      <c r="AD477">
        <f>IF($E477="",-1,'HCAD Raw'!AA477)</f>
        <v>0</v>
      </c>
      <c r="AE477">
        <f>IF($E477="",-1,'HCAD Raw'!AB477)</f>
        <v>0</v>
      </c>
      <c r="AF477">
        <f>IF($E477="",-1,'HCAD Raw'!AC477)</f>
        <v>0</v>
      </c>
      <c r="AG477">
        <f>IF($E477="",-1,'HCAD Raw'!AD477)</f>
        <v>0</v>
      </c>
      <c r="AH477">
        <f>IF($E477="",-1,'HCAD Raw'!AE477)</f>
        <v>0</v>
      </c>
      <c r="AI477">
        <f>IF($E477="",-1,'HCAD Raw'!AF477)</f>
        <v>0</v>
      </c>
      <c r="AJ477">
        <f>IF($E477="",-1,'HCAD Raw'!AG477)</f>
        <v>0</v>
      </c>
      <c r="AK477">
        <f>IF($E477="",-1,'HCAD Raw'!AH477)</f>
        <v>0</v>
      </c>
      <c r="AL477">
        <f>IF($E477="",-1,'HCAD Raw'!AI477)</f>
        <v>0</v>
      </c>
      <c r="AM477">
        <f>IF($E477="",-1,'HCAD Raw'!AJ477)</f>
        <v>0</v>
      </c>
      <c r="AN477">
        <f>IF($E477="",-1,'HCAD Raw'!AK477)</f>
        <v>0</v>
      </c>
      <c r="AO477">
        <f>IF($E477="",-1,'HCAD Raw'!AL477)</f>
        <v>0</v>
      </c>
      <c r="AP477">
        <f>IF($E477="",-1,'HCAD Raw'!AM477)</f>
        <v>0</v>
      </c>
      <c r="AQ477">
        <f>IF($E477="",-1,'HCAD Raw'!AN477)</f>
        <v>0</v>
      </c>
      <c r="AR477">
        <f>IF($E477="",-1,'HCAD Raw'!AO477)</f>
        <v>0</v>
      </c>
      <c r="AS477">
        <f>IF($E477="",-1,'HCAD Raw'!AP477)</f>
        <v>0</v>
      </c>
      <c r="AT477">
        <f>IF($E477="",-1,'HCAD Raw'!AQ477)</f>
        <v>0</v>
      </c>
      <c r="AU477">
        <f>IF($E477="",-1,'HCAD Raw'!AR477)</f>
        <v>0</v>
      </c>
      <c r="AV477">
        <f>IF($E477="",-1,'HCAD Raw'!AS477)</f>
        <v>0</v>
      </c>
      <c r="AW477">
        <f>IF($E477="",-1,'HCAD Raw'!AT477)</f>
        <v>0</v>
      </c>
      <c r="AX477">
        <f>IF($E477="",-1,'HCAD Raw'!AU477)</f>
        <v>0</v>
      </c>
      <c r="AY477">
        <f>IF($E477="",-1,'HCAD Raw'!AV477)</f>
        <v>0</v>
      </c>
      <c r="AZ477">
        <f>IF($E477="",-1,'HCAD Raw'!AW477)</f>
        <v>0</v>
      </c>
      <c r="BA477">
        <f>IF($E477="",-1,'HCAD Raw'!AX477)</f>
        <v>0</v>
      </c>
      <c r="BB477">
        <f>IF($E477="",-1,'HCAD Raw'!AY477)</f>
        <v>0</v>
      </c>
      <c r="BC477">
        <f>IF($E477="",-1,'HCAD Raw'!AZ477)</f>
        <v>0</v>
      </c>
      <c r="BD477">
        <f>IF($E477="",-1,'HCAD Raw'!BA477)</f>
        <v>0</v>
      </c>
      <c r="BE477">
        <f>IF($E477="",-1,'HCAD Raw'!BB477)</f>
        <v>0</v>
      </c>
      <c r="BF477">
        <f>IF($E477="",-1,'HCAD Raw'!BC477)</f>
        <v>0</v>
      </c>
      <c r="BG477">
        <f>IF($E477="",-1,'HCAD Raw'!BD477)</f>
        <v>0</v>
      </c>
      <c r="BH477">
        <f>IF($E477="",-1,'HCAD Raw'!BE477)</f>
        <v>0</v>
      </c>
      <c r="BI477">
        <f>IF($E477="",-1,'HCAD Raw'!BF477)</f>
        <v>0</v>
      </c>
      <c r="BJ477">
        <f>IF($E477="",-1,'HCAD Raw'!BG477)</f>
        <v>0</v>
      </c>
      <c r="BK477">
        <f>IF($E477="",-1,'HCAD Raw'!BH477)</f>
        <v>0</v>
      </c>
      <c r="BL477">
        <f>IF($E477="",-1,'HCAD Raw'!BI477)</f>
        <v>0</v>
      </c>
      <c r="BM477">
        <f>IF($E477="",-1,'HCAD Raw'!BJ477)</f>
        <v>0</v>
      </c>
      <c r="BN477">
        <f>IF($E477="",-1,'HCAD Raw'!BK477)</f>
        <v>0</v>
      </c>
      <c r="BO477">
        <f>IF($E477="",-1,'HCAD Raw'!BL477)</f>
        <v>0</v>
      </c>
      <c r="BP477">
        <f>IF($E477="",-1,'HCAD Raw'!BM477)</f>
        <v>0</v>
      </c>
      <c r="BQ477">
        <f>IF($E477="",-1,'HCAD Raw'!BN477)</f>
        <v>0</v>
      </c>
      <c r="BR477">
        <f>IF($E477="",-1,'HCAD Raw'!BO477)</f>
        <v>0</v>
      </c>
      <c r="BS477">
        <f>IF($E477="",-1,'HCAD Raw'!BP477)</f>
        <v>0</v>
      </c>
      <c r="BT477">
        <f>IF($E477="",-1,'HCAD Raw'!BQ477)</f>
        <v>0</v>
      </c>
      <c r="BU477">
        <f>IF($E477="",-1,'HCAD Raw'!BR477)</f>
        <v>0</v>
      </c>
      <c r="BV477">
        <f>IF($E477="",-1,'HCAD Raw'!BS477)</f>
        <v>0</v>
      </c>
      <c r="BW477">
        <f>IF($E477="",-1,'HCAD Raw'!BT477)</f>
        <v>0</v>
      </c>
      <c r="BX477">
        <f>IF($E477="",-1,'HCAD Raw'!BU477)</f>
        <v>0</v>
      </c>
      <c r="BY477">
        <f>IF($E477="",-1,'HCAD Raw'!BV477)</f>
        <v>0</v>
      </c>
      <c r="BZ477">
        <f>IF($E477="",-1,'HCAD Raw'!BW477)</f>
        <v>0</v>
      </c>
      <c r="CA477">
        <f>IF($E477="",-1,'HCAD Raw'!BX477)</f>
        <v>0</v>
      </c>
      <c r="CB477">
        <f>IF($E477="",-1,'HCAD Raw'!BY477)</f>
        <v>0</v>
      </c>
      <c r="CC477">
        <f>IF($E477="",-1,'HCAD Raw'!BZ477)</f>
        <v>0</v>
      </c>
      <c r="CD477">
        <f>IF($E477="",-1,'HCAD Raw'!CA477)</f>
        <v>0</v>
      </c>
      <c r="CE477">
        <f t="shared" si="102"/>
        <v>-1</v>
      </c>
      <c r="CF477">
        <f t="shared" si="103"/>
        <v>-1</v>
      </c>
    </row>
    <row r="478" spans="3:84" x14ac:dyDescent="0.25">
      <c r="C478">
        <f t="shared" si="100"/>
        <v>474</v>
      </c>
      <c r="D478">
        <f t="shared" si="101"/>
        <v>-1</v>
      </c>
      <c r="E478">
        <f>IF('HCAD Raw'!C478="",-1,'HCAD Raw'!C478)</f>
        <v>-1</v>
      </c>
      <c r="F478" s="15" t="str">
        <f>IF(E478=-1,"",CONCATENATE(MID('HCAD Raw'!D478,6,2),"/",MID('HCAD Raw'!D478,9,2),"/",LEFT('HCAD Raw'!D478,4)))</f>
        <v/>
      </c>
      <c r="G478">
        <f>IF($E478="",-1,'HCAD Raw'!E478)</f>
        <v>0</v>
      </c>
      <c r="H478">
        <f>IF($E478="",-1,'HCAD Raw'!F478)</f>
        <v>0</v>
      </c>
      <c r="I478">
        <f>IF($E478="",-1,'HCAD Raw'!G478)</f>
        <v>0</v>
      </c>
      <c r="J478">
        <f>IF($E478="",-1,'HCAD Raw'!H478)</f>
        <v>0</v>
      </c>
      <c r="K478">
        <f>IF($E478="",-1,'HCAD Raw'!I478)</f>
        <v>0</v>
      </c>
      <c r="L478">
        <f>IF($E478="",-1,'HCAD Raw'!J478)</f>
        <v>0</v>
      </c>
      <c r="M478">
        <f>IF($E478="",-1,'HCAD Raw'!K478)</f>
        <v>0</v>
      </c>
      <c r="N478">
        <f>IF($E478="",-1,'HCAD Raw'!L478)</f>
        <v>0</v>
      </c>
      <c r="O478">
        <f>IF($E478="",-1,'HCAD Raw'!M478)</f>
        <v>0</v>
      </c>
      <c r="P478">
        <f>IF($E478="",-1,'HCAD Raw'!N478)</f>
        <v>0</v>
      </c>
      <c r="Q478" t="e">
        <f>IF($E478="",-1,'HCAD Raw'!#REF!)</f>
        <v>#REF!</v>
      </c>
      <c r="R478">
        <f>IF($E478="",-1,'HCAD Raw'!O478)</f>
        <v>0</v>
      </c>
      <c r="S478">
        <f>IF($E478="",-1,'HCAD Raw'!P478)</f>
        <v>0</v>
      </c>
      <c r="T478">
        <f>IF($E478="",-1,'HCAD Raw'!Q478)</f>
        <v>0</v>
      </c>
      <c r="U478">
        <f>IF($E478="",-1,'HCAD Raw'!R478)</f>
        <v>0</v>
      </c>
      <c r="V478">
        <f>IF($E478="",-1,'HCAD Raw'!S478)</f>
        <v>0</v>
      </c>
      <c r="W478">
        <f>IF($E478="",-1,'HCAD Raw'!T478)</f>
        <v>0</v>
      </c>
      <c r="X478">
        <f>IF($E478="",-1,'HCAD Raw'!U478)</f>
        <v>0</v>
      </c>
      <c r="Y478">
        <f>IF($E478="",-1,'HCAD Raw'!V478)</f>
        <v>0</v>
      </c>
      <c r="Z478">
        <f>IF($E478="",-1,'HCAD Raw'!W478)</f>
        <v>0</v>
      </c>
      <c r="AA478">
        <f>IF($E478="",-1,'HCAD Raw'!X478)</f>
        <v>0</v>
      </c>
      <c r="AB478">
        <f>IF($E478="",-1,'HCAD Raw'!Y478)</f>
        <v>0</v>
      </c>
      <c r="AC478">
        <f>IF($E478="",-1,'HCAD Raw'!Z478)</f>
        <v>0</v>
      </c>
      <c r="AD478">
        <f>IF($E478="",-1,'HCAD Raw'!AA478)</f>
        <v>0</v>
      </c>
      <c r="AE478">
        <f>IF($E478="",-1,'HCAD Raw'!AB478)</f>
        <v>0</v>
      </c>
      <c r="AF478">
        <f>IF($E478="",-1,'HCAD Raw'!AC478)</f>
        <v>0</v>
      </c>
      <c r="AG478">
        <f>IF($E478="",-1,'HCAD Raw'!AD478)</f>
        <v>0</v>
      </c>
      <c r="AH478">
        <f>IF($E478="",-1,'HCAD Raw'!AE478)</f>
        <v>0</v>
      </c>
      <c r="AI478">
        <f>IF($E478="",-1,'HCAD Raw'!AF478)</f>
        <v>0</v>
      </c>
      <c r="AJ478">
        <f>IF($E478="",-1,'HCAD Raw'!AG478)</f>
        <v>0</v>
      </c>
      <c r="AK478">
        <f>IF($E478="",-1,'HCAD Raw'!AH478)</f>
        <v>0</v>
      </c>
      <c r="AL478">
        <f>IF($E478="",-1,'HCAD Raw'!AI478)</f>
        <v>0</v>
      </c>
      <c r="AM478">
        <f>IF($E478="",-1,'HCAD Raw'!AJ478)</f>
        <v>0</v>
      </c>
      <c r="AN478">
        <f>IF($E478="",-1,'HCAD Raw'!AK478)</f>
        <v>0</v>
      </c>
      <c r="AO478">
        <f>IF($E478="",-1,'HCAD Raw'!AL478)</f>
        <v>0</v>
      </c>
      <c r="AP478">
        <f>IF($E478="",-1,'HCAD Raw'!AM478)</f>
        <v>0</v>
      </c>
      <c r="AQ478">
        <f>IF($E478="",-1,'HCAD Raw'!AN478)</f>
        <v>0</v>
      </c>
      <c r="AR478">
        <f>IF($E478="",-1,'HCAD Raw'!AO478)</f>
        <v>0</v>
      </c>
      <c r="AS478">
        <f>IF($E478="",-1,'HCAD Raw'!AP478)</f>
        <v>0</v>
      </c>
      <c r="AT478">
        <f>IF($E478="",-1,'HCAD Raw'!AQ478)</f>
        <v>0</v>
      </c>
      <c r="AU478">
        <f>IF($E478="",-1,'HCAD Raw'!AR478)</f>
        <v>0</v>
      </c>
      <c r="AV478">
        <f>IF($E478="",-1,'HCAD Raw'!AS478)</f>
        <v>0</v>
      </c>
      <c r="AW478">
        <f>IF($E478="",-1,'HCAD Raw'!AT478)</f>
        <v>0</v>
      </c>
      <c r="AX478">
        <f>IF($E478="",-1,'HCAD Raw'!AU478)</f>
        <v>0</v>
      </c>
      <c r="AY478">
        <f>IF($E478="",-1,'HCAD Raw'!AV478)</f>
        <v>0</v>
      </c>
      <c r="AZ478">
        <f>IF($E478="",-1,'HCAD Raw'!AW478)</f>
        <v>0</v>
      </c>
      <c r="BA478">
        <f>IF($E478="",-1,'HCAD Raw'!AX478)</f>
        <v>0</v>
      </c>
      <c r="BB478">
        <f>IF($E478="",-1,'HCAD Raw'!AY478)</f>
        <v>0</v>
      </c>
      <c r="BC478">
        <f>IF($E478="",-1,'HCAD Raw'!AZ478)</f>
        <v>0</v>
      </c>
      <c r="BD478">
        <f>IF($E478="",-1,'HCAD Raw'!BA478)</f>
        <v>0</v>
      </c>
      <c r="BE478">
        <f>IF($E478="",-1,'HCAD Raw'!BB478)</f>
        <v>0</v>
      </c>
      <c r="BF478">
        <f>IF($E478="",-1,'HCAD Raw'!BC478)</f>
        <v>0</v>
      </c>
      <c r="BG478">
        <f>IF($E478="",-1,'HCAD Raw'!BD478)</f>
        <v>0</v>
      </c>
      <c r="BH478">
        <f>IF($E478="",-1,'HCAD Raw'!BE478)</f>
        <v>0</v>
      </c>
      <c r="BI478">
        <f>IF($E478="",-1,'HCAD Raw'!BF478)</f>
        <v>0</v>
      </c>
      <c r="BJ478">
        <f>IF($E478="",-1,'HCAD Raw'!BG478)</f>
        <v>0</v>
      </c>
      <c r="BK478">
        <f>IF($E478="",-1,'HCAD Raw'!BH478)</f>
        <v>0</v>
      </c>
      <c r="BL478">
        <f>IF($E478="",-1,'HCAD Raw'!BI478)</f>
        <v>0</v>
      </c>
      <c r="BM478">
        <f>IF($E478="",-1,'HCAD Raw'!BJ478)</f>
        <v>0</v>
      </c>
      <c r="BN478">
        <f>IF($E478="",-1,'HCAD Raw'!BK478)</f>
        <v>0</v>
      </c>
      <c r="BO478">
        <f>IF($E478="",-1,'HCAD Raw'!BL478)</f>
        <v>0</v>
      </c>
      <c r="BP478">
        <f>IF($E478="",-1,'HCAD Raw'!BM478)</f>
        <v>0</v>
      </c>
      <c r="BQ478">
        <f>IF($E478="",-1,'HCAD Raw'!BN478)</f>
        <v>0</v>
      </c>
      <c r="BR478">
        <f>IF($E478="",-1,'HCAD Raw'!BO478)</f>
        <v>0</v>
      </c>
      <c r="BS478">
        <f>IF($E478="",-1,'HCAD Raw'!BP478)</f>
        <v>0</v>
      </c>
      <c r="BT478">
        <f>IF($E478="",-1,'HCAD Raw'!BQ478)</f>
        <v>0</v>
      </c>
      <c r="BU478">
        <f>IF($E478="",-1,'HCAD Raw'!BR478)</f>
        <v>0</v>
      </c>
      <c r="BV478">
        <f>IF($E478="",-1,'HCAD Raw'!BS478)</f>
        <v>0</v>
      </c>
      <c r="BW478">
        <f>IF($E478="",-1,'HCAD Raw'!BT478)</f>
        <v>0</v>
      </c>
      <c r="BX478">
        <f>IF($E478="",-1,'HCAD Raw'!BU478)</f>
        <v>0</v>
      </c>
      <c r="BY478">
        <f>IF($E478="",-1,'HCAD Raw'!BV478)</f>
        <v>0</v>
      </c>
      <c r="BZ478">
        <f>IF($E478="",-1,'HCAD Raw'!BW478)</f>
        <v>0</v>
      </c>
      <c r="CA478">
        <f>IF($E478="",-1,'HCAD Raw'!BX478)</f>
        <v>0</v>
      </c>
      <c r="CB478">
        <f>IF($E478="",-1,'HCAD Raw'!BY478)</f>
        <v>0</v>
      </c>
      <c r="CC478">
        <f>IF($E478="",-1,'HCAD Raw'!BZ478)</f>
        <v>0</v>
      </c>
      <c r="CD478">
        <f>IF($E478="",-1,'HCAD Raw'!CA478)</f>
        <v>0</v>
      </c>
      <c r="CE478">
        <f t="shared" si="102"/>
        <v>-1</v>
      </c>
      <c r="CF478">
        <f t="shared" si="103"/>
        <v>-1</v>
      </c>
    </row>
    <row r="479" spans="3:84" x14ac:dyDescent="0.25">
      <c r="C479">
        <f t="shared" si="100"/>
        <v>475</v>
      </c>
      <c r="D479">
        <f t="shared" si="101"/>
        <v>-1</v>
      </c>
      <c r="E479">
        <f>IF('HCAD Raw'!C479="",-1,'HCAD Raw'!C479)</f>
        <v>-1</v>
      </c>
      <c r="F479" s="15" t="str">
        <f>IF(E479=-1,"",CONCATENATE(MID('HCAD Raw'!D479,6,2),"/",MID('HCAD Raw'!D479,9,2),"/",LEFT('HCAD Raw'!D479,4)))</f>
        <v/>
      </c>
      <c r="G479">
        <f>IF($E479="",-1,'HCAD Raw'!E479)</f>
        <v>0</v>
      </c>
      <c r="H479">
        <f>IF($E479="",-1,'HCAD Raw'!F479)</f>
        <v>0</v>
      </c>
      <c r="I479">
        <f>IF($E479="",-1,'HCAD Raw'!G479)</f>
        <v>0</v>
      </c>
      <c r="J479">
        <f>IF($E479="",-1,'HCAD Raw'!H479)</f>
        <v>0</v>
      </c>
      <c r="K479">
        <f>IF($E479="",-1,'HCAD Raw'!I479)</f>
        <v>0</v>
      </c>
      <c r="L479">
        <f>IF($E479="",-1,'HCAD Raw'!J479)</f>
        <v>0</v>
      </c>
      <c r="M479">
        <f>IF($E479="",-1,'HCAD Raw'!K479)</f>
        <v>0</v>
      </c>
      <c r="N479">
        <f>IF($E479="",-1,'HCAD Raw'!L479)</f>
        <v>0</v>
      </c>
      <c r="O479">
        <f>IF($E479="",-1,'HCAD Raw'!M479)</f>
        <v>0</v>
      </c>
      <c r="P479">
        <f>IF($E479="",-1,'HCAD Raw'!N479)</f>
        <v>0</v>
      </c>
      <c r="Q479" t="e">
        <f>IF($E479="",-1,'HCAD Raw'!#REF!)</f>
        <v>#REF!</v>
      </c>
      <c r="R479">
        <f>IF($E479="",-1,'HCAD Raw'!O479)</f>
        <v>0</v>
      </c>
      <c r="S479">
        <f>IF($E479="",-1,'HCAD Raw'!P479)</f>
        <v>0</v>
      </c>
      <c r="T479">
        <f>IF($E479="",-1,'HCAD Raw'!Q479)</f>
        <v>0</v>
      </c>
      <c r="U479">
        <f>IF($E479="",-1,'HCAD Raw'!R479)</f>
        <v>0</v>
      </c>
      <c r="V479">
        <f>IF($E479="",-1,'HCAD Raw'!S479)</f>
        <v>0</v>
      </c>
      <c r="W479">
        <f>IF($E479="",-1,'HCAD Raw'!T479)</f>
        <v>0</v>
      </c>
      <c r="X479">
        <f>IF($E479="",-1,'HCAD Raw'!U479)</f>
        <v>0</v>
      </c>
      <c r="Y479">
        <f>IF($E479="",-1,'HCAD Raw'!V479)</f>
        <v>0</v>
      </c>
      <c r="Z479">
        <f>IF($E479="",-1,'HCAD Raw'!W479)</f>
        <v>0</v>
      </c>
      <c r="AA479">
        <f>IF($E479="",-1,'HCAD Raw'!X479)</f>
        <v>0</v>
      </c>
      <c r="AB479">
        <f>IF($E479="",-1,'HCAD Raw'!Y479)</f>
        <v>0</v>
      </c>
      <c r="AC479">
        <f>IF($E479="",-1,'HCAD Raw'!Z479)</f>
        <v>0</v>
      </c>
      <c r="AD479">
        <f>IF($E479="",-1,'HCAD Raw'!AA479)</f>
        <v>0</v>
      </c>
      <c r="AE479">
        <f>IF($E479="",-1,'HCAD Raw'!AB479)</f>
        <v>0</v>
      </c>
      <c r="AF479">
        <f>IF($E479="",-1,'HCAD Raw'!AC479)</f>
        <v>0</v>
      </c>
      <c r="AG479">
        <f>IF($E479="",-1,'HCAD Raw'!AD479)</f>
        <v>0</v>
      </c>
      <c r="AH479">
        <f>IF($E479="",-1,'HCAD Raw'!AE479)</f>
        <v>0</v>
      </c>
      <c r="AI479">
        <f>IF($E479="",-1,'HCAD Raw'!AF479)</f>
        <v>0</v>
      </c>
      <c r="AJ479">
        <f>IF($E479="",-1,'HCAD Raw'!AG479)</f>
        <v>0</v>
      </c>
      <c r="AK479">
        <f>IF($E479="",-1,'HCAD Raw'!AH479)</f>
        <v>0</v>
      </c>
      <c r="AL479">
        <f>IF($E479="",-1,'HCAD Raw'!AI479)</f>
        <v>0</v>
      </c>
      <c r="AM479">
        <f>IF($E479="",-1,'HCAD Raw'!AJ479)</f>
        <v>0</v>
      </c>
      <c r="AN479">
        <f>IF($E479="",-1,'HCAD Raw'!AK479)</f>
        <v>0</v>
      </c>
      <c r="AO479">
        <f>IF($E479="",-1,'HCAD Raw'!AL479)</f>
        <v>0</v>
      </c>
      <c r="AP479">
        <f>IF($E479="",-1,'HCAD Raw'!AM479)</f>
        <v>0</v>
      </c>
      <c r="AQ479">
        <f>IF($E479="",-1,'HCAD Raw'!AN479)</f>
        <v>0</v>
      </c>
      <c r="AR479">
        <f>IF($E479="",-1,'HCAD Raw'!AO479)</f>
        <v>0</v>
      </c>
      <c r="AS479">
        <f>IF($E479="",-1,'HCAD Raw'!AP479)</f>
        <v>0</v>
      </c>
      <c r="AT479">
        <f>IF($E479="",-1,'HCAD Raw'!AQ479)</f>
        <v>0</v>
      </c>
      <c r="AU479">
        <f>IF($E479="",-1,'HCAD Raw'!AR479)</f>
        <v>0</v>
      </c>
      <c r="AV479">
        <f>IF($E479="",-1,'HCAD Raw'!AS479)</f>
        <v>0</v>
      </c>
      <c r="AW479">
        <f>IF($E479="",-1,'HCAD Raw'!AT479)</f>
        <v>0</v>
      </c>
      <c r="AX479">
        <f>IF($E479="",-1,'HCAD Raw'!AU479)</f>
        <v>0</v>
      </c>
      <c r="AY479">
        <f>IF($E479="",-1,'HCAD Raw'!AV479)</f>
        <v>0</v>
      </c>
      <c r="AZ479">
        <f>IF($E479="",-1,'HCAD Raw'!AW479)</f>
        <v>0</v>
      </c>
      <c r="BA479">
        <f>IF($E479="",-1,'HCAD Raw'!AX479)</f>
        <v>0</v>
      </c>
      <c r="BB479">
        <f>IF($E479="",-1,'HCAD Raw'!AY479)</f>
        <v>0</v>
      </c>
      <c r="BC479">
        <f>IF($E479="",-1,'HCAD Raw'!AZ479)</f>
        <v>0</v>
      </c>
      <c r="BD479">
        <f>IF($E479="",-1,'HCAD Raw'!BA479)</f>
        <v>0</v>
      </c>
      <c r="BE479">
        <f>IF($E479="",-1,'HCAD Raw'!BB479)</f>
        <v>0</v>
      </c>
      <c r="BF479">
        <f>IF($E479="",-1,'HCAD Raw'!BC479)</f>
        <v>0</v>
      </c>
      <c r="BG479">
        <f>IF($E479="",-1,'HCAD Raw'!BD479)</f>
        <v>0</v>
      </c>
      <c r="BH479">
        <f>IF($E479="",-1,'HCAD Raw'!BE479)</f>
        <v>0</v>
      </c>
      <c r="BI479">
        <f>IF($E479="",-1,'HCAD Raw'!BF479)</f>
        <v>0</v>
      </c>
      <c r="BJ479">
        <f>IF($E479="",-1,'HCAD Raw'!BG479)</f>
        <v>0</v>
      </c>
      <c r="BK479">
        <f>IF($E479="",-1,'HCAD Raw'!BH479)</f>
        <v>0</v>
      </c>
      <c r="BL479">
        <f>IF($E479="",-1,'HCAD Raw'!BI479)</f>
        <v>0</v>
      </c>
      <c r="BM479">
        <f>IF($E479="",-1,'HCAD Raw'!BJ479)</f>
        <v>0</v>
      </c>
      <c r="BN479">
        <f>IF($E479="",-1,'HCAD Raw'!BK479)</f>
        <v>0</v>
      </c>
      <c r="BO479">
        <f>IF($E479="",-1,'HCAD Raw'!BL479)</f>
        <v>0</v>
      </c>
      <c r="BP479">
        <f>IF($E479="",-1,'HCAD Raw'!BM479)</f>
        <v>0</v>
      </c>
      <c r="BQ479">
        <f>IF($E479="",-1,'HCAD Raw'!BN479)</f>
        <v>0</v>
      </c>
      <c r="BR479">
        <f>IF($E479="",-1,'HCAD Raw'!BO479)</f>
        <v>0</v>
      </c>
      <c r="BS479">
        <f>IF($E479="",-1,'HCAD Raw'!BP479)</f>
        <v>0</v>
      </c>
      <c r="BT479">
        <f>IF($E479="",-1,'HCAD Raw'!BQ479)</f>
        <v>0</v>
      </c>
      <c r="BU479">
        <f>IF($E479="",-1,'HCAD Raw'!BR479)</f>
        <v>0</v>
      </c>
      <c r="BV479">
        <f>IF($E479="",-1,'HCAD Raw'!BS479)</f>
        <v>0</v>
      </c>
      <c r="BW479">
        <f>IF($E479="",-1,'HCAD Raw'!BT479)</f>
        <v>0</v>
      </c>
      <c r="BX479">
        <f>IF($E479="",-1,'HCAD Raw'!BU479)</f>
        <v>0</v>
      </c>
      <c r="BY479">
        <f>IF($E479="",-1,'HCAD Raw'!BV479)</f>
        <v>0</v>
      </c>
      <c r="BZ479">
        <f>IF($E479="",-1,'HCAD Raw'!BW479)</f>
        <v>0</v>
      </c>
      <c r="CA479">
        <f>IF($E479="",-1,'HCAD Raw'!BX479)</f>
        <v>0</v>
      </c>
      <c r="CB479">
        <f>IF($E479="",-1,'HCAD Raw'!BY479)</f>
        <v>0</v>
      </c>
      <c r="CC479">
        <f>IF($E479="",-1,'HCAD Raw'!BZ479)</f>
        <v>0</v>
      </c>
      <c r="CD479">
        <f>IF($E479="",-1,'HCAD Raw'!CA479)</f>
        <v>0</v>
      </c>
      <c r="CE479">
        <f t="shared" si="102"/>
        <v>-1</v>
      </c>
      <c r="CF479">
        <f t="shared" si="103"/>
        <v>-1</v>
      </c>
    </row>
    <row r="480" spans="3:84" x14ac:dyDescent="0.25">
      <c r="C480">
        <f t="shared" si="100"/>
        <v>476</v>
      </c>
      <c r="D480">
        <f t="shared" si="101"/>
        <v>-1</v>
      </c>
      <c r="E480">
        <f>IF('HCAD Raw'!C480="",-1,'HCAD Raw'!C480)</f>
        <v>-1</v>
      </c>
      <c r="F480" s="15" t="str">
        <f>IF(E480=-1,"",CONCATENATE(MID('HCAD Raw'!D480,6,2),"/",MID('HCAD Raw'!D480,9,2),"/",LEFT('HCAD Raw'!D480,4)))</f>
        <v/>
      </c>
      <c r="G480">
        <f>IF($E480="",-1,'HCAD Raw'!E480)</f>
        <v>0</v>
      </c>
      <c r="H480">
        <f>IF($E480="",-1,'HCAD Raw'!F480)</f>
        <v>0</v>
      </c>
      <c r="I480">
        <f>IF($E480="",-1,'HCAD Raw'!G480)</f>
        <v>0</v>
      </c>
      <c r="J480">
        <f>IF($E480="",-1,'HCAD Raw'!H480)</f>
        <v>0</v>
      </c>
      <c r="K480">
        <f>IF($E480="",-1,'HCAD Raw'!I480)</f>
        <v>0</v>
      </c>
      <c r="L480">
        <f>IF($E480="",-1,'HCAD Raw'!J480)</f>
        <v>0</v>
      </c>
      <c r="M480">
        <f>IF($E480="",-1,'HCAD Raw'!K480)</f>
        <v>0</v>
      </c>
      <c r="N480">
        <f>IF($E480="",-1,'HCAD Raw'!L480)</f>
        <v>0</v>
      </c>
      <c r="O480">
        <f>IF($E480="",-1,'HCAD Raw'!M480)</f>
        <v>0</v>
      </c>
      <c r="P480">
        <f>IF($E480="",-1,'HCAD Raw'!N480)</f>
        <v>0</v>
      </c>
      <c r="Q480" t="e">
        <f>IF($E480="",-1,'HCAD Raw'!#REF!)</f>
        <v>#REF!</v>
      </c>
      <c r="R480">
        <f>IF($E480="",-1,'HCAD Raw'!O480)</f>
        <v>0</v>
      </c>
      <c r="S480">
        <f>IF($E480="",-1,'HCAD Raw'!P480)</f>
        <v>0</v>
      </c>
      <c r="T480">
        <f>IF($E480="",-1,'HCAD Raw'!Q480)</f>
        <v>0</v>
      </c>
      <c r="U480">
        <f>IF($E480="",-1,'HCAD Raw'!R480)</f>
        <v>0</v>
      </c>
      <c r="V480">
        <f>IF($E480="",-1,'HCAD Raw'!S480)</f>
        <v>0</v>
      </c>
      <c r="W480">
        <f>IF($E480="",-1,'HCAD Raw'!T480)</f>
        <v>0</v>
      </c>
      <c r="X480">
        <f>IF($E480="",-1,'HCAD Raw'!U480)</f>
        <v>0</v>
      </c>
      <c r="Y480">
        <f>IF($E480="",-1,'HCAD Raw'!V480)</f>
        <v>0</v>
      </c>
      <c r="Z480">
        <f>IF($E480="",-1,'HCAD Raw'!W480)</f>
        <v>0</v>
      </c>
      <c r="AA480">
        <f>IF($E480="",-1,'HCAD Raw'!X480)</f>
        <v>0</v>
      </c>
      <c r="AB480">
        <f>IF($E480="",-1,'HCAD Raw'!Y480)</f>
        <v>0</v>
      </c>
      <c r="AC480">
        <f>IF($E480="",-1,'HCAD Raw'!Z480)</f>
        <v>0</v>
      </c>
      <c r="AD480">
        <f>IF($E480="",-1,'HCAD Raw'!AA480)</f>
        <v>0</v>
      </c>
      <c r="AE480">
        <f>IF($E480="",-1,'HCAD Raw'!AB480)</f>
        <v>0</v>
      </c>
      <c r="AF480">
        <f>IF($E480="",-1,'HCAD Raw'!AC480)</f>
        <v>0</v>
      </c>
      <c r="AG480">
        <f>IF($E480="",-1,'HCAD Raw'!AD480)</f>
        <v>0</v>
      </c>
      <c r="AH480">
        <f>IF($E480="",-1,'HCAD Raw'!AE480)</f>
        <v>0</v>
      </c>
      <c r="AI480">
        <f>IF($E480="",-1,'HCAD Raw'!AF480)</f>
        <v>0</v>
      </c>
      <c r="AJ480">
        <f>IF($E480="",-1,'HCAD Raw'!AG480)</f>
        <v>0</v>
      </c>
      <c r="AK480">
        <f>IF($E480="",-1,'HCAD Raw'!AH480)</f>
        <v>0</v>
      </c>
      <c r="AL480">
        <f>IF($E480="",-1,'HCAD Raw'!AI480)</f>
        <v>0</v>
      </c>
      <c r="AM480">
        <f>IF($E480="",-1,'HCAD Raw'!AJ480)</f>
        <v>0</v>
      </c>
      <c r="AN480">
        <f>IF($E480="",-1,'HCAD Raw'!AK480)</f>
        <v>0</v>
      </c>
      <c r="AO480">
        <f>IF($E480="",-1,'HCAD Raw'!AL480)</f>
        <v>0</v>
      </c>
      <c r="AP480">
        <f>IF($E480="",-1,'HCAD Raw'!AM480)</f>
        <v>0</v>
      </c>
      <c r="AQ480">
        <f>IF($E480="",-1,'HCAD Raw'!AN480)</f>
        <v>0</v>
      </c>
      <c r="AR480">
        <f>IF($E480="",-1,'HCAD Raw'!AO480)</f>
        <v>0</v>
      </c>
      <c r="AS480">
        <f>IF($E480="",-1,'HCAD Raw'!AP480)</f>
        <v>0</v>
      </c>
      <c r="AT480">
        <f>IF($E480="",-1,'HCAD Raw'!AQ480)</f>
        <v>0</v>
      </c>
      <c r="AU480">
        <f>IF($E480="",-1,'HCAD Raw'!AR480)</f>
        <v>0</v>
      </c>
      <c r="AV480">
        <f>IF($E480="",-1,'HCAD Raw'!AS480)</f>
        <v>0</v>
      </c>
      <c r="AW480">
        <f>IF($E480="",-1,'HCAD Raw'!AT480)</f>
        <v>0</v>
      </c>
      <c r="AX480">
        <f>IF($E480="",-1,'HCAD Raw'!AU480)</f>
        <v>0</v>
      </c>
      <c r="AY480">
        <f>IF($E480="",-1,'HCAD Raw'!AV480)</f>
        <v>0</v>
      </c>
      <c r="AZ480">
        <f>IF($E480="",-1,'HCAD Raw'!AW480)</f>
        <v>0</v>
      </c>
      <c r="BA480">
        <f>IF($E480="",-1,'HCAD Raw'!AX480)</f>
        <v>0</v>
      </c>
      <c r="BB480">
        <f>IF($E480="",-1,'HCAD Raw'!AY480)</f>
        <v>0</v>
      </c>
      <c r="BC480">
        <f>IF($E480="",-1,'HCAD Raw'!AZ480)</f>
        <v>0</v>
      </c>
      <c r="BD480">
        <f>IF($E480="",-1,'HCAD Raw'!BA480)</f>
        <v>0</v>
      </c>
      <c r="BE480">
        <f>IF($E480="",-1,'HCAD Raw'!BB480)</f>
        <v>0</v>
      </c>
      <c r="BF480">
        <f>IF($E480="",-1,'HCAD Raw'!BC480)</f>
        <v>0</v>
      </c>
      <c r="BG480">
        <f>IF($E480="",-1,'HCAD Raw'!BD480)</f>
        <v>0</v>
      </c>
      <c r="BH480">
        <f>IF($E480="",-1,'HCAD Raw'!BE480)</f>
        <v>0</v>
      </c>
      <c r="BI480">
        <f>IF($E480="",-1,'HCAD Raw'!BF480)</f>
        <v>0</v>
      </c>
      <c r="BJ480">
        <f>IF($E480="",-1,'HCAD Raw'!BG480)</f>
        <v>0</v>
      </c>
      <c r="BK480">
        <f>IF($E480="",-1,'HCAD Raw'!BH480)</f>
        <v>0</v>
      </c>
      <c r="BL480">
        <f>IF($E480="",-1,'HCAD Raw'!BI480)</f>
        <v>0</v>
      </c>
      <c r="BM480">
        <f>IF($E480="",-1,'HCAD Raw'!BJ480)</f>
        <v>0</v>
      </c>
      <c r="BN480">
        <f>IF($E480="",-1,'HCAD Raw'!BK480)</f>
        <v>0</v>
      </c>
      <c r="BO480">
        <f>IF($E480="",-1,'HCAD Raw'!BL480)</f>
        <v>0</v>
      </c>
      <c r="BP480">
        <f>IF($E480="",-1,'HCAD Raw'!BM480)</f>
        <v>0</v>
      </c>
      <c r="BQ480">
        <f>IF($E480="",-1,'HCAD Raw'!BN480)</f>
        <v>0</v>
      </c>
      <c r="BR480">
        <f>IF($E480="",-1,'HCAD Raw'!BO480)</f>
        <v>0</v>
      </c>
      <c r="BS480">
        <f>IF($E480="",-1,'HCAD Raw'!BP480)</f>
        <v>0</v>
      </c>
      <c r="BT480">
        <f>IF($E480="",-1,'HCAD Raw'!BQ480)</f>
        <v>0</v>
      </c>
      <c r="BU480">
        <f>IF($E480="",-1,'HCAD Raw'!BR480)</f>
        <v>0</v>
      </c>
      <c r="BV480">
        <f>IF($E480="",-1,'HCAD Raw'!BS480)</f>
        <v>0</v>
      </c>
      <c r="BW480">
        <f>IF($E480="",-1,'HCAD Raw'!BT480)</f>
        <v>0</v>
      </c>
      <c r="BX480">
        <f>IF($E480="",-1,'HCAD Raw'!BU480)</f>
        <v>0</v>
      </c>
      <c r="BY480">
        <f>IF($E480="",-1,'HCAD Raw'!BV480)</f>
        <v>0</v>
      </c>
      <c r="BZ480">
        <f>IF($E480="",-1,'HCAD Raw'!BW480)</f>
        <v>0</v>
      </c>
      <c r="CA480">
        <f>IF($E480="",-1,'HCAD Raw'!BX480)</f>
        <v>0</v>
      </c>
      <c r="CB480">
        <f>IF($E480="",-1,'HCAD Raw'!BY480)</f>
        <v>0</v>
      </c>
      <c r="CC480">
        <f>IF($E480="",-1,'HCAD Raw'!BZ480)</f>
        <v>0</v>
      </c>
      <c r="CD480">
        <f>IF($E480="",-1,'HCAD Raw'!CA480)</f>
        <v>0</v>
      </c>
      <c r="CE480">
        <f t="shared" si="102"/>
        <v>-1</v>
      </c>
      <c r="CF480">
        <f t="shared" si="103"/>
        <v>-1</v>
      </c>
    </row>
    <row r="481" spans="3:84" x14ac:dyDescent="0.25">
      <c r="C481">
        <f t="shared" si="100"/>
        <v>477</v>
      </c>
      <c r="D481">
        <f t="shared" si="101"/>
        <v>-1</v>
      </c>
      <c r="E481">
        <f>IF('HCAD Raw'!C481="",-1,'HCAD Raw'!C481)</f>
        <v>-1</v>
      </c>
      <c r="F481" s="15" t="str">
        <f>IF(E481=-1,"",CONCATENATE(MID('HCAD Raw'!D481,6,2),"/",MID('HCAD Raw'!D481,9,2),"/",LEFT('HCAD Raw'!D481,4)))</f>
        <v/>
      </c>
      <c r="G481">
        <f>IF($E481="",-1,'HCAD Raw'!E481)</f>
        <v>0</v>
      </c>
      <c r="H481">
        <f>IF($E481="",-1,'HCAD Raw'!F481)</f>
        <v>0</v>
      </c>
      <c r="I481">
        <f>IF($E481="",-1,'HCAD Raw'!G481)</f>
        <v>0</v>
      </c>
      <c r="J481">
        <f>IF($E481="",-1,'HCAD Raw'!H481)</f>
        <v>0</v>
      </c>
      <c r="K481">
        <f>IF($E481="",-1,'HCAD Raw'!I481)</f>
        <v>0</v>
      </c>
      <c r="L481">
        <f>IF($E481="",-1,'HCAD Raw'!J481)</f>
        <v>0</v>
      </c>
      <c r="M481">
        <f>IF($E481="",-1,'HCAD Raw'!K481)</f>
        <v>0</v>
      </c>
      <c r="N481">
        <f>IF($E481="",-1,'HCAD Raw'!L481)</f>
        <v>0</v>
      </c>
      <c r="O481">
        <f>IF($E481="",-1,'HCAD Raw'!M481)</f>
        <v>0</v>
      </c>
      <c r="P481">
        <f>IF($E481="",-1,'HCAD Raw'!N481)</f>
        <v>0</v>
      </c>
      <c r="Q481" t="e">
        <f>IF($E481="",-1,'HCAD Raw'!#REF!)</f>
        <v>#REF!</v>
      </c>
      <c r="R481">
        <f>IF($E481="",-1,'HCAD Raw'!O481)</f>
        <v>0</v>
      </c>
      <c r="S481">
        <f>IF($E481="",-1,'HCAD Raw'!P481)</f>
        <v>0</v>
      </c>
      <c r="T481">
        <f>IF($E481="",-1,'HCAD Raw'!Q481)</f>
        <v>0</v>
      </c>
      <c r="U481">
        <f>IF($E481="",-1,'HCAD Raw'!R481)</f>
        <v>0</v>
      </c>
      <c r="V481">
        <f>IF($E481="",-1,'HCAD Raw'!S481)</f>
        <v>0</v>
      </c>
      <c r="W481">
        <f>IF($E481="",-1,'HCAD Raw'!T481)</f>
        <v>0</v>
      </c>
      <c r="X481">
        <f>IF($E481="",-1,'HCAD Raw'!U481)</f>
        <v>0</v>
      </c>
      <c r="Y481">
        <f>IF($E481="",-1,'HCAD Raw'!V481)</f>
        <v>0</v>
      </c>
      <c r="Z481">
        <f>IF($E481="",-1,'HCAD Raw'!W481)</f>
        <v>0</v>
      </c>
      <c r="AA481">
        <f>IF($E481="",-1,'HCAD Raw'!X481)</f>
        <v>0</v>
      </c>
      <c r="AB481">
        <f>IF($E481="",-1,'HCAD Raw'!Y481)</f>
        <v>0</v>
      </c>
      <c r="AC481">
        <f>IF($E481="",-1,'HCAD Raw'!Z481)</f>
        <v>0</v>
      </c>
      <c r="AD481">
        <f>IF($E481="",-1,'HCAD Raw'!AA481)</f>
        <v>0</v>
      </c>
      <c r="AE481">
        <f>IF($E481="",-1,'HCAD Raw'!AB481)</f>
        <v>0</v>
      </c>
      <c r="AF481">
        <f>IF($E481="",-1,'HCAD Raw'!AC481)</f>
        <v>0</v>
      </c>
      <c r="AG481">
        <f>IF($E481="",-1,'HCAD Raw'!AD481)</f>
        <v>0</v>
      </c>
      <c r="AH481">
        <f>IF($E481="",-1,'HCAD Raw'!AE481)</f>
        <v>0</v>
      </c>
      <c r="AI481">
        <f>IF($E481="",-1,'HCAD Raw'!AF481)</f>
        <v>0</v>
      </c>
      <c r="AJ481">
        <f>IF($E481="",-1,'HCAD Raw'!AG481)</f>
        <v>0</v>
      </c>
      <c r="AK481">
        <f>IF($E481="",-1,'HCAD Raw'!AH481)</f>
        <v>0</v>
      </c>
      <c r="AL481">
        <f>IF($E481="",-1,'HCAD Raw'!AI481)</f>
        <v>0</v>
      </c>
      <c r="AM481">
        <f>IF($E481="",-1,'HCAD Raw'!AJ481)</f>
        <v>0</v>
      </c>
      <c r="AN481">
        <f>IF($E481="",-1,'HCAD Raw'!AK481)</f>
        <v>0</v>
      </c>
      <c r="AO481">
        <f>IF($E481="",-1,'HCAD Raw'!AL481)</f>
        <v>0</v>
      </c>
      <c r="AP481">
        <f>IF($E481="",-1,'HCAD Raw'!AM481)</f>
        <v>0</v>
      </c>
      <c r="AQ481">
        <f>IF($E481="",-1,'HCAD Raw'!AN481)</f>
        <v>0</v>
      </c>
      <c r="AR481">
        <f>IF($E481="",-1,'HCAD Raw'!AO481)</f>
        <v>0</v>
      </c>
      <c r="AS481">
        <f>IF($E481="",-1,'HCAD Raw'!AP481)</f>
        <v>0</v>
      </c>
      <c r="AT481">
        <f>IF($E481="",-1,'HCAD Raw'!AQ481)</f>
        <v>0</v>
      </c>
      <c r="AU481">
        <f>IF($E481="",-1,'HCAD Raw'!AR481)</f>
        <v>0</v>
      </c>
      <c r="AV481">
        <f>IF($E481="",-1,'HCAD Raw'!AS481)</f>
        <v>0</v>
      </c>
      <c r="AW481">
        <f>IF($E481="",-1,'HCAD Raw'!AT481)</f>
        <v>0</v>
      </c>
      <c r="AX481">
        <f>IF($E481="",-1,'HCAD Raw'!AU481)</f>
        <v>0</v>
      </c>
      <c r="AY481">
        <f>IF($E481="",-1,'HCAD Raw'!AV481)</f>
        <v>0</v>
      </c>
      <c r="AZ481">
        <f>IF($E481="",-1,'HCAD Raw'!AW481)</f>
        <v>0</v>
      </c>
      <c r="BA481">
        <f>IF($E481="",-1,'HCAD Raw'!AX481)</f>
        <v>0</v>
      </c>
      <c r="BB481">
        <f>IF($E481="",-1,'HCAD Raw'!AY481)</f>
        <v>0</v>
      </c>
      <c r="BC481">
        <f>IF($E481="",-1,'HCAD Raw'!AZ481)</f>
        <v>0</v>
      </c>
      <c r="BD481">
        <f>IF($E481="",-1,'HCAD Raw'!BA481)</f>
        <v>0</v>
      </c>
      <c r="BE481">
        <f>IF($E481="",-1,'HCAD Raw'!BB481)</f>
        <v>0</v>
      </c>
      <c r="BF481">
        <f>IF($E481="",-1,'HCAD Raw'!BC481)</f>
        <v>0</v>
      </c>
      <c r="BG481">
        <f>IF($E481="",-1,'HCAD Raw'!BD481)</f>
        <v>0</v>
      </c>
      <c r="BH481">
        <f>IF($E481="",-1,'HCAD Raw'!BE481)</f>
        <v>0</v>
      </c>
      <c r="BI481">
        <f>IF($E481="",-1,'HCAD Raw'!BF481)</f>
        <v>0</v>
      </c>
      <c r="BJ481">
        <f>IF($E481="",-1,'HCAD Raw'!BG481)</f>
        <v>0</v>
      </c>
      <c r="BK481">
        <f>IF($E481="",-1,'HCAD Raw'!BH481)</f>
        <v>0</v>
      </c>
      <c r="BL481">
        <f>IF($E481="",-1,'HCAD Raw'!BI481)</f>
        <v>0</v>
      </c>
      <c r="BM481">
        <f>IF($E481="",-1,'HCAD Raw'!BJ481)</f>
        <v>0</v>
      </c>
      <c r="BN481">
        <f>IF($E481="",-1,'HCAD Raw'!BK481)</f>
        <v>0</v>
      </c>
      <c r="BO481">
        <f>IF($E481="",-1,'HCAD Raw'!BL481)</f>
        <v>0</v>
      </c>
      <c r="BP481">
        <f>IF($E481="",-1,'HCAD Raw'!BM481)</f>
        <v>0</v>
      </c>
      <c r="BQ481">
        <f>IF($E481="",-1,'HCAD Raw'!BN481)</f>
        <v>0</v>
      </c>
      <c r="BR481">
        <f>IF($E481="",-1,'HCAD Raw'!BO481)</f>
        <v>0</v>
      </c>
      <c r="BS481">
        <f>IF($E481="",-1,'HCAD Raw'!BP481)</f>
        <v>0</v>
      </c>
      <c r="BT481">
        <f>IF($E481="",-1,'HCAD Raw'!BQ481)</f>
        <v>0</v>
      </c>
      <c r="BU481">
        <f>IF($E481="",-1,'HCAD Raw'!BR481)</f>
        <v>0</v>
      </c>
      <c r="BV481">
        <f>IF($E481="",-1,'HCAD Raw'!BS481)</f>
        <v>0</v>
      </c>
      <c r="BW481">
        <f>IF($E481="",-1,'HCAD Raw'!BT481)</f>
        <v>0</v>
      </c>
      <c r="BX481">
        <f>IF($E481="",-1,'HCAD Raw'!BU481)</f>
        <v>0</v>
      </c>
      <c r="BY481">
        <f>IF($E481="",-1,'HCAD Raw'!BV481)</f>
        <v>0</v>
      </c>
      <c r="BZ481">
        <f>IF($E481="",-1,'HCAD Raw'!BW481)</f>
        <v>0</v>
      </c>
      <c r="CA481">
        <f>IF($E481="",-1,'HCAD Raw'!BX481)</f>
        <v>0</v>
      </c>
      <c r="CB481">
        <f>IF($E481="",-1,'HCAD Raw'!BY481)</f>
        <v>0</v>
      </c>
      <c r="CC481">
        <f>IF($E481="",-1,'HCAD Raw'!BZ481)</f>
        <v>0</v>
      </c>
      <c r="CD481">
        <f>IF($E481="",-1,'HCAD Raw'!CA481)</f>
        <v>0</v>
      </c>
      <c r="CE481">
        <f t="shared" si="102"/>
        <v>-1</v>
      </c>
      <c r="CF481">
        <f t="shared" si="103"/>
        <v>-1</v>
      </c>
    </row>
    <row r="482" spans="3:84" x14ac:dyDescent="0.25">
      <c r="C482">
        <f t="shared" si="100"/>
        <v>478</v>
      </c>
      <c r="D482">
        <f t="shared" si="101"/>
        <v>-1</v>
      </c>
      <c r="E482">
        <f>IF('HCAD Raw'!C482="",-1,'HCAD Raw'!C482)</f>
        <v>-1</v>
      </c>
      <c r="F482" s="15" t="str">
        <f>IF(E482=-1,"",CONCATENATE(MID('HCAD Raw'!D482,6,2),"/",MID('HCAD Raw'!D482,9,2),"/",LEFT('HCAD Raw'!D482,4)))</f>
        <v/>
      </c>
      <c r="G482">
        <f>IF($E482="",-1,'HCAD Raw'!E482)</f>
        <v>0</v>
      </c>
      <c r="H482">
        <f>IF($E482="",-1,'HCAD Raw'!F482)</f>
        <v>0</v>
      </c>
      <c r="I482">
        <f>IF($E482="",-1,'HCAD Raw'!G482)</f>
        <v>0</v>
      </c>
      <c r="J482">
        <f>IF($E482="",-1,'HCAD Raw'!H482)</f>
        <v>0</v>
      </c>
      <c r="K482">
        <f>IF($E482="",-1,'HCAD Raw'!I482)</f>
        <v>0</v>
      </c>
      <c r="L482">
        <f>IF($E482="",-1,'HCAD Raw'!J482)</f>
        <v>0</v>
      </c>
      <c r="M482">
        <f>IF($E482="",-1,'HCAD Raw'!K482)</f>
        <v>0</v>
      </c>
      <c r="N482">
        <f>IF($E482="",-1,'HCAD Raw'!L482)</f>
        <v>0</v>
      </c>
      <c r="O482">
        <f>IF($E482="",-1,'HCAD Raw'!M482)</f>
        <v>0</v>
      </c>
      <c r="P482">
        <f>IF($E482="",-1,'HCAD Raw'!N482)</f>
        <v>0</v>
      </c>
      <c r="Q482" t="e">
        <f>IF($E482="",-1,'HCAD Raw'!#REF!)</f>
        <v>#REF!</v>
      </c>
      <c r="R482">
        <f>IF($E482="",-1,'HCAD Raw'!O482)</f>
        <v>0</v>
      </c>
      <c r="S482">
        <f>IF($E482="",-1,'HCAD Raw'!P482)</f>
        <v>0</v>
      </c>
      <c r="T482">
        <f>IF($E482="",-1,'HCAD Raw'!Q482)</f>
        <v>0</v>
      </c>
      <c r="U482">
        <f>IF($E482="",-1,'HCAD Raw'!R482)</f>
        <v>0</v>
      </c>
      <c r="V482">
        <f>IF($E482="",-1,'HCAD Raw'!S482)</f>
        <v>0</v>
      </c>
      <c r="W482">
        <f>IF($E482="",-1,'HCAD Raw'!T482)</f>
        <v>0</v>
      </c>
      <c r="X482">
        <f>IF($E482="",-1,'HCAD Raw'!U482)</f>
        <v>0</v>
      </c>
      <c r="Y482">
        <f>IF($E482="",-1,'HCAD Raw'!V482)</f>
        <v>0</v>
      </c>
      <c r="Z482">
        <f>IF($E482="",-1,'HCAD Raw'!W482)</f>
        <v>0</v>
      </c>
      <c r="AA482">
        <f>IF($E482="",-1,'HCAD Raw'!X482)</f>
        <v>0</v>
      </c>
      <c r="AB482">
        <f>IF($E482="",-1,'HCAD Raw'!Y482)</f>
        <v>0</v>
      </c>
      <c r="AC482">
        <f>IF($E482="",-1,'HCAD Raw'!Z482)</f>
        <v>0</v>
      </c>
      <c r="AD482">
        <f>IF($E482="",-1,'HCAD Raw'!AA482)</f>
        <v>0</v>
      </c>
      <c r="AE482">
        <f>IF($E482="",-1,'HCAD Raw'!AB482)</f>
        <v>0</v>
      </c>
      <c r="AF482">
        <f>IF($E482="",-1,'HCAD Raw'!AC482)</f>
        <v>0</v>
      </c>
      <c r="AG482">
        <f>IF($E482="",-1,'HCAD Raw'!AD482)</f>
        <v>0</v>
      </c>
      <c r="AH482">
        <f>IF($E482="",-1,'HCAD Raw'!AE482)</f>
        <v>0</v>
      </c>
      <c r="AI482">
        <f>IF($E482="",-1,'HCAD Raw'!AF482)</f>
        <v>0</v>
      </c>
      <c r="AJ482">
        <f>IF($E482="",-1,'HCAD Raw'!AG482)</f>
        <v>0</v>
      </c>
      <c r="AK482">
        <f>IF($E482="",-1,'HCAD Raw'!AH482)</f>
        <v>0</v>
      </c>
      <c r="AL482">
        <f>IF($E482="",-1,'HCAD Raw'!AI482)</f>
        <v>0</v>
      </c>
      <c r="AM482">
        <f>IF($E482="",-1,'HCAD Raw'!AJ482)</f>
        <v>0</v>
      </c>
      <c r="AN482">
        <f>IF($E482="",-1,'HCAD Raw'!AK482)</f>
        <v>0</v>
      </c>
      <c r="AO482">
        <f>IF($E482="",-1,'HCAD Raw'!AL482)</f>
        <v>0</v>
      </c>
      <c r="AP482">
        <f>IF($E482="",-1,'HCAD Raw'!AM482)</f>
        <v>0</v>
      </c>
      <c r="AQ482">
        <f>IF($E482="",-1,'HCAD Raw'!AN482)</f>
        <v>0</v>
      </c>
      <c r="AR482">
        <f>IF($E482="",-1,'HCAD Raw'!AO482)</f>
        <v>0</v>
      </c>
      <c r="AS482">
        <f>IF($E482="",-1,'HCAD Raw'!AP482)</f>
        <v>0</v>
      </c>
      <c r="AT482">
        <f>IF($E482="",-1,'HCAD Raw'!AQ482)</f>
        <v>0</v>
      </c>
      <c r="AU482">
        <f>IF($E482="",-1,'HCAD Raw'!AR482)</f>
        <v>0</v>
      </c>
      <c r="AV482">
        <f>IF($E482="",-1,'HCAD Raw'!AS482)</f>
        <v>0</v>
      </c>
      <c r="AW482">
        <f>IF($E482="",-1,'HCAD Raw'!AT482)</f>
        <v>0</v>
      </c>
      <c r="AX482">
        <f>IF($E482="",-1,'HCAD Raw'!AU482)</f>
        <v>0</v>
      </c>
      <c r="AY482">
        <f>IF($E482="",-1,'HCAD Raw'!AV482)</f>
        <v>0</v>
      </c>
      <c r="AZ482">
        <f>IF($E482="",-1,'HCAD Raw'!AW482)</f>
        <v>0</v>
      </c>
      <c r="BA482">
        <f>IF($E482="",-1,'HCAD Raw'!AX482)</f>
        <v>0</v>
      </c>
      <c r="BB482">
        <f>IF($E482="",-1,'HCAD Raw'!AY482)</f>
        <v>0</v>
      </c>
      <c r="BC482">
        <f>IF($E482="",-1,'HCAD Raw'!AZ482)</f>
        <v>0</v>
      </c>
      <c r="BD482">
        <f>IF($E482="",-1,'HCAD Raw'!BA482)</f>
        <v>0</v>
      </c>
      <c r="BE482">
        <f>IF($E482="",-1,'HCAD Raw'!BB482)</f>
        <v>0</v>
      </c>
      <c r="BF482">
        <f>IF($E482="",-1,'HCAD Raw'!BC482)</f>
        <v>0</v>
      </c>
      <c r="BG482">
        <f>IF($E482="",-1,'HCAD Raw'!BD482)</f>
        <v>0</v>
      </c>
      <c r="BH482">
        <f>IF($E482="",-1,'HCAD Raw'!BE482)</f>
        <v>0</v>
      </c>
      <c r="BI482">
        <f>IF($E482="",-1,'HCAD Raw'!BF482)</f>
        <v>0</v>
      </c>
      <c r="BJ482">
        <f>IF($E482="",-1,'HCAD Raw'!BG482)</f>
        <v>0</v>
      </c>
      <c r="BK482">
        <f>IF($E482="",-1,'HCAD Raw'!BH482)</f>
        <v>0</v>
      </c>
      <c r="BL482">
        <f>IF($E482="",-1,'HCAD Raw'!BI482)</f>
        <v>0</v>
      </c>
      <c r="BM482">
        <f>IF($E482="",-1,'HCAD Raw'!BJ482)</f>
        <v>0</v>
      </c>
      <c r="BN482">
        <f>IF($E482="",-1,'HCAD Raw'!BK482)</f>
        <v>0</v>
      </c>
      <c r="BO482">
        <f>IF($E482="",-1,'HCAD Raw'!BL482)</f>
        <v>0</v>
      </c>
      <c r="BP482">
        <f>IF($E482="",-1,'HCAD Raw'!BM482)</f>
        <v>0</v>
      </c>
      <c r="BQ482">
        <f>IF($E482="",-1,'HCAD Raw'!BN482)</f>
        <v>0</v>
      </c>
      <c r="BR482">
        <f>IF($E482="",-1,'HCAD Raw'!BO482)</f>
        <v>0</v>
      </c>
      <c r="BS482">
        <f>IF($E482="",-1,'HCAD Raw'!BP482)</f>
        <v>0</v>
      </c>
      <c r="BT482">
        <f>IF($E482="",-1,'HCAD Raw'!BQ482)</f>
        <v>0</v>
      </c>
      <c r="BU482">
        <f>IF($E482="",-1,'HCAD Raw'!BR482)</f>
        <v>0</v>
      </c>
      <c r="BV482">
        <f>IF($E482="",-1,'HCAD Raw'!BS482)</f>
        <v>0</v>
      </c>
      <c r="BW482">
        <f>IF($E482="",-1,'HCAD Raw'!BT482)</f>
        <v>0</v>
      </c>
      <c r="BX482">
        <f>IF($E482="",-1,'HCAD Raw'!BU482)</f>
        <v>0</v>
      </c>
      <c r="BY482">
        <f>IF($E482="",-1,'HCAD Raw'!BV482)</f>
        <v>0</v>
      </c>
      <c r="BZ482">
        <f>IF($E482="",-1,'HCAD Raw'!BW482)</f>
        <v>0</v>
      </c>
      <c r="CA482">
        <f>IF($E482="",-1,'HCAD Raw'!BX482)</f>
        <v>0</v>
      </c>
      <c r="CB482">
        <f>IF($E482="",-1,'HCAD Raw'!BY482)</f>
        <v>0</v>
      </c>
      <c r="CC482">
        <f>IF($E482="",-1,'HCAD Raw'!BZ482)</f>
        <v>0</v>
      </c>
      <c r="CD482">
        <f>IF($E482="",-1,'HCAD Raw'!CA482)</f>
        <v>0</v>
      </c>
      <c r="CE482">
        <f t="shared" si="102"/>
        <v>-1</v>
      </c>
      <c r="CF482">
        <f t="shared" si="103"/>
        <v>-1</v>
      </c>
    </row>
    <row r="483" spans="3:84" x14ac:dyDescent="0.25">
      <c r="C483">
        <f t="shared" si="100"/>
        <v>479</v>
      </c>
      <c r="D483">
        <f t="shared" si="101"/>
        <v>-1</v>
      </c>
      <c r="E483">
        <f>IF('HCAD Raw'!C483="",-1,'HCAD Raw'!C483)</f>
        <v>-1</v>
      </c>
      <c r="F483" s="15" t="str">
        <f>IF(E483=-1,"",CONCATENATE(MID('HCAD Raw'!D483,6,2),"/",MID('HCAD Raw'!D483,9,2),"/",LEFT('HCAD Raw'!D483,4)))</f>
        <v/>
      </c>
      <c r="G483">
        <f>IF($E483="",-1,'HCAD Raw'!E483)</f>
        <v>0</v>
      </c>
      <c r="H483">
        <f>IF($E483="",-1,'HCAD Raw'!F483)</f>
        <v>0</v>
      </c>
      <c r="I483">
        <f>IF($E483="",-1,'HCAD Raw'!G483)</f>
        <v>0</v>
      </c>
      <c r="J483">
        <f>IF($E483="",-1,'HCAD Raw'!H483)</f>
        <v>0</v>
      </c>
      <c r="K483">
        <f>IF($E483="",-1,'HCAD Raw'!I483)</f>
        <v>0</v>
      </c>
      <c r="L483">
        <f>IF($E483="",-1,'HCAD Raw'!J483)</f>
        <v>0</v>
      </c>
      <c r="M483">
        <f>IF($E483="",-1,'HCAD Raw'!K483)</f>
        <v>0</v>
      </c>
      <c r="N483">
        <f>IF($E483="",-1,'HCAD Raw'!L483)</f>
        <v>0</v>
      </c>
      <c r="O483">
        <f>IF($E483="",-1,'HCAD Raw'!M483)</f>
        <v>0</v>
      </c>
      <c r="P483">
        <f>IF($E483="",-1,'HCAD Raw'!N483)</f>
        <v>0</v>
      </c>
      <c r="Q483" t="e">
        <f>IF($E483="",-1,'HCAD Raw'!#REF!)</f>
        <v>#REF!</v>
      </c>
      <c r="R483">
        <f>IF($E483="",-1,'HCAD Raw'!O483)</f>
        <v>0</v>
      </c>
      <c r="S483">
        <f>IF($E483="",-1,'HCAD Raw'!P483)</f>
        <v>0</v>
      </c>
      <c r="T483">
        <f>IF($E483="",-1,'HCAD Raw'!Q483)</f>
        <v>0</v>
      </c>
      <c r="U483">
        <f>IF($E483="",-1,'HCAD Raw'!R483)</f>
        <v>0</v>
      </c>
      <c r="V483">
        <f>IF($E483="",-1,'HCAD Raw'!S483)</f>
        <v>0</v>
      </c>
      <c r="W483">
        <f>IF($E483="",-1,'HCAD Raw'!T483)</f>
        <v>0</v>
      </c>
      <c r="X483">
        <f>IF($E483="",-1,'HCAD Raw'!U483)</f>
        <v>0</v>
      </c>
      <c r="Y483">
        <f>IF($E483="",-1,'HCAD Raw'!V483)</f>
        <v>0</v>
      </c>
      <c r="Z483">
        <f>IF($E483="",-1,'HCAD Raw'!W483)</f>
        <v>0</v>
      </c>
      <c r="AA483">
        <f>IF($E483="",-1,'HCAD Raw'!X483)</f>
        <v>0</v>
      </c>
      <c r="AB483">
        <f>IF($E483="",-1,'HCAD Raw'!Y483)</f>
        <v>0</v>
      </c>
      <c r="AC483">
        <f>IF($E483="",-1,'HCAD Raw'!Z483)</f>
        <v>0</v>
      </c>
      <c r="AD483">
        <f>IF($E483="",-1,'HCAD Raw'!AA483)</f>
        <v>0</v>
      </c>
      <c r="AE483">
        <f>IF($E483="",-1,'HCAD Raw'!AB483)</f>
        <v>0</v>
      </c>
      <c r="AF483">
        <f>IF($E483="",-1,'HCAD Raw'!AC483)</f>
        <v>0</v>
      </c>
      <c r="AG483">
        <f>IF($E483="",-1,'HCAD Raw'!AD483)</f>
        <v>0</v>
      </c>
      <c r="AH483">
        <f>IF($E483="",-1,'HCAD Raw'!AE483)</f>
        <v>0</v>
      </c>
      <c r="AI483">
        <f>IF($E483="",-1,'HCAD Raw'!AF483)</f>
        <v>0</v>
      </c>
      <c r="AJ483">
        <f>IF($E483="",-1,'HCAD Raw'!AG483)</f>
        <v>0</v>
      </c>
      <c r="AK483">
        <f>IF($E483="",-1,'HCAD Raw'!AH483)</f>
        <v>0</v>
      </c>
      <c r="AL483">
        <f>IF($E483="",-1,'HCAD Raw'!AI483)</f>
        <v>0</v>
      </c>
      <c r="AM483">
        <f>IF($E483="",-1,'HCAD Raw'!AJ483)</f>
        <v>0</v>
      </c>
      <c r="AN483">
        <f>IF($E483="",-1,'HCAD Raw'!AK483)</f>
        <v>0</v>
      </c>
      <c r="AO483">
        <f>IF($E483="",-1,'HCAD Raw'!AL483)</f>
        <v>0</v>
      </c>
      <c r="AP483">
        <f>IF($E483="",-1,'HCAD Raw'!AM483)</f>
        <v>0</v>
      </c>
      <c r="AQ483">
        <f>IF($E483="",-1,'HCAD Raw'!AN483)</f>
        <v>0</v>
      </c>
      <c r="AR483">
        <f>IF($E483="",-1,'HCAD Raw'!AO483)</f>
        <v>0</v>
      </c>
      <c r="AS483">
        <f>IF($E483="",-1,'HCAD Raw'!AP483)</f>
        <v>0</v>
      </c>
      <c r="AT483">
        <f>IF($E483="",-1,'HCAD Raw'!AQ483)</f>
        <v>0</v>
      </c>
      <c r="AU483">
        <f>IF($E483="",-1,'HCAD Raw'!AR483)</f>
        <v>0</v>
      </c>
      <c r="AV483">
        <f>IF($E483="",-1,'HCAD Raw'!AS483)</f>
        <v>0</v>
      </c>
      <c r="AW483">
        <f>IF($E483="",-1,'HCAD Raw'!AT483)</f>
        <v>0</v>
      </c>
      <c r="AX483">
        <f>IF($E483="",-1,'HCAD Raw'!AU483)</f>
        <v>0</v>
      </c>
      <c r="AY483">
        <f>IF($E483="",-1,'HCAD Raw'!AV483)</f>
        <v>0</v>
      </c>
      <c r="AZ483">
        <f>IF($E483="",-1,'HCAD Raw'!AW483)</f>
        <v>0</v>
      </c>
      <c r="BA483">
        <f>IF($E483="",-1,'HCAD Raw'!AX483)</f>
        <v>0</v>
      </c>
      <c r="BB483">
        <f>IF($E483="",-1,'HCAD Raw'!AY483)</f>
        <v>0</v>
      </c>
      <c r="BC483">
        <f>IF($E483="",-1,'HCAD Raw'!AZ483)</f>
        <v>0</v>
      </c>
      <c r="BD483">
        <f>IF($E483="",-1,'HCAD Raw'!BA483)</f>
        <v>0</v>
      </c>
      <c r="BE483">
        <f>IF($E483="",-1,'HCAD Raw'!BB483)</f>
        <v>0</v>
      </c>
      <c r="BF483">
        <f>IF($E483="",-1,'HCAD Raw'!BC483)</f>
        <v>0</v>
      </c>
      <c r="BG483">
        <f>IF($E483="",-1,'HCAD Raw'!BD483)</f>
        <v>0</v>
      </c>
      <c r="BH483">
        <f>IF($E483="",-1,'HCAD Raw'!BE483)</f>
        <v>0</v>
      </c>
      <c r="BI483">
        <f>IF($E483="",-1,'HCAD Raw'!BF483)</f>
        <v>0</v>
      </c>
      <c r="BJ483">
        <f>IF($E483="",-1,'HCAD Raw'!BG483)</f>
        <v>0</v>
      </c>
      <c r="BK483">
        <f>IF($E483="",-1,'HCAD Raw'!BH483)</f>
        <v>0</v>
      </c>
      <c r="BL483">
        <f>IF($E483="",-1,'HCAD Raw'!BI483)</f>
        <v>0</v>
      </c>
      <c r="BM483">
        <f>IF($E483="",-1,'HCAD Raw'!BJ483)</f>
        <v>0</v>
      </c>
      <c r="BN483">
        <f>IF($E483="",-1,'HCAD Raw'!BK483)</f>
        <v>0</v>
      </c>
      <c r="BO483">
        <f>IF($E483="",-1,'HCAD Raw'!BL483)</f>
        <v>0</v>
      </c>
      <c r="BP483">
        <f>IF($E483="",-1,'HCAD Raw'!BM483)</f>
        <v>0</v>
      </c>
      <c r="BQ483">
        <f>IF($E483="",-1,'HCAD Raw'!BN483)</f>
        <v>0</v>
      </c>
      <c r="BR483">
        <f>IF($E483="",-1,'HCAD Raw'!BO483)</f>
        <v>0</v>
      </c>
      <c r="BS483">
        <f>IF($E483="",-1,'HCAD Raw'!BP483)</f>
        <v>0</v>
      </c>
      <c r="BT483">
        <f>IF($E483="",-1,'HCAD Raw'!BQ483)</f>
        <v>0</v>
      </c>
      <c r="BU483">
        <f>IF($E483="",-1,'HCAD Raw'!BR483)</f>
        <v>0</v>
      </c>
      <c r="BV483">
        <f>IF($E483="",-1,'HCAD Raw'!BS483)</f>
        <v>0</v>
      </c>
      <c r="BW483">
        <f>IF($E483="",-1,'HCAD Raw'!BT483)</f>
        <v>0</v>
      </c>
      <c r="BX483">
        <f>IF($E483="",-1,'HCAD Raw'!BU483)</f>
        <v>0</v>
      </c>
      <c r="BY483">
        <f>IF($E483="",-1,'HCAD Raw'!BV483)</f>
        <v>0</v>
      </c>
      <c r="BZ483">
        <f>IF($E483="",-1,'HCAD Raw'!BW483)</f>
        <v>0</v>
      </c>
      <c r="CA483">
        <f>IF($E483="",-1,'HCAD Raw'!BX483)</f>
        <v>0</v>
      </c>
      <c r="CB483">
        <f>IF($E483="",-1,'HCAD Raw'!BY483)</f>
        <v>0</v>
      </c>
      <c r="CC483">
        <f>IF($E483="",-1,'HCAD Raw'!BZ483)</f>
        <v>0</v>
      </c>
      <c r="CD483">
        <f>IF($E483="",-1,'HCAD Raw'!CA483)</f>
        <v>0</v>
      </c>
      <c r="CE483">
        <f t="shared" si="102"/>
        <v>-1</v>
      </c>
      <c r="CF483">
        <f t="shared" si="103"/>
        <v>-1</v>
      </c>
    </row>
    <row r="484" spans="3:84" x14ac:dyDescent="0.25">
      <c r="C484">
        <f t="shared" si="100"/>
        <v>480</v>
      </c>
      <c r="D484">
        <f t="shared" si="101"/>
        <v>-1</v>
      </c>
      <c r="E484">
        <f>IF('HCAD Raw'!C484="",-1,'HCAD Raw'!C484)</f>
        <v>-1</v>
      </c>
      <c r="F484" s="15" t="str">
        <f>IF(E484=-1,"",CONCATENATE(MID('HCAD Raw'!D484,6,2),"/",MID('HCAD Raw'!D484,9,2),"/",LEFT('HCAD Raw'!D484,4)))</f>
        <v/>
      </c>
      <c r="G484">
        <f>IF($E484="",-1,'HCAD Raw'!E484)</f>
        <v>0</v>
      </c>
      <c r="H484">
        <f>IF($E484="",-1,'HCAD Raw'!F484)</f>
        <v>0</v>
      </c>
      <c r="I484">
        <f>IF($E484="",-1,'HCAD Raw'!G484)</f>
        <v>0</v>
      </c>
      <c r="J484">
        <f>IF($E484="",-1,'HCAD Raw'!H484)</f>
        <v>0</v>
      </c>
      <c r="K484">
        <f>IF($E484="",-1,'HCAD Raw'!I484)</f>
        <v>0</v>
      </c>
      <c r="L484">
        <f>IF($E484="",-1,'HCAD Raw'!J484)</f>
        <v>0</v>
      </c>
      <c r="M484">
        <f>IF($E484="",-1,'HCAD Raw'!K484)</f>
        <v>0</v>
      </c>
      <c r="N484">
        <f>IF($E484="",-1,'HCAD Raw'!L484)</f>
        <v>0</v>
      </c>
      <c r="O484">
        <f>IF($E484="",-1,'HCAD Raw'!M484)</f>
        <v>0</v>
      </c>
      <c r="P484">
        <f>IF($E484="",-1,'HCAD Raw'!N484)</f>
        <v>0</v>
      </c>
      <c r="Q484" t="e">
        <f>IF($E484="",-1,'HCAD Raw'!#REF!)</f>
        <v>#REF!</v>
      </c>
      <c r="R484">
        <f>IF($E484="",-1,'HCAD Raw'!O484)</f>
        <v>0</v>
      </c>
      <c r="S484">
        <f>IF($E484="",-1,'HCAD Raw'!P484)</f>
        <v>0</v>
      </c>
      <c r="T484">
        <f>IF($E484="",-1,'HCAD Raw'!Q484)</f>
        <v>0</v>
      </c>
      <c r="U484">
        <f>IF($E484="",-1,'HCAD Raw'!R484)</f>
        <v>0</v>
      </c>
      <c r="V484">
        <f>IF($E484="",-1,'HCAD Raw'!S484)</f>
        <v>0</v>
      </c>
      <c r="W484">
        <f>IF($E484="",-1,'HCAD Raw'!T484)</f>
        <v>0</v>
      </c>
      <c r="X484">
        <f>IF($E484="",-1,'HCAD Raw'!U484)</f>
        <v>0</v>
      </c>
      <c r="Y484">
        <f>IF($E484="",-1,'HCAD Raw'!V484)</f>
        <v>0</v>
      </c>
      <c r="Z484">
        <f>IF($E484="",-1,'HCAD Raw'!W484)</f>
        <v>0</v>
      </c>
      <c r="AA484">
        <f>IF($E484="",-1,'HCAD Raw'!X484)</f>
        <v>0</v>
      </c>
      <c r="AB484">
        <f>IF($E484="",-1,'HCAD Raw'!Y484)</f>
        <v>0</v>
      </c>
      <c r="AC484">
        <f>IF($E484="",-1,'HCAD Raw'!Z484)</f>
        <v>0</v>
      </c>
      <c r="AD484">
        <f>IF($E484="",-1,'HCAD Raw'!AA484)</f>
        <v>0</v>
      </c>
      <c r="AE484">
        <f>IF($E484="",-1,'HCAD Raw'!AB484)</f>
        <v>0</v>
      </c>
      <c r="AF484">
        <f>IF($E484="",-1,'HCAD Raw'!AC484)</f>
        <v>0</v>
      </c>
      <c r="AG484">
        <f>IF($E484="",-1,'HCAD Raw'!AD484)</f>
        <v>0</v>
      </c>
      <c r="AH484">
        <f>IF($E484="",-1,'HCAD Raw'!AE484)</f>
        <v>0</v>
      </c>
      <c r="AI484">
        <f>IF($E484="",-1,'HCAD Raw'!AF484)</f>
        <v>0</v>
      </c>
      <c r="AJ484">
        <f>IF($E484="",-1,'HCAD Raw'!AG484)</f>
        <v>0</v>
      </c>
      <c r="AK484">
        <f>IF($E484="",-1,'HCAD Raw'!AH484)</f>
        <v>0</v>
      </c>
      <c r="AL484">
        <f>IF($E484="",-1,'HCAD Raw'!AI484)</f>
        <v>0</v>
      </c>
      <c r="AM484">
        <f>IF($E484="",-1,'HCAD Raw'!AJ484)</f>
        <v>0</v>
      </c>
      <c r="AN484">
        <f>IF($E484="",-1,'HCAD Raw'!AK484)</f>
        <v>0</v>
      </c>
      <c r="AO484">
        <f>IF($E484="",-1,'HCAD Raw'!AL484)</f>
        <v>0</v>
      </c>
      <c r="AP484">
        <f>IF($E484="",-1,'HCAD Raw'!AM484)</f>
        <v>0</v>
      </c>
      <c r="AQ484">
        <f>IF($E484="",-1,'HCAD Raw'!AN484)</f>
        <v>0</v>
      </c>
      <c r="AR484">
        <f>IF($E484="",-1,'HCAD Raw'!AO484)</f>
        <v>0</v>
      </c>
      <c r="AS484">
        <f>IF($E484="",-1,'HCAD Raw'!AP484)</f>
        <v>0</v>
      </c>
      <c r="AT484">
        <f>IF($E484="",-1,'HCAD Raw'!AQ484)</f>
        <v>0</v>
      </c>
      <c r="AU484">
        <f>IF($E484="",-1,'HCAD Raw'!AR484)</f>
        <v>0</v>
      </c>
      <c r="AV484">
        <f>IF($E484="",-1,'HCAD Raw'!AS484)</f>
        <v>0</v>
      </c>
      <c r="AW484">
        <f>IF($E484="",-1,'HCAD Raw'!AT484)</f>
        <v>0</v>
      </c>
      <c r="AX484">
        <f>IF($E484="",-1,'HCAD Raw'!AU484)</f>
        <v>0</v>
      </c>
      <c r="AY484">
        <f>IF($E484="",-1,'HCAD Raw'!AV484)</f>
        <v>0</v>
      </c>
      <c r="AZ484">
        <f>IF($E484="",-1,'HCAD Raw'!AW484)</f>
        <v>0</v>
      </c>
      <c r="BA484">
        <f>IF($E484="",-1,'HCAD Raw'!AX484)</f>
        <v>0</v>
      </c>
      <c r="BB484">
        <f>IF($E484="",-1,'HCAD Raw'!AY484)</f>
        <v>0</v>
      </c>
      <c r="BC484">
        <f>IF($E484="",-1,'HCAD Raw'!AZ484)</f>
        <v>0</v>
      </c>
      <c r="BD484">
        <f>IF($E484="",-1,'HCAD Raw'!BA484)</f>
        <v>0</v>
      </c>
      <c r="BE484">
        <f>IF($E484="",-1,'HCAD Raw'!BB484)</f>
        <v>0</v>
      </c>
      <c r="BF484">
        <f>IF($E484="",-1,'HCAD Raw'!BC484)</f>
        <v>0</v>
      </c>
      <c r="BG484">
        <f>IF($E484="",-1,'HCAD Raw'!BD484)</f>
        <v>0</v>
      </c>
      <c r="BH484">
        <f>IF($E484="",-1,'HCAD Raw'!BE484)</f>
        <v>0</v>
      </c>
      <c r="BI484">
        <f>IF($E484="",-1,'HCAD Raw'!BF484)</f>
        <v>0</v>
      </c>
      <c r="BJ484">
        <f>IF($E484="",-1,'HCAD Raw'!BG484)</f>
        <v>0</v>
      </c>
      <c r="BK484">
        <f>IF($E484="",-1,'HCAD Raw'!BH484)</f>
        <v>0</v>
      </c>
      <c r="BL484">
        <f>IF($E484="",-1,'HCAD Raw'!BI484)</f>
        <v>0</v>
      </c>
      <c r="BM484">
        <f>IF($E484="",-1,'HCAD Raw'!BJ484)</f>
        <v>0</v>
      </c>
      <c r="BN484">
        <f>IF($E484="",-1,'HCAD Raw'!BK484)</f>
        <v>0</v>
      </c>
      <c r="BO484">
        <f>IF($E484="",-1,'HCAD Raw'!BL484)</f>
        <v>0</v>
      </c>
      <c r="BP484">
        <f>IF($E484="",-1,'HCAD Raw'!BM484)</f>
        <v>0</v>
      </c>
      <c r="BQ484">
        <f>IF($E484="",-1,'HCAD Raw'!BN484)</f>
        <v>0</v>
      </c>
      <c r="BR484">
        <f>IF($E484="",-1,'HCAD Raw'!BO484)</f>
        <v>0</v>
      </c>
      <c r="BS484">
        <f>IF($E484="",-1,'HCAD Raw'!BP484)</f>
        <v>0</v>
      </c>
      <c r="BT484">
        <f>IF($E484="",-1,'HCAD Raw'!BQ484)</f>
        <v>0</v>
      </c>
      <c r="BU484">
        <f>IF($E484="",-1,'HCAD Raw'!BR484)</f>
        <v>0</v>
      </c>
      <c r="BV484">
        <f>IF($E484="",-1,'HCAD Raw'!BS484)</f>
        <v>0</v>
      </c>
      <c r="BW484">
        <f>IF($E484="",-1,'HCAD Raw'!BT484)</f>
        <v>0</v>
      </c>
      <c r="BX484">
        <f>IF($E484="",-1,'HCAD Raw'!BU484)</f>
        <v>0</v>
      </c>
      <c r="BY484">
        <f>IF($E484="",-1,'HCAD Raw'!BV484)</f>
        <v>0</v>
      </c>
      <c r="BZ484">
        <f>IF($E484="",-1,'HCAD Raw'!BW484)</f>
        <v>0</v>
      </c>
      <c r="CA484">
        <f>IF($E484="",-1,'HCAD Raw'!BX484)</f>
        <v>0</v>
      </c>
      <c r="CB484">
        <f>IF($E484="",-1,'HCAD Raw'!BY484)</f>
        <v>0</v>
      </c>
      <c r="CC484">
        <f>IF($E484="",-1,'HCAD Raw'!BZ484)</f>
        <v>0</v>
      </c>
      <c r="CD484">
        <f>IF($E484="",-1,'HCAD Raw'!CA484)</f>
        <v>0</v>
      </c>
      <c r="CE484">
        <f t="shared" si="102"/>
        <v>-1</v>
      </c>
      <c r="CF484">
        <f t="shared" si="103"/>
        <v>-1</v>
      </c>
    </row>
    <row r="485" spans="3:84" x14ac:dyDescent="0.25">
      <c r="C485">
        <f t="shared" si="100"/>
        <v>481</v>
      </c>
      <c r="D485">
        <f t="shared" si="101"/>
        <v>-1</v>
      </c>
      <c r="E485">
        <f>IF('HCAD Raw'!C485="",-1,'HCAD Raw'!C485)</f>
        <v>-1</v>
      </c>
      <c r="F485" s="15" t="str">
        <f>IF(E485=-1,"",CONCATENATE(MID('HCAD Raw'!D485,6,2),"/",MID('HCAD Raw'!D485,9,2),"/",LEFT('HCAD Raw'!D485,4)))</f>
        <v/>
      </c>
      <c r="G485">
        <f>IF($E485="",-1,'HCAD Raw'!E485)</f>
        <v>0</v>
      </c>
      <c r="H485">
        <f>IF($E485="",-1,'HCAD Raw'!F485)</f>
        <v>0</v>
      </c>
      <c r="I485">
        <f>IF($E485="",-1,'HCAD Raw'!G485)</f>
        <v>0</v>
      </c>
      <c r="J485">
        <f>IF($E485="",-1,'HCAD Raw'!H485)</f>
        <v>0</v>
      </c>
      <c r="K485">
        <f>IF($E485="",-1,'HCAD Raw'!I485)</f>
        <v>0</v>
      </c>
      <c r="L485">
        <f>IF($E485="",-1,'HCAD Raw'!J485)</f>
        <v>0</v>
      </c>
      <c r="M485">
        <f>IF($E485="",-1,'HCAD Raw'!K485)</f>
        <v>0</v>
      </c>
      <c r="N485">
        <f>IF($E485="",-1,'HCAD Raw'!L485)</f>
        <v>0</v>
      </c>
      <c r="O485">
        <f>IF($E485="",-1,'HCAD Raw'!M485)</f>
        <v>0</v>
      </c>
      <c r="P485">
        <f>IF($E485="",-1,'HCAD Raw'!N485)</f>
        <v>0</v>
      </c>
      <c r="Q485" t="e">
        <f>IF($E485="",-1,'HCAD Raw'!#REF!)</f>
        <v>#REF!</v>
      </c>
      <c r="R485">
        <f>IF($E485="",-1,'HCAD Raw'!O485)</f>
        <v>0</v>
      </c>
      <c r="S485">
        <f>IF($E485="",-1,'HCAD Raw'!P485)</f>
        <v>0</v>
      </c>
      <c r="T485">
        <f>IF($E485="",-1,'HCAD Raw'!Q485)</f>
        <v>0</v>
      </c>
      <c r="U485">
        <f>IF($E485="",-1,'HCAD Raw'!R485)</f>
        <v>0</v>
      </c>
      <c r="V485">
        <f>IF($E485="",-1,'HCAD Raw'!S485)</f>
        <v>0</v>
      </c>
      <c r="W485">
        <f>IF($E485="",-1,'HCAD Raw'!T485)</f>
        <v>0</v>
      </c>
      <c r="X485">
        <f>IF($E485="",-1,'HCAD Raw'!U485)</f>
        <v>0</v>
      </c>
      <c r="Y485">
        <f>IF($E485="",-1,'HCAD Raw'!V485)</f>
        <v>0</v>
      </c>
      <c r="Z485">
        <f>IF($E485="",-1,'HCAD Raw'!W485)</f>
        <v>0</v>
      </c>
      <c r="AA485">
        <f>IF($E485="",-1,'HCAD Raw'!X485)</f>
        <v>0</v>
      </c>
      <c r="AB485">
        <f>IF($E485="",-1,'HCAD Raw'!Y485)</f>
        <v>0</v>
      </c>
      <c r="AC485">
        <f>IF($E485="",-1,'HCAD Raw'!Z485)</f>
        <v>0</v>
      </c>
      <c r="AD485">
        <f>IF($E485="",-1,'HCAD Raw'!AA485)</f>
        <v>0</v>
      </c>
      <c r="AE485">
        <f>IF($E485="",-1,'HCAD Raw'!AB485)</f>
        <v>0</v>
      </c>
      <c r="AF485">
        <f>IF($E485="",-1,'HCAD Raw'!AC485)</f>
        <v>0</v>
      </c>
      <c r="AG485">
        <f>IF($E485="",-1,'HCAD Raw'!AD485)</f>
        <v>0</v>
      </c>
      <c r="AH485">
        <f>IF($E485="",-1,'HCAD Raw'!AE485)</f>
        <v>0</v>
      </c>
      <c r="AI485">
        <f>IF($E485="",-1,'HCAD Raw'!AF485)</f>
        <v>0</v>
      </c>
      <c r="AJ485">
        <f>IF($E485="",-1,'HCAD Raw'!AG485)</f>
        <v>0</v>
      </c>
      <c r="AK485">
        <f>IF($E485="",-1,'HCAD Raw'!AH485)</f>
        <v>0</v>
      </c>
      <c r="AL485">
        <f>IF($E485="",-1,'HCAD Raw'!AI485)</f>
        <v>0</v>
      </c>
      <c r="AM485">
        <f>IF($E485="",-1,'HCAD Raw'!AJ485)</f>
        <v>0</v>
      </c>
      <c r="AN485">
        <f>IF($E485="",-1,'HCAD Raw'!AK485)</f>
        <v>0</v>
      </c>
      <c r="AO485">
        <f>IF($E485="",-1,'HCAD Raw'!AL485)</f>
        <v>0</v>
      </c>
      <c r="AP485">
        <f>IF($E485="",-1,'HCAD Raw'!AM485)</f>
        <v>0</v>
      </c>
      <c r="AQ485">
        <f>IF($E485="",-1,'HCAD Raw'!AN485)</f>
        <v>0</v>
      </c>
      <c r="AR485">
        <f>IF($E485="",-1,'HCAD Raw'!AO485)</f>
        <v>0</v>
      </c>
      <c r="AS485">
        <f>IF($E485="",-1,'HCAD Raw'!AP485)</f>
        <v>0</v>
      </c>
      <c r="AT485">
        <f>IF($E485="",-1,'HCAD Raw'!AQ485)</f>
        <v>0</v>
      </c>
      <c r="AU485">
        <f>IF($E485="",-1,'HCAD Raw'!AR485)</f>
        <v>0</v>
      </c>
      <c r="AV485">
        <f>IF($E485="",-1,'HCAD Raw'!AS485)</f>
        <v>0</v>
      </c>
      <c r="AW485">
        <f>IF($E485="",-1,'HCAD Raw'!AT485)</f>
        <v>0</v>
      </c>
      <c r="AX485">
        <f>IF($E485="",-1,'HCAD Raw'!AU485)</f>
        <v>0</v>
      </c>
      <c r="AY485">
        <f>IF($E485="",-1,'HCAD Raw'!AV485)</f>
        <v>0</v>
      </c>
      <c r="AZ485">
        <f>IF($E485="",-1,'HCAD Raw'!AW485)</f>
        <v>0</v>
      </c>
      <c r="BA485">
        <f>IF($E485="",-1,'HCAD Raw'!AX485)</f>
        <v>0</v>
      </c>
      <c r="BB485">
        <f>IF($E485="",-1,'HCAD Raw'!AY485)</f>
        <v>0</v>
      </c>
      <c r="BC485">
        <f>IF($E485="",-1,'HCAD Raw'!AZ485)</f>
        <v>0</v>
      </c>
      <c r="BD485">
        <f>IF($E485="",-1,'HCAD Raw'!BA485)</f>
        <v>0</v>
      </c>
      <c r="BE485">
        <f>IF($E485="",-1,'HCAD Raw'!BB485)</f>
        <v>0</v>
      </c>
      <c r="BF485">
        <f>IF($E485="",-1,'HCAD Raw'!BC485)</f>
        <v>0</v>
      </c>
      <c r="BG485">
        <f>IF($E485="",-1,'HCAD Raw'!BD485)</f>
        <v>0</v>
      </c>
      <c r="BH485">
        <f>IF($E485="",-1,'HCAD Raw'!BE485)</f>
        <v>0</v>
      </c>
      <c r="BI485">
        <f>IF($E485="",-1,'HCAD Raw'!BF485)</f>
        <v>0</v>
      </c>
      <c r="BJ485">
        <f>IF($E485="",-1,'HCAD Raw'!BG485)</f>
        <v>0</v>
      </c>
      <c r="BK485">
        <f>IF($E485="",-1,'HCAD Raw'!BH485)</f>
        <v>0</v>
      </c>
      <c r="BL485">
        <f>IF($E485="",-1,'HCAD Raw'!BI485)</f>
        <v>0</v>
      </c>
      <c r="BM485">
        <f>IF($E485="",-1,'HCAD Raw'!BJ485)</f>
        <v>0</v>
      </c>
      <c r="BN485">
        <f>IF($E485="",-1,'HCAD Raw'!BK485)</f>
        <v>0</v>
      </c>
      <c r="BO485">
        <f>IF($E485="",-1,'HCAD Raw'!BL485)</f>
        <v>0</v>
      </c>
      <c r="BP485">
        <f>IF($E485="",-1,'HCAD Raw'!BM485)</f>
        <v>0</v>
      </c>
      <c r="BQ485">
        <f>IF($E485="",-1,'HCAD Raw'!BN485)</f>
        <v>0</v>
      </c>
      <c r="BR485">
        <f>IF($E485="",-1,'HCAD Raw'!BO485)</f>
        <v>0</v>
      </c>
      <c r="BS485">
        <f>IF($E485="",-1,'HCAD Raw'!BP485)</f>
        <v>0</v>
      </c>
      <c r="BT485">
        <f>IF($E485="",-1,'HCAD Raw'!BQ485)</f>
        <v>0</v>
      </c>
      <c r="BU485">
        <f>IF($E485="",-1,'HCAD Raw'!BR485)</f>
        <v>0</v>
      </c>
      <c r="BV485">
        <f>IF($E485="",-1,'HCAD Raw'!BS485)</f>
        <v>0</v>
      </c>
      <c r="BW485">
        <f>IF($E485="",-1,'HCAD Raw'!BT485)</f>
        <v>0</v>
      </c>
      <c r="BX485">
        <f>IF($E485="",-1,'HCAD Raw'!BU485)</f>
        <v>0</v>
      </c>
      <c r="BY485">
        <f>IF($E485="",-1,'HCAD Raw'!BV485)</f>
        <v>0</v>
      </c>
      <c r="BZ485">
        <f>IF($E485="",-1,'HCAD Raw'!BW485)</f>
        <v>0</v>
      </c>
      <c r="CA485">
        <f>IF($E485="",-1,'HCAD Raw'!BX485)</f>
        <v>0</v>
      </c>
      <c r="CB485">
        <f>IF($E485="",-1,'HCAD Raw'!BY485)</f>
        <v>0</v>
      </c>
      <c r="CC485">
        <f>IF($E485="",-1,'HCAD Raw'!BZ485)</f>
        <v>0</v>
      </c>
      <c r="CD485">
        <f>IF($E485="",-1,'HCAD Raw'!CA485)</f>
        <v>0</v>
      </c>
      <c r="CE485">
        <f t="shared" si="102"/>
        <v>-1</v>
      </c>
      <c r="CF485">
        <f t="shared" si="103"/>
        <v>-1</v>
      </c>
    </row>
    <row r="486" spans="3:84" x14ac:dyDescent="0.25">
      <c r="C486">
        <f t="shared" si="100"/>
        <v>482</v>
      </c>
      <c r="D486">
        <f t="shared" si="101"/>
        <v>-1</v>
      </c>
      <c r="E486">
        <f>IF('HCAD Raw'!C486="",-1,'HCAD Raw'!C486)</f>
        <v>-1</v>
      </c>
      <c r="F486" s="15" t="str">
        <f>IF(E486=-1,"",CONCATENATE(MID('HCAD Raw'!D486,6,2),"/",MID('HCAD Raw'!D486,9,2),"/",LEFT('HCAD Raw'!D486,4)))</f>
        <v/>
      </c>
      <c r="G486">
        <f>IF($E486="",-1,'HCAD Raw'!E486)</f>
        <v>0</v>
      </c>
      <c r="H486">
        <f>IF($E486="",-1,'HCAD Raw'!F486)</f>
        <v>0</v>
      </c>
      <c r="I486">
        <f>IF($E486="",-1,'HCAD Raw'!G486)</f>
        <v>0</v>
      </c>
      <c r="J486">
        <f>IF($E486="",-1,'HCAD Raw'!H486)</f>
        <v>0</v>
      </c>
      <c r="K486">
        <f>IF($E486="",-1,'HCAD Raw'!I486)</f>
        <v>0</v>
      </c>
      <c r="L486">
        <f>IF($E486="",-1,'HCAD Raw'!J486)</f>
        <v>0</v>
      </c>
      <c r="M486">
        <f>IF($E486="",-1,'HCAD Raw'!K486)</f>
        <v>0</v>
      </c>
      <c r="N486">
        <f>IF($E486="",-1,'HCAD Raw'!L486)</f>
        <v>0</v>
      </c>
      <c r="O486">
        <f>IF($E486="",-1,'HCAD Raw'!M486)</f>
        <v>0</v>
      </c>
      <c r="P486">
        <f>IF($E486="",-1,'HCAD Raw'!N486)</f>
        <v>0</v>
      </c>
      <c r="Q486" t="e">
        <f>IF($E486="",-1,'HCAD Raw'!#REF!)</f>
        <v>#REF!</v>
      </c>
      <c r="R486">
        <f>IF($E486="",-1,'HCAD Raw'!O486)</f>
        <v>0</v>
      </c>
      <c r="S486">
        <f>IF($E486="",-1,'HCAD Raw'!P486)</f>
        <v>0</v>
      </c>
      <c r="T486">
        <f>IF($E486="",-1,'HCAD Raw'!Q486)</f>
        <v>0</v>
      </c>
      <c r="U486">
        <f>IF($E486="",-1,'HCAD Raw'!R486)</f>
        <v>0</v>
      </c>
      <c r="V486">
        <f>IF($E486="",-1,'HCAD Raw'!S486)</f>
        <v>0</v>
      </c>
      <c r="W486">
        <f>IF($E486="",-1,'HCAD Raw'!T486)</f>
        <v>0</v>
      </c>
      <c r="X486">
        <f>IF($E486="",-1,'HCAD Raw'!U486)</f>
        <v>0</v>
      </c>
      <c r="Y486">
        <f>IF($E486="",-1,'HCAD Raw'!V486)</f>
        <v>0</v>
      </c>
      <c r="Z486">
        <f>IF($E486="",-1,'HCAD Raw'!W486)</f>
        <v>0</v>
      </c>
      <c r="AA486">
        <f>IF($E486="",-1,'HCAD Raw'!X486)</f>
        <v>0</v>
      </c>
      <c r="AB486">
        <f>IF($E486="",-1,'HCAD Raw'!Y486)</f>
        <v>0</v>
      </c>
      <c r="AC486">
        <f>IF($E486="",-1,'HCAD Raw'!Z486)</f>
        <v>0</v>
      </c>
      <c r="AD486">
        <f>IF($E486="",-1,'HCAD Raw'!AA486)</f>
        <v>0</v>
      </c>
      <c r="AE486">
        <f>IF($E486="",-1,'HCAD Raw'!AB486)</f>
        <v>0</v>
      </c>
      <c r="AF486">
        <f>IF($E486="",-1,'HCAD Raw'!AC486)</f>
        <v>0</v>
      </c>
      <c r="AG486">
        <f>IF($E486="",-1,'HCAD Raw'!AD486)</f>
        <v>0</v>
      </c>
      <c r="AH486">
        <f>IF($E486="",-1,'HCAD Raw'!AE486)</f>
        <v>0</v>
      </c>
      <c r="AI486">
        <f>IF($E486="",-1,'HCAD Raw'!AF486)</f>
        <v>0</v>
      </c>
      <c r="AJ486">
        <f>IF($E486="",-1,'HCAD Raw'!AG486)</f>
        <v>0</v>
      </c>
      <c r="AK486">
        <f>IF($E486="",-1,'HCAD Raw'!AH486)</f>
        <v>0</v>
      </c>
      <c r="AL486">
        <f>IF($E486="",-1,'HCAD Raw'!AI486)</f>
        <v>0</v>
      </c>
      <c r="AM486">
        <f>IF($E486="",-1,'HCAD Raw'!AJ486)</f>
        <v>0</v>
      </c>
      <c r="AN486">
        <f>IF($E486="",-1,'HCAD Raw'!AK486)</f>
        <v>0</v>
      </c>
      <c r="AO486">
        <f>IF($E486="",-1,'HCAD Raw'!AL486)</f>
        <v>0</v>
      </c>
      <c r="AP486">
        <f>IF($E486="",-1,'HCAD Raw'!AM486)</f>
        <v>0</v>
      </c>
      <c r="AQ486">
        <f>IF($E486="",-1,'HCAD Raw'!AN486)</f>
        <v>0</v>
      </c>
      <c r="AR486">
        <f>IF($E486="",-1,'HCAD Raw'!AO486)</f>
        <v>0</v>
      </c>
      <c r="AS486">
        <f>IF($E486="",-1,'HCAD Raw'!AP486)</f>
        <v>0</v>
      </c>
      <c r="AT486">
        <f>IF($E486="",-1,'HCAD Raw'!AQ486)</f>
        <v>0</v>
      </c>
      <c r="AU486">
        <f>IF($E486="",-1,'HCAD Raw'!AR486)</f>
        <v>0</v>
      </c>
      <c r="AV486">
        <f>IF($E486="",-1,'HCAD Raw'!AS486)</f>
        <v>0</v>
      </c>
      <c r="AW486">
        <f>IF($E486="",-1,'HCAD Raw'!AT486)</f>
        <v>0</v>
      </c>
      <c r="AX486">
        <f>IF($E486="",-1,'HCAD Raw'!AU486)</f>
        <v>0</v>
      </c>
      <c r="AY486">
        <f>IF($E486="",-1,'HCAD Raw'!AV486)</f>
        <v>0</v>
      </c>
      <c r="AZ486">
        <f>IF($E486="",-1,'HCAD Raw'!AW486)</f>
        <v>0</v>
      </c>
      <c r="BA486">
        <f>IF($E486="",-1,'HCAD Raw'!AX486)</f>
        <v>0</v>
      </c>
      <c r="BB486">
        <f>IF($E486="",-1,'HCAD Raw'!AY486)</f>
        <v>0</v>
      </c>
      <c r="BC486">
        <f>IF($E486="",-1,'HCAD Raw'!AZ486)</f>
        <v>0</v>
      </c>
      <c r="BD486">
        <f>IF($E486="",-1,'HCAD Raw'!BA486)</f>
        <v>0</v>
      </c>
      <c r="BE486">
        <f>IF($E486="",-1,'HCAD Raw'!BB486)</f>
        <v>0</v>
      </c>
      <c r="BF486">
        <f>IF($E486="",-1,'HCAD Raw'!BC486)</f>
        <v>0</v>
      </c>
      <c r="BG486">
        <f>IF($E486="",-1,'HCAD Raw'!BD486)</f>
        <v>0</v>
      </c>
      <c r="BH486">
        <f>IF($E486="",-1,'HCAD Raw'!BE486)</f>
        <v>0</v>
      </c>
      <c r="BI486">
        <f>IF($E486="",-1,'HCAD Raw'!BF486)</f>
        <v>0</v>
      </c>
      <c r="BJ486">
        <f>IF($E486="",-1,'HCAD Raw'!BG486)</f>
        <v>0</v>
      </c>
      <c r="BK486">
        <f>IF($E486="",-1,'HCAD Raw'!BH486)</f>
        <v>0</v>
      </c>
      <c r="BL486">
        <f>IF($E486="",-1,'HCAD Raw'!BI486)</f>
        <v>0</v>
      </c>
      <c r="BM486">
        <f>IF($E486="",-1,'HCAD Raw'!BJ486)</f>
        <v>0</v>
      </c>
      <c r="BN486">
        <f>IF($E486="",-1,'HCAD Raw'!BK486)</f>
        <v>0</v>
      </c>
      <c r="BO486">
        <f>IF($E486="",-1,'HCAD Raw'!BL486)</f>
        <v>0</v>
      </c>
      <c r="BP486">
        <f>IF($E486="",-1,'HCAD Raw'!BM486)</f>
        <v>0</v>
      </c>
      <c r="BQ486">
        <f>IF($E486="",-1,'HCAD Raw'!BN486)</f>
        <v>0</v>
      </c>
      <c r="BR486">
        <f>IF($E486="",-1,'HCAD Raw'!BO486)</f>
        <v>0</v>
      </c>
      <c r="BS486">
        <f>IF($E486="",-1,'HCAD Raw'!BP486)</f>
        <v>0</v>
      </c>
      <c r="BT486">
        <f>IF($E486="",-1,'HCAD Raw'!BQ486)</f>
        <v>0</v>
      </c>
      <c r="BU486">
        <f>IF($E486="",-1,'HCAD Raw'!BR486)</f>
        <v>0</v>
      </c>
      <c r="BV486">
        <f>IF($E486="",-1,'HCAD Raw'!BS486)</f>
        <v>0</v>
      </c>
      <c r="BW486">
        <f>IF($E486="",-1,'HCAD Raw'!BT486)</f>
        <v>0</v>
      </c>
      <c r="BX486">
        <f>IF($E486="",-1,'HCAD Raw'!BU486)</f>
        <v>0</v>
      </c>
      <c r="BY486">
        <f>IF($E486="",-1,'HCAD Raw'!BV486)</f>
        <v>0</v>
      </c>
      <c r="BZ486">
        <f>IF($E486="",-1,'HCAD Raw'!BW486)</f>
        <v>0</v>
      </c>
      <c r="CA486">
        <f>IF($E486="",-1,'HCAD Raw'!BX486)</f>
        <v>0</v>
      </c>
      <c r="CB486">
        <f>IF($E486="",-1,'HCAD Raw'!BY486)</f>
        <v>0</v>
      </c>
      <c r="CC486">
        <f>IF($E486="",-1,'HCAD Raw'!BZ486)</f>
        <v>0</v>
      </c>
      <c r="CD486">
        <f>IF($E486="",-1,'HCAD Raw'!CA486)</f>
        <v>0</v>
      </c>
      <c r="CE486">
        <f t="shared" si="102"/>
        <v>-1</v>
      </c>
      <c r="CF486">
        <f t="shared" si="103"/>
        <v>-1</v>
      </c>
    </row>
    <row r="487" spans="3:84" x14ac:dyDescent="0.25">
      <c r="C487">
        <f t="shared" si="100"/>
        <v>483</v>
      </c>
      <c r="D487">
        <f t="shared" si="101"/>
        <v>-1</v>
      </c>
      <c r="E487">
        <f>IF('HCAD Raw'!C487="",-1,'HCAD Raw'!C487)</f>
        <v>-1</v>
      </c>
      <c r="F487" s="15" t="str">
        <f>IF(E487=-1,"",CONCATENATE(MID('HCAD Raw'!D487,6,2),"/",MID('HCAD Raw'!D487,9,2),"/",LEFT('HCAD Raw'!D487,4)))</f>
        <v/>
      </c>
      <c r="G487">
        <f>IF($E487="",-1,'HCAD Raw'!E487)</f>
        <v>0</v>
      </c>
      <c r="H487">
        <f>IF($E487="",-1,'HCAD Raw'!F487)</f>
        <v>0</v>
      </c>
      <c r="I487">
        <f>IF($E487="",-1,'HCAD Raw'!G487)</f>
        <v>0</v>
      </c>
      <c r="J487">
        <f>IF($E487="",-1,'HCAD Raw'!H487)</f>
        <v>0</v>
      </c>
      <c r="K487">
        <f>IF($E487="",-1,'HCAD Raw'!I487)</f>
        <v>0</v>
      </c>
      <c r="L487">
        <f>IF($E487="",-1,'HCAD Raw'!J487)</f>
        <v>0</v>
      </c>
      <c r="M487">
        <f>IF($E487="",-1,'HCAD Raw'!K487)</f>
        <v>0</v>
      </c>
      <c r="N487">
        <f>IF($E487="",-1,'HCAD Raw'!L487)</f>
        <v>0</v>
      </c>
      <c r="O487">
        <f>IF($E487="",-1,'HCAD Raw'!M487)</f>
        <v>0</v>
      </c>
      <c r="P487">
        <f>IF($E487="",-1,'HCAD Raw'!N487)</f>
        <v>0</v>
      </c>
      <c r="Q487" t="e">
        <f>IF($E487="",-1,'HCAD Raw'!#REF!)</f>
        <v>#REF!</v>
      </c>
      <c r="R487">
        <f>IF($E487="",-1,'HCAD Raw'!O487)</f>
        <v>0</v>
      </c>
      <c r="S487">
        <f>IF($E487="",-1,'HCAD Raw'!P487)</f>
        <v>0</v>
      </c>
      <c r="T487">
        <f>IF($E487="",-1,'HCAD Raw'!Q487)</f>
        <v>0</v>
      </c>
      <c r="U487">
        <f>IF($E487="",-1,'HCAD Raw'!R487)</f>
        <v>0</v>
      </c>
      <c r="V487">
        <f>IF($E487="",-1,'HCAD Raw'!S487)</f>
        <v>0</v>
      </c>
      <c r="W487">
        <f>IF($E487="",-1,'HCAD Raw'!T487)</f>
        <v>0</v>
      </c>
      <c r="X487">
        <f>IF($E487="",-1,'HCAD Raw'!U487)</f>
        <v>0</v>
      </c>
      <c r="Y487">
        <f>IF($E487="",-1,'HCAD Raw'!V487)</f>
        <v>0</v>
      </c>
      <c r="Z487">
        <f>IF($E487="",-1,'HCAD Raw'!W487)</f>
        <v>0</v>
      </c>
      <c r="AA487">
        <f>IF($E487="",-1,'HCAD Raw'!X487)</f>
        <v>0</v>
      </c>
      <c r="AB487">
        <f>IF($E487="",-1,'HCAD Raw'!Y487)</f>
        <v>0</v>
      </c>
      <c r="AC487">
        <f>IF($E487="",-1,'HCAD Raw'!Z487)</f>
        <v>0</v>
      </c>
      <c r="AD487">
        <f>IF($E487="",-1,'HCAD Raw'!AA487)</f>
        <v>0</v>
      </c>
      <c r="AE487">
        <f>IF($E487="",-1,'HCAD Raw'!AB487)</f>
        <v>0</v>
      </c>
      <c r="AF487">
        <f>IF($E487="",-1,'HCAD Raw'!AC487)</f>
        <v>0</v>
      </c>
      <c r="AG487">
        <f>IF($E487="",-1,'HCAD Raw'!AD487)</f>
        <v>0</v>
      </c>
      <c r="AH487">
        <f>IF($E487="",-1,'HCAD Raw'!AE487)</f>
        <v>0</v>
      </c>
      <c r="AI487">
        <f>IF($E487="",-1,'HCAD Raw'!AF487)</f>
        <v>0</v>
      </c>
      <c r="AJ487">
        <f>IF($E487="",-1,'HCAD Raw'!AG487)</f>
        <v>0</v>
      </c>
      <c r="AK487">
        <f>IF($E487="",-1,'HCAD Raw'!AH487)</f>
        <v>0</v>
      </c>
      <c r="AL487">
        <f>IF($E487="",-1,'HCAD Raw'!AI487)</f>
        <v>0</v>
      </c>
      <c r="AM487">
        <f>IF($E487="",-1,'HCAD Raw'!AJ487)</f>
        <v>0</v>
      </c>
      <c r="AN487">
        <f>IF($E487="",-1,'HCAD Raw'!AK487)</f>
        <v>0</v>
      </c>
      <c r="AO487">
        <f>IF($E487="",-1,'HCAD Raw'!AL487)</f>
        <v>0</v>
      </c>
      <c r="AP487">
        <f>IF($E487="",-1,'HCAD Raw'!AM487)</f>
        <v>0</v>
      </c>
      <c r="AQ487">
        <f>IF($E487="",-1,'HCAD Raw'!AN487)</f>
        <v>0</v>
      </c>
      <c r="AR487">
        <f>IF($E487="",-1,'HCAD Raw'!AO487)</f>
        <v>0</v>
      </c>
      <c r="AS487">
        <f>IF($E487="",-1,'HCAD Raw'!AP487)</f>
        <v>0</v>
      </c>
      <c r="AT487">
        <f>IF($E487="",-1,'HCAD Raw'!AQ487)</f>
        <v>0</v>
      </c>
      <c r="AU487">
        <f>IF($E487="",-1,'HCAD Raw'!AR487)</f>
        <v>0</v>
      </c>
      <c r="AV487">
        <f>IF($E487="",-1,'HCAD Raw'!AS487)</f>
        <v>0</v>
      </c>
      <c r="AW487">
        <f>IF($E487="",-1,'HCAD Raw'!AT487)</f>
        <v>0</v>
      </c>
      <c r="AX487">
        <f>IF($E487="",-1,'HCAD Raw'!AU487)</f>
        <v>0</v>
      </c>
      <c r="AY487">
        <f>IF($E487="",-1,'HCAD Raw'!AV487)</f>
        <v>0</v>
      </c>
      <c r="AZ487">
        <f>IF($E487="",-1,'HCAD Raw'!AW487)</f>
        <v>0</v>
      </c>
      <c r="BA487">
        <f>IF($E487="",-1,'HCAD Raw'!AX487)</f>
        <v>0</v>
      </c>
      <c r="BB487">
        <f>IF($E487="",-1,'HCAD Raw'!AY487)</f>
        <v>0</v>
      </c>
      <c r="BC487">
        <f>IF($E487="",-1,'HCAD Raw'!AZ487)</f>
        <v>0</v>
      </c>
      <c r="BD487">
        <f>IF($E487="",-1,'HCAD Raw'!BA487)</f>
        <v>0</v>
      </c>
      <c r="BE487">
        <f>IF($E487="",-1,'HCAD Raw'!BB487)</f>
        <v>0</v>
      </c>
      <c r="BF487">
        <f>IF($E487="",-1,'HCAD Raw'!BC487)</f>
        <v>0</v>
      </c>
      <c r="BG487">
        <f>IF($E487="",-1,'HCAD Raw'!BD487)</f>
        <v>0</v>
      </c>
      <c r="BH487">
        <f>IF($E487="",-1,'HCAD Raw'!BE487)</f>
        <v>0</v>
      </c>
      <c r="BI487">
        <f>IF($E487="",-1,'HCAD Raw'!BF487)</f>
        <v>0</v>
      </c>
      <c r="BJ487">
        <f>IF($E487="",-1,'HCAD Raw'!BG487)</f>
        <v>0</v>
      </c>
      <c r="BK487">
        <f>IF($E487="",-1,'HCAD Raw'!BH487)</f>
        <v>0</v>
      </c>
      <c r="BL487">
        <f>IF($E487="",-1,'HCAD Raw'!BI487)</f>
        <v>0</v>
      </c>
      <c r="BM487">
        <f>IF($E487="",-1,'HCAD Raw'!BJ487)</f>
        <v>0</v>
      </c>
      <c r="BN487">
        <f>IF($E487="",-1,'HCAD Raw'!BK487)</f>
        <v>0</v>
      </c>
      <c r="BO487">
        <f>IF($E487="",-1,'HCAD Raw'!BL487)</f>
        <v>0</v>
      </c>
      <c r="BP487">
        <f>IF($E487="",-1,'HCAD Raw'!BM487)</f>
        <v>0</v>
      </c>
      <c r="BQ487">
        <f>IF($E487="",-1,'HCAD Raw'!BN487)</f>
        <v>0</v>
      </c>
      <c r="BR487">
        <f>IF($E487="",-1,'HCAD Raw'!BO487)</f>
        <v>0</v>
      </c>
      <c r="BS487">
        <f>IF($E487="",-1,'HCAD Raw'!BP487)</f>
        <v>0</v>
      </c>
      <c r="BT487">
        <f>IF($E487="",-1,'HCAD Raw'!BQ487)</f>
        <v>0</v>
      </c>
      <c r="BU487">
        <f>IF($E487="",-1,'HCAD Raw'!BR487)</f>
        <v>0</v>
      </c>
      <c r="BV487">
        <f>IF($E487="",-1,'HCAD Raw'!BS487)</f>
        <v>0</v>
      </c>
      <c r="BW487">
        <f>IF($E487="",-1,'HCAD Raw'!BT487)</f>
        <v>0</v>
      </c>
      <c r="BX487">
        <f>IF($E487="",-1,'HCAD Raw'!BU487)</f>
        <v>0</v>
      </c>
      <c r="BY487">
        <f>IF($E487="",-1,'HCAD Raw'!BV487)</f>
        <v>0</v>
      </c>
      <c r="BZ487">
        <f>IF($E487="",-1,'HCAD Raw'!BW487)</f>
        <v>0</v>
      </c>
      <c r="CA487">
        <f>IF($E487="",-1,'HCAD Raw'!BX487)</f>
        <v>0</v>
      </c>
      <c r="CB487">
        <f>IF($E487="",-1,'HCAD Raw'!BY487)</f>
        <v>0</v>
      </c>
      <c r="CC487">
        <f>IF($E487="",-1,'HCAD Raw'!BZ487)</f>
        <v>0</v>
      </c>
      <c r="CD487">
        <f>IF($E487="",-1,'HCAD Raw'!CA487)</f>
        <v>0</v>
      </c>
      <c r="CE487">
        <f t="shared" si="102"/>
        <v>-1</v>
      </c>
      <c r="CF487">
        <f t="shared" si="103"/>
        <v>-1</v>
      </c>
    </row>
    <row r="488" spans="3:84" x14ac:dyDescent="0.25">
      <c r="C488">
        <f t="shared" si="100"/>
        <v>484</v>
      </c>
      <c r="D488">
        <f t="shared" si="101"/>
        <v>-1</v>
      </c>
      <c r="E488">
        <f>IF('HCAD Raw'!C488="",-1,'HCAD Raw'!C488)</f>
        <v>-1</v>
      </c>
      <c r="F488" s="15" t="str">
        <f>IF(E488=-1,"",CONCATENATE(MID('HCAD Raw'!D488,6,2),"/",MID('HCAD Raw'!D488,9,2),"/",LEFT('HCAD Raw'!D488,4)))</f>
        <v/>
      </c>
      <c r="G488">
        <f>IF($E488="",-1,'HCAD Raw'!E488)</f>
        <v>0</v>
      </c>
      <c r="H488">
        <f>IF($E488="",-1,'HCAD Raw'!F488)</f>
        <v>0</v>
      </c>
      <c r="I488">
        <f>IF($E488="",-1,'HCAD Raw'!G488)</f>
        <v>0</v>
      </c>
      <c r="J488">
        <f>IF($E488="",-1,'HCAD Raw'!H488)</f>
        <v>0</v>
      </c>
      <c r="K488">
        <f>IF($E488="",-1,'HCAD Raw'!I488)</f>
        <v>0</v>
      </c>
      <c r="L488">
        <f>IF($E488="",-1,'HCAD Raw'!J488)</f>
        <v>0</v>
      </c>
      <c r="M488">
        <f>IF($E488="",-1,'HCAD Raw'!K488)</f>
        <v>0</v>
      </c>
      <c r="N488">
        <f>IF($E488="",-1,'HCAD Raw'!L488)</f>
        <v>0</v>
      </c>
      <c r="O488">
        <f>IF($E488="",-1,'HCAD Raw'!M488)</f>
        <v>0</v>
      </c>
      <c r="P488">
        <f>IF($E488="",-1,'HCAD Raw'!N488)</f>
        <v>0</v>
      </c>
      <c r="Q488" t="e">
        <f>IF($E488="",-1,'HCAD Raw'!#REF!)</f>
        <v>#REF!</v>
      </c>
      <c r="R488">
        <f>IF($E488="",-1,'HCAD Raw'!O488)</f>
        <v>0</v>
      </c>
      <c r="S488">
        <f>IF($E488="",-1,'HCAD Raw'!P488)</f>
        <v>0</v>
      </c>
      <c r="T488">
        <f>IF($E488="",-1,'HCAD Raw'!Q488)</f>
        <v>0</v>
      </c>
      <c r="U488">
        <f>IF($E488="",-1,'HCAD Raw'!R488)</f>
        <v>0</v>
      </c>
      <c r="V488">
        <f>IF($E488="",-1,'HCAD Raw'!S488)</f>
        <v>0</v>
      </c>
      <c r="W488">
        <f>IF($E488="",-1,'HCAD Raw'!T488)</f>
        <v>0</v>
      </c>
      <c r="X488">
        <f>IF($E488="",-1,'HCAD Raw'!U488)</f>
        <v>0</v>
      </c>
      <c r="Y488">
        <f>IF($E488="",-1,'HCAD Raw'!V488)</f>
        <v>0</v>
      </c>
      <c r="Z488">
        <f>IF($E488="",-1,'HCAD Raw'!W488)</f>
        <v>0</v>
      </c>
      <c r="AA488">
        <f>IF($E488="",-1,'HCAD Raw'!X488)</f>
        <v>0</v>
      </c>
      <c r="AB488">
        <f>IF($E488="",-1,'HCAD Raw'!Y488)</f>
        <v>0</v>
      </c>
      <c r="AC488">
        <f>IF($E488="",-1,'HCAD Raw'!Z488)</f>
        <v>0</v>
      </c>
      <c r="AD488">
        <f>IF($E488="",-1,'HCAD Raw'!AA488)</f>
        <v>0</v>
      </c>
      <c r="AE488">
        <f>IF($E488="",-1,'HCAD Raw'!AB488)</f>
        <v>0</v>
      </c>
      <c r="AF488">
        <f>IF($E488="",-1,'HCAD Raw'!AC488)</f>
        <v>0</v>
      </c>
      <c r="AG488">
        <f>IF($E488="",-1,'HCAD Raw'!AD488)</f>
        <v>0</v>
      </c>
      <c r="AH488">
        <f>IF($E488="",-1,'HCAD Raw'!AE488)</f>
        <v>0</v>
      </c>
      <c r="AI488">
        <f>IF($E488="",-1,'HCAD Raw'!AF488)</f>
        <v>0</v>
      </c>
      <c r="AJ488">
        <f>IF($E488="",-1,'HCAD Raw'!AG488)</f>
        <v>0</v>
      </c>
      <c r="AK488">
        <f>IF($E488="",-1,'HCAD Raw'!AH488)</f>
        <v>0</v>
      </c>
      <c r="AL488">
        <f>IF($E488="",-1,'HCAD Raw'!AI488)</f>
        <v>0</v>
      </c>
      <c r="AM488">
        <f>IF($E488="",-1,'HCAD Raw'!AJ488)</f>
        <v>0</v>
      </c>
      <c r="AN488">
        <f>IF($E488="",-1,'HCAD Raw'!AK488)</f>
        <v>0</v>
      </c>
      <c r="AO488">
        <f>IF($E488="",-1,'HCAD Raw'!AL488)</f>
        <v>0</v>
      </c>
      <c r="AP488">
        <f>IF($E488="",-1,'HCAD Raw'!AM488)</f>
        <v>0</v>
      </c>
      <c r="AQ488">
        <f>IF($E488="",-1,'HCAD Raw'!AN488)</f>
        <v>0</v>
      </c>
      <c r="AR488">
        <f>IF($E488="",-1,'HCAD Raw'!AO488)</f>
        <v>0</v>
      </c>
      <c r="AS488">
        <f>IF($E488="",-1,'HCAD Raw'!AP488)</f>
        <v>0</v>
      </c>
      <c r="AT488">
        <f>IF($E488="",-1,'HCAD Raw'!AQ488)</f>
        <v>0</v>
      </c>
      <c r="AU488">
        <f>IF($E488="",-1,'HCAD Raw'!AR488)</f>
        <v>0</v>
      </c>
      <c r="AV488">
        <f>IF($E488="",-1,'HCAD Raw'!AS488)</f>
        <v>0</v>
      </c>
      <c r="AW488">
        <f>IF($E488="",-1,'HCAD Raw'!AT488)</f>
        <v>0</v>
      </c>
      <c r="AX488">
        <f>IF($E488="",-1,'HCAD Raw'!AU488)</f>
        <v>0</v>
      </c>
      <c r="AY488">
        <f>IF($E488="",-1,'HCAD Raw'!AV488)</f>
        <v>0</v>
      </c>
      <c r="AZ488">
        <f>IF($E488="",-1,'HCAD Raw'!AW488)</f>
        <v>0</v>
      </c>
      <c r="BA488">
        <f>IF($E488="",-1,'HCAD Raw'!AX488)</f>
        <v>0</v>
      </c>
      <c r="BB488">
        <f>IF($E488="",-1,'HCAD Raw'!AY488)</f>
        <v>0</v>
      </c>
      <c r="BC488">
        <f>IF($E488="",-1,'HCAD Raw'!AZ488)</f>
        <v>0</v>
      </c>
      <c r="BD488">
        <f>IF($E488="",-1,'HCAD Raw'!BA488)</f>
        <v>0</v>
      </c>
      <c r="BE488">
        <f>IF($E488="",-1,'HCAD Raw'!BB488)</f>
        <v>0</v>
      </c>
      <c r="BF488">
        <f>IF($E488="",-1,'HCAD Raw'!BC488)</f>
        <v>0</v>
      </c>
      <c r="BG488">
        <f>IF($E488="",-1,'HCAD Raw'!BD488)</f>
        <v>0</v>
      </c>
      <c r="BH488">
        <f>IF($E488="",-1,'HCAD Raw'!BE488)</f>
        <v>0</v>
      </c>
      <c r="BI488">
        <f>IF($E488="",-1,'HCAD Raw'!BF488)</f>
        <v>0</v>
      </c>
      <c r="BJ488">
        <f>IF($E488="",-1,'HCAD Raw'!BG488)</f>
        <v>0</v>
      </c>
      <c r="BK488">
        <f>IF($E488="",-1,'HCAD Raw'!BH488)</f>
        <v>0</v>
      </c>
      <c r="BL488">
        <f>IF($E488="",-1,'HCAD Raw'!BI488)</f>
        <v>0</v>
      </c>
      <c r="BM488">
        <f>IF($E488="",-1,'HCAD Raw'!BJ488)</f>
        <v>0</v>
      </c>
      <c r="BN488">
        <f>IF($E488="",-1,'HCAD Raw'!BK488)</f>
        <v>0</v>
      </c>
      <c r="BO488">
        <f>IF($E488="",-1,'HCAD Raw'!BL488)</f>
        <v>0</v>
      </c>
      <c r="BP488">
        <f>IF($E488="",-1,'HCAD Raw'!BM488)</f>
        <v>0</v>
      </c>
      <c r="BQ488">
        <f>IF($E488="",-1,'HCAD Raw'!BN488)</f>
        <v>0</v>
      </c>
      <c r="BR488">
        <f>IF($E488="",-1,'HCAD Raw'!BO488)</f>
        <v>0</v>
      </c>
      <c r="BS488">
        <f>IF($E488="",-1,'HCAD Raw'!BP488)</f>
        <v>0</v>
      </c>
      <c r="BT488">
        <f>IF($E488="",-1,'HCAD Raw'!BQ488)</f>
        <v>0</v>
      </c>
      <c r="BU488">
        <f>IF($E488="",-1,'HCAD Raw'!BR488)</f>
        <v>0</v>
      </c>
      <c r="BV488">
        <f>IF($E488="",-1,'HCAD Raw'!BS488)</f>
        <v>0</v>
      </c>
      <c r="BW488">
        <f>IF($E488="",-1,'HCAD Raw'!BT488)</f>
        <v>0</v>
      </c>
      <c r="BX488">
        <f>IF($E488="",-1,'HCAD Raw'!BU488)</f>
        <v>0</v>
      </c>
      <c r="BY488">
        <f>IF($E488="",-1,'HCAD Raw'!BV488)</f>
        <v>0</v>
      </c>
      <c r="BZ488">
        <f>IF($E488="",-1,'HCAD Raw'!BW488)</f>
        <v>0</v>
      </c>
      <c r="CA488">
        <f>IF($E488="",-1,'HCAD Raw'!BX488)</f>
        <v>0</v>
      </c>
      <c r="CB488">
        <f>IF($E488="",-1,'HCAD Raw'!BY488)</f>
        <v>0</v>
      </c>
      <c r="CC488">
        <f>IF($E488="",-1,'HCAD Raw'!BZ488)</f>
        <v>0</v>
      </c>
      <c r="CD488">
        <f>IF($E488="",-1,'HCAD Raw'!CA488)</f>
        <v>0</v>
      </c>
      <c r="CE488">
        <f t="shared" si="102"/>
        <v>-1</v>
      </c>
      <c r="CF488">
        <f t="shared" si="103"/>
        <v>-1</v>
      </c>
    </row>
    <row r="489" spans="3:84" x14ac:dyDescent="0.25">
      <c r="C489">
        <f t="shared" si="100"/>
        <v>485</v>
      </c>
      <c r="D489">
        <f t="shared" si="101"/>
        <v>-1</v>
      </c>
      <c r="E489">
        <f>IF('HCAD Raw'!C489="",-1,'HCAD Raw'!C489)</f>
        <v>-1</v>
      </c>
      <c r="F489" s="15" t="str">
        <f>IF(E489=-1,"",CONCATENATE(MID('HCAD Raw'!D489,6,2),"/",MID('HCAD Raw'!D489,9,2),"/",LEFT('HCAD Raw'!D489,4)))</f>
        <v/>
      </c>
      <c r="G489">
        <f>IF($E489="",-1,'HCAD Raw'!E489)</f>
        <v>0</v>
      </c>
      <c r="H489">
        <f>IF($E489="",-1,'HCAD Raw'!F489)</f>
        <v>0</v>
      </c>
      <c r="I489">
        <f>IF($E489="",-1,'HCAD Raw'!G489)</f>
        <v>0</v>
      </c>
      <c r="J489">
        <f>IF($E489="",-1,'HCAD Raw'!H489)</f>
        <v>0</v>
      </c>
      <c r="K489">
        <f>IF($E489="",-1,'HCAD Raw'!I489)</f>
        <v>0</v>
      </c>
      <c r="L489">
        <f>IF($E489="",-1,'HCAD Raw'!J489)</f>
        <v>0</v>
      </c>
      <c r="M489">
        <f>IF($E489="",-1,'HCAD Raw'!K489)</f>
        <v>0</v>
      </c>
      <c r="N489">
        <f>IF($E489="",-1,'HCAD Raw'!L489)</f>
        <v>0</v>
      </c>
      <c r="O489">
        <f>IF($E489="",-1,'HCAD Raw'!M489)</f>
        <v>0</v>
      </c>
      <c r="P489">
        <f>IF($E489="",-1,'HCAD Raw'!N489)</f>
        <v>0</v>
      </c>
      <c r="Q489" t="e">
        <f>IF($E489="",-1,'HCAD Raw'!#REF!)</f>
        <v>#REF!</v>
      </c>
      <c r="R489">
        <f>IF($E489="",-1,'HCAD Raw'!O489)</f>
        <v>0</v>
      </c>
      <c r="S489">
        <f>IF($E489="",-1,'HCAD Raw'!P489)</f>
        <v>0</v>
      </c>
      <c r="T489">
        <f>IF($E489="",-1,'HCAD Raw'!Q489)</f>
        <v>0</v>
      </c>
      <c r="U489">
        <f>IF($E489="",-1,'HCAD Raw'!R489)</f>
        <v>0</v>
      </c>
      <c r="V489">
        <f>IF($E489="",-1,'HCAD Raw'!S489)</f>
        <v>0</v>
      </c>
      <c r="W489">
        <f>IF($E489="",-1,'HCAD Raw'!T489)</f>
        <v>0</v>
      </c>
      <c r="X489">
        <f>IF($E489="",-1,'HCAD Raw'!U489)</f>
        <v>0</v>
      </c>
      <c r="Y489">
        <f>IF($E489="",-1,'HCAD Raw'!V489)</f>
        <v>0</v>
      </c>
      <c r="Z489">
        <f>IF($E489="",-1,'HCAD Raw'!W489)</f>
        <v>0</v>
      </c>
      <c r="AA489">
        <f>IF($E489="",-1,'HCAD Raw'!X489)</f>
        <v>0</v>
      </c>
      <c r="AB489">
        <f>IF($E489="",-1,'HCAD Raw'!Y489)</f>
        <v>0</v>
      </c>
      <c r="AC489">
        <f>IF($E489="",-1,'HCAD Raw'!Z489)</f>
        <v>0</v>
      </c>
      <c r="AD489">
        <f>IF($E489="",-1,'HCAD Raw'!AA489)</f>
        <v>0</v>
      </c>
      <c r="AE489">
        <f>IF($E489="",-1,'HCAD Raw'!AB489)</f>
        <v>0</v>
      </c>
      <c r="AF489">
        <f>IF($E489="",-1,'HCAD Raw'!AC489)</f>
        <v>0</v>
      </c>
      <c r="AG489">
        <f>IF($E489="",-1,'HCAD Raw'!AD489)</f>
        <v>0</v>
      </c>
      <c r="AH489">
        <f>IF($E489="",-1,'HCAD Raw'!AE489)</f>
        <v>0</v>
      </c>
      <c r="AI489">
        <f>IF($E489="",-1,'HCAD Raw'!AF489)</f>
        <v>0</v>
      </c>
      <c r="AJ489">
        <f>IF($E489="",-1,'HCAD Raw'!AG489)</f>
        <v>0</v>
      </c>
      <c r="AK489">
        <f>IF($E489="",-1,'HCAD Raw'!AH489)</f>
        <v>0</v>
      </c>
      <c r="AL489">
        <f>IF($E489="",-1,'HCAD Raw'!AI489)</f>
        <v>0</v>
      </c>
      <c r="AM489">
        <f>IF($E489="",-1,'HCAD Raw'!AJ489)</f>
        <v>0</v>
      </c>
      <c r="AN489">
        <f>IF($E489="",-1,'HCAD Raw'!AK489)</f>
        <v>0</v>
      </c>
      <c r="AO489">
        <f>IF($E489="",-1,'HCAD Raw'!AL489)</f>
        <v>0</v>
      </c>
      <c r="AP489">
        <f>IF($E489="",-1,'HCAD Raw'!AM489)</f>
        <v>0</v>
      </c>
      <c r="AQ489">
        <f>IF($E489="",-1,'HCAD Raw'!AN489)</f>
        <v>0</v>
      </c>
      <c r="AR489">
        <f>IF($E489="",-1,'HCAD Raw'!AO489)</f>
        <v>0</v>
      </c>
      <c r="AS489">
        <f>IF($E489="",-1,'HCAD Raw'!AP489)</f>
        <v>0</v>
      </c>
      <c r="AT489">
        <f>IF($E489="",-1,'HCAD Raw'!AQ489)</f>
        <v>0</v>
      </c>
      <c r="AU489">
        <f>IF($E489="",-1,'HCAD Raw'!AR489)</f>
        <v>0</v>
      </c>
      <c r="AV489">
        <f>IF($E489="",-1,'HCAD Raw'!AS489)</f>
        <v>0</v>
      </c>
      <c r="AW489">
        <f>IF($E489="",-1,'HCAD Raw'!AT489)</f>
        <v>0</v>
      </c>
      <c r="AX489">
        <f>IF($E489="",-1,'HCAD Raw'!AU489)</f>
        <v>0</v>
      </c>
      <c r="AY489">
        <f>IF($E489="",-1,'HCAD Raw'!AV489)</f>
        <v>0</v>
      </c>
      <c r="AZ489">
        <f>IF($E489="",-1,'HCAD Raw'!AW489)</f>
        <v>0</v>
      </c>
      <c r="BA489">
        <f>IF($E489="",-1,'HCAD Raw'!AX489)</f>
        <v>0</v>
      </c>
      <c r="BB489">
        <f>IF($E489="",-1,'HCAD Raw'!AY489)</f>
        <v>0</v>
      </c>
      <c r="BC489">
        <f>IF($E489="",-1,'HCAD Raw'!AZ489)</f>
        <v>0</v>
      </c>
      <c r="BD489">
        <f>IF($E489="",-1,'HCAD Raw'!BA489)</f>
        <v>0</v>
      </c>
      <c r="BE489">
        <f>IF($E489="",-1,'HCAD Raw'!BB489)</f>
        <v>0</v>
      </c>
      <c r="BF489">
        <f>IF($E489="",-1,'HCAD Raw'!BC489)</f>
        <v>0</v>
      </c>
      <c r="BG489">
        <f>IF($E489="",-1,'HCAD Raw'!BD489)</f>
        <v>0</v>
      </c>
      <c r="BH489">
        <f>IF($E489="",-1,'HCAD Raw'!BE489)</f>
        <v>0</v>
      </c>
      <c r="BI489">
        <f>IF($E489="",-1,'HCAD Raw'!BF489)</f>
        <v>0</v>
      </c>
      <c r="BJ489">
        <f>IF($E489="",-1,'HCAD Raw'!BG489)</f>
        <v>0</v>
      </c>
      <c r="BK489">
        <f>IF($E489="",-1,'HCAD Raw'!BH489)</f>
        <v>0</v>
      </c>
      <c r="BL489">
        <f>IF($E489="",-1,'HCAD Raw'!BI489)</f>
        <v>0</v>
      </c>
      <c r="BM489">
        <f>IF($E489="",-1,'HCAD Raw'!BJ489)</f>
        <v>0</v>
      </c>
      <c r="BN489">
        <f>IF($E489="",-1,'HCAD Raw'!BK489)</f>
        <v>0</v>
      </c>
      <c r="BO489">
        <f>IF($E489="",-1,'HCAD Raw'!BL489)</f>
        <v>0</v>
      </c>
      <c r="BP489">
        <f>IF($E489="",-1,'HCAD Raw'!BM489)</f>
        <v>0</v>
      </c>
      <c r="BQ489">
        <f>IF($E489="",-1,'HCAD Raw'!BN489)</f>
        <v>0</v>
      </c>
      <c r="BR489">
        <f>IF($E489="",-1,'HCAD Raw'!BO489)</f>
        <v>0</v>
      </c>
      <c r="BS489">
        <f>IF($E489="",-1,'HCAD Raw'!BP489)</f>
        <v>0</v>
      </c>
      <c r="BT489">
        <f>IF($E489="",-1,'HCAD Raw'!BQ489)</f>
        <v>0</v>
      </c>
      <c r="BU489">
        <f>IF($E489="",-1,'HCAD Raw'!BR489)</f>
        <v>0</v>
      </c>
      <c r="BV489">
        <f>IF($E489="",-1,'HCAD Raw'!BS489)</f>
        <v>0</v>
      </c>
      <c r="BW489">
        <f>IF($E489="",-1,'HCAD Raw'!BT489)</f>
        <v>0</v>
      </c>
      <c r="BX489">
        <f>IF($E489="",-1,'HCAD Raw'!BU489)</f>
        <v>0</v>
      </c>
      <c r="BY489">
        <f>IF($E489="",-1,'HCAD Raw'!BV489)</f>
        <v>0</v>
      </c>
      <c r="BZ489">
        <f>IF($E489="",-1,'HCAD Raw'!BW489)</f>
        <v>0</v>
      </c>
      <c r="CA489">
        <f>IF($E489="",-1,'HCAD Raw'!BX489)</f>
        <v>0</v>
      </c>
      <c r="CB489">
        <f>IF($E489="",-1,'HCAD Raw'!BY489)</f>
        <v>0</v>
      </c>
      <c r="CC489">
        <f>IF($E489="",-1,'HCAD Raw'!BZ489)</f>
        <v>0</v>
      </c>
      <c r="CD489">
        <f>IF($E489="",-1,'HCAD Raw'!CA489)</f>
        <v>0</v>
      </c>
      <c r="CE489">
        <f t="shared" si="102"/>
        <v>-1</v>
      </c>
      <c r="CF489">
        <f t="shared" si="103"/>
        <v>-1</v>
      </c>
    </row>
    <row r="490" spans="3:84" x14ac:dyDescent="0.25">
      <c r="C490">
        <f t="shared" si="100"/>
        <v>486</v>
      </c>
      <c r="D490">
        <f t="shared" si="101"/>
        <v>-1</v>
      </c>
      <c r="E490">
        <f>IF('HCAD Raw'!C490="",-1,'HCAD Raw'!C490)</f>
        <v>-1</v>
      </c>
      <c r="F490" s="15" t="str">
        <f>IF(E490=-1,"",CONCATENATE(MID('HCAD Raw'!D490,6,2),"/",MID('HCAD Raw'!D490,9,2),"/",LEFT('HCAD Raw'!D490,4)))</f>
        <v/>
      </c>
      <c r="G490">
        <f>IF($E490="",-1,'HCAD Raw'!E490)</f>
        <v>0</v>
      </c>
      <c r="H490">
        <f>IF($E490="",-1,'HCAD Raw'!F490)</f>
        <v>0</v>
      </c>
      <c r="I490">
        <f>IF($E490="",-1,'HCAD Raw'!G490)</f>
        <v>0</v>
      </c>
      <c r="J490">
        <f>IF($E490="",-1,'HCAD Raw'!H490)</f>
        <v>0</v>
      </c>
      <c r="K490">
        <f>IF($E490="",-1,'HCAD Raw'!I490)</f>
        <v>0</v>
      </c>
      <c r="L490">
        <f>IF($E490="",-1,'HCAD Raw'!J490)</f>
        <v>0</v>
      </c>
      <c r="M490">
        <f>IF($E490="",-1,'HCAD Raw'!K490)</f>
        <v>0</v>
      </c>
      <c r="N490">
        <f>IF($E490="",-1,'HCAD Raw'!L490)</f>
        <v>0</v>
      </c>
      <c r="O490">
        <f>IF($E490="",-1,'HCAD Raw'!M490)</f>
        <v>0</v>
      </c>
      <c r="P490">
        <f>IF($E490="",-1,'HCAD Raw'!N490)</f>
        <v>0</v>
      </c>
      <c r="Q490" t="e">
        <f>IF($E490="",-1,'HCAD Raw'!#REF!)</f>
        <v>#REF!</v>
      </c>
      <c r="R490">
        <f>IF($E490="",-1,'HCAD Raw'!O490)</f>
        <v>0</v>
      </c>
      <c r="S490">
        <f>IF($E490="",-1,'HCAD Raw'!P490)</f>
        <v>0</v>
      </c>
      <c r="T490">
        <f>IF($E490="",-1,'HCAD Raw'!Q490)</f>
        <v>0</v>
      </c>
      <c r="U490">
        <f>IF($E490="",-1,'HCAD Raw'!R490)</f>
        <v>0</v>
      </c>
      <c r="V490">
        <f>IF($E490="",-1,'HCAD Raw'!S490)</f>
        <v>0</v>
      </c>
      <c r="W490">
        <f>IF($E490="",-1,'HCAD Raw'!T490)</f>
        <v>0</v>
      </c>
      <c r="X490">
        <f>IF($E490="",-1,'HCAD Raw'!U490)</f>
        <v>0</v>
      </c>
      <c r="Y490">
        <f>IF($E490="",-1,'HCAD Raw'!V490)</f>
        <v>0</v>
      </c>
      <c r="Z490">
        <f>IF($E490="",-1,'HCAD Raw'!W490)</f>
        <v>0</v>
      </c>
      <c r="AA490">
        <f>IF($E490="",-1,'HCAD Raw'!X490)</f>
        <v>0</v>
      </c>
      <c r="AB490">
        <f>IF($E490="",-1,'HCAD Raw'!Y490)</f>
        <v>0</v>
      </c>
      <c r="AC490">
        <f>IF($E490="",-1,'HCAD Raw'!Z490)</f>
        <v>0</v>
      </c>
      <c r="AD490">
        <f>IF($E490="",-1,'HCAD Raw'!AA490)</f>
        <v>0</v>
      </c>
      <c r="AE490">
        <f>IF($E490="",-1,'HCAD Raw'!AB490)</f>
        <v>0</v>
      </c>
      <c r="AF490">
        <f>IF($E490="",-1,'HCAD Raw'!AC490)</f>
        <v>0</v>
      </c>
      <c r="AG490">
        <f>IF($E490="",-1,'HCAD Raw'!AD490)</f>
        <v>0</v>
      </c>
      <c r="AH490">
        <f>IF($E490="",-1,'HCAD Raw'!AE490)</f>
        <v>0</v>
      </c>
      <c r="AI490">
        <f>IF($E490="",-1,'HCAD Raw'!AF490)</f>
        <v>0</v>
      </c>
      <c r="AJ490">
        <f>IF($E490="",-1,'HCAD Raw'!AG490)</f>
        <v>0</v>
      </c>
      <c r="AK490">
        <f>IF($E490="",-1,'HCAD Raw'!AH490)</f>
        <v>0</v>
      </c>
      <c r="AL490">
        <f>IF($E490="",-1,'HCAD Raw'!AI490)</f>
        <v>0</v>
      </c>
      <c r="AM490">
        <f>IF($E490="",-1,'HCAD Raw'!AJ490)</f>
        <v>0</v>
      </c>
      <c r="AN490">
        <f>IF($E490="",-1,'HCAD Raw'!AK490)</f>
        <v>0</v>
      </c>
      <c r="AO490">
        <f>IF($E490="",-1,'HCAD Raw'!AL490)</f>
        <v>0</v>
      </c>
      <c r="AP490">
        <f>IF($E490="",-1,'HCAD Raw'!AM490)</f>
        <v>0</v>
      </c>
      <c r="AQ490">
        <f>IF($E490="",-1,'HCAD Raw'!AN490)</f>
        <v>0</v>
      </c>
      <c r="AR490">
        <f>IF($E490="",-1,'HCAD Raw'!AO490)</f>
        <v>0</v>
      </c>
      <c r="AS490">
        <f>IF($E490="",-1,'HCAD Raw'!AP490)</f>
        <v>0</v>
      </c>
      <c r="AT490">
        <f>IF($E490="",-1,'HCAD Raw'!AQ490)</f>
        <v>0</v>
      </c>
      <c r="AU490">
        <f>IF($E490="",-1,'HCAD Raw'!AR490)</f>
        <v>0</v>
      </c>
      <c r="AV490">
        <f>IF($E490="",-1,'HCAD Raw'!AS490)</f>
        <v>0</v>
      </c>
      <c r="AW490">
        <f>IF($E490="",-1,'HCAD Raw'!AT490)</f>
        <v>0</v>
      </c>
      <c r="AX490">
        <f>IF($E490="",-1,'HCAD Raw'!AU490)</f>
        <v>0</v>
      </c>
      <c r="AY490">
        <f>IF($E490="",-1,'HCAD Raw'!AV490)</f>
        <v>0</v>
      </c>
      <c r="AZ490">
        <f>IF($E490="",-1,'HCAD Raw'!AW490)</f>
        <v>0</v>
      </c>
      <c r="BA490">
        <f>IF($E490="",-1,'HCAD Raw'!AX490)</f>
        <v>0</v>
      </c>
      <c r="BB490">
        <f>IF($E490="",-1,'HCAD Raw'!AY490)</f>
        <v>0</v>
      </c>
      <c r="BC490">
        <f>IF($E490="",-1,'HCAD Raw'!AZ490)</f>
        <v>0</v>
      </c>
      <c r="BD490">
        <f>IF($E490="",-1,'HCAD Raw'!BA490)</f>
        <v>0</v>
      </c>
      <c r="BE490">
        <f>IF($E490="",-1,'HCAD Raw'!BB490)</f>
        <v>0</v>
      </c>
      <c r="BF490">
        <f>IF($E490="",-1,'HCAD Raw'!BC490)</f>
        <v>0</v>
      </c>
      <c r="BG490">
        <f>IF($E490="",-1,'HCAD Raw'!BD490)</f>
        <v>0</v>
      </c>
      <c r="BH490">
        <f>IF($E490="",-1,'HCAD Raw'!BE490)</f>
        <v>0</v>
      </c>
      <c r="BI490">
        <f>IF($E490="",-1,'HCAD Raw'!BF490)</f>
        <v>0</v>
      </c>
      <c r="BJ490">
        <f>IF($E490="",-1,'HCAD Raw'!BG490)</f>
        <v>0</v>
      </c>
      <c r="BK490">
        <f>IF($E490="",-1,'HCAD Raw'!BH490)</f>
        <v>0</v>
      </c>
      <c r="BL490">
        <f>IF($E490="",-1,'HCAD Raw'!BI490)</f>
        <v>0</v>
      </c>
      <c r="BM490">
        <f>IF($E490="",-1,'HCAD Raw'!BJ490)</f>
        <v>0</v>
      </c>
      <c r="BN490">
        <f>IF($E490="",-1,'HCAD Raw'!BK490)</f>
        <v>0</v>
      </c>
      <c r="BO490">
        <f>IF($E490="",-1,'HCAD Raw'!BL490)</f>
        <v>0</v>
      </c>
      <c r="BP490">
        <f>IF($E490="",-1,'HCAD Raw'!BM490)</f>
        <v>0</v>
      </c>
      <c r="BQ490">
        <f>IF($E490="",-1,'HCAD Raw'!BN490)</f>
        <v>0</v>
      </c>
      <c r="BR490">
        <f>IF($E490="",-1,'HCAD Raw'!BO490)</f>
        <v>0</v>
      </c>
      <c r="BS490">
        <f>IF($E490="",-1,'HCAD Raw'!BP490)</f>
        <v>0</v>
      </c>
      <c r="BT490">
        <f>IF($E490="",-1,'HCAD Raw'!BQ490)</f>
        <v>0</v>
      </c>
      <c r="BU490">
        <f>IF($E490="",-1,'HCAD Raw'!BR490)</f>
        <v>0</v>
      </c>
      <c r="BV490">
        <f>IF($E490="",-1,'HCAD Raw'!BS490)</f>
        <v>0</v>
      </c>
      <c r="BW490">
        <f>IF($E490="",-1,'HCAD Raw'!BT490)</f>
        <v>0</v>
      </c>
      <c r="BX490">
        <f>IF($E490="",-1,'HCAD Raw'!BU490)</f>
        <v>0</v>
      </c>
      <c r="BY490">
        <f>IF($E490="",-1,'HCAD Raw'!BV490)</f>
        <v>0</v>
      </c>
      <c r="BZ490">
        <f>IF($E490="",-1,'HCAD Raw'!BW490)</f>
        <v>0</v>
      </c>
      <c r="CA490">
        <f>IF($E490="",-1,'HCAD Raw'!BX490)</f>
        <v>0</v>
      </c>
      <c r="CB490">
        <f>IF($E490="",-1,'HCAD Raw'!BY490)</f>
        <v>0</v>
      </c>
      <c r="CC490">
        <f>IF($E490="",-1,'HCAD Raw'!BZ490)</f>
        <v>0</v>
      </c>
      <c r="CD490">
        <f>IF($E490="",-1,'HCAD Raw'!CA490)</f>
        <v>0</v>
      </c>
      <c r="CE490">
        <f t="shared" si="102"/>
        <v>-1</v>
      </c>
      <c r="CF490">
        <f t="shared" si="103"/>
        <v>-1</v>
      </c>
    </row>
    <row r="491" spans="3:84" x14ac:dyDescent="0.25">
      <c r="C491">
        <f t="shared" si="100"/>
        <v>487</v>
      </c>
      <c r="D491">
        <f t="shared" si="101"/>
        <v>-1</v>
      </c>
      <c r="E491">
        <f>IF('HCAD Raw'!C491="",-1,'HCAD Raw'!C491)</f>
        <v>-1</v>
      </c>
      <c r="F491" s="15" t="str">
        <f>IF(E491=-1,"",CONCATENATE(MID('HCAD Raw'!D491,6,2),"/",MID('HCAD Raw'!D491,9,2),"/",LEFT('HCAD Raw'!D491,4)))</f>
        <v/>
      </c>
      <c r="G491">
        <f>IF($E491="",-1,'HCAD Raw'!E491)</f>
        <v>0</v>
      </c>
      <c r="H491">
        <f>IF($E491="",-1,'HCAD Raw'!F491)</f>
        <v>0</v>
      </c>
      <c r="I491">
        <f>IF($E491="",-1,'HCAD Raw'!G491)</f>
        <v>0</v>
      </c>
      <c r="J491">
        <f>IF($E491="",-1,'HCAD Raw'!H491)</f>
        <v>0</v>
      </c>
      <c r="K491">
        <f>IF($E491="",-1,'HCAD Raw'!I491)</f>
        <v>0</v>
      </c>
      <c r="L491">
        <f>IF($E491="",-1,'HCAD Raw'!J491)</f>
        <v>0</v>
      </c>
      <c r="M491">
        <f>IF($E491="",-1,'HCAD Raw'!K491)</f>
        <v>0</v>
      </c>
      <c r="N491">
        <f>IF($E491="",-1,'HCAD Raw'!L491)</f>
        <v>0</v>
      </c>
      <c r="O491">
        <f>IF($E491="",-1,'HCAD Raw'!M491)</f>
        <v>0</v>
      </c>
      <c r="P491">
        <f>IF($E491="",-1,'HCAD Raw'!N491)</f>
        <v>0</v>
      </c>
      <c r="Q491" t="e">
        <f>IF($E491="",-1,'HCAD Raw'!#REF!)</f>
        <v>#REF!</v>
      </c>
      <c r="R491">
        <f>IF($E491="",-1,'HCAD Raw'!O491)</f>
        <v>0</v>
      </c>
      <c r="S491">
        <f>IF($E491="",-1,'HCAD Raw'!P491)</f>
        <v>0</v>
      </c>
      <c r="T491">
        <f>IF($E491="",-1,'HCAD Raw'!Q491)</f>
        <v>0</v>
      </c>
      <c r="U491">
        <f>IF($E491="",-1,'HCAD Raw'!R491)</f>
        <v>0</v>
      </c>
      <c r="V491">
        <f>IF($E491="",-1,'HCAD Raw'!S491)</f>
        <v>0</v>
      </c>
      <c r="W491">
        <f>IF($E491="",-1,'HCAD Raw'!T491)</f>
        <v>0</v>
      </c>
      <c r="X491">
        <f>IF($E491="",-1,'HCAD Raw'!U491)</f>
        <v>0</v>
      </c>
      <c r="Y491">
        <f>IF($E491="",-1,'HCAD Raw'!V491)</f>
        <v>0</v>
      </c>
      <c r="Z491">
        <f>IF($E491="",-1,'HCAD Raw'!W491)</f>
        <v>0</v>
      </c>
      <c r="AA491">
        <f>IF($E491="",-1,'HCAD Raw'!X491)</f>
        <v>0</v>
      </c>
      <c r="AB491">
        <f>IF($E491="",-1,'HCAD Raw'!Y491)</f>
        <v>0</v>
      </c>
      <c r="AC491">
        <f>IF($E491="",-1,'HCAD Raw'!Z491)</f>
        <v>0</v>
      </c>
      <c r="AD491">
        <f>IF($E491="",-1,'HCAD Raw'!AA491)</f>
        <v>0</v>
      </c>
      <c r="AE491">
        <f>IF($E491="",-1,'HCAD Raw'!AB491)</f>
        <v>0</v>
      </c>
      <c r="AF491">
        <f>IF($E491="",-1,'HCAD Raw'!AC491)</f>
        <v>0</v>
      </c>
      <c r="AG491">
        <f>IF($E491="",-1,'HCAD Raw'!AD491)</f>
        <v>0</v>
      </c>
      <c r="AH491">
        <f>IF($E491="",-1,'HCAD Raw'!AE491)</f>
        <v>0</v>
      </c>
      <c r="AI491">
        <f>IF($E491="",-1,'HCAD Raw'!AF491)</f>
        <v>0</v>
      </c>
      <c r="AJ491">
        <f>IF($E491="",-1,'HCAD Raw'!AG491)</f>
        <v>0</v>
      </c>
      <c r="AK491">
        <f>IF($E491="",-1,'HCAD Raw'!AH491)</f>
        <v>0</v>
      </c>
      <c r="AL491">
        <f>IF($E491="",-1,'HCAD Raw'!AI491)</f>
        <v>0</v>
      </c>
      <c r="AM491">
        <f>IF($E491="",-1,'HCAD Raw'!AJ491)</f>
        <v>0</v>
      </c>
      <c r="AN491">
        <f>IF($E491="",-1,'HCAD Raw'!AK491)</f>
        <v>0</v>
      </c>
      <c r="AO491">
        <f>IF($E491="",-1,'HCAD Raw'!AL491)</f>
        <v>0</v>
      </c>
      <c r="AP491">
        <f>IF($E491="",-1,'HCAD Raw'!AM491)</f>
        <v>0</v>
      </c>
      <c r="AQ491">
        <f>IF($E491="",-1,'HCAD Raw'!AN491)</f>
        <v>0</v>
      </c>
      <c r="AR491">
        <f>IF($E491="",-1,'HCAD Raw'!AO491)</f>
        <v>0</v>
      </c>
      <c r="AS491">
        <f>IF($E491="",-1,'HCAD Raw'!AP491)</f>
        <v>0</v>
      </c>
      <c r="AT491">
        <f>IF($E491="",-1,'HCAD Raw'!AQ491)</f>
        <v>0</v>
      </c>
      <c r="AU491">
        <f>IF($E491="",-1,'HCAD Raw'!AR491)</f>
        <v>0</v>
      </c>
      <c r="AV491">
        <f>IF($E491="",-1,'HCAD Raw'!AS491)</f>
        <v>0</v>
      </c>
      <c r="AW491">
        <f>IF($E491="",-1,'HCAD Raw'!AT491)</f>
        <v>0</v>
      </c>
      <c r="AX491">
        <f>IF($E491="",-1,'HCAD Raw'!AU491)</f>
        <v>0</v>
      </c>
      <c r="AY491">
        <f>IF($E491="",-1,'HCAD Raw'!AV491)</f>
        <v>0</v>
      </c>
      <c r="AZ491">
        <f>IF($E491="",-1,'HCAD Raw'!AW491)</f>
        <v>0</v>
      </c>
      <c r="BA491">
        <f>IF($E491="",-1,'HCAD Raw'!AX491)</f>
        <v>0</v>
      </c>
      <c r="BB491">
        <f>IF($E491="",-1,'HCAD Raw'!AY491)</f>
        <v>0</v>
      </c>
      <c r="BC491">
        <f>IF($E491="",-1,'HCAD Raw'!AZ491)</f>
        <v>0</v>
      </c>
      <c r="BD491">
        <f>IF($E491="",-1,'HCAD Raw'!BA491)</f>
        <v>0</v>
      </c>
      <c r="BE491">
        <f>IF($E491="",-1,'HCAD Raw'!BB491)</f>
        <v>0</v>
      </c>
      <c r="BF491">
        <f>IF($E491="",-1,'HCAD Raw'!BC491)</f>
        <v>0</v>
      </c>
      <c r="BG491">
        <f>IF($E491="",-1,'HCAD Raw'!BD491)</f>
        <v>0</v>
      </c>
      <c r="BH491">
        <f>IF($E491="",-1,'HCAD Raw'!BE491)</f>
        <v>0</v>
      </c>
      <c r="BI491">
        <f>IF($E491="",-1,'HCAD Raw'!BF491)</f>
        <v>0</v>
      </c>
      <c r="BJ491">
        <f>IF($E491="",-1,'HCAD Raw'!BG491)</f>
        <v>0</v>
      </c>
      <c r="BK491">
        <f>IF($E491="",-1,'HCAD Raw'!BH491)</f>
        <v>0</v>
      </c>
      <c r="BL491">
        <f>IF($E491="",-1,'HCAD Raw'!BI491)</f>
        <v>0</v>
      </c>
      <c r="BM491">
        <f>IF($E491="",-1,'HCAD Raw'!BJ491)</f>
        <v>0</v>
      </c>
      <c r="BN491">
        <f>IF($E491="",-1,'HCAD Raw'!BK491)</f>
        <v>0</v>
      </c>
      <c r="BO491">
        <f>IF($E491="",-1,'HCAD Raw'!BL491)</f>
        <v>0</v>
      </c>
      <c r="BP491">
        <f>IF($E491="",-1,'HCAD Raw'!BM491)</f>
        <v>0</v>
      </c>
      <c r="BQ491">
        <f>IF($E491="",-1,'HCAD Raw'!BN491)</f>
        <v>0</v>
      </c>
      <c r="BR491">
        <f>IF($E491="",-1,'HCAD Raw'!BO491)</f>
        <v>0</v>
      </c>
      <c r="BS491">
        <f>IF($E491="",-1,'HCAD Raw'!BP491)</f>
        <v>0</v>
      </c>
      <c r="BT491">
        <f>IF($E491="",-1,'HCAD Raw'!BQ491)</f>
        <v>0</v>
      </c>
      <c r="BU491">
        <f>IF($E491="",-1,'HCAD Raw'!BR491)</f>
        <v>0</v>
      </c>
      <c r="BV491">
        <f>IF($E491="",-1,'HCAD Raw'!BS491)</f>
        <v>0</v>
      </c>
      <c r="BW491">
        <f>IF($E491="",-1,'HCAD Raw'!BT491)</f>
        <v>0</v>
      </c>
      <c r="BX491">
        <f>IF($E491="",-1,'HCAD Raw'!BU491)</f>
        <v>0</v>
      </c>
      <c r="BY491">
        <f>IF($E491="",-1,'HCAD Raw'!BV491)</f>
        <v>0</v>
      </c>
      <c r="BZ491">
        <f>IF($E491="",-1,'HCAD Raw'!BW491)</f>
        <v>0</v>
      </c>
      <c r="CA491">
        <f>IF($E491="",-1,'HCAD Raw'!BX491)</f>
        <v>0</v>
      </c>
      <c r="CB491">
        <f>IF($E491="",-1,'HCAD Raw'!BY491)</f>
        <v>0</v>
      </c>
      <c r="CC491">
        <f>IF($E491="",-1,'HCAD Raw'!BZ491)</f>
        <v>0</v>
      </c>
      <c r="CD491">
        <f>IF($E491="",-1,'HCAD Raw'!CA491)</f>
        <v>0</v>
      </c>
      <c r="CE491">
        <f t="shared" si="102"/>
        <v>-1</v>
      </c>
      <c r="CF491">
        <f t="shared" si="103"/>
        <v>-1</v>
      </c>
    </row>
    <row r="492" spans="3:84" x14ac:dyDescent="0.25">
      <c r="C492">
        <f t="shared" si="100"/>
        <v>488</v>
      </c>
      <c r="D492">
        <f t="shared" si="101"/>
        <v>-1</v>
      </c>
      <c r="E492">
        <f>IF('HCAD Raw'!C492="",-1,'HCAD Raw'!C492)</f>
        <v>-1</v>
      </c>
      <c r="F492" s="15" t="str">
        <f>IF(E492=-1,"",CONCATENATE(MID('HCAD Raw'!D492,6,2),"/",MID('HCAD Raw'!D492,9,2),"/",LEFT('HCAD Raw'!D492,4)))</f>
        <v/>
      </c>
      <c r="G492">
        <f>IF($E492="",-1,'HCAD Raw'!E492)</f>
        <v>0</v>
      </c>
      <c r="H492">
        <f>IF($E492="",-1,'HCAD Raw'!F492)</f>
        <v>0</v>
      </c>
      <c r="I492">
        <f>IF($E492="",-1,'HCAD Raw'!G492)</f>
        <v>0</v>
      </c>
      <c r="J492">
        <f>IF($E492="",-1,'HCAD Raw'!H492)</f>
        <v>0</v>
      </c>
      <c r="K492">
        <f>IF($E492="",-1,'HCAD Raw'!I492)</f>
        <v>0</v>
      </c>
      <c r="L492">
        <f>IF($E492="",-1,'HCAD Raw'!J492)</f>
        <v>0</v>
      </c>
      <c r="M492">
        <f>IF($E492="",-1,'HCAD Raw'!K492)</f>
        <v>0</v>
      </c>
      <c r="N492">
        <f>IF($E492="",-1,'HCAD Raw'!L492)</f>
        <v>0</v>
      </c>
      <c r="O492">
        <f>IF($E492="",-1,'HCAD Raw'!M492)</f>
        <v>0</v>
      </c>
      <c r="P492">
        <f>IF($E492="",-1,'HCAD Raw'!N492)</f>
        <v>0</v>
      </c>
      <c r="Q492" t="e">
        <f>IF($E492="",-1,'HCAD Raw'!#REF!)</f>
        <v>#REF!</v>
      </c>
      <c r="R492">
        <f>IF($E492="",-1,'HCAD Raw'!O492)</f>
        <v>0</v>
      </c>
      <c r="S492">
        <f>IF($E492="",-1,'HCAD Raw'!P492)</f>
        <v>0</v>
      </c>
      <c r="T492">
        <f>IF($E492="",-1,'HCAD Raw'!Q492)</f>
        <v>0</v>
      </c>
      <c r="U492">
        <f>IF($E492="",-1,'HCAD Raw'!R492)</f>
        <v>0</v>
      </c>
      <c r="V492">
        <f>IF($E492="",-1,'HCAD Raw'!S492)</f>
        <v>0</v>
      </c>
      <c r="W492">
        <f>IF($E492="",-1,'HCAD Raw'!T492)</f>
        <v>0</v>
      </c>
      <c r="X492">
        <f>IF($E492="",-1,'HCAD Raw'!U492)</f>
        <v>0</v>
      </c>
      <c r="Y492">
        <f>IF($E492="",-1,'HCAD Raw'!V492)</f>
        <v>0</v>
      </c>
      <c r="Z492">
        <f>IF($E492="",-1,'HCAD Raw'!W492)</f>
        <v>0</v>
      </c>
      <c r="AA492">
        <f>IF($E492="",-1,'HCAD Raw'!X492)</f>
        <v>0</v>
      </c>
      <c r="AB492">
        <f>IF($E492="",-1,'HCAD Raw'!Y492)</f>
        <v>0</v>
      </c>
      <c r="AC492">
        <f>IF($E492="",-1,'HCAD Raw'!Z492)</f>
        <v>0</v>
      </c>
      <c r="AD492">
        <f>IF($E492="",-1,'HCAD Raw'!AA492)</f>
        <v>0</v>
      </c>
      <c r="AE492">
        <f>IF($E492="",-1,'HCAD Raw'!AB492)</f>
        <v>0</v>
      </c>
      <c r="AF492">
        <f>IF($E492="",-1,'HCAD Raw'!AC492)</f>
        <v>0</v>
      </c>
      <c r="AG492">
        <f>IF($E492="",-1,'HCAD Raw'!AD492)</f>
        <v>0</v>
      </c>
      <c r="AH492">
        <f>IF($E492="",-1,'HCAD Raw'!AE492)</f>
        <v>0</v>
      </c>
      <c r="AI492">
        <f>IF($E492="",-1,'HCAD Raw'!AF492)</f>
        <v>0</v>
      </c>
      <c r="AJ492">
        <f>IF($E492="",-1,'HCAD Raw'!AG492)</f>
        <v>0</v>
      </c>
      <c r="AK492">
        <f>IF($E492="",-1,'HCAD Raw'!AH492)</f>
        <v>0</v>
      </c>
      <c r="AL492">
        <f>IF($E492="",-1,'HCAD Raw'!AI492)</f>
        <v>0</v>
      </c>
      <c r="AM492">
        <f>IF($E492="",-1,'HCAD Raw'!AJ492)</f>
        <v>0</v>
      </c>
      <c r="AN492">
        <f>IF($E492="",-1,'HCAD Raw'!AK492)</f>
        <v>0</v>
      </c>
      <c r="AO492">
        <f>IF($E492="",-1,'HCAD Raw'!AL492)</f>
        <v>0</v>
      </c>
      <c r="AP492">
        <f>IF($E492="",-1,'HCAD Raw'!AM492)</f>
        <v>0</v>
      </c>
      <c r="AQ492">
        <f>IF($E492="",-1,'HCAD Raw'!AN492)</f>
        <v>0</v>
      </c>
      <c r="AR492">
        <f>IF($E492="",-1,'HCAD Raw'!AO492)</f>
        <v>0</v>
      </c>
      <c r="AS492">
        <f>IF($E492="",-1,'HCAD Raw'!AP492)</f>
        <v>0</v>
      </c>
      <c r="AT492">
        <f>IF($E492="",-1,'HCAD Raw'!AQ492)</f>
        <v>0</v>
      </c>
      <c r="AU492">
        <f>IF($E492="",-1,'HCAD Raw'!AR492)</f>
        <v>0</v>
      </c>
      <c r="AV492">
        <f>IF($E492="",-1,'HCAD Raw'!AS492)</f>
        <v>0</v>
      </c>
      <c r="AW492">
        <f>IF($E492="",-1,'HCAD Raw'!AT492)</f>
        <v>0</v>
      </c>
      <c r="AX492">
        <f>IF($E492="",-1,'HCAD Raw'!AU492)</f>
        <v>0</v>
      </c>
      <c r="AY492">
        <f>IF($E492="",-1,'HCAD Raw'!AV492)</f>
        <v>0</v>
      </c>
      <c r="AZ492">
        <f>IF($E492="",-1,'HCAD Raw'!AW492)</f>
        <v>0</v>
      </c>
      <c r="BA492">
        <f>IF($E492="",-1,'HCAD Raw'!AX492)</f>
        <v>0</v>
      </c>
      <c r="BB492">
        <f>IF($E492="",-1,'HCAD Raw'!AY492)</f>
        <v>0</v>
      </c>
      <c r="BC492">
        <f>IF($E492="",-1,'HCAD Raw'!AZ492)</f>
        <v>0</v>
      </c>
      <c r="BD492">
        <f>IF($E492="",-1,'HCAD Raw'!BA492)</f>
        <v>0</v>
      </c>
      <c r="BE492">
        <f>IF($E492="",-1,'HCAD Raw'!BB492)</f>
        <v>0</v>
      </c>
      <c r="BF492">
        <f>IF($E492="",-1,'HCAD Raw'!BC492)</f>
        <v>0</v>
      </c>
      <c r="BG492">
        <f>IF($E492="",-1,'HCAD Raw'!BD492)</f>
        <v>0</v>
      </c>
      <c r="BH492">
        <f>IF($E492="",-1,'HCAD Raw'!BE492)</f>
        <v>0</v>
      </c>
      <c r="BI492">
        <f>IF($E492="",-1,'HCAD Raw'!BF492)</f>
        <v>0</v>
      </c>
      <c r="BJ492">
        <f>IF($E492="",-1,'HCAD Raw'!BG492)</f>
        <v>0</v>
      </c>
      <c r="BK492">
        <f>IF($E492="",-1,'HCAD Raw'!BH492)</f>
        <v>0</v>
      </c>
      <c r="BL492">
        <f>IF($E492="",-1,'HCAD Raw'!BI492)</f>
        <v>0</v>
      </c>
      <c r="BM492">
        <f>IF($E492="",-1,'HCAD Raw'!BJ492)</f>
        <v>0</v>
      </c>
      <c r="BN492">
        <f>IF($E492="",-1,'HCAD Raw'!BK492)</f>
        <v>0</v>
      </c>
      <c r="BO492">
        <f>IF($E492="",-1,'HCAD Raw'!BL492)</f>
        <v>0</v>
      </c>
      <c r="BP492">
        <f>IF($E492="",-1,'HCAD Raw'!BM492)</f>
        <v>0</v>
      </c>
      <c r="BQ492">
        <f>IF($E492="",-1,'HCAD Raw'!BN492)</f>
        <v>0</v>
      </c>
      <c r="BR492">
        <f>IF($E492="",-1,'HCAD Raw'!BO492)</f>
        <v>0</v>
      </c>
      <c r="BS492">
        <f>IF($E492="",-1,'HCAD Raw'!BP492)</f>
        <v>0</v>
      </c>
      <c r="BT492">
        <f>IF($E492="",-1,'HCAD Raw'!BQ492)</f>
        <v>0</v>
      </c>
      <c r="BU492">
        <f>IF($E492="",-1,'HCAD Raw'!BR492)</f>
        <v>0</v>
      </c>
      <c r="BV492">
        <f>IF($E492="",-1,'HCAD Raw'!BS492)</f>
        <v>0</v>
      </c>
      <c r="BW492">
        <f>IF($E492="",-1,'HCAD Raw'!BT492)</f>
        <v>0</v>
      </c>
      <c r="BX492">
        <f>IF($E492="",-1,'HCAD Raw'!BU492)</f>
        <v>0</v>
      </c>
      <c r="BY492">
        <f>IF($E492="",-1,'HCAD Raw'!BV492)</f>
        <v>0</v>
      </c>
      <c r="BZ492">
        <f>IF($E492="",-1,'HCAD Raw'!BW492)</f>
        <v>0</v>
      </c>
      <c r="CA492">
        <f>IF($E492="",-1,'HCAD Raw'!BX492)</f>
        <v>0</v>
      </c>
      <c r="CB492">
        <f>IF($E492="",-1,'HCAD Raw'!BY492)</f>
        <v>0</v>
      </c>
      <c r="CC492">
        <f>IF($E492="",-1,'HCAD Raw'!BZ492)</f>
        <v>0</v>
      </c>
      <c r="CD492">
        <f>IF($E492="",-1,'HCAD Raw'!CA492)</f>
        <v>0</v>
      </c>
      <c r="CE492">
        <f t="shared" si="102"/>
        <v>-1</v>
      </c>
      <c r="CF492">
        <f t="shared" si="103"/>
        <v>-1</v>
      </c>
    </row>
    <row r="493" spans="3:84" x14ac:dyDescent="0.25">
      <c r="C493">
        <f t="shared" si="100"/>
        <v>489</v>
      </c>
      <c r="D493">
        <f t="shared" si="101"/>
        <v>-1</v>
      </c>
      <c r="E493">
        <f>IF('HCAD Raw'!C493="",-1,'HCAD Raw'!C493)</f>
        <v>-1</v>
      </c>
      <c r="F493" s="15" t="str">
        <f>IF(E493=-1,"",CONCATENATE(MID('HCAD Raw'!D493,6,2),"/",MID('HCAD Raw'!D493,9,2),"/",LEFT('HCAD Raw'!D493,4)))</f>
        <v/>
      </c>
      <c r="G493">
        <f>IF($E493="",-1,'HCAD Raw'!E493)</f>
        <v>0</v>
      </c>
      <c r="H493">
        <f>IF($E493="",-1,'HCAD Raw'!F493)</f>
        <v>0</v>
      </c>
      <c r="I493">
        <f>IF($E493="",-1,'HCAD Raw'!G493)</f>
        <v>0</v>
      </c>
      <c r="J493">
        <f>IF($E493="",-1,'HCAD Raw'!H493)</f>
        <v>0</v>
      </c>
      <c r="K493">
        <f>IF($E493="",-1,'HCAD Raw'!I493)</f>
        <v>0</v>
      </c>
      <c r="L493">
        <f>IF($E493="",-1,'HCAD Raw'!J493)</f>
        <v>0</v>
      </c>
      <c r="M493">
        <f>IF($E493="",-1,'HCAD Raw'!K493)</f>
        <v>0</v>
      </c>
      <c r="N493">
        <f>IF($E493="",-1,'HCAD Raw'!L493)</f>
        <v>0</v>
      </c>
      <c r="O493">
        <f>IF($E493="",-1,'HCAD Raw'!M493)</f>
        <v>0</v>
      </c>
      <c r="P493">
        <f>IF($E493="",-1,'HCAD Raw'!N493)</f>
        <v>0</v>
      </c>
      <c r="Q493" t="e">
        <f>IF($E493="",-1,'HCAD Raw'!#REF!)</f>
        <v>#REF!</v>
      </c>
      <c r="R493">
        <f>IF($E493="",-1,'HCAD Raw'!O493)</f>
        <v>0</v>
      </c>
      <c r="S493">
        <f>IF($E493="",-1,'HCAD Raw'!P493)</f>
        <v>0</v>
      </c>
      <c r="T493">
        <f>IF($E493="",-1,'HCAD Raw'!Q493)</f>
        <v>0</v>
      </c>
      <c r="U493">
        <f>IF($E493="",-1,'HCAD Raw'!R493)</f>
        <v>0</v>
      </c>
      <c r="V493">
        <f>IF($E493="",-1,'HCAD Raw'!S493)</f>
        <v>0</v>
      </c>
      <c r="W493">
        <f>IF($E493="",-1,'HCAD Raw'!T493)</f>
        <v>0</v>
      </c>
      <c r="X493">
        <f>IF($E493="",-1,'HCAD Raw'!U493)</f>
        <v>0</v>
      </c>
      <c r="Y493">
        <f>IF($E493="",-1,'HCAD Raw'!V493)</f>
        <v>0</v>
      </c>
      <c r="Z493">
        <f>IF($E493="",-1,'HCAD Raw'!W493)</f>
        <v>0</v>
      </c>
      <c r="AA493">
        <f>IF($E493="",-1,'HCAD Raw'!X493)</f>
        <v>0</v>
      </c>
      <c r="AB493">
        <f>IF($E493="",-1,'HCAD Raw'!Y493)</f>
        <v>0</v>
      </c>
      <c r="AC493">
        <f>IF($E493="",-1,'HCAD Raw'!Z493)</f>
        <v>0</v>
      </c>
      <c r="AD493">
        <f>IF($E493="",-1,'HCAD Raw'!AA493)</f>
        <v>0</v>
      </c>
      <c r="AE493">
        <f>IF($E493="",-1,'HCAD Raw'!AB493)</f>
        <v>0</v>
      </c>
      <c r="AF493">
        <f>IF($E493="",-1,'HCAD Raw'!AC493)</f>
        <v>0</v>
      </c>
      <c r="AG493">
        <f>IF($E493="",-1,'HCAD Raw'!AD493)</f>
        <v>0</v>
      </c>
      <c r="AH493">
        <f>IF($E493="",-1,'HCAD Raw'!AE493)</f>
        <v>0</v>
      </c>
      <c r="AI493">
        <f>IF($E493="",-1,'HCAD Raw'!AF493)</f>
        <v>0</v>
      </c>
      <c r="AJ493">
        <f>IF($E493="",-1,'HCAD Raw'!AG493)</f>
        <v>0</v>
      </c>
      <c r="AK493">
        <f>IF($E493="",-1,'HCAD Raw'!AH493)</f>
        <v>0</v>
      </c>
      <c r="AL493">
        <f>IF($E493="",-1,'HCAD Raw'!AI493)</f>
        <v>0</v>
      </c>
      <c r="AM493">
        <f>IF($E493="",-1,'HCAD Raw'!AJ493)</f>
        <v>0</v>
      </c>
      <c r="AN493">
        <f>IF($E493="",-1,'HCAD Raw'!AK493)</f>
        <v>0</v>
      </c>
      <c r="AO493">
        <f>IF($E493="",-1,'HCAD Raw'!AL493)</f>
        <v>0</v>
      </c>
      <c r="AP493">
        <f>IF($E493="",-1,'HCAD Raw'!AM493)</f>
        <v>0</v>
      </c>
      <c r="AQ493">
        <f>IF($E493="",-1,'HCAD Raw'!AN493)</f>
        <v>0</v>
      </c>
      <c r="AR493">
        <f>IF($E493="",-1,'HCAD Raw'!AO493)</f>
        <v>0</v>
      </c>
      <c r="AS493">
        <f>IF($E493="",-1,'HCAD Raw'!AP493)</f>
        <v>0</v>
      </c>
      <c r="AT493">
        <f>IF($E493="",-1,'HCAD Raw'!AQ493)</f>
        <v>0</v>
      </c>
      <c r="AU493">
        <f>IF($E493="",-1,'HCAD Raw'!AR493)</f>
        <v>0</v>
      </c>
      <c r="AV493">
        <f>IF($E493="",-1,'HCAD Raw'!AS493)</f>
        <v>0</v>
      </c>
      <c r="AW493">
        <f>IF($E493="",-1,'HCAD Raw'!AT493)</f>
        <v>0</v>
      </c>
      <c r="AX493">
        <f>IF($E493="",-1,'HCAD Raw'!AU493)</f>
        <v>0</v>
      </c>
      <c r="AY493">
        <f>IF($E493="",-1,'HCAD Raw'!AV493)</f>
        <v>0</v>
      </c>
      <c r="AZ493">
        <f>IF($E493="",-1,'HCAD Raw'!AW493)</f>
        <v>0</v>
      </c>
      <c r="BA493">
        <f>IF($E493="",-1,'HCAD Raw'!AX493)</f>
        <v>0</v>
      </c>
      <c r="BB493">
        <f>IF($E493="",-1,'HCAD Raw'!AY493)</f>
        <v>0</v>
      </c>
      <c r="BC493">
        <f>IF($E493="",-1,'HCAD Raw'!AZ493)</f>
        <v>0</v>
      </c>
      <c r="BD493">
        <f>IF($E493="",-1,'HCAD Raw'!BA493)</f>
        <v>0</v>
      </c>
      <c r="BE493">
        <f>IF($E493="",-1,'HCAD Raw'!BB493)</f>
        <v>0</v>
      </c>
      <c r="BF493">
        <f>IF($E493="",-1,'HCAD Raw'!BC493)</f>
        <v>0</v>
      </c>
      <c r="BG493">
        <f>IF($E493="",-1,'HCAD Raw'!BD493)</f>
        <v>0</v>
      </c>
      <c r="BH493">
        <f>IF($E493="",-1,'HCAD Raw'!BE493)</f>
        <v>0</v>
      </c>
      <c r="BI493">
        <f>IF($E493="",-1,'HCAD Raw'!BF493)</f>
        <v>0</v>
      </c>
      <c r="BJ493">
        <f>IF($E493="",-1,'HCAD Raw'!BG493)</f>
        <v>0</v>
      </c>
      <c r="BK493">
        <f>IF($E493="",-1,'HCAD Raw'!BH493)</f>
        <v>0</v>
      </c>
      <c r="BL493">
        <f>IF($E493="",-1,'HCAD Raw'!BI493)</f>
        <v>0</v>
      </c>
      <c r="BM493">
        <f>IF($E493="",-1,'HCAD Raw'!BJ493)</f>
        <v>0</v>
      </c>
      <c r="BN493">
        <f>IF($E493="",-1,'HCAD Raw'!BK493)</f>
        <v>0</v>
      </c>
      <c r="BO493">
        <f>IF($E493="",-1,'HCAD Raw'!BL493)</f>
        <v>0</v>
      </c>
      <c r="BP493">
        <f>IF($E493="",-1,'HCAD Raw'!BM493)</f>
        <v>0</v>
      </c>
      <c r="BQ493">
        <f>IF($E493="",-1,'HCAD Raw'!BN493)</f>
        <v>0</v>
      </c>
      <c r="BR493">
        <f>IF($E493="",-1,'HCAD Raw'!BO493)</f>
        <v>0</v>
      </c>
      <c r="BS493">
        <f>IF($E493="",-1,'HCAD Raw'!BP493)</f>
        <v>0</v>
      </c>
      <c r="BT493">
        <f>IF($E493="",-1,'HCAD Raw'!BQ493)</f>
        <v>0</v>
      </c>
      <c r="BU493">
        <f>IF($E493="",-1,'HCAD Raw'!BR493)</f>
        <v>0</v>
      </c>
      <c r="BV493">
        <f>IF($E493="",-1,'HCAD Raw'!BS493)</f>
        <v>0</v>
      </c>
      <c r="BW493">
        <f>IF($E493="",-1,'HCAD Raw'!BT493)</f>
        <v>0</v>
      </c>
      <c r="BX493">
        <f>IF($E493="",-1,'HCAD Raw'!BU493)</f>
        <v>0</v>
      </c>
      <c r="BY493">
        <f>IF($E493="",-1,'HCAD Raw'!BV493)</f>
        <v>0</v>
      </c>
      <c r="BZ493">
        <f>IF($E493="",-1,'HCAD Raw'!BW493)</f>
        <v>0</v>
      </c>
      <c r="CA493">
        <f>IF($E493="",-1,'HCAD Raw'!BX493)</f>
        <v>0</v>
      </c>
      <c r="CB493">
        <f>IF($E493="",-1,'HCAD Raw'!BY493)</f>
        <v>0</v>
      </c>
      <c r="CC493">
        <f>IF($E493="",-1,'HCAD Raw'!BZ493)</f>
        <v>0</v>
      </c>
      <c r="CD493">
        <f>IF($E493="",-1,'HCAD Raw'!CA493)</f>
        <v>0</v>
      </c>
      <c r="CE493">
        <f t="shared" si="102"/>
        <v>-1</v>
      </c>
      <c r="CF493">
        <f t="shared" si="103"/>
        <v>-1</v>
      </c>
    </row>
    <row r="494" spans="3:84" x14ac:dyDescent="0.25">
      <c r="C494">
        <f t="shared" si="100"/>
        <v>490</v>
      </c>
      <c r="D494">
        <f t="shared" si="101"/>
        <v>-1</v>
      </c>
      <c r="E494">
        <f>IF('HCAD Raw'!C494="",-1,'HCAD Raw'!C494)</f>
        <v>-1</v>
      </c>
      <c r="F494" s="15" t="str">
        <f>IF(E494=-1,"",CONCATENATE(MID('HCAD Raw'!D494,6,2),"/",MID('HCAD Raw'!D494,9,2),"/",LEFT('HCAD Raw'!D494,4)))</f>
        <v/>
      </c>
      <c r="G494">
        <f>IF($E494="",-1,'HCAD Raw'!E494)</f>
        <v>0</v>
      </c>
      <c r="H494">
        <f>IF($E494="",-1,'HCAD Raw'!F494)</f>
        <v>0</v>
      </c>
      <c r="I494">
        <f>IF($E494="",-1,'HCAD Raw'!G494)</f>
        <v>0</v>
      </c>
      <c r="J494">
        <f>IF($E494="",-1,'HCAD Raw'!H494)</f>
        <v>0</v>
      </c>
      <c r="K494">
        <f>IF($E494="",-1,'HCAD Raw'!I494)</f>
        <v>0</v>
      </c>
      <c r="L494">
        <f>IF($E494="",-1,'HCAD Raw'!J494)</f>
        <v>0</v>
      </c>
      <c r="M494">
        <f>IF($E494="",-1,'HCAD Raw'!K494)</f>
        <v>0</v>
      </c>
      <c r="N494">
        <f>IF($E494="",-1,'HCAD Raw'!L494)</f>
        <v>0</v>
      </c>
      <c r="O494">
        <f>IF($E494="",-1,'HCAD Raw'!M494)</f>
        <v>0</v>
      </c>
      <c r="P494">
        <f>IF($E494="",-1,'HCAD Raw'!N494)</f>
        <v>0</v>
      </c>
      <c r="Q494" t="e">
        <f>IF($E494="",-1,'HCAD Raw'!#REF!)</f>
        <v>#REF!</v>
      </c>
      <c r="R494">
        <f>IF($E494="",-1,'HCAD Raw'!O494)</f>
        <v>0</v>
      </c>
      <c r="S494">
        <f>IF($E494="",-1,'HCAD Raw'!P494)</f>
        <v>0</v>
      </c>
      <c r="T494">
        <f>IF($E494="",-1,'HCAD Raw'!Q494)</f>
        <v>0</v>
      </c>
      <c r="U494">
        <f>IF($E494="",-1,'HCAD Raw'!R494)</f>
        <v>0</v>
      </c>
      <c r="V494">
        <f>IF($E494="",-1,'HCAD Raw'!S494)</f>
        <v>0</v>
      </c>
      <c r="W494">
        <f>IF($E494="",-1,'HCAD Raw'!T494)</f>
        <v>0</v>
      </c>
      <c r="X494">
        <f>IF($E494="",-1,'HCAD Raw'!U494)</f>
        <v>0</v>
      </c>
      <c r="Y494">
        <f>IF($E494="",-1,'HCAD Raw'!V494)</f>
        <v>0</v>
      </c>
      <c r="Z494">
        <f>IF($E494="",-1,'HCAD Raw'!W494)</f>
        <v>0</v>
      </c>
      <c r="AA494">
        <f>IF($E494="",-1,'HCAD Raw'!X494)</f>
        <v>0</v>
      </c>
      <c r="AB494">
        <f>IF($E494="",-1,'HCAD Raw'!Y494)</f>
        <v>0</v>
      </c>
      <c r="AC494">
        <f>IF($E494="",-1,'HCAD Raw'!Z494)</f>
        <v>0</v>
      </c>
      <c r="AD494">
        <f>IF($E494="",-1,'HCAD Raw'!AA494)</f>
        <v>0</v>
      </c>
      <c r="AE494">
        <f>IF($E494="",-1,'HCAD Raw'!AB494)</f>
        <v>0</v>
      </c>
      <c r="AF494">
        <f>IF($E494="",-1,'HCAD Raw'!AC494)</f>
        <v>0</v>
      </c>
      <c r="AG494">
        <f>IF($E494="",-1,'HCAD Raw'!AD494)</f>
        <v>0</v>
      </c>
      <c r="AH494">
        <f>IF($E494="",-1,'HCAD Raw'!AE494)</f>
        <v>0</v>
      </c>
      <c r="AI494">
        <f>IF($E494="",-1,'HCAD Raw'!AF494)</f>
        <v>0</v>
      </c>
      <c r="AJ494">
        <f>IF($E494="",-1,'HCAD Raw'!AG494)</f>
        <v>0</v>
      </c>
      <c r="AK494">
        <f>IF($E494="",-1,'HCAD Raw'!AH494)</f>
        <v>0</v>
      </c>
      <c r="AL494">
        <f>IF($E494="",-1,'HCAD Raw'!AI494)</f>
        <v>0</v>
      </c>
      <c r="AM494">
        <f>IF($E494="",-1,'HCAD Raw'!AJ494)</f>
        <v>0</v>
      </c>
      <c r="AN494">
        <f>IF($E494="",-1,'HCAD Raw'!AK494)</f>
        <v>0</v>
      </c>
      <c r="AO494">
        <f>IF($E494="",-1,'HCAD Raw'!AL494)</f>
        <v>0</v>
      </c>
      <c r="AP494">
        <f>IF($E494="",-1,'HCAD Raw'!AM494)</f>
        <v>0</v>
      </c>
      <c r="AQ494">
        <f>IF($E494="",-1,'HCAD Raw'!AN494)</f>
        <v>0</v>
      </c>
      <c r="AR494">
        <f>IF($E494="",-1,'HCAD Raw'!AO494)</f>
        <v>0</v>
      </c>
      <c r="AS494">
        <f>IF($E494="",-1,'HCAD Raw'!AP494)</f>
        <v>0</v>
      </c>
      <c r="AT494">
        <f>IF($E494="",-1,'HCAD Raw'!AQ494)</f>
        <v>0</v>
      </c>
      <c r="AU494">
        <f>IF($E494="",-1,'HCAD Raw'!AR494)</f>
        <v>0</v>
      </c>
      <c r="AV494">
        <f>IF($E494="",-1,'HCAD Raw'!AS494)</f>
        <v>0</v>
      </c>
      <c r="AW494">
        <f>IF($E494="",-1,'HCAD Raw'!AT494)</f>
        <v>0</v>
      </c>
      <c r="AX494">
        <f>IF($E494="",-1,'HCAD Raw'!AU494)</f>
        <v>0</v>
      </c>
      <c r="AY494">
        <f>IF($E494="",-1,'HCAD Raw'!AV494)</f>
        <v>0</v>
      </c>
      <c r="AZ494">
        <f>IF($E494="",-1,'HCAD Raw'!AW494)</f>
        <v>0</v>
      </c>
      <c r="BA494">
        <f>IF($E494="",-1,'HCAD Raw'!AX494)</f>
        <v>0</v>
      </c>
      <c r="BB494">
        <f>IF($E494="",-1,'HCAD Raw'!AY494)</f>
        <v>0</v>
      </c>
      <c r="BC494">
        <f>IF($E494="",-1,'HCAD Raw'!AZ494)</f>
        <v>0</v>
      </c>
      <c r="BD494">
        <f>IF($E494="",-1,'HCAD Raw'!BA494)</f>
        <v>0</v>
      </c>
      <c r="BE494">
        <f>IF($E494="",-1,'HCAD Raw'!BB494)</f>
        <v>0</v>
      </c>
      <c r="BF494">
        <f>IF($E494="",-1,'HCAD Raw'!BC494)</f>
        <v>0</v>
      </c>
      <c r="BG494">
        <f>IF($E494="",-1,'HCAD Raw'!BD494)</f>
        <v>0</v>
      </c>
      <c r="BH494">
        <f>IF($E494="",-1,'HCAD Raw'!BE494)</f>
        <v>0</v>
      </c>
      <c r="BI494">
        <f>IF($E494="",-1,'HCAD Raw'!BF494)</f>
        <v>0</v>
      </c>
      <c r="BJ494">
        <f>IF($E494="",-1,'HCAD Raw'!BG494)</f>
        <v>0</v>
      </c>
      <c r="BK494">
        <f>IF($E494="",-1,'HCAD Raw'!BH494)</f>
        <v>0</v>
      </c>
      <c r="BL494">
        <f>IF($E494="",-1,'HCAD Raw'!BI494)</f>
        <v>0</v>
      </c>
      <c r="BM494">
        <f>IF($E494="",-1,'HCAD Raw'!BJ494)</f>
        <v>0</v>
      </c>
      <c r="BN494">
        <f>IF($E494="",-1,'HCAD Raw'!BK494)</f>
        <v>0</v>
      </c>
      <c r="BO494">
        <f>IF($E494="",-1,'HCAD Raw'!BL494)</f>
        <v>0</v>
      </c>
      <c r="BP494">
        <f>IF($E494="",-1,'HCAD Raw'!BM494)</f>
        <v>0</v>
      </c>
      <c r="BQ494">
        <f>IF($E494="",-1,'HCAD Raw'!BN494)</f>
        <v>0</v>
      </c>
      <c r="BR494">
        <f>IF($E494="",-1,'HCAD Raw'!BO494)</f>
        <v>0</v>
      </c>
      <c r="BS494">
        <f>IF($E494="",-1,'HCAD Raw'!BP494)</f>
        <v>0</v>
      </c>
      <c r="BT494">
        <f>IF($E494="",-1,'HCAD Raw'!BQ494)</f>
        <v>0</v>
      </c>
      <c r="BU494">
        <f>IF($E494="",-1,'HCAD Raw'!BR494)</f>
        <v>0</v>
      </c>
      <c r="BV494">
        <f>IF($E494="",-1,'HCAD Raw'!BS494)</f>
        <v>0</v>
      </c>
      <c r="BW494">
        <f>IF($E494="",-1,'HCAD Raw'!BT494)</f>
        <v>0</v>
      </c>
      <c r="BX494">
        <f>IF($E494="",-1,'HCAD Raw'!BU494)</f>
        <v>0</v>
      </c>
      <c r="BY494">
        <f>IF($E494="",-1,'HCAD Raw'!BV494)</f>
        <v>0</v>
      </c>
      <c r="BZ494">
        <f>IF($E494="",-1,'HCAD Raw'!BW494)</f>
        <v>0</v>
      </c>
      <c r="CA494">
        <f>IF($E494="",-1,'HCAD Raw'!BX494)</f>
        <v>0</v>
      </c>
      <c r="CB494">
        <f>IF($E494="",-1,'HCAD Raw'!BY494)</f>
        <v>0</v>
      </c>
      <c r="CC494">
        <f>IF($E494="",-1,'HCAD Raw'!BZ494)</f>
        <v>0</v>
      </c>
      <c r="CD494">
        <f>IF($E494="",-1,'HCAD Raw'!CA494)</f>
        <v>0</v>
      </c>
      <c r="CE494">
        <f t="shared" si="102"/>
        <v>-1</v>
      </c>
      <c r="CF494">
        <f t="shared" si="103"/>
        <v>-1</v>
      </c>
    </row>
    <row r="495" spans="3:84" x14ac:dyDescent="0.25">
      <c r="C495">
        <f t="shared" si="100"/>
        <v>491</v>
      </c>
      <c r="D495">
        <f t="shared" si="101"/>
        <v>-1</v>
      </c>
      <c r="E495">
        <f>IF('HCAD Raw'!C495="",-1,'HCAD Raw'!C495)</f>
        <v>-1</v>
      </c>
      <c r="F495" s="15" t="str">
        <f>IF(E495=-1,"",CONCATENATE(MID('HCAD Raw'!D495,6,2),"/",MID('HCAD Raw'!D495,9,2),"/",LEFT('HCAD Raw'!D495,4)))</f>
        <v/>
      </c>
      <c r="G495">
        <f>IF($E495="",-1,'HCAD Raw'!E495)</f>
        <v>0</v>
      </c>
      <c r="H495">
        <f>IF($E495="",-1,'HCAD Raw'!F495)</f>
        <v>0</v>
      </c>
      <c r="I495">
        <f>IF($E495="",-1,'HCAD Raw'!G495)</f>
        <v>0</v>
      </c>
      <c r="J495">
        <f>IF($E495="",-1,'HCAD Raw'!H495)</f>
        <v>0</v>
      </c>
      <c r="K495">
        <f>IF($E495="",-1,'HCAD Raw'!I495)</f>
        <v>0</v>
      </c>
      <c r="L495">
        <f>IF($E495="",-1,'HCAD Raw'!J495)</f>
        <v>0</v>
      </c>
      <c r="M495">
        <f>IF($E495="",-1,'HCAD Raw'!K495)</f>
        <v>0</v>
      </c>
      <c r="N495">
        <f>IF($E495="",-1,'HCAD Raw'!L495)</f>
        <v>0</v>
      </c>
      <c r="O495">
        <f>IF($E495="",-1,'HCAD Raw'!M495)</f>
        <v>0</v>
      </c>
      <c r="P495">
        <f>IF($E495="",-1,'HCAD Raw'!N495)</f>
        <v>0</v>
      </c>
      <c r="Q495" t="e">
        <f>IF($E495="",-1,'HCAD Raw'!#REF!)</f>
        <v>#REF!</v>
      </c>
      <c r="R495">
        <f>IF($E495="",-1,'HCAD Raw'!O495)</f>
        <v>0</v>
      </c>
      <c r="S495">
        <f>IF($E495="",-1,'HCAD Raw'!P495)</f>
        <v>0</v>
      </c>
      <c r="T495">
        <f>IF($E495="",-1,'HCAD Raw'!Q495)</f>
        <v>0</v>
      </c>
      <c r="U495">
        <f>IF($E495="",-1,'HCAD Raw'!R495)</f>
        <v>0</v>
      </c>
      <c r="V495">
        <f>IF($E495="",-1,'HCAD Raw'!S495)</f>
        <v>0</v>
      </c>
      <c r="W495">
        <f>IF($E495="",-1,'HCAD Raw'!T495)</f>
        <v>0</v>
      </c>
      <c r="X495">
        <f>IF($E495="",-1,'HCAD Raw'!U495)</f>
        <v>0</v>
      </c>
      <c r="Y495">
        <f>IF($E495="",-1,'HCAD Raw'!V495)</f>
        <v>0</v>
      </c>
      <c r="Z495">
        <f>IF($E495="",-1,'HCAD Raw'!W495)</f>
        <v>0</v>
      </c>
      <c r="AA495">
        <f>IF($E495="",-1,'HCAD Raw'!X495)</f>
        <v>0</v>
      </c>
      <c r="AB495">
        <f>IF($E495="",-1,'HCAD Raw'!Y495)</f>
        <v>0</v>
      </c>
      <c r="AC495">
        <f>IF($E495="",-1,'HCAD Raw'!Z495)</f>
        <v>0</v>
      </c>
      <c r="AD495">
        <f>IF($E495="",-1,'HCAD Raw'!AA495)</f>
        <v>0</v>
      </c>
      <c r="AE495">
        <f>IF($E495="",-1,'HCAD Raw'!AB495)</f>
        <v>0</v>
      </c>
      <c r="AF495">
        <f>IF($E495="",-1,'HCAD Raw'!AC495)</f>
        <v>0</v>
      </c>
      <c r="AG495">
        <f>IF($E495="",-1,'HCAD Raw'!AD495)</f>
        <v>0</v>
      </c>
      <c r="AH495">
        <f>IF($E495="",-1,'HCAD Raw'!AE495)</f>
        <v>0</v>
      </c>
      <c r="AI495">
        <f>IF($E495="",-1,'HCAD Raw'!AF495)</f>
        <v>0</v>
      </c>
      <c r="AJ495">
        <f>IF($E495="",-1,'HCAD Raw'!AG495)</f>
        <v>0</v>
      </c>
      <c r="AK495">
        <f>IF($E495="",-1,'HCAD Raw'!AH495)</f>
        <v>0</v>
      </c>
      <c r="AL495">
        <f>IF($E495="",-1,'HCAD Raw'!AI495)</f>
        <v>0</v>
      </c>
      <c r="AM495">
        <f>IF($E495="",-1,'HCAD Raw'!AJ495)</f>
        <v>0</v>
      </c>
      <c r="AN495">
        <f>IF($E495="",-1,'HCAD Raw'!AK495)</f>
        <v>0</v>
      </c>
      <c r="AO495">
        <f>IF($E495="",-1,'HCAD Raw'!AL495)</f>
        <v>0</v>
      </c>
      <c r="AP495">
        <f>IF($E495="",-1,'HCAD Raw'!AM495)</f>
        <v>0</v>
      </c>
      <c r="AQ495">
        <f>IF($E495="",-1,'HCAD Raw'!AN495)</f>
        <v>0</v>
      </c>
      <c r="AR495">
        <f>IF($E495="",-1,'HCAD Raw'!AO495)</f>
        <v>0</v>
      </c>
      <c r="AS495">
        <f>IF($E495="",-1,'HCAD Raw'!AP495)</f>
        <v>0</v>
      </c>
      <c r="AT495">
        <f>IF($E495="",-1,'HCAD Raw'!AQ495)</f>
        <v>0</v>
      </c>
      <c r="AU495">
        <f>IF($E495="",-1,'HCAD Raw'!AR495)</f>
        <v>0</v>
      </c>
      <c r="AV495">
        <f>IF($E495="",-1,'HCAD Raw'!AS495)</f>
        <v>0</v>
      </c>
      <c r="AW495">
        <f>IF($E495="",-1,'HCAD Raw'!AT495)</f>
        <v>0</v>
      </c>
      <c r="AX495">
        <f>IF($E495="",-1,'HCAD Raw'!AU495)</f>
        <v>0</v>
      </c>
      <c r="AY495">
        <f>IF($E495="",-1,'HCAD Raw'!AV495)</f>
        <v>0</v>
      </c>
      <c r="AZ495">
        <f>IF($E495="",-1,'HCAD Raw'!AW495)</f>
        <v>0</v>
      </c>
      <c r="BA495">
        <f>IF($E495="",-1,'HCAD Raw'!AX495)</f>
        <v>0</v>
      </c>
      <c r="BB495">
        <f>IF($E495="",-1,'HCAD Raw'!AY495)</f>
        <v>0</v>
      </c>
      <c r="BC495">
        <f>IF($E495="",-1,'HCAD Raw'!AZ495)</f>
        <v>0</v>
      </c>
      <c r="BD495">
        <f>IF($E495="",-1,'HCAD Raw'!BA495)</f>
        <v>0</v>
      </c>
      <c r="BE495">
        <f>IF($E495="",-1,'HCAD Raw'!BB495)</f>
        <v>0</v>
      </c>
      <c r="BF495">
        <f>IF($E495="",-1,'HCAD Raw'!BC495)</f>
        <v>0</v>
      </c>
      <c r="BG495">
        <f>IF($E495="",-1,'HCAD Raw'!BD495)</f>
        <v>0</v>
      </c>
      <c r="BH495">
        <f>IF($E495="",-1,'HCAD Raw'!BE495)</f>
        <v>0</v>
      </c>
      <c r="BI495">
        <f>IF($E495="",-1,'HCAD Raw'!BF495)</f>
        <v>0</v>
      </c>
      <c r="BJ495">
        <f>IF($E495="",-1,'HCAD Raw'!BG495)</f>
        <v>0</v>
      </c>
      <c r="BK495">
        <f>IF($E495="",-1,'HCAD Raw'!BH495)</f>
        <v>0</v>
      </c>
      <c r="BL495">
        <f>IF($E495="",-1,'HCAD Raw'!BI495)</f>
        <v>0</v>
      </c>
      <c r="BM495">
        <f>IF($E495="",-1,'HCAD Raw'!BJ495)</f>
        <v>0</v>
      </c>
      <c r="BN495">
        <f>IF($E495="",-1,'HCAD Raw'!BK495)</f>
        <v>0</v>
      </c>
      <c r="BO495">
        <f>IF($E495="",-1,'HCAD Raw'!BL495)</f>
        <v>0</v>
      </c>
      <c r="BP495">
        <f>IF($E495="",-1,'HCAD Raw'!BM495)</f>
        <v>0</v>
      </c>
      <c r="BQ495">
        <f>IF($E495="",-1,'HCAD Raw'!BN495)</f>
        <v>0</v>
      </c>
      <c r="BR495">
        <f>IF($E495="",-1,'HCAD Raw'!BO495)</f>
        <v>0</v>
      </c>
      <c r="BS495">
        <f>IF($E495="",-1,'HCAD Raw'!BP495)</f>
        <v>0</v>
      </c>
      <c r="BT495">
        <f>IF($E495="",-1,'HCAD Raw'!BQ495)</f>
        <v>0</v>
      </c>
      <c r="BU495">
        <f>IF($E495="",-1,'HCAD Raw'!BR495)</f>
        <v>0</v>
      </c>
      <c r="BV495">
        <f>IF($E495="",-1,'HCAD Raw'!BS495)</f>
        <v>0</v>
      </c>
      <c r="BW495">
        <f>IF($E495="",-1,'HCAD Raw'!BT495)</f>
        <v>0</v>
      </c>
      <c r="BX495">
        <f>IF($E495="",-1,'HCAD Raw'!BU495)</f>
        <v>0</v>
      </c>
      <c r="BY495">
        <f>IF($E495="",-1,'HCAD Raw'!BV495)</f>
        <v>0</v>
      </c>
      <c r="BZ495">
        <f>IF($E495="",-1,'HCAD Raw'!BW495)</f>
        <v>0</v>
      </c>
      <c r="CA495">
        <f>IF($E495="",-1,'HCAD Raw'!BX495)</f>
        <v>0</v>
      </c>
      <c r="CB495">
        <f>IF($E495="",-1,'HCAD Raw'!BY495)</f>
        <v>0</v>
      </c>
      <c r="CC495">
        <f>IF($E495="",-1,'HCAD Raw'!BZ495)</f>
        <v>0</v>
      </c>
      <c r="CD495">
        <f>IF($E495="",-1,'HCAD Raw'!CA495)</f>
        <v>0</v>
      </c>
      <c r="CE495">
        <f t="shared" si="102"/>
        <v>-1</v>
      </c>
      <c r="CF495">
        <f t="shared" si="103"/>
        <v>-1</v>
      </c>
    </row>
    <row r="496" spans="3:84" x14ac:dyDescent="0.25">
      <c r="C496">
        <f t="shared" si="100"/>
        <v>492</v>
      </c>
      <c r="D496">
        <f t="shared" si="101"/>
        <v>-1</v>
      </c>
      <c r="E496">
        <f>IF('HCAD Raw'!C496="",-1,'HCAD Raw'!C496)</f>
        <v>-1</v>
      </c>
      <c r="F496" s="15" t="str">
        <f>IF(E496=-1,"",CONCATENATE(MID('HCAD Raw'!D496,6,2),"/",MID('HCAD Raw'!D496,9,2),"/",LEFT('HCAD Raw'!D496,4)))</f>
        <v/>
      </c>
      <c r="G496">
        <f>IF($E496="",-1,'HCAD Raw'!E496)</f>
        <v>0</v>
      </c>
      <c r="H496">
        <f>IF($E496="",-1,'HCAD Raw'!F496)</f>
        <v>0</v>
      </c>
      <c r="I496">
        <f>IF($E496="",-1,'HCAD Raw'!G496)</f>
        <v>0</v>
      </c>
      <c r="J496">
        <f>IF($E496="",-1,'HCAD Raw'!H496)</f>
        <v>0</v>
      </c>
      <c r="K496">
        <f>IF($E496="",-1,'HCAD Raw'!I496)</f>
        <v>0</v>
      </c>
      <c r="L496">
        <f>IF($E496="",-1,'HCAD Raw'!J496)</f>
        <v>0</v>
      </c>
      <c r="M496">
        <f>IF($E496="",-1,'HCAD Raw'!K496)</f>
        <v>0</v>
      </c>
      <c r="N496">
        <f>IF($E496="",-1,'HCAD Raw'!L496)</f>
        <v>0</v>
      </c>
      <c r="O496">
        <f>IF($E496="",-1,'HCAD Raw'!M496)</f>
        <v>0</v>
      </c>
      <c r="P496">
        <f>IF($E496="",-1,'HCAD Raw'!N496)</f>
        <v>0</v>
      </c>
      <c r="Q496" t="e">
        <f>IF($E496="",-1,'HCAD Raw'!#REF!)</f>
        <v>#REF!</v>
      </c>
      <c r="R496">
        <f>IF($E496="",-1,'HCAD Raw'!O496)</f>
        <v>0</v>
      </c>
      <c r="S496">
        <f>IF($E496="",-1,'HCAD Raw'!P496)</f>
        <v>0</v>
      </c>
      <c r="T496">
        <f>IF($E496="",-1,'HCAD Raw'!Q496)</f>
        <v>0</v>
      </c>
      <c r="U496">
        <f>IF($E496="",-1,'HCAD Raw'!R496)</f>
        <v>0</v>
      </c>
      <c r="V496">
        <f>IF($E496="",-1,'HCAD Raw'!S496)</f>
        <v>0</v>
      </c>
      <c r="W496">
        <f>IF($E496="",-1,'HCAD Raw'!T496)</f>
        <v>0</v>
      </c>
      <c r="X496">
        <f>IF($E496="",-1,'HCAD Raw'!U496)</f>
        <v>0</v>
      </c>
      <c r="Y496">
        <f>IF($E496="",-1,'HCAD Raw'!V496)</f>
        <v>0</v>
      </c>
      <c r="Z496">
        <f>IF($E496="",-1,'HCAD Raw'!W496)</f>
        <v>0</v>
      </c>
      <c r="AA496">
        <f>IF($E496="",-1,'HCAD Raw'!X496)</f>
        <v>0</v>
      </c>
      <c r="AB496">
        <f>IF($E496="",-1,'HCAD Raw'!Y496)</f>
        <v>0</v>
      </c>
      <c r="AC496">
        <f>IF($E496="",-1,'HCAD Raw'!Z496)</f>
        <v>0</v>
      </c>
      <c r="AD496">
        <f>IF($E496="",-1,'HCAD Raw'!AA496)</f>
        <v>0</v>
      </c>
      <c r="AE496">
        <f>IF($E496="",-1,'HCAD Raw'!AB496)</f>
        <v>0</v>
      </c>
      <c r="AF496">
        <f>IF($E496="",-1,'HCAD Raw'!AC496)</f>
        <v>0</v>
      </c>
      <c r="AG496">
        <f>IF($E496="",-1,'HCAD Raw'!AD496)</f>
        <v>0</v>
      </c>
      <c r="AH496">
        <f>IF($E496="",-1,'HCAD Raw'!AE496)</f>
        <v>0</v>
      </c>
      <c r="AI496">
        <f>IF($E496="",-1,'HCAD Raw'!AF496)</f>
        <v>0</v>
      </c>
      <c r="AJ496">
        <f>IF($E496="",-1,'HCAD Raw'!AG496)</f>
        <v>0</v>
      </c>
      <c r="AK496">
        <f>IF($E496="",-1,'HCAD Raw'!AH496)</f>
        <v>0</v>
      </c>
      <c r="AL496">
        <f>IF($E496="",-1,'HCAD Raw'!AI496)</f>
        <v>0</v>
      </c>
      <c r="AM496">
        <f>IF($E496="",-1,'HCAD Raw'!AJ496)</f>
        <v>0</v>
      </c>
      <c r="AN496">
        <f>IF($E496="",-1,'HCAD Raw'!AK496)</f>
        <v>0</v>
      </c>
      <c r="AO496">
        <f>IF($E496="",-1,'HCAD Raw'!AL496)</f>
        <v>0</v>
      </c>
      <c r="AP496">
        <f>IF($E496="",-1,'HCAD Raw'!AM496)</f>
        <v>0</v>
      </c>
      <c r="AQ496">
        <f>IF($E496="",-1,'HCAD Raw'!AN496)</f>
        <v>0</v>
      </c>
      <c r="AR496">
        <f>IF($E496="",-1,'HCAD Raw'!AO496)</f>
        <v>0</v>
      </c>
      <c r="AS496">
        <f>IF($E496="",-1,'HCAD Raw'!AP496)</f>
        <v>0</v>
      </c>
      <c r="AT496">
        <f>IF($E496="",-1,'HCAD Raw'!AQ496)</f>
        <v>0</v>
      </c>
      <c r="AU496">
        <f>IF($E496="",-1,'HCAD Raw'!AR496)</f>
        <v>0</v>
      </c>
      <c r="AV496">
        <f>IF($E496="",-1,'HCAD Raw'!AS496)</f>
        <v>0</v>
      </c>
      <c r="AW496">
        <f>IF($E496="",-1,'HCAD Raw'!AT496)</f>
        <v>0</v>
      </c>
      <c r="AX496">
        <f>IF($E496="",-1,'HCAD Raw'!AU496)</f>
        <v>0</v>
      </c>
      <c r="AY496">
        <f>IF($E496="",-1,'HCAD Raw'!AV496)</f>
        <v>0</v>
      </c>
      <c r="AZ496">
        <f>IF($E496="",-1,'HCAD Raw'!AW496)</f>
        <v>0</v>
      </c>
      <c r="BA496">
        <f>IF($E496="",-1,'HCAD Raw'!AX496)</f>
        <v>0</v>
      </c>
      <c r="BB496">
        <f>IF($E496="",-1,'HCAD Raw'!AY496)</f>
        <v>0</v>
      </c>
      <c r="BC496">
        <f>IF($E496="",-1,'HCAD Raw'!AZ496)</f>
        <v>0</v>
      </c>
      <c r="BD496">
        <f>IF($E496="",-1,'HCAD Raw'!BA496)</f>
        <v>0</v>
      </c>
      <c r="BE496">
        <f>IF($E496="",-1,'HCAD Raw'!BB496)</f>
        <v>0</v>
      </c>
      <c r="BF496">
        <f>IF($E496="",-1,'HCAD Raw'!BC496)</f>
        <v>0</v>
      </c>
      <c r="BG496">
        <f>IF($E496="",-1,'HCAD Raw'!BD496)</f>
        <v>0</v>
      </c>
      <c r="BH496">
        <f>IF($E496="",-1,'HCAD Raw'!BE496)</f>
        <v>0</v>
      </c>
      <c r="BI496">
        <f>IF($E496="",-1,'HCAD Raw'!BF496)</f>
        <v>0</v>
      </c>
      <c r="BJ496">
        <f>IF($E496="",-1,'HCAD Raw'!BG496)</f>
        <v>0</v>
      </c>
      <c r="BK496">
        <f>IF($E496="",-1,'HCAD Raw'!BH496)</f>
        <v>0</v>
      </c>
      <c r="BL496">
        <f>IF($E496="",-1,'HCAD Raw'!BI496)</f>
        <v>0</v>
      </c>
      <c r="BM496">
        <f>IF($E496="",-1,'HCAD Raw'!BJ496)</f>
        <v>0</v>
      </c>
      <c r="BN496">
        <f>IF($E496="",-1,'HCAD Raw'!BK496)</f>
        <v>0</v>
      </c>
      <c r="BO496">
        <f>IF($E496="",-1,'HCAD Raw'!BL496)</f>
        <v>0</v>
      </c>
      <c r="BP496">
        <f>IF($E496="",-1,'HCAD Raw'!BM496)</f>
        <v>0</v>
      </c>
      <c r="BQ496">
        <f>IF($E496="",-1,'HCAD Raw'!BN496)</f>
        <v>0</v>
      </c>
      <c r="BR496">
        <f>IF($E496="",-1,'HCAD Raw'!BO496)</f>
        <v>0</v>
      </c>
      <c r="BS496">
        <f>IF($E496="",-1,'HCAD Raw'!BP496)</f>
        <v>0</v>
      </c>
      <c r="BT496">
        <f>IF($E496="",-1,'HCAD Raw'!BQ496)</f>
        <v>0</v>
      </c>
      <c r="BU496">
        <f>IF($E496="",-1,'HCAD Raw'!BR496)</f>
        <v>0</v>
      </c>
      <c r="BV496">
        <f>IF($E496="",-1,'HCAD Raw'!BS496)</f>
        <v>0</v>
      </c>
      <c r="BW496">
        <f>IF($E496="",-1,'HCAD Raw'!BT496)</f>
        <v>0</v>
      </c>
      <c r="BX496">
        <f>IF($E496="",-1,'HCAD Raw'!BU496)</f>
        <v>0</v>
      </c>
      <c r="BY496">
        <f>IF($E496="",-1,'HCAD Raw'!BV496)</f>
        <v>0</v>
      </c>
      <c r="BZ496">
        <f>IF($E496="",-1,'HCAD Raw'!BW496)</f>
        <v>0</v>
      </c>
      <c r="CA496">
        <f>IF($E496="",-1,'HCAD Raw'!BX496)</f>
        <v>0</v>
      </c>
      <c r="CB496">
        <f>IF($E496="",-1,'HCAD Raw'!BY496)</f>
        <v>0</v>
      </c>
      <c r="CC496">
        <f>IF($E496="",-1,'HCAD Raw'!BZ496)</f>
        <v>0</v>
      </c>
      <c r="CD496">
        <f>IF($E496="",-1,'HCAD Raw'!CA496)</f>
        <v>0</v>
      </c>
      <c r="CE496">
        <f t="shared" si="102"/>
        <v>-1</v>
      </c>
      <c r="CF496">
        <f t="shared" si="103"/>
        <v>-1</v>
      </c>
    </row>
    <row r="497" spans="3:84" x14ac:dyDescent="0.25">
      <c r="C497">
        <f t="shared" si="100"/>
        <v>493</v>
      </c>
      <c r="D497">
        <f t="shared" si="101"/>
        <v>-1</v>
      </c>
      <c r="E497">
        <f>IF('HCAD Raw'!C497="",-1,'HCAD Raw'!C497)</f>
        <v>-1</v>
      </c>
      <c r="F497" s="15" t="str">
        <f>IF(E497=-1,"",CONCATENATE(MID('HCAD Raw'!D497,6,2),"/",MID('HCAD Raw'!D497,9,2),"/",LEFT('HCAD Raw'!D497,4)))</f>
        <v/>
      </c>
      <c r="G497">
        <f>IF($E497="",-1,'HCAD Raw'!E497)</f>
        <v>0</v>
      </c>
      <c r="H497">
        <f>IF($E497="",-1,'HCAD Raw'!F497)</f>
        <v>0</v>
      </c>
      <c r="I497">
        <f>IF($E497="",-1,'HCAD Raw'!G497)</f>
        <v>0</v>
      </c>
      <c r="J497">
        <f>IF($E497="",-1,'HCAD Raw'!H497)</f>
        <v>0</v>
      </c>
      <c r="K497">
        <f>IF($E497="",-1,'HCAD Raw'!I497)</f>
        <v>0</v>
      </c>
      <c r="L497">
        <f>IF($E497="",-1,'HCAD Raw'!J497)</f>
        <v>0</v>
      </c>
      <c r="M497">
        <f>IF($E497="",-1,'HCAD Raw'!K497)</f>
        <v>0</v>
      </c>
      <c r="N497">
        <f>IF($E497="",-1,'HCAD Raw'!L497)</f>
        <v>0</v>
      </c>
      <c r="O497">
        <f>IF($E497="",-1,'HCAD Raw'!M497)</f>
        <v>0</v>
      </c>
      <c r="P497">
        <f>IF($E497="",-1,'HCAD Raw'!N497)</f>
        <v>0</v>
      </c>
      <c r="Q497" t="e">
        <f>IF($E497="",-1,'HCAD Raw'!#REF!)</f>
        <v>#REF!</v>
      </c>
      <c r="R497">
        <f>IF($E497="",-1,'HCAD Raw'!O497)</f>
        <v>0</v>
      </c>
      <c r="S497">
        <f>IF($E497="",-1,'HCAD Raw'!P497)</f>
        <v>0</v>
      </c>
      <c r="T497">
        <f>IF($E497="",-1,'HCAD Raw'!Q497)</f>
        <v>0</v>
      </c>
      <c r="U497">
        <f>IF($E497="",-1,'HCAD Raw'!R497)</f>
        <v>0</v>
      </c>
      <c r="V497">
        <f>IF($E497="",-1,'HCAD Raw'!S497)</f>
        <v>0</v>
      </c>
      <c r="W497">
        <f>IF($E497="",-1,'HCAD Raw'!T497)</f>
        <v>0</v>
      </c>
      <c r="X497">
        <f>IF($E497="",-1,'HCAD Raw'!U497)</f>
        <v>0</v>
      </c>
      <c r="Y497">
        <f>IF($E497="",-1,'HCAD Raw'!V497)</f>
        <v>0</v>
      </c>
      <c r="Z497">
        <f>IF($E497="",-1,'HCAD Raw'!W497)</f>
        <v>0</v>
      </c>
      <c r="AA497">
        <f>IF($E497="",-1,'HCAD Raw'!X497)</f>
        <v>0</v>
      </c>
      <c r="AB497">
        <f>IF($E497="",-1,'HCAD Raw'!Y497)</f>
        <v>0</v>
      </c>
      <c r="AC497">
        <f>IF($E497="",-1,'HCAD Raw'!Z497)</f>
        <v>0</v>
      </c>
      <c r="AD497">
        <f>IF($E497="",-1,'HCAD Raw'!AA497)</f>
        <v>0</v>
      </c>
      <c r="AE497">
        <f>IF($E497="",-1,'HCAD Raw'!AB497)</f>
        <v>0</v>
      </c>
      <c r="AF497">
        <f>IF($E497="",-1,'HCAD Raw'!AC497)</f>
        <v>0</v>
      </c>
      <c r="AG497">
        <f>IF($E497="",-1,'HCAD Raw'!AD497)</f>
        <v>0</v>
      </c>
      <c r="AH497">
        <f>IF($E497="",-1,'HCAD Raw'!AE497)</f>
        <v>0</v>
      </c>
      <c r="AI497">
        <f>IF($E497="",-1,'HCAD Raw'!AF497)</f>
        <v>0</v>
      </c>
      <c r="AJ497">
        <f>IF($E497="",-1,'HCAD Raw'!AG497)</f>
        <v>0</v>
      </c>
      <c r="AK497">
        <f>IF($E497="",-1,'HCAD Raw'!AH497)</f>
        <v>0</v>
      </c>
      <c r="AL497">
        <f>IF($E497="",-1,'HCAD Raw'!AI497)</f>
        <v>0</v>
      </c>
      <c r="AM497">
        <f>IF($E497="",-1,'HCAD Raw'!AJ497)</f>
        <v>0</v>
      </c>
      <c r="AN497">
        <f>IF($E497="",-1,'HCAD Raw'!AK497)</f>
        <v>0</v>
      </c>
      <c r="AO497">
        <f>IF($E497="",-1,'HCAD Raw'!AL497)</f>
        <v>0</v>
      </c>
      <c r="AP497">
        <f>IF($E497="",-1,'HCAD Raw'!AM497)</f>
        <v>0</v>
      </c>
      <c r="AQ497">
        <f>IF($E497="",-1,'HCAD Raw'!AN497)</f>
        <v>0</v>
      </c>
      <c r="AR497">
        <f>IF($E497="",-1,'HCAD Raw'!AO497)</f>
        <v>0</v>
      </c>
      <c r="AS497">
        <f>IF($E497="",-1,'HCAD Raw'!AP497)</f>
        <v>0</v>
      </c>
      <c r="AT497">
        <f>IF($E497="",-1,'HCAD Raw'!AQ497)</f>
        <v>0</v>
      </c>
      <c r="AU497">
        <f>IF($E497="",-1,'HCAD Raw'!AR497)</f>
        <v>0</v>
      </c>
      <c r="AV497">
        <f>IF($E497="",-1,'HCAD Raw'!AS497)</f>
        <v>0</v>
      </c>
      <c r="AW497">
        <f>IF($E497="",-1,'HCAD Raw'!AT497)</f>
        <v>0</v>
      </c>
      <c r="AX497">
        <f>IF($E497="",-1,'HCAD Raw'!AU497)</f>
        <v>0</v>
      </c>
      <c r="AY497">
        <f>IF($E497="",-1,'HCAD Raw'!AV497)</f>
        <v>0</v>
      </c>
      <c r="AZ497">
        <f>IF($E497="",-1,'HCAD Raw'!AW497)</f>
        <v>0</v>
      </c>
      <c r="BA497">
        <f>IF($E497="",-1,'HCAD Raw'!AX497)</f>
        <v>0</v>
      </c>
      <c r="BB497">
        <f>IF($E497="",-1,'HCAD Raw'!AY497)</f>
        <v>0</v>
      </c>
      <c r="BC497">
        <f>IF($E497="",-1,'HCAD Raw'!AZ497)</f>
        <v>0</v>
      </c>
      <c r="BD497">
        <f>IF($E497="",-1,'HCAD Raw'!BA497)</f>
        <v>0</v>
      </c>
      <c r="BE497">
        <f>IF($E497="",-1,'HCAD Raw'!BB497)</f>
        <v>0</v>
      </c>
      <c r="BF497">
        <f>IF($E497="",-1,'HCAD Raw'!BC497)</f>
        <v>0</v>
      </c>
      <c r="BG497">
        <f>IF($E497="",-1,'HCAD Raw'!BD497)</f>
        <v>0</v>
      </c>
      <c r="BH497">
        <f>IF($E497="",-1,'HCAD Raw'!BE497)</f>
        <v>0</v>
      </c>
      <c r="BI497">
        <f>IF($E497="",-1,'HCAD Raw'!BF497)</f>
        <v>0</v>
      </c>
      <c r="BJ497">
        <f>IF($E497="",-1,'HCAD Raw'!BG497)</f>
        <v>0</v>
      </c>
      <c r="BK497">
        <f>IF($E497="",-1,'HCAD Raw'!BH497)</f>
        <v>0</v>
      </c>
      <c r="BL497">
        <f>IF($E497="",-1,'HCAD Raw'!BI497)</f>
        <v>0</v>
      </c>
      <c r="BM497">
        <f>IF($E497="",-1,'HCAD Raw'!BJ497)</f>
        <v>0</v>
      </c>
      <c r="BN497">
        <f>IF($E497="",-1,'HCAD Raw'!BK497)</f>
        <v>0</v>
      </c>
      <c r="BO497">
        <f>IF($E497="",-1,'HCAD Raw'!BL497)</f>
        <v>0</v>
      </c>
      <c r="BP497">
        <f>IF($E497="",-1,'HCAD Raw'!BM497)</f>
        <v>0</v>
      </c>
      <c r="BQ497">
        <f>IF($E497="",-1,'HCAD Raw'!BN497)</f>
        <v>0</v>
      </c>
      <c r="BR497">
        <f>IF($E497="",-1,'HCAD Raw'!BO497)</f>
        <v>0</v>
      </c>
      <c r="BS497">
        <f>IF($E497="",-1,'HCAD Raw'!BP497)</f>
        <v>0</v>
      </c>
      <c r="BT497">
        <f>IF($E497="",-1,'HCAD Raw'!BQ497)</f>
        <v>0</v>
      </c>
      <c r="BU497">
        <f>IF($E497="",-1,'HCAD Raw'!BR497)</f>
        <v>0</v>
      </c>
      <c r="BV497">
        <f>IF($E497="",-1,'HCAD Raw'!BS497)</f>
        <v>0</v>
      </c>
      <c r="BW497">
        <f>IF($E497="",-1,'HCAD Raw'!BT497)</f>
        <v>0</v>
      </c>
      <c r="BX497">
        <f>IF($E497="",-1,'HCAD Raw'!BU497)</f>
        <v>0</v>
      </c>
      <c r="BY497">
        <f>IF($E497="",-1,'HCAD Raw'!BV497)</f>
        <v>0</v>
      </c>
      <c r="BZ497">
        <f>IF($E497="",-1,'HCAD Raw'!BW497)</f>
        <v>0</v>
      </c>
      <c r="CA497">
        <f>IF($E497="",-1,'HCAD Raw'!BX497)</f>
        <v>0</v>
      </c>
      <c r="CB497">
        <f>IF($E497="",-1,'HCAD Raw'!BY497)</f>
        <v>0</v>
      </c>
      <c r="CC497">
        <f>IF($E497="",-1,'HCAD Raw'!BZ497)</f>
        <v>0</v>
      </c>
      <c r="CD497">
        <f>IF($E497="",-1,'HCAD Raw'!CA497)</f>
        <v>0</v>
      </c>
      <c r="CE497">
        <f t="shared" si="102"/>
        <v>-1</v>
      </c>
      <c r="CF497">
        <f t="shared" si="103"/>
        <v>-1</v>
      </c>
    </row>
    <row r="498" spans="3:84" x14ac:dyDescent="0.25">
      <c r="C498">
        <f t="shared" si="100"/>
        <v>494</v>
      </c>
      <c r="D498">
        <f t="shared" si="101"/>
        <v>-1</v>
      </c>
      <c r="E498">
        <f>IF('HCAD Raw'!C498="",-1,'HCAD Raw'!C498)</f>
        <v>-1</v>
      </c>
      <c r="F498" s="15" t="str">
        <f>IF(E498=-1,"",CONCATENATE(MID('HCAD Raw'!D498,6,2),"/",MID('HCAD Raw'!D498,9,2),"/",LEFT('HCAD Raw'!D498,4)))</f>
        <v/>
      </c>
      <c r="G498">
        <f>IF($E498="",-1,'HCAD Raw'!E498)</f>
        <v>0</v>
      </c>
      <c r="H498">
        <f>IF($E498="",-1,'HCAD Raw'!F498)</f>
        <v>0</v>
      </c>
      <c r="I498">
        <f>IF($E498="",-1,'HCAD Raw'!G498)</f>
        <v>0</v>
      </c>
      <c r="J498">
        <f>IF($E498="",-1,'HCAD Raw'!H498)</f>
        <v>0</v>
      </c>
      <c r="K498">
        <f>IF($E498="",-1,'HCAD Raw'!I498)</f>
        <v>0</v>
      </c>
      <c r="L498">
        <f>IF($E498="",-1,'HCAD Raw'!J498)</f>
        <v>0</v>
      </c>
      <c r="M498">
        <f>IF($E498="",-1,'HCAD Raw'!K498)</f>
        <v>0</v>
      </c>
      <c r="N498">
        <f>IF($E498="",-1,'HCAD Raw'!L498)</f>
        <v>0</v>
      </c>
      <c r="O498">
        <f>IF($E498="",-1,'HCAD Raw'!M498)</f>
        <v>0</v>
      </c>
      <c r="P498">
        <f>IF($E498="",-1,'HCAD Raw'!N498)</f>
        <v>0</v>
      </c>
      <c r="Q498" t="e">
        <f>IF($E498="",-1,'HCAD Raw'!#REF!)</f>
        <v>#REF!</v>
      </c>
      <c r="R498">
        <f>IF($E498="",-1,'HCAD Raw'!O498)</f>
        <v>0</v>
      </c>
      <c r="S498">
        <f>IF($E498="",-1,'HCAD Raw'!P498)</f>
        <v>0</v>
      </c>
      <c r="T498">
        <f>IF($E498="",-1,'HCAD Raw'!Q498)</f>
        <v>0</v>
      </c>
      <c r="U498">
        <f>IF($E498="",-1,'HCAD Raw'!R498)</f>
        <v>0</v>
      </c>
      <c r="V498">
        <f>IF($E498="",-1,'HCAD Raw'!S498)</f>
        <v>0</v>
      </c>
      <c r="W498">
        <f>IF($E498="",-1,'HCAD Raw'!T498)</f>
        <v>0</v>
      </c>
      <c r="X498">
        <f>IF($E498="",-1,'HCAD Raw'!U498)</f>
        <v>0</v>
      </c>
      <c r="Y498">
        <f>IF($E498="",-1,'HCAD Raw'!V498)</f>
        <v>0</v>
      </c>
      <c r="Z498">
        <f>IF($E498="",-1,'HCAD Raw'!W498)</f>
        <v>0</v>
      </c>
      <c r="AA498">
        <f>IF($E498="",-1,'HCAD Raw'!X498)</f>
        <v>0</v>
      </c>
      <c r="AB498">
        <f>IF($E498="",-1,'HCAD Raw'!Y498)</f>
        <v>0</v>
      </c>
      <c r="AC498">
        <f>IF($E498="",-1,'HCAD Raw'!Z498)</f>
        <v>0</v>
      </c>
      <c r="AD498">
        <f>IF($E498="",-1,'HCAD Raw'!AA498)</f>
        <v>0</v>
      </c>
      <c r="AE498">
        <f>IF($E498="",-1,'HCAD Raw'!AB498)</f>
        <v>0</v>
      </c>
      <c r="AF498">
        <f>IF($E498="",-1,'HCAD Raw'!AC498)</f>
        <v>0</v>
      </c>
      <c r="AG498">
        <f>IF($E498="",-1,'HCAD Raw'!AD498)</f>
        <v>0</v>
      </c>
      <c r="AH498">
        <f>IF($E498="",-1,'HCAD Raw'!AE498)</f>
        <v>0</v>
      </c>
      <c r="AI498">
        <f>IF($E498="",-1,'HCAD Raw'!AF498)</f>
        <v>0</v>
      </c>
      <c r="AJ498">
        <f>IF($E498="",-1,'HCAD Raw'!AG498)</f>
        <v>0</v>
      </c>
      <c r="AK498">
        <f>IF($E498="",-1,'HCAD Raw'!AH498)</f>
        <v>0</v>
      </c>
      <c r="AL498">
        <f>IF($E498="",-1,'HCAD Raw'!AI498)</f>
        <v>0</v>
      </c>
      <c r="AM498">
        <f>IF($E498="",-1,'HCAD Raw'!AJ498)</f>
        <v>0</v>
      </c>
      <c r="AN498">
        <f>IF($E498="",-1,'HCAD Raw'!AK498)</f>
        <v>0</v>
      </c>
      <c r="AO498">
        <f>IF($E498="",-1,'HCAD Raw'!AL498)</f>
        <v>0</v>
      </c>
      <c r="AP498">
        <f>IF($E498="",-1,'HCAD Raw'!AM498)</f>
        <v>0</v>
      </c>
      <c r="AQ498">
        <f>IF($E498="",-1,'HCAD Raw'!AN498)</f>
        <v>0</v>
      </c>
      <c r="AR498">
        <f>IF($E498="",-1,'HCAD Raw'!AO498)</f>
        <v>0</v>
      </c>
      <c r="AS498">
        <f>IF($E498="",-1,'HCAD Raw'!AP498)</f>
        <v>0</v>
      </c>
      <c r="AT498">
        <f>IF($E498="",-1,'HCAD Raw'!AQ498)</f>
        <v>0</v>
      </c>
      <c r="AU498">
        <f>IF($E498="",-1,'HCAD Raw'!AR498)</f>
        <v>0</v>
      </c>
      <c r="AV498">
        <f>IF($E498="",-1,'HCAD Raw'!AS498)</f>
        <v>0</v>
      </c>
      <c r="AW498">
        <f>IF($E498="",-1,'HCAD Raw'!AT498)</f>
        <v>0</v>
      </c>
      <c r="AX498">
        <f>IF($E498="",-1,'HCAD Raw'!AU498)</f>
        <v>0</v>
      </c>
      <c r="AY498">
        <f>IF($E498="",-1,'HCAD Raw'!AV498)</f>
        <v>0</v>
      </c>
      <c r="AZ498">
        <f>IF($E498="",-1,'HCAD Raw'!AW498)</f>
        <v>0</v>
      </c>
      <c r="BA498">
        <f>IF($E498="",-1,'HCAD Raw'!AX498)</f>
        <v>0</v>
      </c>
      <c r="BB498">
        <f>IF($E498="",-1,'HCAD Raw'!AY498)</f>
        <v>0</v>
      </c>
      <c r="BC498">
        <f>IF($E498="",-1,'HCAD Raw'!AZ498)</f>
        <v>0</v>
      </c>
      <c r="BD498">
        <f>IF($E498="",-1,'HCAD Raw'!BA498)</f>
        <v>0</v>
      </c>
      <c r="BE498">
        <f>IF($E498="",-1,'HCAD Raw'!BB498)</f>
        <v>0</v>
      </c>
      <c r="BF498">
        <f>IF($E498="",-1,'HCAD Raw'!BC498)</f>
        <v>0</v>
      </c>
      <c r="BG498">
        <f>IF($E498="",-1,'HCAD Raw'!BD498)</f>
        <v>0</v>
      </c>
      <c r="BH498">
        <f>IF($E498="",-1,'HCAD Raw'!BE498)</f>
        <v>0</v>
      </c>
      <c r="BI498">
        <f>IF($E498="",-1,'HCAD Raw'!BF498)</f>
        <v>0</v>
      </c>
      <c r="BJ498">
        <f>IF($E498="",-1,'HCAD Raw'!BG498)</f>
        <v>0</v>
      </c>
      <c r="BK498">
        <f>IF($E498="",-1,'HCAD Raw'!BH498)</f>
        <v>0</v>
      </c>
      <c r="BL498">
        <f>IF($E498="",-1,'HCAD Raw'!BI498)</f>
        <v>0</v>
      </c>
      <c r="BM498">
        <f>IF($E498="",-1,'HCAD Raw'!BJ498)</f>
        <v>0</v>
      </c>
      <c r="BN498">
        <f>IF($E498="",-1,'HCAD Raw'!BK498)</f>
        <v>0</v>
      </c>
      <c r="BO498">
        <f>IF($E498="",-1,'HCAD Raw'!BL498)</f>
        <v>0</v>
      </c>
      <c r="BP498">
        <f>IF($E498="",-1,'HCAD Raw'!BM498)</f>
        <v>0</v>
      </c>
      <c r="BQ498">
        <f>IF($E498="",-1,'HCAD Raw'!BN498)</f>
        <v>0</v>
      </c>
      <c r="BR498">
        <f>IF($E498="",-1,'HCAD Raw'!BO498)</f>
        <v>0</v>
      </c>
      <c r="BS498">
        <f>IF($E498="",-1,'HCAD Raw'!BP498)</f>
        <v>0</v>
      </c>
      <c r="BT498">
        <f>IF($E498="",-1,'HCAD Raw'!BQ498)</f>
        <v>0</v>
      </c>
      <c r="BU498">
        <f>IF($E498="",-1,'HCAD Raw'!BR498)</f>
        <v>0</v>
      </c>
      <c r="BV498">
        <f>IF($E498="",-1,'HCAD Raw'!BS498)</f>
        <v>0</v>
      </c>
      <c r="BW498">
        <f>IF($E498="",-1,'HCAD Raw'!BT498)</f>
        <v>0</v>
      </c>
      <c r="BX498">
        <f>IF($E498="",-1,'HCAD Raw'!BU498)</f>
        <v>0</v>
      </c>
      <c r="BY498">
        <f>IF($E498="",-1,'HCAD Raw'!BV498)</f>
        <v>0</v>
      </c>
      <c r="BZ498">
        <f>IF($E498="",-1,'HCAD Raw'!BW498)</f>
        <v>0</v>
      </c>
      <c r="CA498">
        <f>IF($E498="",-1,'HCAD Raw'!BX498)</f>
        <v>0</v>
      </c>
      <c r="CB498">
        <f>IF($E498="",-1,'HCAD Raw'!BY498)</f>
        <v>0</v>
      </c>
      <c r="CC498">
        <f>IF($E498="",-1,'HCAD Raw'!BZ498)</f>
        <v>0</v>
      </c>
      <c r="CD498">
        <f>IF($E498="",-1,'HCAD Raw'!CA498)</f>
        <v>0</v>
      </c>
      <c r="CE498">
        <f t="shared" si="102"/>
        <v>-1</v>
      </c>
      <c r="CF498">
        <f t="shared" si="103"/>
        <v>-1</v>
      </c>
    </row>
    <row r="499" spans="3:84" x14ac:dyDescent="0.25">
      <c r="C499">
        <f t="shared" si="100"/>
        <v>495</v>
      </c>
      <c r="D499">
        <f t="shared" si="101"/>
        <v>-1</v>
      </c>
      <c r="E499">
        <f>IF('HCAD Raw'!C499="",-1,'HCAD Raw'!C499)</f>
        <v>-1</v>
      </c>
      <c r="F499" s="15" t="str">
        <f>IF(E499=-1,"",CONCATENATE(MID('HCAD Raw'!D499,6,2),"/",MID('HCAD Raw'!D499,9,2),"/",LEFT('HCAD Raw'!D499,4)))</f>
        <v/>
      </c>
      <c r="G499">
        <f>IF($E499="",-1,'HCAD Raw'!E499)</f>
        <v>0</v>
      </c>
      <c r="H499">
        <f>IF($E499="",-1,'HCAD Raw'!F499)</f>
        <v>0</v>
      </c>
      <c r="I499">
        <f>IF($E499="",-1,'HCAD Raw'!G499)</f>
        <v>0</v>
      </c>
      <c r="J499">
        <f>IF($E499="",-1,'HCAD Raw'!H499)</f>
        <v>0</v>
      </c>
      <c r="K499">
        <f>IF($E499="",-1,'HCAD Raw'!I499)</f>
        <v>0</v>
      </c>
      <c r="L499">
        <f>IF($E499="",-1,'HCAD Raw'!J499)</f>
        <v>0</v>
      </c>
      <c r="M499">
        <f>IF($E499="",-1,'HCAD Raw'!K499)</f>
        <v>0</v>
      </c>
      <c r="N499">
        <f>IF($E499="",-1,'HCAD Raw'!L499)</f>
        <v>0</v>
      </c>
      <c r="O499">
        <f>IF($E499="",-1,'HCAD Raw'!M499)</f>
        <v>0</v>
      </c>
      <c r="P499">
        <f>IF($E499="",-1,'HCAD Raw'!N499)</f>
        <v>0</v>
      </c>
      <c r="Q499" t="e">
        <f>IF($E499="",-1,'HCAD Raw'!#REF!)</f>
        <v>#REF!</v>
      </c>
      <c r="R499">
        <f>IF($E499="",-1,'HCAD Raw'!O499)</f>
        <v>0</v>
      </c>
      <c r="S499">
        <f>IF($E499="",-1,'HCAD Raw'!P499)</f>
        <v>0</v>
      </c>
      <c r="T499">
        <f>IF($E499="",-1,'HCAD Raw'!Q499)</f>
        <v>0</v>
      </c>
      <c r="U499">
        <f>IF($E499="",-1,'HCAD Raw'!R499)</f>
        <v>0</v>
      </c>
      <c r="V499">
        <f>IF($E499="",-1,'HCAD Raw'!S499)</f>
        <v>0</v>
      </c>
      <c r="W499">
        <f>IF($E499="",-1,'HCAD Raw'!T499)</f>
        <v>0</v>
      </c>
      <c r="X499">
        <f>IF($E499="",-1,'HCAD Raw'!U499)</f>
        <v>0</v>
      </c>
      <c r="Y499">
        <f>IF($E499="",-1,'HCAD Raw'!V499)</f>
        <v>0</v>
      </c>
      <c r="Z499">
        <f>IF($E499="",-1,'HCAD Raw'!W499)</f>
        <v>0</v>
      </c>
      <c r="AA499">
        <f>IF($E499="",-1,'HCAD Raw'!X499)</f>
        <v>0</v>
      </c>
      <c r="AB499">
        <f>IF($E499="",-1,'HCAD Raw'!Y499)</f>
        <v>0</v>
      </c>
      <c r="AC499">
        <f>IF($E499="",-1,'HCAD Raw'!Z499)</f>
        <v>0</v>
      </c>
      <c r="AD499">
        <f>IF($E499="",-1,'HCAD Raw'!AA499)</f>
        <v>0</v>
      </c>
      <c r="AE499">
        <f>IF($E499="",-1,'HCAD Raw'!AB499)</f>
        <v>0</v>
      </c>
      <c r="AF499">
        <f>IF($E499="",-1,'HCAD Raw'!AC499)</f>
        <v>0</v>
      </c>
      <c r="AG499">
        <f>IF($E499="",-1,'HCAD Raw'!AD499)</f>
        <v>0</v>
      </c>
      <c r="AH499">
        <f>IF($E499="",-1,'HCAD Raw'!AE499)</f>
        <v>0</v>
      </c>
      <c r="AI499">
        <f>IF($E499="",-1,'HCAD Raw'!AF499)</f>
        <v>0</v>
      </c>
      <c r="AJ499">
        <f>IF($E499="",-1,'HCAD Raw'!AG499)</f>
        <v>0</v>
      </c>
      <c r="AK499">
        <f>IF($E499="",-1,'HCAD Raw'!AH499)</f>
        <v>0</v>
      </c>
      <c r="AL499">
        <f>IF($E499="",-1,'HCAD Raw'!AI499)</f>
        <v>0</v>
      </c>
      <c r="AM499">
        <f>IF($E499="",-1,'HCAD Raw'!AJ499)</f>
        <v>0</v>
      </c>
      <c r="AN499">
        <f>IF($E499="",-1,'HCAD Raw'!AK499)</f>
        <v>0</v>
      </c>
      <c r="AO499">
        <f>IF($E499="",-1,'HCAD Raw'!AL499)</f>
        <v>0</v>
      </c>
      <c r="AP499">
        <f>IF($E499="",-1,'HCAD Raw'!AM499)</f>
        <v>0</v>
      </c>
      <c r="AQ499">
        <f>IF($E499="",-1,'HCAD Raw'!AN499)</f>
        <v>0</v>
      </c>
      <c r="AR499">
        <f>IF($E499="",-1,'HCAD Raw'!AO499)</f>
        <v>0</v>
      </c>
      <c r="AS499">
        <f>IF($E499="",-1,'HCAD Raw'!AP499)</f>
        <v>0</v>
      </c>
      <c r="AT499">
        <f>IF($E499="",-1,'HCAD Raw'!AQ499)</f>
        <v>0</v>
      </c>
      <c r="AU499">
        <f>IF($E499="",-1,'HCAD Raw'!AR499)</f>
        <v>0</v>
      </c>
      <c r="AV499">
        <f>IF($E499="",-1,'HCAD Raw'!AS499)</f>
        <v>0</v>
      </c>
      <c r="AW499">
        <f>IF($E499="",-1,'HCAD Raw'!AT499)</f>
        <v>0</v>
      </c>
      <c r="AX499">
        <f>IF($E499="",-1,'HCAD Raw'!AU499)</f>
        <v>0</v>
      </c>
      <c r="AY499">
        <f>IF($E499="",-1,'HCAD Raw'!AV499)</f>
        <v>0</v>
      </c>
      <c r="AZ499">
        <f>IF($E499="",-1,'HCAD Raw'!AW499)</f>
        <v>0</v>
      </c>
      <c r="BA499">
        <f>IF($E499="",-1,'HCAD Raw'!AX499)</f>
        <v>0</v>
      </c>
      <c r="BB499">
        <f>IF($E499="",-1,'HCAD Raw'!AY499)</f>
        <v>0</v>
      </c>
      <c r="BC499">
        <f>IF($E499="",-1,'HCAD Raw'!AZ499)</f>
        <v>0</v>
      </c>
      <c r="BD499">
        <f>IF($E499="",-1,'HCAD Raw'!BA499)</f>
        <v>0</v>
      </c>
      <c r="BE499">
        <f>IF($E499="",-1,'HCAD Raw'!BB499)</f>
        <v>0</v>
      </c>
      <c r="BF499">
        <f>IF($E499="",-1,'HCAD Raw'!BC499)</f>
        <v>0</v>
      </c>
      <c r="BG499">
        <f>IF($E499="",-1,'HCAD Raw'!BD499)</f>
        <v>0</v>
      </c>
      <c r="BH499">
        <f>IF($E499="",-1,'HCAD Raw'!BE499)</f>
        <v>0</v>
      </c>
      <c r="BI499">
        <f>IF($E499="",-1,'HCAD Raw'!BF499)</f>
        <v>0</v>
      </c>
      <c r="BJ499">
        <f>IF($E499="",-1,'HCAD Raw'!BG499)</f>
        <v>0</v>
      </c>
      <c r="BK499">
        <f>IF($E499="",-1,'HCAD Raw'!BH499)</f>
        <v>0</v>
      </c>
      <c r="BL499">
        <f>IF($E499="",-1,'HCAD Raw'!BI499)</f>
        <v>0</v>
      </c>
      <c r="BM499">
        <f>IF($E499="",-1,'HCAD Raw'!BJ499)</f>
        <v>0</v>
      </c>
      <c r="BN499">
        <f>IF($E499="",-1,'HCAD Raw'!BK499)</f>
        <v>0</v>
      </c>
      <c r="BO499">
        <f>IF($E499="",-1,'HCAD Raw'!BL499)</f>
        <v>0</v>
      </c>
      <c r="BP499">
        <f>IF($E499="",-1,'HCAD Raw'!BM499)</f>
        <v>0</v>
      </c>
      <c r="BQ499">
        <f>IF($E499="",-1,'HCAD Raw'!BN499)</f>
        <v>0</v>
      </c>
      <c r="BR499">
        <f>IF($E499="",-1,'HCAD Raw'!BO499)</f>
        <v>0</v>
      </c>
      <c r="BS499">
        <f>IF($E499="",-1,'HCAD Raw'!BP499)</f>
        <v>0</v>
      </c>
      <c r="BT499">
        <f>IF($E499="",-1,'HCAD Raw'!BQ499)</f>
        <v>0</v>
      </c>
      <c r="BU499">
        <f>IF($E499="",-1,'HCAD Raw'!BR499)</f>
        <v>0</v>
      </c>
      <c r="BV499">
        <f>IF($E499="",-1,'HCAD Raw'!BS499)</f>
        <v>0</v>
      </c>
      <c r="BW499">
        <f>IF($E499="",-1,'HCAD Raw'!BT499)</f>
        <v>0</v>
      </c>
      <c r="BX499">
        <f>IF($E499="",-1,'HCAD Raw'!BU499)</f>
        <v>0</v>
      </c>
      <c r="BY499">
        <f>IF($E499="",-1,'HCAD Raw'!BV499)</f>
        <v>0</v>
      </c>
      <c r="BZ499">
        <f>IF($E499="",-1,'HCAD Raw'!BW499)</f>
        <v>0</v>
      </c>
      <c r="CA499">
        <f>IF($E499="",-1,'HCAD Raw'!BX499)</f>
        <v>0</v>
      </c>
      <c r="CB499">
        <f>IF($E499="",-1,'HCAD Raw'!BY499)</f>
        <v>0</v>
      </c>
      <c r="CC499">
        <f>IF($E499="",-1,'HCAD Raw'!BZ499)</f>
        <v>0</v>
      </c>
      <c r="CD499">
        <f>IF($E499="",-1,'HCAD Raw'!CA499)</f>
        <v>0</v>
      </c>
      <c r="CE499">
        <f t="shared" si="102"/>
        <v>-1</v>
      </c>
      <c r="CF499">
        <f t="shared" si="103"/>
        <v>-1</v>
      </c>
    </row>
    <row r="500" spans="3:84" x14ac:dyDescent="0.25">
      <c r="C500">
        <f t="shared" si="100"/>
        <v>496</v>
      </c>
      <c r="D500">
        <f t="shared" si="101"/>
        <v>-1</v>
      </c>
      <c r="E500">
        <f>IF('HCAD Raw'!C500="",-1,'HCAD Raw'!C500)</f>
        <v>-1</v>
      </c>
      <c r="F500" s="15" t="str">
        <f>IF(E500=-1,"",CONCATENATE(MID('HCAD Raw'!D500,6,2),"/",MID('HCAD Raw'!D500,9,2),"/",LEFT('HCAD Raw'!D500,4)))</f>
        <v/>
      </c>
      <c r="G500">
        <f>IF($E500="",-1,'HCAD Raw'!E500)</f>
        <v>0</v>
      </c>
      <c r="H500">
        <f>IF($E500="",-1,'HCAD Raw'!F500)</f>
        <v>0</v>
      </c>
      <c r="I500">
        <f>IF($E500="",-1,'HCAD Raw'!G500)</f>
        <v>0</v>
      </c>
      <c r="J500">
        <f>IF($E500="",-1,'HCAD Raw'!H500)</f>
        <v>0</v>
      </c>
      <c r="K500">
        <f>IF($E500="",-1,'HCAD Raw'!I500)</f>
        <v>0</v>
      </c>
      <c r="L500">
        <f>IF($E500="",-1,'HCAD Raw'!J500)</f>
        <v>0</v>
      </c>
      <c r="M500">
        <f>IF($E500="",-1,'HCAD Raw'!K500)</f>
        <v>0</v>
      </c>
      <c r="N500">
        <f>IF($E500="",-1,'HCAD Raw'!L500)</f>
        <v>0</v>
      </c>
      <c r="O500">
        <f>IF($E500="",-1,'HCAD Raw'!M500)</f>
        <v>0</v>
      </c>
      <c r="P500">
        <f>IF($E500="",-1,'HCAD Raw'!N500)</f>
        <v>0</v>
      </c>
      <c r="Q500" t="e">
        <f>IF($E500="",-1,'HCAD Raw'!#REF!)</f>
        <v>#REF!</v>
      </c>
      <c r="R500">
        <f>IF($E500="",-1,'HCAD Raw'!O500)</f>
        <v>0</v>
      </c>
      <c r="S500">
        <f>IF($E500="",-1,'HCAD Raw'!P500)</f>
        <v>0</v>
      </c>
      <c r="T500">
        <f>IF($E500="",-1,'HCAD Raw'!Q500)</f>
        <v>0</v>
      </c>
      <c r="U500">
        <f>IF($E500="",-1,'HCAD Raw'!R500)</f>
        <v>0</v>
      </c>
      <c r="V500">
        <f>IF($E500="",-1,'HCAD Raw'!S500)</f>
        <v>0</v>
      </c>
      <c r="W500">
        <f>IF($E500="",-1,'HCAD Raw'!T500)</f>
        <v>0</v>
      </c>
      <c r="X500">
        <f>IF($E500="",-1,'HCAD Raw'!U500)</f>
        <v>0</v>
      </c>
      <c r="Y500">
        <f>IF($E500="",-1,'HCAD Raw'!V500)</f>
        <v>0</v>
      </c>
      <c r="Z500">
        <f>IF($E500="",-1,'HCAD Raw'!W500)</f>
        <v>0</v>
      </c>
      <c r="AA500">
        <f>IF($E500="",-1,'HCAD Raw'!X500)</f>
        <v>0</v>
      </c>
      <c r="AB500">
        <f>IF($E500="",-1,'HCAD Raw'!Y500)</f>
        <v>0</v>
      </c>
      <c r="AC500">
        <f>IF($E500="",-1,'HCAD Raw'!Z500)</f>
        <v>0</v>
      </c>
      <c r="AD500">
        <f>IF($E500="",-1,'HCAD Raw'!AA500)</f>
        <v>0</v>
      </c>
      <c r="AE500">
        <f>IF($E500="",-1,'HCAD Raw'!AB500)</f>
        <v>0</v>
      </c>
      <c r="AF500">
        <f>IF($E500="",-1,'HCAD Raw'!AC500)</f>
        <v>0</v>
      </c>
      <c r="AG500">
        <f>IF($E500="",-1,'HCAD Raw'!AD500)</f>
        <v>0</v>
      </c>
      <c r="AH500">
        <f>IF($E500="",-1,'HCAD Raw'!AE500)</f>
        <v>0</v>
      </c>
      <c r="AI500">
        <f>IF($E500="",-1,'HCAD Raw'!AF500)</f>
        <v>0</v>
      </c>
      <c r="AJ500">
        <f>IF($E500="",-1,'HCAD Raw'!AG500)</f>
        <v>0</v>
      </c>
      <c r="AK500">
        <f>IF($E500="",-1,'HCAD Raw'!AH500)</f>
        <v>0</v>
      </c>
      <c r="AL500">
        <f>IF($E500="",-1,'HCAD Raw'!AI500)</f>
        <v>0</v>
      </c>
      <c r="AM500">
        <f>IF($E500="",-1,'HCAD Raw'!AJ500)</f>
        <v>0</v>
      </c>
      <c r="AN500">
        <f>IF($E500="",-1,'HCAD Raw'!AK500)</f>
        <v>0</v>
      </c>
      <c r="AO500">
        <f>IF($E500="",-1,'HCAD Raw'!AL500)</f>
        <v>0</v>
      </c>
      <c r="AP500">
        <f>IF($E500="",-1,'HCAD Raw'!AM500)</f>
        <v>0</v>
      </c>
      <c r="AQ500">
        <f>IF($E500="",-1,'HCAD Raw'!AN500)</f>
        <v>0</v>
      </c>
      <c r="AR500">
        <f>IF($E500="",-1,'HCAD Raw'!AO500)</f>
        <v>0</v>
      </c>
      <c r="AS500">
        <f>IF($E500="",-1,'HCAD Raw'!AP500)</f>
        <v>0</v>
      </c>
      <c r="AT500">
        <f>IF($E500="",-1,'HCAD Raw'!AQ500)</f>
        <v>0</v>
      </c>
      <c r="AU500">
        <f>IF($E500="",-1,'HCAD Raw'!AR500)</f>
        <v>0</v>
      </c>
      <c r="AV500">
        <f>IF($E500="",-1,'HCAD Raw'!AS500)</f>
        <v>0</v>
      </c>
      <c r="AW500">
        <f>IF($E500="",-1,'HCAD Raw'!AT500)</f>
        <v>0</v>
      </c>
      <c r="AX500">
        <f>IF($E500="",-1,'HCAD Raw'!AU500)</f>
        <v>0</v>
      </c>
      <c r="AY500">
        <f>IF($E500="",-1,'HCAD Raw'!AV500)</f>
        <v>0</v>
      </c>
      <c r="AZ500">
        <f>IF($E500="",-1,'HCAD Raw'!AW500)</f>
        <v>0</v>
      </c>
      <c r="BA500">
        <f>IF($E500="",-1,'HCAD Raw'!AX500)</f>
        <v>0</v>
      </c>
      <c r="BB500">
        <f>IF($E500="",-1,'HCAD Raw'!AY500)</f>
        <v>0</v>
      </c>
      <c r="BC500">
        <f>IF($E500="",-1,'HCAD Raw'!AZ500)</f>
        <v>0</v>
      </c>
      <c r="BD500">
        <f>IF($E500="",-1,'HCAD Raw'!BA500)</f>
        <v>0</v>
      </c>
      <c r="BE500">
        <f>IF($E500="",-1,'HCAD Raw'!BB500)</f>
        <v>0</v>
      </c>
      <c r="BF500">
        <f>IF($E500="",-1,'HCAD Raw'!BC500)</f>
        <v>0</v>
      </c>
      <c r="BG500">
        <f>IF($E500="",-1,'HCAD Raw'!BD500)</f>
        <v>0</v>
      </c>
      <c r="BH500">
        <f>IF($E500="",-1,'HCAD Raw'!BE500)</f>
        <v>0</v>
      </c>
      <c r="BI500">
        <f>IF($E500="",-1,'HCAD Raw'!BF500)</f>
        <v>0</v>
      </c>
      <c r="BJ500">
        <f>IF($E500="",-1,'HCAD Raw'!BG500)</f>
        <v>0</v>
      </c>
      <c r="BK500">
        <f>IF($E500="",-1,'HCAD Raw'!BH500)</f>
        <v>0</v>
      </c>
      <c r="BL500">
        <f>IF($E500="",-1,'HCAD Raw'!BI500)</f>
        <v>0</v>
      </c>
      <c r="BM500">
        <f>IF($E500="",-1,'HCAD Raw'!BJ500)</f>
        <v>0</v>
      </c>
      <c r="BN500">
        <f>IF($E500="",-1,'HCAD Raw'!BK500)</f>
        <v>0</v>
      </c>
      <c r="BO500">
        <f>IF($E500="",-1,'HCAD Raw'!BL500)</f>
        <v>0</v>
      </c>
      <c r="BP500">
        <f>IF($E500="",-1,'HCAD Raw'!BM500)</f>
        <v>0</v>
      </c>
      <c r="BQ500">
        <f>IF($E500="",-1,'HCAD Raw'!BN500)</f>
        <v>0</v>
      </c>
      <c r="BR500">
        <f>IF($E500="",-1,'HCAD Raw'!BO500)</f>
        <v>0</v>
      </c>
      <c r="BS500">
        <f>IF($E500="",-1,'HCAD Raw'!BP500)</f>
        <v>0</v>
      </c>
      <c r="BT500">
        <f>IF($E500="",-1,'HCAD Raw'!BQ500)</f>
        <v>0</v>
      </c>
      <c r="BU500">
        <f>IF($E500="",-1,'HCAD Raw'!BR500)</f>
        <v>0</v>
      </c>
      <c r="BV500">
        <f>IF($E500="",-1,'HCAD Raw'!BS500)</f>
        <v>0</v>
      </c>
      <c r="BW500">
        <f>IF($E500="",-1,'HCAD Raw'!BT500)</f>
        <v>0</v>
      </c>
      <c r="BX500">
        <f>IF($E500="",-1,'HCAD Raw'!BU500)</f>
        <v>0</v>
      </c>
      <c r="BY500">
        <f>IF($E500="",-1,'HCAD Raw'!BV500)</f>
        <v>0</v>
      </c>
      <c r="BZ500">
        <f>IF($E500="",-1,'HCAD Raw'!BW500)</f>
        <v>0</v>
      </c>
      <c r="CA500">
        <f>IF($E500="",-1,'HCAD Raw'!BX500)</f>
        <v>0</v>
      </c>
      <c r="CB500">
        <f>IF($E500="",-1,'HCAD Raw'!BY500)</f>
        <v>0</v>
      </c>
      <c r="CC500">
        <f>IF($E500="",-1,'HCAD Raw'!BZ500)</f>
        <v>0</v>
      </c>
      <c r="CD500">
        <f>IF($E500="",-1,'HCAD Raw'!CA500)</f>
        <v>0</v>
      </c>
      <c r="CE500">
        <f t="shared" si="102"/>
        <v>-1</v>
      </c>
      <c r="CF500">
        <f t="shared" si="103"/>
        <v>-1</v>
      </c>
    </row>
    <row r="501" spans="3:84" x14ac:dyDescent="0.25">
      <c r="C501">
        <f t="shared" si="100"/>
        <v>497</v>
      </c>
      <c r="D501">
        <f t="shared" si="101"/>
        <v>-1</v>
      </c>
      <c r="E501">
        <f>IF('HCAD Raw'!C501="",-1,'HCAD Raw'!C501)</f>
        <v>-1</v>
      </c>
      <c r="F501" s="15" t="str">
        <f>IF(E501=-1,"",CONCATENATE(MID('HCAD Raw'!D501,6,2),"/",MID('HCAD Raw'!D501,9,2),"/",LEFT('HCAD Raw'!D501,4)))</f>
        <v/>
      </c>
      <c r="G501">
        <f>IF($E501="",-1,'HCAD Raw'!E501)</f>
        <v>0</v>
      </c>
      <c r="H501">
        <f>IF($E501="",-1,'HCAD Raw'!F501)</f>
        <v>0</v>
      </c>
      <c r="I501">
        <f>IF($E501="",-1,'HCAD Raw'!G501)</f>
        <v>0</v>
      </c>
      <c r="J501">
        <f>IF($E501="",-1,'HCAD Raw'!H501)</f>
        <v>0</v>
      </c>
      <c r="K501">
        <f>IF($E501="",-1,'HCAD Raw'!I501)</f>
        <v>0</v>
      </c>
      <c r="L501">
        <f>IF($E501="",-1,'HCAD Raw'!J501)</f>
        <v>0</v>
      </c>
      <c r="M501">
        <f>IF($E501="",-1,'HCAD Raw'!K501)</f>
        <v>0</v>
      </c>
      <c r="N501">
        <f>IF($E501="",-1,'HCAD Raw'!L501)</f>
        <v>0</v>
      </c>
      <c r="O501">
        <f>IF($E501="",-1,'HCAD Raw'!M501)</f>
        <v>0</v>
      </c>
      <c r="P501">
        <f>IF($E501="",-1,'HCAD Raw'!N501)</f>
        <v>0</v>
      </c>
      <c r="Q501" t="e">
        <f>IF($E501="",-1,'HCAD Raw'!#REF!)</f>
        <v>#REF!</v>
      </c>
      <c r="R501">
        <f>IF($E501="",-1,'HCAD Raw'!O501)</f>
        <v>0</v>
      </c>
      <c r="S501">
        <f>IF($E501="",-1,'HCAD Raw'!P501)</f>
        <v>0</v>
      </c>
      <c r="T501">
        <f>IF($E501="",-1,'HCAD Raw'!Q501)</f>
        <v>0</v>
      </c>
      <c r="U501">
        <f>IF($E501="",-1,'HCAD Raw'!R501)</f>
        <v>0</v>
      </c>
      <c r="V501">
        <f>IF($E501="",-1,'HCAD Raw'!S501)</f>
        <v>0</v>
      </c>
      <c r="W501">
        <f>IF($E501="",-1,'HCAD Raw'!T501)</f>
        <v>0</v>
      </c>
      <c r="X501">
        <f>IF($E501="",-1,'HCAD Raw'!U501)</f>
        <v>0</v>
      </c>
      <c r="Y501">
        <f>IF($E501="",-1,'HCAD Raw'!V501)</f>
        <v>0</v>
      </c>
      <c r="Z501">
        <f>IF($E501="",-1,'HCAD Raw'!W501)</f>
        <v>0</v>
      </c>
      <c r="AA501">
        <f>IF($E501="",-1,'HCAD Raw'!X501)</f>
        <v>0</v>
      </c>
      <c r="AB501">
        <f>IF($E501="",-1,'HCAD Raw'!Y501)</f>
        <v>0</v>
      </c>
      <c r="AC501">
        <f>IF($E501="",-1,'HCAD Raw'!Z501)</f>
        <v>0</v>
      </c>
      <c r="AD501">
        <f>IF($E501="",-1,'HCAD Raw'!AA501)</f>
        <v>0</v>
      </c>
      <c r="AE501">
        <f>IF($E501="",-1,'HCAD Raw'!AB501)</f>
        <v>0</v>
      </c>
      <c r="AF501">
        <f>IF($E501="",-1,'HCAD Raw'!AC501)</f>
        <v>0</v>
      </c>
      <c r="AG501">
        <f>IF($E501="",-1,'HCAD Raw'!AD501)</f>
        <v>0</v>
      </c>
      <c r="AH501">
        <f>IF($E501="",-1,'HCAD Raw'!AE501)</f>
        <v>0</v>
      </c>
      <c r="AI501">
        <f>IF($E501="",-1,'HCAD Raw'!AF501)</f>
        <v>0</v>
      </c>
      <c r="AJ501">
        <f>IF($E501="",-1,'HCAD Raw'!AG501)</f>
        <v>0</v>
      </c>
      <c r="AK501">
        <f>IF($E501="",-1,'HCAD Raw'!AH501)</f>
        <v>0</v>
      </c>
      <c r="AL501">
        <f>IF($E501="",-1,'HCAD Raw'!AI501)</f>
        <v>0</v>
      </c>
      <c r="AM501">
        <f>IF($E501="",-1,'HCAD Raw'!AJ501)</f>
        <v>0</v>
      </c>
      <c r="AN501">
        <f>IF($E501="",-1,'HCAD Raw'!AK501)</f>
        <v>0</v>
      </c>
      <c r="AO501">
        <f>IF($E501="",-1,'HCAD Raw'!AL501)</f>
        <v>0</v>
      </c>
      <c r="AP501">
        <f>IF($E501="",-1,'HCAD Raw'!AM501)</f>
        <v>0</v>
      </c>
      <c r="AQ501">
        <f>IF($E501="",-1,'HCAD Raw'!AN501)</f>
        <v>0</v>
      </c>
      <c r="AR501">
        <f>IF($E501="",-1,'HCAD Raw'!AO501)</f>
        <v>0</v>
      </c>
      <c r="AS501">
        <f>IF($E501="",-1,'HCAD Raw'!AP501)</f>
        <v>0</v>
      </c>
      <c r="AT501">
        <f>IF($E501="",-1,'HCAD Raw'!AQ501)</f>
        <v>0</v>
      </c>
      <c r="AU501">
        <f>IF($E501="",-1,'HCAD Raw'!AR501)</f>
        <v>0</v>
      </c>
      <c r="AV501">
        <f>IF($E501="",-1,'HCAD Raw'!AS501)</f>
        <v>0</v>
      </c>
      <c r="AW501">
        <f>IF($E501="",-1,'HCAD Raw'!AT501)</f>
        <v>0</v>
      </c>
      <c r="AX501">
        <f>IF($E501="",-1,'HCAD Raw'!AU501)</f>
        <v>0</v>
      </c>
      <c r="AY501">
        <f>IF($E501="",-1,'HCAD Raw'!AV501)</f>
        <v>0</v>
      </c>
      <c r="AZ501">
        <f>IF($E501="",-1,'HCAD Raw'!AW501)</f>
        <v>0</v>
      </c>
      <c r="BA501">
        <f>IF($E501="",-1,'HCAD Raw'!AX501)</f>
        <v>0</v>
      </c>
      <c r="BB501">
        <f>IF($E501="",-1,'HCAD Raw'!AY501)</f>
        <v>0</v>
      </c>
      <c r="BC501">
        <f>IF($E501="",-1,'HCAD Raw'!AZ501)</f>
        <v>0</v>
      </c>
      <c r="BD501">
        <f>IF($E501="",-1,'HCAD Raw'!BA501)</f>
        <v>0</v>
      </c>
      <c r="BE501">
        <f>IF($E501="",-1,'HCAD Raw'!BB501)</f>
        <v>0</v>
      </c>
      <c r="BF501">
        <f>IF($E501="",-1,'HCAD Raw'!BC501)</f>
        <v>0</v>
      </c>
      <c r="BG501">
        <f>IF($E501="",-1,'HCAD Raw'!BD501)</f>
        <v>0</v>
      </c>
      <c r="BH501">
        <f>IF($E501="",-1,'HCAD Raw'!BE501)</f>
        <v>0</v>
      </c>
      <c r="BI501">
        <f>IF($E501="",-1,'HCAD Raw'!BF501)</f>
        <v>0</v>
      </c>
      <c r="BJ501">
        <f>IF($E501="",-1,'HCAD Raw'!BG501)</f>
        <v>0</v>
      </c>
      <c r="BK501">
        <f>IF($E501="",-1,'HCAD Raw'!BH501)</f>
        <v>0</v>
      </c>
      <c r="BL501">
        <f>IF($E501="",-1,'HCAD Raw'!BI501)</f>
        <v>0</v>
      </c>
      <c r="BM501">
        <f>IF($E501="",-1,'HCAD Raw'!BJ501)</f>
        <v>0</v>
      </c>
      <c r="BN501">
        <f>IF($E501="",-1,'HCAD Raw'!BK501)</f>
        <v>0</v>
      </c>
      <c r="BO501">
        <f>IF($E501="",-1,'HCAD Raw'!BL501)</f>
        <v>0</v>
      </c>
      <c r="BP501">
        <f>IF($E501="",-1,'HCAD Raw'!BM501)</f>
        <v>0</v>
      </c>
      <c r="BQ501">
        <f>IF($E501="",-1,'HCAD Raw'!BN501)</f>
        <v>0</v>
      </c>
      <c r="BR501">
        <f>IF($E501="",-1,'HCAD Raw'!BO501)</f>
        <v>0</v>
      </c>
      <c r="BS501">
        <f>IF($E501="",-1,'HCAD Raw'!BP501)</f>
        <v>0</v>
      </c>
      <c r="BT501">
        <f>IF($E501="",-1,'HCAD Raw'!BQ501)</f>
        <v>0</v>
      </c>
      <c r="BU501">
        <f>IF($E501="",-1,'HCAD Raw'!BR501)</f>
        <v>0</v>
      </c>
      <c r="BV501">
        <f>IF($E501="",-1,'HCAD Raw'!BS501)</f>
        <v>0</v>
      </c>
      <c r="BW501">
        <f>IF($E501="",-1,'HCAD Raw'!BT501)</f>
        <v>0</v>
      </c>
      <c r="BX501">
        <f>IF($E501="",-1,'HCAD Raw'!BU501)</f>
        <v>0</v>
      </c>
      <c r="BY501">
        <f>IF($E501="",-1,'HCAD Raw'!BV501)</f>
        <v>0</v>
      </c>
      <c r="BZ501">
        <f>IF($E501="",-1,'HCAD Raw'!BW501)</f>
        <v>0</v>
      </c>
      <c r="CA501">
        <f>IF($E501="",-1,'HCAD Raw'!BX501)</f>
        <v>0</v>
      </c>
      <c r="CB501">
        <f>IF($E501="",-1,'HCAD Raw'!BY501)</f>
        <v>0</v>
      </c>
      <c r="CC501">
        <f>IF($E501="",-1,'HCAD Raw'!BZ501)</f>
        <v>0</v>
      </c>
      <c r="CD501">
        <f>IF($E501="",-1,'HCAD Raw'!CA501)</f>
        <v>0</v>
      </c>
      <c r="CE501">
        <f t="shared" si="102"/>
        <v>-1</v>
      </c>
      <c r="CF501">
        <f t="shared" si="103"/>
        <v>-1</v>
      </c>
    </row>
    <row r="502" spans="3:84" x14ac:dyDescent="0.25">
      <c r="C502">
        <f t="shared" si="100"/>
        <v>498</v>
      </c>
      <c r="D502">
        <f t="shared" si="101"/>
        <v>-1</v>
      </c>
      <c r="E502">
        <f>IF('HCAD Raw'!C502="",-1,'HCAD Raw'!C502)</f>
        <v>-1</v>
      </c>
      <c r="F502" s="15" t="str">
        <f>IF(E502=-1,"",CONCATENATE(MID('HCAD Raw'!D502,6,2),"/",MID('HCAD Raw'!D502,9,2),"/",LEFT('HCAD Raw'!D502,4)))</f>
        <v/>
      </c>
      <c r="G502">
        <f>IF($E502="",-1,'HCAD Raw'!E502)</f>
        <v>0</v>
      </c>
      <c r="H502">
        <f>IF($E502="",-1,'HCAD Raw'!F502)</f>
        <v>0</v>
      </c>
      <c r="I502">
        <f>IF($E502="",-1,'HCAD Raw'!G502)</f>
        <v>0</v>
      </c>
      <c r="J502">
        <f>IF($E502="",-1,'HCAD Raw'!H502)</f>
        <v>0</v>
      </c>
      <c r="K502">
        <f>IF($E502="",-1,'HCAD Raw'!I502)</f>
        <v>0</v>
      </c>
      <c r="L502">
        <f>IF($E502="",-1,'HCAD Raw'!J502)</f>
        <v>0</v>
      </c>
      <c r="M502">
        <f>IF($E502="",-1,'HCAD Raw'!K502)</f>
        <v>0</v>
      </c>
      <c r="N502">
        <f>IF($E502="",-1,'HCAD Raw'!L502)</f>
        <v>0</v>
      </c>
      <c r="O502">
        <f>IF($E502="",-1,'HCAD Raw'!M502)</f>
        <v>0</v>
      </c>
      <c r="P502">
        <f>IF($E502="",-1,'HCAD Raw'!N502)</f>
        <v>0</v>
      </c>
      <c r="Q502" t="e">
        <f>IF($E502="",-1,'HCAD Raw'!#REF!)</f>
        <v>#REF!</v>
      </c>
      <c r="R502">
        <f>IF($E502="",-1,'HCAD Raw'!O502)</f>
        <v>0</v>
      </c>
      <c r="S502">
        <f>IF($E502="",-1,'HCAD Raw'!P502)</f>
        <v>0</v>
      </c>
      <c r="T502">
        <f>IF($E502="",-1,'HCAD Raw'!Q502)</f>
        <v>0</v>
      </c>
      <c r="U502">
        <f>IF($E502="",-1,'HCAD Raw'!R502)</f>
        <v>0</v>
      </c>
      <c r="V502">
        <f>IF($E502="",-1,'HCAD Raw'!S502)</f>
        <v>0</v>
      </c>
      <c r="W502">
        <f>IF($E502="",-1,'HCAD Raw'!T502)</f>
        <v>0</v>
      </c>
      <c r="X502">
        <f>IF($E502="",-1,'HCAD Raw'!U502)</f>
        <v>0</v>
      </c>
      <c r="Y502">
        <f>IF($E502="",-1,'HCAD Raw'!V502)</f>
        <v>0</v>
      </c>
      <c r="Z502">
        <f>IF($E502="",-1,'HCAD Raw'!W502)</f>
        <v>0</v>
      </c>
      <c r="AA502">
        <f>IF($E502="",-1,'HCAD Raw'!X502)</f>
        <v>0</v>
      </c>
      <c r="AB502">
        <f>IF($E502="",-1,'HCAD Raw'!Y502)</f>
        <v>0</v>
      </c>
      <c r="AC502">
        <f>IF($E502="",-1,'HCAD Raw'!Z502)</f>
        <v>0</v>
      </c>
      <c r="AD502">
        <f>IF($E502="",-1,'HCAD Raw'!AA502)</f>
        <v>0</v>
      </c>
      <c r="AE502">
        <f>IF($E502="",-1,'HCAD Raw'!AB502)</f>
        <v>0</v>
      </c>
      <c r="AF502">
        <f>IF($E502="",-1,'HCAD Raw'!AC502)</f>
        <v>0</v>
      </c>
      <c r="AG502">
        <f>IF($E502="",-1,'HCAD Raw'!AD502)</f>
        <v>0</v>
      </c>
      <c r="AH502">
        <f>IF($E502="",-1,'HCAD Raw'!AE502)</f>
        <v>0</v>
      </c>
      <c r="AI502">
        <f>IF($E502="",-1,'HCAD Raw'!AF502)</f>
        <v>0</v>
      </c>
      <c r="AJ502">
        <f>IF($E502="",-1,'HCAD Raw'!AG502)</f>
        <v>0</v>
      </c>
      <c r="AK502">
        <f>IF($E502="",-1,'HCAD Raw'!AH502)</f>
        <v>0</v>
      </c>
      <c r="AL502">
        <f>IF($E502="",-1,'HCAD Raw'!AI502)</f>
        <v>0</v>
      </c>
      <c r="AM502">
        <f>IF($E502="",-1,'HCAD Raw'!AJ502)</f>
        <v>0</v>
      </c>
      <c r="AN502">
        <f>IF($E502="",-1,'HCAD Raw'!AK502)</f>
        <v>0</v>
      </c>
      <c r="AO502">
        <f>IF($E502="",-1,'HCAD Raw'!AL502)</f>
        <v>0</v>
      </c>
      <c r="AP502">
        <f>IF($E502="",-1,'HCAD Raw'!AM502)</f>
        <v>0</v>
      </c>
      <c r="AQ502">
        <f>IF($E502="",-1,'HCAD Raw'!AN502)</f>
        <v>0</v>
      </c>
      <c r="AR502">
        <f>IF($E502="",-1,'HCAD Raw'!AO502)</f>
        <v>0</v>
      </c>
      <c r="AS502">
        <f>IF($E502="",-1,'HCAD Raw'!AP502)</f>
        <v>0</v>
      </c>
      <c r="AT502">
        <f>IF($E502="",-1,'HCAD Raw'!AQ502)</f>
        <v>0</v>
      </c>
      <c r="AU502">
        <f>IF($E502="",-1,'HCAD Raw'!AR502)</f>
        <v>0</v>
      </c>
      <c r="AV502">
        <f>IF($E502="",-1,'HCAD Raw'!AS502)</f>
        <v>0</v>
      </c>
      <c r="AW502">
        <f>IF($E502="",-1,'HCAD Raw'!AT502)</f>
        <v>0</v>
      </c>
      <c r="AX502">
        <f>IF($E502="",-1,'HCAD Raw'!AU502)</f>
        <v>0</v>
      </c>
      <c r="AY502">
        <f>IF($E502="",-1,'HCAD Raw'!AV502)</f>
        <v>0</v>
      </c>
      <c r="AZ502">
        <f>IF($E502="",-1,'HCAD Raw'!AW502)</f>
        <v>0</v>
      </c>
      <c r="BA502">
        <f>IF($E502="",-1,'HCAD Raw'!AX502)</f>
        <v>0</v>
      </c>
      <c r="BB502">
        <f>IF($E502="",-1,'HCAD Raw'!AY502)</f>
        <v>0</v>
      </c>
      <c r="BC502">
        <f>IF($E502="",-1,'HCAD Raw'!AZ502)</f>
        <v>0</v>
      </c>
      <c r="BD502">
        <f>IF($E502="",-1,'HCAD Raw'!BA502)</f>
        <v>0</v>
      </c>
      <c r="BE502">
        <f>IF($E502="",-1,'HCAD Raw'!BB502)</f>
        <v>0</v>
      </c>
      <c r="BF502">
        <f>IF($E502="",-1,'HCAD Raw'!BC502)</f>
        <v>0</v>
      </c>
      <c r="BG502">
        <f>IF($E502="",-1,'HCAD Raw'!BD502)</f>
        <v>0</v>
      </c>
      <c r="BH502">
        <f>IF($E502="",-1,'HCAD Raw'!BE502)</f>
        <v>0</v>
      </c>
      <c r="BI502">
        <f>IF($E502="",-1,'HCAD Raw'!BF502)</f>
        <v>0</v>
      </c>
      <c r="BJ502">
        <f>IF($E502="",-1,'HCAD Raw'!BG502)</f>
        <v>0</v>
      </c>
      <c r="BK502">
        <f>IF($E502="",-1,'HCAD Raw'!BH502)</f>
        <v>0</v>
      </c>
      <c r="BL502">
        <f>IF($E502="",-1,'HCAD Raw'!BI502)</f>
        <v>0</v>
      </c>
      <c r="BM502">
        <f>IF($E502="",-1,'HCAD Raw'!BJ502)</f>
        <v>0</v>
      </c>
      <c r="BN502">
        <f>IF($E502="",-1,'HCAD Raw'!BK502)</f>
        <v>0</v>
      </c>
      <c r="BO502">
        <f>IF($E502="",-1,'HCAD Raw'!BL502)</f>
        <v>0</v>
      </c>
      <c r="BP502">
        <f>IF($E502="",-1,'HCAD Raw'!BM502)</f>
        <v>0</v>
      </c>
      <c r="BQ502">
        <f>IF($E502="",-1,'HCAD Raw'!BN502)</f>
        <v>0</v>
      </c>
      <c r="BR502">
        <f>IF($E502="",-1,'HCAD Raw'!BO502)</f>
        <v>0</v>
      </c>
      <c r="BS502">
        <f>IF($E502="",-1,'HCAD Raw'!BP502)</f>
        <v>0</v>
      </c>
      <c r="BT502">
        <f>IF($E502="",-1,'HCAD Raw'!BQ502)</f>
        <v>0</v>
      </c>
      <c r="BU502">
        <f>IF($E502="",-1,'HCAD Raw'!BR502)</f>
        <v>0</v>
      </c>
      <c r="BV502">
        <f>IF($E502="",-1,'HCAD Raw'!BS502)</f>
        <v>0</v>
      </c>
      <c r="BW502">
        <f>IF($E502="",-1,'HCAD Raw'!BT502)</f>
        <v>0</v>
      </c>
      <c r="BX502">
        <f>IF($E502="",-1,'HCAD Raw'!BU502)</f>
        <v>0</v>
      </c>
      <c r="BY502">
        <f>IF($E502="",-1,'HCAD Raw'!BV502)</f>
        <v>0</v>
      </c>
      <c r="BZ502">
        <f>IF($E502="",-1,'HCAD Raw'!BW502)</f>
        <v>0</v>
      </c>
      <c r="CA502">
        <f>IF($E502="",-1,'HCAD Raw'!BX502)</f>
        <v>0</v>
      </c>
      <c r="CB502">
        <f>IF($E502="",-1,'HCAD Raw'!BY502)</f>
        <v>0</v>
      </c>
      <c r="CC502">
        <f>IF($E502="",-1,'HCAD Raw'!BZ502)</f>
        <v>0</v>
      </c>
      <c r="CD502">
        <f>IF($E502="",-1,'HCAD Raw'!CA502)</f>
        <v>0</v>
      </c>
      <c r="CE502">
        <f t="shared" si="102"/>
        <v>-1</v>
      </c>
      <c r="CF502">
        <f t="shared" si="103"/>
        <v>-1</v>
      </c>
    </row>
    <row r="503" spans="3:84" x14ac:dyDescent="0.25">
      <c r="C503">
        <f t="shared" si="100"/>
        <v>499</v>
      </c>
      <c r="D503">
        <f t="shared" si="101"/>
        <v>-1</v>
      </c>
      <c r="E503">
        <f>IF('HCAD Raw'!C503="",-1,'HCAD Raw'!C503)</f>
        <v>-1</v>
      </c>
      <c r="F503" s="15" t="str">
        <f>IF(E503=-1,"",CONCATENATE(MID('HCAD Raw'!D503,6,2),"/",MID('HCAD Raw'!D503,9,2),"/",LEFT('HCAD Raw'!D503,4)))</f>
        <v/>
      </c>
      <c r="G503">
        <f>IF($E503="",-1,'HCAD Raw'!E503)</f>
        <v>0</v>
      </c>
      <c r="H503">
        <f>IF($E503="",-1,'HCAD Raw'!F503)</f>
        <v>0</v>
      </c>
      <c r="I503">
        <f>IF($E503="",-1,'HCAD Raw'!G503)</f>
        <v>0</v>
      </c>
      <c r="J503">
        <f>IF($E503="",-1,'HCAD Raw'!H503)</f>
        <v>0</v>
      </c>
      <c r="K503">
        <f>IF($E503="",-1,'HCAD Raw'!I503)</f>
        <v>0</v>
      </c>
      <c r="L503">
        <f>IF($E503="",-1,'HCAD Raw'!J503)</f>
        <v>0</v>
      </c>
      <c r="M503">
        <f>IF($E503="",-1,'HCAD Raw'!K503)</f>
        <v>0</v>
      </c>
      <c r="N503">
        <f>IF($E503="",-1,'HCAD Raw'!L503)</f>
        <v>0</v>
      </c>
      <c r="O503">
        <f>IF($E503="",-1,'HCAD Raw'!M503)</f>
        <v>0</v>
      </c>
      <c r="P503">
        <f>IF($E503="",-1,'HCAD Raw'!N503)</f>
        <v>0</v>
      </c>
      <c r="Q503" t="e">
        <f>IF($E503="",-1,'HCAD Raw'!#REF!)</f>
        <v>#REF!</v>
      </c>
      <c r="R503">
        <f>IF($E503="",-1,'HCAD Raw'!O503)</f>
        <v>0</v>
      </c>
      <c r="S503">
        <f>IF($E503="",-1,'HCAD Raw'!P503)</f>
        <v>0</v>
      </c>
      <c r="T503">
        <f>IF($E503="",-1,'HCAD Raw'!Q503)</f>
        <v>0</v>
      </c>
      <c r="U503">
        <f>IF($E503="",-1,'HCAD Raw'!R503)</f>
        <v>0</v>
      </c>
      <c r="V503">
        <f>IF($E503="",-1,'HCAD Raw'!S503)</f>
        <v>0</v>
      </c>
      <c r="W503">
        <f>IF($E503="",-1,'HCAD Raw'!T503)</f>
        <v>0</v>
      </c>
      <c r="X503">
        <f>IF($E503="",-1,'HCAD Raw'!U503)</f>
        <v>0</v>
      </c>
      <c r="Y503">
        <f>IF($E503="",-1,'HCAD Raw'!V503)</f>
        <v>0</v>
      </c>
      <c r="Z503">
        <f>IF($E503="",-1,'HCAD Raw'!W503)</f>
        <v>0</v>
      </c>
      <c r="AA503">
        <f>IF($E503="",-1,'HCAD Raw'!X503)</f>
        <v>0</v>
      </c>
      <c r="AB503">
        <f>IF($E503="",-1,'HCAD Raw'!Y503)</f>
        <v>0</v>
      </c>
      <c r="AC503">
        <f>IF($E503="",-1,'HCAD Raw'!Z503)</f>
        <v>0</v>
      </c>
      <c r="AD503">
        <f>IF($E503="",-1,'HCAD Raw'!AA503)</f>
        <v>0</v>
      </c>
      <c r="AE503">
        <f>IF($E503="",-1,'HCAD Raw'!AB503)</f>
        <v>0</v>
      </c>
      <c r="AF503">
        <f>IF($E503="",-1,'HCAD Raw'!AC503)</f>
        <v>0</v>
      </c>
      <c r="AG503">
        <f>IF($E503="",-1,'HCAD Raw'!AD503)</f>
        <v>0</v>
      </c>
      <c r="AH503">
        <f>IF($E503="",-1,'HCAD Raw'!AE503)</f>
        <v>0</v>
      </c>
      <c r="AI503">
        <f>IF($E503="",-1,'HCAD Raw'!AF503)</f>
        <v>0</v>
      </c>
      <c r="AJ503">
        <f>IF($E503="",-1,'HCAD Raw'!AG503)</f>
        <v>0</v>
      </c>
      <c r="AK503">
        <f>IF($E503="",-1,'HCAD Raw'!AH503)</f>
        <v>0</v>
      </c>
      <c r="AL503">
        <f>IF($E503="",-1,'HCAD Raw'!AI503)</f>
        <v>0</v>
      </c>
      <c r="AM503">
        <f>IF($E503="",-1,'HCAD Raw'!AJ503)</f>
        <v>0</v>
      </c>
      <c r="AN503">
        <f>IF($E503="",-1,'HCAD Raw'!AK503)</f>
        <v>0</v>
      </c>
      <c r="AO503">
        <f>IF($E503="",-1,'HCAD Raw'!AL503)</f>
        <v>0</v>
      </c>
      <c r="AP503">
        <f>IF($E503="",-1,'HCAD Raw'!AM503)</f>
        <v>0</v>
      </c>
      <c r="AQ503">
        <f>IF($E503="",-1,'HCAD Raw'!AN503)</f>
        <v>0</v>
      </c>
      <c r="AR503">
        <f>IF($E503="",-1,'HCAD Raw'!AO503)</f>
        <v>0</v>
      </c>
      <c r="AS503">
        <f>IF($E503="",-1,'HCAD Raw'!AP503)</f>
        <v>0</v>
      </c>
      <c r="AT503">
        <f>IF($E503="",-1,'HCAD Raw'!AQ503)</f>
        <v>0</v>
      </c>
      <c r="AU503">
        <f>IF($E503="",-1,'HCAD Raw'!AR503)</f>
        <v>0</v>
      </c>
      <c r="AV503">
        <f>IF($E503="",-1,'HCAD Raw'!AS503)</f>
        <v>0</v>
      </c>
      <c r="AW503">
        <f>IF($E503="",-1,'HCAD Raw'!AT503)</f>
        <v>0</v>
      </c>
      <c r="AX503">
        <f>IF($E503="",-1,'HCAD Raw'!AU503)</f>
        <v>0</v>
      </c>
      <c r="AY503">
        <f>IF($E503="",-1,'HCAD Raw'!AV503)</f>
        <v>0</v>
      </c>
      <c r="AZ503">
        <f>IF($E503="",-1,'HCAD Raw'!AW503)</f>
        <v>0</v>
      </c>
      <c r="BA503">
        <f>IF($E503="",-1,'HCAD Raw'!AX503)</f>
        <v>0</v>
      </c>
      <c r="BB503">
        <f>IF($E503="",-1,'HCAD Raw'!AY503)</f>
        <v>0</v>
      </c>
      <c r="BC503">
        <f>IF($E503="",-1,'HCAD Raw'!AZ503)</f>
        <v>0</v>
      </c>
      <c r="BD503">
        <f>IF($E503="",-1,'HCAD Raw'!BA503)</f>
        <v>0</v>
      </c>
      <c r="BE503">
        <f>IF($E503="",-1,'HCAD Raw'!BB503)</f>
        <v>0</v>
      </c>
      <c r="BF503">
        <f>IF($E503="",-1,'HCAD Raw'!BC503)</f>
        <v>0</v>
      </c>
      <c r="BG503">
        <f>IF($E503="",-1,'HCAD Raw'!BD503)</f>
        <v>0</v>
      </c>
      <c r="BH503">
        <f>IF($E503="",-1,'HCAD Raw'!BE503)</f>
        <v>0</v>
      </c>
      <c r="BI503">
        <f>IF($E503="",-1,'HCAD Raw'!BF503)</f>
        <v>0</v>
      </c>
      <c r="BJ503">
        <f>IF($E503="",-1,'HCAD Raw'!BG503)</f>
        <v>0</v>
      </c>
      <c r="BK503">
        <f>IF($E503="",-1,'HCAD Raw'!BH503)</f>
        <v>0</v>
      </c>
      <c r="BL503">
        <f>IF($E503="",-1,'HCAD Raw'!BI503)</f>
        <v>0</v>
      </c>
      <c r="BM503">
        <f>IF($E503="",-1,'HCAD Raw'!BJ503)</f>
        <v>0</v>
      </c>
      <c r="BN503">
        <f>IF($E503="",-1,'HCAD Raw'!BK503)</f>
        <v>0</v>
      </c>
      <c r="BO503">
        <f>IF($E503="",-1,'HCAD Raw'!BL503)</f>
        <v>0</v>
      </c>
      <c r="BP503">
        <f>IF($E503="",-1,'HCAD Raw'!BM503)</f>
        <v>0</v>
      </c>
      <c r="BQ503">
        <f>IF($E503="",-1,'HCAD Raw'!BN503)</f>
        <v>0</v>
      </c>
      <c r="BR503">
        <f>IF($E503="",-1,'HCAD Raw'!BO503)</f>
        <v>0</v>
      </c>
      <c r="BS503">
        <f>IF($E503="",-1,'HCAD Raw'!BP503)</f>
        <v>0</v>
      </c>
      <c r="BT503">
        <f>IF($E503="",-1,'HCAD Raw'!BQ503)</f>
        <v>0</v>
      </c>
      <c r="BU503">
        <f>IF($E503="",-1,'HCAD Raw'!BR503)</f>
        <v>0</v>
      </c>
      <c r="BV503">
        <f>IF($E503="",-1,'HCAD Raw'!BS503)</f>
        <v>0</v>
      </c>
      <c r="BW503">
        <f>IF($E503="",-1,'HCAD Raw'!BT503)</f>
        <v>0</v>
      </c>
      <c r="BX503">
        <f>IF($E503="",-1,'HCAD Raw'!BU503)</f>
        <v>0</v>
      </c>
      <c r="BY503">
        <f>IF($E503="",-1,'HCAD Raw'!BV503)</f>
        <v>0</v>
      </c>
      <c r="BZ503">
        <f>IF($E503="",-1,'HCAD Raw'!BW503)</f>
        <v>0</v>
      </c>
      <c r="CA503">
        <f>IF($E503="",-1,'HCAD Raw'!BX503)</f>
        <v>0</v>
      </c>
      <c r="CB503">
        <f>IF($E503="",-1,'HCAD Raw'!BY503)</f>
        <v>0</v>
      </c>
      <c r="CC503">
        <f>IF($E503="",-1,'HCAD Raw'!BZ503)</f>
        <v>0</v>
      </c>
      <c r="CD503">
        <f>IF($E503="",-1,'HCAD Raw'!CA503)</f>
        <v>0</v>
      </c>
      <c r="CE503">
        <f t="shared" si="102"/>
        <v>-1</v>
      </c>
      <c r="CF503">
        <f t="shared" si="103"/>
        <v>-1</v>
      </c>
    </row>
    <row r="504" spans="3:84" x14ac:dyDescent="0.25">
      <c r="C504">
        <f t="shared" si="100"/>
        <v>500</v>
      </c>
      <c r="D504">
        <f t="shared" si="101"/>
        <v>-1</v>
      </c>
      <c r="E504">
        <f>IF('HCAD Raw'!C504="",-1,'HCAD Raw'!C504)</f>
        <v>-1</v>
      </c>
      <c r="F504" s="15" t="str">
        <f>IF(E504=-1,"",CONCATENATE(MID('HCAD Raw'!D504,6,2),"/",MID('HCAD Raw'!D504,9,2),"/",LEFT('HCAD Raw'!D504,4)))</f>
        <v/>
      </c>
      <c r="G504">
        <f>IF($E504="",-1,'HCAD Raw'!E504)</f>
        <v>0</v>
      </c>
      <c r="H504">
        <f>IF($E504="",-1,'HCAD Raw'!F504)</f>
        <v>0</v>
      </c>
      <c r="I504">
        <f>IF($E504="",-1,'HCAD Raw'!G504)</f>
        <v>0</v>
      </c>
      <c r="J504">
        <f>IF($E504="",-1,'HCAD Raw'!H504)</f>
        <v>0</v>
      </c>
      <c r="K504">
        <f>IF($E504="",-1,'HCAD Raw'!I504)</f>
        <v>0</v>
      </c>
      <c r="L504">
        <f>IF($E504="",-1,'HCAD Raw'!J504)</f>
        <v>0</v>
      </c>
      <c r="M504">
        <f>IF($E504="",-1,'HCAD Raw'!K504)</f>
        <v>0</v>
      </c>
      <c r="N504">
        <f>IF($E504="",-1,'HCAD Raw'!L504)</f>
        <v>0</v>
      </c>
      <c r="O504">
        <f>IF($E504="",-1,'HCAD Raw'!M504)</f>
        <v>0</v>
      </c>
      <c r="P504">
        <f>IF($E504="",-1,'HCAD Raw'!N504)</f>
        <v>0</v>
      </c>
      <c r="Q504" t="e">
        <f>IF($E504="",-1,'HCAD Raw'!#REF!)</f>
        <v>#REF!</v>
      </c>
      <c r="R504">
        <f>IF($E504="",-1,'HCAD Raw'!O504)</f>
        <v>0</v>
      </c>
      <c r="S504">
        <f>IF($E504="",-1,'HCAD Raw'!P504)</f>
        <v>0</v>
      </c>
      <c r="T504">
        <f>IF($E504="",-1,'HCAD Raw'!Q504)</f>
        <v>0</v>
      </c>
      <c r="U504">
        <f>IF($E504="",-1,'HCAD Raw'!R504)</f>
        <v>0</v>
      </c>
      <c r="V504">
        <f>IF($E504="",-1,'HCAD Raw'!S504)</f>
        <v>0</v>
      </c>
      <c r="W504">
        <f>IF($E504="",-1,'HCAD Raw'!T504)</f>
        <v>0</v>
      </c>
      <c r="X504">
        <f>IF($E504="",-1,'HCAD Raw'!U504)</f>
        <v>0</v>
      </c>
      <c r="Y504">
        <f>IF($E504="",-1,'HCAD Raw'!V504)</f>
        <v>0</v>
      </c>
      <c r="Z504">
        <f>IF($E504="",-1,'HCAD Raw'!W504)</f>
        <v>0</v>
      </c>
      <c r="AA504">
        <f>IF($E504="",-1,'HCAD Raw'!X504)</f>
        <v>0</v>
      </c>
      <c r="AB504">
        <f>IF($E504="",-1,'HCAD Raw'!Y504)</f>
        <v>0</v>
      </c>
      <c r="AC504">
        <f>IF($E504="",-1,'HCAD Raw'!Z504)</f>
        <v>0</v>
      </c>
      <c r="AD504">
        <f>IF($E504="",-1,'HCAD Raw'!AA504)</f>
        <v>0</v>
      </c>
      <c r="AE504">
        <f>IF($E504="",-1,'HCAD Raw'!AB504)</f>
        <v>0</v>
      </c>
      <c r="AF504">
        <f>IF($E504="",-1,'HCAD Raw'!AC504)</f>
        <v>0</v>
      </c>
      <c r="AG504">
        <f>IF($E504="",-1,'HCAD Raw'!AD504)</f>
        <v>0</v>
      </c>
      <c r="AH504">
        <f>IF($E504="",-1,'HCAD Raw'!AE504)</f>
        <v>0</v>
      </c>
      <c r="AI504">
        <f>IF($E504="",-1,'HCAD Raw'!AF504)</f>
        <v>0</v>
      </c>
      <c r="AJ504">
        <f>IF($E504="",-1,'HCAD Raw'!AG504)</f>
        <v>0</v>
      </c>
      <c r="AK504">
        <f>IF($E504="",-1,'HCAD Raw'!AH504)</f>
        <v>0</v>
      </c>
      <c r="AL504">
        <f>IF($E504="",-1,'HCAD Raw'!AI504)</f>
        <v>0</v>
      </c>
      <c r="AM504">
        <f>IF($E504="",-1,'HCAD Raw'!AJ504)</f>
        <v>0</v>
      </c>
      <c r="AN504">
        <f>IF($E504="",-1,'HCAD Raw'!AK504)</f>
        <v>0</v>
      </c>
      <c r="AO504">
        <f>IF($E504="",-1,'HCAD Raw'!AL504)</f>
        <v>0</v>
      </c>
      <c r="AP504">
        <f>IF($E504="",-1,'HCAD Raw'!AM504)</f>
        <v>0</v>
      </c>
      <c r="AQ504">
        <f>IF($E504="",-1,'HCAD Raw'!AN504)</f>
        <v>0</v>
      </c>
      <c r="AR504">
        <f>IF($E504="",-1,'HCAD Raw'!AO504)</f>
        <v>0</v>
      </c>
      <c r="AS504">
        <f>IF($E504="",-1,'HCAD Raw'!AP504)</f>
        <v>0</v>
      </c>
      <c r="AT504">
        <f>IF($E504="",-1,'HCAD Raw'!AQ504)</f>
        <v>0</v>
      </c>
      <c r="AU504">
        <f>IF($E504="",-1,'HCAD Raw'!AR504)</f>
        <v>0</v>
      </c>
      <c r="AV504">
        <f>IF($E504="",-1,'HCAD Raw'!AS504)</f>
        <v>0</v>
      </c>
      <c r="AW504">
        <f>IF($E504="",-1,'HCAD Raw'!AT504)</f>
        <v>0</v>
      </c>
      <c r="AX504">
        <f>IF($E504="",-1,'HCAD Raw'!AU504)</f>
        <v>0</v>
      </c>
      <c r="AY504">
        <f>IF($E504="",-1,'HCAD Raw'!AV504)</f>
        <v>0</v>
      </c>
      <c r="AZ504">
        <f>IF($E504="",-1,'HCAD Raw'!AW504)</f>
        <v>0</v>
      </c>
      <c r="BA504">
        <f>IF($E504="",-1,'HCAD Raw'!AX504)</f>
        <v>0</v>
      </c>
      <c r="BB504">
        <f>IF($E504="",-1,'HCAD Raw'!AY504)</f>
        <v>0</v>
      </c>
      <c r="BC504">
        <f>IF($E504="",-1,'HCAD Raw'!AZ504)</f>
        <v>0</v>
      </c>
      <c r="BD504">
        <f>IF($E504="",-1,'HCAD Raw'!BA504)</f>
        <v>0</v>
      </c>
      <c r="BE504">
        <f>IF($E504="",-1,'HCAD Raw'!BB504)</f>
        <v>0</v>
      </c>
      <c r="BF504">
        <f>IF($E504="",-1,'HCAD Raw'!BC504)</f>
        <v>0</v>
      </c>
      <c r="BG504">
        <f>IF($E504="",-1,'HCAD Raw'!BD504)</f>
        <v>0</v>
      </c>
      <c r="BH504">
        <f>IF($E504="",-1,'HCAD Raw'!BE504)</f>
        <v>0</v>
      </c>
      <c r="BI504">
        <f>IF($E504="",-1,'HCAD Raw'!BF504)</f>
        <v>0</v>
      </c>
      <c r="BJ504">
        <f>IF($E504="",-1,'HCAD Raw'!BG504)</f>
        <v>0</v>
      </c>
      <c r="BK504">
        <f>IF($E504="",-1,'HCAD Raw'!BH504)</f>
        <v>0</v>
      </c>
      <c r="BL504">
        <f>IF($E504="",-1,'HCAD Raw'!BI504)</f>
        <v>0</v>
      </c>
      <c r="BM504">
        <f>IF($E504="",-1,'HCAD Raw'!BJ504)</f>
        <v>0</v>
      </c>
      <c r="BN504">
        <f>IF($E504="",-1,'HCAD Raw'!BK504)</f>
        <v>0</v>
      </c>
      <c r="BO504">
        <f>IF($E504="",-1,'HCAD Raw'!BL504)</f>
        <v>0</v>
      </c>
      <c r="BP504">
        <f>IF($E504="",-1,'HCAD Raw'!BM504)</f>
        <v>0</v>
      </c>
      <c r="BQ504">
        <f>IF($E504="",-1,'HCAD Raw'!BN504)</f>
        <v>0</v>
      </c>
      <c r="BR504">
        <f>IF($E504="",-1,'HCAD Raw'!BO504)</f>
        <v>0</v>
      </c>
      <c r="BS504">
        <f>IF($E504="",-1,'HCAD Raw'!BP504)</f>
        <v>0</v>
      </c>
      <c r="BT504">
        <f>IF($E504="",-1,'HCAD Raw'!BQ504)</f>
        <v>0</v>
      </c>
      <c r="BU504">
        <f>IF($E504="",-1,'HCAD Raw'!BR504)</f>
        <v>0</v>
      </c>
      <c r="BV504">
        <f>IF($E504="",-1,'HCAD Raw'!BS504)</f>
        <v>0</v>
      </c>
      <c r="BW504">
        <f>IF($E504="",-1,'HCAD Raw'!BT504)</f>
        <v>0</v>
      </c>
      <c r="BX504">
        <f>IF($E504="",-1,'HCAD Raw'!BU504)</f>
        <v>0</v>
      </c>
      <c r="BY504">
        <f>IF($E504="",-1,'HCAD Raw'!BV504)</f>
        <v>0</v>
      </c>
      <c r="BZ504">
        <f>IF($E504="",-1,'HCAD Raw'!BW504)</f>
        <v>0</v>
      </c>
      <c r="CA504">
        <f>IF($E504="",-1,'HCAD Raw'!BX504)</f>
        <v>0</v>
      </c>
      <c r="CB504">
        <f>IF($E504="",-1,'HCAD Raw'!BY504)</f>
        <v>0</v>
      </c>
      <c r="CC504">
        <f>IF($E504="",-1,'HCAD Raw'!BZ504)</f>
        <v>0</v>
      </c>
      <c r="CD504">
        <f>IF($E504="",-1,'HCAD Raw'!CA504)</f>
        <v>0</v>
      </c>
      <c r="CE504">
        <f t="shared" si="102"/>
        <v>-1</v>
      </c>
      <c r="CF504">
        <f t="shared" si="103"/>
        <v>-1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A1004"/>
  <sheetViews>
    <sheetView topLeftCell="C1" workbookViewId="0">
      <pane ySplit="4" topLeftCell="A5" activePane="bottomLeft" state="frozen"/>
      <selection activeCell="B1" sqref="B1"/>
      <selection pane="bottomLeft" activeCell="O5" sqref="O5"/>
    </sheetView>
  </sheetViews>
  <sheetFormatPr defaultRowHeight="15" x14ac:dyDescent="0.25"/>
  <cols>
    <col min="1" max="1" width="5.140625" customWidth="1"/>
    <col min="2" max="2" width="11.85546875" bestFit="1" customWidth="1"/>
    <col min="3" max="3" width="8.42578125" bestFit="1" customWidth="1"/>
    <col min="4" max="4" width="17.28515625" bestFit="1" customWidth="1"/>
    <col min="5" max="5" width="14.140625" bestFit="1" customWidth="1"/>
    <col min="6" max="6" width="10" bestFit="1" customWidth="1"/>
    <col min="7" max="7" width="7.42578125" bestFit="1" customWidth="1"/>
    <col min="8" max="8" width="7.140625" bestFit="1" customWidth="1"/>
    <col min="9" max="9" width="9.7109375" customWidth="1"/>
    <col min="10" max="10" width="11.7109375" bestFit="1" customWidth="1"/>
    <col min="11" max="11" width="40.7109375" bestFit="1" customWidth="1"/>
    <col min="12" max="12" width="6.85546875" bestFit="1" customWidth="1"/>
    <col min="13" max="13" width="15.5703125" style="8" bestFit="1" customWidth="1"/>
    <col min="14" max="14" width="16.28515625" style="8" customWidth="1"/>
    <col min="15" max="15" width="11.42578125" style="8" bestFit="1" customWidth="1"/>
    <col min="16" max="16" width="15.85546875" style="8" bestFit="1" customWidth="1"/>
    <col min="17" max="17" width="10.85546875" style="8" bestFit="1" customWidth="1"/>
    <col min="18" max="18" width="7.7109375" style="8" bestFit="1" customWidth="1"/>
    <col min="19" max="19" width="7.28515625" style="8" bestFit="1" customWidth="1"/>
    <col min="20" max="20" width="8.5703125" style="8" bestFit="1" customWidth="1"/>
    <col min="21" max="21" width="6.42578125" style="8" bestFit="1" customWidth="1"/>
    <col min="22" max="22" width="10.5703125" style="8" bestFit="1" customWidth="1"/>
    <col min="23" max="25" width="9" style="8" bestFit="1" customWidth="1"/>
  </cols>
  <sheetData>
    <row r="2" spans="2:27" x14ac:dyDescent="0.25">
      <c r="B2" t="s">
        <v>2786</v>
      </c>
      <c r="C2">
        <v>0</v>
      </c>
      <c r="D2">
        <f>C2+1</f>
        <v>1</v>
      </c>
      <c r="E2">
        <f t="shared" ref="E2:O2" si="0">D2+1</f>
        <v>2</v>
      </c>
      <c r="F2">
        <f t="shared" si="0"/>
        <v>3</v>
      </c>
      <c r="G2">
        <f t="shared" si="0"/>
        <v>4</v>
      </c>
      <c r="H2">
        <f t="shared" si="0"/>
        <v>5</v>
      </c>
      <c r="I2">
        <f t="shared" si="0"/>
        <v>6</v>
      </c>
      <c r="J2">
        <f t="shared" si="0"/>
        <v>7</v>
      </c>
      <c r="K2">
        <f t="shared" si="0"/>
        <v>8</v>
      </c>
      <c r="L2">
        <f t="shared" si="0"/>
        <v>9</v>
      </c>
      <c r="M2">
        <f t="shared" si="0"/>
        <v>10</v>
      </c>
      <c r="N2">
        <f t="shared" si="0"/>
        <v>11</v>
      </c>
      <c r="O2">
        <f t="shared" si="0"/>
        <v>12</v>
      </c>
      <c r="P2"/>
      <c r="Q2"/>
      <c r="R2"/>
      <c r="S2"/>
      <c r="T2"/>
      <c r="U2"/>
      <c r="V2"/>
      <c r="W2"/>
      <c r="X2"/>
      <c r="Y2"/>
    </row>
    <row r="3" spans="2:27" x14ac:dyDescent="0.25">
      <c r="B3" t="s">
        <v>2787</v>
      </c>
      <c r="C3">
        <v>0</v>
      </c>
      <c r="E3">
        <f>'HCAD Raw EF'!B2</f>
        <v>1</v>
      </c>
      <c r="F3">
        <f>'HCAD Raw EF'!C2</f>
        <v>2</v>
      </c>
      <c r="G3">
        <f>'HCAD Raw EF'!D2</f>
        <v>3</v>
      </c>
      <c r="H3">
        <f>'HCAD Raw EF'!E2</f>
        <v>4</v>
      </c>
      <c r="I3">
        <f>'HCAD Raw EF'!F2</f>
        <v>5</v>
      </c>
      <c r="J3">
        <f>'HCAD Raw EF'!G2</f>
        <v>6</v>
      </c>
      <c r="K3">
        <f>'HCAD Raw EF'!H2</f>
        <v>7</v>
      </c>
      <c r="L3">
        <f>'HCAD Raw EF'!I2</f>
        <v>8</v>
      </c>
      <c r="M3">
        <f>'HCAD Raw EF'!J2</f>
        <v>9</v>
      </c>
      <c r="N3">
        <f>'HCAD Raw EF'!K2</f>
        <v>10</v>
      </c>
      <c r="O3">
        <f>'HCAD Raw EF'!L2</f>
        <v>11</v>
      </c>
      <c r="P3"/>
      <c r="Q3"/>
      <c r="R3"/>
      <c r="S3"/>
      <c r="T3"/>
      <c r="U3"/>
      <c r="V3"/>
      <c r="W3"/>
      <c r="X3"/>
      <c r="Y3"/>
    </row>
    <row r="4" spans="2:27" s="3" customFormat="1" ht="30" x14ac:dyDescent="0.25">
      <c r="D4" s="2" t="s">
        <v>2788</v>
      </c>
      <c r="E4" s="2" t="str">
        <f>'HCAD Raw EF'!$B$3</f>
        <v>ACCOUNT</v>
      </c>
      <c r="F4" s="2" t="str">
        <f>'HCAD Raw EF'!$C$3</f>
        <v>BLD_NUM</v>
      </c>
      <c r="G4" s="2" t="str">
        <f>'HCAD Raw EF'!$D$3</f>
        <v>COUNT</v>
      </c>
      <c r="H4" s="2" t="str">
        <f>'HCAD Raw EF'!$E$3</f>
        <v>GRADE</v>
      </c>
      <c r="I4" s="2" t="str">
        <f>'HCAD Raw EF'!$F$3</f>
        <v>CODE</v>
      </c>
      <c r="J4" s="2" t="str">
        <f>'HCAD Raw EF'!$G$3</f>
        <v>S_DSCR</v>
      </c>
      <c r="K4" s="2" t="str">
        <f>'HCAD Raw EF'!$H$3</f>
        <v>L_DESCR</v>
      </c>
      <c r="L4" s="2" t="str">
        <f>'HCAD Raw EF'!$I$3</f>
        <v>CATEGORY</v>
      </c>
      <c r="M4" s="2" t="str">
        <f>'HCAD Raw EF'!$J$3</f>
        <v>DSCR</v>
      </c>
      <c r="N4" s="2" t="str">
        <f>'HCAD Raw EF'!$K$3</f>
        <v>NOTE</v>
      </c>
      <c r="O4" s="2" t="str">
        <f>'HCAD Raw EF'!$L$3</f>
        <v>UTS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2:27" x14ac:dyDescent="0.25">
      <c r="B5" s="1"/>
      <c r="C5">
        <v>1</v>
      </c>
      <c r="D5" t="str">
        <f>IF(E5=-1,-1,CONCATENATE(E5,C5))</f>
        <v>01318100000671</v>
      </c>
      <c r="E5" t="str">
        <f>IF('HCAD Raw EF'!B5="",-1,'HCAD Raw EF'!B5)</f>
        <v>0131810000067</v>
      </c>
      <c r="F5">
        <f>IF(E5=-1,-1,IF('HCAD Raw EF'!C5="","",'HCAD Raw EF'!C5))</f>
        <v>0</v>
      </c>
      <c r="G5">
        <f>IF(F5=-1,-1,IF('HCAD Raw EF'!D5="","",'HCAD Raw EF'!D5))</f>
        <v>7</v>
      </c>
      <c r="H5" t="str">
        <f>IF(G5=-1,-1,IF('HCAD Raw EF'!E5="","",'HCAD Raw EF'!E5))</f>
        <v>5</v>
      </c>
      <c r="I5" t="str">
        <f>IF(H5=-1,-1,IF('HCAD Raw EF'!F5="","",'HCAD Raw EF'!F5))</f>
        <v>CPC2</v>
      </c>
      <c r="J5" t="str">
        <f>IF(I5=-1,-1,IF('HCAD Raw EF'!G5="","",'HCAD Raw EF'!G5))</f>
        <v>PvHCnc</v>
      </c>
      <c r="K5" t="str">
        <f>IF(J5=-1,-1,IF('HCAD Raw EF'!H5="","",'HCAD Raw EF'!H5))</f>
        <v>Paving - Heavy Concrete</v>
      </c>
      <c r="L5" t="str">
        <f>IF(K5=-1,-1,IF('HCAD Raw EF'!I5="","",'HCAD Raw EF'!I5))</f>
        <v>MS</v>
      </c>
      <c r="M5" t="str">
        <f>IF(L5=-1,-1,IF('HCAD Raw EF'!J5="","",'HCAD Raw EF'!J5))</f>
        <v>Miscellaneous</v>
      </c>
      <c r="N5" t="str">
        <f>IF(M5=-1,-1,IF('HCAD Raw EF'!K5="","",'HCAD Raw EF'!K5))</f>
        <v/>
      </c>
      <c r="O5" s="13">
        <f>IF(N5=-1,-1,IF('HCAD Raw EF'!L5="","",VALUE('HCAD Raw EF'!L5)))</f>
        <v>74327</v>
      </c>
      <c r="P5"/>
      <c r="Q5"/>
      <c r="R5"/>
      <c r="S5"/>
      <c r="T5"/>
      <c r="U5"/>
      <c r="V5"/>
      <c r="W5"/>
      <c r="X5"/>
      <c r="Y5"/>
    </row>
    <row r="6" spans="2:27" x14ac:dyDescent="0.25">
      <c r="C6">
        <v>2</v>
      </c>
      <c r="D6" t="str">
        <f t="shared" ref="D6:D69" si="1">IF(E6=-1,-1,CONCATENATE(E6,C6))</f>
        <v>01321700700192</v>
      </c>
      <c r="E6" t="str">
        <f>IF('HCAD Raw EF'!B6="",-1,'HCAD Raw EF'!B6)</f>
        <v>0132170070019</v>
      </c>
      <c r="F6">
        <f>IF(E6=-1,-1,IF('HCAD Raw EF'!C6="","",'HCAD Raw EF'!C6))</f>
        <v>0</v>
      </c>
      <c r="G6">
        <f>IF(F6=-1,-1,IF('HCAD Raw EF'!D6="","",'HCAD Raw EF'!D6))</f>
        <v>6</v>
      </c>
      <c r="H6" t="str">
        <f>IF(G6=-1,-1,IF('HCAD Raw EF'!E6="","",'HCAD Raw EF'!E6))</f>
        <v>4</v>
      </c>
      <c r="I6" t="str">
        <f>IF(H6=-1,-1,IF('HCAD Raw EF'!F6="","",'HCAD Raw EF'!F6))</f>
        <v>CCP5</v>
      </c>
      <c r="J6" t="str">
        <f>IF(I6=-1,-1,IF('HCAD Raw EF'!G6="","",'HCAD Raw EF'!G6))</f>
        <v>Canopy</v>
      </c>
      <c r="K6" t="str">
        <f>IF(J6=-1,-1,IF('HCAD Raw EF'!H6="","",'HCAD Raw EF'!H6))</f>
        <v>CANOPY ONLY</v>
      </c>
      <c r="L6" t="str">
        <f>IF(K6=-1,-1,IF('HCAD Raw EF'!I6="","",'HCAD Raw EF'!I6))</f>
        <v>MS</v>
      </c>
      <c r="M6" t="str">
        <f>IF(L6=-1,-1,IF('HCAD Raw EF'!J6="","",'HCAD Raw EF'!J6))</f>
        <v>Miscellaneous</v>
      </c>
      <c r="N6" t="str">
        <f>IF(M6=-1,-1,IF('HCAD Raw EF'!K6="","",'HCAD Raw EF'!K6))</f>
        <v/>
      </c>
      <c r="O6" s="13">
        <f>IF(N6=-1,-1,IF('HCAD Raw EF'!L6="","",VALUE('HCAD Raw EF'!L6)))</f>
        <v>380</v>
      </c>
      <c r="P6"/>
      <c r="Q6"/>
      <c r="R6"/>
      <c r="S6"/>
      <c r="T6"/>
      <c r="U6"/>
      <c r="V6"/>
      <c r="W6"/>
      <c r="X6"/>
      <c r="Y6"/>
    </row>
    <row r="7" spans="2:27" x14ac:dyDescent="0.25">
      <c r="C7">
        <v>3</v>
      </c>
      <c r="D7" t="str">
        <f t="shared" si="1"/>
        <v>01321700700193</v>
      </c>
      <c r="E7" t="str">
        <f>IF('HCAD Raw EF'!B7="",-1,'HCAD Raw EF'!B7)</f>
        <v>0132170070019</v>
      </c>
      <c r="F7">
        <f>IF(E7=-1,-1,IF('HCAD Raw EF'!C7="","",'HCAD Raw EF'!C7))</f>
        <v>1</v>
      </c>
      <c r="G7">
        <f>IF(F7=-1,-1,IF('HCAD Raw EF'!D7="","",'HCAD Raw EF'!D7))</f>
        <v>6</v>
      </c>
      <c r="H7" t="str">
        <f>IF(G7=-1,-1,IF('HCAD Raw EF'!E7="","",'HCAD Raw EF'!E7))</f>
        <v>3</v>
      </c>
      <c r="I7" t="str">
        <f>IF(H7=-1,-1,IF('HCAD Raw EF'!F7="","",'HCAD Raw EF'!F7))</f>
        <v>CEN5</v>
      </c>
      <c r="J7" t="str">
        <f>IF(I7=-1,-1,IF('HCAD Raw EF'!G7="","",'HCAD Raw EF'!G7))</f>
        <v>Enclos5</v>
      </c>
      <c r="K7" t="str">
        <f>IF(J7=-1,-1,IF('HCAD Raw EF'!H7="","",'HCAD Raw EF'!H7))</f>
        <v>Enclosure,  Retail</v>
      </c>
      <c r="L7" t="str">
        <f>IF(K7=-1,-1,IF('HCAD Raw EF'!I7="","",'HCAD Raw EF'!I7))</f>
        <v>MS</v>
      </c>
      <c r="M7" t="str">
        <f>IF(L7=-1,-1,IF('HCAD Raw EF'!J7="","",'HCAD Raw EF'!J7))</f>
        <v>Miscellaneous</v>
      </c>
      <c r="N7" t="str">
        <f>IF(M7=-1,-1,IF('HCAD Raw EF'!K7="","",'HCAD Raw EF'!K7))</f>
        <v>E1 83</v>
      </c>
      <c r="O7" s="13">
        <f>IF(N7=-1,-1,IF('HCAD Raw EF'!L7="","",VALUE('HCAD Raw EF'!L7)))</f>
        <v>3750</v>
      </c>
      <c r="P7"/>
      <c r="Q7"/>
      <c r="R7"/>
      <c r="S7"/>
      <c r="T7"/>
      <c r="U7"/>
      <c r="V7"/>
      <c r="W7"/>
      <c r="X7"/>
      <c r="Y7"/>
    </row>
    <row r="8" spans="2:27" x14ac:dyDescent="0.25">
      <c r="C8">
        <v>4</v>
      </c>
      <c r="D8" t="str">
        <f t="shared" si="1"/>
        <v>01321700700194</v>
      </c>
      <c r="E8" t="str">
        <f>IF('HCAD Raw EF'!B8="",-1,'HCAD Raw EF'!B8)</f>
        <v>0132170070019</v>
      </c>
      <c r="F8">
        <f>IF(E8=-1,-1,IF('HCAD Raw EF'!C8="","",'HCAD Raw EF'!C8))</f>
        <v>2</v>
      </c>
      <c r="G8">
        <f>IF(F8=-1,-1,IF('HCAD Raw EF'!D8="","",'HCAD Raw EF'!D8))</f>
        <v>6</v>
      </c>
      <c r="H8" t="str">
        <f>IF(G8=-1,-1,IF('HCAD Raw EF'!E8="","",'HCAD Raw EF'!E8))</f>
        <v>3</v>
      </c>
      <c r="I8" t="str">
        <f>IF(H8=-1,-1,IF('HCAD Raw EF'!F8="","",'HCAD Raw EF'!F8))</f>
        <v>CEN5</v>
      </c>
      <c r="J8" t="str">
        <f>IF(I8=-1,-1,IF('HCAD Raw EF'!G8="","",'HCAD Raw EF'!G8))</f>
        <v>Enclos5</v>
      </c>
      <c r="K8" t="str">
        <f>IF(J8=-1,-1,IF('HCAD Raw EF'!H8="","",'HCAD Raw EF'!H8))</f>
        <v>Enclosure,  Retail</v>
      </c>
      <c r="L8" t="str">
        <f>IF(K8=-1,-1,IF('HCAD Raw EF'!I8="","",'HCAD Raw EF'!I8))</f>
        <v>MS</v>
      </c>
      <c r="M8" t="str">
        <f>IF(L8=-1,-1,IF('HCAD Raw EF'!J8="","",'HCAD Raw EF'!J8))</f>
        <v>Miscellaneous</v>
      </c>
      <c r="N8" t="str">
        <f>IF(M8=-1,-1,IF('HCAD Raw EF'!K8="","",'HCAD Raw EF'!K8))</f>
        <v>E1 83</v>
      </c>
      <c r="O8" s="13">
        <f>IF(N8=-1,-1,IF('HCAD Raw EF'!L8="","",VALUE('HCAD Raw EF'!L8)))</f>
        <v>1050</v>
      </c>
      <c r="P8"/>
      <c r="Q8"/>
      <c r="R8"/>
      <c r="S8"/>
      <c r="T8"/>
      <c r="U8"/>
      <c r="V8"/>
      <c r="W8"/>
      <c r="X8"/>
      <c r="Y8"/>
    </row>
    <row r="9" spans="2:27" x14ac:dyDescent="0.25">
      <c r="C9">
        <v>5</v>
      </c>
      <c r="D9" t="str">
        <f t="shared" si="1"/>
        <v>01321700700195</v>
      </c>
      <c r="E9" t="str">
        <f>IF('HCAD Raw EF'!B9="",-1,'HCAD Raw EF'!B9)</f>
        <v>0132170070019</v>
      </c>
      <c r="F9">
        <f>IF(E9=-1,-1,IF('HCAD Raw EF'!C9="","",'HCAD Raw EF'!C9))</f>
        <v>4</v>
      </c>
      <c r="G9">
        <f>IF(F9=-1,-1,IF('HCAD Raw EF'!D9="","",'HCAD Raw EF'!D9))</f>
        <v>6</v>
      </c>
      <c r="H9" t="str">
        <f>IF(G9=-1,-1,IF('HCAD Raw EF'!E9="","",'HCAD Raw EF'!E9))</f>
        <v>3</v>
      </c>
      <c r="I9" t="str">
        <f>IF(H9=-1,-1,IF('HCAD Raw EF'!F9="","",'HCAD Raw EF'!F9))</f>
        <v>CEN5</v>
      </c>
      <c r="J9" t="str">
        <f>IF(I9=-1,-1,IF('HCAD Raw EF'!G9="","",'HCAD Raw EF'!G9))</f>
        <v>Enclos5</v>
      </c>
      <c r="K9" t="str">
        <f>IF(J9=-1,-1,IF('HCAD Raw EF'!H9="","",'HCAD Raw EF'!H9))</f>
        <v>Enclosure,  Retail</v>
      </c>
      <c r="L9" t="str">
        <f>IF(K9=-1,-1,IF('HCAD Raw EF'!I9="","",'HCAD Raw EF'!I9))</f>
        <v>MS</v>
      </c>
      <c r="M9" t="str">
        <f>IF(L9=-1,-1,IF('HCAD Raw EF'!J9="","",'HCAD Raw EF'!J9))</f>
        <v>Miscellaneous</v>
      </c>
      <c r="N9" t="str">
        <f>IF(M9=-1,-1,IF('HCAD Raw EF'!K9="","",'HCAD Raw EF'!K9))</f>
        <v>E1 83</v>
      </c>
      <c r="O9" s="13">
        <f>IF(N9=-1,-1,IF('HCAD Raw EF'!L9="","",VALUE('HCAD Raw EF'!L9)))</f>
        <v>1092</v>
      </c>
      <c r="P9"/>
      <c r="Q9"/>
      <c r="R9"/>
      <c r="S9"/>
      <c r="T9"/>
      <c r="U9"/>
      <c r="V9"/>
      <c r="W9"/>
      <c r="X9"/>
      <c r="Y9"/>
    </row>
    <row r="10" spans="2:27" x14ac:dyDescent="0.25">
      <c r="C10">
        <v>6</v>
      </c>
      <c r="D10" t="str">
        <f t="shared" si="1"/>
        <v>01321700700196</v>
      </c>
      <c r="E10" t="str">
        <f>IF('HCAD Raw EF'!B10="",-1,'HCAD Raw EF'!B10)</f>
        <v>0132170070019</v>
      </c>
      <c r="F10">
        <f>IF(E10=-1,-1,IF('HCAD Raw EF'!C10="","",'HCAD Raw EF'!C10))</f>
        <v>0</v>
      </c>
      <c r="G10">
        <f>IF(F10=-1,-1,IF('HCAD Raw EF'!D10="","",'HCAD Raw EF'!D10))</f>
        <v>6</v>
      </c>
      <c r="H10" t="str">
        <f>IF(G10=-1,-1,IF('HCAD Raw EF'!E10="","",'HCAD Raw EF'!E10))</f>
        <v>4</v>
      </c>
      <c r="I10" t="str">
        <f>IF(H10=-1,-1,IF('HCAD Raw EF'!F10="","",'HCAD Raw EF'!F10))</f>
        <v>CPC2</v>
      </c>
      <c r="J10" t="str">
        <f>IF(I10=-1,-1,IF('HCAD Raw EF'!G10="","",'HCAD Raw EF'!G10))</f>
        <v>PvHCnc</v>
      </c>
      <c r="K10" t="str">
        <f>IF(J10=-1,-1,IF('HCAD Raw EF'!H10="","",'HCAD Raw EF'!H10))</f>
        <v>Paving - Heavy Concrete</v>
      </c>
      <c r="L10" t="str">
        <f>IF(K10=-1,-1,IF('HCAD Raw EF'!I10="","",'HCAD Raw EF'!I10))</f>
        <v>MS</v>
      </c>
      <c r="M10" t="str">
        <f>IF(L10=-1,-1,IF('HCAD Raw EF'!J10="","",'HCAD Raw EF'!J10))</f>
        <v>Miscellaneous</v>
      </c>
      <c r="N10" t="str">
        <f>IF(M10=-1,-1,IF('HCAD Raw EF'!K10="","",'HCAD Raw EF'!K10))</f>
        <v/>
      </c>
      <c r="O10" s="13">
        <f>IF(N10=-1,-1,IF('HCAD Raw EF'!L10="","",VALUE('HCAD Raw EF'!L10)))</f>
        <v>7200</v>
      </c>
      <c r="P10"/>
      <c r="Q10"/>
      <c r="R10"/>
      <c r="S10"/>
      <c r="T10"/>
      <c r="U10"/>
      <c r="V10"/>
      <c r="W10"/>
      <c r="X10"/>
      <c r="Y10"/>
    </row>
    <row r="11" spans="2:27" x14ac:dyDescent="0.25">
      <c r="C11">
        <v>7</v>
      </c>
      <c r="D11" t="str">
        <f t="shared" si="1"/>
        <v>01321700700197</v>
      </c>
      <c r="E11" t="str">
        <f>IF('HCAD Raw EF'!B11="",-1,'HCAD Raw EF'!B11)</f>
        <v>0132170070019</v>
      </c>
      <c r="F11">
        <f>IF(E11=-1,-1,IF('HCAD Raw EF'!C11="","",'HCAD Raw EF'!C11))</f>
        <v>0</v>
      </c>
      <c r="G11">
        <f>IF(F11=-1,-1,IF('HCAD Raw EF'!D11="","",'HCAD Raw EF'!D11))</f>
        <v>6</v>
      </c>
      <c r="H11" t="str">
        <f>IF(G11=-1,-1,IF('HCAD Raw EF'!E11="","",'HCAD Raw EF'!E11))</f>
        <v>4</v>
      </c>
      <c r="I11" t="str">
        <f>IF(H11=-1,-1,IF('HCAD Raw EF'!F11="","",'HCAD Raw EF'!F11))</f>
        <v>CPC2</v>
      </c>
      <c r="J11" t="str">
        <f>IF(I11=-1,-1,IF('HCAD Raw EF'!G11="","",'HCAD Raw EF'!G11))</f>
        <v>PvHCnc</v>
      </c>
      <c r="K11" t="str">
        <f>IF(J11=-1,-1,IF('HCAD Raw EF'!H11="","",'HCAD Raw EF'!H11))</f>
        <v>Paving - Heavy Concrete</v>
      </c>
      <c r="L11" t="str">
        <f>IF(K11=-1,-1,IF('HCAD Raw EF'!I11="","",'HCAD Raw EF'!I11))</f>
        <v>MS</v>
      </c>
      <c r="M11" t="str">
        <f>IF(L11=-1,-1,IF('HCAD Raw EF'!J11="","",'HCAD Raw EF'!J11))</f>
        <v>Miscellaneous</v>
      </c>
      <c r="N11" t="str">
        <f>IF(M11=-1,-1,IF('HCAD Raw EF'!K11="","",'HCAD Raw EF'!K11))</f>
        <v/>
      </c>
      <c r="O11" s="13">
        <f>IF(N11=-1,-1,IF('HCAD Raw EF'!L11="","",VALUE('HCAD Raw EF'!L11)))</f>
        <v>7500</v>
      </c>
      <c r="P11"/>
      <c r="Q11"/>
      <c r="R11"/>
      <c r="S11"/>
      <c r="T11"/>
      <c r="U11"/>
      <c r="V11"/>
      <c r="W11"/>
      <c r="X11"/>
      <c r="Y11"/>
    </row>
    <row r="12" spans="2:27" x14ac:dyDescent="0.25">
      <c r="C12">
        <v>8</v>
      </c>
      <c r="D12" t="str">
        <f t="shared" si="1"/>
        <v>01321700800018</v>
      </c>
      <c r="E12" t="str">
        <f>IF('HCAD Raw EF'!B12="",-1,'HCAD Raw EF'!B12)</f>
        <v>0132170080001</v>
      </c>
      <c r="F12">
        <f>IF(E12=-1,-1,IF('HCAD Raw EF'!C12="","",'HCAD Raw EF'!C12))</f>
        <v>2</v>
      </c>
      <c r="G12">
        <f>IF(F12=-1,-1,IF('HCAD Raw EF'!D12="","",'HCAD Raw EF'!D12))</f>
        <v>12</v>
      </c>
      <c r="H12" t="str">
        <f>IF(G12=-1,-1,IF('HCAD Raw EF'!E12="","",'HCAD Raw EF'!E12))</f>
        <v>4</v>
      </c>
      <c r="I12" t="str">
        <f>IF(H12=-1,-1,IF('HCAD Raw EF'!F12="","",'HCAD Raw EF'!F12))</f>
        <v>CEN6</v>
      </c>
      <c r="J12" t="str">
        <f>IF(I12=-1,-1,IF('HCAD Raw EF'!G12="","",'HCAD Raw EF'!G12))</f>
        <v>Enclos6</v>
      </c>
      <c r="K12" t="str">
        <f>IF(J12=-1,-1,IF('HCAD Raw EF'!H12="","",'HCAD Raw EF'!H12))</f>
        <v>Enclosure,  Office</v>
      </c>
      <c r="L12" t="str">
        <f>IF(K12=-1,-1,IF('HCAD Raw EF'!I12="","",'HCAD Raw EF'!I12))</f>
        <v>MS</v>
      </c>
      <c r="M12" t="str">
        <f>IF(L12=-1,-1,IF('HCAD Raw EF'!J12="","",'HCAD Raw EF'!J12))</f>
        <v>Miscellaneous</v>
      </c>
      <c r="N12" t="str">
        <f>IF(M12=-1,-1,IF('HCAD Raw EF'!K12="","",'HCAD Raw EF'!K12))</f>
        <v>E1 82</v>
      </c>
      <c r="O12" s="13">
        <f>IF(N12=-1,-1,IF('HCAD Raw EF'!L12="","",VALUE('HCAD Raw EF'!L12)))</f>
        <v>1144</v>
      </c>
      <c r="P12"/>
      <c r="Q12"/>
      <c r="R12"/>
      <c r="S12"/>
      <c r="T12"/>
      <c r="U12"/>
      <c r="V12"/>
      <c r="W12"/>
      <c r="X12"/>
      <c r="Y12"/>
    </row>
    <row r="13" spans="2:27" x14ac:dyDescent="0.25">
      <c r="C13">
        <v>9</v>
      </c>
      <c r="D13" t="str">
        <f t="shared" si="1"/>
        <v>01321700800019</v>
      </c>
      <c r="E13" t="str">
        <f>IF('HCAD Raw EF'!B13="",-1,'HCAD Raw EF'!B13)</f>
        <v>0132170080001</v>
      </c>
      <c r="F13">
        <f>IF(E13=-1,-1,IF('HCAD Raw EF'!C13="","",'HCAD Raw EF'!C13))</f>
        <v>2</v>
      </c>
      <c r="G13">
        <f>IF(F13=-1,-1,IF('HCAD Raw EF'!D13="","",'HCAD Raw EF'!D13))</f>
        <v>12</v>
      </c>
      <c r="H13" t="str">
        <f>IF(G13=-1,-1,IF('HCAD Raw EF'!E13="","",'HCAD Raw EF'!E13))</f>
        <v>4</v>
      </c>
      <c r="I13" t="str">
        <f>IF(H13=-1,-1,IF('HCAD Raw EF'!F13="","",'HCAD Raw EF'!F13))</f>
        <v>CEN6</v>
      </c>
      <c r="J13" t="str">
        <f>IF(I13=-1,-1,IF('HCAD Raw EF'!G13="","",'HCAD Raw EF'!G13))</f>
        <v>Enclos6</v>
      </c>
      <c r="K13" t="str">
        <f>IF(J13=-1,-1,IF('HCAD Raw EF'!H13="","",'HCAD Raw EF'!H13))</f>
        <v>Enclosure,  Office</v>
      </c>
      <c r="L13" t="str">
        <f>IF(K13=-1,-1,IF('HCAD Raw EF'!I13="","",'HCAD Raw EF'!I13))</f>
        <v>MS</v>
      </c>
      <c r="M13" t="str">
        <f>IF(L13=-1,-1,IF('HCAD Raw EF'!J13="","",'HCAD Raw EF'!J13))</f>
        <v>Miscellaneous</v>
      </c>
      <c r="N13" t="str">
        <f>IF(M13=-1,-1,IF('HCAD Raw EF'!K13="","",'HCAD Raw EF'!K13))</f>
        <v>E3 82</v>
      </c>
      <c r="O13" s="13">
        <f>IF(N13=-1,-1,IF('HCAD Raw EF'!L13="","",VALUE('HCAD Raw EF'!L13)))</f>
        <v>1300</v>
      </c>
      <c r="P13"/>
      <c r="Q13"/>
      <c r="R13"/>
      <c r="S13"/>
      <c r="T13"/>
      <c r="U13"/>
      <c r="V13"/>
      <c r="W13"/>
      <c r="X13"/>
      <c r="Y13"/>
    </row>
    <row r="14" spans="2:27" x14ac:dyDescent="0.25">
      <c r="C14">
        <v>10</v>
      </c>
      <c r="D14" t="str">
        <f t="shared" si="1"/>
        <v>013217008000110</v>
      </c>
      <c r="E14" t="str">
        <f>IF('HCAD Raw EF'!B14="",-1,'HCAD Raw EF'!B14)</f>
        <v>0132170080001</v>
      </c>
      <c r="F14">
        <f>IF(E14=-1,-1,IF('HCAD Raw EF'!C14="","",'HCAD Raw EF'!C14))</f>
        <v>3</v>
      </c>
      <c r="G14">
        <f>IF(F14=-1,-1,IF('HCAD Raw EF'!D14="","",'HCAD Raw EF'!D14))</f>
        <v>12</v>
      </c>
      <c r="H14" t="str">
        <f>IF(G14=-1,-1,IF('HCAD Raw EF'!E14="","",'HCAD Raw EF'!E14))</f>
        <v>4</v>
      </c>
      <c r="I14" t="str">
        <f>IF(H14=-1,-1,IF('HCAD Raw EF'!F14="","",'HCAD Raw EF'!F14))</f>
        <v>CEN6</v>
      </c>
      <c r="J14" t="str">
        <f>IF(I14=-1,-1,IF('HCAD Raw EF'!G14="","",'HCAD Raw EF'!G14))</f>
        <v>Enclos6</v>
      </c>
      <c r="K14" t="str">
        <f>IF(J14=-1,-1,IF('HCAD Raw EF'!H14="","",'HCAD Raw EF'!H14))</f>
        <v>Enclosure,  Office</v>
      </c>
      <c r="L14" t="str">
        <f>IF(K14=-1,-1,IF('HCAD Raw EF'!I14="","",'HCAD Raw EF'!I14))</f>
        <v>MS</v>
      </c>
      <c r="M14" t="str">
        <f>IF(L14=-1,-1,IF('HCAD Raw EF'!J14="","",'HCAD Raw EF'!J14))</f>
        <v>Miscellaneous</v>
      </c>
      <c r="N14" t="str">
        <f>IF(M14=-1,-1,IF('HCAD Raw EF'!K14="","",'HCAD Raw EF'!K14))</f>
        <v>E1 82</v>
      </c>
      <c r="O14" s="13">
        <f>IF(N14=-1,-1,IF('HCAD Raw EF'!L14="","",VALUE('HCAD Raw EF'!L14)))</f>
        <v>1000</v>
      </c>
      <c r="P14"/>
      <c r="Q14"/>
      <c r="R14"/>
      <c r="S14"/>
      <c r="T14"/>
      <c r="U14"/>
      <c r="V14"/>
      <c r="W14"/>
      <c r="X14"/>
      <c r="Y14"/>
    </row>
    <row r="15" spans="2:27" x14ac:dyDescent="0.25">
      <c r="C15">
        <v>11</v>
      </c>
      <c r="D15" t="str">
        <f t="shared" si="1"/>
        <v>013217008000111</v>
      </c>
      <c r="E15" t="str">
        <f>IF('HCAD Raw EF'!B15="",-1,'HCAD Raw EF'!B15)</f>
        <v>0132170080001</v>
      </c>
      <c r="F15">
        <f>IF(E15=-1,-1,IF('HCAD Raw EF'!C15="","",'HCAD Raw EF'!C15))</f>
        <v>2</v>
      </c>
      <c r="G15">
        <f>IF(F15=-1,-1,IF('HCAD Raw EF'!D15="","",'HCAD Raw EF'!D15))</f>
        <v>12</v>
      </c>
      <c r="H15" t="str">
        <f>IF(G15=-1,-1,IF('HCAD Raw EF'!E15="","",'HCAD Raw EF'!E15))</f>
        <v>4</v>
      </c>
      <c r="I15" t="str">
        <f>IF(H15=-1,-1,IF('HCAD Raw EF'!F15="","",'HCAD Raw EF'!F15))</f>
        <v>CEN6</v>
      </c>
      <c r="J15" t="str">
        <f>IF(I15=-1,-1,IF('HCAD Raw EF'!G15="","",'HCAD Raw EF'!G15))</f>
        <v>Enclos6</v>
      </c>
      <c r="K15" t="str">
        <f>IF(J15=-1,-1,IF('HCAD Raw EF'!H15="","",'HCAD Raw EF'!H15))</f>
        <v>Enclosure,  Office</v>
      </c>
      <c r="L15" t="str">
        <f>IF(K15=-1,-1,IF('HCAD Raw EF'!I15="","",'HCAD Raw EF'!I15))</f>
        <v>MS</v>
      </c>
      <c r="M15" t="str">
        <f>IF(L15=-1,-1,IF('HCAD Raw EF'!J15="","",'HCAD Raw EF'!J15))</f>
        <v>Miscellaneous</v>
      </c>
      <c r="N15" t="str">
        <f>IF(M15=-1,-1,IF('HCAD Raw EF'!K15="","",'HCAD Raw EF'!K15))</f>
        <v>E2 82</v>
      </c>
      <c r="O15" s="13">
        <f>IF(N15=-1,-1,IF('HCAD Raw EF'!L15="","",VALUE('HCAD Raw EF'!L15)))</f>
        <v>322</v>
      </c>
      <c r="P15"/>
      <c r="Q15"/>
      <c r="R15"/>
      <c r="S15"/>
      <c r="T15"/>
      <c r="U15"/>
      <c r="V15"/>
      <c r="W15"/>
      <c r="X15"/>
      <c r="Y15"/>
    </row>
    <row r="16" spans="2:27" x14ac:dyDescent="0.25">
      <c r="C16">
        <v>12</v>
      </c>
      <c r="D16" t="str">
        <f t="shared" si="1"/>
        <v>013217008000112</v>
      </c>
      <c r="E16" t="str">
        <f>IF('HCAD Raw EF'!B16="",-1,'HCAD Raw EF'!B16)</f>
        <v>0132170080001</v>
      </c>
      <c r="F16">
        <f>IF(E16=-1,-1,IF('HCAD Raw EF'!C16="","",'HCAD Raw EF'!C16))</f>
        <v>1</v>
      </c>
      <c r="G16">
        <f>IF(F16=-1,-1,IF('HCAD Raw EF'!D16="","",'HCAD Raw EF'!D16))</f>
        <v>12</v>
      </c>
      <c r="H16" t="str">
        <f>IF(G16=-1,-1,IF('HCAD Raw EF'!E16="","",'HCAD Raw EF'!E16))</f>
        <v>4</v>
      </c>
      <c r="I16" t="str">
        <f>IF(H16=-1,-1,IF('HCAD Raw EF'!F16="","",'HCAD Raw EF'!F16))</f>
        <v>CEN6</v>
      </c>
      <c r="J16" t="str">
        <f>IF(I16=-1,-1,IF('HCAD Raw EF'!G16="","",'HCAD Raw EF'!G16))</f>
        <v>Enclos6</v>
      </c>
      <c r="K16" t="str">
        <f>IF(J16=-1,-1,IF('HCAD Raw EF'!H16="","",'HCAD Raw EF'!H16))</f>
        <v>Enclosure,  Office</v>
      </c>
      <c r="L16" t="str">
        <f>IF(K16=-1,-1,IF('HCAD Raw EF'!I16="","",'HCAD Raw EF'!I16))</f>
        <v>MS</v>
      </c>
      <c r="M16" t="str">
        <f>IF(L16=-1,-1,IF('HCAD Raw EF'!J16="","",'HCAD Raw EF'!J16))</f>
        <v>Miscellaneous</v>
      </c>
      <c r="N16" t="str">
        <f>IF(M16=-1,-1,IF('HCAD Raw EF'!K16="","",'HCAD Raw EF'!K16))</f>
        <v>E2 82</v>
      </c>
      <c r="O16" s="13">
        <f>IF(N16=-1,-1,IF('HCAD Raw EF'!L16="","",VALUE('HCAD Raw EF'!L16)))</f>
        <v>900</v>
      </c>
      <c r="P16"/>
      <c r="Q16"/>
      <c r="R16"/>
      <c r="S16"/>
      <c r="T16"/>
      <c r="U16"/>
      <c r="V16"/>
      <c r="W16"/>
      <c r="X16"/>
      <c r="Y16"/>
    </row>
    <row r="17" spans="3:25" x14ac:dyDescent="0.25">
      <c r="C17">
        <v>13</v>
      </c>
      <c r="D17" t="str">
        <f t="shared" si="1"/>
        <v>013217008000113</v>
      </c>
      <c r="E17" t="str">
        <f>IF('HCAD Raw EF'!B17="",-1,'HCAD Raw EF'!B17)</f>
        <v>0132170080001</v>
      </c>
      <c r="F17">
        <f>IF(E17=-1,-1,IF('HCAD Raw EF'!C17="","",'HCAD Raw EF'!C17))</f>
        <v>3</v>
      </c>
      <c r="G17">
        <f>IF(F17=-1,-1,IF('HCAD Raw EF'!D17="","",'HCAD Raw EF'!D17))</f>
        <v>12</v>
      </c>
      <c r="H17" t="str">
        <f>IF(G17=-1,-1,IF('HCAD Raw EF'!E17="","",'HCAD Raw EF'!E17))</f>
        <v>4</v>
      </c>
      <c r="I17" t="str">
        <f>IF(H17=-1,-1,IF('HCAD Raw EF'!F17="","",'HCAD Raw EF'!F17))</f>
        <v>CEN6</v>
      </c>
      <c r="J17" t="str">
        <f>IF(I17=-1,-1,IF('HCAD Raw EF'!G17="","",'HCAD Raw EF'!G17))</f>
        <v>Enclos6</v>
      </c>
      <c r="K17" t="str">
        <f>IF(J17=-1,-1,IF('HCAD Raw EF'!H17="","",'HCAD Raw EF'!H17))</f>
        <v>Enclosure,  Office</v>
      </c>
      <c r="L17" t="str">
        <f>IF(K17=-1,-1,IF('HCAD Raw EF'!I17="","",'HCAD Raw EF'!I17))</f>
        <v>MS</v>
      </c>
      <c r="M17" t="str">
        <f>IF(L17=-1,-1,IF('HCAD Raw EF'!J17="","",'HCAD Raw EF'!J17))</f>
        <v>Miscellaneous</v>
      </c>
      <c r="N17" t="str">
        <f>IF(M17=-1,-1,IF('HCAD Raw EF'!K17="","",'HCAD Raw EF'!K17))</f>
        <v>E1 82</v>
      </c>
      <c r="O17" s="13">
        <f>IF(N17=-1,-1,IF('HCAD Raw EF'!L17="","",VALUE('HCAD Raw EF'!L17)))</f>
        <v>750</v>
      </c>
      <c r="P17"/>
      <c r="Q17"/>
      <c r="R17"/>
      <c r="S17"/>
      <c r="T17"/>
      <c r="U17"/>
      <c r="V17"/>
      <c r="W17"/>
      <c r="X17"/>
      <c r="Y17"/>
    </row>
    <row r="18" spans="3:25" x14ac:dyDescent="0.25">
      <c r="C18">
        <v>14</v>
      </c>
      <c r="D18" t="str">
        <f t="shared" si="1"/>
        <v>013217008000114</v>
      </c>
      <c r="E18" t="str">
        <f>IF('HCAD Raw EF'!B18="",-1,'HCAD Raw EF'!B18)</f>
        <v>0132170080001</v>
      </c>
      <c r="F18">
        <f>IF(E18=-1,-1,IF('HCAD Raw EF'!C18="","",'HCAD Raw EF'!C18))</f>
        <v>1</v>
      </c>
      <c r="G18">
        <f>IF(F18=-1,-1,IF('HCAD Raw EF'!D18="","",'HCAD Raw EF'!D18))</f>
        <v>12</v>
      </c>
      <c r="H18" t="str">
        <f>IF(G18=-1,-1,IF('HCAD Raw EF'!E18="","",'HCAD Raw EF'!E18))</f>
        <v>4</v>
      </c>
      <c r="I18" t="str">
        <f>IF(H18=-1,-1,IF('HCAD Raw EF'!F18="","",'HCAD Raw EF'!F18))</f>
        <v>CEN6</v>
      </c>
      <c r="J18" t="str">
        <f>IF(I18=-1,-1,IF('HCAD Raw EF'!G18="","",'HCAD Raw EF'!G18))</f>
        <v>Enclos6</v>
      </c>
      <c r="K18" t="str">
        <f>IF(J18=-1,-1,IF('HCAD Raw EF'!H18="","",'HCAD Raw EF'!H18))</f>
        <v>Enclosure,  Office</v>
      </c>
      <c r="L18" t="str">
        <f>IF(K18=-1,-1,IF('HCAD Raw EF'!I18="","",'HCAD Raw EF'!I18))</f>
        <v>MS</v>
      </c>
      <c r="M18" t="str">
        <f>IF(L18=-1,-1,IF('HCAD Raw EF'!J18="","",'HCAD Raw EF'!J18))</f>
        <v>Miscellaneous</v>
      </c>
      <c r="N18" t="str">
        <f>IF(M18=-1,-1,IF('HCAD Raw EF'!K18="","",'HCAD Raw EF'!K18))</f>
        <v>E1 82</v>
      </c>
      <c r="O18" s="13">
        <f>IF(N18=-1,-1,IF('HCAD Raw EF'!L18="","",VALUE('HCAD Raw EF'!L18)))</f>
        <v>1300</v>
      </c>
      <c r="P18"/>
      <c r="Q18"/>
      <c r="R18"/>
      <c r="S18"/>
      <c r="T18"/>
      <c r="U18"/>
      <c r="V18"/>
      <c r="W18"/>
      <c r="X18"/>
      <c r="Y18"/>
    </row>
    <row r="19" spans="3:25" x14ac:dyDescent="0.25">
      <c r="C19">
        <v>15</v>
      </c>
      <c r="D19" t="str">
        <f t="shared" si="1"/>
        <v>013217008000115</v>
      </c>
      <c r="E19" t="str">
        <f>IF('HCAD Raw EF'!B19="",-1,'HCAD Raw EF'!B19)</f>
        <v>0132170080001</v>
      </c>
      <c r="F19">
        <f>IF(E19=-1,-1,IF('HCAD Raw EF'!C19="","",'HCAD Raw EF'!C19))</f>
        <v>1</v>
      </c>
      <c r="G19">
        <f>IF(F19=-1,-1,IF('HCAD Raw EF'!D19="","",'HCAD Raw EF'!D19))</f>
        <v>12</v>
      </c>
      <c r="H19" t="str">
        <f>IF(G19=-1,-1,IF('HCAD Raw EF'!E19="","",'HCAD Raw EF'!E19))</f>
        <v>4</v>
      </c>
      <c r="I19" t="str">
        <f>IF(H19=-1,-1,IF('HCAD Raw EF'!F19="","",'HCAD Raw EF'!F19))</f>
        <v>CEN6</v>
      </c>
      <c r="J19" t="str">
        <f>IF(I19=-1,-1,IF('HCAD Raw EF'!G19="","",'HCAD Raw EF'!G19))</f>
        <v>Enclos6</v>
      </c>
      <c r="K19" t="str">
        <f>IF(J19=-1,-1,IF('HCAD Raw EF'!H19="","",'HCAD Raw EF'!H19))</f>
        <v>Enclosure,  Office</v>
      </c>
      <c r="L19" t="str">
        <f>IF(K19=-1,-1,IF('HCAD Raw EF'!I19="","",'HCAD Raw EF'!I19))</f>
        <v>MS</v>
      </c>
      <c r="M19" t="str">
        <f>IF(L19=-1,-1,IF('HCAD Raw EF'!J19="","",'HCAD Raw EF'!J19))</f>
        <v>Miscellaneous</v>
      </c>
      <c r="N19" t="str">
        <f>IF(M19=-1,-1,IF('HCAD Raw EF'!K19="","",'HCAD Raw EF'!K19))</f>
        <v/>
      </c>
      <c r="O19" s="13">
        <f>IF(N19=-1,-1,IF('HCAD Raw EF'!L19="","",VALUE('HCAD Raw EF'!L19)))</f>
        <v>780</v>
      </c>
      <c r="P19"/>
      <c r="Q19"/>
      <c r="R19"/>
      <c r="S19"/>
      <c r="T19"/>
      <c r="U19"/>
      <c r="V19"/>
      <c r="W19"/>
      <c r="X19"/>
      <c r="Y19"/>
    </row>
    <row r="20" spans="3:25" x14ac:dyDescent="0.25">
      <c r="C20">
        <v>16</v>
      </c>
      <c r="D20" t="str">
        <f t="shared" si="1"/>
        <v>013217008000116</v>
      </c>
      <c r="E20" t="str">
        <f>IF('HCAD Raw EF'!B20="",-1,'HCAD Raw EF'!B20)</f>
        <v>0132170080001</v>
      </c>
      <c r="F20">
        <f>IF(E20=-1,-1,IF('HCAD Raw EF'!C20="","",'HCAD Raw EF'!C20))</f>
        <v>2</v>
      </c>
      <c r="G20">
        <f>IF(F20=-1,-1,IF('HCAD Raw EF'!D20="","",'HCAD Raw EF'!D20))</f>
        <v>12</v>
      </c>
      <c r="H20" t="str">
        <f>IF(G20=-1,-1,IF('HCAD Raw EF'!E20="","",'HCAD Raw EF'!E20))</f>
        <v>4</v>
      </c>
      <c r="I20" t="str">
        <f>IF(H20=-1,-1,IF('HCAD Raw EF'!F20="","",'HCAD Raw EF'!F20))</f>
        <v>CEN6</v>
      </c>
      <c r="J20" t="str">
        <f>IF(I20=-1,-1,IF('HCAD Raw EF'!G20="","",'HCAD Raw EF'!G20))</f>
        <v>Enclos6</v>
      </c>
      <c r="K20" t="str">
        <f>IF(J20=-1,-1,IF('HCAD Raw EF'!H20="","",'HCAD Raw EF'!H20))</f>
        <v>Enclosure,  Office</v>
      </c>
      <c r="L20" t="str">
        <f>IF(K20=-1,-1,IF('HCAD Raw EF'!I20="","",'HCAD Raw EF'!I20))</f>
        <v>MS</v>
      </c>
      <c r="M20" t="str">
        <f>IF(L20=-1,-1,IF('HCAD Raw EF'!J20="","",'HCAD Raw EF'!J20))</f>
        <v>Miscellaneous</v>
      </c>
      <c r="N20" t="str">
        <f>IF(M20=-1,-1,IF('HCAD Raw EF'!K20="","",'HCAD Raw EF'!K20))</f>
        <v/>
      </c>
      <c r="O20" s="13">
        <f>IF(N20=-1,-1,IF('HCAD Raw EF'!L20="","",VALUE('HCAD Raw EF'!L20)))</f>
        <v>780</v>
      </c>
      <c r="P20"/>
      <c r="Q20"/>
      <c r="R20"/>
      <c r="S20"/>
      <c r="T20"/>
      <c r="U20"/>
      <c r="V20"/>
      <c r="W20"/>
      <c r="X20"/>
      <c r="Y20"/>
    </row>
    <row r="21" spans="3:25" x14ac:dyDescent="0.25">
      <c r="C21">
        <v>17</v>
      </c>
      <c r="D21" t="str">
        <f t="shared" si="1"/>
        <v>013217008000117</v>
      </c>
      <c r="E21" t="str">
        <f>IF('HCAD Raw EF'!B21="",-1,'HCAD Raw EF'!B21)</f>
        <v>0132170080001</v>
      </c>
      <c r="F21">
        <f>IF(E21=-1,-1,IF('HCAD Raw EF'!C21="","",'HCAD Raw EF'!C21))</f>
        <v>0</v>
      </c>
      <c r="G21">
        <f>IF(F21=-1,-1,IF('HCAD Raw EF'!D21="","",'HCAD Raw EF'!D21))</f>
        <v>12</v>
      </c>
      <c r="H21" t="str">
        <f>IF(G21=-1,-1,IF('HCAD Raw EF'!E21="","",'HCAD Raw EF'!E21))</f>
        <v>4</v>
      </c>
      <c r="I21" t="str">
        <f>IF(H21=-1,-1,IF('HCAD Raw EF'!F21="","",'HCAD Raw EF'!F21))</f>
        <v>CPC1</v>
      </c>
      <c r="J21" t="str">
        <f>IF(I21=-1,-1,IF('HCAD Raw EF'!G21="","",'HCAD Raw EF'!G21))</f>
        <v>PvLCnc</v>
      </c>
      <c r="K21" t="str">
        <f>IF(J21=-1,-1,IF('HCAD Raw EF'!H21="","",'HCAD Raw EF'!H21))</f>
        <v>Paving - Light Concrete</v>
      </c>
      <c r="L21" t="str">
        <f>IF(K21=-1,-1,IF('HCAD Raw EF'!I21="","",'HCAD Raw EF'!I21))</f>
        <v>MS</v>
      </c>
      <c r="M21" t="str">
        <f>IF(L21=-1,-1,IF('HCAD Raw EF'!J21="","",'HCAD Raw EF'!J21))</f>
        <v>Miscellaneous</v>
      </c>
      <c r="N21" t="str">
        <f>IF(M21=-1,-1,IF('HCAD Raw EF'!K21="","",'HCAD Raw EF'!K21))</f>
        <v/>
      </c>
      <c r="O21" s="13">
        <f>IF(N21=-1,-1,IF('HCAD Raw EF'!L21="","",VALUE('HCAD Raw EF'!L21)))</f>
        <v>2000</v>
      </c>
      <c r="P21"/>
      <c r="Q21"/>
      <c r="R21"/>
      <c r="S21"/>
      <c r="T21"/>
      <c r="U21"/>
      <c r="V21"/>
      <c r="W21"/>
      <c r="X21"/>
      <c r="Y21"/>
    </row>
    <row r="22" spans="3:25" x14ac:dyDescent="0.25">
      <c r="C22">
        <v>18</v>
      </c>
      <c r="D22" t="str">
        <f t="shared" si="1"/>
        <v>013217008000118</v>
      </c>
      <c r="E22" t="str">
        <f>IF('HCAD Raw EF'!B22="",-1,'HCAD Raw EF'!B22)</f>
        <v>0132170080001</v>
      </c>
      <c r="F22">
        <f>IF(E22=-1,-1,IF('HCAD Raw EF'!C22="","",'HCAD Raw EF'!C22))</f>
        <v>0</v>
      </c>
      <c r="G22">
        <f>IF(F22=-1,-1,IF('HCAD Raw EF'!D22="","",'HCAD Raw EF'!D22))</f>
        <v>12</v>
      </c>
      <c r="H22" t="str">
        <f>IF(G22=-1,-1,IF('HCAD Raw EF'!E22="","",'HCAD Raw EF'!E22))</f>
        <v>4</v>
      </c>
      <c r="I22" t="str">
        <f>IF(H22=-1,-1,IF('HCAD Raw EF'!F22="","",'HCAD Raw EF'!F22))</f>
        <v>CPC2</v>
      </c>
      <c r="J22" t="str">
        <f>IF(I22=-1,-1,IF('HCAD Raw EF'!G22="","",'HCAD Raw EF'!G22))</f>
        <v>PvHCnc</v>
      </c>
      <c r="K22" t="str">
        <f>IF(J22=-1,-1,IF('HCAD Raw EF'!H22="","",'HCAD Raw EF'!H22))</f>
        <v>Paving - Heavy Concrete</v>
      </c>
      <c r="L22" t="str">
        <f>IF(K22=-1,-1,IF('HCAD Raw EF'!I22="","",'HCAD Raw EF'!I22))</f>
        <v>MS</v>
      </c>
      <c r="M22" t="str">
        <f>IF(L22=-1,-1,IF('HCAD Raw EF'!J22="","",'HCAD Raw EF'!J22))</f>
        <v>Miscellaneous</v>
      </c>
      <c r="N22" t="str">
        <f>IF(M22=-1,-1,IF('HCAD Raw EF'!K22="","",'HCAD Raw EF'!K22))</f>
        <v/>
      </c>
      <c r="O22" s="13">
        <f>IF(N22=-1,-1,IF('HCAD Raw EF'!L22="","",VALUE('HCAD Raw EF'!L22)))</f>
        <v>5000</v>
      </c>
      <c r="P22"/>
      <c r="Q22"/>
      <c r="R22"/>
      <c r="S22"/>
      <c r="T22"/>
      <c r="U22"/>
      <c r="V22"/>
      <c r="W22"/>
      <c r="X22"/>
      <c r="Y22"/>
    </row>
    <row r="23" spans="3:25" x14ac:dyDescent="0.25">
      <c r="C23">
        <v>19</v>
      </c>
      <c r="D23" t="str">
        <f t="shared" si="1"/>
        <v>013217008000119</v>
      </c>
      <c r="E23" t="str">
        <f>IF('HCAD Raw EF'!B23="",-1,'HCAD Raw EF'!B23)</f>
        <v>0132170080001</v>
      </c>
      <c r="F23">
        <f>IF(E23=-1,-1,IF('HCAD Raw EF'!C23="","",'HCAD Raw EF'!C23))</f>
        <v>0</v>
      </c>
      <c r="G23">
        <f>IF(F23=-1,-1,IF('HCAD Raw EF'!D23="","",'HCAD Raw EF'!D23))</f>
        <v>12</v>
      </c>
      <c r="H23" t="str">
        <f>IF(G23=-1,-1,IF('HCAD Raw EF'!E23="","",'HCAD Raw EF'!E23))</f>
        <v>4</v>
      </c>
      <c r="I23" t="str">
        <f>IF(H23=-1,-1,IF('HCAD Raw EF'!F23="","",'HCAD Raw EF'!F23))</f>
        <v>CPC2</v>
      </c>
      <c r="J23" t="str">
        <f>IF(I23=-1,-1,IF('HCAD Raw EF'!G23="","",'HCAD Raw EF'!G23))</f>
        <v>PvHCnc</v>
      </c>
      <c r="K23" t="str">
        <f>IF(J23=-1,-1,IF('HCAD Raw EF'!H23="","",'HCAD Raw EF'!H23))</f>
        <v>Paving - Heavy Concrete</v>
      </c>
      <c r="L23" t="str">
        <f>IF(K23=-1,-1,IF('HCAD Raw EF'!I23="","",'HCAD Raw EF'!I23))</f>
        <v>MS</v>
      </c>
      <c r="M23" t="str">
        <f>IF(L23=-1,-1,IF('HCAD Raw EF'!J23="","",'HCAD Raw EF'!J23))</f>
        <v>Miscellaneous</v>
      </c>
      <c r="N23" t="str">
        <f>IF(M23=-1,-1,IF('HCAD Raw EF'!K23="","",'HCAD Raw EF'!K23))</f>
        <v/>
      </c>
      <c r="O23" s="13">
        <f>IF(N23=-1,-1,IF('HCAD Raw EF'!L23="","",VALUE('HCAD Raw EF'!L23)))</f>
        <v>8000</v>
      </c>
      <c r="P23"/>
      <c r="Q23"/>
      <c r="R23"/>
      <c r="S23"/>
      <c r="T23"/>
      <c r="U23"/>
      <c r="V23"/>
      <c r="W23"/>
      <c r="X23"/>
      <c r="Y23"/>
    </row>
    <row r="24" spans="3:25" x14ac:dyDescent="0.25">
      <c r="C24">
        <v>20</v>
      </c>
      <c r="D24" t="str">
        <f t="shared" si="1"/>
        <v>013217009000120</v>
      </c>
      <c r="E24" t="str">
        <f>IF('HCAD Raw EF'!B24="",-1,'HCAD Raw EF'!B24)</f>
        <v>0132170090001</v>
      </c>
      <c r="F24">
        <f>IF(E24=-1,-1,IF('HCAD Raw EF'!C24="","",'HCAD Raw EF'!C24))</f>
        <v>1</v>
      </c>
      <c r="G24">
        <f>IF(F24=-1,-1,IF('HCAD Raw EF'!D24="","",'HCAD Raw EF'!D24))</f>
        <v>2</v>
      </c>
      <c r="H24" t="str">
        <f>IF(G24=-1,-1,IF('HCAD Raw EF'!E24="","",'HCAD Raw EF'!E24))</f>
        <v>3</v>
      </c>
      <c r="I24" t="str">
        <f>IF(H24=-1,-1,IF('HCAD Raw EF'!F24="","",'HCAD Raw EF'!F24))</f>
        <v>CEN5</v>
      </c>
      <c r="J24" t="str">
        <f>IF(I24=-1,-1,IF('HCAD Raw EF'!G24="","",'HCAD Raw EF'!G24))</f>
        <v>Enclos5</v>
      </c>
      <c r="K24" t="str">
        <f>IF(J24=-1,-1,IF('HCAD Raw EF'!H24="","",'HCAD Raw EF'!H24))</f>
        <v>Enclosure,  Retail</v>
      </c>
      <c r="L24" t="str">
        <f>IF(K24=-1,-1,IF('HCAD Raw EF'!I24="","",'HCAD Raw EF'!I24))</f>
        <v>MS</v>
      </c>
      <c r="M24" t="str">
        <f>IF(L24=-1,-1,IF('HCAD Raw EF'!J24="","",'HCAD Raw EF'!J24))</f>
        <v>Miscellaneous</v>
      </c>
      <c r="N24" t="str">
        <f>IF(M24=-1,-1,IF('HCAD Raw EF'!K24="","",'HCAD Raw EF'!K24))</f>
        <v>CORRECTED SQFT FOR 2014</v>
      </c>
      <c r="O24" s="13">
        <f>IF(N24=-1,-1,IF('HCAD Raw EF'!L24="","",VALUE('HCAD Raw EF'!L24)))</f>
        <v>4400</v>
      </c>
      <c r="P24"/>
      <c r="Q24"/>
      <c r="R24"/>
      <c r="S24"/>
      <c r="T24"/>
      <c r="U24"/>
      <c r="V24"/>
      <c r="W24"/>
      <c r="X24"/>
      <c r="Y24"/>
    </row>
    <row r="25" spans="3:25" x14ac:dyDescent="0.25">
      <c r="C25">
        <v>21</v>
      </c>
      <c r="D25" t="str">
        <f t="shared" si="1"/>
        <v>013217009000121</v>
      </c>
      <c r="E25" t="str">
        <f>IF('HCAD Raw EF'!B25="",-1,'HCAD Raw EF'!B25)</f>
        <v>0132170090001</v>
      </c>
      <c r="F25">
        <f>IF(E25=-1,-1,IF('HCAD Raw EF'!C25="","",'HCAD Raw EF'!C25))</f>
        <v>0</v>
      </c>
      <c r="G25">
        <f>IF(F25=-1,-1,IF('HCAD Raw EF'!D25="","",'HCAD Raw EF'!D25))</f>
        <v>2</v>
      </c>
      <c r="H25" t="str">
        <f>IF(G25=-1,-1,IF('HCAD Raw EF'!E25="","",'HCAD Raw EF'!E25))</f>
        <v>4</v>
      </c>
      <c r="I25" t="str">
        <f>IF(H25=-1,-1,IF('HCAD Raw EF'!F25="","",'HCAD Raw EF'!F25))</f>
        <v>CPC2</v>
      </c>
      <c r="J25" t="str">
        <f>IF(I25=-1,-1,IF('HCAD Raw EF'!G25="","",'HCAD Raw EF'!G25))</f>
        <v>PvHCnc</v>
      </c>
      <c r="K25" t="str">
        <f>IF(J25=-1,-1,IF('HCAD Raw EF'!H25="","",'HCAD Raw EF'!H25))</f>
        <v>Paving - Heavy Concrete</v>
      </c>
      <c r="L25" t="str">
        <f>IF(K25=-1,-1,IF('HCAD Raw EF'!I25="","",'HCAD Raw EF'!I25))</f>
        <v>MS</v>
      </c>
      <c r="M25" t="str">
        <f>IF(L25=-1,-1,IF('HCAD Raw EF'!J25="","",'HCAD Raw EF'!J25))</f>
        <v>Miscellaneous</v>
      </c>
      <c r="N25" t="str">
        <f>IF(M25=-1,-1,IF('HCAD Raw EF'!K25="","",'HCAD Raw EF'!K25))</f>
        <v/>
      </c>
      <c r="O25" s="13">
        <f>IF(N25=-1,-1,IF('HCAD Raw EF'!L25="","",VALUE('HCAD Raw EF'!L25)))</f>
        <v>6000</v>
      </c>
      <c r="P25"/>
      <c r="Q25"/>
      <c r="R25"/>
      <c r="S25"/>
      <c r="T25"/>
      <c r="U25"/>
      <c r="V25"/>
      <c r="W25"/>
      <c r="X25"/>
      <c r="Y25"/>
    </row>
    <row r="26" spans="3:25" x14ac:dyDescent="0.25">
      <c r="C26">
        <v>22</v>
      </c>
      <c r="D26" t="str">
        <f t="shared" si="1"/>
        <v>013218011000322</v>
      </c>
      <c r="E26" t="str">
        <f>IF('HCAD Raw EF'!B26="",-1,'HCAD Raw EF'!B26)</f>
        <v>0132180110003</v>
      </c>
      <c r="F26">
        <f>IF(E26=-1,-1,IF('HCAD Raw EF'!C26="","",'HCAD Raw EF'!C26))</f>
        <v>4</v>
      </c>
      <c r="G26">
        <f>IF(F26=-1,-1,IF('HCAD Raw EF'!D26="","",'HCAD Raw EF'!D26))</f>
        <v>7</v>
      </c>
      <c r="H26" t="str">
        <f>IF(G26=-1,-1,IF('HCAD Raw EF'!E26="","",'HCAD Raw EF'!E26))</f>
        <v>4</v>
      </c>
      <c r="I26" t="str">
        <f>IF(H26=-1,-1,IF('HCAD Raw EF'!F26="","",'HCAD Raw EF'!F26))</f>
        <v>CEN6</v>
      </c>
      <c r="J26" t="str">
        <f>IF(I26=-1,-1,IF('HCAD Raw EF'!G26="","",'HCAD Raw EF'!G26))</f>
        <v>Enclos6</v>
      </c>
      <c r="K26" t="str">
        <f>IF(J26=-1,-1,IF('HCAD Raw EF'!H26="","",'HCAD Raw EF'!H26))</f>
        <v>Enclosure,  Office</v>
      </c>
      <c r="L26" t="str">
        <f>IF(K26=-1,-1,IF('HCAD Raw EF'!I26="","",'HCAD Raw EF'!I26))</f>
        <v>MS</v>
      </c>
      <c r="M26" t="str">
        <f>IF(L26=-1,-1,IF('HCAD Raw EF'!J26="","",'HCAD Raw EF'!J26))</f>
        <v>Miscellaneous</v>
      </c>
      <c r="N26" t="str">
        <f>IF(M26=-1,-1,IF('HCAD Raw EF'!K26="","",'HCAD Raw EF'!K26))</f>
        <v>E1 82</v>
      </c>
      <c r="O26" s="13">
        <f>IF(N26=-1,-1,IF('HCAD Raw EF'!L26="","",VALUE('HCAD Raw EF'!L26)))</f>
        <v>5150</v>
      </c>
      <c r="P26"/>
      <c r="Q26"/>
      <c r="R26"/>
      <c r="S26"/>
      <c r="T26"/>
      <c r="U26"/>
      <c r="V26"/>
      <c r="W26"/>
      <c r="X26"/>
      <c r="Y26"/>
    </row>
    <row r="27" spans="3:25" x14ac:dyDescent="0.25">
      <c r="C27">
        <v>23</v>
      </c>
      <c r="D27" t="str">
        <f t="shared" si="1"/>
        <v>013218011000323</v>
      </c>
      <c r="E27" t="str">
        <f>IF('HCAD Raw EF'!B27="",-1,'HCAD Raw EF'!B27)</f>
        <v>0132180110003</v>
      </c>
      <c r="F27">
        <f>IF(E27=-1,-1,IF('HCAD Raw EF'!C27="","",'HCAD Raw EF'!C27))</f>
        <v>2</v>
      </c>
      <c r="G27">
        <f>IF(F27=-1,-1,IF('HCAD Raw EF'!D27="","",'HCAD Raw EF'!D27))</f>
        <v>7</v>
      </c>
      <c r="H27" t="str">
        <f>IF(G27=-1,-1,IF('HCAD Raw EF'!E27="","",'HCAD Raw EF'!E27))</f>
        <v>4</v>
      </c>
      <c r="I27" t="str">
        <f>IF(H27=-1,-1,IF('HCAD Raw EF'!F27="","",'HCAD Raw EF'!F27))</f>
        <v>CEN6</v>
      </c>
      <c r="J27" t="str">
        <f>IF(I27=-1,-1,IF('HCAD Raw EF'!G27="","",'HCAD Raw EF'!G27))</f>
        <v>Enclos6</v>
      </c>
      <c r="K27" t="str">
        <f>IF(J27=-1,-1,IF('HCAD Raw EF'!H27="","",'HCAD Raw EF'!H27))</f>
        <v>Enclosure,  Office</v>
      </c>
      <c r="L27" t="str">
        <f>IF(K27=-1,-1,IF('HCAD Raw EF'!I27="","",'HCAD Raw EF'!I27))</f>
        <v>MS</v>
      </c>
      <c r="M27" t="str">
        <f>IF(L27=-1,-1,IF('HCAD Raw EF'!J27="","",'HCAD Raw EF'!J27))</f>
        <v>Miscellaneous</v>
      </c>
      <c r="N27" t="str">
        <f>IF(M27=-1,-1,IF('HCAD Raw EF'!K27="","",'HCAD Raw EF'!K27))</f>
        <v>E1 82</v>
      </c>
      <c r="O27" s="13">
        <f>IF(N27=-1,-1,IF('HCAD Raw EF'!L27="","",VALUE('HCAD Raw EF'!L27)))</f>
        <v>2750</v>
      </c>
      <c r="P27"/>
      <c r="Q27"/>
      <c r="R27"/>
      <c r="S27"/>
      <c r="T27"/>
      <c r="U27"/>
      <c r="V27"/>
      <c r="W27"/>
      <c r="X27"/>
      <c r="Y27"/>
    </row>
    <row r="28" spans="3:25" x14ac:dyDescent="0.25">
      <c r="C28">
        <v>24</v>
      </c>
      <c r="D28" t="str">
        <f t="shared" si="1"/>
        <v>013218011000324</v>
      </c>
      <c r="E28" t="str">
        <f>IF('HCAD Raw EF'!B28="",-1,'HCAD Raw EF'!B28)</f>
        <v>0132180110003</v>
      </c>
      <c r="F28">
        <f>IF(E28=-1,-1,IF('HCAD Raw EF'!C28="","",'HCAD Raw EF'!C28))</f>
        <v>3</v>
      </c>
      <c r="G28">
        <f>IF(F28=-1,-1,IF('HCAD Raw EF'!D28="","",'HCAD Raw EF'!D28))</f>
        <v>7</v>
      </c>
      <c r="H28" t="str">
        <f>IF(G28=-1,-1,IF('HCAD Raw EF'!E28="","",'HCAD Raw EF'!E28))</f>
        <v>4</v>
      </c>
      <c r="I28" t="str">
        <f>IF(H28=-1,-1,IF('HCAD Raw EF'!F28="","",'HCAD Raw EF'!F28))</f>
        <v>CEN6</v>
      </c>
      <c r="J28" t="str">
        <f>IF(I28=-1,-1,IF('HCAD Raw EF'!G28="","",'HCAD Raw EF'!G28))</f>
        <v>Enclos6</v>
      </c>
      <c r="K28" t="str">
        <f>IF(J28=-1,-1,IF('HCAD Raw EF'!H28="","",'HCAD Raw EF'!H28))</f>
        <v>Enclosure,  Office</v>
      </c>
      <c r="L28" t="str">
        <f>IF(K28=-1,-1,IF('HCAD Raw EF'!I28="","",'HCAD Raw EF'!I28))</f>
        <v>MS</v>
      </c>
      <c r="M28" t="str">
        <f>IF(L28=-1,-1,IF('HCAD Raw EF'!J28="","",'HCAD Raw EF'!J28))</f>
        <v>Miscellaneous</v>
      </c>
      <c r="N28" t="str">
        <f>IF(M28=-1,-1,IF('HCAD Raw EF'!K28="","",'HCAD Raw EF'!K28))</f>
        <v>E1 82</v>
      </c>
      <c r="O28" s="13">
        <f>IF(N28=-1,-1,IF('HCAD Raw EF'!L28="","",VALUE('HCAD Raw EF'!L28)))</f>
        <v>3850</v>
      </c>
      <c r="P28"/>
      <c r="Q28"/>
      <c r="R28"/>
      <c r="S28"/>
      <c r="T28"/>
      <c r="U28"/>
      <c r="V28"/>
      <c r="W28"/>
      <c r="X28"/>
      <c r="Y28"/>
    </row>
    <row r="29" spans="3:25" x14ac:dyDescent="0.25">
      <c r="C29">
        <v>25</v>
      </c>
      <c r="D29" t="str">
        <f t="shared" si="1"/>
        <v>013218011000325</v>
      </c>
      <c r="E29" t="str">
        <f>IF('HCAD Raw EF'!B29="",-1,'HCAD Raw EF'!B29)</f>
        <v>0132180110003</v>
      </c>
      <c r="F29">
        <f>IF(E29=-1,-1,IF('HCAD Raw EF'!C29="","",'HCAD Raw EF'!C29))</f>
        <v>0</v>
      </c>
      <c r="G29">
        <f>IF(F29=-1,-1,IF('HCAD Raw EF'!D29="","",'HCAD Raw EF'!D29))</f>
        <v>7</v>
      </c>
      <c r="H29" t="str">
        <f>IF(G29=-1,-1,IF('HCAD Raw EF'!E29="","",'HCAD Raw EF'!E29))</f>
        <v>4</v>
      </c>
      <c r="I29" t="str">
        <f>IF(H29=-1,-1,IF('HCAD Raw EF'!F29="","",'HCAD Raw EF'!F29))</f>
        <v>CPC1</v>
      </c>
      <c r="J29" t="str">
        <f>IF(I29=-1,-1,IF('HCAD Raw EF'!G29="","",'HCAD Raw EF'!G29))</f>
        <v>PvLCnc</v>
      </c>
      <c r="K29" t="str">
        <f>IF(J29=-1,-1,IF('HCAD Raw EF'!H29="","",'HCAD Raw EF'!H29))</f>
        <v>Paving - Light Concrete</v>
      </c>
      <c r="L29" t="str">
        <f>IF(K29=-1,-1,IF('HCAD Raw EF'!I29="","",'HCAD Raw EF'!I29))</f>
        <v>MS</v>
      </c>
      <c r="M29" t="str">
        <f>IF(L29=-1,-1,IF('HCAD Raw EF'!J29="","",'HCAD Raw EF'!J29))</f>
        <v>Miscellaneous</v>
      </c>
      <c r="N29" t="str">
        <f>IF(M29=-1,-1,IF('HCAD Raw EF'!K29="","",'HCAD Raw EF'!K29))</f>
        <v/>
      </c>
      <c r="O29" s="13">
        <f>IF(N29=-1,-1,IF('HCAD Raw EF'!L29="","",VALUE('HCAD Raw EF'!L29)))</f>
        <v>14400</v>
      </c>
      <c r="P29"/>
      <c r="Q29"/>
      <c r="R29"/>
      <c r="S29"/>
      <c r="T29"/>
      <c r="U29"/>
      <c r="V29"/>
      <c r="W29"/>
      <c r="X29"/>
      <c r="Y29"/>
    </row>
    <row r="30" spans="3:25" x14ac:dyDescent="0.25">
      <c r="C30">
        <v>26</v>
      </c>
      <c r="D30" t="str">
        <f t="shared" si="1"/>
        <v>013218011000326</v>
      </c>
      <c r="E30" t="str">
        <f>IF('HCAD Raw EF'!B30="",-1,'HCAD Raw EF'!B30)</f>
        <v>0132180110003</v>
      </c>
      <c r="F30">
        <f>IF(E30=-1,-1,IF('HCAD Raw EF'!C30="","",'HCAD Raw EF'!C30))</f>
        <v>0</v>
      </c>
      <c r="G30">
        <f>IF(F30=-1,-1,IF('HCAD Raw EF'!D30="","",'HCAD Raw EF'!D30))</f>
        <v>7</v>
      </c>
      <c r="H30" t="str">
        <f>IF(G30=-1,-1,IF('HCAD Raw EF'!E30="","",'HCAD Raw EF'!E30))</f>
        <v>4</v>
      </c>
      <c r="I30" t="str">
        <f>IF(H30=-1,-1,IF('HCAD Raw EF'!F30="","",'HCAD Raw EF'!F30))</f>
        <v>CPC1</v>
      </c>
      <c r="J30" t="str">
        <f>IF(I30=-1,-1,IF('HCAD Raw EF'!G30="","",'HCAD Raw EF'!G30))</f>
        <v>PvLCnc</v>
      </c>
      <c r="K30" t="str">
        <f>IF(J30=-1,-1,IF('HCAD Raw EF'!H30="","",'HCAD Raw EF'!H30))</f>
        <v>Paving - Light Concrete</v>
      </c>
      <c r="L30" t="str">
        <f>IF(K30=-1,-1,IF('HCAD Raw EF'!I30="","",'HCAD Raw EF'!I30))</f>
        <v>MS</v>
      </c>
      <c r="M30" t="str">
        <f>IF(L30=-1,-1,IF('HCAD Raw EF'!J30="","",'HCAD Raw EF'!J30))</f>
        <v>Miscellaneous</v>
      </c>
      <c r="N30" t="str">
        <f>IF(M30=-1,-1,IF('HCAD Raw EF'!K30="","",'HCAD Raw EF'!K30))</f>
        <v/>
      </c>
      <c r="O30" s="13">
        <f>IF(N30=-1,-1,IF('HCAD Raw EF'!L30="","",VALUE('HCAD Raw EF'!L30)))</f>
        <v>4000</v>
      </c>
      <c r="P30"/>
      <c r="Q30"/>
      <c r="R30"/>
      <c r="S30"/>
      <c r="T30"/>
      <c r="U30"/>
      <c r="V30"/>
      <c r="W30"/>
      <c r="X30"/>
      <c r="Y30"/>
    </row>
    <row r="31" spans="3:25" x14ac:dyDescent="0.25">
      <c r="C31">
        <v>27</v>
      </c>
      <c r="D31" t="str">
        <f t="shared" si="1"/>
        <v>013218011000327</v>
      </c>
      <c r="E31" t="str">
        <f>IF('HCAD Raw EF'!B31="",-1,'HCAD Raw EF'!B31)</f>
        <v>0132180110003</v>
      </c>
      <c r="F31">
        <f>IF(E31=-1,-1,IF('HCAD Raw EF'!C31="","",'HCAD Raw EF'!C31))</f>
        <v>0</v>
      </c>
      <c r="G31">
        <f>IF(F31=-1,-1,IF('HCAD Raw EF'!D31="","",'HCAD Raw EF'!D31))</f>
        <v>7</v>
      </c>
      <c r="H31" t="str">
        <f>IF(G31=-1,-1,IF('HCAD Raw EF'!E31="","",'HCAD Raw EF'!E31))</f>
        <v>4</v>
      </c>
      <c r="I31" t="str">
        <f>IF(H31=-1,-1,IF('HCAD Raw EF'!F31="","",'HCAD Raw EF'!F31))</f>
        <v>CPC1</v>
      </c>
      <c r="J31" t="str">
        <f>IF(I31=-1,-1,IF('HCAD Raw EF'!G31="","",'HCAD Raw EF'!G31))</f>
        <v>PvLCnc</v>
      </c>
      <c r="K31" t="str">
        <f>IF(J31=-1,-1,IF('HCAD Raw EF'!H31="","",'HCAD Raw EF'!H31))</f>
        <v>Paving - Light Concrete</v>
      </c>
      <c r="L31" t="str">
        <f>IF(K31=-1,-1,IF('HCAD Raw EF'!I31="","",'HCAD Raw EF'!I31))</f>
        <v>MS</v>
      </c>
      <c r="M31" t="str">
        <f>IF(L31=-1,-1,IF('HCAD Raw EF'!J31="","",'HCAD Raw EF'!J31))</f>
        <v>Miscellaneous</v>
      </c>
      <c r="N31" t="str">
        <f>IF(M31=-1,-1,IF('HCAD Raw EF'!K31="","",'HCAD Raw EF'!K31))</f>
        <v/>
      </c>
      <c r="O31" s="13">
        <f>IF(N31=-1,-1,IF('HCAD Raw EF'!L31="","",VALUE('HCAD Raw EF'!L31)))</f>
        <v>7200</v>
      </c>
      <c r="P31"/>
      <c r="Q31"/>
      <c r="R31"/>
      <c r="S31"/>
      <c r="T31"/>
      <c r="U31"/>
      <c r="V31"/>
      <c r="W31"/>
      <c r="X31"/>
      <c r="Y31"/>
    </row>
    <row r="32" spans="3:25" x14ac:dyDescent="0.25">
      <c r="C32">
        <v>28</v>
      </c>
      <c r="D32" t="str">
        <f t="shared" si="1"/>
        <v>013218011000328</v>
      </c>
      <c r="E32" t="str">
        <f>IF('HCAD Raw EF'!B32="",-1,'HCAD Raw EF'!B32)</f>
        <v>0132180110003</v>
      </c>
      <c r="F32">
        <f>IF(E32=-1,-1,IF('HCAD Raw EF'!C32="","",'HCAD Raw EF'!C32))</f>
        <v>0</v>
      </c>
      <c r="G32">
        <f>IF(F32=-1,-1,IF('HCAD Raw EF'!D32="","",'HCAD Raw EF'!D32))</f>
        <v>7</v>
      </c>
      <c r="H32" t="str">
        <f>IF(G32=-1,-1,IF('HCAD Raw EF'!E32="","",'HCAD Raw EF'!E32))</f>
        <v>4</v>
      </c>
      <c r="I32" t="str">
        <f>IF(H32=-1,-1,IF('HCAD Raw EF'!F32="","",'HCAD Raw EF'!F32))</f>
        <v>CPC1</v>
      </c>
      <c r="J32" t="str">
        <f>IF(I32=-1,-1,IF('HCAD Raw EF'!G32="","",'HCAD Raw EF'!G32))</f>
        <v>PvLCnc</v>
      </c>
      <c r="K32" t="str">
        <f>IF(J32=-1,-1,IF('HCAD Raw EF'!H32="","",'HCAD Raw EF'!H32))</f>
        <v>Paving - Light Concrete</v>
      </c>
      <c r="L32" t="str">
        <f>IF(K32=-1,-1,IF('HCAD Raw EF'!I32="","",'HCAD Raw EF'!I32))</f>
        <v>MS</v>
      </c>
      <c r="M32" t="str">
        <f>IF(L32=-1,-1,IF('HCAD Raw EF'!J32="","",'HCAD Raw EF'!J32))</f>
        <v>Miscellaneous</v>
      </c>
      <c r="N32" t="str">
        <f>IF(M32=-1,-1,IF('HCAD Raw EF'!K32="","",'HCAD Raw EF'!K32))</f>
        <v/>
      </c>
      <c r="O32" s="13">
        <f>IF(N32=-1,-1,IF('HCAD Raw EF'!L32="","",VALUE('HCAD Raw EF'!L32)))</f>
        <v>7500</v>
      </c>
      <c r="P32"/>
      <c r="Q32"/>
      <c r="R32"/>
      <c r="S32"/>
      <c r="T32"/>
      <c r="U32"/>
      <c r="V32"/>
      <c r="W32"/>
      <c r="X32"/>
      <c r="Y32"/>
    </row>
    <row r="33" spans="3:25" x14ac:dyDescent="0.25">
      <c r="C33">
        <v>29</v>
      </c>
      <c r="D33" t="str">
        <f t="shared" si="1"/>
        <v>019050000000129</v>
      </c>
      <c r="E33" t="str">
        <f>IF('HCAD Raw EF'!B33="",-1,'HCAD Raw EF'!B33)</f>
        <v>0190500000001</v>
      </c>
      <c r="F33">
        <f>IF(E33=-1,-1,IF('HCAD Raw EF'!C33="","",'HCAD Raw EF'!C33))</f>
        <v>0</v>
      </c>
      <c r="G33">
        <f>IF(F33=-1,-1,IF('HCAD Raw EF'!D33="","",'HCAD Raw EF'!D33))</f>
        <v>2</v>
      </c>
      <c r="H33" t="str">
        <f>IF(G33=-1,-1,IF('HCAD Raw EF'!E33="","",'HCAD Raw EF'!E33))</f>
        <v>4</v>
      </c>
      <c r="I33" t="str">
        <f>IF(H33=-1,-1,IF('HCAD Raw EF'!F33="","",'HCAD Raw EF'!F33))</f>
        <v>CCP6</v>
      </c>
      <c r="J33" t="str">
        <f>IF(I33=-1,-1,IF('HCAD Raw EF'!G33="","",'HCAD Raw EF'!G33))</f>
        <v>CpRfSl</v>
      </c>
      <c r="K33" t="str">
        <f>IF(J33=-1,-1,IF('HCAD Raw EF'!H33="","",'HCAD Raw EF'!H33))</f>
        <v>CANOPY ROOF AND SLAB</v>
      </c>
      <c r="L33" t="str">
        <f>IF(K33=-1,-1,IF('HCAD Raw EF'!I33="","",'HCAD Raw EF'!I33))</f>
        <v>MS</v>
      </c>
      <c r="M33" t="str">
        <f>IF(L33=-1,-1,IF('HCAD Raw EF'!J33="","",'HCAD Raw EF'!J33))</f>
        <v>Miscellaneous</v>
      </c>
      <c r="N33" t="str">
        <f>IF(M33=-1,-1,IF('HCAD Raw EF'!K33="","",'HCAD Raw EF'!K33))</f>
        <v/>
      </c>
      <c r="O33" s="13">
        <f>IF(N33=-1,-1,IF('HCAD Raw EF'!L33="","",VALUE('HCAD Raw EF'!L33)))</f>
        <v>288</v>
      </c>
      <c r="P33"/>
      <c r="Q33"/>
      <c r="R33"/>
      <c r="S33"/>
      <c r="T33"/>
      <c r="U33"/>
      <c r="V33"/>
      <c r="W33"/>
      <c r="X33"/>
      <c r="Y33"/>
    </row>
    <row r="34" spans="3:25" x14ac:dyDescent="0.25">
      <c r="C34">
        <v>30</v>
      </c>
      <c r="D34" t="str">
        <f t="shared" si="1"/>
        <v>019050000000130</v>
      </c>
      <c r="E34" t="str">
        <f>IF('HCAD Raw EF'!B34="",-1,'HCAD Raw EF'!B34)</f>
        <v>0190500000001</v>
      </c>
      <c r="F34">
        <f>IF(E34=-1,-1,IF('HCAD Raw EF'!C34="","",'HCAD Raw EF'!C34))</f>
        <v>0</v>
      </c>
      <c r="G34">
        <f>IF(F34=-1,-1,IF('HCAD Raw EF'!D34="","",'HCAD Raw EF'!D34))</f>
        <v>2</v>
      </c>
      <c r="H34" t="str">
        <f>IF(G34=-1,-1,IF('HCAD Raw EF'!E34="","",'HCAD Raw EF'!E34))</f>
        <v>4</v>
      </c>
      <c r="I34" t="str">
        <f>IF(H34=-1,-1,IF('HCAD Raw EF'!F34="","",'HCAD Raw EF'!F34))</f>
        <v>CPA1</v>
      </c>
      <c r="J34" t="str">
        <f>IF(I34=-1,-1,IF('HCAD Raw EF'!G34="","",'HCAD Raw EF'!G34))</f>
        <v>PavAsp</v>
      </c>
      <c r="K34" t="str">
        <f>IF(J34=-1,-1,IF('HCAD Raw EF'!H34="","",'HCAD Raw EF'!H34))</f>
        <v>Paving - Asphalt</v>
      </c>
      <c r="L34" t="str">
        <f>IF(K34=-1,-1,IF('HCAD Raw EF'!I34="","",'HCAD Raw EF'!I34))</f>
        <v>MS</v>
      </c>
      <c r="M34" t="str">
        <f>IF(L34=-1,-1,IF('HCAD Raw EF'!J34="","",'HCAD Raw EF'!J34))</f>
        <v>Miscellaneous</v>
      </c>
      <c r="N34" t="str">
        <f>IF(M34=-1,-1,IF('HCAD Raw EF'!K34="","",'HCAD Raw EF'!K34))</f>
        <v>CORRECTED F/2013</v>
      </c>
      <c r="O34" s="13">
        <f>IF(N34=-1,-1,IF('HCAD Raw EF'!L34="","",VALUE('HCAD Raw EF'!L34)))</f>
        <v>4000</v>
      </c>
      <c r="P34"/>
      <c r="Q34"/>
      <c r="R34"/>
      <c r="S34"/>
      <c r="T34"/>
      <c r="U34"/>
      <c r="V34"/>
      <c r="W34"/>
      <c r="X34"/>
      <c r="Y34"/>
    </row>
    <row r="35" spans="3:25" x14ac:dyDescent="0.25">
      <c r="C35">
        <v>31</v>
      </c>
      <c r="D35" t="str">
        <f t="shared" si="1"/>
        <v>019206000001331</v>
      </c>
      <c r="E35" t="str">
        <f>IF('HCAD Raw EF'!B35="",-1,'HCAD Raw EF'!B35)</f>
        <v>0192060000013</v>
      </c>
      <c r="F35">
        <f>IF(E35=-1,-1,IF('HCAD Raw EF'!C35="","",'HCAD Raw EF'!C35))</f>
        <v>0</v>
      </c>
      <c r="G35">
        <f>IF(F35=-1,-1,IF('HCAD Raw EF'!D35="","",'HCAD Raw EF'!D35))</f>
        <v>3</v>
      </c>
      <c r="H35" t="str">
        <f>IF(G35=-1,-1,IF('HCAD Raw EF'!E35="","",'HCAD Raw EF'!E35))</f>
        <v>4</v>
      </c>
      <c r="I35" t="str">
        <f>IF(H35=-1,-1,IF('HCAD Raw EF'!F35="","",'HCAD Raw EF'!F35))</f>
        <v>CPA1</v>
      </c>
      <c r="J35" t="str">
        <f>IF(I35=-1,-1,IF('HCAD Raw EF'!G35="","",'HCAD Raw EF'!G35))</f>
        <v>PavAsp</v>
      </c>
      <c r="K35" t="str">
        <f>IF(J35=-1,-1,IF('HCAD Raw EF'!H35="","",'HCAD Raw EF'!H35))</f>
        <v>Paving - Asphalt</v>
      </c>
      <c r="L35" t="str">
        <f>IF(K35=-1,-1,IF('HCAD Raw EF'!I35="","",'HCAD Raw EF'!I35))</f>
        <v>MS</v>
      </c>
      <c r="M35" t="str">
        <f>IF(L35=-1,-1,IF('HCAD Raw EF'!J35="","",'HCAD Raw EF'!J35))</f>
        <v>Miscellaneous</v>
      </c>
      <c r="N35" t="str">
        <f>IF(M35=-1,-1,IF('HCAD Raw EF'!K35="","",'HCAD Raw EF'!K35))</f>
        <v>HAS BEEN RESURFACED</v>
      </c>
      <c r="O35" s="13">
        <f>IF(N35=-1,-1,IF('HCAD Raw EF'!L35="","",VALUE('HCAD Raw EF'!L35)))</f>
        <v>1500</v>
      </c>
      <c r="P35"/>
      <c r="Q35"/>
      <c r="R35"/>
      <c r="S35"/>
      <c r="T35"/>
      <c r="U35"/>
      <c r="V35"/>
      <c r="W35"/>
      <c r="X35"/>
      <c r="Y35"/>
    </row>
    <row r="36" spans="3:25" x14ac:dyDescent="0.25">
      <c r="C36">
        <v>32</v>
      </c>
      <c r="D36" t="str">
        <f t="shared" si="1"/>
        <v>019206000001332</v>
      </c>
      <c r="E36" t="str">
        <f>IF('HCAD Raw EF'!B36="",-1,'HCAD Raw EF'!B36)</f>
        <v>0192060000013</v>
      </c>
      <c r="F36">
        <f>IF(E36=-1,-1,IF('HCAD Raw EF'!C36="","",'HCAD Raw EF'!C36))</f>
        <v>1</v>
      </c>
      <c r="G36">
        <f>IF(F36=-1,-1,IF('HCAD Raw EF'!D36="","",'HCAD Raw EF'!D36))</f>
        <v>3</v>
      </c>
      <c r="H36" t="str">
        <f>IF(G36=-1,-1,IF('HCAD Raw EF'!E36="","",'HCAD Raw EF'!E36))</f>
        <v>4</v>
      </c>
      <c r="I36" t="str">
        <f>IF(H36=-1,-1,IF('HCAD Raw EF'!F36="","",'HCAD Raw EF'!F36))</f>
        <v>CRP1</v>
      </c>
      <c r="J36" t="str">
        <f>IF(I36=-1,-1,IF('HCAD Raw EF'!G36="","",'HCAD Raw EF'!G36))</f>
        <v>Porch</v>
      </c>
      <c r="K36" t="str">
        <f>IF(J36=-1,-1,IF('HCAD Raw EF'!H36="","",'HCAD Raw EF'!H36))</f>
        <v>Porch, Open</v>
      </c>
      <c r="L36" t="str">
        <f>IF(K36=-1,-1,IF('HCAD Raw EF'!I36="","",'HCAD Raw EF'!I36))</f>
        <v>MS</v>
      </c>
      <c r="M36" t="str">
        <f>IF(L36=-1,-1,IF('HCAD Raw EF'!J36="","",'HCAD Raw EF'!J36))</f>
        <v>Miscellaneous</v>
      </c>
      <c r="N36" t="str">
        <f>IF(M36=-1,-1,IF('HCAD Raw EF'!K36="","",'HCAD Raw EF'!K36))</f>
        <v/>
      </c>
      <c r="O36" s="13">
        <f>IF(N36=-1,-1,IF('HCAD Raw EF'!L36="","",VALUE('HCAD Raw EF'!L36)))</f>
        <v>360</v>
      </c>
      <c r="P36"/>
      <c r="Q36"/>
      <c r="R36"/>
      <c r="S36"/>
      <c r="T36"/>
      <c r="U36"/>
      <c r="V36"/>
      <c r="W36"/>
      <c r="X36"/>
      <c r="Y36"/>
    </row>
    <row r="37" spans="3:25" x14ac:dyDescent="0.25">
      <c r="C37">
        <v>33</v>
      </c>
      <c r="D37" t="str">
        <f t="shared" si="1"/>
        <v>019206000001333</v>
      </c>
      <c r="E37" t="str">
        <f>IF('HCAD Raw EF'!B37="",-1,'HCAD Raw EF'!B37)</f>
        <v>0192060000013</v>
      </c>
      <c r="F37">
        <f>IF(E37=-1,-1,IF('HCAD Raw EF'!C37="","",'HCAD Raw EF'!C37))</f>
        <v>1</v>
      </c>
      <c r="G37">
        <f>IF(F37=-1,-1,IF('HCAD Raw EF'!D37="","",'HCAD Raw EF'!D37))</f>
        <v>3</v>
      </c>
      <c r="H37" t="str">
        <f>IF(G37=-1,-1,IF('HCAD Raw EF'!E37="","",'HCAD Raw EF'!E37))</f>
        <v>4</v>
      </c>
      <c r="I37" t="str">
        <f>IF(H37=-1,-1,IF('HCAD Raw EF'!F37="","",'HCAD Raw EF'!F37))</f>
        <v>CRP3</v>
      </c>
      <c r="J37" t="str">
        <f>IF(I37=-1,-1,IF('HCAD Raw EF'!G37="","",'HCAD Raw EF'!G37))</f>
        <v>PorchU</v>
      </c>
      <c r="K37" t="str">
        <f>IF(J37=-1,-1,IF('HCAD Raw EF'!H37="","",'HCAD Raw EF'!H37))</f>
        <v>Porch,Open Upper</v>
      </c>
      <c r="L37" t="str">
        <f>IF(K37=-1,-1,IF('HCAD Raw EF'!I37="","",'HCAD Raw EF'!I37))</f>
        <v>MS</v>
      </c>
      <c r="M37" t="str">
        <f>IF(L37=-1,-1,IF('HCAD Raw EF'!J37="","",'HCAD Raw EF'!J37))</f>
        <v>Miscellaneous</v>
      </c>
      <c r="N37" t="str">
        <f>IF(M37=-1,-1,IF('HCAD Raw EF'!K37="","",'HCAD Raw EF'!K37))</f>
        <v/>
      </c>
      <c r="O37" s="13">
        <f>IF(N37=-1,-1,IF('HCAD Raw EF'!L37="","",VALUE('HCAD Raw EF'!L37)))</f>
        <v>360</v>
      </c>
      <c r="P37"/>
      <c r="Q37"/>
      <c r="R37"/>
      <c r="S37"/>
      <c r="T37"/>
      <c r="U37"/>
      <c r="V37"/>
      <c r="W37"/>
      <c r="X37"/>
      <c r="Y37"/>
    </row>
    <row r="38" spans="3:25" x14ac:dyDescent="0.25">
      <c r="C38">
        <v>34</v>
      </c>
      <c r="D38" t="str">
        <f t="shared" si="1"/>
        <v>021069002008934</v>
      </c>
      <c r="E38" t="str">
        <f>IF('HCAD Raw EF'!B38="",-1,'HCAD Raw EF'!B38)</f>
        <v>0210690020089</v>
      </c>
      <c r="F38">
        <f>IF(E38=-1,-1,IF('HCAD Raw EF'!C38="","",'HCAD Raw EF'!C38))</f>
        <v>1</v>
      </c>
      <c r="G38">
        <f>IF(F38=-1,-1,IF('HCAD Raw EF'!D38="","",'HCAD Raw EF'!D38))</f>
        <v>3</v>
      </c>
      <c r="H38" t="str">
        <f>IF(G38=-1,-1,IF('HCAD Raw EF'!E38="","",'HCAD Raw EF'!E38))</f>
        <v>4</v>
      </c>
      <c r="I38" t="str">
        <f>IF(H38=-1,-1,IF('HCAD Raw EF'!F38="","",'HCAD Raw EF'!F38))</f>
        <v>CEN5</v>
      </c>
      <c r="J38" t="str">
        <f>IF(I38=-1,-1,IF('HCAD Raw EF'!G38="","",'HCAD Raw EF'!G38))</f>
        <v>Enclos5</v>
      </c>
      <c r="K38" t="str">
        <f>IF(J38=-1,-1,IF('HCAD Raw EF'!H38="","",'HCAD Raw EF'!H38))</f>
        <v>Enclosure,  Retail</v>
      </c>
      <c r="L38" t="str">
        <f>IF(K38=-1,-1,IF('HCAD Raw EF'!I38="","",'HCAD Raw EF'!I38))</f>
        <v>MS</v>
      </c>
      <c r="M38" t="str">
        <f>IF(L38=-1,-1,IF('HCAD Raw EF'!J38="","",'HCAD Raw EF'!J38))</f>
        <v>Miscellaneous</v>
      </c>
      <c r="N38" t="str">
        <f>IF(M38=-1,-1,IF('HCAD Raw EF'!K38="","",'HCAD Raw EF'!K38))</f>
        <v>E1</v>
      </c>
      <c r="O38" s="13">
        <f>IF(N38=-1,-1,IF('HCAD Raw EF'!L38="","",VALUE('HCAD Raw EF'!L38)))</f>
        <v>3345</v>
      </c>
      <c r="P38"/>
      <c r="Q38"/>
      <c r="R38"/>
      <c r="S38"/>
      <c r="T38"/>
      <c r="U38"/>
      <c r="V38"/>
      <c r="W38"/>
      <c r="X38"/>
      <c r="Y38"/>
    </row>
    <row r="39" spans="3:25" x14ac:dyDescent="0.25">
      <c r="C39">
        <v>35</v>
      </c>
      <c r="D39" t="str">
        <f t="shared" si="1"/>
        <v>021069002008935</v>
      </c>
      <c r="E39" t="str">
        <f>IF('HCAD Raw EF'!B39="",-1,'HCAD Raw EF'!B39)</f>
        <v>0210690020089</v>
      </c>
      <c r="F39">
        <f>IF(E39=-1,-1,IF('HCAD Raw EF'!C39="","",'HCAD Raw EF'!C39))</f>
        <v>2</v>
      </c>
      <c r="G39">
        <f>IF(F39=-1,-1,IF('HCAD Raw EF'!D39="","",'HCAD Raw EF'!D39))</f>
        <v>3</v>
      </c>
      <c r="H39" t="str">
        <f>IF(G39=-1,-1,IF('HCAD Raw EF'!E39="","",'HCAD Raw EF'!E39))</f>
        <v>4</v>
      </c>
      <c r="I39" t="str">
        <f>IF(H39=-1,-1,IF('HCAD Raw EF'!F39="","",'HCAD Raw EF'!F39))</f>
        <v>CEN5</v>
      </c>
      <c r="J39" t="str">
        <f>IF(I39=-1,-1,IF('HCAD Raw EF'!G39="","",'HCAD Raw EF'!G39))</f>
        <v>Enclos5</v>
      </c>
      <c r="K39" t="str">
        <f>IF(J39=-1,-1,IF('HCAD Raw EF'!H39="","",'HCAD Raw EF'!H39))</f>
        <v>Enclosure,  Retail</v>
      </c>
      <c r="L39" t="str">
        <f>IF(K39=-1,-1,IF('HCAD Raw EF'!I39="","",'HCAD Raw EF'!I39))</f>
        <v>MS</v>
      </c>
      <c r="M39" t="str">
        <f>IF(L39=-1,-1,IF('HCAD Raw EF'!J39="","",'HCAD Raw EF'!J39))</f>
        <v>Miscellaneous</v>
      </c>
      <c r="N39" t="str">
        <f>IF(M39=-1,-1,IF('HCAD Raw EF'!K39="","",'HCAD Raw EF'!K39))</f>
        <v>E1</v>
      </c>
      <c r="O39" s="13">
        <f>IF(N39=-1,-1,IF('HCAD Raw EF'!L39="","",VALUE('HCAD Raw EF'!L39)))</f>
        <v>1400</v>
      </c>
      <c r="P39"/>
      <c r="Q39"/>
      <c r="R39"/>
      <c r="S39"/>
      <c r="T39"/>
      <c r="U39"/>
      <c r="V39"/>
      <c r="W39"/>
      <c r="X39"/>
      <c r="Y39"/>
    </row>
    <row r="40" spans="3:25" x14ac:dyDescent="0.25">
      <c r="C40">
        <v>36</v>
      </c>
      <c r="D40" t="str">
        <f t="shared" si="1"/>
        <v>021069002008936</v>
      </c>
      <c r="E40" t="str">
        <f>IF('HCAD Raw EF'!B40="",-1,'HCAD Raw EF'!B40)</f>
        <v>0210690020089</v>
      </c>
      <c r="F40">
        <f>IF(E40=-1,-1,IF('HCAD Raw EF'!C40="","",'HCAD Raw EF'!C40))</f>
        <v>0</v>
      </c>
      <c r="G40">
        <f>IF(F40=-1,-1,IF('HCAD Raw EF'!D40="","",'HCAD Raw EF'!D40))</f>
        <v>3</v>
      </c>
      <c r="H40" t="str">
        <f>IF(G40=-1,-1,IF('HCAD Raw EF'!E40="","",'HCAD Raw EF'!E40))</f>
        <v>4</v>
      </c>
      <c r="I40" t="str">
        <f>IF(H40=-1,-1,IF('HCAD Raw EF'!F40="","",'HCAD Raw EF'!F40))</f>
        <v>CPC2</v>
      </c>
      <c r="J40" t="str">
        <f>IF(I40=-1,-1,IF('HCAD Raw EF'!G40="","",'HCAD Raw EF'!G40))</f>
        <v>PvHCnc</v>
      </c>
      <c r="K40" t="str">
        <f>IF(J40=-1,-1,IF('HCAD Raw EF'!H40="","",'HCAD Raw EF'!H40))</f>
        <v>Paving - Heavy Concrete</v>
      </c>
      <c r="L40" t="str">
        <f>IF(K40=-1,-1,IF('HCAD Raw EF'!I40="","",'HCAD Raw EF'!I40))</f>
        <v>MS</v>
      </c>
      <c r="M40" t="str">
        <f>IF(L40=-1,-1,IF('HCAD Raw EF'!J40="","",'HCAD Raw EF'!J40))</f>
        <v>Miscellaneous</v>
      </c>
      <c r="N40" t="str">
        <f>IF(M40=-1,-1,IF('HCAD Raw EF'!K40="","",'HCAD Raw EF'!K40))</f>
        <v/>
      </c>
      <c r="O40" s="13">
        <f>IF(N40=-1,-1,IF('HCAD Raw EF'!L40="","",VALUE('HCAD Raw EF'!L40)))</f>
        <v>15680</v>
      </c>
      <c r="P40"/>
      <c r="Q40"/>
      <c r="R40"/>
      <c r="S40"/>
      <c r="T40"/>
      <c r="U40"/>
      <c r="V40"/>
      <c r="W40"/>
      <c r="X40"/>
      <c r="Y40"/>
    </row>
    <row r="41" spans="3:25" x14ac:dyDescent="0.25">
      <c r="C41">
        <v>37</v>
      </c>
      <c r="D41" t="str">
        <f t="shared" si="1"/>
        <v>021211000000137</v>
      </c>
      <c r="E41" t="str">
        <f>IF('HCAD Raw EF'!B41="",-1,'HCAD Raw EF'!B41)</f>
        <v>0212110000001</v>
      </c>
      <c r="F41">
        <f>IF(E41=-1,-1,IF('HCAD Raw EF'!C41="","",'HCAD Raw EF'!C41))</f>
        <v>6</v>
      </c>
      <c r="G41">
        <f>IF(F41=-1,-1,IF('HCAD Raw EF'!D41="","",'HCAD Raw EF'!D41))</f>
        <v>9</v>
      </c>
      <c r="H41" t="str">
        <f>IF(G41=-1,-1,IF('HCAD Raw EF'!E41="","",'HCAD Raw EF'!E41))</f>
        <v>5</v>
      </c>
      <c r="I41" t="str">
        <f>IF(H41=-1,-1,IF('HCAD Raw EF'!F41="","",'HCAD Raw EF'!F41))</f>
        <v>CDL1</v>
      </c>
      <c r="J41" t="str">
        <f>IF(I41=-1,-1,IF('HCAD Raw EF'!G41="","",'HCAD Raw EF'!G41))</f>
        <v>DLFloor</v>
      </c>
      <c r="K41" t="str">
        <f>IF(J41=-1,-1,IF('HCAD Raw EF'!H41="","",'HCAD Raw EF'!H41))</f>
        <v>Dock Level Floor</v>
      </c>
      <c r="L41" t="str">
        <f>IF(K41=-1,-1,IF('HCAD Raw EF'!I41="","",'HCAD Raw EF'!I41))</f>
        <v>MS</v>
      </c>
      <c r="M41" t="str">
        <f>IF(L41=-1,-1,IF('HCAD Raw EF'!J41="","",'HCAD Raw EF'!J41))</f>
        <v>Miscellaneous</v>
      </c>
      <c r="N41" t="str">
        <f>IF(M41=-1,-1,IF('HCAD Raw EF'!K41="","",'HCAD Raw EF'!K41))</f>
        <v/>
      </c>
      <c r="O41" s="13">
        <f>IF(N41=-1,-1,IF('HCAD Raw EF'!L41="","",VALUE('HCAD Raw EF'!L41)))</f>
        <v>91800</v>
      </c>
      <c r="P41"/>
      <c r="Q41"/>
      <c r="R41"/>
      <c r="S41"/>
      <c r="T41"/>
      <c r="U41"/>
      <c r="V41"/>
      <c r="W41"/>
      <c r="X41"/>
      <c r="Y41"/>
    </row>
    <row r="42" spans="3:25" x14ac:dyDescent="0.25">
      <c r="C42">
        <v>38</v>
      </c>
      <c r="D42" t="str">
        <f t="shared" si="1"/>
        <v>021211000000138</v>
      </c>
      <c r="E42" t="str">
        <f>IF('HCAD Raw EF'!B42="",-1,'HCAD Raw EF'!B42)</f>
        <v>0212110000001</v>
      </c>
      <c r="F42">
        <f>IF(E42=-1,-1,IF('HCAD Raw EF'!C42="","",'HCAD Raw EF'!C42))</f>
        <v>1</v>
      </c>
      <c r="G42">
        <f>IF(F42=-1,-1,IF('HCAD Raw EF'!D42="","",'HCAD Raw EF'!D42))</f>
        <v>9</v>
      </c>
      <c r="H42" t="str">
        <f>IF(G42=-1,-1,IF('HCAD Raw EF'!E42="","",'HCAD Raw EF'!E42))</f>
        <v>5</v>
      </c>
      <c r="I42" t="str">
        <f>IF(H42=-1,-1,IF('HCAD Raw EF'!F42="","",'HCAD Raw EF'!F42))</f>
        <v>CEN6</v>
      </c>
      <c r="J42" t="str">
        <f>IF(I42=-1,-1,IF('HCAD Raw EF'!G42="","",'HCAD Raw EF'!G42))</f>
        <v>Enclos6</v>
      </c>
      <c r="K42" t="str">
        <f>IF(J42=-1,-1,IF('HCAD Raw EF'!H42="","",'HCAD Raw EF'!H42))</f>
        <v>Enclosure,  Office</v>
      </c>
      <c r="L42" t="str">
        <f>IF(K42=-1,-1,IF('HCAD Raw EF'!I42="","",'HCAD Raw EF'!I42))</f>
        <v>MS</v>
      </c>
      <c r="M42" t="str">
        <f>IF(L42=-1,-1,IF('HCAD Raw EF'!J42="","",'HCAD Raw EF'!J42))</f>
        <v>Miscellaneous</v>
      </c>
      <c r="N42" t="str">
        <f>IF(M42=-1,-1,IF('HCAD Raw EF'!K42="","",'HCAD Raw EF'!K42))</f>
        <v/>
      </c>
      <c r="O42" s="13">
        <f>IF(N42=-1,-1,IF('HCAD Raw EF'!L42="","",VALUE('HCAD Raw EF'!L42)))</f>
        <v>1156</v>
      </c>
      <c r="P42"/>
      <c r="Q42"/>
      <c r="R42"/>
      <c r="S42"/>
      <c r="T42"/>
      <c r="U42"/>
      <c r="V42"/>
      <c r="W42"/>
      <c r="X42"/>
      <c r="Y42"/>
    </row>
    <row r="43" spans="3:25" x14ac:dyDescent="0.25">
      <c r="C43">
        <v>39</v>
      </c>
      <c r="D43" t="str">
        <f t="shared" si="1"/>
        <v>021211000000139</v>
      </c>
      <c r="E43" t="str">
        <f>IF('HCAD Raw EF'!B43="",-1,'HCAD Raw EF'!B43)</f>
        <v>0212110000001</v>
      </c>
      <c r="F43">
        <f>IF(E43=-1,-1,IF('HCAD Raw EF'!C43="","",'HCAD Raw EF'!C43))</f>
        <v>6</v>
      </c>
      <c r="G43">
        <f>IF(F43=-1,-1,IF('HCAD Raw EF'!D43="","",'HCAD Raw EF'!D43))</f>
        <v>9</v>
      </c>
      <c r="H43" t="str">
        <f>IF(G43=-1,-1,IF('HCAD Raw EF'!E43="","",'HCAD Raw EF'!E43))</f>
        <v>5</v>
      </c>
      <c r="I43" t="str">
        <f>IF(H43=-1,-1,IF('HCAD Raw EF'!F43="","",'HCAD Raw EF'!F43))</f>
        <v>CEN6</v>
      </c>
      <c r="J43" t="str">
        <f>IF(I43=-1,-1,IF('HCAD Raw EF'!G43="","",'HCAD Raw EF'!G43))</f>
        <v>Enclos6</v>
      </c>
      <c r="K43" t="str">
        <f>IF(J43=-1,-1,IF('HCAD Raw EF'!H43="","",'HCAD Raw EF'!H43))</f>
        <v>Enclosure,  Office</v>
      </c>
      <c r="L43" t="str">
        <f>IF(K43=-1,-1,IF('HCAD Raw EF'!I43="","",'HCAD Raw EF'!I43))</f>
        <v>MS</v>
      </c>
      <c r="M43" t="str">
        <f>IF(L43=-1,-1,IF('HCAD Raw EF'!J43="","",'HCAD Raw EF'!J43))</f>
        <v>Miscellaneous</v>
      </c>
      <c r="N43" t="str">
        <f>IF(M43=-1,-1,IF('HCAD Raw EF'!K43="","",'HCAD Raw EF'!K43))</f>
        <v>E1 82</v>
      </c>
      <c r="O43" s="13">
        <f>IF(N43=-1,-1,IF('HCAD Raw EF'!L43="","",VALUE('HCAD Raw EF'!L43)))</f>
        <v>3600</v>
      </c>
      <c r="P43"/>
      <c r="Q43"/>
      <c r="R43"/>
      <c r="S43"/>
      <c r="T43"/>
      <c r="U43"/>
      <c r="V43"/>
      <c r="W43"/>
      <c r="X43"/>
      <c r="Y43"/>
    </row>
    <row r="44" spans="3:25" x14ac:dyDescent="0.25">
      <c r="C44">
        <v>40</v>
      </c>
      <c r="D44" t="str">
        <f t="shared" si="1"/>
        <v>021211000000140</v>
      </c>
      <c r="E44" t="str">
        <f>IF('HCAD Raw EF'!B44="",-1,'HCAD Raw EF'!B44)</f>
        <v>0212110000001</v>
      </c>
      <c r="F44">
        <f>IF(E44=-1,-1,IF('HCAD Raw EF'!C44="","",'HCAD Raw EF'!C44))</f>
        <v>6</v>
      </c>
      <c r="G44">
        <f>IF(F44=-1,-1,IF('HCAD Raw EF'!D44="","",'HCAD Raw EF'!D44))</f>
        <v>9</v>
      </c>
      <c r="H44" t="str">
        <f>IF(G44=-1,-1,IF('HCAD Raw EF'!E44="","",'HCAD Raw EF'!E44))</f>
        <v>4</v>
      </c>
      <c r="I44" t="str">
        <f>IF(H44=-1,-1,IF('HCAD Raw EF'!F44="","",'HCAD Raw EF'!F44))</f>
        <v>CLD4</v>
      </c>
      <c r="J44" t="str">
        <f>IF(I44=-1,-1,IF('HCAD Raw EF'!G44="","",'HCAD Raw EF'!G44))</f>
        <v>LDockT</v>
      </c>
      <c r="K44" t="str">
        <f>IF(J44=-1,-1,IF('HCAD Raw EF'!H44="","",'HCAD Raw EF'!H44))</f>
        <v>Truck - Train Wells</v>
      </c>
      <c r="L44" t="str">
        <f>IF(K44=-1,-1,IF('HCAD Raw EF'!I44="","",'HCAD Raw EF'!I44))</f>
        <v>MS</v>
      </c>
      <c r="M44" t="str">
        <f>IF(L44=-1,-1,IF('HCAD Raw EF'!J44="","",'HCAD Raw EF'!J44))</f>
        <v>Miscellaneous</v>
      </c>
      <c r="N44" t="str">
        <f>IF(M44=-1,-1,IF('HCAD Raw EF'!K44="","",'HCAD Raw EF'!K44))</f>
        <v/>
      </c>
      <c r="O44" s="13">
        <f>IF(N44=-1,-1,IF('HCAD Raw EF'!L44="","",VALUE('HCAD Raw EF'!L44)))</f>
        <v>960</v>
      </c>
      <c r="P44"/>
      <c r="Q44"/>
      <c r="R44"/>
      <c r="S44"/>
      <c r="T44"/>
      <c r="U44"/>
      <c r="V44"/>
      <c r="W44"/>
      <c r="X44"/>
      <c r="Y44"/>
    </row>
    <row r="45" spans="3:25" x14ac:dyDescent="0.25">
      <c r="C45">
        <v>41</v>
      </c>
      <c r="D45" t="str">
        <f t="shared" si="1"/>
        <v>021211000000141</v>
      </c>
      <c r="E45" t="str">
        <f>IF('HCAD Raw EF'!B45="",-1,'HCAD Raw EF'!B45)</f>
        <v>0212110000001</v>
      </c>
      <c r="F45">
        <f>IF(E45=-1,-1,IF('HCAD Raw EF'!C45="","",'HCAD Raw EF'!C45))</f>
        <v>0</v>
      </c>
      <c r="G45">
        <f>IF(F45=-1,-1,IF('HCAD Raw EF'!D45="","",'HCAD Raw EF'!D45))</f>
        <v>9</v>
      </c>
      <c r="H45" t="str">
        <f>IF(G45=-1,-1,IF('HCAD Raw EF'!E45="","",'HCAD Raw EF'!E45))</f>
        <v>4</v>
      </c>
      <c r="I45" t="str">
        <f>IF(H45=-1,-1,IF('HCAD Raw EF'!F45="","",'HCAD Raw EF'!F45))</f>
        <v>CPA1</v>
      </c>
      <c r="J45" t="str">
        <f>IF(I45=-1,-1,IF('HCAD Raw EF'!G45="","",'HCAD Raw EF'!G45))</f>
        <v>PavAsp</v>
      </c>
      <c r="K45" t="str">
        <f>IF(J45=-1,-1,IF('HCAD Raw EF'!H45="","",'HCAD Raw EF'!H45))</f>
        <v>Paving - Asphalt</v>
      </c>
      <c r="L45" t="str">
        <f>IF(K45=-1,-1,IF('HCAD Raw EF'!I45="","",'HCAD Raw EF'!I45))</f>
        <v>MS</v>
      </c>
      <c r="M45" t="str">
        <f>IF(L45=-1,-1,IF('HCAD Raw EF'!J45="","",'HCAD Raw EF'!J45))</f>
        <v>Miscellaneous</v>
      </c>
      <c r="N45" t="str">
        <f>IF(M45=-1,-1,IF('HCAD Raw EF'!K45="","",'HCAD Raw EF'!K45))</f>
        <v/>
      </c>
      <c r="O45" s="13">
        <f>IF(N45=-1,-1,IF('HCAD Raw EF'!L45="","",VALUE('HCAD Raw EF'!L45)))</f>
        <v>6500</v>
      </c>
      <c r="P45"/>
      <c r="Q45"/>
      <c r="R45"/>
      <c r="S45"/>
      <c r="T45"/>
      <c r="U45"/>
      <c r="V45"/>
      <c r="W45"/>
      <c r="X45"/>
      <c r="Y45"/>
    </row>
    <row r="46" spans="3:25" x14ac:dyDescent="0.25">
      <c r="C46">
        <v>42</v>
      </c>
      <c r="D46" t="str">
        <f t="shared" si="1"/>
        <v>021211000000142</v>
      </c>
      <c r="E46" t="str">
        <f>IF('HCAD Raw EF'!B46="",-1,'HCAD Raw EF'!B46)</f>
        <v>0212110000001</v>
      </c>
      <c r="F46">
        <f>IF(E46=-1,-1,IF('HCAD Raw EF'!C46="","",'HCAD Raw EF'!C46))</f>
        <v>0</v>
      </c>
      <c r="G46">
        <f>IF(F46=-1,-1,IF('HCAD Raw EF'!D46="","",'HCAD Raw EF'!D46))</f>
        <v>9</v>
      </c>
      <c r="H46" t="str">
        <f>IF(G46=-1,-1,IF('HCAD Raw EF'!E46="","",'HCAD Raw EF'!E46))</f>
        <v>4</v>
      </c>
      <c r="I46" t="str">
        <f>IF(H46=-1,-1,IF('HCAD Raw EF'!F46="","",'HCAD Raw EF'!F46))</f>
        <v>CPC1</v>
      </c>
      <c r="J46" t="str">
        <f>IF(I46=-1,-1,IF('HCAD Raw EF'!G46="","",'HCAD Raw EF'!G46))</f>
        <v>PvLCnc</v>
      </c>
      <c r="K46" t="str">
        <f>IF(J46=-1,-1,IF('HCAD Raw EF'!H46="","",'HCAD Raw EF'!H46))</f>
        <v>Paving - Light Concrete</v>
      </c>
      <c r="L46" t="str">
        <f>IF(K46=-1,-1,IF('HCAD Raw EF'!I46="","",'HCAD Raw EF'!I46))</f>
        <v>MS</v>
      </c>
      <c r="M46" t="str">
        <f>IF(L46=-1,-1,IF('HCAD Raw EF'!J46="","",'HCAD Raw EF'!J46))</f>
        <v>Miscellaneous</v>
      </c>
      <c r="N46" t="str">
        <f>IF(M46=-1,-1,IF('HCAD Raw EF'!K46="","",'HCAD Raw EF'!K46))</f>
        <v/>
      </c>
      <c r="O46" s="13">
        <f>IF(N46=-1,-1,IF('HCAD Raw EF'!L46="","",VALUE('HCAD Raw EF'!L46)))</f>
        <v>6000</v>
      </c>
      <c r="P46"/>
      <c r="Q46"/>
      <c r="R46"/>
      <c r="S46"/>
      <c r="T46"/>
      <c r="U46"/>
      <c r="V46"/>
      <c r="W46"/>
      <c r="X46"/>
      <c r="Y46"/>
    </row>
    <row r="47" spans="3:25" x14ac:dyDescent="0.25">
      <c r="C47">
        <v>43</v>
      </c>
      <c r="D47" t="str">
        <f t="shared" si="1"/>
        <v>021211000000143</v>
      </c>
      <c r="E47" t="str">
        <f>IF('HCAD Raw EF'!B47="",-1,'HCAD Raw EF'!B47)</f>
        <v>0212110000001</v>
      </c>
      <c r="F47">
        <f>IF(E47=-1,-1,IF('HCAD Raw EF'!C47="","",'HCAD Raw EF'!C47))</f>
        <v>0</v>
      </c>
      <c r="G47">
        <f>IF(F47=-1,-1,IF('HCAD Raw EF'!D47="","",'HCAD Raw EF'!D47))</f>
        <v>9</v>
      </c>
      <c r="H47" t="str">
        <f>IF(G47=-1,-1,IF('HCAD Raw EF'!E47="","",'HCAD Raw EF'!E47))</f>
        <v>4</v>
      </c>
      <c r="I47" t="str">
        <f>IF(H47=-1,-1,IF('HCAD Raw EF'!F47="","",'HCAD Raw EF'!F47))</f>
        <v>CPC1</v>
      </c>
      <c r="J47" t="str">
        <f>IF(I47=-1,-1,IF('HCAD Raw EF'!G47="","",'HCAD Raw EF'!G47))</f>
        <v>PvLCnc</v>
      </c>
      <c r="K47" t="str">
        <f>IF(J47=-1,-1,IF('HCAD Raw EF'!H47="","",'HCAD Raw EF'!H47))</f>
        <v>Paving - Light Concrete</v>
      </c>
      <c r="L47" t="str">
        <f>IF(K47=-1,-1,IF('HCAD Raw EF'!I47="","",'HCAD Raw EF'!I47))</f>
        <v>MS</v>
      </c>
      <c r="M47" t="str">
        <f>IF(L47=-1,-1,IF('HCAD Raw EF'!J47="","",'HCAD Raw EF'!J47))</f>
        <v>Miscellaneous</v>
      </c>
      <c r="N47" t="str">
        <f>IF(M47=-1,-1,IF('HCAD Raw EF'!K47="","",'HCAD Raw EF'!K47))</f>
        <v/>
      </c>
      <c r="O47" s="13">
        <f>IF(N47=-1,-1,IF('HCAD Raw EF'!L47="","",VALUE('HCAD Raw EF'!L47)))</f>
        <v>4000</v>
      </c>
      <c r="P47"/>
      <c r="Q47"/>
      <c r="R47"/>
      <c r="S47"/>
      <c r="T47"/>
      <c r="U47"/>
      <c r="V47"/>
      <c r="W47"/>
      <c r="X47"/>
      <c r="Y47"/>
    </row>
    <row r="48" spans="3:25" x14ac:dyDescent="0.25">
      <c r="C48">
        <v>44</v>
      </c>
      <c r="D48" t="str">
        <f t="shared" si="1"/>
        <v>021211000000144</v>
      </c>
      <c r="E48" t="str">
        <f>IF('HCAD Raw EF'!B48="",-1,'HCAD Raw EF'!B48)</f>
        <v>0212110000001</v>
      </c>
      <c r="F48">
        <f>IF(E48=-1,-1,IF('HCAD Raw EF'!C48="","",'HCAD Raw EF'!C48))</f>
        <v>0</v>
      </c>
      <c r="G48">
        <f>IF(F48=-1,-1,IF('HCAD Raw EF'!D48="","",'HCAD Raw EF'!D48))</f>
        <v>9</v>
      </c>
      <c r="H48" t="str">
        <f>IF(G48=-1,-1,IF('HCAD Raw EF'!E48="","",'HCAD Raw EF'!E48))</f>
        <v>4</v>
      </c>
      <c r="I48" t="str">
        <f>IF(H48=-1,-1,IF('HCAD Raw EF'!F48="","",'HCAD Raw EF'!F48))</f>
        <v>CPC1</v>
      </c>
      <c r="J48" t="str">
        <f>IF(I48=-1,-1,IF('HCAD Raw EF'!G48="","",'HCAD Raw EF'!G48))</f>
        <v>PvLCnc</v>
      </c>
      <c r="K48" t="str">
        <f>IF(J48=-1,-1,IF('HCAD Raw EF'!H48="","",'HCAD Raw EF'!H48))</f>
        <v>Paving - Light Concrete</v>
      </c>
      <c r="L48" t="str">
        <f>IF(K48=-1,-1,IF('HCAD Raw EF'!I48="","",'HCAD Raw EF'!I48))</f>
        <v>MS</v>
      </c>
      <c r="M48" t="str">
        <f>IF(L48=-1,-1,IF('HCAD Raw EF'!J48="","",'HCAD Raw EF'!J48))</f>
        <v>Miscellaneous</v>
      </c>
      <c r="N48" t="str">
        <f>IF(M48=-1,-1,IF('HCAD Raw EF'!K48="","",'HCAD Raw EF'!K48))</f>
        <v/>
      </c>
      <c r="O48" s="13">
        <f>IF(N48=-1,-1,IF('HCAD Raw EF'!L48="","",VALUE('HCAD Raw EF'!L48)))</f>
        <v>45000</v>
      </c>
      <c r="P48"/>
      <c r="Q48"/>
      <c r="R48"/>
      <c r="S48"/>
      <c r="T48"/>
      <c r="U48"/>
      <c r="V48"/>
      <c r="W48"/>
      <c r="X48"/>
      <c r="Y48"/>
    </row>
    <row r="49" spans="3:25" x14ac:dyDescent="0.25">
      <c r="C49">
        <v>45</v>
      </c>
      <c r="D49" t="str">
        <f t="shared" si="1"/>
        <v>025097000000145</v>
      </c>
      <c r="E49" t="str">
        <f>IF('HCAD Raw EF'!B49="",-1,'HCAD Raw EF'!B49)</f>
        <v>0250970000001</v>
      </c>
      <c r="F49">
        <f>IF(E49=-1,-1,IF('HCAD Raw EF'!C49="","",'HCAD Raw EF'!C49))</f>
        <v>0</v>
      </c>
      <c r="G49">
        <f>IF(F49=-1,-1,IF('HCAD Raw EF'!D49="","",'HCAD Raw EF'!D49))</f>
        <v>4</v>
      </c>
      <c r="H49" t="str">
        <f>IF(G49=-1,-1,IF('HCAD Raw EF'!E49="","",'HCAD Raw EF'!E49))</f>
        <v>4</v>
      </c>
      <c r="I49" t="str">
        <f>IF(H49=-1,-1,IF('HCAD Raw EF'!F49="","",'HCAD Raw EF'!F49))</f>
        <v>CCP6</v>
      </c>
      <c r="J49" t="str">
        <f>IF(I49=-1,-1,IF('HCAD Raw EF'!G49="","",'HCAD Raw EF'!G49))</f>
        <v>CpRfSl</v>
      </c>
      <c r="K49" t="str">
        <f>IF(J49=-1,-1,IF('HCAD Raw EF'!H49="","",'HCAD Raw EF'!H49))</f>
        <v>CANOPY ROOF AND SLAB</v>
      </c>
      <c r="L49" t="str">
        <f>IF(K49=-1,-1,IF('HCAD Raw EF'!I49="","",'HCAD Raw EF'!I49))</f>
        <v>MS</v>
      </c>
      <c r="M49" t="str">
        <f>IF(L49=-1,-1,IF('HCAD Raw EF'!J49="","",'HCAD Raw EF'!J49))</f>
        <v>Miscellaneous</v>
      </c>
      <c r="N49" t="str">
        <f>IF(M49=-1,-1,IF('HCAD Raw EF'!K49="","",'HCAD Raw EF'!K49))</f>
        <v/>
      </c>
      <c r="O49" s="13">
        <f>IF(N49=-1,-1,IF('HCAD Raw EF'!L49="","",VALUE('HCAD Raw EF'!L49)))</f>
        <v>780</v>
      </c>
      <c r="P49"/>
      <c r="Q49"/>
      <c r="R49"/>
      <c r="S49"/>
      <c r="T49"/>
      <c r="U49"/>
      <c r="V49"/>
      <c r="W49"/>
      <c r="X49"/>
      <c r="Y49"/>
    </row>
    <row r="50" spans="3:25" x14ac:dyDescent="0.25">
      <c r="C50">
        <v>46</v>
      </c>
      <c r="D50" t="str">
        <f t="shared" si="1"/>
        <v>025097000000146</v>
      </c>
      <c r="E50" t="str">
        <f>IF('HCAD Raw EF'!B50="",-1,'HCAD Raw EF'!B50)</f>
        <v>0250970000001</v>
      </c>
      <c r="F50">
        <f>IF(E50=-1,-1,IF('HCAD Raw EF'!C50="","",'HCAD Raw EF'!C50))</f>
        <v>1</v>
      </c>
      <c r="G50">
        <f>IF(F50=-1,-1,IF('HCAD Raw EF'!D50="","",'HCAD Raw EF'!D50))</f>
        <v>4</v>
      </c>
      <c r="H50" t="str">
        <f>IF(G50=-1,-1,IF('HCAD Raw EF'!E50="","",'HCAD Raw EF'!E50))</f>
        <v>4</v>
      </c>
      <c r="I50" t="str">
        <f>IF(H50=-1,-1,IF('HCAD Raw EF'!F50="","",'HCAD Raw EF'!F50))</f>
        <v>CEN5</v>
      </c>
      <c r="J50" t="str">
        <f>IF(I50=-1,-1,IF('HCAD Raw EF'!G50="","",'HCAD Raw EF'!G50))</f>
        <v>Enclos5</v>
      </c>
      <c r="K50" t="str">
        <f>IF(J50=-1,-1,IF('HCAD Raw EF'!H50="","",'HCAD Raw EF'!H50))</f>
        <v>Enclosure,  Retail</v>
      </c>
      <c r="L50" t="str">
        <f>IF(K50=-1,-1,IF('HCAD Raw EF'!I50="","",'HCAD Raw EF'!I50))</f>
        <v>MS</v>
      </c>
      <c r="M50" t="str">
        <f>IF(L50=-1,-1,IF('HCAD Raw EF'!J50="","",'HCAD Raw EF'!J50))</f>
        <v>Miscellaneous</v>
      </c>
      <c r="N50" t="str">
        <f>IF(M50=-1,-1,IF('HCAD Raw EF'!K50="","",'HCAD Raw EF'!K50))</f>
        <v>E1 85</v>
      </c>
      <c r="O50" s="13">
        <f>IF(N50=-1,-1,IF('HCAD Raw EF'!L50="","",VALUE('HCAD Raw EF'!L50)))</f>
        <v>232</v>
      </c>
      <c r="P50"/>
      <c r="Q50"/>
      <c r="R50"/>
      <c r="S50"/>
      <c r="T50"/>
      <c r="U50"/>
      <c r="V50"/>
      <c r="W50"/>
      <c r="X50"/>
      <c r="Y50"/>
    </row>
    <row r="51" spans="3:25" x14ac:dyDescent="0.25">
      <c r="C51">
        <v>47</v>
      </c>
      <c r="D51" t="str">
        <f t="shared" si="1"/>
        <v>025097000000147</v>
      </c>
      <c r="E51" t="str">
        <f>IF('HCAD Raw EF'!B51="",-1,'HCAD Raw EF'!B51)</f>
        <v>0250970000001</v>
      </c>
      <c r="F51">
        <f>IF(E51=-1,-1,IF('HCAD Raw EF'!C51="","",'HCAD Raw EF'!C51))</f>
        <v>3</v>
      </c>
      <c r="G51">
        <f>IF(F51=-1,-1,IF('HCAD Raw EF'!D51="","",'HCAD Raw EF'!D51))</f>
        <v>4</v>
      </c>
      <c r="H51" t="str">
        <f>IF(G51=-1,-1,IF('HCAD Raw EF'!E51="","",'HCAD Raw EF'!E51))</f>
        <v>4</v>
      </c>
      <c r="I51" t="str">
        <f>IF(H51=-1,-1,IF('HCAD Raw EF'!F51="","",'HCAD Raw EF'!F51))</f>
        <v>CEN6</v>
      </c>
      <c r="J51" t="str">
        <f>IF(I51=-1,-1,IF('HCAD Raw EF'!G51="","",'HCAD Raw EF'!G51))</f>
        <v>Enclos6</v>
      </c>
      <c r="K51" t="str">
        <f>IF(J51=-1,-1,IF('HCAD Raw EF'!H51="","",'HCAD Raw EF'!H51))</f>
        <v>Enclosure,  Office</v>
      </c>
      <c r="L51" t="str">
        <f>IF(K51=-1,-1,IF('HCAD Raw EF'!I51="","",'HCAD Raw EF'!I51))</f>
        <v>MS</v>
      </c>
      <c r="M51" t="str">
        <f>IF(L51=-1,-1,IF('HCAD Raw EF'!J51="","",'HCAD Raw EF'!J51))</f>
        <v>Miscellaneous</v>
      </c>
      <c r="N51" t="str">
        <f>IF(M51=-1,-1,IF('HCAD Raw EF'!K51="","",'HCAD Raw EF'!K51))</f>
        <v>E1 82</v>
      </c>
      <c r="O51" s="13">
        <f>IF(N51=-1,-1,IF('HCAD Raw EF'!L51="","",VALUE('HCAD Raw EF'!L51)))</f>
        <v>792</v>
      </c>
      <c r="P51"/>
      <c r="Q51"/>
      <c r="R51"/>
      <c r="S51"/>
      <c r="T51"/>
      <c r="U51"/>
      <c r="V51"/>
      <c r="W51"/>
      <c r="X51"/>
      <c r="Y51"/>
    </row>
    <row r="52" spans="3:25" x14ac:dyDescent="0.25">
      <c r="C52">
        <v>48</v>
      </c>
      <c r="D52" t="str">
        <f t="shared" si="1"/>
        <v>025097000000148</v>
      </c>
      <c r="E52" t="str">
        <f>IF('HCAD Raw EF'!B52="",-1,'HCAD Raw EF'!B52)</f>
        <v>0250970000001</v>
      </c>
      <c r="F52">
        <f>IF(E52=-1,-1,IF('HCAD Raw EF'!C52="","",'HCAD Raw EF'!C52))</f>
        <v>0</v>
      </c>
      <c r="G52">
        <f>IF(F52=-1,-1,IF('HCAD Raw EF'!D52="","",'HCAD Raw EF'!D52))</f>
        <v>4</v>
      </c>
      <c r="H52" t="str">
        <f>IF(G52=-1,-1,IF('HCAD Raw EF'!E52="","",'HCAD Raw EF'!E52))</f>
        <v>4</v>
      </c>
      <c r="I52" t="str">
        <f>IF(H52=-1,-1,IF('HCAD Raw EF'!F52="","",'HCAD Raw EF'!F52))</f>
        <v>CPC2</v>
      </c>
      <c r="J52" t="str">
        <f>IF(I52=-1,-1,IF('HCAD Raw EF'!G52="","",'HCAD Raw EF'!G52))</f>
        <v>PvHCnc</v>
      </c>
      <c r="K52" t="str">
        <f>IF(J52=-1,-1,IF('HCAD Raw EF'!H52="","",'HCAD Raw EF'!H52))</f>
        <v>Paving - Heavy Concrete</v>
      </c>
      <c r="L52" t="str">
        <f>IF(K52=-1,-1,IF('HCAD Raw EF'!I52="","",'HCAD Raw EF'!I52))</f>
        <v>MS</v>
      </c>
      <c r="M52" t="str">
        <f>IF(L52=-1,-1,IF('HCAD Raw EF'!J52="","",'HCAD Raw EF'!J52))</f>
        <v>Miscellaneous</v>
      </c>
      <c r="N52" t="str">
        <f>IF(M52=-1,-1,IF('HCAD Raw EF'!K52="","",'HCAD Raw EF'!K52))</f>
        <v/>
      </c>
      <c r="O52" s="13">
        <f>IF(N52=-1,-1,IF('HCAD Raw EF'!L52="","",VALUE('HCAD Raw EF'!L52)))</f>
        <v>3000</v>
      </c>
      <c r="P52"/>
      <c r="Q52"/>
      <c r="R52"/>
      <c r="S52"/>
      <c r="T52"/>
      <c r="U52"/>
      <c r="V52"/>
      <c r="W52"/>
      <c r="X52"/>
      <c r="Y52"/>
    </row>
    <row r="53" spans="3:25" x14ac:dyDescent="0.25">
      <c r="C53">
        <v>49</v>
      </c>
      <c r="D53" t="str">
        <f t="shared" si="1"/>
        <v>025111000000149</v>
      </c>
      <c r="E53" t="str">
        <f>IF('HCAD Raw EF'!B53="",-1,'HCAD Raw EF'!B53)</f>
        <v>0251110000001</v>
      </c>
      <c r="F53">
        <f>IF(E53=-1,-1,IF('HCAD Raw EF'!C53="","",'HCAD Raw EF'!C53))</f>
        <v>0</v>
      </c>
      <c r="G53">
        <f>IF(F53=-1,-1,IF('HCAD Raw EF'!D53="","",'HCAD Raw EF'!D53))</f>
        <v>1</v>
      </c>
      <c r="H53" t="str">
        <f>IF(G53=-1,-1,IF('HCAD Raw EF'!E53="","",'HCAD Raw EF'!E53))</f>
        <v>4</v>
      </c>
      <c r="I53" t="str">
        <f>IF(H53=-1,-1,IF('HCAD Raw EF'!F53="","",'HCAD Raw EF'!F53))</f>
        <v>CPC1</v>
      </c>
      <c r="J53" t="str">
        <f>IF(I53=-1,-1,IF('HCAD Raw EF'!G53="","",'HCAD Raw EF'!G53))</f>
        <v>PvLCnc</v>
      </c>
      <c r="K53" t="str">
        <f>IF(J53=-1,-1,IF('HCAD Raw EF'!H53="","",'HCAD Raw EF'!H53))</f>
        <v>Paving - Light Concrete</v>
      </c>
      <c r="L53" t="str">
        <f>IF(K53=-1,-1,IF('HCAD Raw EF'!I53="","",'HCAD Raw EF'!I53))</f>
        <v>MS</v>
      </c>
      <c r="M53" t="str">
        <f>IF(L53=-1,-1,IF('HCAD Raw EF'!J53="","",'HCAD Raw EF'!J53))</f>
        <v>Miscellaneous</v>
      </c>
      <c r="N53" t="str">
        <f>IF(M53=-1,-1,IF('HCAD Raw EF'!K53="","",'HCAD Raw EF'!K53))</f>
        <v/>
      </c>
      <c r="O53" s="13">
        <f>IF(N53=-1,-1,IF('HCAD Raw EF'!L53="","",VALUE('HCAD Raw EF'!L53)))</f>
        <v>45000</v>
      </c>
      <c r="P53"/>
      <c r="Q53"/>
      <c r="R53"/>
      <c r="S53"/>
      <c r="T53"/>
      <c r="U53"/>
      <c r="V53"/>
      <c r="W53"/>
      <c r="X53"/>
      <c r="Y53"/>
    </row>
    <row r="54" spans="3:25" x14ac:dyDescent="0.25">
      <c r="C54">
        <v>50</v>
      </c>
      <c r="D54" t="str">
        <f t="shared" si="1"/>
        <v>026004000000550</v>
      </c>
      <c r="E54" t="str">
        <f>IF('HCAD Raw EF'!B54="",-1,'HCAD Raw EF'!B54)</f>
        <v>0260040000005</v>
      </c>
      <c r="F54">
        <f>IF(E54=-1,-1,IF('HCAD Raw EF'!C54="","",'HCAD Raw EF'!C54))</f>
        <v>0</v>
      </c>
      <c r="G54">
        <f>IF(F54=-1,-1,IF('HCAD Raw EF'!D54="","",'HCAD Raw EF'!D54))</f>
        <v>2</v>
      </c>
      <c r="H54" t="str">
        <f>IF(G54=-1,-1,IF('HCAD Raw EF'!E54="","",'HCAD Raw EF'!E54))</f>
        <v>4</v>
      </c>
      <c r="I54" t="str">
        <f>IF(H54=-1,-1,IF('HCAD Raw EF'!F54="","",'HCAD Raw EF'!F54))</f>
        <v>CPC2</v>
      </c>
      <c r="J54" t="str">
        <f>IF(I54=-1,-1,IF('HCAD Raw EF'!G54="","",'HCAD Raw EF'!G54))</f>
        <v>PvHCnc</v>
      </c>
      <c r="K54" t="str">
        <f>IF(J54=-1,-1,IF('HCAD Raw EF'!H54="","",'HCAD Raw EF'!H54))</f>
        <v>Paving - Heavy Concrete</v>
      </c>
      <c r="L54" t="str">
        <f>IF(K54=-1,-1,IF('HCAD Raw EF'!I54="","",'HCAD Raw EF'!I54))</f>
        <v>MS</v>
      </c>
      <c r="M54" t="str">
        <f>IF(L54=-1,-1,IF('HCAD Raw EF'!J54="","",'HCAD Raw EF'!J54))</f>
        <v>Miscellaneous</v>
      </c>
      <c r="N54" t="str">
        <f>IF(M54=-1,-1,IF('HCAD Raw EF'!K54="","",'HCAD Raw EF'!K54))</f>
        <v/>
      </c>
      <c r="O54" s="13">
        <f>IF(N54=-1,-1,IF('HCAD Raw EF'!L54="","",VALUE('HCAD Raw EF'!L54)))</f>
        <v>11000</v>
      </c>
      <c r="P54"/>
      <c r="Q54"/>
      <c r="R54"/>
      <c r="S54"/>
      <c r="T54"/>
      <c r="U54"/>
      <c r="V54"/>
      <c r="W54"/>
      <c r="X54"/>
      <c r="Y54"/>
    </row>
    <row r="55" spans="3:25" x14ac:dyDescent="0.25">
      <c r="C55">
        <v>51</v>
      </c>
      <c r="D55" t="str">
        <f t="shared" si="1"/>
        <v>026004000000551</v>
      </c>
      <c r="E55" t="str">
        <f>IF('HCAD Raw EF'!B55="",-1,'HCAD Raw EF'!B55)</f>
        <v>0260040000005</v>
      </c>
      <c r="F55">
        <f>IF(E55=-1,-1,IF('HCAD Raw EF'!C55="","",'HCAD Raw EF'!C55))</f>
        <v>1</v>
      </c>
      <c r="G55">
        <f>IF(F55=-1,-1,IF('HCAD Raw EF'!D55="","",'HCAD Raw EF'!D55))</f>
        <v>2</v>
      </c>
      <c r="H55" t="str">
        <f>IF(G55=-1,-1,IF('HCAD Raw EF'!E55="","",'HCAD Raw EF'!E55))</f>
        <v>4</v>
      </c>
      <c r="I55" t="str">
        <f>IF(H55=-1,-1,IF('HCAD Raw EF'!F55="","",'HCAD Raw EF'!F55))</f>
        <v>CSS1</v>
      </c>
      <c r="J55" t="str">
        <f>IF(I55=-1,-1,IF('HCAD Raw EF'!G55="","",'HCAD Raw EF'!G55))</f>
        <v>WetSpr</v>
      </c>
      <c r="K55" t="str">
        <f>IF(J55=-1,-1,IF('HCAD Raw EF'!H55="","",'HCAD Raw EF'!H55))</f>
        <v>Wet Sprinkler</v>
      </c>
      <c r="L55" t="str">
        <f>IF(K55=-1,-1,IF('HCAD Raw EF'!I55="","",'HCAD Raw EF'!I55))</f>
        <v>MS</v>
      </c>
      <c r="M55" t="str">
        <f>IF(L55=-1,-1,IF('HCAD Raw EF'!J55="","",'HCAD Raw EF'!J55))</f>
        <v>Miscellaneous</v>
      </c>
      <c r="N55" t="str">
        <f>IF(M55=-1,-1,IF('HCAD Raw EF'!K55="","",'HCAD Raw EF'!K55))</f>
        <v>NEW WITH 2014 REMODEL</v>
      </c>
      <c r="O55" s="13">
        <f>IF(N55=-1,-1,IF('HCAD Raw EF'!L55="","",VALUE('HCAD Raw EF'!L55)))</f>
        <v>2952</v>
      </c>
      <c r="P55"/>
      <c r="Q55"/>
      <c r="R55"/>
      <c r="S55"/>
      <c r="T55"/>
      <c r="U55"/>
      <c r="V55"/>
      <c r="W55"/>
      <c r="X55"/>
      <c r="Y55"/>
    </row>
    <row r="56" spans="3:25" x14ac:dyDescent="0.25">
      <c r="C56">
        <v>52</v>
      </c>
      <c r="D56" t="str">
        <f t="shared" si="1"/>
        <v>026012000000452</v>
      </c>
      <c r="E56" t="str">
        <f>IF('HCAD Raw EF'!B56="",-1,'HCAD Raw EF'!B56)</f>
        <v>0260120000004</v>
      </c>
      <c r="F56">
        <f>IF(E56=-1,-1,IF('HCAD Raw EF'!C56="","",'HCAD Raw EF'!C56))</f>
        <v>0</v>
      </c>
      <c r="G56">
        <f>IF(F56=-1,-1,IF('HCAD Raw EF'!D56="","",'HCAD Raw EF'!D56))</f>
        <v>5</v>
      </c>
      <c r="H56" t="str">
        <f>IF(G56=-1,-1,IF('HCAD Raw EF'!E56="","",'HCAD Raw EF'!E56))</f>
        <v>4</v>
      </c>
      <c r="I56" t="str">
        <f>IF(H56=-1,-1,IF('HCAD Raw EF'!F56="","",'HCAD Raw EF'!F56))</f>
        <v>CPC2</v>
      </c>
      <c r="J56" t="str">
        <f>IF(I56=-1,-1,IF('HCAD Raw EF'!G56="","",'HCAD Raw EF'!G56))</f>
        <v>PvHCnc</v>
      </c>
      <c r="K56" t="str">
        <f>IF(J56=-1,-1,IF('HCAD Raw EF'!H56="","",'HCAD Raw EF'!H56))</f>
        <v>Paving - Heavy Concrete</v>
      </c>
      <c r="L56" t="str">
        <f>IF(K56=-1,-1,IF('HCAD Raw EF'!I56="","",'HCAD Raw EF'!I56))</f>
        <v>MS</v>
      </c>
      <c r="M56" t="str">
        <f>IF(L56=-1,-1,IF('HCAD Raw EF'!J56="","",'HCAD Raw EF'!J56))</f>
        <v>Miscellaneous</v>
      </c>
      <c r="N56" t="str">
        <f>IF(M56=-1,-1,IF('HCAD Raw EF'!K56="","",'HCAD Raw EF'!K56))</f>
        <v>PAVING OF ALL 3 ACCNTS.</v>
      </c>
      <c r="O56" s="13">
        <f>IF(N56=-1,-1,IF('HCAD Raw EF'!L56="","",VALUE('HCAD Raw EF'!L56)))</f>
        <v>23800</v>
      </c>
      <c r="P56"/>
      <c r="Q56"/>
      <c r="R56"/>
      <c r="S56"/>
      <c r="T56"/>
      <c r="U56"/>
      <c r="V56"/>
      <c r="W56"/>
      <c r="X56"/>
      <c r="Y56"/>
    </row>
    <row r="57" spans="3:25" x14ac:dyDescent="0.25">
      <c r="C57">
        <v>53</v>
      </c>
      <c r="D57" t="str">
        <f t="shared" si="1"/>
        <v>026012000000453</v>
      </c>
      <c r="E57" t="str">
        <f>IF('HCAD Raw EF'!B57="",-1,'HCAD Raw EF'!B57)</f>
        <v>0260120000004</v>
      </c>
      <c r="F57">
        <f>IF(E57=-1,-1,IF('HCAD Raw EF'!C57="","",'HCAD Raw EF'!C57))</f>
        <v>1</v>
      </c>
      <c r="G57">
        <f>IF(F57=-1,-1,IF('HCAD Raw EF'!D57="","",'HCAD Raw EF'!D57))</f>
        <v>5</v>
      </c>
      <c r="H57" t="str">
        <f>IF(G57=-1,-1,IF('HCAD Raw EF'!E57="","",'HCAD Raw EF'!E57))</f>
        <v>4</v>
      </c>
      <c r="I57" t="str">
        <f>IF(H57=-1,-1,IF('HCAD Raw EF'!F57="","",'HCAD Raw EF'!F57))</f>
        <v>CRP1</v>
      </c>
      <c r="J57" t="str">
        <f>IF(I57=-1,-1,IF('HCAD Raw EF'!G57="","",'HCAD Raw EF'!G57))</f>
        <v>Porch</v>
      </c>
      <c r="K57" t="str">
        <f>IF(J57=-1,-1,IF('HCAD Raw EF'!H57="","",'HCAD Raw EF'!H57))</f>
        <v>Porch, Open</v>
      </c>
      <c r="L57" t="str">
        <f>IF(K57=-1,-1,IF('HCAD Raw EF'!I57="","",'HCAD Raw EF'!I57))</f>
        <v>MS</v>
      </c>
      <c r="M57" t="str">
        <f>IF(L57=-1,-1,IF('HCAD Raw EF'!J57="","",'HCAD Raw EF'!J57))</f>
        <v>Miscellaneous</v>
      </c>
      <c r="N57" t="str">
        <f>IF(M57=-1,-1,IF('HCAD Raw EF'!K57="","",'HCAD Raw EF'!K57))</f>
        <v>PART OF PATIO AREA</v>
      </c>
      <c r="O57" s="13">
        <f>IF(N57=-1,-1,IF('HCAD Raw EF'!L57="","",VALUE('HCAD Raw EF'!L57)))</f>
        <v>160</v>
      </c>
      <c r="P57"/>
      <c r="Q57"/>
      <c r="R57"/>
      <c r="S57"/>
      <c r="T57"/>
      <c r="U57"/>
      <c r="V57"/>
      <c r="W57"/>
      <c r="X57"/>
      <c r="Y57"/>
    </row>
    <row r="58" spans="3:25" x14ac:dyDescent="0.25">
      <c r="C58">
        <v>54</v>
      </c>
      <c r="D58" t="str">
        <f t="shared" si="1"/>
        <v>026012000000454</v>
      </c>
      <c r="E58" t="str">
        <f>IF('HCAD Raw EF'!B58="",-1,'HCAD Raw EF'!B58)</f>
        <v>0260120000004</v>
      </c>
      <c r="F58">
        <f>IF(E58=-1,-1,IF('HCAD Raw EF'!C58="","",'HCAD Raw EF'!C58))</f>
        <v>1</v>
      </c>
      <c r="G58">
        <f>IF(F58=-1,-1,IF('HCAD Raw EF'!D58="","",'HCAD Raw EF'!D58))</f>
        <v>5</v>
      </c>
      <c r="H58" t="str">
        <f>IF(G58=-1,-1,IF('HCAD Raw EF'!E58="","",'HCAD Raw EF'!E58))</f>
        <v>4</v>
      </c>
      <c r="I58" t="str">
        <f>IF(H58=-1,-1,IF('HCAD Raw EF'!F58="","",'HCAD Raw EF'!F58))</f>
        <v>CRP1</v>
      </c>
      <c r="J58" t="str">
        <f>IF(I58=-1,-1,IF('HCAD Raw EF'!G58="","",'HCAD Raw EF'!G58))</f>
        <v>Porch</v>
      </c>
      <c r="K58" t="str">
        <f>IF(J58=-1,-1,IF('HCAD Raw EF'!H58="","",'HCAD Raw EF'!H58))</f>
        <v>Porch, Open</v>
      </c>
      <c r="L58" t="str">
        <f>IF(K58=-1,-1,IF('HCAD Raw EF'!I58="","",'HCAD Raw EF'!I58))</f>
        <v>MS</v>
      </c>
      <c r="M58" t="str">
        <f>IF(L58=-1,-1,IF('HCAD Raw EF'!J58="","",'HCAD Raw EF'!J58))</f>
        <v>Miscellaneous</v>
      </c>
      <c r="N58" t="str">
        <f>IF(M58=-1,-1,IF('HCAD Raw EF'!K58="","",'HCAD Raw EF'!K58))</f>
        <v>P/U FOR 2018. AGE EST</v>
      </c>
      <c r="O58" s="13">
        <f>IF(N58=-1,-1,IF('HCAD Raw EF'!L58="","",VALUE('HCAD Raw EF'!L58)))</f>
        <v>480</v>
      </c>
      <c r="P58"/>
      <c r="Q58"/>
      <c r="R58"/>
      <c r="S58"/>
      <c r="T58"/>
      <c r="U58"/>
      <c r="V58"/>
      <c r="W58"/>
      <c r="X58"/>
      <c r="Y58"/>
    </row>
    <row r="59" spans="3:25" x14ac:dyDescent="0.25">
      <c r="C59">
        <v>55</v>
      </c>
      <c r="D59" t="str">
        <f t="shared" si="1"/>
        <v>026012000000455</v>
      </c>
      <c r="E59" t="str">
        <f>IF('HCAD Raw EF'!B59="",-1,'HCAD Raw EF'!B59)</f>
        <v>0260120000004</v>
      </c>
      <c r="F59">
        <f>IF(E59=-1,-1,IF('HCAD Raw EF'!C59="","",'HCAD Raw EF'!C59))</f>
        <v>1</v>
      </c>
      <c r="G59">
        <f>IF(F59=-1,-1,IF('HCAD Raw EF'!D59="","",'HCAD Raw EF'!D59))</f>
        <v>5</v>
      </c>
      <c r="H59" t="str">
        <f>IF(G59=-1,-1,IF('HCAD Raw EF'!E59="","",'HCAD Raw EF'!E59))</f>
        <v>4</v>
      </c>
      <c r="I59" t="str">
        <f>IF(H59=-1,-1,IF('HCAD Raw EF'!F59="","",'HCAD Raw EF'!F59))</f>
        <v>CRP3</v>
      </c>
      <c r="J59" t="str">
        <f>IF(I59=-1,-1,IF('HCAD Raw EF'!G59="","",'HCAD Raw EF'!G59))</f>
        <v>PorchU</v>
      </c>
      <c r="K59" t="str">
        <f>IF(J59=-1,-1,IF('HCAD Raw EF'!H59="","",'HCAD Raw EF'!H59))</f>
        <v>Porch,Open Upper</v>
      </c>
      <c r="L59" t="str">
        <f>IF(K59=-1,-1,IF('HCAD Raw EF'!I59="","",'HCAD Raw EF'!I59))</f>
        <v>MS</v>
      </c>
      <c r="M59" t="str">
        <f>IF(L59=-1,-1,IF('HCAD Raw EF'!J59="","",'HCAD Raw EF'!J59))</f>
        <v>Miscellaneous</v>
      </c>
      <c r="N59" t="str">
        <f>IF(M59=-1,-1,IF('HCAD Raw EF'!K59="","",'HCAD Raw EF'!K59))</f>
        <v>BALCONY AREA</v>
      </c>
      <c r="O59" s="13">
        <f>IF(N59=-1,-1,IF('HCAD Raw EF'!L59="","",VALUE('HCAD Raw EF'!L59)))</f>
        <v>90</v>
      </c>
      <c r="P59"/>
      <c r="Q59"/>
      <c r="R59"/>
      <c r="S59"/>
      <c r="T59"/>
      <c r="U59"/>
      <c r="V59"/>
      <c r="W59"/>
      <c r="X59"/>
      <c r="Y59"/>
    </row>
    <row r="60" spans="3:25" x14ac:dyDescent="0.25">
      <c r="C60">
        <v>56</v>
      </c>
      <c r="D60" t="str">
        <f t="shared" si="1"/>
        <v>026012000000456</v>
      </c>
      <c r="E60" t="str">
        <f>IF('HCAD Raw EF'!B60="",-1,'HCAD Raw EF'!B60)</f>
        <v>0260120000004</v>
      </c>
      <c r="F60">
        <f>IF(E60=-1,-1,IF('HCAD Raw EF'!C60="","",'HCAD Raw EF'!C60))</f>
        <v>1</v>
      </c>
      <c r="G60">
        <f>IF(F60=-1,-1,IF('HCAD Raw EF'!D60="","",'HCAD Raw EF'!D60))</f>
        <v>5</v>
      </c>
      <c r="H60" t="str">
        <f>IF(G60=-1,-1,IF('HCAD Raw EF'!E60="","",'HCAD Raw EF'!E60))</f>
        <v>4</v>
      </c>
      <c r="I60" t="str">
        <f>IF(H60=-1,-1,IF('HCAD Raw EF'!F60="","",'HCAD Raw EF'!F60))</f>
        <v>MZ31</v>
      </c>
      <c r="J60" t="str">
        <f>IF(I60=-1,-1,IF('HCAD Raw EF'!G60="","",'HCAD Raw EF'!G60))</f>
        <v>MZRest</v>
      </c>
      <c r="K60" t="str">
        <f>IF(J60=-1,-1,IF('HCAD Raw EF'!H60="","",'HCAD Raw EF'!H60))</f>
        <v>Restaurant</v>
      </c>
      <c r="L60" t="str">
        <f>IF(K60=-1,-1,IF('HCAD Raw EF'!I60="","",'HCAD Raw EF'!I60))</f>
        <v>MZ</v>
      </c>
      <c r="M60" t="str">
        <f>IF(L60=-1,-1,IF('HCAD Raw EF'!J60="","",'HCAD Raw EF'!J60))</f>
        <v>Mezzanines</v>
      </c>
      <c r="N60" t="str">
        <f>IF(M60=-1,-1,IF('HCAD Raw EF'!K60="","",'HCAD Raw EF'!K60))</f>
        <v/>
      </c>
      <c r="O60" s="13">
        <f>IF(N60=-1,-1,IF('HCAD Raw EF'!L60="","",VALUE('HCAD Raw EF'!L60)))</f>
        <v>330</v>
      </c>
      <c r="P60"/>
      <c r="Q60"/>
      <c r="R60"/>
      <c r="S60"/>
      <c r="T60"/>
      <c r="U60"/>
      <c r="V60"/>
      <c r="W60"/>
      <c r="X60"/>
      <c r="Y60"/>
    </row>
    <row r="61" spans="3:25" x14ac:dyDescent="0.25">
      <c r="C61">
        <v>57</v>
      </c>
      <c r="D61" t="str">
        <f t="shared" si="1"/>
        <v>026095000000157</v>
      </c>
      <c r="E61" t="str">
        <f>IF('HCAD Raw EF'!B61="",-1,'HCAD Raw EF'!B61)</f>
        <v>0260950000001</v>
      </c>
      <c r="F61">
        <f>IF(E61=-1,-1,IF('HCAD Raw EF'!C61="","",'HCAD Raw EF'!C61))</f>
        <v>0</v>
      </c>
      <c r="G61">
        <f>IF(F61=-1,-1,IF('HCAD Raw EF'!D61="","",'HCAD Raw EF'!D61))</f>
        <v>3</v>
      </c>
      <c r="H61" t="str">
        <f>IF(G61=-1,-1,IF('HCAD Raw EF'!E61="","",'HCAD Raw EF'!E61))</f>
        <v>4</v>
      </c>
      <c r="I61" t="str">
        <f>IF(H61=-1,-1,IF('HCAD Raw EF'!F61="","",'HCAD Raw EF'!F61))</f>
        <v>CCP5</v>
      </c>
      <c r="J61" t="str">
        <f>IF(I61=-1,-1,IF('HCAD Raw EF'!G61="","",'HCAD Raw EF'!G61))</f>
        <v>Canopy</v>
      </c>
      <c r="K61" t="str">
        <f>IF(J61=-1,-1,IF('HCAD Raw EF'!H61="","",'HCAD Raw EF'!H61))</f>
        <v>CANOPY ONLY</v>
      </c>
      <c r="L61" t="str">
        <f>IF(K61=-1,-1,IF('HCAD Raw EF'!I61="","",'HCAD Raw EF'!I61))</f>
        <v>MS</v>
      </c>
      <c r="M61" t="str">
        <f>IF(L61=-1,-1,IF('HCAD Raw EF'!J61="","",'HCAD Raw EF'!J61))</f>
        <v>Miscellaneous</v>
      </c>
      <c r="N61" t="str">
        <f>IF(M61=-1,-1,IF('HCAD Raw EF'!K61="","",'HCAD Raw EF'!K61))</f>
        <v/>
      </c>
      <c r="O61" s="13">
        <f>IF(N61=-1,-1,IF('HCAD Raw EF'!L61="","",VALUE('HCAD Raw EF'!L61)))</f>
        <v>646</v>
      </c>
      <c r="P61"/>
      <c r="Q61"/>
      <c r="R61"/>
      <c r="S61"/>
      <c r="T61"/>
      <c r="U61"/>
      <c r="V61"/>
      <c r="W61"/>
      <c r="X61"/>
      <c r="Y61"/>
    </row>
    <row r="62" spans="3:25" x14ac:dyDescent="0.25">
      <c r="C62">
        <v>58</v>
      </c>
      <c r="D62" t="str">
        <f t="shared" si="1"/>
        <v>026095000000158</v>
      </c>
      <c r="E62" t="str">
        <f>IF('HCAD Raw EF'!B62="",-1,'HCAD Raw EF'!B62)</f>
        <v>0260950000001</v>
      </c>
      <c r="F62">
        <f>IF(E62=-1,-1,IF('HCAD Raw EF'!C62="","",'HCAD Raw EF'!C62))</f>
        <v>0</v>
      </c>
      <c r="G62">
        <f>IF(F62=-1,-1,IF('HCAD Raw EF'!D62="","",'HCAD Raw EF'!D62))</f>
        <v>3</v>
      </c>
      <c r="H62" t="str">
        <f>IF(G62=-1,-1,IF('HCAD Raw EF'!E62="","",'HCAD Raw EF'!E62))</f>
        <v>4</v>
      </c>
      <c r="I62" t="str">
        <f>IF(H62=-1,-1,IF('HCAD Raw EF'!F62="","",'HCAD Raw EF'!F62))</f>
        <v>CPA1</v>
      </c>
      <c r="J62" t="str">
        <f>IF(I62=-1,-1,IF('HCAD Raw EF'!G62="","",'HCAD Raw EF'!G62))</f>
        <v>PavAsp</v>
      </c>
      <c r="K62" t="str">
        <f>IF(J62=-1,-1,IF('HCAD Raw EF'!H62="","",'HCAD Raw EF'!H62))</f>
        <v>Paving - Asphalt</v>
      </c>
      <c r="L62" t="str">
        <f>IF(K62=-1,-1,IF('HCAD Raw EF'!I62="","",'HCAD Raw EF'!I62))</f>
        <v>MS</v>
      </c>
      <c r="M62" t="str">
        <f>IF(L62=-1,-1,IF('HCAD Raw EF'!J62="","",'HCAD Raw EF'!J62))</f>
        <v>Miscellaneous</v>
      </c>
      <c r="N62" t="str">
        <f>IF(M62=-1,-1,IF('HCAD Raw EF'!K62="","",'HCAD Raw EF'!K62))</f>
        <v>HAS BEEN REDONE</v>
      </c>
      <c r="O62" s="13">
        <f>IF(N62=-1,-1,IF('HCAD Raw EF'!L62="","",VALUE('HCAD Raw EF'!L62)))</f>
        <v>5000</v>
      </c>
      <c r="P62"/>
      <c r="Q62"/>
      <c r="R62"/>
      <c r="S62"/>
      <c r="T62"/>
      <c r="U62"/>
      <c r="V62"/>
      <c r="W62"/>
      <c r="X62"/>
      <c r="Y62"/>
    </row>
    <row r="63" spans="3:25" x14ac:dyDescent="0.25">
      <c r="C63">
        <v>59</v>
      </c>
      <c r="D63" t="str">
        <f t="shared" si="1"/>
        <v>026095000000159</v>
      </c>
      <c r="E63" t="str">
        <f>IF('HCAD Raw EF'!B63="",-1,'HCAD Raw EF'!B63)</f>
        <v>0260950000001</v>
      </c>
      <c r="F63">
        <f>IF(E63=-1,-1,IF('HCAD Raw EF'!C63="","",'HCAD Raw EF'!C63))</f>
        <v>0</v>
      </c>
      <c r="G63">
        <f>IF(F63=-1,-1,IF('HCAD Raw EF'!D63="","",'HCAD Raw EF'!D63))</f>
        <v>3</v>
      </c>
      <c r="H63" t="str">
        <f>IF(G63=-1,-1,IF('HCAD Raw EF'!E63="","",'HCAD Raw EF'!E63))</f>
        <v>6</v>
      </c>
      <c r="I63" t="str">
        <f>IF(H63=-1,-1,IF('HCAD Raw EF'!F63="","",'HCAD Raw EF'!F63))</f>
        <v>CSH1</v>
      </c>
      <c r="J63" t="str">
        <f>IF(I63=-1,-1,IF('HCAD Raw EF'!G63="","",'HCAD Raw EF'!G63))</f>
        <v>ShedFM</v>
      </c>
      <c r="K63" t="str">
        <f>IF(J63=-1,-1,IF('HCAD Raw EF'!H63="","",'HCAD Raw EF'!H63))</f>
        <v>Shed, Farm Machinery</v>
      </c>
      <c r="L63" t="str">
        <f>IF(K63=-1,-1,IF('HCAD Raw EF'!I63="","",'HCAD Raw EF'!I63))</f>
        <v>MS</v>
      </c>
      <c r="M63" t="str">
        <f>IF(L63=-1,-1,IF('HCAD Raw EF'!J63="","",'HCAD Raw EF'!J63))</f>
        <v>Miscellaneous</v>
      </c>
      <c r="N63" t="str">
        <f>IF(M63=-1,-1,IF('HCAD Raw EF'!K63="","",'HCAD Raw EF'!K63))</f>
        <v/>
      </c>
      <c r="O63" s="13">
        <f>IF(N63=-1,-1,IF('HCAD Raw EF'!L63="","",VALUE('HCAD Raw EF'!L63)))</f>
        <v>2750</v>
      </c>
      <c r="P63"/>
      <c r="Q63"/>
      <c r="R63"/>
      <c r="S63"/>
      <c r="T63"/>
      <c r="U63"/>
      <c r="V63"/>
      <c r="W63"/>
      <c r="X63"/>
      <c r="Y63"/>
    </row>
    <row r="64" spans="3:25" x14ac:dyDescent="0.25">
      <c r="C64">
        <v>60</v>
      </c>
      <c r="D64" t="str">
        <f t="shared" si="1"/>
        <v>036175000002160</v>
      </c>
      <c r="E64" t="str">
        <f>IF('HCAD Raw EF'!B64="",-1,'HCAD Raw EF'!B64)</f>
        <v>0361750000021</v>
      </c>
      <c r="F64">
        <f>IF(E64=-1,-1,IF('HCAD Raw EF'!C64="","",'HCAD Raw EF'!C64))</f>
        <v>1</v>
      </c>
      <c r="G64">
        <f>IF(F64=-1,-1,IF('HCAD Raw EF'!D64="","",'HCAD Raw EF'!D64))</f>
        <v>4</v>
      </c>
      <c r="H64" t="str">
        <f>IF(G64=-1,-1,IF('HCAD Raw EF'!E64="","",'HCAD Raw EF'!E64))</f>
        <v>4</v>
      </c>
      <c r="I64" t="str">
        <f>IF(H64=-1,-1,IF('HCAD Raw EF'!F64="","",'HCAD Raw EF'!F64))</f>
        <v>CCP5</v>
      </c>
      <c r="J64" t="str">
        <f>IF(I64=-1,-1,IF('HCAD Raw EF'!G64="","",'HCAD Raw EF'!G64))</f>
        <v>Canopy</v>
      </c>
      <c r="K64" t="str">
        <f>IF(J64=-1,-1,IF('HCAD Raw EF'!H64="","",'HCAD Raw EF'!H64))</f>
        <v>CANOPY ONLY</v>
      </c>
      <c r="L64" t="str">
        <f>IF(K64=-1,-1,IF('HCAD Raw EF'!I64="","",'HCAD Raw EF'!I64))</f>
        <v>MS</v>
      </c>
      <c r="M64" t="str">
        <f>IF(L64=-1,-1,IF('HCAD Raw EF'!J64="","",'HCAD Raw EF'!J64))</f>
        <v>Miscellaneous</v>
      </c>
      <c r="N64" t="str">
        <f>IF(M64=-1,-1,IF('HCAD Raw EF'!K64="","",'HCAD Raw EF'!K64))</f>
        <v/>
      </c>
      <c r="O64" s="13">
        <f>IF(N64=-1,-1,IF('HCAD Raw EF'!L64="","",VALUE('HCAD Raw EF'!L64)))</f>
        <v>52</v>
      </c>
      <c r="P64"/>
      <c r="Q64"/>
      <c r="R64"/>
      <c r="S64"/>
      <c r="T64"/>
      <c r="U64"/>
      <c r="V64"/>
      <c r="W64"/>
      <c r="X64"/>
      <c r="Y64"/>
    </row>
    <row r="65" spans="3:25" x14ac:dyDescent="0.25">
      <c r="C65">
        <v>61</v>
      </c>
      <c r="D65" t="str">
        <f t="shared" si="1"/>
        <v>036175000002161</v>
      </c>
      <c r="E65" t="str">
        <f>IF('HCAD Raw EF'!B65="",-1,'HCAD Raw EF'!B65)</f>
        <v>0361750000021</v>
      </c>
      <c r="F65">
        <f>IF(E65=-1,-1,IF('HCAD Raw EF'!C65="","",'HCAD Raw EF'!C65))</f>
        <v>0</v>
      </c>
      <c r="G65">
        <f>IF(F65=-1,-1,IF('HCAD Raw EF'!D65="","",'HCAD Raw EF'!D65))</f>
        <v>4</v>
      </c>
      <c r="H65" t="str">
        <f>IF(G65=-1,-1,IF('HCAD Raw EF'!E65="","",'HCAD Raw EF'!E65))</f>
        <v>4</v>
      </c>
      <c r="I65" t="str">
        <f>IF(H65=-1,-1,IF('HCAD Raw EF'!F65="","",'HCAD Raw EF'!F65))</f>
        <v>CCP5</v>
      </c>
      <c r="J65" t="str">
        <f>IF(I65=-1,-1,IF('HCAD Raw EF'!G65="","",'HCAD Raw EF'!G65))</f>
        <v>Canopy</v>
      </c>
      <c r="K65" t="str">
        <f>IF(J65=-1,-1,IF('HCAD Raw EF'!H65="","",'HCAD Raw EF'!H65))</f>
        <v>CANOPY ONLY</v>
      </c>
      <c r="L65" t="str">
        <f>IF(K65=-1,-1,IF('HCAD Raw EF'!I65="","",'HCAD Raw EF'!I65))</f>
        <v>MS</v>
      </c>
      <c r="M65" t="str">
        <f>IF(L65=-1,-1,IF('HCAD Raw EF'!J65="","",'HCAD Raw EF'!J65))</f>
        <v>Miscellaneous</v>
      </c>
      <c r="N65" t="str">
        <f>IF(M65=-1,-1,IF('HCAD Raw EF'!K65="","",'HCAD Raw EF'!K65))</f>
        <v/>
      </c>
      <c r="O65" s="13">
        <f>IF(N65=-1,-1,IF('HCAD Raw EF'!L65="","",VALUE('HCAD Raw EF'!L65)))</f>
        <v>360</v>
      </c>
      <c r="P65"/>
      <c r="Q65"/>
      <c r="R65"/>
      <c r="S65"/>
      <c r="T65"/>
      <c r="U65"/>
      <c r="V65"/>
      <c r="W65"/>
      <c r="X65"/>
      <c r="Y65"/>
    </row>
    <row r="66" spans="3:25" x14ac:dyDescent="0.25">
      <c r="C66">
        <v>62</v>
      </c>
      <c r="D66" t="str">
        <f t="shared" si="1"/>
        <v>036175000002162</v>
      </c>
      <c r="E66" t="str">
        <f>IF('HCAD Raw EF'!B66="",-1,'HCAD Raw EF'!B66)</f>
        <v>0361750000021</v>
      </c>
      <c r="F66">
        <f>IF(E66=-1,-1,IF('HCAD Raw EF'!C66="","",'HCAD Raw EF'!C66))</f>
        <v>1</v>
      </c>
      <c r="G66">
        <f>IF(F66=-1,-1,IF('HCAD Raw EF'!D66="","",'HCAD Raw EF'!D66))</f>
        <v>4</v>
      </c>
      <c r="H66" t="str">
        <f>IF(G66=-1,-1,IF('HCAD Raw EF'!E66="","",'HCAD Raw EF'!E66))</f>
        <v>4</v>
      </c>
      <c r="I66" t="str">
        <f>IF(H66=-1,-1,IF('HCAD Raw EF'!F66="","",'HCAD Raw EF'!F66))</f>
        <v>CCP6</v>
      </c>
      <c r="J66" t="str">
        <f>IF(I66=-1,-1,IF('HCAD Raw EF'!G66="","",'HCAD Raw EF'!G66))</f>
        <v>CpRfSl</v>
      </c>
      <c r="K66" t="str">
        <f>IF(J66=-1,-1,IF('HCAD Raw EF'!H66="","",'HCAD Raw EF'!H66))</f>
        <v>CANOPY ROOF AND SLAB</v>
      </c>
      <c r="L66" t="str">
        <f>IF(K66=-1,-1,IF('HCAD Raw EF'!I66="","",'HCAD Raw EF'!I66))</f>
        <v>MS</v>
      </c>
      <c r="M66" t="str">
        <f>IF(L66=-1,-1,IF('HCAD Raw EF'!J66="","",'HCAD Raw EF'!J66))</f>
        <v>Miscellaneous</v>
      </c>
      <c r="N66" t="str">
        <f>IF(M66=-1,-1,IF('HCAD Raw EF'!K66="","",'HCAD Raw EF'!K66))</f>
        <v/>
      </c>
      <c r="O66" s="13">
        <f>IF(N66=-1,-1,IF('HCAD Raw EF'!L66="","",VALUE('HCAD Raw EF'!L66)))</f>
        <v>192</v>
      </c>
      <c r="P66"/>
      <c r="Q66"/>
      <c r="R66"/>
      <c r="S66"/>
      <c r="T66"/>
      <c r="U66"/>
      <c r="V66"/>
      <c r="W66"/>
      <c r="X66"/>
      <c r="Y66"/>
    </row>
    <row r="67" spans="3:25" x14ac:dyDescent="0.25">
      <c r="C67">
        <v>63</v>
      </c>
      <c r="D67" t="str">
        <f t="shared" si="1"/>
        <v>036175000002163</v>
      </c>
      <c r="E67" t="str">
        <f>IF('HCAD Raw EF'!B67="",-1,'HCAD Raw EF'!B67)</f>
        <v>0361750000021</v>
      </c>
      <c r="F67">
        <f>IF(E67=-1,-1,IF('HCAD Raw EF'!C67="","",'HCAD Raw EF'!C67))</f>
        <v>0</v>
      </c>
      <c r="G67">
        <f>IF(F67=-1,-1,IF('HCAD Raw EF'!D67="","",'HCAD Raw EF'!D67))</f>
        <v>4</v>
      </c>
      <c r="H67" t="str">
        <f>IF(G67=-1,-1,IF('HCAD Raw EF'!E67="","",'HCAD Raw EF'!E67))</f>
        <v>4</v>
      </c>
      <c r="I67" t="str">
        <f>IF(H67=-1,-1,IF('HCAD Raw EF'!F67="","",'HCAD Raw EF'!F67))</f>
        <v>CPC2</v>
      </c>
      <c r="J67" t="str">
        <f>IF(I67=-1,-1,IF('HCAD Raw EF'!G67="","",'HCAD Raw EF'!G67))</f>
        <v>PvHCnc</v>
      </c>
      <c r="K67" t="str">
        <f>IF(J67=-1,-1,IF('HCAD Raw EF'!H67="","",'HCAD Raw EF'!H67))</f>
        <v>Paving - Heavy Concrete</v>
      </c>
      <c r="L67" t="str">
        <f>IF(K67=-1,-1,IF('HCAD Raw EF'!I67="","",'HCAD Raw EF'!I67))</f>
        <v>MS</v>
      </c>
      <c r="M67" t="str">
        <f>IF(L67=-1,-1,IF('HCAD Raw EF'!J67="","",'HCAD Raw EF'!J67))</f>
        <v>Miscellaneous</v>
      </c>
      <c r="N67" t="str">
        <f>IF(M67=-1,-1,IF('HCAD Raw EF'!K67="","",'HCAD Raw EF'!K67))</f>
        <v/>
      </c>
      <c r="O67" s="13">
        <f>IF(N67=-1,-1,IF('HCAD Raw EF'!L67="","",VALUE('HCAD Raw EF'!L67)))</f>
        <v>27050</v>
      </c>
      <c r="P67"/>
      <c r="Q67"/>
      <c r="R67"/>
      <c r="S67"/>
      <c r="T67"/>
      <c r="U67"/>
      <c r="V67"/>
      <c r="W67"/>
      <c r="X67"/>
      <c r="Y67"/>
    </row>
    <row r="68" spans="3:25" x14ac:dyDescent="0.25">
      <c r="C68">
        <v>64</v>
      </c>
      <c r="D68" t="str">
        <f t="shared" si="1"/>
        <v>037058023013464</v>
      </c>
      <c r="E68" t="str">
        <f>IF('HCAD Raw EF'!B68="",-1,'HCAD Raw EF'!B68)</f>
        <v>0370580230134</v>
      </c>
      <c r="F68">
        <f>IF(E68=-1,-1,IF('HCAD Raw EF'!C68="","",'HCAD Raw EF'!C68))</f>
        <v>2</v>
      </c>
      <c r="G68">
        <f>IF(F68=-1,-1,IF('HCAD Raw EF'!D68="","",'HCAD Raw EF'!D68))</f>
        <v>2</v>
      </c>
      <c r="H68" t="str">
        <f>IF(G68=-1,-1,IF('HCAD Raw EF'!E68="","",'HCAD Raw EF'!E68))</f>
        <v>6</v>
      </c>
      <c r="I68" t="str">
        <f>IF(H68=-1,-1,IF('HCAD Raw EF'!F68="","",'HCAD Raw EF'!F68))</f>
        <v>CEN6</v>
      </c>
      <c r="J68" t="str">
        <f>IF(I68=-1,-1,IF('HCAD Raw EF'!G68="","",'HCAD Raw EF'!G68))</f>
        <v>Enclos6</v>
      </c>
      <c r="K68" t="str">
        <f>IF(J68=-1,-1,IF('HCAD Raw EF'!H68="","",'HCAD Raw EF'!H68))</f>
        <v>Enclosure,  Office</v>
      </c>
      <c r="L68" t="str">
        <f>IF(K68=-1,-1,IF('HCAD Raw EF'!I68="","",'HCAD Raw EF'!I68))</f>
        <v>MS</v>
      </c>
      <c r="M68" t="str">
        <f>IF(L68=-1,-1,IF('HCAD Raw EF'!J68="","",'HCAD Raw EF'!J68))</f>
        <v>Miscellaneous</v>
      </c>
      <c r="N68" t="str">
        <f>IF(M68=-1,-1,IF('HCAD Raw EF'!K68="","",'HCAD Raw EF'!K68))</f>
        <v>E1 82</v>
      </c>
      <c r="O68" s="13">
        <f>IF(N68=-1,-1,IF('HCAD Raw EF'!L68="","",VALUE('HCAD Raw EF'!L68)))</f>
        <v>1200</v>
      </c>
      <c r="P68"/>
      <c r="Q68"/>
      <c r="R68"/>
      <c r="S68"/>
      <c r="T68"/>
      <c r="U68"/>
      <c r="V68"/>
      <c r="W68"/>
      <c r="X68"/>
      <c r="Y68"/>
    </row>
    <row r="69" spans="3:25" x14ac:dyDescent="0.25">
      <c r="C69">
        <v>65</v>
      </c>
      <c r="D69" t="str">
        <f t="shared" si="1"/>
        <v>037058023013465</v>
      </c>
      <c r="E69" t="str">
        <f>IF('HCAD Raw EF'!B69="",-1,'HCAD Raw EF'!B69)</f>
        <v>0370580230134</v>
      </c>
      <c r="F69">
        <f>IF(E69=-1,-1,IF('HCAD Raw EF'!C69="","",'HCAD Raw EF'!C69))</f>
        <v>0</v>
      </c>
      <c r="G69">
        <f>IF(F69=-1,-1,IF('HCAD Raw EF'!D69="","",'HCAD Raw EF'!D69))</f>
        <v>2</v>
      </c>
      <c r="H69" t="str">
        <f>IF(G69=-1,-1,IF('HCAD Raw EF'!E69="","",'HCAD Raw EF'!E69))</f>
        <v>6</v>
      </c>
      <c r="I69" t="str">
        <f>IF(H69=-1,-1,IF('HCAD Raw EF'!F69="","",'HCAD Raw EF'!F69))</f>
        <v>CPA1</v>
      </c>
      <c r="J69" t="str">
        <f>IF(I69=-1,-1,IF('HCAD Raw EF'!G69="","",'HCAD Raw EF'!G69))</f>
        <v>PavAsp</v>
      </c>
      <c r="K69" t="str">
        <f>IF(J69=-1,-1,IF('HCAD Raw EF'!H69="","",'HCAD Raw EF'!H69))</f>
        <v>Paving - Asphalt</v>
      </c>
      <c r="L69" t="str">
        <f>IF(K69=-1,-1,IF('HCAD Raw EF'!I69="","",'HCAD Raw EF'!I69))</f>
        <v>MS</v>
      </c>
      <c r="M69" t="str">
        <f>IF(L69=-1,-1,IF('HCAD Raw EF'!J69="","",'HCAD Raw EF'!J69))</f>
        <v>Miscellaneous</v>
      </c>
      <c r="N69" t="str">
        <f>IF(M69=-1,-1,IF('HCAD Raw EF'!K69="","",'HCAD Raw EF'!K69))</f>
        <v/>
      </c>
      <c r="O69" s="13">
        <f>IF(N69=-1,-1,IF('HCAD Raw EF'!L69="","",VALUE('HCAD Raw EF'!L69)))</f>
        <v>10000</v>
      </c>
      <c r="P69"/>
      <c r="Q69"/>
      <c r="R69"/>
      <c r="S69"/>
      <c r="T69"/>
      <c r="U69"/>
      <c r="V69"/>
      <c r="W69"/>
      <c r="X69"/>
      <c r="Y69"/>
    </row>
    <row r="70" spans="3:25" x14ac:dyDescent="0.25">
      <c r="C70">
        <v>66</v>
      </c>
      <c r="D70" t="str">
        <f t="shared" ref="D70:D133" si="2">IF(E70=-1,-1,CONCATENATE(E70,C70))</f>
        <v>037058023013566</v>
      </c>
      <c r="E70" t="str">
        <f>IF('HCAD Raw EF'!B70="",-1,'HCAD Raw EF'!B70)</f>
        <v>0370580230135</v>
      </c>
      <c r="F70">
        <f>IF(E70=-1,-1,IF('HCAD Raw EF'!C70="","",'HCAD Raw EF'!C70))</f>
        <v>0</v>
      </c>
      <c r="G70">
        <f>IF(F70=-1,-1,IF('HCAD Raw EF'!D70="","",'HCAD Raw EF'!D70))</f>
        <v>3</v>
      </c>
      <c r="H70" t="str">
        <f>IF(G70=-1,-1,IF('HCAD Raw EF'!E70="","",'HCAD Raw EF'!E70))</f>
        <v>4</v>
      </c>
      <c r="I70" t="str">
        <f>IF(H70=-1,-1,IF('HCAD Raw EF'!F70="","",'HCAD Raw EF'!F70))</f>
        <v>CCP6</v>
      </c>
      <c r="J70" t="str">
        <f>IF(I70=-1,-1,IF('HCAD Raw EF'!G70="","",'HCAD Raw EF'!G70))</f>
        <v>CpRfSl</v>
      </c>
      <c r="K70" t="str">
        <f>IF(J70=-1,-1,IF('HCAD Raw EF'!H70="","",'HCAD Raw EF'!H70))</f>
        <v>CANOPY ROOF AND SLAB</v>
      </c>
      <c r="L70" t="str">
        <f>IF(K70=-1,-1,IF('HCAD Raw EF'!I70="","",'HCAD Raw EF'!I70))</f>
        <v>MS</v>
      </c>
      <c r="M70" t="str">
        <f>IF(L70=-1,-1,IF('HCAD Raw EF'!J70="","",'HCAD Raw EF'!J70))</f>
        <v>Miscellaneous</v>
      </c>
      <c r="N70" t="str">
        <f>IF(M70=-1,-1,IF('HCAD Raw EF'!K70="","",'HCAD Raw EF'!K70))</f>
        <v/>
      </c>
      <c r="O70" s="13">
        <f>IF(N70=-1,-1,IF('HCAD Raw EF'!L70="","",VALUE('HCAD Raw EF'!L70)))</f>
        <v>240</v>
      </c>
      <c r="P70"/>
      <c r="Q70"/>
      <c r="R70"/>
      <c r="S70"/>
      <c r="T70"/>
      <c r="U70"/>
      <c r="V70"/>
      <c r="W70"/>
      <c r="X70"/>
      <c r="Y70"/>
    </row>
    <row r="71" spans="3:25" x14ac:dyDescent="0.25">
      <c r="C71">
        <v>67</v>
      </c>
      <c r="D71" t="str">
        <f t="shared" si="2"/>
        <v>037058023013567</v>
      </c>
      <c r="E71" t="str">
        <f>IF('HCAD Raw EF'!B71="",-1,'HCAD Raw EF'!B71)</f>
        <v>0370580230135</v>
      </c>
      <c r="F71">
        <f>IF(E71=-1,-1,IF('HCAD Raw EF'!C71="","",'HCAD Raw EF'!C71))</f>
        <v>0</v>
      </c>
      <c r="G71">
        <f>IF(F71=-1,-1,IF('HCAD Raw EF'!D71="","",'HCAD Raw EF'!D71))</f>
        <v>3</v>
      </c>
      <c r="H71" t="str">
        <f>IF(G71=-1,-1,IF('HCAD Raw EF'!E71="","",'HCAD Raw EF'!E71))</f>
        <v>6</v>
      </c>
      <c r="I71" t="str">
        <f>IF(H71=-1,-1,IF('HCAD Raw EF'!F71="","",'HCAD Raw EF'!F71))</f>
        <v>CPA1</v>
      </c>
      <c r="J71" t="str">
        <f>IF(I71=-1,-1,IF('HCAD Raw EF'!G71="","",'HCAD Raw EF'!G71))</f>
        <v>PavAsp</v>
      </c>
      <c r="K71" t="str">
        <f>IF(J71=-1,-1,IF('HCAD Raw EF'!H71="","",'HCAD Raw EF'!H71))</f>
        <v>Paving - Asphalt</v>
      </c>
      <c r="L71" t="str">
        <f>IF(K71=-1,-1,IF('HCAD Raw EF'!I71="","",'HCAD Raw EF'!I71))</f>
        <v>MS</v>
      </c>
      <c r="M71" t="str">
        <f>IF(L71=-1,-1,IF('HCAD Raw EF'!J71="","",'HCAD Raw EF'!J71))</f>
        <v>Miscellaneous</v>
      </c>
      <c r="N71" t="str">
        <f>IF(M71=-1,-1,IF('HCAD Raw EF'!K71="","",'HCAD Raw EF'!K71))</f>
        <v/>
      </c>
      <c r="O71" s="13">
        <f>IF(N71=-1,-1,IF('HCAD Raw EF'!L71="","",VALUE('HCAD Raw EF'!L71)))</f>
        <v>3000</v>
      </c>
      <c r="P71"/>
      <c r="Q71"/>
      <c r="R71"/>
      <c r="S71"/>
      <c r="T71"/>
      <c r="U71"/>
      <c r="V71"/>
      <c r="W71"/>
      <c r="X71"/>
      <c r="Y71"/>
    </row>
    <row r="72" spans="3:25" x14ac:dyDescent="0.25">
      <c r="C72">
        <v>68</v>
      </c>
      <c r="D72" t="str">
        <f t="shared" si="2"/>
        <v>037058023013568</v>
      </c>
      <c r="E72" t="str">
        <f>IF('HCAD Raw EF'!B72="",-1,'HCAD Raw EF'!B72)</f>
        <v>0370580230135</v>
      </c>
      <c r="F72">
        <f>IF(E72=-1,-1,IF('HCAD Raw EF'!C72="","",'HCAD Raw EF'!C72))</f>
        <v>0</v>
      </c>
      <c r="G72">
        <f>IF(F72=-1,-1,IF('HCAD Raw EF'!D72="","",'HCAD Raw EF'!D72))</f>
        <v>3</v>
      </c>
      <c r="H72" t="str">
        <f>IF(G72=-1,-1,IF('HCAD Raw EF'!E72="","",'HCAD Raw EF'!E72))</f>
        <v>4</v>
      </c>
      <c r="I72" t="str">
        <f>IF(H72=-1,-1,IF('HCAD Raw EF'!F72="","",'HCAD Raw EF'!F72))</f>
        <v>CRS1</v>
      </c>
      <c r="J72" t="str">
        <f>IF(I72=-1,-1,IF('HCAD Raw EF'!G72="","",'HCAD Raw EF'!G72))</f>
        <v>FrUBld</v>
      </c>
      <c r="K72" t="str">
        <f>IF(J72=-1,-1,IF('HCAD Raw EF'!H72="","",'HCAD Raw EF'!H72))</f>
        <v>UTILITY BLDG - FRAME</v>
      </c>
      <c r="L72" t="str">
        <f>IF(K72=-1,-1,IF('HCAD Raw EF'!I72="","",'HCAD Raw EF'!I72))</f>
        <v>MS</v>
      </c>
      <c r="M72" t="str">
        <f>IF(L72=-1,-1,IF('HCAD Raw EF'!J72="","",'HCAD Raw EF'!J72))</f>
        <v>Miscellaneous</v>
      </c>
      <c r="N72" t="str">
        <f>IF(M72=-1,-1,IF('HCAD Raw EF'!K72="","",'HCAD Raw EF'!K72))</f>
        <v/>
      </c>
      <c r="O72" s="13">
        <f>IF(N72=-1,-1,IF('HCAD Raw EF'!L72="","",VALUE('HCAD Raw EF'!L72)))</f>
        <v>225</v>
      </c>
      <c r="P72"/>
      <c r="Q72"/>
      <c r="R72"/>
      <c r="S72"/>
      <c r="T72"/>
      <c r="U72"/>
      <c r="V72"/>
      <c r="W72"/>
      <c r="X72"/>
      <c r="Y72"/>
    </row>
    <row r="73" spans="3:25" x14ac:dyDescent="0.25">
      <c r="C73">
        <v>69</v>
      </c>
      <c r="D73" t="str">
        <f t="shared" si="2"/>
        <v>007061001000169</v>
      </c>
      <c r="E73" t="str">
        <f>IF('HCAD Raw EF'!B73="",-1,'HCAD Raw EF'!B73)</f>
        <v>0070610010001</v>
      </c>
      <c r="F73">
        <f>IF(E73=-1,-1,IF('HCAD Raw EF'!C73="","",'HCAD Raw EF'!C73))</f>
        <v>0</v>
      </c>
      <c r="G73">
        <f>IF(F73=-1,-1,IF('HCAD Raw EF'!D73="","",'HCAD Raw EF'!D73))</f>
        <v>2</v>
      </c>
      <c r="H73" t="str">
        <f>IF(G73=-1,-1,IF('HCAD Raw EF'!E73="","",'HCAD Raw EF'!E73))</f>
        <v>4</v>
      </c>
      <c r="I73" t="str">
        <f>IF(H73=-1,-1,IF('HCAD Raw EF'!F73="","",'HCAD Raw EF'!F73))</f>
        <v>CCP5</v>
      </c>
      <c r="J73" t="str">
        <f>IF(I73=-1,-1,IF('HCAD Raw EF'!G73="","",'HCAD Raw EF'!G73))</f>
        <v>Canopy</v>
      </c>
      <c r="K73" t="str">
        <f>IF(J73=-1,-1,IF('HCAD Raw EF'!H73="","",'HCAD Raw EF'!H73))</f>
        <v>CANOPY ONLY</v>
      </c>
      <c r="L73" t="str">
        <f>IF(K73=-1,-1,IF('HCAD Raw EF'!I73="","",'HCAD Raw EF'!I73))</f>
        <v>MS</v>
      </c>
      <c r="M73" t="str">
        <f>IF(L73=-1,-1,IF('HCAD Raw EF'!J73="","",'HCAD Raw EF'!J73))</f>
        <v>Miscellaneous</v>
      </c>
      <c r="N73" t="str">
        <f>IF(M73=-1,-1,IF('HCAD Raw EF'!K73="","",'HCAD Raw EF'!K73))</f>
        <v/>
      </c>
      <c r="O73" s="13">
        <f>IF(N73=-1,-1,IF('HCAD Raw EF'!L73="","",VALUE('HCAD Raw EF'!L73)))</f>
        <v>330</v>
      </c>
      <c r="P73"/>
      <c r="Q73"/>
      <c r="R73"/>
      <c r="S73"/>
      <c r="T73"/>
      <c r="U73"/>
      <c r="V73"/>
      <c r="W73"/>
      <c r="X73"/>
      <c r="Y73"/>
    </row>
    <row r="74" spans="3:25" x14ac:dyDescent="0.25">
      <c r="C74">
        <v>70</v>
      </c>
      <c r="D74" t="str">
        <f t="shared" si="2"/>
        <v>007061001000170</v>
      </c>
      <c r="E74" t="str">
        <f>IF('HCAD Raw EF'!B74="",-1,'HCAD Raw EF'!B74)</f>
        <v>0070610010001</v>
      </c>
      <c r="F74">
        <f>IF(E74=-1,-1,IF('HCAD Raw EF'!C74="","",'HCAD Raw EF'!C74))</f>
        <v>0</v>
      </c>
      <c r="G74">
        <f>IF(F74=-1,-1,IF('HCAD Raw EF'!D74="","",'HCAD Raw EF'!D74))</f>
        <v>2</v>
      </c>
      <c r="H74" t="str">
        <f>IF(G74=-1,-1,IF('HCAD Raw EF'!E74="","",'HCAD Raw EF'!E74))</f>
        <v>4</v>
      </c>
      <c r="I74" t="str">
        <f>IF(H74=-1,-1,IF('HCAD Raw EF'!F74="","",'HCAD Raw EF'!F74))</f>
        <v>CPC2</v>
      </c>
      <c r="J74" t="str">
        <f>IF(I74=-1,-1,IF('HCAD Raw EF'!G74="","",'HCAD Raw EF'!G74))</f>
        <v>PvHCnc</v>
      </c>
      <c r="K74" t="str">
        <f>IF(J74=-1,-1,IF('HCAD Raw EF'!H74="","",'HCAD Raw EF'!H74))</f>
        <v>Paving - Heavy Concrete</v>
      </c>
      <c r="L74" t="str">
        <f>IF(K74=-1,-1,IF('HCAD Raw EF'!I74="","",'HCAD Raw EF'!I74))</f>
        <v>MS</v>
      </c>
      <c r="M74" t="str">
        <f>IF(L74=-1,-1,IF('HCAD Raw EF'!J74="","",'HCAD Raw EF'!J74))</f>
        <v>Miscellaneous</v>
      </c>
      <c r="N74" t="str">
        <f>IF(M74=-1,-1,IF('HCAD Raw EF'!K74="","",'HCAD Raw EF'!K74))</f>
        <v/>
      </c>
      <c r="O74" s="13">
        <f>IF(N74=-1,-1,IF('HCAD Raw EF'!L74="","",VALUE('HCAD Raw EF'!L74)))</f>
        <v>21000</v>
      </c>
      <c r="P74"/>
      <c r="Q74"/>
      <c r="R74"/>
      <c r="S74"/>
      <c r="T74"/>
      <c r="U74"/>
      <c r="V74"/>
      <c r="W74"/>
      <c r="X74"/>
      <c r="Y74"/>
    </row>
    <row r="75" spans="3:25" x14ac:dyDescent="0.25">
      <c r="C75">
        <v>71</v>
      </c>
      <c r="D75" t="str">
        <f t="shared" si="2"/>
        <v>007215000000771</v>
      </c>
      <c r="E75" t="str">
        <f>IF('HCAD Raw EF'!B75="",-1,'HCAD Raw EF'!B75)</f>
        <v>0072150000007</v>
      </c>
      <c r="F75">
        <f>IF(E75=-1,-1,IF('HCAD Raw EF'!C75="","",'HCAD Raw EF'!C75))</f>
        <v>1</v>
      </c>
      <c r="G75">
        <f>IF(F75=-1,-1,IF('HCAD Raw EF'!D75="","",'HCAD Raw EF'!D75))</f>
        <v>4</v>
      </c>
      <c r="H75" t="str">
        <f>IF(G75=-1,-1,IF('HCAD Raw EF'!E75="","",'HCAD Raw EF'!E75))</f>
        <v>4</v>
      </c>
      <c r="I75" t="str">
        <f>IF(H75=-1,-1,IF('HCAD Raw EF'!F75="","",'HCAD Raw EF'!F75))</f>
        <v>CCP5</v>
      </c>
      <c r="J75" t="str">
        <f>IF(I75=-1,-1,IF('HCAD Raw EF'!G75="","",'HCAD Raw EF'!G75))</f>
        <v>Canopy</v>
      </c>
      <c r="K75" t="str">
        <f>IF(J75=-1,-1,IF('HCAD Raw EF'!H75="","",'HCAD Raw EF'!H75))</f>
        <v>CANOPY ONLY</v>
      </c>
      <c r="L75" t="str">
        <f>IF(K75=-1,-1,IF('HCAD Raw EF'!I75="","",'HCAD Raw EF'!I75))</f>
        <v>MS</v>
      </c>
      <c r="M75" t="str">
        <f>IF(L75=-1,-1,IF('HCAD Raw EF'!J75="","",'HCAD Raw EF'!J75))</f>
        <v>Miscellaneous</v>
      </c>
      <c r="N75" t="str">
        <f>IF(M75=-1,-1,IF('HCAD Raw EF'!K75="","",'HCAD Raw EF'!K75))</f>
        <v/>
      </c>
      <c r="O75" s="13">
        <f>IF(N75=-1,-1,IF('HCAD Raw EF'!L75="","",VALUE('HCAD Raw EF'!L75)))</f>
        <v>480</v>
      </c>
      <c r="P75"/>
      <c r="Q75"/>
      <c r="R75"/>
      <c r="S75"/>
      <c r="T75"/>
      <c r="U75"/>
      <c r="V75"/>
      <c r="W75"/>
      <c r="X75"/>
      <c r="Y75"/>
    </row>
    <row r="76" spans="3:25" x14ac:dyDescent="0.25">
      <c r="C76">
        <v>72</v>
      </c>
      <c r="D76" t="str">
        <f t="shared" si="2"/>
        <v>007215000000772</v>
      </c>
      <c r="E76" t="str">
        <f>IF('HCAD Raw EF'!B76="",-1,'HCAD Raw EF'!B76)</f>
        <v>0072150000007</v>
      </c>
      <c r="F76">
        <f>IF(E76=-1,-1,IF('HCAD Raw EF'!C76="","",'HCAD Raw EF'!C76))</f>
        <v>1</v>
      </c>
      <c r="G76">
        <f>IF(F76=-1,-1,IF('HCAD Raw EF'!D76="","",'HCAD Raw EF'!D76))</f>
        <v>4</v>
      </c>
      <c r="H76" t="str">
        <f>IF(G76=-1,-1,IF('HCAD Raw EF'!E76="","",'HCAD Raw EF'!E76))</f>
        <v>4</v>
      </c>
      <c r="I76" t="str">
        <f>IF(H76=-1,-1,IF('HCAD Raw EF'!F76="","",'HCAD Raw EF'!F76))</f>
        <v>CCP6</v>
      </c>
      <c r="J76" t="str">
        <f>IF(I76=-1,-1,IF('HCAD Raw EF'!G76="","",'HCAD Raw EF'!G76))</f>
        <v>CpRfSl</v>
      </c>
      <c r="K76" t="str">
        <f>IF(J76=-1,-1,IF('HCAD Raw EF'!H76="","",'HCAD Raw EF'!H76))</f>
        <v>CANOPY ROOF AND SLAB</v>
      </c>
      <c r="L76" t="str">
        <f>IF(K76=-1,-1,IF('HCAD Raw EF'!I76="","",'HCAD Raw EF'!I76))</f>
        <v>MS</v>
      </c>
      <c r="M76" t="str">
        <f>IF(L76=-1,-1,IF('HCAD Raw EF'!J76="","",'HCAD Raw EF'!J76))</f>
        <v>Miscellaneous</v>
      </c>
      <c r="N76" t="str">
        <f>IF(M76=-1,-1,IF('HCAD Raw EF'!K76="","",'HCAD Raw EF'!K76))</f>
        <v/>
      </c>
      <c r="O76" s="13">
        <f>IF(N76=-1,-1,IF('HCAD Raw EF'!L76="","",VALUE('HCAD Raw EF'!L76)))</f>
        <v>736</v>
      </c>
      <c r="P76"/>
      <c r="Q76"/>
      <c r="R76"/>
      <c r="S76"/>
      <c r="T76"/>
      <c r="U76"/>
      <c r="V76"/>
      <c r="W76"/>
      <c r="X76"/>
      <c r="Y76"/>
    </row>
    <row r="77" spans="3:25" x14ac:dyDescent="0.25">
      <c r="C77">
        <v>73</v>
      </c>
      <c r="D77" t="str">
        <f t="shared" si="2"/>
        <v>007215000000773</v>
      </c>
      <c r="E77" t="str">
        <f>IF('HCAD Raw EF'!B77="",-1,'HCAD Raw EF'!B77)</f>
        <v>0072150000007</v>
      </c>
      <c r="F77">
        <f>IF(E77=-1,-1,IF('HCAD Raw EF'!C77="","",'HCAD Raw EF'!C77))</f>
        <v>0</v>
      </c>
      <c r="G77">
        <f>IF(F77=-1,-1,IF('HCAD Raw EF'!D77="","",'HCAD Raw EF'!D77))</f>
        <v>4</v>
      </c>
      <c r="H77" t="str">
        <f>IF(G77=-1,-1,IF('HCAD Raw EF'!E77="","",'HCAD Raw EF'!E77))</f>
        <v>4</v>
      </c>
      <c r="I77" t="str">
        <f>IF(H77=-1,-1,IF('HCAD Raw EF'!F77="","",'HCAD Raw EF'!F77))</f>
        <v>CPA1</v>
      </c>
      <c r="J77" t="str">
        <f>IF(I77=-1,-1,IF('HCAD Raw EF'!G77="","",'HCAD Raw EF'!G77))</f>
        <v>PavAsp</v>
      </c>
      <c r="K77" t="str">
        <f>IF(J77=-1,-1,IF('HCAD Raw EF'!H77="","",'HCAD Raw EF'!H77))</f>
        <v>Paving - Asphalt</v>
      </c>
      <c r="L77" t="str">
        <f>IF(K77=-1,-1,IF('HCAD Raw EF'!I77="","",'HCAD Raw EF'!I77))</f>
        <v>MS</v>
      </c>
      <c r="M77" t="str">
        <f>IF(L77=-1,-1,IF('HCAD Raw EF'!J77="","",'HCAD Raw EF'!J77))</f>
        <v>Miscellaneous</v>
      </c>
      <c r="N77" t="str">
        <f>IF(M77=-1,-1,IF('HCAD Raw EF'!K77="","",'HCAD Raw EF'!K77))</f>
        <v/>
      </c>
      <c r="O77" s="13">
        <f>IF(N77=-1,-1,IF('HCAD Raw EF'!L77="","",VALUE('HCAD Raw EF'!L77)))</f>
        <v>12000</v>
      </c>
      <c r="P77"/>
      <c r="Q77"/>
      <c r="R77"/>
      <c r="S77"/>
      <c r="T77"/>
      <c r="U77"/>
      <c r="V77"/>
      <c r="W77"/>
      <c r="X77"/>
      <c r="Y77"/>
    </row>
    <row r="78" spans="3:25" x14ac:dyDescent="0.25">
      <c r="C78">
        <v>74</v>
      </c>
      <c r="D78" t="str">
        <f t="shared" si="2"/>
        <v>007215000000774</v>
      </c>
      <c r="E78" t="str">
        <f>IF('HCAD Raw EF'!B78="",-1,'HCAD Raw EF'!B78)</f>
        <v>0072150000007</v>
      </c>
      <c r="F78">
        <f>IF(E78=-1,-1,IF('HCAD Raw EF'!C78="","",'HCAD Raw EF'!C78))</f>
        <v>0</v>
      </c>
      <c r="G78">
        <f>IF(F78=-1,-1,IF('HCAD Raw EF'!D78="","",'HCAD Raw EF'!D78))</f>
        <v>4</v>
      </c>
      <c r="H78" t="str">
        <f>IF(G78=-1,-1,IF('HCAD Raw EF'!E78="","",'HCAD Raw EF'!E78))</f>
        <v>4</v>
      </c>
      <c r="I78" t="str">
        <f>IF(H78=-1,-1,IF('HCAD Raw EF'!F78="","",'HCAD Raw EF'!F78))</f>
        <v>CPA1</v>
      </c>
      <c r="J78" t="str">
        <f>IF(I78=-1,-1,IF('HCAD Raw EF'!G78="","",'HCAD Raw EF'!G78))</f>
        <v>PavAsp</v>
      </c>
      <c r="K78" t="str">
        <f>IF(J78=-1,-1,IF('HCAD Raw EF'!H78="","",'HCAD Raw EF'!H78))</f>
        <v>Paving - Asphalt</v>
      </c>
      <c r="L78" t="str">
        <f>IF(K78=-1,-1,IF('HCAD Raw EF'!I78="","",'HCAD Raw EF'!I78))</f>
        <v>MS</v>
      </c>
      <c r="M78" t="str">
        <f>IF(L78=-1,-1,IF('HCAD Raw EF'!J78="","",'HCAD Raw EF'!J78))</f>
        <v>Miscellaneous</v>
      </c>
      <c r="N78" t="str">
        <f>IF(M78=-1,-1,IF('HCAD Raw EF'!K78="","",'HCAD Raw EF'!K78))</f>
        <v/>
      </c>
      <c r="O78" s="13">
        <f>IF(N78=-1,-1,IF('HCAD Raw EF'!L78="","",VALUE('HCAD Raw EF'!L78)))</f>
        <v>5000</v>
      </c>
      <c r="P78"/>
      <c r="Q78"/>
      <c r="R78"/>
      <c r="S78"/>
      <c r="T78"/>
      <c r="U78"/>
      <c r="V78"/>
      <c r="W78"/>
      <c r="X78"/>
      <c r="Y78"/>
    </row>
    <row r="79" spans="3:25" x14ac:dyDescent="0.25">
      <c r="C79">
        <v>75</v>
      </c>
      <c r="D79" t="str">
        <f t="shared" si="2"/>
        <v>008269000000675</v>
      </c>
      <c r="E79" t="str">
        <f>IF('HCAD Raw EF'!B79="",-1,'HCAD Raw EF'!B79)</f>
        <v>0082690000006</v>
      </c>
      <c r="F79">
        <f>IF(E79=-1,-1,IF('HCAD Raw EF'!C79="","",'HCAD Raw EF'!C79))</f>
        <v>1</v>
      </c>
      <c r="G79">
        <f>IF(F79=-1,-1,IF('HCAD Raw EF'!D79="","",'HCAD Raw EF'!D79))</f>
        <v>3</v>
      </c>
      <c r="H79" t="str">
        <f>IF(G79=-1,-1,IF('HCAD Raw EF'!E79="","",'HCAD Raw EF'!E79))</f>
        <v>2</v>
      </c>
      <c r="I79" t="str">
        <f>IF(H79=-1,-1,IF('HCAD Raw EF'!F79="","",'HCAD Raw EF'!F79))</f>
        <v>CBS1</v>
      </c>
      <c r="J79" t="str">
        <f>IF(I79=-1,-1,IF('HCAD Raw EF'!G79="","",'HCAD Raw EF'!G79))</f>
        <v>BsmtNFp</v>
      </c>
      <c r="K79" t="str">
        <f>IF(J79=-1,-1,IF('HCAD Raw EF'!H79="","",'HCAD Raw EF'!H79))</f>
        <v>Basement,Commercial Stg Non Fire Proofed</v>
      </c>
      <c r="L79" t="str">
        <f>IF(K79=-1,-1,IF('HCAD Raw EF'!I79="","",'HCAD Raw EF'!I79))</f>
        <v>MS</v>
      </c>
      <c r="M79" t="str">
        <f>IF(L79=-1,-1,IF('HCAD Raw EF'!J79="","",'HCAD Raw EF'!J79))</f>
        <v>Miscellaneous</v>
      </c>
      <c r="N79" t="str">
        <f>IF(M79=-1,-1,IF('HCAD Raw EF'!K79="","",'HCAD Raw EF'!K79))</f>
        <v>B1 87</v>
      </c>
      <c r="O79" s="13">
        <f>IF(N79=-1,-1,IF('HCAD Raw EF'!L79="","",VALUE('HCAD Raw EF'!L79)))</f>
        <v>324</v>
      </c>
      <c r="P79"/>
      <c r="Q79"/>
      <c r="R79"/>
      <c r="S79"/>
      <c r="T79"/>
      <c r="U79"/>
      <c r="V79"/>
      <c r="W79"/>
      <c r="X79"/>
      <c r="Y79"/>
    </row>
    <row r="80" spans="3:25" x14ac:dyDescent="0.25">
      <c r="C80">
        <v>76</v>
      </c>
      <c r="D80" t="str">
        <f t="shared" si="2"/>
        <v>008269000000676</v>
      </c>
      <c r="E80" t="str">
        <f>IF('HCAD Raw EF'!B80="",-1,'HCAD Raw EF'!B80)</f>
        <v>0082690000006</v>
      </c>
      <c r="F80">
        <f>IF(E80=-1,-1,IF('HCAD Raw EF'!C80="","",'HCAD Raw EF'!C80))</f>
        <v>0</v>
      </c>
      <c r="G80">
        <f>IF(F80=-1,-1,IF('HCAD Raw EF'!D80="","",'HCAD Raw EF'!D80))</f>
        <v>3</v>
      </c>
      <c r="H80" t="str">
        <f>IF(G80=-1,-1,IF('HCAD Raw EF'!E80="","",'HCAD Raw EF'!E80))</f>
        <v>4</v>
      </c>
      <c r="I80" t="str">
        <f>IF(H80=-1,-1,IF('HCAD Raw EF'!F80="","",'HCAD Raw EF'!F80))</f>
        <v>CPA1</v>
      </c>
      <c r="J80" t="str">
        <f>IF(I80=-1,-1,IF('HCAD Raw EF'!G80="","",'HCAD Raw EF'!G80))</f>
        <v>PavAsp</v>
      </c>
      <c r="K80" t="str">
        <f>IF(J80=-1,-1,IF('HCAD Raw EF'!H80="","",'HCAD Raw EF'!H80))</f>
        <v>Paving - Asphalt</v>
      </c>
      <c r="L80" t="str">
        <f>IF(K80=-1,-1,IF('HCAD Raw EF'!I80="","",'HCAD Raw EF'!I80))</f>
        <v>MS</v>
      </c>
      <c r="M80" t="str">
        <f>IF(L80=-1,-1,IF('HCAD Raw EF'!J80="","",'HCAD Raw EF'!J80))</f>
        <v>Miscellaneous</v>
      </c>
      <c r="N80" t="str">
        <f>IF(M80=-1,-1,IF('HCAD Raw EF'!K80="","",'HCAD Raw EF'!K80))</f>
        <v/>
      </c>
      <c r="O80" s="13">
        <f>IF(N80=-1,-1,IF('HCAD Raw EF'!L80="","",VALUE('HCAD Raw EF'!L80)))</f>
        <v>4500</v>
      </c>
      <c r="P80"/>
      <c r="Q80"/>
      <c r="R80"/>
      <c r="S80"/>
      <c r="T80"/>
      <c r="U80"/>
      <c r="V80"/>
      <c r="W80"/>
      <c r="X80"/>
      <c r="Y80"/>
    </row>
    <row r="81" spans="3:25" x14ac:dyDescent="0.25">
      <c r="C81">
        <v>77</v>
      </c>
      <c r="D81" t="str">
        <f t="shared" si="2"/>
        <v>008269000000677</v>
      </c>
      <c r="E81" t="str">
        <f>IF('HCAD Raw EF'!B81="",-1,'HCAD Raw EF'!B81)</f>
        <v>0082690000006</v>
      </c>
      <c r="F81">
        <f>IF(E81=-1,-1,IF('HCAD Raw EF'!C81="","",'HCAD Raw EF'!C81))</f>
        <v>0</v>
      </c>
      <c r="G81">
        <f>IF(F81=-1,-1,IF('HCAD Raw EF'!D81="","",'HCAD Raw EF'!D81))</f>
        <v>3</v>
      </c>
      <c r="H81" t="str">
        <f>IF(G81=-1,-1,IF('HCAD Raw EF'!E81="","",'HCAD Raw EF'!E81))</f>
        <v>4</v>
      </c>
      <c r="I81" t="str">
        <f>IF(H81=-1,-1,IF('HCAD Raw EF'!F81="","",'HCAD Raw EF'!F81))</f>
        <v>CRC1</v>
      </c>
      <c r="J81" t="str">
        <f>IF(I81=-1,-1,IF('HCAD Raw EF'!G81="","",'HCAD Raw EF'!G81))</f>
        <v>CCarpt</v>
      </c>
      <c r="K81" t="str">
        <f>IF(J81=-1,-1,IF('HCAD Raw EF'!H81="","",'HCAD Raw EF'!H81))</f>
        <v>Carport - Commercial</v>
      </c>
      <c r="L81" t="str">
        <f>IF(K81=-1,-1,IF('HCAD Raw EF'!I81="","",'HCAD Raw EF'!I81))</f>
        <v>MS</v>
      </c>
      <c r="M81" t="str">
        <f>IF(L81=-1,-1,IF('HCAD Raw EF'!J81="","",'HCAD Raw EF'!J81))</f>
        <v>Miscellaneous</v>
      </c>
      <c r="N81" t="str">
        <f>IF(M81=-1,-1,IF('HCAD Raw EF'!K81="","",'HCAD Raw EF'!K81))</f>
        <v/>
      </c>
      <c r="O81" s="13">
        <f>IF(N81=-1,-1,IF('HCAD Raw EF'!L81="","",VALUE('HCAD Raw EF'!L81)))</f>
        <v>700</v>
      </c>
      <c r="P81"/>
      <c r="Q81"/>
      <c r="R81"/>
      <c r="S81"/>
      <c r="T81"/>
      <c r="U81"/>
      <c r="V81"/>
      <c r="W81"/>
      <c r="X81"/>
      <c r="Y81"/>
    </row>
    <row r="82" spans="3:25" x14ac:dyDescent="0.25">
      <c r="C82">
        <v>78</v>
      </c>
      <c r="D82" t="str">
        <f t="shared" si="2"/>
        <v>010172000000478</v>
      </c>
      <c r="E82" t="str">
        <f>IF('HCAD Raw EF'!B82="",-1,'HCAD Raw EF'!B82)</f>
        <v>0101720000004</v>
      </c>
      <c r="F82">
        <f>IF(E82=-1,-1,IF('HCAD Raw EF'!C82="","",'HCAD Raw EF'!C82))</f>
        <v>1</v>
      </c>
      <c r="G82">
        <f>IF(F82=-1,-1,IF('HCAD Raw EF'!D82="","",'HCAD Raw EF'!D82))</f>
        <v>5</v>
      </c>
      <c r="H82" t="str">
        <f>IF(G82=-1,-1,IF('HCAD Raw EF'!E82="","",'HCAD Raw EF'!E82))</f>
        <v>2</v>
      </c>
      <c r="I82" t="str">
        <f>IF(H82=-1,-1,IF('HCAD Raw EF'!F82="","",'HCAD Raw EF'!F82))</f>
        <v>CAC1</v>
      </c>
      <c r="J82" t="str">
        <f>IF(I82=-1,-1,IF('HCAD Raw EF'!G82="","",'HCAD Raw EF'!G82))</f>
        <v>CentAC</v>
      </c>
      <c r="K82" t="str">
        <f>IF(J82=-1,-1,IF('HCAD Raw EF'!H82="","",'HCAD Raw EF'!H82))</f>
        <v>Central Air Conditioner</v>
      </c>
      <c r="L82" t="str">
        <f>IF(K82=-1,-1,IF('HCAD Raw EF'!I82="","",'HCAD Raw EF'!I82))</f>
        <v>AC</v>
      </c>
      <c r="M82" t="str">
        <f>IF(L82=-1,-1,IF('HCAD Raw EF'!J82="","",'HCAD Raw EF'!J82))</f>
        <v>Air Conditioning</v>
      </c>
      <c r="N82" t="str">
        <f>IF(M82=-1,-1,IF('HCAD Raw EF'!K82="","",'HCAD Raw EF'!K82))</f>
        <v>WINE STORAGE 2ND FLR</v>
      </c>
      <c r="O82" s="13">
        <f>IF(N82=-1,-1,IF('HCAD Raw EF'!L82="","",VALUE('HCAD Raw EF'!L82)))</f>
        <v>7930</v>
      </c>
      <c r="P82"/>
      <c r="Q82"/>
      <c r="R82"/>
      <c r="S82"/>
      <c r="T82"/>
      <c r="U82"/>
      <c r="V82"/>
      <c r="W82"/>
      <c r="X82"/>
      <c r="Y82"/>
    </row>
    <row r="83" spans="3:25" x14ac:dyDescent="0.25">
      <c r="C83">
        <v>79</v>
      </c>
      <c r="D83" t="str">
        <f t="shared" si="2"/>
        <v>010172000000479</v>
      </c>
      <c r="E83" t="str">
        <f>IF('HCAD Raw EF'!B83="",-1,'HCAD Raw EF'!B83)</f>
        <v>0101720000004</v>
      </c>
      <c r="F83">
        <f>IF(E83=-1,-1,IF('HCAD Raw EF'!C83="","",'HCAD Raw EF'!C83))</f>
        <v>1</v>
      </c>
      <c r="G83">
        <f>IF(F83=-1,-1,IF('HCAD Raw EF'!D83="","",'HCAD Raw EF'!D83))</f>
        <v>5</v>
      </c>
      <c r="H83" t="str">
        <f>IF(G83=-1,-1,IF('HCAD Raw EF'!E83="","",'HCAD Raw EF'!E83))</f>
        <v>4</v>
      </c>
      <c r="I83" t="str">
        <f>IF(H83=-1,-1,IF('HCAD Raw EF'!F83="","",'HCAD Raw EF'!F83))</f>
        <v>CCP5</v>
      </c>
      <c r="J83" t="str">
        <f>IF(I83=-1,-1,IF('HCAD Raw EF'!G83="","",'HCAD Raw EF'!G83))</f>
        <v>Canopy</v>
      </c>
      <c r="K83" t="str">
        <f>IF(J83=-1,-1,IF('HCAD Raw EF'!H83="","",'HCAD Raw EF'!H83))</f>
        <v>CANOPY ONLY</v>
      </c>
      <c r="L83" t="str">
        <f>IF(K83=-1,-1,IF('HCAD Raw EF'!I83="","",'HCAD Raw EF'!I83))</f>
        <v>MS</v>
      </c>
      <c r="M83" t="str">
        <f>IF(L83=-1,-1,IF('HCAD Raw EF'!J83="","",'HCAD Raw EF'!J83))</f>
        <v>Miscellaneous</v>
      </c>
      <c r="N83" t="str">
        <f>IF(M83=-1,-1,IF('HCAD Raw EF'!K83="","",'HCAD Raw EF'!K83))</f>
        <v/>
      </c>
      <c r="O83" s="13">
        <f>IF(N83=-1,-1,IF('HCAD Raw EF'!L83="","",VALUE('HCAD Raw EF'!L83)))</f>
        <v>460</v>
      </c>
      <c r="P83"/>
      <c r="Q83"/>
      <c r="R83"/>
      <c r="S83"/>
      <c r="T83"/>
      <c r="U83"/>
      <c r="V83"/>
      <c r="W83"/>
      <c r="X83"/>
      <c r="Y83"/>
    </row>
    <row r="84" spans="3:25" x14ac:dyDescent="0.25">
      <c r="C84">
        <v>80</v>
      </c>
      <c r="D84" t="str">
        <f t="shared" si="2"/>
        <v>010172000000480</v>
      </c>
      <c r="E84" t="str">
        <f>IF('HCAD Raw EF'!B84="",-1,'HCAD Raw EF'!B84)</f>
        <v>0101720000004</v>
      </c>
      <c r="F84">
        <f>IF(E84=-1,-1,IF('HCAD Raw EF'!C84="","",'HCAD Raw EF'!C84))</f>
        <v>1</v>
      </c>
      <c r="G84">
        <f>IF(F84=-1,-1,IF('HCAD Raw EF'!D84="","",'HCAD Raw EF'!D84))</f>
        <v>5</v>
      </c>
      <c r="H84" t="str">
        <f>IF(G84=-1,-1,IF('HCAD Raw EF'!E84="","",'HCAD Raw EF'!E84))</f>
        <v>4</v>
      </c>
      <c r="I84" t="str">
        <f>IF(H84=-1,-1,IF('HCAD Raw EF'!F84="","",'HCAD Raw EF'!F84))</f>
        <v>CEN3</v>
      </c>
      <c r="J84" t="str">
        <f>IF(I84=-1,-1,IF('HCAD Raw EF'!G84="","",'HCAD Raw EF'!G84))</f>
        <v>Enclos3</v>
      </c>
      <c r="K84" t="str">
        <f>IF(J84=-1,-1,IF('HCAD Raw EF'!H84="","",'HCAD Raw EF'!H84))</f>
        <v>Restaurant,Lounge Finish</v>
      </c>
      <c r="L84" t="str">
        <f>IF(K84=-1,-1,IF('HCAD Raw EF'!I84="","",'HCAD Raw EF'!I84))</f>
        <v>MS</v>
      </c>
      <c r="M84" t="str">
        <f>IF(L84=-1,-1,IF('HCAD Raw EF'!J84="","",'HCAD Raw EF'!J84))</f>
        <v>Miscellaneous</v>
      </c>
      <c r="N84" t="str">
        <f>IF(M84=-1,-1,IF('HCAD Raw EF'!K84="","",'HCAD Raw EF'!K84))</f>
        <v>BLUE FISH</v>
      </c>
      <c r="O84" s="13">
        <f>IF(N84=-1,-1,IF('HCAD Raw EF'!L84="","",VALUE('HCAD Raw EF'!L84)))</f>
        <v>11340</v>
      </c>
      <c r="P84"/>
      <c r="Q84"/>
      <c r="R84"/>
      <c r="S84"/>
      <c r="T84"/>
      <c r="U84"/>
      <c r="V84"/>
      <c r="W84"/>
      <c r="X84"/>
      <c r="Y84"/>
    </row>
    <row r="85" spans="3:25" x14ac:dyDescent="0.25">
      <c r="C85">
        <v>81</v>
      </c>
      <c r="D85" t="str">
        <f t="shared" si="2"/>
        <v>010172000000481</v>
      </c>
      <c r="E85" t="str">
        <f>IF('HCAD Raw EF'!B85="",-1,'HCAD Raw EF'!B85)</f>
        <v>0101720000004</v>
      </c>
      <c r="F85">
        <f>IF(E85=-1,-1,IF('HCAD Raw EF'!C85="","",'HCAD Raw EF'!C85))</f>
        <v>0</v>
      </c>
      <c r="G85">
        <f>IF(F85=-1,-1,IF('HCAD Raw EF'!D85="","",'HCAD Raw EF'!D85))</f>
        <v>5</v>
      </c>
      <c r="H85" t="str">
        <f>IF(G85=-1,-1,IF('HCAD Raw EF'!E85="","",'HCAD Raw EF'!E85))</f>
        <v>4</v>
      </c>
      <c r="I85" t="str">
        <f>IF(H85=-1,-1,IF('HCAD Raw EF'!F85="","",'HCAD Raw EF'!F85))</f>
        <v>CPC2</v>
      </c>
      <c r="J85" t="str">
        <f>IF(I85=-1,-1,IF('HCAD Raw EF'!G85="","",'HCAD Raw EF'!G85))</f>
        <v>PvHCnc</v>
      </c>
      <c r="K85" t="str">
        <f>IF(J85=-1,-1,IF('HCAD Raw EF'!H85="","",'HCAD Raw EF'!H85))</f>
        <v>Paving - Heavy Concrete</v>
      </c>
      <c r="L85" t="str">
        <f>IF(K85=-1,-1,IF('HCAD Raw EF'!I85="","",'HCAD Raw EF'!I85))</f>
        <v>MS</v>
      </c>
      <c r="M85" t="str">
        <f>IF(L85=-1,-1,IF('HCAD Raw EF'!J85="","",'HCAD Raw EF'!J85))</f>
        <v>Miscellaneous</v>
      </c>
      <c r="N85" t="str">
        <f>IF(M85=-1,-1,IF('HCAD Raw EF'!K85="","",'HCAD Raw EF'!K85))</f>
        <v/>
      </c>
      <c r="O85" s="13">
        <f>IF(N85=-1,-1,IF('HCAD Raw EF'!L85="","",VALUE('HCAD Raw EF'!L85)))</f>
        <v>23152</v>
      </c>
      <c r="P85"/>
      <c r="Q85"/>
      <c r="R85"/>
      <c r="S85"/>
      <c r="T85"/>
      <c r="U85"/>
      <c r="V85"/>
      <c r="W85"/>
      <c r="X85"/>
      <c r="Y85"/>
    </row>
    <row r="86" spans="3:25" x14ac:dyDescent="0.25">
      <c r="C86">
        <v>82</v>
      </c>
      <c r="D86" t="str">
        <f t="shared" si="2"/>
        <v>010172000000482</v>
      </c>
      <c r="E86" t="str">
        <f>IF('HCAD Raw EF'!B86="",-1,'HCAD Raw EF'!B86)</f>
        <v>0101720000004</v>
      </c>
      <c r="F86">
        <f>IF(E86=-1,-1,IF('HCAD Raw EF'!C86="","",'HCAD Raw EF'!C86))</f>
        <v>1</v>
      </c>
      <c r="G86">
        <f>IF(F86=-1,-1,IF('HCAD Raw EF'!D86="","",'HCAD Raw EF'!D86))</f>
        <v>5</v>
      </c>
      <c r="H86" t="str">
        <f>IF(G86=-1,-1,IF('HCAD Raw EF'!E86="","",'HCAD Raw EF'!E86))</f>
        <v>4</v>
      </c>
      <c r="I86" t="str">
        <f>IF(H86=-1,-1,IF('HCAD Raw EF'!F86="","",'HCAD Raw EF'!F86))</f>
        <v>CSS1</v>
      </c>
      <c r="J86" t="str">
        <f>IF(I86=-1,-1,IF('HCAD Raw EF'!G86="","",'HCAD Raw EF'!G86))</f>
        <v>WetSpr</v>
      </c>
      <c r="K86" t="str">
        <f>IF(J86=-1,-1,IF('HCAD Raw EF'!H86="","",'HCAD Raw EF'!H86))</f>
        <v>Wet Sprinkler</v>
      </c>
      <c r="L86" t="str">
        <f>IF(K86=-1,-1,IF('HCAD Raw EF'!I86="","",'HCAD Raw EF'!I86))</f>
        <v>MS</v>
      </c>
      <c r="M86" t="str">
        <f>IF(L86=-1,-1,IF('HCAD Raw EF'!J86="","",'HCAD Raw EF'!J86))</f>
        <v>Miscellaneous</v>
      </c>
      <c r="N86" t="str">
        <f>IF(M86=-1,-1,IF('HCAD Raw EF'!K86="","",'HCAD Raw EF'!K86))</f>
        <v/>
      </c>
      <c r="O86" s="13">
        <f>IF(N86=-1,-1,IF('HCAD Raw EF'!L86="","",VALUE('HCAD Raw EF'!L86)))</f>
        <v>18900</v>
      </c>
      <c r="P86"/>
      <c r="Q86"/>
      <c r="R86"/>
      <c r="S86"/>
      <c r="T86"/>
      <c r="U86"/>
      <c r="V86"/>
      <c r="W86"/>
      <c r="X86"/>
      <c r="Y86"/>
    </row>
    <row r="87" spans="3:25" x14ac:dyDescent="0.25">
      <c r="C87">
        <v>83</v>
      </c>
      <c r="D87" t="str">
        <f t="shared" si="2"/>
        <v>011319000010283</v>
      </c>
      <c r="E87" t="str">
        <f>IF('HCAD Raw EF'!B87="",-1,'HCAD Raw EF'!B87)</f>
        <v>0113190000102</v>
      </c>
      <c r="F87">
        <f>IF(E87=-1,-1,IF('HCAD Raw EF'!C87="","",'HCAD Raw EF'!C87))</f>
        <v>0</v>
      </c>
      <c r="G87">
        <f>IF(F87=-1,-1,IF('HCAD Raw EF'!D87="","",'HCAD Raw EF'!D87))</f>
        <v>2</v>
      </c>
      <c r="H87" t="str">
        <f>IF(G87=-1,-1,IF('HCAD Raw EF'!E87="","",'HCAD Raw EF'!E87))</f>
        <v>4</v>
      </c>
      <c r="I87" t="str">
        <f>IF(H87=-1,-1,IF('HCAD Raw EF'!F87="","",'HCAD Raw EF'!F87))</f>
        <v>CPC1</v>
      </c>
      <c r="J87" t="str">
        <f>IF(I87=-1,-1,IF('HCAD Raw EF'!G87="","",'HCAD Raw EF'!G87))</f>
        <v>PvLCnc</v>
      </c>
      <c r="K87" t="str">
        <f>IF(J87=-1,-1,IF('HCAD Raw EF'!H87="","",'HCAD Raw EF'!H87))</f>
        <v>Paving - Light Concrete</v>
      </c>
      <c r="L87" t="str">
        <f>IF(K87=-1,-1,IF('HCAD Raw EF'!I87="","",'HCAD Raw EF'!I87))</f>
        <v>MS</v>
      </c>
      <c r="M87" t="str">
        <f>IF(L87=-1,-1,IF('HCAD Raw EF'!J87="","",'HCAD Raw EF'!J87))</f>
        <v>Miscellaneous</v>
      </c>
      <c r="N87" t="str">
        <f>IF(M87=-1,-1,IF('HCAD Raw EF'!K87="","",'HCAD Raw EF'!K87))</f>
        <v/>
      </c>
      <c r="O87" s="13">
        <f>IF(N87=-1,-1,IF('HCAD Raw EF'!L87="","",VALUE('HCAD Raw EF'!L87)))</f>
        <v>7440</v>
      </c>
      <c r="P87"/>
      <c r="Q87"/>
      <c r="R87"/>
      <c r="S87"/>
      <c r="T87"/>
      <c r="U87"/>
      <c r="V87"/>
      <c r="W87"/>
      <c r="X87"/>
      <c r="Y87"/>
    </row>
    <row r="88" spans="3:25" x14ac:dyDescent="0.25">
      <c r="C88">
        <v>84</v>
      </c>
      <c r="D88" t="str">
        <f t="shared" si="2"/>
        <v>011319000010284</v>
      </c>
      <c r="E88" t="str">
        <f>IF('HCAD Raw EF'!B88="",-1,'HCAD Raw EF'!B88)</f>
        <v>0113190000102</v>
      </c>
      <c r="F88">
        <f>IF(E88=-1,-1,IF('HCAD Raw EF'!C88="","",'HCAD Raw EF'!C88))</f>
        <v>0</v>
      </c>
      <c r="G88">
        <f>IF(F88=-1,-1,IF('HCAD Raw EF'!D88="","",'HCAD Raw EF'!D88))</f>
        <v>2</v>
      </c>
      <c r="H88" t="str">
        <f>IF(G88=-1,-1,IF('HCAD Raw EF'!E88="","",'HCAD Raw EF'!E88))</f>
        <v>4</v>
      </c>
      <c r="I88" t="str">
        <f>IF(H88=-1,-1,IF('HCAD Raw EF'!F88="","",'HCAD Raw EF'!F88))</f>
        <v>CRG4</v>
      </c>
      <c r="J88" t="str">
        <f>IF(I88=-1,-1,IF('HCAD Raw EF'!G88="","",'HCAD Raw EF'!G88))</f>
        <v>DFrGar</v>
      </c>
      <c r="K88" t="str">
        <f>IF(J88=-1,-1,IF('HCAD Raw EF'!H88="","",'HCAD Raw EF'!H88))</f>
        <v>Detached Frame Garage</v>
      </c>
      <c r="L88" t="str">
        <f>IF(K88=-1,-1,IF('HCAD Raw EF'!I88="","",'HCAD Raw EF'!I88))</f>
        <v>MS</v>
      </c>
      <c r="M88" t="str">
        <f>IF(L88=-1,-1,IF('HCAD Raw EF'!J88="","",'HCAD Raw EF'!J88))</f>
        <v>Miscellaneous</v>
      </c>
      <c r="N88" t="str">
        <f>IF(M88=-1,-1,IF('HCAD Raw EF'!K88="","",'HCAD Raw EF'!K88))</f>
        <v/>
      </c>
      <c r="O88" s="13">
        <f>IF(N88=-1,-1,IF('HCAD Raw EF'!L88="","",VALUE('HCAD Raw EF'!L88)))</f>
        <v>1368</v>
      </c>
      <c r="P88"/>
      <c r="Q88"/>
      <c r="R88"/>
      <c r="S88"/>
      <c r="T88"/>
      <c r="U88"/>
      <c r="V88"/>
      <c r="W88"/>
      <c r="X88"/>
      <c r="Y88"/>
    </row>
    <row r="89" spans="3:25" x14ac:dyDescent="0.25">
      <c r="C89">
        <v>85</v>
      </c>
      <c r="D89" t="str">
        <f t="shared" si="2"/>
        <v>013099019000685</v>
      </c>
      <c r="E89" t="str">
        <f>IF('HCAD Raw EF'!B89="",-1,'HCAD Raw EF'!B89)</f>
        <v>0130990190006</v>
      </c>
      <c r="F89">
        <f>IF(E89=-1,-1,IF('HCAD Raw EF'!C89="","",'HCAD Raw EF'!C89))</f>
        <v>0</v>
      </c>
      <c r="G89">
        <f>IF(F89=-1,-1,IF('HCAD Raw EF'!D89="","",'HCAD Raw EF'!D89))</f>
        <v>1</v>
      </c>
      <c r="H89" t="str">
        <f>IF(G89=-1,-1,IF('HCAD Raw EF'!E89="","",'HCAD Raw EF'!E89))</f>
        <v>4</v>
      </c>
      <c r="I89" t="str">
        <f>IF(H89=-1,-1,IF('HCAD Raw EF'!F89="","",'HCAD Raw EF'!F89))</f>
        <v>CPC1</v>
      </c>
      <c r="J89" t="str">
        <f>IF(I89=-1,-1,IF('HCAD Raw EF'!G89="","",'HCAD Raw EF'!G89))</f>
        <v>PvLCnc</v>
      </c>
      <c r="K89" t="str">
        <f>IF(J89=-1,-1,IF('HCAD Raw EF'!H89="","",'HCAD Raw EF'!H89))</f>
        <v>Paving - Light Concrete</v>
      </c>
      <c r="L89" t="str">
        <f>IF(K89=-1,-1,IF('HCAD Raw EF'!I89="","",'HCAD Raw EF'!I89))</f>
        <v>MS</v>
      </c>
      <c r="M89" t="str">
        <f>IF(L89=-1,-1,IF('HCAD Raw EF'!J89="","",'HCAD Raw EF'!J89))</f>
        <v>Miscellaneous</v>
      </c>
      <c r="N89" t="str">
        <f>IF(M89=-1,-1,IF('HCAD Raw EF'!K89="","",'HCAD Raw EF'!K89))</f>
        <v>CORR SIZE F/2019</v>
      </c>
      <c r="O89" s="13">
        <f>IF(N89=-1,-1,IF('HCAD Raw EF'!L89="","",VALUE('HCAD Raw EF'!L89)))</f>
        <v>3950</v>
      </c>
      <c r="P89"/>
      <c r="Q89"/>
      <c r="R89"/>
      <c r="S89"/>
      <c r="T89"/>
      <c r="U89"/>
      <c r="V89"/>
      <c r="W89"/>
      <c r="X89"/>
      <c r="Y89"/>
    </row>
    <row r="90" spans="3:25" x14ac:dyDescent="0.25">
      <c r="C90">
        <v>86</v>
      </c>
      <c r="D90" t="str">
        <f t="shared" si="2"/>
        <v>013181000006786</v>
      </c>
      <c r="E90" t="str">
        <f>IF('HCAD Raw EF'!B90="",-1,'HCAD Raw EF'!B90)</f>
        <v>0131810000067</v>
      </c>
      <c r="F90">
        <f>IF(E90=-1,-1,IF('HCAD Raw EF'!C90="","",'HCAD Raw EF'!C90))</f>
        <v>3</v>
      </c>
      <c r="G90">
        <f>IF(F90=-1,-1,IF('HCAD Raw EF'!D90="","",'HCAD Raw EF'!D90))</f>
        <v>7</v>
      </c>
      <c r="H90" t="str">
        <f>IF(G90=-1,-1,IF('HCAD Raw EF'!E90="","",'HCAD Raw EF'!E90))</f>
        <v>5</v>
      </c>
      <c r="I90" t="str">
        <f>IF(H90=-1,-1,IF('HCAD Raw EF'!F90="","",'HCAD Raw EF'!F90))</f>
        <v>CEN6</v>
      </c>
      <c r="J90" t="str">
        <f>IF(I90=-1,-1,IF('HCAD Raw EF'!G90="","",'HCAD Raw EF'!G90))</f>
        <v>Enclos6</v>
      </c>
      <c r="K90" t="str">
        <f>IF(J90=-1,-1,IF('HCAD Raw EF'!H90="","",'HCAD Raw EF'!H90))</f>
        <v>Enclosure,  Office</v>
      </c>
      <c r="L90" t="str">
        <f>IF(K90=-1,-1,IF('HCAD Raw EF'!I90="","",'HCAD Raw EF'!I90))</f>
        <v>MS</v>
      </c>
      <c r="M90" t="str">
        <f>IF(L90=-1,-1,IF('HCAD Raw EF'!J90="","",'HCAD Raw EF'!J90))</f>
        <v>Miscellaneous</v>
      </c>
      <c r="N90" t="str">
        <f>IF(M90=-1,-1,IF('HCAD Raw EF'!K90="","",'HCAD Raw EF'!K90))</f>
        <v>E1 82</v>
      </c>
      <c r="O90" s="13">
        <f>IF(N90=-1,-1,IF('HCAD Raw EF'!L90="","",VALUE('HCAD Raw EF'!L90)))</f>
        <v>1500</v>
      </c>
      <c r="P90"/>
      <c r="Q90"/>
      <c r="R90"/>
      <c r="S90"/>
      <c r="T90"/>
      <c r="U90"/>
      <c r="V90"/>
      <c r="W90"/>
      <c r="X90"/>
      <c r="Y90"/>
    </row>
    <row r="91" spans="3:25" x14ac:dyDescent="0.25">
      <c r="C91">
        <v>87</v>
      </c>
      <c r="D91" t="str">
        <f t="shared" si="2"/>
        <v>013181000006787</v>
      </c>
      <c r="E91" t="str">
        <f>IF('HCAD Raw EF'!B91="",-1,'HCAD Raw EF'!B91)</f>
        <v>0131810000067</v>
      </c>
      <c r="F91">
        <f>IF(E91=-1,-1,IF('HCAD Raw EF'!C91="","",'HCAD Raw EF'!C91))</f>
        <v>4</v>
      </c>
      <c r="G91">
        <f>IF(F91=-1,-1,IF('HCAD Raw EF'!D91="","",'HCAD Raw EF'!D91))</f>
        <v>7</v>
      </c>
      <c r="H91" t="str">
        <f>IF(G91=-1,-1,IF('HCAD Raw EF'!E91="","",'HCAD Raw EF'!E91))</f>
        <v>5</v>
      </c>
      <c r="I91" t="str">
        <f>IF(H91=-1,-1,IF('HCAD Raw EF'!F91="","",'HCAD Raw EF'!F91))</f>
        <v>CEN6</v>
      </c>
      <c r="J91" t="str">
        <f>IF(I91=-1,-1,IF('HCAD Raw EF'!G91="","",'HCAD Raw EF'!G91))</f>
        <v>Enclos6</v>
      </c>
      <c r="K91" t="str">
        <f>IF(J91=-1,-1,IF('HCAD Raw EF'!H91="","",'HCAD Raw EF'!H91))</f>
        <v>Enclosure,  Office</v>
      </c>
      <c r="L91" t="str">
        <f>IF(K91=-1,-1,IF('HCAD Raw EF'!I91="","",'HCAD Raw EF'!I91))</f>
        <v>MS</v>
      </c>
      <c r="M91" t="str">
        <f>IF(L91=-1,-1,IF('HCAD Raw EF'!J91="","",'HCAD Raw EF'!J91))</f>
        <v>Miscellaneous</v>
      </c>
      <c r="N91" t="str">
        <f>IF(M91=-1,-1,IF('HCAD Raw EF'!K91="","",'HCAD Raw EF'!K91))</f>
        <v>E1 82</v>
      </c>
      <c r="O91" s="13">
        <f>IF(N91=-1,-1,IF('HCAD Raw EF'!L91="","",VALUE('HCAD Raw EF'!L91)))</f>
        <v>1500</v>
      </c>
      <c r="P91"/>
      <c r="Q91"/>
      <c r="R91"/>
      <c r="S91"/>
      <c r="T91"/>
      <c r="U91"/>
      <c r="V91"/>
      <c r="W91"/>
      <c r="X91"/>
      <c r="Y91"/>
    </row>
    <row r="92" spans="3:25" x14ac:dyDescent="0.25">
      <c r="C92">
        <v>88</v>
      </c>
      <c r="D92" t="str">
        <f t="shared" si="2"/>
        <v>013181000006788</v>
      </c>
      <c r="E92" t="str">
        <f>IF('HCAD Raw EF'!B92="",-1,'HCAD Raw EF'!B92)</f>
        <v>0131810000067</v>
      </c>
      <c r="F92">
        <f>IF(E92=-1,-1,IF('HCAD Raw EF'!C92="","",'HCAD Raw EF'!C92))</f>
        <v>1</v>
      </c>
      <c r="G92">
        <f>IF(F92=-1,-1,IF('HCAD Raw EF'!D92="","",'HCAD Raw EF'!D92))</f>
        <v>7</v>
      </c>
      <c r="H92" t="str">
        <f>IF(G92=-1,-1,IF('HCAD Raw EF'!E92="","",'HCAD Raw EF'!E92))</f>
        <v>5</v>
      </c>
      <c r="I92" t="str">
        <f>IF(H92=-1,-1,IF('HCAD Raw EF'!F92="","",'HCAD Raw EF'!F92))</f>
        <v>CEN6</v>
      </c>
      <c r="J92" t="str">
        <f>IF(I92=-1,-1,IF('HCAD Raw EF'!G92="","",'HCAD Raw EF'!G92))</f>
        <v>Enclos6</v>
      </c>
      <c r="K92" t="str">
        <f>IF(J92=-1,-1,IF('HCAD Raw EF'!H92="","",'HCAD Raw EF'!H92))</f>
        <v>Enclosure,  Office</v>
      </c>
      <c r="L92" t="str">
        <f>IF(K92=-1,-1,IF('HCAD Raw EF'!I92="","",'HCAD Raw EF'!I92))</f>
        <v>MS</v>
      </c>
      <c r="M92" t="str">
        <f>IF(L92=-1,-1,IF('HCAD Raw EF'!J92="","",'HCAD Raw EF'!J92))</f>
        <v>Miscellaneous</v>
      </c>
      <c r="N92" t="str">
        <f>IF(M92=-1,-1,IF('HCAD Raw EF'!K92="","",'HCAD Raw EF'!K92))</f>
        <v>E1 82</v>
      </c>
      <c r="O92" s="13">
        <f>IF(N92=-1,-1,IF('HCAD Raw EF'!L92="","",VALUE('HCAD Raw EF'!L92)))</f>
        <v>2000</v>
      </c>
      <c r="P92"/>
      <c r="Q92"/>
      <c r="R92"/>
      <c r="S92"/>
      <c r="T92"/>
      <c r="U92"/>
      <c r="V92"/>
      <c r="W92"/>
      <c r="X92"/>
      <c r="Y92"/>
    </row>
    <row r="93" spans="3:25" x14ac:dyDescent="0.25">
      <c r="C93">
        <v>89</v>
      </c>
      <c r="D93" t="str">
        <f t="shared" si="2"/>
        <v>013181000006789</v>
      </c>
      <c r="E93" t="str">
        <f>IF('HCAD Raw EF'!B93="",-1,'HCAD Raw EF'!B93)</f>
        <v>0131810000067</v>
      </c>
      <c r="F93">
        <f>IF(E93=-1,-1,IF('HCAD Raw EF'!C93="","",'HCAD Raw EF'!C93))</f>
        <v>2</v>
      </c>
      <c r="G93">
        <f>IF(F93=-1,-1,IF('HCAD Raw EF'!D93="","",'HCAD Raw EF'!D93))</f>
        <v>7</v>
      </c>
      <c r="H93" t="str">
        <f>IF(G93=-1,-1,IF('HCAD Raw EF'!E93="","",'HCAD Raw EF'!E93))</f>
        <v>5</v>
      </c>
      <c r="I93" t="str">
        <f>IF(H93=-1,-1,IF('HCAD Raw EF'!F93="","",'HCAD Raw EF'!F93))</f>
        <v>CEN6</v>
      </c>
      <c r="J93" t="str">
        <f>IF(I93=-1,-1,IF('HCAD Raw EF'!G93="","",'HCAD Raw EF'!G93))</f>
        <v>Enclos6</v>
      </c>
      <c r="K93" t="str">
        <f>IF(J93=-1,-1,IF('HCAD Raw EF'!H93="","",'HCAD Raw EF'!H93))</f>
        <v>Enclosure,  Office</v>
      </c>
      <c r="L93" t="str">
        <f>IF(K93=-1,-1,IF('HCAD Raw EF'!I93="","",'HCAD Raw EF'!I93))</f>
        <v>MS</v>
      </c>
      <c r="M93" t="str">
        <f>IF(L93=-1,-1,IF('HCAD Raw EF'!J93="","",'HCAD Raw EF'!J93))</f>
        <v>Miscellaneous</v>
      </c>
      <c r="N93" t="str">
        <f>IF(M93=-1,-1,IF('HCAD Raw EF'!K93="","",'HCAD Raw EF'!K93))</f>
        <v>E1 82</v>
      </c>
      <c r="O93" s="13">
        <f>IF(N93=-1,-1,IF('HCAD Raw EF'!L93="","",VALUE('HCAD Raw EF'!L93)))</f>
        <v>1500</v>
      </c>
      <c r="P93"/>
      <c r="Q93"/>
      <c r="R93"/>
      <c r="S93"/>
      <c r="T93"/>
      <c r="U93"/>
      <c r="V93"/>
      <c r="W93"/>
      <c r="X93"/>
      <c r="Y93"/>
    </row>
    <row r="94" spans="3:25" x14ac:dyDescent="0.25">
      <c r="C94">
        <v>90</v>
      </c>
      <c r="D94" t="str">
        <f t="shared" si="2"/>
        <v>013181000006790</v>
      </c>
      <c r="E94" t="str">
        <f>IF('HCAD Raw EF'!B94="",-1,'HCAD Raw EF'!B94)</f>
        <v>0131810000067</v>
      </c>
      <c r="F94">
        <f>IF(E94=-1,-1,IF('HCAD Raw EF'!C94="","",'HCAD Raw EF'!C94))</f>
        <v>3</v>
      </c>
      <c r="G94">
        <f>IF(F94=-1,-1,IF('HCAD Raw EF'!D94="","",'HCAD Raw EF'!D94))</f>
        <v>7</v>
      </c>
      <c r="H94" t="str">
        <f>IF(G94=-1,-1,IF('HCAD Raw EF'!E94="","",'HCAD Raw EF'!E94))</f>
        <v>5</v>
      </c>
      <c r="I94" t="str">
        <f>IF(H94=-1,-1,IF('HCAD Raw EF'!F94="","",'HCAD Raw EF'!F94))</f>
        <v>CLD4</v>
      </c>
      <c r="J94" t="str">
        <f>IF(I94=-1,-1,IF('HCAD Raw EF'!G94="","",'HCAD Raw EF'!G94))</f>
        <v>LDockT</v>
      </c>
      <c r="K94" t="str">
        <f>IF(J94=-1,-1,IF('HCAD Raw EF'!H94="","",'HCAD Raw EF'!H94))</f>
        <v>Truck - Train Wells</v>
      </c>
      <c r="L94" t="str">
        <f>IF(K94=-1,-1,IF('HCAD Raw EF'!I94="","",'HCAD Raw EF'!I94))</f>
        <v>MS</v>
      </c>
      <c r="M94" t="str">
        <f>IF(L94=-1,-1,IF('HCAD Raw EF'!J94="","",'HCAD Raw EF'!J94))</f>
        <v>Miscellaneous</v>
      </c>
      <c r="N94" t="str">
        <f>IF(M94=-1,-1,IF('HCAD Raw EF'!K94="","",'HCAD Raw EF'!K94))</f>
        <v/>
      </c>
      <c r="O94" s="13">
        <f>IF(N94=-1,-1,IF('HCAD Raw EF'!L94="","",VALUE('HCAD Raw EF'!L94)))</f>
        <v>690</v>
      </c>
      <c r="P94"/>
      <c r="Q94"/>
      <c r="R94"/>
      <c r="S94"/>
      <c r="T94"/>
      <c r="U94"/>
      <c r="V94"/>
      <c r="W94"/>
      <c r="X94"/>
      <c r="Y94"/>
    </row>
    <row r="95" spans="3:25" x14ac:dyDescent="0.25">
      <c r="C95">
        <v>91</v>
      </c>
      <c r="D95" t="str">
        <f t="shared" si="2"/>
        <v>013181000006791</v>
      </c>
      <c r="E95" t="str">
        <f>IF('HCAD Raw EF'!B95="",-1,'HCAD Raw EF'!B95)</f>
        <v>0131810000067</v>
      </c>
      <c r="F95">
        <f>IF(E95=-1,-1,IF('HCAD Raw EF'!C95="","",'HCAD Raw EF'!C95))</f>
        <v>4</v>
      </c>
      <c r="G95">
        <f>IF(F95=-1,-1,IF('HCAD Raw EF'!D95="","",'HCAD Raw EF'!D95))</f>
        <v>7</v>
      </c>
      <c r="H95" t="str">
        <f>IF(G95=-1,-1,IF('HCAD Raw EF'!E95="","",'HCAD Raw EF'!E95))</f>
        <v>5</v>
      </c>
      <c r="I95" t="str">
        <f>IF(H95=-1,-1,IF('HCAD Raw EF'!F95="","",'HCAD Raw EF'!F95))</f>
        <v>CLD4</v>
      </c>
      <c r="J95" t="str">
        <f>IF(I95=-1,-1,IF('HCAD Raw EF'!G95="","",'HCAD Raw EF'!G95))</f>
        <v>LDockT</v>
      </c>
      <c r="K95" t="str">
        <f>IF(J95=-1,-1,IF('HCAD Raw EF'!H95="","",'HCAD Raw EF'!H95))</f>
        <v>Truck - Train Wells</v>
      </c>
      <c r="L95" t="str">
        <f>IF(K95=-1,-1,IF('HCAD Raw EF'!I95="","",'HCAD Raw EF'!I95))</f>
        <v>MS</v>
      </c>
      <c r="M95" t="str">
        <f>IF(L95=-1,-1,IF('HCAD Raw EF'!J95="","",'HCAD Raw EF'!J95))</f>
        <v>Miscellaneous</v>
      </c>
      <c r="N95" t="str">
        <f>IF(M95=-1,-1,IF('HCAD Raw EF'!K95="","",'HCAD Raw EF'!K95))</f>
        <v/>
      </c>
      <c r="O95" s="13">
        <f>IF(N95=-1,-1,IF('HCAD Raw EF'!L95="","",VALUE('HCAD Raw EF'!L95)))</f>
        <v>648</v>
      </c>
      <c r="P95"/>
      <c r="Q95"/>
      <c r="R95"/>
      <c r="S95"/>
      <c r="T95"/>
      <c r="U95"/>
      <c r="V95"/>
      <c r="W95"/>
      <c r="X95"/>
      <c r="Y95"/>
    </row>
    <row r="96" spans="3:25" x14ac:dyDescent="0.25">
      <c r="C96">
        <v>92</v>
      </c>
      <c r="D96" t="str">
        <f t="shared" si="2"/>
        <v>037058023013692</v>
      </c>
      <c r="E96" t="str">
        <f>IF('HCAD Raw EF'!B96="",-1,'HCAD Raw EF'!B96)</f>
        <v>0370580230136</v>
      </c>
      <c r="F96">
        <f>IF(E96=-1,-1,IF('HCAD Raw EF'!C96="","",'HCAD Raw EF'!C96))</f>
        <v>0</v>
      </c>
      <c r="G96">
        <f>IF(F96=-1,-1,IF('HCAD Raw EF'!D96="","",'HCAD Raw EF'!D96))</f>
        <v>7</v>
      </c>
      <c r="H96" t="str">
        <f>IF(G96=-1,-1,IF('HCAD Raw EF'!E96="","",'HCAD Raw EF'!E96))</f>
        <v>4</v>
      </c>
      <c r="I96" t="str">
        <f>IF(H96=-1,-1,IF('HCAD Raw EF'!F96="","",'HCAD Raw EF'!F96))</f>
        <v>CCP6</v>
      </c>
      <c r="J96" t="str">
        <f>IF(I96=-1,-1,IF('HCAD Raw EF'!G96="","",'HCAD Raw EF'!G96))</f>
        <v>CpRfSl</v>
      </c>
      <c r="K96" t="str">
        <f>IF(J96=-1,-1,IF('HCAD Raw EF'!H96="","",'HCAD Raw EF'!H96))</f>
        <v>CANOPY ROOF AND SLAB</v>
      </c>
      <c r="L96" t="str">
        <f>IF(K96=-1,-1,IF('HCAD Raw EF'!I96="","",'HCAD Raw EF'!I96))</f>
        <v>MS</v>
      </c>
      <c r="M96" t="str">
        <f>IF(L96=-1,-1,IF('HCAD Raw EF'!J96="","",'HCAD Raw EF'!J96))</f>
        <v>Miscellaneous</v>
      </c>
      <c r="N96" t="str">
        <f>IF(M96=-1,-1,IF('HCAD Raw EF'!K96="","",'HCAD Raw EF'!K96))</f>
        <v/>
      </c>
      <c r="O96" s="13">
        <f>IF(N96=-1,-1,IF('HCAD Raw EF'!L96="","",VALUE('HCAD Raw EF'!L96)))</f>
        <v>30</v>
      </c>
      <c r="P96"/>
      <c r="Q96"/>
      <c r="R96"/>
      <c r="S96"/>
      <c r="T96"/>
      <c r="U96"/>
      <c r="V96"/>
      <c r="W96"/>
      <c r="X96"/>
      <c r="Y96"/>
    </row>
    <row r="97" spans="3:25" x14ac:dyDescent="0.25">
      <c r="C97">
        <v>93</v>
      </c>
      <c r="D97" t="str">
        <f t="shared" si="2"/>
        <v>037058023013693</v>
      </c>
      <c r="E97" t="str">
        <f>IF('HCAD Raw EF'!B97="",-1,'HCAD Raw EF'!B97)</f>
        <v>0370580230136</v>
      </c>
      <c r="F97">
        <f>IF(E97=-1,-1,IF('HCAD Raw EF'!C97="","",'HCAD Raw EF'!C97))</f>
        <v>0</v>
      </c>
      <c r="G97">
        <f>IF(F97=-1,-1,IF('HCAD Raw EF'!D97="","",'HCAD Raw EF'!D97))</f>
        <v>7</v>
      </c>
      <c r="H97" t="str">
        <f>IF(G97=-1,-1,IF('HCAD Raw EF'!E97="","",'HCAD Raw EF'!E97))</f>
        <v>6</v>
      </c>
      <c r="I97" t="str">
        <f>IF(H97=-1,-1,IF('HCAD Raw EF'!F97="","",'HCAD Raw EF'!F97))</f>
        <v>CCP6</v>
      </c>
      <c r="J97" t="str">
        <f>IF(I97=-1,-1,IF('HCAD Raw EF'!G97="","",'HCAD Raw EF'!G97))</f>
        <v>CpRfSl</v>
      </c>
      <c r="K97" t="str">
        <f>IF(J97=-1,-1,IF('HCAD Raw EF'!H97="","",'HCAD Raw EF'!H97))</f>
        <v>CANOPY ROOF AND SLAB</v>
      </c>
      <c r="L97" t="str">
        <f>IF(K97=-1,-1,IF('HCAD Raw EF'!I97="","",'HCAD Raw EF'!I97))</f>
        <v>MS</v>
      </c>
      <c r="M97" t="str">
        <f>IF(L97=-1,-1,IF('HCAD Raw EF'!J97="","",'HCAD Raw EF'!J97))</f>
        <v>Miscellaneous</v>
      </c>
      <c r="N97" t="str">
        <f>IF(M97=-1,-1,IF('HCAD Raw EF'!K97="","",'HCAD Raw EF'!K97))</f>
        <v/>
      </c>
      <c r="O97" s="13">
        <f>IF(N97=-1,-1,IF('HCAD Raw EF'!L97="","",VALUE('HCAD Raw EF'!L97)))</f>
        <v>3580</v>
      </c>
      <c r="P97"/>
      <c r="Q97"/>
      <c r="R97"/>
      <c r="S97"/>
      <c r="T97"/>
      <c r="U97"/>
      <c r="V97"/>
      <c r="W97"/>
      <c r="X97"/>
      <c r="Y97"/>
    </row>
    <row r="98" spans="3:25" x14ac:dyDescent="0.25">
      <c r="C98">
        <v>94</v>
      </c>
      <c r="D98" t="str">
        <f t="shared" si="2"/>
        <v>037058023013694</v>
      </c>
      <c r="E98" t="str">
        <f>IF('HCAD Raw EF'!B98="",-1,'HCAD Raw EF'!B98)</f>
        <v>0370580230136</v>
      </c>
      <c r="F98">
        <f>IF(E98=-1,-1,IF('HCAD Raw EF'!C98="","",'HCAD Raw EF'!C98))</f>
        <v>1</v>
      </c>
      <c r="G98">
        <f>IF(F98=-1,-1,IF('HCAD Raw EF'!D98="","",'HCAD Raw EF'!D98))</f>
        <v>7</v>
      </c>
      <c r="H98" t="str">
        <f>IF(G98=-1,-1,IF('HCAD Raw EF'!E98="","",'HCAD Raw EF'!E98))</f>
        <v>4</v>
      </c>
      <c r="I98" t="str">
        <f>IF(H98=-1,-1,IF('HCAD Raw EF'!F98="","",'HCAD Raw EF'!F98))</f>
        <v>CEN5</v>
      </c>
      <c r="J98" t="str">
        <f>IF(I98=-1,-1,IF('HCAD Raw EF'!G98="","",'HCAD Raw EF'!G98))</f>
        <v>Enclos5</v>
      </c>
      <c r="K98" t="str">
        <f>IF(J98=-1,-1,IF('HCAD Raw EF'!H98="","",'HCAD Raw EF'!H98))</f>
        <v>Enclosure,  Retail</v>
      </c>
      <c r="L98" t="str">
        <f>IF(K98=-1,-1,IF('HCAD Raw EF'!I98="","",'HCAD Raw EF'!I98))</f>
        <v>MS</v>
      </c>
      <c r="M98" t="str">
        <f>IF(L98=-1,-1,IF('HCAD Raw EF'!J98="","",'HCAD Raw EF'!J98))</f>
        <v>Miscellaneous</v>
      </c>
      <c r="N98" t="str">
        <f>IF(M98=-1,-1,IF('HCAD Raw EF'!K98="","",'HCAD Raw EF'!K98))</f>
        <v>E1 83</v>
      </c>
      <c r="O98" s="13">
        <f>IF(N98=-1,-1,IF('HCAD Raw EF'!L98="","",VALUE('HCAD Raw EF'!L98)))</f>
        <v>150</v>
      </c>
      <c r="P98"/>
      <c r="Q98"/>
      <c r="R98"/>
      <c r="S98"/>
      <c r="T98"/>
      <c r="U98"/>
      <c r="V98"/>
      <c r="W98"/>
      <c r="X98"/>
      <c r="Y98"/>
    </row>
    <row r="99" spans="3:25" x14ac:dyDescent="0.25">
      <c r="C99">
        <v>95</v>
      </c>
      <c r="D99" t="str">
        <f t="shared" si="2"/>
        <v>037058023013695</v>
      </c>
      <c r="E99" t="str">
        <f>IF('HCAD Raw EF'!B99="",-1,'HCAD Raw EF'!B99)</f>
        <v>0370580230136</v>
      </c>
      <c r="F99">
        <f>IF(E99=-1,-1,IF('HCAD Raw EF'!C99="","",'HCAD Raw EF'!C99))</f>
        <v>1</v>
      </c>
      <c r="G99">
        <f>IF(F99=-1,-1,IF('HCAD Raw EF'!D99="","",'HCAD Raw EF'!D99))</f>
        <v>7</v>
      </c>
      <c r="H99" t="str">
        <f>IF(G99=-1,-1,IF('HCAD Raw EF'!E99="","",'HCAD Raw EF'!E99))</f>
        <v>4</v>
      </c>
      <c r="I99" t="str">
        <f>IF(H99=-1,-1,IF('HCAD Raw EF'!F99="","",'HCAD Raw EF'!F99))</f>
        <v>CEN5</v>
      </c>
      <c r="J99" t="str">
        <f>IF(I99=-1,-1,IF('HCAD Raw EF'!G99="","",'HCAD Raw EF'!G99))</f>
        <v>Enclos5</v>
      </c>
      <c r="K99" t="str">
        <f>IF(J99=-1,-1,IF('HCAD Raw EF'!H99="","",'HCAD Raw EF'!H99))</f>
        <v>Enclosure,  Retail</v>
      </c>
      <c r="L99" t="str">
        <f>IF(K99=-1,-1,IF('HCAD Raw EF'!I99="","",'HCAD Raw EF'!I99))</f>
        <v>MS</v>
      </c>
      <c r="M99" t="str">
        <f>IF(L99=-1,-1,IF('HCAD Raw EF'!J99="","",'HCAD Raw EF'!J99))</f>
        <v>Miscellaneous</v>
      </c>
      <c r="N99" t="str">
        <f>IF(M99=-1,-1,IF('HCAD Raw EF'!K99="","",'HCAD Raw EF'!K99))</f>
        <v>E2 83</v>
      </c>
      <c r="O99" s="13">
        <f>IF(N99=-1,-1,IF('HCAD Raw EF'!L99="","",VALUE('HCAD Raw EF'!L99)))</f>
        <v>800</v>
      </c>
      <c r="P99"/>
      <c r="Q99"/>
      <c r="R99"/>
      <c r="S99"/>
      <c r="T99"/>
      <c r="U99"/>
      <c r="V99"/>
      <c r="W99"/>
      <c r="X99"/>
      <c r="Y99"/>
    </row>
    <row r="100" spans="3:25" x14ac:dyDescent="0.25">
      <c r="C100">
        <v>96</v>
      </c>
      <c r="D100" t="str">
        <f t="shared" si="2"/>
        <v>037058023013696</v>
      </c>
      <c r="E100" t="str">
        <f>IF('HCAD Raw EF'!B100="",-1,'HCAD Raw EF'!B100)</f>
        <v>0370580230136</v>
      </c>
      <c r="F100">
        <f>IF(E100=-1,-1,IF('HCAD Raw EF'!C100="","",'HCAD Raw EF'!C100))</f>
        <v>2</v>
      </c>
      <c r="G100">
        <f>IF(F100=-1,-1,IF('HCAD Raw EF'!D100="","",'HCAD Raw EF'!D100))</f>
        <v>7</v>
      </c>
      <c r="H100" t="str">
        <f>IF(G100=-1,-1,IF('HCAD Raw EF'!E100="","",'HCAD Raw EF'!E100))</f>
        <v>5</v>
      </c>
      <c r="I100" t="str">
        <f>IF(H100=-1,-1,IF('HCAD Raw EF'!F100="","",'HCAD Raw EF'!F100))</f>
        <v>CEN6</v>
      </c>
      <c r="J100" t="str">
        <f>IF(I100=-1,-1,IF('HCAD Raw EF'!G100="","",'HCAD Raw EF'!G100))</f>
        <v>Enclos6</v>
      </c>
      <c r="K100" t="str">
        <f>IF(J100=-1,-1,IF('HCAD Raw EF'!H100="","",'HCAD Raw EF'!H100))</f>
        <v>Enclosure,  Office</v>
      </c>
      <c r="L100" t="str">
        <f>IF(K100=-1,-1,IF('HCAD Raw EF'!I100="","",'HCAD Raw EF'!I100))</f>
        <v>MS</v>
      </c>
      <c r="M100" t="str">
        <f>IF(L100=-1,-1,IF('HCAD Raw EF'!J100="","",'HCAD Raw EF'!J100))</f>
        <v>Miscellaneous</v>
      </c>
      <c r="N100" t="str">
        <f>IF(M100=-1,-1,IF('HCAD Raw EF'!K100="","",'HCAD Raw EF'!K100))</f>
        <v>E1 82</v>
      </c>
      <c r="O100" s="13">
        <f>IF(N100=-1,-1,IF('HCAD Raw EF'!L100="","",VALUE('HCAD Raw EF'!L100)))</f>
        <v>980</v>
      </c>
      <c r="P100"/>
      <c r="Q100"/>
      <c r="R100"/>
      <c r="S100"/>
      <c r="T100"/>
      <c r="U100"/>
      <c r="V100"/>
      <c r="W100"/>
      <c r="X100"/>
      <c r="Y100"/>
    </row>
    <row r="101" spans="3:25" x14ac:dyDescent="0.25">
      <c r="C101">
        <v>97</v>
      </c>
      <c r="D101" t="str">
        <f t="shared" si="2"/>
        <v>037058023013697</v>
      </c>
      <c r="E101" t="str">
        <f>IF('HCAD Raw EF'!B101="",-1,'HCAD Raw EF'!B101)</f>
        <v>0370580230136</v>
      </c>
      <c r="F101">
        <f>IF(E101=-1,-1,IF('HCAD Raw EF'!C101="","",'HCAD Raw EF'!C101))</f>
        <v>0</v>
      </c>
      <c r="G101">
        <f>IF(F101=-1,-1,IF('HCAD Raw EF'!D101="","",'HCAD Raw EF'!D101))</f>
        <v>7</v>
      </c>
      <c r="H101" t="str">
        <f>IF(G101=-1,-1,IF('HCAD Raw EF'!E101="","",'HCAD Raw EF'!E101))</f>
        <v>4</v>
      </c>
      <c r="I101" t="str">
        <f>IF(H101=-1,-1,IF('HCAD Raw EF'!F101="","",'HCAD Raw EF'!F101))</f>
        <v>CPA1</v>
      </c>
      <c r="J101" t="str">
        <f>IF(I101=-1,-1,IF('HCAD Raw EF'!G101="","",'HCAD Raw EF'!G101))</f>
        <v>PavAsp</v>
      </c>
      <c r="K101" t="str">
        <f>IF(J101=-1,-1,IF('HCAD Raw EF'!H101="","",'HCAD Raw EF'!H101))</f>
        <v>Paving - Asphalt</v>
      </c>
      <c r="L101" t="str">
        <f>IF(K101=-1,-1,IF('HCAD Raw EF'!I101="","",'HCAD Raw EF'!I101))</f>
        <v>MS</v>
      </c>
      <c r="M101" t="str">
        <f>IF(L101=-1,-1,IF('HCAD Raw EF'!J101="","",'HCAD Raw EF'!J101))</f>
        <v>Miscellaneous</v>
      </c>
      <c r="N101" t="str">
        <f>IF(M101=-1,-1,IF('HCAD Raw EF'!K101="","",'HCAD Raw EF'!K101))</f>
        <v/>
      </c>
      <c r="O101" s="13">
        <f>IF(N101=-1,-1,IF('HCAD Raw EF'!L101="","",VALUE('HCAD Raw EF'!L101)))</f>
        <v>12000</v>
      </c>
      <c r="P101"/>
      <c r="Q101"/>
      <c r="R101"/>
      <c r="S101"/>
      <c r="T101"/>
      <c r="U101"/>
      <c r="V101"/>
      <c r="W101"/>
      <c r="X101"/>
      <c r="Y101"/>
    </row>
    <row r="102" spans="3:25" x14ac:dyDescent="0.25">
      <c r="C102">
        <v>98</v>
      </c>
      <c r="D102" t="str">
        <f t="shared" si="2"/>
        <v>038284000001398</v>
      </c>
      <c r="E102" t="str">
        <f>IF('HCAD Raw EF'!B102="",-1,'HCAD Raw EF'!B102)</f>
        <v>0382840000013</v>
      </c>
      <c r="F102">
        <f>IF(E102=-1,-1,IF('HCAD Raw EF'!C102="","",'HCAD Raw EF'!C102))</f>
        <v>0</v>
      </c>
      <c r="G102">
        <f>IF(F102=-1,-1,IF('HCAD Raw EF'!D102="","",'HCAD Raw EF'!D102))</f>
        <v>6</v>
      </c>
      <c r="H102" t="str">
        <f>IF(G102=-1,-1,IF('HCAD Raw EF'!E102="","",'HCAD Raw EF'!E102))</f>
        <v>4</v>
      </c>
      <c r="I102" t="str">
        <f>IF(H102=-1,-1,IF('HCAD Raw EF'!F102="","",'HCAD Raw EF'!F102))</f>
        <v>CCP6</v>
      </c>
      <c r="J102" t="str">
        <f>IF(I102=-1,-1,IF('HCAD Raw EF'!G102="","",'HCAD Raw EF'!G102))</f>
        <v>CpRfSl</v>
      </c>
      <c r="K102" t="str">
        <f>IF(J102=-1,-1,IF('HCAD Raw EF'!H102="","",'HCAD Raw EF'!H102))</f>
        <v>CANOPY ROOF AND SLAB</v>
      </c>
      <c r="L102" t="str">
        <f>IF(K102=-1,-1,IF('HCAD Raw EF'!I102="","",'HCAD Raw EF'!I102))</f>
        <v>MS</v>
      </c>
      <c r="M102" t="str">
        <f>IF(L102=-1,-1,IF('HCAD Raw EF'!J102="","",'HCAD Raw EF'!J102))</f>
        <v>Miscellaneous</v>
      </c>
      <c r="N102" t="str">
        <f>IF(M102=-1,-1,IF('HCAD Raw EF'!K102="","",'HCAD Raw EF'!K102))</f>
        <v>INCLUDES ALL BLDGS</v>
      </c>
      <c r="O102" s="13">
        <f>IF(N102=-1,-1,IF('HCAD Raw EF'!L102="","",VALUE('HCAD Raw EF'!L102)))</f>
        <v>1875</v>
      </c>
      <c r="P102"/>
      <c r="Q102"/>
      <c r="R102"/>
      <c r="S102"/>
      <c r="T102"/>
      <c r="U102"/>
      <c r="V102"/>
      <c r="W102"/>
      <c r="X102"/>
      <c r="Y102"/>
    </row>
    <row r="103" spans="3:25" x14ac:dyDescent="0.25">
      <c r="C103">
        <v>99</v>
      </c>
      <c r="D103" t="str">
        <f t="shared" si="2"/>
        <v>038284000001399</v>
      </c>
      <c r="E103" t="str">
        <f>IF('HCAD Raw EF'!B103="",-1,'HCAD Raw EF'!B103)</f>
        <v>0382840000013</v>
      </c>
      <c r="F103">
        <f>IF(E103=-1,-1,IF('HCAD Raw EF'!C103="","",'HCAD Raw EF'!C103))</f>
        <v>1</v>
      </c>
      <c r="G103">
        <f>IF(F103=-1,-1,IF('HCAD Raw EF'!D103="","",'HCAD Raw EF'!D103))</f>
        <v>6</v>
      </c>
      <c r="H103" t="str">
        <f>IF(G103=-1,-1,IF('HCAD Raw EF'!E103="","",'HCAD Raw EF'!E103))</f>
        <v>4</v>
      </c>
      <c r="I103" t="str">
        <f>IF(H103=-1,-1,IF('HCAD Raw EF'!F103="","",'HCAD Raw EF'!F103))</f>
        <v>CEN6</v>
      </c>
      <c r="J103" t="str">
        <f>IF(I103=-1,-1,IF('HCAD Raw EF'!G103="","",'HCAD Raw EF'!G103))</f>
        <v>Enclos6</v>
      </c>
      <c r="K103" t="str">
        <f>IF(J103=-1,-1,IF('HCAD Raw EF'!H103="","",'HCAD Raw EF'!H103))</f>
        <v>Enclosure,  Office</v>
      </c>
      <c r="L103" t="str">
        <f>IF(K103=-1,-1,IF('HCAD Raw EF'!I103="","",'HCAD Raw EF'!I103))</f>
        <v>MS</v>
      </c>
      <c r="M103" t="str">
        <f>IF(L103=-1,-1,IF('HCAD Raw EF'!J103="","",'HCAD Raw EF'!J103))</f>
        <v>Miscellaneous</v>
      </c>
      <c r="N103" t="str">
        <f>IF(M103=-1,-1,IF('HCAD Raw EF'!K103="","",'HCAD Raw EF'!K103))</f>
        <v>E1 82</v>
      </c>
      <c r="O103" s="13">
        <f>IF(N103=-1,-1,IF('HCAD Raw EF'!L103="","",VALUE('HCAD Raw EF'!L103)))</f>
        <v>2500</v>
      </c>
      <c r="P103"/>
      <c r="Q103"/>
      <c r="R103"/>
      <c r="S103"/>
      <c r="T103"/>
      <c r="U103"/>
      <c r="V103"/>
      <c r="W103"/>
      <c r="X103"/>
      <c r="Y103"/>
    </row>
    <row r="104" spans="3:25" x14ac:dyDescent="0.25">
      <c r="C104">
        <v>100</v>
      </c>
      <c r="D104" t="str">
        <f t="shared" si="2"/>
        <v>0382840000013100</v>
      </c>
      <c r="E104" t="str">
        <f>IF('HCAD Raw EF'!B104="",-1,'HCAD Raw EF'!B104)</f>
        <v>0382840000013</v>
      </c>
      <c r="F104">
        <f>IF(E104=-1,-1,IF('HCAD Raw EF'!C104="","",'HCAD Raw EF'!C104))</f>
        <v>2</v>
      </c>
      <c r="G104">
        <f>IF(F104=-1,-1,IF('HCAD Raw EF'!D104="","",'HCAD Raw EF'!D104))</f>
        <v>6</v>
      </c>
      <c r="H104" t="str">
        <f>IF(G104=-1,-1,IF('HCAD Raw EF'!E104="","",'HCAD Raw EF'!E104))</f>
        <v>4</v>
      </c>
      <c r="I104" t="str">
        <f>IF(H104=-1,-1,IF('HCAD Raw EF'!F104="","",'HCAD Raw EF'!F104))</f>
        <v>CEN6</v>
      </c>
      <c r="J104" t="str">
        <f>IF(I104=-1,-1,IF('HCAD Raw EF'!G104="","",'HCAD Raw EF'!G104))</f>
        <v>Enclos6</v>
      </c>
      <c r="K104" t="str">
        <f>IF(J104=-1,-1,IF('HCAD Raw EF'!H104="","",'HCAD Raw EF'!H104))</f>
        <v>Enclosure,  Office</v>
      </c>
      <c r="L104" t="str">
        <f>IF(K104=-1,-1,IF('HCAD Raw EF'!I104="","",'HCAD Raw EF'!I104))</f>
        <v>MS</v>
      </c>
      <c r="M104" t="str">
        <f>IF(L104=-1,-1,IF('HCAD Raw EF'!J104="","",'HCAD Raw EF'!J104))</f>
        <v>Miscellaneous</v>
      </c>
      <c r="N104" t="str">
        <f>IF(M104=-1,-1,IF('HCAD Raw EF'!K104="","",'HCAD Raw EF'!K104))</f>
        <v>E1 82</v>
      </c>
      <c r="O104" s="13">
        <f>IF(N104=-1,-1,IF('HCAD Raw EF'!L104="","",VALUE('HCAD Raw EF'!L104)))</f>
        <v>2280</v>
      </c>
      <c r="P104"/>
      <c r="Q104"/>
      <c r="R104"/>
      <c r="S104"/>
      <c r="T104"/>
      <c r="U104"/>
      <c r="V104"/>
      <c r="W104"/>
      <c r="X104"/>
      <c r="Y104"/>
    </row>
    <row r="105" spans="3:25" x14ac:dyDescent="0.25">
      <c r="C105">
        <v>101</v>
      </c>
      <c r="D105" t="str">
        <f t="shared" si="2"/>
        <v>0382840000013101</v>
      </c>
      <c r="E105" t="str">
        <f>IF('HCAD Raw EF'!B105="",-1,'HCAD Raw EF'!B105)</f>
        <v>0382840000013</v>
      </c>
      <c r="F105">
        <f>IF(E105=-1,-1,IF('HCAD Raw EF'!C105="","",'HCAD Raw EF'!C105))</f>
        <v>3</v>
      </c>
      <c r="G105">
        <f>IF(F105=-1,-1,IF('HCAD Raw EF'!D105="","",'HCAD Raw EF'!D105))</f>
        <v>6</v>
      </c>
      <c r="H105" t="str">
        <f>IF(G105=-1,-1,IF('HCAD Raw EF'!E105="","",'HCAD Raw EF'!E105))</f>
        <v>4</v>
      </c>
      <c r="I105" t="str">
        <f>IF(H105=-1,-1,IF('HCAD Raw EF'!F105="","",'HCAD Raw EF'!F105))</f>
        <v>CEN6</v>
      </c>
      <c r="J105" t="str">
        <f>IF(I105=-1,-1,IF('HCAD Raw EF'!G105="","",'HCAD Raw EF'!G105))</f>
        <v>Enclos6</v>
      </c>
      <c r="K105" t="str">
        <f>IF(J105=-1,-1,IF('HCAD Raw EF'!H105="","",'HCAD Raw EF'!H105))</f>
        <v>Enclosure,  Office</v>
      </c>
      <c r="L105" t="str">
        <f>IF(K105=-1,-1,IF('HCAD Raw EF'!I105="","",'HCAD Raw EF'!I105))</f>
        <v>MS</v>
      </c>
      <c r="M105" t="str">
        <f>IF(L105=-1,-1,IF('HCAD Raw EF'!J105="","",'HCAD Raw EF'!J105))</f>
        <v>Miscellaneous</v>
      </c>
      <c r="N105" t="str">
        <f>IF(M105=-1,-1,IF('HCAD Raw EF'!K105="","",'HCAD Raw EF'!K105))</f>
        <v/>
      </c>
      <c r="O105" s="13">
        <f>IF(N105=-1,-1,IF('HCAD Raw EF'!L105="","",VALUE('HCAD Raw EF'!L105)))</f>
        <v>2060</v>
      </c>
      <c r="P105"/>
      <c r="Q105"/>
      <c r="R105"/>
      <c r="S105"/>
      <c r="T105"/>
      <c r="U105"/>
      <c r="V105"/>
      <c r="W105"/>
      <c r="X105"/>
      <c r="Y105"/>
    </row>
    <row r="106" spans="3:25" x14ac:dyDescent="0.25">
      <c r="C106">
        <v>102</v>
      </c>
      <c r="D106" t="str">
        <f t="shared" si="2"/>
        <v>0382840000013102</v>
      </c>
      <c r="E106" t="str">
        <f>IF('HCAD Raw EF'!B106="",-1,'HCAD Raw EF'!B106)</f>
        <v>0382840000013</v>
      </c>
      <c r="F106">
        <f>IF(E106=-1,-1,IF('HCAD Raw EF'!C106="","",'HCAD Raw EF'!C106))</f>
        <v>4</v>
      </c>
      <c r="G106">
        <f>IF(F106=-1,-1,IF('HCAD Raw EF'!D106="","",'HCAD Raw EF'!D106))</f>
        <v>6</v>
      </c>
      <c r="H106" t="str">
        <f>IF(G106=-1,-1,IF('HCAD Raw EF'!E106="","",'HCAD Raw EF'!E106))</f>
        <v>4</v>
      </c>
      <c r="I106" t="str">
        <f>IF(H106=-1,-1,IF('HCAD Raw EF'!F106="","",'HCAD Raw EF'!F106))</f>
        <v>CEN6</v>
      </c>
      <c r="J106" t="str">
        <f>IF(I106=-1,-1,IF('HCAD Raw EF'!G106="","",'HCAD Raw EF'!G106))</f>
        <v>Enclos6</v>
      </c>
      <c r="K106" t="str">
        <f>IF(J106=-1,-1,IF('HCAD Raw EF'!H106="","",'HCAD Raw EF'!H106))</f>
        <v>Enclosure,  Office</v>
      </c>
      <c r="L106" t="str">
        <f>IF(K106=-1,-1,IF('HCAD Raw EF'!I106="","",'HCAD Raw EF'!I106))</f>
        <v>MS</v>
      </c>
      <c r="M106" t="str">
        <f>IF(L106=-1,-1,IF('HCAD Raw EF'!J106="","",'HCAD Raw EF'!J106))</f>
        <v>Miscellaneous</v>
      </c>
      <c r="N106" t="str">
        <f>IF(M106=-1,-1,IF('HCAD Raw EF'!K106="","",'HCAD Raw EF'!K106))</f>
        <v/>
      </c>
      <c r="O106" s="13">
        <f>IF(N106=-1,-1,IF('HCAD Raw EF'!L106="","",VALUE('HCAD Raw EF'!L106)))</f>
        <v>750</v>
      </c>
      <c r="P106"/>
      <c r="Q106"/>
      <c r="R106"/>
      <c r="S106"/>
      <c r="T106"/>
      <c r="U106"/>
      <c r="V106"/>
      <c r="W106"/>
      <c r="X106"/>
      <c r="Y106"/>
    </row>
    <row r="107" spans="3:25" x14ac:dyDescent="0.25">
      <c r="C107">
        <v>103</v>
      </c>
      <c r="D107" t="str">
        <f t="shared" si="2"/>
        <v>0382840000013103</v>
      </c>
      <c r="E107" t="str">
        <f>IF('HCAD Raw EF'!B107="",-1,'HCAD Raw EF'!B107)</f>
        <v>0382840000013</v>
      </c>
      <c r="F107">
        <f>IF(E107=-1,-1,IF('HCAD Raw EF'!C107="","",'HCAD Raw EF'!C107))</f>
        <v>0</v>
      </c>
      <c r="G107">
        <f>IF(F107=-1,-1,IF('HCAD Raw EF'!D107="","",'HCAD Raw EF'!D107))</f>
        <v>6</v>
      </c>
      <c r="H107" t="str">
        <f>IF(G107=-1,-1,IF('HCAD Raw EF'!E107="","",'HCAD Raw EF'!E107))</f>
        <v>4</v>
      </c>
      <c r="I107" t="str">
        <f>IF(H107=-1,-1,IF('HCAD Raw EF'!F107="","",'HCAD Raw EF'!F107))</f>
        <v>CPA1</v>
      </c>
      <c r="J107" t="str">
        <f>IF(I107=-1,-1,IF('HCAD Raw EF'!G107="","",'HCAD Raw EF'!G107))</f>
        <v>PavAsp</v>
      </c>
      <c r="K107" t="str">
        <f>IF(J107=-1,-1,IF('HCAD Raw EF'!H107="","",'HCAD Raw EF'!H107))</f>
        <v>Paving - Asphalt</v>
      </c>
      <c r="L107" t="str">
        <f>IF(K107=-1,-1,IF('HCAD Raw EF'!I107="","",'HCAD Raw EF'!I107))</f>
        <v>MS</v>
      </c>
      <c r="M107" t="str">
        <f>IF(L107=-1,-1,IF('HCAD Raw EF'!J107="","",'HCAD Raw EF'!J107))</f>
        <v>Miscellaneous</v>
      </c>
      <c r="N107" t="str">
        <f>IF(M107=-1,-1,IF('HCAD Raw EF'!K107="","",'HCAD Raw EF'!K107))</f>
        <v/>
      </c>
      <c r="O107" s="13">
        <f>IF(N107=-1,-1,IF('HCAD Raw EF'!L107="","",VALUE('HCAD Raw EF'!L107)))</f>
        <v>27000</v>
      </c>
      <c r="P107"/>
      <c r="Q107"/>
      <c r="R107"/>
      <c r="S107"/>
      <c r="T107"/>
      <c r="U107"/>
      <c r="V107"/>
      <c r="W107"/>
      <c r="X107"/>
      <c r="Y107"/>
    </row>
    <row r="108" spans="3:25" x14ac:dyDescent="0.25">
      <c r="C108">
        <v>104</v>
      </c>
      <c r="D108" t="str">
        <f t="shared" si="2"/>
        <v>0392010000213104</v>
      </c>
      <c r="E108" t="str">
        <f>IF('HCAD Raw EF'!B108="",-1,'HCAD Raw EF'!B108)</f>
        <v>0392010000213</v>
      </c>
      <c r="F108">
        <f>IF(E108=-1,-1,IF('HCAD Raw EF'!C108="","",'HCAD Raw EF'!C108))</f>
        <v>0</v>
      </c>
      <c r="G108">
        <f>IF(F108=-1,-1,IF('HCAD Raw EF'!D108="","",'HCAD Raw EF'!D108))</f>
        <v>2</v>
      </c>
      <c r="H108" t="str">
        <f>IF(G108=-1,-1,IF('HCAD Raw EF'!E108="","",'HCAD Raw EF'!E108))</f>
        <v>4</v>
      </c>
      <c r="I108" t="str">
        <f>IF(H108=-1,-1,IF('HCAD Raw EF'!F108="","",'HCAD Raw EF'!F108))</f>
        <v>CPC1</v>
      </c>
      <c r="J108" t="str">
        <f>IF(I108=-1,-1,IF('HCAD Raw EF'!G108="","",'HCAD Raw EF'!G108))</f>
        <v>PvLCnc</v>
      </c>
      <c r="K108" t="str">
        <f>IF(J108=-1,-1,IF('HCAD Raw EF'!H108="","",'HCAD Raw EF'!H108))</f>
        <v>Paving - Light Concrete</v>
      </c>
      <c r="L108" t="str">
        <f>IF(K108=-1,-1,IF('HCAD Raw EF'!I108="","",'HCAD Raw EF'!I108))</f>
        <v>MS</v>
      </c>
      <c r="M108" t="str">
        <f>IF(L108=-1,-1,IF('HCAD Raw EF'!J108="","",'HCAD Raw EF'!J108))</f>
        <v>Miscellaneous</v>
      </c>
      <c r="N108" t="str">
        <f>IF(M108=-1,-1,IF('HCAD Raw EF'!K108="","",'HCAD Raw EF'!K108))</f>
        <v/>
      </c>
      <c r="O108" s="13">
        <f>IF(N108=-1,-1,IF('HCAD Raw EF'!L108="","",VALUE('HCAD Raw EF'!L108)))</f>
        <v>1199</v>
      </c>
      <c r="P108"/>
      <c r="Q108"/>
      <c r="R108"/>
      <c r="S108"/>
      <c r="T108"/>
      <c r="U108"/>
      <c r="V108"/>
      <c r="W108"/>
      <c r="X108"/>
      <c r="Y108"/>
    </row>
    <row r="109" spans="3:25" x14ac:dyDescent="0.25">
      <c r="C109">
        <v>105</v>
      </c>
      <c r="D109" t="str">
        <f t="shared" si="2"/>
        <v>0392010000213105</v>
      </c>
      <c r="E109" t="str">
        <f>IF('HCAD Raw EF'!B109="",-1,'HCAD Raw EF'!B109)</f>
        <v>0392010000213</v>
      </c>
      <c r="F109">
        <f>IF(E109=-1,-1,IF('HCAD Raw EF'!C109="","",'HCAD Raw EF'!C109))</f>
        <v>1</v>
      </c>
      <c r="G109">
        <f>IF(F109=-1,-1,IF('HCAD Raw EF'!D109="","",'HCAD Raw EF'!D109))</f>
        <v>2</v>
      </c>
      <c r="H109" t="str">
        <f>IF(G109=-1,-1,IF('HCAD Raw EF'!E109="","",'HCAD Raw EF'!E109))</f>
        <v>4</v>
      </c>
      <c r="I109" t="str">
        <f>IF(H109=-1,-1,IF('HCAD Raw EF'!F109="","",'HCAD Raw EF'!F109))</f>
        <v>CRP1</v>
      </c>
      <c r="J109" t="str">
        <f>IF(I109=-1,-1,IF('HCAD Raw EF'!G109="","",'HCAD Raw EF'!G109))</f>
        <v>Porch</v>
      </c>
      <c r="K109" t="str">
        <f>IF(J109=-1,-1,IF('HCAD Raw EF'!H109="","",'HCAD Raw EF'!H109))</f>
        <v>Porch, Open</v>
      </c>
      <c r="L109" t="str">
        <f>IF(K109=-1,-1,IF('HCAD Raw EF'!I109="","",'HCAD Raw EF'!I109))</f>
        <v>MS</v>
      </c>
      <c r="M109" t="str">
        <f>IF(L109=-1,-1,IF('HCAD Raw EF'!J109="","",'HCAD Raw EF'!J109))</f>
        <v>Miscellaneous</v>
      </c>
      <c r="N109" t="str">
        <f>IF(M109=-1,-1,IF('HCAD Raw EF'!K109="","",'HCAD Raw EF'!K109))</f>
        <v>2 OPEN AREAS FOR DOGS PU/2019</v>
      </c>
      <c r="O109" s="13">
        <f>IF(N109=-1,-1,IF('HCAD Raw EF'!L109="","",VALUE('HCAD Raw EF'!L109)))</f>
        <v>1104</v>
      </c>
      <c r="P109"/>
      <c r="Q109"/>
      <c r="R109"/>
      <c r="S109"/>
      <c r="T109"/>
      <c r="U109"/>
      <c r="V109"/>
      <c r="W109"/>
      <c r="X109"/>
      <c r="Y109"/>
    </row>
    <row r="110" spans="3:25" x14ac:dyDescent="0.25">
      <c r="C110">
        <v>106</v>
      </c>
      <c r="D110" t="str">
        <f t="shared" si="2"/>
        <v>0400100000012106</v>
      </c>
      <c r="E110" t="str">
        <f>IF('HCAD Raw EF'!B110="",-1,'HCAD Raw EF'!B110)</f>
        <v>0400100000012</v>
      </c>
      <c r="F110">
        <f>IF(E110=-1,-1,IF('HCAD Raw EF'!C110="","",'HCAD Raw EF'!C110))</f>
        <v>1</v>
      </c>
      <c r="G110">
        <f>IF(F110=-1,-1,IF('HCAD Raw EF'!D110="","",'HCAD Raw EF'!D110))</f>
        <v>6</v>
      </c>
      <c r="H110" t="str">
        <f>IF(G110=-1,-1,IF('HCAD Raw EF'!E110="","",'HCAD Raw EF'!E110))</f>
        <v>4</v>
      </c>
      <c r="I110" t="str">
        <f>IF(H110=-1,-1,IF('HCAD Raw EF'!F110="","",'HCAD Raw EF'!F110))</f>
        <v>CCP5</v>
      </c>
      <c r="J110" t="str">
        <f>IF(I110=-1,-1,IF('HCAD Raw EF'!G110="","",'HCAD Raw EF'!G110))</f>
        <v>Canopy</v>
      </c>
      <c r="K110" t="str">
        <f>IF(J110=-1,-1,IF('HCAD Raw EF'!H110="","",'HCAD Raw EF'!H110))</f>
        <v>CANOPY ONLY</v>
      </c>
      <c r="L110" t="str">
        <f>IF(K110=-1,-1,IF('HCAD Raw EF'!I110="","",'HCAD Raw EF'!I110))</f>
        <v>MS</v>
      </c>
      <c r="M110" t="str">
        <f>IF(L110=-1,-1,IF('HCAD Raw EF'!J110="","",'HCAD Raw EF'!J110))</f>
        <v>Miscellaneous</v>
      </c>
      <c r="N110" t="str">
        <f>IF(M110=-1,-1,IF('HCAD Raw EF'!K110="","",'HCAD Raw EF'!K110))</f>
        <v>P/U FOR 2014</v>
      </c>
      <c r="O110" s="13">
        <f>IF(N110=-1,-1,IF('HCAD Raw EF'!L110="","",VALUE('HCAD Raw EF'!L110)))</f>
        <v>650</v>
      </c>
      <c r="P110"/>
      <c r="Q110"/>
      <c r="R110"/>
      <c r="S110"/>
      <c r="T110"/>
      <c r="U110"/>
      <c r="V110"/>
      <c r="W110"/>
      <c r="X110"/>
      <c r="Y110"/>
    </row>
    <row r="111" spans="3:25" x14ac:dyDescent="0.25">
      <c r="C111">
        <v>107</v>
      </c>
      <c r="D111" t="str">
        <f t="shared" si="2"/>
        <v>0400100000012107</v>
      </c>
      <c r="E111" t="str">
        <f>IF('HCAD Raw EF'!B111="",-1,'HCAD Raw EF'!B111)</f>
        <v>0400100000012</v>
      </c>
      <c r="F111">
        <f>IF(E111=-1,-1,IF('HCAD Raw EF'!C111="","",'HCAD Raw EF'!C111))</f>
        <v>1</v>
      </c>
      <c r="G111">
        <f>IF(F111=-1,-1,IF('HCAD Raw EF'!D111="","",'HCAD Raw EF'!D111))</f>
        <v>6</v>
      </c>
      <c r="H111" t="str">
        <f>IF(G111=-1,-1,IF('HCAD Raw EF'!E111="","",'HCAD Raw EF'!E111))</f>
        <v>4</v>
      </c>
      <c r="I111" t="str">
        <f>IF(H111=-1,-1,IF('HCAD Raw EF'!F111="","",'HCAD Raw EF'!F111))</f>
        <v>CDL1</v>
      </c>
      <c r="J111" t="str">
        <f>IF(I111=-1,-1,IF('HCAD Raw EF'!G111="","",'HCAD Raw EF'!G111))</f>
        <v>DLFloor</v>
      </c>
      <c r="K111" t="str">
        <f>IF(J111=-1,-1,IF('HCAD Raw EF'!H111="","",'HCAD Raw EF'!H111))</f>
        <v>Dock Level Floor</v>
      </c>
      <c r="L111" t="str">
        <f>IF(K111=-1,-1,IF('HCAD Raw EF'!I111="","",'HCAD Raw EF'!I111))</f>
        <v>MS</v>
      </c>
      <c r="M111" t="str">
        <f>IF(L111=-1,-1,IF('HCAD Raw EF'!J111="","",'HCAD Raw EF'!J111))</f>
        <v>Miscellaneous</v>
      </c>
      <c r="N111" t="str">
        <f>IF(M111=-1,-1,IF('HCAD Raw EF'!K111="","",'HCAD Raw EF'!K111))</f>
        <v/>
      </c>
      <c r="O111" s="13">
        <f>IF(N111=-1,-1,IF('HCAD Raw EF'!L111="","",VALUE('HCAD Raw EF'!L111)))</f>
        <v>19846</v>
      </c>
      <c r="P111"/>
      <c r="Q111"/>
      <c r="R111"/>
      <c r="S111"/>
      <c r="T111"/>
      <c r="U111"/>
      <c r="V111"/>
      <c r="W111"/>
      <c r="X111"/>
      <c r="Y111"/>
    </row>
    <row r="112" spans="3:25" x14ac:dyDescent="0.25">
      <c r="C112">
        <v>108</v>
      </c>
      <c r="D112" t="str">
        <f t="shared" si="2"/>
        <v>0400100000012108</v>
      </c>
      <c r="E112" t="str">
        <f>IF('HCAD Raw EF'!B112="",-1,'HCAD Raw EF'!B112)</f>
        <v>0400100000012</v>
      </c>
      <c r="F112">
        <f>IF(E112=-1,-1,IF('HCAD Raw EF'!C112="","",'HCAD Raw EF'!C112))</f>
        <v>1</v>
      </c>
      <c r="G112">
        <f>IF(F112=-1,-1,IF('HCAD Raw EF'!D112="","",'HCAD Raw EF'!D112))</f>
        <v>6</v>
      </c>
      <c r="H112" t="str">
        <f>IF(G112=-1,-1,IF('HCAD Raw EF'!E112="","",'HCAD Raw EF'!E112))</f>
        <v>4</v>
      </c>
      <c r="I112" t="str">
        <f>IF(H112=-1,-1,IF('HCAD Raw EF'!F112="","",'HCAD Raw EF'!F112))</f>
        <v>CEN6</v>
      </c>
      <c r="J112" t="str">
        <f>IF(I112=-1,-1,IF('HCAD Raw EF'!G112="","",'HCAD Raw EF'!G112))</f>
        <v>Enclos6</v>
      </c>
      <c r="K112" t="str">
        <f>IF(J112=-1,-1,IF('HCAD Raw EF'!H112="","",'HCAD Raw EF'!H112))</f>
        <v>Enclosure,  Office</v>
      </c>
      <c r="L112" t="str">
        <f>IF(K112=-1,-1,IF('HCAD Raw EF'!I112="","",'HCAD Raw EF'!I112))</f>
        <v>MS</v>
      </c>
      <c r="M112" t="str">
        <f>IF(L112=-1,-1,IF('HCAD Raw EF'!J112="","",'HCAD Raw EF'!J112))</f>
        <v>Miscellaneous</v>
      </c>
      <c r="N112" t="str">
        <f>IF(M112=-1,-1,IF('HCAD Raw EF'!K112="","",'HCAD Raw EF'!K112))</f>
        <v>E1 82</v>
      </c>
      <c r="O112" s="13">
        <f>IF(N112=-1,-1,IF('HCAD Raw EF'!L112="","",VALUE('HCAD Raw EF'!L112)))</f>
        <v>1200</v>
      </c>
      <c r="P112"/>
      <c r="Q112"/>
      <c r="R112"/>
      <c r="S112"/>
      <c r="T112"/>
      <c r="U112"/>
      <c r="V112"/>
      <c r="W112"/>
      <c r="X112"/>
      <c r="Y112"/>
    </row>
    <row r="113" spans="3:25" x14ac:dyDescent="0.25">
      <c r="C113">
        <v>109</v>
      </c>
      <c r="D113" t="str">
        <f t="shared" si="2"/>
        <v>0400100000012109</v>
      </c>
      <c r="E113" t="str">
        <f>IF('HCAD Raw EF'!B113="",-1,'HCAD Raw EF'!B113)</f>
        <v>0400100000012</v>
      </c>
      <c r="F113">
        <f>IF(E113=-1,-1,IF('HCAD Raw EF'!C113="","",'HCAD Raw EF'!C113))</f>
        <v>1</v>
      </c>
      <c r="G113">
        <f>IF(F113=-1,-1,IF('HCAD Raw EF'!D113="","",'HCAD Raw EF'!D113))</f>
        <v>6</v>
      </c>
      <c r="H113" t="str">
        <f>IF(G113=-1,-1,IF('HCAD Raw EF'!E113="","",'HCAD Raw EF'!E113))</f>
        <v>4</v>
      </c>
      <c r="I113" t="str">
        <f>IF(H113=-1,-1,IF('HCAD Raw EF'!F113="","",'HCAD Raw EF'!F113))</f>
        <v>CLD1</v>
      </c>
      <c r="J113" t="str">
        <f>IF(I113=-1,-1,IF('HCAD Raw EF'!G113="","",'HCAD Raw EF'!G113))</f>
        <v>LDock</v>
      </c>
      <c r="K113" t="str">
        <f>IF(J113=-1,-1,IF('HCAD Raw EF'!H113="","",'HCAD Raw EF'!H113))</f>
        <v>Load Dock, Stone or Concrete</v>
      </c>
      <c r="L113" t="str">
        <f>IF(K113=-1,-1,IF('HCAD Raw EF'!I113="","",'HCAD Raw EF'!I113))</f>
        <v>MS</v>
      </c>
      <c r="M113" t="str">
        <f>IF(L113=-1,-1,IF('HCAD Raw EF'!J113="","",'HCAD Raw EF'!J113))</f>
        <v>Miscellaneous</v>
      </c>
      <c r="N113" t="str">
        <f>IF(M113=-1,-1,IF('HCAD Raw EF'!K113="","",'HCAD Raw EF'!K113))</f>
        <v>P/U FOR 2014</v>
      </c>
      <c r="O113" s="13">
        <f>IF(N113=-1,-1,IF('HCAD Raw EF'!L113="","",VALUE('HCAD Raw EF'!L113)))</f>
        <v>8330</v>
      </c>
      <c r="P113"/>
      <c r="Q113"/>
      <c r="R113"/>
      <c r="S113"/>
      <c r="T113"/>
      <c r="U113"/>
      <c r="V113"/>
      <c r="W113"/>
      <c r="X113"/>
      <c r="Y113"/>
    </row>
    <row r="114" spans="3:25" x14ac:dyDescent="0.25">
      <c r="C114">
        <v>110</v>
      </c>
      <c r="D114" t="str">
        <f t="shared" si="2"/>
        <v>0400100000012110</v>
      </c>
      <c r="E114" t="str">
        <f>IF('HCAD Raw EF'!B114="",-1,'HCAD Raw EF'!B114)</f>
        <v>0400100000012</v>
      </c>
      <c r="F114">
        <f>IF(E114=-1,-1,IF('HCAD Raw EF'!C114="","",'HCAD Raw EF'!C114))</f>
        <v>0</v>
      </c>
      <c r="G114">
        <f>IF(F114=-1,-1,IF('HCAD Raw EF'!D114="","",'HCAD Raw EF'!D114))</f>
        <v>6</v>
      </c>
      <c r="H114" t="str">
        <f>IF(G114=-1,-1,IF('HCAD Raw EF'!E114="","",'HCAD Raw EF'!E114))</f>
        <v>4</v>
      </c>
      <c r="I114" t="str">
        <f>IF(H114=-1,-1,IF('HCAD Raw EF'!F114="","",'HCAD Raw EF'!F114))</f>
        <v>CRS2</v>
      </c>
      <c r="J114" t="str">
        <f>IF(I114=-1,-1,IF('HCAD Raw EF'!G114="","",'HCAD Raw EF'!G114))</f>
        <v>MUBldg</v>
      </c>
      <c r="K114" t="str">
        <f>IF(J114=-1,-1,IF('HCAD Raw EF'!H114="","",'HCAD Raw EF'!H114))</f>
        <v>UTILITY BLDG - METAL</v>
      </c>
      <c r="L114" t="str">
        <f>IF(K114=-1,-1,IF('HCAD Raw EF'!I114="","",'HCAD Raw EF'!I114))</f>
        <v>MS</v>
      </c>
      <c r="M114" t="str">
        <f>IF(L114=-1,-1,IF('HCAD Raw EF'!J114="","",'HCAD Raw EF'!J114))</f>
        <v>Miscellaneous</v>
      </c>
      <c r="N114" t="str">
        <f>IF(M114=-1,-1,IF('HCAD Raw EF'!K114="","",'HCAD Raw EF'!K114))</f>
        <v>P/U FOR 2014</v>
      </c>
      <c r="O114" s="13">
        <f>IF(N114=-1,-1,IF('HCAD Raw EF'!L114="","",VALUE('HCAD Raw EF'!L114)))</f>
        <v>2748</v>
      </c>
      <c r="P114"/>
      <c r="Q114"/>
      <c r="R114"/>
      <c r="S114"/>
      <c r="T114"/>
      <c r="U114"/>
      <c r="V114"/>
      <c r="W114"/>
      <c r="X114"/>
      <c r="Y114"/>
    </row>
    <row r="115" spans="3:25" x14ac:dyDescent="0.25">
      <c r="C115">
        <v>111</v>
      </c>
      <c r="D115" t="str">
        <f t="shared" si="2"/>
        <v>0400100000012111</v>
      </c>
      <c r="E115" t="str">
        <f>IF('HCAD Raw EF'!B115="",-1,'HCAD Raw EF'!B115)</f>
        <v>0400100000012</v>
      </c>
      <c r="F115">
        <f>IF(E115=-1,-1,IF('HCAD Raw EF'!C115="","",'HCAD Raw EF'!C115))</f>
        <v>0</v>
      </c>
      <c r="G115">
        <f>IF(F115=-1,-1,IF('HCAD Raw EF'!D115="","",'HCAD Raw EF'!D115))</f>
        <v>6</v>
      </c>
      <c r="H115" t="str">
        <f>IF(G115=-1,-1,IF('HCAD Raw EF'!E115="","",'HCAD Raw EF'!E115))</f>
        <v>4</v>
      </c>
      <c r="I115" t="str">
        <f>IF(H115=-1,-1,IF('HCAD Raw EF'!F115="","",'HCAD Raw EF'!F115))</f>
        <v>CRS2</v>
      </c>
      <c r="J115" t="str">
        <f>IF(I115=-1,-1,IF('HCAD Raw EF'!G115="","",'HCAD Raw EF'!G115))</f>
        <v>MUBldg</v>
      </c>
      <c r="K115" t="str">
        <f>IF(J115=-1,-1,IF('HCAD Raw EF'!H115="","",'HCAD Raw EF'!H115))</f>
        <v>UTILITY BLDG - METAL</v>
      </c>
      <c r="L115" t="str">
        <f>IF(K115=-1,-1,IF('HCAD Raw EF'!I115="","",'HCAD Raw EF'!I115))</f>
        <v>MS</v>
      </c>
      <c r="M115" t="str">
        <f>IF(L115=-1,-1,IF('HCAD Raw EF'!J115="","",'HCAD Raw EF'!J115))</f>
        <v>Miscellaneous</v>
      </c>
      <c r="N115" t="str">
        <f>IF(M115=-1,-1,IF('HCAD Raw EF'!K115="","",'HCAD Raw EF'!K115))</f>
        <v>P/U FOR 2014</v>
      </c>
      <c r="O115" s="13">
        <f>IF(N115=-1,-1,IF('HCAD Raw EF'!L115="","",VALUE('HCAD Raw EF'!L115)))</f>
        <v>975</v>
      </c>
      <c r="P115"/>
      <c r="Q115"/>
      <c r="R115"/>
      <c r="S115"/>
      <c r="T115"/>
      <c r="U115"/>
      <c r="V115"/>
      <c r="W115"/>
      <c r="X115"/>
      <c r="Y115"/>
    </row>
    <row r="116" spans="3:25" x14ac:dyDescent="0.25">
      <c r="C116">
        <v>112</v>
      </c>
      <c r="D116" t="str">
        <f t="shared" si="2"/>
        <v>0402030000006112</v>
      </c>
      <c r="E116" t="str">
        <f>IF('HCAD Raw EF'!B116="",-1,'HCAD Raw EF'!B116)</f>
        <v>0402030000006</v>
      </c>
      <c r="F116">
        <f>IF(E116=-1,-1,IF('HCAD Raw EF'!C116="","",'HCAD Raw EF'!C116))</f>
        <v>0</v>
      </c>
      <c r="G116">
        <f>IF(F116=-1,-1,IF('HCAD Raw EF'!D116="","",'HCAD Raw EF'!D116))</f>
        <v>2</v>
      </c>
      <c r="H116" t="str">
        <f>IF(G116=-1,-1,IF('HCAD Raw EF'!E116="","",'HCAD Raw EF'!E116))</f>
        <v>4</v>
      </c>
      <c r="I116" t="str">
        <f>IF(H116=-1,-1,IF('HCAD Raw EF'!F116="","",'HCAD Raw EF'!F116))</f>
        <v>COM2</v>
      </c>
      <c r="J116" t="str">
        <f>IF(I116=-1,-1,IF('HCAD Raw EF'!G116="","",'HCAD Raw EF'!G116))</f>
        <v>MODOfA</v>
      </c>
      <c r="K116" t="str">
        <f>IF(J116=-1,-1,IF('HCAD Raw EF'!H116="","",'HCAD Raw EF'!H116))</f>
        <v>Portable/Modular Office - Average</v>
      </c>
      <c r="L116" t="str">
        <f>IF(K116=-1,-1,IF('HCAD Raw EF'!I116="","",'HCAD Raw EF'!I116))</f>
        <v>Ms</v>
      </c>
      <c r="M116" t="str">
        <f>IF(L116=-1,-1,IF('HCAD Raw EF'!J116="","",'HCAD Raw EF'!J116))</f>
        <v>Miscellaneous</v>
      </c>
      <c r="N116" t="str">
        <f>IF(M116=-1,-1,IF('HCAD Raw EF'!K116="","",'HCAD Raw EF'!K116))</f>
        <v>ADJ F/2015</v>
      </c>
      <c r="O116" s="13">
        <f>IF(N116=-1,-1,IF('HCAD Raw EF'!L116="","",VALUE('HCAD Raw EF'!L116)))</f>
        <v>672</v>
      </c>
      <c r="P116"/>
      <c r="Q116"/>
      <c r="R116"/>
      <c r="S116"/>
      <c r="T116"/>
      <c r="U116"/>
      <c r="V116"/>
      <c r="W116"/>
      <c r="X116"/>
      <c r="Y116"/>
    </row>
    <row r="117" spans="3:25" x14ac:dyDescent="0.25">
      <c r="C117">
        <v>113</v>
      </c>
      <c r="D117" t="str">
        <f t="shared" si="2"/>
        <v>0402030000006113</v>
      </c>
      <c r="E117" t="str">
        <f>IF('HCAD Raw EF'!B117="",-1,'HCAD Raw EF'!B117)</f>
        <v>0402030000006</v>
      </c>
      <c r="F117">
        <f>IF(E117=-1,-1,IF('HCAD Raw EF'!C117="","",'HCAD Raw EF'!C117))</f>
        <v>0</v>
      </c>
      <c r="G117">
        <f>IF(F117=-1,-1,IF('HCAD Raw EF'!D117="","",'HCAD Raw EF'!D117))</f>
        <v>2</v>
      </c>
      <c r="H117" t="str">
        <f>IF(G117=-1,-1,IF('HCAD Raw EF'!E117="","",'HCAD Raw EF'!E117))</f>
        <v>4</v>
      </c>
      <c r="I117" t="str">
        <f>IF(H117=-1,-1,IF('HCAD Raw EF'!F117="","",'HCAD Raw EF'!F117))</f>
        <v>CRS1</v>
      </c>
      <c r="J117" t="str">
        <f>IF(I117=-1,-1,IF('HCAD Raw EF'!G117="","",'HCAD Raw EF'!G117))</f>
        <v>FrUBld</v>
      </c>
      <c r="K117" t="str">
        <f>IF(J117=-1,-1,IF('HCAD Raw EF'!H117="","",'HCAD Raw EF'!H117))</f>
        <v>UTILITY BLDG - FRAME</v>
      </c>
      <c r="L117" t="str">
        <f>IF(K117=-1,-1,IF('HCAD Raw EF'!I117="","",'HCAD Raw EF'!I117))</f>
        <v>MS</v>
      </c>
      <c r="M117" t="str">
        <f>IF(L117=-1,-1,IF('HCAD Raw EF'!J117="","",'HCAD Raw EF'!J117))</f>
        <v>Miscellaneous</v>
      </c>
      <c r="N117" t="str">
        <f>IF(M117=-1,-1,IF('HCAD Raw EF'!K117="","",'HCAD Raw EF'!K117))</f>
        <v>PU F/2015</v>
      </c>
      <c r="O117" s="13">
        <f>IF(N117=-1,-1,IF('HCAD Raw EF'!L117="","",VALUE('HCAD Raw EF'!L117)))</f>
        <v>420</v>
      </c>
      <c r="P117"/>
      <c r="Q117"/>
      <c r="R117"/>
      <c r="S117"/>
      <c r="T117"/>
      <c r="U117"/>
      <c r="V117"/>
      <c r="W117"/>
      <c r="X117"/>
      <c r="Y117"/>
    </row>
    <row r="118" spans="3:25" x14ac:dyDescent="0.25">
      <c r="C118">
        <v>114</v>
      </c>
      <c r="D118" t="str">
        <f t="shared" si="2"/>
        <v>0410070150009114</v>
      </c>
      <c r="E118" t="str">
        <f>IF('HCAD Raw EF'!B118="",-1,'HCAD Raw EF'!B118)</f>
        <v>0410070150009</v>
      </c>
      <c r="F118">
        <f>IF(E118=-1,-1,IF('HCAD Raw EF'!C118="","",'HCAD Raw EF'!C118))</f>
        <v>0</v>
      </c>
      <c r="G118">
        <f>IF(F118=-1,-1,IF('HCAD Raw EF'!D118="","",'HCAD Raw EF'!D118))</f>
        <v>3</v>
      </c>
      <c r="H118" t="str">
        <f>IF(G118=-1,-1,IF('HCAD Raw EF'!E118="","",'HCAD Raw EF'!E118))</f>
        <v>4</v>
      </c>
      <c r="I118" t="str">
        <f>IF(H118=-1,-1,IF('HCAD Raw EF'!F118="","",'HCAD Raw EF'!F118))</f>
        <v>CCP6</v>
      </c>
      <c r="J118" t="str">
        <f>IF(I118=-1,-1,IF('HCAD Raw EF'!G118="","",'HCAD Raw EF'!G118))</f>
        <v>CpRfSl</v>
      </c>
      <c r="K118" t="str">
        <f>IF(J118=-1,-1,IF('HCAD Raw EF'!H118="","",'HCAD Raw EF'!H118))</f>
        <v>CANOPY ROOF AND SLAB</v>
      </c>
      <c r="L118" t="str">
        <f>IF(K118=-1,-1,IF('HCAD Raw EF'!I118="","",'HCAD Raw EF'!I118))</f>
        <v>MS</v>
      </c>
      <c r="M118" t="str">
        <f>IF(L118=-1,-1,IF('HCAD Raw EF'!J118="","",'HCAD Raw EF'!J118))</f>
        <v>Miscellaneous</v>
      </c>
      <c r="N118" t="str">
        <f>IF(M118=-1,-1,IF('HCAD Raw EF'!K118="","",'HCAD Raw EF'!K118))</f>
        <v/>
      </c>
      <c r="O118" s="13">
        <f>IF(N118=-1,-1,IF('HCAD Raw EF'!L118="","",VALUE('HCAD Raw EF'!L118)))</f>
        <v>708</v>
      </c>
      <c r="P118"/>
      <c r="Q118"/>
      <c r="R118"/>
      <c r="S118"/>
      <c r="T118"/>
      <c r="U118"/>
      <c r="V118"/>
      <c r="W118"/>
      <c r="X118"/>
      <c r="Y118"/>
    </row>
    <row r="119" spans="3:25" x14ac:dyDescent="0.25">
      <c r="C119">
        <v>115</v>
      </c>
      <c r="D119" t="str">
        <f t="shared" si="2"/>
        <v>0410070150009115</v>
      </c>
      <c r="E119" t="str">
        <f>IF('HCAD Raw EF'!B119="",-1,'HCAD Raw EF'!B119)</f>
        <v>0410070150009</v>
      </c>
      <c r="F119">
        <f>IF(E119=-1,-1,IF('HCAD Raw EF'!C119="","",'HCAD Raw EF'!C119))</f>
        <v>0</v>
      </c>
      <c r="G119">
        <f>IF(F119=-1,-1,IF('HCAD Raw EF'!D119="","",'HCAD Raw EF'!D119))</f>
        <v>3</v>
      </c>
      <c r="H119" t="str">
        <f>IF(G119=-1,-1,IF('HCAD Raw EF'!E119="","",'HCAD Raw EF'!E119))</f>
        <v>4</v>
      </c>
      <c r="I119" t="str">
        <f>IF(H119=-1,-1,IF('HCAD Raw EF'!F119="","",'HCAD Raw EF'!F119))</f>
        <v>CEN5</v>
      </c>
      <c r="J119" t="str">
        <f>IF(I119=-1,-1,IF('HCAD Raw EF'!G119="","",'HCAD Raw EF'!G119))</f>
        <v>Enclos5</v>
      </c>
      <c r="K119" t="str">
        <f>IF(J119=-1,-1,IF('HCAD Raw EF'!H119="","",'HCAD Raw EF'!H119))</f>
        <v>Enclosure,  Retail</v>
      </c>
      <c r="L119" t="str">
        <f>IF(K119=-1,-1,IF('HCAD Raw EF'!I119="","",'HCAD Raw EF'!I119))</f>
        <v>MS</v>
      </c>
      <c r="M119" t="str">
        <f>IF(L119=-1,-1,IF('HCAD Raw EF'!J119="","",'HCAD Raw EF'!J119))</f>
        <v>Miscellaneous</v>
      </c>
      <c r="N119" t="str">
        <f>IF(M119=-1,-1,IF('HCAD Raw EF'!K119="","",'HCAD Raw EF'!K119))</f>
        <v/>
      </c>
      <c r="O119" s="13">
        <f>IF(N119=-1,-1,IF('HCAD Raw EF'!L119="","",VALUE('HCAD Raw EF'!L119)))</f>
        <v>3900</v>
      </c>
      <c r="P119"/>
      <c r="Q119"/>
      <c r="R119"/>
      <c r="S119"/>
      <c r="T119"/>
      <c r="U119"/>
      <c r="V119"/>
      <c r="W119"/>
      <c r="X119"/>
      <c r="Y119"/>
    </row>
    <row r="120" spans="3:25" x14ac:dyDescent="0.25">
      <c r="C120">
        <v>116</v>
      </c>
      <c r="D120" t="str">
        <f t="shared" si="2"/>
        <v>0410070150009116</v>
      </c>
      <c r="E120" t="str">
        <f>IF('HCAD Raw EF'!B120="",-1,'HCAD Raw EF'!B120)</f>
        <v>0410070150009</v>
      </c>
      <c r="F120">
        <f>IF(E120=-1,-1,IF('HCAD Raw EF'!C120="","",'HCAD Raw EF'!C120))</f>
        <v>0</v>
      </c>
      <c r="G120">
        <f>IF(F120=-1,-1,IF('HCAD Raw EF'!D120="","",'HCAD Raw EF'!D120))</f>
        <v>3</v>
      </c>
      <c r="H120" t="str">
        <f>IF(G120=-1,-1,IF('HCAD Raw EF'!E120="","",'HCAD Raw EF'!E120))</f>
        <v>4</v>
      </c>
      <c r="I120" t="str">
        <f>IF(H120=-1,-1,IF('HCAD Raw EF'!F120="","",'HCAD Raw EF'!F120))</f>
        <v>CPC1</v>
      </c>
      <c r="J120" t="str">
        <f>IF(I120=-1,-1,IF('HCAD Raw EF'!G120="","",'HCAD Raw EF'!G120))</f>
        <v>PvLCnc</v>
      </c>
      <c r="K120" t="str">
        <f>IF(J120=-1,-1,IF('HCAD Raw EF'!H120="","",'HCAD Raw EF'!H120))</f>
        <v>Paving - Light Concrete</v>
      </c>
      <c r="L120" t="str">
        <f>IF(K120=-1,-1,IF('HCAD Raw EF'!I120="","",'HCAD Raw EF'!I120))</f>
        <v>MS</v>
      </c>
      <c r="M120" t="str">
        <f>IF(L120=-1,-1,IF('HCAD Raw EF'!J120="","",'HCAD Raw EF'!J120))</f>
        <v>Miscellaneous</v>
      </c>
      <c r="N120" t="str">
        <f>IF(M120=-1,-1,IF('HCAD Raw EF'!K120="","",'HCAD Raw EF'!K120))</f>
        <v/>
      </c>
      <c r="O120" s="13">
        <f>IF(N120=-1,-1,IF('HCAD Raw EF'!L120="","",VALUE('HCAD Raw EF'!L120)))</f>
        <v>7908</v>
      </c>
      <c r="P120"/>
      <c r="Q120"/>
      <c r="R120"/>
      <c r="S120"/>
      <c r="T120"/>
      <c r="U120"/>
      <c r="V120"/>
      <c r="W120"/>
      <c r="X120"/>
      <c r="Y120"/>
    </row>
    <row r="121" spans="3:25" x14ac:dyDescent="0.25">
      <c r="C121">
        <v>117</v>
      </c>
      <c r="D121" t="str">
        <f t="shared" si="2"/>
        <v>0410070200009117</v>
      </c>
      <c r="E121" t="str">
        <f>IF('HCAD Raw EF'!B121="",-1,'HCAD Raw EF'!B121)</f>
        <v>0410070200009</v>
      </c>
      <c r="F121">
        <f>IF(E121=-1,-1,IF('HCAD Raw EF'!C121="","",'HCAD Raw EF'!C121))</f>
        <v>0</v>
      </c>
      <c r="G121">
        <f>IF(F121=-1,-1,IF('HCAD Raw EF'!D121="","",'HCAD Raw EF'!D121))</f>
        <v>3</v>
      </c>
      <c r="H121" t="str">
        <f>IF(G121=-1,-1,IF('HCAD Raw EF'!E121="","",'HCAD Raw EF'!E121))</f>
        <v>4</v>
      </c>
      <c r="I121" t="str">
        <f>IF(H121=-1,-1,IF('HCAD Raw EF'!F121="","",'HCAD Raw EF'!F121))</f>
        <v>CCP5</v>
      </c>
      <c r="J121" t="str">
        <f>IF(I121=-1,-1,IF('HCAD Raw EF'!G121="","",'HCAD Raw EF'!G121))</f>
        <v>Canopy</v>
      </c>
      <c r="K121" t="str">
        <f>IF(J121=-1,-1,IF('HCAD Raw EF'!H121="","",'HCAD Raw EF'!H121))</f>
        <v>CANOPY ONLY</v>
      </c>
      <c r="L121" t="str">
        <f>IF(K121=-1,-1,IF('HCAD Raw EF'!I121="","",'HCAD Raw EF'!I121))</f>
        <v>MS</v>
      </c>
      <c r="M121" t="str">
        <f>IF(L121=-1,-1,IF('HCAD Raw EF'!J121="","",'HCAD Raw EF'!J121))</f>
        <v>Miscellaneous</v>
      </c>
      <c r="N121" t="str">
        <f>IF(M121=-1,-1,IF('HCAD Raw EF'!K121="","",'HCAD Raw EF'!K121))</f>
        <v/>
      </c>
      <c r="O121" s="13">
        <f>IF(N121=-1,-1,IF('HCAD Raw EF'!L121="","",VALUE('HCAD Raw EF'!L121)))</f>
        <v>9000</v>
      </c>
      <c r="P121"/>
      <c r="Q121"/>
      <c r="R121"/>
      <c r="S121"/>
      <c r="T121"/>
      <c r="U121"/>
      <c r="V121"/>
      <c r="W121"/>
      <c r="X121"/>
      <c r="Y121"/>
    </row>
    <row r="122" spans="3:25" x14ac:dyDescent="0.25">
      <c r="C122">
        <v>118</v>
      </c>
      <c r="D122" t="str">
        <f t="shared" si="2"/>
        <v>0410070200009118</v>
      </c>
      <c r="E122" t="str">
        <f>IF('HCAD Raw EF'!B122="",-1,'HCAD Raw EF'!B122)</f>
        <v>0410070200009</v>
      </c>
      <c r="F122">
        <f>IF(E122=-1,-1,IF('HCAD Raw EF'!C122="","",'HCAD Raw EF'!C122))</f>
        <v>0</v>
      </c>
      <c r="G122">
        <f>IF(F122=-1,-1,IF('HCAD Raw EF'!D122="","",'HCAD Raw EF'!D122))</f>
        <v>3</v>
      </c>
      <c r="H122" t="str">
        <f>IF(G122=-1,-1,IF('HCAD Raw EF'!E122="","",'HCAD Raw EF'!E122))</f>
        <v>4</v>
      </c>
      <c r="I122" t="str">
        <f>IF(H122=-1,-1,IF('HCAD Raw EF'!F122="","",'HCAD Raw EF'!F122))</f>
        <v>CPA1</v>
      </c>
      <c r="J122" t="str">
        <f>IF(I122=-1,-1,IF('HCAD Raw EF'!G122="","",'HCAD Raw EF'!G122))</f>
        <v>PavAsp</v>
      </c>
      <c r="K122" t="str">
        <f>IF(J122=-1,-1,IF('HCAD Raw EF'!H122="","",'HCAD Raw EF'!H122))</f>
        <v>Paving - Asphalt</v>
      </c>
      <c r="L122" t="str">
        <f>IF(K122=-1,-1,IF('HCAD Raw EF'!I122="","",'HCAD Raw EF'!I122))</f>
        <v>MS</v>
      </c>
      <c r="M122" t="str">
        <f>IF(L122=-1,-1,IF('HCAD Raw EF'!J122="","",'HCAD Raw EF'!J122))</f>
        <v>Miscellaneous</v>
      </c>
      <c r="N122" t="str">
        <f>IF(M122=-1,-1,IF('HCAD Raw EF'!K122="","",'HCAD Raw EF'!K122))</f>
        <v/>
      </c>
      <c r="O122" s="13">
        <f>IF(N122=-1,-1,IF('HCAD Raw EF'!L122="","",VALUE('HCAD Raw EF'!L122)))</f>
        <v>44343</v>
      </c>
      <c r="P122"/>
      <c r="Q122"/>
      <c r="R122"/>
      <c r="S122"/>
      <c r="T122"/>
      <c r="U122"/>
      <c r="V122"/>
      <c r="W122"/>
      <c r="X122"/>
      <c r="Y122"/>
    </row>
    <row r="123" spans="3:25" x14ac:dyDescent="0.25">
      <c r="C123">
        <v>119</v>
      </c>
      <c r="D123" t="str">
        <f t="shared" si="2"/>
        <v>0410070200009119</v>
      </c>
      <c r="E123" t="str">
        <f>IF('HCAD Raw EF'!B123="",-1,'HCAD Raw EF'!B123)</f>
        <v>0410070200009</v>
      </c>
      <c r="F123">
        <f>IF(E123=-1,-1,IF('HCAD Raw EF'!C123="","",'HCAD Raw EF'!C123))</f>
        <v>0</v>
      </c>
      <c r="G123">
        <f>IF(F123=-1,-1,IF('HCAD Raw EF'!D123="","",'HCAD Raw EF'!D123))</f>
        <v>3</v>
      </c>
      <c r="H123" t="str">
        <f>IF(G123=-1,-1,IF('HCAD Raw EF'!E123="","",'HCAD Raw EF'!E123))</f>
        <v>4</v>
      </c>
      <c r="I123" t="str">
        <f>IF(H123=-1,-1,IF('HCAD Raw EF'!F123="","",'HCAD Raw EF'!F123))</f>
        <v>CSC1</v>
      </c>
      <c r="J123" t="str">
        <f>IF(I123=-1,-1,IF('HCAD Raw EF'!G123="","",'HCAD Raw EF'!G123))</f>
        <v>Pool</v>
      </c>
      <c r="K123" t="str">
        <f>IF(J123=-1,-1,IF('HCAD Raw EF'!H123="","",'HCAD Raw EF'!H123))</f>
        <v>Swimming Pool</v>
      </c>
      <c r="L123" t="str">
        <f>IF(K123=-1,-1,IF('HCAD Raw EF'!I123="","",'HCAD Raw EF'!I123))</f>
        <v>MS</v>
      </c>
      <c r="M123" t="str">
        <f>IF(L123=-1,-1,IF('HCAD Raw EF'!J123="","",'HCAD Raw EF'!J123))</f>
        <v>Miscellaneous</v>
      </c>
      <c r="N123" t="str">
        <f>IF(M123=-1,-1,IF('HCAD Raw EF'!K123="","",'HCAD Raw EF'!K123))</f>
        <v>NOT FILLED 11/17/11, SEE PIC</v>
      </c>
      <c r="O123" s="13">
        <f>IF(N123=-1,-1,IF('HCAD Raw EF'!L123="","",VALUE('HCAD Raw EF'!L123)))</f>
        <v>993</v>
      </c>
      <c r="P123"/>
      <c r="Q123"/>
      <c r="R123"/>
      <c r="S123"/>
      <c r="T123"/>
      <c r="U123"/>
      <c r="V123"/>
      <c r="W123"/>
      <c r="X123"/>
      <c r="Y123"/>
    </row>
    <row r="124" spans="3:25" x14ac:dyDescent="0.25">
      <c r="C124">
        <v>120</v>
      </c>
      <c r="D124" t="str">
        <f t="shared" si="2"/>
        <v>0410070370028120</v>
      </c>
      <c r="E124" t="str">
        <f>IF('HCAD Raw EF'!B124="",-1,'HCAD Raw EF'!B124)</f>
        <v>0410070370028</v>
      </c>
      <c r="F124">
        <f>IF(E124=-1,-1,IF('HCAD Raw EF'!C124="","",'HCAD Raw EF'!C124))</f>
        <v>0</v>
      </c>
      <c r="G124">
        <f>IF(F124=-1,-1,IF('HCAD Raw EF'!D124="","",'HCAD Raw EF'!D124))</f>
        <v>3</v>
      </c>
      <c r="H124" t="str">
        <f>IF(G124=-1,-1,IF('HCAD Raw EF'!E124="","",'HCAD Raw EF'!E124))</f>
        <v>4</v>
      </c>
      <c r="I124" t="str">
        <f>IF(H124=-1,-1,IF('HCAD Raw EF'!F124="","",'HCAD Raw EF'!F124))</f>
        <v>CCP6</v>
      </c>
      <c r="J124" t="str">
        <f>IF(I124=-1,-1,IF('HCAD Raw EF'!G124="","",'HCAD Raw EF'!G124))</f>
        <v>CpRfSl</v>
      </c>
      <c r="K124" t="str">
        <f>IF(J124=-1,-1,IF('HCAD Raw EF'!H124="","",'HCAD Raw EF'!H124))</f>
        <v>CANOPY ROOF AND SLAB</v>
      </c>
      <c r="L124" t="str">
        <f>IF(K124=-1,-1,IF('HCAD Raw EF'!I124="","",'HCAD Raw EF'!I124))</f>
        <v>MS</v>
      </c>
      <c r="M124" t="str">
        <f>IF(L124=-1,-1,IF('HCAD Raw EF'!J124="","",'HCAD Raw EF'!J124))</f>
        <v>Miscellaneous</v>
      </c>
      <c r="N124" t="str">
        <f>IF(M124=-1,-1,IF('HCAD Raw EF'!K124="","",'HCAD Raw EF'!K124))</f>
        <v/>
      </c>
      <c r="O124" s="13">
        <f>IF(N124=-1,-1,IF('HCAD Raw EF'!L124="","",VALUE('HCAD Raw EF'!L124)))</f>
        <v>75</v>
      </c>
      <c r="P124"/>
      <c r="Q124"/>
      <c r="R124"/>
      <c r="S124"/>
      <c r="T124"/>
      <c r="U124"/>
      <c r="V124"/>
      <c r="W124"/>
      <c r="X124"/>
      <c r="Y124"/>
    </row>
    <row r="125" spans="3:25" x14ac:dyDescent="0.25">
      <c r="C125">
        <v>121</v>
      </c>
      <c r="D125" t="str">
        <f t="shared" si="2"/>
        <v>0410070370028121</v>
      </c>
      <c r="E125" t="str">
        <f>IF('HCAD Raw EF'!B125="",-1,'HCAD Raw EF'!B125)</f>
        <v>0410070370028</v>
      </c>
      <c r="F125">
        <f>IF(E125=-1,-1,IF('HCAD Raw EF'!C125="","",'HCAD Raw EF'!C125))</f>
        <v>1</v>
      </c>
      <c r="G125">
        <f>IF(F125=-1,-1,IF('HCAD Raw EF'!D125="","",'HCAD Raw EF'!D125))</f>
        <v>3</v>
      </c>
      <c r="H125" t="str">
        <f>IF(G125=-1,-1,IF('HCAD Raw EF'!E125="","",'HCAD Raw EF'!E125))</f>
        <v>4</v>
      </c>
      <c r="I125" t="str">
        <f>IF(H125=-1,-1,IF('HCAD Raw EF'!F125="","",'HCAD Raw EF'!F125))</f>
        <v>CEN4</v>
      </c>
      <c r="J125" t="str">
        <f>IF(I125=-1,-1,IF('HCAD Raw EF'!G125="","",'HCAD Raw EF'!G125))</f>
        <v>Enclos4</v>
      </c>
      <c r="K125" t="str">
        <f>IF(J125=-1,-1,IF('HCAD Raw EF'!H125="","",'HCAD Raw EF'!H125))</f>
        <v>Enclosure,  Storage</v>
      </c>
      <c r="L125" t="str">
        <f>IF(K125=-1,-1,IF('HCAD Raw EF'!I125="","",'HCAD Raw EF'!I125))</f>
        <v>MS</v>
      </c>
      <c r="M125" t="str">
        <f>IF(L125=-1,-1,IF('HCAD Raw EF'!J125="","",'HCAD Raw EF'!J125))</f>
        <v>Miscellaneous</v>
      </c>
      <c r="N125" t="str">
        <f>IF(M125=-1,-1,IF('HCAD Raw EF'!K125="","",'HCAD Raw EF'!K125))</f>
        <v>E1 45</v>
      </c>
      <c r="O125" s="13">
        <f>IF(N125=-1,-1,IF('HCAD Raw EF'!L125="","",VALUE('HCAD Raw EF'!L125)))</f>
        <v>400</v>
      </c>
      <c r="P125"/>
      <c r="Q125"/>
      <c r="R125"/>
      <c r="S125"/>
      <c r="T125"/>
      <c r="U125"/>
      <c r="V125"/>
      <c r="W125"/>
      <c r="X125"/>
      <c r="Y125"/>
    </row>
    <row r="126" spans="3:25" x14ac:dyDescent="0.25">
      <c r="C126">
        <v>122</v>
      </c>
      <c r="D126" t="str">
        <f t="shared" si="2"/>
        <v>0410070370028122</v>
      </c>
      <c r="E126" t="str">
        <f>IF('HCAD Raw EF'!B126="",-1,'HCAD Raw EF'!B126)</f>
        <v>0410070370028</v>
      </c>
      <c r="F126">
        <f>IF(E126=-1,-1,IF('HCAD Raw EF'!C126="","",'HCAD Raw EF'!C126))</f>
        <v>0</v>
      </c>
      <c r="G126">
        <f>IF(F126=-1,-1,IF('HCAD Raw EF'!D126="","",'HCAD Raw EF'!D126))</f>
        <v>3</v>
      </c>
      <c r="H126" t="str">
        <f>IF(G126=-1,-1,IF('HCAD Raw EF'!E126="","",'HCAD Raw EF'!E126))</f>
        <v>4</v>
      </c>
      <c r="I126" t="str">
        <f>IF(H126=-1,-1,IF('HCAD Raw EF'!F126="","",'HCAD Raw EF'!F126))</f>
        <v>CPC1</v>
      </c>
      <c r="J126" t="str">
        <f>IF(I126=-1,-1,IF('HCAD Raw EF'!G126="","",'HCAD Raw EF'!G126))</f>
        <v>PvLCnc</v>
      </c>
      <c r="K126" t="str">
        <f>IF(J126=-1,-1,IF('HCAD Raw EF'!H126="","",'HCAD Raw EF'!H126))</f>
        <v>Paving - Light Concrete</v>
      </c>
      <c r="L126" t="str">
        <f>IF(K126=-1,-1,IF('HCAD Raw EF'!I126="","",'HCAD Raw EF'!I126))</f>
        <v>MS</v>
      </c>
      <c r="M126" t="str">
        <f>IF(L126=-1,-1,IF('HCAD Raw EF'!J126="","",'HCAD Raw EF'!J126))</f>
        <v>Miscellaneous</v>
      </c>
      <c r="N126" t="str">
        <f>IF(M126=-1,-1,IF('HCAD Raw EF'!K126="","",'HCAD Raw EF'!K126))</f>
        <v/>
      </c>
      <c r="O126" s="13">
        <f>IF(N126=-1,-1,IF('HCAD Raw EF'!L126="","",VALUE('HCAD Raw EF'!L126)))</f>
        <v>3000</v>
      </c>
      <c r="P126"/>
      <c r="Q126"/>
      <c r="R126"/>
      <c r="S126"/>
      <c r="T126"/>
      <c r="U126"/>
      <c r="V126"/>
      <c r="W126"/>
      <c r="X126"/>
      <c r="Y126"/>
    </row>
    <row r="127" spans="3:25" x14ac:dyDescent="0.25">
      <c r="C127">
        <v>123</v>
      </c>
      <c r="D127" t="str">
        <f t="shared" si="2"/>
        <v>0410300000120123</v>
      </c>
      <c r="E127" t="str">
        <f>IF('HCAD Raw EF'!B127="",-1,'HCAD Raw EF'!B127)</f>
        <v>0410300000120</v>
      </c>
      <c r="F127">
        <f>IF(E127=-1,-1,IF('HCAD Raw EF'!C127="","",'HCAD Raw EF'!C127))</f>
        <v>0</v>
      </c>
      <c r="G127">
        <f>IF(F127=-1,-1,IF('HCAD Raw EF'!D127="","",'HCAD Raw EF'!D127))</f>
        <v>8</v>
      </c>
      <c r="H127" t="str">
        <f>IF(G127=-1,-1,IF('HCAD Raw EF'!E127="","",'HCAD Raw EF'!E127))</f>
        <v>4</v>
      </c>
      <c r="I127" t="str">
        <f>IF(H127=-1,-1,IF('HCAD Raw EF'!F127="","",'HCAD Raw EF'!F127))</f>
        <v>CCP5</v>
      </c>
      <c r="J127" t="str">
        <f>IF(I127=-1,-1,IF('HCAD Raw EF'!G127="","",'HCAD Raw EF'!G127))</f>
        <v>Canopy</v>
      </c>
      <c r="K127" t="str">
        <f>IF(J127=-1,-1,IF('HCAD Raw EF'!H127="","",'HCAD Raw EF'!H127))</f>
        <v>CANOPY ONLY</v>
      </c>
      <c r="L127" t="str">
        <f>IF(K127=-1,-1,IF('HCAD Raw EF'!I127="","",'HCAD Raw EF'!I127))</f>
        <v>MS</v>
      </c>
      <c r="M127" t="str">
        <f>IF(L127=-1,-1,IF('HCAD Raw EF'!J127="","",'HCAD Raw EF'!J127))</f>
        <v>Miscellaneous</v>
      </c>
      <c r="N127" t="str">
        <f>IF(M127=-1,-1,IF('HCAD Raw EF'!K127="","",'HCAD Raw EF'!K127))</f>
        <v/>
      </c>
      <c r="O127" s="13">
        <f>IF(N127=-1,-1,IF('HCAD Raw EF'!L127="","",VALUE('HCAD Raw EF'!L127)))</f>
        <v>4590</v>
      </c>
      <c r="P127"/>
      <c r="Q127"/>
      <c r="R127"/>
      <c r="S127"/>
      <c r="T127"/>
      <c r="U127"/>
      <c r="V127"/>
      <c r="W127"/>
      <c r="X127"/>
      <c r="Y127"/>
    </row>
    <row r="128" spans="3:25" x14ac:dyDescent="0.25">
      <c r="C128">
        <v>124</v>
      </c>
      <c r="D128" t="str">
        <f t="shared" si="2"/>
        <v>0410300000120124</v>
      </c>
      <c r="E128" t="str">
        <f>IF('HCAD Raw EF'!B128="",-1,'HCAD Raw EF'!B128)</f>
        <v>0410300000120</v>
      </c>
      <c r="F128">
        <f>IF(E128=-1,-1,IF('HCAD Raw EF'!C128="","",'HCAD Raw EF'!C128))</f>
        <v>0</v>
      </c>
      <c r="G128">
        <f>IF(F128=-1,-1,IF('HCAD Raw EF'!D128="","",'HCAD Raw EF'!D128))</f>
        <v>8</v>
      </c>
      <c r="H128" t="str">
        <f>IF(G128=-1,-1,IF('HCAD Raw EF'!E128="","",'HCAD Raw EF'!E128))</f>
        <v>4</v>
      </c>
      <c r="I128" t="str">
        <f>IF(H128=-1,-1,IF('HCAD Raw EF'!F128="","",'HCAD Raw EF'!F128))</f>
        <v>CCP5</v>
      </c>
      <c r="J128" t="str">
        <f>IF(I128=-1,-1,IF('HCAD Raw EF'!G128="","",'HCAD Raw EF'!G128))</f>
        <v>Canopy</v>
      </c>
      <c r="K128" t="str">
        <f>IF(J128=-1,-1,IF('HCAD Raw EF'!H128="","",'HCAD Raw EF'!H128))</f>
        <v>CANOPY ONLY</v>
      </c>
      <c r="L128" t="str">
        <f>IF(K128=-1,-1,IF('HCAD Raw EF'!I128="","",'HCAD Raw EF'!I128))</f>
        <v>MS</v>
      </c>
      <c r="M128" t="str">
        <f>IF(L128=-1,-1,IF('HCAD Raw EF'!J128="","",'HCAD Raw EF'!J128))</f>
        <v>Miscellaneous</v>
      </c>
      <c r="N128" t="str">
        <f>IF(M128=-1,-1,IF('HCAD Raw EF'!K128="","",'HCAD Raw EF'!K128))</f>
        <v/>
      </c>
      <c r="O128" s="13">
        <f>IF(N128=-1,-1,IF('HCAD Raw EF'!L128="","",VALUE('HCAD Raw EF'!L128)))</f>
        <v>2448</v>
      </c>
      <c r="P128"/>
      <c r="Q128"/>
      <c r="R128"/>
      <c r="S128"/>
      <c r="T128"/>
      <c r="U128"/>
      <c r="V128"/>
      <c r="W128"/>
      <c r="X128"/>
      <c r="Y128"/>
    </row>
    <row r="129" spans="3:25" x14ac:dyDescent="0.25">
      <c r="C129">
        <v>125</v>
      </c>
      <c r="D129" t="str">
        <f t="shared" si="2"/>
        <v>0410300000120125</v>
      </c>
      <c r="E129" t="str">
        <f>IF('HCAD Raw EF'!B129="",-1,'HCAD Raw EF'!B129)</f>
        <v>0410300000120</v>
      </c>
      <c r="F129">
        <f>IF(E129=-1,-1,IF('HCAD Raw EF'!C129="","",'HCAD Raw EF'!C129))</f>
        <v>0</v>
      </c>
      <c r="G129">
        <f>IF(F129=-1,-1,IF('HCAD Raw EF'!D129="","",'HCAD Raw EF'!D129))</f>
        <v>8</v>
      </c>
      <c r="H129" t="str">
        <f>IF(G129=-1,-1,IF('HCAD Raw EF'!E129="","",'HCAD Raw EF'!E129))</f>
        <v>4</v>
      </c>
      <c r="I129" t="str">
        <f>IF(H129=-1,-1,IF('HCAD Raw EF'!F129="","",'HCAD Raw EF'!F129))</f>
        <v>CCP5</v>
      </c>
      <c r="J129" t="str">
        <f>IF(I129=-1,-1,IF('HCAD Raw EF'!G129="","",'HCAD Raw EF'!G129))</f>
        <v>Canopy</v>
      </c>
      <c r="K129" t="str">
        <f>IF(J129=-1,-1,IF('HCAD Raw EF'!H129="","",'HCAD Raw EF'!H129))</f>
        <v>CANOPY ONLY</v>
      </c>
      <c r="L129" t="str">
        <f>IF(K129=-1,-1,IF('HCAD Raw EF'!I129="","",'HCAD Raw EF'!I129))</f>
        <v>MS</v>
      </c>
      <c r="M129" t="str">
        <f>IF(L129=-1,-1,IF('HCAD Raw EF'!J129="","",'HCAD Raw EF'!J129))</f>
        <v>Miscellaneous</v>
      </c>
      <c r="N129" t="str">
        <f>IF(M129=-1,-1,IF('HCAD Raw EF'!K129="","",'HCAD Raw EF'!K129))</f>
        <v/>
      </c>
      <c r="O129" s="13">
        <f>IF(N129=-1,-1,IF('HCAD Raw EF'!L129="","",VALUE('HCAD Raw EF'!L129)))</f>
        <v>1188</v>
      </c>
      <c r="P129"/>
      <c r="Q129"/>
      <c r="R129"/>
      <c r="S129"/>
      <c r="T129"/>
      <c r="U129"/>
      <c r="V129"/>
      <c r="W129"/>
      <c r="X129"/>
      <c r="Y129"/>
    </row>
    <row r="130" spans="3:25" x14ac:dyDescent="0.25">
      <c r="C130">
        <v>126</v>
      </c>
      <c r="D130" t="str">
        <f t="shared" si="2"/>
        <v>0410300000120126</v>
      </c>
      <c r="E130" t="str">
        <f>IF('HCAD Raw EF'!B130="",-1,'HCAD Raw EF'!B130)</f>
        <v>0410300000120</v>
      </c>
      <c r="F130">
        <f>IF(E130=-1,-1,IF('HCAD Raw EF'!C130="","",'HCAD Raw EF'!C130))</f>
        <v>0</v>
      </c>
      <c r="G130">
        <f>IF(F130=-1,-1,IF('HCAD Raw EF'!D130="","",'HCAD Raw EF'!D130))</f>
        <v>8</v>
      </c>
      <c r="H130" t="str">
        <f>IF(G130=-1,-1,IF('HCAD Raw EF'!E130="","",'HCAD Raw EF'!E130))</f>
        <v>4</v>
      </c>
      <c r="I130" t="str">
        <f>IF(H130=-1,-1,IF('HCAD Raw EF'!F130="","",'HCAD Raw EF'!F130))</f>
        <v>CCP5</v>
      </c>
      <c r="J130" t="str">
        <f>IF(I130=-1,-1,IF('HCAD Raw EF'!G130="","",'HCAD Raw EF'!G130))</f>
        <v>Canopy</v>
      </c>
      <c r="K130" t="str">
        <f>IF(J130=-1,-1,IF('HCAD Raw EF'!H130="","",'HCAD Raw EF'!H130))</f>
        <v>CANOPY ONLY</v>
      </c>
      <c r="L130" t="str">
        <f>IF(K130=-1,-1,IF('HCAD Raw EF'!I130="","",'HCAD Raw EF'!I130))</f>
        <v>MS</v>
      </c>
      <c r="M130" t="str">
        <f>IF(L130=-1,-1,IF('HCAD Raw EF'!J130="","",'HCAD Raw EF'!J130))</f>
        <v>Miscellaneous</v>
      </c>
      <c r="N130" t="str">
        <f>IF(M130=-1,-1,IF('HCAD Raw EF'!K130="","",'HCAD Raw EF'!K130))</f>
        <v/>
      </c>
      <c r="O130" s="13">
        <f>IF(N130=-1,-1,IF('HCAD Raw EF'!L130="","",VALUE('HCAD Raw EF'!L130)))</f>
        <v>2040</v>
      </c>
      <c r="P130"/>
      <c r="Q130"/>
      <c r="R130"/>
      <c r="S130"/>
      <c r="T130"/>
      <c r="U130"/>
      <c r="V130"/>
      <c r="W130"/>
      <c r="X130"/>
      <c r="Y130"/>
    </row>
    <row r="131" spans="3:25" x14ac:dyDescent="0.25">
      <c r="C131">
        <v>127</v>
      </c>
      <c r="D131" t="str">
        <f t="shared" si="2"/>
        <v>0410300000120127</v>
      </c>
      <c r="E131" t="str">
        <f>IF('HCAD Raw EF'!B131="",-1,'HCAD Raw EF'!B131)</f>
        <v>0410300000120</v>
      </c>
      <c r="F131">
        <f>IF(E131=-1,-1,IF('HCAD Raw EF'!C131="","",'HCAD Raw EF'!C131))</f>
        <v>0</v>
      </c>
      <c r="G131">
        <f>IF(F131=-1,-1,IF('HCAD Raw EF'!D131="","",'HCAD Raw EF'!D131))</f>
        <v>8</v>
      </c>
      <c r="H131" t="str">
        <f>IF(G131=-1,-1,IF('HCAD Raw EF'!E131="","",'HCAD Raw EF'!E131))</f>
        <v>4</v>
      </c>
      <c r="I131" t="str">
        <f>IF(H131=-1,-1,IF('HCAD Raw EF'!F131="","",'HCAD Raw EF'!F131))</f>
        <v>CPA1</v>
      </c>
      <c r="J131" t="str">
        <f>IF(I131=-1,-1,IF('HCAD Raw EF'!G131="","",'HCAD Raw EF'!G131))</f>
        <v>PavAsp</v>
      </c>
      <c r="K131" t="str">
        <f>IF(J131=-1,-1,IF('HCAD Raw EF'!H131="","",'HCAD Raw EF'!H131))</f>
        <v>Paving - Asphalt</v>
      </c>
      <c r="L131" t="str">
        <f>IF(K131=-1,-1,IF('HCAD Raw EF'!I131="","",'HCAD Raw EF'!I131))</f>
        <v>MS</v>
      </c>
      <c r="M131" t="str">
        <f>IF(L131=-1,-1,IF('HCAD Raw EF'!J131="","",'HCAD Raw EF'!J131))</f>
        <v>Miscellaneous</v>
      </c>
      <c r="N131" t="str">
        <f>IF(M131=-1,-1,IF('HCAD Raw EF'!K131="","",'HCAD Raw EF'!K131))</f>
        <v/>
      </c>
      <c r="O131" s="13">
        <f>IF(N131=-1,-1,IF('HCAD Raw EF'!L131="","",VALUE('HCAD Raw EF'!L131)))</f>
        <v>20500</v>
      </c>
      <c r="P131"/>
      <c r="Q131"/>
      <c r="R131"/>
      <c r="S131"/>
      <c r="T131"/>
      <c r="U131"/>
      <c r="V131"/>
      <c r="W131"/>
      <c r="X131"/>
      <c r="Y131"/>
    </row>
    <row r="132" spans="3:25" x14ac:dyDescent="0.25">
      <c r="C132">
        <v>128</v>
      </c>
      <c r="D132" t="str">
        <f t="shared" si="2"/>
        <v>0410300000120128</v>
      </c>
      <c r="E132" t="str">
        <f>IF('HCAD Raw EF'!B132="",-1,'HCAD Raw EF'!B132)</f>
        <v>0410300000120</v>
      </c>
      <c r="F132">
        <f>IF(E132=-1,-1,IF('HCAD Raw EF'!C132="","",'HCAD Raw EF'!C132))</f>
        <v>0</v>
      </c>
      <c r="G132">
        <f>IF(F132=-1,-1,IF('HCAD Raw EF'!D132="","",'HCAD Raw EF'!D132))</f>
        <v>8</v>
      </c>
      <c r="H132" t="str">
        <f>IF(G132=-1,-1,IF('HCAD Raw EF'!E132="","",'HCAD Raw EF'!E132))</f>
        <v>4</v>
      </c>
      <c r="I132" t="str">
        <f>IF(H132=-1,-1,IF('HCAD Raw EF'!F132="","",'HCAD Raw EF'!F132))</f>
        <v>CRS1</v>
      </c>
      <c r="J132" t="str">
        <f>IF(I132=-1,-1,IF('HCAD Raw EF'!G132="","",'HCAD Raw EF'!G132))</f>
        <v>FrUBld</v>
      </c>
      <c r="K132" t="str">
        <f>IF(J132=-1,-1,IF('HCAD Raw EF'!H132="","",'HCAD Raw EF'!H132))</f>
        <v>UTILITY BLDG - FRAME</v>
      </c>
      <c r="L132" t="str">
        <f>IF(K132=-1,-1,IF('HCAD Raw EF'!I132="","",'HCAD Raw EF'!I132))</f>
        <v>MS</v>
      </c>
      <c r="M132" t="str">
        <f>IF(L132=-1,-1,IF('HCAD Raw EF'!J132="","",'HCAD Raw EF'!J132))</f>
        <v>Miscellaneous</v>
      </c>
      <c r="N132" t="str">
        <f>IF(M132=-1,-1,IF('HCAD Raw EF'!K132="","",'HCAD Raw EF'!K132))</f>
        <v/>
      </c>
      <c r="O132" s="13">
        <f>IF(N132=-1,-1,IF('HCAD Raw EF'!L132="","",VALUE('HCAD Raw EF'!L132)))</f>
        <v>594</v>
      </c>
      <c r="P132"/>
      <c r="Q132"/>
      <c r="R132"/>
      <c r="S132"/>
      <c r="T132"/>
      <c r="U132"/>
      <c r="V132"/>
      <c r="W132"/>
      <c r="X132"/>
      <c r="Y132"/>
    </row>
    <row r="133" spans="3:25" x14ac:dyDescent="0.25">
      <c r="C133">
        <v>129</v>
      </c>
      <c r="D133" t="str">
        <f t="shared" si="2"/>
        <v>0410300000120129</v>
      </c>
      <c r="E133" t="str">
        <f>IF('HCAD Raw EF'!B133="",-1,'HCAD Raw EF'!B133)</f>
        <v>0410300000120</v>
      </c>
      <c r="F133">
        <f>IF(E133=-1,-1,IF('HCAD Raw EF'!C133="","",'HCAD Raw EF'!C133))</f>
        <v>0</v>
      </c>
      <c r="G133">
        <f>IF(F133=-1,-1,IF('HCAD Raw EF'!D133="","",'HCAD Raw EF'!D133))</f>
        <v>8</v>
      </c>
      <c r="H133" t="str">
        <f>IF(G133=-1,-1,IF('HCAD Raw EF'!E133="","",'HCAD Raw EF'!E133))</f>
        <v>4</v>
      </c>
      <c r="I133" t="str">
        <f>IF(H133=-1,-1,IF('HCAD Raw EF'!F133="","",'HCAD Raw EF'!F133))</f>
        <v>CRS2</v>
      </c>
      <c r="J133" t="str">
        <f>IF(I133=-1,-1,IF('HCAD Raw EF'!G133="","",'HCAD Raw EF'!G133))</f>
        <v>MUBldg</v>
      </c>
      <c r="K133" t="str">
        <f>IF(J133=-1,-1,IF('HCAD Raw EF'!H133="","",'HCAD Raw EF'!H133))</f>
        <v>UTILITY BLDG - METAL</v>
      </c>
      <c r="L133" t="str">
        <f>IF(K133=-1,-1,IF('HCAD Raw EF'!I133="","",'HCAD Raw EF'!I133))</f>
        <v>MS</v>
      </c>
      <c r="M133" t="str">
        <f>IF(L133=-1,-1,IF('HCAD Raw EF'!J133="","",'HCAD Raw EF'!J133))</f>
        <v>Miscellaneous</v>
      </c>
      <c r="N133" t="str">
        <f>IF(M133=-1,-1,IF('HCAD Raw EF'!K133="","",'HCAD Raw EF'!K133))</f>
        <v/>
      </c>
      <c r="O133" s="13">
        <f>IF(N133=-1,-1,IF('HCAD Raw EF'!L133="","",VALUE('HCAD Raw EF'!L133)))</f>
        <v>480</v>
      </c>
      <c r="P133"/>
      <c r="Q133"/>
      <c r="R133"/>
      <c r="S133"/>
      <c r="T133"/>
      <c r="U133"/>
      <c r="V133"/>
      <c r="W133"/>
      <c r="X133"/>
      <c r="Y133"/>
    </row>
    <row r="134" spans="3:25" x14ac:dyDescent="0.25">
      <c r="C134">
        <v>130</v>
      </c>
      <c r="D134" t="str">
        <f t="shared" ref="D134:D197" si="3">IF(E134=-1,-1,CONCATENATE(E134,C134))</f>
        <v>0410360000042130</v>
      </c>
      <c r="E134" t="str">
        <f>IF('HCAD Raw EF'!B134="",-1,'HCAD Raw EF'!B134)</f>
        <v>0410360000042</v>
      </c>
      <c r="F134">
        <f>IF(E134=-1,-1,IF('HCAD Raw EF'!C134="","",'HCAD Raw EF'!C134))</f>
        <v>6</v>
      </c>
      <c r="G134">
        <f>IF(F134=-1,-1,IF('HCAD Raw EF'!D134="","",'HCAD Raw EF'!D134))</f>
        <v>5</v>
      </c>
      <c r="H134" t="str">
        <f>IF(G134=-1,-1,IF('HCAD Raw EF'!E134="","",'HCAD Raw EF'!E134))</f>
        <v>4</v>
      </c>
      <c r="I134" t="str">
        <f>IF(H134=-1,-1,IF('HCAD Raw EF'!F134="","",'HCAD Raw EF'!F134))</f>
        <v>CCP6</v>
      </c>
      <c r="J134" t="str">
        <f>IF(I134=-1,-1,IF('HCAD Raw EF'!G134="","",'HCAD Raw EF'!G134))</f>
        <v>CpRfSl</v>
      </c>
      <c r="K134" t="str">
        <f>IF(J134=-1,-1,IF('HCAD Raw EF'!H134="","",'HCAD Raw EF'!H134))</f>
        <v>CANOPY ROOF AND SLAB</v>
      </c>
      <c r="L134" t="str">
        <f>IF(K134=-1,-1,IF('HCAD Raw EF'!I134="","",'HCAD Raw EF'!I134))</f>
        <v>MS</v>
      </c>
      <c r="M134" t="str">
        <f>IF(L134=-1,-1,IF('HCAD Raw EF'!J134="","",'HCAD Raw EF'!J134))</f>
        <v>Miscellaneous</v>
      </c>
      <c r="N134" t="str">
        <f>IF(M134=-1,-1,IF('HCAD Raw EF'!K134="","",'HCAD Raw EF'!K134))</f>
        <v/>
      </c>
      <c r="O134" s="13">
        <f>IF(N134=-1,-1,IF('HCAD Raw EF'!L134="","",VALUE('HCAD Raw EF'!L134)))</f>
        <v>650</v>
      </c>
      <c r="P134"/>
      <c r="Q134"/>
      <c r="R134"/>
      <c r="S134"/>
      <c r="T134"/>
      <c r="U134"/>
      <c r="V134"/>
      <c r="W134"/>
      <c r="X134"/>
      <c r="Y134"/>
    </row>
    <row r="135" spans="3:25" x14ac:dyDescent="0.25">
      <c r="C135">
        <v>131</v>
      </c>
      <c r="D135" t="str">
        <f t="shared" si="3"/>
        <v>0410360000042131</v>
      </c>
      <c r="E135" t="str">
        <f>IF('HCAD Raw EF'!B135="",-1,'HCAD Raw EF'!B135)</f>
        <v>0410360000042</v>
      </c>
      <c r="F135">
        <f>IF(E135=-1,-1,IF('HCAD Raw EF'!C135="","",'HCAD Raw EF'!C135))</f>
        <v>0</v>
      </c>
      <c r="G135">
        <f>IF(F135=-1,-1,IF('HCAD Raw EF'!D135="","",'HCAD Raw EF'!D135))</f>
        <v>5</v>
      </c>
      <c r="H135" t="str">
        <f>IF(G135=-1,-1,IF('HCAD Raw EF'!E135="","",'HCAD Raw EF'!E135))</f>
        <v>4</v>
      </c>
      <c r="I135" t="str">
        <f>IF(H135=-1,-1,IF('HCAD Raw EF'!F135="","",'HCAD Raw EF'!F135))</f>
        <v>CPC2</v>
      </c>
      <c r="J135" t="str">
        <f>IF(I135=-1,-1,IF('HCAD Raw EF'!G135="","",'HCAD Raw EF'!G135))</f>
        <v>PvHCnc</v>
      </c>
      <c r="K135" t="str">
        <f>IF(J135=-1,-1,IF('HCAD Raw EF'!H135="","",'HCAD Raw EF'!H135))</f>
        <v>Paving - Heavy Concrete</v>
      </c>
      <c r="L135" t="str">
        <f>IF(K135=-1,-1,IF('HCAD Raw EF'!I135="","",'HCAD Raw EF'!I135))</f>
        <v>MS</v>
      </c>
      <c r="M135" t="str">
        <f>IF(L135=-1,-1,IF('HCAD Raw EF'!J135="","",'HCAD Raw EF'!J135))</f>
        <v>Miscellaneous</v>
      </c>
      <c r="N135" t="str">
        <f>IF(M135=-1,-1,IF('HCAD Raw EF'!K135="","",'HCAD Raw EF'!K135))</f>
        <v/>
      </c>
      <c r="O135" s="13">
        <f>IF(N135=-1,-1,IF('HCAD Raw EF'!L135="","",VALUE('HCAD Raw EF'!L135)))</f>
        <v>228000</v>
      </c>
      <c r="P135"/>
      <c r="Q135"/>
      <c r="R135"/>
      <c r="S135"/>
      <c r="T135"/>
      <c r="U135"/>
      <c r="V135"/>
      <c r="W135"/>
      <c r="X135"/>
      <c r="Y135"/>
    </row>
    <row r="136" spans="3:25" x14ac:dyDescent="0.25">
      <c r="C136">
        <v>132</v>
      </c>
      <c r="D136" t="str">
        <f t="shared" si="3"/>
        <v>0410360000042132</v>
      </c>
      <c r="E136" t="str">
        <f>IF('HCAD Raw EF'!B136="",-1,'HCAD Raw EF'!B136)</f>
        <v>0410360000042</v>
      </c>
      <c r="F136">
        <f>IF(E136=-1,-1,IF('HCAD Raw EF'!C136="","",'HCAD Raw EF'!C136))</f>
        <v>1</v>
      </c>
      <c r="G136">
        <f>IF(F136=-1,-1,IF('HCAD Raw EF'!D136="","",'HCAD Raw EF'!D136))</f>
        <v>5</v>
      </c>
      <c r="H136" t="str">
        <f>IF(G136=-1,-1,IF('HCAD Raw EF'!E136="","",'HCAD Raw EF'!E136))</f>
        <v>4</v>
      </c>
      <c r="I136" t="str">
        <f>IF(H136=-1,-1,IF('HCAD Raw EF'!F136="","",'HCAD Raw EF'!F136))</f>
        <v>CRP1</v>
      </c>
      <c r="J136" t="str">
        <f>IF(I136=-1,-1,IF('HCAD Raw EF'!G136="","",'HCAD Raw EF'!G136))</f>
        <v>Porch</v>
      </c>
      <c r="K136" t="str">
        <f>IF(J136=-1,-1,IF('HCAD Raw EF'!H136="","",'HCAD Raw EF'!H136))</f>
        <v>Porch, Open</v>
      </c>
      <c r="L136" t="str">
        <f>IF(K136=-1,-1,IF('HCAD Raw EF'!I136="","",'HCAD Raw EF'!I136))</f>
        <v>MS</v>
      </c>
      <c r="M136" t="str">
        <f>IF(L136=-1,-1,IF('HCAD Raw EF'!J136="","",'HCAD Raw EF'!J136))</f>
        <v>Miscellaneous</v>
      </c>
      <c r="N136" t="str">
        <f>IF(M136=-1,-1,IF('HCAD Raw EF'!K136="","",'HCAD Raw EF'!K136))</f>
        <v/>
      </c>
      <c r="O136" s="13">
        <f>IF(N136=-1,-1,IF('HCAD Raw EF'!L136="","",VALUE('HCAD Raw EF'!L136)))</f>
        <v>2784</v>
      </c>
      <c r="P136"/>
      <c r="Q136"/>
      <c r="R136"/>
      <c r="S136"/>
      <c r="T136"/>
      <c r="U136"/>
      <c r="V136"/>
      <c r="W136"/>
      <c r="X136"/>
      <c r="Y136"/>
    </row>
    <row r="137" spans="3:25" x14ac:dyDescent="0.25">
      <c r="C137">
        <v>133</v>
      </c>
      <c r="D137" t="str">
        <f t="shared" si="3"/>
        <v>0410360000042133</v>
      </c>
      <c r="E137" t="str">
        <f>IF('HCAD Raw EF'!B137="",-1,'HCAD Raw EF'!B137)</f>
        <v>0410360000042</v>
      </c>
      <c r="F137">
        <f>IF(E137=-1,-1,IF('HCAD Raw EF'!C137="","",'HCAD Raw EF'!C137))</f>
        <v>7</v>
      </c>
      <c r="G137">
        <f>IF(F137=-1,-1,IF('HCAD Raw EF'!D137="","",'HCAD Raw EF'!D137))</f>
        <v>5</v>
      </c>
      <c r="H137" t="str">
        <f>IF(G137=-1,-1,IF('HCAD Raw EF'!E137="","",'HCAD Raw EF'!E137))</f>
        <v>4</v>
      </c>
      <c r="I137" t="str">
        <f>IF(H137=-1,-1,IF('HCAD Raw EF'!F137="","",'HCAD Raw EF'!F137))</f>
        <v>CSS1</v>
      </c>
      <c r="J137" t="str">
        <f>IF(I137=-1,-1,IF('HCAD Raw EF'!G137="","",'HCAD Raw EF'!G137))</f>
        <v>WetSpr</v>
      </c>
      <c r="K137" t="str">
        <f>IF(J137=-1,-1,IF('HCAD Raw EF'!H137="","",'HCAD Raw EF'!H137))</f>
        <v>Wet Sprinkler</v>
      </c>
      <c r="L137" t="str">
        <f>IF(K137=-1,-1,IF('HCAD Raw EF'!I137="","",'HCAD Raw EF'!I137))</f>
        <v>MS</v>
      </c>
      <c r="M137" t="str">
        <f>IF(L137=-1,-1,IF('HCAD Raw EF'!J137="","",'HCAD Raw EF'!J137))</f>
        <v>Miscellaneous</v>
      </c>
      <c r="N137" t="str">
        <f>IF(M137=-1,-1,IF('HCAD Raw EF'!K137="","",'HCAD Raw EF'!K137))</f>
        <v/>
      </c>
      <c r="O137" s="13">
        <f>IF(N137=-1,-1,IF('HCAD Raw EF'!L137="","",VALUE('HCAD Raw EF'!L137)))</f>
        <v>39055</v>
      </c>
      <c r="P137"/>
      <c r="Q137"/>
      <c r="R137"/>
      <c r="S137"/>
      <c r="T137"/>
      <c r="U137"/>
      <c r="V137"/>
      <c r="W137"/>
      <c r="X137"/>
      <c r="Y137"/>
    </row>
    <row r="138" spans="3:25" x14ac:dyDescent="0.25">
      <c r="C138">
        <v>134</v>
      </c>
      <c r="D138" t="str">
        <f t="shared" si="3"/>
        <v>0410360000042134</v>
      </c>
      <c r="E138" t="str">
        <f>IF('HCAD Raw EF'!B138="",-1,'HCAD Raw EF'!B138)</f>
        <v>0410360000042</v>
      </c>
      <c r="F138">
        <f>IF(E138=-1,-1,IF('HCAD Raw EF'!C138="","",'HCAD Raw EF'!C138))</f>
        <v>1</v>
      </c>
      <c r="G138">
        <f>IF(F138=-1,-1,IF('HCAD Raw EF'!D138="","",'HCAD Raw EF'!D138))</f>
        <v>5</v>
      </c>
      <c r="H138" t="str">
        <f>IF(G138=-1,-1,IF('HCAD Raw EF'!E138="","",'HCAD Raw EF'!E138))</f>
        <v>4</v>
      </c>
      <c r="I138" t="str">
        <f>IF(H138=-1,-1,IF('HCAD Raw EF'!F138="","",'HCAD Raw EF'!F138))</f>
        <v>CSS1</v>
      </c>
      <c r="J138" t="str">
        <f>IF(I138=-1,-1,IF('HCAD Raw EF'!G138="","",'HCAD Raw EF'!G138))</f>
        <v>WetSpr</v>
      </c>
      <c r="K138" t="str">
        <f>IF(J138=-1,-1,IF('HCAD Raw EF'!H138="","",'HCAD Raw EF'!H138))</f>
        <v>Wet Sprinkler</v>
      </c>
      <c r="L138" t="str">
        <f>IF(K138=-1,-1,IF('HCAD Raw EF'!I138="","",'HCAD Raw EF'!I138))</f>
        <v>MS</v>
      </c>
      <c r="M138" t="str">
        <f>IF(L138=-1,-1,IF('HCAD Raw EF'!J138="","",'HCAD Raw EF'!J138))</f>
        <v>Miscellaneous</v>
      </c>
      <c r="N138" t="str">
        <f>IF(M138=-1,-1,IF('HCAD Raw EF'!K138="","",'HCAD Raw EF'!K138))</f>
        <v/>
      </c>
      <c r="O138" s="13">
        <f>IF(N138=-1,-1,IF('HCAD Raw EF'!L138="","",VALUE('HCAD Raw EF'!L138)))</f>
        <v>36271</v>
      </c>
      <c r="P138"/>
      <c r="Q138"/>
      <c r="R138"/>
      <c r="S138"/>
      <c r="T138"/>
      <c r="U138"/>
      <c r="V138"/>
      <c r="W138"/>
      <c r="X138"/>
      <c r="Y138"/>
    </row>
    <row r="139" spans="3:25" x14ac:dyDescent="0.25">
      <c r="C139">
        <v>135</v>
      </c>
      <c r="D139" t="str">
        <f t="shared" si="3"/>
        <v>0410360000535135</v>
      </c>
      <c r="E139" t="str">
        <f>IF('HCAD Raw EF'!B139="",-1,'HCAD Raw EF'!B139)</f>
        <v>0410360000535</v>
      </c>
      <c r="F139">
        <f>IF(E139=-1,-1,IF('HCAD Raw EF'!C139="","",'HCAD Raw EF'!C139))</f>
        <v>2</v>
      </c>
      <c r="G139">
        <f>IF(F139=-1,-1,IF('HCAD Raw EF'!D139="","",'HCAD Raw EF'!D139))</f>
        <v>10</v>
      </c>
      <c r="H139" t="str">
        <f>IF(G139=-1,-1,IF('HCAD Raw EF'!E139="","",'HCAD Raw EF'!E139))</f>
        <v>4</v>
      </c>
      <c r="I139" t="str">
        <f>IF(H139=-1,-1,IF('HCAD Raw EF'!F139="","",'HCAD Raw EF'!F139))</f>
        <v>CCP6</v>
      </c>
      <c r="J139" t="str">
        <f>IF(I139=-1,-1,IF('HCAD Raw EF'!G139="","",'HCAD Raw EF'!G139))</f>
        <v>CpRfSl</v>
      </c>
      <c r="K139" t="str">
        <f>IF(J139=-1,-1,IF('HCAD Raw EF'!H139="","",'HCAD Raw EF'!H139))</f>
        <v>CANOPY ROOF AND SLAB</v>
      </c>
      <c r="L139" t="str">
        <f>IF(K139=-1,-1,IF('HCAD Raw EF'!I139="","",'HCAD Raw EF'!I139))</f>
        <v>MS</v>
      </c>
      <c r="M139" t="str">
        <f>IF(L139=-1,-1,IF('HCAD Raw EF'!J139="","",'HCAD Raw EF'!J139))</f>
        <v>Miscellaneous</v>
      </c>
      <c r="N139" t="str">
        <f>IF(M139=-1,-1,IF('HCAD Raw EF'!K139="","",'HCAD Raw EF'!K139))</f>
        <v/>
      </c>
      <c r="O139" s="13">
        <f>IF(N139=-1,-1,IF('HCAD Raw EF'!L139="","",VALUE('HCAD Raw EF'!L139)))</f>
        <v>500</v>
      </c>
      <c r="P139"/>
      <c r="Q139"/>
      <c r="R139"/>
      <c r="S139"/>
      <c r="T139"/>
      <c r="U139"/>
      <c r="V139"/>
      <c r="W139"/>
      <c r="X139"/>
      <c r="Y139"/>
    </row>
    <row r="140" spans="3:25" x14ac:dyDescent="0.25">
      <c r="C140">
        <v>136</v>
      </c>
      <c r="D140" t="str">
        <f t="shared" si="3"/>
        <v>0410360000535136</v>
      </c>
      <c r="E140" t="str">
        <f>IF('HCAD Raw EF'!B140="",-1,'HCAD Raw EF'!B140)</f>
        <v>0410360000535</v>
      </c>
      <c r="F140">
        <f>IF(E140=-1,-1,IF('HCAD Raw EF'!C140="","",'HCAD Raw EF'!C140))</f>
        <v>5</v>
      </c>
      <c r="G140">
        <f>IF(F140=-1,-1,IF('HCAD Raw EF'!D140="","",'HCAD Raw EF'!D140))</f>
        <v>10</v>
      </c>
      <c r="H140" t="str">
        <f>IF(G140=-1,-1,IF('HCAD Raw EF'!E140="","",'HCAD Raw EF'!E140))</f>
        <v>4</v>
      </c>
      <c r="I140" t="str">
        <f>IF(H140=-1,-1,IF('HCAD Raw EF'!F140="","",'HCAD Raw EF'!F140))</f>
        <v>CCP6</v>
      </c>
      <c r="J140" t="str">
        <f>IF(I140=-1,-1,IF('HCAD Raw EF'!G140="","",'HCAD Raw EF'!G140))</f>
        <v>CpRfSl</v>
      </c>
      <c r="K140" t="str">
        <f>IF(J140=-1,-1,IF('HCAD Raw EF'!H140="","",'HCAD Raw EF'!H140))</f>
        <v>CANOPY ROOF AND SLAB</v>
      </c>
      <c r="L140" t="str">
        <f>IF(K140=-1,-1,IF('HCAD Raw EF'!I140="","",'HCAD Raw EF'!I140))</f>
        <v>MS</v>
      </c>
      <c r="M140" t="str">
        <f>IF(L140=-1,-1,IF('HCAD Raw EF'!J140="","",'HCAD Raw EF'!J140))</f>
        <v>Miscellaneous</v>
      </c>
      <c r="N140" t="str">
        <f>IF(M140=-1,-1,IF('HCAD Raw EF'!K140="","",'HCAD Raw EF'!K140))</f>
        <v/>
      </c>
      <c r="O140" s="13">
        <f>IF(N140=-1,-1,IF('HCAD Raw EF'!L140="","",VALUE('HCAD Raw EF'!L140)))</f>
        <v>300</v>
      </c>
      <c r="P140"/>
      <c r="Q140"/>
      <c r="R140"/>
      <c r="S140"/>
      <c r="T140"/>
      <c r="U140"/>
      <c r="V140"/>
      <c r="W140"/>
      <c r="X140"/>
      <c r="Y140"/>
    </row>
    <row r="141" spans="3:25" x14ac:dyDescent="0.25">
      <c r="C141">
        <v>137</v>
      </c>
      <c r="D141" t="str">
        <f t="shared" si="3"/>
        <v>0410360000535137</v>
      </c>
      <c r="E141" t="str">
        <f>IF('HCAD Raw EF'!B141="",-1,'HCAD Raw EF'!B141)</f>
        <v>0410360000535</v>
      </c>
      <c r="F141">
        <f>IF(E141=-1,-1,IF('HCAD Raw EF'!C141="","",'HCAD Raw EF'!C141))</f>
        <v>2</v>
      </c>
      <c r="G141">
        <f>IF(F141=-1,-1,IF('HCAD Raw EF'!D141="","",'HCAD Raw EF'!D141))</f>
        <v>10</v>
      </c>
      <c r="H141" t="str">
        <f>IF(G141=-1,-1,IF('HCAD Raw EF'!E141="","",'HCAD Raw EF'!E141))</f>
        <v>4</v>
      </c>
      <c r="I141" t="str">
        <f>IF(H141=-1,-1,IF('HCAD Raw EF'!F141="","",'HCAD Raw EF'!F141))</f>
        <v>CDL1</v>
      </c>
      <c r="J141" t="str">
        <f>IF(I141=-1,-1,IF('HCAD Raw EF'!G141="","",'HCAD Raw EF'!G141))</f>
        <v>DLFloor</v>
      </c>
      <c r="K141" t="str">
        <f>IF(J141=-1,-1,IF('HCAD Raw EF'!H141="","",'HCAD Raw EF'!H141))</f>
        <v>Dock Level Floor</v>
      </c>
      <c r="L141" t="str">
        <f>IF(K141=-1,-1,IF('HCAD Raw EF'!I141="","",'HCAD Raw EF'!I141))</f>
        <v>MS</v>
      </c>
      <c r="M141" t="str">
        <f>IF(L141=-1,-1,IF('HCAD Raw EF'!J141="","",'HCAD Raw EF'!J141))</f>
        <v>Miscellaneous</v>
      </c>
      <c r="N141" t="str">
        <f>IF(M141=-1,-1,IF('HCAD Raw EF'!K141="","",'HCAD Raw EF'!K141))</f>
        <v/>
      </c>
      <c r="O141" s="13">
        <f>IF(N141=-1,-1,IF('HCAD Raw EF'!L141="","",VALUE('HCAD Raw EF'!L141)))</f>
        <v>25200</v>
      </c>
      <c r="P141"/>
      <c r="Q141"/>
      <c r="R141"/>
      <c r="S141"/>
      <c r="T141"/>
      <c r="U141"/>
      <c r="V141"/>
      <c r="W141"/>
      <c r="X141"/>
      <c r="Y141"/>
    </row>
    <row r="142" spans="3:25" x14ac:dyDescent="0.25">
      <c r="C142">
        <v>138</v>
      </c>
      <c r="D142" t="str">
        <f t="shared" si="3"/>
        <v>0410360000535138</v>
      </c>
      <c r="E142" t="str">
        <f>IF('HCAD Raw EF'!B142="",-1,'HCAD Raw EF'!B142)</f>
        <v>0410360000535</v>
      </c>
      <c r="F142">
        <f>IF(E142=-1,-1,IF('HCAD Raw EF'!C142="","",'HCAD Raw EF'!C142))</f>
        <v>1</v>
      </c>
      <c r="G142">
        <f>IF(F142=-1,-1,IF('HCAD Raw EF'!D142="","",'HCAD Raw EF'!D142))</f>
        <v>10</v>
      </c>
      <c r="H142" t="str">
        <f>IF(G142=-1,-1,IF('HCAD Raw EF'!E142="","",'HCAD Raw EF'!E142))</f>
        <v>4</v>
      </c>
      <c r="I142" t="str">
        <f>IF(H142=-1,-1,IF('HCAD Raw EF'!F142="","",'HCAD Raw EF'!F142))</f>
        <v>CEN6</v>
      </c>
      <c r="J142" t="str">
        <f>IF(I142=-1,-1,IF('HCAD Raw EF'!G142="","",'HCAD Raw EF'!G142))</f>
        <v>Enclos6</v>
      </c>
      <c r="K142" t="str">
        <f>IF(J142=-1,-1,IF('HCAD Raw EF'!H142="","",'HCAD Raw EF'!H142))</f>
        <v>Enclosure,  Office</v>
      </c>
      <c r="L142" t="str">
        <f>IF(K142=-1,-1,IF('HCAD Raw EF'!I142="","",'HCAD Raw EF'!I142))</f>
        <v>MS</v>
      </c>
      <c r="M142" t="str">
        <f>IF(L142=-1,-1,IF('HCAD Raw EF'!J142="","",'HCAD Raw EF'!J142))</f>
        <v>Miscellaneous</v>
      </c>
      <c r="N142" t="str">
        <f>IF(M142=-1,-1,IF('HCAD Raw EF'!K142="","",'HCAD Raw EF'!K142))</f>
        <v/>
      </c>
      <c r="O142" s="13">
        <f>IF(N142=-1,-1,IF('HCAD Raw EF'!L142="","",VALUE('HCAD Raw EF'!L142)))</f>
        <v>19712</v>
      </c>
      <c r="P142"/>
      <c r="Q142"/>
      <c r="R142"/>
      <c r="S142"/>
      <c r="T142"/>
      <c r="U142"/>
      <c r="V142"/>
      <c r="W142"/>
      <c r="X142"/>
      <c r="Y142"/>
    </row>
    <row r="143" spans="3:25" x14ac:dyDescent="0.25">
      <c r="C143">
        <v>139</v>
      </c>
      <c r="D143" t="str">
        <f t="shared" si="3"/>
        <v>0410360000535139</v>
      </c>
      <c r="E143" t="str">
        <f>IF('HCAD Raw EF'!B143="",-1,'HCAD Raw EF'!B143)</f>
        <v>0410360000535</v>
      </c>
      <c r="F143">
        <f>IF(E143=-1,-1,IF('HCAD Raw EF'!C143="","",'HCAD Raw EF'!C143))</f>
        <v>1</v>
      </c>
      <c r="G143">
        <f>IF(F143=-1,-1,IF('HCAD Raw EF'!D143="","",'HCAD Raw EF'!D143))</f>
        <v>10</v>
      </c>
      <c r="H143" t="str">
        <f>IF(G143=-1,-1,IF('HCAD Raw EF'!E143="","",'HCAD Raw EF'!E143))</f>
        <v>4</v>
      </c>
      <c r="I143" t="str">
        <f>IF(H143=-1,-1,IF('HCAD Raw EF'!F143="","",'HCAD Raw EF'!F143))</f>
        <v>CLD4</v>
      </c>
      <c r="J143" t="str">
        <f>IF(I143=-1,-1,IF('HCAD Raw EF'!G143="","",'HCAD Raw EF'!G143))</f>
        <v>LDockT</v>
      </c>
      <c r="K143" t="str">
        <f>IF(J143=-1,-1,IF('HCAD Raw EF'!H143="","",'HCAD Raw EF'!H143))</f>
        <v>Truck - Train Wells</v>
      </c>
      <c r="L143" t="str">
        <f>IF(K143=-1,-1,IF('HCAD Raw EF'!I143="","",'HCAD Raw EF'!I143))</f>
        <v>MS</v>
      </c>
      <c r="M143" t="str">
        <f>IF(L143=-1,-1,IF('HCAD Raw EF'!J143="","",'HCAD Raw EF'!J143))</f>
        <v>Miscellaneous</v>
      </c>
      <c r="N143" t="str">
        <f>IF(M143=-1,-1,IF('HCAD Raw EF'!K143="","",'HCAD Raw EF'!K143))</f>
        <v/>
      </c>
      <c r="O143" s="13">
        <f>IF(N143=-1,-1,IF('HCAD Raw EF'!L143="","",VALUE('HCAD Raw EF'!L143)))</f>
        <v>6825</v>
      </c>
      <c r="P143"/>
      <c r="Q143"/>
      <c r="R143"/>
      <c r="S143"/>
      <c r="T143"/>
      <c r="U143"/>
      <c r="V143"/>
      <c r="W143"/>
      <c r="X143"/>
      <c r="Y143"/>
    </row>
    <row r="144" spans="3:25" x14ac:dyDescent="0.25">
      <c r="C144">
        <v>140</v>
      </c>
      <c r="D144" t="str">
        <f t="shared" si="3"/>
        <v>0410360000535140</v>
      </c>
      <c r="E144" t="str">
        <f>IF('HCAD Raw EF'!B144="",-1,'HCAD Raw EF'!B144)</f>
        <v>0410360000535</v>
      </c>
      <c r="F144">
        <f>IF(E144=-1,-1,IF('HCAD Raw EF'!C144="","",'HCAD Raw EF'!C144))</f>
        <v>0</v>
      </c>
      <c r="G144">
        <f>IF(F144=-1,-1,IF('HCAD Raw EF'!D144="","",'HCAD Raw EF'!D144))</f>
        <v>10</v>
      </c>
      <c r="H144" t="str">
        <f>IF(G144=-1,-1,IF('HCAD Raw EF'!E144="","",'HCAD Raw EF'!E144))</f>
        <v>4</v>
      </c>
      <c r="I144" t="str">
        <f>IF(H144=-1,-1,IF('HCAD Raw EF'!F144="","",'HCAD Raw EF'!F144))</f>
        <v>CPC2</v>
      </c>
      <c r="J144" t="str">
        <f>IF(I144=-1,-1,IF('HCAD Raw EF'!G144="","",'HCAD Raw EF'!G144))</f>
        <v>PvHCnc</v>
      </c>
      <c r="K144" t="str">
        <f>IF(J144=-1,-1,IF('HCAD Raw EF'!H144="","",'HCAD Raw EF'!H144))</f>
        <v>Paving - Heavy Concrete</v>
      </c>
      <c r="L144" t="str">
        <f>IF(K144=-1,-1,IF('HCAD Raw EF'!I144="","",'HCAD Raw EF'!I144))</f>
        <v>MS</v>
      </c>
      <c r="M144" t="str">
        <f>IF(L144=-1,-1,IF('HCAD Raw EF'!J144="","",'HCAD Raw EF'!J144))</f>
        <v>Miscellaneous</v>
      </c>
      <c r="N144" t="str">
        <f>IF(M144=-1,-1,IF('HCAD Raw EF'!K144="","",'HCAD Raw EF'!K144))</f>
        <v/>
      </c>
      <c r="O144" s="13">
        <f>IF(N144=-1,-1,IF('HCAD Raw EF'!L144="","",VALUE('HCAD Raw EF'!L144)))</f>
        <v>120000</v>
      </c>
      <c r="P144"/>
      <c r="Q144"/>
      <c r="R144"/>
      <c r="S144"/>
      <c r="T144"/>
      <c r="U144"/>
      <c r="V144"/>
      <c r="W144"/>
      <c r="X144"/>
      <c r="Y144"/>
    </row>
    <row r="145" spans="3:25" x14ac:dyDescent="0.25">
      <c r="C145">
        <v>141</v>
      </c>
      <c r="D145" t="str">
        <f t="shared" si="3"/>
        <v>0410360000535141</v>
      </c>
      <c r="E145" t="str">
        <f>IF('HCAD Raw EF'!B145="",-1,'HCAD Raw EF'!B145)</f>
        <v>0410360000535</v>
      </c>
      <c r="F145">
        <f>IF(E145=-1,-1,IF('HCAD Raw EF'!C145="","",'HCAD Raw EF'!C145))</f>
        <v>0</v>
      </c>
      <c r="G145">
        <f>IF(F145=-1,-1,IF('HCAD Raw EF'!D145="","",'HCAD Raw EF'!D145))</f>
        <v>10</v>
      </c>
      <c r="H145" t="str">
        <f>IF(G145=-1,-1,IF('HCAD Raw EF'!E145="","",'HCAD Raw EF'!E145))</f>
        <v>4</v>
      </c>
      <c r="I145" t="str">
        <f>IF(H145=-1,-1,IF('HCAD Raw EF'!F145="","",'HCAD Raw EF'!F145))</f>
        <v>CRS1</v>
      </c>
      <c r="J145" t="str">
        <f>IF(I145=-1,-1,IF('HCAD Raw EF'!G145="","",'HCAD Raw EF'!G145))</f>
        <v>FrUBld</v>
      </c>
      <c r="K145" t="str">
        <f>IF(J145=-1,-1,IF('HCAD Raw EF'!H145="","",'HCAD Raw EF'!H145))</f>
        <v>UTILITY BLDG - FRAME</v>
      </c>
      <c r="L145" t="str">
        <f>IF(K145=-1,-1,IF('HCAD Raw EF'!I145="","",'HCAD Raw EF'!I145))</f>
        <v>MS</v>
      </c>
      <c r="M145" t="str">
        <f>IF(L145=-1,-1,IF('HCAD Raw EF'!J145="","",'HCAD Raw EF'!J145))</f>
        <v>Miscellaneous</v>
      </c>
      <c r="N145" t="str">
        <f>IF(M145=-1,-1,IF('HCAD Raw EF'!K145="","",'HCAD Raw EF'!K145))</f>
        <v/>
      </c>
      <c r="O145" s="13">
        <f>IF(N145=-1,-1,IF('HCAD Raw EF'!L145="","",VALUE('HCAD Raw EF'!L145)))</f>
        <v>224</v>
      </c>
      <c r="P145"/>
      <c r="Q145"/>
      <c r="R145"/>
      <c r="S145"/>
      <c r="T145"/>
      <c r="U145"/>
      <c r="V145"/>
      <c r="W145"/>
      <c r="X145"/>
      <c r="Y145"/>
    </row>
    <row r="146" spans="3:25" x14ac:dyDescent="0.25">
      <c r="C146">
        <v>142</v>
      </c>
      <c r="D146" t="str">
        <f t="shared" si="3"/>
        <v>0410360000535142</v>
      </c>
      <c r="E146" t="str">
        <f>IF('HCAD Raw EF'!B146="",-1,'HCAD Raw EF'!B146)</f>
        <v>0410360000535</v>
      </c>
      <c r="F146">
        <f>IF(E146=-1,-1,IF('HCAD Raw EF'!C146="","",'HCAD Raw EF'!C146))</f>
        <v>0</v>
      </c>
      <c r="G146">
        <f>IF(F146=-1,-1,IF('HCAD Raw EF'!D146="","",'HCAD Raw EF'!D146))</f>
        <v>10</v>
      </c>
      <c r="H146" t="str">
        <f>IF(G146=-1,-1,IF('HCAD Raw EF'!E146="","",'HCAD Raw EF'!E146))</f>
        <v>4</v>
      </c>
      <c r="I146" t="str">
        <f>IF(H146=-1,-1,IF('HCAD Raw EF'!F146="","",'HCAD Raw EF'!F146))</f>
        <v>CRS1</v>
      </c>
      <c r="J146" t="str">
        <f>IF(I146=-1,-1,IF('HCAD Raw EF'!G146="","",'HCAD Raw EF'!G146))</f>
        <v>FrUBld</v>
      </c>
      <c r="K146" t="str">
        <f>IF(J146=-1,-1,IF('HCAD Raw EF'!H146="","",'HCAD Raw EF'!H146))</f>
        <v>UTILITY BLDG - FRAME</v>
      </c>
      <c r="L146" t="str">
        <f>IF(K146=-1,-1,IF('HCAD Raw EF'!I146="","",'HCAD Raw EF'!I146))</f>
        <v>MS</v>
      </c>
      <c r="M146" t="str">
        <f>IF(L146=-1,-1,IF('HCAD Raw EF'!J146="","",'HCAD Raw EF'!J146))</f>
        <v>Miscellaneous</v>
      </c>
      <c r="N146" t="str">
        <f>IF(M146=-1,-1,IF('HCAD Raw EF'!K146="","",'HCAD Raw EF'!K146))</f>
        <v/>
      </c>
      <c r="O146" s="13">
        <f>IF(N146=-1,-1,IF('HCAD Raw EF'!L146="","",VALUE('HCAD Raw EF'!L146)))</f>
        <v>840</v>
      </c>
      <c r="P146"/>
      <c r="Q146"/>
      <c r="R146"/>
      <c r="S146"/>
      <c r="T146"/>
      <c r="U146"/>
      <c r="V146"/>
      <c r="W146"/>
      <c r="X146"/>
      <c r="Y146"/>
    </row>
    <row r="147" spans="3:25" x14ac:dyDescent="0.25">
      <c r="C147">
        <v>143</v>
      </c>
      <c r="D147" t="str">
        <f t="shared" si="3"/>
        <v>0410360000535143</v>
      </c>
      <c r="E147" t="str">
        <f>IF('HCAD Raw EF'!B147="",-1,'HCAD Raw EF'!B147)</f>
        <v>0410360000535</v>
      </c>
      <c r="F147">
        <f>IF(E147=-1,-1,IF('HCAD Raw EF'!C147="","",'HCAD Raw EF'!C147))</f>
        <v>2</v>
      </c>
      <c r="G147">
        <f>IF(F147=-1,-1,IF('HCAD Raw EF'!D147="","",'HCAD Raw EF'!D147))</f>
        <v>10</v>
      </c>
      <c r="H147" t="str">
        <f>IF(G147=-1,-1,IF('HCAD Raw EF'!E147="","",'HCAD Raw EF'!E147))</f>
        <v>4</v>
      </c>
      <c r="I147" t="str">
        <f>IF(H147=-1,-1,IF('HCAD Raw EF'!F147="","",'HCAD Raw EF'!F147))</f>
        <v>CSS1</v>
      </c>
      <c r="J147" t="str">
        <f>IF(I147=-1,-1,IF('HCAD Raw EF'!G147="","",'HCAD Raw EF'!G147))</f>
        <v>WetSpr</v>
      </c>
      <c r="K147" t="str">
        <f>IF(J147=-1,-1,IF('HCAD Raw EF'!H147="","",'HCAD Raw EF'!H147))</f>
        <v>Wet Sprinkler</v>
      </c>
      <c r="L147" t="str">
        <f>IF(K147=-1,-1,IF('HCAD Raw EF'!I147="","",'HCAD Raw EF'!I147))</f>
        <v>MS</v>
      </c>
      <c r="M147" t="str">
        <f>IF(L147=-1,-1,IF('HCAD Raw EF'!J147="","",'HCAD Raw EF'!J147))</f>
        <v>Miscellaneous</v>
      </c>
      <c r="N147" t="str">
        <f>IF(M147=-1,-1,IF('HCAD Raw EF'!K147="","",'HCAD Raw EF'!K147))</f>
        <v/>
      </c>
      <c r="O147" s="13">
        <f>IF(N147=-1,-1,IF('HCAD Raw EF'!L147="","",VALUE('HCAD Raw EF'!L147)))</f>
        <v>70875</v>
      </c>
      <c r="P147"/>
      <c r="Q147"/>
      <c r="R147"/>
      <c r="S147"/>
      <c r="T147"/>
      <c r="U147"/>
      <c r="V147"/>
      <c r="W147"/>
      <c r="X147"/>
      <c r="Y147"/>
    </row>
    <row r="148" spans="3:25" x14ac:dyDescent="0.25">
      <c r="C148">
        <v>144</v>
      </c>
      <c r="D148" t="str">
        <f t="shared" si="3"/>
        <v>0410360000535144</v>
      </c>
      <c r="E148" t="str">
        <f>IF('HCAD Raw EF'!B148="",-1,'HCAD Raw EF'!B148)</f>
        <v>0410360000535</v>
      </c>
      <c r="F148">
        <f>IF(E148=-1,-1,IF('HCAD Raw EF'!C148="","",'HCAD Raw EF'!C148))</f>
        <v>1</v>
      </c>
      <c r="G148">
        <f>IF(F148=-1,-1,IF('HCAD Raw EF'!D148="","",'HCAD Raw EF'!D148))</f>
        <v>10</v>
      </c>
      <c r="H148" t="str">
        <f>IF(G148=-1,-1,IF('HCAD Raw EF'!E148="","",'HCAD Raw EF'!E148))</f>
        <v>4</v>
      </c>
      <c r="I148" t="str">
        <f>IF(H148=-1,-1,IF('HCAD Raw EF'!F148="","",'HCAD Raw EF'!F148))</f>
        <v>CSS1</v>
      </c>
      <c r="J148" t="str">
        <f>IF(I148=-1,-1,IF('HCAD Raw EF'!G148="","",'HCAD Raw EF'!G148))</f>
        <v>WetSpr</v>
      </c>
      <c r="K148" t="str">
        <f>IF(J148=-1,-1,IF('HCAD Raw EF'!H148="","",'HCAD Raw EF'!H148))</f>
        <v>Wet Sprinkler</v>
      </c>
      <c r="L148" t="str">
        <f>IF(K148=-1,-1,IF('HCAD Raw EF'!I148="","",'HCAD Raw EF'!I148))</f>
        <v>MS</v>
      </c>
      <c r="M148" t="str">
        <f>IF(L148=-1,-1,IF('HCAD Raw EF'!J148="","",'HCAD Raw EF'!J148))</f>
        <v>Miscellaneous</v>
      </c>
      <c r="N148" t="str">
        <f>IF(M148=-1,-1,IF('HCAD Raw EF'!K148="","",'HCAD Raw EF'!K148))</f>
        <v/>
      </c>
      <c r="O148" s="13">
        <f>IF(N148=-1,-1,IF('HCAD Raw EF'!L148="","",VALUE('HCAD Raw EF'!L148)))</f>
        <v>162288</v>
      </c>
      <c r="P148"/>
      <c r="Q148"/>
      <c r="R148"/>
      <c r="S148"/>
      <c r="T148"/>
      <c r="U148"/>
      <c r="V148"/>
      <c r="W148"/>
      <c r="X148"/>
      <c r="Y148"/>
    </row>
    <row r="149" spans="3:25" x14ac:dyDescent="0.25">
      <c r="C149">
        <v>145</v>
      </c>
      <c r="D149" t="str">
        <f t="shared" si="3"/>
        <v>0410500030500145</v>
      </c>
      <c r="E149" t="str">
        <f>IF('HCAD Raw EF'!B149="",-1,'HCAD Raw EF'!B149)</f>
        <v>0410500030500</v>
      </c>
      <c r="F149">
        <f>IF(E149=-1,-1,IF('HCAD Raw EF'!C149="","",'HCAD Raw EF'!C149))</f>
        <v>0</v>
      </c>
      <c r="G149">
        <f>IF(F149=-1,-1,IF('HCAD Raw EF'!D149="","",'HCAD Raw EF'!D149))</f>
        <v>10</v>
      </c>
      <c r="H149" t="str">
        <f>IF(G149=-1,-1,IF('HCAD Raw EF'!E149="","",'HCAD Raw EF'!E149))</f>
        <v>4</v>
      </c>
      <c r="I149" t="str">
        <f>IF(H149=-1,-1,IF('HCAD Raw EF'!F149="","",'HCAD Raw EF'!F149))</f>
        <v>CCP5</v>
      </c>
      <c r="J149" t="str">
        <f>IF(I149=-1,-1,IF('HCAD Raw EF'!G149="","",'HCAD Raw EF'!G149))</f>
        <v>Canopy</v>
      </c>
      <c r="K149" t="str">
        <f>IF(J149=-1,-1,IF('HCAD Raw EF'!H149="","",'HCAD Raw EF'!H149))</f>
        <v>CANOPY ONLY</v>
      </c>
      <c r="L149" t="str">
        <f>IF(K149=-1,-1,IF('HCAD Raw EF'!I149="","",'HCAD Raw EF'!I149))</f>
        <v>MS</v>
      </c>
      <c r="M149" t="str">
        <f>IF(L149=-1,-1,IF('HCAD Raw EF'!J149="","",'HCAD Raw EF'!J149))</f>
        <v>Miscellaneous</v>
      </c>
      <c r="N149" t="str">
        <f>IF(M149=-1,-1,IF('HCAD Raw EF'!K149="","",'HCAD Raw EF'!K149))</f>
        <v>P/U F 2017</v>
      </c>
      <c r="O149" s="13">
        <f>IF(N149=-1,-1,IF('HCAD Raw EF'!L149="","",VALUE('HCAD Raw EF'!L149)))</f>
        <v>2200</v>
      </c>
      <c r="P149"/>
      <c r="Q149"/>
      <c r="R149"/>
      <c r="S149"/>
      <c r="T149"/>
      <c r="U149"/>
      <c r="V149"/>
      <c r="W149"/>
      <c r="X149"/>
      <c r="Y149"/>
    </row>
    <row r="150" spans="3:25" x14ac:dyDescent="0.25">
      <c r="C150">
        <v>146</v>
      </c>
      <c r="D150" t="str">
        <f t="shared" si="3"/>
        <v>0410500030500146</v>
      </c>
      <c r="E150" t="str">
        <f>IF('HCAD Raw EF'!B150="",-1,'HCAD Raw EF'!B150)</f>
        <v>0410500030500</v>
      </c>
      <c r="F150">
        <f>IF(E150=-1,-1,IF('HCAD Raw EF'!C150="","",'HCAD Raw EF'!C150))</f>
        <v>0</v>
      </c>
      <c r="G150">
        <f>IF(F150=-1,-1,IF('HCAD Raw EF'!D150="","",'HCAD Raw EF'!D150))</f>
        <v>10</v>
      </c>
      <c r="H150" t="str">
        <f>IF(G150=-1,-1,IF('HCAD Raw EF'!E150="","",'HCAD Raw EF'!E150))</f>
        <v>4</v>
      </c>
      <c r="I150" t="str">
        <f>IF(H150=-1,-1,IF('HCAD Raw EF'!F150="","",'HCAD Raw EF'!F150))</f>
        <v>CCP6</v>
      </c>
      <c r="J150" t="str">
        <f>IF(I150=-1,-1,IF('HCAD Raw EF'!G150="","",'HCAD Raw EF'!G150))</f>
        <v>CpRfSl</v>
      </c>
      <c r="K150" t="str">
        <f>IF(J150=-1,-1,IF('HCAD Raw EF'!H150="","",'HCAD Raw EF'!H150))</f>
        <v>CANOPY ROOF AND SLAB</v>
      </c>
      <c r="L150" t="str">
        <f>IF(K150=-1,-1,IF('HCAD Raw EF'!I150="","",'HCAD Raw EF'!I150))</f>
        <v>MS</v>
      </c>
      <c r="M150" t="str">
        <f>IF(L150=-1,-1,IF('HCAD Raw EF'!J150="","",'HCAD Raw EF'!J150))</f>
        <v>Miscellaneous</v>
      </c>
      <c r="N150" t="str">
        <f>IF(M150=-1,-1,IF('HCAD Raw EF'!K150="","",'HCAD Raw EF'!K150))</f>
        <v>P/U F 2017</v>
      </c>
      <c r="O150" s="13">
        <f>IF(N150=-1,-1,IF('HCAD Raw EF'!L150="","",VALUE('HCAD Raw EF'!L150)))</f>
        <v>2520</v>
      </c>
      <c r="P150"/>
      <c r="Q150"/>
      <c r="R150"/>
      <c r="S150"/>
      <c r="T150"/>
      <c r="U150"/>
      <c r="V150"/>
      <c r="W150"/>
      <c r="X150"/>
      <c r="Y150"/>
    </row>
    <row r="151" spans="3:25" x14ac:dyDescent="0.25">
      <c r="C151">
        <v>147</v>
      </c>
      <c r="D151" t="str">
        <f t="shared" si="3"/>
        <v>0410500030500147</v>
      </c>
      <c r="E151" t="str">
        <f>IF('HCAD Raw EF'!B151="",-1,'HCAD Raw EF'!B151)</f>
        <v>0410500030500</v>
      </c>
      <c r="F151">
        <f>IF(E151=-1,-1,IF('HCAD Raw EF'!C151="","",'HCAD Raw EF'!C151))</f>
        <v>0</v>
      </c>
      <c r="G151">
        <f>IF(F151=-1,-1,IF('HCAD Raw EF'!D151="","",'HCAD Raw EF'!D151))</f>
        <v>10</v>
      </c>
      <c r="H151" t="str">
        <f>IF(G151=-1,-1,IF('HCAD Raw EF'!E151="","",'HCAD Raw EF'!E151))</f>
        <v>4</v>
      </c>
      <c r="I151" t="str">
        <f>IF(H151=-1,-1,IF('HCAD Raw EF'!F151="","",'HCAD Raw EF'!F151))</f>
        <v>CCP6</v>
      </c>
      <c r="J151" t="str">
        <f>IF(I151=-1,-1,IF('HCAD Raw EF'!G151="","",'HCAD Raw EF'!G151))</f>
        <v>CpRfSl</v>
      </c>
      <c r="K151" t="str">
        <f>IF(J151=-1,-1,IF('HCAD Raw EF'!H151="","",'HCAD Raw EF'!H151))</f>
        <v>CANOPY ROOF AND SLAB</v>
      </c>
      <c r="L151" t="str">
        <f>IF(K151=-1,-1,IF('HCAD Raw EF'!I151="","",'HCAD Raw EF'!I151))</f>
        <v>MS</v>
      </c>
      <c r="M151" t="str">
        <f>IF(L151=-1,-1,IF('HCAD Raw EF'!J151="","",'HCAD Raw EF'!J151))</f>
        <v>Miscellaneous</v>
      </c>
      <c r="N151" t="str">
        <f>IF(M151=-1,-1,IF('HCAD Raw EF'!K151="","",'HCAD Raw EF'!K151))</f>
        <v>P/U F 2017</v>
      </c>
      <c r="O151" s="13">
        <f>IF(N151=-1,-1,IF('HCAD Raw EF'!L151="","",VALUE('HCAD Raw EF'!L151)))</f>
        <v>4488</v>
      </c>
      <c r="P151"/>
      <c r="Q151"/>
      <c r="R151"/>
      <c r="S151"/>
      <c r="T151"/>
      <c r="U151"/>
      <c r="V151"/>
      <c r="W151"/>
      <c r="X151"/>
      <c r="Y151"/>
    </row>
    <row r="152" spans="3:25" x14ac:dyDescent="0.25">
      <c r="C152">
        <v>148</v>
      </c>
      <c r="D152" t="str">
        <f t="shared" si="3"/>
        <v>0410500030500148</v>
      </c>
      <c r="E152" t="str">
        <f>IF('HCAD Raw EF'!B152="",-1,'HCAD Raw EF'!B152)</f>
        <v>0410500030500</v>
      </c>
      <c r="F152">
        <f>IF(E152=-1,-1,IF('HCAD Raw EF'!C152="","",'HCAD Raw EF'!C152))</f>
        <v>1</v>
      </c>
      <c r="G152">
        <f>IF(F152=-1,-1,IF('HCAD Raw EF'!D152="","",'HCAD Raw EF'!D152))</f>
        <v>10</v>
      </c>
      <c r="H152" t="str">
        <f>IF(G152=-1,-1,IF('HCAD Raw EF'!E152="","",'HCAD Raw EF'!E152))</f>
        <v>4</v>
      </c>
      <c r="I152" t="str">
        <f>IF(H152=-1,-1,IF('HCAD Raw EF'!F152="","",'HCAD Raw EF'!F152))</f>
        <v>CEN5</v>
      </c>
      <c r="J152" t="str">
        <f>IF(I152=-1,-1,IF('HCAD Raw EF'!G152="","",'HCAD Raw EF'!G152))</f>
        <v>Enclos5</v>
      </c>
      <c r="K152" t="str">
        <f>IF(J152=-1,-1,IF('HCAD Raw EF'!H152="","",'HCAD Raw EF'!H152))</f>
        <v>Enclosure,  Retail</v>
      </c>
      <c r="L152" t="str">
        <f>IF(K152=-1,-1,IF('HCAD Raw EF'!I152="","",'HCAD Raw EF'!I152))</f>
        <v>MS</v>
      </c>
      <c r="M152" t="str">
        <f>IF(L152=-1,-1,IF('HCAD Raw EF'!J152="","",'HCAD Raw EF'!J152))</f>
        <v>Miscellaneous</v>
      </c>
      <c r="N152" t="str">
        <f>IF(M152=-1,-1,IF('HCAD Raw EF'!K152="","",'HCAD Raw EF'!K152))</f>
        <v>P/U F 2017</v>
      </c>
      <c r="O152" s="13">
        <f>IF(N152=-1,-1,IF('HCAD Raw EF'!L152="","",VALUE('HCAD Raw EF'!L152)))</f>
        <v>441</v>
      </c>
      <c r="P152"/>
      <c r="Q152"/>
      <c r="R152"/>
      <c r="S152"/>
      <c r="T152"/>
      <c r="U152"/>
      <c r="V152"/>
      <c r="W152"/>
      <c r="X152"/>
      <c r="Y152"/>
    </row>
    <row r="153" spans="3:25" x14ac:dyDescent="0.25">
      <c r="C153">
        <v>149</v>
      </c>
      <c r="D153" t="str">
        <f t="shared" si="3"/>
        <v>0410500030500149</v>
      </c>
      <c r="E153" t="str">
        <f>IF('HCAD Raw EF'!B153="",-1,'HCAD Raw EF'!B153)</f>
        <v>0410500030500</v>
      </c>
      <c r="F153">
        <f>IF(E153=-1,-1,IF('HCAD Raw EF'!C153="","",'HCAD Raw EF'!C153))</f>
        <v>1</v>
      </c>
      <c r="G153">
        <f>IF(F153=-1,-1,IF('HCAD Raw EF'!D153="","",'HCAD Raw EF'!D153))</f>
        <v>10</v>
      </c>
      <c r="H153" t="str">
        <f>IF(G153=-1,-1,IF('HCAD Raw EF'!E153="","",'HCAD Raw EF'!E153))</f>
        <v>4</v>
      </c>
      <c r="I153" t="str">
        <f>IF(H153=-1,-1,IF('HCAD Raw EF'!F153="","",'HCAD Raw EF'!F153))</f>
        <v>CEN6</v>
      </c>
      <c r="J153" t="str">
        <f>IF(I153=-1,-1,IF('HCAD Raw EF'!G153="","",'HCAD Raw EF'!G153))</f>
        <v>Enclos6</v>
      </c>
      <c r="K153" t="str">
        <f>IF(J153=-1,-1,IF('HCAD Raw EF'!H153="","",'HCAD Raw EF'!H153))</f>
        <v>Enclosure,  Office</v>
      </c>
      <c r="L153" t="str">
        <f>IF(K153=-1,-1,IF('HCAD Raw EF'!I153="","",'HCAD Raw EF'!I153))</f>
        <v>MS</v>
      </c>
      <c r="M153" t="str">
        <f>IF(L153=-1,-1,IF('HCAD Raw EF'!J153="","",'HCAD Raw EF'!J153))</f>
        <v>Miscellaneous</v>
      </c>
      <c r="N153" t="str">
        <f>IF(M153=-1,-1,IF('HCAD Raw EF'!K153="","",'HCAD Raw EF'!K153))</f>
        <v>E1 82</v>
      </c>
      <c r="O153" s="13">
        <f>IF(N153=-1,-1,IF('HCAD Raw EF'!L153="","",VALUE('HCAD Raw EF'!L153)))</f>
        <v>960</v>
      </c>
      <c r="P153"/>
      <c r="Q153"/>
      <c r="R153"/>
      <c r="S153"/>
      <c r="T153"/>
      <c r="U153"/>
      <c r="V153"/>
      <c r="W153"/>
      <c r="X153"/>
      <c r="Y153"/>
    </row>
    <row r="154" spans="3:25" x14ac:dyDescent="0.25">
      <c r="C154">
        <v>150</v>
      </c>
      <c r="D154" t="str">
        <f t="shared" si="3"/>
        <v>0410500030500150</v>
      </c>
      <c r="E154" t="str">
        <f>IF('HCAD Raw EF'!B154="",-1,'HCAD Raw EF'!B154)</f>
        <v>0410500030500</v>
      </c>
      <c r="F154">
        <f>IF(E154=-1,-1,IF('HCAD Raw EF'!C154="","",'HCAD Raw EF'!C154))</f>
        <v>8</v>
      </c>
      <c r="G154">
        <f>IF(F154=-1,-1,IF('HCAD Raw EF'!D154="","",'HCAD Raw EF'!D154))</f>
        <v>10</v>
      </c>
      <c r="H154" t="str">
        <f>IF(G154=-1,-1,IF('HCAD Raw EF'!E154="","",'HCAD Raw EF'!E154))</f>
        <v>4</v>
      </c>
      <c r="I154" t="str">
        <f>IF(H154=-1,-1,IF('HCAD Raw EF'!F154="","",'HCAD Raw EF'!F154))</f>
        <v>CEN6</v>
      </c>
      <c r="J154" t="str">
        <f>IF(I154=-1,-1,IF('HCAD Raw EF'!G154="","",'HCAD Raw EF'!G154))</f>
        <v>Enclos6</v>
      </c>
      <c r="K154" t="str">
        <f>IF(J154=-1,-1,IF('HCAD Raw EF'!H154="","",'HCAD Raw EF'!H154))</f>
        <v>Enclosure,  Office</v>
      </c>
      <c r="L154" t="str">
        <f>IF(K154=-1,-1,IF('HCAD Raw EF'!I154="","",'HCAD Raw EF'!I154))</f>
        <v>MS</v>
      </c>
      <c r="M154" t="str">
        <f>IF(L154=-1,-1,IF('HCAD Raw EF'!J154="","",'HCAD Raw EF'!J154))</f>
        <v>Miscellaneous</v>
      </c>
      <c r="N154" t="str">
        <f>IF(M154=-1,-1,IF('HCAD Raw EF'!K154="","",'HCAD Raw EF'!K154))</f>
        <v>P/U F 2017</v>
      </c>
      <c r="O154" s="13">
        <f>IF(N154=-1,-1,IF('HCAD Raw EF'!L154="","",VALUE('HCAD Raw EF'!L154)))</f>
        <v>2440</v>
      </c>
      <c r="P154"/>
      <c r="Q154"/>
      <c r="R154"/>
      <c r="S154"/>
      <c r="T154"/>
      <c r="U154"/>
      <c r="V154"/>
      <c r="W154"/>
      <c r="X154"/>
      <c r="Y154"/>
    </row>
    <row r="155" spans="3:25" x14ac:dyDescent="0.25">
      <c r="C155">
        <v>151</v>
      </c>
      <c r="D155" t="str">
        <f t="shared" si="3"/>
        <v>0410500030500151</v>
      </c>
      <c r="E155" t="str">
        <f>IF('HCAD Raw EF'!B155="",-1,'HCAD Raw EF'!B155)</f>
        <v>0410500030500</v>
      </c>
      <c r="F155">
        <f>IF(E155=-1,-1,IF('HCAD Raw EF'!C155="","",'HCAD Raw EF'!C155))</f>
        <v>0</v>
      </c>
      <c r="G155">
        <f>IF(F155=-1,-1,IF('HCAD Raw EF'!D155="","",'HCAD Raw EF'!D155))</f>
        <v>10</v>
      </c>
      <c r="H155" t="str">
        <f>IF(G155=-1,-1,IF('HCAD Raw EF'!E155="","",'HCAD Raw EF'!E155))</f>
        <v>4</v>
      </c>
      <c r="I155" t="str">
        <f>IF(H155=-1,-1,IF('HCAD Raw EF'!F155="","",'HCAD Raw EF'!F155))</f>
        <v>CPA1</v>
      </c>
      <c r="J155" t="str">
        <f>IF(I155=-1,-1,IF('HCAD Raw EF'!G155="","",'HCAD Raw EF'!G155))</f>
        <v>PavAsp</v>
      </c>
      <c r="K155" t="str">
        <f>IF(J155=-1,-1,IF('HCAD Raw EF'!H155="","",'HCAD Raw EF'!H155))</f>
        <v>Paving - Asphalt</v>
      </c>
      <c r="L155" t="str">
        <f>IF(K155=-1,-1,IF('HCAD Raw EF'!I155="","",'HCAD Raw EF'!I155))</f>
        <v>MS</v>
      </c>
      <c r="M155" t="str">
        <f>IF(L155=-1,-1,IF('HCAD Raw EF'!J155="","",'HCAD Raw EF'!J155))</f>
        <v>Miscellaneous</v>
      </c>
      <c r="N155" t="str">
        <f>IF(M155=-1,-1,IF('HCAD Raw EF'!K155="","",'HCAD Raw EF'!K155))</f>
        <v/>
      </c>
      <c r="O155" s="13">
        <f>IF(N155=-1,-1,IF('HCAD Raw EF'!L155="","",VALUE('HCAD Raw EF'!L155)))</f>
        <v>8775</v>
      </c>
      <c r="P155"/>
      <c r="Q155"/>
      <c r="R155"/>
      <c r="S155"/>
      <c r="T155"/>
      <c r="U155"/>
      <c r="V155"/>
      <c r="W155"/>
      <c r="X155"/>
      <c r="Y155"/>
    </row>
    <row r="156" spans="3:25" x14ac:dyDescent="0.25">
      <c r="C156">
        <v>152</v>
      </c>
      <c r="D156" t="str">
        <f t="shared" si="3"/>
        <v>0410500030500152</v>
      </c>
      <c r="E156" t="str">
        <f>IF('HCAD Raw EF'!B156="",-1,'HCAD Raw EF'!B156)</f>
        <v>0410500030500</v>
      </c>
      <c r="F156">
        <f>IF(E156=-1,-1,IF('HCAD Raw EF'!C156="","",'HCAD Raw EF'!C156))</f>
        <v>0</v>
      </c>
      <c r="G156">
        <f>IF(F156=-1,-1,IF('HCAD Raw EF'!D156="","",'HCAD Raw EF'!D156))</f>
        <v>10</v>
      </c>
      <c r="H156" t="str">
        <f>IF(G156=-1,-1,IF('HCAD Raw EF'!E156="","",'HCAD Raw EF'!E156))</f>
        <v>4</v>
      </c>
      <c r="I156" t="str">
        <f>IF(H156=-1,-1,IF('HCAD Raw EF'!F156="","",'HCAD Raw EF'!F156))</f>
        <v>CPC2</v>
      </c>
      <c r="J156" t="str">
        <f>IF(I156=-1,-1,IF('HCAD Raw EF'!G156="","",'HCAD Raw EF'!G156))</f>
        <v>PvHCnc</v>
      </c>
      <c r="K156" t="str">
        <f>IF(J156=-1,-1,IF('HCAD Raw EF'!H156="","",'HCAD Raw EF'!H156))</f>
        <v>Paving - Heavy Concrete</v>
      </c>
      <c r="L156" t="str">
        <f>IF(K156=-1,-1,IF('HCAD Raw EF'!I156="","",'HCAD Raw EF'!I156))</f>
        <v>MS</v>
      </c>
      <c r="M156" t="str">
        <f>IF(L156=-1,-1,IF('HCAD Raw EF'!J156="","",'HCAD Raw EF'!J156))</f>
        <v>Miscellaneous</v>
      </c>
      <c r="N156" t="str">
        <f>IF(M156=-1,-1,IF('HCAD Raw EF'!K156="","",'HCAD Raw EF'!K156))</f>
        <v/>
      </c>
      <c r="O156" s="13">
        <f>IF(N156=-1,-1,IF('HCAD Raw EF'!L156="","",VALUE('HCAD Raw EF'!L156)))</f>
        <v>12650</v>
      </c>
      <c r="P156"/>
      <c r="Q156"/>
      <c r="R156"/>
      <c r="S156"/>
      <c r="T156"/>
      <c r="U156"/>
      <c r="V156"/>
      <c r="W156"/>
      <c r="X156"/>
      <c r="Y156"/>
    </row>
    <row r="157" spans="3:25" x14ac:dyDescent="0.25">
      <c r="C157">
        <v>153</v>
      </c>
      <c r="D157" t="str">
        <f t="shared" si="3"/>
        <v>0410500030500153</v>
      </c>
      <c r="E157" t="str">
        <f>IF('HCAD Raw EF'!B157="",-1,'HCAD Raw EF'!B157)</f>
        <v>0410500030500</v>
      </c>
      <c r="F157">
        <f>IF(E157=-1,-1,IF('HCAD Raw EF'!C157="","",'HCAD Raw EF'!C157))</f>
        <v>0</v>
      </c>
      <c r="G157">
        <f>IF(F157=-1,-1,IF('HCAD Raw EF'!D157="","",'HCAD Raw EF'!D157))</f>
        <v>10</v>
      </c>
      <c r="H157" t="str">
        <f>IF(G157=-1,-1,IF('HCAD Raw EF'!E157="","",'HCAD Raw EF'!E157))</f>
        <v>4</v>
      </c>
      <c r="I157" t="str">
        <f>IF(H157=-1,-1,IF('HCAD Raw EF'!F157="","",'HCAD Raw EF'!F157))</f>
        <v>CRC1</v>
      </c>
      <c r="J157" t="str">
        <f>IF(I157=-1,-1,IF('HCAD Raw EF'!G157="","",'HCAD Raw EF'!G157))</f>
        <v>CCarpt</v>
      </c>
      <c r="K157" t="str">
        <f>IF(J157=-1,-1,IF('HCAD Raw EF'!H157="","",'HCAD Raw EF'!H157))</f>
        <v>Carport - Commercial</v>
      </c>
      <c r="L157" t="str">
        <f>IF(K157=-1,-1,IF('HCAD Raw EF'!I157="","",'HCAD Raw EF'!I157))</f>
        <v>MS</v>
      </c>
      <c r="M157" t="str">
        <f>IF(L157=-1,-1,IF('HCAD Raw EF'!J157="","",'HCAD Raw EF'!J157))</f>
        <v>Miscellaneous</v>
      </c>
      <c r="N157" t="str">
        <f>IF(M157=-1,-1,IF('HCAD Raw EF'!K157="","",'HCAD Raw EF'!K157))</f>
        <v>P/U F 2017  (COMBINED)</v>
      </c>
      <c r="O157" s="13">
        <f>IF(N157=-1,-1,IF('HCAD Raw EF'!L157="","",VALUE('HCAD Raw EF'!L157)))</f>
        <v>8990</v>
      </c>
      <c r="P157"/>
      <c r="Q157"/>
      <c r="R157"/>
      <c r="S157"/>
      <c r="T157"/>
      <c r="U157"/>
      <c r="V157"/>
      <c r="W157"/>
      <c r="X157"/>
      <c r="Y157"/>
    </row>
    <row r="158" spans="3:25" x14ac:dyDescent="0.25">
      <c r="C158">
        <v>154</v>
      </c>
      <c r="D158" t="str">
        <f t="shared" si="3"/>
        <v>0410500030500154</v>
      </c>
      <c r="E158" t="str">
        <f>IF('HCAD Raw EF'!B158="",-1,'HCAD Raw EF'!B158)</f>
        <v>0410500030500</v>
      </c>
      <c r="F158">
        <f>IF(E158=-1,-1,IF('HCAD Raw EF'!C158="","",'HCAD Raw EF'!C158))</f>
        <v>4</v>
      </c>
      <c r="G158">
        <f>IF(F158=-1,-1,IF('HCAD Raw EF'!D158="","",'HCAD Raw EF'!D158))</f>
        <v>10</v>
      </c>
      <c r="H158" t="str">
        <f>IF(G158=-1,-1,IF('HCAD Raw EF'!E158="","",'HCAD Raw EF'!E158))</f>
        <v>4</v>
      </c>
      <c r="I158" t="str">
        <f>IF(H158=-1,-1,IF('HCAD Raw EF'!F158="","",'HCAD Raw EF'!F158))</f>
        <v>MZ82</v>
      </c>
      <c r="J158" t="str">
        <f>IF(I158=-1,-1,IF('HCAD Raw EF'!G158="","",'HCAD Raw EF'!G158))</f>
        <v>MZMUOf</v>
      </c>
      <c r="K158" t="str">
        <f>IF(J158=-1,-1,IF('HCAD Raw EF'!H158="","",'HCAD Raw EF'!H158))</f>
        <v>Multi-Use, Office</v>
      </c>
      <c r="L158" t="str">
        <f>IF(K158=-1,-1,IF('HCAD Raw EF'!I158="","",'HCAD Raw EF'!I158))</f>
        <v>MZ</v>
      </c>
      <c r="M158" t="str">
        <f>IF(L158=-1,-1,IF('HCAD Raw EF'!J158="","",'HCAD Raw EF'!J158))</f>
        <v>Mezzanines</v>
      </c>
      <c r="N158" t="str">
        <f>IF(M158=-1,-1,IF('HCAD Raw EF'!K158="","",'HCAD Raw EF'!K158))</f>
        <v>M1</v>
      </c>
      <c r="O158" s="13">
        <f>IF(N158=-1,-1,IF('HCAD Raw EF'!L158="","",VALUE('HCAD Raw EF'!L158)))</f>
        <v>840</v>
      </c>
      <c r="P158"/>
      <c r="Q158"/>
      <c r="R158"/>
      <c r="S158"/>
      <c r="T158"/>
      <c r="U158"/>
      <c r="V158"/>
      <c r="W158"/>
      <c r="X158"/>
      <c r="Y158"/>
    </row>
    <row r="159" spans="3:25" x14ac:dyDescent="0.25">
      <c r="C159">
        <v>155</v>
      </c>
      <c r="D159" t="str">
        <f t="shared" si="3"/>
        <v>0410510010619155</v>
      </c>
      <c r="E159" t="str">
        <f>IF('HCAD Raw EF'!B159="",-1,'HCAD Raw EF'!B159)</f>
        <v>0410510010619</v>
      </c>
      <c r="F159">
        <f>IF(E159=-1,-1,IF('HCAD Raw EF'!C159="","",'HCAD Raw EF'!C159))</f>
        <v>0</v>
      </c>
      <c r="G159">
        <f>IF(F159=-1,-1,IF('HCAD Raw EF'!D159="","",'HCAD Raw EF'!D159))</f>
        <v>3</v>
      </c>
      <c r="H159" t="str">
        <f>IF(G159=-1,-1,IF('HCAD Raw EF'!E159="","",'HCAD Raw EF'!E159))</f>
        <v>4</v>
      </c>
      <c r="I159" t="str">
        <f>IF(H159=-1,-1,IF('HCAD Raw EF'!F159="","",'HCAD Raw EF'!F159))</f>
        <v>COGV</v>
      </c>
      <c r="J159" t="str">
        <f>IF(I159=-1,-1,IF('HCAD Raw EF'!G159="","",'HCAD Raw EF'!G159))</f>
        <v>OtherCm</v>
      </c>
      <c r="K159" t="str">
        <f>IF(J159=-1,-1,IF('HCAD Raw EF'!H159="","",'HCAD Raw EF'!H159))</f>
        <v>Commercial Other Gross Value</v>
      </c>
      <c r="L159" t="str">
        <f>IF(K159=-1,-1,IF('HCAD Raw EF'!I159="","",'HCAD Raw EF'!I159))</f>
        <v>MS</v>
      </c>
      <c r="M159" t="str">
        <f>IF(L159=-1,-1,IF('HCAD Raw EF'!J159="","",'HCAD Raw EF'!J159))</f>
        <v>Miscellaneous</v>
      </c>
      <c r="N159" t="str">
        <f>IF(M159=-1,-1,IF('HCAD Raw EF'!K159="","",'HCAD Raw EF'!K159))</f>
        <v>GAZEBO</v>
      </c>
      <c r="O159" s="13">
        <f>IF(N159=-1,-1,IF('HCAD Raw EF'!L159="","",VALUE('HCAD Raw EF'!L159)))</f>
        <v>1</v>
      </c>
      <c r="P159"/>
      <c r="Q159"/>
      <c r="R159"/>
      <c r="S159"/>
      <c r="T159"/>
      <c r="U159"/>
      <c r="V159"/>
      <c r="W159"/>
      <c r="X159"/>
      <c r="Y159"/>
    </row>
    <row r="160" spans="3:25" x14ac:dyDescent="0.25">
      <c r="C160">
        <v>156</v>
      </c>
      <c r="D160" t="str">
        <f t="shared" si="3"/>
        <v>0410510010619156</v>
      </c>
      <c r="E160" t="str">
        <f>IF('HCAD Raw EF'!B160="",-1,'HCAD Raw EF'!B160)</f>
        <v>0410510010619</v>
      </c>
      <c r="F160">
        <f>IF(E160=-1,-1,IF('HCAD Raw EF'!C160="","",'HCAD Raw EF'!C160))</f>
        <v>0</v>
      </c>
      <c r="G160">
        <f>IF(F160=-1,-1,IF('HCAD Raw EF'!D160="","",'HCAD Raw EF'!D160))</f>
        <v>3</v>
      </c>
      <c r="H160" t="str">
        <f>IF(G160=-1,-1,IF('HCAD Raw EF'!E160="","",'HCAD Raw EF'!E160))</f>
        <v>4</v>
      </c>
      <c r="I160" t="str">
        <f>IF(H160=-1,-1,IF('HCAD Raw EF'!F160="","",'HCAD Raw EF'!F160))</f>
        <v>CPC1</v>
      </c>
      <c r="J160" t="str">
        <f>IF(I160=-1,-1,IF('HCAD Raw EF'!G160="","",'HCAD Raw EF'!G160))</f>
        <v>PvLCnc</v>
      </c>
      <c r="K160" t="str">
        <f>IF(J160=-1,-1,IF('HCAD Raw EF'!H160="","",'HCAD Raw EF'!H160))</f>
        <v>Paving - Light Concrete</v>
      </c>
      <c r="L160" t="str">
        <f>IF(K160=-1,-1,IF('HCAD Raw EF'!I160="","",'HCAD Raw EF'!I160))</f>
        <v>MS</v>
      </c>
      <c r="M160" t="str">
        <f>IF(L160=-1,-1,IF('HCAD Raw EF'!J160="","",'HCAD Raw EF'!J160))</f>
        <v>Miscellaneous</v>
      </c>
      <c r="N160" t="str">
        <f>IF(M160=-1,-1,IF('HCAD Raw EF'!K160="","",'HCAD Raw EF'!K160))</f>
        <v/>
      </c>
      <c r="O160" s="13">
        <f>IF(N160=-1,-1,IF('HCAD Raw EF'!L160="","",VALUE('HCAD Raw EF'!L160)))</f>
        <v>7560</v>
      </c>
      <c r="P160"/>
      <c r="Q160"/>
      <c r="R160"/>
      <c r="S160"/>
      <c r="T160"/>
      <c r="U160"/>
      <c r="V160"/>
      <c r="W160"/>
      <c r="X160"/>
      <c r="Y160"/>
    </row>
    <row r="161" spans="3:25" x14ac:dyDescent="0.25">
      <c r="C161">
        <v>157</v>
      </c>
      <c r="D161" t="str">
        <f t="shared" si="3"/>
        <v>0410510010619157</v>
      </c>
      <c r="E161" t="str">
        <f>IF('HCAD Raw EF'!B161="",-1,'HCAD Raw EF'!B161)</f>
        <v>0410510010619</v>
      </c>
      <c r="F161">
        <f>IF(E161=-1,-1,IF('HCAD Raw EF'!C161="","",'HCAD Raw EF'!C161))</f>
        <v>1</v>
      </c>
      <c r="G161">
        <f>IF(F161=-1,-1,IF('HCAD Raw EF'!D161="","",'HCAD Raw EF'!D161))</f>
        <v>3</v>
      </c>
      <c r="H161" t="str">
        <f>IF(G161=-1,-1,IF('HCAD Raw EF'!E161="","",'HCAD Raw EF'!E161))</f>
        <v>4</v>
      </c>
      <c r="I161" t="str">
        <f>IF(H161=-1,-1,IF('HCAD Raw EF'!F161="","",'HCAD Raw EF'!F161))</f>
        <v>CRP1</v>
      </c>
      <c r="J161" t="str">
        <f>IF(I161=-1,-1,IF('HCAD Raw EF'!G161="","",'HCAD Raw EF'!G161))</f>
        <v>Porch</v>
      </c>
      <c r="K161" t="str">
        <f>IF(J161=-1,-1,IF('HCAD Raw EF'!H161="","",'HCAD Raw EF'!H161))</f>
        <v>Porch, Open</v>
      </c>
      <c r="L161" t="str">
        <f>IF(K161=-1,-1,IF('HCAD Raw EF'!I161="","",'HCAD Raw EF'!I161))</f>
        <v>MS</v>
      </c>
      <c r="M161" t="str">
        <f>IF(L161=-1,-1,IF('HCAD Raw EF'!J161="","",'HCAD Raw EF'!J161))</f>
        <v>Miscellaneous</v>
      </c>
      <c r="N161" t="str">
        <f>IF(M161=-1,-1,IF('HCAD Raw EF'!K161="","",'HCAD Raw EF'!K161))</f>
        <v>COMBINE P/U 2017</v>
      </c>
      <c r="O161" s="13">
        <f>IF(N161=-1,-1,IF('HCAD Raw EF'!L161="","",VALUE('HCAD Raw EF'!L161)))</f>
        <v>98</v>
      </c>
      <c r="P161"/>
      <c r="Q161"/>
      <c r="R161"/>
      <c r="S161"/>
      <c r="T161"/>
      <c r="U161"/>
      <c r="V161"/>
      <c r="W161"/>
      <c r="X161"/>
      <c r="Y161"/>
    </row>
    <row r="162" spans="3:25" x14ac:dyDescent="0.25">
      <c r="C162">
        <v>158</v>
      </c>
      <c r="D162" t="str">
        <f t="shared" si="3"/>
        <v>0410510010620158</v>
      </c>
      <c r="E162" t="str">
        <f>IF('HCAD Raw EF'!B162="",-1,'HCAD Raw EF'!B162)</f>
        <v>0410510010620</v>
      </c>
      <c r="F162">
        <f>IF(E162=-1,-1,IF('HCAD Raw EF'!C162="","",'HCAD Raw EF'!C162))</f>
        <v>0</v>
      </c>
      <c r="G162">
        <f>IF(F162=-1,-1,IF('HCAD Raw EF'!D162="","",'HCAD Raw EF'!D162))</f>
        <v>6</v>
      </c>
      <c r="H162" t="str">
        <f>IF(G162=-1,-1,IF('HCAD Raw EF'!E162="","",'HCAD Raw EF'!E162))</f>
        <v>4</v>
      </c>
      <c r="I162" t="str">
        <f>IF(H162=-1,-1,IF('HCAD Raw EF'!F162="","",'HCAD Raw EF'!F162))</f>
        <v>CPC2</v>
      </c>
      <c r="J162" t="str">
        <f>IF(I162=-1,-1,IF('HCAD Raw EF'!G162="","",'HCAD Raw EF'!G162))</f>
        <v>PvHCnc</v>
      </c>
      <c r="K162" t="str">
        <f>IF(J162=-1,-1,IF('HCAD Raw EF'!H162="","",'HCAD Raw EF'!H162))</f>
        <v>Paving - Heavy Concrete</v>
      </c>
      <c r="L162" t="str">
        <f>IF(K162=-1,-1,IF('HCAD Raw EF'!I162="","",'HCAD Raw EF'!I162))</f>
        <v>MS</v>
      </c>
      <c r="M162" t="str">
        <f>IF(L162=-1,-1,IF('HCAD Raw EF'!J162="","",'HCAD Raw EF'!J162))</f>
        <v>Miscellaneous</v>
      </c>
      <c r="N162" t="str">
        <f>IF(M162=-1,-1,IF('HCAD Raw EF'!K162="","",'HCAD Raw EF'!K162))</f>
        <v/>
      </c>
      <c r="O162" s="13">
        <f>IF(N162=-1,-1,IF('HCAD Raw EF'!L162="","",VALUE('HCAD Raw EF'!L162)))</f>
        <v>16000</v>
      </c>
      <c r="P162"/>
      <c r="Q162"/>
      <c r="R162"/>
      <c r="S162"/>
      <c r="T162"/>
      <c r="U162"/>
      <c r="V162"/>
      <c r="W162"/>
      <c r="X162"/>
      <c r="Y162"/>
    </row>
    <row r="163" spans="3:25" x14ac:dyDescent="0.25">
      <c r="C163">
        <v>159</v>
      </c>
      <c r="D163" t="str">
        <f t="shared" si="3"/>
        <v>0410510010620159</v>
      </c>
      <c r="E163" t="str">
        <f>IF('HCAD Raw EF'!B163="",-1,'HCAD Raw EF'!B163)</f>
        <v>0410510010620</v>
      </c>
      <c r="F163">
        <f>IF(E163=-1,-1,IF('HCAD Raw EF'!C163="","",'HCAD Raw EF'!C163))</f>
        <v>0</v>
      </c>
      <c r="G163">
        <f>IF(F163=-1,-1,IF('HCAD Raw EF'!D163="","",'HCAD Raw EF'!D163))</f>
        <v>6</v>
      </c>
      <c r="H163" t="str">
        <f>IF(G163=-1,-1,IF('HCAD Raw EF'!E163="","",'HCAD Raw EF'!E163))</f>
        <v>4</v>
      </c>
      <c r="I163" t="str">
        <f>IF(H163=-1,-1,IF('HCAD Raw EF'!F163="","",'HCAD Raw EF'!F163))</f>
        <v>CRC1</v>
      </c>
      <c r="J163" t="str">
        <f>IF(I163=-1,-1,IF('HCAD Raw EF'!G163="","",'HCAD Raw EF'!G163))</f>
        <v>CCarpt</v>
      </c>
      <c r="K163" t="str">
        <f>IF(J163=-1,-1,IF('HCAD Raw EF'!H163="","",'HCAD Raw EF'!H163))</f>
        <v>Carport - Commercial</v>
      </c>
      <c r="L163" t="str">
        <f>IF(K163=-1,-1,IF('HCAD Raw EF'!I163="","",'HCAD Raw EF'!I163))</f>
        <v>MS</v>
      </c>
      <c r="M163" t="str">
        <f>IF(L163=-1,-1,IF('HCAD Raw EF'!J163="","",'HCAD Raw EF'!J163))</f>
        <v>Miscellaneous</v>
      </c>
      <c r="N163" t="str">
        <f>IF(M163=-1,-1,IF('HCAD Raw EF'!K163="","",'HCAD Raw EF'!K163))</f>
        <v>ADDED FOR 2014</v>
      </c>
      <c r="O163" s="13">
        <f>IF(N163=-1,-1,IF('HCAD Raw EF'!L163="","",VALUE('HCAD Raw EF'!L163)))</f>
        <v>1120</v>
      </c>
      <c r="P163"/>
      <c r="Q163"/>
      <c r="R163"/>
      <c r="S163"/>
      <c r="T163"/>
      <c r="U163"/>
      <c r="V163"/>
      <c r="W163"/>
      <c r="X163"/>
      <c r="Y163"/>
    </row>
    <row r="164" spans="3:25" x14ac:dyDescent="0.25">
      <c r="C164">
        <v>160</v>
      </c>
      <c r="D164" t="str">
        <f t="shared" si="3"/>
        <v>0410510010620160</v>
      </c>
      <c r="E164" t="str">
        <f>IF('HCAD Raw EF'!B164="",-1,'HCAD Raw EF'!B164)</f>
        <v>0410510010620</v>
      </c>
      <c r="F164">
        <f>IF(E164=-1,-1,IF('HCAD Raw EF'!C164="","",'HCAD Raw EF'!C164))</f>
        <v>1</v>
      </c>
      <c r="G164">
        <f>IF(F164=-1,-1,IF('HCAD Raw EF'!D164="","",'HCAD Raw EF'!D164))</f>
        <v>6</v>
      </c>
      <c r="H164" t="str">
        <f>IF(G164=-1,-1,IF('HCAD Raw EF'!E164="","",'HCAD Raw EF'!E164))</f>
        <v>4</v>
      </c>
      <c r="I164" t="str">
        <f>IF(H164=-1,-1,IF('HCAD Raw EF'!F164="","",'HCAD Raw EF'!F164))</f>
        <v>CRP1</v>
      </c>
      <c r="J164" t="str">
        <f>IF(I164=-1,-1,IF('HCAD Raw EF'!G164="","",'HCAD Raw EF'!G164))</f>
        <v>Porch</v>
      </c>
      <c r="K164" t="str">
        <f>IF(J164=-1,-1,IF('HCAD Raw EF'!H164="","",'HCAD Raw EF'!H164))</f>
        <v>Porch, Open</v>
      </c>
      <c r="L164" t="str">
        <f>IF(K164=-1,-1,IF('HCAD Raw EF'!I164="","",'HCAD Raw EF'!I164))</f>
        <v>MS</v>
      </c>
      <c r="M164" t="str">
        <f>IF(L164=-1,-1,IF('HCAD Raw EF'!J164="","",'HCAD Raw EF'!J164))</f>
        <v>Miscellaneous</v>
      </c>
      <c r="N164" t="str">
        <f>IF(M164=-1,-1,IF('HCAD Raw EF'!K164="","",'HCAD Raw EF'!K164))</f>
        <v>ADDED FOR 2014</v>
      </c>
      <c r="O164" s="13">
        <f>IF(N164=-1,-1,IF('HCAD Raw EF'!L164="","",VALUE('HCAD Raw EF'!L164)))</f>
        <v>2532</v>
      </c>
      <c r="P164"/>
      <c r="Q164"/>
      <c r="R164"/>
      <c r="S164"/>
      <c r="T164"/>
      <c r="U164"/>
      <c r="V164"/>
      <c r="W164"/>
      <c r="X164"/>
      <c r="Y164"/>
    </row>
    <row r="165" spans="3:25" x14ac:dyDescent="0.25">
      <c r="C165">
        <v>161</v>
      </c>
      <c r="D165" t="str">
        <f t="shared" si="3"/>
        <v>0410510010620161</v>
      </c>
      <c r="E165" t="str">
        <f>IF('HCAD Raw EF'!B165="",-1,'HCAD Raw EF'!B165)</f>
        <v>0410510010620</v>
      </c>
      <c r="F165">
        <f>IF(E165=-1,-1,IF('HCAD Raw EF'!C165="","",'HCAD Raw EF'!C165))</f>
        <v>1</v>
      </c>
      <c r="G165">
        <f>IF(F165=-1,-1,IF('HCAD Raw EF'!D165="","",'HCAD Raw EF'!D165))</f>
        <v>6</v>
      </c>
      <c r="H165" t="str">
        <f>IF(G165=-1,-1,IF('HCAD Raw EF'!E165="","",'HCAD Raw EF'!E165))</f>
        <v>4</v>
      </c>
      <c r="I165" t="str">
        <f>IF(H165=-1,-1,IF('HCAD Raw EF'!F165="","",'HCAD Raw EF'!F165))</f>
        <v>CRP3</v>
      </c>
      <c r="J165" t="str">
        <f>IF(I165=-1,-1,IF('HCAD Raw EF'!G165="","",'HCAD Raw EF'!G165))</f>
        <v>PorchU</v>
      </c>
      <c r="K165" t="str">
        <f>IF(J165=-1,-1,IF('HCAD Raw EF'!H165="","",'HCAD Raw EF'!H165))</f>
        <v>Porch,Open Upper</v>
      </c>
      <c r="L165" t="str">
        <f>IF(K165=-1,-1,IF('HCAD Raw EF'!I165="","",'HCAD Raw EF'!I165))</f>
        <v>MS</v>
      </c>
      <c r="M165" t="str">
        <f>IF(L165=-1,-1,IF('HCAD Raw EF'!J165="","",'HCAD Raw EF'!J165))</f>
        <v>Miscellaneous</v>
      </c>
      <c r="N165" t="str">
        <f>IF(M165=-1,-1,IF('HCAD Raw EF'!K165="","",'HCAD Raw EF'!K165))</f>
        <v>ADDED FOR 2014</v>
      </c>
      <c r="O165" s="13">
        <f>IF(N165=-1,-1,IF('HCAD Raw EF'!L165="","",VALUE('HCAD Raw EF'!L165)))</f>
        <v>2502</v>
      </c>
      <c r="P165"/>
      <c r="Q165"/>
      <c r="R165"/>
      <c r="S165"/>
      <c r="T165"/>
      <c r="U165"/>
      <c r="V165"/>
      <c r="W165"/>
      <c r="X165"/>
      <c r="Y165"/>
    </row>
    <row r="166" spans="3:25" x14ac:dyDescent="0.25">
      <c r="C166">
        <v>162</v>
      </c>
      <c r="D166" t="str">
        <f t="shared" si="3"/>
        <v>0410510010620162</v>
      </c>
      <c r="E166" t="str">
        <f>IF('HCAD Raw EF'!B166="",-1,'HCAD Raw EF'!B166)</f>
        <v>0410510010620</v>
      </c>
      <c r="F166">
        <f>IF(E166=-1,-1,IF('HCAD Raw EF'!C166="","",'HCAD Raw EF'!C166))</f>
        <v>0</v>
      </c>
      <c r="G166">
        <f>IF(F166=-1,-1,IF('HCAD Raw EF'!D166="","",'HCAD Raw EF'!D166))</f>
        <v>6</v>
      </c>
      <c r="H166" t="str">
        <f>IF(G166=-1,-1,IF('HCAD Raw EF'!E166="","",'HCAD Raw EF'!E166))</f>
        <v>4</v>
      </c>
      <c r="I166" t="str">
        <f>IF(H166=-1,-1,IF('HCAD Raw EF'!F166="","",'HCAD Raw EF'!F166))</f>
        <v>CSC1</v>
      </c>
      <c r="J166" t="str">
        <f>IF(I166=-1,-1,IF('HCAD Raw EF'!G166="","",'HCAD Raw EF'!G166))</f>
        <v>Pool</v>
      </c>
      <c r="K166" t="str">
        <f>IF(J166=-1,-1,IF('HCAD Raw EF'!H166="","",'HCAD Raw EF'!H166))</f>
        <v>Swimming Pool</v>
      </c>
      <c r="L166" t="str">
        <f>IF(K166=-1,-1,IF('HCAD Raw EF'!I166="","",'HCAD Raw EF'!I166))</f>
        <v>MS</v>
      </c>
      <c r="M166" t="str">
        <f>IF(L166=-1,-1,IF('HCAD Raw EF'!J166="","",'HCAD Raw EF'!J166))</f>
        <v>Miscellaneous</v>
      </c>
      <c r="N166" t="str">
        <f>IF(M166=-1,-1,IF('HCAD Raw EF'!K166="","",'HCAD Raw EF'!K166))</f>
        <v/>
      </c>
      <c r="O166" s="13">
        <f>IF(N166=-1,-1,IF('HCAD Raw EF'!L166="","",VALUE('HCAD Raw EF'!L166)))</f>
        <v>850</v>
      </c>
      <c r="P166"/>
      <c r="Q166"/>
      <c r="R166"/>
      <c r="S166"/>
      <c r="T166"/>
      <c r="U166"/>
      <c r="V166"/>
      <c r="W166"/>
      <c r="X166"/>
      <c r="Y166"/>
    </row>
    <row r="167" spans="3:25" x14ac:dyDescent="0.25">
      <c r="C167">
        <v>163</v>
      </c>
      <c r="D167" t="str">
        <f t="shared" si="3"/>
        <v>0410510010620163</v>
      </c>
      <c r="E167" t="str">
        <f>IF('HCAD Raw EF'!B167="",-1,'HCAD Raw EF'!B167)</f>
        <v>0410510010620</v>
      </c>
      <c r="F167">
        <f>IF(E167=-1,-1,IF('HCAD Raw EF'!C167="","",'HCAD Raw EF'!C167))</f>
        <v>1</v>
      </c>
      <c r="G167">
        <f>IF(F167=-1,-1,IF('HCAD Raw EF'!D167="","",'HCAD Raw EF'!D167))</f>
        <v>6</v>
      </c>
      <c r="H167" t="str">
        <f>IF(G167=-1,-1,IF('HCAD Raw EF'!E167="","",'HCAD Raw EF'!E167))</f>
        <v>4</v>
      </c>
      <c r="I167" t="str">
        <f>IF(H167=-1,-1,IF('HCAD Raw EF'!F167="","",'HCAD Raw EF'!F167))</f>
        <v>CSS1</v>
      </c>
      <c r="J167" t="str">
        <f>IF(I167=-1,-1,IF('HCAD Raw EF'!G167="","",'HCAD Raw EF'!G167))</f>
        <v>WetSpr</v>
      </c>
      <c r="K167" t="str">
        <f>IF(J167=-1,-1,IF('HCAD Raw EF'!H167="","",'HCAD Raw EF'!H167))</f>
        <v>Wet Sprinkler</v>
      </c>
      <c r="L167" t="str">
        <f>IF(K167=-1,-1,IF('HCAD Raw EF'!I167="","",'HCAD Raw EF'!I167))</f>
        <v>MS</v>
      </c>
      <c r="M167" t="str">
        <f>IF(L167=-1,-1,IF('HCAD Raw EF'!J167="","",'HCAD Raw EF'!J167))</f>
        <v>Miscellaneous</v>
      </c>
      <c r="N167" t="str">
        <f>IF(M167=-1,-1,IF('HCAD Raw EF'!K167="","",'HCAD Raw EF'!K167))</f>
        <v>PU 2019</v>
      </c>
      <c r="O167" s="13">
        <f>IF(N167=-1,-1,IF('HCAD Raw EF'!L167="","",VALUE('HCAD Raw EF'!L167)))</f>
        <v>18742</v>
      </c>
      <c r="P167"/>
      <c r="Q167"/>
      <c r="R167"/>
      <c r="S167"/>
      <c r="T167"/>
      <c r="U167"/>
      <c r="V167"/>
      <c r="W167"/>
      <c r="X167"/>
      <c r="Y167"/>
    </row>
    <row r="168" spans="3:25" x14ac:dyDescent="0.25">
      <c r="C168">
        <v>164</v>
      </c>
      <c r="D168" t="str">
        <f t="shared" si="3"/>
        <v>0420490000034164</v>
      </c>
      <c r="E168" t="str">
        <f>IF('HCAD Raw EF'!B168="",-1,'HCAD Raw EF'!B168)</f>
        <v>0420490000034</v>
      </c>
      <c r="F168">
        <f>IF(E168=-1,-1,IF('HCAD Raw EF'!C168="","",'HCAD Raw EF'!C168))</f>
        <v>0</v>
      </c>
      <c r="G168">
        <f>IF(F168=-1,-1,IF('HCAD Raw EF'!D168="","",'HCAD Raw EF'!D168))</f>
        <v>6</v>
      </c>
      <c r="H168" t="str">
        <f>IF(G168=-1,-1,IF('HCAD Raw EF'!E168="","",'HCAD Raw EF'!E168))</f>
        <v>6</v>
      </c>
      <c r="I168" t="str">
        <f>IF(H168=-1,-1,IF('HCAD Raw EF'!F168="","",'HCAD Raw EF'!F168))</f>
        <v>CCP6</v>
      </c>
      <c r="J168" t="str">
        <f>IF(I168=-1,-1,IF('HCAD Raw EF'!G168="","",'HCAD Raw EF'!G168))</f>
        <v>CpRfSl</v>
      </c>
      <c r="K168" t="str">
        <f>IF(J168=-1,-1,IF('HCAD Raw EF'!H168="","",'HCAD Raw EF'!H168))</f>
        <v>CANOPY ROOF AND SLAB</v>
      </c>
      <c r="L168" t="str">
        <f>IF(K168=-1,-1,IF('HCAD Raw EF'!I168="","",'HCAD Raw EF'!I168))</f>
        <v>MS</v>
      </c>
      <c r="M168" t="str">
        <f>IF(L168=-1,-1,IF('HCAD Raw EF'!J168="","",'HCAD Raw EF'!J168))</f>
        <v>Miscellaneous</v>
      </c>
      <c r="N168" t="str">
        <f>IF(M168=-1,-1,IF('HCAD Raw EF'!K168="","",'HCAD Raw EF'!K168))</f>
        <v/>
      </c>
      <c r="O168" s="13">
        <f>IF(N168=-1,-1,IF('HCAD Raw EF'!L168="","",VALUE('HCAD Raw EF'!L168)))</f>
        <v>10000</v>
      </c>
      <c r="P168"/>
      <c r="Q168"/>
      <c r="R168"/>
      <c r="S168"/>
      <c r="T168"/>
      <c r="U168"/>
      <c r="V168"/>
      <c r="W168"/>
      <c r="X168"/>
      <c r="Y168"/>
    </row>
    <row r="169" spans="3:25" x14ac:dyDescent="0.25">
      <c r="C169">
        <v>165</v>
      </c>
      <c r="D169" t="str">
        <f t="shared" si="3"/>
        <v>0420490000034165</v>
      </c>
      <c r="E169" t="str">
        <f>IF('HCAD Raw EF'!B169="",-1,'HCAD Raw EF'!B169)</f>
        <v>0420490000034</v>
      </c>
      <c r="F169">
        <f>IF(E169=-1,-1,IF('HCAD Raw EF'!C169="","",'HCAD Raw EF'!C169))</f>
        <v>0</v>
      </c>
      <c r="G169">
        <f>IF(F169=-1,-1,IF('HCAD Raw EF'!D169="","",'HCAD Raw EF'!D169))</f>
        <v>6</v>
      </c>
      <c r="H169" t="str">
        <f>IF(G169=-1,-1,IF('HCAD Raw EF'!E169="","",'HCAD Raw EF'!E169))</f>
        <v>6</v>
      </c>
      <c r="I169" t="str">
        <f>IF(H169=-1,-1,IF('HCAD Raw EF'!F169="","",'HCAD Raw EF'!F169))</f>
        <v>CEN5</v>
      </c>
      <c r="J169" t="str">
        <f>IF(I169=-1,-1,IF('HCAD Raw EF'!G169="","",'HCAD Raw EF'!G169))</f>
        <v>Enclos5</v>
      </c>
      <c r="K169" t="str">
        <f>IF(J169=-1,-1,IF('HCAD Raw EF'!H169="","",'HCAD Raw EF'!H169))</f>
        <v>Enclosure,  Retail</v>
      </c>
      <c r="L169" t="str">
        <f>IF(K169=-1,-1,IF('HCAD Raw EF'!I169="","",'HCAD Raw EF'!I169))</f>
        <v>MS</v>
      </c>
      <c r="M169" t="str">
        <f>IF(L169=-1,-1,IF('HCAD Raw EF'!J169="","",'HCAD Raw EF'!J169))</f>
        <v>Miscellaneous</v>
      </c>
      <c r="N169" t="str">
        <f>IF(M169=-1,-1,IF('HCAD Raw EF'!K169="","",'HCAD Raw EF'!K169))</f>
        <v/>
      </c>
      <c r="O169" s="13">
        <f>IF(N169=-1,-1,IF('HCAD Raw EF'!L169="","",VALUE('HCAD Raw EF'!L169)))</f>
        <v>10900</v>
      </c>
      <c r="P169"/>
      <c r="Q169"/>
      <c r="R169"/>
      <c r="S169"/>
      <c r="T169"/>
      <c r="U169"/>
      <c r="V169"/>
      <c r="W169"/>
      <c r="X169"/>
      <c r="Y169"/>
    </row>
    <row r="170" spans="3:25" x14ac:dyDescent="0.25">
      <c r="C170">
        <v>166</v>
      </c>
      <c r="D170" t="str">
        <f t="shared" si="3"/>
        <v>0420490000034166</v>
      </c>
      <c r="E170" t="str">
        <f>IF('HCAD Raw EF'!B170="",-1,'HCAD Raw EF'!B170)</f>
        <v>0420490000034</v>
      </c>
      <c r="F170">
        <f>IF(E170=-1,-1,IF('HCAD Raw EF'!C170="","",'HCAD Raw EF'!C170))</f>
        <v>0</v>
      </c>
      <c r="G170">
        <f>IF(F170=-1,-1,IF('HCAD Raw EF'!D170="","",'HCAD Raw EF'!D170))</f>
        <v>6</v>
      </c>
      <c r="H170" t="str">
        <f>IF(G170=-1,-1,IF('HCAD Raw EF'!E170="","",'HCAD Raw EF'!E170))</f>
        <v>6</v>
      </c>
      <c r="I170" t="str">
        <f>IF(H170=-1,-1,IF('HCAD Raw EF'!F170="","",'HCAD Raw EF'!F170))</f>
        <v>CEN6</v>
      </c>
      <c r="J170" t="str">
        <f>IF(I170=-1,-1,IF('HCAD Raw EF'!G170="","",'HCAD Raw EF'!G170))</f>
        <v>Enclos6</v>
      </c>
      <c r="K170" t="str">
        <f>IF(J170=-1,-1,IF('HCAD Raw EF'!H170="","",'HCAD Raw EF'!H170))</f>
        <v>Enclosure,  Office</v>
      </c>
      <c r="L170" t="str">
        <f>IF(K170=-1,-1,IF('HCAD Raw EF'!I170="","",'HCAD Raw EF'!I170))</f>
        <v>MS</v>
      </c>
      <c r="M170" t="str">
        <f>IF(L170=-1,-1,IF('HCAD Raw EF'!J170="","",'HCAD Raw EF'!J170))</f>
        <v>Miscellaneous</v>
      </c>
      <c r="N170" t="str">
        <f>IF(M170=-1,-1,IF('HCAD Raw EF'!K170="","",'HCAD Raw EF'!K170))</f>
        <v/>
      </c>
      <c r="O170" s="13">
        <f>IF(N170=-1,-1,IF('HCAD Raw EF'!L170="","",VALUE('HCAD Raw EF'!L170)))</f>
        <v>23200</v>
      </c>
      <c r="P170"/>
      <c r="Q170"/>
      <c r="R170"/>
      <c r="S170"/>
      <c r="T170"/>
      <c r="U170"/>
      <c r="V170"/>
      <c r="W170"/>
      <c r="X170"/>
      <c r="Y170"/>
    </row>
    <row r="171" spans="3:25" x14ac:dyDescent="0.25">
      <c r="C171">
        <v>167</v>
      </c>
      <c r="D171" t="str">
        <f t="shared" si="3"/>
        <v>0420490000034167</v>
      </c>
      <c r="E171" t="str">
        <f>IF('HCAD Raw EF'!B171="",-1,'HCAD Raw EF'!B171)</f>
        <v>0420490000034</v>
      </c>
      <c r="F171">
        <f>IF(E171=-1,-1,IF('HCAD Raw EF'!C171="","",'HCAD Raw EF'!C171))</f>
        <v>0</v>
      </c>
      <c r="G171">
        <f>IF(F171=-1,-1,IF('HCAD Raw EF'!D171="","",'HCAD Raw EF'!D171))</f>
        <v>6</v>
      </c>
      <c r="H171" t="str">
        <f>IF(G171=-1,-1,IF('HCAD Raw EF'!E171="","",'HCAD Raw EF'!E171))</f>
        <v>6</v>
      </c>
      <c r="I171" t="str">
        <f>IF(H171=-1,-1,IF('HCAD Raw EF'!F171="","",'HCAD Raw EF'!F171))</f>
        <v>CLD4</v>
      </c>
      <c r="J171" t="str">
        <f>IF(I171=-1,-1,IF('HCAD Raw EF'!G171="","",'HCAD Raw EF'!G171))</f>
        <v>LDockT</v>
      </c>
      <c r="K171" t="str">
        <f>IF(J171=-1,-1,IF('HCAD Raw EF'!H171="","",'HCAD Raw EF'!H171))</f>
        <v>Truck - Train Wells</v>
      </c>
      <c r="L171" t="str">
        <f>IF(K171=-1,-1,IF('HCAD Raw EF'!I171="","",'HCAD Raw EF'!I171))</f>
        <v>MS</v>
      </c>
      <c r="M171" t="str">
        <f>IF(L171=-1,-1,IF('HCAD Raw EF'!J171="","",'HCAD Raw EF'!J171))</f>
        <v>Miscellaneous</v>
      </c>
      <c r="N171" t="str">
        <f>IF(M171=-1,-1,IF('HCAD Raw EF'!K171="","",'HCAD Raw EF'!K171))</f>
        <v/>
      </c>
      <c r="O171" s="13">
        <f>IF(N171=-1,-1,IF('HCAD Raw EF'!L171="","",VALUE('HCAD Raw EF'!L171)))</f>
        <v>4800</v>
      </c>
      <c r="P171"/>
      <c r="Q171"/>
      <c r="R171"/>
      <c r="S171"/>
      <c r="T171"/>
      <c r="U171"/>
      <c r="V171"/>
      <c r="W171"/>
      <c r="X171"/>
      <c r="Y171"/>
    </row>
    <row r="172" spans="3:25" x14ac:dyDescent="0.25">
      <c r="C172">
        <v>168</v>
      </c>
      <c r="D172" t="str">
        <f t="shared" si="3"/>
        <v>0420490000034168</v>
      </c>
      <c r="E172" t="str">
        <f>IF('HCAD Raw EF'!B172="",-1,'HCAD Raw EF'!B172)</f>
        <v>0420490000034</v>
      </c>
      <c r="F172">
        <f>IF(E172=-1,-1,IF('HCAD Raw EF'!C172="","",'HCAD Raw EF'!C172))</f>
        <v>0</v>
      </c>
      <c r="G172">
        <f>IF(F172=-1,-1,IF('HCAD Raw EF'!D172="","",'HCAD Raw EF'!D172))</f>
        <v>6</v>
      </c>
      <c r="H172" t="str">
        <f>IF(G172=-1,-1,IF('HCAD Raw EF'!E172="","",'HCAD Raw EF'!E172))</f>
        <v>6</v>
      </c>
      <c r="I172" t="str">
        <f>IF(H172=-1,-1,IF('HCAD Raw EF'!F172="","",'HCAD Raw EF'!F172))</f>
        <v>CLD4</v>
      </c>
      <c r="J172" t="str">
        <f>IF(I172=-1,-1,IF('HCAD Raw EF'!G172="","",'HCAD Raw EF'!G172))</f>
        <v>LDockT</v>
      </c>
      <c r="K172" t="str">
        <f>IF(J172=-1,-1,IF('HCAD Raw EF'!H172="","",'HCAD Raw EF'!H172))</f>
        <v>Truck - Train Wells</v>
      </c>
      <c r="L172" t="str">
        <f>IF(K172=-1,-1,IF('HCAD Raw EF'!I172="","",'HCAD Raw EF'!I172))</f>
        <v>MS</v>
      </c>
      <c r="M172" t="str">
        <f>IF(L172=-1,-1,IF('HCAD Raw EF'!J172="","",'HCAD Raw EF'!J172))</f>
        <v>Miscellaneous</v>
      </c>
      <c r="N172" t="str">
        <f>IF(M172=-1,-1,IF('HCAD Raw EF'!K172="","",'HCAD Raw EF'!K172))</f>
        <v/>
      </c>
      <c r="O172" s="13">
        <f>IF(N172=-1,-1,IF('HCAD Raw EF'!L172="","",VALUE('HCAD Raw EF'!L172)))</f>
        <v>5736</v>
      </c>
      <c r="P172"/>
      <c r="Q172"/>
      <c r="R172"/>
      <c r="S172"/>
      <c r="T172"/>
      <c r="U172"/>
      <c r="V172"/>
      <c r="W172"/>
      <c r="X172"/>
      <c r="Y172"/>
    </row>
    <row r="173" spans="3:25" x14ac:dyDescent="0.25">
      <c r="C173">
        <v>169</v>
      </c>
      <c r="D173" t="str">
        <f t="shared" si="3"/>
        <v>0420490000034169</v>
      </c>
      <c r="E173" t="str">
        <f>IF('HCAD Raw EF'!B173="",-1,'HCAD Raw EF'!B173)</f>
        <v>0420490000034</v>
      </c>
      <c r="F173">
        <f>IF(E173=-1,-1,IF('HCAD Raw EF'!C173="","",'HCAD Raw EF'!C173))</f>
        <v>0</v>
      </c>
      <c r="G173">
        <f>IF(F173=-1,-1,IF('HCAD Raw EF'!D173="","",'HCAD Raw EF'!D173))</f>
        <v>6</v>
      </c>
      <c r="H173" t="str">
        <f>IF(G173=-1,-1,IF('HCAD Raw EF'!E173="","",'HCAD Raw EF'!E173))</f>
        <v>6</v>
      </c>
      <c r="I173" t="str">
        <f>IF(H173=-1,-1,IF('HCAD Raw EF'!F173="","",'HCAD Raw EF'!F173))</f>
        <v>CPC2</v>
      </c>
      <c r="J173" t="str">
        <f>IF(I173=-1,-1,IF('HCAD Raw EF'!G173="","",'HCAD Raw EF'!G173))</f>
        <v>PvHCnc</v>
      </c>
      <c r="K173" t="str">
        <f>IF(J173=-1,-1,IF('HCAD Raw EF'!H173="","",'HCAD Raw EF'!H173))</f>
        <v>Paving - Heavy Concrete</v>
      </c>
      <c r="L173" t="str">
        <f>IF(K173=-1,-1,IF('HCAD Raw EF'!I173="","",'HCAD Raw EF'!I173))</f>
        <v>MS</v>
      </c>
      <c r="M173" t="str">
        <f>IF(L173=-1,-1,IF('HCAD Raw EF'!J173="","",'HCAD Raw EF'!J173))</f>
        <v>Miscellaneous</v>
      </c>
      <c r="N173" t="str">
        <f>IF(M173=-1,-1,IF('HCAD Raw EF'!K173="","",'HCAD Raw EF'!K173))</f>
        <v/>
      </c>
      <c r="O173" s="13">
        <f>IF(N173=-1,-1,IF('HCAD Raw EF'!L173="","",VALUE('HCAD Raw EF'!L173)))</f>
        <v>300000</v>
      </c>
      <c r="P173"/>
      <c r="Q173"/>
      <c r="R173"/>
      <c r="S173"/>
      <c r="T173"/>
      <c r="U173"/>
      <c r="V173"/>
      <c r="W173"/>
      <c r="X173"/>
      <c r="Y173"/>
    </row>
    <row r="174" spans="3:25" x14ac:dyDescent="0.25">
      <c r="C174">
        <v>170</v>
      </c>
      <c r="D174" t="str">
        <f t="shared" si="3"/>
        <v>0421310020041170</v>
      </c>
      <c r="E174" t="str">
        <f>IF('HCAD Raw EF'!B174="",-1,'HCAD Raw EF'!B174)</f>
        <v>0421310020041</v>
      </c>
      <c r="F174">
        <f>IF(E174=-1,-1,IF('HCAD Raw EF'!C174="","",'HCAD Raw EF'!C174))</f>
        <v>2</v>
      </c>
      <c r="G174">
        <f>IF(F174=-1,-1,IF('HCAD Raw EF'!D174="","",'HCAD Raw EF'!D174))</f>
        <v>6</v>
      </c>
      <c r="H174" t="str">
        <f>IF(G174=-1,-1,IF('HCAD Raw EF'!E174="","",'HCAD Raw EF'!E174))</f>
        <v>4</v>
      </c>
      <c r="I174" t="str">
        <f>IF(H174=-1,-1,IF('HCAD Raw EF'!F174="","",'HCAD Raw EF'!F174))</f>
        <v>CCP6</v>
      </c>
      <c r="J174" t="str">
        <f>IF(I174=-1,-1,IF('HCAD Raw EF'!G174="","",'HCAD Raw EF'!G174))</f>
        <v>CpRfSl</v>
      </c>
      <c r="K174" t="str">
        <f>IF(J174=-1,-1,IF('HCAD Raw EF'!H174="","",'HCAD Raw EF'!H174))</f>
        <v>CANOPY ROOF AND SLAB</v>
      </c>
      <c r="L174" t="str">
        <f>IF(K174=-1,-1,IF('HCAD Raw EF'!I174="","",'HCAD Raw EF'!I174))</f>
        <v>MS</v>
      </c>
      <c r="M174" t="str">
        <f>IF(L174=-1,-1,IF('HCAD Raw EF'!J174="","",'HCAD Raw EF'!J174))</f>
        <v>Miscellaneous</v>
      </c>
      <c r="N174" t="str">
        <f>IF(M174=-1,-1,IF('HCAD Raw EF'!K174="","",'HCAD Raw EF'!K174))</f>
        <v/>
      </c>
      <c r="O174" s="13">
        <f>IF(N174=-1,-1,IF('HCAD Raw EF'!L174="","",VALUE('HCAD Raw EF'!L174)))</f>
        <v>1600</v>
      </c>
      <c r="P174"/>
      <c r="Q174"/>
      <c r="R174"/>
      <c r="S174"/>
      <c r="T174"/>
      <c r="U174"/>
      <c r="V174"/>
      <c r="W174"/>
      <c r="X174"/>
      <c r="Y174"/>
    </row>
    <row r="175" spans="3:25" x14ac:dyDescent="0.25">
      <c r="C175">
        <v>171</v>
      </c>
      <c r="D175" t="str">
        <f t="shared" si="3"/>
        <v>0421310020041171</v>
      </c>
      <c r="E175" t="str">
        <f>IF('HCAD Raw EF'!B175="",-1,'HCAD Raw EF'!B175)</f>
        <v>0421310020041</v>
      </c>
      <c r="F175">
        <f>IF(E175=-1,-1,IF('HCAD Raw EF'!C175="","",'HCAD Raw EF'!C175))</f>
        <v>4</v>
      </c>
      <c r="G175">
        <f>IF(F175=-1,-1,IF('HCAD Raw EF'!D175="","",'HCAD Raw EF'!D175))</f>
        <v>6</v>
      </c>
      <c r="H175" t="str">
        <f>IF(G175=-1,-1,IF('HCAD Raw EF'!E175="","",'HCAD Raw EF'!E175))</f>
        <v>4</v>
      </c>
      <c r="I175" t="str">
        <f>IF(H175=-1,-1,IF('HCAD Raw EF'!F175="","",'HCAD Raw EF'!F175))</f>
        <v>CEN6</v>
      </c>
      <c r="J175" t="str">
        <f>IF(I175=-1,-1,IF('HCAD Raw EF'!G175="","",'HCAD Raw EF'!G175))</f>
        <v>Enclos6</v>
      </c>
      <c r="K175" t="str">
        <f>IF(J175=-1,-1,IF('HCAD Raw EF'!H175="","",'HCAD Raw EF'!H175))</f>
        <v>Enclosure,  Office</v>
      </c>
      <c r="L175" t="str">
        <f>IF(K175=-1,-1,IF('HCAD Raw EF'!I175="","",'HCAD Raw EF'!I175))</f>
        <v>MS</v>
      </c>
      <c r="M175" t="str">
        <f>IF(L175=-1,-1,IF('HCAD Raw EF'!J175="","",'HCAD Raw EF'!J175))</f>
        <v>Miscellaneous</v>
      </c>
      <c r="N175" t="str">
        <f>IF(M175=-1,-1,IF('HCAD Raw EF'!K175="","",'HCAD Raw EF'!K175))</f>
        <v>E1 82</v>
      </c>
      <c r="O175" s="13">
        <f>IF(N175=-1,-1,IF('HCAD Raw EF'!L175="","",VALUE('HCAD Raw EF'!L175)))</f>
        <v>576</v>
      </c>
      <c r="P175"/>
      <c r="Q175"/>
      <c r="R175"/>
      <c r="S175"/>
      <c r="T175"/>
      <c r="U175"/>
      <c r="V175"/>
      <c r="W175"/>
      <c r="X175"/>
      <c r="Y175"/>
    </row>
    <row r="176" spans="3:25" x14ac:dyDescent="0.25">
      <c r="C176">
        <v>172</v>
      </c>
      <c r="D176" t="str">
        <f t="shared" si="3"/>
        <v>0421310020041172</v>
      </c>
      <c r="E176" t="str">
        <f>IF('HCAD Raw EF'!B176="",-1,'HCAD Raw EF'!B176)</f>
        <v>0421310020041</v>
      </c>
      <c r="F176">
        <f>IF(E176=-1,-1,IF('HCAD Raw EF'!C176="","",'HCAD Raw EF'!C176))</f>
        <v>0</v>
      </c>
      <c r="G176">
        <f>IF(F176=-1,-1,IF('HCAD Raw EF'!D176="","",'HCAD Raw EF'!D176))</f>
        <v>6</v>
      </c>
      <c r="H176" t="str">
        <f>IF(G176=-1,-1,IF('HCAD Raw EF'!E176="","",'HCAD Raw EF'!E176))</f>
        <v>4</v>
      </c>
      <c r="I176" t="str">
        <f>IF(H176=-1,-1,IF('HCAD Raw EF'!F176="","",'HCAD Raw EF'!F176))</f>
        <v>CPA1</v>
      </c>
      <c r="J176" t="str">
        <f>IF(I176=-1,-1,IF('HCAD Raw EF'!G176="","",'HCAD Raw EF'!G176))</f>
        <v>PavAsp</v>
      </c>
      <c r="K176" t="str">
        <f>IF(J176=-1,-1,IF('HCAD Raw EF'!H176="","",'HCAD Raw EF'!H176))</f>
        <v>Paving - Asphalt</v>
      </c>
      <c r="L176" t="str">
        <f>IF(K176=-1,-1,IF('HCAD Raw EF'!I176="","",'HCAD Raw EF'!I176))</f>
        <v>MS</v>
      </c>
      <c r="M176" t="str">
        <f>IF(L176=-1,-1,IF('HCAD Raw EF'!J176="","",'HCAD Raw EF'!J176))</f>
        <v>Miscellaneous</v>
      </c>
      <c r="N176" t="str">
        <f>IF(M176=-1,-1,IF('HCAD Raw EF'!K176="","",'HCAD Raw EF'!K176))</f>
        <v/>
      </c>
      <c r="O176" s="13">
        <f>IF(N176=-1,-1,IF('HCAD Raw EF'!L176="","",VALUE('HCAD Raw EF'!L176)))</f>
        <v>447000</v>
      </c>
      <c r="P176"/>
      <c r="Q176"/>
      <c r="R176"/>
      <c r="S176"/>
      <c r="T176"/>
      <c r="U176"/>
      <c r="V176"/>
      <c r="W176"/>
      <c r="X176"/>
      <c r="Y176"/>
    </row>
    <row r="177" spans="3:25" x14ac:dyDescent="0.25">
      <c r="C177">
        <v>173</v>
      </c>
      <c r="D177" t="str">
        <f t="shared" si="3"/>
        <v>0421310020041173</v>
      </c>
      <c r="E177" t="str">
        <f>IF('HCAD Raw EF'!B177="",-1,'HCAD Raw EF'!B177)</f>
        <v>0421310020041</v>
      </c>
      <c r="F177">
        <f>IF(E177=-1,-1,IF('HCAD Raw EF'!C177="","",'HCAD Raw EF'!C177))</f>
        <v>0</v>
      </c>
      <c r="G177">
        <f>IF(F177=-1,-1,IF('HCAD Raw EF'!D177="","",'HCAD Raw EF'!D177))</f>
        <v>6</v>
      </c>
      <c r="H177" t="str">
        <f>IF(G177=-1,-1,IF('HCAD Raw EF'!E177="","",'HCAD Raw EF'!E177))</f>
        <v>4</v>
      </c>
      <c r="I177" t="str">
        <f>IF(H177=-1,-1,IF('HCAD Raw EF'!F177="","",'HCAD Raw EF'!F177))</f>
        <v>CPC2</v>
      </c>
      <c r="J177" t="str">
        <f>IF(I177=-1,-1,IF('HCAD Raw EF'!G177="","",'HCAD Raw EF'!G177))</f>
        <v>PvHCnc</v>
      </c>
      <c r="K177" t="str">
        <f>IF(J177=-1,-1,IF('HCAD Raw EF'!H177="","",'HCAD Raw EF'!H177))</f>
        <v>Paving - Heavy Concrete</v>
      </c>
      <c r="L177" t="str">
        <f>IF(K177=-1,-1,IF('HCAD Raw EF'!I177="","",'HCAD Raw EF'!I177))</f>
        <v>MS</v>
      </c>
      <c r="M177" t="str">
        <f>IF(L177=-1,-1,IF('HCAD Raw EF'!J177="","",'HCAD Raw EF'!J177))</f>
        <v>Miscellaneous</v>
      </c>
      <c r="N177" t="str">
        <f>IF(M177=-1,-1,IF('HCAD Raw EF'!K177="","",'HCAD Raw EF'!K177))</f>
        <v/>
      </c>
      <c r="O177" s="13">
        <f>IF(N177=-1,-1,IF('HCAD Raw EF'!L177="","",VALUE('HCAD Raw EF'!L177)))</f>
        <v>14600</v>
      </c>
      <c r="P177"/>
      <c r="Q177"/>
      <c r="R177"/>
      <c r="S177"/>
      <c r="T177"/>
      <c r="U177"/>
      <c r="V177"/>
      <c r="W177"/>
      <c r="X177"/>
      <c r="Y177"/>
    </row>
    <row r="178" spans="3:25" x14ac:dyDescent="0.25">
      <c r="C178">
        <v>174</v>
      </c>
      <c r="D178" t="str">
        <f t="shared" si="3"/>
        <v>0421310020041174</v>
      </c>
      <c r="E178" t="str">
        <f>IF('HCAD Raw EF'!B178="",-1,'HCAD Raw EF'!B178)</f>
        <v>0421310020041</v>
      </c>
      <c r="F178">
        <f>IF(E178=-1,-1,IF('HCAD Raw EF'!C178="","",'HCAD Raw EF'!C178))</f>
        <v>0</v>
      </c>
      <c r="G178">
        <f>IF(F178=-1,-1,IF('HCAD Raw EF'!D178="","",'HCAD Raw EF'!D178))</f>
        <v>6</v>
      </c>
      <c r="H178" t="str">
        <f>IF(G178=-1,-1,IF('HCAD Raw EF'!E178="","",'HCAD Raw EF'!E178))</f>
        <v>5</v>
      </c>
      <c r="I178" t="str">
        <f>IF(H178=-1,-1,IF('HCAD Raw EF'!F178="","",'HCAD Raw EF'!F178))</f>
        <v>CRS2</v>
      </c>
      <c r="J178" t="str">
        <f>IF(I178=-1,-1,IF('HCAD Raw EF'!G178="","",'HCAD Raw EF'!G178))</f>
        <v>MUBldg</v>
      </c>
      <c r="K178" t="str">
        <f>IF(J178=-1,-1,IF('HCAD Raw EF'!H178="","",'HCAD Raw EF'!H178))</f>
        <v>UTILITY BLDG - METAL</v>
      </c>
      <c r="L178" t="str">
        <f>IF(K178=-1,-1,IF('HCAD Raw EF'!I178="","",'HCAD Raw EF'!I178))</f>
        <v>MS</v>
      </c>
      <c r="M178" t="str">
        <f>IF(L178=-1,-1,IF('HCAD Raw EF'!J178="","",'HCAD Raw EF'!J178))</f>
        <v>Miscellaneous</v>
      </c>
      <c r="N178" t="str">
        <f>IF(M178=-1,-1,IF('HCAD Raw EF'!K178="","",'HCAD Raw EF'!K178))</f>
        <v/>
      </c>
      <c r="O178" s="13">
        <f>IF(N178=-1,-1,IF('HCAD Raw EF'!L178="","",VALUE('HCAD Raw EF'!L178)))</f>
        <v>1500</v>
      </c>
      <c r="P178"/>
      <c r="Q178"/>
      <c r="R178"/>
      <c r="S178"/>
      <c r="T178"/>
      <c r="U178"/>
      <c r="V178"/>
      <c r="W178"/>
      <c r="X178"/>
      <c r="Y178"/>
    </row>
    <row r="179" spans="3:25" x14ac:dyDescent="0.25">
      <c r="C179">
        <v>175</v>
      </c>
      <c r="D179" t="str">
        <f t="shared" si="3"/>
        <v>0421310020041175</v>
      </c>
      <c r="E179" t="str">
        <f>IF('HCAD Raw EF'!B179="",-1,'HCAD Raw EF'!B179)</f>
        <v>0421310020041</v>
      </c>
      <c r="F179">
        <f>IF(E179=-1,-1,IF('HCAD Raw EF'!C179="","",'HCAD Raw EF'!C179))</f>
        <v>4</v>
      </c>
      <c r="G179">
        <f>IF(F179=-1,-1,IF('HCAD Raw EF'!D179="","",'HCAD Raw EF'!D179))</f>
        <v>6</v>
      </c>
      <c r="H179" t="str">
        <f>IF(G179=-1,-1,IF('HCAD Raw EF'!E179="","",'HCAD Raw EF'!E179))</f>
        <v>3</v>
      </c>
      <c r="I179" t="str">
        <f>IF(H179=-1,-1,IF('HCAD Raw EF'!F179="","",'HCAD Raw EF'!F179))</f>
        <v>MZ82</v>
      </c>
      <c r="J179" t="str">
        <f>IF(I179=-1,-1,IF('HCAD Raw EF'!G179="","",'HCAD Raw EF'!G179))</f>
        <v>MZMUOf</v>
      </c>
      <c r="K179" t="str">
        <f>IF(J179=-1,-1,IF('HCAD Raw EF'!H179="","",'HCAD Raw EF'!H179))</f>
        <v>Multi-Use, Office</v>
      </c>
      <c r="L179" t="str">
        <f>IF(K179=-1,-1,IF('HCAD Raw EF'!I179="","",'HCAD Raw EF'!I179))</f>
        <v>MZ</v>
      </c>
      <c r="M179" t="str">
        <f>IF(L179=-1,-1,IF('HCAD Raw EF'!J179="","",'HCAD Raw EF'!J179))</f>
        <v>Mezzanines</v>
      </c>
      <c r="N179" t="str">
        <f>IF(M179=-1,-1,IF('HCAD Raw EF'!K179="","",'HCAD Raw EF'!K179))</f>
        <v>M1</v>
      </c>
      <c r="O179" s="13">
        <f>IF(N179=-1,-1,IF('HCAD Raw EF'!L179="","",VALUE('HCAD Raw EF'!L179)))</f>
        <v>576</v>
      </c>
      <c r="P179"/>
      <c r="Q179"/>
      <c r="R179"/>
      <c r="S179"/>
      <c r="T179"/>
      <c r="U179"/>
      <c r="V179"/>
      <c r="W179"/>
      <c r="X179"/>
      <c r="Y179"/>
    </row>
    <row r="180" spans="3:25" x14ac:dyDescent="0.25">
      <c r="C180">
        <v>176</v>
      </c>
      <c r="D180" t="str">
        <f t="shared" si="3"/>
        <v>0421310020084176</v>
      </c>
      <c r="E180" t="str">
        <f>IF('HCAD Raw EF'!B180="",-1,'HCAD Raw EF'!B180)</f>
        <v>0421310020084</v>
      </c>
      <c r="F180">
        <f>IF(E180=-1,-1,IF('HCAD Raw EF'!C180="","",'HCAD Raw EF'!C180))</f>
        <v>0</v>
      </c>
      <c r="G180">
        <f>IF(F180=-1,-1,IF('HCAD Raw EF'!D180="","",'HCAD Raw EF'!D180))</f>
        <v>1</v>
      </c>
      <c r="H180" t="str">
        <f>IF(G180=-1,-1,IF('HCAD Raw EF'!E180="","",'HCAD Raw EF'!E180))</f>
        <v>5</v>
      </c>
      <c r="I180" t="str">
        <f>IF(H180=-1,-1,IF('HCAD Raw EF'!F180="","",'HCAD Raw EF'!F180))</f>
        <v>CPA1</v>
      </c>
      <c r="J180" t="str">
        <f>IF(I180=-1,-1,IF('HCAD Raw EF'!G180="","",'HCAD Raw EF'!G180))</f>
        <v>PavAsp</v>
      </c>
      <c r="K180" t="str">
        <f>IF(J180=-1,-1,IF('HCAD Raw EF'!H180="","",'HCAD Raw EF'!H180))</f>
        <v>Paving - Asphalt</v>
      </c>
      <c r="L180" t="str">
        <f>IF(K180=-1,-1,IF('HCAD Raw EF'!I180="","",'HCAD Raw EF'!I180))</f>
        <v>MS</v>
      </c>
      <c r="M180" t="str">
        <f>IF(L180=-1,-1,IF('HCAD Raw EF'!J180="","",'HCAD Raw EF'!J180))</f>
        <v>Miscellaneous</v>
      </c>
      <c r="N180" t="str">
        <f>IF(M180=-1,-1,IF('HCAD Raw EF'!K180="","",'HCAD Raw EF'!K180))</f>
        <v/>
      </c>
      <c r="O180" s="13">
        <f>IF(N180=-1,-1,IF('HCAD Raw EF'!L180="","",VALUE('HCAD Raw EF'!L180)))</f>
        <v>18500</v>
      </c>
      <c r="P180"/>
      <c r="Q180"/>
      <c r="R180"/>
      <c r="S180"/>
      <c r="T180"/>
      <c r="U180"/>
      <c r="V180"/>
      <c r="W180"/>
      <c r="X180"/>
      <c r="Y180"/>
    </row>
    <row r="181" spans="3:25" x14ac:dyDescent="0.25">
      <c r="C181">
        <v>177</v>
      </c>
      <c r="D181" t="str">
        <f t="shared" si="3"/>
        <v>0431850000061177</v>
      </c>
      <c r="E181" t="str">
        <f>IF('HCAD Raw EF'!B181="",-1,'HCAD Raw EF'!B181)</f>
        <v>0431850000061</v>
      </c>
      <c r="F181">
        <f>IF(E181=-1,-1,IF('HCAD Raw EF'!C181="","",'HCAD Raw EF'!C181))</f>
        <v>1</v>
      </c>
      <c r="G181">
        <f>IF(F181=-1,-1,IF('HCAD Raw EF'!D181="","",'HCAD Raw EF'!D181))</f>
        <v>9</v>
      </c>
      <c r="H181" t="str">
        <f>IF(G181=-1,-1,IF('HCAD Raw EF'!E181="","",'HCAD Raw EF'!E181))</f>
        <v>4</v>
      </c>
      <c r="I181" t="str">
        <f>IF(H181=-1,-1,IF('HCAD Raw EF'!F181="","",'HCAD Raw EF'!F181))</f>
        <v>CCP6</v>
      </c>
      <c r="J181" t="str">
        <f>IF(I181=-1,-1,IF('HCAD Raw EF'!G181="","",'HCAD Raw EF'!G181))</f>
        <v>CpRfSl</v>
      </c>
      <c r="K181" t="str">
        <f>IF(J181=-1,-1,IF('HCAD Raw EF'!H181="","",'HCAD Raw EF'!H181))</f>
        <v>CANOPY ROOF AND SLAB</v>
      </c>
      <c r="L181" t="str">
        <f>IF(K181=-1,-1,IF('HCAD Raw EF'!I181="","",'HCAD Raw EF'!I181))</f>
        <v>MS</v>
      </c>
      <c r="M181" t="str">
        <f>IF(L181=-1,-1,IF('HCAD Raw EF'!J181="","",'HCAD Raw EF'!J181))</f>
        <v>Miscellaneous</v>
      </c>
      <c r="N181" t="str">
        <f>IF(M181=-1,-1,IF('HCAD Raw EF'!K181="","",'HCAD Raw EF'!K181))</f>
        <v/>
      </c>
      <c r="O181" s="13">
        <f>IF(N181=-1,-1,IF('HCAD Raw EF'!L181="","",VALUE('HCAD Raw EF'!L181)))</f>
        <v>416</v>
      </c>
      <c r="P181"/>
      <c r="Q181"/>
      <c r="R181"/>
      <c r="S181"/>
      <c r="T181"/>
      <c r="U181"/>
      <c r="V181"/>
      <c r="W181"/>
      <c r="X181"/>
      <c r="Y181"/>
    </row>
    <row r="182" spans="3:25" x14ac:dyDescent="0.25">
      <c r="C182">
        <v>178</v>
      </c>
      <c r="D182" t="str">
        <f t="shared" si="3"/>
        <v>0431850000061178</v>
      </c>
      <c r="E182" t="str">
        <f>IF('HCAD Raw EF'!B182="",-1,'HCAD Raw EF'!B182)</f>
        <v>0431850000061</v>
      </c>
      <c r="F182">
        <f>IF(E182=-1,-1,IF('HCAD Raw EF'!C182="","",'HCAD Raw EF'!C182))</f>
        <v>0</v>
      </c>
      <c r="G182">
        <f>IF(F182=-1,-1,IF('HCAD Raw EF'!D182="","",'HCAD Raw EF'!D182))</f>
        <v>9</v>
      </c>
      <c r="H182" t="str">
        <f>IF(G182=-1,-1,IF('HCAD Raw EF'!E182="","",'HCAD Raw EF'!E182))</f>
        <v>4</v>
      </c>
      <c r="I182" t="str">
        <f>IF(H182=-1,-1,IF('HCAD Raw EF'!F182="","",'HCAD Raw EF'!F182))</f>
        <v>CCP6</v>
      </c>
      <c r="J182" t="str">
        <f>IF(I182=-1,-1,IF('HCAD Raw EF'!G182="","",'HCAD Raw EF'!G182))</f>
        <v>CpRfSl</v>
      </c>
      <c r="K182" t="str">
        <f>IF(J182=-1,-1,IF('HCAD Raw EF'!H182="","",'HCAD Raw EF'!H182))</f>
        <v>CANOPY ROOF AND SLAB</v>
      </c>
      <c r="L182" t="str">
        <f>IF(K182=-1,-1,IF('HCAD Raw EF'!I182="","",'HCAD Raw EF'!I182))</f>
        <v>MS</v>
      </c>
      <c r="M182" t="str">
        <f>IF(L182=-1,-1,IF('HCAD Raw EF'!J182="","",'HCAD Raw EF'!J182))</f>
        <v>Miscellaneous</v>
      </c>
      <c r="N182" t="str">
        <f>IF(M182=-1,-1,IF('HCAD Raw EF'!K182="","",'HCAD Raw EF'!K182))</f>
        <v/>
      </c>
      <c r="O182" s="13">
        <f>IF(N182=-1,-1,IF('HCAD Raw EF'!L182="","",VALUE('HCAD Raw EF'!L182)))</f>
        <v>3520</v>
      </c>
      <c r="P182"/>
      <c r="Q182"/>
      <c r="R182"/>
      <c r="S182"/>
      <c r="T182"/>
      <c r="U182"/>
      <c r="V182"/>
      <c r="W182"/>
      <c r="X182"/>
      <c r="Y182"/>
    </row>
    <row r="183" spans="3:25" x14ac:dyDescent="0.25">
      <c r="C183">
        <v>179</v>
      </c>
      <c r="D183" t="str">
        <f t="shared" si="3"/>
        <v>0431850000061179</v>
      </c>
      <c r="E183" t="str">
        <f>IF('HCAD Raw EF'!B183="",-1,'HCAD Raw EF'!B183)</f>
        <v>0431850000061</v>
      </c>
      <c r="F183">
        <f>IF(E183=-1,-1,IF('HCAD Raw EF'!C183="","",'HCAD Raw EF'!C183))</f>
        <v>0</v>
      </c>
      <c r="G183">
        <f>IF(F183=-1,-1,IF('HCAD Raw EF'!D183="","",'HCAD Raw EF'!D183))</f>
        <v>9</v>
      </c>
      <c r="H183" t="str">
        <f>IF(G183=-1,-1,IF('HCAD Raw EF'!E183="","",'HCAD Raw EF'!E183))</f>
        <v>4</v>
      </c>
      <c r="I183" t="str">
        <f>IF(H183=-1,-1,IF('HCAD Raw EF'!F183="","",'HCAD Raw EF'!F183))</f>
        <v>CCP6</v>
      </c>
      <c r="J183" t="str">
        <f>IF(I183=-1,-1,IF('HCAD Raw EF'!G183="","",'HCAD Raw EF'!G183))</f>
        <v>CpRfSl</v>
      </c>
      <c r="K183" t="str">
        <f>IF(J183=-1,-1,IF('HCAD Raw EF'!H183="","",'HCAD Raw EF'!H183))</f>
        <v>CANOPY ROOF AND SLAB</v>
      </c>
      <c r="L183" t="str">
        <f>IF(K183=-1,-1,IF('HCAD Raw EF'!I183="","",'HCAD Raw EF'!I183))</f>
        <v>MS</v>
      </c>
      <c r="M183" t="str">
        <f>IF(L183=-1,-1,IF('HCAD Raw EF'!J183="","",'HCAD Raw EF'!J183))</f>
        <v>Miscellaneous</v>
      </c>
      <c r="N183" t="str">
        <f>IF(M183=-1,-1,IF('HCAD Raw EF'!K183="","",'HCAD Raw EF'!K183))</f>
        <v/>
      </c>
      <c r="O183" s="13">
        <f>IF(N183=-1,-1,IF('HCAD Raw EF'!L183="","",VALUE('HCAD Raw EF'!L183)))</f>
        <v>96</v>
      </c>
      <c r="P183"/>
      <c r="Q183"/>
      <c r="R183"/>
      <c r="S183"/>
      <c r="T183"/>
      <c r="U183"/>
      <c r="V183"/>
      <c r="W183"/>
      <c r="X183"/>
      <c r="Y183"/>
    </row>
    <row r="184" spans="3:25" x14ac:dyDescent="0.25">
      <c r="C184">
        <v>180</v>
      </c>
      <c r="D184" t="str">
        <f t="shared" si="3"/>
        <v>0431850000061180</v>
      </c>
      <c r="E184" t="str">
        <f>IF('HCAD Raw EF'!B184="",-1,'HCAD Raw EF'!B184)</f>
        <v>0431850000061</v>
      </c>
      <c r="F184">
        <f>IF(E184=-1,-1,IF('HCAD Raw EF'!C184="","",'HCAD Raw EF'!C184))</f>
        <v>0</v>
      </c>
      <c r="G184">
        <f>IF(F184=-1,-1,IF('HCAD Raw EF'!D184="","",'HCAD Raw EF'!D184))</f>
        <v>9</v>
      </c>
      <c r="H184" t="str">
        <f>IF(G184=-1,-1,IF('HCAD Raw EF'!E184="","",'HCAD Raw EF'!E184))</f>
        <v>4</v>
      </c>
      <c r="I184" t="str">
        <f>IF(H184=-1,-1,IF('HCAD Raw EF'!F184="","",'HCAD Raw EF'!F184))</f>
        <v>CGDR</v>
      </c>
      <c r="J184" t="str">
        <f>IF(I184=-1,-1,IF('HCAD Raw EF'!G184="","",'HCAD Raw EF'!G184))</f>
        <v>DrvRange</v>
      </c>
      <c r="K184" t="str">
        <f>IF(J184=-1,-1,IF('HCAD Raw EF'!H184="","",'HCAD Raw EF'!H184))</f>
        <v>Golf Driving Range R</v>
      </c>
      <c r="L184" t="str">
        <f>IF(K184=-1,-1,IF('HCAD Raw EF'!I184="","",'HCAD Raw EF'!I184))</f>
        <v>GC</v>
      </c>
      <c r="M184" t="str">
        <f>IF(L184=-1,-1,IF('HCAD Raw EF'!J184="","",'HCAD Raw EF'!J184))</f>
        <v>Golf Course</v>
      </c>
      <c r="N184" t="str">
        <f>IF(M184=-1,-1,IF('HCAD Raw EF'!K184="","",'HCAD Raw EF'!K184))</f>
        <v>19 HOLE MINIATURE GOLF /AVG</v>
      </c>
      <c r="O184" s="13">
        <f>IF(N184=-1,-1,IF('HCAD Raw EF'!L184="","",VALUE('HCAD Raw EF'!L184)))</f>
        <v>19</v>
      </c>
      <c r="P184"/>
      <c r="Q184"/>
      <c r="R184"/>
      <c r="S184"/>
      <c r="T184"/>
      <c r="U184"/>
      <c r="V184"/>
      <c r="W184"/>
      <c r="X184"/>
      <c r="Y184"/>
    </row>
    <row r="185" spans="3:25" x14ac:dyDescent="0.25">
      <c r="C185">
        <v>181</v>
      </c>
      <c r="D185" t="str">
        <f t="shared" si="3"/>
        <v>0431850000061181</v>
      </c>
      <c r="E185" t="str">
        <f>IF('HCAD Raw EF'!B185="",-1,'HCAD Raw EF'!B185)</f>
        <v>0431850000061</v>
      </c>
      <c r="F185">
        <f>IF(E185=-1,-1,IF('HCAD Raw EF'!C185="","",'HCAD Raw EF'!C185))</f>
        <v>0</v>
      </c>
      <c r="G185">
        <f>IF(F185=-1,-1,IF('HCAD Raw EF'!D185="","",'HCAD Raw EF'!D185))</f>
        <v>9</v>
      </c>
      <c r="H185" t="str">
        <f>IF(G185=-1,-1,IF('HCAD Raw EF'!E185="","",'HCAD Raw EF'!E185))</f>
        <v>4</v>
      </c>
      <c r="I185" t="str">
        <f>IF(H185=-1,-1,IF('HCAD Raw EF'!F185="","",'HCAD Raw EF'!F185))</f>
        <v>CGDR</v>
      </c>
      <c r="J185" t="str">
        <f>IF(I185=-1,-1,IF('HCAD Raw EF'!G185="","",'HCAD Raw EF'!G185))</f>
        <v>DrvRange</v>
      </c>
      <c r="K185" t="str">
        <f>IF(J185=-1,-1,IF('HCAD Raw EF'!H185="","",'HCAD Raw EF'!H185))</f>
        <v>Golf Driving Range R</v>
      </c>
      <c r="L185" t="str">
        <f>IF(K185=-1,-1,IF('HCAD Raw EF'!I185="","",'HCAD Raw EF'!I185))</f>
        <v>GC</v>
      </c>
      <c r="M185" t="str">
        <f>IF(L185=-1,-1,IF('HCAD Raw EF'!J185="","",'HCAD Raw EF'!J185))</f>
        <v>Golf Course</v>
      </c>
      <c r="N185" t="str">
        <f>IF(M185=-1,-1,IF('HCAD Raw EF'!K185="","",'HCAD Raw EF'!K185))</f>
        <v>30 STATION DRIVING RANGE/FR</v>
      </c>
      <c r="O185" s="13">
        <f>IF(N185=-1,-1,IF('HCAD Raw EF'!L185="","",VALUE('HCAD Raw EF'!L185)))</f>
        <v>30</v>
      </c>
      <c r="P185"/>
      <c r="Q185"/>
      <c r="R185"/>
      <c r="S185"/>
      <c r="T185"/>
      <c r="U185"/>
      <c r="V185"/>
      <c r="W185"/>
      <c r="X185"/>
      <c r="Y185"/>
    </row>
    <row r="186" spans="3:25" x14ac:dyDescent="0.25">
      <c r="C186">
        <v>182</v>
      </c>
      <c r="D186" t="str">
        <f t="shared" si="3"/>
        <v>0431850000061182</v>
      </c>
      <c r="E186" t="str">
        <f>IF('HCAD Raw EF'!B186="",-1,'HCAD Raw EF'!B186)</f>
        <v>0431850000061</v>
      </c>
      <c r="F186">
        <f>IF(E186=-1,-1,IF('HCAD Raw EF'!C186="","",'HCAD Raw EF'!C186))</f>
        <v>0</v>
      </c>
      <c r="G186">
        <f>IF(F186=-1,-1,IF('HCAD Raw EF'!D186="","",'HCAD Raw EF'!D186))</f>
        <v>9</v>
      </c>
      <c r="H186" t="str">
        <f>IF(G186=-1,-1,IF('HCAD Raw EF'!E186="","",'HCAD Raw EF'!E186))</f>
        <v>4</v>
      </c>
      <c r="I186" t="str">
        <f>IF(H186=-1,-1,IF('HCAD Raw EF'!F186="","",'HCAD Raw EF'!F186))</f>
        <v>CRS1</v>
      </c>
      <c r="J186" t="str">
        <f>IF(I186=-1,-1,IF('HCAD Raw EF'!G186="","",'HCAD Raw EF'!G186))</f>
        <v>FrUBld</v>
      </c>
      <c r="K186" t="str">
        <f>IF(J186=-1,-1,IF('HCAD Raw EF'!H186="","",'HCAD Raw EF'!H186))</f>
        <v>UTILITY BLDG - FRAME</v>
      </c>
      <c r="L186" t="str">
        <f>IF(K186=-1,-1,IF('HCAD Raw EF'!I186="","",'HCAD Raw EF'!I186))</f>
        <v>MS</v>
      </c>
      <c r="M186" t="str">
        <f>IF(L186=-1,-1,IF('HCAD Raw EF'!J186="","",'HCAD Raw EF'!J186))</f>
        <v>Miscellaneous</v>
      </c>
      <c r="N186" t="str">
        <f>IF(M186=-1,-1,IF('HCAD Raw EF'!K186="","",'HCAD Raw EF'!K186))</f>
        <v/>
      </c>
      <c r="O186" s="13">
        <f>IF(N186=-1,-1,IF('HCAD Raw EF'!L186="","",VALUE('HCAD Raw EF'!L186)))</f>
        <v>440</v>
      </c>
      <c r="P186"/>
      <c r="Q186"/>
      <c r="R186"/>
      <c r="S186"/>
      <c r="T186"/>
      <c r="U186"/>
      <c r="V186"/>
      <c r="W186"/>
      <c r="X186"/>
      <c r="Y186"/>
    </row>
    <row r="187" spans="3:25" x14ac:dyDescent="0.25">
      <c r="C187">
        <v>183</v>
      </c>
      <c r="D187" t="str">
        <f t="shared" si="3"/>
        <v>0431850000061183</v>
      </c>
      <c r="E187" t="str">
        <f>IF('HCAD Raw EF'!B187="",-1,'HCAD Raw EF'!B187)</f>
        <v>0431850000061</v>
      </c>
      <c r="F187">
        <f>IF(E187=-1,-1,IF('HCAD Raw EF'!C187="","",'HCAD Raw EF'!C187))</f>
        <v>0</v>
      </c>
      <c r="G187">
        <f>IF(F187=-1,-1,IF('HCAD Raw EF'!D187="","",'HCAD Raw EF'!D187))</f>
        <v>9</v>
      </c>
      <c r="H187" t="str">
        <f>IF(G187=-1,-1,IF('HCAD Raw EF'!E187="","",'HCAD Raw EF'!E187))</f>
        <v>4</v>
      </c>
      <c r="I187" t="str">
        <f>IF(H187=-1,-1,IF('HCAD Raw EF'!F187="","",'HCAD Raw EF'!F187))</f>
        <v>CRS1</v>
      </c>
      <c r="J187" t="str">
        <f>IF(I187=-1,-1,IF('HCAD Raw EF'!G187="","",'HCAD Raw EF'!G187))</f>
        <v>FrUBld</v>
      </c>
      <c r="K187" t="str">
        <f>IF(J187=-1,-1,IF('HCAD Raw EF'!H187="","",'HCAD Raw EF'!H187))</f>
        <v>UTILITY BLDG - FRAME</v>
      </c>
      <c r="L187" t="str">
        <f>IF(K187=-1,-1,IF('HCAD Raw EF'!I187="","",'HCAD Raw EF'!I187))</f>
        <v>MS</v>
      </c>
      <c r="M187" t="str">
        <f>IF(L187=-1,-1,IF('HCAD Raw EF'!J187="","",'HCAD Raw EF'!J187))</f>
        <v>Miscellaneous</v>
      </c>
      <c r="N187" t="str">
        <f>IF(M187=-1,-1,IF('HCAD Raw EF'!K187="","",'HCAD Raw EF'!K187))</f>
        <v/>
      </c>
      <c r="O187" s="13">
        <f>IF(N187=-1,-1,IF('HCAD Raw EF'!L187="","",VALUE('HCAD Raw EF'!L187)))</f>
        <v>96</v>
      </c>
      <c r="P187"/>
      <c r="Q187"/>
      <c r="R187"/>
      <c r="S187"/>
      <c r="T187"/>
      <c r="U187"/>
      <c r="V187"/>
      <c r="W187"/>
      <c r="X187"/>
      <c r="Y187"/>
    </row>
    <row r="188" spans="3:25" x14ac:dyDescent="0.25">
      <c r="C188">
        <v>184</v>
      </c>
      <c r="D188" t="str">
        <f t="shared" si="3"/>
        <v>0431850000061184</v>
      </c>
      <c r="E188" t="str">
        <f>IF('HCAD Raw EF'!B188="",-1,'HCAD Raw EF'!B188)</f>
        <v>0431850000061</v>
      </c>
      <c r="F188">
        <f>IF(E188=-1,-1,IF('HCAD Raw EF'!C188="","",'HCAD Raw EF'!C188))</f>
        <v>0</v>
      </c>
      <c r="G188">
        <f>IF(F188=-1,-1,IF('HCAD Raw EF'!D188="","",'HCAD Raw EF'!D188))</f>
        <v>9</v>
      </c>
      <c r="H188" t="str">
        <f>IF(G188=-1,-1,IF('HCAD Raw EF'!E188="","",'HCAD Raw EF'!E188))</f>
        <v>4</v>
      </c>
      <c r="I188" t="str">
        <f>IF(H188=-1,-1,IF('HCAD Raw EF'!F188="","",'HCAD Raw EF'!F188))</f>
        <v>CRS3</v>
      </c>
      <c r="J188" t="str">
        <f>IF(I188=-1,-1,IF('HCAD Raw EF'!G188="","",'HCAD Raw EF'!G188))</f>
        <v>BSUBld</v>
      </c>
      <c r="K188" t="str">
        <f>IF(J188=-1,-1,IF('HCAD Raw EF'!H188="","",'HCAD Raw EF'!H188))</f>
        <v>UTILITY BLDG - BRICK/STONE</v>
      </c>
      <c r="L188" t="str">
        <f>IF(K188=-1,-1,IF('HCAD Raw EF'!I188="","",'HCAD Raw EF'!I188))</f>
        <v>MS</v>
      </c>
      <c r="M188" t="str">
        <f>IF(L188=-1,-1,IF('HCAD Raw EF'!J188="","",'HCAD Raw EF'!J188))</f>
        <v>Miscellaneous</v>
      </c>
      <c r="N188" t="str">
        <f>IF(M188=-1,-1,IF('HCAD Raw EF'!K188="","",'HCAD Raw EF'!K188))</f>
        <v/>
      </c>
      <c r="O188" s="13">
        <f>IF(N188=-1,-1,IF('HCAD Raw EF'!L188="","",VALUE('HCAD Raw EF'!L188)))</f>
        <v>256</v>
      </c>
      <c r="P188"/>
      <c r="Q188"/>
      <c r="R188"/>
      <c r="S188"/>
      <c r="T188"/>
      <c r="U188"/>
      <c r="V188"/>
      <c r="W188"/>
      <c r="X188"/>
      <c r="Y188"/>
    </row>
    <row r="189" spans="3:25" x14ac:dyDescent="0.25">
      <c r="C189">
        <v>185</v>
      </c>
      <c r="D189" t="str">
        <f t="shared" si="3"/>
        <v>0431990000011185</v>
      </c>
      <c r="E189" t="str">
        <f>IF('HCAD Raw EF'!B189="",-1,'HCAD Raw EF'!B189)</f>
        <v>0431990000011</v>
      </c>
      <c r="F189">
        <f>IF(E189=-1,-1,IF('HCAD Raw EF'!C189="","",'HCAD Raw EF'!C189))</f>
        <v>0</v>
      </c>
      <c r="G189">
        <f>IF(F189=-1,-1,IF('HCAD Raw EF'!D189="","",'HCAD Raw EF'!D189))</f>
        <v>7</v>
      </c>
      <c r="H189" t="str">
        <f>IF(G189=-1,-1,IF('HCAD Raw EF'!E189="","",'HCAD Raw EF'!E189))</f>
        <v>4</v>
      </c>
      <c r="I189" t="str">
        <f>IF(H189=-1,-1,IF('HCAD Raw EF'!F189="","",'HCAD Raw EF'!F189))</f>
        <v>CCP6</v>
      </c>
      <c r="J189" t="str">
        <f>IF(I189=-1,-1,IF('HCAD Raw EF'!G189="","",'HCAD Raw EF'!G189))</f>
        <v>CpRfSl</v>
      </c>
      <c r="K189" t="str">
        <f>IF(J189=-1,-1,IF('HCAD Raw EF'!H189="","",'HCAD Raw EF'!H189))</f>
        <v>CANOPY ROOF AND SLAB</v>
      </c>
      <c r="L189" t="str">
        <f>IF(K189=-1,-1,IF('HCAD Raw EF'!I189="","",'HCAD Raw EF'!I189))</f>
        <v>MS</v>
      </c>
      <c r="M189" t="str">
        <f>IF(L189=-1,-1,IF('HCAD Raw EF'!J189="","",'HCAD Raw EF'!J189))</f>
        <v>Miscellaneous</v>
      </c>
      <c r="N189" t="str">
        <f>IF(M189=-1,-1,IF('HCAD Raw EF'!K189="","",'HCAD Raw EF'!K189))</f>
        <v/>
      </c>
      <c r="O189" s="13">
        <f>IF(N189=-1,-1,IF('HCAD Raw EF'!L189="","",VALUE('HCAD Raw EF'!L189)))</f>
        <v>650</v>
      </c>
      <c r="P189"/>
      <c r="Q189"/>
      <c r="R189"/>
      <c r="S189"/>
      <c r="T189"/>
      <c r="U189"/>
      <c r="V189"/>
      <c r="W189"/>
      <c r="X189"/>
      <c r="Y189"/>
    </row>
    <row r="190" spans="3:25" x14ac:dyDescent="0.25">
      <c r="C190">
        <v>186</v>
      </c>
      <c r="D190" t="str">
        <f t="shared" si="3"/>
        <v>0431990000011186</v>
      </c>
      <c r="E190" t="str">
        <f>IF('HCAD Raw EF'!B190="",-1,'HCAD Raw EF'!B190)</f>
        <v>0431990000011</v>
      </c>
      <c r="F190">
        <f>IF(E190=-1,-1,IF('HCAD Raw EF'!C190="","",'HCAD Raw EF'!C190))</f>
        <v>0</v>
      </c>
      <c r="G190">
        <f>IF(F190=-1,-1,IF('HCAD Raw EF'!D190="","",'HCAD Raw EF'!D190))</f>
        <v>7</v>
      </c>
      <c r="H190" t="str">
        <f>IF(G190=-1,-1,IF('HCAD Raw EF'!E190="","",'HCAD Raw EF'!E190))</f>
        <v>4</v>
      </c>
      <c r="I190" t="str">
        <f>IF(H190=-1,-1,IF('HCAD Raw EF'!F190="","",'HCAD Raw EF'!F190))</f>
        <v>CCP6</v>
      </c>
      <c r="J190" t="str">
        <f>IF(I190=-1,-1,IF('HCAD Raw EF'!G190="","",'HCAD Raw EF'!G190))</f>
        <v>CpRfSl</v>
      </c>
      <c r="K190" t="str">
        <f>IF(J190=-1,-1,IF('HCAD Raw EF'!H190="","",'HCAD Raw EF'!H190))</f>
        <v>CANOPY ROOF AND SLAB</v>
      </c>
      <c r="L190" t="str">
        <f>IF(K190=-1,-1,IF('HCAD Raw EF'!I190="","",'HCAD Raw EF'!I190))</f>
        <v>MS</v>
      </c>
      <c r="M190" t="str">
        <f>IF(L190=-1,-1,IF('HCAD Raw EF'!J190="","",'HCAD Raw EF'!J190))</f>
        <v>Miscellaneous</v>
      </c>
      <c r="N190" t="str">
        <f>IF(M190=-1,-1,IF('HCAD Raw EF'!K190="","",'HCAD Raw EF'!K190))</f>
        <v/>
      </c>
      <c r="O190" s="13">
        <f>IF(N190=-1,-1,IF('HCAD Raw EF'!L190="","",VALUE('HCAD Raw EF'!L190)))</f>
        <v>7000</v>
      </c>
      <c r="P190"/>
      <c r="Q190"/>
      <c r="R190"/>
      <c r="S190"/>
      <c r="T190"/>
      <c r="U190"/>
      <c r="V190"/>
      <c r="W190"/>
      <c r="X190"/>
      <c r="Y190"/>
    </row>
    <row r="191" spans="3:25" x14ac:dyDescent="0.25">
      <c r="C191">
        <v>187</v>
      </c>
      <c r="D191" t="str">
        <f t="shared" si="3"/>
        <v>0431990000011187</v>
      </c>
      <c r="E191" t="str">
        <f>IF('HCAD Raw EF'!B191="",-1,'HCAD Raw EF'!B191)</f>
        <v>0431990000011</v>
      </c>
      <c r="F191">
        <f>IF(E191=-1,-1,IF('HCAD Raw EF'!C191="","",'HCAD Raw EF'!C191))</f>
        <v>0</v>
      </c>
      <c r="G191">
        <f>IF(F191=-1,-1,IF('HCAD Raw EF'!D191="","",'HCAD Raw EF'!D191))</f>
        <v>7</v>
      </c>
      <c r="H191" t="str">
        <f>IF(G191=-1,-1,IF('HCAD Raw EF'!E191="","",'HCAD Raw EF'!E191))</f>
        <v>4</v>
      </c>
      <c r="I191" t="str">
        <f>IF(H191=-1,-1,IF('HCAD Raw EF'!F191="","",'HCAD Raw EF'!F191))</f>
        <v>CPC2</v>
      </c>
      <c r="J191" t="str">
        <f>IF(I191=-1,-1,IF('HCAD Raw EF'!G191="","",'HCAD Raw EF'!G191))</f>
        <v>PvHCnc</v>
      </c>
      <c r="K191" t="str">
        <f>IF(J191=-1,-1,IF('HCAD Raw EF'!H191="","",'HCAD Raw EF'!H191))</f>
        <v>Paving - Heavy Concrete</v>
      </c>
      <c r="L191" t="str">
        <f>IF(K191=-1,-1,IF('HCAD Raw EF'!I191="","",'HCAD Raw EF'!I191))</f>
        <v>MS</v>
      </c>
      <c r="M191" t="str">
        <f>IF(L191=-1,-1,IF('HCAD Raw EF'!J191="","",'HCAD Raw EF'!J191))</f>
        <v>Miscellaneous</v>
      </c>
      <c r="N191" t="str">
        <f>IF(M191=-1,-1,IF('HCAD Raw EF'!K191="","",'HCAD Raw EF'!K191))</f>
        <v/>
      </c>
      <c r="O191" s="13">
        <f>IF(N191=-1,-1,IF('HCAD Raw EF'!L191="","",VALUE('HCAD Raw EF'!L191)))</f>
        <v>3375</v>
      </c>
      <c r="P191"/>
      <c r="Q191"/>
      <c r="R191"/>
      <c r="S191"/>
      <c r="T191"/>
      <c r="U191"/>
      <c r="V191"/>
      <c r="W191"/>
      <c r="X191"/>
      <c r="Y191"/>
    </row>
    <row r="192" spans="3:25" x14ac:dyDescent="0.25">
      <c r="C192">
        <v>188</v>
      </c>
      <c r="D192" t="str">
        <f t="shared" si="3"/>
        <v>0431990000011188</v>
      </c>
      <c r="E192" t="str">
        <f>IF('HCAD Raw EF'!B192="",-1,'HCAD Raw EF'!B192)</f>
        <v>0431990000011</v>
      </c>
      <c r="F192">
        <f>IF(E192=-1,-1,IF('HCAD Raw EF'!C192="","",'HCAD Raw EF'!C192))</f>
        <v>0</v>
      </c>
      <c r="G192">
        <f>IF(F192=-1,-1,IF('HCAD Raw EF'!D192="","",'HCAD Raw EF'!D192))</f>
        <v>7</v>
      </c>
      <c r="H192" t="str">
        <f>IF(G192=-1,-1,IF('HCAD Raw EF'!E192="","",'HCAD Raw EF'!E192))</f>
        <v>4</v>
      </c>
      <c r="I192" t="str">
        <f>IF(H192=-1,-1,IF('HCAD Raw EF'!F192="","",'HCAD Raw EF'!F192))</f>
        <v>CPC2</v>
      </c>
      <c r="J192" t="str">
        <f>IF(I192=-1,-1,IF('HCAD Raw EF'!G192="","",'HCAD Raw EF'!G192))</f>
        <v>PvHCnc</v>
      </c>
      <c r="K192" t="str">
        <f>IF(J192=-1,-1,IF('HCAD Raw EF'!H192="","",'HCAD Raw EF'!H192))</f>
        <v>Paving - Heavy Concrete</v>
      </c>
      <c r="L192" t="str">
        <f>IF(K192=-1,-1,IF('HCAD Raw EF'!I192="","",'HCAD Raw EF'!I192))</f>
        <v>MS</v>
      </c>
      <c r="M192" t="str">
        <f>IF(L192=-1,-1,IF('HCAD Raw EF'!J192="","",'HCAD Raw EF'!J192))</f>
        <v>Miscellaneous</v>
      </c>
      <c r="N192" t="str">
        <f>IF(M192=-1,-1,IF('HCAD Raw EF'!K192="","",'HCAD Raw EF'!K192))</f>
        <v/>
      </c>
      <c r="O192" s="13">
        <f>IF(N192=-1,-1,IF('HCAD Raw EF'!L192="","",VALUE('HCAD Raw EF'!L192)))</f>
        <v>7000</v>
      </c>
      <c r="P192"/>
      <c r="Q192"/>
      <c r="R192"/>
      <c r="S192"/>
      <c r="T192"/>
      <c r="U192"/>
      <c r="V192"/>
      <c r="W192"/>
      <c r="X192"/>
      <c r="Y192"/>
    </row>
    <row r="193" spans="3:25" x14ac:dyDescent="0.25">
      <c r="C193">
        <v>189</v>
      </c>
      <c r="D193" t="str">
        <f t="shared" si="3"/>
        <v>0431990000011189</v>
      </c>
      <c r="E193" t="str">
        <f>IF('HCAD Raw EF'!B193="",-1,'HCAD Raw EF'!B193)</f>
        <v>0431990000011</v>
      </c>
      <c r="F193">
        <f>IF(E193=-1,-1,IF('HCAD Raw EF'!C193="","",'HCAD Raw EF'!C193))</f>
        <v>0</v>
      </c>
      <c r="G193">
        <f>IF(F193=-1,-1,IF('HCAD Raw EF'!D193="","",'HCAD Raw EF'!D193))</f>
        <v>7</v>
      </c>
      <c r="H193" t="str">
        <f>IF(G193=-1,-1,IF('HCAD Raw EF'!E193="","",'HCAD Raw EF'!E193))</f>
        <v>4</v>
      </c>
      <c r="I193" t="str">
        <f>IF(H193=-1,-1,IF('HCAD Raw EF'!F193="","",'HCAD Raw EF'!F193))</f>
        <v>CRC1</v>
      </c>
      <c r="J193" t="str">
        <f>IF(I193=-1,-1,IF('HCAD Raw EF'!G193="","",'HCAD Raw EF'!G193))</f>
        <v>CCarpt</v>
      </c>
      <c r="K193" t="str">
        <f>IF(J193=-1,-1,IF('HCAD Raw EF'!H193="","",'HCAD Raw EF'!H193))</f>
        <v>Carport - Commercial</v>
      </c>
      <c r="L193" t="str">
        <f>IF(K193=-1,-1,IF('HCAD Raw EF'!I193="","",'HCAD Raw EF'!I193))</f>
        <v>MS</v>
      </c>
      <c r="M193" t="str">
        <f>IF(L193=-1,-1,IF('HCAD Raw EF'!J193="","",'HCAD Raw EF'!J193))</f>
        <v>Miscellaneous</v>
      </c>
      <c r="N193" t="str">
        <f>IF(M193=-1,-1,IF('HCAD Raw EF'!K193="","",'HCAD Raw EF'!K193))</f>
        <v/>
      </c>
      <c r="O193" s="13">
        <f>IF(N193=-1,-1,IF('HCAD Raw EF'!L193="","",VALUE('HCAD Raw EF'!L193)))</f>
        <v>1000</v>
      </c>
      <c r="P193"/>
      <c r="Q193"/>
      <c r="R193"/>
      <c r="S193"/>
      <c r="T193"/>
      <c r="U193"/>
      <c r="V193"/>
      <c r="W193"/>
      <c r="X193"/>
      <c r="Y193"/>
    </row>
    <row r="194" spans="3:25" x14ac:dyDescent="0.25">
      <c r="C194">
        <v>190</v>
      </c>
      <c r="D194" t="str">
        <f t="shared" si="3"/>
        <v>0431990000011190</v>
      </c>
      <c r="E194" t="str">
        <f>IF('HCAD Raw EF'!B194="",-1,'HCAD Raw EF'!B194)</f>
        <v>0431990000011</v>
      </c>
      <c r="F194">
        <f>IF(E194=-1,-1,IF('HCAD Raw EF'!C194="","",'HCAD Raw EF'!C194))</f>
        <v>0</v>
      </c>
      <c r="G194">
        <f>IF(F194=-1,-1,IF('HCAD Raw EF'!D194="","",'HCAD Raw EF'!D194))</f>
        <v>7</v>
      </c>
      <c r="H194" t="str">
        <f>IF(G194=-1,-1,IF('HCAD Raw EF'!E194="","",'HCAD Raw EF'!E194))</f>
        <v>4</v>
      </c>
      <c r="I194" t="str">
        <f>IF(H194=-1,-1,IF('HCAD Raw EF'!F194="","",'HCAD Raw EF'!F194))</f>
        <v>CSG1</v>
      </c>
      <c r="J194" t="str">
        <f>IF(I194=-1,-1,IF('HCAD Raw EF'!G194="","",'HCAD Raw EF'!G194))</f>
        <v>GrvPav</v>
      </c>
      <c r="K194" t="str">
        <f>IF(J194=-1,-1,IF('HCAD Raw EF'!H194="","",'HCAD Raw EF'!H194))</f>
        <v>Stabilized Gravel Paving</v>
      </c>
      <c r="L194" t="str">
        <f>IF(K194=-1,-1,IF('HCAD Raw EF'!I194="","",'HCAD Raw EF'!I194))</f>
        <v>MS</v>
      </c>
      <c r="M194" t="str">
        <f>IF(L194=-1,-1,IF('HCAD Raw EF'!J194="","",'HCAD Raw EF'!J194))</f>
        <v>Miscellaneous</v>
      </c>
      <c r="N194" t="str">
        <f>IF(M194=-1,-1,IF('HCAD Raw EF'!K194="","",'HCAD Raw EF'!K194))</f>
        <v/>
      </c>
      <c r="O194" s="13">
        <f>IF(N194=-1,-1,IF('HCAD Raw EF'!L194="","",VALUE('HCAD Raw EF'!L194)))</f>
        <v>4000</v>
      </c>
      <c r="P194"/>
      <c r="Q194"/>
      <c r="R194"/>
      <c r="S194"/>
      <c r="T194"/>
      <c r="U194"/>
      <c r="V194"/>
      <c r="W194"/>
      <c r="X194"/>
      <c r="Y194"/>
    </row>
    <row r="195" spans="3:25" x14ac:dyDescent="0.25">
      <c r="C195">
        <v>191</v>
      </c>
      <c r="D195" t="str">
        <f t="shared" si="3"/>
        <v>0431990000011191</v>
      </c>
      <c r="E195" t="str">
        <f>IF('HCAD Raw EF'!B195="",-1,'HCAD Raw EF'!B195)</f>
        <v>0431990000011</v>
      </c>
      <c r="F195">
        <f>IF(E195=-1,-1,IF('HCAD Raw EF'!C195="","",'HCAD Raw EF'!C195))</f>
        <v>1</v>
      </c>
      <c r="G195">
        <f>IF(F195=-1,-1,IF('HCAD Raw EF'!D195="","",'HCAD Raw EF'!D195))</f>
        <v>7</v>
      </c>
      <c r="H195" t="str">
        <f>IF(G195=-1,-1,IF('HCAD Raw EF'!E195="","",'HCAD Raw EF'!E195))</f>
        <v>4</v>
      </c>
      <c r="I195" t="str">
        <f>IF(H195=-1,-1,IF('HCAD Raw EF'!F195="","",'HCAD Raw EF'!F195))</f>
        <v>MZ84</v>
      </c>
      <c r="J195" t="str">
        <f>IF(I195=-1,-1,IF('HCAD Raw EF'!G195="","",'HCAD Raw EF'!G195))</f>
        <v>MZMUSt</v>
      </c>
      <c r="K195" t="str">
        <f>IF(J195=-1,-1,IF('HCAD Raw EF'!H195="","",'HCAD Raw EF'!H195))</f>
        <v>Multi-Use, Storage Low Cost</v>
      </c>
      <c r="L195" t="str">
        <f>IF(K195=-1,-1,IF('HCAD Raw EF'!I195="","",'HCAD Raw EF'!I195))</f>
        <v>MZ</v>
      </c>
      <c r="M195" t="str">
        <f>IF(L195=-1,-1,IF('HCAD Raw EF'!J195="","",'HCAD Raw EF'!J195))</f>
        <v>Mezzanines</v>
      </c>
      <c r="N195" t="str">
        <f>IF(M195=-1,-1,IF('HCAD Raw EF'!K195="","",'HCAD Raw EF'!K195))</f>
        <v/>
      </c>
      <c r="O195" s="13">
        <f>IF(N195=-1,-1,IF('HCAD Raw EF'!L195="","",VALUE('HCAD Raw EF'!L195)))</f>
        <v>1000</v>
      </c>
      <c r="P195"/>
      <c r="Q195"/>
      <c r="R195"/>
      <c r="S195"/>
      <c r="T195"/>
      <c r="U195"/>
      <c r="V195"/>
      <c r="W195"/>
      <c r="X195"/>
      <c r="Y195"/>
    </row>
    <row r="196" spans="3:25" x14ac:dyDescent="0.25">
      <c r="C196">
        <v>192</v>
      </c>
      <c r="D196" t="str">
        <f t="shared" si="3"/>
        <v>0432120010414192</v>
      </c>
      <c r="E196" t="str">
        <f>IF('HCAD Raw EF'!B196="",-1,'HCAD Raw EF'!B196)</f>
        <v>0432120010414</v>
      </c>
      <c r="F196">
        <f>IF(E196=-1,-1,IF('HCAD Raw EF'!C196="","",'HCAD Raw EF'!C196))</f>
        <v>10</v>
      </c>
      <c r="G196">
        <f>IF(F196=-1,-1,IF('HCAD Raw EF'!D196="","",'HCAD Raw EF'!D196))</f>
        <v>11</v>
      </c>
      <c r="H196" t="str">
        <f>IF(G196=-1,-1,IF('HCAD Raw EF'!E196="","",'HCAD Raw EF'!E196))</f>
        <v>4</v>
      </c>
      <c r="I196" t="str">
        <f>IF(H196=-1,-1,IF('HCAD Raw EF'!F196="","",'HCAD Raw EF'!F196))</f>
        <v>CCP6</v>
      </c>
      <c r="J196" t="str">
        <f>IF(I196=-1,-1,IF('HCAD Raw EF'!G196="","",'HCAD Raw EF'!G196))</f>
        <v>CpRfSl</v>
      </c>
      <c r="K196" t="str">
        <f>IF(J196=-1,-1,IF('HCAD Raw EF'!H196="","",'HCAD Raw EF'!H196))</f>
        <v>CANOPY ROOF AND SLAB</v>
      </c>
      <c r="L196" t="str">
        <f>IF(K196=-1,-1,IF('HCAD Raw EF'!I196="","",'HCAD Raw EF'!I196))</f>
        <v>MS</v>
      </c>
      <c r="M196" t="str">
        <f>IF(L196=-1,-1,IF('HCAD Raw EF'!J196="","",'HCAD Raw EF'!J196))</f>
        <v>Miscellaneous</v>
      </c>
      <c r="N196" t="str">
        <f>IF(M196=-1,-1,IF('HCAD Raw EF'!K196="","",'HCAD Raw EF'!K196))</f>
        <v/>
      </c>
      <c r="O196" s="13">
        <f>IF(N196=-1,-1,IF('HCAD Raw EF'!L196="","",VALUE('HCAD Raw EF'!L196)))</f>
        <v>384</v>
      </c>
      <c r="P196"/>
      <c r="Q196"/>
      <c r="R196"/>
      <c r="S196"/>
      <c r="T196"/>
      <c r="U196"/>
      <c r="V196"/>
      <c r="W196"/>
      <c r="X196"/>
      <c r="Y196"/>
    </row>
    <row r="197" spans="3:25" x14ac:dyDescent="0.25">
      <c r="C197">
        <v>193</v>
      </c>
      <c r="D197" t="str">
        <f t="shared" si="3"/>
        <v>0432120010414193</v>
      </c>
      <c r="E197" t="str">
        <f>IF('HCAD Raw EF'!B197="",-1,'HCAD Raw EF'!B197)</f>
        <v>0432120010414</v>
      </c>
      <c r="F197">
        <f>IF(E197=-1,-1,IF('HCAD Raw EF'!C197="","",'HCAD Raw EF'!C197))</f>
        <v>1</v>
      </c>
      <c r="G197">
        <f>IF(F197=-1,-1,IF('HCAD Raw EF'!D197="","",'HCAD Raw EF'!D197))</f>
        <v>11</v>
      </c>
      <c r="H197" t="str">
        <f>IF(G197=-1,-1,IF('HCAD Raw EF'!E197="","",'HCAD Raw EF'!E197))</f>
        <v>4</v>
      </c>
      <c r="I197" t="str">
        <f>IF(H197=-1,-1,IF('HCAD Raw EF'!F197="","",'HCAD Raw EF'!F197))</f>
        <v>CCP6</v>
      </c>
      <c r="J197" t="str">
        <f>IF(I197=-1,-1,IF('HCAD Raw EF'!G197="","",'HCAD Raw EF'!G197))</f>
        <v>CpRfSl</v>
      </c>
      <c r="K197" t="str">
        <f>IF(J197=-1,-1,IF('HCAD Raw EF'!H197="","",'HCAD Raw EF'!H197))</f>
        <v>CANOPY ROOF AND SLAB</v>
      </c>
      <c r="L197" t="str">
        <f>IF(K197=-1,-1,IF('HCAD Raw EF'!I197="","",'HCAD Raw EF'!I197))</f>
        <v>MS</v>
      </c>
      <c r="M197" t="str">
        <f>IF(L197=-1,-1,IF('HCAD Raw EF'!J197="","",'HCAD Raw EF'!J197))</f>
        <v>Miscellaneous</v>
      </c>
      <c r="N197" t="str">
        <f>IF(M197=-1,-1,IF('HCAD Raw EF'!K197="","",'HCAD Raw EF'!K197))</f>
        <v>2019 ADJ COND DUE TO AGE</v>
      </c>
      <c r="O197" s="13">
        <f>IF(N197=-1,-1,IF('HCAD Raw EF'!L197="","",VALUE('HCAD Raw EF'!L197)))</f>
        <v>306</v>
      </c>
      <c r="P197"/>
      <c r="Q197"/>
      <c r="R197"/>
      <c r="S197"/>
      <c r="T197"/>
      <c r="U197"/>
      <c r="V197"/>
      <c r="W197"/>
      <c r="X197"/>
      <c r="Y197"/>
    </row>
    <row r="198" spans="3:25" x14ac:dyDescent="0.25">
      <c r="C198">
        <v>194</v>
      </c>
      <c r="D198" t="str">
        <f t="shared" ref="D198:D261" si="4">IF(E198=-1,-1,CONCATENATE(E198,C198))</f>
        <v>0432120010414194</v>
      </c>
      <c r="E198" t="str">
        <f>IF('HCAD Raw EF'!B198="",-1,'HCAD Raw EF'!B198)</f>
        <v>0432120010414</v>
      </c>
      <c r="F198">
        <f>IF(E198=-1,-1,IF('HCAD Raw EF'!C198="","",'HCAD Raw EF'!C198))</f>
        <v>1</v>
      </c>
      <c r="G198">
        <f>IF(F198=-1,-1,IF('HCAD Raw EF'!D198="","",'HCAD Raw EF'!D198))</f>
        <v>11</v>
      </c>
      <c r="H198" t="str">
        <f>IF(G198=-1,-1,IF('HCAD Raw EF'!E198="","",'HCAD Raw EF'!E198))</f>
        <v>4</v>
      </c>
      <c r="I198" t="str">
        <f>IF(H198=-1,-1,IF('HCAD Raw EF'!F198="","",'HCAD Raw EF'!F198))</f>
        <v>CCP6</v>
      </c>
      <c r="J198" t="str">
        <f>IF(I198=-1,-1,IF('HCAD Raw EF'!G198="","",'HCAD Raw EF'!G198))</f>
        <v>CpRfSl</v>
      </c>
      <c r="K198" t="str">
        <f>IF(J198=-1,-1,IF('HCAD Raw EF'!H198="","",'HCAD Raw EF'!H198))</f>
        <v>CANOPY ROOF AND SLAB</v>
      </c>
      <c r="L198" t="str">
        <f>IF(K198=-1,-1,IF('HCAD Raw EF'!I198="","",'HCAD Raw EF'!I198))</f>
        <v>MS</v>
      </c>
      <c r="M198" t="str">
        <f>IF(L198=-1,-1,IF('HCAD Raw EF'!J198="","",'HCAD Raw EF'!J198))</f>
        <v>Miscellaneous</v>
      </c>
      <c r="N198" t="str">
        <f>IF(M198=-1,-1,IF('HCAD Raw EF'!K198="","",'HCAD Raw EF'!K198))</f>
        <v>2019 ADJ COND DUE TO AGE</v>
      </c>
      <c r="O198" s="13">
        <f>IF(N198=-1,-1,IF('HCAD Raw EF'!L198="","",VALUE('HCAD Raw EF'!L198)))</f>
        <v>96</v>
      </c>
      <c r="P198"/>
      <c r="Q198"/>
      <c r="R198"/>
      <c r="S198"/>
      <c r="T198"/>
      <c r="U198"/>
      <c r="V198"/>
      <c r="W198"/>
      <c r="X198"/>
      <c r="Y198"/>
    </row>
    <row r="199" spans="3:25" x14ac:dyDescent="0.25">
      <c r="C199">
        <v>195</v>
      </c>
      <c r="D199" t="str">
        <f t="shared" si="4"/>
        <v>0432120010414195</v>
      </c>
      <c r="E199" t="str">
        <f>IF('HCAD Raw EF'!B199="",-1,'HCAD Raw EF'!B199)</f>
        <v>0432120010414</v>
      </c>
      <c r="F199">
        <f>IF(E199=-1,-1,IF('HCAD Raw EF'!C199="","",'HCAD Raw EF'!C199))</f>
        <v>2</v>
      </c>
      <c r="G199">
        <f>IF(F199=-1,-1,IF('HCAD Raw EF'!D199="","",'HCAD Raw EF'!D199))</f>
        <v>11</v>
      </c>
      <c r="H199" t="str">
        <f>IF(G199=-1,-1,IF('HCAD Raw EF'!E199="","",'HCAD Raw EF'!E199))</f>
        <v>4</v>
      </c>
      <c r="I199" t="str">
        <f>IF(H199=-1,-1,IF('HCAD Raw EF'!F199="","",'HCAD Raw EF'!F199))</f>
        <v>CCP6</v>
      </c>
      <c r="J199" t="str">
        <f>IF(I199=-1,-1,IF('HCAD Raw EF'!G199="","",'HCAD Raw EF'!G199))</f>
        <v>CpRfSl</v>
      </c>
      <c r="K199" t="str">
        <f>IF(J199=-1,-1,IF('HCAD Raw EF'!H199="","",'HCAD Raw EF'!H199))</f>
        <v>CANOPY ROOF AND SLAB</v>
      </c>
      <c r="L199" t="str">
        <f>IF(K199=-1,-1,IF('HCAD Raw EF'!I199="","",'HCAD Raw EF'!I199))</f>
        <v>MS</v>
      </c>
      <c r="M199" t="str">
        <f>IF(L199=-1,-1,IF('HCAD Raw EF'!J199="","",'HCAD Raw EF'!J199))</f>
        <v>Miscellaneous</v>
      </c>
      <c r="N199" t="str">
        <f>IF(M199=-1,-1,IF('HCAD Raw EF'!K199="","",'HCAD Raw EF'!K199))</f>
        <v>2019 ADJ DUE TO AGE</v>
      </c>
      <c r="O199" s="13">
        <f>IF(N199=-1,-1,IF('HCAD Raw EF'!L199="","",VALUE('HCAD Raw EF'!L199)))</f>
        <v>3360</v>
      </c>
      <c r="P199"/>
      <c r="Q199"/>
      <c r="R199"/>
      <c r="S199"/>
      <c r="T199"/>
      <c r="U199"/>
      <c r="V199"/>
      <c r="W199"/>
      <c r="X199"/>
      <c r="Y199"/>
    </row>
    <row r="200" spans="3:25" x14ac:dyDescent="0.25">
      <c r="C200">
        <v>196</v>
      </c>
      <c r="D200" t="str">
        <f t="shared" si="4"/>
        <v>0432120010414196</v>
      </c>
      <c r="E200" t="str">
        <f>IF('HCAD Raw EF'!B200="",-1,'HCAD Raw EF'!B200)</f>
        <v>0432120010414</v>
      </c>
      <c r="F200">
        <f>IF(E200=-1,-1,IF('HCAD Raw EF'!C200="","",'HCAD Raw EF'!C200))</f>
        <v>5</v>
      </c>
      <c r="G200">
        <f>IF(F200=-1,-1,IF('HCAD Raw EF'!D200="","",'HCAD Raw EF'!D200))</f>
        <v>11</v>
      </c>
      <c r="H200" t="str">
        <f>IF(G200=-1,-1,IF('HCAD Raw EF'!E200="","",'HCAD Raw EF'!E200))</f>
        <v>4</v>
      </c>
      <c r="I200" t="str">
        <f>IF(H200=-1,-1,IF('HCAD Raw EF'!F200="","",'HCAD Raw EF'!F200))</f>
        <v>CCP6</v>
      </c>
      <c r="J200" t="str">
        <f>IF(I200=-1,-1,IF('HCAD Raw EF'!G200="","",'HCAD Raw EF'!G200))</f>
        <v>CpRfSl</v>
      </c>
      <c r="K200" t="str">
        <f>IF(J200=-1,-1,IF('HCAD Raw EF'!H200="","",'HCAD Raw EF'!H200))</f>
        <v>CANOPY ROOF AND SLAB</v>
      </c>
      <c r="L200" t="str">
        <f>IF(K200=-1,-1,IF('HCAD Raw EF'!I200="","",'HCAD Raw EF'!I200))</f>
        <v>MS</v>
      </c>
      <c r="M200" t="str">
        <f>IF(L200=-1,-1,IF('HCAD Raw EF'!J200="","",'HCAD Raw EF'!J200))</f>
        <v>Miscellaneous</v>
      </c>
      <c r="N200" t="str">
        <f>IF(M200=-1,-1,IF('HCAD Raw EF'!K200="","",'HCAD Raw EF'!K200))</f>
        <v>2019 ADJ COND DUE TO AGE</v>
      </c>
      <c r="O200" s="13">
        <f>IF(N200=-1,-1,IF('HCAD Raw EF'!L200="","",VALUE('HCAD Raw EF'!L200)))</f>
        <v>180</v>
      </c>
      <c r="P200"/>
      <c r="Q200"/>
      <c r="R200"/>
      <c r="S200"/>
      <c r="T200"/>
      <c r="U200"/>
      <c r="V200"/>
      <c r="W200"/>
      <c r="X200"/>
      <c r="Y200"/>
    </row>
    <row r="201" spans="3:25" x14ac:dyDescent="0.25">
      <c r="C201">
        <v>197</v>
      </c>
      <c r="D201" t="str">
        <f t="shared" si="4"/>
        <v>0432120010414197</v>
      </c>
      <c r="E201" t="str">
        <f>IF('HCAD Raw EF'!B201="",-1,'HCAD Raw EF'!B201)</f>
        <v>0432120010414</v>
      </c>
      <c r="F201">
        <f>IF(E201=-1,-1,IF('HCAD Raw EF'!C201="","",'HCAD Raw EF'!C201))</f>
        <v>8</v>
      </c>
      <c r="G201">
        <f>IF(F201=-1,-1,IF('HCAD Raw EF'!D201="","",'HCAD Raw EF'!D201))</f>
        <v>11</v>
      </c>
      <c r="H201" t="str">
        <f>IF(G201=-1,-1,IF('HCAD Raw EF'!E201="","",'HCAD Raw EF'!E201))</f>
        <v>4</v>
      </c>
      <c r="I201" t="str">
        <f>IF(H201=-1,-1,IF('HCAD Raw EF'!F201="","",'HCAD Raw EF'!F201))</f>
        <v>CCP6</v>
      </c>
      <c r="J201" t="str">
        <f>IF(I201=-1,-1,IF('HCAD Raw EF'!G201="","",'HCAD Raw EF'!G201))</f>
        <v>CpRfSl</v>
      </c>
      <c r="K201" t="str">
        <f>IF(J201=-1,-1,IF('HCAD Raw EF'!H201="","",'HCAD Raw EF'!H201))</f>
        <v>CANOPY ROOF AND SLAB</v>
      </c>
      <c r="L201" t="str">
        <f>IF(K201=-1,-1,IF('HCAD Raw EF'!I201="","",'HCAD Raw EF'!I201))</f>
        <v>MS</v>
      </c>
      <c r="M201" t="str">
        <f>IF(L201=-1,-1,IF('HCAD Raw EF'!J201="","",'HCAD Raw EF'!J201))</f>
        <v>Miscellaneous</v>
      </c>
      <c r="N201" t="str">
        <f>IF(M201=-1,-1,IF('HCAD Raw EF'!K201="","",'HCAD Raw EF'!K201))</f>
        <v/>
      </c>
      <c r="O201" s="13">
        <f>IF(N201=-1,-1,IF('HCAD Raw EF'!L201="","",VALUE('HCAD Raw EF'!L201)))</f>
        <v>630</v>
      </c>
      <c r="P201"/>
      <c r="Q201"/>
      <c r="R201"/>
      <c r="S201"/>
      <c r="T201"/>
      <c r="U201"/>
      <c r="V201"/>
      <c r="W201"/>
      <c r="X201"/>
      <c r="Y201"/>
    </row>
    <row r="202" spans="3:25" x14ac:dyDescent="0.25">
      <c r="C202">
        <v>198</v>
      </c>
      <c r="D202" t="str">
        <f t="shared" si="4"/>
        <v>0432120010414198</v>
      </c>
      <c r="E202" t="str">
        <f>IF('HCAD Raw EF'!B202="",-1,'HCAD Raw EF'!B202)</f>
        <v>0432120010414</v>
      </c>
      <c r="F202">
        <f>IF(E202=-1,-1,IF('HCAD Raw EF'!C202="","",'HCAD Raw EF'!C202))</f>
        <v>10</v>
      </c>
      <c r="G202">
        <f>IF(F202=-1,-1,IF('HCAD Raw EF'!D202="","",'HCAD Raw EF'!D202))</f>
        <v>11</v>
      </c>
      <c r="H202" t="str">
        <f>IF(G202=-1,-1,IF('HCAD Raw EF'!E202="","",'HCAD Raw EF'!E202))</f>
        <v>4</v>
      </c>
      <c r="I202" t="str">
        <f>IF(H202=-1,-1,IF('HCAD Raw EF'!F202="","",'HCAD Raw EF'!F202))</f>
        <v>CCP6</v>
      </c>
      <c r="J202" t="str">
        <f>IF(I202=-1,-1,IF('HCAD Raw EF'!G202="","",'HCAD Raw EF'!G202))</f>
        <v>CpRfSl</v>
      </c>
      <c r="K202" t="str">
        <f>IF(J202=-1,-1,IF('HCAD Raw EF'!H202="","",'HCAD Raw EF'!H202))</f>
        <v>CANOPY ROOF AND SLAB</v>
      </c>
      <c r="L202" t="str">
        <f>IF(K202=-1,-1,IF('HCAD Raw EF'!I202="","",'HCAD Raw EF'!I202))</f>
        <v>MS</v>
      </c>
      <c r="M202" t="str">
        <f>IF(L202=-1,-1,IF('HCAD Raw EF'!J202="","",'HCAD Raw EF'!J202))</f>
        <v>Miscellaneous</v>
      </c>
      <c r="N202" t="str">
        <f>IF(M202=-1,-1,IF('HCAD Raw EF'!K202="","",'HCAD Raw EF'!K202))</f>
        <v/>
      </c>
      <c r="O202" s="13">
        <f>IF(N202=-1,-1,IF('HCAD Raw EF'!L202="","",VALUE('HCAD Raw EF'!L202)))</f>
        <v>180</v>
      </c>
      <c r="P202"/>
      <c r="Q202"/>
      <c r="R202"/>
      <c r="S202"/>
      <c r="T202"/>
      <c r="U202"/>
      <c r="V202"/>
      <c r="W202"/>
      <c r="X202"/>
      <c r="Y202"/>
    </row>
    <row r="203" spans="3:25" x14ac:dyDescent="0.25">
      <c r="C203">
        <v>199</v>
      </c>
      <c r="D203" t="str">
        <f t="shared" si="4"/>
        <v>0432120010414199</v>
      </c>
      <c r="E203" t="str">
        <f>IF('HCAD Raw EF'!B203="",-1,'HCAD Raw EF'!B203)</f>
        <v>0432120010414</v>
      </c>
      <c r="F203">
        <f>IF(E203=-1,-1,IF('HCAD Raw EF'!C203="","",'HCAD Raw EF'!C203))</f>
        <v>0</v>
      </c>
      <c r="G203">
        <f>IF(F203=-1,-1,IF('HCAD Raw EF'!D203="","",'HCAD Raw EF'!D203))</f>
        <v>11</v>
      </c>
      <c r="H203" t="str">
        <f>IF(G203=-1,-1,IF('HCAD Raw EF'!E203="","",'HCAD Raw EF'!E203))</f>
        <v>4</v>
      </c>
      <c r="I203" t="str">
        <f>IF(H203=-1,-1,IF('HCAD Raw EF'!F203="","",'HCAD Raw EF'!F203))</f>
        <v>CIGV</v>
      </c>
      <c r="J203" t="str">
        <f>IF(I203=-1,-1,IF('HCAD Raw EF'!G203="","",'HCAD Raw EF'!G203))</f>
        <v>OtherInd</v>
      </c>
      <c r="K203" t="str">
        <f>IF(J203=-1,-1,IF('HCAD Raw EF'!H203="","",'HCAD Raw EF'!H203))</f>
        <v>Industrial Other Gross Value</v>
      </c>
      <c r="L203" t="str">
        <f>IF(K203=-1,-1,IF('HCAD Raw EF'!I203="","",'HCAD Raw EF'!I203))</f>
        <v>MS</v>
      </c>
      <c r="M203" t="str">
        <f>IF(L203=-1,-1,IF('HCAD Raw EF'!J203="","",'HCAD Raw EF'!J203))</f>
        <v>Miscellaneous</v>
      </c>
      <c r="N203" t="str">
        <f>IF(M203=-1,-1,IF('HCAD Raw EF'!K203="","",'HCAD Raw EF'!K203))</f>
        <v>TNK BY BLDG#11 @93% GOOD</v>
      </c>
      <c r="O203" s="13">
        <f>IF(N203=-1,-1,IF('HCAD Raw EF'!L203="","",VALUE('HCAD Raw EF'!L203)))</f>
        <v>176</v>
      </c>
      <c r="P203"/>
      <c r="Q203"/>
      <c r="R203"/>
      <c r="S203"/>
      <c r="T203"/>
      <c r="U203"/>
      <c r="V203"/>
      <c r="W203"/>
      <c r="X203"/>
      <c r="Y203"/>
    </row>
    <row r="204" spans="3:25" x14ac:dyDescent="0.25">
      <c r="C204">
        <v>200</v>
      </c>
      <c r="D204" t="str">
        <f t="shared" si="4"/>
        <v>0432120010414200</v>
      </c>
      <c r="E204" t="str">
        <f>IF('HCAD Raw EF'!B204="",-1,'HCAD Raw EF'!B204)</f>
        <v>0432120010414</v>
      </c>
      <c r="F204">
        <f>IF(E204=-1,-1,IF('HCAD Raw EF'!C204="","",'HCAD Raw EF'!C204))</f>
        <v>0</v>
      </c>
      <c r="G204">
        <f>IF(F204=-1,-1,IF('HCAD Raw EF'!D204="","",'HCAD Raw EF'!D204))</f>
        <v>11</v>
      </c>
      <c r="H204" t="str">
        <f>IF(G204=-1,-1,IF('HCAD Raw EF'!E204="","",'HCAD Raw EF'!E204))</f>
        <v>4</v>
      </c>
      <c r="I204" t="str">
        <f>IF(H204=-1,-1,IF('HCAD Raw EF'!F204="","",'HCAD Raw EF'!F204))</f>
        <v>COM2</v>
      </c>
      <c r="J204" t="str">
        <f>IF(I204=-1,-1,IF('HCAD Raw EF'!G204="","",'HCAD Raw EF'!G204))</f>
        <v>MODOfA</v>
      </c>
      <c r="K204" t="str">
        <f>IF(J204=-1,-1,IF('HCAD Raw EF'!H204="","",'HCAD Raw EF'!H204))</f>
        <v>Portable/Modular Office - Average</v>
      </c>
      <c r="L204" t="str">
        <f>IF(K204=-1,-1,IF('HCAD Raw EF'!I204="","",'HCAD Raw EF'!I204))</f>
        <v>Ms</v>
      </c>
      <c r="M204" t="str">
        <f>IF(L204=-1,-1,IF('HCAD Raw EF'!J204="","",'HCAD Raw EF'!J204))</f>
        <v>Miscellaneous</v>
      </c>
      <c r="N204" t="str">
        <f>IF(M204=-1,-1,IF('HCAD Raw EF'!K204="","",'HCAD Raw EF'!K204))</f>
        <v/>
      </c>
      <c r="O204" s="13">
        <f>IF(N204=-1,-1,IF('HCAD Raw EF'!L204="","",VALUE('HCAD Raw EF'!L204)))</f>
        <v>500</v>
      </c>
      <c r="P204"/>
      <c r="Q204"/>
      <c r="R204"/>
      <c r="S204"/>
      <c r="T204"/>
      <c r="U204"/>
      <c r="V204"/>
      <c r="W204"/>
      <c r="X204"/>
      <c r="Y204"/>
    </row>
    <row r="205" spans="3:25" x14ac:dyDescent="0.25">
      <c r="C205">
        <v>201</v>
      </c>
      <c r="D205" t="str">
        <f t="shared" si="4"/>
        <v>0432120010414201</v>
      </c>
      <c r="E205" t="str">
        <f>IF('HCAD Raw EF'!B205="",-1,'HCAD Raw EF'!B205)</f>
        <v>0432120010414</v>
      </c>
      <c r="F205">
        <f>IF(E205=-1,-1,IF('HCAD Raw EF'!C205="","",'HCAD Raw EF'!C205))</f>
        <v>0</v>
      </c>
      <c r="G205">
        <f>IF(F205=-1,-1,IF('HCAD Raw EF'!D205="","",'HCAD Raw EF'!D205))</f>
        <v>11</v>
      </c>
      <c r="H205" t="str">
        <f>IF(G205=-1,-1,IF('HCAD Raw EF'!E205="","",'HCAD Raw EF'!E205))</f>
        <v>5</v>
      </c>
      <c r="I205" t="str">
        <f>IF(H205=-1,-1,IF('HCAD Raw EF'!F205="","",'HCAD Raw EF'!F205))</f>
        <v>CPA2</v>
      </c>
      <c r="J205" t="str">
        <f>IF(I205=-1,-1,IF('HCAD Raw EF'!G205="","",'HCAD Raw EF'!G205))</f>
        <v>PvACSS</v>
      </c>
      <c r="K205" t="str">
        <f>IF(J205=-1,-1,IF('HCAD Raw EF'!H205="","",'HCAD Raw EF'!H205))</f>
        <v>Paving - Asphalt &amp; Concrete Service Stat</v>
      </c>
      <c r="L205" t="str">
        <f>IF(K205=-1,-1,IF('HCAD Raw EF'!I205="","",'HCAD Raw EF'!I205))</f>
        <v>MS</v>
      </c>
      <c r="M205" t="str">
        <f>IF(L205=-1,-1,IF('HCAD Raw EF'!J205="","",'HCAD Raw EF'!J205))</f>
        <v>Miscellaneous</v>
      </c>
      <c r="N205" t="str">
        <f>IF(M205=-1,-1,IF('HCAD Raw EF'!K205="","",'HCAD Raw EF'!K205))</f>
        <v>2019 ADJ DUE TO FLOODING</v>
      </c>
      <c r="O205" s="13">
        <f>IF(N205=-1,-1,IF('HCAD Raw EF'!L205="","",VALUE('HCAD Raw EF'!L205)))</f>
        <v>400000</v>
      </c>
      <c r="P205"/>
      <c r="Q205"/>
      <c r="R205"/>
      <c r="S205"/>
      <c r="T205"/>
      <c r="U205"/>
      <c r="V205"/>
      <c r="W205"/>
      <c r="X205"/>
      <c r="Y205"/>
    </row>
    <row r="206" spans="3:25" x14ac:dyDescent="0.25">
      <c r="C206">
        <v>202</v>
      </c>
      <c r="D206" t="str">
        <f t="shared" si="4"/>
        <v>0432120010414202</v>
      </c>
      <c r="E206" t="str">
        <f>IF('HCAD Raw EF'!B206="",-1,'HCAD Raw EF'!B206)</f>
        <v>0432120010414</v>
      </c>
      <c r="F206">
        <f>IF(E206=-1,-1,IF('HCAD Raw EF'!C206="","",'HCAD Raw EF'!C206))</f>
        <v>0</v>
      </c>
      <c r="G206">
        <f>IF(F206=-1,-1,IF('HCAD Raw EF'!D206="","",'HCAD Raw EF'!D206))</f>
        <v>11</v>
      </c>
      <c r="H206" t="str">
        <f>IF(G206=-1,-1,IF('HCAD Raw EF'!E206="","",'HCAD Raw EF'!E206))</f>
        <v>4</v>
      </c>
      <c r="I206" t="str">
        <f>IF(H206=-1,-1,IF('HCAD Raw EF'!F206="","",'HCAD Raw EF'!F206))</f>
        <v>CRS1</v>
      </c>
      <c r="J206" t="str">
        <f>IF(I206=-1,-1,IF('HCAD Raw EF'!G206="","",'HCAD Raw EF'!G206))</f>
        <v>FrUBld</v>
      </c>
      <c r="K206" t="str">
        <f>IF(J206=-1,-1,IF('HCAD Raw EF'!H206="","",'HCAD Raw EF'!H206))</f>
        <v>UTILITY BLDG - FRAME</v>
      </c>
      <c r="L206" t="str">
        <f>IF(K206=-1,-1,IF('HCAD Raw EF'!I206="","",'HCAD Raw EF'!I206))</f>
        <v>MS</v>
      </c>
      <c r="M206" t="str">
        <f>IF(L206=-1,-1,IF('HCAD Raw EF'!J206="","",'HCAD Raw EF'!J206))</f>
        <v>Miscellaneous</v>
      </c>
      <c r="N206" t="str">
        <f>IF(M206=-1,-1,IF('HCAD Raw EF'!K206="","",'HCAD Raw EF'!K206))</f>
        <v/>
      </c>
      <c r="O206" s="13">
        <f>IF(N206=-1,-1,IF('HCAD Raw EF'!L206="","",VALUE('HCAD Raw EF'!L206)))</f>
        <v>275</v>
      </c>
      <c r="P206"/>
      <c r="Q206"/>
      <c r="R206"/>
      <c r="S206"/>
      <c r="T206"/>
      <c r="U206"/>
      <c r="V206"/>
      <c r="W206"/>
      <c r="X206"/>
      <c r="Y206"/>
    </row>
    <row r="207" spans="3:25" x14ac:dyDescent="0.25">
      <c r="C207">
        <v>203</v>
      </c>
      <c r="D207" t="str">
        <f t="shared" si="4"/>
        <v>0440340040080203</v>
      </c>
      <c r="E207" t="str">
        <f>IF('HCAD Raw EF'!B207="",-1,'HCAD Raw EF'!B207)</f>
        <v>0440340040080</v>
      </c>
      <c r="F207">
        <f>IF(E207=-1,-1,IF('HCAD Raw EF'!C207="","",'HCAD Raw EF'!C207))</f>
        <v>0</v>
      </c>
      <c r="G207">
        <f>IF(F207=-1,-1,IF('HCAD Raw EF'!D207="","",'HCAD Raw EF'!D207))</f>
        <v>2</v>
      </c>
      <c r="H207" t="str">
        <f>IF(G207=-1,-1,IF('HCAD Raw EF'!E207="","",'HCAD Raw EF'!E207))</f>
        <v>4</v>
      </c>
      <c r="I207" t="str">
        <f>IF(H207=-1,-1,IF('HCAD Raw EF'!F207="","",'HCAD Raw EF'!F207))</f>
        <v>CCP6</v>
      </c>
      <c r="J207" t="str">
        <f>IF(I207=-1,-1,IF('HCAD Raw EF'!G207="","",'HCAD Raw EF'!G207))</f>
        <v>CpRfSl</v>
      </c>
      <c r="K207" t="str">
        <f>IF(J207=-1,-1,IF('HCAD Raw EF'!H207="","",'HCAD Raw EF'!H207))</f>
        <v>CANOPY ROOF AND SLAB</v>
      </c>
      <c r="L207" t="str">
        <f>IF(K207=-1,-1,IF('HCAD Raw EF'!I207="","",'HCAD Raw EF'!I207))</f>
        <v>MS</v>
      </c>
      <c r="M207" t="str">
        <f>IF(L207=-1,-1,IF('HCAD Raw EF'!J207="","",'HCAD Raw EF'!J207))</f>
        <v>Miscellaneous</v>
      </c>
      <c r="N207" t="str">
        <f>IF(M207=-1,-1,IF('HCAD Raw EF'!K207="","",'HCAD Raw EF'!K207))</f>
        <v>PU PER SKETCH</v>
      </c>
      <c r="O207" s="13">
        <f>IF(N207=-1,-1,IF('HCAD Raw EF'!L207="","",VALUE('HCAD Raw EF'!L207)))</f>
        <v>777</v>
      </c>
      <c r="P207"/>
      <c r="Q207"/>
      <c r="R207"/>
      <c r="S207"/>
      <c r="T207"/>
      <c r="U207"/>
      <c r="V207"/>
      <c r="W207"/>
      <c r="X207"/>
      <c r="Y207"/>
    </row>
    <row r="208" spans="3:25" x14ac:dyDescent="0.25">
      <c r="C208">
        <v>204</v>
      </c>
      <c r="D208" t="str">
        <f t="shared" si="4"/>
        <v>0440340040080204</v>
      </c>
      <c r="E208" t="str">
        <f>IF('HCAD Raw EF'!B208="",-1,'HCAD Raw EF'!B208)</f>
        <v>0440340040080</v>
      </c>
      <c r="F208">
        <f>IF(E208=-1,-1,IF('HCAD Raw EF'!C208="","",'HCAD Raw EF'!C208))</f>
        <v>0</v>
      </c>
      <c r="G208">
        <f>IF(F208=-1,-1,IF('HCAD Raw EF'!D208="","",'HCAD Raw EF'!D208))</f>
        <v>2</v>
      </c>
      <c r="H208" t="str">
        <f>IF(G208=-1,-1,IF('HCAD Raw EF'!E208="","",'HCAD Raw EF'!E208))</f>
        <v>5</v>
      </c>
      <c r="I208" t="str">
        <f>IF(H208=-1,-1,IF('HCAD Raw EF'!F208="","",'HCAD Raw EF'!F208))</f>
        <v>CPA1</v>
      </c>
      <c r="J208" t="str">
        <f>IF(I208=-1,-1,IF('HCAD Raw EF'!G208="","",'HCAD Raw EF'!G208))</f>
        <v>PavAsp</v>
      </c>
      <c r="K208" t="str">
        <f>IF(J208=-1,-1,IF('HCAD Raw EF'!H208="","",'HCAD Raw EF'!H208))</f>
        <v>Paving - Asphalt</v>
      </c>
      <c r="L208" t="str">
        <f>IF(K208=-1,-1,IF('HCAD Raw EF'!I208="","",'HCAD Raw EF'!I208))</f>
        <v>MS</v>
      </c>
      <c r="M208" t="str">
        <f>IF(L208=-1,-1,IF('HCAD Raw EF'!J208="","",'HCAD Raw EF'!J208))</f>
        <v>Miscellaneous</v>
      </c>
      <c r="N208" t="str">
        <f>IF(M208=-1,-1,IF('HCAD Raw EF'!K208="","",'HCAD Raw EF'!K208))</f>
        <v/>
      </c>
      <c r="O208" s="13">
        <f>IF(N208=-1,-1,IF('HCAD Raw EF'!L208="","",VALUE('HCAD Raw EF'!L208)))</f>
        <v>13000</v>
      </c>
      <c r="P208"/>
      <c r="Q208"/>
      <c r="R208"/>
      <c r="S208"/>
      <c r="T208"/>
      <c r="U208"/>
      <c r="V208"/>
      <c r="W208"/>
      <c r="X208"/>
      <c r="Y208"/>
    </row>
    <row r="209" spans="3:25" x14ac:dyDescent="0.25">
      <c r="C209">
        <v>205</v>
      </c>
      <c r="D209" t="str">
        <f t="shared" si="4"/>
        <v>0440790000001205</v>
      </c>
      <c r="E209" t="str">
        <f>IF('HCAD Raw EF'!B209="",-1,'HCAD Raw EF'!B209)</f>
        <v>0440790000001</v>
      </c>
      <c r="F209">
        <f>IF(E209=-1,-1,IF('HCAD Raw EF'!C209="","",'HCAD Raw EF'!C209))</f>
        <v>0</v>
      </c>
      <c r="G209">
        <f>IF(F209=-1,-1,IF('HCAD Raw EF'!D209="","",'HCAD Raw EF'!D209))</f>
        <v>2</v>
      </c>
      <c r="H209" t="str">
        <f>IF(G209=-1,-1,IF('HCAD Raw EF'!E209="","",'HCAD Raw EF'!E209))</f>
        <v>4</v>
      </c>
      <c r="I209" t="str">
        <f>IF(H209=-1,-1,IF('HCAD Raw EF'!F209="","",'HCAD Raw EF'!F209))</f>
        <v>CCP6</v>
      </c>
      <c r="J209" t="str">
        <f>IF(I209=-1,-1,IF('HCAD Raw EF'!G209="","",'HCAD Raw EF'!G209))</f>
        <v>CpRfSl</v>
      </c>
      <c r="K209" t="str">
        <f>IF(J209=-1,-1,IF('HCAD Raw EF'!H209="","",'HCAD Raw EF'!H209))</f>
        <v>CANOPY ROOF AND SLAB</v>
      </c>
      <c r="L209" t="str">
        <f>IF(K209=-1,-1,IF('HCAD Raw EF'!I209="","",'HCAD Raw EF'!I209))</f>
        <v>MS</v>
      </c>
      <c r="M209" t="str">
        <f>IF(L209=-1,-1,IF('HCAD Raw EF'!J209="","",'HCAD Raw EF'!J209))</f>
        <v>Miscellaneous</v>
      </c>
      <c r="N209" t="str">
        <f>IF(M209=-1,-1,IF('HCAD Raw EF'!K209="","",'HCAD Raw EF'!K209))</f>
        <v>COMBINED</v>
      </c>
      <c r="O209" s="13">
        <f>IF(N209=-1,-1,IF('HCAD Raw EF'!L209="","",VALUE('HCAD Raw EF'!L209)))</f>
        <v>1394</v>
      </c>
      <c r="P209"/>
      <c r="Q209"/>
      <c r="R209"/>
      <c r="S209"/>
      <c r="T209"/>
      <c r="U209"/>
      <c r="V209"/>
      <c r="W209"/>
      <c r="X209"/>
      <c r="Y209"/>
    </row>
    <row r="210" spans="3:25" x14ac:dyDescent="0.25">
      <c r="C210">
        <v>206</v>
      </c>
      <c r="D210" t="str">
        <f t="shared" si="4"/>
        <v>0440790000001206</v>
      </c>
      <c r="E210" t="str">
        <f>IF('HCAD Raw EF'!B210="",-1,'HCAD Raw EF'!B210)</f>
        <v>0440790000001</v>
      </c>
      <c r="F210">
        <f>IF(E210=-1,-1,IF('HCAD Raw EF'!C210="","",'HCAD Raw EF'!C210))</f>
        <v>0</v>
      </c>
      <c r="G210">
        <f>IF(F210=-1,-1,IF('HCAD Raw EF'!D210="","",'HCAD Raw EF'!D210))</f>
        <v>2</v>
      </c>
      <c r="H210" t="str">
        <f>IF(G210=-1,-1,IF('HCAD Raw EF'!E210="","",'HCAD Raw EF'!E210))</f>
        <v>4</v>
      </c>
      <c r="I210" t="str">
        <f>IF(H210=-1,-1,IF('HCAD Raw EF'!F210="","",'HCAD Raw EF'!F210))</f>
        <v>CPC1</v>
      </c>
      <c r="J210" t="str">
        <f>IF(I210=-1,-1,IF('HCAD Raw EF'!G210="","",'HCAD Raw EF'!G210))</f>
        <v>PvLCnc</v>
      </c>
      <c r="K210" t="str">
        <f>IF(J210=-1,-1,IF('HCAD Raw EF'!H210="","",'HCAD Raw EF'!H210))</f>
        <v>Paving - Light Concrete</v>
      </c>
      <c r="L210" t="str">
        <f>IF(K210=-1,-1,IF('HCAD Raw EF'!I210="","",'HCAD Raw EF'!I210))</f>
        <v>MS</v>
      </c>
      <c r="M210" t="str">
        <f>IF(L210=-1,-1,IF('HCAD Raw EF'!J210="","",'HCAD Raw EF'!J210))</f>
        <v>Miscellaneous</v>
      </c>
      <c r="N210" t="str">
        <f>IF(M210=-1,-1,IF('HCAD Raw EF'!K210="","",'HCAD Raw EF'!K210))</f>
        <v/>
      </c>
      <c r="O210" s="13">
        <f>IF(N210=-1,-1,IF('HCAD Raw EF'!L210="","",VALUE('HCAD Raw EF'!L210)))</f>
        <v>15500</v>
      </c>
      <c r="P210"/>
      <c r="Q210"/>
      <c r="R210"/>
      <c r="S210"/>
      <c r="T210"/>
      <c r="U210"/>
      <c r="V210"/>
      <c r="W210"/>
      <c r="X210"/>
      <c r="Y210"/>
    </row>
    <row r="211" spans="3:25" x14ac:dyDescent="0.25">
      <c r="C211">
        <v>207</v>
      </c>
      <c r="D211" t="str">
        <f t="shared" si="4"/>
        <v>0451330000070207</v>
      </c>
      <c r="E211" t="str">
        <f>IF('HCAD Raw EF'!B211="",-1,'HCAD Raw EF'!B211)</f>
        <v>0451330000070</v>
      </c>
      <c r="F211">
        <f>IF(E211=-1,-1,IF('HCAD Raw EF'!C211="","",'HCAD Raw EF'!C211))</f>
        <v>3</v>
      </c>
      <c r="G211">
        <f>IF(F211=-1,-1,IF('HCAD Raw EF'!D211="","",'HCAD Raw EF'!D211))</f>
        <v>7</v>
      </c>
      <c r="H211" t="str">
        <f>IF(G211=-1,-1,IF('HCAD Raw EF'!E211="","",'HCAD Raw EF'!E211))</f>
        <v>4</v>
      </c>
      <c r="I211" t="str">
        <f>IF(H211=-1,-1,IF('HCAD Raw EF'!F211="","",'HCAD Raw EF'!F211))</f>
        <v>CCP6</v>
      </c>
      <c r="J211" t="str">
        <f>IF(I211=-1,-1,IF('HCAD Raw EF'!G211="","",'HCAD Raw EF'!G211))</f>
        <v>CpRfSl</v>
      </c>
      <c r="K211" t="str">
        <f>IF(J211=-1,-1,IF('HCAD Raw EF'!H211="","",'HCAD Raw EF'!H211))</f>
        <v>CANOPY ROOF AND SLAB</v>
      </c>
      <c r="L211" t="str">
        <f>IF(K211=-1,-1,IF('HCAD Raw EF'!I211="","",'HCAD Raw EF'!I211))</f>
        <v>MS</v>
      </c>
      <c r="M211" t="str">
        <f>IF(L211=-1,-1,IF('HCAD Raw EF'!J211="","",'HCAD Raw EF'!J211))</f>
        <v>Miscellaneous</v>
      </c>
      <c r="N211" t="str">
        <f>IF(M211=-1,-1,IF('HCAD Raw EF'!K211="","",'HCAD Raw EF'!K211))</f>
        <v>F/16</v>
      </c>
      <c r="O211" s="13">
        <f>IF(N211=-1,-1,IF('HCAD Raw EF'!L211="","",VALUE('HCAD Raw EF'!L211)))</f>
        <v>2000</v>
      </c>
      <c r="P211"/>
      <c r="Q211"/>
      <c r="R211"/>
      <c r="S211"/>
      <c r="T211"/>
      <c r="U211"/>
      <c r="V211"/>
      <c r="W211"/>
      <c r="X211"/>
      <c r="Y211"/>
    </row>
    <row r="212" spans="3:25" x14ac:dyDescent="0.25">
      <c r="C212">
        <v>208</v>
      </c>
      <c r="D212" t="str">
        <f t="shared" si="4"/>
        <v>0451330000070208</v>
      </c>
      <c r="E212" t="str">
        <f>IF('HCAD Raw EF'!B212="",-1,'HCAD Raw EF'!B212)</f>
        <v>0451330000070</v>
      </c>
      <c r="F212">
        <f>IF(E212=-1,-1,IF('HCAD Raw EF'!C212="","",'HCAD Raw EF'!C212))</f>
        <v>0</v>
      </c>
      <c r="G212">
        <f>IF(F212=-1,-1,IF('HCAD Raw EF'!D212="","",'HCAD Raw EF'!D212))</f>
        <v>7</v>
      </c>
      <c r="H212" t="str">
        <f>IF(G212=-1,-1,IF('HCAD Raw EF'!E212="","",'HCAD Raw EF'!E212))</f>
        <v>4</v>
      </c>
      <c r="I212" t="str">
        <f>IF(H212=-1,-1,IF('HCAD Raw EF'!F212="","",'HCAD Raw EF'!F212))</f>
        <v>CCP6</v>
      </c>
      <c r="J212" t="str">
        <f>IF(I212=-1,-1,IF('HCAD Raw EF'!G212="","",'HCAD Raw EF'!G212))</f>
        <v>CpRfSl</v>
      </c>
      <c r="K212" t="str">
        <f>IF(J212=-1,-1,IF('HCAD Raw EF'!H212="","",'HCAD Raw EF'!H212))</f>
        <v>CANOPY ROOF AND SLAB</v>
      </c>
      <c r="L212" t="str">
        <f>IF(K212=-1,-1,IF('HCAD Raw EF'!I212="","",'HCAD Raw EF'!I212))</f>
        <v>MS</v>
      </c>
      <c r="M212" t="str">
        <f>IF(L212=-1,-1,IF('HCAD Raw EF'!J212="","",'HCAD Raw EF'!J212))</f>
        <v>Miscellaneous</v>
      </c>
      <c r="N212" t="str">
        <f>IF(M212=-1,-1,IF('HCAD Raw EF'!K212="","",'HCAD Raw EF'!K212))</f>
        <v/>
      </c>
      <c r="O212" s="13">
        <f>IF(N212=-1,-1,IF('HCAD Raw EF'!L212="","",VALUE('HCAD Raw EF'!L212)))</f>
        <v>1250</v>
      </c>
      <c r="P212"/>
      <c r="Q212"/>
      <c r="R212"/>
      <c r="S212"/>
      <c r="T212"/>
      <c r="U212"/>
      <c r="V212"/>
      <c r="W212"/>
      <c r="X212"/>
      <c r="Y212"/>
    </row>
    <row r="213" spans="3:25" x14ac:dyDescent="0.25">
      <c r="C213">
        <v>209</v>
      </c>
      <c r="D213" t="str">
        <f t="shared" si="4"/>
        <v>0451330000070209</v>
      </c>
      <c r="E213" t="str">
        <f>IF('HCAD Raw EF'!B213="",-1,'HCAD Raw EF'!B213)</f>
        <v>0451330000070</v>
      </c>
      <c r="F213">
        <f>IF(E213=-1,-1,IF('HCAD Raw EF'!C213="","",'HCAD Raw EF'!C213))</f>
        <v>0</v>
      </c>
      <c r="G213">
        <f>IF(F213=-1,-1,IF('HCAD Raw EF'!D213="","",'HCAD Raw EF'!D213))</f>
        <v>7</v>
      </c>
      <c r="H213" t="str">
        <f>IF(G213=-1,-1,IF('HCAD Raw EF'!E213="","",'HCAD Raw EF'!E213))</f>
        <v>4</v>
      </c>
      <c r="I213" t="str">
        <f>IF(H213=-1,-1,IF('HCAD Raw EF'!F213="","",'HCAD Raw EF'!F213))</f>
        <v>CPC2</v>
      </c>
      <c r="J213" t="str">
        <f>IF(I213=-1,-1,IF('HCAD Raw EF'!G213="","",'HCAD Raw EF'!G213))</f>
        <v>PvHCnc</v>
      </c>
      <c r="K213" t="str">
        <f>IF(J213=-1,-1,IF('HCAD Raw EF'!H213="","",'HCAD Raw EF'!H213))</f>
        <v>Paving - Heavy Concrete</v>
      </c>
      <c r="L213" t="str">
        <f>IF(K213=-1,-1,IF('HCAD Raw EF'!I213="","",'HCAD Raw EF'!I213))</f>
        <v>MS</v>
      </c>
      <c r="M213" t="str">
        <f>IF(L213=-1,-1,IF('HCAD Raw EF'!J213="","",'HCAD Raw EF'!J213))</f>
        <v>Miscellaneous</v>
      </c>
      <c r="N213" t="str">
        <f>IF(M213=-1,-1,IF('HCAD Raw EF'!K213="","",'HCAD Raw EF'!K213))</f>
        <v>F/16</v>
      </c>
      <c r="O213" s="13">
        <f>IF(N213=-1,-1,IF('HCAD Raw EF'!L213="","",VALUE('HCAD Raw EF'!L213)))</f>
        <v>33450</v>
      </c>
      <c r="P213"/>
      <c r="Q213"/>
      <c r="R213"/>
      <c r="S213"/>
      <c r="T213"/>
      <c r="U213"/>
      <c r="V213"/>
      <c r="W213"/>
      <c r="X213"/>
      <c r="Y213"/>
    </row>
    <row r="214" spans="3:25" x14ac:dyDescent="0.25">
      <c r="C214">
        <v>210</v>
      </c>
      <c r="D214" t="str">
        <f t="shared" si="4"/>
        <v>0451330000070210</v>
      </c>
      <c r="E214" t="str">
        <f>IF('HCAD Raw EF'!B214="",-1,'HCAD Raw EF'!B214)</f>
        <v>0451330000070</v>
      </c>
      <c r="F214">
        <f>IF(E214=-1,-1,IF('HCAD Raw EF'!C214="","",'HCAD Raw EF'!C214))</f>
        <v>0</v>
      </c>
      <c r="G214">
        <f>IF(F214=-1,-1,IF('HCAD Raw EF'!D214="","",'HCAD Raw EF'!D214))</f>
        <v>7</v>
      </c>
      <c r="H214" t="str">
        <f>IF(G214=-1,-1,IF('HCAD Raw EF'!E214="","",'HCAD Raw EF'!E214))</f>
        <v>4</v>
      </c>
      <c r="I214" t="str">
        <f>IF(H214=-1,-1,IF('HCAD Raw EF'!F214="","",'HCAD Raw EF'!F214))</f>
        <v>CPC2</v>
      </c>
      <c r="J214" t="str">
        <f>IF(I214=-1,-1,IF('HCAD Raw EF'!G214="","",'HCAD Raw EF'!G214))</f>
        <v>PvHCnc</v>
      </c>
      <c r="K214" t="str">
        <f>IF(J214=-1,-1,IF('HCAD Raw EF'!H214="","",'HCAD Raw EF'!H214))</f>
        <v>Paving - Heavy Concrete</v>
      </c>
      <c r="L214" t="str">
        <f>IF(K214=-1,-1,IF('HCAD Raw EF'!I214="","",'HCAD Raw EF'!I214))</f>
        <v>MS</v>
      </c>
      <c r="M214" t="str">
        <f>IF(L214=-1,-1,IF('HCAD Raw EF'!J214="","",'HCAD Raw EF'!J214))</f>
        <v>Miscellaneous</v>
      </c>
      <c r="N214" t="str">
        <f>IF(M214=-1,-1,IF('HCAD Raw EF'!K214="","",'HCAD Raw EF'!K214))</f>
        <v/>
      </c>
      <c r="O214" s="13">
        <f>IF(N214=-1,-1,IF('HCAD Raw EF'!L214="","",VALUE('HCAD Raw EF'!L214)))</f>
        <v>73168</v>
      </c>
      <c r="P214"/>
      <c r="Q214"/>
      <c r="R214"/>
      <c r="S214"/>
      <c r="T214"/>
      <c r="U214"/>
      <c r="V214"/>
      <c r="W214"/>
      <c r="X214"/>
      <c r="Y214"/>
    </row>
    <row r="215" spans="3:25" x14ac:dyDescent="0.25">
      <c r="C215">
        <v>211</v>
      </c>
      <c r="D215" t="str">
        <f t="shared" si="4"/>
        <v>0451330000070211</v>
      </c>
      <c r="E215" t="str">
        <f>IF('HCAD Raw EF'!B215="",-1,'HCAD Raw EF'!B215)</f>
        <v>0451330000070</v>
      </c>
      <c r="F215">
        <f>IF(E215=-1,-1,IF('HCAD Raw EF'!C215="","",'HCAD Raw EF'!C215))</f>
        <v>1</v>
      </c>
      <c r="G215">
        <f>IF(F215=-1,-1,IF('HCAD Raw EF'!D215="","",'HCAD Raw EF'!D215))</f>
        <v>7</v>
      </c>
      <c r="H215" t="str">
        <f>IF(G215=-1,-1,IF('HCAD Raw EF'!E215="","",'HCAD Raw EF'!E215))</f>
        <v>4</v>
      </c>
      <c r="I215" t="str">
        <f>IF(H215=-1,-1,IF('HCAD Raw EF'!F215="","",'HCAD Raw EF'!F215))</f>
        <v>CSS1</v>
      </c>
      <c r="J215" t="str">
        <f>IF(I215=-1,-1,IF('HCAD Raw EF'!G215="","",'HCAD Raw EF'!G215))</f>
        <v>WetSpr</v>
      </c>
      <c r="K215" t="str">
        <f>IF(J215=-1,-1,IF('HCAD Raw EF'!H215="","",'HCAD Raw EF'!H215))</f>
        <v>Wet Sprinkler</v>
      </c>
      <c r="L215" t="str">
        <f>IF(K215=-1,-1,IF('HCAD Raw EF'!I215="","",'HCAD Raw EF'!I215))</f>
        <v>MS</v>
      </c>
      <c r="M215" t="str">
        <f>IF(L215=-1,-1,IF('HCAD Raw EF'!J215="","",'HCAD Raw EF'!J215))</f>
        <v>Miscellaneous</v>
      </c>
      <c r="N215" t="str">
        <f>IF(M215=-1,-1,IF('HCAD Raw EF'!K215="","",'HCAD Raw EF'!K215))</f>
        <v/>
      </c>
      <c r="O215" s="13">
        <f>IF(N215=-1,-1,IF('HCAD Raw EF'!L215="","",VALUE('HCAD Raw EF'!L215)))</f>
        <v>73450</v>
      </c>
      <c r="P215"/>
      <c r="Q215"/>
      <c r="R215"/>
      <c r="S215"/>
      <c r="T215"/>
      <c r="U215"/>
      <c r="V215"/>
      <c r="W215"/>
      <c r="X215"/>
      <c r="Y215"/>
    </row>
    <row r="216" spans="3:25" x14ac:dyDescent="0.25">
      <c r="C216">
        <v>212</v>
      </c>
      <c r="D216" t="str">
        <f t="shared" si="4"/>
        <v>0451330000070212</v>
      </c>
      <c r="E216" t="str">
        <f>IF('HCAD Raw EF'!B216="",-1,'HCAD Raw EF'!B216)</f>
        <v>0451330000070</v>
      </c>
      <c r="F216">
        <f>IF(E216=-1,-1,IF('HCAD Raw EF'!C216="","",'HCAD Raw EF'!C216))</f>
        <v>0</v>
      </c>
      <c r="G216">
        <f>IF(F216=-1,-1,IF('HCAD Raw EF'!D216="","",'HCAD Raw EF'!D216))</f>
        <v>7</v>
      </c>
      <c r="H216" t="str">
        <f>IF(G216=-1,-1,IF('HCAD Raw EF'!E216="","",'HCAD Raw EF'!E216))</f>
        <v>4</v>
      </c>
      <c r="I216" t="str">
        <f>IF(H216=-1,-1,IF('HCAD Raw EF'!F216="","",'HCAD Raw EF'!F216))</f>
        <v>CTC2</v>
      </c>
      <c r="J216" t="str">
        <f>IF(I216=-1,-1,IF('HCAD Raw EF'!G216="","",'HCAD Raw EF'!G216))</f>
        <v>CTnCrt</v>
      </c>
      <c r="K216" t="str">
        <f>IF(J216=-1,-1,IF('HCAD Raw EF'!H216="","",'HCAD Raw EF'!H216))</f>
        <v>Concrete Tennis Court - Com</v>
      </c>
      <c r="L216" t="str">
        <f>IF(K216=-1,-1,IF('HCAD Raw EF'!I216="","",'HCAD Raw EF'!I216))</f>
        <v>MS</v>
      </c>
      <c r="M216" t="str">
        <f>IF(L216=-1,-1,IF('HCAD Raw EF'!J216="","",'HCAD Raw EF'!J216))</f>
        <v>Miscellaneous</v>
      </c>
      <c r="N216" t="str">
        <f>IF(M216=-1,-1,IF('HCAD Raw EF'!K216="","",'HCAD Raw EF'!K216))</f>
        <v/>
      </c>
      <c r="O216" s="13">
        <f>IF(N216=-1,-1,IF('HCAD Raw EF'!L216="","",VALUE('HCAD Raw EF'!L216)))</f>
        <v>2</v>
      </c>
      <c r="P216"/>
      <c r="Q216"/>
      <c r="R216"/>
      <c r="S216"/>
      <c r="T216"/>
      <c r="U216"/>
      <c r="V216"/>
      <c r="W216"/>
      <c r="X216"/>
      <c r="Y216"/>
    </row>
    <row r="217" spans="3:25" x14ac:dyDescent="0.25">
      <c r="C217">
        <v>213</v>
      </c>
      <c r="D217" t="str">
        <f t="shared" si="4"/>
        <v>0451330000070213</v>
      </c>
      <c r="E217" t="str">
        <f>IF('HCAD Raw EF'!B217="",-1,'HCAD Raw EF'!B217)</f>
        <v>0451330000070</v>
      </c>
      <c r="F217">
        <f>IF(E217=-1,-1,IF('HCAD Raw EF'!C217="","",'HCAD Raw EF'!C217))</f>
        <v>0</v>
      </c>
      <c r="G217">
        <f>IF(F217=-1,-1,IF('HCAD Raw EF'!D217="","",'HCAD Raw EF'!D217))</f>
        <v>7</v>
      </c>
      <c r="H217" t="str">
        <f>IF(G217=-1,-1,IF('HCAD Raw EF'!E217="","",'HCAD Raw EF'!E217))</f>
        <v>4</v>
      </c>
      <c r="I217" t="str">
        <f>IF(H217=-1,-1,IF('HCAD Raw EF'!F217="","",'HCAD Raw EF'!F217))</f>
        <v>CWS1</v>
      </c>
      <c r="J217" t="str">
        <f>IF(I217=-1,-1,IF('HCAD Raw EF'!G217="","",'HCAD Raw EF'!G217))</f>
        <v>Water</v>
      </c>
      <c r="K217" t="str">
        <f>IF(J217=-1,-1,IF('HCAD Raw EF'!H217="","",'HCAD Raw EF'!H217))</f>
        <v>Water System</v>
      </c>
      <c r="L217" t="str">
        <f>IF(K217=-1,-1,IF('HCAD Raw EF'!I217="","",'HCAD Raw EF'!I217))</f>
        <v>MS</v>
      </c>
      <c r="M217" t="str">
        <f>IF(L217=-1,-1,IF('HCAD Raw EF'!J217="","",'HCAD Raw EF'!J217))</f>
        <v>Miscellaneous</v>
      </c>
      <c r="N217" t="str">
        <f>IF(M217=-1,-1,IF('HCAD Raw EF'!K217="","",'HCAD Raw EF'!K217))</f>
        <v/>
      </c>
      <c r="O217" s="13">
        <f>IF(N217=-1,-1,IF('HCAD Raw EF'!L217="","",VALUE('HCAD Raw EF'!L217)))</f>
        <v>200</v>
      </c>
      <c r="P217"/>
      <c r="Q217"/>
      <c r="R217"/>
      <c r="S217"/>
      <c r="T217"/>
      <c r="U217"/>
      <c r="V217"/>
      <c r="W217"/>
      <c r="X217"/>
      <c r="Y217"/>
    </row>
    <row r="218" spans="3:25" x14ac:dyDescent="0.25">
      <c r="C218">
        <v>214</v>
      </c>
      <c r="D218" t="str">
        <f t="shared" si="4"/>
        <v>0451350000037214</v>
      </c>
      <c r="E218" t="str">
        <f>IF('HCAD Raw EF'!B218="",-1,'HCAD Raw EF'!B218)</f>
        <v>0451350000037</v>
      </c>
      <c r="F218">
        <f>IF(E218=-1,-1,IF('HCAD Raw EF'!C218="","",'HCAD Raw EF'!C218))</f>
        <v>0</v>
      </c>
      <c r="G218">
        <f>IF(F218=-1,-1,IF('HCAD Raw EF'!D218="","",'HCAD Raw EF'!D218))</f>
        <v>17</v>
      </c>
      <c r="H218" t="str">
        <f>IF(G218=-1,-1,IF('HCAD Raw EF'!E218="","",'HCAD Raw EF'!E218))</f>
        <v>4</v>
      </c>
      <c r="I218" t="str">
        <f>IF(H218=-1,-1,IF('HCAD Raw EF'!F218="","",'HCAD Raw EF'!F218))</f>
        <v>CCP5</v>
      </c>
      <c r="J218" t="str">
        <f>IF(I218=-1,-1,IF('HCAD Raw EF'!G218="","",'HCAD Raw EF'!G218))</f>
        <v>Canopy</v>
      </c>
      <c r="K218" t="str">
        <f>IF(J218=-1,-1,IF('HCAD Raw EF'!H218="","",'HCAD Raw EF'!H218))</f>
        <v>CANOPY ONLY</v>
      </c>
      <c r="L218" t="str">
        <f>IF(K218=-1,-1,IF('HCAD Raw EF'!I218="","",'HCAD Raw EF'!I218))</f>
        <v>MS</v>
      </c>
      <c r="M218" t="str">
        <f>IF(L218=-1,-1,IF('HCAD Raw EF'!J218="","",'HCAD Raw EF'!J218))</f>
        <v>Miscellaneous</v>
      </c>
      <c r="N218" t="str">
        <f>IF(M218=-1,-1,IF('HCAD Raw EF'!K218="","",'HCAD Raw EF'!K218))</f>
        <v/>
      </c>
      <c r="O218" s="13">
        <f>IF(N218=-1,-1,IF('HCAD Raw EF'!L218="","",VALUE('HCAD Raw EF'!L218)))</f>
        <v>475</v>
      </c>
      <c r="P218"/>
      <c r="Q218"/>
      <c r="R218"/>
      <c r="S218"/>
      <c r="T218"/>
      <c r="U218"/>
      <c r="V218"/>
      <c r="W218"/>
      <c r="X218"/>
      <c r="Y218"/>
    </row>
    <row r="219" spans="3:25" x14ac:dyDescent="0.25">
      <c r="C219">
        <v>215</v>
      </c>
      <c r="D219" t="str">
        <f t="shared" si="4"/>
        <v>0451350000037215</v>
      </c>
      <c r="E219" t="str">
        <f>IF('HCAD Raw EF'!B219="",-1,'HCAD Raw EF'!B219)</f>
        <v>0451350000037</v>
      </c>
      <c r="F219">
        <f>IF(E219=-1,-1,IF('HCAD Raw EF'!C219="","",'HCAD Raw EF'!C219))</f>
        <v>0</v>
      </c>
      <c r="G219">
        <f>IF(F219=-1,-1,IF('HCAD Raw EF'!D219="","",'HCAD Raw EF'!D219))</f>
        <v>17</v>
      </c>
      <c r="H219" t="str">
        <f>IF(G219=-1,-1,IF('HCAD Raw EF'!E219="","",'HCAD Raw EF'!E219))</f>
        <v>4</v>
      </c>
      <c r="I219" t="str">
        <f>IF(H219=-1,-1,IF('HCAD Raw EF'!F219="","",'HCAD Raw EF'!F219))</f>
        <v>CCP5</v>
      </c>
      <c r="J219" t="str">
        <f>IF(I219=-1,-1,IF('HCAD Raw EF'!G219="","",'HCAD Raw EF'!G219))</f>
        <v>Canopy</v>
      </c>
      <c r="K219" t="str">
        <f>IF(J219=-1,-1,IF('HCAD Raw EF'!H219="","",'HCAD Raw EF'!H219))</f>
        <v>CANOPY ONLY</v>
      </c>
      <c r="L219" t="str">
        <f>IF(K219=-1,-1,IF('HCAD Raw EF'!I219="","",'HCAD Raw EF'!I219))</f>
        <v>MS</v>
      </c>
      <c r="M219" t="str">
        <f>IF(L219=-1,-1,IF('HCAD Raw EF'!J219="","",'HCAD Raw EF'!J219))</f>
        <v>Miscellaneous</v>
      </c>
      <c r="N219" t="str">
        <f>IF(M219=-1,-1,IF('HCAD Raw EF'!K219="","",'HCAD Raw EF'!K219))</f>
        <v/>
      </c>
      <c r="O219" s="13">
        <f>IF(N219=-1,-1,IF('HCAD Raw EF'!L219="","",VALUE('HCAD Raw EF'!L219)))</f>
        <v>960</v>
      </c>
      <c r="P219"/>
      <c r="Q219"/>
      <c r="R219"/>
      <c r="S219"/>
      <c r="T219"/>
      <c r="U219"/>
      <c r="V219"/>
      <c r="W219"/>
      <c r="X219"/>
      <c r="Y219"/>
    </row>
    <row r="220" spans="3:25" x14ac:dyDescent="0.25">
      <c r="C220">
        <v>216</v>
      </c>
      <c r="D220" t="str">
        <f t="shared" si="4"/>
        <v>0451350000037216</v>
      </c>
      <c r="E220" t="str">
        <f>IF('HCAD Raw EF'!B220="",-1,'HCAD Raw EF'!B220)</f>
        <v>0451350000037</v>
      </c>
      <c r="F220">
        <f>IF(E220=-1,-1,IF('HCAD Raw EF'!C220="","",'HCAD Raw EF'!C220))</f>
        <v>0</v>
      </c>
      <c r="G220">
        <f>IF(F220=-1,-1,IF('HCAD Raw EF'!D220="","",'HCAD Raw EF'!D220))</f>
        <v>17</v>
      </c>
      <c r="H220" t="str">
        <f>IF(G220=-1,-1,IF('HCAD Raw EF'!E220="","",'HCAD Raw EF'!E220))</f>
        <v>4</v>
      </c>
      <c r="I220" t="str">
        <f>IF(H220=-1,-1,IF('HCAD Raw EF'!F220="","",'HCAD Raw EF'!F220))</f>
        <v>CCP5</v>
      </c>
      <c r="J220" t="str">
        <f>IF(I220=-1,-1,IF('HCAD Raw EF'!G220="","",'HCAD Raw EF'!G220))</f>
        <v>Canopy</v>
      </c>
      <c r="K220" t="str">
        <f>IF(J220=-1,-1,IF('HCAD Raw EF'!H220="","",'HCAD Raw EF'!H220))</f>
        <v>CANOPY ONLY</v>
      </c>
      <c r="L220" t="str">
        <f>IF(K220=-1,-1,IF('HCAD Raw EF'!I220="","",'HCAD Raw EF'!I220))</f>
        <v>MS</v>
      </c>
      <c r="M220" t="str">
        <f>IF(L220=-1,-1,IF('HCAD Raw EF'!J220="","",'HCAD Raw EF'!J220))</f>
        <v>Miscellaneous</v>
      </c>
      <c r="N220" t="str">
        <f>IF(M220=-1,-1,IF('HCAD Raw EF'!K220="","",'HCAD Raw EF'!K220))</f>
        <v/>
      </c>
      <c r="O220" s="13">
        <f>IF(N220=-1,-1,IF('HCAD Raw EF'!L220="","",VALUE('HCAD Raw EF'!L220)))</f>
        <v>500</v>
      </c>
      <c r="P220"/>
      <c r="Q220"/>
      <c r="R220"/>
      <c r="S220"/>
      <c r="T220"/>
      <c r="U220"/>
      <c r="V220"/>
      <c r="W220"/>
      <c r="X220"/>
      <c r="Y220"/>
    </row>
    <row r="221" spans="3:25" x14ac:dyDescent="0.25">
      <c r="C221">
        <v>217</v>
      </c>
      <c r="D221" t="str">
        <f t="shared" si="4"/>
        <v>0451350000037217</v>
      </c>
      <c r="E221" t="str">
        <f>IF('HCAD Raw EF'!B221="",-1,'HCAD Raw EF'!B221)</f>
        <v>0451350000037</v>
      </c>
      <c r="F221">
        <f>IF(E221=-1,-1,IF('HCAD Raw EF'!C221="","",'HCAD Raw EF'!C221))</f>
        <v>0</v>
      </c>
      <c r="G221">
        <f>IF(F221=-1,-1,IF('HCAD Raw EF'!D221="","",'HCAD Raw EF'!D221))</f>
        <v>17</v>
      </c>
      <c r="H221" t="str">
        <f>IF(G221=-1,-1,IF('HCAD Raw EF'!E221="","",'HCAD Raw EF'!E221))</f>
        <v>4</v>
      </c>
      <c r="I221" t="str">
        <f>IF(H221=-1,-1,IF('HCAD Raw EF'!F221="","",'HCAD Raw EF'!F221))</f>
        <v>CCP5</v>
      </c>
      <c r="J221" t="str">
        <f>IF(I221=-1,-1,IF('HCAD Raw EF'!G221="","",'HCAD Raw EF'!G221))</f>
        <v>Canopy</v>
      </c>
      <c r="K221" t="str">
        <f>IF(J221=-1,-1,IF('HCAD Raw EF'!H221="","",'HCAD Raw EF'!H221))</f>
        <v>CANOPY ONLY</v>
      </c>
      <c r="L221" t="str">
        <f>IF(K221=-1,-1,IF('HCAD Raw EF'!I221="","",'HCAD Raw EF'!I221))</f>
        <v>MS</v>
      </c>
      <c r="M221" t="str">
        <f>IF(L221=-1,-1,IF('HCAD Raw EF'!J221="","",'HCAD Raw EF'!J221))</f>
        <v>Miscellaneous</v>
      </c>
      <c r="N221" t="str">
        <f>IF(M221=-1,-1,IF('HCAD Raw EF'!K221="","",'HCAD Raw EF'!K221))</f>
        <v/>
      </c>
      <c r="O221" s="13">
        <f>IF(N221=-1,-1,IF('HCAD Raw EF'!L221="","",VALUE('HCAD Raw EF'!L221)))</f>
        <v>470</v>
      </c>
      <c r="P221"/>
      <c r="Q221"/>
      <c r="R221"/>
      <c r="S221"/>
      <c r="T221"/>
      <c r="U221"/>
      <c r="V221"/>
      <c r="W221"/>
      <c r="X221"/>
      <c r="Y221"/>
    </row>
    <row r="222" spans="3:25" x14ac:dyDescent="0.25">
      <c r="C222">
        <v>218</v>
      </c>
      <c r="D222" t="str">
        <f t="shared" si="4"/>
        <v>0451350000037218</v>
      </c>
      <c r="E222" t="str">
        <f>IF('HCAD Raw EF'!B222="",-1,'HCAD Raw EF'!B222)</f>
        <v>0451350000037</v>
      </c>
      <c r="F222">
        <f>IF(E222=-1,-1,IF('HCAD Raw EF'!C222="","",'HCAD Raw EF'!C222))</f>
        <v>0</v>
      </c>
      <c r="G222">
        <f>IF(F222=-1,-1,IF('HCAD Raw EF'!D222="","",'HCAD Raw EF'!D222))</f>
        <v>17</v>
      </c>
      <c r="H222" t="str">
        <f>IF(G222=-1,-1,IF('HCAD Raw EF'!E222="","",'HCAD Raw EF'!E222))</f>
        <v>4</v>
      </c>
      <c r="I222" t="str">
        <f>IF(H222=-1,-1,IF('HCAD Raw EF'!F222="","",'HCAD Raw EF'!F222))</f>
        <v>CCP5</v>
      </c>
      <c r="J222" t="str">
        <f>IF(I222=-1,-1,IF('HCAD Raw EF'!G222="","",'HCAD Raw EF'!G222))</f>
        <v>Canopy</v>
      </c>
      <c r="K222" t="str">
        <f>IF(J222=-1,-1,IF('HCAD Raw EF'!H222="","",'HCAD Raw EF'!H222))</f>
        <v>CANOPY ONLY</v>
      </c>
      <c r="L222" t="str">
        <f>IF(K222=-1,-1,IF('HCAD Raw EF'!I222="","",'HCAD Raw EF'!I222))</f>
        <v>MS</v>
      </c>
      <c r="M222" t="str">
        <f>IF(L222=-1,-1,IF('HCAD Raw EF'!J222="","",'HCAD Raw EF'!J222))</f>
        <v>Miscellaneous</v>
      </c>
      <c r="N222" t="str">
        <f>IF(M222=-1,-1,IF('HCAD Raw EF'!K222="","",'HCAD Raw EF'!K222))</f>
        <v/>
      </c>
      <c r="O222" s="13">
        <f>IF(N222=-1,-1,IF('HCAD Raw EF'!L222="","",VALUE('HCAD Raw EF'!L222)))</f>
        <v>3850</v>
      </c>
      <c r="P222"/>
      <c r="Q222"/>
      <c r="R222"/>
      <c r="S222"/>
      <c r="T222"/>
      <c r="U222"/>
      <c r="V222"/>
      <c r="W222"/>
      <c r="X222"/>
      <c r="Y222"/>
    </row>
    <row r="223" spans="3:25" x14ac:dyDescent="0.25">
      <c r="C223">
        <v>219</v>
      </c>
      <c r="D223" t="str">
        <f t="shared" si="4"/>
        <v>0451350000037219</v>
      </c>
      <c r="E223" t="str">
        <f>IF('HCAD Raw EF'!B223="",-1,'HCAD Raw EF'!B223)</f>
        <v>0451350000037</v>
      </c>
      <c r="F223">
        <f>IF(E223=-1,-1,IF('HCAD Raw EF'!C223="","",'HCAD Raw EF'!C223))</f>
        <v>0</v>
      </c>
      <c r="G223">
        <f>IF(F223=-1,-1,IF('HCAD Raw EF'!D223="","",'HCAD Raw EF'!D223))</f>
        <v>17</v>
      </c>
      <c r="H223" t="str">
        <f>IF(G223=-1,-1,IF('HCAD Raw EF'!E223="","",'HCAD Raw EF'!E223))</f>
        <v>4</v>
      </c>
      <c r="I223" t="str">
        <f>IF(H223=-1,-1,IF('HCAD Raw EF'!F223="","",'HCAD Raw EF'!F223))</f>
        <v>CCP5</v>
      </c>
      <c r="J223" t="str">
        <f>IF(I223=-1,-1,IF('HCAD Raw EF'!G223="","",'HCAD Raw EF'!G223))</f>
        <v>Canopy</v>
      </c>
      <c r="K223" t="str">
        <f>IF(J223=-1,-1,IF('HCAD Raw EF'!H223="","",'HCAD Raw EF'!H223))</f>
        <v>CANOPY ONLY</v>
      </c>
      <c r="L223" t="str">
        <f>IF(K223=-1,-1,IF('HCAD Raw EF'!I223="","",'HCAD Raw EF'!I223))</f>
        <v>MS</v>
      </c>
      <c r="M223" t="str">
        <f>IF(L223=-1,-1,IF('HCAD Raw EF'!J223="","",'HCAD Raw EF'!J223))</f>
        <v>Miscellaneous</v>
      </c>
      <c r="N223" t="str">
        <f>IF(M223=-1,-1,IF('HCAD Raw EF'!K223="","",'HCAD Raw EF'!K223))</f>
        <v/>
      </c>
      <c r="O223" s="13">
        <f>IF(N223=-1,-1,IF('HCAD Raw EF'!L223="","",VALUE('HCAD Raw EF'!L223)))</f>
        <v>1960</v>
      </c>
      <c r="P223"/>
      <c r="Q223"/>
      <c r="R223"/>
      <c r="S223"/>
      <c r="T223"/>
      <c r="U223"/>
      <c r="V223"/>
      <c r="W223"/>
      <c r="X223"/>
      <c r="Y223"/>
    </row>
    <row r="224" spans="3:25" x14ac:dyDescent="0.25">
      <c r="C224">
        <v>220</v>
      </c>
      <c r="D224" t="str">
        <f t="shared" si="4"/>
        <v>0451350000037220</v>
      </c>
      <c r="E224" t="str">
        <f>IF('HCAD Raw EF'!B224="",-1,'HCAD Raw EF'!B224)</f>
        <v>0451350000037</v>
      </c>
      <c r="F224">
        <f>IF(E224=-1,-1,IF('HCAD Raw EF'!C224="","",'HCAD Raw EF'!C224))</f>
        <v>0</v>
      </c>
      <c r="G224">
        <f>IF(F224=-1,-1,IF('HCAD Raw EF'!D224="","",'HCAD Raw EF'!D224))</f>
        <v>17</v>
      </c>
      <c r="H224" t="str">
        <f>IF(G224=-1,-1,IF('HCAD Raw EF'!E224="","",'HCAD Raw EF'!E224))</f>
        <v>4</v>
      </c>
      <c r="I224" t="str">
        <f>IF(H224=-1,-1,IF('HCAD Raw EF'!F224="","",'HCAD Raw EF'!F224))</f>
        <v>CCP5</v>
      </c>
      <c r="J224" t="str">
        <f>IF(I224=-1,-1,IF('HCAD Raw EF'!G224="","",'HCAD Raw EF'!G224))</f>
        <v>Canopy</v>
      </c>
      <c r="K224" t="str">
        <f>IF(J224=-1,-1,IF('HCAD Raw EF'!H224="","",'HCAD Raw EF'!H224))</f>
        <v>CANOPY ONLY</v>
      </c>
      <c r="L224" t="str">
        <f>IF(K224=-1,-1,IF('HCAD Raw EF'!I224="","",'HCAD Raw EF'!I224))</f>
        <v>MS</v>
      </c>
      <c r="M224" t="str">
        <f>IF(L224=-1,-1,IF('HCAD Raw EF'!J224="","",'HCAD Raw EF'!J224))</f>
        <v>Miscellaneous</v>
      </c>
      <c r="N224" t="str">
        <f>IF(M224=-1,-1,IF('HCAD Raw EF'!K224="","",'HCAD Raw EF'!K224))</f>
        <v/>
      </c>
      <c r="O224" s="13">
        <f>IF(N224=-1,-1,IF('HCAD Raw EF'!L224="","",VALUE('HCAD Raw EF'!L224)))</f>
        <v>810</v>
      </c>
      <c r="P224"/>
      <c r="Q224"/>
      <c r="R224"/>
      <c r="S224"/>
      <c r="T224"/>
      <c r="U224"/>
      <c r="V224"/>
      <c r="W224"/>
      <c r="X224"/>
      <c r="Y224"/>
    </row>
    <row r="225" spans="3:25" x14ac:dyDescent="0.25">
      <c r="C225">
        <v>221</v>
      </c>
      <c r="D225" t="str">
        <f t="shared" si="4"/>
        <v>0451350000037221</v>
      </c>
      <c r="E225" t="str">
        <f>IF('HCAD Raw EF'!B225="",-1,'HCAD Raw EF'!B225)</f>
        <v>0451350000037</v>
      </c>
      <c r="F225">
        <f>IF(E225=-1,-1,IF('HCAD Raw EF'!C225="","",'HCAD Raw EF'!C225))</f>
        <v>0</v>
      </c>
      <c r="G225">
        <f>IF(F225=-1,-1,IF('HCAD Raw EF'!D225="","",'HCAD Raw EF'!D225))</f>
        <v>17</v>
      </c>
      <c r="H225" t="str">
        <f>IF(G225=-1,-1,IF('HCAD Raw EF'!E225="","",'HCAD Raw EF'!E225))</f>
        <v>4</v>
      </c>
      <c r="I225" t="str">
        <f>IF(H225=-1,-1,IF('HCAD Raw EF'!F225="","",'HCAD Raw EF'!F225))</f>
        <v>CCP6</v>
      </c>
      <c r="J225" t="str">
        <f>IF(I225=-1,-1,IF('HCAD Raw EF'!G225="","",'HCAD Raw EF'!G225))</f>
        <v>CpRfSl</v>
      </c>
      <c r="K225" t="str">
        <f>IF(J225=-1,-1,IF('HCAD Raw EF'!H225="","",'HCAD Raw EF'!H225))</f>
        <v>CANOPY ROOF AND SLAB</v>
      </c>
      <c r="L225" t="str">
        <f>IF(K225=-1,-1,IF('HCAD Raw EF'!I225="","",'HCAD Raw EF'!I225))</f>
        <v>MS</v>
      </c>
      <c r="M225" t="str">
        <f>IF(L225=-1,-1,IF('HCAD Raw EF'!J225="","",'HCAD Raw EF'!J225))</f>
        <v>Miscellaneous</v>
      </c>
      <c r="N225" t="str">
        <f>IF(M225=-1,-1,IF('HCAD Raw EF'!K225="","",'HCAD Raw EF'!K225))</f>
        <v/>
      </c>
      <c r="O225" s="13">
        <f>IF(N225=-1,-1,IF('HCAD Raw EF'!L225="","",VALUE('HCAD Raw EF'!L225)))</f>
        <v>560</v>
      </c>
      <c r="P225"/>
      <c r="Q225"/>
      <c r="R225"/>
      <c r="S225"/>
      <c r="T225"/>
      <c r="U225"/>
      <c r="V225"/>
      <c r="W225"/>
      <c r="X225"/>
      <c r="Y225"/>
    </row>
    <row r="226" spans="3:25" x14ac:dyDescent="0.25">
      <c r="C226">
        <v>222</v>
      </c>
      <c r="D226" t="str">
        <f t="shared" si="4"/>
        <v>0451350000037222</v>
      </c>
      <c r="E226" t="str">
        <f>IF('HCAD Raw EF'!B226="",-1,'HCAD Raw EF'!B226)</f>
        <v>0451350000037</v>
      </c>
      <c r="F226">
        <f>IF(E226=-1,-1,IF('HCAD Raw EF'!C226="","",'HCAD Raw EF'!C226))</f>
        <v>0</v>
      </c>
      <c r="G226">
        <f>IF(F226=-1,-1,IF('HCAD Raw EF'!D226="","",'HCAD Raw EF'!D226))</f>
        <v>17</v>
      </c>
      <c r="H226" t="str">
        <f>IF(G226=-1,-1,IF('HCAD Raw EF'!E226="","",'HCAD Raw EF'!E226))</f>
        <v>4</v>
      </c>
      <c r="I226" t="str">
        <f>IF(H226=-1,-1,IF('HCAD Raw EF'!F226="","",'HCAD Raw EF'!F226))</f>
        <v>CCP6</v>
      </c>
      <c r="J226" t="str">
        <f>IF(I226=-1,-1,IF('HCAD Raw EF'!G226="","",'HCAD Raw EF'!G226))</f>
        <v>CpRfSl</v>
      </c>
      <c r="K226" t="str">
        <f>IF(J226=-1,-1,IF('HCAD Raw EF'!H226="","",'HCAD Raw EF'!H226))</f>
        <v>CANOPY ROOF AND SLAB</v>
      </c>
      <c r="L226" t="str">
        <f>IF(K226=-1,-1,IF('HCAD Raw EF'!I226="","",'HCAD Raw EF'!I226))</f>
        <v>MS</v>
      </c>
      <c r="M226" t="str">
        <f>IF(L226=-1,-1,IF('HCAD Raw EF'!J226="","",'HCAD Raw EF'!J226))</f>
        <v>Miscellaneous</v>
      </c>
      <c r="N226" t="str">
        <f>IF(M226=-1,-1,IF('HCAD Raw EF'!K226="","",'HCAD Raw EF'!K226))</f>
        <v>PU FOR 2015</v>
      </c>
      <c r="O226" s="13">
        <f>IF(N226=-1,-1,IF('HCAD Raw EF'!L226="","",VALUE('HCAD Raw EF'!L226)))</f>
        <v>975</v>
      </c>
      <c r="P226"/>
      <c r="Q226"/>
      <c r="R226"/>
      <c r="S226"/>
      <c r="T226"/>
      <c r="U226"/>
      <c r="V226"/>
      <c r="W226"/>
      <c r="X226"/>
      <c r="Y226"/>
    </row>
    <row r="227" spans="3:25" x14ac:dyDescent="0.25">
      <c r="C227">
        <v>223</v>
      </c>
      <c r="D227" t="str">
        <f t="shared" si="4"/>
        <v>0451350000037223</v>
      </c>
      <c r="E227" t="str">
        <f>IF('HCAD Raw EF'!B227="",-1,'HCAD Raw EF'!B227)</f>
        <v>0451350000037</v>
      </c>
      <c r="F227">
        <f>IF(E227=-1,-1,IF('HCAD Raw EF'!C227="","",'HCAD Raw EF'!C227))</f>
        <v>1</v>
      </c>
      <c r="G227">
        <f>IF(F227=-1,-1,IF('HCAD Raw EF'!D227="","",'HCAD Raw EF'!D227))</f>
        <v>17</v>
      </c>
      <c r="H227" t="str">
        <f>IF(G227=-1,-1,IF('HCAD Raw EF'!E227="","",'HCAD Raw EF'!E227))</f>
        <v>4</v>
      </c>
      <c r="I227" t="str">
        <f>IF(H227=-1,-1,IF('HCAD Raw EF'!F227="","",'HCAD Raw EF'!F227))</f>
        <v>CCP6</v>
      </c>
      <c r="J227" t="str">
        <f>IF(I227=-1,-1,IF('HCAD Raw EF'!G227="","",'HCAD Raw EF'!G227))</f>
        <v>CpRfSl</v>
      </c>
      <c r="K227" t="str">
        <f>IF(J227=-1,-1,IF('HCAD Raw EF'!H227="","",'HCAD Raw EF'!H227))</f>
        <v>CANOPY ROOF AND SLAB</v>
      </c>
      <c r="L227" t="str">
        <f>IF(K227=-1,-1,IF('HCAD Raw EF'!I227="","",'HCAD Raw EF'!I227))</f>
        <v>MS</v>
      </c>
      <c r="M227" t="str">
        <f>IF(L227=-1,-1,IF('HCAD Raw EF'!J227="","",'HCAD Raw EF'!J227))</f>
        <v>Miscellaneous</v>
      </c>
      <c r="N227" t="str">
        <f>IF(M227=-1,-1,IF('HCAD Raw EF'!K227="","",'HCAD Raw EF'!K227))</f>
        <v>PU FOR 2015</v>
      </c>
      <c r="O227" s="13">
        <f>IF(N227=-1,-1,IF('HCAD Raw EF'!L227="","",VALUE('HCAD Raw EF'!L227)))</f>
        <v>1323</v>
      </c>
      <c r="P227"/>
      <c r="Q227"/>
      <c r="R227"/>
      <c r="S227"/>
      <c r="T227"/>
      <c r="U227"/>
      <c r="V227"/>
      <c r="W227"/>
      <c r="X227"/>
      <c r="Y227"/>
    </row>
    <row r="228" spans="3:25" x14ac:dyDescent="0.25">
      <c r="C228">
        <v>224</v>
      </c>
      <c r="D228" t="str">
        <f t="shared" si="4"/>
        <v>0451350000037224</v>
      </c>
      <c r="E228" t="str">
        <f>IF('HCAD Raw EF'!B228="",-1,'HCAD Raw EF'!B228)</f>
        <v>0451350000037</v>
      </c>
      <c r="F228">
        <f>IF(E228=-1,-1,IF('HCAD Raw EF'!C228="","",'HCAD Raw EF'!C228))</f>
        <v>4</v>
      </c>
      <c r="G228">
        <f>IF(F228=-1,-1,IF('HCAD Raw EF'!D228="","",'HCAD Raw EF'!D228))</f>
        <v>17</v>
      </c>
      <c r="H228" t="str">
        <f>IF(G228=-1,-1,IF('HCAD Raw EF'!E228="","",'HCAD Raw EF'!E228))</f>
        <v>4</v>
      </c>
      <c r="I228" t="str">
        <f>IF(H228=-1,-1,IF('HCAD Raw EF'!F228="","",'HCAD Raw EF'!F228))</f>
        <v>CEN5</v>
      </c>
      <c r="J228" t="str">
        <f>IF(I228=-1,-1,IF('HCAD Raw EF'!G228="","",'HCAD Raw EF'!G228))</f>
        <v>Enclos5</v>
      </c>
      <c r="K228" t="str">
        <f>IF(J228=-1,-1,IF('HCAD Raw EF'!H228="","",'HCAD Raw EF'!H228))</f>
        <v>Enclosure,  Retail</v>
      </c>
      <c r="L228" t="str">
        <f>IF(K228=-1,-1,IF('HCAD Raw EF'!I228="","",'HCAD Raw EF'!I228))</f>
        <v>MS</v>
      </c>
      <c r="M228" t="str">
        <f>IF(L228=-1,-1,IF('HCAD Raw EF'!J228="","",'HCAD Raw EF'!J228))</f>
        <v>Miscellaneous</v>
      </c>
      <c r="N228" t="str">
        <f>IF(M228=-1,-1,IF('HCAD Raw EF'!K228="","",'HCAD Raw EF'!K228))</f>
        <v>E1 82</v>
      </c>
      <c r="O228" s="13">
        <f>IF(N228=-1,-1,IF('HCAD Raw EF'!L228="","",VALUE('HCAD Raw EF'!L228)))</f>
        <v>1500</v>
      </c>
      <c r="P228"/>
      <c r="Q228"/>
      <c r="R228"/>
      <c r="S228"/>
      <c r="T228"/>
      <c r="U228"/>
      <c r="V228"/>
      <c r="W228"/>
      <c r="X228"/>
      <c r="Y228"/>
    </row>
    <row r="229" spans="3:25" x14ac:dyDescent="0.25">
      <c r="C229">
        <v>225</v>
      </c>
      <c r="D229" t="str">
        <f t="shared" si="4"/>
        <v>0451350000037225</v>
      </c>
      <c r="E229" t="str">
        <f>IF('HCAD Raw EF'!B229="",-1,'HCAD Raw EF'!B229)</f>
        <v>0451350000037</v>
      </c>
      <c r="F229">
        <f>IF(E229=-1,-1,IF('HCAD Raw EF'!C229="","",'HCAD Raw EF'!C229))</f>
        <v>1</v>
      </c>
      <c r="G229">
        <f>IF(F229=-1,-1,IF('HCAD Raw EF'!D229="","",'HCAD Raw EF'!D229))</f>
        <v>17</v>
      </c>
      <c r="H229" t="str">
        <f>IF(G229=-1,-1,IF('HCAD Raw EF'!E229="","",'HCAD Raw EF'!E229))</f>
        <v>4</v>
      </c>
      <c r="I229" t="str">
        <f>IF(H229=-1,-1,IF('HCAD Raw EF'!F229="","",'HCAD Raw EF'!F229))</f>
        <v>CEN5</v>
      </c>
      <c r="J229" t="str">
        <f>IF(I229=-1,-1,IF('HCAD Raw EF'!G229="","",'HCAD Raw EF'!G229))</f>
        <v>Enclos5</v>
      </c>
      <c r="K229" t="str">
        <f>IF(J229=-1,-1,IF('HCAD Raw EF'!H229="","",'HCAD Raw EF'!H229))</f>
        <v>Enclosure,  Retail</v>
      </c>
      <c r="L229" t="str">
        <f>IF(K229=-1,-1,IF('HCAD Raw EF'!I229="","",'HCAD Raw EF'!I229))</f>
        <v>MS</v>
      </c>
      <c r="M229" t="str">
        <f>IF(L229=-1,-1,IF('HCAD Raw EF'!J229="","",'HCAD Raw EF'!J229))</f>
        <v>Miscellaneous</v>
      </c>
      <c r="N229" t="str">
        <f>IF(M229=-1,-1,IF('HCAD Raw EF'!K229="","",'HCAD Raw EF'!K229))</f>
        <v>E1 82</v>
      </c>
      <c r="O229" s="13">
        <f>IF(N229=-1,-1,IF('HCAD Raw EF'!L229="","",VALUE('HCAD Raw EF'!L229)))</f>
        <v>10280</v>
      </c>
      <c r="P229"/>
      <c r="Q229"/>
      <c r="R229"/>
      <c r="S229"/>
      <c r="T229"/>
      <c r="U229"/>
      <c r="V229"/>
      <c r="W229"/>
      <c r="X229"/>
      <c r="Y229"/>
    </row>
    <row r="230" spans="3:25" x14ac:dyDescent="0.25">
      <c r="C230">
        <v>226</v>
      </c>
      <c r="D230" t="str">
        <f t="shared" si="4"/>
        <v>0451350000037226</v>
      </c>
      <c r="E230" t="str">
        <f>IF('HCAD Raw EF'!B230="",-1,'HCAD Raw EF'!B230)</f>
        <v>0451350000037</v>
      </c>
      <c r="F230">
        <f>IF(E230=-1,-1,IF('HCAD Raw EF'!C230="","",'HCAD Raw EF'!C230))</f>
        <v>2</v>
      </c>
      <c r="G230">
        <f>IF(F230=-1,-1,IF('HCAD Raw EF'!D230="","",'HCAD Raw EF'!D230))</f>
        <v>17</v>
      </c>
      <c r="H230" t="str">
        <f>IF(G230=-1,-1,IF('HCAD Raw EF'!E230="","",'HCAD Raw EF'!E230))</f>
        <v>4</v>
      </c>
      <c r="I230" t="str">
        <f>IF(H230=-1,-1,IF('HCAD Raw EF'!F230="","",'HCAD Raw EF'!F230))</f>
        <v>CEN5</v>
      </c>
      <c r="J230" t="str">
        <f>IF(I230=-1,-1,IF('HCAD Raw EF'!G230="","",'HCAD Raw EF'!G230))</f>
        <v>Enclos5</v>
      </c>
      <c r="K230" t="str">
        <f>IF(J230=-1,-1,IF('HCAD Raw EF'!H230="","",'HCAD Raw EF'!H230))</f>
        <v>Enclosure,  Retail</v>
      </c>
      <c r="L230" t="str">
        <f>IF(K230=-1,-1,IF('HCAD Raw EF'!I230="","",'HCAD Raw EF'!I230))</f>
        <v>MS</v>
      </c>
      <c r="M230" t="str">
        <f>IF(L230=-1,-1,IF('HCAD Raw EF'!J230="","",'HCAD Raw EF'!J230))</f>
        <v>Miscellaneous</v>
      </c>
      <c r="N230" t="str">
        <f>IF(M230=-1,-1,IF('HCAD Raw EF'!K230="","",'HCAD Raw EF'!K230))</f>
        <v>E1 82</v>
      </c>
      <c r="O230" s="13">
        <f>IF(N230=-1,-1,IF('HCAD Raw EF'!L230="","",VALUE('HCAD Raw EF'!L230)))</f>
        <v>4000</v>
      </c>
      <c r="P230"/>
      <c r="Q230"/>
      <c r="R230"/>
      <c r="S230"/>
      <c r="T230"/>
      <c r="U230"/>
      <c r="V230"/>
      <c r="W230"/>
      <c r="X230"/>
      <c r="Y230"/>
    </row>
    <row r="231" spans="3:25" x14ac:dyDescent="0.25">
      <c r="C231">
        <v>227</v>
      </c>
      <c r="D231" t="str">
        <f t="shared" si="4"/>
        <v>0451350000037227</v>
      </c>
      <c r="E231" t="str">
        <f>IF('HCAD Raw EF'!B231="",-1,'HCAD Raw EF'!B231)</f>
        <v>0451350000037</v>
      </c>
      <c r="F231">
        <f>IF(E231=-1,-1,IF('HCAD Raw EF'!C231="","",'HCAD Raw EF'!C231))</f>
        <v>3</v>
      </c>
      <c r="G231">
        <f>IF(F231=-1,-1,IF('HCAD Raw EF'!D231="","",'HCAD Raw EF'!D231))</f>
        <v>17</v>
      </c>
      <c r="H231" t="str">
        <f>IF(G231=-1,-1,IF('HCAD Raw EF'!E231="","",'HCAD Raw EF'!E231))</f>
        <v>4</v>
      </c>
      <c r="I231" t="str">
        <f>IF(H231=-1,-1,IF('HCAD Raw EF'!F231="","",'HCAD Raw EF'!F231))</f>
        <v>CEN5</v>
      </c>
      <c r="J231" t="str">
        <f>IF(I231=-1,-1,IF('HCAD Raw EF'!G231="","",'HCAD Raw EF'!G231))</f>
        <v>Enclos5</v>
      </c>
      <c r="K231" t="str">
        <f>IF(J231=-1,-1,IF('HCAD Raw EF'!H231="","",'HCAD Raw EF'!H231))</f>
        <v>Enclosure,  Retail</v>
      </c>
      <c r="L231" t="str">
        <f>IF(K231=-1,-1,IF('HCAD Raw EF'!I231="","",'HCAD Raw EF'!I231))</f>
        <v>MS</v>
      </c>
      <c r="M231" t="str">
        <f>IF(L231=-1,-1,IF('HCAD Raw EF'!J231="","",'HCAD Raw EF'!J231))</f>
        <v>Miscellaneous</v>
      </c>
      <c r="N231" t="str">
        <f>IF(M231=-1,-1,IF('HCAD Raw EF'!K231="","",'HCAD Raw EF'!K231))</f>
        <v>E1 82</v>
      </c>
      <c r="O231" s="13">
        <f>IF(N231=-1,-1,IF('HCAD Raw EF'!L231="","",VALUE('HCAD Raw EF'!L231)))</f>
        <v>1500</v>
      </c>
      <c r="P231"/>
      <c r="Q231"/>
      <c r="R231"/>
      <c r="S231"/>
      <c r="T231"/>
      <c r="U231"/>
      <c r="V231"/>
      <c r="W231"/>
      <c r="X231"/>
      <c r="Y231"/>
    </row>
    <row r="232" spans="3:25" x14ac:dyDescent="0.25">
      <c r="C232">
        <v>228</v>
      </c>
      <c r="D232" t="str">
        <f t="shared" si="4"/>
        <v>0451350000037228</v>
      </c>
      <c r="E232" t="str">
        <f>IF('HCAD Raw EF'!B232="",-1,'HCAD Raw EF'!B232)</f>
        <v>0451350000037</v>
      </c>
      <c r="F232">
        <f>IF(E232=-1,-1,IF('HCAD Raw EF'!C232="","",'HCAD Raw EF'!C232))</f>
        <v>0</v>
      </c>
      <c r="G232">
        <f>IF(F232=-1,-1,IF('HCAD Raw EF'!D232="","",'HCAD Raw EF'!D232))</f>
        <v>17</v>
      </c>
      <c r="H232" t="str">
        <f>IF(G232=-1,-1,IF('HCAD Raw EF'!E232="","",'HCAD Raw EF'!E232))</f>
        <v>4</v>
      </c>
      <c r="I232" t="str">
        <f>IF(H232=-1,-1,IF('HCAD Raw EF'!F232="","",'HCAD Raw EF'!F232))</f>
        <v>CPC2</v>
      </c>
      <c r="J232" t="str">
        <f>IF(I232=-1,-1,IF('HCAD Raw EF'!G232="","",'HCAD Raw EF'!G232))</f>
        <v>PvHCnc</v>
      </c>
      <c r="K232" t="str">
        <f>IF(J232=-1,-1,IF('HCAD Raw EF'!H232="","",'HCAD Raw EF'!H232))</f>
        <v>Paving - Heavy Concrete</v>
      </c>
      <c r="L232" t="str">
        <f>IF(K232=-1,-1,IF('HCAD Raw EF'!I232="","",'HCAD Raw EF'!I232))</f>
        <v>MS</v>
      </c>
      <c r="M232" t="str">
        <f>IF(L232=-1,-1,IF('HCAD Raw EF'!J232="","",'HCAD Raw EF'!J232))</f>
        <v>Miscellaneous</v>
      </c>
      <c r="N232" t="str">
        <f>IF(M232=-1,-1,IF('HCAD Raw EF'!K232="","",'HCAD Raw EF'!K232))</f>
        <v/>
      </c>
      <c r="O232" s="13">
        <f>IF(N232=-1,-1,IF('HCAD Raw EF'!L232="","",VALUE('HCAD Raw EF'!L232)))</f>
        <v>25000</v>
      </c>
      <c r="P232"/>
      <c r="Q232"/>
      <c r="R232"/>
      <c r="S232"/>
      <c r="T232"/>
      <c r="U232"/>
      <c r="V232"/>
      <c r="W232"/>
      <c r="X232"/>
      <c r="Y232"/>
    </row>
    <row r="233" spans="3:25" x14ac:dyDescent="0.25">
      <c r="C233">
        <v>229</v>
      </c>
      <c r="D233" t="str">
        <f t="shared" si="4"/>
        <v>0451350000037229</v>
      </c>
      <c r="E233" t="str">
        <f>IF('HCAD Raw EF'!B233="",-1,'HCAD Raw EF'!B233)</f>
        <v>0451350000037</v>
      </c>
      <c r="F233">
        <f>IF(E233=-1,-1,IF('HCAD Raw EF'!C233="","",'HCAD Raw EF'!C233))</f>
        <v>0</v>
      </c>
      <c r="G233">
        <f>IF(F233=-1,-1,IF('HCAD Raw EF'!D233="","",'HCAD Raw EF'!D233))</f>
        <v>17</v>
      </c>
      <c r="H233" t="str">
        <f>IF(G233=-1,-1,IF('HCAD Raw EF'!E233="","",'HCAD Raw EF'!E233))</f>
        <v>4</v>
      </c>
      <c r="I233" t="str">
        <f>IF(H233=-1,-1,IF('HCAD Raw EF'!F233="","",'HCAD Raw EF'!F233))</f>
        <v>CPC2</v>
      </c>
      <c r="J233" t="str">
        <f>IF(I233=-1,-1,IF('HCAD Raw EF'!G233="","",'HCAD Raw EF'!G233))</f>
        <v>PvHCnc</v>
      </c>
      <c r="K233" t="str">
        <f>IF(J233=-1,-1,IF('HCAD Raw EF'!H233="","",'HCAD Raw EF'!H233))</f>
        <v>Paving - Heavy Concrete</v>
      </c>
      <c r="L233" t="str">
        <f>IF(K233=-1,-1,IF('HCAD Raw EF'!I233="","",'HCAD Raw EF'!I233))</f>
        <v>MS</v>
      </c>
      <c r="M233" t="str">
        <f>IF(L233=-1,-1,IF('HCAD Raw EF'!J233="","",'HCAD Raw EF'!J233))</f>
        <v>Miscellaneous</v>
      </c>
      <c r="N233" t="str">
        <f>IF(M233=-1,-1,IF('HCAD Raw EF'!K233="","",'HCAD Raw EF'!K233))</f>
        <v/>
      </c>
      <c r="O233" s="13">
        <f>IF(N233=-1,-1,IF('HCAD Raw EF'!L233="","",VALUE('HCAD Raw EF'!L233)))</f>
        <v>2000</v>
      </c>
      <c r="P233"/>
      <c r="Q233"/>
      <c r="R233"/>
      <c r="S233"/>
      <c r="T233"/>
      <c r="U233"/>
      <c r="V233"/>
      <c r="W233"/>
      <c r="X233"/>
      <c r="Y233"/>
    </row>
    <row r="234" spans="3:25" x14ac:dyDescent="0.25">
      <c r="C234">
        <v>230</v>
      </c>
      <c r="D234" t="str">
        <f t="shared" si="4"/>
        <v>0451350000037230</v>
      </c>
      <c r="E234" t="str">
        <f>IF('HCAD Raw EF'!B234="",-1,'HCAD Raw EF'!B234)</f>
        <v>0451350000037</v>
      </c>
      <c r="F234">
        <f>IF(E234=-1,-1,IF('HCAD Raw EF'!C234="","",'HCAD Raw EF'!C234))</f>
        <v>0</v>
      </c>
      <c r="G234">
        <f>IF(F234=-1,-1,IF('HCAD Raw EF'!D234="","",'HCAD Raw EF'!D234))</f>
        <v>17</v>
      </c>
      <c r="H234" t="str">
        <f>IF(G234=-1,-1,IF('HCAD Raw EF'!E234="","",'HCAD Raw EF'!E234))</f>
        <v>4</v>
      </c>
      <c r="I234" t="str">
        <f>IF(H234=-1,-1,IF('HCAD Raw EF'!F234="","",'HCAD Raw EF'!F234))</f>
        <v>CRS1</v>
      </c>
      <c r="J234" t="str">
        <f>IF(I234=-1,-1,IF('HCAD Raw EF'!G234="","",'HCAD Raw EF'!G234))</f>
        <v>FrUBld</v>
      </c>
      <c r="K234" t="str">
        <f>IF(J234=-1,-1,IF('HCAD Raw EF'!H234="","",'HCAD Raw EF'!H234))</f>
        <v>UTILITY BLDG - FRAME</v>
      </c>
      <c r="L234" t="str">
        <f>IF(K234=-1,-1,IF('HCAD Raw EF'!I234="","",'HCAD Raw EF'!I234))</f>
        <v>MS</v>
      </c>
      <c r="M234" t="str">
        <f>IF(L234=-1,-1,IF('HCAD Raw EF'!J234="","",'HCAD Raw EF'!J234))</f>
        <v>Miscellaneous</v>
      </c>
      <c r="N234" t="str">
        <f>IF(M234=-1,-1,IF('HCAD Raw EF'!K234="","",'HCAD Raw EF'!K234))</f>
        <v>PU FOR 2015</v>
      </c>
      <c r="O234" s="13">
        <f>IF(N234=-1,-1,IF('HCAD Raw EF'!L234="","",VALUE('HCAD Raw EF'!L234)))</f>
        <v>500</v>
      </c>
      <c r="P234"/>
      <c r="Q234"/>
      <c r="R234"/>
      <c r="S234"/>
      <c r="T234"/>
      <c r="U234"/>
      <c r="V234"/>
      <c r="W234"/>
      <c r="X234"/>
      <c r="Y234"/>
    </row>
    <row r="235" spans="3:25" x14ac:dyDescent="0.25">
      <c r="C235">
        <v>231</v>
      </c>
      <c r="D235" t="str">
        <f t="shared" si="4"/>
        <v>0460300000024231</v>
      </c>
      <c r="E235" t="str">
        <f>IF('HCAD Raw EF'!B235="",-1,'HCAD Raw EF'!B235)</f>
        <v>0460300000024</v>
      </c>
      <c r="F235">
        <f>IF(E235=-1,-1,IF('HCAD Raw EF'!C235="","",'HCAD Raw EF'!C235))</f>
        <v>0</v>
      </c>
      <c r="G235">
        <f>IF(F235=-1,-1,IF('HCAD Raw EF'!D235="","",'HCAD Raw EF'!D235))</f>
        <v>3</v>
      </c>
      <c r="H235" t="str">
        <f>IF(G235=-1,-1,IF('HCAD Raw EF'!E235="","",'HCAD Raw EF'!E235))</f>
        <v>4</v>
      </c>
      <c r="I235" t="str">
        <f>IF(H235=-1,-1,IF('HCAD Raw EF'!F235="","",'HCAD Raw EF'!F235))</f>
        <v>CPA1</v>
      </c>
      <c r="J235" t="str">
        <f>IF(I235=-1,-1,IF('HCAD Raw EF'!G235="","",'HCAD Raw EF'!G235))</f>
        <v>PavAsp</v>
      </c>
      <c r="K235" t="str">
        <f>IF(J235=-1,-1,IF('HCAD Raw EF'!H235="","",'HCAD Raw EF'!H235))</f>
        <v>Paving - Asphalt</v>
      </c>
      <c r="L235" t="str">
        <f>IF(K235=-1,-1,IF('HCAD Raw EF'!I235="","",'HCAD Raw EF'!I235))</f>
        <v>MS</v>
      </c>
      <c r="M235" t="str">
        <f>IF(L235=-1,-1,IF('HCAD Raw EF'!J235="","",'HCAD Raw EF'!J235))</f>
        <v>Miscellaneous</v>
      </c>
      <c r="N235" t="str">
        <f>IF(M235=-1,-1,IF('HCAD Raw EF'!K235="","",'HCAD Raw EF'!K235))</f>
        <v/>
      </c>
      <c r="O235" s="13">
        <f>IF(N235=-1,-1,IF('HCAD Raw EF'!L235="","",VALUE('HCAD Raw EF'!L235)))</f>
        <v>180000</v>
      </c>
      <c r="P235"/>
      <c r="Q235"/>
      <c r="R235"/>
      <c r="S235"/>
      <c r="T235"/>
      <c r="U235"/>
      <c r="V235"/>
      <c r="W235"/>
      <c r="X235"/>
      <c r="Y235"/>
    </row>
    <row r="236" spans="3:25" x14ac:dyDescent="0.25">
      <c r="C236">
        <v>232</v>
      </c>
      <c r="D236" t="str">
        <f t="shared" si="4"/>
        <v>0460300000024232</v>
      </c>
      <c r="E236" t="str">
        <f>IF('HCAD Raw EF'!B236="",-1,'HCAD Raw EF'!B236)</f>
        <v>0460300000024</v>
      </c>
      <c r="F236">
        <f>IF(E236=-1,-1,IF('HCAD Raw EF'!C236="","",'HCAD Raw EF'!C236))</f>
        <v>0</v>
      </c>
      <c r="G236">
        <f>IF(F236=-1,-1,IF('HCAD Raw EF'!D236="","",'HCAD Raw EF'!D236))</f>
        <v>3</v>
      </c>
      <c r="H236" t="str">
        <f>IF(G236=-1,-1,IF('HCAD Raw EF'!E236="","",'HCAD Raw EF'!E236))</f>
        <v>4</v>
      </c>
      <c r="I236" t="str">
        <f>IF(H236=-1,-1,IF('HCAD Raw EF'!F236="","",'HCAD Raw EF'!F236))</f>
        <v>CRS1</v>
      </c>
      <c r="J236" t="str">
        <f>IF(I236=-1,-1,IF('HCAD Raw EF'!G236="","",'HCAD Raw EF'!G236))</f>
        <v>FrUBld</v>
      </c>
      <c r="K236" t="str">
        <f>IF(J236=-1,-1,IF('HCAD Raw EF'!H236="","",'HCAD Raw EF'!H236))</f>
        <v>UTILITY BLDG - FRAME</v>
      </c>
      <c r="L236" t="str">
        <f>IF(K236=-1,-1,IF('HCAD Raw EF'!I236="","",'HCAD Raw EF'!I236))</f>
        <v>MS</v>
      </c>
      <c r="M236" t="str">
        <f>IF(L236=-1,-1,IF('HCAD Raw EF'!J236="","",'HCAD Raw EF'!J236))</f>
        <v>Miscellaneous</v>
      </c>
      <c r="N236" t="str">
        <f>IF(M236=-1,-1,IF('HCAD Raw EF'!K236="","",'HCAD Raw EF'!K236))</f>
        <v/>
      </c>
      <c r="O236" s="13">
        <f>IF(N236=-1,-1,IF('HCAD Raw EF'!L236="","",VALUE('HCAD Raw EF'!L236)))</f>
        <v>112</v>
      </c>
      <c r="P236"/>
      <c r="Q236"/>
      <c r="R236"/>
      <c r="S236"/>
      <c r="T236"/>
      <c r="U236"/>
      <c r="V236"/>
      <c r="W236"/>
      <c r="X236"/>
      <c r="Y236"/>
    </row>
    <row r="237" spans="3:25" x14ac:dyDescent="0.25">
      <c r="C237">
        <v>233</v>
      </c>
      <c r="D237" t="str">
        <f t="shared" si="4"/>
        <v>0460300000024233</v>
      </c>
      <c r="E237" t="str">
        <f>IF('HCAD Raw EF'!B237="",-1,'HCAD Raw EF'!B237)</f>
        <v>0460300000024</v>
      </c>
      <c r="F237">
        <f>IF(E237=-1,-1,IF('HCAD Raw EF'!C237="","",'HCAD Raw EF'!C237))</f>
        <v>0</v>
      </c>
      <c r="G237">
        <f>IF(F237=-1,-1,IF('HCAD Raw EF'!D237="","",'HCAD Raw EF'!D237))</f>
        <v>3</v>
      </c>
      <c r="H237" t="str">
        <f>IF(G237=-1,-1,IF('HCAD Raw EF'!E237="","",'HCAD Raw EF'!E237))</f>
        <v>4</v>
      </c>
      <c r="I237" t="str">
        <f>IF(H237=-1,-1,IF('HCAD Raw EF'!F237="","",'HCAD Raw EF'!F237))</f>
        <v>CSC1</v>
      </c>
      <c r="J237" t="str">
        <f>IF(I237=-1,-1,IF('HCAD Raw EF'!G237="","",'HCAD Raw EF'!G237))</f>
        <v>Pool</v>
      </c>
      <c r="K237" t="str">
        <f>IF(J237=-1,-1,IF('HCAD Raw EF'!H237="","",'HCAD Raw EF'!H237))</f>
        <v>Swimming Pool</v>
      </c>
      <c r="L237" t="str">
        <f>IF(K237=-1,-1,IF('HCAD Raw EF'!I237="","",'HCAD Raw EF'!I237))</f>
        <v>MS</v>
      </c>
      <c r="M237" t="str">
        <f>IF(L237=-1,-1,IF('HCAD Raw EF'!J237="","",'HCAD Raw EF'!J237))</f>
        <v>Miscellaneous</v>
      </c>
      <c r="N237" t="str">
        <f>IF(M237=-1,-1,IF('HCAD Raw EF'!K237="","",'HCAD Raw EF'!K237))</f>
        <v/>
      </c>
      <c r="O237" s="13">
        <f>IF(N237=-1,-1,IF('HCAD Raw EF'!L237="","",VALUE('HCAD Raw EF'!L237)))</f>
        <v>1000</v>
      </c>
      <c r="P237"/>
      <c r="Q237"/>
      <c r="R237"/>
      <c r="S237"/>
      <c r="T237"/>
      <c r="U237"/>
      <c r="V237"/>
      <c r="W237"/>
      <c r="X237"/>
      <c r="Y237"/>
    </row>
    <row r="238" spans="3:25" x14ac:dyDescent="0.25">
      <c r="C238">
        <v>234</v>
      </c>
      <c r="D238" t="str">
        <f t="shared" si="4"/>
        <v>0480010000046234</v>
      </c>
      <c r="E238" t="str">
        <f>IF('HCAD Raw EF'!B238="",-1,'HCAD Raw EF'!B238)</f>
        <v>0480010000046</v>
      </c>
      <c r="F238">
        <f>IF(E238=-1,-1,IF('HCAD Raw EF'!C238="","",'HCAD Raw EF'!C238))</f>
        <v>1</v>
      </c>
      <c r="G238">
        <f>IF(F238=-1,-1,IF('HCAD Raw EF'!D238="","",'HCAD Raw EF'!D238))</f>
        <v>4</v>
      </c>
      <c r="H238" t="str">
        <f>IF(G238=-1,-1,IF('HCAD Raw EF'!E238="","",'HCAD Raw EF'!E238))</f>
        <v>4</v>
      </c>
      <c r="I238" t="str">
        <f>IF(H238=-1,-1,IF('HCAD Raw EF'!F238="","",'HCAD Raw EF'!F238))</f>
        <v>CCP6</v>
      </c>
      <c r="J238" t="str">
        <f>IF(I238=-1,-1,IF('HCAD Raw EF'!G238="","",'HCAD Raw EF'!G238))</f>
        <v>CpRfSl</v>
      </c>
      <c r="K238" t="str">
        <f>IF(J238=-1,-1,IF('HCAD Raw EF'!H238="","",'HCAD Raw EF'!H238))</f>
        <v>CANOPY ROOF AND SLAB</v>
      </c>
      <c r="L238" t="str">
        <f>IF(K238=-1,-1,IF('HCAD Raw EF'!I238="","",'HCAD Raw EF'!I238))</f>
        <v>MS</v>
      </c>
      <c r="M238" t="str">
        <f>IF(L238=-1,-1,IF('HCAD Raw EF'!J238="","",'HCAD Raw EF'!J238))</f>
        <v>Miscellaneous</v>
      </c>
      <c r="N238" t="str">
        <f>IF(M238=-1,-1,IF('HCAD Raw EF'!K238="","",'HCAD Raw EF'!K238))</f>
        <v/>
      </c>
      <c r="O238" s="13">
        <f>IF(N238=-1,-1,IF('HCAD Raw EF'!L238="","",VALUE('HCAD Raw EF'!L238)))</f>
        <v>1796</v>
      </c>
      <c r="P238"/>
      <c r="Q238"/>
      <c r="R238"/>
      <c r="S238"/>
      <c r="T238"/>
      <c r="U238"/>
      <c r="V238"/>
      <c r="W238"/>
      <c r="X238"/>
      <c r="Y238"/>
    </row>
    <row r="239" spans="3:25" x14ac:dyDescent="0.25">
      <c r="C239">
        <v>235</v>
      </c>
      <c r="D239" t="str">
        <f t="shared" si="4"/>
        <v>0480010000046235</v>
      </c>
      <c r="E239" t="str">
        <f>IF('HCAD Raw EF'!B239="",-1,'HCAD Raw EF'!B239)</f>
        <v>0480010000046</v>
      </c>
      <c r="F239">
        <f>IF(E239=-1,-1,IF('HCAD Raw EF'!C239="","",'HCAD Raw EF'!C239))</f>
        <v>2</v>
      </c>
      <c r="G239">
        <f>IF(F239=-1,-1,IF('HCAD Raw EF'!D239="","",'HCAD Raw EF'!D239))</f>
        <v>4</v>
      </c>
      <c r="H239" t="str">
        <f>IF(G239=-1,-1,IF('HCAD Raw EF'!E239="","",'HCAD Raw EF'!E239))</f>
        <v>4</v>
      </c>
      <c r="I239" t="str">
        <f>IF(H239=-1,-1,IF('HCAD Raw EF'!F239="","",'HCAD Raw EF'!F239))</f>
        <v>CCP6</v>
      </c>
      <c r="J239" t="str">
        <f>IF(I239=-1,-1,IF('HCAD Raw EF'!G239="","",'HCAD Raw EF'!G239))</f>
        <v>CpRfSl</v>
      </c>
      <c r="K239" t="str">
        <f>IF(J239=-1,-1,IF('HCAD Raw EF'!H239="","",'HCAD Raw EF'!H239))</f>
        <v>CANOPY ROOF AND SLAB</v>
      </c>
      <c r="L239" t="str">
        <f>IF(K239=-1,-1,IF('HCAD Raw EF'!I239="","",'HCAD Raw EF'!I239))</f>
        <v>MS</v>
      </c>
      <c r="M239" t="str">
        <f>IF(L239=-1,-1,IF('HCAD Raw EF'!J239="","",'HCAD Raw EF'!J239))</f>
        <v>Miscellaneous</v>
      </c>
      <c r="N239" t="str">
        <f>IF(M239=-1,-1,IF('HCAD Raw EF'!K239="","",'HCAD Raw EF'!K239))</f>
        <v>COMBINED ID 2 CP6'S</v>
      </c>
      <c r="O239" s="13">
        <f>IF(N239=-1,-1,IF('HCAD Raw EF'!L239="","",VALUE('HCAD Raw EF'!L239)))</f>
        <v>760</v>
      </c>
      <c r="P239"/>
      <c r="Q239"/>
      <c r="R239"/>
      <c r="S239"/>
      <c r="T239"/>
      <c r="U239"/>
      <c r="V239"/>
      <c r="W239"/>
      <c r="X239"/>
      <c r="Y239"/>
    </row>
    <row r="240" spans="3:25" x14ac:dyDescent="0.25">
      <c r="C240">
        <v>236</v>
      </c>
      <c r="D240" t="str">
        <f t="shared" si="4"/>
        <v>0480010000046236</v>
      </c>
      <c r="E240" t="str">
        <f>IF('HCAD Raw EF'!B240="",-1,'HCAD Raw EF'!B240)</f>
        <v>0480010000046</v>
      </c>
      <c r="F240">
        <f>IF(E240=-1,-1,IF('HCAD Raw EF'!C240="","",'HCAD Raw EF'!C240))</f>
        <v>0</v>
      </c>
      <c r="G240">
        <f>IF(F240=-1,-1,IF('HCAD Raw EF'!D240="","",'HCAD Raw EF'!D240))</f>
        <v>4</v>
      </c>
      <c r="H240" t="str">
        <f>IF(G240=-1,-1,IF('HCAD Raw EF'!E240="","",'HCAD Raw EF'!E240))</f>
        <v>4</v>
      </c>
      <c r="I240" t="str">
        <f>IF(H240=-1,-1,IF('HCAD Raw EF'!F240="","",'HCAD Raw EF'!F240))</f>
        <v>CPA1</v>
      </c>
      <c r="J240" t="str">
        <f>IF(I240=-1,-1,IF('HCAD Raw EF'!G240="","",'HCAD Raw EF'!G240))</f>
        <v>PavAsp</v>
      </c>
      <c r="K240" t="str">
        <f>IF(J240=-1,-1,IF('HCAD Raw EF'!H240="","",'HCAD Raw EF'!H240))</f>
        <v>Paving - Asphalt</v>
      </c>
      <c r="L240" t="str">
        <f>IF(K240=-1,-1,IF('HCAD Raw EF'!I240="","",'HCAD Raw EF'!I240))</f>
        <v>MS</v>
      </c>
      <c r="M240" t="str">
        <f>IF(L240=-1,-1,IF('HCAD Raw EF'!J240="","",'HCAD Raw EF'!J240))</f>
        <v>Miscellaneous</v>
      </c>
      <c r="N240" t="str">
        <f>IF(M240=-1,-1,IF('HCAD Raw EF'!K240="","",'HCAD Raw EF'!K240))</f>
        <v/>
      </c>
      <c r="O240" s="13">
        <f>IF(N240=-1,-1,IF('HCAD Raw EF'!L240="","",VALUE('HCAD Raw EF'!L240)))</f>
        <v>25000</v>
      </c>
      <c r="P240"/>
      <c r="Q240"/>
      <c r="R240"/>
      <c r="S240"/>
      <c r="T240"/>
      <c r="U240"/>
      <c r="V240"/>
      <c r="W240"/>
      <c r="X240"/>
      <c r="Y240"/>
    </row>
    <row r="241" spans="3:25" x14ac:dyDescent="0.25">
      <c r="C241">
        <v>237</v>
      </c>
      <c r="D241" t="str">
        <f t="shared" si="4"/>
        <v>0480010000046237</v>
      </c>
      <c r="E241" t="str">
        <f>IF('HCAD Raw EF'!B241="",-1,'HCAD Raw EF'!B241)</f>
        <v>0480010000046</v>
      </c>
      <c r="F241">
        <f>IF(E241=-1,-1,IF('HCAD Raw EF'!C241="","",'HCAD Raw EF'!C241))</f>
        <v>0</v>
      </c>
      <c r="G241">
        <f>IF(F241=-1,-1,IF('HCAD Raw EF'!D241="","",'HCAD Raw EF'!D241))</f>
        <v>4</v>
      </c>
      <c r="H241" t="str">
        <f>IF(G241=-1,-1,IF('HCAD Raw EF'!E241="","",'HCAD Raw EF'!E241))</f>
        <v>4</v>
      </c>
      <c r="I241" t="str">
        <f>IF(H241=-1,-1,IF('HCAD Raw EF'!F241="","",'HCAD Raw EF'!F241))</f>
        <v>CRS2</v>
      </c>
      <c r="J241" t="str">
        <f>IF(I241=-1,-1,IF('HCAD Raw EF'!G241="","",'HCAD Raw EF'!G241))</f>
        <v>MUBldg</v>
      </c>
      <c r="K241" t="str">
        <f>IF(J241=-1,-1,IF('HCAD Raw EF'!H241="","",'HCAD Raw EF'!H241))</f>
        <v>UTILITY BLDG - METAL</v>
      </c>
      <c r="L241" t="str">
        <f>IF(K241=-1,-1,IF('HCAD Raw EF'!I241="","",'HCAD Raw EF'!I241))</f>
        <v>MS</v>
      </c>
      <c r="M241" t="str">
        <f>IF(L241=-1,-1,IF('HCAD Raw EF'!J241="","",'HCAD Raw EF'!J241))</f>
        <v>Miscellaneous</v>
      </c>
      <c r="N241" t="str">
        <f>IF(M241=-1,-1,IF('HCAD Raw EF'!K241="","",'HCAD Raw EF'!K241))</f>
        <v/>
      </c>
      <c r="O241" s="13">
        <f>IF(N241=-1,-1,IF('HCAD Raw EF'!L241="","",VALUE('HCAD Raw EF'!L241)))</f>
        <v>240</v>
      </c>
      <c r="P241"/>
      <c r="Q241"/>
      <c r="R241"/>
      <c r="S241"/>
      <c r="T241"/>
      <c r="U241"/>
      <c r="V241"/>
      <c r="W241"/>
      <c r="X241"/>
      <c r="Y241"/>
    </row>
    <row r="242" spans="3:25" x14ac:dyDescent="0.25">
      <c r="C242">
        <v>238</v>
      </c>
      <c r="D242" t="str">
        <f t="shared" si="4"/>
        <v>0502210000173238</v>
      </c>
      <c r="E242" t="str">
        <f>IF('HCAD Raw EF'!B242="",-1,'HCAD Raw EF'!B242)</f>
        <v>0502210000173</v>
      </c>
      <c r="F242">
        <f>IF(E242=-1,-1,IF('HCAD Raw EF'!C242="","",'HCAD Raw EF'!C242))</f>
        <v>0</v>
      </c>
      <c r="G242">
        <f>IF(F242=-1,-1,IF('HCAD Raw EF'!D242="","",'HCAD Raw EF'!D242))</f>
        <v>8</v>
      </c>
      <c r="H242" t="str">
        <f>IF(G242=-1,-1,IF('HCAD Raw EF'!E242="","",'HCAD Raw EF'!E242))</f>
        <v>4</v>
      </c>
      <c r="I242" t="str">
        <f>IF(H242=-1,-1,IF('HCAD Raw EF'!F242="","",'HCAD Raw EF'!F242))</f>
        <v>CCP5</v>
      </c>
      <c r="J242" t="str">
        <f>IF(I242=-1,-1,IF('HCAD Raw EF'!G242="","",'HCAD Raw EF'!G242))</f>
        <v>Canopy</v>
      </c>
      <c r="K242" t="str">
        <f>IF(J242=-1,-1,IF('HCAD Raw EF'!H242="","",'HCAD Raw EF'!H242))</f>
        <v>CANOPY ONLY</v>
      </c>
      <c r="L242" t="str">
        <f>IF(K242=-1,-1,IF('HCAD Raw EF'!I242="","",'HCAD Raw EF'!I242))</f>
        <v>MS</v>
      </c>
      <c r="M242" t="str">
        <f>IF(L242=-1,-1,IF('HCAD Raw EF'!J242="","",'HCAD Raw EF'!J242))</f>
        <v>Miscellaneous</v>
      </c>
      <c r="N242" t="str">
        <f>IF(M242=-1,-1,IF('HCAD Raw EF'!K242="","",'HCAD Raw EF'!K242))</f>
        <v/>
      </c>
      <c r="O242" s="13">
        <f>IF(N242=-1,-1,IF('HCAD Raw EF'!L242="","",VALUE('HCAD Raw EF'!L242)))</f>
        <v>8100</v>
      </c>
      <c r="P242"/>
      <c r="Q242"/>
      <c r="R242"/>
      <c r="S242"/>
      <c r="T242"/>
      <c r="U242"/>
      <c r="V242"/>
      <c r="W242"/>
      <c r="X242"/>
      <c r="Y242"/>
    </row>
    <row r="243" spans="3:25" x14ac:dyDescent="0.25">
      <c r="C243">
        <v>239</v>
      </c>
      <c r="D243" t="str">
        <f t="shared" si="4"/>
        <v>0502210000173239</v>
      </c>
      <c r="E243" t="str">
        <f>IF('HCAD Raw EF'!B243="",-1,'HCAD Raw EF'!B243)</f>
        <v>0502210000173</v>
      </c>
      <c r="F243">
        <f>IF(E243=-1,-1,IF('HCAD Raw EF'!C243="","",'HCAD Raw EF'!C243))</f>
        <v>0</v>
      </c>
      <c r="G243">
        <f>IF(F243=-1,-1,IF('HCAD Raw EF'!D243="","",'HCAD Raw EF'!D243))</f>
        <v>8</v>
      </c>
      <c r="H243" t="str">
        <f>IF(G243=-1,-1,IF('HCAD Raw EF'!E243="","",'HCAD Raw EF'!E243))</f>
        <v>4</v>
      </c>
      <c r="I243" t="str">
        <f>IF(H243=-1,-1,IF('HCAD Raw EF'!F243="","",'HCAD Raw EF'!F243))</f>
        <v>CCP6</v>
      </c>
      <c r="J243" t="str">
        <f>IF(I243=-1,-1,IF('HCAD Raw EF'!G243="","",'HCAD Raw EF'!G243))</f>
        <v>CpRfSl</v>
      </c>
      <c r="K243" t="str">
        <f>IF(J243=-1,-1,IF('HCAD Raw EF'!H243="","",'HCAD Raw EF'!H243))</f>
        <v>CANOPY ROOF AND SLAB</v>
      </c>
      <c r="L243" t="str">
        <f>IF(K243=-1,-1,IF('HCAD Raw EF'!I243="","",'HCAD Raw EF'!I243))</f>
        <v>MS</v>
      </c>
      <c r="M243" t="str">
        <f>IF(L243=-1,-1,IF('HCAD Raw EF'!J243="","",'HCAD Raw EF'!J243))</f>
        <v>Miscellaneous</v>
      </c>
      <c r="N243" t="str">
        <f>IF(M243=-1,-1,IF('HCAD Raw EF'!K243="","",'HCAD Raw EF'!K243))</f>
        <v/>
      </c>
      <c r="O243" s="13">
        <f>IF(N243=-1,-1,IF('HCAD Raw EF'!L243="","",VALUE('HCAD Raw EF'!L243)))</f>
        <v>2100</v>
      </c>
      <c r="P243"/>
      <c r="Q243"/>
      <c r="R243"/>
      <c r="S243"/>
      <c r="T243"/>
      <c r="U243"/>
      <c r="V243"/>
      <c r="W243"/>
      <c r="X243"/>
      <c r="Y243"/>
    </row>
    <row r="244" spans="3:25" x14ac:dyDescent="0.25">
      <c r="C244">
        <v>240</v>
      </c>
      <c r="D244" t="str">
        <f t="shared" si="4"/>
        <v>0502210000173240</v>
      </c>
      <c r="E244" t="str">
        <f>IF('HCAD Raw EF'!B244="",-1,'HCAD Raw EF'!B244)</f>
        <v>0502210000173</v>
      </c>
      <c r="F244">
        <f>IF(E244=-1,-1,IF('HCAD Raw EF'!C244="","",'HCAD Raw EF'!C244))</f>
        <v>2</v>
      </c>
      <c r="G244">
        <f>IF(F244=-1,-1,IF('HCAD Raw EF'!D244="","",'HCAD Raw EF'!D244))</f>
        <v>8</v>
      </c>
      <c r="H244" t="str">
        <f>IF(G244=-1,-1,IF('HCAD Raw EF'!E244="","",'HCAD Raw EF'!E244))</f>
        <v>4</v>
      </c>
      <c r="I244" t="str">
        <f>IF(H244=-1,-1,IF('HCAD Raw EF'!F244="","",'HCAD Raw EF'!F244))</f>
        <v>CCP6</v>
      </c>
      <c r="J244" t="str">
        <f>IF(I244=-1,-1,IF('HCAD Raw EF'!G244="","",'HCAD Raw EF'!G244))</f>
        <v>CpRfSl</v>
      </c>
      <c r="K244" t="str">
        <f>IF(J244=-1,-1,IF('HCAD Raw EF'!H244="","",'HCAD Raw EF'!H244))</f>
        <v>CANOPY ROOF AND SLAB</v>
      </c>
      <c r="L244" t="str">
        <f>IF(K244=-1,-1,IF('HCAD Raw EF'!I244="","",'HCAD Raw EF'!I244))</f>
        <v>MS</v>
      </c>
      <c r="M244" t="str">
        <f>IF(L244=-1,-1,IF('HCAD Raw EF'!J244="","",'HCAD Raw EF'!J244))</f>
        <v>Miscellaneous</v>
      </c>
      <c r="N244" t="str">
        <f>IF(M244=-1,-1,IF('HCAD Raw EF'!K244="","",'HCAD Raw EF'!K244))</f>
        <v/>
      </c>
      <c r="O244" s="13">
        <f>IF(N244=-1,-1,IF('HCAD Raw EF'!L244="","",VALUE('HCAD Raw EF'!L244)))</f>
        <v>4000</v>
      </c>
      <c r="P244"/>
      <c r="Q244"/>
      <c r="R244"/>
      <c r="S244"/>
      <c r="T244"/>
      <c r="U244"/>
      <c r="V244"/>
      <c r="W244"/>
      <c r="X244"/>
      <c r="Y244"/>
    </row>
    <row r="245" spans="3:25" x14ac:dyDescent="0.25">
      <c r="C245">
        <v>241</v>
      </c>
      <c r="D245" t="str">
        <f t="shared" si="4"/>
        <v>0502210000173241</v>
      </c>
      <c r="E245" t="str">
        <f>IF('HCAD Raw EF'!B245="",-1,'HCAD Raw EF'!B245)</f>
        <v>0502210000173</v>
      </c>
      <c r="F245">
        <f>IF(E245=-1,-1,IF('HCAD Raw EF'!C245="","",'HCAD Raw EF'!C245))</f>
        <v>1</v>
      </c>
      <c r="G245">
        <f>IF(F245=-1,-1,IF('HCAD Raw EF'!D245="","",'HCAD Raw EF'!D245))</f>
        <v>8</v>
      </c>
      <c r="H245" t="str">
        <f>IF(G245=-1,-1,IF('HCAD Raw EF'!E245="","",'HCAD Raw EF'!E245))</f>
        <v>4</v>
      </c>
      <c r="I245" t="str">
        <f>IF(H245=-1,-1,IF('HCAD Raw EF'!F245="","",'HCAD Raw EF'!F245))</f>
        <v>CEN6</v>
      </c>
      <c r="J245" t="str">
        <f>IF(I245=-1,-1,IF('HCAD Raw EF'!G245="","",'HCAD Raw EF'!G245))</f>
        <v>Enclos6</v>
      </c>
      <c r="K245" t="str">
        <f>IF(J245=-1,-1,IF('HCAD Raw EF'!H245="","",'HCAD Raw EF'!H245))</f>
        <v>Enclosure,  Office</v>
      </c>
      <c r="L245" t="str">
        <f>IF(K245=-1,-1,IF('HCAD Raw EF'!I245="","",'HCAD Raw EF'!I245))</f>
        <v>MS</v>
      </c>
      <c r="M245" t="str">
        <f>IF(L245=-1,-1,IF('HCAD Raw EF'!J245="","",'HCAD Raw EF'!J245))</f>
        <v>Miscellaneous</v>
      </c>
      <c r="N245" t="str">
        <f>IF(M245=-1,-1,IF('HCAD Raw EF'!K245="","",'HCAD Raw EF'!K245))</f>
        <v>4401 OVERRIDE</v>
      </c>
      <c r="O245" s="13">
        <f>IF(N245=-1,-1,IF('HCAD Raw EF'!L245="","",VALUE('HCAD Raw EF'!L245)))</f>
        <v>5000</v>
      </c>
      <c r="P245"/>
      <c r="Q245"/>
      <c r="R245"/>
      <c r="S245"/>
      <c r="T245"/>
      <c r="U245"/>
      <c r="V245"/>
      <c r="W245"/>
      <c r="X245"/>
      <c r="Y245"/>
    </row>
    <row r="246" spans="3:25" x14ac:dyDescent="0.25">
      <c r="C246">
        <v>242</v>
      </c>
      <c r="D246" t="str">
        <f t="shared" si="4"/>
        <v>0502210000173242</v>
      </c>
      <c r="E246" t="str">
        <f>IF('HCAD Raw EF'!B246="",-1,'HCAD Raw EF'!B246)</f>
        <v>0502210000173</v>
      </c>
      <c r="F246">
        <f>IF(E246=-1,-1,IF('HCAD Raw EF'!C246="","",'HCAD Raw EF'!C246))</f>
        <v>0</v>
      </c>
      <c r="G246">
        <f>IF(F246=-1,-1,IF('HCAD Raw EF'!D246="","",'HCAD Raw EF'!D246))</f>
        <v>8</v>
      </c>
      <c r="H246" t="str">
        <f>IF(G246=-1,-1,IF('HCAD Raw EF'!E246="","",'HCAD Raw EF'!E246))</f>
        <v>4</v>
      </c>
      <c r="I246" t="str">
        <f>IF(H246=-1,-1,IF('HCAD Raw EF'!F246="","",'HCAD Raw EF'!F246))</f>
        <v>CPC2</v>
      </c>
      <c r="J246" t="str">
        <f>IF(I246=-1,-1,IF('HCAD Raw EF'!G246="","",'HCAD Raw EF'!G246))</f>
        <v>PvHCnc</v>
      </c>
      <c r="K246" t="str">
        <f>IF(J246=-1,-1,IF('HCAD Raw EF'!H246="","",'HCAD Raw EF'!H246))</f>
        <v>Paving - Heavy Concrete</v>
      </c>
      <c r="L246" t="str">
        <f>IF(K246=-1,-1,IF('HCAD Raw EF'!I246="","",'HCAD Raw EF'!I246))</f>
        <v>MS</v>
      </c>
      <c r="M246" t="str">
        <f>IF(L246=-1,-1,IF('HCAD Raw EF'!J246="","",'HCAD Raw EF'!J246))</f>
        <v>Miscellaneous</v>
      </c>
      <c r="N246" t="str">
        <f>IF(M246=-1,-1,IF('HCAD Raw EF'!K246="","",'HCAD Raw EF'!K246))</f>
        <v/>
      </c>
      <c r="O246" s="13">
        <f>IF(N246=-1,-1,IF('HCAD Raw EF'!L246="","",VALUE('HCAD Raw EF'!L246)))</f>
        <v>25000</v>
      </c>
      <c r="P246"/>
      <c r="Q246"/>
      <c r="R246"/>
      <c r="S246"/>
      <c r="T246"/>
      <c r="U246"/>
      <c r="V246"/>
      <c r="W246"/>
      <c r="X246"/>
      <c r="Y246"/>
    </row>
    <row r="247" spans="3:25" x14ac:dyDescent="0.25">
      <c r="C247">
        <v>243</v>
      </c>
      <c r="D247" t="str">
        <f t="shared" si="4"/>
        <v>0502210000173243</v>
      </c>
      <c r="E247" t="str">
        <f>IF('HCAD Raw EF'!B247="",-1,'HCAD Raw EF'!B247)</f>
        <v>0502210000173</v>
      </c>
      <c r="F247">
        <f>IF(E247=-1,-1,IF('HCAD Raw EF'!C247="","",'HCAD Raw EF'!C247))</f>
        <v>0</v>
      </c>
      <c r="G247">
        <f>IF(F247=-1,-1,IF('HCAD Raw EF'!D247="","",'HCAD Raw EF'!D247))</f>
        <v>8</v>
      </c>
      <c r="H247" t="str">
        <f>IF(G247=-1,-1,IF('HCAD Raw EF'!E247="","",'HCAD Raw EF'!E247))</f>
        <v>4</v>
      </c>
      <c r="I247" t="str">
        <f>IF(H247=-1,-1,IF('HCAD Raw EF'!F247="","",'HCAD Raw EF'!F247))</f>
        <v>CRS2</v>
      </c>
      <c r="J247" t="str">
        <f>IF(I247=-1,-1,IF('HCAD Raw EF'!G247="","",'HCAD Raw EF'!G247))</f>
        <v>MUBldg</v>
      </c>
      <c r="K247" t="str">
        <f>IF(J247=-1,-1,IF('HCAD Raw EF'!H247="","",'HCAD Raw EF'!H247))</f>
        <v>UTILITY BLDG - METAL</v>
      </c>
      <c r="L247" t="str">
        <f>IF(K247=-1,-1,IF('HCAD Raw EF'!I247="","",'HCAD Raw EF'!I247))</f>
        <v>MS</v>
      </c>
      <c r="M247" t="str">
        <f>IF(L247=-1,-1,IF('HCAD Raw EF'!J247="","",'HCAD Raw EF'!J247))</f>
        <v>Miscellaneous</v>
      </c>
      <c r="N247" t="str">
        <f>IF(M247=-1,-1,IF('HCAD Raw EF'!K247="","",'HCAD Raw EF'!K247))</f>
        <v/>
      </c>
      <c r="O247" s="13">
        <f>IF(N247=-1,-1,IF('HCAD Raw EF'!L247="","",VALUE('HCAD Raw EF'!L247)))</f>
        <v>2008</v>
      </c>
      <c r="P247"/>
      <c r="Q247"/>
      <c r="R247"/>
      <c r="S247"/>
      <c r="T247"/>
      <c r="U247"/>
      <c r="V247"/>
      <c r="W247"/>
      <c r="X247"/>
      <c r="Y247"/>
    </row>
    <row r="248" spans="3:25" x14ac:dyDescent="0.25">
      <c r="C248">
        <v>244</v>
      </c>
      <c r="D248" t="str">
        <f t="shared" si="4"/>
        <v>0502210000173244</v>
      </c>
      <c r="E248" t="str">
        <f>IF('HCAD Raw EF'!B248="",-1,'HCAD Raw EF'!B248)</f>
        <v>0502210000173</v>
      </c>
      <c r="F248">
        <f>IF(E248=-1,-1,IF('HCAD Raw EF'!C248="","",'HCAD Raw EF'!C248))</f>
        <v>1</v>
      </c>
      <c r="G248">
        <f>IF(F248=-1,-1,IF('HCAD Raw EF'!D248="","",'HCAD Raw EF'!D248))</f>
        <v>8</v>
      </c>
      <c r="H248" t="str">
        <f>IF(G248=-1,-1,IF('HCAD Raw EF'!E248="","",'HCAD Raw EF'!E248))</f>
        <v>4</v>
      </c>
      <c r="I248" t="str">
        <f>IF(H248=-1,-1,IF('HCAD Raw EF'!F248="","",'HCAD Raw EF'!F248))</f>
        <v>CSS1</v>
      </c>
      <c r="J248" t="str">
        <f>IF(I248=-1,-1,IF('HCAD Raw EF'!G248="","",'HCAD Raw EF'!G248))</f>
        <v>WetSpr</v>
      </c>
      <c r="K248" t="str">
        <f>IF(J248=-1,-1,IF('HCAD Raw EF'!H248="","",'HCAD Raw EF'!H248))</f>
        <v>Wet Sprinkler</v>
      </c>
      <c r="L248" t="str">
        <f>IF(K248=-1,-1,IF('HCAD Raw EF'!I248="","",'HCAD Raw EF'!I248))</f>
        <v>MS</v>
      </c>
      <c r="M248" t="str">
        <f>IF(L248=-1,-1,IF('HCAD Raw EF'!J248="","",'HCAD Raw EF'!J248))</f>
        <v>Miscellaneous</v>
      </c>
      <c r="N248" t="str">
        <f>IF(M248=-1,-1,IF('HCAD Raw EF'!K248="","",'HCAD Raw EF'!K248))</f>
        <v/>
      </c>
      <c r="O248" s="13">
        <f>IF(N248=-1,-1,IF('HCAD Raw EF'!L248="","",VALUE('HCAD Raw EF'!L248)))</f>
        <v>85000</v>
      </c>
      <c r="P248"/>
      <c r="Q248"/>
      <c r="R248"/>
      <c r="S248"/>
      <c r="T248"/>
      <c r="U248"/>
      <c r="V248"/>
      <c r="W248"/>
      <c r="X248"/>
      <c r="Y248"/>
    </row>
    <row r="249" spans="3:25" x14ac:dyDescent="0.25">
      <c r="C249">
        <v>245</v>
      </c>
      <c r="D249" t="str">
        <f t="shared" si="4"/>
        <v>0512080010001245</v>
      </c>
      <c r="E249" t="str">
        <f>IF('HCAD Raw EF'!B249="",-1,'HCAD Raw EF'!B249)</f>
        <v>0512080010001</v>
      </c>
      <c r="F249">
        <f>IF(E249=-1,-1,IF('HCAD Raw EF'!C249="","",'HCAD Raw EF'!C249))</f>
        <v>1</v>
      </c>
      <c r="G249">
        <f>IF(F249=-1,-1,IF('HCAD Raw EF'!D249="","",'HCAD Raw EF'!D249))</f>
        <v>5</v>
      </c>
      <c r="H249" t="str">
        <f>IF(G249=-1,-1,IF('HCAD Raw EF'!E249="","",'HCAD Raw EF'!E249))</f>
        <v>4</v>
      </c>
      <c r="I249" t="str">
        <f>IF(H249=-1,-1,IF('HCAD Raw EF'!F249="","",'HCAD Raw EF'!F249))</f>
        <v>CCP6</v>
      </c>
      <c r="J249" t="str">
        <f>IF(I249=-1,-1,IF('HCAD Raw EF'!G249="","",'HCAD Raw EF'!G249))</f>
        <v>CpRfSl</v>
      </c>
      <c r="K249" t="str">
        <f>IF(J249=-1,-1,IF('HCAD Raw EF'!H249="","",'HCAD Raw EF'!H249))</f>
        <v>CANOPY ROOF AND SLAB</v>
      </c>
      <c r="L249" t="str">
        <f>IF(K249=-1,-1,IF('HCAD Raw EF'!I249="","",'HCAD Raw EF'!I249))</f>
        <v>MS</v>
      </c>
      <c r="M249" t="str">
        <f>IF(L249=-1,-1,IF('HCAD Raw EF'!J249="","",'HCAD Raw EF'!J249))</f>
        <v>Miscellaneous</v>
      </c>
      <c r="N249" t="str">
        <f>IF(M249=-1,-1,IF('HCAD Raw EF'!K249="","",'HCAD Raw EF'!K249))</f>
        <v/>
      </c>
      <c r="O249" s="13">
        <f>IF(N249=-1,-1,IF('HCAD Raw EF'!L249="","",VALUE('HCAD Raw EF'!L249)))</f>
        <v>184</v>
      </c>
      <c r="P249"/>
      <c r="Q249"/>
      <c r="R249"/>
      <c r="S249"/>
      <c r="T249"/>
      <c r="U249"/>
      <c r="V249"/>
      <c r="W249"/>
      <c r="X249"/>
      <c r="Y249"/>
    </row>
    <row r="250" spans="3:25" x14ac:dyDescent="0.25">
      <c r="C250">
        <v>246</v>
      </c>
      <c r="D250" t="str">
        <f t="shared" si="4"/>
        <v>0512080010001246</v>
      </c>
      <c r="E250" t="str">
        <f>IF('HCAD Raw EF'!B250="",-1,'HCAD Raw EF'!B250)</f>
        <v>0512080010001</v>
      </c>
      <c r="F250">
        <f>IF(E250=-1,-1,IF('HCAD Raw EF'!C250="","",'HCAD Raw EF'!C250))</f>
        <v>0</v>
      </c>
      <c r="G250">
        <f>IF(F250=-1,-1,IF('HCAD Raw EF'!D250="","",'HCAD Raw EF'!D250))</f>
        <v>5</v>
      </c>
      <c r="H250" t="str">
        <f>IF(G250=-1,-1,IF('HCAD Raw EF'!E250="","",'HCAD Raw EF'!E250))</f>
        <v>4</v>
      </c>
      <c r="I250" t="str">
        <f>IF(H250=-1,-1,IF('HCAD Raw EF'!F250="","",'HCAD Raw EF'!F250))</f>
        <v>CPC1</v>
      </c>
      <c r="J250" t="str">
        <f>IF(I250=-1,-1,IF('HCAD Raw EF'!G250="","",'HCAD Raw EF'!G250))</f>
        <v>PvLCnc</v>
      </c>
      <c r="K250" t="str">
        <f>IF(J250=-1,-1,IF('HCAD Raw EF'!H250="","",'HCAD Raw EF'!H250))</f>
        <v>Paving - Light Concrete</v>
      </c>
      <c r="L250" t="str">
        <f>IF(K250=-1,-1,IF('HCAD Raw EF'!I250="","",'HCAD Raw EF'!I250))</f>
        <v>MS</v>
      </c>
      <c r="M250" t="str">
        <f>IF(L250=-1,-1,IF('HCAD Raw EF'!J250="","",'HCAD Raw EF'!J250))</f>
        <v>Miscellaneous</v>
      </c>
      <c r="N250" t="str">
        <f>IF(M250=-1,-1,IF('HCAD Raw EF'!K250="","",'HCAD Raw EF'!K250))</f>
        <v/>
      </c>
      <c r="O250" s="13">
        <f>IF(N250=-1,-1,IF('HCAD Raw EF'!L250="","",VALUE('HCAD Raw EF'!L250)))</f>
        <v>6560</v>
      </c>
      <c r="P250"/>
      <c r="Q250"/>
      <c r="R250"/>
      <c r="S250"/>
      <c r="T250"/>
      <c r="U250"/>
      <c r="V250"/>
      <c r="W250"/>
      <c r="X250"/>
      <c r="Y250"/>
    </row>
    <row r="251" spans="3:25" x14ac:dyDescent="0.25">
      <c r="C251">
        <v>247</v>
      </c>
      <c r="D251" t="str">
        <f t="shared" si="4"/>
        <v>0512080010001247</v>
      </c>
      <c r="E251" t="str">
        <f>IF('HCAD Raw EF'!B251="",-1,'HCAD Raw EF'!B251)</f>
        <v>0512080010001</v>
      </c>
      <c r="F251">
        <f>IF(E251=-1,-1,IF('HCAD Raw EF'!C251="","",'HCAD Raw EF'!C251))</f>
        <v>1</v>
      </c>
      <c r="G251">
        <f>IF(F251=-1,-1,IF('HCAD Raw EF'!D251="","",'HCAD Raw EF'!D251))</f>
        <v>5</v>
      </c>
      <c r="H251" t="str">
        <f>IF(G251=-1,-1,IF('HCAD Raw EF'!E251="","",'HCAD Raw EF'!E251))</f>
        <v>4</v>
      </c>
      <c r="I251" t="str">
        <f>IF(H251=-1,-1,IF('HCAD Raw EF'!F251="","",'HCAD Raw EF'!F251))</f>
        <v>CRP1</v>
      </c>
      <c r="J251" t="str">
        <f>IF(I251=-1,-1,IF('HCAD Raw EF'!G251="","",'HCAD Raw EF'!G251))</f>
        <v>Porch</v>
      </c>
      <c r="K251" t="str">
        <f>IF(J251=-1,-1,IF('HCAD Raw EF'!H251="","",'HCAD Raw EF'!H251))</f>
        <v>Porch, Open</v>
      </c>
      <c r="L251" t="str">
        <f>IF(K251=-1,-1,IF('HCAD Raw EF'!I251="","",'HCAD Raw EF'!I251))</f>
        <v>MS</v>
      </c>
      <c r="M251" t="str">
        <f>IF(L251=-1,-1,IF('HCAD Raw EF'!J251="","",'HCAD Raw EF'!J251))</f>
        <v>Miscellaneous</v>
      </c>
      <c r="N251" t="str">
        <f>IF(M251=-1,-1,IF('HCAD Raw EF'!K251="","",'HCAD Raw EF'!K251))</f>
        <v>WOOD DECK</v>
      </c>
      <c r="O251" s="13">
        <f>IF(N251=-1,-1,IF('HCAD Raw EF'!L251="","",VALUE('HCAD Raw EF'!L251)))</f>
        <v>837</v>
      </c>
      <c r="P251"/>
      <c r="Q251"/>
      <c r="R251"/>
      <c r="S251"/>
      <c r="T251"/>
      <c r="U251"/>
      <c r="V251"/>
      <c r="W251"/>
      <c r="X251"/>
      <c r="Y251"/>
    </row>
    <row r="252" spans="3:25" x14ac:dyDescent="0.25">
      <c r="C252">
        <v>248</v>
      </c>
      <c r="D252" t="str">
        <f t="shared" si="4"/>
        <v>0512080010001248</v>
      </c>
      <c r="E252" t="str">
        <f>IF('HCAD Raw EF'!B252="",-1,'HCAD Raw EF'!B252)</f>
        <v>0512080010001</v>
      </c>
      <c r="F252">
        <f>IF(E252=-1,-1,IF('HCAD Raw EF'!C252="","",'HCAD Raw EF'!C252))</f>
        <v>1</v>
      </c>
      <c r="G252">
        <f>IF(F252=-1,-1,IF('HCAD Raw EF'!D252="","",'HCAD Raw EF'!D252))</f>
        <v>5</v>
      </c>
      <c r="H252" t="str">
        <f>IF(G252=-1,-1,IF('HCAD Raw EF'!E252="","",'HCAD Raw EF'!E252))</f>
        <v>4</v>
      </c>
      <c r="I252" t="str">
        <f>IF(H252=-1,-1,IF('HCAD Raw EF'!F252="","",'HCAD Raw EF'!F252))</f>
        <v>CRP1</v>
      </c>
      <c r="J252" t="str">
        <f>IF(I252=-1,-1,IF('HCAD Raw EF'!G252="","",'HCAD Raw EF'!G252))</f>
        <v>Porch</v>
      </c>
      <c r="K252" t="str">
        <f>IF(J252=-1,-1,IF('HCAD Raw EF'!H252="","",'HCAD Raw EF'!H252))</f>
        <v>Porch, Open</v>
      </c>
      <c r="L252" t="str">
        <f>IF(K252=-1,-1,IF('HCAD Raw EF'!I252="","",'HCAD Raw EF'!I252))</f>
        <v>MS</v>
      </c>
      <c r="M252" t="str">
        <f>IF(L252=-1,-1,IF('HCAD Raw EF'!J252="","",'HCAD Raw EF'!J252))</f>
        <v>Miscellaneous</v>
      </c>
      <c r="N252" t="str">
        <f>IF(M252=-1,-1,IF('HCAD Raw EF'!K252="","",'HCAD Raw EF'!K252))</f>
        <v>WOOD DECK</v>
      </c>
      <c r="O252" s="13">
        <f>IF(N252=-1,-1,IF('HCAD Raw EF'!L252="","",VALUE('HCAD Raw EF'!L252)))</f>
        <v>370</v>
      </c>
      <c r="P252"/>
      <c r="Q252"/>
      <c r="R252"/>
      <c r="S252"/>
      <c r="T252"/>
      <c r="U252"/>
      <c r="V252"/>
      <c r="W252"/>
      <c r="X252"/>
      <c r="Y252"/>
    </row>
    <row r="253" spans="3:25" x14ac:dyDescent="0.25">
      <c r="C253">
        <v>249</v>
      </c>
      <c r="D253" t="str">
        <f t="shared" si="4"/>
        <v>0512080010001249</v>
      </c>
      <c r="E253" t="str">
        <f>IF('HCAD Raw EF'!B253="",-1,'HCAD Raw EF'!B253)</f>
        <v>0512080010001</v>
      </c>
      <c r="F253">
        <f>IF(E253=-1,-1,IF('HCAD Raw EF'!C253="","",'HCAD Raw EF'!C253))</f>
        <v>0</v>
      </c>
      <c r="G253">
        <f>IF(F253=-1,-1,IF('HCAD Raw EF'!D253="","",'HCAD Raw EF'!D253))</f>
        <v>5</v>
      </c>
      <c r="H253" t="str">
        <f>IF(G253=-1,-1,IF('HCAD Raw EF'!E253="","",'HCAD Raw EF'!E253))</f>
        <v>4</v>
      </c>
      <c r="I253" t="str">
        <f>IF(H253=-1,-1,IF('HCAD Raw EF'!F253="","",'HCAD Raw EF'!F253))</f>
        <v>CRS1</v>
      </c>
      <c r="J253" t="str">
        <f>IF(I253=-1,-1,IF('HCAD Raw EF'!G253="","",'HCAD Raw EF'!G253))</f>
        <v>FrUBld</v>
      </c>
      <c r="K253" t="str">
        <f>IF(J253=-1,-1,IF('HCAD Raw EF'!H253="","",'HCAD Raw EF'!H253))</f>
        <v>UTILITY BLDG - FRAME</v>
      </c>
      <c r="L253" t="str">
        <f>IF(K253=-1,-1,IF('HCAD Raw EF'!I253="","",'HCAD Raw EF'!I253))</f>
        <v>MS</v>
      </c>
      <c r="M253" t="str">
        <f>IF(L253=-1,-1,IF('HCAD Raw EF'!J253="","",'HCAD Raw EF'!J253))</f>
        <v>Miscellaneous</v>
      </c>
      <c r="N253" t="str">
        <f>IF(M253=-1,-1,IF('HCAD Raw EF'!K253="","",'HCAD Raw EF'!K253))</f>
        <v/>
      </c>
      <c r="O253" s="13">
        <f>IF(N253=-1,-1,IF('HCAD Raw EF'!L253="","",VALUE('HCAD Raw EF'!L253)))</f>
        <v>400</v>
      </c>
      <c r="P253"/>
      <c r="Q253"/>
      <c r="R253"/>
      <c r="S253"/>
      <c r="T253"/>
      <c r="U253"/>
      <c r="V253"/>
      <c r="W253"/>
      <c r="X253"/>
      <c r="Y253"/>
    </row>
    <row r="254" spans="3:25" x14ac:dyDescent="0.25">
      <c r="C254">
        <v>250</v>
      </c>
      <c r="D254" t="str">
        <f t="shared" si="4"/>
        <v>0512990000003250</v>
      </c>
      <c r="E254" t="str">
        <f>IF('HCAD Raw EF'!B254="",-1,'HCAD Raw EF'!B254)</f>
        <v>0512990000003</v>
      </c>
      <c r="F254">
        <f>IF(E254=-1,-1,IF('HCAD Raw EF'!C254="","",'HCAD Raw EF'!C254))</f>
        <v>0</v>
      </c>
      <c r="G254">
        <f>IF(F254=-1,-1,IF('HCAD Raw EF'!D254="","",'HCAD Raw EF'!D254))</f>
        <v>2</v>
      </c>
      <c r="H254" t="str">
        <f>IF(G254=-1,-1,IF('HCAD Raw EF'!E254="","",'HCAD Raw EF'!E254))</f>
        <v>4</v>
      </c>
      <c r="I254" t="str">
        <f>IF(H254=-1,-1,IF('HCAD Raw EF'!F254="","",'HCAD Raw EF'!F254))</f>
        <v>CPA1</v>
      </c>
      <c r="J254" t="str">
        <f>IF(I254=-1,-1,IF('HCAD Raw EF'!G254="","",'HCAD Raw EF'!G254))</f>
        <v>PavAsp</v>
      </c>
      <c r="K254" t="str">
        <f>IF(J254=-1,-1,IF('HCAD Raw EF'!H254="","",'HCAD Raw EF'!H254))</f>
        <v>Paving - Asphalt</v>
      </c>
      <c r="L254" t="str">
        <f>IF(K254=-1,-1,IF('HCAD Raw EF'!I254="","",'HCAD Raw EF'!I254))</f>
        <v>MS</v>
      </c>
      <c r="M254" t="str">
        <f>IF(L254=-1,-1,IF('HCAD Raw EF'!J254="","",'HCAD Raw EF'!J254))</f>
        <v>Miscellaneous</v>
      </c>
      <c r="N254" t="str">
        <f>IF(M254=-1,-1,IF('HCAD Raw EF'!K254="","",'HCAD Raw EF'!K254))</f>
        <v>EST DATE/PU 2018</v>
      </c>
      <c r="O254" s="13">
        <f>IF(N254=-1,-1,IF('HCAD Raw EF'!L254="","",VALUE('HCAD Raw EF'!L254)))</f>
        <v>1946</v>
      </c>
      <c r="P254"/>
      <c r="Q254"/>
      <c r="R254"/>
      <c r="S254"/>
      <c r="T254"/>
      <c r="U254"/>
      <c r="V254"/>
      <c r="W254"/>
      <c r="X254"/>
      <c r="Y254"/>
    </row>
    <row r="255" spans="3:25" x14ac:dyDescent="0.25">
      <c r="C255">
        <v>251</v>
      </c>
      <c r="D255" t="str">
        <f t="shared" si="4"/>
        <v>0512990000003251</v>
      </c>
      <c r="E255" t="str">
        <f>IF('HCAD Raw EF'!B255="",-1,'HCAD Raw EF'!B255)</f>
        <v>0512990000003</v>
      </c>
      <c r="F255">
        <f>IF(E255=-1,-1,IF('HCAD Raw EF'!C255="","",'HCAD Raw EF'!C255))</f>
        <v>1</v>
      </c>
      <c r="G255">
        <f>IF(F255=-1,-1,IF('HCAD Raw EF'!D255="","",'HCAD Raw EF'!D255))</f>
        <v>2</v>
      </c>
      <c r="H255" t="str">
        <f>IF(G255=-1,-1,IF('HCAD Raw EF'!E255="","",'HCAD Raw EF'!E255))</f>
        <v>4</v>
      </c>
      <c r="I255" t="str">
        <f>IF(H255=-1,-1,IF('HCAD Raw EF'!F255="","",'HCAD Raw EF'!F255))</f>
        <v>CRP1</v>
      </c>
      <c r="J255" t="str">
        <f>IF(I255=-1,-1,IF('HCAD Raw EF'!G255="","",'HCAD Raw EF'!G255))</f>
        <v>Porch</v>
      </c>
      <c r="K255" t="str">
        <f>IF(J255=-1,-1,IF('HCAD Raw EF'!H255="","",'HCAD Raw EF'!H255))</f>
        <v>Porch, Open</v>
      </c>
      <c r="L255" t="str">
        <f>IF(K255=-1,-1,IF('HCAD Raw EF'!I255="","",'HCAD Raw EF'!I255))</f>
        <v>MS</v>
      </c>
      <c r="M255" t="str">
        <f>IF(L255=-1,-1,IF('HCAD Raw EF'!J255="","",'HCAD Raw EF'!J255))</f>
        <v>Miscellaneous</v>
      </c>
      <c r="N255" t="str">
        <f>IF(M255=-1,-1,IF('HCAD Raw EF'!K255="","",'HCAD Raw EF'!K255))</f>
        <v>1 RP1</v>
      </c>
      <c r="O255" s="13">
        <f>IF(N255=-1,-1,IF('HCAD Raw EF'!L255="","",VALUE('HCAD Raw EF'!L255)))</f>
        <v>105</v>
      </c>
      <c r="P255"/>
      <c r="Q255"/>
      <c r="R255"/>
      <c r="S255"/>
      <c r="T255"/>
      <c r="U255"/>
      <c r="V255"/>
      <c r="W255"/>
      <c r="X255"/>
      <c r="Y255"/>
    </row>
    <row r="256" spans="3:25" x14ac:dyDescent="0.25">
      <c r="C256">
        <v>252</v>
      </c>
      <c r="D256" t="str">
        <f t="shared" si="4"/>
        <v>0522210000013252</v>
      </c>
      <c r="E256" t="str">
        <f>IF('HCAD Raw EF'!B256="",-1,'HCAD Raw EF'!B256)</f>
        <v>0522210000013</v>
      </c>
      <c r="F256">
        <f>IF(E256=-1,-1,IF('HCAD Raw EF'!C256="","",'HCAD Raw EF'!C256))</f>
        <v>0</v>
      </c>
      <c r="G256">
        <f>IF(F256=-1,-1,IF('HCAD Raw EF'!D256="","",'HCAD Raw EF'!D256))</f>
        <v>1</v>
      </c>
      <c r="H256" t="str">
        <f>IF(G256=-1,-1,IF('HCAD Raw EF'!E256="","",'HCAD Raw EF'!E256))</f>
        <v>4</v>
      </c>
      <c r="I256" t="str">
        <f>IF(H256=-1,-1,IF('HCAD Raw EF'!F256="","",'HCAD Raw EF'!F256))</f>
        <v>CPC1</v>
      </c>
      <c r="J256" t="str">
        <f>IF(I256=-1,-1,IF('HCAD Raw EF'!G256="","",'HCAD Raw EF'!G256))</f>
        <v>PvLCnc</v>
      </c>
      <c r="K256" t="str">
        <f>IF(J256=-1,-1,IF('HCAD Raw EF'!H256="","",'HCAD Raw EF'!H256))</f>
        <v>Paving - Light Concrete</v>
      </c>
      <c r="L256" t="str">
        <f>IF(K256=-1,-1,IF('HCAD Raw EF'!I256="","",'HCAD Raw EF'!I256))</f>
        <v>MS</v>
      </c>
      <c r="M256" t="str">
        <f>IF(L256=-1,-1,IF('HCAD Raw EF'!J256="","",'HCAD Raw EF'!J256))</f>
        <v>Miscellaneous</v>
      </c>
      <c r="N256" t="str">
        <f>IF(M256=-1,-1,IF('HCAD Raw EF'!K256="","",'HCAD Raw EF'!K256))</f>
        <v/>
      </c>
      <c r="O256" s="13">
        <f>IF(N256=-1,-1,IF('HCAD Raw EF'!L256="","",VALUE('HCAD Raw EF'!L256)))</f>
        <v>1000</v>
      </c>
      <c r="P256"/>
      <c r="Q256"/>
      <c r="R256"/>
      <c r="S256"/>
      <c r="T256"/>
      <c r="U256"/>
      <c r="V256"/>
      <c r="W256"/>
      <c r="X256"/>
      <c r="Y256"/>
    </row>
    <row r="257" spans="3:25" x14ac:dyDescent="0.25">
      <c r="C257">
        <v>253</v>
      </c>
      <c r="D257" t="str">
        <f t="shared" si="4"/>
        <v>0541110000004253</v>
      </c>
      <c r="E257" t="str">
        <f>IF('HCAD Raw EF'!B257="",-1,'HCAD Raw EF'!B257)</f>
        <v>0541110000004</v>
      </c>
      <c r="F257">
        <f>IF(E257=-1,-1,IF('HCAD Raw EF'!C257="","",'HCAD Raw EF'!C257))</f>
        <v>0</v>
      </c>
      <c r="G257">
        <f>IF(F257=-1,-1,IF('HCAD Raw EF'!D257="","",'HCAD Raw EF'!D257))</f>
        <v>1</v>
      </c>
      <c r="H257" t="str">
        <f>IF(G257=-1,-1,IF('HCAD Raw EF'!E257="","",'HCAD Raw EF'!E257))</f>
        <v>6</v>
      </c>
      <c r="I257" t="str">
        <f>IF(H257=-1,-1,IF('HCAD Raw EF'!F257="","",'HCAD Raw EF'!F257))</f>
        <v>CPA1</v>
      </c>
      <c r="J257" t="str">
        <f>IF(I257=-1,-1,IF('HCAD Raw EF'!G257="","",'HCAD Raw EF'!G257))</f>
        <v>PavAsp</v>
      </c>
      <c r="K257" t="str">
        <f>IF(J257=-1,-1,IF('HCAD Raw EF'!H257="","",'HCAD Raw EF'!H257))</f>
        <v>Paving - Asphalt</v>
      </c>
      <c r="L257" t="str">
        <f>IF(K257=-1,-1,IF('HCAD Raw EF'!I257="","",'HCAD Raw EF'!I257))</f>
        <v>MS</v>
      </c>
      <c r="M257" t="str">
        <f>IF(L257=-1,-1,IF('HCAD Raw EF'!J257="","",'HCAD Raw EF'!J257))</f>
        <v>Miscellaneous</v>
      </c>
      <c r="N257" t="str">
        <f>IF(M257=-1,-1,IF('HCAD Raw EF'!K257="","",'HCAD Raw EF'!K257))</f>
        <v/>
      </c>
      <c r="O257" s="13">
        <f>IF(N257=-1,-1,IF('HCAD Raw EF'!L257="","",VALUE('HCAD Raw EF'!L257)))</f>
        <v>2000</v>
      </c>
      <c r="P257"/>
      <c r="Q257"/>
      <c r="R257"/>
      <c r="S257"/>
      <c r="T257"/>
      <c r="U257"/>
      <c r="V257"/>
      <c r="W257"/>
      <c r="X257"/>
      <c r="Y257"/>
    </row>
    <row r="258" spans="3:25" x14ac:dyDescent="0.25">
      <c r="C258">
        <v>254</v>
      </c>
      <c r="D258" t="str">
        <f t="shared" si="4"/>
        <v>0542770030001254</v>
      </c>
      <c r="E258" t="str">
        <f>IF('HCAD Raw EF'!B258="",-1,'HCAD Raw EF'!B258)</f>
        <v>0542770030001</v>
      </c>
      <c r="F258">
        <f>IF(E258=-1,-1,IF('HCAD Raw EF'!C258="","",'HCAD Raw EF'!C258))</f>
        <v>3</v>
      </c>
      <c r="G258">
        <f>IF(F258=-1,-1,IF('HCAD Raw EF'!D258="","",'HCAD Raw EF'!D258))</f>
        <v>3</v>
      </c>
      <c r="H258" t="str">
        <f>IF(G258=-1,-1,IF('HCAD Raw EF'!E258="","",'HCAD Raw EF'!E258))</f>
        <v>4</v>
      </c>
      <c r="I258" t="str">
        <f>IF(H258=-1,-1,IF('HCAD Raw EF'!F258="","",'HCAD Raw EF'!F258))</f>
        <v>CCP5</v>
      </c>
      <c r="J258" t="str">
        <f>IF(I258=-1,-1,IF('HCAD Raw EF'!G258="","",'HCAD Raw EF'!G258))</f>
        <v>Canopy</v>
      </c>
      <c r="K258" t="str">
        <f>IF(J258=-1,-1,IF('HCAD Raw EF'!H258="","",'HCAD Raw EF'!H258))</f>
        <v>CANOPY ONLY</v>
      </c>
      <c r="L258" t="str">
        <f>IF(K258=-1,-1,IF('HCAD Raw EF'!I258="","",'HCAD Raw EF'!I258))</f>
        <v>MS</v>
      </c>
      <c r="M258" t="str">
        <f>IF(L258=-1,-1,IF('HCAD Raw EF'!J258="","",'HCAD Raw EF'!J258))</f>
        <v>Miscellaneous</v>
      </c>
      <c r="N258" t="str">
        <f>IF(M258=-1,-1,IF('HCAD Raw EF'!K258="","",'HCAD Raw EF'!K258))</f>
        <v/>
      </c>
      <c r="O258" s="13">
        <f>IF(N258=-1,-1,IF('HCAD Raw EF'!L258="","",VALUE('HCAD Raw EF'!L258)))</f>
        <v>160</v>
      </c>
      <c r="P258"/>
      <c r="Q258"/>
      <c r="R258"/>
      <c r="S258"/>
      <c r="T258"/>
      <c r="U258"/>
      <c r="V258"/>
      <c r="W258"/>
      <c r="X258"/>
      <c r="Y258"/>
    </row>
    <row r="259" spans="3:25" x14ac:dyDescent="0.25">
      <c r="C259">
        <v>255</v>
      </c>
      <c r="D259" t="str">
        <f t="shared" si="4"/>
        <v>0542770030001255</v>
      </c>
      <c r="E259" t="str">
        <f>IF('HCAD Raw EF'!B259="",-1,'HCAD Raw EF'!B259)</f>
        <v>0542770030001</v>
      </c>
      <c r="F259">
        <f>IF(E259=-1,-1,IF('HCAD Raw EF'!C259="","",'HCAD Raw EF'!C259))</f>
        <v>1</v>
      </c>
      <c r="G259">
        <f>IF(F259=-1,-1,IF('HCAD Raw EF'!D259="","",'HCAD Raw EF'!D259))</f>
        <v>3</v>
      </c>
      <c r="H259" t="str">
        <f>IF(G259=-1,-1,IF('HCAD Raw EF'!E259="","",'HCAD Raw EF'!E259))</f>
        <v>4</v>
      </c>
      <c r="I259" t="str">
        <f>IF(H259=-1,-1,IF('HCAD Raw EF'!F259="","",'HCAD Raw EF'!F259))</f>
        <v>CCP6</v>
      </c>
      <c r="J259" t="str">
        <f>IF(I259=-1,-1,IF('HCAD Raw EF'!G259="","",'HCAD Raw EF'!G259))</f>
        <v>CpRfSl</v>
      </c>
      <c r="K259" t="str">
        <f>IF(J259=-1,-1,IF('HCAD Raw EF'!H259="","",'HCAD Raw EF'!H259))</f>
        <v>CANOPY ROOF AND SLAB</v>
      </c>
      <c r="L259" t="str">
        <f>IF(K259=-1,-1,IF('HCAD Raw EF'!I259="","",'HCAD Raw EF'!I259))</f>
        <v>MS</v>
      </c>
      <c r="M259" t="str">
        <f>IF(L259=-1,-1,IF('HCAD Raw EF'!J259="","",'HCAD Raw EF'!J259))</f>
        <v>Miscellaneous</v>
      </c>
      <c r="N259" t="str">
        <f>IF(M259=-1,-1,IF('HCAD Raw EF'!K259="","",'HCAD Raw EF'!K259))</f>
        <v/>
      </c>
      <c r="O259" s="13">
        <f>IF(N259=-1,-1,IF('HCAD Raw EF'!L259="","",VALUE('HCAD Raw EF'!L259)))</f>
        <v>36</v>
      </c>
      <c r="P259"/>
      <c r="Q259"/>
      <c r="R259"/>
      <c r="S259"/>
      <c r="T259"/>
      <c r="U259"/>
      <c r="V259"/>
      <c r="W259"/>
      <c r="X259"/>
      <c r="Y259"/>
    </row>
    <row r="260" spans="3:25" x14ac:dyDescent="0.25">
      <c r="C260">
        <v>256</v>
      </c>
      <c r="D260" t="str">
        <f t="shared" si="4"/>
        <v>0542770030001256</v>
      </c>
      <c r="E260" t="str">
        <f>IF('HCAD Raw EF'!B260="",-1,'HCAD Raw EF'!B260)</f>
        <v>0542770030001</v>
      </c>
      <c r="F260">
        <f>IF(E260=-1,-1,IF('HCAD Raw EF'!C260="","",'HCAD Raw EF'!C260))</f>
        <v>2</v>
      </c>
      <c r="G260">
        <f>IF(F260=-1,-1,IF('HCAD Raw EF'!D260="","",'HCAD Raw EF'!D260))</f>
        <v>3</v>
      </c>
      <c r="H260" t="str">
        <f>IF(G260=-1,-1,IF('HCAD Raw EF'!E260="","",'HCAD Raw EF'!E260))</f>
        <v>4</v>
      </c>
      <c r="I260" t="str">
        <f>IF(H260=-1,-1,IF('HCAD Raw EF'!F260="","",'HCAD Raw EF'!F260))</f>
        <v>CCP6</v>
      </c>
      <c r="J260" t="str">
        <f>IF(I260=-1,-1,IF('HCAD Raw EF'!G260="","",'HCAD Raw EF'!G260))</f>
        <v>CpRfSl</v>
      </c>
      <c r="K260" t="str">
        <f>IF(J260=-1,-1,IF('HCAD Raw EF'!H260="","",'HCAD Raw EF'!H260))</f>
        <v>CANOPY ROOF AND SLAB</v>
      </c>
      <c r="L260" t="str">
        <f>IF(K260=-1,-1,IF('HCAD Raw EF'!I260="","",'HCAD Raw EF'!I260))</f>
        <v>MS</v>
      </c>
      <c r="M260" t="str">
        <f>IF(L260=-1,-1,IF('HCAD Raw EF'!J260="","",'HCAD Raw EF'!J260))</f>
        <v>Miscellaneous</v>
      </c>
      <c r="N260" t="str">
        <f>IF(M260=-1,-1,IF('HCAD Raw EF'!K260="","",'HCAD Raw EF'!K260))</f>
        <v/>
      </c>
      <c r="O260" s="13">
        <f>IF(N260=-1,-1,IF('HCAD Raw EF'!L260="","",VALUE('HCAD Raw EF'!L260)))</f>
        <v>160</v>
      </c>
      <c r="P260"/>
      <c r="Q260"/>
      <c r="R260"/>
      <c r="S260"/>
      <c r="T260"/>
      <c r="U260"/>
      <c r="V260"/>
      <c r="W260"/>
      <c r="X260"/>
      <c r="Y260"/>
    </row>
    <row r="261" spans="3:25" x14ac:dyDescent="0.25">
      <c r="C261">
        <v>257</v>
      </c>
      <c r="D261" t="str">
        <f t="shared" si="4"/>
        <v>0580140000011257</v>
      </c>
      <c r="E261" t="str">
        <f>IF('HCAD Raw EF'!B261="",-1,'HCAD Raw EF'!B261)</f>
        <v>0580140000011</v>
      </c>
      <c r="F261">
        <f>IF(E261=-1,-1,IF('HCAD Raw EF'!C261="","",'HCAD Raw EF'!C261))</f>
        <v>3</v>
      </c>
      <c r="G261">
        <f>IF(F261=-1,-1,IF('HCAD Raw EF'!D261="","",'HCAD Raw EF'!D261))</f>
        <v>7</v>
      </c>
      <c r="H261" t="str">
        <f>IF(G261=-1,-1,IF('HCAD Raw EF'!E261="","",'HCAD Raw EF'!E261))</f>
        <v>6</v>
      </c>
      <c r="I261" t="str">
        <f>IF(H261=-1,-1,IF('HCAD Raw EF'!F261="","",'HCAD Raw EF'!F261))</f>
        <v>CCP6</v>
      </c>
      <c r="J261" t="str">
        <f>IF(I261=-1,-1,IF('HCAD Raw EF'!G261="","",'HCAD Raw EF'!G261))</f>
        <v>CpRfSl</v>
      </c>
      <c r="K261" t="str">
        <f>IF(J261=-1,-1,IF('HCAD Raw EF'!H261="","",'HCAD Raw EF'!H261))</f>
        <v>CANOPY ROOF AND SLAB</v>
      </c>
      <c r="L261" t="str">
        <f>IF(K261=-1,-1,IF('HCAD Raw EF'!I261="","",'HCAD Raw EF'!I261))</f>
        <v>MS</v>
      </c>
      <c r="M261" t="str">
        <f>IF(L261=-1,-1,IF('HCAD Raw EF'!J261="","",'HCAD Raw EF'!J261))</f>
        <v>Miscellaneous</v>
      </c>
      <c r="N261" t="str">
        <f>IF(M261=-1,-1,IF('HCAD Raw EF'!K261="","",'HCAD Raw EF'!K261))</f>
        <v/>
      </c>
      <c r="O261" s="13">
        <f>IF(N261=-1,-1,IF('HCAD Raw EF'!L261="","",VALUE('HCAD Raw EF'!L261)))</f>
        <v>360</v>
      </c>
      <c r="P261"/>
      <c r="Q261"/>
      <c r="R261"/>
      <c r="S261"/>
      <c r="T261"/>
      <c r="U261"/>
      <c r="V261"/>
      <c r="W261"/>
      <c r="X261"/>
      <c r="Y261"/>
    </row>
    <row r="262" spans="3:25" x14ac:dyDescent="0.25">
      <c r="C262">
        <v>258</v>
      </c>
      <c r="D262" t="str">
        <f t="shared" ref="D262:D325" si="5">IF(E262=-1,-1,CONCATENATE(E262,C262))</f>
        <v>0580140000011258</v>
      </c>
      <c r="E262" t="str">
        <f>IF('HCAD Raw EF'!B262="",-1,'HCAD Raw EF'!B262)</f>
        <v>0580140000011</v>
      </c>
      <c r="F262">
        <f>IF(E262=-1,-1,IF('HCAD Raw EF'!C262="","",'HCAD Raw EF'!C262))</f>
        <v>4</v>
      </c>
      <c r="G262">
        <f>IF(F262=-1,-1,IF('HCAD Raw EF'!D262="","",'HCAD Raw EF'!D262))</f>
        <v>7</v>
      </c>
      <c r="H262" t="str">
        <f>IF(G262=-1,-1,IF('HCAD Raw EF'!E262="","",'HCAD Raw EF'!E262))</f>
        <v>6</v>
      </c>
      <c r="I262" t="str">
        <f>IF(H262=-1,-1,IF('HCAD Raw EF'!F262="","",'HCAD Raw EF'!F262))</f>
        <v>CCP6</v>
      </c>
      <c r="J262" t="str">
        <f>IF(I262=-1,-1,IF('HCAD Raw EF'!G262="","",'HCAD Raw EF'!G262))</f>
        <v>CpRfSl</v>
      </c>
      <c r="K262" t="str">
        <f>IF(J262=-1,-1,IF('HCAD Raw EF'!H262="","",'HCAD Raw EF'!H262))</f>
        <v>CANOPY ROOF AND SLAB</v>
      </c>
      <c r="L262" t="str">
        <f>IF(K262=-1,-1,IF('HCAD Raw EF'!I262="","",'HCAD Raw EF'!I262))</f>
        <v>MS</v>
      </c>
      <c r="M262" t="str">
        <f>IF(L262=-1,-1,IF('HCAD Raw EF'!J262="","",'HCAD Raw EF'!J262))</f>
        <v>Miscellaneous</v>
      </c>
      <c r="N262" t="str">
        <f>IF(M262=-1,-1,IF('HCAD Raw EF'!K262="","",'HCAD Raw EF'!K262))</f>
        <v/>
      </c>
      <c r="O262" s="13">
        <f>IF(N262=-1,-1,IF('HCAD Raw EF'!L262="","",VALUE('HCAD Raw EF'!L262)))</f>
        <v>720</v>
      </c>
      <c r="P262"/>
      <c r="Q262"/>
      <c r="R262"/>
      <c r="S262"/>
      <c r="T262"/>
      <c r="U262"/>
      <c r="V262"/>
      <c r="W262"/>
      <c r="X262"/>
      <c r="Y262"/>
    </row>
    <row r="263" spans="3:25" x14ac:dyDescent="0.25">
      <c r="C263">
        <v>259</v>
      </c>
      <c r="D263" t="str">
        <f t="shared" si="5"/>
        <v>0580140000011259</v>
      </c>
      <c r="E263" t="str">
        <f>IF('HCAD Raw EF'!B263="",-1,'HCAD Raw EF'!B263)</f>
        <v>0580140000011</v>
      </c>
      <c r="F263">
        <f>IF(E263=-1,-1,IF('HCAD Raw EF'!C263="","",'HCAD Raw EF'!C263))</f>
        <v>5</v>
      </c>
      <c r="G263">
        <f>IF(F263=-1,-1,IF('HCAD Raw EF'!D263="","",'HCAD Raw EF'!D263))</f>
        <v>7</v>
      </c>
      <c r="H263" t="str">
        <f>IF(G263=-1,-1,IF('HCAD Raw EF'!E263="","",'HCAD Raw EF'!E263))</f>
        <v>6</v>
      </c>
      <c r="I263" t="str">
        <f>IF(H263=-1,-1,IF('HCAD Raw EF'!F263="","",'HCAD Raw EF'!F263))</f>
        <v>CCP6</v>
      </c>
      <c r="J263" t="str">
        <f>IF(I263=-1,-1,IF('HCAD Raw EF'!G263="","",'HCAD Raw EF'!G263))</f>
        <v>CpRfSl</v>
      </c>
      <c r="K263" t="str">
        <f>IF(J263=-1,-1,IF('HCAD Raw EF'!H263="","",'HCAD Raw EF'!H263))</f>
        <v>CANOPY ROOF AND SLAB</v>
      </c>
      <c r="L263" t="str">
        <f>IF(K263=-1,-1,IF('HCAD Raw EF'!I263="","",'HCAD Raw EF'!I263))</f>
        <v>MS</v>
      </c>
      <c r="M263" t="str">
        <f>IF(L263=-1,-1,IF('HCAD Raw EF'!J263="","",'HCAD Raw EF'!J263))</f>
        <v>Miscellaneous</v>
      </c>
      <c r="N263" t="str">
        <f>IF(M263=-1,-1,IF('HCAD Raw EF'!K263="","",'HCAD Raw EF'!K263))</f>
        <v/>
      </c>
      <c r="O263" s="13">
        <f>IF(N263=-1,-1,IF('HCAD Raw EF'!L263="","",VALUE('HCAD Raw EF'!L263)))</f>
        <v>648</v>
      </c>
      <c r="P263"/>
      <c r="Q263"/>
      <c r="R263"/>
      <c r="S263"/>
      <c r="T263"/>
      <c r="U263"/>
      <c r="V263"/>
      <c r="W263"/>
      <c r="X263"/>
      <c r="Y263"/>
    </row>
    <row r="264" spans="3:25" x14ac:dyDescent="0.25">
      <c r="C264">
        <v>260</v>
      </c>
      <c r="D264" t="str">
        <f t="shared" si="5"/>
        <v>0580140000011260</v>
      </c>
      <c r="E264" t="str">
        <f>IF('HCAD Raw EF'!B264="",-1,'HCAD Raw EF'!B264)</f>
        <v>0580140000011</v>
      </c>
      <c r="F264">
        <f>IF(E264=-1,-1,IF('HCAD Raw EF'!C264="","",'HCAD Raw EF'!C264))</f>
        <v>6</v>
      </c>
      <c r="G264">
        <f>IF(F264=-1,-1,IF('HCAD Raw EF'!D264="","",'HCAD Raw EF'!D264))</f>
        <v>7</v>
      </c>
      <c r="H264" t="str">
        <f>IF(G264=-1,-1,IF('HCAD Raw EF'!E264="","",'HCAD Raw EF'!E264))</f>
        <v>6</v>
      </c>
      <c r="I264" t="str">
        <f>IF(H264=-1,-1,IF('HCAD Raw EF'!F264="","",'HCAD Raw EF'!F264))</f>
        <v>CCP6</v>
      </c>
      <c r="J264" t="str">
        <f>IF(I264=-1,-1,IF('HCAD Raw EF'!G264="","",'HCAD Raw EF'!G264))</f>
        <v>CpRfSl</v>
      </c>
      <c r="K264" t="str">
        <f>IF(J264=-1,-1,IF('HCAD Raw EF'!H264="","",'HCAD Raw EF'!H264))</f>
        <v>CANOPY ROOF AND SLAB</v>
      </c>
      <c r="L264" t="str">
        <f>IF(K264=-1,-1,IF('HCAD Raw EF'!I264="","",'HCAD Raw EF'!I264))</f>
        <v>MS</v>
      </c>
      <c r="M264" t="str">
        <f>IF(L264=-1,-1,IF('HCAD Raw EF'!J264="","",'HCAD Raw EF'!J264))</f>
        <v>Miscellaneous</v>
      </c>
      <c r="N264" t="str">
        <f>IF(M264=-1,-1,IF('HCAD Raw EF'!K264="","",'HCAD Raw EF'!K264))</f>
        <v/>
      </c>
      <c r="O264" s="13">
        <f>IF(N264=-1,-1,IF('HCAD Raw EF'!L264="","",VALUE('HCAD Raw EF'!L264)))</f>
        <v>676</v>
      </c>
      <c r="P264"/>
      <c r="Q264"/>
      <c r="R264"/>
      <c r="S264"/>
      <c r="T264"/>
      <c r="U264"/>
      <c r="V264"/>
      <c r="W264"/>
      <c r="X264"/>
      <c r="Y264"/>
    </row>
    <row r="265" spans="3:25" x14ac:dyDescent="0.25">
      <c r="C265">
        <v>261</v>
      </c>
      <c r="D265" t="str">
        <f t="shared" si="5"/>
        <v>0580140000011261</v>
      </c>
      <c r="E265" t="str">
        <f>IF('HCAD Raw EF'!B265="",-1,'HCAD Raw EF'!B265)</f>
        <v>0580140000011</v>
      </c>
      <c r="F265">
        <f>IF(E265=-1,-1,IF('HCAD Raw EF'!C265="","",'HCAD Raw EF'!C265))</f>
        <v>2</v>
      </c>
      <c r="G265">
        <f>IF(F265=-1,-1,IF('HCAD Raw EF'!D265="","",'HCAD Raw EF'!D265))</f>
        <v>7</v>
      </c>
      <c r="H265" t="str">
        <f>IF(G265=-1,-1,IF('HCAD Raw EF'!E265="","",'HCAD Raw EF'!E265))</f>
        <v>6</v>
      </c>
      <c r="I265" t="str">
        <f>IF(H265=-1,-1,IF('HCAD Raw EF'!F265="","",'HCAD Raw EF'!F265))</f>
        <v>CCP6</v>
      </c>
      <c r="J265" t="str">
        <f>IF(I265=-1,-1,IF('HCAD Raw EF'!G265="","",'HCAD Raw EF'!G265))</f>
        <v>CpRfSl</v>
      </c>
      <c r="K265" t="str">
        <f>IF(J265=-1,-1,IF('HCAD Raw EF'!H265="","",'HCAD Raw EF'!H265))</f>
        <v>CANOPY ROOF AND SLAB</v>
      </c>
      <c r="L265" t="str">
        <f>IF(K265=-1,-1,IF('HCAD Raw EF'!I265="","",'HCAD Raw EF'!I265))</f>
        <v>MS</v>
      </c>
      <c r="M265" t="str">
        <f>IF(L265=-1,-1,IF('HCAD Raw EF'!J265="","",'HCAD Raw EF'!J265))</f>
        <v>Miscellaneous</v>
      </c>
      <c r="N265" t="str">
        <f>IF(M265=-1,-1,IF('HCAD Raw EF'!K265="","",'HCAD Raw EF'!K265))</f>
        <v/>
      </c>
      <c r="O265" s="13">
        <f>IF(N265=-1,-1,IF('HCAD Raw EF'!L265="","",VALUE('HCAD Raw EF'!L265)))</f>
        <v>960</v>
      </c>
      <c r="P265"/>
      <c r="Q265"/>
      <c r="R265"/>
      <c r="S265"/>
      <c r="T265"/>
      <c r="U265"/>
      <c r="V265"/>
      <c r="W265"/>
      <c r="X265"/>
      <c r="Y265"/>
    </row>
    <row r="266" spans="3:25" x14ac:dyDescent="0.25">
      <c r="C266">
        <v>262</v>
      </c>
      <c r="D266" t="str">
        <f t="shared" si="5"/>
        <v>0580140000011262</v>
      </c>
      <c r="E266" t="str">
        <f>IF('HCAD Raw EF'!B266="",-1,'HCAD Raw EF'!B266)</f>
        <v>0580140000011</v>
      </c>
      <c r="F266">
        <f>IF(E266=-1,-1,IF('HCAD Raw EF'!C266="","",'HCAD Raw EF'!C266))</f>
        <v>0</v>
      </c>
      <c r="G266">
        <f>IF(F266=-1,-1,IF('HCAD Raw EF'!D266="","",'HCAD Raw EF'!D266))</f>
        <v>7</v>
      </c>
      <c r="H266" t="str">
        <f>IF(G266=-1,-1,IF('HCAD Raw EF'!E266="","",'HCAD Raw EF'!E266))</f>
        <v>6</v>
      </c>
      <c r="I266" t="str">
        <f>IF(H266=-1,-1,IF('HCAD Raw EF'!F266="","",'HCAD Raw EF'!F266))</f>
        <v>CPA1</v>
      </c>
      <c r="J266" t="str">
        <f>IF(I266=-1,-1,IF('HCAD Raw EF'!G266="","",'HCAD Raw EF'!G266))</f>
        <v>PavAsp</v>
      </c>
      <c r="K266" t="str">
        <f>IF(J266=-1,-1,IF('HCAD Raw EF'!H266="","",'HCAD Raw EF'!H266))</f>
        <v>Paving - Asphalt</v>
      </c>
      <c r="L266" t="str">
        <f>IF(K266=-1,-1,IF('HCAD Raw EF'!I266="","",'HCAD Raw EF'!I266))</f>
        <v>MS</v>
      </c>
      <c r="M266" t="str">
        <f>IF(L266=-1,-1,IF('HCAD Raw EF'!J266="","",'HCAD Raw EF'!J266))</f>
        <v>Miscellaneous</v>
      </c>
      <c r="N266" t="str">
        <f>IF(M266=-1,-1,IF('HCAD Raw EF'!K266="","",'HCAD Raw EF'!K266))</f>
        <v/>
      </c>
      <c r="O266" s="13">
        <f>IF(N266=-1,-1,IF('HCAD Raw EF'!L266="","",VALUE('HCAD Raw EF'!L266)))</f>
        <v>30000</v>
      </c>
      <c r="P266"/>
      <c r="Q266"/>
      <c r="R266"/>
      <c r="S266"/>
      <c r="T266"/>
      <c r="U266"/>
      <c r="V266"/>
      <c r="W266"/>
      <c r="X266"/>
      <c r="Y266"/>
    </row>
    <row r="267" spans="3:25" x14ac:dyDescent="0.25">
      <c r="C267">
        <v>263</v>
      </c>
      <c r="D267" t="str">
        <f t="shared" si="5"/>
        <v>0580140000011263</v>
      </c>
      <c r="E267" t="str">
        <f>IF('HCAD Raw EF'!B267="",-1,'HCAD Raw EF'!B267)</f>
        <v>0580140000011</v>
      </c>
      <c r="F267">
        <f>IF(E267=-1,-1,IF('HCAD Raw EF'!C267="","",'HCAD Raw EF'!C267))</f>
        <v>0</v>
      </c>
      <c r="G267">
        <f>IF(F267=-1,-1,IF('HCAD Raw EF'!D267="","",'HCAD Raw EF'!D267))</f>
        <v>7</v>
      </c>
      <c r="H267" t="str">
        <f>IF(G267=-1,-1,IF('HCAD Raw EF'!E267="","",'HCAD Raw EF'!E267))</f>
        <v>6</v>
      </c>
      <c r="I267" t="str">
        <f>IF(H267=-1,-1,IF('HCAD Raw EF'!F267="","",'HCAD Raw EF'!F267))</f>
        <v>CRG1</v>
      </c>
      <c r="J267" t="str">
        <f>IF(I267=-1,-1,IF('HCAD Raw EF'!G267="","",'HCAD Raw EF'!G267))</f>
        <v>AFrGar</v>
      </c>
      <c r="K267" t="str">
        <f>IF(J267=-1,-1,IF('HCAD Raw EF'!H267="","",'HCAD Raw EF'!H267))</f>
        <v>Attached Frame Garage</v>
      </c>
      <c r="L267" t="str">
        <f>IF(K267=-1,-1,IF('HCAD Raw EF'!I267="","",'HCAD Raw EF'!I267))</f>
        <v>MS</v>
      </c>
      <c r="M267" t="str">
        <f>IF(L267=-1,-1,IF('HCAD Raw EF'!J267="","",'HCAD Raw EF'!J267))</f>
        <v>Miscellaneous</v>
      </c>
      <c r="N267" t="str">
        <f>IF(M267=-1,-1,IF('HCAD Raw EF'!K267="","",'HCAD Raw EF'!K267))</f>
        <v/>
      </c>
      <c r="O267" s="13">
        <f>IF(N267=-1,-1,IF('HCAD Raw EF'!L267="","",VALUE('HCAD Raw EF'!L267)))</f>
        <v>320</v>
      </c>
      <c r="P267"/>
      <c r="Q267"/>
      <c r="R267"/>
      <c r="S267"/>
      <c r="T267"/>
      <c r="U267"/>
      <c r="V267"/>
      <c r="W267"/>
      <c r="X267"/>
      <c r="Y267"/>
    </row>
    <row r="268" spans="3:25" x14ac:dyDescent="0.25">
      <c r="C268">
        <v>264</v>
      </c>
      <c r="D268" t="str">
        <f t="shared" si="5"/>
        <v>0580890000001264</v>
      </c>
      <c r="E268" t="str">
        <f>IF('HCAD Raw EF'!B268="",-1,'HCAD Raw EF'!B268)</f>
        <v>0580890000001</v>
      </c>
      <c r="F268">
        <f>IF(E268=-1,-1,IF('HCAD Raw EF'!C268="","",'HCAD Raw EF'!C268))</f>
        <v>0</v>
      </c>
      <c r="G268">
        <f>IF(F268=-1,-1,IF('HCAD Raw EF'!D268="","",'HCAD Raw EF'!D268))</f>
        <v>1</v>
      </c>
      <c r="H268" t="str">
        <f>IF(G268=-1,-1,IF('HCAD Raw EF'!E268="","",'HCAD Raw EF'!E268))</f>
        <v>4</v>
      </c>
      <c r="I268" t="str">
        <f>IF(H268=-1,-1,IF('HCAD Raw EF'!F268="","",'HCAD Raw EF'!F268))</f>
        <v>CPA2</v>
      </c>
      <c r="J268" t="str">
        <f>IF(I268=-1,-1,IF('HCAD Raw EF'!G268="","",'HCAD Raw EF'!G268))</f>
        <v>PvACSS</v>
      </c>
      <c r="K268" t="str">
        <f>IF(J268=-1,-1,IF('HCAD Raw EF'!H268="","",'HCAD Raw EF'!H268))</f>
        <v>Paving - Asphalt &amp; Concrete Service Stat</v>
      </c>
      <c r="L268" t="str">
        <f>IF(K268=-1,-1,IF('HCAD Raw EF'!I268="","",'HCAD Raw EF'!I268))</f>
        <v>MS</v>
      </c>
      <c r="M268" t="str">
        <f>IF(L268=-1,-1,IF('HCAD Raw EF'!J268="","",'HCAD Raw EF'!J268))</f>
        <v>Miscellaneous</v>
      </c>
      <c r="N268" t="str">
        <f>IF(M268=-1,-1,IF('HCAD Raw EF'!K268="","",'HCAD Raw EF'!K268))</f>
        <v/>
      </c>
      <c r="O268" s="13">
        <f>IF(N268=-1,-1,IF('HCAD Raw EF'!L268="","",VALUE('HCAD Raw EF'!L268)))</f>
        <v>18000</v>
      </c>
      <c r="P268"/>
      <c r="Q268"/>
      <c r="R268"/>
      <c r="S268"/>
      <c r="T268"/>
      <c r="U268"/>
      <c r="V268"/>
      <c r="W268"/>
      <c r="X268"/>
      <c r="Y268"/>
    </row>
    <row r="269" spans="3:25" x14ac:dyDescent="0.25">
      <c r="C269">
        <v>265</v>
      </c>
      <c r="D269" t="str">
        <f t="shared" si="5"/>
        <v>0582300000019265</v>
      </c>
      <c r="E269" t="str">
        <f>IF('HCAD Raw EF'!B269="",-1,'HCAD Raw EF'!B269)</f>
        <v>0582300000019</v>
      </c>
      <c r="F269">
        <f>IF(E269=-1,-1,IF('HCAD Raw EF'!C269="","",'HCAD Raw EF'!C269))</f>
        <v>0</v>
      </c>
      <c r="G269">
        <f>IF(F269=-1,-1,IF('HCAD Raw EF'!D269="","",'HCAD Raw EF'!D269))</f>
        <v>3</v>
      </c>
      <c r="H269" t="str">
        <f>IF(G269=-1,-1,IF('HCAD Raw EF'!E269="","",'HCAD Raw EF'!E269))</f>
        <v>4</v>
      </c>
      <c r="I269" t="str">
        <f>IF(H269=-1,-1,IF('HCAD Raw EF'!F269="","",'HCAD Raw EF'!F269))</f>
        <v>CCP4</v>
      </c>
      <c r="J269" t="str">
        <f>IF(I269=-1,-1,IF('HCAD Raw EF'!G269="","",'HCAD Raw EF'!G269))</f>
        <v>Canopy</v>
      </c>
      <c r="K269" t="str">
        <f>IF(J269=-1,-1,IF('HCAD Raw EF'!H269="","",'HCAD Raw EF'!H269))</f>
        <v>CANOPY CARWASH ONLY</v>
      </c>
      <c r="L269" t="str">
        <f>IF(K269=-1,-1,IF('HCAD Raw EF'!I269="","",'HCAD Raw EF'!I269))</f>
        <v>MS</v>
      </c>
      <c r="M269" t="str">
        <f>IF(L269=-1,-1,IF('HCAD Raw EF'!J269="","",'HCAD Raw EF'!J269))</f>
        <v>Miscellaneous</v>
      </c>
      <c r="N269" t="str">
        <f>IF(M269=-1,-1,IF('HCAD Raw EF'!K269="","",'HCAD Raw EF'!K269))</f>
        <v/>
      </c>
      <c r="O269" s="13">
        <f>IF(N269=-1,-1,IF('HCAD Raw EF'!L269="","",VALUE('HCAD Raw EF'!L269)))</f>
        <v>280</v>
      </c>
      <c r="P269"/>
      <c r="Q269"/>
      <c r="R269"/>
      <c r="S269"/>
      <c r="T269"/>
      <c r="U269"/>
      <c r="V269"/>
      <c r="W269"/>
      <c r="X269"/>
      <c r="Y269"/>
    </row>
    <row r="270" spans="3:25" x14ac:dyDescent="0.25">
      <c r="C270">
        <v>266</v>
      </c>
      <c r="D270" t="str">
        <f t="shared" si="5"/>
        <v>0582300000019266</v>
      </c>
      <c r="E270" t="str">
        <f>IF('HCAD Raw EF'!B270="",-1,'HCAD Raw EF'!B270)</f>
        <v>0582300000019</v>
      </c>
      <c r="F270">
        <f>IF(E270=-1,-1,IF('HCAD Raw EF'!C270="","",'HCAD Raw EF'!C270))</f>
        <v>0</v>
      </c>
      <c r="G270">
        <f>IF(F270=-1,-1,IF('HCAD Raw EF'!D270="","",'HCAD Raw EF'!D270))</f>
        <v>3</v>
      </c>
      <c r="H270" t="str">
        <f>IF(G270=-1,-1,IF('HCAD Raw EF'!E270="","",'HCAD Raw EF'!E270))</f>
        <v>4</v>
      </c>
      <c r="I270" t="str">
        <f>IF(H270=-1,-1,IF('HCAD Raw EF'!F270="","",'HCAD Raw EF'!F270))</f>
        <v>CCP6</v>
      </c>
      <c r="J270" t="str">
        <f>IF(I270=-1,-1,IF('HCAD Raw EF'!G270="","",'HCAD Raw EF'!G270))</f>
        <v>CpRfSl</v>
      </c>
      <c r="K270" t="str">
        <f>IF(J270=-1,-1,IF('HCAD Raw EF'!H270="","",'HCAD Raw EF'!H270))</f>
        <v>CANOPY ROOF AND SLAB</v>
      </c>
      <c r="L270" t="str">
        <f>IF(K270=-1,-1,IF('HCAD Raw EF'!I270="","",'HCAD Raw EF'!I270))</f>
        <v>MS</v>
      </c>
      <c r="M270" t="str">
        <f>IF(L270=-1,-1,IF('HCAD Raw EF'!J270="","",'HCAD Raw EF'!J270))</f>
        <v>Miscellaneous</v>
      </c>
      <c r="N270" t="str">
        <f>IF(M270=-1,-1,IF('HCAD Raw EF'!K270="","",'HCAD Raw EF'!K270))</f>
        <v/>
      </c>
      <c r="O270" s="13">
        <f>IF(N270=-1,-1,IF('HCAD Raw EF'!L270="","",VALUE('HCAD Raw EF'!L270)))</f>
        <v>28</v>
      </c>
      <c r="P270"/>
      <c r="Q270"/>
      <c r="R270"/>
      <c r="S270"/>
      <c r="T270"/>
      <c r="U270"/>
      <c r="V270"/>
      <c r="W270"/>
      <c r="X270"/>
      <c r="Y270"/>
    </row>
    <row r="271" spans="3:25" x14ac:dyDescent="0.25">
      <c r="C271">
        <v>267</v>
      </c>
      <c r="D271" t="str">
        <f t="shared" si="5"/>
        <v>0582300000019267</v>
      </c>
      <c r="E271" t="str">
        <f>IF('HCAD Raw EF'!B271="",-1,'HCAD Raw EF'!B271)</f>
        <v>0582300000019</v>
      </c>
      <c r="F271">
        <f>IF(E271=-1,-1,IF('HCAD Raw EF'!C271="","",'HCAD Raw EF'!C271))</f>
        <v>0</v>
      </c>
      <c r="G271">
        <f>IF(F271=-1,-1,IF('HCAD Raw EF'!D271="","",'HCAD Raw EF'!D271))</f>
        <v>3</v>
      </c>
      <c r="H271" t="str">
        <f>IF(G271=-1,-1,IF('HCAD Raw EF'!E271="","",'HCAD Raw EF'!E271))</f>
        <v>4</v>
      </c>
      <c r="I271" t="str">
        <f>IF(H271=-1,-1,IF('HCAD Raw EF'!F271="","",'HCAD Raw EF'!F271))</f>
        <v>CPC2</v>
      </c>
      <c r="J271" t="str">
        <f>IF(I271=-1,-1,IF('HCAD Raw EF'!G271="","",'HCAD Raw EF'!G271))</f>
        <v>PvHCnc</v>
      </c>
      <c r="K271" t="str">
        <f>IF(J271=-1,-1,IF('HCAD Raw EF'!H271="","",'HCAD Raw EF'!H271))</f>
        <v>Paving - Heavy Concrete</v>
      </c>
      <c r="L271" t="str">
        <f>IF(K271=-1,-1,IF('HCAD Raw EF'!I271="","",'HCAD Raw EF'!I271))</f>
        <v>MS</v>
      </c>
      <c r="M271" t="str">
        <f>IF(L271=-1,-1,IF('HCAD Raw EF'!J271="","",'HCAD Raw EF'!J271))</f>
        <v>Miscellaneous</v>
      </c>
      <c r="N271" t="str">
        <f>IF(M271=-1,-1,IF('HCAD Raw EF'!K271="","",'HCAD Raw EF'!K271))</f>
        <v/>
      </c>
      <c r="O271" s="13">
        <f>IF(N271=-1,-1,IF('HCAD Raw EF'!L271="","",VALUE('HCAD Raw EF'!L271)))</f>
        <v>8000</v>
      </c>
      <c r="P271"/>
      <c r="Q271"/>
      <c r="R271"/>
      <c r="S271"/>
      <c r="T271"/>
      <c r="U271"/>
      <c r="V271"/>
      <c r="W271"/>
      <c r="X271"/>
      <c r="Y271"/>
    </row>
    <row r="272" spans="3:25" x14ac:dyDescent="0.25">
      <c r="C272">
        <v>268</v>
      </c>
      <c r="D272" t="str">
        <f t="shared" si="5"/>
        <v>0590150010002268</v>
      </c>
      <c r="E272" t="str">
        <f>IF('HCAD Raw EF'!B272="",-1,'HCAD Raw EF'!B272)</f>
        <v>0590150010002</v>
      </c>
      <c r="F272">
        <f>IF(E272=-1,-1,IF('HCAD Raw EF'!C272="","",'HCAD Raw EF'!C272))</f>
        <v>0</v>
      </c>
      <c r="G272">
        <f>IF(F272=-1,-1,IF('HCAD Raw EF'!D272="","",'HCAD Raw EF'!D272))</f>
        <v>2</v>
      </c>
      <c r="H272" t="str">
        <f>IF(G272=-1,-1,IF('HCAD Raw EF'!E272="","",'HCAD Raw EF'!E272))</f>
        <v>4</v>
      </c>
      <c r="I272" t="str">
        <f>IF(H272=-1,-1,IF('HCAD Raw EF'!F272="","",'HCAD Raw EF'!F272))</f>
        <v>CPA1</v>
      </c>
      <c r="J272" t="str">
        <f>IF(I272=-1,-1,IF('HCAD Raw EF'!G272="","",'HCAD Raw EF'!G272))</f>
        <v>PavAsp</v>
      </c>
      <c r="K272" t="str">
        <f>IF(J272=-1,-1,IF('HCAD Raw EF'!H272="","",'HCAD Raw EF'!H272))</f>
        <v>Paving - Asphalt</v>
      </c>
      <c r="L272" t="str">
        <f>IF(K272=-1,-1,IF('HCAD Raw EF'!I272="","",'HCAD Raw EF'!I272))</f>
        <v>MS</v>
      </c>
      <c r="M272" t="str">
        <f>IF(L272=-1,-1,IF('HCAD Raw EF'!J272="","",'HCAD Raw EF'!J272))</f>
        <v>Miscellaneous</v>
      </c>
      <c r="N272" t="str">
        <f>IF(M272=-1,-1,IF('HCAD Raw EF'!K272="","",'HCAD Raw EF'!K272))</f>
        <v/>
      </c>
      <c r="O272" s="13">
        <f>IF(N272=-1,-1,IF('HCAD Raw EF'!L272="","",VALUE('HCAD Raw EF'!L272)))</f>
        <v>48830</v>
      </c>
      <c r="P272"/>
      <c r="Q272"/>
      <c r="R272"/>
      <c r="S272"/>
      <c r="T272"/>
      <c r="U272"/>
      <c r="V272"/>
      <c r="W272"/>
      <c r="X272"/>
      <c r="Y272"/>
    </row>
    <row r="273" spans="3:25" x14ac:dyDescent="0.25">
      <c r="C273">
        <v>269</v>
      </c>
      <c r="D273" t="str">
        <f t="shared" si="5"/>
        <v>0590150010002269</v>
      </c>
      <c r="E273" t="str">
        <f>IF('HCAD Raw EF'!B273="",-1,'HCAD Raw EF'!B273)</f>
        <v>0590150010002</v>
      </c>
      <c r="F273">
        <f>IF(E273=-1,-1,IF('HCAD Raw EF'!C273="","",'HCAD Raw EF'!C273))</f>
        <v>0</v>
      </c>
      <c r="G273">
        <f>IF(F273=-1,-1,IF('HCAD Raw EF'!D273="","",'HCAD Raw EF'!D273))</f>
        <v>2</v>
      </c>
      <c r="H273" t="str">
        <f>IF(G273=-1,-1,IF('HCAD Raw EF'!E273="","",'HCAD Raw EF'!E273))</f>
        <v>4</v>
      </c>
      <c r="I273" t="str">
        <f>IF(H273=-1,-1,IF('HCAD Raw EF'!F273="","",'HCAD Raw EF'!F273))</f>
        <v>CPC1</v>
      </c>
      <c r="J273" t="str">
        <f>IF(I273=-1,-1,IF('HCAD Raw EF'!G273="","",'HCAD Raw EF'!G273))</f>
        <v>PvLCnc</v>
      </c>
      <c r="K273" t="str">
        <f>IF(J273=-1,-1,IF('HCAD Raw EF'!H273="","",'HCAD Raw EF'!H273))</f>
        <v>Paving - Light Concrete</v>
      </c>
      <c r="L273" t="str">
        <f>IF(K273=-1,-1,IF('HCAD Raw EF'!I273="","",'HCAD Raw EF'!I273))</f>
        <v>MS</v>
      </c>
      <c r="M273" t="str">
        <f>IF(L273=-1,-1,IF('HCAD Raw EF'!J273="","",'HCAD Raw EF'!J273))</f>
        <v>Miscellaneous</v>
      </c>
      <c r="N273" t="str">
        <f>IF(M273=-1,-1,IF('HCAD Raw EF'!K273="","",'HCAD Raw EF'!K273))</f>
        <v/>
      </c>
      <c r="O273" s="13">
        <f>IF(N273=-1,-1,IF('HCAD Raw EF'!L273="","",VALUE('HCAD Raw EF'!L273)))</f>
        <v>500</v>
      </c>
      <c r="P273"/>
      <c r="Q273"/>
      <c r="R273"/>
      <c r="S273"/>
      <c r="T273"/>
      <c r="U273"/>
      <c r="V273"/>
      <c r="W273"/>
      <c r="X273"/>
      <c r="Y273"/>
    </row>
    <row r="274" spans="3:25" x14ac:dyDescent="0.25">
      <c r="C274">
        <v>270</v>
      </c>
      <c r="D274" t="str">
        <f t="shared" si="5"/>
        <v>0611960000007270</v>
      </c>
      <c r="E274" t="str">
        <f>IF('HCAD Raw EF'!B274="",-1,'HCAD Raw EF'!B274)</f>
        <v>0611960000007</v>
      </c>
      <c r="F274">
        <f>IF(E274=-1,-1,IF('HCAD Raw EF'!C274="","",'HCAD Raw EF'!C274))</f>
        <v>1</v>
      </c>
      <c r="G274">
        <f>IF(F274=-1,-1,IF('HCAD Raw EF'!D274="","",'HCAD Raw EF'!D274))</f>
        <v>6</v>
      </c>
      <c r="H274" t="str">
        <f>IF(G274=-1,-1,IF('HCAD Raw EF'!E274="","",'HCAD Raw EF'!E274))</f>
        <v>4</v>
      </c>
      <c r="I274" t="str">
        <f>IF(H274=-1,-1,IF('HCAD Raw EF'!F274="","",'HCAD Raw EF'!F274))</f>
        <v>CBS3</v>
      </c>
      <c r="J274" t="str">
        <f>IF(I274=-1,-1,IF('HCAD Raw EF'!G274="","",'HCAD Raw EF'!G274))</f>
        <v>BsmtRs</v>
      </c>
      <c r="K274" t="str">
        <f>IF(J274=-1,-1,IF('HCAD Raw EF'!H274="","",'HCAD Raw EF'!H274))</f>
        <v>Basement, Residential Storage</v>
      </c>
      <c r="L274" t="str">
        <f>IF(K274=-1,-1,IF('HCAD Raw EF'!I274="","",'HCAD Raw EF'!I274))</f>
        <v>MS</v>
      </c>
      <c r="M274" t="str">
        <f>IF(L274=-1,-1,IF('HCAD Raw EF'!J274="","",'HCAD Raw EF'!J274))</f>
        <v>Miscellaneous</v>
      </c>
      <c r="N274" t="str">
        <f>IF(M274=-1,-1,IF('HCAD Raw EF'!K274="","",'HCAD Raw EF'!K274))</f>
        <v>B1 91</v>
      </c>
      <c r="O274" s="13">
        <f>IF(N274=-1,-1,IF('HCAD Raw EF'!L274="","",VALUE('HCAD Raw EF'!L274)))</f>
        <v>27663</v>
      </c>
      <c r="P274"/>
      <c r="Q274"/>
      <c r="R274"/>
      <c r="S274"/>
      <c r="T274"/>
      <c r="U274"/>
      <c r="V274"/>
      <c r="W274"/>
      <c r="X274"/>
      <c r="Y274"/>
    </row>
    <row r="275" spans="3:25" x14ac:dyDescent="0.25">
      <c r="C275">
        <v>271</v>
      </c>
      <c r="D275" t="str">
        <f t="shared" si="5"/>
        <v>0611960000007271</v>
      </c>
      <c r="E275" t="str">
        <f>IF('HCAD Raw EF'!B275="",-1,'HCAD Raw EF'!B275)</f>
        <v>0611960000007</v>
      </c>
      <c r="F275">
        <f>IF(E275=-1,-1,IF('HCAD Raw EF'!C275="","",'HCAD Raw EF'!C275))</f>
        <v>1</v>
      </c>
      <c r="G275">
        <f>IF(F275=-1,-1,IF('HCAD Raw EF'!D275="","",'HCAD Raw EF'!D275))</f>
        <v>6</v>
      </c>
      <c r="H275" t="str">
        <f>IF(G275=-1,-1,IF('HCAD Raw EF'!E275="","",'HCAD Raw EF'!E275))</f>
        <v>4</v>
      </c>
      <c r="I275" t="str">
        <f>IF(H275=-1,-1,IF('HCAD Raw EF'!F275="","",'HCAD Raw EF'!F275))</f>
        <v>CCP5</v>
      </c>
      <c r="J275" t="str">
        <f>IF(I275=-1,-1,IF('HCAD Raw EF'!G275="","",'HCAD Raw EF'!G275))</f>
        <v>Canopy</v>
      </c>
      <c r="K275" t="str">
        <f>IF(J275=-1,-1,IF('HCAD Raw EF'!H275="","",'HCAD Raw EF'!H275))</f>
        <v>CANOPY ONLY</v>
      </c>
      <c r="L275" t="str">
        <f>IF(K275=-1,-1,IF('HCAD Raw EF'!I275="","",'HCAD Raw EF'!I275))</f>
        <v>MS</v>
      </c>
      <c r="M275" t="str">
        <f>IF(L275=-1,-1,IF('HCAD Raw EF'!J275="","",'HCAD Raw EF'!J275))</f>
        <v>Miscellaneous</v>
      </c>
      <c r="N275" t="str">
        <f>IF(M275=-1,-1,IF('HCAD Raw EF'!K275="","",'HCAD Raw EF'!K275))</f>
        <v/>
      </c>
      <c r="O275" s="13">
        <f>IF(N275=-1,-1,IF('HCAD Raw EF'!L275="","",VALUE('HCAD Raw EF'!L275)))</f>
        <v>1134</v>
      </c>
      <c r="P275"/>
      <c r="Q275"/>
      <c r="R275"/>
      <c r="S275"/>
      <c r="T275"/>
      <c r="U275"/>
      <c r="V275"/>
      <c r="W275"/>
      <c r="X275"/>
      <c r="Y275"/>
    </row>
    <row r="276" spans="3:25" x14ac:dyDescent="0.25">
      <c r="C276">
        <v>272</v>
      </c>
      <c r="D276" t="str">
        <f t="shared" si="5"/>
        <v>0611960000007272</v>
      </c>
      <c r="E276" t="str">
        <f>IF('HCAD Raw EF'!B276="",-1,'HCAD Raw EF'!B276)</f>
        <v>0611960000007</v>
      </c>
      <c r="F276">
        <f>IF(E276=-1,-1,IF('HCAD Raw EF'!C276="","",'HCAD Raw EF'!C276))</f>
        <v>1</v>
      </c>
      <c r="G276">
        <f>IF(F276=-1,-1,IF('HCAD Raw EF'!D276="","",'HCAD Raw EF'!D276))</f>
        <v>6</v>
      </c>
      <c r="H276" t="str">
        <f>IF(G276=-1,-1,IF('HCAD Raw EF'!E276="","",'HCAD Raw EF'!E276))</f>
        <v>4</v>
      </c>
      <c r="I276" t="str">
        <f>IF(H276=-1,-1,IF('HCAD Raw EF'!F276="","",'HCAD Raw EF'!F276))</f>
        <v>CEN6</v>
      </c>
      <c r="J276" t="str">
        <f>IF(I276=-1,-1,IF('HCAD Raw EF'!G276="","",'HCAD Raw EF'!G276))</f>
        <v>Enclos6</v>
      </c>
      <c r="K276" t="str">
        <f>IF(J276=-1,-1,IF('HCAD Raw EF'!H276="","",'HCAD Raw EF'!H276))</f>
        <v>Enclosure,  Office</v>
      </c>
      <c r="L276" t="str">
        <f>IF(K276=-1,-1,IF('HCAD Raw EF'!I276="","",'HCAD Raw EF'!I276))</f>
        <v>MS</v>
      </c>
      <c r="M276" t="str">
        <f>IF(L276=-1,-1,IF('HCAD Raw EF'!J276="","",'HCAD Raw EF'!J276))</f>
        <v>Miscellaneous</v>
      </c>
      <c r="N276" t="str">
        <f>IF(M276=-1,-1,IF('HCAD Raw EF'!K276="","",'HCAD Raw EF'!K276))</f>
        <v/>
      </c>
      <c r="O276" s="13">
        <f>IF(N276=-1,-1,IF('HCAD Raw EF'!L276="","",VALUE('HCAD Raw EF'!L276)))</f>
        <v>6720</v>
      </c>
      <c r="P276"/>
      <c r="Q276"/>
      <c r="R276"/>
      <c r="S276"/>
      <c r="T276"/>
      <c r="U276"/>
      <c r="V276"/>
      <c r="W276"/>
      <c r="X276"/>
      <c r="Y276"/>
    </row>
    <row r="277" spans="3:25" x14ac:dyDescent="0.25">
      <c r="C277">
        <v>273</v>
      </c>
      <c r="D277" t="str">
        <f t="shared" si="5"/>
        <v>0611960000007273</v>
      </c>
      <c r="E277" t="str">
        <f>IF('HCAD Raw EF'!B277="",-1,'HCAD Raw EF'!B277)</f>
        <v>0611960000007</v>
      </c>
      <c r="F277">
        <f>IF(E277=-1,-1,IF('HCAD Raw EF'!C277="","",'HCAD Raw EF'!C277))</f>
        <v>1</v>
      </c>
      <c r="G277">
        <f>IF(F277=-1,-1,IF('HCAD Raw EF'!D277="","",'HCAD Raw EF'!D277))</f>
        <v>6</v>
      </c>
      <c r="H277" t="str">
        <f>IF(G277=-1,-1,IF('HCAD Raw EF'!E277="","",'HCAD Raw EF'!E277))</f>
        <v>4</v>
      </c>
      <c r="I277" t="str">
        <f>IF(H277=-1,-1,IF('HCAD Raw EF'!F277="","",'HCAD Raw EF'!F277))</f>
        <v>CLD1</v>
      </c>
      <c r="J277" t="str">
        <f>IF(I277=-1,-1,IF('HCAD Raw EF'!G277="","",'HCAD Raw EF'!G277))</f>
        <v>LDock</v>
      </c>
      <c r="K277" t="str">
        <f>IF(J277=-1,-1,IF('HCAD Raw EF'!H277="","",'HCAD Raw EF'!H277))</f>
        <v>Load Dock, Stone or Concrete</v>
      </c>
      <c r="L277" t="str">
        <f>IF(K277=-1,-1,IF('HCAD Raw EF'!I277="","",'HCAD Raw EF'!I277))</f>
        <v>MS</v>
      </c>
      <c r="M277" t="str">
        <f>IF(L277=-1,-1,IF('HCAD Raw EF'!J277="","",'HCAD Raw EF'!J277))</f>
        <v>Miscellaneous</v>
      </c>
      <c r="N277" t="str">
        <f>IF(M277=-1,-1,IF('HCAD Raw EF'!K277="","",'HCAD Raw EF'!K277))</f>
        <v/>
      </c>
      <c r="O277" s="13">
        <f>IF(N277=-1,-1,IF('HCAD Raw EF'!L277="","",VALUE('HCAD Raw EF'!L277)))</f>
        <v>1134</v>
      </c>
      <c r="P277"/>
      <c r="Q277"/>
      <c r="R277"/>
      <c r="S277"/>
      <c r="T277"/>
      <c r="U277"/>
      <c r="V277"/>
      <c r="W277"/>
      <c r="X277"/>
      <c r="Y277"/>
    </row>
    <row r="278" spans="3:25" x14ac:dyDescent="0.25">
      <c r="C278">
        <v>274</v>
      </c>
      <c r="D278" t="str">
        <f t="shared" si="5"/>
        <v>0611960000007274</v>
      </c>
      <c r="E278" t="str">
        <f>IF('HCAD Raw EF'!B278="",-1,'HCAD Raw EF'!B278)</f>
        <v>0611960000007</v>
      </c>
      <c r="F278">
        <f>IF(E278=-1,-1,IF('HCAD Raw EF'!C278="","",'HCAD Raw EF'!C278))</f>
        <v>0</v>
      </c>
      <c r="G278">
        <f>IF(F278=-1,-1,IF('HCAD Raw EF'!D278="","",'HCAD Raw EF'!D278))</f>
        <v>6</v>
      </c>
      <c r="H278" t="str">
        <f>IF(G278=-1,-1,IF('HCAD Raw EF'!E278="","",'HCAD Raw EF'!E278))</f>
        <v>4</v>
      </c>
      <c r="I278" t="str">
        <f>IF(H278=-1,-1,IF('HCAD Raw EF'!F278="","",'HCAD Raw EF'!F278))</f>
        <v>CPA1</v>
      </c>
      <c r="J278" t="str">
        <f>IF(I278=-1,-1,IF('HCAD Raw EF'!G278="","",'HCAD Raw EF'!G278))</f>
        <v>PavAsp</v>
      </c>
      <c r="K278" t="str">
        <f>IF(J278=-1,-1,IF('HCAD Raw EF'!H278="","",'HCAD Raw EF'!H278))</f>
        <v>Paving - Asphalt</v>
      </c>
      <c r="L278" t="str">
        <f>IF(K278=-1,-1,IF('HCAD Raw EF'!I278="","",'HCAD Raw EF'!I278))</f>
        <v>MS</v>
      </c>
      <c r="M278" t="str">
        <f>IF(L278=-1,-1,IF('HCAD Raw EF'!J278="","",'HCAD Raw EF'!J278))</f>
        <v>Miscellaneous</v>
      </c>
      <c r="N278" t="str">
        <f>IF(M278=-1,-1,IF('HCAD Raw EF'!K278="","",'HCAD Raw EF'!K278))</f>
        <v/>
      </c>
      <c r="O278" s="13">
        <f>IF(N278=-1,-1,IF('HCAD Raw EF'!L278="","",VALUE('HCAD Raw EF'!L278)))</f>
        <v>3000</v>
      </c>
      <c r="P278"/>
      <c r="Q278"/>
      <c r="R278"/>
      <c r="S278"/>
      <c r="T278"/>
      <c r="U278"/>
      <c r="V278"/>
      <c r="W278"/>
      <c r="X278"/>
      <c r="Y278"/>
    </row>
    <row r="279" spans="3:25" x14ac:dyDescent="0.25">
      <c r="C279">
        <v>275</v>
      </c>
      <c r="D279" t="str">
        <f t="shared" si="5"/>
        <v>0611960000007275</v>
      </c>
      <c r="E279" t="str">
        <f>IF('HCAD Raw EF'!B279="",-1,'HCAD Raw EF'!B279)</f>
        <v>0611960000007</v>
      </c>
      <c r="F279">
        <f>IF(E279=-1,-1,IF('HCAD Raw EF'!C279="","",'HCAD Raw EF'!C279))</f>
        <v>0</v>
      </c>
      <c r="G279">
        <f>IF(F279=-1,-1,IF('HCAD Raw EF'!D279="","",'HCAD Raw EF'!D279))</f>
        <v>6</v>
      </c>
      <c r="H279" t="str">
        <f>IF(G279=-1,-1,IF('HCAD Raw EF'!E279="","",'HCAD Raw EF'!E279))</f>
        <v>4</v>
      </c>
      <c r="I279" t="str">
        <f>IF(H279=-1,-1,IF('HCAD Raw EF'!F279="","",'HCAD Raw EF'!F279))</f>
        <v>CPC2</v>
      </c>
      <c r="J279" t="str">
        <f>IF(I279=-1,-1,IF('HCAD Raw EF'!G279="","",'HCAD Raw EF'!G279))</f>
        <v>PvHCnc</v>
      </c>
      <c r="K279" t="str">
        <f>IF(J279=-1,-1,IF('HCAD Raw EF'!H279="","",'HCAD Raw EF'!H279))</f>
        <v>Paving - Heavy Concrete</v>
      </c>
      <c r="L279" t="str">
        <f>IF(K279=-1,-1,IF('HCAD Raw EF'!I279="","",'HCAD Raw EF'!I279))</f>
        <v>MS</v>
      </c>
      <c r="M279" t="str">
        <f>IF(L279=-1,-1,IF('HCAD Raw EF'!J279="","",'HCAD Raw EF'!J279))</f>
        <v>Miscellaneous</v>
      </c>
      <c r="N279" t="str">
        <f>IF(M279=-1,-1,IF('HCAD Raw EF'!K279="","",'HCAD Raw EF'!K279))</f>
        <v/>
      </c>
      <c r="O279" s="13">
        <f>IF(N279=-1,-1,IF('HCAD Raw EF'!L279="","",VALUE('HCAD Raw EF'!L279)))</f>
        <v>8000</v>
      </c>
      <c r="P279"/>
      <c r="Q279"/>
      <c r="R279"/>
      <c r="S279"/>
      <c r="T279"/>
      <c r="U279"/>
      <c r="V279"/>
      <c r="W279"/>
      <c r="X279"/>
      <c r="Y279"/>
    </row>
    <row r="280" spans="3:25" x14ac:dyDescent="0.25">
      <c r="C280">
        <v>276</v>
      </c>
      <c r="D280" t="str">
        <f t="shared" si="5"/>
        <v>0611960000061276</v>
      </c>
      <c r="E280" t="str">
        <f>IF('HCAD Raw EF'!B280="",-1,'HCAD Raw EF'!B280)</f>
        <v>0611960000061</v>
      </c>
      <c r="F280">
        <f>IF(E280=-1,-1,IF('HCAD Raw EF'!C280="","",'HCAD Raw EF'!C280))</f>
        <v>0</v>
      </c>
      <c r="G280">
        <f>IF(F280=-1,-1,IF('HCAD Raw EF'!D280="","",'HCAD Raw EF'!D280))</f>
        <v>3</v>
      </c>
      <c r="H280" t="str">
        <f>IF(G280=-1,-1,IF('HCAD Raw EF'!E280="","",'HCAD Raw EF'!E280))</f>
        <v>5</v>
      </c>
      <c r="I280" t="str">
        <f>IF(H280=-1,-1,IF('HCAD Raw EF'!F280="","",'HCAD Raw EF'!F280))</f>
        <v>CDL1</v>
      </c>
      <c r="J280" t="str">
        <f>IF(I280=-1,-1,IF('HCAD Raw EF'!G280="","",'HCAD Raw EF'!G280))</f>
        <v>DLFloor</v>
      </c>
      <c r="K280" t="str">
        <f>IF(J280=-1,-1,IF('HCAD Raw EF'!H280="","",'HCAD Raw EF'!H280))</f>
        <v>Dock Level Floor</v>
      </c>
      <c r="L280" t="str">
        <f>IF(K280=-1,-1,IF('HCAD Raw EF'!I280="","",'HCAD Raw EF'!I280))</f>
        <v>MS</v>
      </c>
      <c r="M280" t="str">
        <f>IF(L280=-1,-1,IF('HCAD Raw EF'!J280="","",'HCAD Raw EF'!J280))</f>
        <v>Miscellaneous</v>
      </c>
      <c r="N280" t="str">
        <f>IF(M280=-1,-1,IF('HCAD Raw EF'!K280="","",'HCAD Raw EF'!K280))</f>
        <v>2 FT DOCK LEVEL FLR</v>
      </c>
      <c r="O280" s="13">
        <f>IF(N280=-1,-1,IF('HCAD Raw EF'!L280="","",VALUE('HCAD Raw EF'!L280)))</f>
        <v>4846</v>
      </c>
      <c r="P280"/>
      <c r="Q280"/>
      <c r="R280"/>
      <c r="S280"/>
      <c r="T280"/>
      <c r="U280"/>
      <c r="V280"/>
      <c r="W280"/>
      <c r="X280"/>
      <c r="Y280"/>
    </row>
    <row r="281" spans="3:25" x14ac:dyDescent="0.25">
      <c r="C281">
        <v>277</v>
      </c>
      <c r="D281" t="str">
        <f t="shared" si="5"/>
        <v>0611960000061277</v>
      </c>
      <c r="E281" t="str">
        <f>IF('HCAD Raw EF'!B281="",-1,'HCAD Raw EF'!B281)</f>
        <v>0611960000061</v>
      </c>
      <c r="F281">
        <f>IF(E281=-1,-1,IF('HCAD Raw EF'!C281="","",'HCAD Raw EF'!C281))</f>
        <v>0</v>
      </c>
      <c r="G281">
        <f>IF(F281=-1,-1,IF('HCAD Raw EF'!D281="","",'HCAD Raw EF'!D281))</f>
        <v>3</v>
      </c>
      <c r="H281" t="str">
        <f>IF(G281=-1,-1,IF('HCAD Raw EF'!E281="","",'HCAD Raw EF'!E281))</f>
        <v>4</v>
      </c>
      <c r="I281" t="str">
        <f>IF(H281=-1,-1,IF('HCAD Raw EF'!F281="","",'HCAD Raw EF'!F281))</f>
        <v>CLD6</v>
      </c>
      <c r="J281" t="str">
        <f>IF(I281=-1,-1,IF('HCAD Raw EF'!G281="","",'HCAD Raw EF'!G281))</f>
        <v>LRampC</v>
      </c>
      <c r="K281" t="str">
        <f>IF(J281=-1,-1,IF('HCAD Raw EF'!H281="","",'HCAD Raw EF'!H281))</f>
        <v>Loading Ramp, Concrete</v>
      </c>
      <c r="L281" t="str">
        <f>IF(K281=-1,-1,IF('HCAD Raw EF'!I281="","",'HCAD Raw EF'!I281))</f>
        <v>MS</v>
      </c>
      <c r="M281" t="str">
        <f>IF(L281=-1,-1,IF('HCAD Raw EF'!J281="","",'HCAD Raw EF'!J281))</f>
        <v>Miscellaneous</v>
      </c>
      <c r="N281" t="str">
        <f>IF(M281=-1,-1,IF('HCAD Raw EF'!K281="","",'HCAD Raw EF'!K281))</f>
        <v/>
      </c>
      <c r="O281" s="13">
        <f>IF(N281=-1,-1,IF('HCAD Raw EF'!L281="","",VALUE('HCAD Raw EF'!L281)))</f>
        <v>1020</v>
      </c>
      <c r="P281"/>
      <c r="Q281"/>
      <c r="R281"/>
      <c r="S281"/>
      <c r="T281"/>
      <c r="U281"/>
      <c r="V281"/>
      <c r="W281"/>
      <c r="X281"/>
      <c r="Y281"/>
    </row>
    <row r="282" spans="3:25" x14ac:dyDescent="0.25">
      <c r="C282">
        <v>278</v>
      </c>
      <c r="D282" t="str">
        <f t="shared" si="5"/>
        <v>0611960000061278</v>
      </c>
      <c r="E282" t="str">
        <f>IF('HCAD Raw EF'!B282="",-1,'HCAD Raw EF'!B282)</f>
        <v>0611960000061</v>
      </c>
      <c r="F282">
        <f>IF(E282=-1,-1,IF('HCAD Raw EF'!C282="","",'HCAD Raw EF'!C282))</f>
        <v>0</v>
      </c>
      <c r="G282">
        <f>IF(F282=-1,-1,IF('HCAD Raw EF'!D282="","",'HCAD Raw EF'!D282))</f>
        <v>3</v>
      </c>
      <c r="H282" t="str">
        <f>IF(G282=-1,-1,IF('HCAD Raw EF'!E282="","",'HCAD Raw EF'!E282))</f>
        <v>5</v>
      </c>
      <c r="I282" t="str">
        <f>IF(H282=-1,-1,IF('HCAD Raw EF'!F282="","",'HCAD Raw EF'!F282))</f>
        <v>CPA1</v>
      </c>
      <c r="J282" t="str">
        <f>IF(I282=-1,-1,IF('HCAD Raw EF'!G282="","",'HCAD Raw EF'!G282))</f>
        <v>PavAsp</v>
      </c>
      <c r="K282" t="str">
        <f>IF(J282=-1,-1,IF('HCAD Raw EF'!H282="","",'HCAD Raw EF'!H282))</f>
        <v>Paving - Asphalt</v>
      </c>
      <c r="L282" t="str">
        <f>IF(K282=-1,-1,IF('HCAD Raw EF'!I282="","",'HCAD Raw EF'!I282))</f>
        <v>MS</v>
      </c>
      <c r="M282" t="str">
        <f>IF(L282=-1,-1,IF('HCAD Raw EF'!J282="","",'HCAD Raw EF'!J282))</f>
        <v>Miscellaneous</v>
      </c>
      <c r="N282" t="str">
        <f>IF(M282=-1,-1,IF('HCAD Raw EF'!K282="","",'HCAD Raw EF'!K282))</f>
        <v>CORRECTED 2015</v>
      </c>
      <c r="O282" s="13">
        <f>IF(N282=-1,-1,IF('HCAD Raw EF'!L282="","",VALUE('HCAD Raw EF'!L282)))</f>
        <v>15658</v>
      </c>
      <c r="P282"/>
      <c r="Q282"/>
      <c r="R282"/>
      <c r="S282"/>
      <c r="T282"/>
      <c r="U282"/>
      <c r="V282"/>
      <c r="W282"/>
      <c r="X282"/>
      <c r="Y282"/>
    </row>
    <row r="283" spans="3:25" x14ac:dyDescent="0.25">
      <c r="C283">
        <v>279</v>
      </c>
      <c r="D283" t="str">
        <f t="shared" si="5"/>
        <v>0611980000024279</v>
      </c>
      <c r="E283" t="str">
        <f>IF('HCAD Raw EF'!B283="",-1,'HCAD Raw EF'!B283)</f>
        <v>0611980000024</v>
      </c>
      <c r="F283">
        <f>IF(E283=-1,-1,IF('HCAD Raw EF'!C283="","",'HCAD Raw EF'!C283))</f>
        <v>1</v>
      </c>
      <c r="G283">
        <f>IF(F283=-1,-1,IF('HCAD Raw EF'!D283="","",'HCAD Raw EF'!D283))</f>
        <v>5</v>
      </c>
      <c r="H283" t="str">
        <f>IF(G283=-1,-1,IF('HCAD Raw EF'!E283="","",'HCAD Raw EF'!E283))</f>
        <v>4</v>
      </c>
      <c r="I283" t="str">
        <f>IF(H283=-1,-1,IF('HCAD Raw EF'!F283="","",'HCAD Raw EF'!F283))</f>
        <v>CCP6</v>
      </c>
      <c r="J283" t="str">
        <f>IF(I283=-1,-1,IF('HCAD Raw EF'!G283="","",'HCAD Raw EF'!G283))</f>
        <v>CpRfSl</v>
      </c>
      <c r="K283" t="str">
        <f>IF(J283=-1,-1,IF('HCAD Raw EF'!H283="","",'HCAD Raw EF'!H283))</f>
        <v>CANOPY ROOF AND SLAB</v>
      </c>
      <c r="L283" t="str">
        <f>IF(K283=-1,-1,IF('HCAD Raw EF'!I283="","",'HCAD Raw EF'!I283))</f>
        <v>MS</v>
      </c>
      <c r="M283" t="str">
        <f>IF(L283=-1,-1,IF('HCAD Raw EF'!J283="","",'HCAD Raw EF'!J283))</f>
        <v>Miscellaneous</v>
      </c>
      <c r="N283" t="str">
        <f>IF(M283=-1,-1,IF('HCAD Raw EF'!K283="","",'HCAD Raw EF'!K283))</f>
        <v/>
      </c>
      <c r="O283" s="13">
        <f>IF(N283=-1,-1,IF('HCAD Raw EF'!L283="","",VALUE('HCAD Raw EF'!L283)))</f>
        <v>320</v>
      </c>
      <c r="P283"/>
      <c r="Q283"/>
      <c r="R283"/>
      <c r="S283"/>
      <c r="T283"/>
      <c r="U283"/>
      <c r="V283"/>
      <c r="W283"/>
      <c r="X283"/>
      <c r="Y283"/>
    </row>
    <row r="284" spans="3:25" x14ac:dyDescent="0.25">
      <c r="C284">
        <v>280</v>
      </c>
      <c r="D284" t="str">
        <f t="shared" si="5"/>
        <v>0611980000024280</v>
      </c>
      <c r="E284" t="str">
        <f>IF('HCAD Raw EF'!B284="",-1,'HCAD Raw EF'!B284)</f>
        <v>0611980000024</v>
      </c>
      <c r="F284">
        <f>IF(E284=-1,-1,IF('HCAD Raw EF'!C284="","",'HCAD Raw EF'!C284))</f>
        <v>1</v>
      </c>
      <c r="G284">
        <f>IF(F284=-1,-1,IF('HCAD Raw EF'!D284="","",'HCAD Raw EF'!D284))</f>
        <v>5</v>
      </c>
      <c r="H284" t="str">
        <f>IF(G284=-1,-1,IF('HCAD Raw EF'!E284="","",'HCAD Raw EF'!E284))</f>
        <v>6</v>
      </c>
      <c r="I284" t="str">
        <f>IF(H284=-1,-1,IF('HCAD Raw EF'!F284="","",'HCAD Raw EF'!F284))</f>
        <v>CDL1</v>
      </c>
      <c r="J284" t="str">
        <f>IF(I284=-1,-1,IF('HCAD Raw EF'!G284="","",'HCAD Raw EF'!G284))</f>
        <v>DLFloor</v>
      </c>
      <c r="K284" t="str">
        <f>IF(J284=-1,-1,IF('HCAD Raw EF'!H284="","",'HCAD Raw EF'!H284))</f>
        <v>Dock Level Floor</v>
      </c>
      <c r="L284" t="str">
        <f>IF(K284=-1,-1,IF('HCAD Raw EF'!I284="","",'HCAD Raw EF'!I284))</f>
        <v>MS</v>
      </c>
      <c r="M284" t="str">
        <f>IF(L284=-1,-1,IF('HCAD Raw EF'!J284="","",'HCAD Raw EF'!J284))</f>
        <v>Miscellaneous</v>
      </c>
      <c r="N284" t="str">
        <f>IF(M284=-1,-1,IF('HCAD Raw EF'!K284="","",'HCAD Raw EF'!K284))</f>
        <v/>
      </c>
      <c r="O284" s="13">
        <f>IF(N284=-1,-1,IF('HCAD Raw EF'!L284="","",VALUE('HCAD Raw EF'!L284)))</f>
        <v>45463</v>
      </c>
      <c r="P284"/>
      <c r="Q284"/>
      <c r="R284"/>
      <c r="S284"/>
      <c r="T284"/>
      <c r="U284"/>
      <c r="V284"/>
      <c r="W284"/>
      <c r="X284"/>
      <c r="Y284"/>
    </row>
    <row r="285" spans="3:25" x14ac:dyDescent="0.25">
      <c r="C285">
        <v>281</v>
      </c>
      <c r="D285" t="str">
        <f t="shared" si="5"/>
        <v>0611980000024281</v>
      </c>
      <c r="E285" t="str">
        <f>IF('HCAD Raw EF'!B285="",-1,'HCAD Raw EF'!B285)</f>
        <v>0611980000024</v>
      </c>
      <c r="F285">
        <f>IF(E285=-1,-1,IF('HCAD Raw EF'!C285="","",'HCAD Raw EF'!C285))</f>
        <v>1</v>
      </c>
      <c r="G285">
        <f>IF(F285=-1,-1,IF('HCAD Raw EF'!D285="","",'HCAD Raw EF'!D285))</f>
        <v>5</v>
      </c>
      <c r="H285" t="str">
        <f>IF(G285=-1,-1,IF('HCAD Raw EF'!E285="","",'HCAD Raw EF'!E285))</f>
        <v>6</v>
      </c>
      <c r="I285" t="str">
        <f>IF(H285=-1,-1,IF('HCAD Raw EF'!F285="","",'HCAD Raw EF'!F285))</f>
        <v>CEN6</v>
      </c>
      <c r="J285" t="str">
        <f>IF(I285=-1,-1,IF('HCAD Raw EF'!G285="","",'HCAD Raw EF'!G285))</f>
        <v>Enclos6</v>
      </c>
      <c r="K285" t="str">
        <f>IF(J285=-1,-1,IF('HCAD Raw EF'!H285="","",'HCAD Raw EF'!H285))</f>
        <v>Enclosure,  Office</v>
      </c>
      <c r="L285" t="str">
        <f>IF(K285=-1,-1,IF('HCAD Raw EF'!I285="","",'HCAD Raw EF'!I285))</f>
        <v>MS</v>
      </c>
      <c r="M285" t="str">
        <f>IF(L285=-1,-1,IF('HCAD Raw EF'!J285="","",'HCAD Raw EF'!J285))</f>
        <v>Miscellaneous</v>
      </c>
      <c r="N285" t="str">
        <f>IF(M285=-1,-1,IF('HCAD Raw EF'!K285="","",'HCAD Raw EF'!K285))</f>
        <v>E1 82</v>
      </c>
      <c r="O285" s="13">
        <f>IF(N285=-1,-1,IF('HCAD Raw EF'!L285="","",VALUE('HCAD Raw EF'!L285)))</f>
        <v>2000</v>
      </c>
      <c r="P285"/>
      <c r="Q285"/>
      <c r="R285"/>
      <c r="S285"/>
      <c r="T285"/>
      <c r="U285"/>
      <c r="V285"/>
      <c r="W285"/>
      <c r="X285"/>
      <c r="Y285"/>
    </row>
    <row r="286" spans="3:25" x14ac:dyDescent="0.25">
      <c r="C286">
        <v>282</v>
      </c>
      <c r="D286" t="str">
        <f t="shared" si="5"/>
        <v>0611980000024282</v>
      </c>
      <c r="E286" t="str">
        <f>IF('HCAD Raw EF'!B286="",-1,'HCAD Raw EF'!B286)</f>
        <v>0611980000024</v>
      </c>
      <c r="F286">
        <f>IF(E286=-1,-1,IF('HCAD Raw EF'!C286="","",'HCAD Raw EF'!C286))</f>
        <v>1</v>
      </c>
      <c r="G286">
        <f>IF(F286=-1,-1,IF('HCAD Raw EF'!D286="","",'HCAD Raw EF'!D286))</f>
        <v>5</v>
      </c>
      <c r="H286" t="str">
        <f>IF(G286=-1,-1,IF('HCAD Raw EF'!E286="","",'HCAD Raw EF'!E286))</f>
        <v>6</v>
      </c>
      <c r="I286" t="str">
        <f>IF(H286=-1,-1,IF('HCAD Raw EF'!F286="","",'HCAD Raw EF'!F286))</f>
        <v>CLD1</v>
      </c>
      <c r="J286" t="str">
        <f>IF(I286=-1,-1,IF('HCAD Raw EF'!G286="","",'HCAD Raw EF'!G286))</f>
        <v>LDock</v>
      </c>
      <c r="K286" t="str">
        <f>IF(J286=-1,-1,IF('HCAD Raw EF'!H286="","",'HCAD Raw EF'!H286))</f>
        <v>Load Dock, Stone or Concrete</v>
      </c>
      <c r="L286" t="str">
        <f>IF(K286=-1,-1,IF('HCAD Raw EF'!I286="","",'HCAD Raw EF'!I286))</f>
        <v>MS</v>
      </c>
      <c r="M286" t="str">
        <f>IF(L286=-1,-1,IF('HCAD Raw EF'!J286="","",'HCAD Raw EF'!J286))</f>
        <v>Miscellaneous</v>
      </c>
      <c r="N286" t="str">
        <f>IF(M286=-1,-1,IF('HCAD Raw EF'!K286="","",'HCAD Raw EF'!K286))</f>
        <v/>
      </c>
      <c r="O286" s="13">
        <f>IF(N286=-1,-1,IF('HCAD Raw EF'!L286="","",VALUE('HCAD Raw EF'!L286)))</f>
        <v>320</v>
      </c>
      <c r="P286"/>
      <c r="Q286"/>
      <c r="R286"/>
      <c r="S286"/>
      <c r="T286"/>
      <c r="U286"/>
      <c r="V286"/>
      <c r="W286"/>
      <c r="X286"/>
      <c r="Y286"/>
    </row>
    <row r="287" spans="3:25" x14ac:dyDescent="0.25">
      <c r="C287">
        <v>283</v>
      </c>
      <c r="D287" t="str">
        <f t="shared" si="5"/>
        <v>0611980000024283</v>
      </c>
      <c r="E287" t="str">
        <f>IF('HCAD Raw EF'!B287="",-1,'HCAD Raw EF'!B287)</f>
        <v>0611980000024</v>
      </c>
      <c r="F287">
        <f>IF(E287=-1,-1,IF('HCAD Raw EF'!C287="","",'HCAD Raw EF'!C287))</f>
        <v>0</v>
      </c>
      <c r="G287">
        <f>IF(F287=-1,-1,IF('HCAD Raw EF'!D287="","",'HCAD Raw EF'!D287))</f>
        <v>5</v>
      </c>
      <c r="H287" t="str">
        <f>IF(G287=-1,-1,IF('HCAD Raw EF'!E287="","",'HCAD Raw EF'!E287))</f>
        <v>4</v>
      </c>
      <c r="I287" t="str">
        <f>IF(H287=-1,-1,IF('HCAD Raw EF'!F287="","",'HCAD Raw EF'!F287))</f>
        <v>CRS1</v>
      </c>
      <c r="J287" t="str">
        <f>IF(I287=-1,-1,IF('HCAD Raw EF'!G287="","",'HCAD Raw EF'!G287))</f>
        <v>FrUBld</v>
      </c>
      <c r="K287" t="str">
        <f>IF(J287=-1,-1,IF('HCAD Raw EF'!H287="","",'HCAD Raw EF'!H287))</f>
        <v>UTILITY BLDG - FRAME</v>
      </c>
      <c r="L287" t="str">
        <f>IF(K287=-1,-1,IF('HCAD Raw EF'!I287="","",'HCAD Raw EF'!I287))</f>
        <v>MS</v>
      </c>
      <c r="M287" t="str">
        <f>IF(L287=-1,-1,IF('HCAD Raw EF'!J287="","",'HCAD Raw EF'!J287))</f>
        <v>Miscellaneous</v>
      </c>
      <c r="N287" t="str">
        <f>IF(M287=-1,-1,IF('HCAD Raw EF'!K287="","",'HCAD Raw EF'!K287))</f>
        <v>ADDED IN PLACE OF CNPY</v>
      </c>
      <c r="O287" s="13">
        <f>IF(N287=-1,-1,IF('HCAD Raw EF'!L287="","",VALUE('HCAD Raw EF'!L287)))</f>
        <v>594</v>
      </c>
      <c r="P287"/>
      <c r="Q287"/>
      <c r="R287"/>
      <c r="S287"/>
      <c r="T287"/>
      <c r="U287"/>
      <c r="V287"/>
      <c r="W287"/>
      <c r="X287"/>
      <c r="Y287"/>
    </row>
    <row r="288" spans="3:25" x14ac:dyDescent="0.25">
      <c r="C288">
        <v>284</v>
      </c>
      <c r="D288" t="str">
        <f t="shared" si="5"/>
        <v>0620050010001284</v>
      </c>
      <c r="E288" t="str">
        <f>IF('HCAD Raw EF'!B288="",-1,'HCAD Raw EF'!B288)</f>
        <v>0620050010001</v>
      </c>
      <c r="F288">
        <f>IF(E288=-1,-1,IF('HCAD Raw EF'!C288="","",'HCAD Raw EF'!C288))</f>
        <v>1</v>
      </c>
      <c r="G288">
        <f>IF(F288=-1,-1,IF('HCAD Raw EF'!D288="","",'HCAD Raw EF'!D288))</f>
        <v>6</v>
      </c>
      <c r="H288" t="str">
        <f>IF(G288=-1,-1,IF('HCAD Raw EF'!E288="","",'HCAD Raw EF'!E288))</f>
        <v>4</v>
      </c>
      <c r="I288" t="str">
        <f>IF(H288=-1,-1,IF('HCAD Raw EF'!F288="","",'HCAD Raw EF'!F288))</f>
        <v>CCP6</v>
      </c>
      <c r="J288" t="str">
        <f>IF(I288=-1,-1,IF('HCAD Raw EF'!G288="","",'HCAD Raw EF'!G288))</f>
        <v>CpRfSl</v>
      </c>
      <c r="K288" t="str">
        <f>IF(J288=-1,-1,IF('HCAD Raw EF'!H288="","",'HCAD Raw EF'!H288))</f>
        <v>CANOPY ROOF AND SLAB</v>
      </c>
      <c r="L288" t="str">
        <f>IF(K288=-1,-1,IF('HCAD Raw EF'!I288="","",'HCAD Raw EF'!I288))</f>
        <v>MS</v>
      </c>
      <c r="M288" t="str">
        <f>IF(L288=-1,-1,IF('HCAD Raw EF'!J288="","",'HCAD Raw EF'!J288))</f>
        <v>Miscellaneous</v>
      </c>
      <c r="N288" t="str">
        <f>IF(M288=-1,-1,IF('HCAD Raw EF'!K288="","",'HCAD Raw EF'!K288))</f>
        <v>6 CANOPIES</v>
      </c>
      <c r="O288" s="13">
        <f>IF(N288=-1,-1,IF('HCAD Raw EF'!L288="","",VALUE('HCAD Raw EF'!L288)))</f>
        <v>624</v>
      </c>
      <c r="P288"/>
      <c r="Q288"/>
      <c r="R288"/>
      <c r="S288"/>
      <c r="T288"/>
      <c r="U288"/>
      <c r="V288"/>
      <c r="W288"/>
      <c r="X288"/>
      <c r="Y288"/>
    </row>
    <row r="289" spans="3:25" x14ac:dyDescent="0.25">
      <c r="C289">
        <v>285</v>
      </c>
      <c r="D289" t="str">
        <f t="shared" si="5"/>
        <v>0620050010001285</v>
      </c>
      <c r="E289" t="str">
        <f>IF('HCAD Raw EF'!B289="",-1,'HCAD Raw EF'!B289)</f>
        <v>0620050010001</v>
      </c>
      <c r="F289">
        <f>IF(E289=-1,-1,IF('HCAD Raw EF'!C289="","",'HCAD Raw EF'!C289))</f>
        <v>3</v>
      </c>
      <c r="G289">
        <f>IF(F289=-1,-1,IF('HCAD Raw EF'!D289="","",'HCAD Raw EF'!D289))</f>
        <v>6</v>
      </c>
      <c r="H289" t="str">
        <f>IF(G289=-1,-1,IF('HCAD Raw EF'!E289="","",'HCAD Raw EF'!E289))</f>
        <v>4</v>
      </c>
      <c r="I289" t="str">
        <f>IF(H289=-1,-1,IF('HCAD Raw EF'!F289="","",'HCAD Raw EF'!F289))</f>
        <v>CCP6</v>
      </c>
      <c r="J289" t="str">
        <f>IF(I289=-1,-1,IF('HCAD Raw EF'!G289="","",'HCAD Raw EF'!G289))</f>
        <v>CpRfSl</v>
      </c>
      <c r="K289" t="str">
        <f>IF(J289=-1,-1,IF('HCAD Raw EF'!H289="","",'HCAD Raw EF'!H289))</f>
        <v>CANOPY ROOF AND SLAB</v>
      </c>
      <c r="L289" t="str">
        <f>IF(K289=-1,-1,IF('HCAD Raw EF'!I289="","",'HCAD Raw EF'!I289))</f>
        <v>MS</v>
      </c>
      <c r="M289" t="str">
        <f>IF(L289=-1,-1,IF('HCAD Raw EF'!J289="","",'HCAD Raw EF'!J289))</f>
        <v>Miscellaneous</v>
      </c>
      <c r="N289" t="str">
        <f>IF(M289=-1,-1,IF('HCAD Raw EF'!K289="","",'HCAD Raw EF'!K289))</f>
        <v/>
      </c>
      <c r="O289" s="13">
        <f>IF(N289=-1,-1,IF('HCAD Raw EF'!L289="","",VALUE('HCAD Raw EF'!L289)))</f>
        <v>1208</v>
      </c>
      <c r="P289"/>
      <c r="Q289"/>
      <c r="R289"/>
      <c r="S289"/>
      <c r="T289"/>
      <c r="U289"/>
      <c r="V289"/>
      <c r="W289"/>
      <c r="X289"/>
      <c r="Y289"/>
    </row>
    <row r="290" spans="3:25" x14ac:dyDescent="0.25">
      <c r="C290">
        <v>286</v>
      </c>
      <c r="D290" t="str">
        <f t="shared" si="5"/>
        <v>0620050010001286</v>
      </c>
      <c r="E290" t="str">
        <f>IF('HCAD Raw EF'!B290="",-1,'HCAD Raw EF'!B290)</f>
        <v>0620050010001</v>
      </c>
      <c r="F290">
        <f>IF(E290=-1,-1,IF('HCAD Raw EF'!C290="","",'HCAD Raw EF'!C290))</f>
        <v>2</v>
      </c>
      <c r="G290">
        <f>IF(F290=-1,-1,IF('HCAD Raw EF'!D290="","",'HCAD Raw EF'!D290))</f>
        <v>6</v>
      </c>
      <c r="H290" t="str">
        <f>IF(G290=-1,-1,IF('HCAD Raw EF'!E290="","",'HCAD Raw EF'!E290))</f>
        <v>4</v>
      </c>
      <c r="I290" t="str">
        <f>IF(H290=-1,-1,IF('HCAD Raw EF'!F290="","",'HCAD Raw EF'!F290))</f>
        <v>CCP6</v>
      </c>
      <c r="J290" t="str">
        <f>IF(I290=-1,-1,IF('HCAD Raw EF'!G290="","",'HCAD Raw EF'!G290))</f>
        <v>CpRfSl</v>
      </c>
      <c r="K290" t="str">
        <f>IF(J290=-1,-1,IF('HCAD Raw EF'!H290="","",'HCAD Raw EF'!H290))</f>
        <v>CANOPY ROOF AND SLAB</v>
      </c>
      <c r="L290" t="str">
        <f>IF(K290=-1,-1,IF('HCAD Raw EF'!I290="","",'HCAD Raw EF'!I290))</f>
        <v>MS</v>
      </c>
      <c r="M290" t="str">
        <f>IF(L290=-1,-1,IF('HCAD Raw EF'!J290="","",'HCAD Raw EF'!J290))</f>
        <v>Miscellaneous</v>
      </c>
      <c r="N290" t="str">
        <f>IF(M290=-1,-1,IF('HCAD Raw EF'!K290="","",'HCAD Raw EF'!K290))</f>
        <v>5 CANOPIES</v>
      </c>
      <c r="O290" s="13">
        <f>IF(N290=-1,-1,IF('HCAD Raw EF'!L290="","",VALUE('HCAD Raw EF'!L290)))</f>
        <v>520</v>
      </c>
      <c r="P290"/>
      <c r="Q290"/>
      <c r="R290"/>
      <c r="S290"/>
      <c r="T290"/>
      <c r="U290"/>
      <c r="V290"/>
      <c r="W290"/>
      <c r="X290"/>
      <c r="Y290"/>
    </row>
    <row r="291" spans="3:25" x14ac:dyDescent="0.25">
      <c r="C291">
        <v>287</v>
      </c>
      <c r="D291" t="str">
        <f t="shared" si="5"/>
        <v>0620050010001287</v>
      </c>
      <c r="E291" t="str">
        <f>IF('HCAD Raw EF'!B291="",-1,'HCAD Raw EF'!B291)</f>
        <v>0620050010001</v>
      </c>
      <c r="F291">
        <f>IF(E291=-1,-1,IF('HCAD Raw EF'!C291="","",'HCAD Raw EF'!C291))</f>
        <v>0</v>
      </c>
      <c r="G291">
        <f>IF(F291=-1,-1,IF('HCAD Raw EF'!D291="","",'HCAD Raw EF'!D291))</f>
        <v>6</v>
      </c>
      <c r="H291" t="str">
        <f>IF(G291=-1,-1,IF('HCAD Raw EF'!E291="","",'HCAD Raw EF'!E291))</f>
        <v>4</v>
      </c>
      <c r="I291" t="str">
        <f>IF(H291=-1,-1,IF('HCAD Raw EF'!F291="","",'HCAD Raw EF'!F291))</f>
        <v>CEN6</v>
      </c>
      <c r="J291" t="str">
        <f>IF(I291=-1,-1,IF('HCAD Raw EF'!G291="","",'HCAD Raw EF'!G291))</f>
        <v>Enclos6</v>
      </c>
      <c r="K291" t="str">
        <f>IF(J291=-1,-1,IF('HCAD Raw EF'!H291="","",'HCAD Raw EF'!H291))</f>
        <v>Enclosure,  Office</v>
      </c>
      <c r="L291" t="str">
        <f>IF(K291=-1,-1,IF('HCAD Raw EF'!I291="","",'HCAD Raw EF'!I291))</f>
        <v>MS</v>
      </c>
      <c r="M291" t="str">
        <f>IF(L291=-1,-1,IF('HCAD Raw EF'!J291="","",'HCAD Raw EF'!J291))</f>
        <v>Miscellaneous</v>
      </c>
      <c r="N291" t="str">
        <f>IF(M291=-1,-1,IF('HCAD Raw EF'!K291="","",'HCAD Raw EF'!K291))</f>
        <v/>
      </c>
      <c r="O291" s="13">
        <f>IF(N291=-1,-1,IF('HCAD Raw EF'!L291="","",VALUE('HCAD Raw EF'!L291)))</f>
        <v>2100</v>
      </c>
      <c r="P291"/>
      <c r="Q291"/>
      <c r="R291"/>
      <c r="S291"/>
      <c r="T291"/>
      <c r="U291"/>
      <c r="V291"/>
      <c r="W291"/>
      <c r="X291"/>
      <c r="Y291"/>
    </row>
    <row r="292" spans="3:25" x14ac:dyDescent="0.25">
      <c r="C292">
        <v>288</v>
      </c>
      <c r="D292" t="str">
        <f t="shared" si="5"/>
        <v>0620050010001288</v>
      </c>
      <c r="E292" t="str">
        <f>IF('HCAD Raw EF'!B292="",-1,'HCAD Raw EF'!B292)</f>
        <v>0620050010001</v>
      </c>
      <c r="F292">
        <f>IF(E292=-1,-1,IF('HCAD Raw EF'!C292="","",'HCAD Raw EF'!C292))</f>
        <v>1</v>
      </c>
      <c r="G292">
        <f>IF(F292=-1,-1,IF('HCAD Raw EF'!D292="","",'HCAD Raw EF'!D292))</f>
        <v>6</v>
      </c>
      <c r="H292" t="str">
        <f>IF(G292=-1,-1,IF('HCAD Raw EF'!E292="","",'HCAD Raw EF'!E292))</f>
        <v>4</v>
      </c>
      <c r="I292" t="str">
        <f>IF(H292=-1,-1,IF('HCAD Raw EF'!F292="","",'HCAD Raw EF'!F292))</f>
        <v>CEN6</v>
      </c>
      <c r="J292" t="str">
        <f>IF(I292=-1,-1,IF('HCAD Raw EF'!G292="","",'HCAD Raw EF'!G292))</f>
        <v>Enclos6</v>
      </c>
      <c r="K292" t="str">
        <f>IF(J292=-1,-1,IF('HCAD Raw EF'!H292="","",'HCAD Raw EF'!H292))</f>
        <v>Enclosure,  Office</v>
      </c>
      <c r="L292" t="str">
        <f>IF(K292=-1,-1,IF('HCAD Raw EF'!I292="","",'HCAD Raw EF'!I292))</f>
        <v>MS</v>
      </c>
      <c r="M292" t="str">
        <f>IF(L292=-1,-1,IF('HCAD Raw EF'!J292="","",'HCAD Raw EF'!J292))</f>
        <v>Miscellaneous</v>
      </c>
      <c r="N292" t="str">
        <f>IF(M292=-1,-1,IF('HCAD Raw EF'!K292="","",'HCAD Raw EF'!K292))</f>
        <v>E1 82</v>
      </c>
      <c r="O292" s="13">
        <f>IF(N292=-1,-1,IF('HCAD Raw EF'!L292="","",VALUE('HCAD Raw EF'!L292)))</f>
        <v>2228</v>
      </c>
      <c r="P292"/>
      <c r="Q292"/>
      <c r="R292"/>
      <c r="S292"/>
      <c r="T292"/>
      <c r="U292"/>
      <c r="V292"/>
      <c r="W292"/>
      <c r="X292"/>
      <c r="Y292"/>
    </row>
    <row r="293" spans="3:25" x14ac:dyDescent="0.25">
      <c r="C293">
        <v>289</v>
      </c>
      <c r="D293" t="str">
        <f t="shared" si="5"/>
        <v>0620050010001289</v>
      </c>
      <c r="E293" t="str">
        <f>IF('HCAD Raw EF'!B293="",-1,'HCAD Raw EF'!B293)</f>
        <v>0620050010001</v>
      </c>
      <c r="F293">
        <f>IF(E293=-1,-1,IF('HCAD Raw EF'!C293="","",'HCAD Raw EF'!C293))</f>
        <v>0</v>
      </c>
      <c r="G293">
        <f>IF(F293=-1,-1,IF('HCAD Raw EF'!D293="","",'HCAD Raw EF'!D293))</f>
        <v>6</v>
      </c>
      <c r="H293" t="str">
        <f>IF(G293=-1,-1,IF('HCAD Raw EF'!E293="","",'HCAD Raw EF'!E293))</f>
        <v>4</v>
      </c>
      <c r="I293" t="str">
        <f>IF(H293=-1,-1,IF('HCAD Raw EF'!F293="","",'HCAD Raw EF'!F293))</f>
        <v>CPA1</v>
      </c>
      <c r="J293" t="str">
        <f>IF(I293=-1,-1,IF('HCAD Raw EF'!G293="","",'HCAD Raw EF'!G293))</f>
        <v>PavAsp</v>
      </c>
      <c r="K293" t="str">
        <f>IF(J293=-1,-1,IF('HCAD Raw EF'!H293="","",'HCAD Raw EF'!H293))</f>
        <v>Paving - Asphalt</v>
      </c>
      <c r="L293" t="str">
        <f>IF(K293=-1,-1,IF('HCAD Raw EF'!I293="","",'HCAD Raw EF'!I293))</f>
        <v>MS</v>
      </c>
      <c r="M293" t="str">
        <f>IF(L293=-1,-1,IF('HCAD Raw EF'!J293="","",'HCAD Raw EF'!J293))</f>
        <v>Miscellaneous</v>
      </c>
      <c r="N293" t="str">
        <f>IF(M293=-1,-1,IF('HCAD Raw EF'!K293="","",'HCAD Raw EF'!K293))</f>
        <v/>
      </c>
      <c r="O293" s="13">
        <f>IF(N293=-1,-1,IF('HCAD Raw EF'!L293="","",VALUE('HCAD Raw EF'!L293)))</f>
        <v>30400</v>
      </c>
      <c r="P293"/>
      <c r="Q293"/>
      <c r="R293"/>
      <c r="S293"/>
      <c r="T293"/>
      <c r="U293"/>
      <c r="V293"/>
      <c r="W293"/>
      <c r="X293"/>
      <c r="Y293"/>
    </row>
    <row r="294" spans="3:25" x14ac:dyDescent="0.25">
      <c r="C294">
        <v>290</v>
      </c>
      <c r="D294" t="str">
        <f t="shared" si="5"/>
        <v>0620310060001290</v>
      </c>
      <c r="E294" t="str">
        <f>IF('HCAD Raw EF'!B294="",-1,'HCAD Raw EF'!B294)</f>
        <v>0620310060001</v>
      </c>
      <c r="F294">
        <f>IF(E294=-1,-1,IF('HCAD Raw EF'!C294="","",'HCAD Raw EF'!C294))</f>
        <v>1</v>
      </c>
      <c r="G294">
        <f>IF(F294=-1,-1,IF('HCAD Raw EF'!D294="","",'HCAD Raw EF'!D294))</f>
        <v>5</v>
      </c>
      <c r="H294" t="str">
        <f>IF(G294=-1,-1,IF('HCAD Raw EF'!E294="","",'HCAD Raw EF'!E294))</f>
        <v>4</v>
      </c>
      <c r="I294" t="str">
        <f>IF(H294=-1,-1,IF('HCAD Raw EF'!F294="","",'HCAD Raw EF'!F294))</f>
        <v>CCP5</v>
      </c>
      <c r="J294" t="str">
        <f>IF(I294=-1,-1,IF('HCAD Raw EF'!G294="","",'HCAD Raw EF'!G294))</f>
        <v>Canopy</v>
      </c>
      <c r="K294" t="str">
        <f>IF(J294=-1,-1,IF('HCAD Raw EF'!H294="","",'HCAD Raw EF'!H294))</f>
        <v>CANOPY ONLY</v>
      </c>
      <c r="L294" t="str">
        <f>IF(K294=-1,-1,IF('HCAD Raw EF'!I294="","",'HCAD Raw EF'!I294))</f>
        <v>MS</v>
      </c>
      <c r="M294" t="str">
        <f>IF(L294=-1,-1,IF('HCAD Raw EF'!J294="","",'HCAD Raw EF'!J294))</f>
        <v>Miscellaneous</v>
      </c>
      <c r="N294" t="str">
        <f>IF(M294=-1,-1,IF('HCAD Raw EF'!K294="","",'HCAD Raw EF'!K294))</f>
        <v>2 CANOPIES</v>
      </c>
      <c r="O294" s="13">
        <f>IF(N294=-1,-1,IF('HCAD Raw EF'!L294="","",VALUE('HCAD Raw EF'!L294)))</f>
        <v>128</v>
      </c>
      <c r="P294"/>
      <c r="Q294"/>
      <c r="R294"/>
      <c r="S294"/>
      <c r="T294"/>
      <c r="U294"/>
      <c r="V294"/>
      <c r="W294"/>
      <c r="X294"/>
      <c r="Y294"/>
    </row>
    <row r="295" spans="3:25" x14ac:dyDescent="0.25">
      <c r="C295">
        <v>291</v>
      </c>
      <c r="D295" t="str">
        <f t="shared" si="5"/>
        <v>0620310060001291</v>
      </c>
      <c r="E295" t="str">
        <f>IF('HCAD Raw EF'!B295="",-1,'HCAD Raw EF'!B295)</f>
        <v>0620310060001</v>
      </c>
      <c r="F295">
        <f>IF(E295=-1,-1,IF('HCAD Raw EF'!C295="","",'HCAD Raw EF'!C295))</f>
        <v>2</v>
      </c>
      <c r="G295">
        <f>IF(F295=-1,-1,IF('HCAD Raw EF'!D295="","",'HCAD Raw EF'!D295))</f>
        <v>5</v>
      </c>
      <c r="H295" t="str">
        <f>IF(G295=-1,-1,IF('HCAD Raw EF'!E295="","",'HCAD Raw EF'!E295))</f>
        <v>4</v>
      </c>
      <c r="I295" t="str">
        <f>IF(H295=-1,-1,IF('HCAD Raw EF'!F295="","",'HCAD Raw EF'!F295))</f>
        <v>CCP5</v>
      </c>
      <c r="J295" t="str">
        <f>IF(I295=-1,-1,IF('HCAD Raw EF'!G295="","",'HCAD Raw EF'!G295))</f>
        <v>Canopy</v>
      </c>
      <c r="K295" t="str">
        <f>IF(J295=-1,-1,IF('HCAD Raw EF'!H295="","",'HCAD Raw EF'!H295))</f>
        <v>CANOPY ONLY</v>
      </c>
      <c r="L295" t="str">
        <f>IF(K295=-1,-1,IF('HCAD Raw EF'!I295="","",'HCAD Raw EF'!I295))</f>
        <v>MS</v>
      </c>
      <c r="M295" t="str">
        <f>IF(L295=-1,-1,IF('HCAD Raw EF'!J295="","",'HCAD Raw EF'!J295))</f>
        <v>Miscellaneous</v>
      </c>
      <c r="N295" t="str">
        <f>IF(M295=-1,-1,IF('HCAD Raw EF'!K295="","",'HCAD Raw EF'!K295))</f>
        <v>1 CANOPY</v>
      </c>
      <c r="O295" s="13">
        <f>IF(N295=-1,-1,IF('HCAD Raw EF'!L295="","",VALUE('HCAD Raw EF'!L295)))</f>
        <v>64</v>
      </c>
      <c r="P295"/>
      <c r="Q295"/>
      <c r="R295"/>
      <c r="S295"/>
      <c r="T295"/>
      <c r="U295"/>
      <c r="V295"/>
      <c r="W295"/>
      <c r="X295"/>
      <c r="Y295"/>
    </row>
    <row r="296" spans="3:25" x14ac:dyDescent="0.25">
      <c r="C296">
        <v>292</v>
      </c>
      <c r="D296" t="str">
        <f t="shared" si="5"/>
        <v>0620310060001292</v>
      </c>
      <c r="E296" t="str">
        <f>IF('HCAD Raw EF'!B296="",-1,'HCAD Raw EF'!B296)</f>
        <v>0620310060001</v>
      </c>
      <c r="F296">
        <f>IF(E296=-1,-1,IF('HCAD Raw EF'!C296="","",'HCAD Raw EF'!C296))</f>
        <v>3</v>
      </c>
      <c r="G296">
        <f>IF(F296=-1,-1,IF('HCAD Raw EF'!D296="","",'HCAD Raw EF'!D296))</f>
        <v>5</v>
      </c>
      <c r="H296" t="str">
        <f>IF(G296=-1,-1,IF('HCAD Raw EF'!E296="","",'HCAD Raw EF'!E296))</f>
        <v>4</v>
      </c>
      <c r="I296" t="str">
        <f>IF(H296=-1,-1,IF('HCAD Raw EF'!F296="","",'HCAD Raw EF'!F296))</f>
        <v>CCP5</v>
      </c>
      <c r="J296" t="str">
        <f>IF(I296=-1,-1,IF('HCAD Raw EF'!G296="","",'HCAD Raw EF'!G296))</f>
        <v>Canopy</v>
      </c>
      <c r="K296" t="str">
        <f>IF(J296=-1,-1,IF('HCAD Raw EF'!H296="","",'HCAD Raw EF'!H296))</f>
        <v>CANOPY ONLY</v>
      </c>
      <c r="L296" t="str">
        <f>IF(K296=-1,-1,IF('HCAD Raw EF'!I296="","",'HCAD Raw EF'!I296))</f>
        <v>MS</v>
      </c>
      <c r="M296" t="str">
        <f>IF(L296=-1,-1,IF('HCAD Raw EF'!J296="","",'HCAD Raw EF'!J296))</f>
        <v>Miscellaneous</v>
      </c>
      <c r="N296" t="str">
        <f>IF(M296=-1,-1,IF('HCAD Raw EF'!K296="","",'HCAD Raw EF'!K296))</f>
        <v>2 CANOPIES</v>
      </c>
      <c r="O296" s="13">
        <f>IF(N296=-1,-1,IF('HCAD Raw EF'!L296="","",VALUE('HCAD Raw EF'!L296)))</f>
        <v>128</v>
      </c>
      <c r="P296"/>
      <c r="Q296"/>
      <c r="R296"/>
      <c r="S296"/>
      <c r="T296"/>
      <c r="U296"/>
      <c r="V296"/>
      <c r="W296"/>
      <c r="X296"/>
      <c r="Y296"/>
    </row>
    <row r="297" spans="3:25" x14ac:dyDescent="0.25">
      <c r="C297">
        <v>293</v>
      </c>
      <c r="D297" t="str">
        <f t="shared" si="5"/>
        <v>0620310060001293</v>
      </c>
      <c r="E297" t="str">
        <f>IF('HCAD Raw EF'!B297="",-1,'HCAD Raw EF'!B297)</f>
        <v>0620310060001</v>
      </c>
      <c r="F297">
        <f>IF(E297=-1,-1,IF('HCAD Raw EF'!C297="","",'HCAD Raw EF'!C297))</f>
        <v>1</v>
      </c>
      <c r="G297">
        <f>IF(F297=-1,-1,IF('HCAD Raw EF'!D297="","",'HCAD Raw EF'!D297))</f>
        <v>5</v>
      </c>
      <c r="H297" t="str">
        <f>IF(G297=-1,-1,IF('HCAD Raw EF'!E297="","",'HCAD Raw EF'!E297))</f>
        <v>4</v>
      </c>
      <c r="I297" t="str">
        <f>IF(H297=-1,-1,IF('HCAD Raw EF'!F297="","",'HCAD Raw EF'!F297))</f>
        <v>CEN6</v>
      </c>
      <c r="J297" t="str">
        <f>IF(I297=-1,-1,IF('HCAD Raw EF'!G297="","",'HCAD Raw EF'!G297))</f>
        <v>Enclos6</v>
      </c>
      <c r="K297" t="str">
        <f>IF(J297=-1,-1,IF('HCAD Raw EF'!H297="","",'HCAD Raw EF'!H297))</f>
        <v>Enclosure,  Office</v>
      </c>
      <c r="L297" t="str">
        <f>IF(K297=-1,-1,IF('HCAD Raw EF'!I297="","",'HCAD Raw EF'!I297))</f>
        <v>MS</v>
      </c>
      <c r="M297" t="str">
        <f>IF(L297=-1,-1,IF('HCAD Raw EF'!J297="","",'HCAD Raw EF'!J297))</f>
        <v>Miscellaneous</v>
      </c>
      <c r="N297" t="str">
        <f>IF(M297=-1,-1,IF('HCAD Raw EF'!K297="","",'HCAD Raw EF'!K297))</f>
        <v>E1 82</v>
      </c>
      <c r="O297" s="13">
        <f>IF(N297=-1,-1,IF('HCAD Raw EF'!L297="","",VALUE('HCAD Raw EF'!L297)))</f>
        <v>336</v>
      </c>
      <c r="P297"/>
      <c r="Q297"/>
      <c r="R297"/>
      <c r="S297"/>
      <c r="T297"/>
      <c r="U297"/>
      <c r="V297"/>
      <c r="W297"/>
      <c r="X297"/>
      <c r="Y297"/>
    </row>
    <row r="298" spans="3:25" x14ac:dyDescent="0.25">
      <c r="C298">
        <v>294</v>
      </c>
      <c r="D298" t="str">
        <f t="shared" si="5"/>
        <v>0620310060001294</v>
      </c>
      <c r="E298" t="str">
        <f>IF('HCAD Raw EF'!B298="",-1,'HCAD Raw EF'!B298)</f>
        <v>0620310060001</v>
      </c>
      <c r="F298">
        <f>IF(E298=-1,-1,IF('HCAD Raw EF'!C298="","",'HCAD Raw EF'!C298))</f>
        <v>0</v>
      </c>
      <c r="G298">
        <f>IF(F298=-1,-1,IF('HCAD Raw EF'!D298="","",'HCAD Raw EF'!D298))</f>
        <v>5</v>
      </c>
      <c r="H298" t="str">
        <f>IF(G298=-1,-1,IF('HCAD Raw EF'!E298="","",'HCAD Raw EF'!E298))</f>
        <v>5</v>
      </c>
      <c r="I298" t="str">
        <f>IF(H298=-1,-1,IF('HCAD Raw EF'!F298="","",'HCAD Raw EF'!F298))</f>
        <v>CPC2</v>
      </c>
      <c r="J298" t="str">
        <f>IF(I298=-1,-1,IF('HCAD Raw EF'!G298="","",'HCAD Raw EF'!G298))</f>
        <v>PvHCnc</v>
      </c>
      <c r="K298" t="str">
        <f>IF(J298=-1,-1,IF('HCAD Raw EF'!H298="","",'HCAD Raw EF'!H298))</f>
        <v>Paving - Heavy Concrete</v>
      </c>
      <c r="L298" t="str">
        <f>IF(K298=-1,-1,IF('HCAD Raw EF'!I298="","",'HCAD Raw EF'!I298))</f>
        <v>MS</v>
      </c>
      <c r="M298" t="str">
        <f>IF(L298=-1,-1,IF('HCAD Raw EF'!J298="","",'HCAD Raw EF'!J298))</f>
        <v>Miscellaneous</v>
      </c>
      <c r="N298" t="str">
        <f>IF(M298=-1,-1,IF('HCAD Raw EF'!K298="","",'HCAD Raw EF'!K298))</f>
        <v/>
      </c>
      <c r="O298" s="13">
        <f>IF(N298=-1,-1,IF('HCAD Raw EF'!L298="","",VALUE('HCAD Raw EF'!L298)))</f>
        <v>10000</v>
      </c>
      <c r="P298"/>
      <c r="Q298"/>
      <c r="R298"/>
      <c r="S298"/>
      <c r="T298"/>
      <c r="U298"/>
      <c r="V298"/>
      <c r="W298"/>
      <c r="X298"/>
      <c r="Y298"/>
    </row>
    <row r="299" spans="3:25" x14ac:dyDescent="0.25">
      <c r="C299">
        <v>295</v>
      </c>
      <c r="D299" t="str">
        <f t="shared" si="5"/>
        <v>0620760000008295</v>
      </c>
      <c r="E299" t="str">
        <f>IF('HCAD Raw EF'!B299="",-1,'HCAD Raw EF'!B299)</f>
        <v>0620760000008</v>
      </c>
      <c r="F299">
        <f>IF(E299=-1,-1,IF('HCAD Raw EF'!C299="","",'HCAD Raw EF'!C299))</f>
        <v>1</v>
      </c>
      <c r="G299">
        <f>IF(F299=-1,-1,IF('HCAD Raw EF'!D299="","",'HCAD Raw EF'!D299))</f>
        <v>4</v>
      </c>
      <c r="H299" t="str">
        <f>IF(G299=-1,-1,IF('HCAD Raw EF'!E299="","",'HCAD Raw EF'!E299))</f>
        <v>4</v>
      </c>
      <c r="I299" t="str">
        <f>IF(H299=-1,-1,IF('HCAD Raw EF'!F299="","",'HCAD Raw EF'!F299))</f>
        <v>CCP6</v>
      </c>
      <c r="J299" t="str">
        <f>IF(I299=-1,-1,IF('HCAD Raw EF'!G299="","",'HCAD Raw EF'!G299))</f>
        <v>CpRfSl</v>
      </c>
      <c r="K299" t="str">
        <f>IF(J299=-1,-1,IF('HCAD Raw EF'!H299="","",'HCAD Raw EF'!H299))</f>
        <v>CANOPY ROOF AND SLAB</v>
      </c>
      <c r="L299" t="str">
        <f>IF(K299=-1,-1,IF('HCAD Raw EF'!I299="","",'HCAD Raw EF'!I299))</f>
        <v>MS</v>
      </c>
      <c r="M299" t="str">
        <f>IF(L299=-1,-1,IF('HCAD Raw EF'!J299="","",'HCAD Raw EF'!J299))</f>
        <v>Miscellaneous</v>
      </c>
      <c r="N299" t="str">
        <f>IF(M299=-1,-1,IF('HCAD Raw EF'!K299="","",'HCAD Raw EF'!K299))</f>
        <v>NEW FOR 2013</v>
      </c>
      <c r="O299" s="13">
        <f>IF(N299=-1,-1,IF('HCAD Raw EF'!L299="","",VALUE('HCAD Raw EF'!L299)))</f>
        <v>1350</v>
      </c>
      <c r="P299"/>
      <c r="Q299"/>
      <c r="R299"/>
      <c r="S299"/>
      <c r="T299"/>
      <c r="U299"/>
      <c r="V299"/>
      <c r="W299"/>
      <c r="X299"/>
      <c r="Y299"/>
    </row>
    <row r="300" spans="3:25" x14ac:dyDescent="0.25">
      <c r="C300">
        <v>296</v>
      </c>
      <c r="D300" t="str">
        <f t="shared" si="5"/>
        <v>0620760000008296</v>
      </c>
      <c r="E300" t="str">
        <f>IF('HCAD Raw EF'!B300="",-1,'HCAD Raw EF'!B300)</f>
        <v>0620760000008</v>
      </c>
      <c r="F300">
        <f>IF(E300=-1,-1,IF('HCAD Raw EF'!C300="","",'HCAD Raw EF'!C300))</f>
        <v>0</v>
      </c>
      <c r="G300">
        <f>IF(F300=-1,-1,IF('HCAD Raw EF'!D300="","",'HCAD Raw EF'!D300))</f>
        <v>4</v>
      </c>
      <c r="H300" t="str">
        <f>IF(G300=-1,-1,IF('HCAD Raw EF'!E300="","",'HCAD Raw EF'!E300))</f>
        <v>5</v>
      </c>
      <c r="I300" t="str">
        <f>IF(H300=-1,-1,IF('HCAD Raw EF'!F300="","",'HCAD Raw EF'!F300))</f>
        <v>CPA1</v>
      </c>
      <c r="J300" t="str">
        <f>IF(I300=-1,-1,IF('HCAD Raw EF'!G300="","",'HCAD Raw EF'!G300))</f>
        <v>PavAsp</v>
      </c>
      <c r="K300" t="str">
        <f>IF(J300=-1,-1,IF('HCAD Raw EF'!H300="","",'HCAD Raw EF'!H300))</f>
        <v>Paving - Asphalt</v>
      </c>
      <c r="L300" t="str">
        <f>IF(K300=-1,-1,IF('HCAD Raw EF'!I300="","",'HCAD Raw EF'!I300))</f>
        <v>MS</v>
      </c>
      <c r="M300" t="str">
        <f>IF(L300=-1,-1,IF('HCAD Raw EF'!J300="","",'HCAD Raw EF'!J300))</f>
        <v>Miscellaneous</v>
      </c>
      <c r="N300" t="str">
        <f>IF(M300=-1,-1,IF('HCAD Raw EF'!K300="","",'HCAD Raw EF'!K300))</f>
        <v>OVERLAY &amp; ADDED TO</v>
      </c>
      <c r="O300" s="13">
        <f>IF(N300=-1,-1,IF('HCAD Raw EF'!L300="","",VALUE('HCAD Raw EF'!L300)))</f>
        <v>7500</v>
      </c>
      <c r="P300"/>
      <c r="Q300"/>
      <c r="R300"/>
      <c r="S300"/>
      <c r="T300"/>
      <c r="U300"/>
      <c r="V300"/>
      <c r="W300"/>
      <c r="X300"/>
      <c r="Y300"/>
    </row>
    <row r="301" spans="3:25" x14ac:dyDescent="0.25">
      <c r="C301">
        <v>297</v>
      </c>
      <c r="D301" t="str">
        <f t="shared" si="5"/>
        <v>0620760000008297</v>
      </c>
      <c r="E301" t="str">
        <f>IF('HCAD Raw EF'!B301="",-1,'HCAD Raw EF'!B301)</f>
        <v>0620760000008</v>
      </c>
      <c r="F301">
        <f>IF(E301=-1,-1,IF('HCAD Raw EF'!C301="","",'HCAD Raw EF'!C301))</f>
        <v>0</v>
      </c>
      <c r="G301">
        <f>IF(F301=-1,-1,IF('HCAD Raw EF'!D301="","",'HCAD Raw EF'!D301))</f>
        <v>4</v>
      </c>
      <c r="H301" t="str">
        <f>IF(G301=-1,-1,IF('HCAD Raw EF'!E301="","",'HCAD Raw EF'!E301))</f>
        <v>5</v>
      </c>
      <c r="I301" t="str">
        <f>IF(H301=-1,-1,IF('HCAD Raw EF'!F301="","",'HCAD Raw EF'!F301))</f>
        <v>CPC1</v>
      </c>
      <c r="J301" t="str">
        <f>IF(I301=-1,-1,IF('HCAD Raw EF'!G301="","",'HCAD Raw EF'!G301))</f>
        <v>PvLCnc</v>
      </c>
      <c r="K301" t="str">
        <f>IF(J301=-1,-1,IF('HCAD Raw EF'!H301="","",'HCAD Raw EF'!H301))</f>
        <v>Paving - Light Concrete</v>
      </c>
      <c r="L301" t="str">
        <f>IF(K301=-1,-1,IF('HCAD Raw EF'!I301="","",'HCAD Raw EF'!I301))</f>
        <v>MS</v>
      </c>
      <c r="M301" t="str">
        <f>IF(L301=-1,-1,IF('HCAD Raw EF'!J301="","",'HCAD Raw EF'!J301))</f>
        <v>Miscellaneous</v>
      </c>
      <c r="N301" t="str">
        <f>IF(M301=-1,-1,IF('HCAD Raw EF'!K301="","",'HCAD Raw EF'!K301))</f>
        <v/>
      </c>
      <c r="O301" s="13">
        <f>IF(N301=-1,-1,IF('HCAD Raw EF'!L301="","",VALUE('HCAD Raw EF'!L301)))</f>
        <v>1000</v>
      </c>
      <c r="P301"/>
      <c r="Q301"/>
      <c r="R301"/>
      <c r="S301"/>
      <c r="T301"/>
      <c r="U301"/>
      <c r="V301"/>
      <c r="W301"/>
      <c r="X301"/>
      <c r="Y301"/>
    </row>
    <row r="302" spans="3:25" x14ac:dyDescent="0.25">
      <c r="C302">
        <v>298</v>
      </c>
      <c r="D302" t="str">
        <f t="shared" si="5"/>
        <v>0620760000008298</v>
      </c>
      <c r="E302" t="str">
        <f>IF('HCAD Raw EF'!B302="",-1,'HCAD Raw EF'!B302)</f>
        <v>0620760000008</v>
      </c>
      <c r="F302">
        <f>IF(E302=-1,-1,IF('HCAD Raw EF'!C302="","",'HCAD Raw EF'!C302))</f>
        <v>0</v>
      </c>
      <c r="G302">
        <f>IF(F302=-1,-1,IF('HCAD Raw EF'!D302="","",'HCAD Raw EF'!D302))</f>
        <v>4</v>
      </c>
      <c r="H302" t="str">
        <f>IF(G302=-1,-1,IF('HCAD Raw EF'!E302="","",'HCAD Raw EF'!E302))</f>
        <v>5</v>
      </c>
      <c r="I302" t="str">
        <f>IF(H302=-1,-1,IF('HCAD Raw EF'!F302="","",'HCAD Raw EF'!F302))</f>
        <v>CRS1</v>
      </c>
      <c r="J302" t="str">
        <f>IF(I302=-1,-1,IF('HCAD Raw EF'!G302="","",'HCAD Raw EF'!G302))</f>
        <v>FrUBld</v>
      </c>
      <c r="K302" t="str">
        <f>IF(J302=-1,-1,IF('HCAD Raw EF'!H302="","",'HCAD Raw EF'!H302))</f>
        <v>UTILITY BLDG - FRAME</v>
      </c>
      <c r="L302" t="str">
        <f>IF(K302=-1,-1,IF('HCAD Raw EF'!I302="","",'HCAD Raw EF'!I302))</f>
        <v>MS</v>
      </c>
      <c r="M302" t="str">
        <f>IF(L302=-1,-1,IF('HCAD Raw EF'!J302="","",'HCAD Raw EF'!J302))</f>
        <v>Miscellaneous</v>
      </c>
      <c r="N302" t="str">
        <f>IF(M302=-1,-1,IF('HCAD Raw EF'!K302="","",'HCAD Raw EF'!K302))</f>
        <v/>
      </c>
      <c r="O302" s="13">
        <f>IF(N302=-1,-1,IF('HCAD Raw EF'!L302="","",VALUE('HCAD Raw EF'!L302)))</f>
        <v>60</v>
      </c>
      <c r="P302"/>
      <c r="Q302"/>
      <c r="R302"/>
      <c r="S302"/>
      <c r="T302"/>
      <c r="U302"/>
      <c r="V302"/>
      <c r="W302"/>
      <c r="X302"/>
      <c r="Y302"/>
    </row>
    <row r="303" spans="3:25" x14ac:dyDescent="0.25">
      <c r="C303">
        <v>299</v>
      </c>
      <c r="D303" t="str">
        <f t="shared" si="5"/>
        <v>0631410000032299</v>
      </c>
      <c r="E303" t="str">
        <f>IF('HCAD Raw EF'!B303="",-1,'HCAD Raw EF'!B303)</f>
        <v>0631410000032</v>
      </c>
      <c r="F303">
        <f>IF(E303=-1,-1,IF('HCAD Raw EF'!C303="","",'HCAD Raw EF'!C303))</f>
        <v>1</v>
      </c>
      <c r="G303">
        <f>IF(F303=-1,-1,IF('HCAD Raw EF'!D303="","",'HCAD Raw EF'!D303))</f>
        <v>1</v>
      </c>
      <c r="H303" t="str">
        <f>IF(G303=-1,-1,IF('HCAD Raw EF'!E303="","",'HCAD Raw EF'!E303))</f>
        <v>4</v>
      </c>
      <c r="I303" t="str">
        <f>IF(H303=-1,-1,IF('HCAD Raw EF'!F303="","",'HCAD Raw EF'!F303))</f>
        <v>MZ84</v>
      </c>
      <c r="J303" t="str">
        <f>IF(I303=-1,-1,IF('HCAD Raw EF'!G303="","",'HCAD Raw EF'!G303))</f>
        <v>MZMUSt</v>
      </c>
      <c r="K303" t="str">
        <f>IF(J303=-1,-1,IF('HCAD Raw EF'!H303="","",'HCAD Raw EF'!H303))</f>
        <v>Multi-Use, Storage Low Cost</v>
      </c>
      <c r="L303" t="str">
        <f>IF(K303=-1,-1,IF('HCAD Raw EF'!I303="","",'HCAD Raw EF'!I303))</f>
        <v>MZ</v>
      </c>
      <c r="M303" t="str">
        <f>IF(L303=-1,-1,IF('HCAD Raw EF'!J303="","",'HCAD Raw EF'!J303))</f>
        <v>Mezzanines</v>
      </c>
      <c r="N303" t="str">
        <f>IF(M303=-1,-1,IF('HCAD Raw EF'!K303="","",'HCAD Raw EF'!K303))</f>
        <v>PER '17 25.25C</v>
      </c>
      <c r="O303" s="13">
        <f>IF(N303=-1,-1,IF('HCAD Raw EF'!L303="","",VALUE('HCAD Raw EF'!L303)))</f>
        <v>1944</v>
      </c>
      <c r="P303"/>
      <c r="Q303"/>
      <c r="R303"/>
      <c r="S303"/>
      <c r="T303"/>
      <c r="U303"/>
      <c r="V303"/>
      <c r="W303"/>
      <c r="X303"/>
      <c r="Y303"/>
    </row>
    <row r="304" spans="3:25" x14ac:dyDescent="0.25">
      <c r="C304">
        <v>300</v>
      </c>
      <c r="D304" t="str">
        <f t="shared" si="5"/>
        <v>0640090130003300</v>
      </c>
      <c r="E304" t="str">
        <f>IF('HCAD Raw EF'!B304="",-1,'HCAD Raw EF'!B304)</f>
        <v>0640090130003</v>
      </c>
      <c r="F304">
        <f>IF(E304=-1,-1,IF('HCAD Raw EF'!C304="","",'HCAD Raw EF'!C304))</f>
        <v>0</v>
      </c>
      <c r="G304">
        <f>IF(F304=-1,-1,IF('HCAD Raw EF'!D304="","",'HCAD Raw EF'!D304))</f>
        <v>5</v>
      </c>
      <c r="H304" t="str">
        <f>IF(G304=-1,-1,IF('HCAD Raw EF'!E304="","",'HCAD Raw EF'!E304))</f>
        <v>4</v>
      </c>
      <c r="I304" t="str">
        <f>IF(H304=-1,-1,IF('HCAD Raw EF'!F304="","",'HCAD Raw EF'!F304))</f>
        <v>COM2</v>
      </c>
      <c r="J304" t="str">
        <f>IF(I304=-1,-1,IF('HCAD Raw EF'!G304="","",'HCAD Raw EF'!G304))</f>
        <v>MODOfA</v>
      </c>
      <c r="K304" t="str">
        <f>IF(J304=-1,-1,IF('HCAD Raw EF'!H304="","",'HCAD Raw EF'!H304))</f>
        <v>Portable/Modular Office - Average</v>
      </c>
      <c r="L304" t="str">
        <f>IF(K304=-1,-1,IF('HCAD Raw EF'!I304="","",'HCAD Raw EF'!I304))</f>
        <v>Ms</v>
      </c>
      <c r="M304" t="str">
        <f>IF(L304=-1,-1,IF('HCAD Raw EF'!J304="","",'HCAD Raw EF'!J304))</f>
        <v>Miscellaneous</v>
      </c>
      <c r="N304" t="str">
        <f>IF(M304=-1,-1,IF('HCAD Raw EF'!K304="","",'HCAD Raw EF'!K304))</f>
        <v>PU FOR 2015</v>
      </c>
      <c r="O304" s="13">
        <f>IF(N304=-1,-1,IF('HCAD Raw EF'!L304="","",VALUE('HCAD Raw EF'!L304)))</f>
        <v>1276</v>
      </c>
      <c r="P304"/>
      <c r="Q304"/>
      <c r="R304"/>
      <c r="S304"/>
      <c r="T304"/>
      <c r="U304"/>
      <c r="V304"/>
      <c r="W304"/>
      <c r="X304"/>
      <c r="Y304"/>
    </row>
    <row r="305" spans="3:25" x14ac:dyDescent="0.25">
      <c r="C305">
        <v>301</v>
      </c>
      <c r="D305" t="str">
        <f t="shared" si="5"/>
        <v>0640090130003301</v>
      </c>
      <c r="E305" t="str">
        <f>IF('HCAD Raw EF'!B305="",-1,'HCAD Raw EF'!B305)</f>
        <v>0640090130003</v>
      </c>
      <c r="F305">
        <f>IF(E305=-1,-1,IF('HCAD Raw EF'!C305="","",'HCAD Raw EF'!C305))</f>
        <v>0</v>
      </c>
      <c r="G305">
        <f>IF(F305=-1,-1,IF('HCAD Raw EF'!D305="","",'HCAD Raw EF'!D305))</f>
        <v>5</v>
      </c>
      <c r="H305" t="str">
        <f>IF(G305=-1,-1,IF('HCAD Raw EF'!E305="","",'HCAD Raw EF'!E305))</f>
        <v>4</v>
      </c>
      <c r="I305" t="str">
        <f>IF(H305=-1,-1,IF('HCAD Raw EF'!F305="","",'HCAD Raw EF'!F305))</f>
        <v>CRC1</v>
      </c>
      <c r="J305" t="str">
        <f>IF(I305=-1,-1,IF('HCAD Raw EF'!G305="","",'HCAD Raw EF'!G305))</f>
        <v>CCarpt</v>
      </c>
      <c r="K305" t="str">
        <f>IF(J305=-1,-1,IF('HCAD Raw EF'!H305="","",'HCAD Raw EF'!H305))</f>
        <v>Carport - Commercial</v>
      </c>
      <c r="L305" t="str">
        <f>IF(K305=-1,-1,IF('HCAD Raw EF'!I305="","",'HCAD Raw EF'!I305))</f>
        <v>MS</v>
      </c>
      <c r="M305" t="str">
        <f>IF(L305=-1,-1,IF('HCAD Raw EF'!J305="","",'HCAD Raw EF'!J305))</f>
        <v>Miscellaneous</v>
      </c>
      <c r="N305" t="str">
        <f>IF(M305=-1,-1,IF('HCAD Raw EF'!K305="","",'HCAD Raw EF'!K305))</f>
        <v>PU FOR 2015, EST</v>
      </c>
      <c r="O305" s="13">
        <f>IF(N305=-1,-1,IF('HCAD Raw EF'!L305="","",VALUE('HCAD Raw EF'!L305)))</f>
        <v>5233</v>
      </c>
      <c r="P305"/>
      <c r="Q305"/>
      <c r="R305"/>
      <c r="S305"/>
      <c r="T305"/>
      <c r="U305"/>
      <c r="V305"/>
      <c r="W305"/>
      <c r="X305"/>
      <c r="Y305"/>
    </row>
    <row r="306" spans="3:25" x14ac:dyDescent="0.25">
      <c r="C306">
        <v>302</v>
      </c>
      <c r="D306" t="str">
        <f t="shared" si="5"/>
        <v>0640090130003302</v>
      </c>
      <c r="E306" t="str">
        <f>IF('HCAD Raw EF'!B306="",-1,'HCAD Raw EF'!B306)</f>
        <v>0640090130003</v>
      </c>
      <c r="F306">
        <f>IF(E306=-1,-1,IF('HCAD Raw EF'!C306="","",'HCAD Raw EF'!C306))</f>
        <v>0</v>
      </c>
      <c r="G306">
        <f>IF(F306=-1,-1,IF('HCAD Raw EF'!D306="","",'HCAD Raw EF'!D306))</f>
        <v>5</v>
      </c>
      <c r="H306" t="str">
        <f>IF(G306=-1,-1,IF('HCAD Raw EF'!E306="","",'HCAD Raw EF'!E306))</f>
        <v>4</v>
      </c>
      <c r="I306" t="str">
        <f>IF(H306=-1,-1,IF('HCAD Raw EF'!F306="","",'HCAD Raw EF'!F306))</f>
        <v>CRC1</v>
      </c>
      <c r="J306" t="str">
        <f>IF(I306=-1,-1,IF('HCAD Raw EF'!G306="","",'HCAD Raw EF'!G306))</f>
        <v>CCarpt</v>
      </c>
      <c r="K306" t="str">
        <f>IF(J306=-1,-1,IF('HCAD Raw EF'!H306="","",'HCAD Raw EF'!H306))</f>
        <v>Carport - Commercial</v>
      </c>
      <c r="L306" t="str">
        <f>IF(K306=-1,-1,IF('HCAD Raw EF'!I306="","",'HCAD Raw EF'!I306))</f>
        <v>MS</v>
      </c>
      <c r="M306" t="str">
        <f>IF(L306=-1,-1,IF('HCAD Raw EF'!J306="","",'HCAD Raw EF'!J306))</f>
        <v>Miscellaneous</v>
      </c>
      <c r="N306" t="str">
        <f>IF(M306=-1,-1,IF('HCAD Raw EF'!K306="","",'HCAD Raw EF'!K306))</f>
        <v>PU FOR 2015</v>
      </c>
      <c r="O306" s="13">
        <f>IF(N306=-1,-1,IF('HCAD Raw EF'!L306="","",VALUE('HCAD Raw EF'!L306)))</f>
        <v>60000</v>
      </c>
      <c r="P306"/>
      <c r="Q306"/>
      <c r="R306"/>
      <c r="S306"/>
      <c r="T306"/>
      <c r="U306"/>
      <c r="V306"/>
      <c r="W306"/>
      <c r="X306"/>
      <c r="Y306"/>
    </row>
    <row r="307" spans="3:25" x14ac:dyDescent="0.25">
      <c r="C307">
        <v>303</v>
      </c>
      <c r="D307" t="str">
        <f t="shared" si="5"/>
        <v>0640090130003303</v>
      </c>
      <c r="E307" t="str">
        <f>IF('HCAD Raw EF'!B307="",-1,'HCAD Raw EF'!B307)</f>
        <v>0640090130003</v>
      </c>
      <c r="F307">
        <f>IF(E307=-1,-1,IF('HCAD Raw EF'!C307="","",'HCAD Raw EF'!C307))</f>
        <v>0</v>
      </c>
      <c r="G307">
        <f>IF(F307=-1,-1,IF('HCAD Raw EF'!D307="","",'HCAD Raw EF'!D307))</f>
        <v>5</v>
      </c>
      <c r="H307" t="str">
        <f>IF(G307=-1,-1,IF('HCAD Raw EF'!E307="","",'HCAD Raw EF'!E307))</f>
        <v>4</v>
      </c>
      <c r="I307" t="str">
        <f>IF(H307=-1,-1,IF('HCAD Raw EF'!F307="","",'HCAD Raw EF'!F307))</f>
        <v>CRC1</v>
      </c>
      <c r="J307" t="str">
        <f>IF(I307=-1,-1,IF('HCAD Raw EF'!G307="","",'HCAD Raw EF'!G307))</f>
        <v>CCarpt</v>
      </c>
      <c r="K307" t="str">
        <f>IF(J307=-1,-1,IF('HCAD Raw EF'!H307="","",'HCAD Raw EF'!H307))</f>
        <v>Carport - Commercial</v>
      </c>
      <c r="L307" t="str">
        <f>IF(K307=-1,-1,IF('HCAD Raw EF'!I307="","",'HCAD Raw EF'!I307))</f>
        <v>MS</v>
      </c>
      <c r="M307" t="str">
        <f>IF(L307=-1,-1,IF('HCAD Raw EF'!J307="","",'HCAD Raw EF'!J307))</f>
        <v>Miscellaneous</v>
      </c>
      <c r="N307" t="str">
        <f>IF(M307=-1,-1,IF('HCAD Raw EF'!K307="","",'HCAD Raw EF'!K307))</f>
        <v>PU FOR 2015, EST</v>
      </c>
      <c r="O307" s="13">
        <f>IF(N307=-1,-1,IF('HCAD Raw EF'!L307="","",VALUE('HCAD Raw EF'!L307)))</f>
        <v>225</v>
      </c>
      <c r="P307"/>
      <c r="Q307"/>
      <c r="R307"/>
      <c r="S307"/>
      <c r="T307"/>
      <c r="U307"/>
      <c r="V307"/>
      <c r="W307"/>
      <c r="X307"/>
      <c r="Y307"/>
    </row>
    <row r="308" spans="3:25" x14ac:dyDescent="0.25">
      <c r="C308">
        <v>304</v>
      </c>
      <c r="D308" t="str">
        <f t="shared" si="5"/>
        <v>0640090130003304</v>
      </c>
      <c r="E308" t="str">
        <f>IF('HCAD Raw EF'!B308="",-1,'HCAD Raw EF'!B308)</f>
        <v>0640090130003</v>
      </c>
      <c r="F308">
        <f>IF(E308=-1,-1,IF('HCAD Raw EF'!C308="","",'HCAD Raw EF'!C308))</f>
        <v>0</v>
      </c>
      <c r="G308">
        <f>IF(F308=-1,-1,IF('HCAD Raw EF'!D308="","",'HCAD Raw EF'!D308))</f>
        <v>5</v>
      </c>
      <c r="H308" t="str">
        <f>IF(G308=-1,-1,IF('HCAD Raw EF'!E308="","",'HCAD Raw EF'!E308))</f>
        <v>4</v>
      </c>
      <c r="I308" t="str">
        <f>IF(H308=-1,-1,IF('HCAD Raw EF'!F308="","",'HCAD Raw EF'!F308))</f>
        <v>CSG1</v>
      </c>
      <c r="J308" t="str">
        <f>IF(I308=-1,-1,IF('HCAD Raw EF'!G308="","",'HCAD Raw EF'!G308))</f>
        <v>GrvPav</v>
      </c>
      <c r="K308" t="str">
        <f>IF(J308=-1,-1,IF('HCAD Raw EF'!H308="","",'HCAD Raw EF'!H308))</f>
        <v>Stabilized Gravel Paving</v>
      </c>
      <c r="L308" t="str">
        <f>IF(K308=-1,-1,IF('HCAD Raw EF'!I308="","",'HCAD Raw EF'!I308))</f>
        <v>MS</v>
      </c>
      <c r="M308" t="str">
        <f>IF(L308=-1,-1,IF('HCAD Raw EF'!J308="","",'HCAD Raw EF'!J308))</f>
        <v>Miscellaneous</v>
      </c>
      <c r="N308" t="str">
        <f>IF(M308=-1,-1,IF('HCAD Raw EF'!K308="","",'HCAD Raw EF'!K308))</f>
        <v>PU FOR 2015, EST</v>
      </c>
      <c r="O308" s="13">
        <f>IF(N308=-1,-1,IF('HCAD Raw EF'!L308="","",VALUE('HCAD Raw EF'!L308)))</f>
        <v>137494</v>
      </c>
      <c r="P308"/>
      <c r="Q308"/>
      <c r="R308"/>
      <c r="S308"/>
      <c r="T308"/>
      <c r="U308"/>
      <c r="V308"/>
      <c r="W308"/>
      <c r="X308"/>
      <c r="Y308"/>
    </row>
    <row r="309" spans="3:25" x14ac:dyDescent="0.25">
      <c r="C309">
        <v>305</v>
      </c>
      <c r="D309" t="str">
        <f t="shared" si="5"/>
        <v>0641520040007305</v>
      </c>
      <c r="E309" t="str">
        <f>IF('HCAD Raw EF'!B309="",-1,'HCAD Raw EF'!B309)</f>
        <v>0641520040007</v>
      </c>
      <c r="F309">
        <f>IF(E309=-1,-1,IF('HCAD Raw EF'!C309="","",'HCAD Raw EF'!C309))</f>
        <v>0</v>
      </c>
      <c r="G309">
        <f>IF(F309=-1,-1,IF('HCAD Raw EF'!D309="","",'HCAD Raw EF'!D309))</f>
        <v>6</v>
      </c>
      <c r="H309" t="str">
        <f>IF(G309=-1,-1,IF('HCAD Raw EF'!E309="","",'HCAD Raw EF'!E309))</f>
        <v>6</v>
      </c>
      <c r="I309" t="str">
        <f>IF(H309=-1,-1,IF('HCAD Raw EF'!F309="","",'HCAD Raw EF'!F309))</f>
        <v>CPA1</v>
      </c>
      <c r="J309" t="str">
        <f>IF(I309=-1,-1,IF('HCAD Raw EF'!G309="","",'HCAD Raw EF'!G309))</f>
        <v>PavAsp</v>
      </c>
      <c r="K309" t="str">
        <f>IF(J309=-1,-1,IF('HCAD Raw EF'!H309="","",'HCAD Raw EF'!H309))</f>
        <v>Paving - Asphalt</v>
      </c>
      <c r="L309" t="str">
        <f>IF(K309=-1,-1,IF('HCAD Raw EF'!I309="","",'HCAD Raw EF'!I309))</f>
        <v>MS</v>
      </c>
      <c r="M309" t="str">
        <f>IF(L309=-1,-1,IF('HCAD Raw EF'!J309="","",'HCAD Raw EF'!J309))</f>
        <v>Miscellaneous</v>
      </c>
      <c r="N309" t="str">
        <f>IF(M309=-1,-1,IF('HCAD Raw EF'!K309="","",'HCAD Raw EF'!K309))</f>
        <v/>
      </c>
      <c r="O309" s="13">
        <f>IF(N309=-1,-1,IF('HCAD Raw EF'!L309="","",VALUE('HCAD Raw EF'!L309)))</f>
        <v>40000</v>
      </c>
      <c r="P309"/>
      <c r="Q309"/>
      <c r="R309"/>
      <c r="S309"/>
      <c r="T309"/>
      <c r="U309"/>
      <c r="V309"/>
      <c r="W309"/>
      <c r="X309"/>
      <c r="Y309"/>
    </row>
    <row r="310" spans="3:25" x14ac:dyDescent="0.25">
      <c r="C310">
        <v>306</v>
      </c>
      <c r="D310" t="str">
        <f t="shared" si="5"/>
        <v>0641520040007306</v>
      </c>
      <c r="E310" t="str">
        <f>IF('HCAD Raw EF'!B310="",-1,'HCAD Raw EF'!B310)</f>
        <v>0641520040007</v>
      </c>
      <c r="F310">
        <f>IF(E310=-1,-1,IF('HCAD Raw EF'!C310="","",'HCAD Raw EF'!C310))</f>
        <v>1</v>
      </c>
      <c r="G310">
        <f>IF(F310=-1,-1,IF('HCAD Raw EF'!D310="","",'HCAD Raw EF'!D310))</f>
        <v>6</v>
      </c>
      <c r="H310" t="str">
        <f>IF(G310=-1,-1,IF('HCAD Raw EF'!E310="","",'HCAD Raw EF'!E310))</f>
        <v>6</v>
      </c>
      <c r="I310" t="str">
        <f>IF(H310=-1,-1,IF('HCAD Raw EF'!F310="","",'HCAD Raw EF'!F310))</f>
        <v>CRP1</v>
      </c>
      <c r="J310" t="str">
        <f>IF(I310=-1,-1,IF('HCAD Raw EF'!G310="","",'HCAD Raw EF'!G310))</f>
        <v>Porch</v>
      </c>
      <c r="K310" t="str">
        <f>IF(J310=-1,-1,IF('HCAD Raw EF'!H310="","",'HCAD Raw EF'!H310))</f>
        <v>Porch, Open</v>
      </c>
      <c r="L310" t="str">
        <f>IF(K310=-1,-1,IF('HCAD Raw EF'!I310="","",'HCAD Raw EF'!I310))</f>
        <v>MS</v>
      </c>
      <c r="M310" t="str">
        <f>IF(L310=-1,-1,IF('HCAD Raw EF'!J310="","",'HCAD Raw EF'!J310))</f>
        <v>Miscellaneous</v>
      </c>
      <c r="N310" t="str">
        <f>IF(M310=-1,-1,IF('HCAD Raw EF'!K310="","",'HCAD Raw EF'!K310))</f>
        <v/>
      </c>
      <c r="O310" s="13">
        <f>IF(N310=-1,-1,IF('HCAD Raw EF'!L310="","",VALUE('HCAD Raw EF'!L310)))</f>
        <v>976</v>
      </c>
      <c r="P310"/>
      <c r="Q310"/>
      <c r="R310"/>
      <c r="S310"/>
      <c r="T310"/>
      <c r="U310"/>
      <c r="V310"/>
      <c r="W310"/>
      <c r="X310"/>
      <c r="Y310"/>
    </row>
    <row r="311" spans="3:25" x14ac:dyDescent="0.25">
      <c r="C311">
        <v>307</v>
      </c>
      <c r="D311" t="str">
        <f t="shared" si="5"/>
        <v>0641520040007307</v>
      </c>
      <c r="E311" t="str">
        <f>IF('HCAD Raw EF'!B311="",-1,'HCAD Raw EF'!B311)</f>
        <v>0641520040007</v>
      </c>
      <c r="F311">
        <f>IF(E311=-1,-1,IF('HCAD Raw EF'!C311="","",'HCAD Raw EF'!C311))</f>
        <v>1</v>
      </c>
      <c r="G311">
        <f>IF(F311=-1,-1,IF('HCAD Raw EF'!D311="","",'HCAD Raw EF'!D311))</f>
        <v>6</v>
      </c>
      <c r="H311" t="str">
        <f>IF(G311=-1,-1,IF('HCAD Raw EF'!E311="","",'HCAD Raw EF'!E311))</f>
        <v>6</v>
      </c>
      <c r="I311" t="str">
        <f>IF(H311=-1,-1,IF('HCAD Raw EF'!F311="","",'HCAD Raw EF'!F311))</f>
        <v>CRP3</v>
      </c>
      <c r="J311" t="str">
        <f>IF(I311=-1,-1,IF('HCAD Raw EF'!G311="","",'HCAD Raw EF'!G311))</f>
        <v>PorchU</v>
      </c>
      <c r="K311" t="str">
        <f>IF(J311=-1,-1,IF('HCAD Raw EF'!H311="","",'HCAD Raw EF'!H311))</f>
        <v>Porch,Open Upper</v>
      </c>
      <c r="L311" t="str">
        <f>IF(K311=-1,-1,IF('HCAD Raw EF'!I311="","",'HCAD Raw EF'!I311))</f>
        <v>MS</v>
      </c>
      <c r="M311" t="str">
        <f>IF(L311=-1,-1,IF('HCAD Raw EF'!J311="","",'HCAD Raw EF'!J311))</f>
        <v>Miscellaneous</v>
      </c>
      <c r="N311" t="str">
        <f>IF(M311=-1,-1,IF('HCAD Raw EF'!K311="","",'HCAD Raw EF'!K311))</f>
        <v/>
      </c>
      <c r="O311" s="13">
        <f>IF(N311=-1,-1,IF('HCAD Raw EF'!L311="","",VALUE('HCAD Raw EF'!L311)))</f>
        <v>976</v>
      </c>
      <c r="P311"/>
      <c r="Q311"/>
      <c r="R311"/>
      <c r="S311"/>
      <c r="T311"/>
      <c r="U311"/>
      <c r="V311"/>
      <c r="W311"/>
      <c r="X311"/>
      <c r="Y311"/>
    </row>
    <row r="312" spans="3:25" x14ac:dyDescent="0.25">
      <c r="C312">
        <v>308</v>
      </c>
      <c r="D312" t="str">
        <f t="shared" si="5"/>
        <v>0641520040007308</v>
      </c>
      <c r="E312" t="str">
        <f>IF('HCAD Raw EF'!B312="",-1,'HCAD Raw EF'!B312)</f>
        <v>0641520040007</v>
      </c>
      <c r="F312">
        <f>IF(E312=-1,-1,IF('HCAD Raw EF'!C312="","",'HCAD Raw EF'!C312))</f>
        <v>0</v>
      </c>
      <c r="G312">
        <f>IF(F312=-1,-1,IF('HCAD Raw EF'!D312="","",'HCAD Raw EF'!D312))</f>
        <v>6</v>
      </c>
      <c r="H312" t="str">
        <f>IF(G312=-1,-1,IF('HCAD Raw EF'!E312="","",'HCAD Raw EF'!E312))</f>
        <v>6</v>
      </c>
      <c r="I312" t="str">
        <f>IF(H312=-1,-1,IF('HCAD Raw EF'!F312="","",'HCAD Raw EF'!F312))</f>
        <v>CRS1</v>
      </c>
      <c r="J312" t="str">
        <f>IF(I312=-1,-1,IF('HCAD Raw EF'!G312="","",'HCAD Raw EF'!G312))</f>
        <v>FrUBld</v>
      </c>
      <c r="K312" t="str">
        <f>IF(J312=-1,-1,IF('HCAD Raw EF'!H312="","",'HCAD Raw EF'!H312))</f>
        <v>UTILITY BLDG - FRAME</v>
      </c>
      <c r="L312" t="str">
        <f>IF(K312=-1,-1,IF('HCAD Raw EF'!I312="","",'HCAD Raw EF'!I312))</f>
        <v>MS</v>
      </c>
      <c r="M312" t="str">
        <f>IF(L312=-1,-1,IF('HCAD Raw EF'!J312="","",'HCAD Raw EF'!J312))</f>
        <v>Miscellaneous</v>
      </c>
      <c r="N312" t="str">
        <f>IF(M312=-1,-1,IF('HCAD Raw EF'!K312="","",'HCAD Raw EF'!K312))</f>
        <v/>
      </c>
      <c r="O312" s="13">
        <f>IF(N312=-1,-1,IF('HCAD Raw EF'!L312="","",VALUE('HCAD Raw EF'!L312)))</f>
        <v>150</v>
      </c>
      <c r="P312"/>
      <c r="Q312"/>
      <c r="R312"/>
      <c r="S312"/>
      <c r="T312"/>
      <c r="U312"/>
      <c r="V312"/>
      <c r="W312"/>
      <c r="X312"/>
      <c r="Y312"/>
    </row>
    <row r="313" spans="3:25" x14ac:dyDescent="0.25">
      <c r="C313">
        <v>309</v>
      </c>
      <c r="D313" t="str">
        <f t="shared" si="5"/>
        <v>0641870000003309</v>
      </c>
      <c r="E313" t="str">
        <f>IF('HCAD Raw EF'!B313="",-1,'HCAD Raw EF'!B313)</f>
        <v>0641870000003</v>
      </c>
      <c r="F313">
        <f>IF(E313=-1,-1,IF('HCAD Raw EF'!C313="","",'HCAD Raw EF'!C313))</f>
        <v>1</v>
      </c>
      <c r="G313">
        <f>IF(F313=-1,-1,IF('HCAD Raw EF'!D313="","",'HCAD Raw EF'!D313))</f>
        <v>3</v>
      </c>
      <c r="H313" t="str">
        <f>IF(G313=-1,-1,IF('HCAD Raw EF'!E313="","",'HCAD Raw EF'!E313))</f>
        <v>4</v>
      </c>
      <c r="I313" t="str">
        <f>IF(H313=-1,-1,IF('HCAD Raw EF'!F313="","",'HCAD Raw EF'!F313))</f>
        <v>CEN6</v>
      </c>
      <c r="J313" t="str">
        <f>IF(I313=-1,-1,IF('HCAD Raw EF'!G313="","",'HCAD Raw EF'!G313))</f>
        <v>Enclos6</v>
      </c>
      <c r="K313" t="str">
        <f>IF(J313=-1,-1,IF('HCAD Raw EF'!H313="","",'HCAD Raw EF'!H313))</f>
        <v>Enclosure,  Office</v>
      </c>
      <c r="L313" t="str">
        <f>IF(K313=-1,-1,IF('HCAD Raw EF'!I313="","",'HCAD Raw EF'!I313))</f>
        <v>MS</v>
      </c>
      <c r="M313" t="str">
        <f>IF(L313=-1,-1,IF('HCAD Raw EF'!J313="","",'HCAD Raw EF'!J313))</f>
        <v>Miscellaneous</v>
      </c>
      <c r="N313" t="str">
        <f>IF(M313=-1,-1,IF('HCAD Raw EF'!K313="","",'HCAD Raw EF'!K313))</f>
        <v>E1 82</v>
      </c>
      <c r="O313" s="13">
        <f>IF(N313=-1,-1,IF('HCAD Raw EF'!L313="","",VALUE('HCAD Raw EF'!L313)))</f>
        <v>2625</v>
      </c>
      <c r="P313"/>
      <c r="Q313"/>
      <c r="R313"/>
      <c r="S313"/>
      <c r="T313"/>
      <c r="U313"/>
      <c r="V313"/>
      <c r="W313"/>
      <c r="X313"/>
      <c r="Y313"/>
    </row>
    <row r="314" spans="3:25" x14ac:dyDescent="0.25">
      <c r="C314">
        <v>310</v>
      </c>
      <c r="D314" t="str">
        <f t="shared" si="5"/>
        <v>0641870000003310</v>
      </c>
      <c r="E314" t="str">
        <f>IF('HCAD Raw EF'!B314="",-1,'HCAD Raw EF'!B314)</f>
        <v>0641870000003</v>
      </c>
      <c r="F314">
        <f>IF(E314=-1,-1,IF('HCAD Raw EF'!C314="","",'HCAD Raw EF'!C314))</f>
        <v>2</v>
      </c>
      <c r="G314">
        <f>IF(F314=-1,-1,IF('HCAD Raw EF'!D314="","",'HCAD Raw EF'!D314))</f>
        <v>3</v>
      </c>
      <c r="H314" t="str">
        <f>IF(G314=-1,-1,IF('HCAD Raw EF'!E314="","",'HCAD Raw EF'!E314))</f>
        <v>4</v>
      </c>
      <c r="I314" t="str">
        <f>IF(H314=-1,-1,IF('HCAD Raw EF'!F314="","",'HCAD Raw EF'!F314))</f>
        <v>CEN6</v>
      </c>
      <c r="J314" t="str">
        <f>IF(I314=-1,-1,IF('HCAD Raw EF'!G314="","",'HCAD Raw EF'!G314))</f>
        <v>Enclos6</v>
      </c>
      <c r="K314" t="str">
        <f>IF(J314=-1,-1,IF('HCAD Raw EF'!H314="","",'HCAD Raw EF'!H314))</f>
        <v>Enclosure,  Office</v>
      </c>
      <c r="L314" t="str">
        <f>IF(K314=-1,-1,IF('HCAD Raw EF'!I314="","",'HCAD Raw EF'!I314))</f>
        <v>MS</v>
      </c>
      <c r="M314" t="str">
        <f>IF(L314=-1,-1,IF('HCAD Raw EF'!J314="","",'HCAD Raw EF'!J314))</f>
        <v>Miscellaneous</v>
      </c>
      <c r="N314" t="str">
        <f>IF(M314=-1,-1,IF('HCAD Raw EF'!K314="","",'HCAD Raw EF'!K314))</f>
        <v>E1 82</v>
      </c>
      <c r="O314" s="13">
        <f>IF(N314=-1,-1,IF('HCAD Raw EF'!L314="","",VALUE('HCAD Raw EF'!L314)))</f>
        <v>4250</v>
      </c>
      <c r="P314"/>
      <c r="Q314"/>
      <c r="R314"/>
      <c r="S314"/>
      <c r="T314"/>
      <c r="U314"/>
      <c r="V314"/>
      <c r="W314"/>
      <c r="X314"/>
      <c r="Y314"/>
    </row>
    <row r="315" spans="3:25" x14ac:dyDescent="0.25">
      <c r="C315">
        <v>311</v>
      </c>
      <c r="D315" t="str">
        <f t="shared" si="5"/>
        <v>0641870000003311</v>
      </c>
      <c r="E315" t="str">
        <f>IF('HCAD Raw EF'!B315="",-1,'HCAD Raw EF'!B315)</f>
        <v>0641870000003</v>
      </c>
      <c r="F315">
        <f>IF(E315=-1,-1,IF('HCAD Raw EF'!C315="","",'HCAD Raw EF'!C315))</f>
        <v>0</v>
      </c>
      <c r="G315">
        <f>IF(F315=-1,-1,IF('HCAD Raw EF'!D315="","",'HCAD Raw EF'!D315))</f>
        <v>3</v>
      </c>
      <c r="H315" t="str">
        <f>IF(G315=-1,-1,IF('HCAD Raw EF'!E315="","",'HCAD Raw EF'!E315))</f>
        <v>4</v>
      </c>
      <c r="I315" t="str">
        <f>IF(H315=-1,-1,IF('HCAD Raw EF'!F315="","",'HCAD Raw EF'!F315))</f>
        <v>CPA1</v>
      </c>
      <c r="J315" t="str">
        <f>IF(I315=-1,-1,IF('HCAD Raw EF'!G315="","",'HCAD Raw EF'!G315))</f>
        <v>PavAsp</v>
      </c>
      <c r="K315" t="str">
        <f>IF(J315=-1,-1,IF('HCAD Raw EF'!H315="","",'HCAD Raw EF'!H315))</f>
        <v>Paving - Asphalt</v>
      </c>
      <c r="L315" t="str">
        <f>IF(K315=-1,-1,IF('HCAD Raw EF'!I315="","",'HCAD Raw EF'!I315))</f>
        <v>MS</v>
      </c>
      <c r="M315" t="str">
        <f>IF(L315=-1,-1,IF('HCAD Raw EF'!J315="","",'HCAD Raw EF'!J315))</f>
        <v>Miscellaneous</v>
      </c>
      <c r="N315" t="str">
        <f>IF(M315=-1,-1,IF('HCAD Raw EF'!K315="","",'HCAD Raw EF'!K315))</f>
        <v/>
      </c>
      <c r="O315" s="13">
        <f>IF(N315=-1,-1,IF('HCAD Raw EF'!L315="","",VALUE('HCAD Raw EF'!L315)))</f>
        <v>16000</v>
      </c>
      <c r="P315"/>
      <c r="Q315"/>
      <c r="R315"/>
      <c r="S315"/>
      <c r="T315"/>
      <c r="U315"/>
      <c r="V315"/>
      <c r="W315"/>
      <c r="X315"/>
      <c r="Y315"/>
    </row>
    <row r="316" spans="3:25" x14ac:dyDescent="0.25">
      <c r="C316">
        <v>312</v>
      </c>
      <c r="D316" t="str">
        <f t="shared" si="5"/>
        <v>0650710590012312</v>
      </c>
      <c r="E316" t="str">
        <f>IF('HCAD Raw EF'!B316="",-1,'HCAD Raw EF'!B316)</f>
        <v>0650710590012</v>
      </c>
      <c r="F316">
        <f>IF(E316=-1,-1,IF('HCAD Raw EF'!C316="","",'HCAD Raw EF'!C316))</f>
        <v>0</v>
      </c>
      <c r="G316">
        <f>IF(F316=-1,-1,IF('HCAD Raw EF'!D316="","",'HCAD Raw EF'!D316))</f>
        <v>1</v>
      </c>
      <c r="H316" t="str">
        <f>IF(G316=-1,-1,IF('HCAD Raw EF'!E316="","",'HCAD Raw EF'!E316))</f>
        <v>4</v>
      </c>
      <c r="I316" t="str">
        <f>IF(H316=-1,-1,IF('HCAD Raw EF'!F316="","",'HCAD Raw EF'!F316))</f>
        <v>RRC2</v>
      </c>
      <c r="J316" t="str">
        <f>IF(I316=-1,-1,IF('HCAD Raw EF'!G316="","",'HCAD Raw EF'!G316))</f>
        <v>Canopy</v>
      </c>
      <c r="K316" t="str">
        <f>IF(J316=-1,-1,IF('HCAD Raw EF'!H316="","",'HCAD Raw EF'!H316))</f>
        <v>Canopy - Residential</v>
      </c>
      <c r="L316" t="str">
        <f>IF(K316=-1,-1,IF('HCAD Raw EF'!I316="","",'HCAD Raw EF'!I316))</f>
        <v>CP</v>
      </c>
      <c r="M316" t="str">
        <f>IF(L316=-1,-1,IF('HCAD Raw EF'!J316="","",'HCAD Raw EF'!J316))</f>
        <v>Canopy</v>
      </c>
      <c r="N316" t="str">
        <f>IF(M316=-1,-1,IF('HCAD Raw EF'!K316="","",'HCAD Raw EF'!K316))</f>
        <v/>
      </c>
      <c r="O316" s="13">
        <f>IF(N316=-1,-1,IF('HCAD Raw EF'!L316="","",VALUE('HCAD Raw EF'!L316)))</f>
        <v>112</v>
      </c>
      <c r="P316"/>
      <c r="Q316"/>
      <c r="R316"/>
      <c r="S316"/>
      <c r="T316"/>
      <c r="U316"/>
      <c r="V316"/>
      <c r="W316"/>
      <c r="X316"/>
      <c r="Y316"/>
    </row>
    <row r="317" spans="3:25" x14ac:dyDescent="0.25">
      <c r="C317">
        <v>313</v>
      </c>
      <c r="D317" t="str">
        <f t="shared" si="5"/>
        <v>0650710590026313</v>
      </c>
      <c r="E317" t="str">
        <f>IF('HCAD Raw EF'!B317="",-1,'HCAD Raw EF'!B317)</f>
        <v>0650710590026</v>
      </c>
      <c r="F317">
        <f>IF(E317=-1,-1,IF('HCAD Raw EF'!C317="","",'HCAD Raw EF'!C317))</f>
        <v>1</v>
      </c>
      <c r="G317">
        <f>IF(F317=-1,-1,IF('HCAD Raw EF'!D317="","",'HCAD Raw EF'!D317))</f>
        <v>4</v>
      </c>
      <c r="H317" t="str">
        <f>IF(G317=-1,-1,IF('HCAD Raw EF'!E317="","",'HCAD Raw EF'!E317))</f>
        <v>4</v>
      </c>
      <c r="I317" t="str">
        <f>IF(H317=-1,-1,IF('HCAD Raw EF'!F317="","",'HCAD Raw EF'!F317))</f>
        <v>CCP5</v>
      </c>
      <c r="J317" t="str">
        <f>IF(I317=-1,-1,IF('HCAD Raw EF'!G317="","",'HCAD Raw EF'!G317))</f>
        <v>Canopy</v>
      </c>
      <c r="K317" t="str">
        <f>IF(J317=-1,-1,IF('HCAD Raw EF'!H317="","",'HCAD Raw EF'!H317))</f>
        <v>CANOPY ONLY</v>
      </c>
      <c r="L317" t="str">
        <f>IF(K317=-1,-1,IF('HCAD Raw EF'!I317="","",'HCAD Raw EF'!I317))</f>
        <v>MS</v>
      </c>
      <c r="M317" t="str">
        <f>IF(L317=-1,-1,IF('HCAD Raw EF'!J317="","",'HCAD Raw EF'!J317))</f>
        <v>Miscellaneous</v>
      </c>
      <c r="N317" t="str">
        <f>IF(M317=-1,-1,IF('HCAD Raw EF'!K317="","",'HCAD Raw EF'!K317))</f>
        <v/>
      </c>
      <c r="O317" s="13">
        <f>IF(N317=-1,-1,IF('HCAD Raw EF'!L317="","",VALUE('HCAD Raw EF'!L317)))</f>
        <v>216</v>
      </c>
      <c r="P317"/>
      <c r="Q317"/>
      <c r="R317"/>
      <c r="S317"/>
      <c r="T317"/>
      <c r="U317"/>
      <c r="V317"/>
      <c r="W317"/>
      <c r="X317"/>
      <c r="Y317"/>
    </row>
    <row r="318" spans="3:25" x14ac:dyDescent="0.25">
      <c r="C318">
        <v>314</v>
      </c>
      <c r="D318" t="str">
        <f t="shared" si="5"/>
        <v>0650710590026314</v>
      </c>
      <c r="E318" t="str">
        <f>IF('HCAD Raw EF'!B318="",-1,'HCAD Raw EF'!B318)</f>
        <v>0650710590026</v>
      </c>
      <c r="F318">
        <f>IF(E318=-1,-1,IF('HCAD Raw EF'!C318="","",'HCAD Raw EF'!C318))</f>
        <v>2</v>
      </c>
      <c r="G318">
        <f>IF(F318=-1,-1,IF('HCAD Raw EF'!D318="","",'HCAD Raw EF'!D318))</f>
        <v>4</v>
      </c>
      <c r="H318" t="str">
        <f>IF(G318=-1,-1,IF('HCAD Raw EF'!E318="","",'HCAD Raw EF'!E318))</f>
        <v>4</v>
      </c>
      <c r="I318" t="str">
        <f>IF(H318=-1,-1,IF('HCAD Raw EF'!F318="","",'HCAD Raw EF'!F318))</f>
        <v>CCP5</v>
      </c>
      <c r="J318" t="str">
        <f>IF(I318=-1,-1,IF('HCAD Raw EF'!G318="","",'HCAD Raw EF'!G318))</f>
        <v>Canopy</v>
      </c>
      <c r="K318" t="str">
        <f>IF(J318=-1,-1,IF('HCAD Raw EF'!H318="","",'HCAD Raw EF'!H318))</f>
        <v>CANOPY ONLY</v>
      </c>
      <c r="L318" t="str">
        <f>IF(K318=-1,-1,IF('HCAD Raw EF'!I318="","",'HCAD Raw EF'!I318))</f>
        <v>MS</v>
      </c>
      <c r="M318" t="str">
        <f>IF(L318=-1,-1,IF('HCAD Raw EF'!J318="","",'HCAD Raw EF'!J318))</f>
        <v>Miscellaneous</v>
      </c>
      <c r="N318" t="str">
        <f>IF(M318=-1,-1,IF('HCAD Raw EF'!K318="","",'HCAD Raw EF'!K318))</f>
        <v/>
      </c>
      <c r="O318" s="13">
        <f>IF(N318=-1,-1,IF('HCAD Raw EF'!L318="","",VALUE('HCAD Raw EF'!L318)))</f>
        <v>208</v>
      </c>
      <c r="P318"/>
      <c r="Q318"/>
      <c r="R318"/>
      <c r="S318"/>
      <c r="T318"/>
      <c r="U318"/>
      <c r="V318"/>
      <c r="W318"/>
      <c r="X318"/>
      <c r="Y318"/>
    </row>
    <row r="319" spans="3:25" x14ac:dyDescent="0.25">
      <c r="C319">
        <v>315</v>
      </c>
      <c r="D319" t="str">
        <f t="shared" si="5"/>
        <v>0650710590026315</v>
      </c>
      <c r="E319" t="str">
        <f>IF('HCAD Raw EF'!B319="",-1,'HCAD Raw EF'!B319)</f>
        <v>0650710590026</v>
      </c>
      <c r="F319">
        <f>IF(E319=-1,-1,IF('HCAD Raw EF'!C319="","",'HCAD Raw EF'!C319))</f>
        <v>0</v>
      </c>
      <c r="G319">
        <f>IF(F319=-1,-1,IF('HCAD Raw EF'!D319="","",'HCAD Raw EF'!D319))</f>
        <v>4</v>
      </c>
      <c r="H319" t="str">
        <f>IF(G319=-1,-1,IF('HCAD Raw EF'!E319="","",'HCAD Raw EF'!E319))</f>
        <v>4</v>
      </c>
      <c r="I319" t="str">
        <f>IF(H319=-1,-1,IF('HCAD Raw EF'!F319="","",'HCAD Raw EF'!F319))</f>
        <v>CRG5</v>
      </c>
      <c r="J319" t="str">
        <f>IF(I319=-1,-1,IF('HCAD Raw EF'!G319="","",'HCAD Raw EF'!G319))</f>
        <v>DMsGar</v>
      </c>
      <c r="K319" t="str">
        <f>IF(J319=-1,-1,IF('HCAD Raw EF'!H319="","",'HCAD Raw EF'!H319))</f>
        <v>Detached Masonry Garage</v>
      </c>
      <c r="L319" t="str">
        <f>IF(K319=-1,-1,IF('HCAD Raw EF'!I319="","",'HCAD Raw EF'!I319))</f>
        <v>MS</v>
      </c>
      <c r="M319" t="str">
        <f>IF(L319=-1,-1,IF('HCAD Raw EF'!J319="","",'HCAD Raw EF'!J319))</f>
        <v>Miscellaneous</v>
      </c>
      <c r="N319" t="str">
        <f>IF(M319=-1,-1,IF('HCAD Raw EF'!K319="","",'HCAD Raw EF'!K319))</f>
        <v/>
      </c>
      <c r="O319" s="13">
        <f>IF(N319=-1,-1,IF('HCAD Raw EF'!L319="","",VALUE('HCAD Raw EF'!L319)))</f>
        <v>529</v>
      </c>
      <c r="P319"/>
      <c r="Q319"/>
      <c r="R319"/>
      <c r="S319"/>
      <c r="T319"/>
      <c r="U319"/>
      <c r="V319"/>
      <c r="W319"/>
      <c r="X319"/>
      <c r="Y319"/>
    </row>
    <row r="320" spans="3:25" x14ac:dyDescent="0.25">
      <c r="C320">
        <v>316</v>
      </c>
      <c r="D320" t="str">
        <f t="shared" si="5"/>
        <v>0650710590026316</v>
      </c>
      <c r="E320" t="str">
        <f>IF('HCAD Raw EF'!B320="",-1,'HCAD Raw EF'!B320)</f>
        <v>0650710590026</v>
      </c>
      <c r="F320">
        <f>IF(E320=-1,-1,IF('HCAD Raw EF'!C320="","",'HCAD Raw EF'!C320))</f>
        <v>0</v>
      </c>
      <c r="G320">
        <f>IF(F320=-1,-1,IF('HCAD Raw EF'!D320="","",'HCAD Raw EF'!D320))</f>
        <v>4</v>
      </c>
      <c r="H320" t="str">
        <f>IF(G320=-1,-1,IF('HCAD Raw EF'!E320="","",'HCAD Raw EF'!E320))</f>
        <v>4</v>
      </c>
      <c r="I320" t="str">
        <f>IF(H320=-1,-1,IF('HCAD Raw EF'!F320="","",'HCAD Raw EF'!F320))</f>
        <v>CSG1</v>
      </c>
      <c r="J320" t="str">
        <f>IF(I320=-1,-1,IF('HCAD Raw EF'!G320="","",'HCAD Raw EF'!G320))</f>
        <v>GrvPav</v>
      </c>
      <c r="K320" t="str">
        <f>IF(J320=-1,-1,IF('HCAD Raw EF'!H320="","",'HCAD Raw EF'!H320))</f>
        <v>Stabilized Gravel Paving</v>
      </c>
      <c r="L320" t="str">
        <f>IF(K320=-1,-1,IF('HCAD Raw EF'!I320="","",'HCAD Raw EF'!I320))</f>
        <v>MS</v>
      </c>
      <c r="M320" t="str">
        <f>IF(L320=-1,-1,IF('HCAD Raw EF'!J320="","",'HCAD Raw EF'!J320))</f>
        <v>Miscellaneous</v>
      </c>
      <c r="N320" t="str">
        <f>IF(M320=-1,-1,IF('HCAD Raw EF'!K320="","",'HCAD Raw EF'!K320))</f>
        <v/>
      </c>
      <c r="O320" s="13">
        <f>IF(N320=-1,-1,IF('HCAD Raw EF'!L320="","",VALUE('HCAD Raw EF'!L320)))</f>
        <v>1900</v>
      </c>
      <c r="P320"/>
      <c r="Q320"/>
      <c r="R320"/>
      <c r="S320"/>
      <c r="T320"/>
      <c r="U320"/>
      <c r="V320"/>
      <c r="W320"/>
      <c r="X320"/>
      <c r="Y320"/>
    </row>
    <row r="321" spans="3:25" x14ac:dyDescent="0.25">
      <c r="C321">
        <v>317</v>
      </c>
      <c r="D321" t="str">
        <f t="shared" si="5"/>
        <v>0650720100013317</v>
      </c>
      <c r="E321" t="str">
        <f>IF('HCAD Raw EF'!B321="",-1,'HCAD Raw EF'!B321)</f>
        <v>0650720100013</v>
      </c>
      <c r="F321">
        <f>IF(E321=-1,-1,IF('HCAD Raw EF'!C321="","",'HCAD Raw EF'!C321))</f>
        <v>0</v>
      </c>
      <c r="G321">
        <f>IF(F321=-1,-1,IF('HCAD Raw EF'!D321="","",'HCAD Raw EF'!D321))</f>
        <v>17</v>
      </c>
      <c r="H321" t="str">
        <f>IF(G321=-1,-1,IF('HCAD Raw EF'!E321="","",'HCAD Raw EF'!E321))</f>
        <v>4</v>
      </c>
      <c r="I321" t="str">
        <f>IF(H321=-1,-1,IF('HCAD Raw EF'!F321="","",'HCAD Raw EF'!F321))</f>
        <v>CCP6</v>
      </c>
      <c r="J321" t="str">
        <f>IF(I321=-1,-1,IF('HCAD Raw EF'!G321="","",'HCAD Raw EF'!G321))</f>
        <v>CpRfSl</v>
      </c>
      <c r="K321" t="str">
        <f>IF(J321=-1,-1,IF('HCAD Raw EF'!H321="","",'HCAD Raw EF'!H321))</f>
        <v>CANOPY ROOF AND SLAB</v>
      </c>
      <c r="L321" t="str">
        <f>IF(K321=-1,-1,IF('HCAD Raw EF'!I321="","",'HCAD Raw EF'!I321))</f>
        <v>MS</v>
      </c>
      <c r="M321" t="str">
        <f>IF(L321=-1,-1,IF('HCAD Raw EF'!J321="","",'HCAD Raw EF'!J321))</f>
        <v>Miscellaneous</v>
      </c>
      <c r="N321" t="str">
        <f>IF(M321=-1,-1,IF('HCAD Raw EF'!K321="","",'HCAD Raw EF'!K321))</f>
        <v/>
      </c>
      <c r="O321" s="13">
        <f>IF(N321=-1,-1,IF('HCAD Raw EF'!L321="","",VALUE('HCAD Raw EF'!L321)))</f>
        <v>1048</v>
      </c>
      <c r="P321"/>
      <c r="Q321"/>
      <c r="R321"/>
      <c r="S321"/>
      <c r="T321"/>
      <c r="U321"/>
      <c r="V321"/>
      <c r="W321"/>
      <c r="X321"/>
      <c r="Y321"/>
    </row>
    <row r="322" spans="3:25" x14ac:dyDescent="0.25">
      <c r="C322">
        <v>318</v>
      </c>
      <c r="D322" t="str">
        <f t="shared" si="5"/>
        <v>0650720100013318</v>
      </c>
      <c r="E322" t="str">
        <f>IF('HCAD Raw EF'!B322="",-1,'HCAD Raw EF'!B322)</f>
        <v>0650720100013</v>
      </c>
      <c r="F322">
        <f>IF(E322=-1,-1,IF('HCAD Raw EF'!C322="","",'HCAD Raw EF'!C322))</f>
        <v>0</v>
      </c>
      <c r="G322">
        <f>IF(F322=-1,-1,IF('HCAD Raw EF'!D322="","",'HCAD Raw EF'!D322))</f>
        <v>17</v>
      </c>
      <c r="H322" t="str">
        <f>IF(G322=-1,-1,IF('HCAD Raw EF'!E322="","",'HCAD Raw EF'!E322))</f>
        <v>4</v>
      </c>
      <c r="I322" t="str">
        <f>IF(H322=-1,-1,IF('HCAD Raw EF'!F322="","",'HCAD Raw EF'!F322))</f>
        <v>CPA1</v>
      </c>
      <c r="J322" t="str">
        <f>IF(I322=-1,-1,IF('HCAD Raw EF'!G322="","",'HCAD Raw EF'!G322))</f>
        <v>PavAsp</v>
      </c>
      <c r="K322" t="str">
        <f>IF(J322=-1,-1,IF('HCAD Raw EF'!H322="","",'HCAD Raw EF'!H322))</f>
        <v>Paving - Asphalt</v>
      </c>
      <c r="L322" t="str">
        <f>IF(K322=-1,-1,IF('HCAD Raw EF'!I322="","",'HCAD Raw EF'!I322))</f>
        <v>MS</v>
      </c>
      <c r="M322" t="str">
        <f>IF(L322=-1,-1,IF('HCAD Raw EF'!J322="","",'HCAD Raw EF'!J322))</f>
        <v>Miscellaneous</v>
      </c>
      <c r="N322" t="str">
        <f>IF(M322=-1,-1,IF('HCAD Raw EF'!K322="","",'HCAD Raw EF'!K322))</f>
        <v/>
      </c>
      <c r="O322" s="13">
        <f>IF(N322=-1,-1,IF('HCAD Raw EF'!L322="","",VALUE('HCAD Raw EF'!L322)))</f>
        <v>9600</v>
      </c>
      <c r="P322"/>
      <c r="Q322"/>
      <c r="R322"/>
      <c r="S322"/>
      <c r="T322"/>
      <c r="U322"/>
      <c r="V322"/>
      <c r="W322"/>
      <c r="X322"/>
      <c r="Y322"/>
    </row>
    <row r="323" spans="3:25" x14ac:dyDescent="0.25">
      <c r="C323">
        <v>319</v>
      </c>
      <c r="D323" t="str">
        <f t="shared" si="5"/>
        <v>0650720100013319</v>
      </c>
      <c r="E323" t="str">
        <f>IF('HCAD Raw EF'!B323="",-1,'HCAD Raw EF'!B323)</f>
        <v>0650720100013</v>
      </c>
      <c r="F323">
        <f>IF(E323=-1,-1,IF('HCAD Raw EF'!C323="","",'HCAD Raw EF'!C323))</f>
        <v>0</v>
      </c>
      <c r="G323">
        <f>IF(F323=-1,-1,IF('HCAD Raw EF'!D323="","",'HCAD Raw EF'!D323))</f>
        <v>17</v>
      </c>
      <c r="H323" t="str">
        <f>IF(G323=-1,-1,IF('HCAD Raw EF'!E323="","",'HCAD Raw EF'!E323))</f>
        <v>4</v>
      </c>
      <c r="I323" t="str">
        <f>IF(H323=-1,-1,IF('HCAD Raw EF'!F323="","",'HCAD Raw EF'!F323))</f>
        <v>CPC2</v>
      </c>
      <c r="J323" t="str">
        <f>IF(I323=-1,-1,IF('HCAD Raw EF'!G323="","",'HCAD Raw EF'!G323))</f>
        <v>PvHCnc</v>
      </c>
      <c r="K323" t="str">
        <f>IF(J323=-1,-1,IF('HCAD Raw EF'!H323="","",'HCAD Raw EF'!H323))</f>
        <v>Paving - Heavy Concrete</v>
      </c>
      <c r="L323" t="str">
        <f>IF(K323=-1,-1,IF('HCAD Raw EF'!I323="","",'HCAD Raw EF'!I323))</f>
        <v>MS</v>
      </c>
      <c r="M323" t="str">
        <f>IF(L323=-1,-1,IF('HCAD Raw EF'!J323="","",'HCAD Raw EF'!J323))</f>
        <v>Miscellaneous</v>
      </c>
      <c r="N323" t="str">
        <f>IF(M323=-1,-1,IF('HCAD Raw EF'!K323="","",'HCAD Raw EF'!K323))</f>
        <v/>
      </c>
      <c r="O323" s="13">
        <f>IF(N323=-1,-1,IF('HCAD Raw EF'!L323="","",VALUE('HCAD Raw EF'!L323)))</f>
        <v>13600</v>
      </c>
      <c r="P323"/>
      <c r="Q323"/>
      <c r="R323"/>
      <c r="S323"/>
      <c r="T323"/>
      <c r="U323"/>
      <c r="V323"/>
      <c r="W323"/>
      <c r="X323"/>
      <c r="Y323"/>
    </row>
    <row r="324" spans="3:25" x14ac:dyDescent="0.25">
      <c r="C324">
        <v>320</v>
      </c>
      <c r="D324" t="str">
        <f t="shared" si="5"/>
        <v>0650720100013320</v>
      </c>
      <c r="E324" t="str">
        <f>IF('HCAD Raw EF'!B324="",-1,'HCAD Raw EF'!B324)</f>
        <v>0650720100013</v>
      </c>
      <c r="F324">
        <f>IF(E324=-1,-1,IF('HCAD Raw EF'!C324="","",'HCAD Raw EF'!C324))</f>
        <v>1</v>
      </c>
      <c r="G324">
        <f>IF(F324=-1,-1,IF('HCAD Raw EF'!D324="","",'HCAD Raw EF'!D324))</f>
        <v>17</v>
      </c>
      <c r="H324" t="str">
        <f>IF(G324=-1,-1,IF('HCAD Raw EF'!E324="","",'HCAD Raw EF'!E324))</f>
        <v>4</v>
      </c>
      <c r="I324" t="str">
        <f>IF(H324=-1,-1,IF('HCAD Raw EF'!F324="","",'HCAD Raw EF'!F324))</f>
        <v>CRP1</v>
      </c>
      <c r="J324" t="str">
        <f>IF(I324=-1,-1,IF('HCAD Raw EF'!G324="","",'HCAD Raw EF'!G324))</f>
        <v>Porch</v>
      </c>
      <c r="K324" t="str">
        <f>IF(J324=-1,-1,IF('HCAD Raw EF'!H324="","",'HCAD Raw EF'!H324))</f>
        <v>Porch, Open</v>
      </c>
      <c r="L324" t="str">
        <f>IF(K324=-1,-1,IF('HCAD Raw EF'!I324="","",'HCAD Raw EF'!I324))</f>
        <v>MS</v>
      </c>
      <c r="M324" t="str">
        <f>IF(L324=-1,-1,IF('HCAD Raw EF'!J324="","",'HCAD Raw EF'!J324))</f>
        <v>Miscellaneous</v>
      </c>
      <c r="N324" t="str">
        <f>IF(M324=-1,-1,IF('HCAD Raw EF'!K324="","",'HCAD Raw EF'!K324))</f>
        <v/>
      </c>
      <c r="O324" s="13">
        <f>IF(N324=-1,-1,IF('HCAD Raw EF'!L324="","",VALUE('HCAD Raw EF'!L324)))</f>
        <v>42</v>
      </c>
      <c r="P324"/>
      <c r="Q324"/>
      <c r="R324"/>
      <c r="S324"/>
      <c r="T324"/>
      <c r="U324"/>
      <c r="V324"/>
      <c r="W324"/>
      <c r="X324"/>
      <c r="Y324"/>
    </row>
    <row r="325" spans="3:25" x14ac:dyDescent="0.25">
      <c r="C325">
        <v>321</v>
      </c>
      <c r="D325" t="str">
        <f t="shared" si="5"/>
        <v>0650720100013321</v>
      </c>
      <c r="E325" t="str">
        <f>IF('HCAD Raw EF'!B325="",-1,'HCAD Raw EF'!B325)</f>
        <v>0650720100013</v>
      </c>
      <c r="F325">
        <f>IF(E325=-1,-1,IF('HCAD Raw EF'!C325="","",'HCAD Raw EF'!C325))</f>
        <v>3</v>
      </c>
      <c r="G325">
        <f>IF(F325=-1,-1,IF('HCAD Raw EF'!D325="","",'HCAD Raw EF'!D325))</f>
        <v>17</v>
      </c>
      <c r="H325" t="str">
        <f>IF(G325=-1,-1,IF('HCAD Raw EF'!E325="","",'HCAD Raw EF'!E325))</f>
        <v>4</v>
      </c>
      <c r="I325" t="str">
        <f>IF(H325=-1,-1,IF('HCAD Raw EF'!F325="","",'HCAD Raw EF'!F325))</f>
        <v>CRP1</v>
      </c>
      <c r="J325" t="str">
        <f>IF(I325=-1,-1,IF('HCAD Raw EF'!G325="","",'HCAD Raw EF'!G325))</f>
        <v>Porch</v>
      </c>
      <c r="K325" t="str">
        <f>IF(J325=-1,-1,IF('HCAD Raw EF'!H325="","",'HCAD Raw EF'!H325))</f>
        <v>Porch, Open</v>
      </c>
      <c r="L325" t="str">
        <f>IF(K325=-1,-1,IF('HCAD Raw EF'!I325="","",'HCAD Raw EF'!I325))</f>
        <v>MS</v>
      </c>
      <c r="M325" t="str">
        <f>IF(L325=-1,-1,IF('HCAD Raw EF'!J325="","",'HCAD Raw EF'!J325))</f>
        <v>Miscellaneous</v>
      </c>
      <c r="N325" t="str">
        <f>IF(M325=-1,-1,IF('HCAD Raw EF'!K325="","",'HCAD Raw EF'!K325))</f>
        <v/>
      </c>
      <c r="O325" s="13">
        <f>IF(N325=-1,-1,IF('HCAD Raw EF'!L325="","",VALUE('HCAD Raw EF'!L325)))</f>
        <v>90</v>
      </c>
      <c r="P325"/>
      <c r="Q325"/>
      <c r="R325"/>
      <c r="S325"/>
      <c r="T325"/>
      <c r="U325"/>
      <c r="V325"/>
      <c r="W325"/>
      <c r="X325"/>
      <c r="Y325"/>
    </row>
    <row r="326" spans="3:25" x14ac:dyDescent="0.25">
      <c r="C326">
        <v>322</v>
      </c>
      <c r="D326" t="str">
        <f t="shared" ref="D326:D389" si="6">IF(E326=-1,-1,CONCATENATE(E326,C326))</f>
        <v>0650720100013322</v>
      </c>
      <c r="E326" t="str">
        <f>IF('HCAD Raw EF'!B326="",-1,'HCAD Raw EF'!B326)</f>
        <v>0650720100013</v>
      </c>
      <c r="F326">
        <f>IF(E326=-1,-1,IF('HCAD Raw EF'!C326="","",'HCAD Raw EF'!C326))</f>
        <v>3</v>
      </c>
      <c r="G326">
        <f>IF(F326=-1,-1,IF('HCAD Raw EF'!D326="","",'HCAD Raw EF'!D326))</f>
        <v>17</v>
      </c>
      <c r="H326" t="str">
        <f>IF(G326=-1,-1,IF('HCAD Raw EF'!E326="","",'HCAD Raw EF'!E326))</f>
        <v>4</v>
      </c>
      <c r="I326" t="str">
        <f>IF(H326=-1,-1,IF('HCAD Raw EF'!F326="","",'HCAD Raw EF'!F326))</f>
        <v>CRP1</v>
      </c>
      <c r="J326" t="str">
        <f>IF(I326=-1,-1,IF('HCAD Raw EF'!G326="","",'HCAD Raw EF'!G326))</f>
        <v>Porch</v>
      </c>
      <c r="K326" t="str">
        <f>IF(J326=-1,-1,IF('HCAD Raw EF'!H326="","",'HCAD Raw EF'!H326))</f>
        <v>Porch, Open</v>
      </c>
      <c r="L326" t="str">
        <f>IF(K326=-1,-1,IF('HCAD Raw EF'!I326="","",'HCAD Raw EF'!I326))</f>
        <v>MS</v>
      </c>
      <c r="M326" t="str">
        <f>IF(L326=-1,-1,IF('HCAD Raw EF'!J326="","",'HCAD Raw EF'!J326))</f>
        <v>Miscellaneous</v>
      </c>
      <c r="N326" t="str">
        <f>IF(M326=-1,-1,IF('HCAD Raw EF'!K326="","",'HCAD Raw EF'!K326))</f>
        <v/>
      </c>
      <c r="O326" s="13">
        <f>IF(N326=-1,-1,IF('HCAD Raw EF'!L326="","",VALUE('HCAD Raw EF'!L326)))</f>
        <v>162</v>
      </c>
      <c r="P326"/>
      <c r="Q326"/>
      <c r="R326"/>
      <c r="S326"/>
      <c r="T326"/>
      <c r="U326"/>
      <c r="V326"/>
      <c r="W326"/>
      <c r="X326"/>
      <c r="Y326"/>
    </row>
    <row r="327" spans="3:25" x14ac:dyDescent="0.25">
      <c r="C327">
        <v>323</v>
      </c>
      <c r="D327" t="str">
        <f t="shared" si="6"/>
        <v>0650720100013323</v>
      </c>
      <c r="E327" t="str">
        <f>IF('HCAD Raw EF'!B327="",-1,'HCAD Raw EF'!B327)</f>
        <v>0650720100013</v>
      </c>
      <c r="F327">
        <f>IF(E327=-1,-1,IF('HCAD Raw EF'!C327="","",'HCAD Raw EF'!C327))</f>
        <v>2</v>
      </c>
      <c r="G327">
        <f>IF(F327=-1,-1,IF('HCAD Raw EF'!D327="","",'HCAD Raw EF'!D327))</f>
        <v>17</v>
      </c>
      <c r="H327" t="str">
        <f>IF(G327=-1,-1,IF('HCAD Raw EF'!E327="","",'HCAD Raw EF'!E327))</f>
        <v>4</v>
      </c>
      <c r="I327" t="str">
        <f>IF(H327=-1,-1,IF('HCAD Raw EF'!F327="","",'HCAD Raw EF'!F327))</f>
        <v>CRP1</v>
      </c>
      <c r="J327" t="str">
        <f>IF(I327=-1,-1,IF('HCAD Raw EF'!G327="","",'HCAD Raw EF'!G327))</f>
        <v>Porch</v>
      </c>
      <c r="K327" t="str">
        <f>IF(J327=-1,-1,IF('HCAD Raw EF'!H327="","",'HCAD Raw EF'!H327))</f>
        <v>Porch, Open</v>
      </c>
      <c r="L327" t="str">
        <f>IF(K327=-1,-1,IF('HCAD Raw EF'!I327="","",'HCAD Raw EF'!I327))</f>
        <v>MS</v>
      </c>
      <c r="M327" t="str">
        <f>IF(L327=-1,-1,IF('HCAD Raw EF'!J327="","",'HCAD Raw EF'!J327))</f>
        <v>Miscellaneous</v>
      </c>
      <c r="N327" t="str">
        <f>IF(M327=-1,-1,IF('HCAD Raw EF'!K327="","",'HCAD Raw EF'!K327))</f>
        <v/>
      </c>
      <c r="O327" s="13">
        <f>IF(N327=-1,-1,IF('HCAD Raw EF'!L327="","",VALUE('HCAD Raw EF'!L327)))</f>
        <v>162</v>
      </c>
      <c r="P327"/>
      <c r="Q327"/>
      <c r="R327"/>
      <c r="S327"/>
      <c r="T327"/>
      <c r="U327"/>
      <c r="V327"/>
      <c r="W327"/>
      <c r="X327"/>
      <c r="Y327"/>
    </row>
    <row r="328" spans="3:25" x14ac:dyDescent="0.25">
      <c r="C328">
        <v>324</v>
      </c>
      <c r="D328" t="str">
        <f t="shared" si="6"/>
        <v>0650720100013324</v>
      </c>
      <c r="E328" t="str">
        <f>IF('HCAD Raw EF'!B328="",-1,'HCAD Raw EF'!B328)</f>
        <v>0650720100013</v>
      </c>
      <c r="F328">
        <f>IF(E328=-1,-1,IF('HCAD Raw EF'!C328="","",'HCAD Raw EF'!C328))</f>
        <v>2</v>
      </c>
      <c r="G328">
        <f>IF(F328=-1,-1,IF('HCAD Raw EF'!D328="","",'HCAD Raw EF'!D328))</f>
        <v>17</v>
      </c>
      <c r="H328" t="str">
        <f>IF(G328=-1,-1,IF('HCAD Raw EF'!E328="","",'HCAD Raw EF'!E328))</f>
        <v>4</v>
      </c>
      <c r="I328" t="str">
        <f>IF(H328=-1,-1,IF('HCAD Raw EF'!F328="","",'HCAD Raw EF'!F328))</f>
        <v>CRP1</v>
      </c>
      <c r="J328" t="str">
        <f>IF(I328=-1,-1,IF('HCAD Raw EF'!G328="","",'HCAD Raw EF'!G328))</f>
        <v>Porch</v>
      </c>
      <c r="K328" t="str">
        <f>IF(J328=-1,-1,IF('HCAD Raw EF'!H328="","",'HCAD Raw EF'!H328))</f>
        <v>Porch, Open</v>
      </c>
      <c r="L328" t="str">
        <f>IF(K328=-1,-1,IF('HCAD Raw EF'!I328="","",'HCAD Raw EF'!I328))</f>
        <v>MS</v>
      </c>
      <c r="M328" t="str">
        <f>IF(L328=-1,-1,IF('HCAD Raw EF'!J328="","",'HCAD Raw EF'!J328))</f>
        <v>Miscellaneous</v>
      </c>
      <c r="N328" t="str">
        <f>IF(M328=-1,-1,IF('HCAD Raw EF'!K328="","",'HCAD Raw EF'!K328))</f>
        <v/>
      </c>
      <c r="O328" s="13">
        <f>IF(N328=-1,-1,IF('HCAD Raw EF'!L328="","",VALUE('HCAD Raw EF'!L328)))</f>
        <v>144</v>
      </c>
      <c r="P328"/>
      <c r="Q328"/>
      <c r="R328"/>
      <c r="S328"/>
      <c r="T328"/>
      <c r="U328"/>
      <c r="V328"/>
      <c r="W328"/>
      <c r="X328"/>
      <c r="Y328"/>
    </row>
    <row r="329" spans="3:25" x14ac:dyDescent="0.25">
      <c r="C329">
        <v>325</v>
      </c>
      <c r="D329" t="str">
        <f t="shared" si="6"/>
        <v>0650720100013325</v>
      </c>
      <c r="E329" t="str">
        <f>IF('HCAD Raw EF'!B329="",-1,'HCAD Raw EF'!B329)</f>
        <v>0650720100013</v>
      </c>
      <c r="F329">
        <f>IF(E329=-1,-1,IF('HCAD Raw EF'!C329="","",'HCAD Raw EF'!C329))</f>
        <v>1</v>
      </c>
      <c r="G329">
        <f>IF(F329=-1,-1,IF('HCAD Raw EF'!D329="","",'HCAD Raw EF'!D329))</f>
        <v>17</v>
      </c>
      <c r="H329" t="str">
        <f>IF(G329=-1,-1,IF('HCAD Raw EF'!E329="","",'HCAD Raw EF'!E329))</f>
        <v>4</v>
      </c>
      <c r="I329" t="str">
        <f>IF(H329=-1,-1,IF('HCAD Raw EF'!F329="","",'HCAD Raw EF'!F329))</f>
        <v>CRP1</v>
      </c>
      <c r="J329" t="str">
        <f>IF(I329=-1,-1,IF('HCAD Raw EF'!G329="","",'HCAD Raw EF'!G329))</f>
        <v>Porch</v>
      </c>
      <c r="K329" t="str">
        <f>IF(J329=-1,-1,IF('HCAD Raw EF'!H329="","",'HCAD Raw EF'!H329))</f>
        <v>Porch, Open</v>
      </c>
      <c r="L329" t="str">
        <f>IF(K329=-1,-1,IF('HCAD Raw EF'!I329="","",'HCAD Raw EF'!I329))</f>
        <v>MS</v>
      </c>
      <c r="M329" t="str">
        <f>IF(L329=-1,-1,IF('HCAD Raw EF'!J329="","",'HCAD Raw EF'!J329))</f>
        <v>Miscellaneous</v>
      </c>
      <c r="N329" t="str">
        <f>IF(M329=-1,-1,IF('HCAD Raw EF'!K329="","",'HCAD Raw EF'!K329))</f>
        <v/>
      </c>
      <c r="O329" s="13">
        <f>IF(N329=-1,-1,IF('HCAD Raw EF'!L329="","",VALUE('HCAD Raw EF'!L329)))</f>
        <v>156</v>
      </c>
      <c r="P329"/>
      <c r="Q329"/>
      <c r="R329"/>
      <c r="S329"/>
      <c r="T329"/>
      <c r="U329"/>
      <c r="V329"/>
      <c r="W329"/>
      <c r="X329"/>
      <c r="Y329"/>
    </row>
    <row r="330" spans="3:25" x14ac:dyDescent="0.25">
      <c r="C330">
        <v>326</v>
      </c>
      <c r="D330" t="str">
        <f t="shared" si="6"/>
        <v>0650720100013326</v>
      </c>
      <c r="E330" t="str">
        <f>IF('HCAD Raw EF'!B330="",-1,'HCAD Raw EF'!B330)</f>
        <v>0650720100013</v>
      </c>
      <c r="F330">
        <f>IF(E330=-1,-1,IF('HCAD Raw EF'!C330="","",'HCAD Raw EF'!C330))</f>
        <v>1</v>
      </c>
      <c r="G330">
        <f>IF(F330=-1,-1,IF('HCAD Raw EF'!D330="","",'HCAD Raw EF'!D330))</f>
        <v>17</v>
      </c>
      <c r="H330" t="str">
        <f>IF(G330=-1,-1,IF('HCAD Raw EF'!E330="","",'HCAD Raw EF'!E330))</f>
        <v>4</v>
      </c>
      <c r="I330" t="str">
        <f>IF(H330=-1,-1,IF('HCAD Raw EF'!F330="","",'HCAD Raw EF'!F330))</f>
        <v>CRP1</v>
      </c>
      <c r="J330" t="str">
        <f>IF(I330=-1,-1,IF('HCAD Raw EF'!G330="","",'HCAD Raw EF'!G330))</f>
        <v>Porch</v>
      </c>
      <c r="K330" t="str">
        <f>IF(J330=-1,-1,IF('HCAD Raw EF'!H330="","",'HCAD Raw EF'!H330))</f>
        <v>Porch, Open</v>
      </c>
      <c r="L330" t="str">
        <f>IF(K330=-1,-1,IF('HCAD Raw EF'!I330="","",'HCAD Raw EF'!I330))</f>
        <v>MS</v>
      </c>
      <c r="M330" t="str">
        <f>IF(L330=-1,-1,IF('HCAD Raw EF'!J330="","",'HCAD Raw EF'!J330))</f>
        <v>Miscellaneous</v>
      </c>
      <c r="N330" t="str">
        <f>IF(M330=-1,-1,IF('HCAD Raw EF'!K330="","",'HCAD Raw EF'!K330))</f>
        <v/>
      </c>
      <c r="O330" s="13">
        <f>IF(N330=-1,-1,IF('HCAD Raw EF'!L330="","",VALUE('HCAD Raw EF'!L330)))</f>
        <v>144</v>
      </c>
      <c r="P330"/>
      <c r="Q330"/>
      <c r="R330"/>
      <c r="S330"/>
      <c r="T330"/>
      <c r="U330"/>
      <c r="V330"/>
      <c r="W330"/>
      <c r="X330"/>
      <c r="Y330"/>
    </row>
    <row r="331" spans="3:25" x14ac:dyDescent="0.25">
      <c r="C331">
        <v>327</v>
      </c>
      <c r="D331" t="str">
        <f t="shared" si="6"/>
        <v>0650720100013327</v>
      </c>
      <c r="E331" t="str">
        <f>IF('HCAD Raw EF'!B331="",-1,'HCAD Raw EF'!B331)</f>
        <v>0650720100013</v>
      </c>
      <c r="F331">
        <f>IF(E331=-1,-1,IF('HCAD Raw EF'!C331="","",'HCAD Raw EF'!C331))</f>
        <v>1</v>
      </c>
      <c r="G331">
        <f>IF(F331=-1,-1,IF('HCAD Raw EF'!D331="","",'HCAD Raw EF'!D331))</f>
        <v>17</v>
      </c>
      <c r="H331" t="str">
        <f>IF(G331=-1,-1,IF('HCAD Raw EF'!E331="","",'HCAD Raw EF'!E331))</f>
        <v>4</v>
      </c>
      <c r="I331" t="str">
        <f>IF(H331=-1,-1,IF('HCAD Raw EF'!F331="","",'HCAD Raw EF'!F331))</f>
        <v>CRP1</v>
      </c>
      <c r="J331" t="str">
        <f>IF(I331=-1,-1,IF('HCAD Raw EF'!G331="","",'HCAD Raw EF'!G331))</f>
        <v>Porch</v>
      </c>
      <c r="K331" t="str">
        <f>IF(J331=-1,-1,IF('HCAD Raw EF'!H331="","",'HCAD Raw EF'!H331))</f>
        <v>Porch, Open</v>
      </c>
      <c r="L331" t="str">
        <f>IF(K331=-1,-1,IF('HCAD Raw EF'!I331="","",'HCAD Raw EF'!I331))</f>
        <v>MS</v>
      </c>
      <c r="M331" t="str">
        <f>IF(L331=-1,-1,IF('HCAD Raw EF'!J331="","",'HCAD Raw EF'!J331))</f>
        <v>Miscellaneous</v>
      </c>
      <c r="N331" t="str">
        <f>IF(M331=-1,-1,IF('HCAD Raw EF'!K331="","",'HCAD Raw EF'!K331))</f>
        <v/>
      </c>
      <c r="O331" s="13">
        <f>IF(N331=-1,-1,IF('HCAD Raw EF'!L331="","",VALUE('HCAD Raw EF'!L331)))</f>
        <v>64</v>
      </c>
      <c r="P331"/>
      <c r="Q331"/>
      <c r="R331"/>
      <c r="S331"/>
      <c r="T331"/>
      <c r="U331"/>
      <c r="V331"/>
      <c r="W331"/>
      <c r="X331"/>
      <c r="Y331"/>
    </row>
    <row r="332" spans="3:25" x14ac:dyDescent="0.25">
      <c r="C332">
        <v>328</v>
      </c>
      <c r="D332" t="str">
        <f t="shared" si="6"/>
        <v>0650720100013328</v>
      </c>
      <c r="E332" t="str">
        <f>IF('HCAD Raw EF'!B332="",-1,'HCAD Raw EF'!B332)</f>
        <v>0650720100013</v>
      </c>
      <c r="F332">
        <f>IF(E332=-1,-1,IF('HCAD Raw EF'!C332="","",'HCAD Raw EF'!C332))</f>
        <v>1</v>
      </c>
      <c r="G332">
        <f>IF(F332=-1,-1,IF('HCAD Raw EF'!D332="","",'HCAD Raw EF'!D332))</f>
        <v>17</v>
      </c>
      <c r="H332" t="str">
        <f>IF(G332=-1,-1,IF('HCAD Raw EF'!E332="","",'HCAD Raw EF'!E332))</f>
        <v>4</v>
      </c>
      <c r="I332" t="str">
        <f>IF(H332=-1,-1,IF('HCAD Raw EF'!F332="","",'HCAD Raw EF'!F332))</f>
        <v>CRP3</v>
      </c>
      <c r="J332" t="str">
        <f>IF(I332=-1,-1,IF('HCAD Raw EF'!G332="","",'HCAD Raw EF'!G332))</f>
        <v>PorchU</v>
      </c>
      <c r="K332" t="str">
        <f>IF(J332=-1,-1,IF('HCAD Raw EF'!H332="","",'HCAD Raw EF'!H332))</f>
        <v>Porch,Open Upper</v>
      </c>
      <c r="L332" t="str">
        <f>IF(K332=-1,-1,IF('HCAD Raw EF'!I332="","",'HCAD Raw EF'!I332))</f>
        <v>MS</v>
      </c>
      <c r="M332" t="str">
        <f>IF(L332=-1,-1,IF('HCAD Raw EF'!J332="","",'HCAD Raw EF'!J332))</f>
        <v>Miscellaneous</v>
      </c>
      <c r="N332" t="str">
        <f>IF(M332=-1,-1,IF('HCAD Raw EF'!K332="","",'HCAD Raw EF'!K332))</f>
        <v/>
      </c>
      <c r="O332" s="13">
        <f>IF(N332=-1,-1,IF('HCAD Raw EF'!L332="","",VALUE('HCAD Raw EF'!L332)))</f>
        <v>156</v>
      </c>
      <c r="P332"/>
      <c r="Q332"/>
      <c r="R332"/>
      <c r="S332"/>
      <c r="T332"/>
      <c r="U332"/>
      <c r="V332"/>
      <c r="W332"/>
      <c r="X332"/>
      <c r="Y332"/>
    </row>
    <row r="333" spans="3:25" x14ac:dyDescent="0.25">
      <c r="C333">
        <v>329</v>
      </c>
      <c r="D333" t="str">
        <f t="shared" si="6"/>
        <v>0650720100013329</v>
      </c>
      <c r="E333" t="str">
        <f>IF('HCAD Raw EF'!B333="",-1,'HCAD Raw EF'!B333)</f>
        <v>0650720100013</v>
      </c>
      <c r="F333">
        <f>IF(E333=-1,-1,IF('HCAD Raw EF'!C333="","",'HCAD Raw EF'!C333))</f>
        <v>2</v>
      </c>
      <c r="G333">
        <f>IF(F333=-1,-1,IF('HCAD Raw EF'!D333="","",'HCAD Raw EF'!D333))</f>
        <v>17</v>
      </c>
      <c r="H333" t="str">
        <f>IF(G333=-1,-1,IF('HCAD Raw EF'!E333="","",'HCAD Raw EF'!E333))</f>
        <v>4</v>
      </c>
      <c r="I333" t="str">
        <f>IF(H333=-1,-1,IF('HCAD Raw EF'!F333="","",'HCAD Raw EF'!F333))</f>
        <v>CRP3</v>
      </c>
      <c r="J333" t="str">
        <f>IF(I333=-1,-1,IF('HCAD Raw EF'!G333="","",'HCAD Raw EF'!G333))</f>
        <v>PorchU</v>
      </c>
      <c r="K333" t="str">
        <f>IF(J333=-1,-1,IF('HCAD Raw EF'!H333="","",'HCAD Raw EF'!H333))</f>
        <v>Porch,Open Upper</v>
      </c>
      <c r="L333" t="str">
        <f>IF(K333=-1,-1,IF('HCAD Raw EF'!I333="","",'HCAD Raw EF'!I333))</f>
        <v>MS</v>
      </c>
      <c r="M333" t="str">
        <f>IF(L333=-1,-1,IF('HCAD Raw EF'!J333="","",'HCAD Raw EF'!J333))</f>
        <v>Miscellaneous</v>
      </c>
      <c r="N333" t="str">
        <f>IF(M333=-1,-1,IF('HCAD Raw EF'!K333="","",'HCAD Raw EF'!K333))</f>
        <v/>
      </c>
      <c r="O333" s="13">
        <f>IF(N333=-1,-1,IF('HCAD Raw EF'!L333="","",VALUE('HCAD Raw EF'!L333)))</f>
        <v>162</v>
      </c>
      <c r="P333"/>
      <c r="Q333"/>
      <c r="R333"/>
      <c r="S333"/>
      <c r="T333"/>
      <c r="U333"/>
      <c r="V333"/>
      <c r="W333"/>
      <c r="X333"/>
      <c r="Y333"/>
    </row>
    <row r="334" spans="3:25" x14ac:dyDescent="0.25">
      <c r="C334">
        <v>330</v>
      </c>
      <c r="D334" t="str">
        <f t="shared" si="6"/>
        <v>0650720100013330</v>
      </c>
      <c r="E334" t="str">
        <f>IF('HCAD Raw EF'!B334="",-1,'HCAD Raw EF'!B334)</f>
        <v>0650720100013</v>
      </c>
      <c r="F334">
        <f>IF(E334=-1,-1,IF('HCAD Raw EF'!C334="","",'HCAD Raw EF'!C334))</f>
        <v>3</v>
      </c>
      <c r="G334">
        <f>IF(F334=-1,-1,IF('HCAD Raw EF'!D334="","",'HCAD Raw EF'!D334))</f>
        <v>17</v>
      </c>
      <c r="H334" t="str">
        <f>IF(G334=-1,-1,IF('HCAD Raw EF'!E334="","",'HCAD Raw EF'!E334))</f>
        <v>4</v>
      </c>
      <c r="I334" t="str">
        <f>IF(H334=-1,-1,IF('HCAD Raw EF'!F334="","",'HCAD Raw EF'!F334))</f>
        <v>CRP3</v>
      </c>
      <c r="J334" t="str">
        <f>IF(I334=-1,-1,IF('HCAD Raw EF'!G334="","",'HCAD Raw EF'!G334))</f>
        <v>PorchU</v>
      </c>
      <c r="K334" t="str">
        <f>IF(J334=-1,-1,IF('HCAD Raw EF'!H334="","",'HCAD Raw EF'!H334))</f>
        <v>Porch,Open Upper</v>
      </c>
      <c r="L334" t="str">
        <f>IF(K334=-1,-1,IF('HCAD Raw EF'!I334="","",'HCAD Raw EF'!I334))</f>
        <v>MS</v>
      </c>
      <c r="M334" t="str">
        <f>IF(L334=-1,-1,IF('HCAD Raw EF'!J334="","",'HCAD Raw EF'!J334))</f>
        <v>Miscellaneous</v>
      </c>
      <c r="N334" t="str">
        <f>IF(M334=-1,-1,IF('HCAD Raw EF'!K334="","",'HCAD Raw EF'!K334))</f>
        <v/>
      </c>
      <c r="O334" s="13">
        <f>IF(N334=-1,-1,IF('HCAD Raw EF'!L334="","",VALUE('HCAD Raw EF'!L334)))</f>
        <v>162</v>
      </c>
      <c r="P334"/>
      <c r="Q334"/>
      <c r="R334"/>
      <c r="S334"/>
      <c r="T334"/>
      <c r="U334"/>
      <c r="V334"/>
      <c r="W334"/>
      <c r="X334"/>
      <c r="Y334"/>
    </row>
    <row r="335" spans="3:25" x14ac:dyDescent="0.25">
      <c r="C335">
        <v>331</v>
      </c>
      <c r="D335" t="str">
        <f t="shared" si="6"/>
        <v>0650720100013331</v>
      </c>
      <c r="E335" t="str">
        <f>IF('HCAD Raw EF'!B335="",-1,'HCAD Raw EF'!B335)</f>
        <v>0650720100013</v>
      </c>
      <c r="F335">
        <f>IF(E335=-1,-1,IF('HCAD Raw EF'!C335="","",'HCAD Raw EF'!C335))</f>
        <v>3</v>
      </c>
      <c r="G335">
        <f>IF(F335=-1,-1,IF('HCAD Raw EF'!D335="","",'HCAD Raw EF'!D335))</f>
        <v>17</v>
      </c>
      <c r="H335" t="str">
        <f>IF(G335=-1,-1,IF('HCAD Raw EF'!E335="","",'HCAD Raw EF'!E335))</f>
        <v>4</v>
      </c>
      <c r="I335" t="str">
        <f>IF(H335=-1,-1,IF('HCAD Raw EF'!F335="","",'HCAD Raw EF'!F335))</f>
        <v>CRP3</v>
      </c>
      <c r="J335" t="str">
        <f>IF(I335=-1,-1,IF('HCAD Raw EF'!G335="","",'HCAD Raw EF'!G335))</f>
        <v>PorchU</v>
      </c>
      <c r="K335" t="str">
        <f>IF(J335=-1,-1,IF('HCAD Raw EF'!H335="","",'HCAD Raw EF'!H335))</f>
        <v>Porch,Open Upper</v>
      </c>
      <c r="L335" t="str">
        <f>IF(K335=-1,-1,IF('HCAD Raw EF'!I335="","",'HCAD Raw EF'!I335))</f>
        <v>MS</v>
      </c>
      <c r="M335" t="str">
        <f>IF(L335=-1,-1,IF('HCAD Raw EF'!J335="","",'HCAD Raw EF'!J335))</f>
        <v>Miscellaneous</v>
      </c>
      <c r="N335" t="str">
        <f>IF(M335=-1,-1,IF('HCAD Raw EF'!K335="","",'HCAD Raw EF'!K335))</f>
        <v/>
      </c>
      <c r="O335" s="13">
        <f>IF(N335=-1,-1,IF('HCAD Raw EF'!L335="","",VALUE('HCAD Raw EF'!L335)))</f>
        <v>90</v>
      </c>
      <c r="P335"/>
      <c r="Q335"/>
      <c r="R335"/>
      <c r="S335"/>
      <c r="T335"/>
      <c r="U335"/>
      <c r="V335"/>
      <c r="W335"/>
      <c r="X335"/>
      <c r="Y335"/>
    </row>
    <row r="336" spans="3:25" x14ac:dyDescent="0.25">
      <c r="C336">
        <v>332</v>
      </c>
      <c r="D336" t="str">
        <f t="shared" si="6"/>
        <v>0651040000029332</v>
      </c>
      <c r="E336" t="str">
        <f>IF('HCAD Raw EF'!B336="",-1,'HCAD Raw EF'!B336)</f>
        <v>0651040000029</v>
      </c>
      <c r="F336">
        <f>IF(E336=-1,-1,IF('HCAD Raw EF'!C336="","",'HCAD Raw EF'!C336))</f>
        <v>1</v>
      </c>
      <c r="G336">
        <f>IF(F336=-1,-1,IF('HCAD Raw EF'!D336="","",'HCAD Raw EF'!D336))</f>
        <v>1</v>
      </c>
      <c r="H336" t="str">
        <f>IF(G336=-1,-1,IF('HCAD Raw EF'!E336="","",'HCAD Raw EF'!E336))</f>
        <v>4</v>
      </c>
      <c r="I336" t="str">
        <f>IF(H336=-1,-1,IF('HCAD Raw EF'!F336="","",'HCAD Raw EF'!F336))</f>
        <v>CCP6</v>
      </c>
      <c r="J336" t="str">
        <f>IF(I336=-1,-1,IF('HCAD Raw EF'!G336="","",'HCAD Raw EF'!G336))</f>
        <v>CpRfSl</v>
      </c>
      <c r="K336" t="str">
        <f>IF(J336=-1,-1,IF('HCAD Raw EF'!H336="","",'HCAD Raw EF'!H336))</f>
        <v>CANOPY ROOF AND SLAB</v>
      </c>
      <c r="L336" t="str">
        <f>IF(K336=-1,-1,IF('HCAD Raw EF'!I336="","",'HCAD Raw EF'!I336))</f>
        <v>MS</v>
      </c>
      <c r="M336" t="str">
        <f>IF(L336=-1,-1,IF('HCAD Raw EF'!J336="","",'HCAD Raw EF'!J336))</f>
        <v>Miscellaneous</v>
      </c>
      <c r="N336" t="str">
        <f>IF(M336=-1,-1,IF('HCAD Raw EF'!K336="","",'HCAD Raw EF'!K336))</f>
        <v/>
      </c>
      <c r="O336" s="13">
        <f>IF(N336=-1,-1,IF('HCAD Raw EF'!L336="","",VALUE('HCAD Raw EF'!L336)))</f>
        <v>432</v>
      </c>
      <c r="P336"/>
      <c r="Q336"/>
      <c r="R336"/>
      <c r="S336"/>
      <c r="T336"/>
      <c r="U336"/>
      <c r="V336"/>
      <c r="W336"/>
      <c r="X336"/>
      <c r="Y336"/>
    </row>
    <row r="337" spans="3:25" x14ac:dyDescent="0.25">
      <c r="C337">
        <v>333</v>
      </c>
      <c r="D337" t="str">
        <f t="shared" si="6"/>
        <v>0651040000031333</v>
      </c>
      <c r="E337" t="str">
        <f>IF('HCAD Raw EF'!B337="",-1,'HCAD Raw EF'!B337)</f>
        <v>0651040000031</v>
      </c>
      <c r="F337">
        <f>IF(E337=-1,-1,IF('HCAD Raw EF'!C337="","",'HCAD Raw EF'!C337))</f>
        <v>0</v>
      </c>
      <c r="G337">
        <f>IF(F337=-1,-1,IF('HCAD Raw EF'!D337="","",'HCAD Raw EF'!D337))</f>
        <v>1</v>
      </c>
      <c r="H337" t="str">
        <f>IF(G337=-1,-1,IF('HCAD Raw EF'!E337="","",'HCAD Raw EF'!E337))</f>
        <v>4</v>
      </c>
      <c r="I337" t="str">
        <f>IF(H337=-1,-1,IF('HCAD Raw EF'!F337="","",'HCAD Raw EF'!F337))</f>
        <v>CPC2</v>
      </c>
      <c r="J337" t="str">
        <f>IF(I337=-1,-1,IF('HCAD Raw EF'!G337="","",'HCAD Raw EF'!G337))</f>
        <v>PvHCnc</v>
      </c>
      <c r="K337" t="str">
        <f>IF(J337=-1,-1,IF('HCAD Raw EF'!H337="","",'HCAD Raw EF'!H337))</f>
        <v>Paving - Heavy Concrete</v>
      </c>
      <c r="L337" t="str">
        <f>IF(K337=-1,-1,IF('HCAD Raw EF'!I337="","",'HCAD Raw EF'!I337))</f>
        <v>MS</v>
      </c>
      <c r="M337" t="str">
        <f>IF(L337=-1,-1,IF('HCAD Raw EF'!J337="","",'HCAD Raw EF'!J337))</f>
        <v>Miscellaneous</v>
      </c>
      <c r="N337" t="str">
        <f>IF(M337=-1,-1,IF('HCAD Raw EF'!K337="","",'HCAD Raw EF'!K337))</f>
        <v>OMITTED PRIO YRS</v>
      </c>
      <c r="O337" s="13">
        <f>IF(N337=-1,-1,IF('HCAD Raw EF'!L337="","",VALUE('HCAD Raw EF'!L337)))</f>
        <v>2500</v>
      </c>
      <c r="P337"/>
      <c r="Q337"/>
      <c r="R337"/>
      <c r="S337"/>
      <c r="T337"/>
      <c r="U337"/>
      <c r="V337"/>
      <c r="W337"/>
      <c r="X337"/>
      <c r="Y337"/>
    </row>
    <row r="338" spans="3:25" x14ac:dyDescent="0.25">
      <c r="C338">
        <v>334</v>
      </c>
      <c r="D338" t="str">
        <f t="shared" si="6"/>
        <v>0660290090010334</v>
      </c>
      <c r="E338" t="str">
        <f>IF('HCAD Raw EF'!B338="",-1,'HCAD Raw EF'!B338)</f>
        <v>0660290090010</v>
      </c>
      <c r="F338">
        <f>IF(E338=-1,-1,IF('HCAD Raw EF'!C338="","",'HCAD Raw EF'!C338))</f>
        <v>2</v>
      </c>
      <c r="G338">
        <f>IF(F338=-1,-1,IF('HCAD Raw EF'!D338="","",'HCAD Raw EF'!D338))</f>
        <v>4</v>
      </c>
      <c r="H338" t="str">
        <f>IF(G338=-1,-1,IF('HCAD Raw EF'!E338="","",'HCAD Raw EF'!E338))</f>
        <v>4</v>
      </c>
      <c r="I338" t="str">
        <f>IF(H338=-1,-1,IF('HCAD Raw EF'!F338="","",'HCAD Raw EF'!F338))</f>
        <v>CCP5</v>
      </c>
      <c r="J338" t="str">
        <f>IF(I338=-1,-1,IF('HCAD Raw EF'!G338="","",'HCAD Raw EF'!G338))</f>
        <v>Canopy</v>
      </c>
      <c r="K338" t="str">
        <f>IF(J338=-1,-1,IF('HCAD Raw EF'!H338="","",'HCAD Raw EF'!H338))</f>
        <v>CANOPY ONLY</v>
      </c>
      <c r="L338" t="str">
        <f>IF(K338=-1,-1,IF('HCAD Raw EF'!I338="","",'HCAD Raw EF'!I338))</f>
        <v>MS</v>
      </c>
      <c r="M338" t="str">
        <f>IF(L338=-1,-1,IF('HCAD Raw EF'!J338="","",'HCAD Raw EF'!J338))</f>
        <v>Miscellaneous</v>
      </c>
      <c r="N338" t="str">
        <f>IF(M338=-1,-1,IF('HCAD Raw EF'!K338="","",'HCAD Raw EF'!K338))</f>
        <v/>
      </c>
      <c r="O338" s="13">
        <f>IF(N338=-1,-1,IF('HCAD Raw EF'!L338="","",VALUE('HCAD Raw EF'!L338)))</f>
        <v>260</v>
      </c>
      <c r="P338"/>
      <c r="Q338"/>
      <c r="R338"/>
      <c r="S338"/>
      <c r="T338"/>
      <c r="U338"/>
      <c r="V338"/>
      <c r="W338"/>
      <c r="X338"/>
      <c r="Y338"/>
    </row>
    <row r="339" spans="3:25" x14ac:dyDescent="0.25">
      <c r="C339">
        <v>335</v>
      </c>
      <c r="D339" t="str">
        <f t="shared" si="6"/>
        <v>0660290090010335</v>
      </c>
      <c r="E339" t="str">
        <f>IF('HCAD Raw EF'!B339="",-1,'HCAD Raw EF'!B339)</f>
        <v>0660290090010</v>
      </c>
      <c r="F339">
        <f>IF(E339=-1,-1,IF('HCAD Raw EF'!C339="","",'HCAD Raw EF'!C339))</f>
        <v>1</v>
      </c>
      <c r="G339">
        <f>IF(F339=-1,-1,IF('HCAD Raw EF'!D339="","",'HCAD Raw EF'!D339))</f>
        <v>4</v>
      </c>
      <c r="H339" t="str">
        <f>IF(G339=-1,-1,IF('HCAD Raw EF'!E339="","",'HCAD Raw EF'!E339))</f>
        <v>3</v>
      </c>
      <c r="I339" t="str">
        <f>IF(H339=-1,-1,IF('HCAD Raw EF'!F339="","",'HCAD Raw EF'!F339))</f>
        <v>CEN5</v>
      </c>
      <c r="J339" t="str">
        <f>IF(I339=-1,-1,IF('HCAD Raw EF'!G339="","",'HCAD Raw EF'!G339))</f>
        <v>Enclos5</v>
      </c>
      <c r="K339" t="str">
        <f>IF(J339=-1,-1,IF('HCAD Raw EF'!H339="","",'HCAD Raw EF'!H339))</f>
        <v>Enclosure,  Retail</v>
      </c>
      <c r="L339" t="str">
        <f>IF(K339=-1,-1,IF('HCAD Raw EF'!I339="","",'HCAD Raw EF'!I339))</f>
        <v>MS</v>
      </c>
      <c r="M339" t="str">
        <f>IF(L339=-1,-1,IF('HCAD Raw EF'!J339="","",'HCAD Raw EF'!J339))</f>
        <v>Miscellaneous</v>
      </c>
      <c r="N339" t="str">
        <f>IF(M339=-1,-1,IF('HCAD Raw EF'!K339="","",'HCAD Raw EF'!K339))</f>
        <v>E1 83</v>
      </c>
      <c r="O339" s="13">
        <f>IF(N339=-1,-1,IF('HCAD Raw EF'!L339="","",VALUE('HCAD Raw EF'!L339)))</f>
        <v>675</v>
      </c>
      <c r="P339"/>
      <c r="Q339"/>
      <c r="R339"/>
      <c r="S339"/>
      <c r="T339"/>
      <c r="U339"/>
      <c r="V339"/>
      <c r="W339"/>
      <c r="X339"/>
      <c r="Y339"/>
    </row>
    <row r="340" spans="3:25" x14ac:dyDescent="0.25">
      <c r="C340">
        <v>336</v>
      </c>
      <c r="D340" t="str">
        <f t="shared" si="6"/>
        <v>0660290090010336</v>
      </c>
      <c r="E340" t="str">
        <f>IF('HCAD Raw EF'!B340="",-1,'HCAD Raw EF'!B340)</f>
        <v>0660290090010</v>
      </c>
      <c r="F340">
        <f>IF(E340=-1,-1,IF('HCAD Raw EF'!C340="","",'HCAD Raw EF'!C340))</f>
        <v>0</v>
      </c>
      <c r="G340">
        <f>IF(F340=-1,-1,IF('HCAD Raw EF'!D340="","",'HCAD Raw EF'!D340))</f>
        <v>4</v>
      </c>
      <c r="H340" t="str">
        <f>IF(G340=-1,-1,IF('HCAD Raw EF'!E340="","",'HCAD Raw EF'!E340))</f>
        <v>4</v>
      </c>
      <c r="I340" t="str">
        <f>IF(H340=-1,-1,IF('HCAD Raw EF'!F340="","",'HCAD Raw EF'!F340))</f>
        <v>COM2</v>
      </c>
      <c r="J340" t="str">
        <f>IF(I340=-1,-1,IF('HCAD Raw EF'!G340="","",'HCAD Raw EF'!G340))</f>
        <v>MODOfA</v>
      </c>
      <c r="K340" t="str">
        <f>IF(J340=-1,-1,IF('HCAD Raw EF'!H340="","",'HCAD Raw EF'!H340))</f>
        <v>Portable/Modular Office - Average</v>
      </c>
      <c r="L340" t="str">
        <f>IF(K340=-1,-1,IF('HCAD Raw EF'!I340="","",'HCAD Raw EF'!I340))</f>
        <v>Ms</v>
      </c>
      <c r="M340" t="str">
        <f>IF(L340=-1,-1,IF('HCAD Raw EF'!J340="","",'HCAD Raw EF'!J340))</f>
        <v>Miscellaneous</v>
      </c>
      <c r="N340" t="str">
        <f>IF(M340=-1,-1,IF('HCAD Raw EF'!K340="","",'HCAD Raw EF'!K340))</f>
        <v>EST YR ADDED F/ 2014</v>
      </c>
      <c r="O340" s="13">
        <f>IF(N340=-1,-1,IF('HCAD Raw EF'!L340="","",VALUE('HCAD Raw EF'!L340)))</f>
        <v>1300</v>
      </c>
      <c r="P340"/>
      <c r="Q340"/>
      <c r="R340"/>
      <c r="S340"/>
      <c r="T340"/>
      <c r="U340"/>
      <c r="V340"/>
      <c r="W340"/>
      <c r="X340"/>
      <c r="Y340"/>
    </row>
    <row r="341" spans="3:25" x14ac:dyDescent="0.25">
      <c r="C341">
        <v>337</v>
      </c>
      <c r="D341" t="str">
        <f t="shared" si="6"/>
        <v>0660290090010337</v>
      </c>
      <c r="E341" t="str">
        <f>IF('HCAD Raw EF'!B341="",-1,'HCAD Raw EF'!B341)</f>
        <v>0660290090010</v>
      </c>
      <c r="F341">
        <f>IF(E341=-1,-1,IF('HCAD Raw EF'!C341="","",'HCAD Raw EF'!C341))</f>
        <v>0</v>
      </c>
      <c r="G341">
        <f>IF(F341=-1,-1,IF('HCAD Raw EF'!D341="","",'HCAD Raw EF'!D341))</f>
        <v>4</v>
      </c>
      <c r="H341" t="str">
        <f>IF(G341=-1,-1,IF('HCAD Raw EF'!E341="","",'HCAD Raw EF'!E341))</f>
        <v>4</v>
      </c>
      <c r="I341" t="str">
        <f>IF(H341=-1,-1,IF('HCAD Raw EF'!F341="","",'HCAD Raw EF'!F341))</f>
        <v>CPC1</v>
      </c>
      <c r="J341" t="str">
        <f>IF(I341=-1,-1,IF('HCAD Raw EF'!G341="","",'HCAD Raw EF'!G341))</f>
        <v>PvLCnc</v>
      </c>
      <c r="K341" t="str">
        <f>IF(J341=-1,-1,IF('HCAD Raw EF'!H341="","",'HCAD Raw EF'!H341))</f>
        <v>Paving - Light Concrete</v>
      </c>
      <c r="L341" t="str">
        <f>IF(K341=-1,-1,IF('HCAD Raw EF'!I341="","",'HCAD Raw EF'!I341))</f>
        <v>MS</v>
      </c>
      <c r="M341" t="str">
        <f>IF(L341=-1,-1,IF('HCAD Raw EF'!J341="","",'HCAD Raw EF'!J341))</f>
        <v>Miscellaneous</v>
      </c>
      <c r="N341" t="str">
        <f>IF(M341=-1,-1,IF('HCAD Raw EF'!K341="","",'HCAD Raw EF'!K341))</f>
        <v/>
      </c>
      <c r="O341" s="13">
        <f>IF(N341=-1,-1,IF('HCAD Raw EF'!L341="","",VALUE('HCAD Raw EF'!L341)))</f>
        <v>3600</v>
      </c>
      <c r="P341"/>
      <c r="Q341"/>
      <c r="R341"/>
      <c r="S341"/>
      <c r="T341"/>
      <c r="U341"/>
      <c r="V341"/>
      <c r="W341"/>
      <c r="X341"/>
      <c r="Y341"/>
    </row>
    <row r="342" spans="3:25" x14ac:dyDescent="0.25">
      <c r="C342">
        <v>338</v>
      </c>
      <c r="D342" t="str">
        <f t="shared" si="6"/>
        <v>0660510080001338</v>
      </c>
      <c r="E342" t="str">
        <f>IF('HCAD Raw EF'!B342="",-1,'HCAD Raw EF'!B342)</f>
        <v>0660510080001</v>
      </c>
      <c r="F342">
        <f>IF(E342=-1,-1,IF('HCAD Raw EF'!C342="","",'HCAD Raw EF'!C342))</f>
        <v>0</v>
      </c>
      <c r="G342">
        <f>IF(F342=-1,-1,IF('HCAD Raw EF'!D342="","",'HCAD Raw EF'!D342))</f>
        <v>7</v>
      </c>
      <c r="H342" t="str">
        <f>IF(G342=-1,-1,IF('HCAD Raw EF'!E342="","",'HCAD Raw EF'!E342))</f>
        <v>4</v>
      </c>
      <c r="I342" t="str">
        <f>IF(H342=-1,-1,IF('HCAD Raw EF'!F342="","",'HCAD Raw EF'!F342))</f>
        <v>CPC2</v>
      </c>
      <c r="J342" t="str">
        <f>IF(I342=-1,-1,IF('HCAD Raw EF'!G342="","",'HCAD Raw EF'!G342))</f>
        <v>PvHCnc</v>
      </c>
      <c r="K342" t="str">
        <f>IF(J342=-1,-1,IF('HCAD Raw EF'!H342="","",'HCAD Raw EF'!H342))</f>
        <v>Paving - Heavy Concrete</v>
      </c>
      <c r="L342" t="str">
        <f>IF(K342=-1,-1,IF('HCAD Raw EF'!I342="","",'HCAD Raw EF'!I342))</f>
        <v>MS</v>
      </c>
      <c r="M342" t="str">
        <f>IF(L342=-1,-1,IF('HCAD Raw EF'!J342="","",'HCAD Raw EF'!J342))</f>
        <v>Miscellaneous</v>
      </c>
      <c r="N342" t="str">
        <f>IF(M342=-1,-1,IF('HCAD Raw EF'!K342="","",'HCAD Raw EF'!K342))</f>
        <v/>
      </c>
      <c r="O342" s="13">
        <f>IF(N342=-1,-1,IF('HCAD Raw EF'!L342="","",VALUE('HCAD Raw EF'!L342)))</f>
        <v>30000</v>
      </c>
      <c r="P342"/>
      <c r="Q342"/>
      <c r="R342"/>
      <c r="S342"/>
      <c r="T342"/>
      <c r="U342"/>
      <c r="V342"/>
      <c r="W342"/>
      <c r="X342"/>
      <c r="Y342"/>
    </row>
    <row r="343" spans="3:25" x14ac:dyDescent="0.25">
      <c r="C343">
        <v>339</v>
      </c>
      <c r="D343" t="str">
        <f t="shared" si="6"/>
        <v>0660510080001339</v>
      </c>
      <c r="E343" t="str">
        <f>IF('HCAD Raw EF'!B343="",-1,'HCAD Raw EF'!B343)</f>
        <v>0660510080001</v>
      </c>
      <c r="F343">
        <f>IF(E343=-1,-1,IF('HCAD Raw EF'!C343="","",'HCAD Raw EF'!C343))</f>
        <v>1</v>
      </c>
      <c r="G343">
        <f>IF(F343=-1,-1,IF('HCAD Raw EF'!D343="","",'HCAD Raw EF'!D343))</f>
        <v>7</v>
      </c>
      <c r="H343" t="str">
        <f>IF(G343=-1,-1,IF('HCAD Raw EF'!E343="","",'HCAD Raw EF'!E343))</f>
        <v>4</v>
      </c>
      <c r="I343" t="str">
        <f>IF(H343=-1,-1,IF('HCAD Raw EF'!F343="","",'HCAD Raw EF'!F343))</f>
        <v>CRP1</v>
      </c>
      <c r="J343" t="str">
        <f>IF(I343=-1,-1,IF('HCAD Raw EF'!G343="","",'HCAD Raw EF'!G343))</f>
        <v>Porch</v>
      </c>
      <c r="K343" t="str">
        <f>IF(J343=-1,-1,IF('HCAD Raw EF'!H343="","",'HCAD Raw EF'!H343))</f>
        <v>Porch, Open</v>
      </c>
      <c r="L343" t="str">
        <f>IF(K343=-1,-1,IF('HCAD Raw EF'!I343="","",'HCAD Raw EF'!I343))</f>
        <v>MS</v>
      </c>
      <c r="M343" t="str">
        <f>IF(L343=-1,-1,IF('HCAD Raw EF'!J343="","",'HCAD Raw EF'!J343))</f>
        <v>Miscellaneous</v>
      </c>
      <c r="N343" t="str">
        <f>IF(M343=-1,-1,IF('HCAD Raw EF'!K343="","",'HCAD Raw EF'!K343))</f>
        <v>ALL RP1 BLDG 1-1</v>
      </c>
      <c r="O343" s="13">
        <f>IF(N343=-1,-1,IF('HCAD Raw EF'!L343="","",VALUE('HCAD Raw EF'!L343)))</f>
        <v>2534</v>
      </c>
      <c r="P343"/>
      <c r="Q343"/>
      <c r="R343"/>
      <c r="S343"/>
      <c r="T343"/>
      <c r="U343"/>
      <c r="V343"/>
      <c r="W343"/>
      <c r="X343"/>
      <c r="Y343"/>
    </row>
    <row r="344" spans="3:25" x14ac:dyDescent="0.25">
      <c r="C344">
        <v>340</v>
      </c>
      <c r="D344" t="str">
        <f t="shared" si="6"/>
        <v>0660510080001340</v>
      </c>
      <c r="E344" t="str">
        <f>IF('HCAD Raw EF'!B344="",-1,'HCAD Raw EF'!B344)</f>
        <v>0660510080001</v>
      </c>
      <c r="F344">
        <f>IF(E344=-1,-1,IF('HCAD Raw EF'!C344="","",'HCAD Raw EF'!C344))</f>
        <v>2</v>
      </c>
      <c r="G344">
        <f>IF(F344=-1,-1,IF('HCAD Raw EF'!D344="","",'HCAD Raw EF'!D344))</f>
        <v>7</v>
      </c>
      <c r="H344" t="str">
        <f>IF(G344=-1,-1,IF('HCAD Raw EF'!E344="","",'HCAD Raw EF'!E344))</f>
        <v>4</v>
      </c>
      <c r="I344" t="str">
        <f>IF(H344=-1,-1,IF('HCAD Raw EF'!F344="","",'HCAD Raw EF'!F344))</f>
        <v>CRP1</v>
      </c>
      <c r="J344" t="str">
        <f>IF(I344=-1,-1,IF('HCAD Raw EF'!G344="","",'HCAD Raw EF'!G344))</f>
        <v>Porch</v>
      </c>
      <c r="K344" t="str">
        <f>IF(J344=-1,-1,IF('HCAD Raw EF'!H344="","",'HCAD Raw EF'!H344))</f>
        <v>Porch, Open</v>
      </c>
      <c r="L344" t="str">
        <f>IF(K344=-1,-1,IF('HCAD Raw EF'!I344="","",'HCAD Raw EF'!I344))</f>
        <v>MS</v>
      </c>
      <c r="M344" t="str">
        <f>IF(L344=-1,-1,IF('HCAD Raw EF'!J344="","",'HCAD Raw EF'!J344))</f>
        <v>Miscellaneous</v>
      </c>
      <c r="N344" t="str">
        <f>IF(M344=-1,-1,IF('HCAD Raw EF'!K344="","",'HCAD Raw EF'!K344))</f>
        <v>ALL RP1 BLDG 2-1</v>
      </c>
      <c r="O344" s="13">
        <f>IF(N344=-1,-1,IF('HCAD Raw EF'!L344="","",VALUE('HCAD Raw EF'!L344)))</f>
        <v>1212</v>
      </c>
      <c r="P344"/>
      <c r="Q344"/>
      <c r="R344"/>
      <c r="S344"/>
      <c r="T344"/>
      <c r="U344"/>
      <c r="V344"/>
      <c r="W344"/>
      <c r="X344"/>
      <c r="Y344"/>
    </row>
    <row r="345" spans="3:25" x14ac:dyDescent="0.25">
      <c r="C345">
        <v>341</v>
      </c>
      <c r="D345" t="str">
        <f t="shared" si="6"/>
        <v>0660510080001341</v>
      </c>
      <c r="E345" t="str">
        <f>IF('HCAD Raw EF'!B345="",-1,'HCAD Raw EF'!B345)</f>
        <v>0660510080001</v>
      </c>
      <c r="F345">
        <f>IF(E345=-1,-1,IF('HCAD Raw EF'!C345="","",'HCAD Raw EF'!C345))</f>
        <v>1</v>
      </c>
      <c r="G345">
        <f>IF(F345=-1,-1,IF('HCAD Raw EF'!D345="","",'HCAD Raw EF'!D345))</f>
        <v>7</v>
      </c>
      <c r="H345" t="str">
        <f>IF(G345=-1,-1,IF('HCAD Raw EF'!E345="","",'HCAD Raw EF'!E345))</f>
        <v>4</v>
      </c>
      <c r="I345" t="str">
        <f>IF(H345=-1,-1,IF('HCAD Raw EF'!F345="","",'HCAD Raw EF'!F345))</f>
        <v>CRP3</v>
      </c>
      <c r="J345" t="str">
        <f>IF(I345=-1,-1,IF('HCAD Raw EF'!G345="","",'HCAD Raw EF'!G345))</f>
        <v>PorchU</v>
      </c>
      <c r="K345" t="str">
        <f>IF(J345=-1,-1,IF('HCAD Raw EF'!H345="","",'HCAD Raw EF'!H345))</f>
        <v>Porch,Open Upper</v>
      </c>
      <c r="L345" t="str">
        <f>IF(K345=-1,-1,IF('HCAD Raw EF'!I345="","",'HCAD Raw EF'!I345))</f>
        <v>MS</v>
      </c>
      <c r="M345" t="str">
        <f>IF(L345=-1,-1,IF('HCAD Raw EF'!J345="","",'HCAD Raw EF'!J345))</f>
        <v>Miscellaneous</v>
      </c>
      <c r="N345" t="str">
        <f>IF(M345=-1,-1,IF('HCAD Raw EF'!K345="","",'HCAD Raw EF'!K345))</f>
        <v>ALL RP3 BLDG 1-1</v>
      </c>
      <c r="O345" s="13">
        <f>IF(N345=-1,-1,IF('HCAD Raw EF'!L345="","",VALUE('HCAD Raw EF'!L345)))</f>
        <v>5108</v>
      </c>
      <c r="P345"/>
      <c r="Q345"/>
      <c r="R345"/>
      <c r="S345"/>
      <c r="T345"/>
      <c r="U345"/>
      <c r="V345"/>
      <c r="W345"/>
      <c r="X345"/>
      <c r="Y345"/>
    </row>
    <row r="346" spans="3:25" x14ac:dyDescent="0.25">
      <c r="C346">
        <v>342</v>
      </c>
      <c r="D346" t="str">
        <f t="shared" si="6"/>
        <v>0660510080001342</v>
      </c>
      <c r="E346" t="str">
        <f>IF('HCAD Raw EF'!B346="",-1,'HCAD Raw EF'!B346)</f>
        <v>0660510080001</v>
      </c>
      <c r="F346">
        <f>IF(E346=-1,-1,IF('HCAD Raw EF'!C346="","",'HCAD Raw EF'!C346))</f>
        <v>2</v>
      </c>
      <c r="G346">
        <f>IF(F346=-1,-1,IF('HCAD Raw EF'!D346="","",'HCAD Raw EF'!D346))</f>
        <v>7</v>
      </c>
      <c r="H346" t="str">
        <f>IF(G346=-1,-1,IF('HCAD Raw EF'!E346="","",'HCAD Raw EF'!E346))</f>
        <v>4</v>
      </c>
      <c r="I346" t="str">
        <f>IF(H346=-1,-1,IF('HCAD Raw EF'!F346="","",'HCAD Raw EF'!F346))</f>
        <v>CRP3</v>
      </c>
      <c r="J346" t="str">
        <f>IF(I346=-1,-1,IF('HCAD Raw EF'!G346="","",'HCAD Raw EF'!G346))</f>
        <v>PorchU</v>
      </c>
      <c r="K346" t="str">
        <f>IF(J346=-1,-1,IF('HCAD Raw EF'!H346="","",'HCAD Raw EF'!H346))</f>
        <v>Porch,Open Upper</v>
      </c>
      <c r="L346" t="str">
        <f>IF(K346=-1,-1,IF('HCAD Raw EF'!I346="","",'HCAD Raw EF'!I346))</f>
        <v>MS</v>
      </c>
      <c r="M346" t="str">
        <f>IF(L346=-1,-1,IF('HCAD Raw EF'!J346="","",'HCAD Raw EF'!J346))</f>
        <v>Miscellaneous</v>
      </c>
      <c r="N346" t="str">
        <f>IF(M346=-1,-1,IF('HCAD Raw EF'!K346="","",'HCAD Raw EF'!K346))</f>
        <v>ALL RP3 BLDG 2-1</v>
      </c>
      <c r="O346" s="13">
        <f>IF(N346=-1,-1,IF('HCAD Raw EF'!L346="","",VALUE('HCAD Raw EF'!L346)))</f>
        <v>2352</v>
      </c>
      <c r="P346"/>
      <c r="Q346"/>
      <c r="R346"/>
      <c r="S346"/>
      <c r="T346"/>
      <c r="U346"/>
      <c r="V346"/>
      <c r="W346"/>
      <c r="X346"/>
      <c r="Y346"/>
    </row>
    <row r="347" spans="3:25" x14ac:dyDescent="0.25">
      <c r="C347">
        <v>343</v>
      </c>
      <c r="D347" t="str">
        <f t="shared" si="6"/>
        <v>0660510080001343</v>
      </c>
      <c r="E347" t="str">
        <f>IF('HCAD Raw EF'!B347="",-1,'HCAD Raw EF'!B347)</f>
        <v>0660510080001</v>
      </c>
      <c r="F347">
        <f>IF(E347=-1,-1,IF('HCAD Raw EF'!C347="","",'HCAD Raw EF'!C347))</f>
        <v>0</v>
      </c>
      <c r="G347">
        <f>IF(F347=-1,-1,IF('HCAD Raw EF'!D347="","",'HCAD Raw EF'!D347))</f>
        <v>7</v>
      </c>
      <c r="H347" t="str">
        <f>IF(G347=-1,-1,IF('HCAD Raw EF'!E347="","",'HCAD Raw EF'!E347))</f>
        <v>4</v>
      </c>
      <c r="I347" t="str">
        <f>IF(H347=-1,-1,IF('HCAD Raw EF'!F347="","",'HCAD Raw EF'!F347))</f>
        <v>CRS1</v>
      </c>
      <c r="J347" t="str">
        <f>IF(I347=-1,-1,IF('HCAD Raw EF'!G347="","",'HCAD Raw EF'!G347))</f>
        <v>FrUBld</v>
      </c>
      <c r="K347" t="str">
        <f>IF(J347=-1,-1,IF('HCAD Raw EF'!H347="","",'HCAD Raw EF'!H347))</f>
        <v>UTILITY BLDG - FRAME</v>
      </c>
      <c r="L347" t="str">
        <f>IF(K347=-1,-1,IF('HCAD Raw EF'!I347="","",'HCAD Raw EF'!I347))</f>
        <v>MS</v>
      </c>
      <c r="M347" t="str">
        <f>IF(L347=-1,-1,IF('HCAD Raw EF'!J347="","",'HCAD Raw EF'!J347))</f>
        <v>Miscellaneous</v>
      </c>
      <c r="N347" t="str">
        <f>IF(M347=-1,-1,IF('HCAD Raw EF'!K347="","",'HCAD Raw EF'!K347))</f>
        <v/>
      </c>
      <c r="O347" s="13">
        <f>IF(N347=-1,-1,IF('HCAD Raw EF'!L347="","",VALUE('HCAD Raw EF'!L347)))</f>
        <v>200</v>
      </c>
      <c r="P347"/>
      <c r="Q347"/>
      <c r="R347"/>
      <c r="S347"/>
      <c r="T347"/>
      <c r="U347"/>
      <c r="V347"/>
      <c r="W347"/>
      <c r="X347"/>
      <c r="Y347"/>
    </row>
    <row r="348" spans="3:25" x14ac:dyDescent="0.25">
      <c r="C348">
        <v>344</v>
      </c>
      <c r="D348" t="str">
        <f t="shared" si="6"/>
        <v>0660510080001344</v>
      </c>
      <c r="E348" t="str">
        <f>IF('HCAD Raw EF'!B348="",-1,'HCAD Raw EF'!B348)</f>
        <v>0660510080001</v>
      </c>
      <c r="F348">
        <f>IF(E348=-1,-1,IF('HCAD Raw EF'!C348="","",'HCAD Raw EF'!C348))</f>
        <v>1</v>
      </c>
      <c r="G348">
        <f>IF(F348=-1,-1,IF('HCAD Raw EF'!D348="","",'HCAD Raw EF'!D348))</f>
        <v>7</v>
      </c>
      <c r="H348" t="str">
        <f>IF(G348=-1,-1,IF('HCAD Raw EF'!E348="","",'HCAD Raw EF'!E348))</f>
        <v>4</v>
      </c>
      <c r="I348" t="str">
        <f>IF(H348=-1,-1,IF('HCAD Raw EF'!F348="","",'HCAD Raw EF'!F348))</f>
        <v>CSS1</v>
      </c>
      <c r="J348" t="str">
        <f>IF(I348=-1,-1,IF('HCAD Raw EF'!G348="","",'HCAD Raw EF'!G348))</f>
        <v>WetSpr</v>
      </c>
      <c r="K348" t="str">
        <f>IF(J348=-1,-1,IF('HCAD Raw EF'!H348="","",'HCAD Raw EF'!H348))</f>
        <v>Wet Sprinkler</v>
      </c>
      <c r="L348" t="str">
        <f>IF(K348=-1,-1,IF('HCAD Raw EF'!I348="","",'HCAD Raw EF'!I348))</f>
        <v>MS</v>
      </c>
      <c r="M348" t="str">
        <f>IF(L348=-1,-1,IF('HCAD Raw EF'!J348="","",'HCAD Raw EF'!J348))</f>
        <v>Miscellaneous</v>
      </c>
      <c r="N348" t="str">
        <f>IF(M348=-1,-1,IF('HCAD Raw EF'!K348="","",'HCAD Raw EF'!K348))</f>
        <v>BOTH BLDGS</v>
      </c>
      <c r="O348" s="13">
        <f>IF(N348=-1,-1,IF('HCAD Raw EF'!L348="","",VALUE('HCAD Raw EF'!L348)))</f>
        <v>54164</v>
      </c>
      <c r="P348"/>
      <c r="Q348"/>
      <c r="R348"/>
      <c r="S348"/>
      <c r="T348"/>
      <c r="U348"/>
      <c r="V348"/>
      <c r="W348"/>
      <c r="X348"/>
      <c r="Y348"/>
    </row>
    <row r="349" spans="3:25" x14ac:dyDescent="0.25">
      <c r="C349">
        <v>345</v>
      </c>
      <c r="D349" t="str">
        <f t="shared" si="6"/>
        <v>0690090000140345</v>
      </c>
      <c r="E349" t="str">
        <f>IF('HCAD Raw EF'!B349="",-1,'HCAD Raw EF'!B349)</f>
        <v>0690090000140</v>
      </c>
      <c r="F349">
        <f>IF(E349=-1,-1,IF('HCAD Raw EF'!C349="","",'HCAD Raw EF'!C349))</f>
        <v>1</v>
      </c>
      <c r="G349">
        <f>IF(F349=-1,-1,IF('HCAD Raw EF'!D349="","",'HCAD Raw EF'!D349))</f>
        <v>3</v>
      </c>
      <c r="H349" t="str">
        <f>IF(G349=-1,-1,IF('HCAD Raw EF'!E349="","",'HCAD Raw EF'!E349))</f>
        <v>4</v>
      </c>
      <c r="I349" t="str">
        <f>IF(H349=-1,-1,IF('HCAD Raw EF'!F349="","",'HCAD Raw EF'!F349))</f>
        <v>CCP6</v>
      </c>
      <c r="J349" t="str">
        <f>IF(I349=-1,-1,IF('HCAD Raw EF'!G349="","",'HCAD Raw EF'!G349))</f>
        <v>CpRfSl</v>
      </c>
      <c r="K349" t="str">
        <f>IF(J349=-1,-1,IF('HCAD Raw EF'!H349="","",'HCAD Raw EF'!H349))</f>
        <v>CANOPY ROOF AND SLAB</v>
      </c>
      <c r="L349" t="str">
        <f>IF(K349=-1,-1,IF('HCAD Raw EF'!I349="","",'HCAD Raw EF'!I349))</f>
        <v>MS</v>
      </c>
      <c r="M349" t="str">
        <f>IF(L349=-1,-1,IF('HCAD Raw EF'!J349="","",'HCAD Raw EF'!J349))</f>
        <v>Miscellaneous</v>
      </c>
      <c r="N349" t="str">
        <f>IF(M349=-1,-1,IF('HCAD Raw EF'!K349="","",'HCAD Raw EF'!K349))</f>
        <v>ADD F/17</v>
      </c>
      <c r="O349" s="13">
        <f>IF(N349=-1,-1,IF('HCAD Raw EF'!L349="","",VALUE('HCAD Raw EF'!L349)))</f>
        <v>48</v>
      </c>
      <c r="P349"/>
      <c r="Q349"/>
      <c r="R349"/>
      <c r="S349"/>
      <c r="T349"/>
      <c r="U349"/>
      <c r="V349"/>
      <c r="W349"/>
      <c r="X349"/>
      <c r="Y349"/>
    </row>
    <row r="350" spans="3:25" x14ac:dyDescent="0.25">
      <c r="C350">
        <v>346</v>
      </c>
      <c r="D350" t="str">
        <f t="shared" si="6"/>
        <v>0690090000140346</v>
      </c>
      <c r="E350" t="str">
        <f>IF('HCAD Raw EF'!B350="",-1,'HCAD Raw EF'!B350)</f>
        <v>0690090000140</v>
      </c>
      <c r="F350">
        <f>IF(E350=-1,-1,IF('HCAD Raw EF'!C350="","",'HCAD Raw EF'!C350))</f>
        <v>1</v>
      </c>
      <c r="G350">
        <f>IF(F350=-1,-1,IF('HCAD Raw EF'!D350="","",'HCAD Raw EF'!D350))</f>
        <v>3</v>
      </c>
      <c r="H350" t="str">
        <f>IF(G350=-1,-1,IF('HCAD Raw EF'!E350="","",'HCAD Raw EF'!E350))</f>
        <v>4</v>
      </c>
      <c r="I350" t="str">
        <f>IF(H350=-1,-1,IF('HCAD Raw EF'!F350="","",'HCAD Raw EF'!F350))</f>
        <v>CEN6</v>
      </c>
      <c r="J350" t="str">
        <f>IF(I350=-1,-1,IF('HCAD Raw EF'!G350="","",'HCAD Raw EF'!G350))</f>
        <v>Enclos6</v>
      </c>
      <c r="K350" t="str">
        <f>IF(J350=-1,-1,IF('HCAD Raw EF'!H350="","",'HCAD Raw EF'!H350))</f>
        <v>Enclosure,  Office</v>
      </c>
      <c r="L350" t="str">
        <f>IF(K350=-1,-1,IF('HCAD Raw EF'!I350="","",'HCAD Raw EF'!I350))</f>
        <v>MS</v>
      </c>
      <c r="M350" t="str">
        <f>IF(L350=-1,-1,IF('HCAD Raw EF'!J350="","",'HCAD Raw EF'!J350))</f>
        <v>Miscellaneous</v>
      </c>
      <c r="N350" t="str">
        <f>IF(M350=-1,-1,IF('HCAD Raw EF'!K350="","",'HCAD Raw EF'!K350))</f>
        <v>ADD F/17</v>
      </c>
      <c r="O350" s="13">
        <f>IF(N350=-1,-1,IF('HCAD Raw EF'!L350="","",VALUE('HCAD Raw EF'!L350)))</f>
        <v>504</v>
      </c>
      <c r="P350"/>
      <c r="Q350"/>
      <c r="R350"/>
      <c r="S350"/>
      <c r="T350"/>
      <c r="U350"/>
      <c r="V350"/>
      <c r="W350"/>
      <c r="X350"/>
      <c r="Y350"/>
    </row>
    <row r="351" spans="3:25" x14ac:dyDescent="0.25">
      <c r="C351">
        <v>347</v>
      </c>
      <c r="D351" t="str">
        <f t="shared" si="6"/>
        <v>0690090000140347</v>
      </c>
      <c r="E351" t="str">
        <f>IF('HCAD Raw EF'!B351="",-1,'HCAD Raw EF'!B351)</f>
        <v>0690090000140</v>
      </c>
      <c r="F351">
        <f>IF(E351=-1,-1,IF('HCAD Raw EF'!C351="","",'HCAD Raw EF'!C351))</f>
        <v>0</v>
      </c>
      <c r="G351">
        <f>IF(F351=-1,-1,IF('HCAD Raw EF'!D351="","",'HCAD Raw EF'!D351))</f>
        <v>3</v>
      </c>
      <c r="H351" t="str">
        <f>IF(G351=-1,-1,IF('HCAD Raw EF'!E351="","",'HCAD Raw EF'!E351))</f>
        <v>4</v>
      </c>
      <c r="I351" t="str">
        <f>IF(H351=-1,-1,IF('HCAD Raw EF'!F351="","",'HCAD Raw EF'!F351))</f>
        <v>CPC2</v>
      </c>
      <c r="J351" t="str">
        <f>IF(I351=-1,-1,IF('HCAD Raw EF'!G351="","",'HCAD Raw EF'!G351))</f>
        <v>PvHCnc</v>
      </c>
      <c r="K351" t="str">
        <f>IF(J351=-1,-1,IF('HCAD Raw EF'!H351="","",'HCAD Raw EF'!H351))</f>
        <v>Paving - Heavy Concrete</v>
      </c>
      <c r="L351" t="str">
        <f>IF(K351=-1,-1,IF('HCAD Raw EF'!I351="","",'HCAD Raw EF'!I351))</f>
        <v>MS</v>
      </c>
      <c r="M351" t="str">
        <f>IF(L351=-1,-1,IF('HCAD Raw EF'!J351="","",'HCAD Raw EF'!J351))</f>
        <v>Miscellaneous</v>
      </c>
      <c r="N351" t="str">
        <f>IF(M351=-1,-1,IF('HCAD Raw EF'!K351="","",'HCAD Raw EF'!K351))</f>
        <v>ADD F/17</v>
      </c>
      <c r="O351" s="13">
        <f>IF(N351=-1,-1,IF('HCAD Raw EF'!L351="","",VALUE('HCAD Raw EF'!L351)))</f>
        <v>3258</v>
      </c>
      <c r="P351"/>
      <c r="Q351"/>
      <c r="R351"/>
      <c r="S351"/>
      <c r="T351"/>
      <c r="U351"/>
      <c r="V351"/>
      <c r="W351"/>
      <c r="X351"/>
      <c r="Y351"/>
    </row>
    <row r="352" spans="3:25" x14ac:dyDescent="0.25">
      <c r="C352">
        <v>348</v>
      </c>
      <c r="D352" t="str">
        <f t="shared" si="6"/>
        <v>0690110000056348</v>
      </c>
      <c r="E352" t="str">
        <f>IF('HCAD Raw EF'!B352="",-1,'HCAD Raw EF'!B352)</f>
        <v>0690110000056</v>
      </c>
      <c r="F352">
        <f>IF(E352=-1,-1,IF('HCAD Raw EF'!C352="","",'HCAD Raw EF'!C352))</f>
        <v>1</v>
      </c>
      <c r="G352">
        <f>IF(F352=-1,-1,IF('HCAD Raw EF'!D352="","",'HCAD Raw EF'!D352))</f>
        <v>5</v>
      </c>
      <c r="H352" t="str">
        <f>IF(G352=-1,-1,IF('HCAD Raw EF'!E352="","",'HCAD Raw EF'!E352))</f>
        <v>4</v>
      </c>
      <c r="I352" t="str">
        <f>IF(H352=-1,-1,IF('HCAD Raw EF'!F352="","",'HCAD Raw EF'!F352))</f>
        <v>CEN4</v>
      </c>
      <c r="J352" t="str">
        <f>IF(I352=-1,-1,IF('HCAD Raw EF'!G352="","",'HCAD Raw EF'!G352))</f>
        <v>Enclos4</v>
      </c>
      <c r="K352" t="str">
        <f>IF(J352=-1,-1,IF('HCAD Raw EF'!H352="","",'HCAD Raw EF'!H352))</f>
        <v>Enclosure,  Storage</v>
      </c>
      <c r="L352" t="str">
        <f>IF(K352=-1,-1,IF('HCAD Raw EF'!I352="","",'HCAD Raw EF'!I352))</f>
        <v>MS</v>
      </c>
      <c r="M352" t="str">
        <f>IF(L352=-1,-1,IF('HCAD Raw EF'!J352="","",'HCAD Raw EF'!J352))</f>
        <v>Miscellaneous</v>
      </c>
      <c r="N352" t="str">
        <f>IF(M352=-1,-1,IF('HCAD Raw EF'!K352="","",'HCAD Raw EF'!K352))</f>
        <v>EST YR BUILT</v>
      </c>
      <c r="O352" s="13">
        <f>IF(N352=-1,-1,IF('HCAD Raw EF'!L352="","",VALUE('HCAD Raw EF'!L352)))</f>
        <v>722</v>
      </c>
      <c r="P352"/>
      <c r="Q352"/>
      <c r="R352"/>
      <c r="S352"/>
      <c r="T352"/>
      <c r="U352"/>
      <c r="V352"/>
      <c r="W352"/>
      <c r="X352"/>
      <c r="Y352"/>
    </row>
    <row r="353" spans="3:25" x14ac:dyDescent="0.25">
      <c r="C353">
        <v>349</v>
      </c>
      <c r="D353" t="str">
        <f t="shared" si="6"/>
        <v>0690110000056349</v>
      </c>
      <c r="E353" t="str">
        <f>IF('HCAD Raw EF'!B353="",-1,'HCAD Raw EF'!B353)</f>
        <v>0690110000056</v>
      </c>
      <c r="F353">
        <f>IF(E353=-1,-1,IF('HCAD Raw EF'!C353="","",'HCAD Raw EF'!C353))</f>
        <v>1</v>
      </c>
      <c r="G353">
        <f>IF(F353=-1,-1,IF('HCAD Raw EF'!D353="","",'HCAD Raw EF'!D353))</f>
        <v>5</v>
      </c>
      <c r="H353" t="str">
        <f>IF(G353=-1,-1,IF('HCAD Raw EF'!E353="","",'HCAD Raw EF'!E353))</f>
        <v>4</v>
      </c>
      <c r="I353" t="str">
        <f>IF(H353=-1,-1,IF('HCAD Raw EF'!F353="","",'HCAD Raw EF'!F353))</f>
        <v>CEN6</v>
      </c>
      <c r="J353" t="str">
        <f>IF(I353=-1,-1,IF('HCAD Raw EF'!G353="","",'HCAD Raw EF'!G353))</f>
        <v>Enclos6</v>
      </c>
      <c r="K353" t="str">
        <f>IF(J353=-1,-1,IF('HCAD Raw EF'!H353="","",'HCAD Raw EF'!H353))</f>
        <v>Enclosure,  Office</v>
      </c>
      <c r="L353" t="str">
        <f>IF(K353=-1,-1,IF('HCAD Raw EF'!I353="","",'HCAD Raw EF'!I353))</f>
        <v>MS</v>
      </c>
      <c r="M353" t="str">
        <f>IF(L353=-1,-1,IF('HCAD Raw EF'!J353="","",'HCAD Raw EF'!J353))</f>
        <v>Miscellaneous</v>
      </c>
      <c r="N353" t="str">
        <f>IF(M353=-1,-1,IF('HCAD Raw EF'!K353="","",'HCAD Raw EF'!K353))</f>
        <v>EST EXPANDED IN '06</v>
      </c>
      <c r="O353" s="13">
        <f>IF(N353=-1,-1,IF('HCAD Raw EF'!L353="","",VALUE('HCAD Raw EF'!L353)))</f>
        <v>1206</v>
      </c>
      <c r="P353"/>
      <c r="Q353"/>
      <c r="R353"/>
      <c r="S353"/>
      <c r="T353"/>
      <c r="U353"/>
      <c r="V353"/>
      <c r="W353"/>
      <c r="X353"/>
      <c r="Y353"/>
    </row>
    <row r="354" spans="3:25" x14ac:dyDescent="0.25">
      <c r="C354">
        <v>350</v>
      </c>
      <c r="D354" t="str">
        <f t="shared" si="6"/>
        <v>0690110000056350</v>
      </c>
      <c r="E354" t="str">
        <f>IF('HCAD Raw EF'!B354="",-1,'HCAD Raw EF'!B354)</f>
        <v>0690110000056</v>
      </c>
      <c r="F354">
        <f>IF(E354=-1,-1,IF('HCAD Raw EF'!C354="","",'HCAD Raw EF'!C354))</f>
        <v>0</v>
      </c>
      <c r="G354">
        <f>IF(F354=-1,-1,IF('HCAD Raw EF'!D354="","",'HCAD Raw EF'!D354))</f>
        <v>5</v>
      </c>
      <c r="H354" t="str">
        <f>IF(G354=-1,-1,IF('HCAD Raw EF'!E354="","",'HCAD Raw EF'!E354))</f>
        <v>4</v>
      </c>
      <c r="I354" t="str">
        <f>IF(H354=-1,-1,IF('HCAD Raw EF'!F354="","",'HCAD Raw EF'!F354))</f>
        <v>CPA1</v>
      </c>
      <c r="J354" t="str">
        <f>IF(I354=-1,-1,IF('HCAD Raw EF'!G354="","",'HCAD Raw EF'!G354))</f>
        <v>PavAsp</v>
      </c>
      <c r="K354" t="str">
        <f>IF(J354=-1,-1,IF('HCAD Raw EF'!H354="","",'HCAD Raw EF'!H354))</f>
        <v>Paving - Asphalt</v>
      </c>
      <c r="L354" t="str">
        <f>IF(K354=-1,-1,IF('HCAD Raw EF'!I354="","",'HCAD Raw EF'!I354))</f>
        <v>MS</v>
      </c>
      <c r="M354" t="str">
        <f>IF(L354=-1,-1,IF('HCAD Raw EF'!J354="","",'HCAD Raw EF'!J354))</f>
        <v>Miscellaneous</v>
      </c>
      <c r="N354" t="str">
        <f>IF(M354=-1,-1,IF('HCAD Raw EF'!K354="","",'HCAD Raw EF'!K354))</f>
        <v/>
      </c>
      <c r="O354" s="13">
        <f>IF(N354=-1,-1,IF('HCAD Raw EF'!L354="","",VALUE('HCAD Raw EF'!L354)))</f>
        <v>4388</v>
      </c>
      <c r="P354"/>
      <c r="Q354"/>
      <c r="R354"/>
      <c r="S354"/>
      <c r="T354"/>
      <c r="U354"/>
      <c r="V354"/>
      <c r="W354"/>
      <c r="X354"/>
      <c r="Y354"/>
    </row>
    <row r="355" spans="3:25" x14ac:dyDescent="0.25">
      <c r="C355">
        <v>351</v>
      </c>
      <c r="D355" t="str">
        <f t="shared" si="6"/>
        <v>0690110000056351</v>
      </c>
      <c r="E355" t="str">
        <f>IF('HCAD Raw EF'!B355="",-1,'HCAD Raw EF'!B355)</f>
        <v>0690110000056</v>
      </c>
      <c r="F355">
        <f>IF(E355=-1,-1,IF('HCAD Raw EF'!C355="","",'HCAD Raw EF'!C355))</f>
        <v>0</v>
      </c>
      <c r="G355">
        <f>IF(F355=-1,-1,IF('HCAD Raw EF'!D355="","",'HCAD Raw EF'!D355))</f>
        <v>5</v>
      </c>
      <c r="H355" t="str">
        <f>IF(G355=-1,-1,IF('HCAD Raw EF'!E355="","",'HCAD Raw EF'!E355))</f>
        <v>4</v>
      </c>
      <c r="I355" t="str">
        <f>IF(H355=-1,-1,IF('HCAD Raw EF'!F355="","",'HCAD Raw EF'!F355))</f>
        <v>CPC2</v>
      </c>
      <c r="J355" t="str">
        <f>IF(I355=-1,-1,IF('HCAD Raw EF'!G355="","",'HCAD Raw EF'!G355))</f>
        <v>PvHCnc</v>
      </c>
      <c r="K355" t="str">
        <f>IF(J355=-1,-1,IF('HCAD Raw EF'!H355="","",'HCAD Raw EF'!H355))</f>
        <v>Paving - Heavy Concrete</v>
      </c>
      <c r="L355" t="str">
        <f>IF(K355=-1,-1,IF('HCAD Raw EF'!I355="","",'HCAD Raw EF'!I355))</f>
        <v>MS</v>
      </c>
      <c r="M355" t="str">
        <f>IF(L355=-1,-1,IF('HCAD Raw EF'!J355="","",'HCAD Raw EF'!J355))</f>
        <v>Miscellaneous</v>
      </c>
      <c r="N355" t="str">
        <f>IF(M355=-1,-1,IF('HCAD Raw EF'!K355="","",'HCAD Raw EF'!K355))</f>
        <v/>
      </c>
      <c r="O355" s="13">
        <f>IF(N355=-1,-1,IF('HCAD Raw EF'!L355="","",VALUE('HCAD Raw EF'!L355)))</f>
        <v>400</v>
      </c>
      <c r="P355"/>
      <c r="Q355"/>
      <c r="R355"/>
      <c r="S355"/>
      <c r="T355"/>
      <c r="U355"/>
      <c r="V355"/>
      <c r="W355"/>
      <c r="X355"/>
      <c r="Y355"/>
    </row>
    <row r="356" spans="3:25" x14ac:dyDescent="0.25">
      <c r="C356">
        <v>352</v>
      </c>
      <c r="D356" t="str">
        <f t="shared" si="6"/>
        <v>0690110000056352</v>
      </c>
      <c r="E356" t="str">
        <f>IF('HCAD Raw EF'!B356="",-1,'HCAD Raw EF'!B356)</f>
        <v>0690110000056</v>
      </c>
      <c r="F356">
        <f>IF(E356=-1,-1,IF('HCAD Raw EF'!C356="","",'HCAD Raw EF'!C356))</f>
        <v>0</v>
      </c>
      <c r="G356">
        <f>IF(F356=-1,-1,IF('HCAD Raw EF'!D356="","",'HCAD Raw EF'!D356))</f>
        <v>5</v>
      </c>
      <c r="H356" t="str">
        <f>IF(G356=-1,-1,IF('HCAD Raw EF'!E356="","",'HCAD Raw EF'!E356))</f>
        <v>4</v>
      </c>
      <c r="I356" t="str">
        <f>IF(H356=-1,-1,IF('HCAD Raw EF'!F356="","",'HCAD Raw EF'!F356))</f>
        <v>CRS1</v>
      </c>
      <c r="J356" t="str">
        <f>IF(I356=-1,-1,IF('HCAD Raw EF'!G356="","",'HCAD Raw EF'!G356))</f>
        <v>FrUBld</v>
      </c>
      <c r="K356" t="str">
        <f>IF(J356=-1,-1,IF('HCAD Raw EF'!H356="","",'HCAD Raw EF'!H356))</f>
        <v>UTILITY BLDG - FRAME</v>
      </c>
      <c r="L356" t="str">
        <f>IF(K356=-1,-1,IF('HCAD Raw EF'!I356="","",'HCAD Raw EF'!I356))</f>
        <v>MS</v>
      </c>
      <c r="M356" t="str">
        <f>IF(L356=-1,-1,IF('HCAD Raw EF'!J356="","",'HCAD Raw EF'!J356))</f>
        <v>Miscellaneous</v>
      </c>
      <c r="N356" t="str">
        <f>IF(M356=-1,-1,IF('HCAD Raw EF'!K356="","",'HCAD Raw EF'!K356))</f>
        <v>PU F/2019</v>
      </c>
      <c r="O356" s="13">
        <f>IF(N356=-1,-1,IF('HCAD Raw EF'!L356="","",VALUE('HCAD Raw EF'!L356)))</f>
        <v>312</v>
      </c>
      <c r="P356"/>
      <c r="Q356"/>
      <c r="R356"/>
      <c r="S356"/>
      <c r="T356"/>
      <c r="U356"/>
      <c r="V356"/>
      <c r="W356"/>
      <c r="X356"/>
      <c r="Y356"/>
    </row>
    <row r="357" spans="3:25" x14ac:dyDescent="0.25">
      <c r="C357">
        <v>353</v>
      </c>
      <c r="D357" t="str">
        <f t="shared" si="6"/>
        <v>0690110000148353</v>
      </c>
      <c r="E357" t="str">
        <f>IF('HCAD Raw EF'!B357="",-1,'HCAD Raw EF'!B357)</f>
        <v>0690110000148</v>
      </c>
      <c r="F357">
        <f>IF(E357=-1,-1,IF('HCAD Raw EF'!C357="","",'HCAD Raw EF'!C357))</f>
        <v>0</v>
      </c>
      <c r="G357">
        <f>IF(F357=-1,-1,IF('HCAD Raw EF'!D357="","",'HCAD Raw EF'!D357))</f>
        <v>2</v>
      </c>
      <c r="H357" t="str">
        <f>IF(G357=-1,-1,IF('HCAD Raw EF'!E357="","",'HCAD Raw EF'!E357))</f>
        <v>4</v>
      </c>
      <c r="I357" t="str">
        <f>IF(H357=-1,-1,IF('HCAD Raw EF'!F357="","",'HCAD Raw EF'!F357))</f>
        <v>CPC1</v>
      </c>
      <c r="J357" t="str">
        <f>IF(I357=-1,-1,IF('HCAD Raw EF'!G357="","",'HCAD Raw EF'!G357))</f>
        <v>PvLCnc</v>
      </c>
      <c r="K357" t="str">
        <f>IF(J357=-1,-1,IF('HCAD Raw EF'!H357="","",'HCAD Raw EF'!H357))</f>
        <v>Paving - Light Concrete</v>
      </c>
      <c r="L357" t="str">
        <f>IF(K357=-1,-1,IF('HCAD Raw EF'!I357="","",'HCAD Raw EF'!I357))</f>
        <v>MS</v>
      </c>
      <c r="M357" t="str">
        <f>IF(L357=-1,-1,IF('HCAD Raw EF'!J357="","",'HCAD Raw EF'!J357))</f>
        <v>Miscellaneous</v>
      </c>
      <c r="N357" t="str">
        <f>IF(M357=-1,-1,IF('HCAD Raw EF'!K357="","",'HCAD Raw EF'!K357))</f>
        <v/>
      </c>
      <c r="O357" s="13">
        <f>IF(N357=-1,-1,IF('HCAD Raw EF'!L357="","",VALUE('HCAD Raw EF'!L357)))</f>
        <v>5500</v>
      </c>
      <c r="P357"/>
      <c r="Q357"/>
      <c r="R357"/>
      <c r="S357"/>
      <c r="T357"/>
      <c r="U357"/>
      <c r="V357"/>
      <c r="W357"/>
      <c r="X357"/>
      <c r="Y357"/>
    </row>
    <row r="358" spans="3:25" x14ac:dyDescent="0.25">
      <c r="C358">
        <v>354</v>
      </c>
      <c r="D358" t="str">
        <f t="shared" si="6"/>
        <v>0690110000148354</v>
      </c>
      <c r="E358" t="str">
        <f>IF('HCAD Raw EF'!B358="",-1,'HCAD Raw EF'!B358)</f>
        <v>0690110000148</v>
      </c>
      <c r="F358">
        <f>IF(E358=-1,-1,IF('HCAD Raw EF'!C358="","",'HCAD Raw EF'!C358))</f>
        <v>0</v>
      </c>
      <c r="G358">
        <f>IF(F358=-1,-1,IF('HCAD Raw EF'!D358="","",'HCAD Raw EF'!D358))</f>
        <v>2</v>
      </c>
      <c r="H358" t="str">
        <f>IF(G358=-1,-1,IF('HCAD Raw EF'!E358="","",'HCAD Raw EF'!E358))</f>
        <v>4</v>
      </c>
      <c r="I358" t="str">
        <f>IF(H358=-1,-1,IF('HCAD Raw EF'!F358="","",'HCAD Raw EF'!F358))</f>
        <v>CPC2</v>
      </c>
      <c r="J358" t="str">
        <f>IF(I358=-1,-1,IF('HCAD Raw EF'!G358="","",'HCAD Raw EF'!G358))</f>
        <v>PvHCnc</v>
      </c>
      <c r="K358" t="str">
        <f>IF(J358=-1,-1,IF('HCAD Raw EF'!H358="","",'HCAD Raw EF'!H358))</f>
        <v>Paving - Heavy Concrete</v>
      </c>
      <c r="L358" t="str">
        <f>IF(K358=-1,-1,IF('HCAD Raw EF'!I358="","",'HCAD Raw EF'!I358))</f>
        <v>MS</v>
      </c>
      <c r="M358" t="str">
        <f>IF(L358=-1,-1,IF('HCAD Raw EF'!J358="","",'HCAD Raw EF'!J358))</f>
        <v>Miscellaneous</v>
      </c>
      <c r="N358" t="str">
        <f>IF(M358=-1,-1,IF('HCAD Raw EF'!K358="","",'HCAD Raw EF'!K358))</f>
        <v>CORRECTED SQFT F/2016</v>
      </c>
      <c r="O358" s="13">
        <f>IF(N358=-1,-1,IF('HCAD Raw EF'!L358="","",VALUE('HCAD Raw EF'!L358)))</f>
        <v>6700</v>
      </c>
      <c r="P358"/>
      <c r="Q358"/>
      <c r="R358"/>
      <c r="S358"/>
      <c r="T358"/>
      <c r="U358"/>
      <c r="V358"/>
      <c r="W358"/>
      <c r="X358"/>
      <c r="Y358"/>
    </row>
    <row r="359" spans="3:25" x14ac:dyDescent="0.25">
      <c r="C359">
        <v>355</v>
      </c>
      <c r="D359" t="str">
        <f t="shared" si="6"/>
        <v>0700290020001355</v>
      </c>
      <c r="E359" t="str">
        <f>IF('HCAD Raw EF'!B359="",-1,'HCAD Raw EF'!B359)</f>
        <v>0700290020001</v>
      </c>
      <c r="F359">
        <f>IF(E359=-1,-1,IF('HCAD Raw EF'!C359="","",'HCAD Raw EF'!C359))</f>
        <v>1</v>
      </c>
      <c r="G359">
        <f>IF(F359=-1,-1,IF('HCAD Raw EF'!D359="","",'HCAD Raw EF'!D359))</f>
        <v>10</v>
      </c>
      <c r="H359" t="str">
        <f>IF(G359=-1,-1,IF('HCAD Raw EF'!E359="","",'HCAD Raw EF'!E359))</f>
        <v>5</v>
      </c>
      <c r="I359" t="str">
        <f>IF(H359=-1,-1,IF('HCAD Raw EF'!F359="","",'HCAD Raw EF'!F359))</f>
        <v>CEN5</v>
      </c>
      <c r="J359" t="str">
        <f>IF(I359=-1,-1,IF('HCAD Raw EF'!G359="","",'HCAD Raw EF'!G359))</f>
        <v>Enclos5</v>
      </c>
      <c r="K359" t="str">
        <f>IF(J359=-1,-1,IF('HCAD Raw EF'!H359="","",'HCAD Raw EF'!H359))</f>
        <v>Enclosure,  Retail</v>
      </c>
      <c r="L359" t="str">
        <f>IF(K359=-1,-1,IF('HCAD Raw EF'!I359="","",'HCAD Raw EF'!I359))</f>
        <v>MS</v>
      </c>
      <c r="M359" t="str">
        <f>IF(L359=-1,-1,IF('HCAD Raw EF'!J359="","",'HCAD Raw EF'!J359))</f>
        <v>Miscellaneous</v>
      </c>
      <c r="N359" t="str">
        <f>IF(M359=-1,-1,IF('HCAD Raw EF'!K359="","",'HCAD Raw EF'!K359))</f>
        <v>E1</v>
      </c>
      <c r="O359" s="13">
        <f>IF(N359=-1,-1,IF('HCAD Raw EF'!L359="","",VALUE('HCAD Raw EF'!L359)))</f>
        <v>1350</v>
      </c>
      <c r="P359"/>
      <c r="Q359"/>
      <c r="R359"/>
      <c r="S359"/>
      <c r="T359"/>
      <c r="U359"/>
      <c r="V359"/>
      <c r="W359"/>
      <c r="X359"/>
      <c r="Y359"/>
    </row>
    <row r="360" spans="3:25" x14ac:dyDescent="0.25">
      <c r="C360">
        <v>356</v>
      </c>
      <c r="D360" t="str">
        <f t="shared" si="6"/>
        <v>0700290020001356</v>
      </c>
      <c r="E360" t="str">
        <f>IF('HCAD Raw EF'!B360="",-1,'HCAD Raw EF'!B360)</f>
        <v>0700290020001</v>
      </c>
      <c r="F360">
        <f>IF(E360=-1,-1,IF('HCAD Raw EF'!C360="","",'HCAD Raw EF'!C360))</f>
        <v>2</v>
      </c>
      <c r="G360">
        <f>IF(F360=-1,-1,IF('HCAD Raw EF'!D360="","",'HCAD Raw EF'!D360))</f>
        <v>10</v>
      </c>
      <c r="H360" t="str">
        <f>IF(G360=-1,-1,IF('HCAD Raw EF'!E360="","",'HCAD Raw EF'!E360))</f>
        <v>5</v>
      </c>
      <c r="I360" t="str">
        <f>IF(H360=-1,-1,IF('HCAD Raw EF'!F360="","",'HCAD Raw EF'!F360))</f>
        <v>CEN5</v>
      </c>
      <c r="J360" t="str">
        <f>IF(I360=-1,-1,IF('HCAD Raw EF'!G360="","",'HCAD Raw EF'!G360))</f>
        <v>Enclos5</v>
      </c>
      <c r="K360" t="str">
        <f>IF(J360=-1,-1,IF('HCAD Raw EF'!H360="","",'HCAD Raw EF'!H360))</f>
        <v>Enclosure,  Retail</v>
      </c>
      <c r="L360" t="str">
        <f>IF(K360=-1,-1,IF('HCAD Raw EF'!I360="","",'HCAD Raw EF'!I360))</f>
        <v>MS</v>
      </c>
      <c r="M360" t="str">
        <f>IF(L360=-1,-1,IF('HCAD Raw EF'!J360="","",'HCAD Raw EF'!J360))</f>
        <v>Miscellaneous</v>
      </c>
      <c r="N360" t="str">
        <f>IF(M360=-1,-1,IF('HCAD Raw EF'!K360="","",'HCAD Raw EF'!K360))</f>
        <v>E1</v>
      </c>
      <c r="O360" s="13">
        <f>IF(N360=-1,-1,IF('HCAD Raw EF'!L360="","",VALUE('HCAD Raw EF'!L360)))</f>
        <v>1050</v>
      </c>
      <c r="P360"/>
      <c r="Q360"/>
      <c r="R360"/>
      <c r="S360"/>
      <c r="T360"/>
      <c r="U360"/>
      <c r="V360"/>
      <c r="W360"/>
      <c r="X360"/>
      <c r="Y360"/>
    </row>
    <row r="361" spans="3:25" x14ac:dyDescent="0.25">
      <c r="C361">
        <v>357</v>
      </c>
      <c r="D361" t="str">
        <f t="shared" si="6"/>
        <v>0700290020001357</v>
      </c>
      <c r="E361" t="str">
        <f>IF('HCAD Raw EF'!B361="",-1,'HCAD Raw EF'!B361)</f>
        <v>0700290020001</v>
      </c>
      <c r="F361">
        <f>IF(E361=-1,-1,IF('HCAD Raw EF'!C361="","",'HCAD Raw EF'!C361))</f>
        <v>3</v>
      </c>
      <c r="G361">
        <f>IF(F361=-1,-1,IF('HCAD Raw EF'!D361="","",'HCAD Raw EF'!D361))</f>
        <v>10</v>
      </c>
      <c r="H361" t="str">
        <f>IF(G361=-1,-1,IF('HCAD Raw EF'!E361="","",'HCAD Raw EF'!E361))</f>
        <v>5</v>
      </c>
      <c r="I361" t="str">
        <f>IF(H361=-1,-1,IF('HCAD Raw EF'!F361="","",'HCAD Raw EF'!F361))</f>
        <v>CEN5</v>
      </c>
      <c r="J361" t="str">
        <f>IF(I361=-1,-1,IF('HCAD Raw EF'!G361="","",'HCAD Raw EF'!G361))</f>
        <v>Enclos5</v>
      </c>
      <c r="K361" t="str">
        <f>IF(J361=-1,-1,IF('HCAD Raw EF'!H361="","",'HCAD Raw EF'!H361))</f>
        <v>Enclosure,  Retail</v>
      </c>
      <c r="L361" t="str">
        <f>IF(K361=-1,-1,IF('HCAD Raw EF'!I361="","",'HCAD Raw EF'!I361))</f>
        <v>MS</v>
      </c>
      <c r="M361" t="str">
        <f>IF(L361=-1,-1,IF('HCAD Raw EF'!J361="","",'HCAD Raw EF'!J361))</f>
        <v>Miscellaneous</v>
      </c>
      <c r="N361" t="str">
        <f>IF(M361=-1,-1,IF('HCAD Raw EF'!K361="","",'HCAD Raw EF'!K361))</f>
        <v>E1</v>
      </c>
      <c r="O361" s="13">
        <f>IF(N361=-1,-1,IF('HCAD Raw EF'!L361="","",VALUE('HCAD Raw EF'!L361)))</f>
        <v>750</v>
      </c>
      <c r="P361"/>
      <c r="Q361"/>
      <c r="R361"/>
      <c r="S361"/>
      <c r="T361"/>
      <c r="U361"/>
      <c r="V361"/>
      <c r="W361"/>
      <c r="X361"/>
      <c r="Y361"/>
    </row>
    <row r="362" spans="3:25" x14ac:dyDescent="0.25">
      <c r="C362">
        <v>358</v>
      </c>
      <c r="D362" t="str">
        <f t="shared" si="6"/>
        <v>0700290020001358</v>
      </c>
      <c r="E362" t="str">
        <f>IF('HCAD Raw EF'!B362="",-1,'HCAD Raw EF'!B362)</f>
        <v>0700290020001</v>
      </c>
      <c r="F362">
        <f>IF(E362=-1,-1,IF('HCAD Raw EF'!C362="","",'HCAD Raw EF'!C362))</f>
        <v>4</v>
      </c>
      <c r="G362">
        <f>IF(F362=-1,-1,IF('HCAD Raw EF'!D362="","",'HCAD Raw EF'!D362))</f>
        <v>10</v>
      </c>
      <c r="H362" t="str">
        <f>IF(G362=-1,-1,IF('HCAD Raw EF'!E362="","",'HCAD Raw EF'!E362))</f>
        <v>5</v>
      </c>
      <c r="I362" t="str">
        <f>IF(H362=-1,-1,IF('HCAD Raw EF'!F362="","",'HCAD Raw EF'!F362))</f>
        <v>CEN5</v>
      </c>
      <c r="J362" t="str">
        <f>IF(I362=-1,-1,IF('HCAD Raw EF'!G362="","",'HCAD Raw EF'!G362))</f>
        <v>Enclos5</v>
      </c>
      <c r="K362" t="str">
        <f>IF(J362=-1,-1,IF('HCAD Raw EF'!H362="","",'HCAD Raw EF'!H362))</f>
        <v>Enclosure,  Retail</v>
      </c>
      <c r="L362" t="str">
        <f>IF(K362=-1,-1,IF('HCAD Raw EF'!I362="","",'HCAD Raw EF'!I362))</f>
        <v>MS</v>
      </c>
      <c r="M362" t="str">
        <f>IF(L362=-1,-1,IF('HCAD Raw EF'!J362="","",'HCAD Raw EF'!J362))</f>
        <v>Miscellaneous</v>
      </c>
      <c r="N362" t="str">
        <f>IF(M362=-1,-1,IF('HCAD Raw EF'!K362="","",'HCAD Raw EF'!K362))</f>
        <v>E1</v>
      </c>
      <c r="O362" s="13">
        <f>IF(N362=-1,-1,IF('HCAD Raw EF'!L362="","",VALUE('HCAD Raw EF'!L362)))</f>
        <v>750</v>
      </c>
      <c r="P362"/>
      <c r="Q362"/>
      <c r="R362"/>
      <c r="S362"/>
      <c r="T362"/>
      <c r="U362"/>
      <c r="V362"/>
      <c r="W362"/>
      <c r="X362"/>
      <c r="Y362"/>
    </row>
    <row r="363" spans="3:25" x14ac:dyDescent="0.25">
      <c r="C363">
        <v>359</v>
      </c>
      <c r="D363" t="str">
        <f t="shared" si="6"/>
        <v>0700290020001359</v>
      </c>
      <c r="E363" t="str">
        <f>IF('HCAD Raw EF'!B363="",-1,'HCAD Raw EF'!B363)</f>
        <v>0700290020001</v>
      </c>
      <c r="F363">
        <f>IF(E363=-1,-1,IF('HCAD Raw EF'!C363="","",'HCAD Raw EF'!C363))</f>
        <v>2</v>
      </c>
      <c r="G363">
        <f>IF(F363=-1,-1,IF('HCAD Raw EF'!D363="","",'HCAD Raw EF'!D363))</f>
        <v>10</v>
      </c>
      <c r="H363" t="str">
        <f>IF(G363=-1,-1,IF('HCAD Raw EF'!E363="","",'HCAD Raw EF'!E363))</f>
        <v>5</v>
      </c>
      <c r="I363" t="str">
        <f>IF(H363=-1,-1,IF('HCAD Raw EF'!F363="","",'HCAD Raw EF'!F363))</f>
        <v>CEN6</v>
      </c>
      <c r="J363" t="str">
        <f>IF(I363=-1,-1,IF('HCAD Raw EF'!G363="","",'HCAD Raw EF'!G363))</f>
        <v>Enclos6</v>
      </c>
      <c r="K363" t="str">
        <f>IF(J363=-1,-1,IF('HCAD Raw EF'!H363="","",'HCAD Raw EF'!H363))</f>
        <v>Enclosure,  Office</v>
      </c>
      <c r="L363" t="str">
        <f>IF(K363=-1,-1,IF('HCAD Raw EF'!I363="","",'HCAD Raw EF'!I363))</f>
        <v>MS</v>
      </c>
      <c r="M363" t="str">
        <f>IF(L363=-1,-1,IF('HCAD Raw EF'!J363="","",'HCAD Raw EF'!J363))</f>
        <v>Miscellaneous</v>
      </c>
      <c r="N363" t="str">
        <f>IF(M363=-1,-1,IF('HCAD Raw EF'!K363="","",'HCAD Raw EF'!K363))</f>
        <v>E1 82</v>
      </c>
      <c r="O363" s="13">
        <f>IF(N363=-1,-1,IF('HCAD Raw EF'!L363="","",VALUE('HCAD Raw EF'!L363)))</f>
        <v>1050</v>
      </c>
      <c r="P363"/>
      <c r="Q363"/>
      <c r="R363"/>
      <c r="S363"/>
      <c r="T363"/>
      <c r="U363"/>
      <c r="V363"/>
      <c r="W363"/>
      <c r="X363"/>
      <c r="Y363"/>
    </row>
    <row r="364" spans="3:25" x14ac:dyDescent="0.25">
      <c r="C364">
        <v>360</v>
      </c>
      <c r="D364" t="str">
        <f t="shared" si="6"/>
        <v>0700290020001360</v>
      </c>
      <c r="E364" t="str">
        <f>IF('HCAD Raw EF'!B364="",-1,'HCAD Raw EF'!B364)</f>
        <v>0700290020001</v>
      </c>
      <c r="F364">
        <f>IF(E364=-1,-1,IF('HCAD Raw EF'!C364="","",'HCAD Raw EF'!C364))</f>
        <v>3</v>
      </c>
      <c r="G364">
        <f>IF(F364=-1,-1,IF('HCAD Raw EF'!D364="","",'HCAD Raw EF'!D364))</f>
        <v>10</v>
      </c>
      <c r="H364" t="str">
        <f>IF(G364=-1,-1,IF('HCAD Raw EF'!E364="","",'HCAD Raw EF'!E364))</f>
        <v>5</v>
      </c>
      <c r="I364" t="str">
        <f>IF(H364=-1,-1,IF('HCAD Raw EF'!F364="","",'HCAD Raw EF'!F364))</f>
        <v>CEN6</v>
      </c>
      <c r="J364" t="str">
        <f>IF(I364=-1,-1,IF('HCAD Raw EF'!G364="","",'HCAD Raw EF'!G364))</f>
        <v>Enclos6</v>
      </c>
      <c r="K364" t="str">
        <f>IF(J364=-1,-1,IF('HCAD Raw EF'!H364="","",'HCAD Raw EF'!H364))</f>
        <v>Enclosure,  Office</v>
      </c>
      <c r="L364" t="str">
        <f>IF(K364=-1,-1,IF('HCAD Raw EF'!I364="","",'HCAD Raw EF'!I364))</f>
        <v>MS</v>
      </c>
      <c r="M364" t="str">
        <f>IF(L364=-1,-1,IF('HCAD Raw EF'!J364="","",'HCAD Raw EF'!J364))</f>
        <v>Miscellaneous</v>
      </c>
      <c r="N364" t="str">
        <f>IF(M364=-1,-1,IF('HCAD Raw EF'!K364="","",'HCAD Raw EF'!K364))</f>
        <v>E1 82</v>
      </c>
      <c r="O364" s="13">
        <f>IF(N364=-1,-1,IF('HCAD Raw EF'!L364="","",VALUE('HCAD Raw EF'!L364)))</f>
        <v>750</v>
      </c>
      <c r="P364"/>
      <c r="Q364"/>
      <c r="R364"/>
      <c r="S364"/>
      <c r="T364"/>
      <c r="U364"/>
      <c r="V364"/>
      <c r="W364"/>
      <c r="X364"/>
      <c r="Y364"/>
    </row>
    <row r="365" spans="3:25" x14ac:dyDescent="0.25">
      <c r="C365">
        <v>361</v>
      </c>
      <c r="D365" t="str">
        <f t="shared" si="6"/>
        <v>0700290020001361</v>
      </c>
      <c r="E365" t="str">
        <f>IF('HCAD Raw EF'!B365="",-1,'HCAD Raw EF'!B365)</f>
        <v>0700290020001</v>
      </c>
      <c r="F365">
        <f>IF(E365=-1,-1,IF('HCAD Raw EF'!C365="","",'HCAD Raw EF'!C365))</f>
        <v>4</v>
      </c>
      <c r="G365">
        <f>IF(F365=-1,-1,IF('HCAD Raw EF'!D365="","",'HCAD Raw EF'!D365))</f>
        <v>10</v>
      </c>
      <c r="H365" t="str">
        <f>IF(G365=-1,-1,IF('HCAD Raw EF'!E365="","",'HCAD Raw EF'!E365))</f>
        <v>5</v>
      </c>
      <c r="I365" t="str">
        <f>IF(H365=-1,-1,IF('HCAD Raw EF'!F365="","",'HCAD Raw EF'!F365))</f>
        <v>CEN6</v>
      </c>
      <c r="J365" t="str">
        <f>IF(I365=-1,-1,IF('HCAD Raw EF'!G365="","",'HCAD Raw EF'!G365))</f>
        <v>Enclos6</v>
      </c>
      <c r="K365" t="str">
        <f>IF(J365=-1,-1,IF('HCAD Raw EF'!H365="","",'HCAD Raw EF'!H365))</f>
        <v>Enclosure,  Office</v>
      </c>
      <c r="L365" t="str">
        <f>IF(K365=-1,-1,IF('HCAD Raw EF'!I365="","",'HCAD Raw EF'!I365))</f>
        <v>MS</v>
      </c>
      <c r="M365" t="str">
        <f>IF(L365=-1,-1,IF('HCAD Raw EF'!J365="","",'HCAD Raw EF'!J365))</f>
        <v>Miscellaneous</v>
      </c>
      <c r="N365" t="str">
        <f>IF(M365=-1,-1,IF('HCAD Raw EF'!K365="","",'HCAD Raw EF'!K365))</f>
        <v>E1 82</v>
      </c>
      <c r="O365" s="13">
        <f>IF(N365=-1,-1,IF('HCAD Raw EF'!L365="","",VALUE('HCAD Raw EF'!L365)))</f>
        <v>750</v>
      </c>
      <c r="P365"/>
      <c r="Q365"/>
      <c r="R365"/>
      <c r="S365"/>
      <c r="T365"/>
      <c r="U365"/>
      <c r="V365"/>
      <c r="W365"/>
      <c r="X365"/>
      <c r="Y365"/>
    </row>
    <row r="366" spans="3:25" x14ac:dyDescent="0.25">
      <c r="C366">
        <v>362</v>
      </c>
      <c r="D366" t="str">
        <f t="shared" si="6"/>
        <v>0700290020001362</v>
      </c>
      <c r="E366" t="str">
        <f>IF('HCAD Raw EF'!B366="",-1,'HCAD Raw EF'!B366)</f>
        <v>0700290020001</v>
      </c>
      <c r="F366">
        <f>IF(E366=-1,-1,IF('HCAD Raw EF'!C366="","",'HCAD Raw EF'!C366))</f>
        <v>1</v>
      </c>
      <c r="G366">
        <f>IF(F366=-1,-1,IF('HCAD Raw EF'!D366="","",'HCAD Raw EF'!D366))</f>
        <v>10</v>
      </c>
      <c r="H366" t="str">
        <f>IF(G366=-1,-1,IF('HCAD Raw EF'!E366="","",'HCAD Raw EF'!E366))</f>
        <v>5</v>
      </c>
      <c r="I366" t="str">
        <f>IF(H366=-1,-1,IF('HCAD Raw EF'!F366="","",'HCAD Raw EF'!F366))</f>
        <v>CEN6</v>
      </c>
      <c r="J366" t="str">
        <f>IF(I366=-1,-1,IF('HCAD Raw EF'!G366="","",'HCAD Raw EF'!G366))</f>
        <v>Enclos6</v>
      </c>
      <c r="K366" t="str">
        <f>IF(J366=-1,-1,IF('HCAD Raw EF'!H366="","",'HCAD Raw EF'!H366))</f>
        <v>Enclosure,  Office</v>
      </c>
      <c r="L366" t="str">
        <f>IF(K366=-1,-1,IF('HCAD Raw EF'!I366="","",'HCAD Raw EF'!I366))</f>
        <v>MS</v>
      </c>
      <c r="M366" t="str">
        <f>IF(L366=-1,-1,IF('HCAD Raw EF'!J366="","",'HCAD Raw EF'!J366))</f>
        <v>Miscellaneous</v>
      </c>
      <c r="N366" t="str">
        <f>IF(M366=-1,-1,IF('HCAD Raw EF'!K366="","",'HCAD Raw EF'!K366))</f>
        <v>E1 82</v>
      </c>
      <c r="O366" s="13">
        <f>IF(N366=-1,-1,IF('HCAD Raw EF'!L366="","",VALUE('HCAD Raw EF'!L366)))</f>
        <v>1350</v>
      </c>
      <c r="P366"/>
      <c r="Q366"/>
      <c r="R366"/>
      <c r="S366"/>
      <c r="T366"/>
      <c r="U366"/>
      <c r="V366"/>
      <c r="W366"/>
      <c r="X366"/>
      <c r="Y366"/>
    </row>
    <row r="367" spans="3:25" x14ac:dyDescent="0.25">
      <c r="C367">
        <v>363</v>
      </c>
      <c r="D367" t="str">
        <f t="shared" si="6"/>
        <v>0700290020001363</v>
      </c>
      <c r="E367" t="str">
        <f>IF('HCAD Raw EF'!B367="",-1,'HCAD Raw EF'!B367)</f>
        <v>0700290020001</v>
      </c>
      <c r="F367">
        <f>IF(E367=-1,-1,IF('HCAD Raw EF'!C367="","",'HCAD Raw EF'!C367))</f>
        <v>0</v>
      </c>
      <c r="G367">
        <f>IF(F367=-1,-1,IF('HCAD Raw EF'!D367="","",'HCAD Raw EF'!D367))</f>
        <v>10</v>
      </c>
      <c r="H367" t="str">
        <f>IF(G367=-1,-1,IF('HCAD Raw EF'!E367="","",'HCAD Raw EF'!E367))</f>
        <v>4</v>
      </c>
      <c r="I367" t="str">
        <f>IF(H367=-1,-1,IF('HCAD Raw EF'!F367="","",'HCAD Raw EF'!F367))</f>
        <v>CPA1</v>
      </c>
      <c r="J367" t="str">
        <f>IF(I367=-1,-1,IF('HCAD Raw EF'!G367="","",'HCAD Raw EF'!G367))</f>
        <v>PavAsp</v>
      </c>
      <c r="K367" t="str">
        <f>IF(J367=-1,-1,IF('HCAD Raw EF'!H367="","",'HCAD Raw EF'!H367))</f>
        <v>Paving - Asphalt</v>
      </c>
      <c r="L367" t="str">
        <f>IF(K367=-1,-1,IF('HCAD Raw EF'!I367="","",'HCAD Raw EF'!I367))</f>
        <v>MS</v>
      </c>
      <c r="M367" t="str">
        <f>IF(L367=-1,-1,IF('HCAD Raw EF'!J367="","",'HCAD Raw EF'!J367))</f>
        <v>Miscellaneous</v>
      </c>
      <c r="N367" t="str">
        <f>IF(M367=-1,-1,IF('HCAD Raw EF'!K367="","",'HCAD Raw EF'!K367))</f>
        <v/>
      </c>
      <c r="O367" s="13">
        <f>IF(N367=-1,-1,IF('HCAD Raw EF'!L367="","",VALUE('HCAD Raw EF'!L367)))</f>
        <v>34000</v>
      </c>
      <c r="P367"/>
      <c r="Q367"/>
      <c r="R367"/>
      <c r="S367"/>
      <c r="T367"/>
      <c r="U367"/>
      <c r="V367"/>
      <c r="W367"/>
      <c r="X367"/>
      <c r="Y367"/>
    </row>
    <row r="368" spans="3:25" x14ac:dyDescent="0.25">
      <c r="C368">
        <v>364</v>
      </c>
      <c r="D368" t="str">
        <f t="shared" si="6"/>
        <v>0700290020001364</v>
      </c>
      <c r="E368" t="str">
        <f>IF('HCAD Raw EF'!B368="",-1,'HCAD Raw EF'!B368)</f>
        <v>0700290020001</v>
      </c>
      <c r="F368">
        <f>IF(E368=-1,-1,IF('HCAD Raw EF'!C368="","",'HCAD Raw EF'!C368))</f>
        <v>0</v>
      </c>
      <c r="G368">
        <f>IF(F368=-1,-1,IF('HCAD Raw EF'!D368="","",'HCAD Raw EF'!D368))</f>
        <v>10</v>
      </c>
      <c r="H368" t="str">
        <f>IF(G368=-1,-1,IF('HCAD Raw EF'!E368="","",'HCAD Raw EF'!E368))</f>
        <v>4</v>
      </c>
      <c r="I368" t="str">
        <f>IF(H368=-1,-1,IF('HCAD Raw EF'!F368="","",'HCAD Raw EF'!F368))</f>
        <v>CPA1</v>
      </c>
      <c r="J368" t="str">
        <f>IF(I368=-1,-1,IF('HCAD Raw EF'!G368="","",'HCAD Raw EF'!G368))</f>
        <v>PavAsp</v>
      </c>
      <c r="K368" t="str">
        <f>IF(J368=-1,-1,IF('HCAD Raw EF'!H368="","",'HCAD Raw EF'!H368))</f>
        <v>Paving - Asphalt</v>
      </c>
      <c r="L368" t="str">
        <f>IF(K368=-1,-1,IF('HCAD Raw EF'!I368="","",'HCAD Raw EF'!I368))</f>
        <v>MS</v>
      </c>
      <c r="M368" t="str">
        <f>IF(L368=-1,-1,IF('HCAD Raw EF'!J368="","",'HCAD Raw EF'!J368))</f>
        <v>Miscellaneous</v>
      </c>
      <c r="N368" t="str">
        <f>IF(M368=-1,-1,IF('HCAD Raw EF'!K368="","",'HCAD Raw EF'!K368))</f>
        <v/>
      </c>
      <c r="O368" s="13">
        <f>IF(N368=-1,-1,IF('HCAD Raw EF'!L368="","",VALUE('HCAD Raw EF'!L368)))</f>
        <v>40000</v>
      </c>
      <c r="P368"/>
      <c r="Q368"/>
      <c r="R368"/>
      <c r="S368"/>
      <c r="T368"/>
      <c r="U368"/>
      <c r="V368"/>
      <c r="W368"/>
      <c r="X368"/>
      <c r="Y368"/>
    </row>
    <row r="369" spans="3:25" x14ac:dyDescent="0.25">
      <c r="C369">
        <v>365</v>
      </c>
      <c r="D369" t="str">
        <f t="shared" si="6"/>
        <v>0700770020037365</v>
      </c>
      <c r="E369" t="str">
        <f>IF('HCAD Raw EF'!B369="",-1,'HCAD Raw EF'!B369)</f>
        <v>0700770020037</v>
      </c>
      <c r="F369">
        <f>IF(E369=-1,-1,IF('HCAD Raw EF'!C369="","",'HCAD Raw EF'!C369))</f>
        <v>0</v>
      </c>
      <c r="G369">
        <f>IF(F369=-1,-1,IF('HCAD Raw EF'!D369="","",'HCAD Raw EF'!D369))</f>
        <v>9</v>
      </c>
      <c r="H369" t="str">
        <f>IF(G369=-1,-1,IF('HCAD Raw EF'!E369="","",'HCAD Raw EF'!E369))</f>
        <v>4</v>
      </c>
      <c r="I369" t="str">
        <f>IF(H369=-1,-1,IF('HCAD Raw EF'!F369="","",'HCAD Raw EF'!F369))</f>
        <v>CCP5</v>
      </c>
      <c r="J369" t="str">
        <f>IF(I369=-1,-1,IF('HCAD Raw EF'!G369="","",'HCAD Raw EF'!G369))</f>
        <v>Canopy</v>
      </c>
      <c r="K369" t="str">
        <f>IF(J369=-1,-1,IF('HCAD Raw EF'!H369="","",'HCAD Raw EF'!H369))</f>
        <v>CANOPY ONLY</v>
      </c>
      <c r="L369" t="str">
        <f>IF(K369=-1,-1,IF('HCAD Raw EF'!I369="","",'HCAD Raw EF'!I369))</f>
        <v>MS</v>
      </c>
      <c r="M369" t="str">
        <f>IF(L369=-1,-1,IF('HCAD Raw EF'!J369="","",'HCAD Raw EF'!J369))</f>
        <v>Miscellaneous</v>
      </c>
      <c r="N369" t="str">
        <f>IF(M369=-1,-1,IF('HCAD Raw EF'!K369="","",'HCAD Raw EF'!K369))</f>
        <v/>
      </c>
      <c r="O369" s="13">
        <f>IF(N369=-1,-1,IF('HCAD Raw EF'!L369="","",VALUE('HCAD Raw EF'!L369)))</f>
        <v>120</v>
      </c>
      <c r="P369"/>
      <c r="Q369"/>
      <c r="R369"/>
      <c r="S369"/>
      <c r="T369"/>
      <c r="U369"/>
      <c r="V369"/>
      <c r="W369"/>
      <c r="X369"/>
      <c r="Y369"/>
    </row>
    <row r="370" spans="3:25" x14ac:dyDescent="0.25">
      <c r="C370">
        <v>366</v>
      </c>
      <c r="D370" t="str">
        <f t="shared" si="6"/>
        <v>0700770020037366</v>
      </c>
      <c r="E370" t="str">
        <f>IF('HCAD Raw EF'!B370="",-1,'HCAD Raw EF'!B370)</f>
        <v>0700770020037</v>
      </c>
      <c r="F370">
        <f>IF(E370=-1,-1,IF('HCAD Raw EF'!C370="","",'HCAD Raw EF'!C370))</f>
        <v>0</v>
      </c>
      <c r="G370">
        <f>IF(F370=-1,-1,IF('HCAD Raw EF'!D370="","",'HCAD Raw EF'!D370))</f>
        <v>9</v>
      </c>
      <c r="H370" t="str">
        <f>IF(G370=-1,-1,IF('HCAD Raw EF'!E370="","",'HCAD Raw EF'!E370))</f>
        <v>4</v>
      </c>
      <c r="I370" t="str">
        <f>IF(H370=-1,-1,IF('HCAD Raw EF'!F370="","",'HCAD Raw EF'!F370))</f>
        <v>CCP5</v>
      </c>
      <c r="J370" t="str">
        <f>IF(I370=-1,-1,IF('HCAD Raw EF'!G370="","",'HCAD Raw EF'!G370))</f>
        <v>Canopy</v>
      </c>
      <c r="K370" t="str">
        <f>IF(J370=-1,-1,IF('HCAD Raw EF'!H370="","",'HCAD Raw EF'!H370))</f>
        <v>CANOPY ONLY</v>
      </c>
      <c r="L370" t="str">
        <f>IF(K370=-1,-1,IF('HCAD Raw EF'!I370="","",'HCAD Raw EF'!I370))</f>
        <v>MS</v>
      </c>
      <c r="M370" t="str">
        <f>IF(L370=-1,-1,IF('HCAD Raw EF'!J370="","",'HCAD Raw EF'!J370))</f>
        <v>Miscellaneous</v>
      </c>
      <c r="N370" t="str">
        <f>IF(M370=-1,-1,IF('HCAD Raw EF'!K370="","",'HCAD Raw EF'!K370))</f>
        <v/>
      </c>
      <c r="O370" s="13">
        <f>IF(N370=-1,-1,IF('HCAD Raw EF'!L370="","",VALUE('HCAD Raw EF'!L370)))</f>
        <v>508</v>
      </c>
      <c r="P370"/>
      <c r="Q370"/>
      <c r="R370"/>
      <c r="S370"/>
      <c r="T370"/>
      <c r="U370"/>
      <c r="V370"/>
      <c r="W370"/>
      <c r="X370"/>
      <c r="Y370"/>
    </row>
    <row r="371" spans="3:25" x14ac:dyDescent="0.25">
      <c r="C371">
        <v>367</v>
      </c>
      <c r="D371" t="str">
        <f t="shared" si="6"/>
        <v>0700770020037367</v>
      </c>
      <c r="E371" t="str">
        <f>IF('HCAD Raw EF'!B371="",-1,'HCAD Raw EF'!B371)</f>
        <v>0700770020037</v>
      </c>
      <c r="F371">
        <f>IF(E371=-1,-1,IF('HCAD Raw EF'!C371="","",'HCAD Raw EF'!C371))</f>
        <v>0</v>
      </c>
      <c r="G371">
        <f>IF(F371=-1,-1,IF('HCAD Raw EF'!D371="","",'HCAD Raw EF'!D371))</f>
        <v>9</v>
      </c>
      <c r="H371" t="str">
        <f>IF(G371=-1,-1,IF('HCAD Raw EF'!E371="","",'HCAD Raw EF'!E371))</f>
        <v>4</v>
      </c>
      <c r="I371" t="str">
        <f>IF(H371=-1,-1,IF('HCAD Raw EF'!F371="","",'HCAD Raw EF'!F371))</f>
        <v>CCP6</v>
      </c>
      <c r="J371" t="str">
        <f>IF(I371=-1,-1,IF('HCAD Raw EF'!G371="","",'HCAD Raw EF'!G371))</f>
        <v>CpRfSl</v>
      </c>
      <c r="K371" t="str">
        <f>IF(J371=-1,-1,IF('HCAD Raw EF'!H371="","",'HCAD Raw EF'!H371))</f>
        <v>CANOPY ROOF AND SLAB</v>
      </c>
      <c r="L371" t="str">
        <f>IF(K371=-1,-1,IF('HCAD Raw EF'!I371="","",'HCAD Raw EF'!I371))</f>
        <v>MS</v>
      </c>
      <c r="M371" t="str">
        <f>IF(L371=-1,-1,IF('HCAD Raw EF'!J371="","",'HCAD Raw EF'!J371))</f>
        <v>Miscellaneous</v>
      </c>
      <c r="N371" t="str">
        <f>IF(M371=-1,-1,IF('HCAD Raw EF'!K371="","",'HCAD Raw EF'!K371))</f>
        <v/>
      </c>
      <c r="O371" s="13">
        <f>IF(N371=-1,-1,IF('HCAD Raw EF'!L371="","",VALUE('HCAD Raw EF'!L371)))</f>
        <v>520</v>
      </c>
      <c r="P371"/>
      <c r="Q371"/>
      <c r="R371"/>
      <c r="S371"/>
      <c r="T371"/>
      <c r="U371"/>
      <c r="V371"/>
      <c r="W371"/>
      <c r="X371"/>
      <c r="Y371"/>
    </row>
    <row r="372" spans="3:25" x14ac:dyDescent="0.25">
      <c r="C372">
        <v>368</v>
      </c>
      <c r="D372" t="str">
        <f t="shared" si="6"/>
        <v>0700770020037368</v>
      </c>
      <c r="E372" t="str">
        <f>IF('HCAD Raw EF'!B372="",-1,'HCAD Raw EF'!B372)</f>
        <v>0700770020037</v>
      </c>
      <c r="F372">
        <f>IF(E372=-1,-1,IF('HCAD Raw EF'!C372="","",'HCAD Raw EF'!C372))</f>
        <v>1</v>
      </c>
      <c r="G372">
        <f>IF(F372=-1,-1,IF('HCAD Raw EF'!D372="","",'HCAD Raw EF'!D372))</f>
        <v>9</v>
      </c>
      <c r="H372" t="str">
        <f>IF(G372=-1,-1,IF('HCAD Raw EF'!E372="","",'HCAD Raw EF'!E372))</f>
        <v>3</v>
      </c>
      <c r="I372" t="str">
        <f>IF(H372=-1,-1,IF('HCAD Raw EF'!F372="","",'HCAD Raw EF'!F372))</f>
        <v>CEN4</v>
      </c>
      <c r="J372" t="str">
        <f>IF(I372=-1,-1,IF('HCAD Raw EF'!G372="","",'HCAD Raw EF'!G372))</f>
        <v>Enclos4</v>
      </c>
      <c r="K372" t="str">
        <f>IF(J372=-1,-1,IF('HCAD Raw EF'!H372="","",'HCAD Raw EF'!H372))</f>
        <v>Enclosure,  Storage</v>
      </c>
      <c r="L372" t="str">
        <f>IF(K372=-1,-1,IF('HCAD Raw EF'!I372="","",'HCAD Raw EF'!I372))</f>
        <v>MS</v>
      </c>
      <c r="M372" t="str">
        <f>IF(L372=-1,-1,IF('HCAD Raw EF'!J372="","",'HCAD Raw EF'!J372))</f>
        <v>Miscellaneous</v>
      </c>
      <c r="N372" t="str">
        <f>IF(M372=-1,-1,IF('HCAD Raw EF'!K372="","",'HCAD Raw EF'!K372))</f>
        <v>E2 84</v>
      </c>
      <c r="O372" s="13">
        <f>IF(N372=-1,-1,IF('HCAD Raw EF'!L372="","",VALUE('HCAD Raw EF'!L372)))</f>
        <v>1018</v>
      </c>
      <c r="P372"/>
      <c r="Q372"/>
      <c r="R372"/>
      <c r="S372"/>
      <c r="T372"/>
      <c r="U372"/>
      <c r="V372"/>
      <c r="W372"/>
      <c r="X372"/>
      <c r="Y372"/>
    </row>
    <row r="373" spans="3:25" x14ac:dyDescent="0.25">
      <c r="C373">
        <v>369</v>
      </c>
      <c r="D373" t="str">
        <f t="shared" si="6"/>
        <v>0700770020037369</v>
      </c>
      <c r="E373" t="str">
        <f>IF('HCAD Raw EF'!B373="",-1,'HCAD Raw EF'!B373)</f>
        <v>0700770020037</v>
      </c>
      <c r="F373">
        <f>IF(E373=-1,-1,IF('HCAD Raw EF'!C373="","",'HCAD Raw EF'!C373))</f>
        <v>1</v>
      </c>
      <c r="G373">
        <f>IF(F373=-1,-1,IF('HCAD Raw EF'!D373="","",'HCAD Raw EF'!D373))</f>
        <v>9</v>
      </c>
      <c r="H373" t="str">
        <f>IF(G373=-1,-1,IF('HCAD Raw EF'!E373="","",'HCAD Raw EF'!E373))</f>
        <v>3</v>
      </c>
      <c r="I373" t="str">
        <f>IF(H373=-1,-1,IF('HCAD Raw EF'!F373="","",'HCAD Raw EF'!F373))</f>
        <v>CEN5</v>
      </c>
      <c r="J373" t="str">
        <f>IF(I373=-1,-1,IF('HCAD Raw EF'!G373="","",'HCAD Raw EF'!G373))</f>
        <v>Enclos5</v>
      </c>
      <c r="K373" t="str">
        <f>IF(J373=-1,-1,IF('HCAD Raw EF'!H373="","",'HCAD Raw EF'!H373))</f>
        <v>Enclosure,  Retail</v>
      </c>
      <c r="L373" t="str">
        <f>IF(K373=-1,-1,IF('HCAD Raw EF'!I373="","",'HCAD Raw EF'!I373))</f>
        <v>MS</v>
      </c>
      <c r="M373" t="str">
        <f>IF(L373=-1,-1,IF('HCAD Raw EF'!J373="","",'HCAD Raw EF'!J373))</f>
        <v>Miscellaneous</v>
      </c>
      <c r="N373" t="str">
        <f>IF(M373=-1,-1,IF('HCAD Raw EF'!K373="","",'HCAD Raw EF'!K373))</f>
        <v>E1</v>
      </c>
      <c r="O373" s="13">
        <f>IF(N373=-1,-1,IF('HCAD Raw EF'!L373="","",VALUE('HCAD Raw EF'!L373)))</f>
        <v>1540</v>
      </c>
      <c r="P373"/>
      <c r="Q373"/>
      <c r="R373"/>
      <c r="S373"/>
      <c r="T373"/>
      <c r="U373"/>
      <c r="V373"/>
      <c r="W373"/>
      <c r="X373"/>
      <c r="Y373"/>
    </row>
    <row r="374" spans="3:25" x14ac:dyDescent="0.25">
      <c r="C374">
        <v>370</v>
      </c>
      <c r="D374" t="str">
        <f t="shared" si="6"/>
        <v>0700770020037370</v>
      </c>
      <c r="E374" t="str">
        <f>IF('HCAD Raw EF'!B374="",-1,'HCAD Raw EF'!B374)</f>
        <v>0700770020037</v>
      </c>
      <c r="F374">
        <f>IF(E374=-1,-1,IF('HCAD Raw EF'!C374="","",'HCAD Raw EF'!C374))</f>
        <v>1</v>
      </c>
      <c r="G374">
        <f>IF(F374=-1,-1,IF('HCAD Raw EF'!D374="","",'HCAD Raw EF'!D374))</f>
        <v>9</v>
      </c>
      <c r="H374" t="str">
        <f>IF(G374=-1,-1,IF('HCAD Raw EF'!E374="","",'HCAD Raw EF'!E374))</f>
        <v>3</v>
      </c>
      <c r="I374" t="str">
        <f>IF(H374=-1,-1,IF('HCAD Raw EF'!F374="","",'HCAD Raw EF'!F374))</f>
        <v>CEN5</v>
      </c>
      <c r="J374" t="str">
        <f>IF(I374=-1,-1,IF('HCAD Raw EF'!G374="","",'HCAD Raw EF'!G374))</f>
        <v>Enclos5</v>
      </c>
      <c r="K374" t="str">
        <f>IF(J374=-1,-1,IF('HCAD Raw EF'!H374="","",'HCAD Raw EF'!H374))</f>
        <v>Enclosure,  Retail</v>
      </c>
      <c r="L374" t="str">
        <f>IF(K374=-1,-1,IF('HCAD Raw EF'!I374="","",'HCAD Raw EF'!I374))</f>
        <v>MS</v>
      </c>
      <c r="M374" t="str">
        <f>IF(L374=-1,-1,IF('HCAD Raw EF'!J374="","",'HCAD Raw EF'!J374))</f>
        <v>Miscellaneous</v>
      </c>
      <c r="N374" t="str">
        <f>IF(M374=-1,-1,IF('HCAD Raw EF'!K374="","",'HCAD Raw EF'!K374))</f>
        <v>E2</v>
      </c>
      <c r="O374" s="13">
        <f>IF(N374=-1,-1,IF('HCAD Raw EF'!L374="","",VALUE('HCAD Raw EF'!L374)))</f>
        <v>1018</v>
      </c>
      <c r="P374"/>
      <c r="Q374"/>
      <c r="R374"/>
      <c r="S374"/>
      <c r="T374"/>
      <c r="U374"/>
      <c r="V374"/>
      <c r="W374"/>
      <c r="X374"/>
      <c r="Y374"/>
    </row>
    <row r="375" spans="3:25" x14ac:dyDescent="0.25">
      <c r="C375">
        <v>371</v>
      </c>
      <c r="D375" t="str">
        <f t="shared" si="6"/>
        <v>0700770020037371</v>
      </c>
      <c r="E375" t="str">
        <f>IF('HCAD Raw EF'!B375="",-1,'HCAD Raw EF'!B375)</f>
        <v>0700770020037</v>
      </c>
      <c r="F375">
        <f>IF(E375=-1,-1,IF('HCAD Raw EF'!C375="","",'HCAD Raw EF'!C375))</f>
        <v>1</v>
      </c>
      <c r="G375">
        <f>IF(F375=-1,-1,IF('HCAD Raw EF'!D375="","",'HCAD Raw EF'!D375))</f>
        <v>9</v>
      </c>
      <c r="H375" t="str">
        <f>IF(G375=-1,-1,IF('HCAD Raw EF'!E375="","",'HCAD Raw EF'!E375))</f>
        <v>3</v>
      </c>
      <c r="I375" t="str">
        <f>IF(H375=-1,-1,IF('HCAD Raw EF'!F375="","",'HCAD Raw EF'!F375))</f>
        <v>CEN6</v>
      </c>
      <c r="J375" t="str">
        <f>IF(I375=-1,-1,IF('HCAD Raw EF'!G375="","",'HCAD Raw EF'!G375))</f>
        <v>Enclos6</v>
      </c>
      <c r="K375" t="str">
        <f>IF(J375=-1,-1,IF('HCAD Raw EF'!H375="","",'HCAD Raw EF'!H375))</f>
        <v>Enclosure,  Office</v>
      </c>
      <c r="L375" t="str">
        <f>IF(K375=-1,-1,IF('HCAD Raw EF'!I375="","",'HCAD Raw EF'!I375))</f>
        <v>MS</v>
      </c>
      <c r="M375" t="str">
        <f>IF(L375=-1,-1,IF('HCAD Raw EF'!J375="","",'HCAD Raw EF'!J375))</f>
        <v>Miscellaneous</v>
      </c>
      <c r="N375" t="str">
        <f>IF(M375=-1,-1,IF('HCAD Raw EF'!K375="","",'HCAD Raw EF'!K375))</f>
        <v>E1 82</v>
      </c>
      <c r="O375" s="13">
        <f>IF(N375=-1,-1,IF('HCAD Raw EF'!L375="","",VALUE('HCAD Raw EF'!L375)))</f>
        <v>1540</v>
      </c>
      <c r="P375"/>
      <c r="Q375"/>
      <c r="R375"/>
      <c r="S375"/>
      <c r="T375"/>
      <c r="U375"/>
      <c r="V375"/>
      <c r="W375"/>
      <c r="X375"/>
      <c r="Y375"/>
    </row>
    <row r="376" spans="3:25" x14ac:dyDescent="0.25">
      <c r="C376">
        <v>372</v>
      </c>
      <c r="D376" t="str">
        <f t="shared" si="6"/>
        <v>0700770020037372</v>
      </c>
      <c r="E376" t="str">
        <f>IF('HCAD Raw EF'!B376="",-1,'HCAD Raw EF'!B376)</f>
        <v>0700770020037</v>
      </c>
      <c r="F376">
        <f>IF(E376=-1,-1,IF('HCAD Raw EF'!C376="","",'HCAD Raw EF'!C376))</f>
        <v>0</v>
      </c>
      <c r="G376">
        <f>IF(F376=-1,-1,IF('HCAD Raw EF'!D376="","",'HCAD Raw EF'!D376))</f>
        <v>9</v>
      </c>
      <c r="H376" t="str">
        <f>IF(G376=-1,-1,IF('HCAD Raw EF'!E376="","",'HCAD Raw EF'!E376))</f>
        <v>4</v>
      </c>
      <c r="I376" t="str">
        <f>IF(H376=-1,-1,IF('HCAD Raw EF'!F376="","",'HCAD Raw EF'!F376))</f>
        <v>CPC1</v>
      </c>
      <c r="J376" t="str">
        <f>IF(I376=-1,-1,IF('HCAD Raw EF'!G376="","",'HCAD Raw EF'!G376))</f>
        <v>PvLCnc</v>
      </c>
      <c r="K376" t="str">
        <f>IF(J376=-1,-1,IF('HCAD Raw EF'!H376="","",'HCAD Raw EF'!H376))</f>
        <v>Paving - Light Concrete</v>
      </c>
      <c r="L376" t="str">
        <f>IF(K376=-1,-1,IF('HCAD Raw EF'!I376="","",'HCAD Raw EF'!I376))</f>
        <v>MS</v>
      </c>
      <c r="M376" t="str">
        <f>IF(L376=-1,-1,IF('HCAD Raw EF'!J376="","",'HCAD Raw EF'!J376))</f>
        <v>Miscellaneous</v>
      </c>
      <c r="N376" t="str">
        <f>IF(M376=-1,-1,IF('HCAD Raw EF'!K376="","",'HCAD Raw EF'!K376))</f>
        <v/>
      </c>
      <c r="O376" s="13">
        <f>IF(N376=-1,-1,IF('HCAD Raw EF'!L376="","",VALUE('HCAD Raw EF'!L376)))</f>
        <v>6780</v>
      </c>
      <c r="P376"/>
      <c r="Q376"/>
      <c r="R376"/>
      <c r="S376"/>
      <c r="T376"/>
      <c r="U376"/>
      <c r="V376"/>
      <c r="W376"/>
      <c r="X376"/>
      <c r="Y376"/>
    </row>
    <row r="377" spans="3:25" x14ac:dyDescent="0.25">
      <c r="C377">
        <v>373</v>
      </c>
      <c r="D377" t="str">
        <f t="shared" si="6"/>
        <v>0700770020037373</v>
      </c>
      <c r="E377" t="str">
        <f>IF('HCAD Raw EF'!B377="",-1,'HCAD Raw EF'!B377)</f>
        <v>0700770020037</v>
      </c>
      <c r="F377">
        <f>IF(E377=-1,-1,IF('HCAD Raw EF'!C377="","",'HCAD Raw EF'!C377))</f>
        <v>1</v>
      </c>
      <c r="G377">
        <f>IF(F377=-1,-1,IF('HCAD Raw EF'!D377="","",'HCAD Raw EF'!D377))</f>
        <v>9</v>
      </c>
      <c r="H377" t="str">
        <f>IF(G377=-1,-1,IF('HCAD Raw EF'!E377="","",'HCAD Raw EF'!E377))</f>
        <v>3</v>
      </c>
      <c r="I377" t="str">
        <f>IF(H377=-1,-1,IF('HCAD Raw EF'!F377="","",'HCAD Raw EF'!F377))</f>
        <v>MZ84</v>
      </c>
      <c r="J377" t="str">
        <f>IF(I377=-1,-1,IF('HCAD Raw EF'!G377="","",'HCAD Raw EF'!G377))</f>
        <v>MZMUSt</v>
      </c>
      <c r="K377" t="str">
        <f>IF(J377=-1,-1,IF('HCAD Raw EF'!H377="","",'HCAD Raw EF'!H377))</f>
        <v>Multi-Use, Storage Low Cost</v>
      </c>
      <c r="L377" t="str">
        <f>IF(K377=-1,-1,IF('HCAD Raw EF'!I377="","",'HCAD Raw EF'!I377))</f>
        <v>MZ</v>
      </c>
      <c r="M377" t="str">
        <f>IF(L377=-1,-1,IF('HCAD Raw EF'!J377="","",'HCAD Raw EF'!J377))</f>
        <v>Mezzanines</v>
      </c>
      <c r="N377" t="str">
        <f>IF(M377=-1,-1,IF('HCAD Raw EF'!K377="","",'HCAD Raw EF'!K377))</f>
        <v>M1</v>
      </c>
      <c r="O377" s="13">
        <f>IF(N377=-1,-1,IF('HCAD Raw EF'!L377="","",VALUE('HCAD Raw EF'!L377)))</f>
        <v>4456</v>
      </c>
      <c r="P377"/>
      <c r="Q377"/>
      <c r="R377"/>
      <c r="S377"/>
      <c r="T377"/>
      <c r="U377"/>
      <c r="V377"/>
      <c r="W377"/>
      <c r="X377"/>
      <c r="Y377"/>
    </row>
    <row r="378" spans="3:25" x14ac:dyDescent="0.25">
      <c r="C378">
        <v>374</v>
      </c>
      <c r="D378" t="str">
        <f t="shared" si="6"/>
        <v>0700770030008374</v>
      </c>
      <c r="E378" t="str">
        <f>IF('HCAD Raw EF'!B378="",-1,'HCAD Raw EF'!B378)</f>
        <v>0700770030008</v>
      </c>
      <c r="F378">
        <f>IF(E378=-1,-1,IF('HCAD Raw EF'!C378="","",'HCAD Raw EF'!C378))</f>
        <v>1</v>
      </c>
      <c r="G378">
        <f>IF(F378=-1,-1,IF('HCAD Raw EF'!D378="","",'HCAD Raw EF'!D378))</f>
        <v>7</v>
      </c>
      <c r="H378" t="str">
        <f>IF(G378=-1,-1,IF('HCAD Raw EF'!E378="","",'HCAD Raw EF'!E378))</f>
        <v>6</v>
      </c>
      <c r="I378" t="str">
        <f>IF(H378=-1,-1,IF('HCAD Raw EF'!F378="","",'HCAD Raw EF'!F378))</f>
        <v>CCP5</v>
      </c>
      <c r="J378" t="str">
        <f>IF(I378=-1,-1,IF('HCAD Raw EF'!G378="","",'HCAD Raw EF'!G378))</f>
        <v>Canopy</v>
      </c>
      <c r="K378" t="str">
        <f>IF(J378=-1,-1,IF('HCAD Raw EF'!H378="","",'HCAD Raw EF'!H378))</f>
        <v>CANOPY ONLY</v>
      </c>
      <c r="L378" t="str">
        <f>IF(K378=-1,-1,IF('HCAD Raw EF'!I378="","",'HCAD Raw EF'!I378))</f>
        <v>MS</v>
      </c>
      <c r="M378" t="str">
        <f>IF(L378=-1,-1,IF('HCAD Raw EF'!J378="","",'HCAD Raw EF'!J378))</f>
        <v>Miscellaneous</v>
      </c>
      <c r="N378" t="str">
        <f>IF(M378=-1,-1,IF('HCAD Raw EF'!K378="","",'HCAD Raw EF'!K378))</f>
        <v/>
      </c>
      <c r="O378" s="13">
        <f>IF(N378=-1,-1,IF('HCAD Raw EF'!L378="","",VALUE('HCAD Raw EF'!L378)))</f>
        <v>312</v>
      </c>
      <c r="P378"/>
      <c r="Q378"/>
      <c r="R378"/>
      <c r="S378"/>
      <c r="T378"/>
      <c r="U378"/>
      <c r="V378"/>
      <c r="W378"/>
      <c r="X378"/>
      <c r="Y378"/>
    </row>
    <row r="379" spans="3:25" x14ac:dyDescent="0.25">
      <c r="C379">
        <v>375</v>
      </c>
      <c r="D379" t="str">
        <f t="shared" si="6"/>
        <v>0700770030008375</v>
      </c>
      <c r="E379" t="str">
        <f>IF('HCAD Raw EF'!B379="",-1,'HCAD Raw EF'!B379)</f>
        <v>0700770030008</v>
      </c>
      <c r="F379">
        <f>IF(E379=-1,-1,IF('HCAD Raw EF'!C379="","",'HCAD Raw EF'!C379))</f>
        <v>1</v>
      </c>
      <c r="G379">
        <f>IF(F379=-1,-1,IF('HCAD Raw EF'!D379="","",'HCAD Raw EF'!D379))</f>
        <v>7</v>
      </c>
      <c r="H379" t="str">
        <f>IF(G379=-1,-1,IF('HCAD Raw EF'!E379="","",'HCAD Raw EF'!E379))</f>
        <v>6</v>
      </c>
      <c r="I379" t="str">
        <f>IF(H379=-1,-1,IF('HCAD Raw EF'!F379="","",'HCAD Raw EF'!F379))</f>
        <v>CCP6</v>
      </c>
      <c r="J379" t="str">
        <f>IF(I379=-1,-1,IF('HCAD Raw EF'!G379="","",'HCAD Raw EF'!G379))</f>
        <v>CpRfSl</v>
      </c>
      <c r="K379" t="str">
        <f>IF(J379=-1,-1,IF('HCAD Raw EF'!H379="","",'HCAD Raw EF'!H379))</f>
        <v>CANOPY ROOF AND SLAB</v>
      </c>
      <c r="L379" t="str">
        <f>IF(K379=-1,-1,IF('HCAD Raw EF'!I379="","",'HCAD Raw EF'!I379))</f>
        <v>MS</v>
      </c>
      <c r="M379" t="str">
        <f>IF(L379=-1,-1,IF('HCAD Raw EF'!J379="","",'HCAD Raw EF'!J379))</f>
        <v>Miscellaneous</v>
      </c>
      <c r="N379" t="str">
        <f>IF(M379=-1,-1,IF('HCAD Raw EF'!K379="","",'HCAD Raw EF'!K379))</f>
        <v/>
      </c>
      <c r="O379" s="13">
        <f>IF(N379=-1,-1,IF('HCAD Raw EF'!L379="","",VALUE('HCAD Raw EF'!L379)))</f>
        <v>988</v>
      </c>
      <c r="P379"/>
      <c r="Q379"/>
      <c r="R379"/>
      <c r="S379"/>
      <c r="T379"/>
      <c r="U379"/>
      <c r="V379"/>
      <c r="W379"/>
      <c r="X379"/>
      <c r="Y379"/>
    </row>
    <row r="380" spans="3:25" x14ac:dyDescent="0.25">
      <c r="C380">
        <v>376</v>
      </c>
      <c r="D380" t="str">
        <f t="shared" si="6"/>
        <v>0700770030008376</v>
      </c>
      <c r="E380" t="str">
        <f>IF('HCAD Raw EF'!B380="",-1,'HCAD Raw EF'!B380)</f>
        <v>0700770030008</v>
      </c>
      <c r="F380">
        <f>IF(E380=-1,-1,IF('HCAD Raw EF'!C380="","",'HCAD Raw EF'!C380))</f>
        <v>2</v>
      </c>
      <c r="G380">
        <f>IF(F380=-1,-1,IF('HCAD Raw EF'!D380="","",'HCAD Raw EF'!D380))</f>
        <v>7</v>
      </c>
      <c r="H380" t="str">
        <f>IF(G380=-1,-1,IF('HCAD Raw EF'!E380="","",'HCAD Raw EF'!E380))</f>
        <v>6</v>
      </c>
      <c r="I380" t="str">
        <f>IF(H380=-1,-1,IF('HCAD Raw EF'!F380="","",'HCAD Raw EF'!F380))</f>
        <v>CEN5</v>
      </c>
      <c r="J380" t="str">
        <f>IF(I380=-1,-1,IF('HCAD Raw EF'!G380="","",'HCAD Raw EF'!G380))</f>
        <v>Enclos5</v>
      </c>
      <c r="K380" t="str">
        <f>IF(J380=-1,-1,IF('HCAD Raw EF'!H380="","",'HCAD Raw EF'!H380))</f>
        <v>Enclosure,  Retail</v>
      </c>
      <c r="L380" t="str">
        <f>IF(K380=-1,-1,IF('HCAD Raw EF'!I380="","",'HCAD Raw EF'!I380))</f>
        <v>MS</v>
      </c>
      <c r="M380" t="str">
        <f>IF(L380=-1,-1,IF('HCAD Raw EF'!J380="","",'HCAD Raw EF'!J380))</f>
        <v>Miscellaneous</v>
      </c>
      <c r="N380" t="str">
        <f>IF(M380=-1,-1,IF('HCAD Raw EF'!K380="","",'HCAD Raw EF'!K380))</f>
        <v>E1</v>
      </c>
      <c r="O380" s="13">
        <f>IF(N380=-1,-1,IF('HCAD Raw EF'!L380="","",VALUE('HCAD Raw EF'!L380)))</f>
        <v>1072</v>
      </c>
      <c r="P380"/>
      <c r="Q380"/>
      <c r="R380"/>
      <c r="S380"/>
      <c r="T380"/>
      <c r="U380"/>
      <c r="V380"/>
      <c r="W380"/>
      <c r="X380"/>
      <c r="Y380"/>
    </row>
    <row r="381" spans="3:25" x14ac:dyDescent="0.25">
      <c r="C381">
        <v>377</v>
      </c>
      <c r="D381" t="str">
        <f t="shared" si="6"/>
        <v>0700770030008377</v>
      </c>
      <c r="E381" t="str">
        <f>IF('HCAD Raw EF'!B381="",-1,'HCAD Raw EF'!B381)</f>
        <v>0700770030008</v>
      </c>
      <c r="F381">
        <f>IF(E381=-1,-1,IF('HCAD Raw EF'!C381="","",'HCAD Raw EF'!C381))</f>
        <v>0</v>
      </c>
      <c r="G381">
        <f>IF(F381=-1,-1,IF('HCAD Raw EF'!D381="","",'HCAD Raw EF'!D381))</f>
        <v>7</v>
      </c>
      <c r="H381" t="str">
        <f>IF(G381=-1,-1,IF('HCAD Raw EF'!E381="","",'HCAD Raw EF'!E381))</f>
        <v>6</v>
      </c>
      <c r="I381" t="str">
        <f>IF(H381=-1,-1,IF('HCAD Raw EF'!F381="","",'HCAD Raw EF'!F381))</f>
        <v>CPC2</v>
      </c>
      <c r="J381" t="str">
        <f>IF(I381=-1,-1,IF('HCAD Raw EF'!G381="","",'HCAD Raw EF'!G381))</f>
        <v>PvHCnc</v>
      </c>
      <c r="K381" t="str">
        <f>IF(J381=-1,-1,IF('HCAD Raw EF'!H381="","",'HCAD Raw EF'!H381))</f>
        <v>Paving - Heavy Concrete</v>
      </c>
      <c r="L381" t="str">
        <f>IF(K381=-1,-1,IF('HCAD Raw EF'!I381="","",'HCAD Raw EF'!I381))</f>
        <v>MS</v>
      </c>
      <c r="M381" t="str">
        <f>IF(L381=-1,-1,IF('HCAD Raw EF'!J381="","",'HCAD Raw EF'!J381))</f>
        <v>Miscellaneous</v>
      </c>
      <c r="N381" t="str">
        <f>IF(M381=-1,-1,IF('HCAD Raw EF'!K381="","",'HCAD Raw EF'!K381))</f>
        <v/>
      </c>
      <c r="O381" s="13">
        <f>IF(N381=-1,-1,IF('HCAD Raw EF'!L381="","",VALUE('HCAD Raw EF'!L381)))</f>
        <v>6900</v>
      </c>
      <c r="P381"/>
      <c r="Q381"/>
      <c r="R381"/>
      <c r="S381"/>
      <c r="T381"/>
      <c r="U381"/>
      <c r="V381"/>
      <c r="W381"/>
      <c r="X381"/>
      <c r="Y381"/>
    </row>
    <row r="382" spans="3:25" x14ac:dyDescent="0.25">
      <c r="C382">
        <v>378</v>
      </c>
      <c r="D382" t="str">
        <f t="shared" si="6"/>
        <v>0700770030008378</v>
      </c>
      <c r="E382" t="str">
        <f>IF('HCAD Raw EF'!B382="",-1,'HCAD Raw EF'!B382)</f>
        <v>0700770030008</v>
      </c>
      <c r="F382">
        <f>IF(E382=-1,-1,IF('HCAD Raw EF'!C382="","",'HCAD Raw EF'!C382))</f>
        <v>1</v>
      </c>
      <c r="G382">
        <f>IF(F382=-1,-1,IF('HCAD Raw EF'!D382="","",'HCAD Raw EF'!D382))</f>
        <v>7</v>
      </c>
      <c r="H382" t="str">
        <f>IF(G382=-1,-1,IF('HCAD Raw EF'!E382="","",'HCAD Raw EF'!E382))</f>
        <v>6</v>
      </c>
      <c r="I382" t="str">
        <f>IF(H382=-1,-1,IF('HCAD Raw EF'!F382="","",'HCAD Raw EF'!F382))</f>
        <v>CRP1</v>
      </c>
      <c r="J382" t="str">
        <f>IF(I382=-1,-1,IF('HCAD Raw EF'!G382="","",'HCAD Raw EF'!G382))</f>
        <v>Porch</v>
      </c>
      <c r="K382" t="str">
        <f>IF(J382=-1,-1,IF('HCAD Raw EF'!H382="","",'HCAD Raw EF'!H382))</f>
        <v>Porch, Open</v>
      </c>
      <c r="L382" t="str">
        <f>IF(K382=-1,-1,IF('HCAD Raw EF'!I382="","",'HCAD Raw EF'!I382))</f>
        <v>MS</v>
      </c>
      <c r="M382" t="str">
        <f>IF(L382=-1,-1,IF('HCAD Raw EF'!J382="","",'HCAD Raw EF'!J382))</f>
        <v>Miscellaneous</v>
      </c>
      <c r="N382" t="str">
        <f>IF(M382=-1,-1,IF('HCAD Raw EF'!K382="","",'HCAD Raw EF'!K382))</f>
        <v/>
      </c>
      <c r="O382" s="13">
        <f>IF(N382=-1,-1,IF('HCAD Raw EF'!L382="","",VALUE('HCAD Raw EF'!L382)))</f>
        <v>275</v>
      </c>
      <c r="P382"/>
      <c r="Q382"/>
      <c r="R382"/>
      <c r="S382"/>
      <c r="T382"/>
      <c r="U382"/>
      <c r="V382"/>
      <c r="W382"/>
      <c r="X382"/>
      <c r="Y382"/>
    </row>
    <row r="383" spans="3:25" x14ac:dyDescent="0.25">
      <c r="C383">
        <v>379</v>
      </c>
      <c r="D383" t="str">
        <f t="shared" si="6"/>
        <v>0700770030008379</v>
      </c>
      <c r="E383" t="str">
        <f>IF('HCAD Raw EF'!B383="",-1,'HCAD Raw EF'!B383)</f>
        <v>0700770030008</v>
      </c>
      <c r="F383">
        <f>IF(E383=-1,-1,IF('HCAD Raw EF'!C383="","",'HCAD Raw EF'!C383))</f>
        <v>0</v>
      </c>
      <c r="G383">
        <f>IF(F383=-1,-1,IF('HCAD Raw EF'!D383="","",'HCAD Raw EF'!D383))</f>
        <v>7</v>
      </c>
      <c r="H383" t="str">
        <f>IF(G383=-1,-1,IF('HCAD Raw EF'!E383="","",'HCAD Raw EF'!E383))</f>
        <v>6</v>
      </c>
      <c r="I383" t="str">
        <f>IF(H383=-1,-1,IF('HCAD Raw EF'!F383="","",'HCAD Raw EF'!F383))</f>
        <v>CRS3</v>
      </c>
      <c r="J383" t="str">
        <f>IF(I383=-1,-1,IF('HCAD Raw EF'!G383="","",'HCAD Raw EF'!G383))</f>
        <v>BSUBld</v>
      </c>
      <c r="K383" t="str">
        <f>IF(J383=-1,-1,IF('HCAD Raw EF'!H383="","",'HCAD Raw EF'!H383))</f>
        <v>UTILITY BLDG - BRICK/STONE</v>
      </c>
      <c r="L383" t="str">
        <f>IF(K383=-1,-1,IF('HCAD Raw EF'!I383="","",'HCAD Raw EF'!I383))</f>
        <v>MS</v>
      </c>
      <c r="M383" t="str">
        <f>IF(L383=-1,-1,IF('HCAD Raw EF'!J383="","",'HCAD Raw EF'!J383))</f>
        <v>Miscellaneous</v>
      </c>
      <c r="N383" t="str">
        <f>IF(M383=-1,-1,IF('HCAD Raw EF'!K383="","",'HCAD Raw EF'!K383))</f>
        <v/>
      </c>
      <c r="O383" s="13">
        <f>IF(N383=-1,-1,IF('HCAD Raw EF'!L383="","",VALUE('HCAD Raw EF'!L383)))</f>
        <v>484</v>
      </c>
      <c r="P383"/>
      <c r="Q383"/>
      <c r="R383"/>
      <c r="S383"/>
      <c r="T383"/>
      <c r="U383"/>
      <c r="V383"/>
      <c r="W383"/>
      <c r="X383"/>
      <c r="Y383"/>
    </row>
    <row r="384" spans="3:25" x14ac:dyDescent="0.25">
      <c r="C384">
        <v>380</v>
      </c>
      <c r="D384" t="str">
        <f t="shared" si="6"/>
        <v>0700770030008380</v>
      </c>
      <c r="E384" t="str">
        <f>IF('HCAD Raw EF'!B384="",-1,'HCAD Raw EF'!B384)</f>
        <v>0700770030008</v>
      </c>
      <c r="F384">
        <f>IF(E384=-1,-1,IF('HCAD Raw EF'!C384="","",'HCAD Raw EF'!C384))</f>
        <v>2</v>
      </c>
      <c r="G384">
        <f>IF(F384=-1,-1,IF('HCAD Raw EF'!D384="","",'HCAD Raw EF'!D384))</f>
        <v>7</v>
      </c>
      <c r="H384" t="str">
        <f>IF(G384=-1,-1,IF('HCAD Raw EF'!E384="","",'HCAD Raw EF'!E384))</f>
        <v>6</v>
      </c>
      <c r="I384" t="str">
        <f>IF(H384=-1,-1,IF('HCAD Raw EF'!F384="","",'HCAD Raw EF'!F384))</f>
        <v>MZ83</v>
      </c>
      <c r="J384" t="str">
        <f>IF(I384=-1,-1,IF('HCAD Raw EF'!G384="","",'HCAD Raw EF'!G384))</f>
        <v>MZMUSl</v>
      </c>
      <c r="K384" t="str">
        <f>IF(J384=-1,-1,IF('HCAD Raw EF'!H384="","",'HCAD Raw EF'!H384))</f>
        <v>Multi-Use, Sales</v>
      </c>
      <c r="L384" t="str">
        <f>IF(K384=-1,-1,IF('HCAD Raw EF'!I384="","",'HCAD Raw EF'!I384))</f>
        <v>MZ</v>
      </c>
      <c r="M384" t="str">
        <f>IF(L384=-1,-1,IF('HCAD Raw EF'!J384="","",'HCAD Raw EF'!J384))</f>
        <v>Mezzanines</v>
      </c>
      <c r="N384" t="str">
        <f>IF(M384=-1,-1,IF('HCAD Raw EF'!K384="","",'HCAD Raw EF'!K384))</f>
        <v>M1</v>
      </c>
      <c r="O384" s="13">
        <f>IF(N384=-1,-1,IF('HCAD Raw EF'!L384="","",VALUE('HCAD Raw EF'!L384)))</f>
        <v>1072</v>
      </c>
      <c r="P384"/>
      <c r="Q384"/>
      <c r="R384"/>
      <c r="S384"/>
      <c r="T384"/>
      <c r="U384"/>
      <c r="V384"/>
      <c r="W384"/>
      <c r="X384"/>
      <c r="Y384"/>
    </row>
    <row r="385" spans="3:25" x14ac:dyDescent="0.25">
      <c r="C385">
        <v>381</v>
      </c>
      <c r="D385" t="str">
        <f t="shared" si="6"/>
        <v>0710200000238381</v>
      </c>
      <c r="E385" t="str">
        <f>IF('HCAD Raw EF'!B385="",-1,'HCAD Raw EF'!B385)</f>
        <v>0710200000238</v>
      </c>
      <c r="F385">
        <f>IF(E385=-1,-1,IF('HCAD Raw EF'!C385="","",'HCAD Raw EF'!C385))</f>
        <v>1</v>
      </c>
      <c r="G385">
        <f>IF(F385=-1,-1,IF('HCAD Raw EF'!D385="","",'HCAD Raw EF'!D385))</f>
        <v>4</v>
      </c>
      <c r="H385" t="str">
        <f>IF(G385=-1,-1,IF('HCAD Raw EF'!E385="","",'HCAD Raw EF'!E385))</f>
        <v>4</v>
      </c>
      <c r="I385" t="str">
        <f>IF(H385=-1,-1,IF('HCAD Raw EF'!F385="","",'HCAD Raw EF'!F385))</f>
        <v>CCP6</v>
      </c>
      <c r="J385" t="str">
        <f>IF(I385=-1,-1,IF('HCAD Raw EF'!G385="","",'HCAD Raw EF'!G385))</f>
        <v>CpRfSl</v>
      </c>
      <c r="K385" t="str">
        <f>IF(J385=-1,-1,IF('HCAD Raw EF'!H385="","",'HCAD Raw EF'!H385))</f>
        <v>CANOPY ROOF AND SLAB</v>
      </c>
      <c r="L385" t="str">
        <f>IF(K385=-1,-1,IF('HCAD Raw EF'!I385="","",'HCAD Raw EF'!I385))</f>
        <v>MS</v>
      </c>
      <c r="M385" t="str">
        <f>IF(L385=-1,-1,IF('HCAD Raw EF'!J385="","",'HCAD Raw EF'!J385))</f>
        <v>Miscellaneous</v>
      </c>
      <c r="N385" t="str">
        <f>IF(M385=-1,-1,IF('HCAD Raw EF'!K385="","",'HCAD Raw EF'!K385))</f>
        <v/>
      </c>
      <c r="O385" s="13">
        <f>IF(N385=-1,-1,IF('HCAD Raw EF'!L385="","",VALUE('HCAD Raw EF'!L385)))</f>
        <v>216</v>
      </c>
      <c r="P385"/>
      <c r="Q385"/>
      <c r="R385"/>
      <c r="S385"/>
      <c r="T385"/>
      <c r="U385"/>
      <c r="V385"/>
      <c r="W385"/>
      <c r="X385"/>
      <c r="Y385"/>
    </row>
    <row r="386" spans="3:25" x14ac:dyDescent="0.25">
      <c r="C386">
        <v>382</v>
      </c>
      <c r="D386" t="str">
        <f t="shared" si="6"/>
        <v>0710200000238382</v>
      </c>
      <c r="E386" t="str">
        <f>IF('HCAD Raw EF'!B386="",-1,'HCAD Raw EF'!B386)</f>
        <v>0710200000238</v>
      </c>
      <c r="F386">
        <f>IF(E386=-1,-1,IF('HCAD Raw EF'!C386="","",'HCAD Raw EF'!C386))</f>
        <v>2</v>
      </c>
      <c r="G386">
        <f>IF(F386=-1,-1,IF('HCAD Raw EF'!D386="","",'HCAD Raw EF'!D386))</f>
        <v>4</v>
      </c>
      <c r="H386" t="str">
        <f>IF(G386=-1,-1,IF('HCAD Raw EF'!E386="","",'HCAD Raw EF'!E386))</f>
        <v>4</v>
      </c>
      <c r="I386" t="str">
        <f>IF(H386=-1,-1,IF('HCAD Raw EF'!F386="","",'HCAD Raw EF'!F386))</f>
        <v>CCP6</v>
      </c>
      <c r="J386" t="str">
        <f>IF(I386=-1,-1,IF('HCAD Raw EF'!G386="","",'HCAD Raw EF'!G386))</f>
        <v>CpRfSl</v>
      </c>
      <c r="K386" t="str">
        <f>IF(J386=-1,-1,IF('HCAD Raw EF'!H386="","",'HCAD Raw EF'!H386))</f>
        <v>CANOPY ROOF AND SLAB</v>
      </c>
      <c r="L386" t="str">
        <f>IF(K386=-1,-1,IF('HCAD Raw EF'!I386="","",'HCAD Raw EF'!I386))</f>
        <v>MS</v>
      </c>
      <c r="M386" t="str">
        <f>IF(L386=-1,-1,IF('HCAD Raw EF'!J386="","",'HCAD Raw EF'!J386))</f>
        <v>Miscellaneous</v>
      </c>
      <c r="N386" t="str">
        <f>IF(M386=-1,-1,IF('HCAD Raw EF'!K386="","",'HCAD Raw EF'!K386))</f>
        <v/>
      </c>
      <c r="O386" s="13">
        <f>IF(N386=-1,-1,IF('HCAD Raw EF'!L386="","",VALUE('HCAD Raw EF'!L386)))</f>
        <v>504</v>
      </c>
      <c r="P386"/>
      <c r="Q386"/>
      <c r="R386"/>
      <c r="S386"/>
      <c r="T386"/>
      <c r="U386"/>
      <c r="V386"/>
      <c r="W386"/>
      <c r="X386"/>
      <c r="Y386"/>
    </row>
    <row r="387" spans="3:25" x14ac:dyDescent="0.25">
      <c r="C387">
        <v>383</v>
      </c>
      <c r="D387" t="str">
        <f t="shared" si="6"/>
        <v>0710200000238383</v>
      </c>
      <c r="E387" t="str">
        <f>IF('HCAD Raw EF'!B387="",-1,'HCAD Raw EF'!B387)</f>
        <v>0710200000238</v>
      </c>
      <c r="F387">
        <f>IF(E387=-1,-1,IF('HCAD Raw EF'!C387="","",'HCAD Raw EF'!C387))</f>
        <v>3</v>
      </c>
      <c r="G387">
        <f>IF(F387=-1,-1,IF('HCAD Raw EF'!D387="","",'HCAD Raw EF'!D387))</f>
        <v>4</v>
      </c>
      <c r="H387" t="str">
        <f>IF(G387=-1,-1,IF('HCAD Raw EF'!E387="","",'HCAD Raw EF'!E387))</f>
        <v>4</v>
      </c>
      <c r="I387" t="str">
        <f>IF(H387=-1,-1,IF('HCAD Raw EF'!F387="","",'HCAD Raw EF'!F387))</f>
        <v>CCP6</v>
      </c>
      <c r="J387" t="str">
        <f>IF(I387=-1,-1,IF('HCAD Raw EF'!G387="","",'HCAD Raw EF'!G387))</f>
        <v>CpRfSl</v>
      </c>
      <c r="K387" t="str">
        <f>IF(J387=-1,-1,IF('HCAD Raw EF'!H387="","",'HCAD Raw EF'!H387))</f>
        <v>CANOPY ROOF AND SLAB</v>
      </c>
      <c r="L387" t="str">
        <f>IF(K387=-1,-1,IF('HCAD Raw EF'!I387="","",'HCAD Raw EF'!I387))</f>
        <v>MS</v>
      </c>
      <c r="M387" t="str">
        <f>IF(L387=-1,-1,IF('HCAD Raw EF'!J387="","",'HCAD Raw EF'!J387))</f>
        <v>Miscellaneous</v>
      </c>
      <c r="N387" t="str">
        <f>IF(M387=-1,-1,IF('HCAD Raw EF'!K387="","",'HCAD Raw EF'!K387))</f>
        <v/>
      </c>
      <c r="O387" s="13">
        <f>IF(N387=-1,-1,IF('HCAD Raw EF'!L387="","",VALUE('HCAD Raw EF'!L387)))</f>
        <v>320</v>
      </c>
      <c r="P387"/>
      <c r="Q387"/>
      <c r="R387"/>
      <c r="S387"/>
      <c r="T387"/>
      <c r="U387"/>
      <c r="V387"/>
      <c r="W387"/>
      <c r="X387"/>
      <c r="Y387"/>
    </row>
    <row r="388" spans="3:25" x14ac:dyDescent="0.25">
      <c r="C388">
        <v>384</v>
      </c>
      <c r="D388" t="str">
        <f t="shared" si="6"/>
        <v>0710200000238384</v>
      </c>
      <c r="E388" t="str">
        <f>IF('HCAD Raw EF'!B388="",-1,'HCAD Raw EF'!B388)</f>
        <v>0710200000238</v>
      </c>
      <c r="F388">
        <f>IF(E388=-1,-1,IF('HCAD Raw EF'!C388="","",'HCAD Raw EF'!C388))</f>
        <v>0</v>
      </c>
      <c r="G388">
        <f>IF(F388=-1,-1,IF('HCAD Raw EF'!D388="","",'HCAD Raw EF'!D388))</f>
        <v>4</v>
      </c>
      <c r="H388" t="str">
        <f>IF(G388=-1,-1,IF('HCAD Raw EF'!E388="","",'HCAD Raw EF'!E388))</f>
        <v>4</v>
      </c>
      <c r="I388" t="str">
        <f>IF(H388=-1,-1,IF('HCAD Raw EF'!F388="","",'HCAD Raw EF'!F388))</f>
        <v>CPC1</v>
      </c>
      <c r="J388" t="str">
        <f>IF(I388=-1,-1,IF('HCAD Raw EF'!G388="","",'HCAD Raw EF'!G388))</f>
        <v>PvLCnc</v>
      </c>
      <c r="K388" t="str">
        <f>IF(J388=-1,-1,IF('HCAD Raw EF'!H388="","",'HCAD Raw EF'!H388))</f>
        <v>Paving - Light Concrete</v>
      </c>
      <c r="L388" t="str">
        <f>IF(K388=-1,-1,IF('HCAD Raw EF'!I388="","",'HCAD Raw EF'!I388))</f>
        <v>MS</v>
      </c>
      <c r="M388" t="str">
        <f>IF(L388=-1,-1,IF('HCAD Raw EF'!J388="","",'HCAD Raw EF'!J388))</f>
        <v>Miscellaneous</v>
      </c>
      <c r="N388" t="str">
        <f>IF(M388=-1,-1,IF('HCAD Raw EF'!K388="","",'HCAD Raw EF'!K388))</f>
        <v/>
      </c>
      <c r="O388" s="13">
        <f>IF(N388=-1,-1,IF('HCAD Raw EF'!L388="","",VALUE('HCAD Raw EF'!L388)))</f>
        <v>7500</v>
      </c>
      <c r="P388"/>
      <c r="Q388"/>
      <c r="R388"/>
      <c r="S388"/>
      <c r="T388"/>
      <c r="U388"/>
      <c r="V388"/>
      <c r="W388"/>
      <c r="X388"/>
      <c r="Y388"/>
    </row>
    <row r="389" spans="3:25" x14ac:dyDescent="0.25">
      <c r="C389">
        <v>385</v>
      </c>
      <c r="D389" t="str">
        <f t="shared" si="6"/>
        <v>0730230000086385</v>
      </c>
      <c r="E389" t="str">
        <f>IF('HCAD Raw EF'!B389="",-1,'HCAD Raw EF'!B389)</f>
        <v>0730230000086</v>
      </c>
      <c r="F389">
        <f>IF(E389=-1,-1,IF('HCAD Raw EF'!C389="","",'HCAD Raw EF'!C389))</f>
        <v>1</v>
      </c>
      <c r="G389">
        <f>IF(F389=-1,-1,IF('HCAD Raw EF'!D389="","",'HCAD Raw EF'!D389))</f>
        <v>4</v>
      </c>
      <c r="H389" t="str">
        <f>IF(G389=-1,-1,IF('HCAD Raw EF'!E389="","",'HCAD Raw EF'!E389))</f>
        <v>4</v>
      </c>
      <c r="I389" t="str">
        <f>IF(H389=-1,-1,IF('HCAD Raw EF'!F389="","",'HCAD Raw EF'!F389))</f>
        <v>CEN6</v>
      </c>
      <c r="J389" t="str">
        <f>IF(I389=-1,-1,IF('HCAD Raw EF'!G389="","",'HCAD Raw EF'!G389))</f>
        <v>Enclos6</v>
      </c>
      <c r="K389" t="str">
        <f>IF(J389=-1,-1,IF('HCAD Raw EF'!H389="","",'HCAD Raw EF'!H389))</f>
        <v>Enclosure,  Office</v>
      </c>
      <c r="L389" t="str">
        <f>IF(K389=-1,-1,IF('HCAD Raw EF'!I389="","",'HCAD Raw EF'!I389))</f>
        <v>MS</v>
      </c>
      <c r="M389" t="str">
        <f>IF(L389=-1,-1,IF('HCAD Raw EF'!J389="","",'HCAD Raw EF'!J389))</f>
        <v>Miscellaneous</v>
      </c>
      <c r="N389" t="str">
        <f>IF(M389=-1,-1,IF('HCAD Raw EF'!K389="","",'HCAD Raw EF'!K389))</f>
        <v>P/U F/2019</v>
      </c>
      <c r="O389" s="13">
        <f>IF(N389=-1,-1,IF('HCAD Raw EF'!L389="","",VALUE('HCAD Raw EF'!L389)))</f>
        <v>1300</v>
      </c>
      <c r="P389"/>
      <c r="Q389"/>
      <c r="R389"/>
      <c r="S389"/>
      <c r="T389"/>
      <c r="U389"/>
      <c r="V389"/>
      <c r="W389"/>
      <c r="X389"/>
      <c r="Y389"/>
    </row>
    <row r="390" spans="3:25" x14ac:dyDescent="0.25">
      <c r="C390">
        <v>386</v>
      </c>
      <c r="D390" t="str">
        <f t="shared" ref="D390:D453" si="7">IF(E390=-1,-1,CONCATENATE(E390,C390))</f>
        <v>0730230000086386</v>
      </c>
      <c r="E390" t="str">
        <f>IF('HCAD Raw EF'!B390="",-1,'HCAD Raw EF'!B390)</f>
        <v>0730230000086</v>
      </c>
      <c r="F390">
        <f>IF(E390=-1,-1,IF('HCAD Raw EF'!C390="","",'HCAD Raw EF'!C390))</f>
        <v>3</v>
      </c>
      <c r="G390">
        <f>IF(F390=-1,-1,IF('HCAD Raw EF'!D390="","",'HCAD Raw EF'!D390))</f>
        <v>4</v>
      </c>
      <c r="H390" t="str">
        <f>IF(G390=-1,-1,IF('HCAD Raw EF'!E390="","",'HCAD Raw EF'!E390))</f>
        <v>4</v>
      </c>
      <c r="I390" t="str">
        <f>IF(H390=-1,-1,IF('HCAD Raw EF'!F390="","",'HCAD Raw EF'!F390))</f>
        <v>CEN6</v>
      </c>
      <c r="J390" t="str">
        <f>IF(I390=-1,-1,IF('HCAD Raw EF'!G390="","",'HCAD Raw EF'!G390))</f>
        <v>Enclos6</v>
      </c>
      <c r="K390" t="str">
        <f>IF(J390=-1,-1,IF('HCAD Raw EF'!H390="","",'HCAD Raw EF'!H390))</f>
        <v>Enclosure,  Office</v>
      </c>
      <c r="L390" t="str">
        <f>IF(K390=-1,-1,IF('HCAD Raw EF'!I390="","",'HCAD Raw EF'!I390))</f>
        <v>MS</v>
      </c>
      <c r="M390" t="str">
        <f>IF(L390=-1,-1,IF('HCAD Raw EF'!J390="","",'HCAD Raw EF'!J390))</f>
        <v>Miscellaneous</v>
      </c>
      <c r="N390" t="str">
        <f>IF(M390=-1,-1,IF('HCAD Raw EF'!K390="","",'HCAD Raw EF'!K390))</f>
        <v>P/U F/2019</v>
      </c>
      <c r="O390" s="13">
        <f>IF(N390=-1,-1,IF('HCAD Raw EF'!L390="","",VALUE('HCAD Raw EF'!L390)))</f>
        <v>750</v>
      </c>
      <c r="P390"/>
      <c r="Q390"/>
      <c r="R390"/>
      <c r="S390"/>
      <c r="T390"/>
      <c r="U390"/>
      <c r="V390"/>
      <c r="W390"/>
      <c r="X390"/>
      <c r="Y390"/>
    </row>
    <row r="391" spans="3:25" x14ac:dyDescent="0.25">
      <c r="C391">
        <v>387</v>
      </c>
      <c r="D391" t="str">
        <f t="shared" si="7"/>
        <v>0730230000086387</v>
      </c>
      <c r="E391" t="str">
        <f>IF('HCAD Raw EF'!B391="",-1,'HCAD Raw EF'!B391)</f>
        <v>0730230000086</v>
      </c>
      <c r="F391">
        <f>IF(E391=-1,-1,IF('HCAD Raw EF'!C391="","",'HCAD Raw EF'!C391))</f>
        <v>0</v>
      </c>
      <c r="G391">
        <f>IF(F391=-1,-1,IF('HCAD Raw EF'!D391="","",'HCAD Raw EF'!D391))</f>
        <v>4</v>
      </c>
      <c r="H391" t="str">
        <f>IF(G391=-1,-1,IF('HCAD Raw EF'!E391="","",'HCAD Raw EF'!E391))</f>
        <v>4</v>
      </c>
      <c r="I391" t="str">
        <f>IF(H391=-1,-1,IF('HCAD Raw EF'!F391="","",'HCAD Raw EF'!F391))</f>
        <v>CPC2</v>
      </c>
      <c r="J391" t="str">
        <f>IF(I391=-1,-1,IF('HCAD Raw EF'!G391="","",'HCAD Raw EF'!G391))</f>
        <v>PvHCnc</v>
      </c>
      <c r="K391" t="str">
        <f>IF(J391=-1,-1,IF('HCAD Raw EF'!H391="","",'HCAD Raw EF'!H391))</f>
        <v>Paving - Heavy Concrete</v>
      </c>
      <c r="L391" t="str">
        <f>IF(K391=-1,-1,IF('HCAD Raw EF'!I391="","",'HCAD Raw EF'!I391))</f>
        <v>MS</v>
      </c>
      <c r="M391" t="str">
        <f>IF(L391=-1,-1,IF('HCAD Raw EF'!J391="","",'HCAD Raw EF'!J391))</f>
        <v>Miscellaneous</v>
      </c>
      <c r="N391" t="str">
        <f>IF(M391=-1,-1,IF('HCAD Raw EF'!K391="","",'HCAD Raw EF'!K391))</f>
        <v/>
      </c>
      <c r="O391" s="13">
        <f>IF(N391=-1,-1,IF('HCAD Raw EF'!L391="","",VALUE('HCAD Raw EF'!L391)))</f>
        <v>9200</v>
      </c>
      <c r="P391"/>
      <c r="Q391"/>
      <c r="R391"/>
      <c r="S391"/>
      <c r="T391"/>
      <c r="U391"/>
      <c r="V391"/>
      <c r="W391"/>
      <c r="X391"/>
      <c r="Y391"/>
    </row>
    <row r="392" spans="3:25" x14ac:dyDescent="0.25">
      <c r="C392">
        <v>388</v>
      </c>
      <c r="D392" t="str">
        <f t="shared" si="7"/>
        <v>0730230000086388</v>
      </c>
      <c r="E392" t="str">
        <f>IF('HCAD Raw EF'!B392="",-1,'HCAD Raw EF'!B392)</f>
        <v>0730230000086</v>
      </c>
      <c r="F392">
        <f>IF(E392=-1,-1,IF('HCAD Raw EF'!C392="","",'HCAD Raw EF'!C392))</f>
        <v>3</v>
      </c>
      <c r="G392">
        <f>IF(F392=-1,-1,IF('HCAD Raw EF'!D392="","",'HCAD Raw EF'!D392))</f>
        <v>4</v>
      </c>
      <c r="H392" t="str">
        <f>IF(G392=-1,-1,IF('HCAD Raw EF'!E392="","",'HCAD Raw EF'!E392))</f>
        <v>4</v>
      </c>
      <c r="I392" t="str">
        <f>IF(H392=-1,-1,IF('HCAD Raw EF'!F392="","",'HCAD Raw EF'!F392))</f>
        <v>MZ82</v>
      </c>
      <c r="J392" t="str">
        <f>IF(I392=-1,-1,IF('HCAD Raw EF'!G392="","",'HCAD Raw EF'!G392))</f>
        <v>MZMUOf</v>
      </c>
      <c r="K392" t="str">
        <f>IF(J392=-1,-1,IF('HCAD Raw EF'!H392="","",'HCAD Raw EF'!H392))</f>
        <v>Multi-Use, Office</v>
      </c>
      <c r="L392" t="str">
        <f>IF(K392=-1,-1,IF('HCAD Raw EF'!I392="","",'HCAD Raw EF'!I392))</f>
        <v>MZ</v>
      </c>
      <c r="M392" t="str">
        <f>IF(L392=-1,-1,IF('HCAD Raw EF'!J392="","",'HCAD Raw EF'!J392))</f>
        <v>Mezzanines</v>
      </c>
      <c r="N392" t="str">
        <f>IF(M392=-1,-1,IF('HCAD Raw EF'!K392="","",'HCAD Raw EF'!K392))</f>
        <v>P/U F/2019</v>
      </c>
      <c r="O392" s="13">
        <f>IF(N392=-1,-1,IF('HCAD Raw EF'!L392="","",VALUE('HCAD Raw EF'!L392)))</f>
        <v>750</v>
      </c>
      <c r="P392"/>
      <c r="Q392"/>
      <c r="R392"/>
      <c r="S392"/>
      <c r="T392"/>
      <c r="U392"/>
      <c r="V392"/>
      <c r="W392"/>
      <c r="X392"/>
      <c r="Y392"/>
    </row>
    <row r="393" spans="3:25" x14ac:dyDescent="0.25">
      <c r="C393">
        <v>389</v>
      </c>
      <c r="D393" t="str">
        <f t="shared" si="7"/>
        <v>0731590010002389</v>
      </c>
      <c r="E393" t="str">
        <f>IF('HCAD Raw EF'!B393="",-1,'HCAD Raw EF'!B393)</f>
        <v>0731590010002</v>
      </c>
      <c r="F393">
        <f>IF(E393=-1,-1,IF('HCAD Raw EF'!C393="","",'HCAD Raw EF'!C393))</f>
        <v>0</v>
      </c>
      <c r="G393">
        <f>IF(F393=-1,-1,IF('HCAD Raw EF'!D393="","",'HCAD Raw EF'!D393))</f>
        <v>9</v>
      </c>
      <c r="H393" t="str">
        <f>IF(G393=-1,-1,IF('HCAD Raw EF'!E393="","",'HCAD Raw EF'!E393))</f>
        <v>4</v>
      </c>
      <c r="I393" t="str">
        <f>IF(H393=-1,-1,IF('HCAD Raw EF'!F393="","",'HCAD Raw EF'!F393))</f>
        <v>CCP6</v>
      </c>
      <c r="J393" t="str">
        <f>IF(I393=-1,-1,IF('HCAD Raw EF'!G393="","",'HCAD Raw EF'!G393))</f>
        <v>CpRfSl</v>
      </c>
      <c r="K393" t="str">
        <f>IF(J393=-1,-1,IF('HCAD Raw EF'!H393="","",'HCAD Raw EF'!H393))</f>
        <v>CANOPY ROOF AND SLAB</v>
      </c>
      <c r="L393" t="str">
        <f>IF(K393=-1,-1,IF('HCAD Raw EF'!I393="","",'HCAD Raw EF'!I393))</f>
        <v>MS</v>
      </c>
      <c r="M393" t="str">
        <f>IF(L393=-1,-1,IF('HCAD Raw EF'!J393="","",'HCAD Raw EF'!J393))</f>
        <v>Miscellaneous</v>
      </c>
      <c r="N393" t="str">
        <f>IF(M393=-1,-1,IF('HCAD Raw EF'!K393="","",'HCAD Raw EF'!K393))</f>
        <v>5 CANOPIES</v>
      </c>
      <c r="O393" s="13">
        <f>IF(N393=-1,-1,IF('HCAD Raw EF'!L393="","",VALUE('HCAD Raw EF'!L393)))</f>
        <v>114</v>
      </c>
      <c r="P393"/>
      <c r="Q393"/>
      <c r="R393"/>
      <c r="S393"/>
      <c r="T393"/>
      <c r="U393"/>
      <c r="V393"/>
      <c r="W393"/>
      <c r="X393"/>
      <c r="Y393"/>
    </row>
    <row r="394" spans="3:25" x14ac:dyDescent="0.25">
      <c r="C394">
        <v>390</v>
      </c>
      <c r="D394" t="str">
        <f t="shared" si="7"/>
        <v>0731590010002390</v>
      </c>
      <c r="E394" t="str">
        <f>IF('HCAD Raw EF'!B394="",-1,'HCAD Raw EF'!B394)</f>
        <v>0731590010002</v>
      </c>
      <c r="F394">
        <f>IF(E394=-1,-1,IF('HCAD Raw EF'!C394="","",'HCAD Raw EF'!C394))</f>
        <v>1</v>
      </c>
      <c r="G394">
        <f>IF(F394=-1,-1,IF('HCAD Raw EF'!D394="","",'HCAD Raw EF'!D394))</f>
        <v>9</v>
      </c>
      <c r="H394" t="str">
        <f>IF(G394=-1,-1,IF('HCAD Raw EF'!E394="","",'HCAD Raw EF'!E394))</f>
        <v>4</v>
      </c>
      <c r="I394" t="str">
        <f>IF(H394=-1,-1,IF('HCAD Raw EF'!F394="","",'HCAD Raw EF'!F394))</f>
        <v>CEN5</v>
      </c>
      <c r="J394" t="str">
        <f>IF(I394=-1,-1,IF('HCAD Raw EF'!G394="","",'HCAD Raw EF'!G394))</f>
        <v>Enclos5</v>
      </c>
      <c r="K394" t="str">
        <f>IF(J394=-1,-1,IF('HCAD Raw EF'!H394="","",'HCAD Raw EF'!H394))</f>
        <v>Enclosure,  Retail</v>
      </c>
      <c r="L394" t="str">
        <f>IF(K394=-1,-1,IF('HCAD Raw EF'!I394="","",'HCAD Raw EF'!I394))</f>
        <v>MS</v>
      </c>
      <c r="M394" t="str">
        <f>IF(L394=-1,-1,IF('HCAD Raw EF'!J394="","",'HCAD Raw EF'!J394))</f>
        <v>Miscellaneous</v>
      </c>
      <c r="N394" t="str">
        <f>IF(M394=-1,-1,IF('HCAD Raw EF'!K394="","",'HCAD Raw EF'!K394))</f>
        <v>E2</v>
      </c>
      <c r="O394" s="13">
        <f>IF(N394=-1,-1,IF('HCAD Raw EF'!L394="","",VALUE('HCAD Raw EF'!L394)))</f>
        <v>1728</v>
      </c>
      <c r="P394"/>
      <c r="Q394"/>
      <c r="R394"/>
      <c r="S394"/>
      <c r="T394"/>
      <c r="U394"/>
      <c r="V394"/>
      <c r="W394"/>
      <c r="X394"/>
      <c r="Y394"/>
    </row>
    <row r="395" spans="3:25" x14ac:dyDescent="0.25">
      <c r="C395">
        <v>391</v>
      </c>
      <c r="D395" t="str">
        <f t="shared" si="7"/>
        <v>0731590010002391</v>
      </c>
      <c r="E395" t="str">
        <f>IF('HCAD Raw EF'!B395="",-1,'HCAD Raw EF'!B395)</f>
        <v>0731590010002</v>
      </c>
      <c r="F395">
        <f>IF(E395=-1,-1,IF('HCAD Raw EF'!C395="","",'HCAD Raw EF'!C395))</f>
        <v>1</v>
      </c>
      <c r="G395">
        <f>IF(F395=-1,-1,IF('HCAD Raw EF'!D395="","",'HCAD Raw EF'!D395))</f>
        <v>9</v>
      </c>
      <c r="H395" t="str">
        <f>IF(G395=-1,-1,IF('HCAD Raw EF'!E395="","",'HCAD Raw EF'!E395))</f>
        <v>4</v>
      </c>
      <c r="I395" t="str">
        <f>IF(H395=-1,-1,IF('HCAD Raw EF'!F395="","",'HCAD Raw EF'!F395))</f>
        <v>CEN5</v>
      </c>
      <c r="J395" t="str">
        <f>IF(I395=-1,-1,IF('HCAD Raw EF'!G395="","",'HCAD Raw EF'!G395))</f>
        <v>Enclos5</v>
      </c>
      <c r="K395" t="str">
        <f>IF(J395=-1,-1,IF('HCAD Raw EF'!H395="","",'HCAD Raw EF'!H395))</f>
        <v>Enclosure,  Retail</v>
      </c>
      <c r="L395" t="str">
        <f>IF(K395=-1,-1,IF('HCAD Raw EF'!I395="","",'HCAD Raw EF'!I395))</f>
        <v>MS</v>
      </c>
      <c r="M395" t="str">
        <f>IF(L395=-1,-1,IF('HCAD Raw EF'!J395="","",'HCAD Raw EF'!J395))</f>
        <v>Miscellaneous</v>
      </c>
      <c r="N395" t="str">
        <f>IF(M395=-1,-1,IF('HCAD Raw EF'!K395="","",'HCAD Raw EF'!K395))</f>
        <v>E3</v>
      </c>
      <c r="O395" s="13">
        <f>IF(N395=-1,-1,IF('HCAD Raw EF'!L395="","",VALUE('HCAD Raw EF'!L395)))</f>
        <v>598</v>
      </c>
      <c r="P395"/>
      <c r="Q395"/>
      <c r="R395"/>
      <c r="S395"/>
      <c r="T395"/>
      <c r="U395"/>
      <c r="V395"/>
      <c r="W395"/>
      <c r="X395"/>
      <c r="Y395"/>
    </row>
    <row r="396" spans="3:25" x14ac:dyDescent="0.25">
      <c r="C396">
        <v>392</v>
      </c>
      <c r="D396" t="str">
        <f t="shared" si="7"/>
        <v>0731590010002392</v>
      </c>
      <c r="E396" t="str">
        <f>IF('HCAD Raw EF'!B396="",-1,'HCAD Raw EF'!B396)</f>
        <v>0731590010002</v>
      </c>
      <c r="F396">
        <f>IF(E396=-1,-1,IF('HCAD Raw EF'!C396="","",'HCAD Raw EF'!C396))</f>
        <v>1</v>
      </c>
      <c r="G396">
        <f>IF(F396=-1,-1,IF('HCAD Raw EF'!D396="","",'HCAD Raw EF'!D396))</f>
        <v>9</v>
      </c>
      <c r="H396" t="str">
        <f>IF(G396=-1,-1,IF('HCAD Raw EF'!E396="","",'HCAD Raw EF'!E396))</f>
        <v>4</v>
      </c>
      <c r="I396" t="str">
        <f>IF(H396=-1,-1,IF('HCAD Raw EF'!F396="","",'HCAD Raw EF'!F396))</f>
        <v>CEN5</v>
      </c>
      <c r="J396" t="str">
        <f>IF(I396=-1,-1,IF('HCAD Raw EF'!G396="","",'HCAD Raw EF'!G396))</f>
        <v>Enclos5</v>
      </c>
      <c r="K396" t="str">
        <f>IF(J396=-1,-1,IF('HCAD Raw EF'!H396="","",'HCAD Raw EF'!H396))</f>
        <v>Enclosure,  Retail</v>
      </c>
      <c r="L396" t="str">
        <f>IF(K396=-1,-1,IF('HCAD Raw EF'!I396="","",'HCAD Raw EF'!I396))</f>
        <v>MS</v>
      </c>
      <c r="M396" t="str">
        <f>IF(L396=-1,-1,IF('HCAD Raw EF'!J396="","",'HCAD Raw EF'!J396))</f>
        <v>Miscellaneous</v>
      </c>
      <c r="N396" t="str">
        <f>IF(M396=-1,-1,IF('HCAD Raw EF'!K396="","",'HCAD Raw EF'!K396))</f>
        <v>E1</v>
      </c>
      <c r="O396" s="13">
        <f>IF(N396=-1,-1,IF('HCAD Raw EF'!L396="","",VALUE('HCAD Raw EF'!L396)))</f>
        <v>2532</v>
      </c>
      <c r="P396"/>
      <c r="Q396"/>
      <c r="R396"/>
      <c r="S396"/>
      <c r="T396"/>
      <c r="U396"/>
      <c r="V396"/>
      <c r="W396"/>
      <c r="X396"/>
      <c r="Y396"/>
    </row>
    <row r="397" spans="3:25" x14ac:dyDescent="0.25">
      <c r="C397">
        <v>393</v>
      </c>
      <c r="D397" t="str">
        <f t="shared" si="7"/>
        <v>0731590010002393</v>
      </c>
      <c r="E397" t="str">
        <f>IF('HCAD Raw EF'!B397="",-1,'HCAD Raw EF'!B397)</f>
        <v>0731590010002</v>
      </c>
      <c r="F397">
        <f>IF(E397=-1,-1,IF('HCAD Raw EF'!C397="","",'HCAD Raw EF'!C397))</f>
        <v>1</v>
      </c>
      <c r="G397">
        <f>IF(F397=-1,-1,IF('HCAD Raw EF'!D397="","",'HCAD Raw EF'!D397))</f>
        <v>9</v>
      </c>
      <c r="H397" t="str">
        <f>IF(G397=-1,-1,IF('HCAD Raw EF'!E397="","",'HCAD Raw EF'!E397))</f>
        <v>4</v>
      </c>
      <c r="I397" t="str">
        <f>IF(H397=-1,-1,IF('HCAD Raw EF'!F397="","",'HCAD Raw EF'!F397))</f>
        <v>CEN6</v>
      </c>
      <c r="J397" t="str">
        <f>IF(I397=-1,-1,IF('HCAD Raw EF'!G397="","",'HCAD Raw EF'!G397))</f>
        <v>Enclos6</v>
      </c>
      <c r="K397" t="str">
        <f>IF(J397=-1,-1,IF('HCAD Raw EF'!H397="","",'HCAD Raw EF'!H397))</f>
        <v>Enclosure,  Office</v>
      </c>
      <c r="L397" t="str">
        <f>IF(K397=-1,-1,IF('HCAD Raw EF'!I397="","",'HCAD Raw EF'!I397))</f>
        <v>MS</v>
      </c>
      <c r="M397" t="str">
        <f>IF(L397=-1,-1,IF('HCAD Raw EF'!J397="","",'HCAD Raw EF'!J397))</f>
        <v>Miscellaneous</v>
      </c>
      <c r="N397" t="str">
        <f>IF(M397=-1,-1,IF('HCAD Raw EF'!K397="","",'HCAD Raw EF'!K397))</f>
        <v>E1 82</v>
      </c>
      <c r="O397" s="13">
        <f>IF(N397=-1,-1,IF('HCAD Raw EF'!L397="","",VALUE('HCAD Raw EF'!L397)))</f>
        <v>2532</v>
      </c>
      <c r="P397"/>
      <c r="Q397"/>
      <c r="R397"/>
      <c r="S397"/>
      <c r="T397"/>
      <c r="U397"/>
      <c r="V397"/>
      <c r="W397"/>
      <c r="X397"/>
      <c r="Y397"/>
    </row>
    <row r="398" spans="3:25" x14ac:dyDescent="0.25">
      <c r="C398">
        <v>394</v>
      </c>
      <c r="D398" t="str">
        <f t="shared" si="7"/>
        <v>0731590010002394</v>
      </c>
      <c r="E398" t="str">
        <f>IF('HCAD Raw EF'!B398="",-1,'HCAD Raw EF'!B398)</f>
        <v>0731590010002</v>
      </c>
      <c r="F398">
        <f>IF(E398=-1,-1,IF('HCAD Raw EF'!C398="","",'HCAD Raw EF'!C398))</f>
        <v>1</v>
      </c>
      <c r="G398">
        <f>IF(F398=-1,-1,IF('HCAD Raw EF'!D398="","",'HCAD Raw EF'!D398))</f>
        <v>9</v>
      </c>
      <c r="H398" t="str">
        <f>IF(G398=-1,-1,IF('HCAD Raw EF'!E398="","",'HCAD Raw EF'!E398))</f>
        <v>4</v>
      </c>
      <c r="I398" t="str">
        <f>IF(H398=-1,-1,IF('HCAD Raw EF'!F398="","",'HCAD Raw EF'!F398))</f>
        <v>CLD4</v>
      </c>
      <c r="J398" t="str">
        <f>IF(I398=-1,-1,IF('HCAD Raw EF'!G398="","",'HCAD Raw EF'!G398))</f>
        <v>LDockT</v>
      </c>
      <c r="K398" t="str">
        <f>IF(J398=-1,-1,IF('HCAD Raw EF'!H398="","",'HCAD Raw EF'!H398))</f>
        <v>Truck - Train Wells</v>
      </c>
      <c r="L398" t="str">
        <f>IF(K398=-1,-1,IF('HCAD Raw EF'!I398="","",'HCAD Raw EF'!I398))</f>
        <v>MS</v>
      </c>
      <c r="M398" t="str">
        <f>IF(L398=-1,-1,IF('HCAD Raw EF'!J398="","",'HCAD Raw EF'!J398))</f>
        <v>Miscellaneous</v>
      </c>
      <c r="N398" t="str">
        <f>IF(M398=-1,-1,IF('HCAD Raw EF'!K398="","",'HCAD Raw EF'!K398))</f>
        <v/>
      </c>
      <c r="O398" s="13">
        <f>IF(N398=-1,-1,IF('HCAD Raw EF'!L398="","",VALUE('HCAD Raw EF'!L398)))</f>
        <v>528</v>
      </c>
      <c r="P398"/>
      <c r="Q398"/>
      <c r="R398"/>
      <c r="S398"/>
      <c r="T398"/>
      <c r="U398"/>
      <c r="V398"/>
      <c r="W398"/>
      <c r="X398"/>
      <c r="Y398"/>
    </row>
    <row r="399" spans="3:25" x14ac:dyDescent="0.25">
      <c r="C399">
        <v>395</v>
      </c>
      <c r="D399" t="str">
        <f t="shared" si="7"/>
        <v>0731590010002395</v>
      </c>
      <c r="E399" t="str">
        <f>IF('HCAD Raw EF'!B399="",-1,'HCAD Raw EF'!B399)</f>
        <v>0731590010002</v>
      </c>
      <c r="F399">
        <f>IF(E399=-1,-1,IF('HCAD Raw EF'!C399="","",'HCAD Raw EF'!C399))</f>
        <v>0</v>
      </c>
      <c r="G399">
        <f>IF(F399=-1,-1,IF('HCAD Raw EF'!D399="","",'HCAD Raw EF'!D399))</f>
        <v>9</v>
      </c>
      <c r="H399" t="str">
        <f>IF(G399=-1,-1,IF('HCAD Raw EF'!E399="","",'HCAD Raw EF'!E399))</f>
        <v>4</v>
      </c>
      <c r="I399" t="str">
        <f>IF(H399=-1,-1,IF('HCAD Raw EF'!F399="","",'HCAD Raw EF'!F399))</f>
        <v>CPA1</v>
      </c>
      <c r="J399" t="str">
        <f>IF(I399=-1,-1,IF('HCAD Raw EF'!G399="","",'HCAD Raw EF'!G399))</f>
        <v>PavAsp</v>
      </c>
      <c r="K399" t="str">
        <f>IF(J399=-1,-1,IF('HCAD Raw EF'!H399="","",'HCAD Raw EF'!H399))</f>
        <v>Paving - Asphalt</v>
      </c>
      <c r="L399" t="str">
        <f>IF(K399=-1,-1,IF('HCAD Raw EF'!I399="","",'HCAD Raw EF'!I399))</f>
        <v>MS</v>
      </c>
      <c r="M399" t="str">
        <f>IF(L399=-1,-1,IF('HCAD Raw EF'!J399="","",'HCAD Raw EF'!J399))</f>
        <v>Miscellaneous</v>
      </c>
      <c r="N399" t="str">
        <f>IF(M399=-1,-1,IF('HCAD Raw EF'!K399="","",'HCAD Raw EF'!K399))</f>
        <v/>
      </c>
      <c r="O399" s="13">
        <f>IF(N399=-1,-1,IF('HCAD Raw EF'!L399="","",VALUE('HCAD Raw EF'!L399)))</f>
        <v>6000</v>
      </c>
      <c r="P399"/>
      <c r="Q399"/>
      <c r="R399"/>
      <c r="S399"/>
      <c r="T399"/>
      <c r="U399"/>
      <c r="V399"/>
      <c r="W399"/>
      <c r="X399"/>
      <c r="Y399"/>
    </row>
    <row r="400" spans="3:25" x14ac:dyDescent="0.25">
      <c r="C400">
        <v>396</v>
      </c>
      <c r="D400" t="str">
        <f t="shared" si="7"/>
        <v>0731590010002396</v>
      </c>
      <c r="E400" t="str">
        <f>IF('HCAD Raw EF'!B400="",-1,'HCAD Raw EF'!B400)</f>
        <v>0731590010002</v>
      </c>
      <c r="F400">
        <f>IF(E400=-1,-1,IF('HCAD Raw EF'!C400="","",'HCAD Raw EF'!C400))</f>
        <v>0</v>
      </c>
      <c r="G400">
        <f>IF(F400=-1,-1,IF('HCAD Raw EF'!D400="","",'HCAD Raw EF'!D400))</f>
        <v>9</v>
      </c>
      <c r="H400" t="str">
        <f>IF(G400=-1,-1,IF('HCAD Raw EF'!E400="","",'HCAD Raw EF'!E400))</f>
        <v>4</v>
      </c>
      <c r="I400" t="str">
        <f>IF(H400=-1,-1,IF('HCAD Raw EF'!F400="","",'HCAD Raw EF'!F400))</f>
        <v>CPC1</v>
      </c>
      <c r="J400" t="str">
        <f>IF(I400=-1,-1,IF('HCAD Raw EF'!G400="","",'HCAD Raw EF'!G400))</f>
        <v>PvLCnc</v>
      </c>
      <c r="K400" t="str">
        <f>IF(J400=-1,-1,IF('HCAD Raw EF'!H400="","",'HCAD Raw EF'!H400))</f>
        <v>Paving - Light Concrete</v>
      </c>
      <c r="L400" t="str">
        <f>IF(K400=-1,-1,IF('HCAD Raw EF'!I400="","",'HCAD Raw EF'!I400))</f>
        <v>MS</v>
      </c>
      <c r="M400" t="str">
        <f>IF(L400=-1,-1,IF('HCAD Raw EF'!J400="","",'HCAD Raw EF'!J400))</f>
        <v>Miscellaneous</v>
      </c>
      <c r="N400" t="str">
        <f>IF(M400=-1,-1,IF('HCAD Raw EF'!K400="","",'HCAD Raw EF'!K400))</f>
        <v/>
      </c>
      <c r="O400" s="13">
        <f>IF(N400=-1,-1,IF('HCAD Raw EF'!L400="","",VALUE('HCAD Raw EF'!L400)))</f>
        <v>700</v>
      </c>
      <c r="P400"/>
      <c r="Q400"/>
      <c r="R400"/>
      <c r="S400"/>
      <c r="T400"/>
      <c r="U400"/>
      <c r="V400"/>
      <c r="W400"/>
      <c r="X400"/>
      <c r="Y400"/>
    </row>
    <row r="401" spans="3:25" x14ac:dyDescent="0.25">
      <c r="C401">
        <v>397</v>
      </c>
      <c r="D401" t="str">
        <f t="shared" si="7"/>
        <v>0731590010002397</v>
      </c>
      <c r="E401" t="str">
        <f>IF('HCAD Raw EF'!B401="",-1,'HCAD Raw EF'!B401)</f>
        <v>0731590010002</v>
      </c>
      <c r="F401">
        <f>IF(E401=-1,-1,IF('HCAD Raw EF'!C401="","",'HCAD Raw EF'!C401))</f>
        <v>1</v>
      </c>
      <c r="G401">
        <f>IF(F401=-1,-1,IF('HCAD Raw EF'!D401="","",'HCAD Raw EF'!D401))</f>
        <v>9</v>
      </c>
      <c r="H401" t="str">
        <f>IF(G401=-1,-1,IF('HCAD Raw EF'!E401="","",'HCAD Raw EF'!E401))</f>
        <v>3</v>
      </c>
      <c r="I401" t="str">
        <f>IF(H401=-1,-1,IF('HCAD Raw EF'!F401="","",'HCAD Raw EF'!F401))</f>
        <v>MZ82</v>
      </c>
      <c r="J401" t="str">
        <f>IF(I401=-1,-1,IF('HCAD Raw EF'!G401="","",'HCAD Raw EF'!G401))</f>
        <v>MZMUOf</v>
      </c>
      <c r="K401" t="str">
        <f>IF(J401=-1,-1,IF('HCAD Raw EF'!H401="","",'HCAD Raw EF'!H401))</f>
        <v>Multi-Use, Office</v>
      </c>
      <c r="L401" t="str">
        <f>IF(K401=-1,-1,IF('HCAD Raw EF'!I401="","",'HCAD Raw EF'!I401))</f>
        <v>MZ</v>
      </c>
      <c r="M401" t="str">
        <f>IF(L401=-1,-1,IF('HCAD Raw EF'!J401="","",'HCAD Raw EF'!J401))</f>
        <v>Mezzanines</v>
      </c>
      <c r="N401" t="str">
        <f>IF(M401=-1,-1,IF('HCAD Raw EF'!K401="","",'HCAD Raw EF'!K401))</f>
        <v>M1</v>
      </c>
      <c r="O401" s="13">
        <f>IF(N401=-1,-1,IF('HCAD Raw EF'!L401="","",VALUE('HCAD Raw EF'!L401)))</f>
        <v>4260</v>
      </c>
      <c r="P401"/>
      <c r="Q401"/>
      <c r="R401"/>
      <c r="S401"/>
      <c r="T401"/>
      <c r="U401"/>
      <c r="V401"/>
      <c r="W401"/>
      <c r="X401"/>
      <c r="Y401"/>
    </row>
    <row r="402" spans="3:25" x14ac:dyDescent="0.25">
      <c r="C402">
        <v>398</v>
      </c>
      <c r="D402" t="str">
        <f t="shared" si="7"/>
        <v>0731870000070398</v>
      </c>
      <c r="E402" t="str">
        <f>IF('HCAD Raw EF'!B402="",-1,'HCAD Raw EF'!B402)</f>
        <v>0731870000070</v>
      </c>
      <c r="F402">
        <f>IF(E402=-1,-1,IF('HCAD Raw EF'!C402="","",'HCAD Raw EF'!C402))</f>
        <v>1</v>
      </c>
      <c r="G402">
        <f>IF(F402=-1,-1,IF('HCAD Raw EF'!D402="","",'HCAD Raw EF'!D402))</f>
        <v>4</v>
      </c>
      <c r="H402" t="str">
        <f>IF(G402=-1,-1,IF('HCAD Raw EF'!E402="","",'HCAD Raw EF'!E402))</f>
        <v>4</v>
      </c>
      <c r="I402" t="str">
        <f>IF(H402=-1,-1,IF('HCAD Raw EF'!F402="","",'HCAD Raw EF'!F402))</f>
        <v>CCP6</v>
      </c>
      <c r="J402" t="str">
        <f>IF(I402=-1,-1,IF('HCAD Raw EF'!G402="","",'HCAD Raw EF'!G402))</f>
        <v>CpRfSl</v>
      </c>
      <c r="K402" t="str">
        <f>IF(J402=-1,-1,IF('HCAD Raw EF'!H402="","",'HCAD Raw EF'!H402))</f>
        <v>CANOPY ROOF AND SLAB</v>
      </c>
      <c r="L402" t="str">
        <f>IF(K402=-1,-1,IF('HCAD Raw EF'!I402="","",'HCAD Raw EF'!I402))</f>
        <v>MS</v>
      </c>
      <c r="M402" t="str">
        <f>IF(L402=-1,-1,IF('HCAD Raw EF'!J402="","",'HCAD Raw EF'!J402))</f>
        <v>Miscellaneous</v>
      </c>
      <c r="N402" t="str">
        <f>IF(M402=-1,-1,IF('HCAD Raw EF'!K402="","",'HCAD Raw EF'!K402))</f>
        <v/>
      </c>
      <c r="O402" s="13">
        <f>IF(N402=-1,-1,IF('HCAD Raw EF'!L402="","",VALUE('HCAD Raw EF'!L402)))</f>
        <v>920</v>
      </c>
      <c r="P402"/>
      <c r="Q402"/>
      <c r="R402"/>
      <c r="S402"/>
      <c r="T402"/>
      <c r="U402"/>
      <c r="V402"/>
      <c r="W402"/>
      <c r="X402"/>
      <c r="Y402"/>
    </row>
    <row r="403" spans="3:25" x14ac:dyDescent="0.25">
      <c r="C403">
        <v>399</v>
      </c>
      <c r="D403" t="str">
        <f t="shared" si="7"/>
        <v>0731870000070399</v>
      </c>
      <c r="E403" t="str">
        <f>IF('HCAD Raw EF'!B403="",-1,'HCAD Raw EF'!B403)</f>
        <v>0731870000070</v>
      </c>
      <c r="F403">
        <f>IF(E403=-1,-1,IF('HCAD Raw EF'!C403="","",'HCAD Raw EF'!C403))</f>
        <v>1</v>
      </c>
      <c r="G403">
        <f>IF(F403=-1,-1,IF('HCAD Raw EF'!D403="","",'HCAD Raw EF'!D403))</f>
        <v>4</v>
      </c>
      <c r="H403" t="str">
        <f>IF(G403=-1,-1,IF('HCAD Raw EF'!E403="","",'HCAD Raw EF'!E403))</f>
        <v>4</v>
      </c>
      <c r="I403" t="str">
        <f>IF(H403=-1,-1,IF('HCAD Raw EF'!F403="","",'HCAD Raw EF'!F403))</f>
        <v>CCP6</v>
      </c>
      <c r="J403" t="str">
        <f>IF(I403=-1,-1,IF('HCAD Raw EF'!G403="","",'HCAD Raw EF'!G403))</f>
        <v>CpRfSl</v>
      </c>
      <c r="K403" t="str">
        <f>IF(J403=-1,-1,IF('HCAD Raw EF'!H403="","",'HCAD Raw EF'!H403))</f>
        <v>CANOPY ROOF AND SLAB</v>
      </c>
      <c r="L403" t="str">
        <f>IF(K403=-1,-1,IF('HCAD Raw EF'!I403="","",'HCAD Raw EF'!I403))</f>
        <v>MS</v>
      </c>
      <c r="M403" t="str">
        <f>IF(L403=-1,-1,IF('HCAD Raw EF'!J403="","",'HCAD Raw EF'!J403))</f>
        <v>Miscellaneous</v>
      </c>
      <c r="N403" t="str">
        <f>IF(M403=-1,-1,IF('HCAD Raw EF'!K403="","",'HCAD Raw EF'!K403))</f>
        <v>ADDED 2018</v>
      </c>
      <c r="O403" s="13">
        <f>IF(N403=-1,-1,IF('HCAD Raw EF'!L403="","",VALUE('HCAD Raw EF'!L403)))</f>
        <v>1092</v>
      </c>
      <c r="P403"/>
      <c r="Q403"/>
      <c r="R403"/>
      <c r="S403"/>
      <c r="T403"/>
      <c r="U403"/>
      <c r="V403"/>
      <c r="W403"/>
      <c r="X403"/>
      <c r="Y403"/>
    </row>
    <row r="404" spans="3:25" x14ac:dyDescent="0.25">
      <c r="C404">
        <v>400</v>
      </c>
      <c r="D404" t="str">
        <f t="shared" si="7"/>
        <v>0731870000070400</v>
      </c>
      <c r="E404" t="str">
        <f>IF('HCAD Raw EF'!B404="",-1,'HCAD Raw EF'!B404)</f>
        <v>0731870000070</v>
      </c>
      <c r="F404">
        <f>IF(E404=-1,-1,IF('HCAD Raw EF'!C404="","",'HCAD Raw EF'!C404))</f>
        <v>0</v>
      </c>
      <c r="G404">
        <f>IF(F404=-1,-1,IF('HCAD Raw EF'!D404="","",'HCAD Raw EF'!D404))</f>
        <v>4</v>
      </c>
      <c r="H404" t="str">
        <f>IF(G404=-1,-1,IF('HCAD Raw EF'!E404="","",'HCAD Raw EF'!E404))</f>
        <v>4</v>
      </c>
      <c r="I404" t="str">
        <f>IF(H404=-1,-1,IF('HCAD Raw EF'!F404="","",'HCAD Raw EF'!F404))</f>
        <v>CPC1</v>
      </c>
      <c r="J404" t="str">
        <f>IF(I404=-1,-1,IF('HCAD Raw EF'!G404="","",'HCAD Raw EF'!G404))</f>
        <v>PvLCnc</v>
      </c>
      <c r="K404" t="str">
        <f>IF(J404=-1,-1,IF('HCAD Raw EF'!H404="","",'HCAD Raw EF'!H404))</f>
        <v>Paving - Light Concrete</v>
      </c>
      <c r="L404" t="str">
        <f>IF(K404=-1,-1,IF('HCAD Raw EF'!I404="","",'HCAD Raw EF'!I404))</f>
        <v>MS</v>
      </c>
      <c r="M404" t="str">
        <f>IF(L404=-1,-1,IF('HCAD Raw EF'!J404="","",'HCAD Raw EF'!J404))</f>
        <v>Miscellaneous</v>
      </c>
      <c r="N404" t="str">
        <f>IF(M404=-1,-1,IF('HCAD Raw EF'!K404="","",'HCAD Raw EF'!K404))</f>
        <v/>
      </c>
      <c r="O404" s="13">
        <f>IF(N404=-1,-1,IF('HCAD Raw EF'!L404="","",VALUE('HCAD Raw EF'!L404)))</f>
        <v>2480</v>
      </c>
      <c r="P404"/>
      <c r="Q404"/>
      <c r="R404"/>
      <c r="S404"/>
      <c r="T404"/>
      <c r="U404"/>
      <c r="V404"/>
      <c r="W404"/>
      <c r="X404"/>
      <c r="Y404"/>
    </row>
    <row r="405" spans="3:25" x14ac:dyDescent="0.25">
      <c r="C405">
        <v>401</v>
      </c>
      <c r="D405" t="str">
        <f t="shared" si="7"/>
        <v>0731870000070401</v>
      </c>
      <c r="E405" t="str">
        <f>IF('HCAD Raw EF'!B405="",-1,'HCAD Raw EF'!B405)</f>
        <v>0731870000070</v>
      </c>
      <c r="F405">
        <f>IF(E405=-1,-1,IF('HCAD Raw EF'!C405="","",'HCAD Raw EF'!C405))</f>
        <v>0</v>
      </c>
      <c r="G405">
        <f>IF(F405=-1,-1,IF('HCAD Raw EF'!D405="","",'HCAD Raw EF'!D405))</f>
        <v>4</v>
      </c>
      <c r="H405" t="str">
        <f>IF(G405=-1,-1,IF('HCAD Raw EF'!E405="","",'HCAD Raw EF'!E405))</f>
        <v>4</v>
      </c>
      <c r="I405" t="str">
        <f>IF(H405=-1,-1,IF('HCAD Raw EF'!F405="","",'HCAD Raw EF'!F405))</f>
        <v>CPC2</v>
      </c>
      <c r="J405" t="str">
        <f>IF(I405=-1,-1,IF('HCAD Raw EF'!G405="","",'HCAD Raw EF'!G405))</f>
        <v>PvHCnc</v>
      </c>
      <c r="K405" t="str">
        <f>IF(J405=-1,-1,IF('HCAD Raw EF'!H405="","",'HCAD Raw EF'!H405))</f>
        <v>Paving - Heavy Concrete</v>
      </c>
      <c r="L405" t="str">
        <f>IF(K405=-1,-1,IF('HCAD Raw EF'!I405="","",'HCAD Raw EF'!I405))</f>
        <v>MS</v>
      </c>
      <c r="M405" t="str">
        <f>IF(L405=-1,-1,IF('HCAD Raw EF'!J405="","",'HCAD Raw EF'!J405))</f>
        <v>Miscellaneous</v>
      </c>
      <c r="N405" t="str">
        <f>IF(M405=-1,-1,IF('HCAD Raw EF'!K405="","",'HCAD Raw EF'!K405))</f>
        <v>BEHIND/SIDES OF BLDG</v>
      </c>
      <c r="O405" s="13">
        <f>IF(N405=-1,-1,IF('HCAD Raw EF'!L405="","",VALUE('HCAD Raw EF'!L405)))</f>
        <v>4520</v>
      </c>
      <c r="P405"/>
      <c r="Q405"/>
      <c r="R405"/>
      <c r="S405"/>
      <c r="T405"/>
      <c r="U405"/>
      <c r="V405"/>
      <c r="W405"/>
      <c r="X405"/>
      <c r="Y405"/>
    </row>
    <row r="406" spans="3:25" x14ac:dyDescent="0.25">
      <c r="C406">
        <v>402</v>
      </c>
      <c r="D406" t="str">
        <f t="shared" si="7"/>
        <v>0761650000007402</v>
      </c>
      <c r="E406" t="str">
        <f>IF('HCAD Raw EF'!B406="",-1,'HCAD Raw EF'!B406)</f>
        <v>0761650000007</v>
      </c>
      <c r="F406">
        <f>IF(E406=-1,-1,IF('HCAD Raw EF'!C406="","",'HCAD Raw EF'!C406))</f>
        <v>1</v>
      </c>
      <c r="G406">
        <f>IF(F406=-1,-1,IF('HCAD Raw EF'!D406="","",'HCAD Raw EF'!D406))</f>
        <v>5</v>
      </c>
      <c r="H406" t="str">
        <f>IF(G406=-1,-1,IF('HCAD Raw EF'!E406="","",'HCAD Raw EF'!E406))</f>
        <v>4</v>
      </c>
      <c r="I406" t="str">
        <f>IF(H406=-1,-1,IF('HCAD Raw EF'!F406="","",'HCAD Raw EF'!F406))</f>
        <v>CDL1</v>
      </c>
      <c r="J406" t="str">
        <f>IF(I406=-1,-1,IF('HCAD Raw EF'!G406="","",'HCAD Raw EF'!G406))</f>
        <v>DLFloor</v>
      </c>
      <c r="K406" t="str">
        <f>IF(J406=-1,-1,IF('HCAD Raw EF'!H406="","",'HCAD Raw EF'!H406))</f>
        <v>Dock Level Floor</v>
      </c>
      <c r="L406" t="str">
        <f>IF(K406=-1,-1,IF('HCAD Raw EF'!I406="","",'HCAD Raw EF'!I406))</f>
        <v>MS</v>
      </c>
      <c r="M406" t="str">
        <f>IF(L406=-1,-1,IF('HCAD Raw EF'!J406="","",'HCAD Raw EF'!J406))</f>
        <v>Miscellaneous</v>
      </c>
      <c r="N406" t="str">
        <f>IF(M406=-1,-1,IF('HCAD Raw EF'!K406="","",'HCAD Raw EF'!K406))</f>
        <v/>
      </c>
      <c r="O406" s="13">
        <f>IF(N406=-1,-1,IF('HCAD Raw EF'!L406="","",VALUE('HCAD Raw EF'!L406)))</f>
        <v>63341</v>
      </c>
      <c r="P406"/>
      <c r="Q406"/>
      <c r="R406"/>
      <c r="S406"/>
      <c r="T406"/>
      <c r="U406"/>
      <c r="V406"/>
      <c r="W406"/>
      <c r="X406"/>
      <c r="Y406"/>
    </row>
    <row r="407" spans="3:25" x14ac:dyDescent="0.25">
      <c r="C407">
        <v>403</v>
      </c>
      <c r="D407" t="str">
        <f t="shared" si="7"/>
        <v>0761650000007403</v>
      </c>
      <c r="E407" t="str">
        <f>IF('HCAD Raw EF'!B407="",-1,'HCAD Raw EF'!B407)</f>
        <v>0761650000007</v>
      </c>
      <c r="F407">
        <f>IF(E407=-1,-1,IF('HCAD Raw EF'!C407="","",'HCAD Raw EF'!C407))</f>
        <v>1</v>
      </c>
      <c r="G407">
        <f>IF(F407=-1,-1,IF('HCAD Raw EF'!D407="","",'HCAD Raw EF'!D407))</f>
        <v>5</v>
      </c>
      <c r="H407" t="str">
        <f>IF(G407=-1,-1,IF('HCAD Raw EF'!E407="","",'HCAD Raw EF'!E407))</f>
        <v>4</v>
      </c>
      <c r="I407" t="str">
        <f>IF(H407=-1,-1,IF('HCAD Raw EF'!F407="","",'HCAD Raw EF'!F407))</f>
        <v>CEN4</v>
      </c>
      <c r="J407" t="str">
        <f>IF(I407=-1,-1,IF('HCAD Raw EF'!G407="","",'HCAD Raw EF'!G407))</f>
        <v>Enclos4</v>
      </c>
      <c r="K407" t="str">
        <f>IF(J407=-1,-1,IF('HCAD Raw EF'!H407="","",'HCAD Raw EF'!H407))</f>
        <v>Enclosure,  Storage</v>
      </c>
      <c r="L407" t="str">
        <f>IF(K407=-1,-1,IF('HCAD Raw EF'!I407="","",'HCAD Raw EF'!I407))</f>
        <v>MS</v>
      </c>
      <c r="M407" t="str">
        <f>IF(L407=-1,-1,IF('HCAD Raw EF'!J407="","",'HCAD Raw EF'!J407))</f>
        <v>Miscellaneous</v>
      </c>
      <c r="N407" t="str">
        <f>IF(M407=-1,-1,IF('HCAD Raw EF'!K407="","",'HCAD Raw EF'!K407))</f>
        <v>E1 88</v>
      </c>
      <c r="O407" s="13">
        <f>IF(N407=-1,-1,IF('HCAD Raw EF'!L407="","",VALUE('HCAD Raw EF'!L407)))</f>
        <v>1200</v>
      </c>
      <c r="P407"/>
      <c r="Q407"/>
      <c r="R407"/>
      <c r="S407"/>
      <c r="T407"/>
      <c r="U407"/>
      <c r="V407"/>
      <c r="W407"/>
      <c r="X407"/>
      <c r="Y407"/>
    </row>
    <row r="408" spans="3:25" x14ac:dyDescent="0.25">
      <c r="C408">
        <v>404</v>
      </c>
      <c r="D408" t="str">
        <f t="shared" si="7"/>
        <v>0761650000007404</v>
      </c>
      <c r="E408" t="str">
        <f>IF('HCAD Raw EF'!B408="",-1,'HCAD Raw EF'!B408)</f>
        <v>0761650000007</v>
      </c>
      <c r="F408">
        <f>IF(E408=-1,-1,IF('HCAD Raw EF'!C408="","",'HCAD Raw EF'!C408))</f>
        <v>1</v>
      </c>
      <c r="G408">
        <f>IF(F408=-1,-1,IF('HCAD Raw EF'!D408="","",'HCAD Raw EF'!D408))</f>
        <v>5</v>
      </c>
      <c r="H408" t="str">
        <f>IF(G408=-1,-1,IF('HCAD Raw EF'!E408="","",'HCAD Raw EF'!E408))</f>
        <v>4</v>
      </c>
      <c r="I408" t="str">
        <f>IF(H408=-1,-1,IF('HCAD Raw EF'!F408="","",'HCAD Raw EF'!F408))</f>
        <v>CLD4</v>
      </c>
      <c r="J408" t="str">
        <f>IF(I408=-1,-1,IF('HCAD Raw EF'!G408="","",'HCAD Raw EF'!G408))</f>
        <v>LDockT</v>
      </c>
      <c r="K408" t="str">
        <f>IF(J408=-1,-1,IF('HCAD Raw EF'!H408="","",'HCAD Raw EF'!H408))</f>
        <v>Truck - Train Wells</v>
      </c>
      <c r="L408" t="str">
        <f>IF(K408=-1,-1,IF('HCAD Raw EF'!I408="","",'HCAD Raw EF'!I408))</f>
        <v>MS</v>
      </c>
      <c r="M408" t="str">
        <f>IF(L408=-1,-1,IF('HCAD Raw EF'!J408="","",'HCAD Raw EF'!J408))</f>
        <v>Miscellaneous</v>
      </c>
      <c r="N408" t="str">
        <f>IF(M408=-1,-1,IF('HCAD Raw EF'!K408="","",'HCAD Raw EF'!K408))</f>
        <v/>
      </c>
      <c r="O408" s="13">
        <f>IF(N408=-1,-1,IF('HCAD Raw EF'!L408="","",VALUE('HCAD Raw EF'!L408)))</f>
        <v>1200</v>
      </c>
      <c r="P408"/>
      <c r="Q408"/>
      <c r="R408"/>
      <c r="S408"/>
      <c r="T408"/>
      <c r="U408"/>
      <c r="V408"/>
      <c r="W408"/>
      <c r="X408"/>
      <c r="Y408"/>
    </row>
    <row r="409" spans="3:25" x14ac:dyDescent="0.25">
      <c r="C409">
        <v>405</v>
      </c>
      <c r="D409" t="str">
        <f t="shared" si="7"/>
        <v>0761650000007405</v>
      </c>
      <c r="E409" t="str">
        <f>IF('HCAD Raw EF'!B409="",-1,'HCAD Raw EF'!B409)</f>
        <v>0761650000007</v>
      </c>
      <c r="F409">
        <f>IF(E409=-1,-1,IF('HCAD Raw EF'!C409="","",'HCAD Raw EF'!C409))</f>
        <v>0</v>
      </c>
      <c r="G409">
        <f>IF(F409=-1,-1,IF('HCAD Raw EF'!D409="","",'HCAD Raw EF'!D409))</f>
        <v>5</v>
      </c>
      <c r="H409" t="str">
        <f>IF(G409=-1,-1,IF('HCAD Raw EF'!E409="","",'HCAD Raw EF'!E409))</f>
        <v>4</v>
      </c>
      <c r="I409" t="str">
        <f>IF(H409=-1,-1,IF('HCAD Raw EF'!F409="","",'HCAD Raw EF'!F409))</f>
        <v>CPC1</v>
      </c>
      <c r="J409" t="str">
        <f>IF(I409=-1,-1,IF('HCAD Raw EF'!G409="","",'HCAD Raw EF'!G409))</f>
        <v>PvLCnc</v>
      </c>
      <c r="K409" t="str">
        <f>IF(J409=-1,-1,IF('HCAD Raw EF'!H409="","",'HCAD Raw EF'!H409))</f>
        <v>Paving - Light Concrete</v>
      </c>
      <c r="L409" t="str">
        <f>IF(K409=-1,-1,IF('HCAD Raw EF'!I409="","",'HCAD Raw EF'!I409))</f>
        <v>MS</v>
      </c>
      <c r="M409" t="str">
        <f>IF(L409=-1,-1,IF('HCAD Raw EF'!J409="","",'HCAD Raw EF'!J409))</f>
        <v>Miscellaneous</v>
      </c>
      <c r="N409" t="str">
        <f>IF(M409=-1,-1,IF('HCAD Raw EF'!K409="","",'HCAD Raw EF'!K409))</f>
        <v/>
      </c>
      <c r="O409" s="13">
        <f>IF(N409=-1,-1,IF('HCAD Raw EF'!L409="","",VALUE('HCAD Raw EF'!L409)))</f>
        <v>3000</v>
      </c>
      <c r="P409"/>
      <c r="Q409"/>
      <c r="R409"/>
      <c r="S409"/>
      <c r="T409"/>
      <c r="U409"/>
      <c r="V409"/>
      <c r="W409"/>
      <c r="X409"/>
      <c r="Y409"/>
    </row>
    <row r="410" spans="3:25" x14ac:dyDescent="0.25">
      <c r="C410">
        <v>406</v>
      </c>
      <c r="D410" t="str">
        <f t="shared" si="7"/>
        <v>0761650000007406</v>
      </c>
      <c r="E410" t="str">
        <f>IF('HCAD Raw EF'!B410="",-1,'HCAD Raw EF'!B410)</f>
        <v>0761650000007</v>
      </c>
      <c r="F410">
        <f>IF(E410=-1,-1,IF('HCAD Raw EF'!C410="","",'HCAD Raw EF'!C410))</f>
        <v>1</v>
      </c>
      <c r="G410">
        <f>IF(F410=-1,-1,IF('HCAD Raw EF'!D410="","",'HCAD Raw EF'!D410))</f>
        <v>5</v>
      </c>
      <c r="H410" t="str">
        <f>IF(G410=-1,-1,IF('HCAD Raw EF'!E410="","",'HCAD Raw EF'!E410))</f>
        <v>4</v>
      </c>
      <c r="I410" t="str">
        <f>IF(H410=-1,-1,IF('HCAD Raw EF'!F410="","",'HCAD Raw EF'!F410))</f>
        <v>MZ82</v>
      </c>
      <c r="J410" t="str">
        <f>IF(I410=-1,-1,IF('HCAD Raw EF'!G410="","",'HCAD Raw EF'!G410))</f>
        <v>MZMUOf</v>
      </c>
      <c r="K410" t="str">
        <f>IF(J410=-1,-1,IF('HCAD Raw EF'!H410="","",'HCAD Raw EF'!H410))</f>
        <v>Multi-Use, Office</v>
      </c>
      <c r="L410" t="str">
        <f>IF(K410=-1,-1,IF('HCAD Raw EF'!I410="","",'HCAD Raw EF'!I410))</f>
        <v>MZ</v>
      </c>
      <c r="M410" t="str">
        <f>IF(L410=-1,-1,IF('HCAD Raw EF'!J410="","",'HCAD Raw EF'!J410))</f>
        <v>Mezzanines</v>
      </c>
      <c r="N410" t="str">
        <f>IF(M410=-1,-1,IF('HCAD Raw EF'!K410="","",'HCAD Raw EF'!K410))</f>
        <v>M1</v>
      </c>
      <c r="O410" s="13">
        <f>IF(N410=-1,-1,IF('HCAD Raw EF'!L410="","",VALUE('HCAD Raw EF'!L410)))</f>
        <v>1200</v>
      </c>
      <c r="P410"/>
      <c r="Q410"/>
      <c r="R410"/>
      <c r="S410"/>
      <c r="T410"/>
      <c r="U410"/>
      <c r="V410"/>
      <c r="W410"/>
      <c r="X410"/>
      <c r="Y410"/>
    </row>
    <row r="411" spans="3:25" x14ac:dyDescent="0.25">
      <c r="C411">
        <v>407</v>
      </c>
      <c r="D411" t="str">
        <f t="shared" si="7"/>
        <v>0772490020007407</v>
      </c>
      <c r="E411" t="str">
        <f>IF('HCAD Raw EF'!B411="",-1,'HCAD Raw EF'!B411)</f>
        <v>0772490020007</v>
      </c>
      <c r="F411">
        <f>IF(E411=-1,-1,IF('HCAD Raw EF'!C411="","",'HCAD Raw EF'!C411))</f>
        <v>0</v>
      </c>
      <c r="G411">
        <f>IF(F411=-1,-1,IF('HCAD Raw EF'!D411="","",'HCAD Raw EF'!D411))</f>
        <v>2</v>
      </c>
      <c r="H411" t="str">
        <f>IF(G411=-1,-1,IF('HCAD Raw EF'!E411="","",'HCAD Raw EF'!E411))</f>
        <v>4</v>
      </c>
      <c r="I411" t="str">
        <f>IF(H411=-1,-1,IF('HCAD Raw EF'!F411="","",'HCAD Raw EF'!F411))</f>
        <v>CCP6</v>
      </c>
      <c r="J411" t="str">
        <f>IF(I411=-1,-1,IF('HCAD Raw EF'!G411="","",'HCAD Raw EF'!G411))</f>
        <v>CpRfSl</v>
      </c>
      <c r="K411" t="str">
        <f>IF(J411=-1,-1,IF('HCAD Raw EF'!H411="","",'HCAD Raw EF'!H411))</f>
        <v>CANOPY ROOF AND SLAB</v>
      </c>
      <c r="L411" t="str">
        <f>IF(K411=-1,-1,IF('HCAD Raw EF'!I411="","",'HCAD Raw EF'!I411))</f>
        <v>MS</v>
      </c>
      <c r="M411" t="str">
        <f>IF(L411=-1,-1,IF('HCAD Raw EF'!J411="","",'HCAD Raw EF'!J411))</f>
        <v>Miscellaneous</v>
      </c>
      <c r="N411" t="str">
        <f>IF(M411=-1,-1,IF('HCAD Raw EF'!K411="","",'HCAD Raw EF'!K411))</f>
        <v/>
      </c>
      <c r="O411" s="13">
        <f>IF(N411=-1,-1,IF('HCAD Raw EF'!L411="","",VALUE('HCAD Raw EF'!L411)))</f>
        <v>1200</v>
      </c>
      <c r="P411"/>
      <c r="Q411"/>
      <c r="R411"/>
      <c r="S411"/>
      <c r="T411"/>
      <c r="U411"/>
      <c r="V411"/>
      <c r="W411"/>
      <c r="X411"/>
      <c r="Y411"/>
    </row>
    <row r="412" spans="3:25" x14ac:dyDescent="0.25">
      <c r="C412">
        <v>408</v>
      </c>
      <c r="D412" t="str">
        <f t="shared" si="7"/>
        <v>0772490020007408</v>
      </c>
      <c r="E412" t="str">
        <f>IF('HCAD Raw EF'!B412="",-1,'HCAD Raw EF'!B412)</f>
        <v>0772490020007</v>
      </c>
      <c r="F412">
        <f>IF(E412=-1,-1,IF('HCAD Raw EF'!C412="","",'HCAD Raw EF'!C412))</f>
        <v>0</v>
      </c>
      <c r="G412">
        <f>IF(F412=-1,-1,IF('HCAD Raw EF'!D412="","",'HCAD Raw EF'!D412))</f>
        <v>2</v>
      </c>
      <c r="H412" t="str">
        <f>IF(G412=-1,-1,IF('HCAD Raw EF'!E412="","",'HCAD Raw EF'!E412))</f>
        <v>4</v>
      </c>
      <c r="I412" t="str">
        <f>IF(H412=-1,-1,IF('HCAD Raw EF'!F412="","",'HCAD Raw EF'!F412))</f>
        <v>CPA1</v>
      </c>
      <c r="J412" t="str">
        <f>IF(I412=-1,-1,IF('HCAD Raw EF'!G412="","",'HCAD Raw EF'!G412))</f>
        <v>PavAsp</v>
      </c>
      <c r="K412" t="str">
        <f>IF(J412=-1,-1,IF('HCAD Raw EF'!H412="","",'HCAD Raw EF'!H412))</f>
        <v>Paving - Asphalt</v>
      </c>
      <c r="L412" t="str">
        <f>IF(K412=-1,-1,IF('HCAD Raw EF'!I412="","",'HCAD Raw EF'!I412))</f>
        <v>MS</v>
      </c>
      <c r="M412" t="str">
        <f>IF(L412=-1,-1,IF('HCAD Raw EF'!J412="","",'HCAD Raw EF'!J412))</f>
        <v>Miscellaneous</v>
      </c>
      <c r="N412" t="str">
        <f>IF(M412=-1,-1,IF('HCAD Raw EF'!K412="","",'HCAD Raw EF'!K412))</f>
        <v>RE-SURFACED IN 2010</v>
      </c>
      <c r="O412" s="13">
        <f>IF(N412=-1,-1,IF('HCAD Raw EF'!L412="","",VALUE('HCAD Raw EF'!L412)))</f>
        <v>32000</v>
      </c>
      <c r="P412"/>
      <c r="Q412"/>
      <c r="R412"/>
      <c r="S412"/>
      <c r="T412"/>
      <c r="U412"/>
      <c r="V412"/>
      <c r="W412"/>
      <c r="X412"/>
      <c r="Y412"/>
    </row>
    <row r="413" spans="3:25" x14ac:dyDescent="0.25">
      <c r="C413">
        <v>409</v>
      </c>
      <c r="D413" t="str">
        <f t="shared" si="7"/>
        <v>0811240000010409</v>
      </c>
      <c r="E413" t="str">
        <f>IF('HCAD Raw EF'!B413="",-1,'HCAD Raw EF'!B413)</f>
        <v>0811240000010</v>
      </c>
      <c r="F413">
        <f>IF(E413=-1,-1,IF('HCAD Raw EF'!C413="","",'HCAD Raw EF'!C413))</f>
        <v>0</v>
      </c>
      <c r="G413">
        <f>IF(F413=-1,-1,IF('HCAD Raw EF'!D413="","",'HCAD Raw EF'!D413))</f>
        <v>2</v>
      </c>
      <c r="H413" t="str">
        <f>IF(G413=-1,-1,IF('HCAD Raw EF'!E413="","",'HCAD Raw EF'!E413))</f>
        <v>4</v>
      </c>
      <c r="I413" t="str">
        <f>IF(H413=-1,-1,IF('HCAD Raw EF'!F413="","",'HCAD Raw EF'!F413))</f>
        <v>CCP6</v>
      </c>
      <c r="J413" t="str">
        <f>IF(I413=-1,-1,IF('HCAD Raw EF'!G413="","",'HCAD Raw EF'!G413))</f>
        <v>CpRfSl</v>
      </c>
      <c r="K413" t="str">
        <f>IF(J413=-1,-1,IF('HCAD Raw EF'!H413="","",'HCAD Raw EF'!H413))</f>
        <v>CANOPY ROOF AND SLAB</v>
      </c>
      <c r="L413" t="str">
        <f>IF(K413=-1,-1,IF('HCAD Raw EF'!I413="","",'HCAD Raw EF'!I413))</f>
        <v>MS</v>
      </c>
      <c r="M413" t="str">
        <f>IF(L413=-1,-1,IF('HCAD Raw EF'!J413="","",'HCAD Raw EF'!J413))</f>
        <v>Miscellaneous</v>
      </c>
      <c r="N413" t="str">
        <f>IF(M413=-1,-1,IF('HCAD Raw EF'!K413="","",'HCAD Raw EF'!K413))</f>
        <v/>
      </c>
      <c r="O413" s="13">
        <f>IF(N413=-1,-1,IF('HCAD Raw EF'!L413="","",VALUE('HCAD Raw EF'!L413)))</f>
        <v>836</v>
      </c>
      <c r="P413"/>
      <c r="Q413"/>
      <c r="R413"/>
      <c r="S413"/>
      <c r="T413"/>
      <c r="U413"/>
      <c r="V413"/>
      <c r="W413"/>
      <c r="X413"/>
      <c r="Y413"/>
    </row>
    <row r="414" spans="3:25" x14ac:dyDescent="0.25">
      <c r="C414">
        <v>410</v>
      </c>
      <c r="D414" t="str">
        <f t="shared" si="7"/>
        <v>0811240000010410</v>
      </c>
      <c r="E414" t="str">
        <f>IF('HCAD Raw EF'!B414="",-1,'HCAD Raw EF'!B414)</f>
        <v>0811240000010</v>
      </c>
      <c r="F414">
        <f>IF(E414=-1,-1,IF('HCAD Raw EF'!C414="","",'HCAD Raw EF'!C414))</f>
        <v>0</v>
      </c>
      <c r="G414">
        <f>IF(F414=-1,-1,IF('HCAD Raw EF'!D414="","",'HCAD Raw EF'!D414))</f>
        <v>2</v>
      </c>
      <c r="H414" t="str">
        <f>IF(G414=-1,-1,IF('HCAD Raw EF'!E414="","",'HCAD Raw EF'!E414))</f>
        <v>4</v>
      </c>
      <c r="I414" t="str">
        <f>IF(H414=-1,-1,IF('HCAD Raw EF'!F414="","",'HCAD Raw EF'!F414))</f>
        <v>CPC2</v>
      </c>
      <c r="J414" t="str">
        <f>IF(I414=-1,-1,IF('HCAD Raw EF'!G414="","",'HCAD Raw EF'!G414))</f>
        <v>PvHCnc</v>
      </c>
      <c r="K414" t="str">
        <f>IF(J414=-1,-1,IF('HCAD Raw EF'!H414="","",'HCAD Raw EF'!H414))</f>
        <v>Paving - Heavy Concrete</v>
      </c>
      <c r="L414" t="str">
        <f>IF(K414=-1,-1,IF('HCAD Raw EF'!I414="","",'HCAD Raw EF'!I414))</f>
        <v>MS</v>
      </c>
      <c r="M414" t="str">
        <f>IF(L414=-1,-1,IF('HCAD Raw EF'!J414="","",'HCAD Raw EF'!J414))</f>
        <v>Miscellaneous</v>
      </c>
      <c r="N414" t="str">
        <f>IF(M414=-1,-1,IF('HCAD Raw EF'!K414="","",'HCAD Raw EF'!K414))</f>
        <v/>
      </c>
      <c r="O414" s="13">
        <f>IF(N414=-1,-1,IF('HCAD Raw EF'!L414="","",VALUE('HCAD Raw EF'!L414)))</f>
        <v>2500</v>
      </c>
      <c r="P414"/>
      <c r="Q414"/>
      <c r="R414"/>
      <c r="S414"/>
      <c r="T414"/>
      <c r="U414"/>
      <c r="V414"/>
      <c r="W414"/>
      <c r="X414"/>
      <c r="Y414"/>
    </row>
    <row r="415" spans="3:25" x14ac:dyDescent="0.25">
      <c r="C415">
        <v>411</v>
      </c>
      <c r="D415" t="str">
        <f t="shared" si="7"/>
        <v>0811240000011411</v>
      </c>
      <c r="E415" t="str">
        <f>IF('HCAD Raw EF'!B415="",-1,'HCAD Raw EF'!B415)</f>
        <v>0811240000011</v>
      </c>
      <c r="F415">
        <f>IF(E415=-1,-1,IF('HCAD Raw EF'!C415="","",'HCAD Raw EF'!C415))</f>
        <v>0</v>
      </c>
      <c r="G415">
        <f>IF(F415=-1,-1,IF('HCAD Raw EF'!D415="","",'HCAD Raw EF'!D415))</f>
        <v>2</v>
      </c>
      <c r="H415" t="str">
        <f>IF(G415=-1,-1,IF('HCAD Raw EF'!E415="","",'HCAD Raw EF'!E415))</f>
        <v>4</v>
      </c>
      <c r="I415" t="str">
        <f>IF(H415=-1,-1,IF('HCAD Raw EF'!F415="","",'HCAD Raw EF'!F415))</f>
        <v>CCP6</v>
      </c>
      <c r="J415" t="str">
        <f>IF(I415=-1,-1,IF('HCAD Raw EF'!G415="","",'HCAD Raw EF'!G415))</f>
        <v>CpRfSl</v>
      </c>
      <c r="K415" t="str">
        <f>IF(J415=-1,-1,IF('HCAD Raw EF'!H415="","",'HCAD Raw EF'!H415))</f>
        <v>CANOPY ROOF AND SLAB</v>
      </c>
      <c r="L415" t="str">
        <f>IF(K415=-1,-1,IF('HCAD Raw EF'!I415="","",'HCAD Raw EF'!I415))</f>
        <v>MS</v>
      </c>
      <c r="M415" t="str">
        <f>IF(L415=-1,-1,IF('HCAD Raw EF'!J415="","",'HCAD Raw EF'!J415))</f>
        <v>Miscellaneous</v>
      </c>
      <c r="N415" t="str">
        <f>IF(M415=-1,-1,IF('HCAD Raw EF'!K415="","",'HCAD Raw EF'!K415))</f>
        <v/>
      </c>
      <c r="O415" s="13">
        <f>IF(N415=-1,-1,IF('HCAD Raw EF'!L415="","",VALUE('HCAD Raw EF'!L415)))</f>
        <v>864</v>
      </c>
      <c r="P415"/>
      <c r="Q415"/>
      <c r="R415"/>
      <c r="S415"/>
      <c r="T415"/>
      <c r="U415"/>
      <c r="V415"/>
      <c r="W415"/>
      <c r="X415"/>
      <c r="Y415"/>
    </row>
    <row r="416" spans="3:25" x14ac:dyDescent="0.25">
      <c r="C416">
        <v>412</v>
      </c>
      <c r="D416" t="str">
        <f t="shared" si="7"/>
        <v>0811240000011412</v>
      </c>
      <c r="E416" t="str">
        <f>IF('HCAD Raw EF'!B416="",-1,'HCAD Raw EF'!B416)</f>
        <v>0811240000011</v>
      </c>
      <c r="F416">
        <f>IF(E416=-1,-1,IF('HCAD Raw EF'!C416="","",'HCAD Raw EF'!C416))</f>
        <v>0</v>
      </c>
      <c r="G416">
        <f>IF(F416=-1,-1,IF('HCAD Raw EF'!D416="","",'HCAD Raw EF'!D416))</f>
        <v>2</v>
      </c>
      <c r="H416" t="str">
        <f>IF(G416=-1,-1,IF('HCAD Raw EF'!E416="","",'HCAD Raw EF'!E416))</f>
        <v>4</v>
      </c>
      <c r="I416" t="str">
        <f>IF(H416=-1,-1,IF('HCAD Raw EF'!F416="","",'HCAD Raw EF'!F416))</f>
        <v>CPC2</v>
      </c>
      <c r="J416" t="str">
        <f>IF(I416=-1,-1,IF('HCAD Raw EF'!G416="","",'HCAD Raw EF'!G416))</f>
        <v>PvHCnc</v>
      </c>
      <c r="K416" t="str">
        <f>IF(J416=-1,-1,IF('HCAD Raw EF'!H416="","",'HCAD Raw EF'!H416))</f>
        <v>Paving - Heavy Concrete</v>
      </c>
      <c r="L416" t="str">
        <f>IF(K416=-1,-1,IF('HCAD Raw EF'!I416="","",'HCAD Raw EF'!I416))</f>
        <v>MS</v>
      </c>
      <c r="M416" t="str">
        <f>IF(L416=-1,-1,IF('HCAD Raw EF'!J416="","",'HCAD Raw EF'!J416))</f>
        <v>Miscellaneous</v>
      </c>
      <c r="N416" t="str">
        <f>IF(M416=-1,-1,IF('HCAD Raw EF'!K416="","",'HCAD Raw EF'!K416))</f>
        <v/>
      </c>
      <c r="O416" s="13">
        <f>IF(N416=-1,-1,IF('HCAD Raw EF'!L416="","",VALUE('HCAD Raw EF'!L416)))</f>
        <v>2500</v>
      </c>
      <c r="P416"/>
      <c r="Q416"/>
      <c r="R416"/>
      <c r="S416"/>
      <c r="T416"/>
      <c r="U416"/>
      <c r="V416"/>
      <c r="W416"/>
      <c r="X416"/>
      <c r="Y416"/>
    </row>
    <row r="417" spans="3:25" x14ac:dyDescent="0.25">
      <c r="C417">
        <v>413</v>
      </c>
      <c r="D417" t="str">
        <f t="shared" si="7"/>
        <v>0844150000003413</v>
      </c>
      <c r="E417" t="str">
        <f>IF('HCAD Raw EF'!B417="",-1,'HCAD Raw EF'!B417)</f>
        <v>0844150000003</v>
      </c>
      <c r="F417">
        <f>IF(E417=-1,-1,IF('HCAD Raw EF'!C417="","",'HCAD Raw EF'!C417))</f>
        <v>1</v>
      </c>
      <c r="G417">
        <f>IF(F417=-1,-1,IF('HCAD Raw EF'!D417="","",'HCAD Raw EF'!D417))</f>
        <v>3</v>
      </c>
      <c r="H417" t="str">
        <f>IF(G417=-1,-1,IF('HCAD Raw EF'!E417="","",'HCAD Raw EF'!E417))</f>
        <v>4</v>
      </c>
      <c r="I417" t="str">
        <f>IF(H417=-1,-1,IF('HCAD Raw EF'!F417="","",'HCAD Raw EF'!F417))</f>
        <v>CEN6</v>
      </c>
      <c r="J417" t="str">
        <f>IF(I417=-1,-1,IF('HCAD Raw EF'!G417="","",'HCAD Raw EF'!G417))</f>
        <v>Enclos6</v>
      </c>
      <c r="K417" t="str">
        <f>IF(J417=-1,-1,IF('HCAD Raw EF'!H417="","",'HCAD Raw EF'!H417))</f>
        <v>Enclosure,  Office</v>
      </c>
      <c r="L417" t="str">
        <f>IF(K417=-1,-1,IF('HCAD Raw EF'!I417="","",'HCAD Raw EF'!I417))</f>
        <v>MS</v>
      </c>
      <c r="M417" t="str">
        <f>IF(L417=-1,-1,IF('HCAD Raw EF'!J417="","",'HCAD Raw EF'!J417))</f>
        <v>Miscellaneous</v>
      </c>
      <c r="N417" t="str">
        <f>IF(M417=-1,-1,IF('HCAD Raw EF'!K417="","",'HCAD Raw EF'!K417))</f>
        <v/>
      </c>
      <c r="O417" s="13">
        <f>IF(N417=-1,-1,IF('HCAD Raw EF'!L417="","",VALUE('HCAD Raw EF'!L417)))</f>
        <v>880</v>
      </c>
      <c r="P417"/>
      <c r="Q417"/>
      <c r="R417"/>
      <c r="S417"/>
      <c r="T417"/>
      <c r="U417"/>
      <c r="V417"/>
      <c r="W417"/>
      <c r="X417"/>
      <c r="Y417"/>
    </row>
    <row r="418" spans="3:25" x14ac:dyDescent="0.25">
      <c r="C418">
        <v>414</v>
      </c>
      <c r="D418" t="str">
        <f t="shared" si="7"/>
        <v>0844150000003414</v>
      </c>
      <c r="E418" t="str">
        <f>IF('HCAD Raw EF'!B418="",-1,'HCAD Raw EF'!B418)</f>
        <v>0844150000003</v>
      </c>
      <c r="F418">
        <f>IF(E418=-1,-1,IF('HCAD Raw EF'!C418="","",'HCAD Raw EF'!C418))</f>
        <v>2</v>
      </c>
      <c r="G418">
        <f>IF(F418=-1,-1,IF('HCAD Raw EF'!D418="","",'HCAD Raw EF'!D418))</f>
        <v>3</v>
      </c>
      <c r="H418" t="str">
        <f>IF(G418=-1,-1,IF('HCAD Raw EF'!E418="","",'HCAD Raw EF'!E418))</f>
        <v>4</v>
      </c>
      <c r="I418" t="str">
        <f>IF(H418=-1,-1,IF('HCAD Raw EF'!F418="","",'HCAD Raw EF'!F418))</f>
        <v>CEN6</v>
      </c>
      <c r="J418" t="str">
        <f>IF(I418=-1,-1,IF('HCAD Raw EF'!G418="","",'HCAD Raw EF'!G418))</f>
        <v>Enclos6</v>
      </c>
      <c r="K418" t="str">
        <f>IF(J418=-1,-1,IF('HCAD Raw EF'!H418="","",'HCAD Raw EF'!H418))</f>
        <v>Enclosure,  Office</v>
      </c>
      <c r="L418" t="str">
        <f>IF(K418=-1,-1,IF('HCAD Raw EF'!I418="","",'HCAD Raw EF'!I418))</f>
        <v>MS</v>
      </c>
      <c r="M418" t="str">
        <f>IF(L418=-1,-1,IF('HCAD Raw EF'!J418="","",'HCAD Raw EF'!J418))</f>
        <v>Miscellaneous</v>
      </c>
      <c r="N418" t="str">
        <f>IF(M418=-1,-1,IF('HCAD Raw EF'!K418="","",'HCAD Raw EF'!K418))</f>
        <v/>
      </c>
      <c r="O418" s="13">
        <f>IF(N418=-1,-1,IF('HCAD Raw EF'!L418="","",VALUE('HCAD Raw EF'!L418)))</f>
        <v>880</v>
      </c>
      <c r="P418"/>
      <c r="Q418"/>
      <c r="R418"/>
      <c r="S418"/>
      <c r="T418"/>
      <c r="U418"/>
      <c r="V418"/>
      <c r="W418"/>
      <c r="X418"/>
      <c r="Y418"/>
    </row>
    <row r="419" spans="3:25" x14ac:dyDescent="0.25">
      <c r="C419">
        <v>415</v>
      </c>
      <c r="D419" t="str">
        <f t="shared" si="7"/>
        <v>0844150000003415</v>
      </c>
      <c r="E419" t="str">
        <f>IF('HCAD Raw EF'!B419="",-1,'HCAD Raw EF'!B419)</f>
        <v>0844150000003</v>
      </c>
      <c r="F419">
        <f>IF(E419=-1,-1,IF('HCAD Raw EF'!C419="","",'HCAD Raw EF'!C419))</f>
        <v>0</v>
      </c>
      <c r="G419">
        <f>IF(F419=-1,-1,IF('HCAD Raw EF'!D419="","",'HCAD Raw EF'!D419))</f>
        <v>3</v>
      </c>
      <c r="H419" t="str">
        <f>IF(G419=-1,-1,IF('HCAD Raw EF'!E419="","",'HCAD Raw EF'!E419))</f>
        <v>4</v>
      </c>
      <c r="I419" t="str">
        <f>IF(H419=-1,-1,IF('HCAD Raw EF'!F419="","",'HCAD Raw EF'!F419))</f>
        <v>CPC2</v>
      </c>
      <c r="J419" t="str">
        <f>IF(I419=-1,-1,IF('HCAD Raw EF'!G419="","",'HCAD Raw EF'!G419))</f>
        <v>PvHCnc</v>
      </c>
      <c r="K419" t="str">
        <f>IF(J419=-1,-1,IF('HCAD Raw EF'!H419="","",'HCAD Raw EF'!H419))</f>
        <v>Paving - Heavy Concrete</v>
      </c>
      <c r="L419" t="str">
        <f>IF(K419=-1,-1,IF('HCAD Raw EF'!I419="","",'HCAD Raw EF'!I419))</f>
        <v>MS</v>
      </c>
      <c r="M419" t="str">
        <f>IF(L419=-1,-1,IF('HCAD Raw EF'!J419="","",'HCAD Raw EF'!J419))</f>
        <v>Miscellaneous</v>
      </c>
      <c r="N419" t="str">
        <f>IF(M419=-1,-1,IF('HCAD Raw EF'!K419="","",'HCAD Raw EF'!K419))</f>
        <v/>
      </c>
      <c r="O419" s="13">
        <f>IF(N419=-1,-1,IF('HCAD Raw EF'!L419="","",VALUE('HCAD Raw EF'!L419)))</f>
        <v>6500</v>
      </c>
      <c r="P419"/>
      <c r="Q419"/>
      <c r="R419"/>
      <c r="S419"/>
      <c r="T419"/>
      <c r="U419"/>
      <c r="V419"/>
      <c r="W419"/>
      <c r="X419"/>
      <c r="Y419"/>
    </row>
    <row r="420" spans="3:25" x14ac:dyDescent="0.25">
      <c r="C420">
        <v>416</v>
      </c>
      <c r="D420" t="str">
        <f t="shared" si="7"/>
        <v>0855280000004416</v>
      </c>
      <c r="E420" t="str">
        <f>IF('HCAD Raw EF'!B420="",-1,'HCAD Raw EF'!B420)</f>
        <v>0855280000004</v>
      </c>
      <c r="F420">
        <f>IF(E420=-1,-1,IF('HCAD Raw EF'!C420="","",'HCAD Raw EF'!C420))</f>
        <v>0</v>
      </c>
      <c r="G420">
        <f>IF(F420=-1,-1,IF('HCAD Raw EF'!D420="","",'HCAD Raw EF'!D420))</f>
        <v>2</v>
      </c>
      <c r="H420" t="str">
        <f>IF(G420=-1,-1,IF('HCAD Raw EF'!E420="","",'HCAD Raw EF'!E420))</f>
        <v>5</v>
      </c>
      <c r="I420" t="str">
        <f>IF(H420=-1,-1,IF('HCAD Raw EF'!F420="","",'HCAD Raw EF'!F420))</f>
        <v>CRS2</v>
      </c>
      <c r="J420" t="str">
        <f>IF(I420=-1,-1,IF('HCAD Raw EF'!G420="","",'HCAD Raw EF'!G420))</f>
        <v>MUBldg</v>
      </c>
      <c r="K420" t="str">
        <f>IF(J420=-1,-1,IF('HCAD Raw EF'!H420="","",'HCAD Raw EF'!H420))</f>
        <v>UTILITY BLDG - METAL</v>
      </c>
      <c r="L420" t="str">
        <f>IF(K420=-1,-1,IF('HCAD Raw EF'!I420="","",'HCAD Raw EF'!I420))</f>
        <v>MS</v>
      </c>
      <c r="M420" t="str">
        <f>IF(L420=-1,-1,IF('HCAD Raw EF'!J420="","",'HCAD Raw EF'!J420))</f>
        <v>Miscellaneous</v>
      </c>
      <c r="N420" t="str">
        <f>IF(M420=-1,-1,IF('HCAD Raw EF'!K420="","",'HCAD Raw EF'!K420))</f>
        <v/>
      </c>
      <c r="O420" s="13">
        <f>IF(N420=-1,-1,IF('HCAD Raw EF'!L420="","",VALUE('HCAD Raw EF'!L420)))</f>
        <v>660</v>
      </c>
      <c r="P420"/>
      <c r="Q420"/>
      <c r="R420"/>
      <c r="S420"/>
      <c r="T420"/>
      <c r="U420"/>
      <c r="V420"/>
      <c r="W420"/>
      <c r="X420"/>
      <c r="Y420"/>
    </row>
    <row r="421" spans="3:25" x14ac:dyDescent="0.25">
      <c r="C421">
        <v>417</v>
      </c>
      <c r="D421" t="str">
        <f t="shared" si="7"/>
        <v>0855280000004417</v>
      </c>
      <c r="E421" t="str">
        <f>IF('HCAD Raw EF'!B421="",-1,'HCAD Raw EF'!B421)</f>
        <v>0855280000004</v>
      </c>
      <c r="F421">
        <f>IF(E421=-1,-1,IF('HCAD Raw EF'!C421="","",'HCAD Raw EF'!C421))</f>
        <v>0</v>
      </c>
      <c r="G421">
        <f>IF(F421=-1,-1,IF('HCAD Raw EF'!D421="","",'HCAD Raw EF'!D421))</f>
        <v>2</v>
      </c>
      <c r="H421" t="str">
        <f>IF(G421=-1,-1,IF('HCAD Raw EF'!E421="","",'HCAD Raw EF'!E421))</f>
        <v>4</v>
      </c>
      <c r="I421" t="str">
        <f>IF(H421=-1,-1,IF('HCAD Raw EF'!F421="","",'HCAD Raw EF'!F421))</f>
        <v>CSG1</v>
      </c>
      <c r="J421" t="str">
        <f>IF(I421=-1,-1,IF('HCAD Raw EF'!G421="","",'HCAD Raw EF'!G421))</f>
        <v>GrvPav</v>
      </c>
      <c r="K421" t="str">
        <f>IF(J421=-1,-1,IF('HCAD Raw EF'!H421="","",'HCAD Raw EF'!H421))</f>
        <v>Stabilized Gravel Paving</v>
      </c>
      <c r="L421" t="str">
        <f>IF(K421=-1,-1,IF('HCAD Raw EF'!I421="","",'HCAD Raw EF'!I421))</f>
        <v>MS</v>
      </c>
      <c r="M421" t="str">
        <f>IF(L421=-1,-1,IF('HCAD Raw EF'!J421="","",'HCAD Raw EF'!J421))</f>
        <v>Miscellaneous</v>
      </c>
      <c r="N421" t="str">
        <f>IF(M421=-1,-1,IF('HCAD Raw EF'!K421="","",'HCAD Raw EF'!K421))</f>
        <v>P/U FOR 2018</v>
      </c>
      <c r="O421" s="13">
        <f>IF(N421=-1,-1,IF('HCAD Raw EF'!L421="","",VALUE('HCAD Raw EF'!L421)))</f>
        <v>9000</v>
      </c>
      <c r="P421"/>
      <c r="Q421"/>
      <c r="R421"/>
      <c r="S421"/>
      <c r="T421"/>
      <c r="U421"/>
      <c r="V421"/>
      <c r="W421"/>
      <c r="X421"/>
      <c r="Y421"/>
    </row>
    <row r="422" spans="3:25" x14ac:dyDescent="0.25">
      <c r="C422">
        <v>418</v>
      </c>
      <c r="D422" t="str">
        <f t="shared" si="7"/>
        <v>0855320000003418</v>
      </c>
      <c r="E422" t="str">
        <f>IF('HCAD Raw EF'!B422="",-1,'HCAD Raw EF'!B422)</f>
        <v>0855320000003</v>
      </c>
      <c r="F422">
        <f>IF(E422=-1,-1,IF('HCAD Raw EF'!C422="","",'HCAD Raw EF'!C422))</f>
        <v>1</v>
      </c>
      <c r="G422">
        <f>IF(F422=-1,-1,IF('HCAD Raw EF'!D422="","",'HCAD Raw EF'!D422))</f>
        <v>1</v>
      </c>
      <c r="H422" t="str">
        <f>IF(G422=-1,-1,IF('HCAD Raw EF'!E422="","",'HCAD Raw EF'!E422))</f>
        <v>3</v>
      </c>
      <c r="I422" t="str">
        <f>IF(H422=-1,-1,IF('HCAD Raw EF'!F422="","",'HCAD Raw EF'!F422))</f>
        <v>CEN5</v>
      </c>
      <c r="J422" t="str">
        <f>IF(I422=-1,-1,IF('HCAD Raw EF'!G422="","",'HCAD Raw EF'!G422))</f>
        <v>Enclos5</v>
      </c>
      <c r="K422" t="str">
        <f>IF(J422=-1,-1,IF('HCAD Raw EF'!H422="","",'HCAD Raw EF'!H422))</f>
        <v>Enclosure,  Retail</v>
      </c>
      <c r="L422" t="str">
        <f>IF(K422=-1,-1,IF('HCAD Raw EF'!I422="","",'HCAD Raw EF'!I422))</f>
        <v>MS</v>
      </c>
      <c r="M422" t="str">
        <f>IF(L422=-1,-1,IF('HCAD Raw EF'!J422="","",'HCAD Raw EF'!J422))</f>
        <v>Miscellaneous</v>
      </c>
      <c r="N422" t="str">
        <f>IF(M422=-1,-1,IF('HCAD Raw EF'!K422="","",'HCAD Raw EF'!K422))</f>
        <v>E1 83</v>
      </c>
      <c r="O422" s="13">
        <f>IF(N422=-1,-1,IF('HCAD Raw EF'!L422="","",VALUE('HCAD Raw EF'!L422)))</f>
        <v>360</v>
      </c>
      <c r="P422"/>
      <c r="Q422"/>
      <c r="R422"/>
      <c r="S422"/>
      <c r="T422"/>
      <c r="U422"/>
      <c r="V422"/>
      <c r="W422"/>
      <c r="X422"/>
      <c r="Y422"/>
    </row>
    <row r="423" spans="3:25" x14ac:dyDescent="0.25">
      <c r="C423">
        <v>419</v>
      </c>
      <c r="D423" t="str">
        <f t="shared" si="7"/>
        <v>0855810000005419</v>
      </c>
      <c r="E423" t="str">
        <f>IF('HCAD Raw EF'!B423="",-1,'HCAD Raw EF'!B423)</f>
        <v>0855810000005</v>
      </c>
      <c r="F423">
        <f>IF(E423=-1,-1,IF('HCAD Raw EF'!C423="","",'HCAD Raw EF'!C423))</f>
        <v>0</v>
      </c>
      <c r="G423">
        <f>IF(F423=-1,-1,IF('HCAD Raw EF'!D423="","",'HCAD Raw EF'!D423))</f>
        <v>1</v>
      </c>
      <c r="H423" t="str">
        <f>IF(G423=-1,-1,IF('HCAD Raw EF'!E423="","",'HCAD Raw EF'!E423))</f>
        <v>4</v>
      </c>
      <c r="I423" t="str">
        <f>IF(H423=-1,-1,IF('HCAD Raw EF'!F423="","",'HCAD Raw EF'!F423))</f>
        <v>CPA1</v>
      </c>
      <c r="J423" t="str">
        <f>IF(I423=-1,-1,IF('HCAD Raw EF'!G423="","",'HCAD Raw EF'!G423))</f>
        <v>PavAsp</v>
      </c>
      <c r="K423" t="str">
        <f>IF(J423=-1,-1,IF('HCAD Raw EF'!H423="","",'HCAD Raw EF'!H423))</f>
        <v>Paving - Asphalt</v>
      </c>
      <c r="L423" t="str">
        <f>IF(K423=-1,-1,IF('HCAD Raw EF'!I423="","",'HCAD Raw EF'!I423))</f>
        <v>MS</v>
      </c>
      <c r="M423" t="str">
        <f>IF(L423=-1,-1,IF('HCAD Raw EF'!J423="","",'HCAD Raw EF'!J423))</f>
        <v>Miscellaneous</v>
      </c>
      <c r="N423" t="str">
        <f>IF(M423=-1,-1,IF('HCAD Raw EF'!K423="","",'HCAD Raw EF'!K423))</f>
        <v/>
      </c>
      <c r="O423" s="13">
        <f>IF(N423=-1,-1,IF('HCAD Raw EF'!L423="","",VALUE('HCAD Raw EF'!L423)))</f>
        <v>10000</v>
      </c>
      <c r="P423"/>
      <c r="Q423"/>
      <c r="R423"/>
      <c r="S423"/>
      <c r="T423"/>
      <c r="U423"/>
      <c r="V423"/>
      <c r="W423"/>
      <c r="X423"/>
      <c r="Y423"/>
    </row>
    <row r="424" spans="3:25" x14ac:dyDescent="0.25">
      <c r="C424">
        <v>420</v>
      </c>
      <c r="D424" t="str">
        <f t="shared" si="7"/>
        <v>0975630000047420</v>
      </c>
      <c r="E424" t="str">
        <f>IF('HCAD Raw EF'!B424="",-1,'HCAD Raw EF'!B424)</f>
        <v>0975630000047</v>
      </c>
      <c r="F424">
        <f>IF(E424=-1,-1,IF('HCAD Raw EF'!C424="","",'HCAD Raw EF'!C424))</f>
        <v>0</v>
      </c>
      <c r="G424">
        <f>IF(F424=-1,-1,IF('HCAD Raw EF'!D424="","",'HCAD Raw EF'!D424))</f>
        <v>4</v>
      </c>
      <c r="H424" t="str">
        <f>IF(G424=-1,-1,IF('HCAD Raw EF'!E424="","",'HCAD Raw EF'!E424))</f>
        <v>4</v>
      </c>
      <c r="I424" t="str">
        <f>IF(H424=-1,-1,IF('HCAD Raw EF'!F424="","",'HCAD Raw EF'!F424))</f>
        <v>CCP5</v>
      </c>
      <c r="J424" t="str">
        <f>IF(I424=-1,-1,IF('HCAD Raw EF'!G424="","",'HCAD Raw EF'!G424))</f>
        <v>Canopy</v>
      </c>
      <c r="K424" t="str">
        <f>IF(J424=-1,-1,IF('HCAD Raw EF'!H424="","",'HCAD Raw EF'!H424))</f>
        <v>CANOPY ONLY</v>
      </c>
      <c r="L424" t="str">
        <f>IF(K424=-1,-1,IF('HCAD Raw EF'!I424="","",'HCAD Raw EF'!I424))</f>
        <v>MS</v>
      </c>
      <c r="M424" t="str">
        <f>IF(L424=-1,-1,IF('HCAD Raw EF'!J424="","",'HCAD Raw EF'!J424))</f>
        <v>Miscellaneous</v>
      </c>
      <c r="N424" t="str">
        <f>IF(M424=-1,-1,IF('HCAD Raw EF'!K424="","",'HCAD Raw EF'!K424))</f>
        <v/>
      </c>
      <c r="O424" s="13">
        <f>IF(N424=-1,-1,IF('HCAD Raw EF'!L424="","",VALUE('HCAD Raw EF'!L424)))</f>
        <v>1092</v>
      </c>
      <c r="P424"/>
      <c r="Q424"/>
      <c r="R424"/>
      <c r="S424"/>
      <c r="T424"/>
      <c r="U424"/>
      <c r="V424"/>
      <c r="W424"/>
      <c r="X424"/>
      <c r="Y424"/>
    </row>
    <row r="425" spans="3:25" x14ac:dyDescent="0.25">
      <c r="C425">
        <v>421</v>
      </c>
      <c r="D425" t="str">
        <f t="shared" si="7"/>
        <v>0975630000047421</v>
      </c>
      <c r="E425" t="str">
        <f>IF('HCAD Raw EF'!B425="",-1,'HCAD Raw EF'!B425)</f>
        <v>0975630000047</v>
      </c>
      <c r="F425">
        <f>IF(E425=-1,-1,IF('HCAD Raw EF'!C425="","",'HCAD Raw EF'!C425))</f>
        <v>0</v>
      </c>
      <c r="G425">
        <f>IF(F425=-1,-1,IF('HCAD Raw EF'!D425="","",'HCAD Raw EF'!D425))</f>
        <v>4</v>
      </c>
      <c r="H425" t="str">
        <f>IF(G425=-1,-1,IF('HCAD Raw EF'!E425="","",'HCAD Raw EF'!E425))</f>
        <v>4</v>
      </c>
      <c r="I425" t="str">
        <f>IF(H425=-1,-1,IF('HCAD Raw EF'!F425="","",'HCAD Raw EF'!F425))</f>
        <v>CPC2</v>
      </c>
      <c r="J425" t="str">
        <f>IF(I425=-1,-1,IF('HCAD Raw EF'!G425="","",'HCAD Raw EF'!G425))</f>
        <v>PvHCnc</v>
      </c>
      <c r="K425" t="str">
        <f>IF(J425=-1,-1,IF('HCAD Raw EF'!H425="","",'HCAD Raw EF'!H425))</f>
        <v>Paving - Heavy Concrete</v>
      </c>
      <c r="L425" t="str">
        <f>IF(K425=-1,-1,IF('HCAD Raw EF'!I425="","",'HCAD Raw EF'!I425))</f>
        <v>MS</v>
      </c>
      <c r="M425" t="str">
        <f>IF(L425=-1,-1,IF('HCAD Raw EF'!J425="","",'HCAD Raw EF'!J425))</f>
        <v>Miscellaneous</v>
      </c>
      <c r="N425" t="str">
        <f>IF(M425=-1,-1,IF('HCAD Raw EF'!K425="","",'HCAD Raw EF'!K425))</f>
        <v/>
      </c>
      <c r="O425" s="13">
        <f>IF(N425=-1,-1,IF('HCAD Raw EF'!L425="","",VALUE('HCAD Raw EF'!L425)))</f>
        <v>1600</v>
      </c>
      <c r="P425"/>
      <c r="Q425"/>
      <c r="R425"/>
      <c r="S425"/>
      <c r="T425"/>
      <c r="U425"/>
      <c r="V425"/>
      <c r="W425"/>
      <c r="X425"/>
      <c r="Y425"/>
    </row>
    <row r="426" spans="3:25" x14ac:dyDescent="0.25">
      <c r="C426">
        <v>422</v>
      </c>
      <c r="D426" t="str">
        <f t="shared" si="7"/>
        <v>0975630000047422</v>
      </c>
      <c r="E426" t="str">
        <f>IF('HCAD Raw EF'!B426="",-1,'HCAD Raw EF'!B426)</f>
        <v>0975630000047</v>
      </c>
      <c r="F426">
        <f>IF(E426=-1,-1,IF('HCAD Raw EF'!C426="","",'HCAD Raw EF'!C426))</f>
        <v>1</v>
      </c>
      <c r="G426">
        <f>IF(F426=-1,-1,IF('HCAD Raw EF'!D426="","",'HCAD Raw EF'!D426))</f>
        <v>4</v>
      </c>
      <c r="H426" t="str">
        <f>IF(G426=-1,-1,IF('HCAD Raw EF'!E426="","",'HCAD Raw EF'!E426))</f>
        <v>4</v>
      </c>
      <c r="I426" t="str">
        <f>IF(H426=-1,-1,IF('HCAD Raw EF'!F426="","",'HCAD Raw EF'!F426))</f>
        <v>CRP1</v>
      </c>
      <c r="J426" t="str">
        <f>IF(I426=-1,-1,IF('HCAD Raw EF'!G426="","",'HCAD Raw EF'!G426))</f>
        <v>Porch</v>
      </c>
      <c r="K426" t="str">
        <f>IF(J426=-1,-1,IF('HCAD Raw EF'!H426="","",'HCAD Raw EF'!H426))</f>
        <v>Porch, Open</v>
      </c>
      <c r="L426" t="str">
        <f>IF(K426=-1,-1,IF('HCAD Raw EF'!I426="","",'HCAD Raw EF'!I426))</f>
        <v>MS</v>
      </c>
      <c r="M426" t="str">
        <f>IF(L426=-1,-1,IF('HCAD Raw EF'!J426="","",'HCAD Raw EF'!J426))</f>
        <v>Miscellaneous</v>
      </c>
      <c r="N426" t="str">
        <f>IF(M426=-1,-1,IF('HCAD Raw EF'!K426="","",'HCAD Raw EF'!K426))</f>
        <v/>
      </c>
      <c r="O426" s="13">
        <f>IF(N426=-1,-1,IF('HCAD Raw EF'!L426="","",VALUE('HCAD Raw EF'!L426)))</f>
        <v>520</v>
      </c>
      <c r="P426"/>
      <c r="Q426"/>
      <c r="R426"/>
      <c r="S426"/>
      <c r="T426"/>
      <c r="U426"/>
      <c r="V426"/>
      <c r="W426"/>
      <c r="X426"/>
      <c r="Y426"/>
    </row>
    <row r="427" spans="3:25" x14ac:dyDescent="0.25">
      <c r="C427">
        <v>423</v>
      </c>
      <c r="D427" t="str">
        <f t="shared" si="7"/>
        <v>0975630000047423</v>
      </c>
      <c r="E427" t="str">
        <f>IF('HCAD Raw EF'!B427="",-1,'HCAD Raw EF'!B427)</f>
        <v>0975630000047</v>
      </c>
      <c r="F427">
        <f>IF(E427=-1,-1,IF('HCAD Raw EF'!C427="","",'HCAD Raw EF'!C427))</f>
        <v>0</v>
      </c>
      <c r="G427">
        <f>IF(F427=-1,-1,IF('HCAD Raw EF'!D427="","",'HCAD Raw EF'!D427))</f>
        <v>4</v>
      </c>
      <c r="H427" t="str">
        <f>IF(G427=-1,-1,IF('HCAD Raw EF'!E427="","",'HCAD Raw EF'!E427))</f>
        <v>5</v>
      </c>
      <c r="I427" t="str">
        <f>IF(H427=-1,-1,IF('HCAD Raw EF'!F427="","",'HCAD Raw EF'!F427))</f>
        <v>CSG1</v>
      </c>
      <c r="J427" t="str">
        <f>IF(I427=-1,-1,IF('HCAD Raw EF'!G427="","",'HCAD Raw EF'!G427))</f>
        <v>GrvPav</v>
      </c>
      <c r="K427" t="str">
        <f>IF(J427=-1,-1,IF('HCAD Raw EF'!H427="","",'HCAD Raw EF'!H427))</f>
        <v>Stabilized Gravel Paving</v>
      </c>
      <c r="L427" t="str">
        <f>IF(K427=-1,-1,IF('HCAD Raw EF'!I427="","",'HCAD Raw EF'!I427))</f>
        <v>MS</v>
      </c>
      <c r="M427" t="str">
        <f>IF(L427=-1,-1,IF('HCAD Raw EF'!J427="","",'HCAD Raw EF'!J427))</f>
        <v>Miscellaneous</v>
      </c>
      <c r="N427" t="str">
        <f>IF(M427=-1,-1,IF('HCAD Raw EF'!K427="","",'HCAD Raw EF'!K427))</f>
        <v>P/U 2012</v>
      </c>
      <c r="O427" s="13">
        <f>IF(N427=-1,-1,IF('HCAD Raw EF'!L427="","",VALUE('HCAD Raw EF'!L427)))</f>
        <v>7700</v>
      </c>
      <c r="P427"/>
      <c r="Q427"/>
      <c r="R427"/>
      <c r="S427"/>
      <c r="T427"/>
      <c r="U427"/>
      <c r="V427"/>
      <c r="W427"/>
      <c r="X427"/>
      <c r="Y427"/>
    </row>
    <row r="428" spans="3:25" x14ac:dyDescent="0.25">
      <c r="C428">
        <v>424</v>
      </c>
      <c r="D428" t="str">
        <f t="shared" si="7"/>
        <v>1005150000081424</v>
      </c>
      <c r="E428" t="str">
        <f>IF('HCAD Raw EF'!B428="",-1,'HCAD Raw EF'!B428)</f>
        <v>1005150000081</v>
      </c>
      <c r="F428">
        <f>IF(E428=-1,-1,IF('HCAD Raw EF'!C428="","",'HCAD Raw EF'!C428))</f>
        <v>0</v>
      </c>
      <c r="G428">
        <f>IF(F428=-1,-1,IF('HCAD Raw EF'!D428="","",'HCAD Raw EF'!D428))</f>
        <v>4</v>
      </c>
      <c r="H428" t="str">
        <f>IF(G428=-1,-1,IF('HCAD Raw EF'!E428="","",'HCAD Raw EF'!E428))</f>
        <v>2</v>
      </c>
      <c r="I428" t="str">
        <f>IF(H428=-1,-1,IF('HCAD Raw EF'!F428="","",'HCAD Raw EF'!F428))</f>
        <v>CCP5</v>
      </c>
      <c r="J428" t="str">
        <f>IF(I428=-1,-1,IF('HCAD Raw EF'!G428="","",'HCAD Raw EF'!G428))</f>
        <v>Canopy</v>
      </c>
      <c r="K428" t="str">
        <f>IF(J428=-1,-1,IF('HCAD Raw EF'!H428="","",'HCAD Raw EF'!H428))</f>
        <v>CANOPY ONLY</v>
      </c>
      <c r="L428" t="str">
        <f>IF(K428=-1,-1,IF('HCAD Raw EF'!I428="","",'HCAD Raw EF'!I428))</f>
        <v>MS</v>
      </c>
      <c r="M428" t="str">
        <f>IF(L428=-1,-1,IF('HCAD Raw EF'!J428="","",'HCAD Raw EF'!J428))</f>
        <v>Miscellaneous</v>
      </c>
      <c r="N428" t="str">
        <f>IF(M428=-1,-1,IF('HCAD Raw EF'!K428="","",'HCAD Raw EF'!K428))</f>
        <v>WHSE QLTY BEAMS</v>
      </c>
      <c r="O428" s="13">
        <f>IF(N428=-1,-1,IF('HCAD Raw EF'!L428="","",VALUE('HCAD Raw EF'!L428)))</f>
        <v>4158</v>
      </c>
      <c r="P428"/>
      <c r="Q428"/>
      <c r="R428"/>
      <c r="S428"/>
      <c r="T428"/>
      <c r="U428"/>
      <c r="V428"/>
      <c r="W428"/>
      <c r="X428"/>
      <c r="Y428"/>
    </row>
    <row r="429" spans="3:25" x14ac:dyDescent="0.25">
      <c r="C429">
        <v>425</v>
      </c>
      <c r="D429" t="str">
        <f t="shared" si="7"/>
        <v>1005150000081425</v>
      </c>
      <c r="E429" t="str">
        <f>IF('HCAD Raw EF'!B429="",-1,'HCAD Raw EF'!B429)</f>
        <v>1005150000081</v>
      </c>
      <c r="F429">
        <f>IF(E429=-1,-1,IF('HCAD Raw EF'!C429="","",'HCAD Raw EF'!C429))</f>
        <v>2</v>
      </c>
      <c r="G429">
        <f>IF(F429=-1,-1,IF('HCAD Raw EF'!D429="","",'HCAD Raw EF'!D429))</f>
        <v>4</v>
      </c>
      <c r="H429" t="str">
        <f>IF(G429=-1,-1,IF('HCAD Raw EF'!E429="","",'HCAD Raw EF'!E429))</f>
        <v>4</v>
      </c>
      <c r="I429" t="str">
        <f>IF(H429=-1,-1,IF('HCAD Raw EF'!F429="","",'HCAD Raw EF'!F429))</f>
        <v>CCP6</v>
      </c>
      <c r="J429" t="str">
        <f>IF(I429=-1,-1,IF('HCAD Raw EF'!G429="","",'HCAD Raw EF'!G429))</f>
        <v>CpRfSl</v>
      </c>
      <c r="K429" t="str">
        <f>IF(J429=-1,-1,IF('HCAD Raw EF'!H429="","",'HCAD Raw EF'!H429))</f>
        <v>CANOPY ROOF AND SLAB</v>
      </c>
      <c r="L429" t="str">
        <f>IF(K429=-1,-1,IF('HCAD Raw EF'!I429="","",'HCAD Raw EF'!I429))</f>
        <v>MS</v>
      </c>
      <c r="M429" t="str">
        <f>IF(L429=-1,-1,IF('HCAD Raw EF'!J429="","",'HCAD Raw EF'!J429))</f>
        <v>Miscellaneous</v>
      </c>
      <c r="N429" t="str">
        <f>IF(M429=-1,-1,IF('HCAD Raw EF'!K429="","",'HCAD Raw EF'!K429))</f>
        <v>PER SCETCH</v>
      </c>
      <c r="O429" s="13">
        <f>IF(N429=-1,-1,IF('HCAD Raw EF'!L429="","",VALUE('HCAD Raw EF'!L429)))</f>
        <v>640</v>
      </c>
      <c r="P429"/>
      <c r="Q429"/>
      <c r="R429"/>
      <c r="S429"/>
      <c r="T429"/>
      <c r="U429"/>
      <c r="V429"/>
      <c r="W429"/>
      <c r="X429"/>
      <c r="Y429"/>
    </row>
    <row r="430" spans="3:25" x14ac:dyDescent="0.25">
      <c r="C430">
        <v>426</v>
      </c>
      <c r="D430" t="str">
        <f t="shared" si="7"/>
        <v>1005150000081426</v>
      </c>
      <c r="E430" t="str">
        <f>IF('HCAD Raw EF'!B430="",-1,'HCAD Raw EF'!B430)</f>
        <v>1005150000081</v>
      </c>
      <c r="F430">
        <f>IF(E430=-1,-1,IF('HCAD Raw EF'!C430="","",'HCAD Raw EF'!C430))</f>
        <v>0</v>
      </c>
      <c r="G430">
        <f>IF(F430=-1,-1,IF('HCAD Raw EF'!D430="","",'HCAD Raw EF'!D430))</f>
        <v>4</v>
      </c>
      <c r="H430" t="str">
        <f>IF(G430=-1,-1,IF('HCAD Raw EF'!E430="","",'HCAD Raw EF'!E430))</f>
        <v>4</v>
      </c>
      <c r="I430" t="str">
        <f>IF(H430=-1,-1,IF('HCAD Raw EF'!F430="","",'HCAD Raw EF'!F430))</f>
        <v>CPA1</v>
      </c>
      <c r="J430" t="str">
        <f>IF(I430=-1,-1,IF('HCAD Raw EF'!G430="","",'HCAD Raw EF'!G430))</f>
        <v>PavAsp</v>
      </c>
      <c r="K430" t="str">
        <f>IF(J430=-1,-1,IF('HCAD Raw EF'!H430="","",'HCAD Raw EF'!H430))</f>
        <v>Paving - Asphalt</v>
      </c>
      <c r="L430" t="str">
        <f>IF(K430=-1,-1,IF('HCAD Raw EF'!I430="","",'HCAD Raw EF'!I430))</f>
        <v>MS</v>
      </c>
      <c r="M430" t="str">
        <f>IF(L430=-1,-1,IF('HCAD Raw EF'!J430="","",'HCAD Raw EF'!J430))</f>
        <v>Miscellaneous</v>
      </c>
      <c r="N430" t="str">
        <f>IF(M430=-1,-1,IF('HCAD Raw EF'!K430="","",'HCAD Raw EF'!K430))</f>
        <v/>
      </c>
      <c r="O430" s="13">
        <f>IF(N430=-1,-1,IF('HCAD Raw EF'!L430="","",VALUE('HCAD Raw EF'!L430)))</f>
        <v>40000</v>
      </c>
      <c r="P430"/>
      <c r="Q430"/>
      <c r="R430"/>
      <c r="S430"/>
      <c r="T430"/>
      <c r="U430"/>
      <c r="V430"/>
      <c r="W430"/>
      <c r="X430"/>
      <c r="Y430"/>
    </row>
    <row r="431" spans="3:25" x14ac:dyDescent="0.25">
      <c r="C431">
        <v>427</v>
      </c>
      <c r="D431" t="str">
        <f t="shared" si="7"/>
        <v>1005150000081427</v>
      </c>
      <c r="E431" t="str">
        <f>IF('HCAD Raw EF'!B431="",-1,'HCAD Raw EF'!B431)</f>
        <v>1005150000081</v>
      </c>
      <c r="F431">
        <f>IF(E431=-1,-1,IF('HCAD Raw EF'!C431="","",'HCAD Raw EF'!C431))</f>
        <v>0</v>
      </c>
      <c r="G431">
        <f>IF(F431=-1,-1,IF('HCAD Raw EF'!D431="","",'HCAD Raw EF'!D431))</f>
        <v>4</v>
      </c>
      <c r="H431" t="str">
        <f>IF(G431=-1,-1,IF('HCAD Raw EF'!E431="","",'HCAD Raw EF'!E431))</f>
        <v>4</v>
      </c>
      <c r="I431" t="str">
        <f>IF(H431=-1,-1,IF('HCAD Raw EF'!F431="","",'HCAD Raw EF'!F431))</f>
        <v>CPC2</v>
      </c>
      <c r="J431" t="str">
        <f>IF(I431=-1,-1,IF('HCAD Raw EF'!G431="","",'HCAD Raw EF'!G431))</f>
        <v>PvHCnc</v>
      </c>
      <c r="K431" t="str">
        <f>IF(J431=-1,-1,IF('HCAD Raw EF'!H431="","",'HCAD Raw EF'!H431))</f>
        <v>Paving - Heavy Concrete</v>
      </c>
      <c r="L431" t="str">
        <f>IF(K431=-1,-1,IF('HCAD Raw EF'!I431="","",'HCAD Raw EF'!I431))</f>
        <v>MS</v>
      </c>
      <c r="M431" t="str">
        <f>IF(L431=-1,-1,IF('HCAD Raw EF'!J431="","",'HCAD Raw EF'!J431))</f>
        <v>Miscellaneous</v>
      </c>
      <c r="N431" t="str">
        <f>IF(M431=-1,-1,IF('HCAD Raw EF'!K431="","",'HCAD Raw EF'!K431))</f>
        <v/>
      </c>
      <c r="O431" s="13">
        <f>IF(N431=-1,-1,IF('HCAD Raw EF'!L431="","",VALUE('HCAD Raw EF'!L431)))</f>
        <v>18000</v>
      </c>
      <c r="P431"/>
      <c r="Q431"/>
      <c r="R431"/>
      <c r="S431"/>
      <c r="T431"/>
      <c r="U431"/>
      <c r="V431"/>
      <c r="W431"/>
      <c r="X431"/>
      <c r="Y431"/>
    </row>
    <row r="432" spans="3:25" x14ac:dyDescent="0.25">
      <c r="C432">
        <v>428</v>
      </c>
      <c r="D432" t="str">
        <f t="shared" si="7"/>
        <v>1052570000011428</v>
      </c>
      <c r="E432" t="str">
        <f>IF('HCAD Raw EF'!B432="",-1,'HCAD Raw EF'!B432)</f>
        <v>1052570000011</v>
      </c>
      <c r="F432">
        <f>IF(E432=-1,-1,IF('HCAD Raw EF'!C432="","",'HCAD Raw EF'!C432))</f>
        <v>0</v>
      </c>
      <c r="G432">
        <f>IF(F432=-1,-1,IF('HCAD Raw EF'!D432="","",'HCAD Raw EF'!D432))</f>
        <v>8</v>
      </c>
      <c r="H432" t="str">
        <f>IF(G432=-1,-1,IF('HCAD Raw EF'!E432="","",'HCAD Raw EF'!E432))</f>
        <v>4</v>
      </c>
      <c r="I432" t="str">
        <f>IF(H432=-1,-1,IF('HCAD Raw EF'!F432="","",'HCAD Raw EF'!F432))</f>
        <v>CCP5</v>
      </c>
      <c r="J432" t="str">
        <f>IF(I432=-1,-1,IF('HCAD Raw EF'!G432="","",'HCAD Raw EF'!G432))</f>
        <v>Canopy</v>
      </c>
      <c r="K432" t="str">
        <f>IF(J432=-1,-1,IF('HCAD Raw EF'!H432="","",'HCAD Raw EF'!H432))</f>
        <v>CANOPY ONLY</v>
      </c>
      <c r="L432" t="str">
        <f>IF(K432=-1,-1,IF('HCAD Raw EF'!I432="","",'HCAD Raw EF'!I432))</f>
        <v>MS</v>
      </c>
      <c r="M432" t="str">
        <f>IF(L432=-1,-1,IF('HCAD Raw EF'!J432="","",'HCAD Raw EF'!J432))</f>
        <v>Miscellaneous</v>
      </c>
      <c r="N432" t="str">
        <f>IF(M432=-1,-1,IF('HCAD Raw EF'!K432="","",'HCAD Raw EF'!K432))</f>
        <v>3 CP5</v>
      </c>
      <c r="O432" s="13">
        <f>IF(N432=-1,-1,IF('HCAD Raw EF'!L432="","",VALUE('HCAD Raw EF'!L432)))</f>
        <v>450</v>
      </c>
      <c r="P432"/>
      <c r="Q432"/>
      <c r="R432"/>
      <c r="S432"/>
      <c r="T432"/>
      <c r="U432"/>
      <c r="V432"/>
      <c r="W432"/>
      <c r="X432"/>
      <c r="Y432"/>
    </row>
    <row r="433" spans="3:25" x14ac:dyDescent="0.25">
      <c r="C433">
        <v>429</v>
      </c>
      <c r="D433" t="str">
        <f t="shared" si="7"/>
        <v>1052570000011429</v>
      </c>
      <c r="E433" t="str">
        <f>IF('HCAD Raw EF'!B433="",-1,'HCAD Raw EF'!B433)</f>
        <v>1052570000011</v>
      </c>
      <c r="F433">
        <f>IF(E433=-1,-1,IF('HCAD Raw EF'!C433="","",'HCAD Raw EF'!C433))</f>
        <v>0</v>
      </c>
      <c r="G433">
        <f>IF(F433=-1,-1,IF('HCAD Raw EF'!D433="","",'HCAD Raw EF'!D433))</f>
        <v>8</v>
      </c>
      <c r="H433" t="str">
        <f>IF(G433=-1,-1,IF('HCAD Raw EF'!E433="","",'HCAD Raw EF'!E433))</f>
        <v>4</v>
      </c>
      <c r="I433" t="str">
        <f>IF(H433=-1,-1,IF('HCAD Raw EF'!F433="","",'HCAD Raw EF'!F433))</f>
        <v>CCP6</v>
      </c>
      <c r="J433" t="str">
        <f>IF(I433=-1,-1,IF('HCAD Raw EF'!G433="","",'HCAD Raw EF'!G433))</f>
        <v>CpRfSl</v>
      </c>
      <c r="K433" t="str">
        <f>IF(J433=-1,-1,IF('HCAD Raw EF'!H433="","",'HCAD Raw EF'!H433))</f>
        <v>CANOPY ROOF AND SLAB</v>
      </c>
      <c r="L433" t="str">
        <f>IF(K433=-1,-1,IF('HCAD Raw EF'!I433="","",'HCAD Raw EF'!I433))</f>
        <v>MS</v>
      </c>
      <c r="M433" t="str">
        <f>IF(L433=-1,-1,IF('HCAD Raw EF'!J433="","",'HCAD Raw EF'!J433))</f>
        <v>Miscellaneous</v>
      </c>
      <c r="N433" t="str">
        <f>IF(M433=-1,-1,IF('HCAD Raw EF'!K433="","",'HCAD Raw EF'!K433))</f>
        <v/>
      </c>
      <c r="O433" s="13">
        <f>IF(N433=-1,-1,IF('HCAD Raw EF'!L433="","",VALUE('HCAD Raw EF'!L433)))</f>
        <v>2255</v>
      </c>
      <c r="P433"/>
      <c r="Q433"/>
      <c r="R433"/>
      <c r="S433"/>
      <c r="T433"/>
      <c r="U433"/>
      <c r="V433"/>
      <c r="W433"/>
      <c r="X433"/>
      <c r="Y433"/>
    </row>
    <row r="434" spans="3:25" x14ac:dyDescent="0.25">
      <c r="C434">
        <v>430</v>
      </c>
      <c r="D434" t="str">
        <f t="shared" si="7"/>
        <v>1052570000011430</v>
      </c>
      <c r="E434" t="str">
        <f>IF('HCAD Raw EF'!B434="",-1,'HCAD Raw EF'!B434)</f>
        <v>1052570000011</v>
      </c>
      <c r="F434">
        <f>IF(E434=-1,-1,IF('HCAD Raw EF'!C434="","",'HCAD Raw EF'!C434))</f>
        <v>1</v>
      </c>
      <c r="G434">
        <f>IF(F434=-1,-1,IF('HCAD Raw EF'!D434="","",'HCAD Raw EF'!D434))</f>
        <v>8</v>
      </c>
      <c r="H434" t="str">
        <f>IF(G434=-1,-1,IF('HCAD Raw EF'!E434="","",'HCAD Raw EF'!E434))</f>
        <v>4</v>
      </c>
      <c r="I434" t="str">
        <f>IF(H434=-1,-1,IF('HCAD Raw EF'!F434="","",'HCAD Raw EF'!F434))</f>
        <v>CDL1</v>
      </c>
      <c r="J434" t="str">
        <f>IF(I434=-1,-1,IF('HCAD Raw EF'!G434="","",'HCAD Raw EF'!G434))</f>
        <v>DLFloor</v>
      </c>
      <c r="K434" t="str">
        <f>IF(J434=-1,-1,IF('HCAD Raw EF'!H434="","",'HCAD Raw EF'!H434))</f>
        <v>Dock Level Floor</v>
      </c>
      <c r="L434" t="str">
        <f>IF(K434=-1,-1,IF('HCAD Raw EF'!I434="","",'HCAD Raw EF'!I434))</f>
        <v>MS</v>
      </c>
      <c r="M434" t="str">
        <f>IF(L434=-1,-1,IF('HCAD Raw EF'!J434="","",'HCAD Raw EF'!J434))</f>
        <v>Miscellaneous</v>
      </c>
      <c r="N434" t="str">
        <f>IF(M434=-1,-1,IF('HCAD Raw EF'!K434="","",'HCAD Raw EF'!K434))</f>
        <v/>
      </c>
      <c r="O434" s="13">
        <f>IF(N434=-1,-1,IF('HCAD Raw EF'!L434="","",VALUE('HCAD Raw EF'!L434)))</f>
        <v>9240</v>
      </c>
      <c r="P434"/>
      <c r="Q434"/>
      <c r="R434"/>
      <c r="S434"/>
      <c r="T434"/>
      <c r="U434"/>
      <c r="V434"/>
      <c r="W434"/>
      <c r="X434"/>
      <c r="Y434"/>
    </row>
    <row r="435" spans="3:25" x14ac:dyDescent="0.25">
      <c r="C435">
        <v>431</v>
      </c>
      <c r="D435" t="str">
        <f t="shared" si="7"/>
        <v>1052570000011431</v>
      </c>
      <c r="E435" t="str">
        <f>IF('HCAD Raw EF'!B435="",-1,'HCAD Raw EF'!B435)</f>
        <v>1052570000011</v>
      </c>
      <c r="F435">
        <f>IF(E435=-1,-1,IF('HCAD Raw EF'!C435="","",'HCAD Raw EF'!C435))</f>
        <v>1</v>
      </c>
      <c r="G435">
        <f>IF(F435=-1,-1,IF('HCAD Raw EF'!D435="","",'HCAD Raw EF'!D435))</f>
        <v>8</v>
      </c>
      <c r="H435" t="str">
        <f>IF(G435=-1,-1,IF('HCAD Raw EF'!E435="","",'HCAD Raw EF'!E435))</f>
        <v>4</v>
      </c>
      <c r="I435" t="str">
        <f>IF(H435=-1,-1,IF('HCAD Raw EF'!F435="","",'HCAD Raw EF'!F435))</f>
        <v>CEN6</v>
      </c>
      <c r="J435" t="str">
        <f>IF(I435=-1,-1,IF('HCAD Raw EF'!G435="","",'HCAD Raw EF'!G435))</f>
        <v>Enclos6</v>
      </c>
      <c r="K435" t="str">
        <f>IF(J435=-1,-1,IF('HCAD Raw EF'!H435="","",'HCAD Raw EF'!H435))</f>
        <v>Enclosure,  Office</v>
      </c>
      <c r="L435" t="str">
        <f>IF(K435=-1,-1,IF('HCAD Raw EF'!I435="","",'HCAD Raw EF'!I435))</f>
        <v>MS</v>
      </c>
      <c r="M435" t="str">
        <f>IF(L435=-1,-1,IF('HCAD Raw EF'!J435="","",'HCAD Raw EF'!J435))</f>
        <v>Miscellaneous</v>
      </c>
      <c r="N435" t="str">
        <f>IF(M435=-1,-1,IF('HCAD Raw EF'!K435="","",'HCAD Raw EF'!K435))</f>
        <v>E1 82</v>
      </c>
      <c r="O435" s="13">
        <f>IF(N435=-1,-1,IF('HCAD Raw EF'!L435="","",VALUE('HCAD Raw EF'!L435)))</f>
        <v>15330</v>
      </c>
      <c r="P435"/>
      <c r="Q435"/>
      <c r="R435"/>
      <c r="S435"/>
      <c r="T435"/>
      <c r="U435"/>
      <c r="V435"/>
      <c r="W435"/>
      <c r="X435"/>
      <c r="Y435"/>
    </row>
    <row r="436" spans="3:25" x14ac:dyDescent="0.25">
      <c r="C436">
        <v>432</v>
      </c>
      <c r="D436" t="str">
        <f t="shared" si="7"/>
        <v>1052570000011432</v>
      </c>
      <c r="E436" t="str">
        <f>IF('HCAD Raw EF'!B436="",-1,'HCAD Raw EF'!B436)</f>
        <v>1052570000011</v>
      </c>
      <c r="F436">
        <f>IF(E436=-1,-1,IF('HCAD Raw EF'!C436="","",'HCAD Raw EF'!C436))</f>
        <v>1</v>
      </c>
      <c r="G436">
        <f>IF(F436=-1,-1,IF('HCAD Raw EF'!D436="","",'HCAD Raw EF'!D436))</f>
        <v>8</v>
      </c>
      <c r="H436" t="str">
        <f>IF(G436=-1,-1,IF('HCAD Raw EF'!E436="","",'HCAD Raw EF'!E436))</f>
        <v>4</v>
      </c>
      <c r="I436" t="str">
        <f>IF(H436=-1,-1,IF('HCAD Raw EF'!F436="","",'HCAD Raw EF'!F436))</f>
        <v>CLD4</v>
      </c>
      <c r="J436" t="str">
        <f>IF(I436=-1,-1,IF('HCAD Raw EF'!G436="","",'HCAD Raw EF'!G436))</f>
        <v>LDockT</v>
      </c>
      <c r="K436" t="str">
        <f>IF(J436=-1,-1,IF('HCAD Raw EF'!H436="","",'HCAD Raw EF'!H436))</f>
        <v>Truck - Train Wells</v>
      </c>
      <c r="L436" t="str">
        <f>IF(K436=-1,-1,IF('HCAD Raw EF'!I436="","",'HCAD Raw EF'!I436))</f>
        <v>MS</v>
      </c>
      <c r="M436" t="str">
        <f>IF(L436=-1,-1,IF('HCAD Raw EF'!J436="","",'HCAD Raw EF'!J436))</f>
        <v>Miscellaneous</v>
      </c>
      <c r="N436" t="str">
        <f>IF(M436=-1,-1,IF('HCAD Raw EF'!K436="","",'HCAD Raw EF'!K436))</f>
        <v/>
      </c>
      <c r="O436" s="13">
        <f>IF(N436=-1,-1,IF('HCAD Raw EF'!L436="","",VALUE('HCAD Raw EF'!L436)))</f>
        <v>80</v>
      </c>
      <c r="P436"/>
      <c r="Q436"/>
      <c r="R436"/>
      <c r="S436"/>
      <c r="T436"/>
      <c r="U436"/>
      <c r="V436"/>
      <c r="W436"/>
      <c r="X436"/>
      <c r="Y436"/>
    </row>
    <row r="437" spans="3:25" x14ac:dyDescent="0.25">
      <c r="C437">
        <v>433</v>
      </c>
      <c r="D437" t="str">
        <f t="shared" si="7"/>
        <v>1052570000011433</v>
      </c>
      <c r="E437" t="str">
        <f>IF('HCAD Raw EF'!B437="",-1,'HCAD Raw EF'!B437)</f>
        <v>1052570000011</v>
      </c>
      <c r="F437">
        <f>IF(E437=-1,-1,IF('HCAD Raw EF'!C437="","",'HCAD Raw EF'!C437))</f>
        <v>0</v>
      </c>
      <c r="G437">
        <f>IF(F437=-1,-1,IF('HCAD Raw EF'!D437="","",'HCAD Raw EF'!D437))</f>
        <v>8</v>
      </c>
      <c r="H437" t="str">
        <f>IF(G437=-1,-1,IF('HCAD Raw EF'!E437="","",'HCAD Raw EF'!E437))</f>
        <v>4</v>
      </c>
      <c r="I437" t="str">
        <f>IF(H437=-1,-1,IF('HCAD Raw EF'!F437="","",'HCAD Raw EF'!F437))</f>
        <v>CPA1</v>
      </c>
      <c r="J437" t="str">
        <f>IF(I437=-1,-1,IF('HCAD Raw EF'!G437="","",'HCAD Raw EF'!G437))</f>
        <v>PavAsp</v>
      </c>
      <c r="K437" t="str">
        <f>IF(J437=-1,-1,IF('HCAD Raw EF'!H437="","",'HCAD Raw EF'!H437))</f>
        <v>Paving - Asphalt</v>
      </c>
      <c r="L437" t="str">
        <f>IF(K437=-1,-1,IF('HCAD Raw EF'!I437="","",'HCAD Raw EF'!I437))</f>
        <v>MS</v>
      </c>
      <c r="M437" t="str">
        <f>IF(L437=-1,-1,IF('HCAD Raw EF'!J437="","",'HCAD Raw EF'!J437))</f>
        <v>Miscellaneous</v>
      </c>
      <c r="N437" t="str">
        <f>IF(M437=-1,-1,IF('HCAD Raw EF'!K437="","",'HCAD Raw EF'!K437))</f>
        <v/>
      </c>
      <c r="O437" s="13">
        <f>IF(N437=-1,-1,IF('HCAD Raw EF'!L437="","",VALUE('HCAD Raw EF'!L437)))</f>
        <v>29950</v>
      </c>
      <c r="P437"/>
      <c r="Q437"/>
      <c r="R437"/>
      <c r="S437"/>
      <c r="T437"/>
      <c r="U437"/>
      <c r="V437"/>
      <c r="W437"/>
      <c r="X437"/>
      <c r="Y437"/>
    </row>
    <row r="438" spans="3:25" x14ac:dyDescent="0.25">
      <c r="C438">
        <v>434</v>
      </c>
      <c r="D438" t="str">
        <f t="shared" si="7"/>
        <v>1052570000011434</v>
      </c>
      <c r="E438" t="str">
        <f>IF('HCAD Raw EF'!B438="",-1,'HCAD Raw EF'!B438)</f>
        <v>1052570000011</v>
      </c>
      <c r="F438">
        <f>IF(E438=-1,-1,IF('HCAD Raw EF'!C438="","",'HCAD Raw EF'!C438))</f>
        <v>0</v>
      </c>
      <c r="G438">
        <f>IF(F438=-1,-1,IF('HCAD Raw EF'!D438="","",'HCAD Raw EF'!D438))</f>
        <v>8</v>
      </c>
      <c r="H438" t="str">
        <f>IF(G438=-1,-1,IF('HCAD Raw EF'!E438="","",'HCAD Raw EF'!E438))</f>
        <v>4</v>
      </c>
      <c r="I438" t="str">
        <f>IF(H438=-1,-1,IF('HCAD Raw EF'!F438="","",'HCAD Raw EF'!F438))</f>
        <v>CPC1</v>
      </c>
      <c r="J438" t="str">
        <f>IF(I438=-1,-1,IF('HCAD Raw EF'!G438="","",'HCAD Raw EF'!G438))</f>
        <v>PvLCnc</v>
      </c>
      <c r="K438" t="str">
        <f>IF(J438=-1,-1,IF('HCAD Raw EF'!H438="","",'HCAD Raw EF'!H438))</f>
        <v>Paving - Light Concrete</v>
      </c>
      <c r="L438" t="str">
        <f>IF(K438=-1,-1,IF('HCAD Raw EF'!I438="","",'HCAD Raw EF'!I438))</f>
        <v>MS</v>
      </c>
      <c r="M438" t="str">
        <f>IF(L438=-1,-1,IF('HCAD Raw EF'!J438="","",'HCAD Raw EF'!J438))</f>
        <v>Miscellaneous</v>
      </c>
      <c r="N438" t="str">
        <f>IF(M438=-1,-1,IF('HCAD Raw EF'!K438="","",'HCAD Raw EF'!K438))</f>
        <v/>
      </c>
      <c r="O438" s="13">
        <f>IF(N438=-1,-1,IF('HCAD Raw EF'!L438="","",VALUE('HCAD Raw EF'!L438)))</f>
        <v>36171</v>
      </c>
      <c r="P438"/>
      <c r="Q438"/>
      <c r="R438"/>
      <c r="S438"/>
      <c r="T438"/>
      <c r="U438"/>
      <c r="V438"/>
      <c r="W438"/>
      <c r="X438"/>
      <c r="Y438"/>
    </row>
    <row r="439" spans="3:25" x14ac:dyDescent="0.25">
      <c r="C439">
        <v>435</v>
      </c>
      <c r="D439" t="str">
        <f t="shared" si="7"/>
        <v>1052570000014435</v>
      </c>
      <c r="E439" t="str">
        <f>IF('HCAD Raw EF'!B439="",-1,'HCAD Raw EF'!B439)</f>
        <v>1052570000014</v>
      </c>
      <c r="F439">
        <f>IF(E439=-1,-1,IF('HCAD Raw EF'!C439="","",'HCAD Raw EF'!C439))</f>
        <v>1</v>
      </c>
      <c r="G439">
        <f>IF(F439=-1,-1,IF('HCAD Raw EF'!D439="","",'HCAD Raw EF'!D439))</f>
        <v>12</v>
      </c>
      <c r="H439" t="str">
        <f>IF(G439=-1,-1,IF('HCAD Raw EF'!E439="","",'HCAD Raw EF'!E439))</f>
        <v>4</v>
      </c>
      <c r="I439" t="str">
        <f>IF(H439=-1,-1,IF('HCAD Raw EF'!F439="","",'HCAD Raw EF'!F439))</f>
        <v>CCP5</v>
      </c>
      <c r="J439" t="str">
        <f>IF(I439=-1,-1,IF('HCAD Raw EF'!G439="","",'HCAD Raw EF'!G439))</f>
        <v>Canopy</v>
      </c>
      <c r="K439" t="str">
        <f>IF(J439=-1,-1,IF('HCAD Raw EF'!H439="","",'HCAD Raw EF'!H439))</f>
        <v>CANOPY ONLY</v>
      </c>
      <c r="L439" t="str">
        <f>IF(K439=-1,-1,IF('HCAD Raw EF'!I439="","",'HCAD Raw EF'!I439))</f>
        <v>MS</v>
      </c>
      <c r="M439" t="str">
        <f>IF(L439=-1,-1,IF('HCAD Raw EF'!J439="","",'HCAD Raw EF'!J439))</f>
        <v>Miscellaneous</v>
      </c>
      <c r="N439" t="str">
        <f>IF(M439=-1,-1,IF('HCAD Raw EF'!K439="","",'HCAD Raw EF'!K439))</f>
        <v/>
      </c>
      <c r="O439" s="13">
        <f>IF(N439=-1,-1,IF('HCAD Raw EF'!L439="","",VALUE('HCAD Raw EF'!L439)))</f>
        <v>1452</v>
      </c>
      <c r="P439"/>
      <c r="Q439"/>
      <c r="R439"/>
      <c r="S439"/>
      <c r="T439"/>
      <c r="U439"/>
      <c r="V439"/>
      <c r="W439"/>
      <c r="X439"/>
      <c r="Y439"/>
    </row>
    <row r="440" spans="3:25" x14ac:dyDescent="0.25">
      <c r="C440">
        <v>436</v>
      </c>
      <c r="D440" t="str">
        <f t="shared" si="7"/>
        <v>1052570000014436</v>
      </c>
      <c r="E440" t="str">
        <f>IF('HCAD Raw EF'!B440="",-1,'HCAD Raw EF'!B440)</f>
        <v>1052570000014</v>
      </c>
      <c r="F440">
        <f>IF(E440=-1,-1,IF('HCAD Raw EF'!C440="","",'HCAD Raw EF'!C440))</f>
        <v>1</v>
      </c>
      <c r="G440">
        <f>IF(F440=-1,-1,IF('HCAD Raw EF'!D440="","",'HCAD Raw EF'!D440))</f>
        <v>12</v>
      </c>
      <c r="H440" t="str">
        <f>IF(G440=-1,-1,IF('HCAD Raw EF'!E440="","",'HCAD Raw EF'!E440))</f>
        <v>4</v>
      </c>
      <c r="I440" t="str">
        <f>IF(H440=-1,-1,IF('HCAD Raw EF'!F440="","",'HCAD Raw EF'!F440))</f>
        <v>CCP5</v>
      </c>
      <c r="J440" t="str">
        <f>IF(I440=-1,-1,IF('HCAD Raw EF'!G440="","",'HCAD Raw EF'!G440))</f>
        <v>Canopy</v>
      </c>
      <c r="K440" t="str">
        <f>IF(J440=-1,-1,IF('HCAD Raw EF'!H440="","",'HCAD Raw EF'!H440))</f>
        <v>CANOPY ONLY</v>
      </c>
      <c r="L440" t="str">
        <f>IF(K440=-1,-1,IF('HCAD Raw EF'!I440="","",'HCAD Raw EF'!I440))</f>
        <v>MS</v>
      </c>
      <c r="M440" t="str">
        <f>IF(L440=-1,-1,IF('HCAD Raw EF'!J440="","",'HCAD Raw EF'!J440))</f>
        <v>Miscellaneous</v>
      </c>
      <c r="N440" t="str">
        <f>IF(M440=-1,-1,IF('HCAD Raw EF'!K440="","",'HCAD Raw EF'!K440))</f>
        <v/>
      </c>
      <c r="O440" s="13">
        <f>IF(N440=-1,-1,IF('HCAD Raw EF'!L440="","",VALUE('HCAD Raw EF'!L440)))</f>
        <v>1528</v>
      </c>
      <c r="P440"/>
      <c r="Q440"/>
      <c r="R440"/>
      <c r="S440"/>
      <c r="T440"/>
      <c r="U440"/>
      <c r="V440"/>
      <c r="W440"/>
      <c r="X440"/>
      <c r="Y440"/>
    </row>
    <row r="441" spans="3:25" x14ac:dyDescent="0.25">
      <c r="C441">
        <v>437</v>
      </c>
      <c r="D441" t="str">
        <f t="shared" si="7"/>
        <v>1052570000014437</v>
      </c>
      <c r="E441" t="str">
        <f>IF('HCAD Raw EF'!B441="",-1,'HCAD Raw EF'!B441)</f>
        <v>1052570000014</v>
      </c>
      <c r="F441">
        <f>IF(E441=-1,-1,IF('HCAD Raw EF'!C441="","",'HCAD Raw EF'!C441))</f>
        <v>1</v>
      </c>
      <c r="G441">
        <f>IF(F441=-1,-1,IF('HCAD Raw EF'!D441="","",'HCAD Raw EF'!D441))</f>
        <v>12</v>
      </c>
      <c r="H441" t="str">
        <f>IF(G441=-1,-1,IF('HCAD Raw EF'!E441="","",'HCAD Raw EF'!E441))</f>
        <v>4</v>
      </c>
      <c r="I441" t="str">
        <f>IF(H441=-1,-1,IF('HCAD Raw EF'!F441="","",'HCAD Raw EF'!F441))</f>
        <v>CCP5</v>
      </c>
      <c r="J441" t="str">
        <f>IF(I441=-1,-1,IF('HCAD Raw EF'!G441="","",'HCAD Raw EF'!G441))</f>
        <v>Canopy</v>
      </c>
      <c r="K441" t="str">
        <f>IF(J441=-1,-1,IF('HCAD Raw EF'!H441="","",'HCAD Raw EF'!H441))</f>
        <v>CANOPY ONLY</v>
      </c>
      <c r="L441" t="str">
        <f>IF(K441=-1,-1,IF('HCAD Raw EF'!I441="","",'HCAD Raw EF'!I441))</f>
        <v>MS</v>
      </c>
      <c r="M441" t="str">
        <f>IF(L441=-1,-1,IF('HCAD Raw EF'!J441="","",'HCAD Raw EF'!J441))</f>
        <v>Miscellaneous</v>
      </c>
      <c r="N441" t="str">
        <f>IF(M441=-1,-1,IF('HCAD Raw EF'!K441="","",'HCAD Raw EF'!K441))</f>
        <v>9 (30 X4)</v>
      </c>
      <c r="O441" s="13">
        <f>IF(N441=-1,-1,IF('HCAD Raw EF'!L441="","",VALUE('HCAD Raw EF'!L441)))</f>
        <v>1080</v>
      </c>
      <c r="P441"/>
      <c r="Q441"/>
      <c r="R441"/>
      <c r="S441"/>
      <c r="T441"/>
      <c r="U441"/>
      <c r="V441"/>
      <c r="W441"/>
      <c r="X441"/>
      <c r="Y441"/>
    </row>
    <row r="442" spans="3:25" x14ac:dyDescent="0.25">
      <c r="C442">
        <v>438</v>
      </c>
      <c r="D442" t="str">
        <f t="shared" si="7"/>
        <v>1052570000014438</v>
      </c>
      <c r="E442" t="str">
        <f>IF('HCAD Raw EF'!B442="",-1,'HCAD Raw EF'!B442)</f>
        <v>1052570000014</v>
      </c>
      <c r="F442">
        <f>IF(E442=-1,-1,IF('HCAD Raw EF'!C442="","",'HCAD Raw EF'!C442))</f>
        <v>1</v>
      </c>
      <c r="G442">
        <f>IF(F442=-1,-1,IF('HCAD Raw EF'!D442="","",'HCAD Raw EF'!D442))</f>
        <v>12</v>
      </c>
      <c r="H442" t="str">
        <f>IF(G442=-1,-1,IF('HCAD Raw EF'!E442="","",'HCAD Raw EF'!E442))</f>
        <v>4</v>
      </c>
      <c r="I442" t="str">
        <f>IF(H442=-1,-1,IF('HCAD Raw EF'!F442="","",'HCAD Raw EF'!F442))</f>
        <v>CCP5</v>
      </c>
      <c r="J442" t="str">
        <f>IF(I442=-1,-1,IF('HCAD Raw EF'!G442="","",'HCAD Raw EF'!G442))</f>
        <v>Canopy</v>
      </c>
      <c r="K442" t="str">
        <f>IF(J442=-1,-1,IF('HCAD Raw EF'!H442="","",'HCAD Raw EF'!H442))</f>
        <v>CANOPY ONLY</v>
      </c>
      <c r="L442" t="str">
        <f>IF(K442=-1,-1,IF('HCAD Raw EF'!I442="","",'HCAD Raw EF'!I442))</f>
        <v>MS</v>
      </c>
      <c r="M442" t="str">
        <f>IF(L442=-1,-1,IF('HCAD Raw EF'!J442="","",'HCAD Raw EF'!J442))</f>
        <v>Miscellaneous</v>
      </c>
      <c r="N442" t="str">
        <f>IF(M442=-1,-1,IF('HCAD Raw EF'!K442="","",'HCAD Raw EF'!K442))</f>
        <v/>
      </c>
      <c r="O442" s="13">
        <f>IF(N442=-1,-1,IF('HCAD Raw EF'!L442="","",VALUE('HCAD Raw EF'!L442)))</f>
        <v>140</v>
      </c>
      <c r="P442"/>
      <c r="Q442"/>
      <c r="R442"/>
      <c r="S442"/>
      <c r="T442"/>
      <c r="U442"/>
      <c r="V442"/>
      <c r="W442"/>
      <c r="X442"/>
      <c r="Y442"/>
    </row>
    <row r="443" spans="3:25" x14ac:dyDescent="0.25">
      <c r="C443">
        <v>439</v>
      </c>
      <c r="D443" t="str">
        <f t="shared" si="7"/>
        <v>1052570000014439</v>
      </c>
      <c r="E443" t="str">
        <f>IF('HCAD Raw EF'!B443="",-1,'HCAD Raw EF'!B443)</f>
        <v>1052570000014</v>
      </c>
      <c r="F443">
        <f>IF(E443=-1,-1,IF('HCAD Raw EF'!C443="","",'HCAD Raw EF'!C443))</f>
        <v>1</v>
      </c>
      <c r="G443">
        <f>IF(F443=-1,-1,IF('HCAD Raw EF'!D443="","",'HCAD Raw EF'!D443))</f>
        <v>12</v>
      </c>
      <c r="H443" t="str">
        <f>IF(G443=-1,-1,IF('HCAD Raw EF'!E443="","",'HCAD Raw EF'!E443))</f>
        <v>4</v>
      </c>
      <c r="I443" t="str">
        <f>IF(H443=-1,-1,IF('HCAD Raw EF'!F443="","",'HCAD Raw EF'!F443))</f>
        <v>CEN5</v>
      </c>
      <c r="J443" t="str">
        <f>IF(I443=-1,-1,IF('HCAD Raw EF'!G443="","",'HCAD Raw EF'!G443))</f>
        <v>Enclos5</v>
      </c>
      <c r="K443" t="str">
        <f>IF(J443=-1,-1,IF('HCAD Raw EF'!H443="","",'HCAD Raw EF'!H443))</f>
        <v>Enclosure,  Retail</v>
      </c>
      <c r="L443" t="str">
        <f>IF(K443=-1,-1,IF('HCAD Raw EF'!I443="","",'HCAD Raw EF'!I443))</f>
        <v>MS</v>
      </c>
      <c r="M443" t="str">
        <f>IF(L443=-1,-1,IF('HCAD Raw EF'!J443="","",'HCAD Raw EF'!J443))</f>
        <v>Miscellaneous</v>
      </c>
      <c r="N443" t="str">
        <f>IF(M443=-1,-1,IF('HCAD Raw EF'!K443="","",'HCAD Raw EF'!K443))</f>
        <v>E1 83</v>
      </c>
      <c r="O443" s="13">
        <f>IF(N443=-1,-1,IF('HCAD Raw EF'!L443="","",VALUE('HCAD Raw EF'!L443)))</f>
        <v>20000</v>
      </c>
      <c r="P443"/>
      <c r="Q443"/>
      <c r="R443"/>
      <c r="S443"/>
      <c r="T443"/>
      <c r="U443"/>
      <c r="V443"/>
      <c r="W443"/>
      <c r="X443"/>
      <c r="Y443"/>
    </row>
    <row r="444" spans="3:25" x14ac:dyDescent="0.25">
      <c r="C444">
        <v>440</v>
      </c>
      <c r="D444" t="str">
        <f t="shared" si="7"/>
        <v>1052570000014440</v>
      </c>
      <c r="E444" t="str">
        <f>IF('HCAD Raw EF'!B444="",-1,'HCAD Raw EF'!B444)</f>
        <v>1052570000014</v>
      </c>
      <c r="F444">
        <f>IF(E444=-1,-1,IF('HCAD Raw EF'!C444="","",'HCAD Raw EF'!C444))</f>
        <v>1</v>
      </c>
      <c r="G444">
        <f>IF(F444=-1,-1,IF('HCAD Raw EF'!D444="","",'HCAD Raw EF'!D444))</f>
        <v>12</v>
      </c>
      <c r="H444" t="str">
        <f>IF(G444=-1,-1,IF('HCAD Raw EF'!E444="","",'HCAD Raw EF'!E444))</f>
        <v>4</v>
      </c>
      <c r="I444" t="str">
        <f>IF(H444=-1,-1,IF('HCAD Raw EF'!F444="","",'HCAD Raw EF'!F444))</f>
        <v>CEN6</v>
      </c>
      <c r="J444" t="str">
        <f>IF(I444=-1,-1,IF('HCAD Raw EF'!G444="","",'HCAD Raw EF'!G444))</f>
        <v>Enclos6</v>
      </c>
      <c r="K444" t="str">
        <f>IF(J444=-1,-1,IF('HCAD Raw EF'!H444="","",'HCAD Raw EF'!H444))</f>
        <v>Enclosure,  Office</v>
      </c>
      <c r="L444" t="str">
        <f>IF(K444=-1,-1,IF('HCAD Raw EF'!I444="","",'HCAD Raw EF'!I444))</f>
        <v>MS</v>
      </c>
      <c r="M444" t="str">
        <f>IF(L444=-1,-1,IF('HCAD Raw EF'!J444="","",'HCAD Raw EF'!J444))</f>
        <v>Miscellaneous</v>
      </c>
      <c r="N444" t="str">
        <f>IF(M444=-1,-1,IF('HCAD Raw EF'!K444="","",'HCAD Raw EF'!K444))</f>
        <v>E1 82</v>
      </c>
      <c r="O444" s="13">
        <f>IF(N444=-1,-1,IF('HCAD Raw EF'!L444="","",VALUE('HCAD Raw EF'!L444)))</f>
        <v>11460</v>
      </c>
      <c r="P444"/>
      <c r="Q444"/>
      <c r="R444"/>
      <c r="S444"/>
      <c r="T444"/>
      <c r="U444"/>
      <c r="V444"/>
      <c r="W444"/>
      <c r="X444"/>
      <c r="Y444"/>
    </row>
    <row r="445" spans="3:25" x14ac:dyDescent="0.25">
      <c r="C445">
        <v>441</v>
      </c>
      <c r="D445" t="str">
        <f t="shared" si="7"/>
        <v>1052570000014441</v>
      </c>
      <c r="E445" t="str">
        <f>IF('HCAD Raw EF'!B445="",-1,'HCAD Raw EF'!B445)</f>
        <v>1052570000014</v>
      </c>
      <c r="F445">
        <f>IF(E445=-1,-1,IF('HCAD Raw EF'!C445="","",'HCAD Raw EF'!C445))</f>
        <v>1</v>
      </c>
      <c r="G445">
        <f>IF(F445=-1,-1,IF('HCAD Raw EF'!D445="","",'HCAD Raw EF'!D445))</f>
        <v>12</v>
      </c>
      <c r="H445" t="str">
        <f>IF(G445=-1,-1,IF('HCAD Raw EF'!E445="","",'HCAD Raw EF'!E445))</f>
        <v>4</v>
      </c>
      <c r="I445" t="str">
        <f>IF(H445=-1,-1,IF('HCAD Raw EF'!F445="","",'HCAD Raw EF'!F445))</f>
        <v>CEN6</v>
      </c>
      <c r="J445" t="str">
        <f>IF(I445=-1,-1,IF('HCAD Raw EF'!G445="","",'HCAD Raw EF'!G445))</f>
        <v>Enclos6</v>
      </c>
      <c r="K445" t="str">
        <f>IF(J445=-1,-1,IF('HCAD Raw EF'!H445="","",'HCAD Raw EF'!H445))</f>
        <v>Enclosure,  Office</v>
      </c>
      <c r="L445" t="str">
        <f>IF(K445=-1,-1,IF('HCAD Raw EF'!I445="","",'HCAD Raw EF'!I445))</f>
        <v>MS</v>
      </c>
      <c r="M445" t="str">
        <f>IF(L445=-1,-1,IF('HCAD Raw EF'!J445="","",'HCAD Raw EF'!J445))</f>
        <v>Miscellaneous</v>
      </c>
      <c r="N445" t="str">
        <f>IF(M445=-1,-1,IF('HCAD Raw EF'!K445="","",'HCAD Raw EF'!K445))</f>
        <v>E1 82</v>
      </c>
      <c r="O445" s="13">
        <f>IF(N445=-1,-1,IF('HCAD Raw EF'!L445="","",VALUE('HCAD Raw EF'!L445)))</f>
        <v>12562</v>
      </c>
      <c r="P445"/>
      <c r="Q445"/>
      <c r="R445"/>
      <c r="S445"/>
      <c r="T445"/>
      <c r="U445"/>
      <c r="V445"/>
      <c r="W445"/>
      <c r="X445"/>
      <c r="Y445"/>
    </row>
    <row r="446" spans="3:25" x14ac:dyDescent="0.25">
      <c r="C446">
        <v>442</v>
      </c>
      <c r="D446" t="str">
        <f t="shared" si="7"/>
        <v>1052570000014442</v>
      </c>
      <c r="E446" t="str">
        <f>IF('HCAD Raw EF'!B446="",-1,'HCAD Raw EF'!B446)</f>
        <v>1052570000014</v>
      </c>
      <c r="F446">
        <f>IF(E446=-1,-1,IF('HCAD Raw EF'!C446="","",'HCAD Raw EF'!C446))</f>
        <v>1</v>
      </c>
      <c r="G446">
        <f>IF(F446=-1,-1,IF('HCAD Raw EF'!D446="","",'HCAD Raw EF'!D446))</f>
        <v>12</v>
      </c>
      <c r="H446" t="str">
        <f>IF(G446=-1,-1,IF('HCAD Raw EF'!E446="","",'HCAD Raw EF'!E446))</f>
        <v>4</v>
      </c>
      <c r="I446" t="str">
        <f>IF(H446=-1,-1,IF('HCAD Raw EF'!F446="","",'HCAD Raw EF'!F446))</f>
        <v>CLD6</v>
      </c>
      <c r="J446" t="str">
        <f>IF(I446=-1,-1,IF('HCAD Raw EF'!G446="","",'HCAD Raw EF'!G446))</f>
        <v>LRampC</v>
      </c>
      <c r="K446" t="str">
        <f>IF(J446=-1,-1,IF('HCAD Raw EF'!H446="","",'HCAD Raw EF'!H446))</f>
        <v>Loading Ramp, Concrete</v>
      </c>
      <c r="L446" t="str">
        <f>IF(K446=-1,-1,IF('HCAD Raw EF'!I446="","",'HCAD Raw EF'!I446))</f>
        <v>MS</v>
      </c>
      <c r="M446" t="str">
        <f>IF(L446=-1,-1,IF('HCAD Raw EF'!J446="","",'HCAD Raw EF'!J446))</f>
        <v>Miscellaneous</v>
      </c>
      <c r="N446" t="str">
        <f>IF(M446=-1,-1,IF('HCAD Raw EF'!K446="","",'HCAD Raw EF'!K446))</f>
        <v/>
      </c>
      <c r="O446" s="13">
        <f>IF(N446=-1,-1,IF('HCAD Raw EF'!L446="","",VALUE('HCAD Raw EF'!L446)))</f>
        <v>300</v>
      </c>
      <c r="P446"/>
      <c r="Q446"/>
      <c r="R446"/>
      <c r="S446"/>
      <c r="T446"/>
      <c r="U446"/>
      <c r="V446"/>
      <c r="W446"/>
      <c r="X446"/>
      <c r="Y446"/>
    </row>
    <row r="447" spans="3:25" x14ac:dyDescent="0.25">
      <c r="C447">
        <v>443</v>
      </c>
      <c r="D447" t="str">
        <f t="shared" si="7"/>
        <v>1052570000014443</v>
      </c>
      <c r="E447" t="str">
        <f>IF('HCAD Raw EF'!B447="",-1,'HCAD Raw EF'!B447)</f>
        <v>1052570000014</v>
      </c>
      <c r="F447">
        <f>IF(E447=-1,-1,IF('HCAD Raw EF'!C447="","",'HCAD Raw EF'!C447))</f>
        <v>0</v>
      </c>
      <c r="G447">
        <f>IF(F447=-1,-1,IF('HCAD Raw EF'!D447="","",'HCAD Raw EF'!D447))</f>
        <v>12</v>
      </c>
      <c r="H447" t="str">
        <f>IF(G447=-1,-1,IF('HCAD Raw EF'!E447="","",'HCAD Raw EF'!E447))</f>
        <v>4</v>
      </c>
      <c r="I447" t="str">
        <f>IF(H447=-1,-1,IF('HCAD Raw EF'!F447="","",'HCAD Raw EF'!F447))</f>
        <v>CPC1</v>
      </c>
      <c r="J447" t="str">
        <f>IF(I447=-1,-1,IF('HCAD Raw EF'!G447="","",'HCAD Raw EF'!G447))</f>
        <v>PvLCnc</v>
      </c>
      <c r="K447" t="str">
        <f>IF(J447=-1,-1,IF('HCAD Raw EF'!H447="","",'HCAD Raw EF'!H447))</f>
        <v>Paving - Light Concrete</v>
      </c>
      <c r="L447" t="str">
        <f>IF(K447=-1,-1,IF('HCAD Raw EF'!I447="","",'HCAD Raw EF'!I447))</f>
        <v>MS</v>
      </c>
      <c r="M447" t="str">
        <f>IF(L447=-1,-1,IF('HCAD Raw EF'!J447="","",'HCAD Raw EF'!J447))</f>
        <v>Miscellaneous</v>
      </c>
      <c r="N447" t="str">
        <f>IF(M447=-1,-1,IF('HCAD Raw EF'!K447="","",'HCAD Raw EF'!K447))</f>
        <v/>
      </c>
      <c r="O447" s="13">
        <f>IF(N447=-1,-1,IF('HCAD Raw EF'!L447="","",VALUE('HCAD Raw EF'!L447)))</f>
        <v>127130</v>
      </c>
      <c r="P447"/>
      <c r="Q447"/>
      <c r="R447"/>
      <c r="S447"/>
      <c r="T447"/>
      <c r="U447"/>
      <c r="V447"/>
      <c r="W447"/>
      <c r="X447"/>
      <c r="Y447"/>
    </row>
    <row r="448" spans="3:25" x14ac:dyDescent="0.25">
      <c r="C448">
        <v>444</v>
      </c>
      <c r="D448" t="str">
        <f t="shared" si="7"/>
        <v>1052570000015444</v>
      </c>
      <c r="E448" t="str">
        <f>IF('HCAD Raw EF'!B448="",-1,'HCAD Raw EF'!B448)</f>
        <v>1052570000015</v>
      </c>
      <c r="F448">
        <f>IF(E448=-1,-1,IF('HCAD Raw EF'!C448="","",'HCAD Raw EF'!C448))</f>
        <v>0</v>
      </c>
      <c r="G448">
        <f>IF(F448=-1,-1,IF('HCAD Raw EF'!D448="","",'HCAD Raw EF'!D448))</f>
        <v>3</v>
      </c>
      <c r="H448" t="str">
        <f>IF(G448=-1,-1,IF('HCAD Raw EF'!E448="","",'HCAD Raw EF'!E448))</f>
        <v>4</v>
      </c>
      <c r="I448" t="str">
        <f>IF(H448=-1,-1,IF('HCAD Raw EF'!F448="","",'HCAD Raw EF'!F448))</f>
        <v>CCP5</v>
      </c>
      <c r="J448" t="str">
        <f>IF(I448=-1,-1,IF('HCAD Raw EF'!G448="","",'HCAD Raw EF'!G448))</f>
        <v>Canopy</v>
      </c>
      <c r="K448" t="str">
        <f>IF(J448=-1,-1,IF('HCAD Raw EF'!H448="","",'HCAD Raw EF'!H448))</f>
        <v>CANOPY ONLY</v>
      </c>
      <c r="L448" t="str">
        <f>IF(K448=-1,-1,IF('HCAD Raw EF'!I448="","",'HCAD Raw EF'!I448))</f>
        <v>MS</v>
      </c>
      <c r="M448" t="str">
        <f>IF(L448=-1,-1,IF('HCAD Raw EF'!J448="","",'HCAD Raw EF'!J448))</f>
        <v>Miscellaneous</v>
      </c>
      <c r="N448" t="str">
        <f>IF(M448=-1,-1,IF('HCAD Raw EF'!K448="","",'HCAD Raw EF'!K448))</f>
        <v>P/U FOR 2011</v>
      </c>
      <c r="O448" s="13">
        <f>IF(N448=-1,-1,IF('HCAD Raw EF'!L448="","",VALUE('HCAD Raw EF'!L448)))</f>
        <v>1956</v>
      </c>
      <c r="P448"/>
      <c r="Q448"/>
      <c r="R448"/>
      <c r="S448"/>
      <c r="T448"/>
      <c r="U448"/>
      <c r="V448"/>
      <c r="W448"/>
      <c r="X448"/>
      <c r="Y448"/>
    </row>
    <row r="449" spans="3:25" x14ac:dyDescent="0.25">
      <c r="C449">
        <v>445</v>
      </c>
      <c r="D449" t="str">
        <f t="shared" si="7"/>
        <v>1052570000015445</v>
      </c>
      <c r="E449" t="str">
        <f>IF('HCAD Raw EF'!B449="",-1,'HCAD Raw EF'!B449)</f>
        <v>1052570000015</v>
      </c>
      <c r="F449">
        <f>IF(E449=-1,-1,IF('HCAD Raw EF'!C449="","",'HCAD Raw EF'!C449))</f>
        <v>1</v>
      </c>
      <c r="G449">
        <f>IF(F449=-1,-1,IF('HCAD Raw EF'!D449="","",'HCAD Raw EF'!D449))</f>
        <v>3</v>
      </c>
      <c r="H449" t="str">
        <f>IF(G449=-1,-1,IF('HCAD Raw EF'!E449="","",'HCAD Raw EF'!E449))</f>
        <v>4</v>
      </c>
      <c r="I449" t="str">
        <f>IF(H449=-1,-1,IF('HCAD Raw EF'!F449="","",'HCAD Raw EF'!F449))</f>
        <v>CEN6</v>
      </c>
      <c r="J449" t="str">
        <f>IF(I449=-1,-1,IF('HCAD Raw EF'!G449="","",'HCAD Raw EF'!G449))</f>
        <v>Enclos6</v>
      </c>
      <c r="K449" t="str">
        <f>IF(J449=-1,-1,IF('HCAD Raw EF'!H449="","",'HCAD Raw EF'!H449))</f>
        <v>Enclosure,  Office</v>
      </c>
      <c r="L449" t="str">
        <f>IF(K449=-1,-1,IF('HCAD Raw EF'!I449="","",'HCAD Raw EF'!I449))</f>
        <v>MS</v>
      </c>
      <c r="M449" t="str">
        <f>IF(L449=-1,-1,IF('HCAD Raw EF'!J449="","",'HCAD Raw EF'!J449))</f>
        <v>Miscellaneous</v>
      </c>
      <c r="N449" t="str">
        <f>IF(M449=-1,-1,IF('HCAD Raw EF'!K449="","",'HCAD Raw EF'!K449))</f>
        <v>P/U FOR 2011</v>
      </c>
      <c r="O449" s="13">
        <f>IF(N449=-1,-1,IF('HCAD Raw EF'!L449="","",VALUE('HCAD Raw EF'!L449)))</f>
        <v>24594</v>
      </c>
      <c r="P449"/>
      <c r="Q449"/>
      <c r="R449"/>
      <c r="S449"/>
      <c r="T449"/>
      <c r="U449"/>
      <c r="V449"/>
      <c r="W449"/>
      <c r="X449"/>
      <c r="Y449"/>
    </row>
    <row r="450" spans="3:25" x14ac:dyDescent="0.25">
      <c r="C450">
        <v>446</v>
      </c>
      <c r="D450" t="str">
        <f t="shared" si="7"/>
        <v>1052570000015446</v>
      </c>
      <c r="E450" t="str">
        <f>IF('HCAD Raw EF'!B450="",-1,'HCAD Raw EF'!B450)</f>
        <v>1052570000015</v>
      </c>
      <c r="F450">
        <f>IF(E450=-1,-1,IF('HCAD Raw EF'!C450="","",'HCAD Raw EF'!C450))</f>
        <v>0</v>
      </c>
      <c r="G450">
        <f>IF(F450=-1,-1,IF('HCAD Raw EF'!D450="","",'HCAD Raw EF'!D450))</f>
        <v>3</v>
      </c>
      <c r="H450" t="str">
        <f>IF(G450=-1,-1,IF('HCAD Raw EF'!E450="","",'HCAD Raw EF'!E450))</f>
        <v>4</v>
      </c>
      <c r="I450" t="str">
        <f>IF(H450=-1,-1,IF('HCAD Raw EF'!F450="","",'HCAD Raw EF'!F450))</f>
        <v>CPC2</v>
      </c>
      <c r="J450" t="str">
        <f>IF(I450=-1,-1,IF('HCAD Raw EF'!G450="","",'HCAD Raw EF'!G450))</f>
        <v>PvHCnc</v>
      </c>
      <c r="K450" t="str">
        <f>IF(J450=-1,-1,IF('HCAD Raw EF'!H450="","",'HCAD Raw EF'!H450))</f>
        <v>Paving - Heavy Concrete</v>
      </c>
      <c r="L450" t="str">
        <f>IF(K450=-1,-1,IF('HCAD Raw EF'!I450="","",'HCAD Raw EF'!I450))</f>
        <v>MS</v>
      </c>
      <c r="M450" t="str">
        <f>IF(L450=-1,-1,IF('HCAD Raw EF'!J450="","",'HCAD Raw EF'!J450))</f>
        <v>Miscellaneous</v>
      </c>
      <c r="N450" t="str">
        <f>IF(M450=-1,-1,IF('HCAD Raw EF'!K450="","",'HCAD Raw EF'!K450))</f>
        <v/>
      </c>
      <c r="O450" s="13">
        <f>IF(N450=-1,-1,IF('HCAD Raw EF'!L450="","",VALUE('HCAD Raw EF'!L450)))</f>
        <v>57500</v>
      </c>
      <c r="P450"/>
      <c r="Q450"/>
      <c r="R450"/>
      <c r="S450"/>
      <c r="T450"/>
      <c r="U450"/>
      <c r="V450"/>
      <c r="W450"/>
      <c r="X450"/>
      <c r="Y450"/>
    </row>
    <row r="451" spans="3:25" x14ac:dyDescent="0.25">
      <c r="C451">
        <v>447</v>
      </c>
      <c r="D451" t="str">
        <f t="shared" si="7"/>
        <v>1082280000004447</v>
      </c>
      <c r="E451" t="str">
        <f>IF('HCAD Raw EF'!B451="",-1,'HCAD Raw EF'!B451)</f>
        <v>1082280000004</v>
      </c>
      <c r="F451">
        <f>IF(E451=-1,-1,IF('HCAD Raw EF'!C451="","",'HCAD Raw EF'!C451))</f>
        <v>1</v>
      </c>
      <c r="G451">
        <f>IF(F451=-1,-1,IF('HCAD Raw EF'!D451="","",'HCAD Raw EF'!D451))</f>
        <v>3</v>
      </c>
      <c r="H451" t="str">
        <f>IF(G451=-1,-1,IF('HCAD Raw EF'!E451="","",'HCAD Raw EF'!E451))</f>
        <v>2</v>
      </c>
      <c r="I451" t="str">
        <f>IF(H451=-1,-1,IF('HCAD Raw EF'!F451="","",'HCAD Raw EF'!F451))</f>
        <v>CCP6</v>
      </c>
      <c r="J451" t="str">
        <f>IF(I451=-1,-1,IF('HCAD Raw EF'!G451="","",'HCAD Raw EF'!G451))</f>
        <v>CpRfSl</v>
      </c>
      <c r="K451" t="str">
        <f>IF(J451=-1,-1,IF('HCAD Raw EF'!H451="","",'HCAD Raw EF'!H451))</f>
        <v>CANOPY ROOF AND SLAB</v>
      </c>
      <c r="L451" t="str">
        <f>IF(K451=-1,-1,IF('HCAD Raw EF'!I451="","",'HCAD Raw EF'!I451))</f>
        <v>MS</v>
      </c>
      <c r="M451" t="str">
        <f>IF(L451=-1,-1,IF('HCAD Raw EF'!J451="","",'HCAD Raw EF'!J451))</f>
        <v>Miscellaneous</v>
      </c>
      <c r="N451" t="str">
        <f>IF(M451=-1,-1,IF('HCAD Raw EF'!K451="","",'HCAD Raw EF'!K451))</f>
        <v>COMBINED</v>
      </c>
      <c r="O451" s="13">
        <f>IF(N451=-1,-1,IF('HCAD Raw EF'!L451="","",VALUE('HCAD Raw EF'!L451)))</f>
        <v>2170</v>
      </c>
      <c r="P451"/>
      <c r="Q451"/>
      <c r="R451"/>
      <c r="S451"/>
      <c r="T451"/>
      <c r="U451"/>
      <c r="V451"/>
      <c r="W451"/>
      <c r="X451"/>
      <c r="Y451"/>
    </row>
    <row r="452" spans="3:25" x14ac:dyDescent="0.25">
      <c r="C452">
        <v>448</v>
      </c>
      <c r="D452" t="str">
        <f t="shared" si="7"/>
        <v>1082280000004448</v>
      </c>
      <c r="E452" t="str">
        <f>IF('HCAD Raw EF'!B452="",-1,'HCAD Raw EF'!B452)</f>
        <v>1082280000004</v>
      </c>
      <c r="F452">
        <f>IF(E452=-1,-1,IF('HCAD Raw EF'!C452="","",'HCAD Raw EF'!C452))</f>
        <v>0</v>
      </c>
      <c r="G452">
        <f>IF(F452=-1,-1,IF('HCAD Raw EF'!D452="","",'HCAD Raw EF'!D452))</f>
        <v>3</v>
      </c>
      <c r="H452" t="str">
        <f>IF(G452=-1,-1,IF('HCAD Raw EF'!E452="","",'HCAD Raw EF'!E452))</f>
        <v>4</v>
      </c>
      <c r="I452" t="str">
        <f>IF(H452=-1,-1,IF('HCAD Raw EF'!F452="","",'HCAD Raw EF'!F452))</f>
        <v>CPC2</v>
      </c>
      <c r="J452" t="str">
        <f>IF(I452=-1,-1,IF('HCAD Raw EF'!G452="","",'HCAD Raw EF'!G452))</f>
        <v>PvHCnc</v>
      </c>
      <c r="K452" t="str">
        <f>IF(J452=-1,-1,IF('HCAD Raw EF'!H452="","",'HCAD Raw EF'!H452))</f>
        <v>Paving - Heavy Concrete</v>
      </c>
      <c r="L452" t="str">
        <f>IF(K452=-1,-1,IF('HCAD Raw EF'!I452="","",'HCAD Raw EF'!I452))</f>
        <v>MS</v>
      </c>
      <c r="M452" t="str">
        <f>IF(L452=-1,-1,IF('HCAD Raw EF'!J452="","",'HCAD Raw EF'!J452))</f>
        <v>Miscellaneous</v>
      </c>
      <c r="N452" t="str">
        <f>IF(M452=-1,-1,IF('HCAD Raw EF'!K452="","",'HCAD Raw EF'!K452))</f>
        <v/>
      </c>
      <c r="O452" s="13">
        <f>IF(N452=-1,-1,IF('HCAD Raw EF'!L452="","",VALUE('HCAD Raw EF'!L452)))</f>
        <v>25000</v>
      </c>
      <c r="P452"/>
      <c r="Q452"/>
      <c r="R452"/>
      <c r="S452"/>
      <c r="T452"/>
      <c r="U452"/>
      <c r="V452"/>
      <c r="W452"/>
      <c r="X452"/>
      <c r="Y452"/>
    </row>
    <row r="453" spans="3:25" x14ac:dyDescent="0.25">
      <c r="C453">
        <v>449</v>
      </c>
      <c r="D453" t="str">
        <f t="shared" si="7"/>
        <v>1082280000004449</v>
      </c>
      <c r="E453" t="str">
        <f>IF('HCAD Raw EF'!B453="",-1,'HCAD Raw EF'!B453)</f>
        <v>1082280000004</v>
      </c>
      <c r="F453">
        <f>IF(E453=-1,-1,IF('HCAD Raw EF'!C453="","",'HCAD Raw EF'!C453))</f>
        <v>1</v>
      </c>
      <c r="G453">
        <f>IF(F453=-1,-1,IF('HCAD Raw EF'!D453="","",'HCAD Raw EF'!D453))</f>
        <v>3</v>
      </c>
      <c r="H453" t="str">
        <f>IF(G453=-1,-1,IF('HCAD Raw EF'!E453="","",'HCAD Raw EF'!E453))</f>
        <v>4</v>
      </c>
      <c r="I453" t="str">
        <f>IF(H453=-1,-1,IF('HCAD Raw EF'!F453="","",'HCAD Raw EF'!F453))</f>
        <v>CSS1</v>
      </c>
      <c r="J453" t="str">
        <f>IF(I453=-1,-1,IF('HCAD Raw EF'!G453="","",'HCAD Raw EF'!G453))</f>
        <v>WetSpr</v>
      </c>
      <c r="K453" t="str">
        <f>IF(J453=-1,-1,IF('HCAD Raw EF'!H453="","",'HCAD Raw EF'!H453))</f>
        <v>Wet Sprinkler</v>
      </c>
      <c r="L453" t="str">
        <f>IF(K453=-1,-1,IF('HCAD Raw EF'!I453="","",'HCAD Raw EF'!I453))</f>
        <v>MS</v>
      </c>
      <c r="M453" t="str">
        <f>IF(L453=-1,-1,IF('HCAD Raw EF'!J453="","",'HCAD Raw EF'!J453))</f>
        <v>Miscellaneous</v>
      </c>
      <c r="N453" t="str">
        <f>IF(M453=-1,-1,IF('HCAD Raw EF'!K453="","",'HCAD Raw EF'!K453))</f>
        <v/>
      </c>
      <c r="O453" s="13">
        <f>IF(N453=-1,-1,IF('HCAD Raw EF'!L453="","",VALUE('HCAD Raw EF'!L453)))</f>
        <v>20403</v>
      </c>
      <c r="P453"/>
      <c r="Q453"/>
      <c r="R453"/>
      <c r="S453"/>
      <c r="T453"/>
      <c r="U453"/>
      <c r="V453"/>
      <c r="W453"/>
      <c r="X453"/>
      <c r="Y453"/>
    </row>
    <row r="454" spans="3:25" x14ac:dyDescent="0.25">
      <c r="C454">
        <v>450</v>
      </c>
      <c r="D454" t="str">
        <f t="shared" ref="D454:D517" si="8">IF(E454=-1,-1,CONCATENATE(E454,C454))</f>
        <v>1150170000002450</v>
      </c>
      <c r="E454" t="str">
        <f>IF('HCAD Raw EF'!B454="",-1,'HCAD Raw EF'!B454)</f>
        <v>1150170000002</v>
      </c>
      <c r="F454">
        <f>IF(E454=-1,-1,IF('HCAD Raw EF'!C454="","",'HCAD Raw EF'!C454))</f>
        <v>9</v>
      </c>
      <c r="G454">
        <f>IF(F454=-1,-1,IF('HCAD Raw EF'!D454="","",'HCAD Raw EF'!D454))</f>
        <v>19</v>
      </c>
      <c r="H454" t="str">
        <f>IF(G454=-1,-1,IF('HCAD Raw EF'!E454="","",'HCAD Raw EF'!E454))</f>
        <v>4</v>
      </c>
      <c r="I454" t="str">
        <f>IF(H454=-1,-1,IF('HCAD Raw EF'!F454="","",'HCAD Raw EF'!F454))</f>
        <v>CCP6</v>
      </c>
      <c r="J454" t="str">
        <f>IF(I454=-1,-1,IF('HCAD Raw EF'!G454="","",'HCAD Raw EF'!G454))</f>
        <v>CpRfSl</v>
      </c>
      <c r="K454" t="str">
        <f>IF(J454=-1,-1,IF('HCAD Raw EF'!H454="","",'HCAD Raw EF'!H454))</f>
        <v>CANOPY ROOF AND SLAB</v>
      </c>
      <c r="L454" t="str">
        <f>IF(K454=-1,-1,IF('HCAD Raw EF'!I454="","",'HCAD Raw EF'!I454))</f>
        <v>MS</v>
      </c>
      <c r="M454" t="str">
        <f>IF(L454=-1,-1,IF('HCAD Raw EF'!J454="","",'HCAD Raw EF'!J454))</f>
        <v>Miscellaneous</v>
      </c>
      <c r="N454" t="str">
        <f>IF(M454=-1,-1,IF('HCAD Raw EF'!K454="","",'HCAD Raw EF'!K454))</f>
        <v>23 X 5 FRONT</v>
      </c>
      <c r="O454" s="13">
        <f>IF(N454=-1,-1,IF('HCAD Raw EF'!L454="","",VALUE('HCAD Raw EF'!L454)))</f>
        <v>115</v>
      </c>
      <c r="P454"/>
      <c r="Q454"/>
      <c r="R454"/>
      <c r="S454"/>
      <c r="T454"/>
      <c r="U454"/>
      <c r="V454"/>
      <c r="W454"/>
      <c r="X454"/>
      <c r="Y454"/>
    </row>
    <row r="455" spans="3:25" x14ac:dyDescent="0.25">
      <c r="C455">
        <v>451</v>
      </c>
      <c r="D455" t="str">
        <f t="shared" si="8"/>
        <v>1150170000002451</v>
      </c>
      <c r="E455" t="str">
        <f>IF('HCAD Raw EF'!B455="",-1,'HCAD Raw EF'!B455)</f>
        <v>1150170000002</v>
      </c>
      <c r="F455">
        <f>IF(E455=-1,-1,IF('HCAD Raw EF'!C455="","",'HCAD Raw EF'!C455))</f>
        <v>0</v>
      </c>
      <c r="G455">
        <f>IF(F455=-1,-1,IF('HCAD Raw EF'!D455="","",'HCAD Raw EF'!D455))</f>
        <v>19</v>
      </c>
      <c r="H455" t="str">
        <f>IF(G455=-1,-1,IF('HCAD Raw EF'!E455="","",'HCAD Raw EF'!E455))</f>
        <v>4</v>
      </c>
      <c r="I455" t="str">
        <f>IF(H455=-1,-1,IF('HCAD Raw EF'!F455="","",'HCAD Raw EF'!F455))</f>
        <v>CPC1</v>
      </c>
      <c r="J455" t="str">
        <f>IF(I455=-1,-1,IF('HCAD Raw EF'!G455="","",'HCAD Raw EF'!G455))</f>
        <v>PvLCnc</v>
      </c>
      <c r="K455" t="str">
        <f>IF(J455=-1,-1,IF('HCAD Raw EF'!H455="","",'HCAD Raw EF'!H455))</f>
        <v>Paving - Light Concrete</v>
      </c>
      <c r="L455" t="str">
        <f>IF(K455=-1,-1,IF('HCAD Raw EF'!I455="","",'HCAD Raw EF'!I455))</f>
        <v>MS</v>
      </c>
      <c r="M455" t="str">
        <f>IF(L455=-1,-1,IF('HCAD Raw EF'!J455="","",'HCAD Raw EF'!J455))</f>
        <v>Miscellaneous</v>
      </c>
      <c r="N455" t="str">
        <f>IF(M455=-1,-1,IF('HCAD Raw EF'!K455="","",'HCAD Raw EF'!K455))</f>
        <v/>
      </c>
      <c r="O455" s="13">
        <f>IF(N455=-1,-1,IF('HCAD Raw EF'!L455="","",VALUE('HCAD Raw EF'!L455)))</f>
        <v>120000</v>
      </c>
      <c r="P455"/>
      <c r="Q455"/>
      <c r="R455"/>
      <c r="S455"/>
      <c r="T455"/>
      <c r="U455"/>
      <c r="V455"/>
      <c r="W455"/>
      <c r="X455"/>
      <c r="Y455"/>
    </row>
    <row r="456" spans="3:25" x14ac:dyDescent="0.25">
      <c r="C456">
        <v>452</v>
      </c>
      <c r="D456" t="str">
        <f t="shared" si="8"/>
        <v>1150170000002452</v>
      </c>
      <c r="E456" t="str">
        <f>IF('HCAD Raw EF'!B456="",-1,'HCAD Raw EF'!B456)</f>
        <v>1150170000002</v>
      </c>
      <c r="F456">
        <f>IF(E456=-1,-1,IF('HCAD Raw EF'!C456="","",'HCAD Raw EF'!C456))</f>
        <v>4</v>
      </c>
      <c r="G456">
        <f>IF(F456=-1,-1,IF('HCAD Raw EF'!D456="","",'HCAD Raw EF'!D456))</f>
        <v>19</v>
      </c>
      <c r="H456" t="str">
        <f>IF(G456=-1,-1,IF('HCAD Raw EF'!E456="","",'HCAD Raw EF'!E456))</f>
        <v>4</v>
      </c>
      <c r="I456" t="str">
        <f>IF(H456=-1,-1,IF('HCAD Raw EF'!F456="","",'HCAD Raw EF'!F456))</f>
        <v>CRP1</v>
      </c>
      <c r="J456" t="str">
        <f>IF(I456=-1,-1,IF('HCAD Raw EF'!G456="","",'HCAD Raw EF'!G456))</f>
        <v>Porch</v>
      </c>
      <c r="K456" t="str">
        <f>IF(J456=-1,-1,IF('HCAD Raw EF'!H456="","",'HCAD Raw EF'!H456))</f>
        <v>Porch, Open</v>
      </c>
      <c r="L456" t="str">
        <f>IF(K456=-1,-1,IF('HCAD Raw EF'!I456="","",'HCAD Raw EF'!I456))</f>
        <v>MS</v>
      </c>
      <c r="M456" t="str">
        <f>IF(L456=-1,-1,IF('HCAD Raw EF'!J456="","",'HCAD Raw EF'!J456))</f>
        <v>Miscellaneous</v>
      </c>
      <c r="N456" t="str">
        <f>IF(M456=-1,-1,IF('HCAD Raw EF'!K456="","",'HCAD Raw EF'!K456))</f>
        <v>COMBINED</v>
      </c>
      <c r="O456" s="13">
        <f>IF(N456=-1,-1,IF('HCAD Raw EF'!L456="","",VALUE('HCAD Raw EF'!L456)))</f>
        <v>792</v>
      </c>
      <c r="P456"/>
      <c r="Q456"/>
      <c r="R456"/>
      <c r="S456"/>
      <c r="T456"/>
      <c r="U456"/>
      <c r="V456"/>
      <c r="W456"/>
      <c r="X456"/>
      <c r="Y456"/>
    </row>
    <row r="457" spans="3:25" x14ac:dyDescent="0.25">
      <c r="C457">
        <v>453</v>
      </c>
      <c r="D457" t="str">
        <f t="shared" si="8"/>
        <v>1150170000002453</v>
      </c>
      <c r="E457" t="str">
        <f>IF('HCAD Raw EF'!B457="",-1,'HCAD Raw EF'!B457)</f>
        <v>1150170000002</v>
      </c>
      <c r="F457">
        <f>IF(E457=-1,-1,IF('HCAD Raw EF'!C457="","",'HCAD Raw EF'!C457))</f>
        <v>7</v>
      </c>
      <c r="G457">
        <f>IF(F457=-1,-1,IF('HCAD Raw EF'!D457="","",'HCAD Raw EF'!D457))</f>
        <v>19</v>
      </c>
      <c r="H457" t="str">
        <f>IF(G457=-1,-1,IF('HCAD Raw EF'!E457="","",'HCAD Raw EF'!E457))</f>
        <v>4</v>
      </c>
      <c r="I457" t="str">
        <f>IF(H457=-1,-1,IF('HCAD Raw EF'!F457="","",'HCAD Raw EF'!F457))</f>
        <v>CRP1</v>
      </c>
      <c r="J457" t="str">
        <f>IF(I457=-1,-1,IF('HCAD Raw EF'!G457="","",'HCAD Raw EF'!G457))</f>
        <v>Porch</v>
      </c>
      <c r="K457" t="str">
        <f>IF(J457=-1,-1,IF('HCAD Raw EF'!H457="","",'HCAD Raw EF'!H457))</f>
        <v>Porch, Open</v>
      </c>
      <c r="L457" t="str">
        <f>IF(K457=-1,-1,IF('HCAD Raw EF'!I457="","",'HCAD Raw EF'!I457))</f>
        <v>MS</v>
      </c>
      <c r="M457" t="str">
        <f>IF(L457=-1,-1,IF('HCAD Raw EF'!J457="","",'HCAD Raw EF'!J457))</f>
        <v>Miscellaneous</v>
      </c>
      <c r="N457" t="str">
        <f>IF(M457=-1,-1,IF('HCAD Raw EF'!K457="","",'HCAD Raw EF'!K457))</f>
        <v>COMBINED</v>
      </c>
      <c r="O457" s="13">
        <f>IF(N457=-1,-1,IF('HCAD Raw EF'!L457="","",VALUE('HCAD Raw EF'!L457)))</f>
        <v>240</v>
      </c>
      <c r="P457"/>
      <c r="Q457"/>
      <c r="R457"/>
      <c r="S457"/>
      <c r="T457"/>
      <c r="U457"/>
      <c r="V457"/>
      <c r="W457"/>
      <c r="X457"/>
      <c r="Y457"/>
    </row>
    <row r="458" spans="3:25" x14ac:dyDescent="0.25">
      <c r="C458">
        <v>454</v>
      </c>
      <c r="D458" t="str">
        <f t="shared" si="8"/>
        <v>1150170000002454</v>
      </c>
      <c r="E458" t="str">
        <f>IF('HCAD Raw EF'!B458="",-1,'HCAD Raw EF'!B458)</f>
        <v>1150170000002</v>
      </c>
      <c r="F458">
        <f>IF(E458=-1,-1,IF('HCAD Raw EF'!C458="","",'HCAD Raw EF'!C458))</f>
        <v>8</v>
      </c>
      <c r="G458">
        <f>IF(F458=-1,-1,IF('HCAD Raw EF'!D458="","",'HCAD Raw EF'!D458))</f>
        <v>19</v>
      </c>
      <c r="H458" t="str">
        <f>IF(G458=-1,-1,IF('HCAD Raw EF'!E458="","",'HCAD Raw EF'!E458))</f>
        <v>4</v>
      </c>
      <c r="I458" t="str">
        <f>IF(H458=-1,-1,IF('HCAD Raw EF'!F458="","",'HCAD Raw EF'!F458))</f>
        <v>CRP1</v>
      </c>
      <c r="J458" t="str">
        <f>IF(I458=-1,-1,IF('HCAD Raw EF'!G458="","",'HCAD Raw EF'!G458))</f>
        <v>Porch</v>
      </c>
      <c r="K458" t="str">
        <f>IF(J458=-1,-1,IF('HCAD Raw EF'!H458="","",'HCAD Raw EF'!H458))</f>
        <v>Porch, Open</v>
      </c>
      <c r="L458" t="str">
        <f>IF(K458=-1,-1,IF('HCAD Raw EF'!I458="","",'HCAD Raw EF'!I458))</f>
        <v>MS</v>
      </c>
      <c r="M458" t="str">
        <f>IF(L458=-1,-1,IF('HCAD Raw EF'!J458="","",'HCAD Raw EF'!J458))</f>
        <v>Miscellaneous</v>
      </c>
      <c r="N458" t="str">
        <f>IF(M458=-1,-1,IF('HCAD Raw EF'!K458="","",'HCAD Raw EF'!K458))</f>
        <v>COMBINED</v>
      </c>
      <c r="O458" s="13">
        <f>IF(N458=-1,-1,IF('HCAD Raw EF'!L458="","",VALUE('HCAD Raw EF'!L458)))</f>
        <v>240</v>
      </c>
      <c r="P458"/>
      <c r="Q458"/>
      <c r="R458"/>
      <c r="S458"/>
      <c r="T458"/>
      <c r="U458"/>
      <c r="V458"/>
      <c r="W458"/>
      <c r="X458"/>
      <c r="Y458"/>
    </row>
    <row r="459" spans="3:25" x14ac:dyDescent="0.25">
      <c r="C459">
        <v>455</v>
      </c>
      <c r="D459" t="str">
        <f t="shared" si="8"/>
        <v>1150170000002455</v>
      </c>
      <c r="E459" t="str">
        <f>IF('HCAD Raw EF'!B459="",-1,'HCAD Raw EF'!B459)</f>
        <v>1150170000002</v>
      </c>
      <c r="F459">
        <f>IF(E459=-1,-1,IF('HCAD Raw EF'!C459="","",'HCAD Raw EF'!C459))</f>
        <v>5</v>
      </c>
      <c r="G459">
        <f>IF(F459=-1,-1,IF('HCAD Raw EF'!D459="","",'HCAD Raw EF'!D459))</f>
        <v>19</v>
      </c>
      <c r="H459" t="str">
        <f>IF(G459=-1,-1,IF('HCAD Raw EF'!E459="","",'HCAD Raw EF'!E459))</f>
        <v>4</v>
      </c>
      <c r="I459" t="str">
        <f>IF(H459=-1,-1,IF('HCAD Raw EF'!F459="","",'HCAD Raw EF'!F459))</f>
        <v>CRP1</v>
      </c>
      <c r="J459" t="str">
        <f>IF(I459=-1,-1,IF('HCAD Raw EF'!G459="","",'HCAD Raw EF'!G459))</f>
        <v>Porch</v>
      </c>
      <c r="K459" t="str">
        <f>IF(J459=-1,-1,IF('HCAD Raw EF'!H459="","",'HCAD Raw EF'!H459))</f>
        <v>Porch, Open</v>
      </c>
      <c r="L459" t="str">
        <f>IF(K459=-1,-1,IF('HCAD Raw EF'!I459="","",'HCAD Raw EF'!I459))</f>
        <v>MS</v>
      </c>
      <c r="M459" t="str">
        <f>IF(L459=-1,-1,IF('HCAD Raw EF'!J459="","",'HCAD Raw EF'!J459))</f>
        <v>Miscellaneous</v>
      </c>
      <c r="N459" t="str">
        <f>IF(M459=-1,-1,IF('HCAD Raw EF'!K459="","",'HCAD Raw EF'!K459))</f>
        <v>COMBINED</v>
      </c>
      <c r="O459" s="13">
        <f>IF(N459=-1,-1,IF('HCAD Raw EF'!L459="","",VALUE('HCAD Raw EF'!L459)))</f>
        <v>876</v>
      </c>
      <c r="P459"/>
      <c r="Q459"/>
      <c r="R459"/>
      <c r="S459"/>
      <c r="T459"/>
      <c r="U459"/>
      <c r="V459"/>
      <c r="W459"/>
      <c r="X459"/>
      <c r="Y459"/>
    </row>
    <row r="460" spans="3:25" x14ac:dyDescent="0.25">
      <c r="C460">
        <v>456</v>
      </c>
      <c r="D460" t="str">
        <f t="shared" si="8"/>
        <v>1150170000002456</v>
      </c>
      <c r="E460" t="str">
        <f>IF('HCAD Raw EF'!B460="",-1,'HCAD Raw EF'!B460)</f>
        <v>1150170000002</v>
      </c>
      <c r="F460">
        <f>IF(E460=-1,-1,IF('HCAD Raw EF'!C460="","",'HCAD Raw EF'!C460))</f>
        <v>2</v>
      </c>
      <c r="G460">
        <f>IF(F460=-1,-1,IF('HCAD Raw EF'!D460="","",'HCAD Raw EF'!D460))</f>
        <v>19</v>
      </c>
      <c r="H460" t="str">
        <f>IF(G460=-1,-1,IF('HCAD Raw EF'!E460="","",'HCAD Raw EF'!E460))</f>
        <v>4</v>
      </c>
      <c r="I460" t="str">
        <f>IF(H460=-1,-1,IF('HCAD Raw EF'!F460="","",'HCAD Raw EF'!F460))</f>
        <v>CRP1</v>
      </c>
      <c r="J460" t="str">
        <f>IF(I460=-1,-1,IF('HCAD Raw EF'!G460="","",'HCAD Raw EF'!G460))</f>
        <v>Porch</v>
      </c>
      <c r="K460" t="str">
        <f>IF(J460=-1,-1,IF('HCAD Raw EF'!H460="","",'HCAD Raw EF'!H460))</f>
        <v>Porch, Open</v>
      </c>
      <c r="L460" t="str">
        <f>IF(K460=-1,-1,IF('HCAD Raw EF'!I460="","",'HCAD Raw EF'!I460))</f>
        <v>MS</v>
      </c>
      <c r="M460" t="str">
        <f>IF(L460=-1,-1,IF('HCAD Raw EF'!J460="","",'HCAD Raw EF'!J460))</f>
        <v>Miscellaneous</v>
      </c>
      <c r="N460" t="str">
        <f>IF(M460=-1,-1,IF('HCAD Raw EF'!K460="","",'HCAD Raw EF'!K460))</f>
        <v>COMBINED</v>
      </c>
      <c r="O460" s="13">
        <f>IF(N460=-1,-1,IF('HCAD Raw EF'!L460="","",VALUE('HCAD Raw EF'!L460)))</f>
        <v>304</v>
      </c>
      <c r="P460"/>
      <c r="Q460"/>
      <c r="R460"/>
      <c r="S460"/>
      <c r="T460"/>
      <c r="U460"/>
      <c r="V460"/>
      <c r="W460"/>
      <c r="X460"/>
      <c r="Y460"/>
    </row>
    <row r="461" spans="3:25" x14ac:dyDescent="0.25">
      <c r="C461">
        <v>457</v>
      </c>
      <c r="D461" t="str">
        <f t="shared" si="8"/>
        <v>1150170000002457</v>
      </c>
      <c r="E461" t="str">
        <f>IF('HCAD Raw EF'!B461="",-1,'HCAD Raw EF'!B461)</f>
        <v>1150170000002</v>
      </c>
      <c r="F461">
        <f>IF(E461=-1,-1,IF('HCAD Raw EF'!C461="","",'HCAD Raw EF'!C461))</f>
        <v>1</v>
      </c>
      <c r="G461">
        <f>IF(F461=-1,-1,IF('HCAD Raw EF'!D461="","",'HCAD Raw EF'!D461))</f>
        <v>19</v>
      </c>
      <c r="H461" t="str">
        <f>IF(G461=-1,-1,IF('HCAD Raw EF'!E461="","",'HCAD Raw EF'!E461))</f>
        <v>4</v>
      </c>
      <c r="I461" t="str">
        <f>IF(H461=-1,-1,IF('HCAD Raw EF'!F461="","",'HCAD Raw EF'!F461))</f>
        <v>CRP1</v>
      </c>
      <c r="J461" t="str">
        <f>IF(I461=-1,-1,IF('HCAD Raw EF'!G461="","",'HCAD Raw EF'!G461))</f>
        <v>Porch</v>
      </c>
      <c r="K461" t="str">
        <f>IF(J461=-1,-1,IF('HCAD Raw EF'!H461="","",'HCAD Raw EF'!H461))</f>
        <v>Porch, Open</v>
      </c>
      <c r="L461" t="str">
        <f>IF(K461=-1,-1,IF('HCAD Raw EF'!I461="","",'HCAD Raw EF'!I461))</f>
        <v>MS</v>
      </c>
      <c r="M461" t="str">
        <f>IF(L461=-1,-1,IF('HCAD Raw EF'!J461="","",'HCAD Raw EF'!J461))</f>
        <v>Miscellaneous</v>
      </c>
      <c r="N461" t="str">
        <f>IF(M461=-1,-1,IF('HCAD Raw EF'!K461="","",'HCAD Raw EF'!K461))</f>
        <v>COMBINED</v>
      </c>
      <c r="O461" s="13">
        <f>IF(N461=-1,-1,IF('HCAD Raw EF'!L461="","",VALUE('HCAD Raw EF'!L461)))</f>
        <v>480</v>
      </c>
      <c r="P461"/>
      <c r="Q461"/>
      <c r="R461"/>
      <c r="S461"/>
      <c r="T461"/>
      <c r="U461"/>
      <c r="V461"/>
      <c r="W461"/>
      <c r="X461"/>
      <c r="Y461"/>
    </row>
    <row r="462" spans="3:25" x14ac:dyDescent="0.25">
      <c r="C462">
        <v>458</v>
      </c>
      <c r="D462" t="str">
        <f t="shared" si="8"/>
        <v>1150170000002458</v>
      </c>
      <c r="E462" t="str">
        <f>IF('HCAD Raw EF'!B462="",-1,'HCAD Raw EF'!B462)</f>
        <v>1150170000002</v>
      </c>
      <c r="F462">
        <f>IF(E462=-1,-1,IF('HCAD Raw EF'!C462="","",'HCAD Raw EF'!C462))</f>
        <v>6</v>
      </c>
      <c r="G462">
        <f>IF(F462=-1,-1,IF('HCAD Raw EF'!D462="","",'HCAD Raw EF'!D462))</f>
        <v>19</v>
      </c>
      <c r="H462" t="str">
        <f>IF(G462=-1,-1,IF('HCAD Raw EF'!E462="","",'HCAD Raw EF'!E462))</f>
        <v>4</v>
      </c>
      <c r="I462" t="str">
        <f>IF(H462=-1,-1,IF('HCAD Raw EF'!F462="","",'HCAD Raw EF'!F462))</f>
        <v>CRP1</v>
      </c>
      <c r="J462" t="str">
        <f>IF(I462=-1,-1,IF('HCAD Raw EF'!G462="","",'HCAD Raw EF'!G462))</f>
        <v>Porch</v>
      </c>
      <c r="K462" t="str">
        <f>IF(J462=-1,-1,IF('HCAD Raw EF'!H462="","",'HCAD Raw EF'!H462))</f>
        <v>Porch, Open</v>
      </c>
      <c r="L462" t="str">
        <f>IF(K462=-1,-1,IF('HCAD Raw EF'!I462="","",'HCAD Raw EF'!I462))</f>
        <v>MS</v>
      </c>
      <c r="M462" t="str">
        <f>IF(L462=-1,-1,IF('HCAD Raw EF'!J462="","",'HCAD Raw EF'!J462))</f>
        <v>Miscellaneous</v>
      </c>
      <c r="N462" t="str">
        <f>IF(M462=-1,-1,IF('HCAD Raw EF'!K462="","",'HCAD Raw EF'!K462))</f>
        <v>COMBINED</v>
      </c>
      <c r="O462" s="13">
        <f>IF(N462=-1,-1,IF('HCAD Raw EF'!L462="","",VALUE('HCAD Raw EF'!L462)))</f>
        <v>876</v>
      </c>
      <c r="P462"/>
      <c r="Q462"/>
      <c r="R462"/>
      <c r="S462"/>
      <c r="T462"/>
      <c r="U462"/>
      <c r="V462"/>
      <c r="W462"/>
      <c r="X462"/>
      <c r="Y462"/>
    </row>
    <row r="463" spans="3:25" x14ac:dyDescent="0.25">
      <c r="C463">
        <v>459</v>
      </c>
      <c r="D463" t="str">
        <f t="shared" si="8"/>
        <v>1150170000002459</v>
      </c>
      <c r="E463" t="str">
        <f>IF('HCAD Raw EF'!B463="",-1,'HCAD Raw EF'!B463)</f>
        <v>1150170000002</v>
      </c>
      <c r="F463">
        <f>IF(E463=-1,-1,IF('HCAD Raw EF'!C463="","",'HCAD Raw EF'!C463))</f>
        <v>3</v>
      </c>
      <c r="G463">
        <f>IF(F463=-1,-1,IF('HCAD Raw EF'!D463="","",'HCAD Raw EF'!D463))</f>
        <v>19</v>
      </c>
      <c r="H463" t="str">
        <f>IF(G463=-1,-1,IF('HCAD Raw EF'!E463="","",'HCAD Raw EF'!E463))</f>
        <v>4</v>
      </c>
      <c r="I463" t="str">
        <f>IF(H463=-1,-1,IF('HCAD Raw EF'!F463="","",'HCAD Raw EF'!F463))</f>
        <v>CRP1</v>
      </c>
      <c r="J463" t="str">
        <f>IF(I463=-1,-1,IF('HCAD Raw EF'!G463="","",'HCAD Raw EF'!G463))</f>
        <v>Porch</v>
      </c>
      <c r="K463" t="str">
        <f>IF(J463=-1,-1,IF('HCAD Raw EF'!H463="","",'HCAD Raw EF'!H463))</f>
        <v>Porch, Open</v>
      </c>
      <c r="L463" t="str">
        <f>IF(K463=-1,-1,IF('HCAD Raw EF'!I463="","",'HCAD Raw EF'!I463))</f>
        <v>MS</v>
      </c>
      <c r="M463" t="str">
        <f>IF(L463=-1,-1,IF('HCAD Raw EF'!J463="","",'HCAD Raw EF'!J463))</f>
        <v>Miscellaneous</v>
      </c>
      <c r="N463" t="str">
        <f>IF(M463=-1,-1,IF('HCAD Raw EF'!K463="","",'HCAD Raw EF'!K463))</f>
        <v>COMBINED</v>
      </c>
      <c r="O463" s="13">
        <f>IF(N463=-1,-1,IF('HCAD Raw EF'!L463="","",VALUE('HCAD Raw EF'!L463)))</f>
        <v>792</v>
      </c>
      <c r="P463"/>
      <c r="Q463"/>
      <c r="R463"/>
      <c r="S463"/>
      <c r="T463"/>
      <c r="U463"/>
      <c r="V463"/>
      <c r="W463"/>
      <c r="X463"/>
      <c r="Y463"/>
    </row>
    <row r="464" spans="3:25" x14ac:dyDescent="0.25">
      <c r="C464">
        <v>460</v>
      </c>
      <c r="D464" t="str">
        <f t="shared" si="8"/>
        <v>1150170000002460</v>
      </c>
      <c r="E464" t="str">
        <f>IF('HCAD Raw EF'!B464="",-1,'HCAD Raw EF'!B464)</f>
        <v>1150170000002</v>
      </c>
      <c r="F464">
        <f>IF(E464=-1,-1,IF('HCAD Raw EF'!C464="","",'HCAD Raw EF'!C464))</f>
        <v>5</v>
      </c>
      <c r="G464">
        <f>IF(F464=-1,-1,IF('HCAD Raw EF'!D464="","",'HCAD Raw EF'!D464))</f>
        <v>19</v>
      </c>
      <c r="H464" t="str">
        <f>IF(G464=-1,-1,IF('HCAD Raw EF'!E464="","",'HCAD Raw EF'!E464))</f>
        <v>4</v>
      </c>
      <c r="I464" t="str">
        <f>IF(H464=-1,-1,IF('HCAD Raw EF'!F464="","",'HCAD Raw EF'!F464))</f>
        <v>CRP3</v>
      </c>
      <c r="J464" t="str">
        <f>IF(I464=-1,-1,IF('HCAD Raw EF'!G464="","",'HCAD Raw EF'!G464))</f>
        <v>PorchU</v>
      </c>
      <c r="K464" t="str">
        <f>IF(J464=-1,-1,IF('HCAD Raw EF'!H464="","",'HCAD Raw EF'!H464))</f>
        <v>Porch,Open Upper</v>
      </c>
      <c r="L464" t="str">
        <f>IF(K464=-1,-1,IF('HCAD Raw EF'!I464="","",'HCAD Raw EF'!I464))</f>
        <v>MS</v>
      </c>
      <c r="M464" t="str">
        <f>IF(L464=-1,-1,IF('HCAD Raw EF'!J464="","",'HCAD Raw EF'!J464))</f>
        <v>Miscellaneous</v>
      </c>
      <c r="N464" t="str">
        <f>IF(M464=-1,-1,IF('HCAD Raw EF'!K464="","",'HCAD Raw EF'!K464))</f>
        <v>COMBINED</v>
      </c>
      <c r="O464" s="13">
        <f>IF(N464=-1,-1,IF('HCAD Raw EF'!L464="","",VALUE('HCAD Raw EF'!L464)))</f>
        <v>1932</v>
      </c>
      <c r="P464"/>
      <c r="Q464"/>
      <c r="R464"/>
      <c r="S464"/>
      <c r="T464"/>
      <c r="U464"/>
      <c r="V464"/>
      <c r="W464"/>
      <c r="X464"/>
      <c r="Y464"/>
    </row>
    <row r="465" spans="3:25" x14ac:dyDescent="0.25">
      <c r="C465">
        <v>461</v>
      </c>
      <c r="D465" t="str">
        <f t="shared" si="8"/>
        <v>1150170000002461</v>
      </c>
      <c r="E465" t="str">
        <f>IF('HCAD Raw EF'!B465="",-1,'HCAD Raw EF'!B465)</f>
        <v>1150170000002</v>
      </c>
      <c r="F465">
        <f>IF(E465=-1,-1,IF('HCAD Raw EF'!C465="","",'HCAD Raw EF'!C465))</f>
        <v>8</v>
      </c>
      <c r="G465">
        <f>IF(F465=-1,-1,IF('HCAD Raw EF'!D465="","",'HCAD Raw EF'!D465))</f>
        <v>19</v>
      </c>
      <c r="H465" t="str">
        <f>IF(G465=-1,-1,IF('HCAD Raw EF'!E465="","",'HCAD Raw EF'!E465))</f>
        <v>4</v>
      </c>
      <c r="I465" t="str">
        <f>IF(H465=-1,-1,IF('HCAD Raw EF'!F465="","",'HCAD Raw EF'!F465))</f>
        <v>CRP3</v>
      </c>
      <c r="J465" t="str">
        <f>IF(I465=-1,-1,IF('HCAD Raw EF'!G465="","",'HCAD Raw EF'!G465))</f>
        <v>PorchU</v>
      </c>
      <c r="K465" t="str">
        <f>IF(J465=-1,-1,IF('HCAD Raw EF'!H465="","",'HCAD Raw EF'!H465))</f>
        <v>Porch,Open Upper</v>
      </c>
      <c r="L465" t="str">
        <f>IF(K465=-1,-1,IF('HCAD Raw EF'!I465="","",'HCAD Raw EF'!I465))</f>
        <v>MS</v>
      </c>
      <c r="M465" t="str">
        <f>IF(L465=-1,-1,IF('HCAD Raw EF'!J465="","",'HCAD Raw EF'!J465))</f>
        <v>Miscellaneous</v>
      </c>
      <c r="N465" t="str">
        <f>IF(M465=-1,-1,IF('HCAD Raw EF'!K465="","",'HCAD Raw EF'!K465))</f>
        <v>COMBINED</v>
      </c>
      <c r="O465" s="13">
        <f>IF(N465=-1,-1,IF('HCAD Raw EF'!L465="","",VALUE('HCAD Raw EF'!L465)))</f>
        <v>928</v>
      </c>
      <c r="P465"/>
      <c r="Q465"/>
      <c r="R465"/>
      <c r="S465"/>
      <c r="T465"/>
      <c r="U465"/>
      <c r="V465"/>
      <c r="W465"/>
      <c r="X465"/>
      <c r="Y465"/>
    </row>
    <row r="466" spans="3:25" x14ac:dyDescent="0.25">
      <c r="C466">
        <v>462</v>
      </c>
      <c r="D466" t="str">
        <f t="shared" si="8"/>
        <v>1150170000002462</v>
      </c>
      <c r="E466" t="str">
        <f>IF('HCAD Raw EF'!B466="",-1,'HCAD Raw EF'!B466)</f>
        <v>1150170000002</v>
      </c>
      <c r="F466">
        <f>IF(E466=-1,-1,IF('HCAD Raw EF'!C466="","",'HCAD Raw EF'!C466))</f>
        <v>6</v>
      </c>
      <c r="G466">
        <f>IF(F466=-1,-1,IF('HCAD Raw EF'!D466="","",'HCAD Raw EF'!D466))</f>
        <v>19</v>
      </c>
      <c r="H466" t="str">
        <f>IF(G466=-1,-1,IF('HCAD Raw EF'!E466="","",'HCAD Raw EF'!E466))</f>
        <v>4</v>
      </c>
      <c r="I466" t="str">
        <f>IF(H466=-1,-1,IF('HCAD Raw EF'!F466="","",'HCAD Raw EF'!F466))</f>
        <v>CRP3</v>
      </c>
      <c r="J466" t="str">
        <f>IF(I466=-1,-1,IF('HCAD Raw EF'!G466="","",'HCAD Raw EF'!G466))</f>
        <v>PorchU</v>
      </c>
      <c r="K466" t="str">
        <f>IF(J466=-1,-1,IF('HCAD Raw EF'!H466="","",'HCAD Raw EF'!H466))</f>
        <v>Porch,Open Upper</v>
      </c>
      <c r="L466" t="str">
        <f>IF(K466=-1,-1,IF('HCAD Raw EF'!I466="","",'HCAD Raw EF'!I466))</f>
        <v>MS</v>
      </c>
      <c r="M466" t="str">
        <f>IF(L466=-1,-1,IF('HCAD Raw EF'!J466="","",'HCAD Raw EF'!J466))</f>
        <v>Miscellaneous</v>
      </c>
      <c r="N466" t="str">
        <f>IF(M466=-1,-1,IF('HCAD Raw EF'!K466="","",'HCAD Raw EF'!K466))</f>
        <v>COMBINED</v>
      </c>
      <c r="O466" s="13">
        <f>IF(N466=-1,-1,IF('HCAD Raw EF'!L466="","",VALUE('HCAD Raw EF'!L466)))</f>
        <v>1932</v>
      </c>
      <c r="P466"/>
      <c r="Q466"/>
      <c r="R466"/>
      <c r="S466"/>
      <c r="T466"/>
      <c r="U466"/>
      <c r="V466"/>
      <c r="W466"/>
      <c r="X466"/>
      <c r="Y466"/>
    </row>
    <row r="467" spans="3:25" x14ac:dyDescent="0.25">
      <c r="C467">
        <v>463</v>
      </c>
      <c r="D467" t="str">
        <f t="shared" si="8"/>
        <v>1150170000002463</v>
      </c>
      <c r="E467" t="str">
        <f>IF('HCAD Raw EF'!B467="",-1,'HCAD Raw EF'!B467)</f>
        <v>1150170000002</v>
      </c>
      <c r="F467">
        <f>IF(E467=-1,-1,IF('HCAD Raw EF'!C467="","",'HCAD Raw EF'!C467))</f>
        <v>4</v>
      </c>
      <c r="G467">
        <f>IF(F467=-1,-1,IF('HCAD Raw EF'!D467="","",'HCAD Raw EF'!D467))</f>
        <v>19</v>
      </c>
      <c r="H467" t="str">
        <f>IF(G467=-1,-1,IF('HCAD Raw EF'!E467="","",'HCAD Raw EF'!E467))</f>
        <v>4</v>
      </c>
      <c r="I467" t="str">
        <f>IF(H467=-1,-1,IF('HCAD Raw EF'!F467="","",'HCAD Raw EF'!F467))</f>
        <v>CRP3</v>
      </c>
      <c r="J467" t="str">
        <f>IF(I467=-1,-1,IF('HCAD Raw EF'!G467="","",'HCAD Raw EF'!G467))</f>
        <v>PorchU</v>
      </c>
      <c r="K467" t="str">
        <f>IF(J467=-1,-1,IF('HCAD Raw EF'!H467="","",'HCAD Raw EF'!H467))</f>
        <v>Porch,Open Upper</v>
      </c>
      <c r="L467" t="str">
        <f>IF(K467=-1,-1,IF('HCAD Raw EF'!I467="","",'HCAD Raw EF'!I467))</f>
        <v>MS</v>
      </c>
      <c r="M467" t="str">
        <f>IF(L467=-1,-1,IF('HCAD Raw EF'!J467="","",'HCAD Raw EF'!J467))</f>
        <v>Miscellaneous</v>
      </c>
      <c r="N467" t="str">
        <f>IF(M467=-1,-1,IF('HCAD Raw EF'!K467="","",'HCAD Raw EF'!K467))</f>
        <v>COMBINED</v>
      </c>
      <c r="O467" s="13">
        <f>IF(N467=-1,-1,IF('HCAD Raw EF'!L467="","",VALUE('HCAD Raw EF'!L467)))</f>
        <v>648</v>
      </c>
      <c r="P467"/>
      <c r="Q467"/>
      <c r="R467"/>
      <c r="S467"/>
      <c r="T467"/>
      <c r="U467"/>
      <c r="V467"/>
      <c r="W467"/>
      <c r="X467"/>
      <c r="Y467"/>
    </row>
    <row r="468" spans="3:25" x14ac:dyDescent="0.25">
      <c r="C468">
        <v>464</v>
      </c>
      <c r="D468" t="str">
        <f t="shared" si="8"/>
        <v>1150170000002464</v>
      </c>
      <c r="E468" t="str">
        <f>IF('HCAD Raw EF'!B468="",-1,'HCAD Raw EF'!B468)</f>
        <v>1150170000002</v>
      </c>
      <c r="F468">
        <f>IF(E468=-1,-1,IF('HCAD Raw EF'!C468="","",'HCAD Raw EF'!C468))</f>
        <v>3</v>
      </c>
      <c r="G468">
        <f>IF(F468=-1,-1,IF('HCAD Raw EF'!D468="","",'HCAD Raw EF'!D468))</f>
        <v>19</v>
      </c>
      <c r="H468" t="str">
        <f>IF(G468=-1,-1,IF('HCAD Raw EF'!E468="","",'HCAD Raw EF'!E468))</f>
        <v>4</v>
      </c>
      <c r="I468" t="str">
        <f>IF(H468=-1,-1,IF('HCAD Raw EF'!F468="","",'HCAD Raw EF'!F468))</f>
        <v>CRP3</v>
      </c>
      <c r="J468" t="str">
        <f>IF(I468=-1,-1,IF('HCAD Raw EF'!G468="","",'HCAD Raw EF'!G468))</f>
        <v>PorchU</v>
      </c>
      <c r="K468" t="str">
        <f>IF(J468=-1,-1,IF('HCAD Raw EF'!H468="","",'HCAD Raw EF'!H468))</f>
        <v>Porch,Open Upper</v>
      </c>
      <c r="L468" t="str">
        <f>IF(K468=-1,-1,IF('HCAD Raw EF'!I468="","",'HCAD Raw EF'!I468))</f>
        <v>MS</v>
      </c>
      <c r="M468" t="str">
        <f>IF(L468=-1,-1,IF('HCAD Raw EF'!J468="","",'HCAD Raw EF'!J468))</f>
        <v>Miscellaneous</v>
      </c>
      <c r="N468" t="str">
        <f>IF(M468=-1,-1,IF('HCAD Raw EF'!K468="","",'HCAD Raw EF'!K468))</f>
        <v>COMBINED</v>
      </c>
      <c r="O468" s="13">
        <f>IF(N468=-1,-1,IF('HCAD Raw EF'!L468="","",VALUE('HCAD Raw EF'!L468)))</f>
        <v>648</v>
      </c>
      <c r="P468"/>
      <c r="Q468"/>
      <c r="R468"/>
      <c r="S468"/>
      <c r="T468"/>
      <c r="U468"/>
      <c r="V468"/>
      <c r="W468"/>
      <c r="X468"/>
      <c r="Y468"/>
    </row>
    <row r="469" spans="3:25" x14ac:dyDescent="0.25">
      <c r="C469">
        <v>465</v>
      </c>
      <c r="D469" t="str">
        <f t="shared" si="8"/>
        <v>1150170000002465</v>
      </c>
      <c r="E469" t="str">
        <f>IF('HCAD Raw EF'!B469="",-1,'HCAD Raw EF'!B469)</f>
        <v>1150170000002</v>
      </c>
      <c r="F469">
        <f>IF(E469=-1,-1,IF('HCAD Raw EF'!C469="","",'HCAD Raw EF'!C469))</f>
        <v>2</v>
      </c>
      <c r="G469">
        <f>IF(F469=-1,-1,IF('HCAD Raw EF'!D469="","",'HCAD Raw EF'!D469))</f>
        <v>19</v>
      </c>
      <c r="H469" t="str">
        <f>IF(G469=-1,-1,IF('HCAD Raw EF'!E469="","",'HCAD Raw EF'!E469))</f>
        <v>4</v>
      </c>
      <c r="I469" t="str">
        <f>IF(H469=-1,-1,IF('HCAD Raw EF'!F469="","",'HCAD Raw EF'!F469))</f>
        <v>CRP3</v>
      </c>
      <c r="J469" t="str">
        <f>IF(I469=-1,-1,IF('HCAD Raw EF'!G469="","",'HCAD Raw EF'!G469))</f>
        <v>PorchU</v>
      </c>
      <c r="K469" t="str">
        <f>IF(J469=-1,-1,IF('HCAD Raw EF'!H469="","",'HCAD Raw EF'!H469))</f>
        <v>Porch,Open Upper</v>
      </c>
      <c r="L469" t="str">
        <f>IF(K469=-1,-1,IF('HCAD Raw EF'!I469="","",'HCAD Raw EF'!I469))</f>
        <v>MS</v>
      </c>
      <c r="M469" t="str">
        <f>IF(L469=-1,-1,IF('HCAD Raw EF'!J469="","",'HCAD Raw EF'!J469))</f>
        <v>Miscellaneous</v>
      </c>
      <c r="N469" t="str">
        <f>IF(M469=-1,-1,IF('HCAD Raw EF'!K469="","",'HCAD Raw EF'!K469))</f>
        <v>COMBINED</v>
      </c>
      <c r="O469" s="13">
        <f>IF(N469=-1,-1,IF('HCAD Raw EF'!L469="","",VALUE('HCAD Raw EF'!L469)))</f>
        <v>960</v>
      </c>
      <c r="P469"/>
      <c r="Q469"/>
      <c r="R469"/>
      <c r="S469"/>
      <c r="T469"/>
      <c r="U469"/>
      <c r="V469"/>
      <c r="W469"/>
      <c r="X469"/>
      <c r="Y469"/>
    </row>
    <row r="470" spans="3:25" x14ac:dyDescent="0.25">
      <c r="C470">
        <v>466</v>
      </c>
      <c r="D470" t="str">
        <f t="shared" si="8"/>
        <v>1150170000002466</v>
      </c>
      <c r="E470" t="str">
        <f>IF('HCAD Raw EF'!B470="",-1,'HCAD Raw EF'!B470)</f>
        <v>1150170000002</v>
      </c>
      <c r="F470">
        <f>IF(E470=-1,-1,IF('HCAD Raw EF'!C470="","",'HCAD Raw EF'!C470))</f>
        <v>1</v>
      </c>
      <c r="G470">
        <f>IF(F470=-1,-1,IF('HCAD Raw EF'!D470="","",'HCAD Raw EF'!D470))</f>
        <v>19</v>
      </c>
      <c r="H470" t="str">
        <f>IF(G470=-1,-1,IF('HCAD Raw EF'!E470="","",'HCAD Raw EF'!E470))</f>
        <v>4</v>
      </c>
      <c r="I470" t="str">
        <f>IF(H470=-1,-1,IF('HCAD Raw EF'!F470="","",'HCAD Raw EF'!F470))</f>
        <v>CRP3</v>
      </c>
      <c r="J470" t="str">
        <f>IF(I470=-1,-1,IF('HCAD Raw EF'!G470="","",'HCAD Raw EF'!G470))</f>
        <v>PorchU</v>
      </c>
      <c r="K470" t="str">
        <f>IF(J470=-1,-1,IF('HCAD Raw EF'!H470="","",'HCAD Raw EF'!H470))</f>
        <v>Porch,Open Upper</v>
      </c>
      <c r="L470" t="str">
        <f>IF(K470=-1,-1,IF('HCAD Raw EF'!I470="","",'HCAD Raw EF'!I470))</f>
        <v>MS</v>
      </c>
      <c r="M470" t="str">
        <f>IF(L470=-1,-1,IF('HCAD Raw EF'!J470="","",'HCAD Raw EF'!J470))</f>
        <v>Miscellaneous</v>
      </c>
      <c r="N470" t="str">
        <f>IF(M470=-1,-1,IF('HCAD Raw EF'!K470="","",'HCAD Raw EF'!K470))</f>
        <v>COMBINED</v>
      </c>
      <c r="O470" s="13">
        <f>IF(N470=-1,-1,IF('HCAD Raw EF'!L470="","",VALUE('HCAD Raw EF'!L470)))</f>
        <v>1704</v>
      </c>
      <c r="P470"/>
      <c r="Q470"/>
      <c r="R470"/>
      <c r="S470"/>
      <c r="T470"/>
      <c r="U470"/>
      <c r="V470"/>
      <c r="W470"/>
      <c r="X470"/>
      <c r="Y470"/>
    </row>
    <row r="471" spans="3:25" x14ac:dyDescent="0.25">
      <c r="C471">
        <v>467</v>
      </c>
      <c r="D471" t="str">
        <f t="shared" si="8"/>
        <v>1150170000002467</v>
      </c>
      <c r="E471" t="str">
        <f>IF('HCAD Raw EF'!B471="",-1,'HCAD Raw EF'!B471)</f>
        <v>1150170000002</v>
      </c>
      <c r="F471">
        <f>IF(E471=-1,-1,IF('HCAD Raw EF'!C471="","",'HCAD Raw EF'!C471))</f>
        <v>7</v>
      </c>
      <c r="G471">
        <f>IF(F471=-1,-1,IF('HCAD Raw EF'!D471="","",'HCAD Raw EF'!D471))</f>
        <v>19</v>
      </c>
      <c r="H471" t="str">
        <f>IF(G471=-1,-1,IF('HCAD Raw EF'!E471="","",'HCAD Raw EF'!E471))</f>
        <v>4</v>
      </c>
      <c r="I471" t="str">
        <f>IF(H471=-1,-1,IF('HCAD Raw EF'!F471="","",'HCAD Raw EF'!F471))</f>
        <v>CRP3</v>
      </c>
      <c r="J471" t="str">
        <f>IF(I471=-1,-1,IF('HCAD Raw EF'!G471="","",'HCAD Raw EF'!G471))</f>
        <v>PorchU</v>
      </c>
      <c r="K471" t="str">
        <f>IF(J471=-1,-1,IF('HCAD Raw EF'!H471="","",'HCAD Raw EF'!H471))</f>
        <v>Porch,Open Upper</v>
      </c>
      <c r="L471" t="str">
        <f>IF(K471=-1,-1,IF('HCAD Raw EF'!I471="","",'HCAD Raw EF'!I471))</f>
        <v>MS</v>
      </c>
      <c r="M471" t="str">
        <f>IF(L471=-1,-1,IF('HCAD Raw EF'!J471="","",'HCAD Raw EF'!J471))</f>
        <v>Miscellaneous</v>
      </c>
      <c r="N471" t="str">
        <f>IF(M471=-1,-1,IF('HCAD Raw EF'!K471="","",'HCAD Raw EF'!K471))</f>
        <v>COMBINED</v>
      </c>
      <c r="O471" s="13">
        <f>IF(N471=-1,-1,IF('HCAD Raw EF'!L471="","",VALUE('HCAD Raw EF'!L471)))</f>
        <v>928</v>
      </c>
      <c r="P471"/>
      <c r="Q471"/>
      <c r="R471"/>
      <c r="S471"/>
      <c r="T471"/>
      <c r="U471"/>
      <c r="V471"/>
      <c r="W471"/>
      <c r="X471"/>
      <c r="Y471"/>
    </row>
    <row r="472" spans="3:25" x14ac:dyDescent="0.25">
      <c r="C472">
        <v>468</v>
      </c>
      <c r="D472" t="str">
        <f t="shared" si="8"/>
        <v>1150170000002468</v>
      </c>
      <c r="E472" t="str">
        <f>IF('HCAD Raw EF'!B472="",-1,'HCAD Raw EF'!B472)</f>
        <v>1150170000002</v>
      </c>
      <c r="F472">
        <f>IF(E472=-1,-1,IF('HCAD Raw EF'!C472="","",'HCAD Raw EF'!C472))</f>
        <v>0</v>
      </c>
      <c r="G472">
        <f>IF(F472=-1,-1,IF('HCAD Raw EF'!D472="","",'HCAD Raw EF'!D472))</f>
        <v>19</v>
      </c>
      <c r="H472" t="str">
        <f>IF(G472=-1,-1,IF('HCAD Raw EF'!E472="","",'HCAD Raw EF'!E472))</f>
        <v>4</v>
      </c>
      <c r="I472" t="str">
        <f>IF(H472=-1,-1,IF('HCAD Raw EF'!F472="","",'HCAD Raw EF'!F472))</f>
        <v>CSC1</v>
      </c>
      <c r="J472" t="str">
        <f>IF(I472=-1,-1,IF('HCAD Raw EF'!G472="","",'HCAD Raw EF'!G472))</f>
        <v>Pool</v>
      </c>
      <c r="K472" t="str">
        <f>IF(J472=-1,-1,IF('HCAD Raw EF'!H472="","",'HCAD Raw EF'!H472))</f>
        <v>Swimming Pool</v>
      </c>
      <c r="L472" t="str">
        <f>IF(K472=-1,-1,IF('HCAD Raw EF'!I472="","",'HCAD Raw EF'!I472))</f>
        <v>MS</v>
      </c>
      <c r="M472" t="str">
        <f>IF(L472=-1,-1,IF('HCAD Raw EF'!J472="","",'HCAD Raw EF'!J472))</f>
        <v>Miscellaneous</v>
      </c>
      <c r="N472" t="str">
        <f>IF(M472=-1,-1,IF('HCAD Raw EF'!K472="","",'HCAD Raw EF'!K472))</f>
        <v/>
      </c>
      <c r="O472" s="13">
        <f>IF(N472=-1,-1,IF('HCAD Raw EF'!L472="","",VALUE('HCAD Raw EF'!L472)))</f>
        <v>1000</v>
      </c>
      <c r="P472"/>
      <c r="Q472"/>
      <c r="R472"/>
      <c r="S472"/>
      <c r="T472"/>
      <c r="U472"/>
      <c r="V472"/>
      <c r="W472"/>
      <c r="X472"/>
      <c r="Y472"/>
    </row>
    <row r="473" spans="3:25" x14ac:dyDescent="0.25">
      <c r="C473">
        <v>469</v>
      </c>
      <c r="D473" t="str">
        <f t="shared" si="8"/>
        <v>1152910010006469</v>
      </c>
      <c r="E473" t="str">
        <f>IF('HCAD Raw EF'!B473="",-1,'HCAD Raw EF'!B473)</f>
        <v>1152910010006</v>
      </c>
      <c r="F473">
        <f>IF(E473=-1,-1,IF('HCAD Raw EF'!C473="","",'HCAD Raw EF'!C473))</f>
        <v>0</v>
      </c>
      <c r="G473">
        <f>IF(F473=-1,-1,IF('HCAD Raw EF'!D473="","",'HCAD Raw EF'!D473))</f>
        <v>2</v>
      </c>
      <c r="H473" t="str">
        <f>IF(G473=-1,-1,IF('HCAD Raw EF'!E473="","",'HCAD Raw EF'!E473))</f>
        <v>4</v>
      </c>
      <c r="I473" t="str">
        <f>IF(H473=-1,-1,IF('HCAD Raw EF'!F473="","",'HCAD Raw EF'!F473))</f>
        <v>CPC2</v>
      </c>
      <c r="J473" t="str">
        <f>IF(I473=-1,-1,IF('HCAD Raw EF'!G473="","",'HCAD Raw EF'!G473))</f>
        <v>PvHCnc</v>
      </c>
      <c r="K473" t="str">
        <f>IF(J473=-1,-1,IF('HCAD Raw EF'!H473="","",'HCAD Raw EF'!H473))</f>
        <v>Paving - Heavy Concrete</v>
      </c>
      <c r="L473" t="str">
        <f>IF(K473=-1,-1,IF('HCAD Raw EF'!I473="","",'HCAD Raw EF'!I473))</f>
        <v>MS</v>
      </c>
      <c r="M473" t="str">
        <f>IF(L473=-1,-1,IF('HCAD Raw EF'!J473="","",'HCAD Raw EF'!J473))</f>
        <v>Miscellaneous</v>
      </c>
      <c r="N473" t="str">
        <f>IF(M473=-1,-1,IF('HCAD Raw EF'!K473="","",'HCAD Raw EF'!K473))</f>
        <v/>
      </c>
      <c r="O473" s="13">
        <f>IF(N473=-1,-1,IF('HCAD Raw EF'!L473="","",VALUE('HCAD Raw EF'!L473)))</f>
        <v>16412</v>
      </c>
      <c r="P473"/>
      <c r="Q473"/>
      <c r="R473"/>
      <c r="S473"/>
      <c r="T473"/>
      <c r="U473"/>
      <c r="V473"/>
      <c r="W473"/>
      <c r="X473"/>
      <c r="Y473"/>
    </row>
    <row r="474" spans="3:25" x14ac:dyDescent="0.25">
      <c r="C474">
        <v>470</v>
      </c>
      <c r="D474" t="str">
        <f t="shared" si="8"/>
        <v>1152910010006470</v>
      </c>
      <c r="E474" t="str">
        <f>IF('HCAD Raw EF'!B474="",-1,'HCAD Raw EF'!B474)</f>
        <v>1152910010006</v>
      </c>
      <c r="F474">
        <f>IF(E474=-1,-1,IF('HCAD Raw EF'!C474="","",'HCAD Raw EF'!C474))</f>
        <v>1</v>
      </c>
      <c r="G474">
        <f>IF(F474=-1,-1,IF('HCAD Raw EF'!D474="","",'HCAD Raw EF'!D474))</f>
        <v>2</v>
      </c>
      <c r="H474" t="str">
        <f>IF(G474=-1,-1,IF('HCAD Raw EF'!E474="","",'HCAD Raw EF'!E474))</f>
        <v>4</v>
      </c>
      <c r="I474" t="str">
        <f>IF(H474=-1,-1,IF('HCAD Raw EF'!F474="","",'HCAD Raw EF'!F474))</f>
        <v>MZ84</v>
      </c>
      <c r="J474" t="str">
        <f>IF(I474=-1,-1,IF('HCAD Raw EF'!G474="","",'HCAD Raw EF'!G474))</f>
        <v>MZMUSt</v>
      </c>
      <c r="K474" t="str">
        <f>IF(J474=-1,-1,IF('HCAD Raw EF'!H474="","",'HCAD Raw EF'!H474))</f>
        <v>Multi-Use, Storage Low Cost</v>
      </c>
      <c r="L474" t="str">
        <f>IF(K474=-1,-1,IF('HCAD Raw EF'!I474="","",'HCAD Raw EF'!I474))</f>
        <v>MZ</v>
      </c>
      <c r="M474" t="str">
        <f>IF(L474=-1,-1,IF('HCAD Raw EF'!J474="","",'HCAD Raw EF'!J474))</f>
        <v>Mezzanines</v>
      </c>
      <c r="N474" t="str">
        <f>IF(M474=-1,-1,IF('HCAD Raw EF'!K474="","",'HCAD Raw EF'!K474))</f>
        <v/>
      </c>
      <c r="O474" s="13">
        <f>IF(N474=-1,-1,IF('HCAD Raw EF'!L474="","",VALUE('HCAD Raw EF'!L474)))</f>
        <v>1415</v>
      </c>
      <c r="P474"/>
      <c r="Q474"/>
      <c r="R474"/>
      <c r="S474"/>
      <c r="T474"/>
      <c r="U474"/>
      <c r="V474"/>
      <c r="W474"/>
      <c r="X474"/>
      <c r="Y474"/>
    </row>
    <row r="475" spans="3:25" x14ac:dyDescent="0.25">
      <c r="C475">
        <v>471</v>
      </c>
      <c r="D475" t="str">
        <f t="shared" si="8"/>
        <v>1168370000014471</v>
      </c>
      <c r="E475" t="str">
        <f>IF('HCAD Raw EF'!B475="",-1,'HCAD Raw EF'!B475)</f>
        <v>1168370000014</v>
      </c>
      <c r="F475">
        <f>IF(E475=-1,-1,IF('HCAD Raw EF'!C475="","",'HCAD Raw EF'!C475))</f>
        <v>0</v>
      </c>
      <c r="G475">
        <f>IF(F475=-1,-1,IF('HCAD Raw EF'!D475="","",'HCAD Raw EF'!D475))</f>
        <v>4</v>
      </c>
      <c r="H475" t="str">
        <f>IF(G475=-1,-1,IF('HCAD Raw EF'!E475="","",'HCAD Raw EF'!E475))</f>
        <v>4</v>
      </c>
      <c r="I475" t="str">
        <f>IF(H475=-1,-1,IF('HCAD Raw EF'!F475="","",'HCAD Raw EF'!F475))</f>
        <v>CPC2</v>
      </c>
      <c r="J475" t="str">
        <f>IF(I475=-1,-1,IF('HCAD Raw EF'!G475="","",'HCAD Raw EF'!G475))</f>
        <v>PvHCnc</v>
      </c>
      <c r="K475" t="str">
        <f>IF(J475=-1,-1,IF('HCAD Raw EF'!H475="","",'HCAD Raw EF'!H475))</f>
        <v>Paving - Heavy Concrete</v>
      </c>
      <c r="L475" t="str">
        <f>IF(K475=-1,-1,IF('HCAD Raw EF'!I475="","",'HCAD Raw EF'!I475))</f>
        <v>MS</v>
      </c>
      <c r="M475" t="str">
        <f>IF(L475=-1,-1,IF('HCAD Raw EF'!J475="","",'HCAD Raw EF'!J475))</f>
        <v>Miscellaneous</v>
      </c>
      <c r="N475" t="str">
        <f>IF(M475=-1,-1,IF('HCAD Raw EF'!K475="","",'HCAD Raw EF'!K475))</f>
        <v/>
      </c>
      <c r="O475" s="13">
        <f>IF(N475=-1,-1,IF('HCAD Raw EF'!L475="","",VALUE('HCAD Raw EF'!L475)))</f>
        <v>10215</v>
      </c>
      <c r="P475"/>
      <c r="Q475"/>
      <c r="R475"/>
      <c r="S475"/>
      <c r="T475"/>
      <c r="U475"/>
      <c r="V475"/>
      <c r="W475"/>
      <c r="X475"/>
      <c r="Y475"/>
    </row>
    <row r="476" spans="3:25" x14ac:dyDescent="0.25">
      <c r="C476">
        <v>472</v>
      </c>
      <c r="D476" t="str">
        <f t="shared" si="8"/>
        <v>1168370000014472</v>
      </c>
      <c r="E476" t="str">
        <f>IF('HCAD Raw EF'!B476="",-1,'HCAD Raw EF'!B476)</f>
        <v>1168370000014</v>
      </c>
      <c r="F476">
        <f>IF(E476=-1,-1,IF('HCAD Raw EF'!C476="","",'HCAD Raw EF'!C476))</f>
        <v>0</v>
      </c>
      <c r="G476">
        <f>IF(F476=-1,-1,IF('HCAD Raw EF'!D476="","",'HCAD Raw EF'!D476))</f>
        <v>4</v>
      </c>
      <c r="H476" t="str">
        <f>IF(G476=-1,-1,IF('HCAD Raw EF'!E476="","",'HCAD Raw EF'!E476))</f>
        <v>4</v>
      </c>
      <c r="I476" t="str">
        <f>IF(H476=-1,-1,IF('HCAD Raw EF'!F476="","",'HCAD Raw EF'!F476))</f>
        <v>CRC1</v>
      </c>
      <c r="J476" t="str">
        <f>IF(I476=-1,-1,IF('HCAD Raw EF'!G476="","",'HCAD Raw EF'!G476))</f>
        <v>CCarpt</v>
      </c>
      <c r="K476" t="str">
        <f>IF(J476=-1,-1,IF('HCAD Raw EF'!H476="","",'HCAD Raw EF'!H476))</f>
        <v>Carport - Commercial</v>
      </c>
      <c r="L476" t="str">
        <f>IF(K476=-1,-1,IF('HCAD Raw EF'!I476="","",'HCAD Raw EF'!I476))</f>
        <v>MS</v>
      </c>
      <c r="M476" t="str">
        <f>IF(L476=-1,-1,IF('HCAD Raw EF'!J476="","",'HCAD Raw EF'!J476))</f>
        <v>Miscellaneous</v>
      </c>
      <c r="N476" t="str">
        <f>IF(M476=-1,-1,IF('HCAD Raw EF'!K476="","",'HCAD Raw EF'!K476))</f>
        <v>ADDED FOR 2014</v>
      </c>
      <c r="O476" s="13">
        <f>IF(N476=-1,-1,IF('HCAD Raw EF'!L476="","",VALUE('HCAD Raw EF'!L476)))</f>
        <v>650</v>
      </c>
      <c r="P476"/>
      <c r="Q476"/>
      <c r="R476"/>
      <c r="S476"/>
      <c r="T476"/>
      <c r="U476"/>
      <c r="V476"/>
      <c r="W476"/>
      <c r="X476"/>
      <c r="Y476"/>
    </row>
    <row r="477" spans="3:25" x14ac:dyDescent="0.25">
      <c r="C477">
        <v>473</v>
      </c>
      <c r="D477" t="str">
        <f t="shared" si="8"/>
        <v>1168370000014473</v>
      </c>
      <c r="E477" t="str">
        <f>IF('HCAD Raw EF'!B477="",-1,'HCAD Raw EF'!B477)</f>
        <v>1168370000014</v>
      </c>
      <c r="F477">
        <f>IF(E477=-1,-1,IF('HCAD Raw EF'!C477="","",'HCAD Raw EF'!C477))</f>
        <v>1</v>
      </c>
      <c r="G477">
        <f>IF(F477=-1,-1,IF('HCAD Raw EF'!D477="","",'HCAD Raw EF'!D477))</f>
        <v>4</v>
      </c>
      <c r="H477" t="str">
        <f>IF(G477=-1,-1,IF('HCAD Raw EF'!E477="","",'HCAD Raw EF'!E477))</f>
        <v>4</v>
      </c>
      <c r="I477" t="str">
        <f>IF(H477=-1,-1,IF('HCAD Raw EF'!F477="","",'HCAD Raw EF'!F477))</f>
        <v>CRP1</v>
      </c>
      <c r="J477" t="str">
        <f>IF(I477=-1,-1,IF('HCAD Raw EF'!G477="","",'HCAD Raw EF'!G477))</f>
        <v>Porch</v>
      </c>
      <c r="K477" t="str">
        <f>IF(J477=-1,-1,IF('HCAD Raw EF'!H477="","",'HCAD Raw EF'!H477))</f>
        <v>Porch, Open</v>
      </c>
      <c r="L477" t="str">
        <f>IF(K477=-1,-1,IF('HCAD Raw EF'!I477="","",'HCAD Raw EF'!I477))</f>
        <v>MS</v>
      </c>
      <c r="M477" t="str">
        <f>IF(L477=-1,-1,IF('HCAD Raw EF'!J477="","",'HCAD Raw EF'!J477))</f>
        <v>Miscellaneous</v>
      </c>
      <c r="N477" t="str">
        <f>IF(M477=-1,-1,IF('HCAD Raw EF'!K477="","",'HCAD Raw EF'!K477))</f>
        <v/>
      </c>
      <c r="O477" s="13">
        <f>IF(N477=-1,-1,IF('HCAD Raw EF'!L477="","",VALUE('HCAD Raw EF'!L477)))</f>
        <v>1311</v>
      </c>
      <c r="P477"/>
      <c r="Q477"/>
      <c r="R477"/>
      <c r="S477"/>
      <c r="T477"/>
      <c r="U477"/>
      <c r="V477"/>
      <c r="W477"/>
      <c r="X477"/>
      <c r="Y477"/>
    </row>
    <row r="478" spans="3:25" x14ac:dyDescent="0.25">
      <c r="C478">
        <v>474</v>
      </c>
      <c r="D478" t="str">
        <f t="shared" si="8"/>
        <v>1168370000014474</v>
      </c>
      <c r="E478" t="str">
        <f>IF('HCAD Raw EF'!B478="",-1,'HCAD Raw EF'!B478)</f>
        <v>1168370000014</v>
      </c>
      <c r="F478">
        <f>IF(E478=-1,-1,IF('HCAD Raw EF'!C478="","",'HCAD Raw EF'!C478))</f>
        <v>1</v>
      </c>
      <c r="G478">
        <f>IF(F478=-1,-1,IF('HCAD Raw EF'!D478="","",'HCAD Raw EF'!D478))</f>
        <v>4</v>
      </c>
      <c r="H478" t="str">
        <f>IF(G478=-1,-1,IF('HCAD Raw EF'!E478="","",'HCAD Raw EF'!E478))</f>
        <v>4</v>
      </c>
      <c r="I478" t="str">
        <f>IF(H478=-1,-1,IF('HCAD Raw EF'!F478="","",'HCAD Raw EF'!F478))</f>
        <v>CRP3</v>
      </c>
      <c r="J478" t="str">
        <f>IF(I478=-1,-1,IF('HCAD Raw EF'!G478="","",'HCAD Raw EF'!G478))</f>
        <v>PorchU</v>
      </c>
      <c r="K478" t="str">
        <f>IF(J478=-1,-1,IF('HCAD Raw EF'!H478="","",'HCAD Raw EF'!H478))</f>
        <v>Porch,Open Upper</v>
      </c>
      <c r="L478" t="str">
        <f>IF(K478=-1,-1,IF('HCAD Raw EF'!I478="","",'HCAD Raw EF'!I478))</f>
        <v>MS</v>
      </c>
      <c r="M478" t="str">
        <f>IF(L478=-1,-1,IF('HCAD Raw EF'!J478="","",'HCAD Raw EF'!J478))</f>
        <v>Miscellaneous</v>
      </c>
      <c r="N478" t="str">
        <f>IF(M478=-1,-1,IF('HCAD Raw EF'!K478="","",'HCAD Raw EF'!K478))</f>
        <v/>
      </c>
      <c r="O478" s="13">
        <f>IF(N478=-1,-1,IF('HCAD Raw EF'!L478="","",VALUE('HCAD Raw EF'!L478)))</f>
        <v>1311</v>
      </c>
      <c r="P478"/>
      <c r="Q478"/>
      <c r="R478"/>
      <c r="S478"/>
      <c r="T478"/>
      <c r="U478"/>
      <c r="V478"/>
      <c r="W478"/>
      <c r="X478"/>
      <c r="Y478"/>
    </row>
    <row r="479" spans="3:25" x14ac:dyDescent="0.25">
      <c r="C479">
        <v>475</v>
      </c>
      <c r="D479" t="str">
        <f t="shared" si="8"/>
        <v>1175260000021475</v>
      </c>
      <c r="E479" t="str">
        <f>IF('HCAD Raw EF'!B479="",-1,'HCAD Raw EF'!B479)</f>
        <v>1175260000021</v>
      </c>
      <c r="F479">
        <f>IF(E479=-1,-1,IF('HCAD Raw EF'!C479="","",'HCAD Raw EF'!C479))</f>
        <v>1</v>
      </c>
      <c r="G479">
        <f>IF(F479=-1,-1,IF('HCAD Raw EF'!D479="","",'HCAD Raw EF'!D479))</f>
        <v>2</v>
      </c>
      <c r="H479" t="str">
        <f>IF(G479=-1,-1,IF('HCAD Raw EF'!E479="","",'HCAD Raw EF'!E479))</f>
        <v>4</v>
      </c>
      <c r="I479" t="str">
        <f>IF(H479=-1,-1,IF('HCAD Raw EF'!F479="","",'HCAD Raw EF'!F479))</f>
        <v>CCP6</v>
      </c>
      <c r="J479" t="str">
        <f>IF(I479=-1,-1,IF('HCAD Raw EF'!G479="","",'HCAD Raw EF'!G479))</f>
        <v>CpRfSl</v>
      </c>
      <c r="K479" t="str">
        <f>IF(J479=-1,-1,IF('HCAD Raw EF'!H479="","",'HCAD Raw EF'!H479))</f>
        <v>CANOPY ROOF AND SLAB</v>
      </c>
      <c r="L479" t="str">
        <f>IF(K479=-1,-1,IF('HCAD Raw EF'!I479="","",'HCAD Raw EF'!I479))</f>
        <v>MS</v>
      </c>
      <c r="M479" t="str">
        <f>IF(L479=-1,-1,IF('HCAD Raw EF'!J479="","",'HCAD Raw EF'!J479))</f>
        <v>Miscellaneous</v>
      </c>
      <c r="N479" t="str">
        <f>IF(M479=-1,-1,IF('HCAD Raw EF'!K479="","",'HCAD Raw EF'!K479))</f>
        <v>P/U 2015</v>
      </c>
      <c r="O479" s="13">
        <f>IF(N479=-1,-1,IF('HCAD Raw EF'!L479="","",VALUE('HCAD Raw EF'!L479)))</f>
        <v>85</v>
      </c>
      <c r="P479"/>
      <c r="Q479"/>
      <c r="R479"/>
      <c r="S479"/>
      <c r="T479"/>
      <c r="U479"/>
      <c r="V479"/>
      <c r="W479"/>
      <c r="X479"/>
      <c r="Y479"/>
    </row>
    <row r="480" spans="3:25" x14ac:dyDescent="0.25">
      <c r="C480">
        <v>476</v>
      </c>
      <c r="D480" t="str">
        <f t="shared" si="8"/>
        <v>1175260000021476</v>
      </c>
      <c r="E480" t="str">
        <f>IF('HCAD Raw EF'!B480="",-1,'HCAD Raw EF'!B480)</f>
        <v>1175260000021</v>
      </c>
      <c r="F480">
        <f>IF(E480=-1,-1,IF('HCAD Raw EF'!C480="","",'HCAD Raw EF'!C480))</f>
        <v>0</v>
      </c>
      <c r="G480">
        <f>IF(F480=-1,-1,IF('HCAD Raw EF'!D480="","",'HCAD Raw EF'!D480))</f>
        <v>2</v>
      </c>
      <c r="H480" t="str">
        <f>IF(G480=-1,-1,IF('HCAD Raw EF'!E480="","",'HCAD Raw EF'!E480))</f>
        <v>4</v>
      </c>
      <c r="I480" t="str">
        <f>IF(H480=-1,-1,IF('HCAD Raw EF'!F480="","",'HCAD Raw EF'!F480))</f>
        <v>CPC1</v>
      </c>
      <c r="J480" t="str">
        <f>IF(I480=-1,-1,IF('HCAD Raw EF'!G480="","",'HCAD Raw EF'!G480))</f>
        <v>PvLCnc</v>
      </c>
      <c r="K480" t="str">
        <f>IF(J480=-1,-1,IF('HCAD Raw EF'!H480="","",'HCAD Raw EF'!H480))</f>
        <v>Paving - Light Concrete</v>
      </c>
      <c r="L480" t="str">
        <f>IF(K480=-1,-1,IF('HCAD Raw EF'!I480="","",'HCAD Raw EF'!I480))</f>
        <v>MS</v>
      </c>
      <c r="M480" t="str">
        <f>IF(L480=-1,-1,IF('HCAD Raw EF'!J480="","",'HCAD Raw EF'!J480))</f>
        <v>Miscellaneous</v>
      </c>
      <c r="N480" t="str">
        <f>IF(M480=-1,-1,IF('HCAD Raw EF'!K480="","",'HCAD Raw EF'!K480))</f>
        <v>CORRECTED SF FOR 2018</v>
      </c>
      <c r="O480" s="13">
        <f>IF(N480=-1,-1,IF('HCAD Raw EF'!L480="","",VALUE('HCAD Raw EF'!L480)))</f>
        <v>15500</v>
      </c>
      <c r="P480"/>
      <c r="Q480"/>
      <c r="R480"/>
      <c r="S480"/>
      <c r="T480"/>
      <c r="U480"/>
      <c r="V480"/>
      <c r="W480"/>
      <c r="X480"/>
      <c r="Y480"/>
    </row>
    <row r="481" spans="3:25" x14ac:dyDescent="0.25">
      <c r="C481">
        <v>477</v>
      </c>
      <c r="D481" t="str">
        <f t="shared" si="8"/>
        <v>1179720010002477</v>
      </c>
      <c r="E481" t="str">
        <f>IF('HCAD Raw EF'!B481="",-1,'HCAD Raw EF'!B481)</f>
        <v>1179720010002</v>
      </c>
      <c r="F481">
        <f>IF(E481=-1,-1,IF('HCAD Raw EF'!C481="","",'HCAD Raw EF'!C481))</f>
        <v>0</v>
      </c>
      <c r="G481">
        <f>IF(F481=-1,-1,IF('HCAD Raw EF'!D481="","",'HCAD Raw EF'!D481))</f>
        <v>1</v>
      </c>
      <c r="H481" t="str">
        <f>IF(G481=-1,-1,IF('HCAD Raw EF'!E481="","",'HCAD Raw EF'!E481))</f>
        <v>4</v>
      </c>
      <c r="I481" t="str">
        <f>IF(H481=-1,-1,IF('HCAD Raw EF'!F481="","",'HCAD Raw EF'!F481))</f>
        <v>CPC2</v>
      </c>
      <c r="J481" t="str">
        <f>IF(I481=-1,-1,IF('HCAD Raw EF'!G481="","",'HCAD Raw EF'!G481))</f>
        <v>PvHCnc</v>
      </c>
      <c r="K481" t="str">
        <f>IF(J481=-1,-1,IF('HCAD Raw EF'!H481="","",'HCAD Raw EF'!H481))</f>
        <v>Paving - Heavy Concrete</v>
      </c>
      <c r="L481" t="str">
        <f>IF(K481=-1,-1,IF('HCAD Raw EF'!I481="","",'HCAD Raw EF'!I481))</f>
        <v>MS</v>
      </c>
      <c r="M481" t="str">
        <f>IF(L481=-1,-1,IF('HCAD Raw EF'!J481="","",'HCAD Raw EF'!J481))</f>
        <v>Miscellaneous</v>
      </c>
      <c r="N481" t="str">
        <f>IF(M481=-1,-1,IF('HCAD Raw EF'!K481="","",'HCAD Raw EF'!K481))</f>
        <v>ADJ F/2015</v>
      </c>
      <c r="O481" s="13">
        <f>IF(N481=-1,-1,IF('HCAD Raw EF'!L481="","",VALUE('HCAD Raw EF'!L481)))</f>
        <v>17384</v>
      </c>
      <c r="P481"/>
      <c r="Q481"/>
      <c r="R481"/>
      <c r="S481"/>
      <c r="T481"/>
      <c r="U481"/>
      <c r="V481"/>
      <c r="W481"/>
      <c r="X481"/>
      <c r="Y481"/>
    </row>
    <row r="482" spans="3:25" x14ac:dyDescent="0.25">
      <c r="C482">
        <v>478</v>
      </c>
      <c r="D482" t="str">
        <f t="shared" si="8"/>
        <v>1199430010001478</v>
      </c>
      <c r="E482" t="str">
        <f>IF('HCAD Raw EF'!B482="",-1,'HCAD Raw EF'!B482)</f>
        <v>1199430010001</v>
      </c>
      <c r="F482">
        <f>IF(E482=-1,-1,IF('HCAD Raw EF'!C482="","",'HCAD Raw EF'!C482))</f>
        <v>0</v>
      </c>
      <c r="G482">
        <f>IF(F482=-1,-1,IF('HCAD Raw EF'!D482="","",'HCAD Raw EF'!D482))</f>
        <v>2</v>
      </c>
      <c r="H482" t="str">
        <f>IF(G482=-1,-1,IF('HCAD Raw EF'!E482="","",'HCAD Raw EF'!E482))</f>
        <v>4</v>
      </c>
      <c r="I482" t="str">
        <f>IF(H482=-1,-1,IF('HCAD Raw EF'!F482="","",'HCAD Raw EF'!F482))</f>
        <v>CCP6</v>
      </c>
      <c r="J482" t="str">
        <f>IF(I482=-1,-1,IF('HCAD Raw EF'!G482="","",'HCAD Raw EF'!G482))</f>
        <v>CpRfSl</v>
      </c>
      <c r="K482" t="str">
        <f>IF(J482=-1,-1,IF('HCAD Raw EF'!H482="","",'HCAD Raw EF'!H482))</f>
        <v>CANOPY ROOF AND SLAB</v>
      </c>
      <c r="L482" t="str">
        <f>IF(K482=-1,-1,IF('HCAD Raw EF'!I482="","",'HCAD Raw EF'!I482))</f>
        <v>MS</v>
      </c>
      <c r="M482" t="str">
        <f>IF(L482=-1,-1,IF('HCAD Raw EF'!J482="","",'HCAD Raw EF'!J482))</f>
        <v>Miscellaneous</v>
      </c>
      <c r="N482" t="str">
        <f>IF(M482=-1,-1,IF('HCAD Raw EF'!K482="","",'HCAD Raw EF'!K482))</f>
        <v/>
      </c>
      <c r="O482" s="13">
        <f>IF(N482=-1,-1,IF('HCAD Raw EF'!L482="","",VALUE('HCAD Raw EF'!L482)))</f>
        <v>2700</v>
      </c>
      <c r="P482"/>
      <c r="Q482"/>
      <c r="R482"/>
      <c r="S482"/>
      <c r="T482"/>
      <c r="U482"/>
      <c r="V482"/>
      <c r="W482"/>
      <c r="X482"/>
      <c r="Y482"/>
    </row>
    <row r="483" spans="3:25" x14ac:dyDescent="0.25">
      <c r="C483">
        <v>479</v>
      </c>
      <c r="D483" t="str">
        <f t="shared" si="8"/>
        <v>1199430010001479</v>
      </c>
      <c r="E483" t="str">
        <f>IF('HCAD Raw EF'!B483="",-1,'HCAD Raw EF'!B483)</f>
        <v>1199430010001</v>
      </c>
      <c r="F483">
        <f>IF(E483=-1,-1,IF('HCAD Raw EF'!C483="","",'HCAD Raw EF'!C483))</f>
        <v>0</v>
      </c>
      <c r="G483">
        <f>IF(F483=-1,-1,IF('HCAD Raw EF'!D483="","",'HCAD Raw EF'!D483))</f>
        <v>2</v>
      </c>
      <c r="H483" t="str">
        <f>IF(G483=-1,-1,IF('HCAD Raw EF'!E483="","",'HCAD Raw EF'!E483))</f>
        <v>4</v>
      </c>
      <c r="I483" t="str">
        <f>IF(H483=-1,-1,IF('HCAD Raw EF'!F483="","",'HCAD Raw EF'!F483))</f>
        <v>CPC1</v>
      </c>
      <c r="J483" t="str">
        <f>IF(I483=-1,-1,IF('HCAD Raw EF'!G483="","",'HCAD Raw EF'!G483))</f>
        <v>PvLCnc</v>
      </c>
      <c r="K483" t="str">
        <f>IF(J483=-1,-1,IF('HCAD Raw EF'!H483="","",'HCAD Raw EF'!H483))</f>
        <v>Paving - Light Concrete</v>
      </c>
      <c r="L483" t="str">
        <f>IF(K483=-1,-1,IF('HCAD Raw EF'!I483="","",'HCAD Raw EF'!I483))</f>
        <v>MS</v>
      </c>
      <c r="M483" t="str">
        <f>IF(L483=-1,-1,IF('HCAD Raw EF'!J483="","",'HCAD Raw EF'!J483))</f>
        <v>Miscellaneous</v>
      </c>
      <c r="N483" t="str">
        <f>IF(M483=-1,-1,IF('HCAD Raw EF'!K483="","",'HCAD Raw EF'!K483))</f>
        <v>CORR. F/2016</v>
      </c>
      <c r="O483" s="13">
        <f>IF(N483=-1,-1,IF('HCAD Raw EF'!L483="","",VALUE('HCAD Raw EF'!L483)))</f>
        <v>58000</v>
      </c>
      <c r="P483"/>
      <c r="Q483"/>
      <c r="R483"/>
      <c r="S483"/>
      <c r="T483"/>
      <c r="U483"/>
      <c r="V483"/>
      <c r="W483"/>
      <c r="X483"/>
      <c r="Y483"/>
    </row>
    <row r="484" spans="3:25" x14ac:dyDescent="0.25">
      <c r="C484">
        <v>480</v>
      </c>
      <c r="D484" t="str">
        <f t="shared" si="8"/>
        <v>1199430010003480</v>
      </c>
      <c r="E484" t="str">
        <f>IF('HCAD Raw EF'!B484="",-1,'HCAD Raw EF'!B484)</f>
        <v>1199430010003</v>
      </c>
      <c r="F484">
        <f>IF(E484=-1,-1,IF('HCAD Raw EF'!C484="","",'HCAD Raw EF'!C484))</f>
        <v>0</v>
      </c>
      <c r="G484">
        <f>IF(F484=-1,-1,IF('HCAD Raw EF'!D484="","",'HCAD Raw EF'!D484))</f>
        <v>2</v>
      </c>
      <c r="H484" t="str">
        <f>IF(G484=-1,-1,IF('HCAD Raw EF'!E484="","",'HCAD Raw EF'!E484))</f>
        <v>4</v>
      </c>
      <c r="I484" t="str">
        <f>IF(H484=-1,-1,IF('HCAD Raw EF'!F484="","",'HCAD Raw EF'!F484))</f>
        <v>CCP6</v>
      </c>
      <c r="J484" t="str">
        <f>IF(I484=-1,-1,IF('HCAD Raw EF'!G484="","",'HCAD Raw EF'!G484))</f>
        <v>CpRfSl</v>
      </c>
      <c r="K484" t="str">
        <f>IF(J484=-1,-1,IF('HCAD Raw EF'!H484="","",'HCAD Raw EF'!H484))</f>
        <v>CANOPY ROOF AND SLAB</v>
      </c>
      <c r="L484" t="str">
        <f>IF(K484=-1,-1,IF('HCAD Raw EF'!I484="","",'HCAD Raw EF'!I484))</f>
        <v>MS</v>
      </c>
      <c r="M484" t="str">
        <f>IF(L484=-1,-1,IF('HCAD Raw EF'!J484="","",'HCAD Raw EF'!J484))</f>
        <v>Miscellaneous</v>
      </c>
      <c r="N484" t="str">
        <f>IF(M484=-1,-1,IF('HCAD Raw EF'!K484="","",'HCAD Raw EF'!K484))</f>
        <v/>
      </c>
      <c r="O484" s="13">
        <f>IF(N484=-1,-1,IF('HCAD Raw EF'!L484="","",VALUE('HCAD Raw EF'!L484)))</f>
        <v>1197</v>
      </c>
      <c r="P484"/>
      <c r="Q484"/>
      <c r="R484"/>
      <c r="S484"/>
      <c r="T484"/>
      <c r="U484"/>
      <c r="V484"/>
      <c r="W484"/>
      <c r="X484"/>
      <c r="Y484"/>
    </row>
    <row r="485" spans="3:25" x14ac:dyDescent="0.25">
      <c r="C485">
        <v>481</v>
      </c>
      <c r="D485" t="str">
        <f t="shared" si="8"/>
        <v>1199430010003481</v>
      </c>
      <c r="E485" t="str">
        <f>IF('HCAD Raw EF'!B485="",-1,'HCAD Raw EF'!B485)</f>
        <v>1199430010003</v>
      </c>
      <c r="F485">
        <f>IF(E485=-1,-1,IF('HCAD Raw EF'!C485="","",'HCAD Raw EF'!C485))</f>
        <v>0</v>
      </c>
      <c r="G485">
        <f>IF(F485=-1,-1,IF('HCAD Raw EF'!D485="","",'HCAD Raw EF'!D485))</f>
        <v>2</v>
      </c>
      <c r="H485" t="str">
        <f>IF(G485=-1,-1,IF('HCAD Raw EF'!E485="","",'HCAD Raw EF'!E485))</f>
        <v>4</v>
      </c>
      <c r="I485" t="str">
        <f>IF(H485=-1,-1,IF('HCAD Raw EF'!F485="","",'HCAD Raw EF'!F485))</f>
        <v>CPC2</v>
      </c>
      <c r="J485" t="str">
        <f>IF(I485=-1,-1,IF('HCAD Raw EF'!G485="","",'HCAD Raw EF'!G485))</f>
        <v>PvHCnc</v>
      </c>
      <c r="K485" t="str">
        <f>IF(J485=-1,-1,IF('HCAD Raw EF'!H485="","",'HCAD Raw EF'!H485))</f>
        <v>Paving - Heavy Concrete</v>
      </c>
      <c r="L485" t="str">
        <f>IF(K485=-1,-1,IF('HCAD Raw EF'!I485="","",'HCAD Raw EF'!I485))</f>
        <v>MS</v>
      </c>
      <c r="M485" t="str">
        <f>IF(L485=-1,-1,IF('HCAD Raw EF'!J485="","",'HCAD Raw EF'!J485))</f>
        <v>Miscellaneous</v>
      </c>
      <c r="N485" t="str">
        <f>IF(M485=-1,-1,IF('HCAD Raw EF'!K485="","",'HCAD Raw EF'!K485))</f>
        <v/>
      </c>
      <c r="O485" s="13">
        <f>IF(N485=-1,-1,IF('HCAD Raw EF'!L485="","",VALUE('HCAD Raw EF'!L485)))</f>
        <v>70000</v>
      </c>
      <c r="P485"/>
      <c r="Q485"/>
      <c r="R485"/>
      <c r="S485"/>
      <c r="T485"/>
      <c r="U485"/>
      <c r="V485"/>
      <c r="W485"/>
      <c r="X485"/>
      <c r="Y485"/>
    </row>
    <row r="486" spans="3:25" x14ac:dyDescent="0.25">
      <c r="C486">
        <v>482</v>
      </c>
      <c r="D486" t="str">
        <f t="shared" si="8"/>
        <v>1210760010002482</v>
      </c>
      <c r="E486" t="str">
        <f>IF('HCAD Raw EF'!B486="",-1,'HCAD Raw EF'!B486)</f>
        <v>1210760010002</v>
      </c>
      <c r="F486">
        <f>IF(E486=-1,-1,IF('HCAD Raw EF'!C486="","",'HCAD Raw EF'!C486))</f>
        <v>0</v>
      </c>
      <c r="G486">
        <f>IF(F486=-1,-1,IF('HCAD Raw EF'!D486="","",'HCAD Raw EF'!D486))</f>
        <v>3</v>
      </c>
      <c r="H486" t="str">
        <f>IF(G486=-1,-1,IF('HCAD Raw EF'!E486="","",'HCAD Raw EF'!E486))</f>
        <v>4</v>
      </c>
      <c r="I486" t="str">
        <f>IF(H486=-1,-1,IF('HCAD Raw EF'!F486="","",'HCAD Raw EF'!F486))</f>
        <v>CCP6</v>
      </c>
      <c r="J486" t="str">
        <f>IF(I486=-1,-1,IF('HCAD Raw EF'!G486="","",'HCAD Raw EF'!G486))</f>
        <v>CpRfSl</v>
      </c>
      <c r="K486" t="str">
        <f>IF(J486=-1,-1,IF('HCAD Raw EF'!H486="","",'HCAD Raw EF'!H486))</f>
        <v>CANOPY ROOF AND SLAB</v>
      </c>
      <c r="L486" t="str">
        <f>IF(K486=-1,-1,IF('HCAD Raw EF'!I486="","",'HCAD Raw EF'!I486))</f>
        <v>MS</v>
      </c>
      <c r="M486" t="str">
        <f>IF(L486=-1,-1,IF('HCAD Raw EF'!J486="","",'HCAD Raw EF'!J486))</f>
        <v>Miscellaneous</v>
      </c>
      <c r="N486" t="str">
        <f>IF(M486=-1,-1,IF('HCAD Raw EF'!K486="","",'HCAD Raw EF'!K486))</f>
        <v/>
      </c>
      <c r="O486" s="13">
        <f>IF(N486=-1,-1,IF('HCAD Raw EF'!L486="","",VALUE('HCAD Raw EF'!L486)))</f>
        <v>900</v>
      </c>
      <c r="P486"/>
      <c r="Q486"/>
      <c r="R486"/>
      <c r="S486"/>
      <c r="T486"/>
      <c r="U486"/>
      <c r="V486"/>
      <c r="W486"/>
      <c r="X486"/>
      <c r="Y486"/>
    </row>
    <row r="487" spans="3:25" x14ac:dyDescent="0.25">
      <c r="C487">
        <v>483</v>
      </c>
      <c r="D487" t="str">
        <f t="shared" si="8"/>
        <v>1210760010002483</v>
      </c>
      <c r="E487" t="str">
        <f>IF('HCAD Raw EF'!B487="",-1,'HCAD Raw EF'!B487)</f>
        <v>1210760010002</v>
      </c>
      <c r="F487">
        <f>IF(E487=-1,-1,IF('HCAD Raw EF'!C487="","",'HCAD Raw EF'!C487))</f>
        <v>0</v>
      </c>
      <c r="G487">
        <f>IF(F487=-1,-1,IF('HCAD Raw EF'!D487="","",'HCAD Raw EF'!D487))</f>
        <v>3</v>
      </c>
      <c r="H487" t="str">
        <f>IF(G487=-1,-1,IF('HCAD Raw EF'!E487="","",'HCAD Raw EF'!E487))</f>
        <v>4</v>
      </c>
      <c r="I487" t="str">
        <f>IF(H487=-1,-1,IF('HCAD Raw EF'!F487="","",'HCAD Raw EF'!F487))</f>
        <v>CPC2</v>
      </c>
      <c r="J487" t="str">
        <f>IF(I487=-1,-1,IF('HCAD Raw EF'!G487="","",'HCAD Raw EF'!G487))</f>
        <v>PvHCnc</v>
      </c>
      <c r="K487" t="str">
        <f>IF(J487=-1,-1,IF('HCAD Raw EF'!H487="","",'HCAD Raw EF'!H487))</f>
        <v>Paving - Heavy Concrete</v>
      </c>
      <c r="L487" t="str">
        <f>IF(K487=-1,-1,IF('HCAD Raw EF'!I487="","",'HCAD Raw EF'!I487))</f>
        <v>MS</v>
      </c>
      <c r="M487" t="str">
        <f>IF(L487=-1,-1,IF('HCAD Raw EF'!J487="","",'HCAD Raw EF'!J487))</f>
        <v>Miscellaneous</v>
      </c>
      <c r="N487" t="str">
        <f>IF(M487=-1,-1,IF('HCAD Raw EF'!K487="","",'HCAD Raw EF'!K487))</f>
        <v/>
      </c>
      <c r="O487" s="13">
        <f>IF(N487=-1,-1,IF('HCAD Raw EF'!L487="","",VALUE('HCAD Raw EF'!L487)))</f>
        <v>26880</v>
      </c>
      <c r="P487"/>
      <c r="Q487"/>
      <c r="R487"/>
      <c r="S487"/>
      <c r="T487"/>
      <c r="U487"/>
      <c r="V487"/>
      <c r="W487"/>
      <c r="X487"/>
      <c r="Y487"/>
    </row>
    <row r="488" spans="3:25" x14ac:dyDescent="0.25">
      <c r="C488">
        <v>484</v>
      </c>
      <c r="D488" t="str">
        <f t="shared" si="8"/>
        <v>1220190010001484</v>
      </c>
      <c r="E488" t="str">
        <f>IF('HCAD Raw EF'!B488="",-1,'HCAD Raw EF'!B488)</f>
        <v>1220190010001</v>
      </c>
      <c r="F488">
        <f>IF(E488=-1,-1,IF('HCAD Raw EF'!C488="","",'HCAD Raw EF'!C488))</f>
        <v>1</v>
      </c>
      <c r="G488">
        <f>IF(F488=-1,-1,IF('HCAD Raw EF'!D488="","",'HCAD Raw EF'!D488))</f>
        <v>4</v>
      </c>
      <c r="H488" t="str">
        <f>IF(G488=-1,-1,IF('HCAD Raw EF'!E488="","",'HCAD Raw EF'!E488))</f>
        <v>4</v>
      </c>
      <c r="I488" t="str">
        <f>IF(H488=-1,-1,IF('HCAD Raw EF'!F488="","",'HCAD Raw EF'!F488))</f>
        <v>CCP6</v>
      </c>
      <c r="J488" t="str">
        <f>IF(I488=-1,-1,IF('HCAD Raw EF'!G488="","",'HCAD Raw EF'!G488))</f>
        <v>CpRfSl</v>
      </c>
      <c r="K488" t="str">
        <f>IF(J488=-1,-1,IF('HCAD Raw EF'!H488="","",'HCAD Raw EF'!H488))</f>
        <v>CANOPY ROOF AND SLAB</v>
      </c>
      <c r="L488" t="str">
        <f>IF(K488=-1,-1,IF('HCAD Raw EF'!I488="","",'HCAD Raw EF'!I488))</f>
        <v>MS</v>
      </c>
      <c r="M488" t="str">
        <f>IF(L488=-1,-1,IF('HCAD Raw EF'!J488="","",'HCAD Raw EF'!J488))</f>
        <v>Miscellaneous</v>
      </c>
      <c r="N488" t="str">
        <f>IF(M488=-1,-1,IF('HCAD Raw EF'!K488="","",'HCAD Raw EF'!K488))</f>
        <v/>
      </c>
      <c r="O488" s="13">
        <f>IF(N488=-1,-1,IF('HCAD Raw EF'!L488="","",VALUE('HCAD Raw EF'!L488)))</f>
        <v>986</v>
      </c>
      <c r="P488"/>
      <c r="Q488"/>
      <c r="R488"/>
      <c r="S488"/>
      <c r="T488"/>
      <c r="U488"/>
      <c r="V488"/>
      <c r="W488"/>
      <c r="X488"/>
      <c r="Y488"/>
    </row>
    <row r="489" spans="3:25" x14ac:dyDescent="0.25">
      <c r="C489">
        <v>485</v>
      </c>
      <c r="D489" t="str">
        <f t="shared" si="8"/>
        <v>1220190010001485</v>
      </c>
      <c r="E489" t="str">
        <f>IF('HCAD Raw EF'!B489="",-1,'HCAD Raw EF'!B489)</f>
        <v>1220190010001</v>
      </c>
      <c r="F489">
        <f>IF(E489=-1,-1,IF('HCAD Raw EF'!C489="","",'HCAD Raw EF'!C489))</f>
        <v>0</v>
      </c>
      <c r="G489">
        <f>IF(F489=-1,-1,IF('HCAD Raw EF'!D489="","",'HCAD Raw EF'!D489))</f>
        <v>4</v>
      </c>
      <c r="H489" t="str">
        <f>IF(G489=-1,-1,IF('HCAD Raw EF'!E489="","",'HCAD Raw EF'!E489))</f>
        <v>4</v>
      </c>
      <c r="I489" t="str">
        <f>IF(H489=-1,-1,IF('HCAD Raw EF'!F489="","",'HCAD Raw EF'!F489))</f>
        <v>CPC2</v>
      </c>
      <c r="J489" t="str">
        <f>IF(I489=-1,-1,IF('HCAD Raw EF'!G489="","",'HCAD Raw EF'!G489))</f>
        <v>PvHCnc</v>
      </c>
      <c r="K489" t="str">
        <f>IF(J489=-1,-1,IF('HCAD Raw EF'!H489="","",'HCAD Raw EF'!H489))</f>
        <v>Paving - Heavy Concrete</v>
      </c>
      <c r="L489" t="str">
        <f>IF(K489=-1,-1,IF('HCAD Raw EF'!I489="","",'HCAD Raw EF'!I489))</f>
        <v>MS</v>
      </c>
      <c r="M489" t="str">
        <f>IF(L489=-1,-1,IF('HCAD Raw EF'!J489="","",'HCAD Raw EF'!J489))</f>
        <v>Miscellaneous</v>
      </c>
      <c r="N489" t="str">
        <f>IF(M489=-1,-1,IF('HCAD Raw EF'!K489="","",'HCAD Raw EF'!K489))</f>
        <v/>
      </c>
      <c r="O489" s="13">
        <f>IF(N489=-1,-1,IF('HCAD Raw EF'!L489="","",VALUE('HCAD Raw EF'!L489)))</f>
        <v>31900</v>
      </c>
      <c r="P489"/>
      <c r="Q489"/>
      <c r="R489"/>
      <c r="S489"/>
      <c r="T489"/>
      <c r="U489"/>
      <c r="V489"/>
      <c r="W489"/>
      <c r="X489"/>
      <c r="Y489"/>
    </row>
    <row r="490" spans="3:25" x14ac:dyDescent="0.25">
      <c r="C490">
        <v>486</v>
      </c>
      <c r="D490" t="str">
        <f t="shared" si="8"/>
        <v>1220190010001486</v>
      </c>
      <c r="E490" t="str">
        <f>IF('HCAD Raw EF'!B490="",-1,'HCAD Raw EF'!B490)</f>
        <v>1220190010001</v>
      </c>
      <c r="F490">
        <f>IF(E490=-1,-1,IF('HCAD Raw EF'!C490="","",'HCAD Raw EF'!C490))</f>
        <v>1</v>
      </c>
      <c r="G490">
        <f>IF(F490=-1,-1,IF('HCAD Raw EF'!D490="","",'HCAD Raw EF'!D490))</f>
        <v>4</v>
      </c>
      <c r="H490" t="str">
        <f>IF(G490=-1,-1,IF('HCAD Raw EF'!E490="","",'HCAD Raw EF'!E490))</f>
        <v>4</v>
      </c>
      <c r="I490" t="str">
        <f>IF(H490=-1,-1,IF('HCAD Raw EF'!F490="","",'HCAD Raw EF'!F490))</f>
        <v>CRP1</v>
      </c>
      <c r="J490" t="str">
        <f>IF(I490=-1,-1,IF('HCAD Raw EF'!G490="","",'HCAD Raw EF'!G490))</f>
        <v>Porch</v>
      </c>
      <c r="K490" t="str">
        <f>IF(J490=-1,-1,IF('HCAD Raw EF'!H490="","",'HCAD Raw EF'!H490))</f>
        <v>Porch, Open</v>
      </c>
      <c r="L490" t="str">
        <f>IF(K490=-1,-1,IF('HCAD Raw EF'!I490="","",'HCAD Raw EF'!I490))</f>
        <v>MS</v>
      </c>
      <c r="M490" t="str">
        <f>IF(L490=-1,-1,IF('HCAD Raw EF'!J490="","",'HCAD Raw EF'!J490))</f>
        <v>Miscellaneous</v>
      </c>
      <c r="N490" t="str">
        <f>IF(M490=-1,-1,IF('HCAD Raw EF'!K490="","",'HCAD Raw EF'!K490))</f>
        <v/>
      </c>
      <c r="O490" s="13">
        <f>IF(N490=-1,-1,IF('HCAD Raw EF'!L490="","",VALUE('HCAD Raw EF'!L490)))</f>
        <v>2362</v>
      </c>
      <c r="P490"/>
      <c r="Q490"/>
      <c r="R490"/>
      <c r="S490"/>
      <c r="T490"/>
      <c r="U490"/>
      <c r="V490"/>
      <c r="W490"/>
      <c r="X490"/>
      <c r="Y490"/>
    </row>
    <row r="491" spans="3:25" x14ac:dyDescent="0.25">
      <c r="C491">
        <v>487</v>
      </c>
      <c r="D491" t="str">
        <f t="shared" si="8"/>
        <v>1220190010001487</v>
      </c>
      <c r="E491" t="str">
        <f>IF('HCAD Raw EF'!B491="",-1,'HCAD Raw EF'!B491)</f>
        <v>1220190010001</v>
      </c>
      <c r="F491">
        <f>IF(E491=-1,-1,IF('HCAD Raw EF'!C491="","",'HCAD Raw EF'!C491))</f>
        <v>1</v>
      </c>
      <c r="G491">
        <f>IF(F491=-1,-1,IF('HCAD Raw EF'!D491="","",'HCAD Raw EF'!D491))</f>
        <v>4</v>
      </c>
      <c r="H491" t="str">
        <f>IF(G491=-1,-1,IF('HCAD Raw EF'!E491="","",'HCAD Raw EF'!E491))</f>
        <v>4</v>
      </c>
      <c r="I491" t="str">
        <f>IF(H491=-1,-1,IF('HCAD Raw EF'!F491="","",'HCAD Raw EF'!F491))</f>
        <v>CRP3</v>
      </c>
      <c r="J491" t="str">
        <f>IF(I491=-1,-1,IF('HCAD Raw EF'!G491="","",'HCAD Raw EF'!G491))</f>
        <v>PorchU</v>
      </c>
      <c r="K491" t="str">
        <f>IF(J491=-1,-1,IF('HCAD Raw EF'!H491="","",'HCAD Raw EF'!H491))</f>
        <v>Porch,Open Upper</v>
      </c>
      <c r="L491" t="str">
        <f>IF(K491=-1,-1,IF('HCAD Raw EF'!I491="","",'HCAD Raw EF'!I491))</f>
        <v>MS</v>
      </c>
      <c r="M491" t="str">
        <f>IF(L491=-1,-1,IF('HCAD Raw EF'!J491="","",'HCAD Raw EF'!J491))</f>
        <v>Miscellaneous</v>
      </c>
      <c r="N491" t="str">
        <f>IF(M491=-1,-1,IF('HCAD Raw EF'!K491="","",'HCAD Raw EF'!K491))</f>
        <v/>
      </c>
      <c r="O491" s="13">
        <f>IF(N491=-1,-1,IF('HCAD Raw EF'!L491="","",VALUE('HCAD Raw EF'!L491)))</f>
        <v>2131</v>
      </c>
      <c r="P491"/>
      <c r="Q491"/>
      <c r="R491"/>
      <c r="S491"/>
      <c r="T491"/>
      <c r="U491"/>
      <c r="V491"/>
      <c r="W491"/>
      <c r="X491"/>
      <c r="Y491"/>
    </row>
    <row r="492" spans="3:25" x14ac:dyDescent="0.25">
      <c r="C492">
        <v>488</v>
      </c>
      <c r="D492" t="str">
        <f t="shared" si="8"/>
        <v>1235750010001488</v>
      </c>
      <c r="E492" t="str">
        <f>IF('HCAD Raw EF'!B492="",-1,'HCAD Raw EF'!B492)</f>
        <v>1235750010001</v>
      </c>
      <c r="F492">
        <f>IF(E492=-1,-1,IF('HCAD Raw EF'!C492="","",'HCAD Raw EF'!C492))</f>
        <v>0</v>
      </c>
      <c r="G492">
        <f>IF(F492=-1,-1,IF('HCAD Raw EF'!D492="","",'HCAD Raw EF'!D492))</f>
        <v>3</v>
      </c>
      <c r="H492" t="str">
        <f>IF(G492=-1,-1,IF('HCAD Raw EF'!E492="","",'HCAD Raw EF'!E492))</f>
        <v>4</v>
      </c>
      <c r="I492" t="str">
        <f>IF(H492=-1,-1,IF('HCAD Raw EF'!F492="","",'HCAD Raw EF'!F492))</f>
        <v>CCP6</v>
      </c>
      <c r="J492" t="str">
        <f>IF(I492=-1,-1,IF('HCAD Raw EF'!G492="","",'HCAD Raw EF'!G492))</f>
        <v>CpRfSl</v>
      </c>
      <c r="K492" t="str">
        <f>IF(J492=-1,-1,IF('HCAD Raw EF'!H492="","",'HCAD Raw EF'!H492))</f>
        <v>CANOPY ROOF AND SLAB</v>
      </c>
      <c r="L492" t="str">
        <f>IF(K492=-1,-1,IF('HCAD Raw EF'!I492="","",'HCAD Raw EF'!I492))</f>
        <v>MS</v>
      </c>
      <c r="M492" t="str">
        <f>IF(L492=-1,-1,IF('HCAD Raw EF'!J492="","",'HCAD Raw EF'!J492))</f>
        <v>Miscellaneous</v>
      </c>
      <c r="N492" t="str">
        <f>IF(M492=-1,-1,IF('HCAD Raw EF'!K492="","",'HCAD Raw EF'!K492))</f>
        <v/>
      </c>
      <c r="O492" s="13">
        <f>IF(N492=-1,-1,IF('HCAD Raw EF'!L492="","",VALUE('HCAD Raw EF'!L492)))</f>
        <v>5236</v>
      </c>
      <c r="P492"/>
      <c r="Q492"/>
      <c r="R492"/>
      <c r="S492"/>
      <c r="T492"/>
      <c r="U492"/>
      <c r="V492"/>
      <c r="W492"/>
      <c r="X492"/>
      <c r="Y492"/>
    </row>
    <row r="493" spans="3:25" x14ac:dyDescent="0.25">
      <c r="C493">
        <v>489</v>
      </c>
      <c r="D493" t="str">
        <f t="shared" si="8"/>
        <v>1235750010001489</v>
      </c>
      <c r="E493" t="str">
        <f>IF('HCAD Raw EF'!B493="",-1,'HCAD Raw EF'!B493)</f>
        <v>1235750010001</v>
      </c>
      <c r="F493">
        <f>IF(E493=-1,-1,IF('HCAD Raw EF'!C493="","",'HCAD Raw EF'!C493))</f>
        <v>0</v>
      </c>
      <c r="G493">
        <f>IF(F493=-1,-1,IF('HCAD Raw EF'!D493="","",'HCAD Raw EF'!D493))</f>
        <v>3</v>
      </c>
      <c r="H493" t="str">
        <f>IF(G493=-1,-1,IF('HCAD Raw EF'!E493="","",'HCAD Raw EF'!E493))</f>
        <v>4</v>
      </c>
      <c r="I493" t="str">
        <f>IF(H493=-1,-1,IF('HCAD Raw EF'!F493="","",'HCAD Raw EF'!F493))</f>
        <v>CPC2</v>
      </c>
      <c r="J493" t="str">
        <f>IF(I493=-1,-1,IF('HCAD Raw EF'!G493="","",'HCAD Raw EF'!G493))</f>
        <v>PvHCnc</v>
      </c>
      <c r="K493" t="str">
        <f>IF(J493=-1,-1,IF('HCAD Raw EF'!H493="","",'HCAD Raw EF'!H493))</f>
        <v>Paving - Heavy Concrete</v>
      </c>
      <c r="L493" t="str">
        <f>IF(K493=-1,-1,IF('HCAD Raw EF'!I493="","",'HCAD Raw EF'!I493))</f>
        <v>MS</v>
      </c>
      <c r="M493" t="str">
        <f>IF(L493=-1,-1,IF('HCAD Raw EF'!J493="","",'HCAD Raw EF'!J493))</f>
        <v>Miscellaneous</v>
      </c>
      <c r="N493" t="str">
        <f>IF(M493=-1,-1,IF('HCAD Raw EF'!K493="","",'HCAD Raw EF'!K493))</f>
        <v/>
      </c>
      <c r="O493" s="13">
        <f>IF(N493=-1,-1,IF('HCAD Raw EF'!L493="","",VALUE('HCAD Raw EF'!L493)))</f>
        <v>10000</v>
      </c>
      <c r="P493"/>
      <c r="Q493"/>
      <c r="R493"/>
      <c r="S493"/>
      <c r="T493"/>
      <c r="U493"/>
      <c r="V493"/>
      <c r="W493"/>
      <c r="X493"/>
      <c r="Y493"/>
    </row>
    <row r="494" spans="3:25" x14ac:dyDescent="0.25">
      <c r="C494">
        <v>490</v>
      </c>
      <c r="D494" t="str">
        <f t="shared" si="8"/>
        <v>1235750010001490</v>
      </c>
      <c r="E494" t="str">
        <f>IF('HCAD Raw EF'!B494="",-1,'HCAD Raw EF'!B494)</f>
        <v>1235750010001</v>
      </c>
      <c r="F494">
        <f>IF(E494=-1,-1,IF('HCAD Raw EF'!C494="","",'HCAD Raw EF'!C494))</f>
        <v>0</v>
      </c>
      <c r="G494">
        <f>IF(F494=-1,-1,IF('HCAD Raw EF'!D494="","",'HCAD Raw EF'!D494))</f>
        <v>3</v>
      </c>
      <c r="H494" t="str">
        <f>IF(G494=-1,-1,IF('HCAD Raw EF'!E494="","",'HCAD Raw EF'!E494))</f>
        <v>4</v>
      </c>
      <c r="I494" t="str">
        <f>IF(H494=-1,-1,IF('HCAD Raw EF'!F494="","",'HCAD Raw EF'!F494))</f>
        <v>CPC2</v>
      </c>
      <c r="J494" t="str">
        <f>IF(I494=-1,-1,IF('HCAD Raw EF'!G494="","",'HCAD Raw EF'!G494))</f>
        <v>PvHCnc</v>
      </c>
      <c r="K494" t="str">
        <f>IF(J494=-1,-1,IF('HCAD Raw EF'!H494="","",'HCAD Raw EF'!H494))</f>
        <v>Paving - Heavy Concrete</v>
      </c>
      <c r="L494" t="str">
        <f>IF(K494=-1,-1,IF('HCAD Raw EF'!I494="","",'HCAD Raw EF'!I494))</f>
        <v>MS</v>
      </c>
      <c r="M494" t="str">
        <f>IF(L494=-1,-1,IF('HCAD Raw EF'!J494="","",'HCAD Raw EF'!J494))</f>
        <v>Miscellaneous</v>
      </c>
      <c r="N494" t="str">
        <f>IF(M494=-1,-1,IF('HCAD Raw EF'!K494="","",'HCAD Raw EF'!K494))</f>
        <v/>
      </c>
      <c r="O494" s="13">
        <f>IF(N494=-1,-1,IF('HCAD Raw EF'!L494="","",VALUE('HCAD Raw EF'!L494)))</f>
        <v>100000</v>
      </c>
      <c r="P494"/>
      <c r="Q494"/>
      <c r="R494"/>
      <c r="S494"/>
      <c r="T494"/>
      <c r="U494"/>
      <c r="V494"/>
      <c r="W494"/>
      <c r="X494"/>
      <c r="Y494"/>
    </row>
    <row r="495" spans="3:25" x14ac:dyDescent="0.25">
      <c r="C495">
        <v>491</v>
      </c>
      <c r="D495" t="str">
        <f t="shared" si="8"/>
        <v>1235750010003491</v>
      </c>
      <c r="E495" t="str">
        <f>IF('HCAD Raw EF'!B495="",-1,'HCAD Raw EF'!B495)</f>
        <v>1235750010003</v>
      </c>
      <c r="F495">
        <f>IF(E495=-1,-1,IF('HCAD Raw EF'!C495="","",'HCAD Raw EF'!C495))</f>
        <v>1</v>
      </c>
      <c r="G495">
        <f>IF(F495=-1,-1,IF('HCAD Raw EF'!D495="","",'HCAD Raw EF'!D495))</f>
        <v>5</v>
      </c>
      <c r="H495" t="str">
        <f>IF(G495=-1,-1,IF('HCAD Raw EF'!E495="","",'HCAD Raw EF'!E495))</f>
        <v>4</v>
      </c>
      <c r="I495" t="str">
        <f>IF(H495=-1,-1,IF('HCAD Raw EF'!F495="","",'HCAD Raw EF'!F495))</f>
        <v>CCP6</v>
      </c>
      <c r="J495" t="str">
        <f>IF(I495=-1,-1,IF('HCAD Raw EF'!G495="","",'HCAD Raw EF'!G495))</f>
        <v>CpRfSl</v>
      </c>
      <c r="K495" t="str">
        <f>IF(J495=-1,-1,IF('HCAD Raw EF'!H495="","",'HCAD Raw EF'!H495))</f>
        <v>CANOPY ROOF AND SLAB</v>
      </c>
      <c r="L495" t="str">
        <f>IF(K495=-1,-1,IF('HCAD Raw EF'!I495="","",'HCAD Raw EF'!I495))</f>
        <v>MS</v>
      </c>
      <c r="M495" t="str">
        <f>IF(L495=-1,-1,IF('HCAD Raw EF'!J495="","",'HCAD Raw EF'!J495))</f>
        <v>Miscellaneous</v>
      </c>
      <c r="N495" t="str">
        <f>IF(M495=-1,-1,IF('HCAD Raw EF'!K495="","",'HCAD Raw EF'!K495))</f>
        <v/>
      </c>
      <c r="O495" s="13">
        <f>IF(N495=-1,-1,IF('HCAD Raw EF'!L495="","",VALUE('HCAD Raw EF'!L495)))</f>
        <v>2940</v>
      </c>
      <c r="P495"/>
      <c r="Q495"/>
      <c r="R495"/>
      <c r="S495"/>
      <c r="T495"/>
      <c r="U495"/>
      <c r="V495"/>
      <c r="W495"/>
      <c r="X495"/>
      <c r="Y495"/>
    </row>
    <row r="496" spans="3:25" x14ac:dyDescent="0.25">
      <c r="C496">
        <v>492</v>
      </c>
      <c r="D496" t="str">
        <f t="shared" si="8"/>
        <v>1235750010003492</v>
      </c>
      <c r="E496" t="str">
        <f>IF('HCAD Raw EF'!B496="",-1,'HCAD Raw EF'!B496)</f>
        <v>1235750010003</v>
      </c>
      <c r="F496">
        <f>IF(E496=-1,-1,IF('HCAD Raw EF'!C496="","",'HCAD Raw EF'!C496))</f>
        <v>1</v>
      </c>
      <c r="G496">
        <f>IF(F496=-1,-1,IF('HCAD Raw EF'!D496="","",'HCAD Raw EF'!D496))</f>
        <v>5</v>
      </c>
      <c r="H496" t="str">
        <f>IF(G496=-1,-1,IF('HCAD Raw EF'!E496="","",'HCAD Raw EF'!E496))</f>
        <v>4</v>
      </c>
      <c r="I496" t="str">
        <f>IF(H496=-1,-1,IF('HCAD Raw EF'!F496="","",'HCAD Raw EF'!F496))</f>
        <v>CCP6</v>
      </c>
      <c r="J496" t="str">
        <f>IF(I496=-1,-1,IF('HCAD Raw EF'!G496="","",'HCAD Raw EF'!G496))</f>
        <v>CpRfSl</v>
      </c>
      <c r="K496" t="str">
        <f>IF(J496=-1,-1,IF('HCAD Raw EF'!H496="","",'HCAD Raw EF'!H496))</f>
        <v>CANOPY ROOF AND SLAB</v>
      </c>
      <c r="L496" t="str">
        <f>IF(K496=-1,-1,IF('HCAD Raw EF'!I496="","",'HCAD Raw EF'!I496))</f>
        <v>MS</v>
      </c>
      <c r="M496" t="str">
        <f>IF(L496=-1,-1,IF('HCAD Raw EF'!J496="","",'HCAD Raw EF'!J496))</f>
        <v>Miscellaneous</v>
      </c>
      <c r="N496" t="str">
        <f>IF(M496=-1,-1,IF('HCAD Raw EF'!K496="","",'HCAD Raw EF'!K496))</f>
        <v/>
      </c>
      <c r="O496" s="13">
        <f>IF(N496=-1,-1,IF('HCAD Raw EF'!L496="","",VALUE('HCAD Raw EF'!L496)))</f>
        <v>841</v>
      </c>
      <c r="P496"/>
      <c r="Q496"/>
      <c r="R496"/>
      <c r="S496"/>
      <c r="T496"/>
      <c r="U496"/>
      <c r="V496"/>
      <c r="W496"/>
      <c r="X496"/>
      <c r="Y496"/>
    </row>
    <row r="497" spans="3:25" x14ac:dyDescent="0.25">
      <c r="C497">
        <v>493</v>
      </c>
      <c r="D497" t="str">
        <f t="shared" si="8"/>
        <v>1235750010003493</v>
      </c>
      <c r="E497" t="str">
        <f>IF('HCAD Raw EF'!B497="",-1,'HCAD Raw EF'!B497)</f>
        <v>1235750010003</v>
      </c>
      <c r="F497">
        <f>IF(E497=-1,-1,IF('HCAD Raw EF'!C497="","",'HCAD Raw EF'!C497))</f>
        <v>0</v>
      </c>
      <c r="G497">
        <f>IF(F497=-1,-1,IF('HCAD Raw EF'!D497="","",'HCAD Raw EF'!D497))</f>
        <v>5</v>
      </c>
      <c r="H497" t="str">
        <f>IF(G497=-1,-1,IF('HCAD Raw EF'!E497="","",'HCAD Raw EF'!E497))</f>
        <v>4</v>
      </c>
      <c r="I497" t="str">
        <f>IF(H497=-1,-1,IF('HCAD Raw EF'!F497="","",'HCAD Raw EF'!F497))</f>
        <v>CPC1</v>
      </c>
      <c r="J497" t="str">
        <f>IF(I497=-1,-1,IF('HCAD Raw EF'!G497="","",'HCAD Raw EF'!G497))</f>
        <v>PvLCnc</v>
      </c>
      <c r="K497" t="str">
        <f>IF(J497=-1,-1,IF('HCAD Raw EF'!H497="","",'HCAD Raw EF'!H497))</f>
        <v>Paving - Light Concrete</v>
      </c>
      <c r="L497" t="str">
        <f>IF(K497=-1,-1,IF('HCAD Raw EF'!I497="","",'HCAD Raw EF'!I497))</f>
        <v>MS</v>
      </c>
      <c r="M497" t="str">
        <f>IF(L497=-1,-1,IF('HCAD Raw EF'!J497="","",'HCAD Raw EF'!J497))</f>
        <v>Miscellaneous</v>
      </c>
      <c r="N497" t="str">
        <f>IF(M497=-1,-1,IF('HCAD Raw EF'!K497="","",'HCAD Raw EF'!K497))</f>
        <v/>
      </c>
      <c r="O497" s="13">
        <f>IF(N497=-1,-1,IF('HCAD Raw EF'!L497="","",VALUE('HCAD Raw EF'!L497)))</f>
        <v>30000</v>
      </c>
      <c r="P497"/>
      <c r="Q497"/>
      <c r="R497"/>
      <c r="S497"/>
      <c r="T497"/>
      <c r="U497"/>
      <c r="V497"/>
      <c r="W497"/>
      <c r="X497"/>
      <c r="Y497"/>
    </row>
    <row r="498" spans="3:25" x14ac:dyDescent="0.25">
      <c r="C498">
        <v>494</v>
      </c>
      <c r="D498" t="str">
        <f t="shared" si="8"/>
        <v>1235750010003494</v>
      </c>
      <c r="E498" t="str">
        <f>IF('HCAD Raw EF'!B498="",-1,'HCAD Raw EF'!B498)</f>
        <v>1235750010003</v>
      </c>
      <c r="F498">
        <f>IF(E498=-1,-1,IF('HCAD Raw EF'!C498="","",'HCAD Raw EF'!C498))</f>
        <v>0</v>
      </c>
      <c r="G498">
        <f>IF(F498=-1,-1,IF('HCAD Raw EF'!D498="","",'HCAD Raw EF'!D498))</f>
        <v>5</v>
      </c>
      <c r="H498" t="str">
        <f>IF(G498=-1,-1,IF('HCAD Raw EF'!E498="","",'HCAD Raw EF'!E498))</f>
        <v>4</v>
      </c>
      <c r="I498" t="str">
        <f>IF(H498=-1,-1,IF('HCAD Raw EF'!F498="","",'HCAD Raw EF'!F498))</f>
        <v>CPC2</v>
      </c>
      <c r="J498" t="str">
        <f>IF(I498=-1,-1,IF('HCAD Raw EF'!G498="","",'HCAD Raw EF'!G498))</f>
        <v>PvHCnc</v>
      </c>
      <c r="K498" t="str">
        <f>IF(J498=-1,-1,IF('HCAD Raw EF'!H498="","",'HCAD Raw EF'!H498))</f>
        <v>Paving - Heavy Concrete</v>
      </c>
      <c r="L498" t="str">
        <f>IF(K498=-1,-1,IF('HCAD Raw EF'!I498="","",'HCAD Raw EF'!I498))</f>
        <v>MS</v>
      </c>
      <c r="M498" t="str">
        <f>IF(L498=-1,-1,IF('HCAD Raw EF'!J498="","",'HCAD Raw EF'!J498))</f>
        <v>Miscellaneous</v>
      </c>
      <c r="N498" t="str">
        <f>IF(M498=-1,-1,IF('HCAD Raw EF'!K498="","",'HCAD Raw EF'!K498))</f>
        <v/>
      </c>
      <c r="O498" s="13">
        <f>IF(N498=-1,-1,IF('HCAD Raw EF'!L498="","",VALUE('HCAD Raw EF'!L498)))</f>
        <v>46000</v>
      </c>
      <c r="P498"/>
      <c r="Q498"/>
      <c r="R498"/>
      <c r="S498"/>
      <c r="T498"/>
      <c r="U498"/>
      <c r="V498"/>
      <c r="W498"/>
      <c r="X498"/>
      <c r="Y498"/>
    </row>
    <row r="499" spans="3:25" x14ac:dyDescent="0.25">
      <c r="C499">
        <v>495</v>
      </c>
      <c r="D499" t="str">
        <f t="shared" si="8"/>
        <v>1235750010003495</v>
      </c>
      <c r="E499" t="str">
        <f>IF('HCAD Raw EF'!B499="",-1,'HCAD Raw EF'!B499)</f>
        <v>1235750010003</v>
      </c>
      <c r="F499">
        <f>IF(E499=-1,-1,IF('HCAD Raw EF'!C499="","",'HCAD Raw EF'!C499))</f>
        <v>0</v>
      </c>
      <c r="G499">
        <f>IF(F499=-1,-1,IF('HCAD Raw EF'!D499="","",'HCAD Raw EF'!D499))</f>
        <v>5</v>
      </c>
      <c r="H499" t="str">
        <f>IF(G499=-1,-1,IF('HCAD Raw EF'!E499="","",'HCAD Raw EF'!E499))</f>
        <v>4</v>
      </c>
      <c r="I499" t="str">
        <f>IF(H499=-1,-1,IF('HCAD Raw EF'!F499="","",'HCAD Raw EF'!F499))</f>
        <v>CPC2</v>
      </c>
      <c r="J499" t="str">
        <f>IF(I499=-1,-1,IF('HCAD Raw EF'!G499="","",'HCAD Raw EF'!G499))</f>
        <v>PvHCnc</v>
      </c>
      <c r="K499" t="str">
        <f>IF(J499=-1,-1,IF('HCAD Raw EF'!H499="","",'HCAD Raw EF'!H499))</f>
        <v>Paving - Heavy Concrete</v>
      </c>
      <c r="L499" t="str">
        <f>IF(K499=-1,-1,IF('HCAD Raw EF'!I499="","",'HCAD Raw EF'!I499))</f>
        <v>MS</v>
      </c>
      <c r="M499" t="str">
        <f>IF(L499=-1,-1,IF('HCAD Raw EF'!J499="","",'HCAD Raw EF'!J499))</f>
        <v>Miscellaneous</v>
      </c>
      <c r="N499" t="str">
        <f>IF(M499=-1,-1,IF('HCAD Raw EF'!K499="","",'HCAD Raw EF'!K499))</f>
        <v/>
      </c>
      <c r="O499" s="13">
        <f>IF(N499=-1,-1,IF('HCAD Raw EF'!L499="","",VALUE('HCAD Raw EF'!L499)))</f>
        <v>10000</v>
      </c>
      <c r="P499"/>
      <c r="Q499"/>
      <c r="R499"/>
      <c r="S499"/>
      <c r="T499"/>
      <c r="U499"/>
      <c r="V499"/>
      <c r="W499"/>
      <c r="X499"/>
      <c r="Y499"/>
    </row>
    <row r="500" spans="3:25" x14ac:dyDescent="0.25">
      <c r="C500">
        <v>496</v>
      </c>
      <c r="D500" t="str">
        <f t="shared" si="8"/>
        <v>1235750010010496</v>
      </c>
      <c r="E500" t="str">
        <f>IF('HCAD Raw EF'!B500="",-1,'HCAD Raw EF'!B500)</f>
        <v>1235750010010</v>
      </c>
      <c r="F500">
        <f>IF(E500=-1,-1,IF('HCAD Raw EF'!C500="","",'HCAD Raw EF'!C500))</f>
        <v>0</v>
      </c>
      <c r="G500">
        <f>IF(F500=-1,-1,IF('HCAD Raw EF'!D500="","",'HCAD Raw EF'!D500))</f>
        <v>1</v>
      </c>
      <c r="H500" t="str">
        <f>IF(G500=-1,-1,IF('HCAD Raw EF'!E500="","",'HCAD Raw EF'!E500))</f>
        <v>4</v>
      </c>
      <c r="I500" t="str">
        <f>IF(H500=-1,-1,IF('HCAD Raw EF'!F500="","",'HCAD Raw EF'!F500))</f>
        <v>CPC2</v>
      </c>
      <c r="J500" t="str">
        <f>IF(I500=-1,-1,IF('HCAD Raw EF'!G500="","",'HCAD Raw EF'!G500))</f>
        <v>PvHCnc</v>
      </c>
      <c r="K500" t="str">
        <f>IF(J500=-1,-1,IF('HCAD Raw EF'!H500="","",'HCAD Raw EF'!H500))</f>
        <v>Paving - Heavy Concrete</v>
      </c>
      <c r="L500" t="str">
        <f>IF(K500=-1,-1,IF('HCAD Raw EF'!I500="","",'HCAD Raw EF'!I500))</f>
        <v>MS</v>
      </c>
      <c r="M500" t="str">
        <f>IF(L500=-1,-1,IF('HCAD Raw EF'!J500="","",'HCAD Raw EF'!J500))</f>
        <v>Miscellaneous</v>
      </c>
      <c r="N500" t="str">
        <f>IF(M500=-1,-1,IF('HCAD Raw EF'!K500="","",'HCAD Raw EF'!K500))</f>
        <v/>
      </c>
      <c r="O500" s="13">
        <f>IF(N500=-1,-1,IF('HCAD Raw EF'!L500="","",VALUE('HCAD Raw EF'!L500)))</f>
        <v>22000</v>
      </c>
      <c r="P500"/>
      <c r="Q500"/>
      <c r="R500"/>
      <c r="S500"/>
      <c r="T500"/>
      <c r="U500"/>
      <c r="V500"/>
      <c r="W500"/>
      <c r="X500"/>
      <c r="Y500"/>
    </row>
    <row r="501" spans="3:25" x14ac:dyDescent="0.25">
      <c r="C501">
        <v>497</v>
      </c>
      <c r="D501" t="str">
        <f t="shared" si="8"/>
        <v>1237450010001497</v>
      </c>
      <c r="E501" t="str">
        <f>IF('HCAD Raw EF'!B501="",-1,'HCAD Raw EF'!B501)</f>
        <v>1237450010001</v>
      </c>
      <c r="F501">
        <f>IF(E501=-1,-1,IF('HCAD Raw EF'!C501="","",'HCAD Raw EF'!C501))</f>
        <v>0</v>
      </c>
      <c r="G501">
        <f>IF(F501=-1,-1,IF('HCAD Raw EF'!D501="","",'HCAD Raw EF'!D501))</f>
        <v>2</v>
      </c>
      <c r="H501" t="str">
        <f>IF(G501=-1,-1,IF('HCAD Raw EF'!E501="","",'HCAD Raw EF'!E501))</f>
        <v>4</v>
      </c>
      <c r="I501" t="str">
        <f>IF(H501=-1,-1,IF('HCAD Raw EF'!F501="","",'HCAD Raw EF'!F501))</f>
        <v>CCP6</v>
      </c>
      <c r="J501" t="str">
        <f>IF(I501=-1,-1,IF('HCAD Raw EF'!G501="","",'HCAD Raw EF'!G501))</f>
        <v>CpRfSl</v>
      </c>
      <c r="K501" t="str">
        <f>IF(J501=-1,-1,IF('HCAD Raw EF'!H501="","",'HCAD Raw EF'!H501))</f>
        <v>CANOPY ROOF AND SLAB</v>
      </c>
      <c r="L501" t="str">
        <f>IF(K501=-1,-1,IF('HCAD Raw EF'!I501="","",'HCAD Raw EF'!I501))</f>
        <v>MS</v>
      </c>
      <c r="M501" t="str">
        <f>IF(L501=-1,-1,IF('HCAD Raw EF'!J501="","",'HCAD Raw EF'!J501))</f>
        <v>Miscellaneous</v>
      </c>
      <c r="N501" t="str">
        <f>IF(M501=-1,-1,IF('HCAD Raw EF'!K501="","",'HCAD Raw EF'!K501))</f>
        <v>SIDE BLDG.MISSNG PRV YR</v>
      </c>
      <c r="O501" s="13">
        <f>IF(N501=-1,-1,IF('HCAD Raw EF'!L501="","",VALUE('HCAD Raw EF'!L501)))</f>
        <v>800</v>
      </c>
      <c r="P501"/>
      <c r="Q501"/>
      <c r="R501"/>
      <c r="S501"/>
      <c r="T501"/>
      <c r="U501"/>
      <c r="V501"/>
      <c r="W501"/>
      <c r="X501"/>
      <c r="Y501"/>
    </row>
    <row r="502" spans="3:25" x14ac:dyDescent="0.25">
      <c r="C502">
        <v>498</v>
      </c>
      <c r="D502" t="str">
        <f t="shared" si="8"/>
        <v>1237450010001498</v>
      </c>
      <c r="E502" t="str">
        <f>IF('HCAD Raw EF'!B502="",-1,'HCAD Raw EF'!B502)</f>
        <v>1237450010001</v>
      </c>
      <c r="F502">
        <f>IF(E502=-1,-1,IF('HCAD Raw EF'!C502="","",'HCAD Raw EF'!C502))</f>
        <v>0</v>
      </c>
      <c r="G502">
        <f>IF(F502=-1,-1,IF('HCAD Raw EF'!D502="","",'HCAD Raw EF'!D502))</f>
        <v>2</v>
      </c>
      <c r="H502" t="str">
        <f>IF(G502=-1,-1,IF('HCAD Raw EF'!E502="","",'HCAD Raw EF'!E502))</f>
        <v>4</v>
      </c>
      <c r="I502" t="str">
        <f>IF(H502=-1,-1,IF('HCAD Raw EF'!F502="","",'HCAD Raw EF'!F502))</f>
        <v>CPC2</v>
      </c>
      <c r="J502" t="str">
        <f>IF(I502=-1,-1,IF('HCAD Raw EF'!G502="","",'HCAD Raw EF'!G502))</f>
        <v>PvHCnc</v>
      </c>
      <c r="K502" t="str">
        <f>IF(J502=-1,-1,IF('HCAD Raw EF'!H502="","",'HCAD Raw EF'!H502))</f>
        <v>Paving - Heavy Concrete</v>
      </c>
      <c r="L502" t="str">
        <f>IF(K502=-1,-1,IF('HCAD Raw EF'!I502="","",'HCAD Raw EF'!I502))</f>
        <v>MS</v>
      </c>
      <c r="M502" t="str">
        <f>IF(L502=-1,-1,IF('HCAD Raw EF'!J502="","",'HCAD Raw EF'!J502))</f>
        <v>Miscellaneous</v>
      </c>
      <c r="N502" t="str">
        <f>IF(M502=-1,-1,IF('HCAD Raw EF'!K502="","",'HCAD Raw EF'!K502))</f>
        <v>RE-MEASURED FOR 2015</v>
      </c>
      <c r="O502" s="13">
        <f>IF(N502=-1,-1,IF('HCAD Raw EF'!L502="","",VALUE('HCAD Raw EF'!L502)))</f>
        <v>27500</v>
      </c>
      <c r="P502"/>
      <c r="Q502"/>
      <c r="R502"/>
      <c r="S502"/>
      <c r="T502"/>
      <c r="U502"/>
      <c r="V502"/>
      <c r="W502"/>
      <c r="X502"/>
      <c r="Y502"/>
    </row>
    <row r="503" spans="3:25" x14ac:dyDescent="0.25">
      <c r="C503">
        <v>499</v>
      </c>
      <c r="D503" t="str">
        <f t="shared" si="8"/>
        <v>1258820010005499</v>
      </c>
      <c r="E503" t="str">
        <f>IF('HCAD Raw EF'!B503="",-1,'HCAD Raw EF'!B503)</f>
        <v>1258820010005</v>
      </c>
      <c r="F503">
        <f>IF(E503=-1,-1,IF('HCAD Raw EF'!C503="","",'HCAD Raw EF'!C503))</f>
        <v>0</v>
      </c>
      <c r="G503">
        <f>IF(F503=-1,-1,IF('HCAD Raw EF'!D503="","",'HCAD Raw EF'!D503))</f>
        <v>3</v>
      </c>
      <c r="H503" t="str">
        <f>IF(G503=-1,-1,IF('HCAD Raw EF'!E503="","",'HCAD Raw EF'!E503))</f>
        <v>4</v>
      </c>
      <c r="I503" t="str">
        <f>IF(H503=-1,-1,IF('HCAD Raw EF'!F503="","",'HCAD Raw EF'!F503))</f>
        <v>CCP6</v>
      </c>
      <c r="J503" t="str">
        <f>IF(I503=-1,-1,IF('HCAD Raw EF'!G503="","",'HCAD Raw EF'!G503))</f>
        <v>CpRfSl</v>
      </c>
      <c r="K503" t="str">
        <f>IF(J503=-1,-1,IF('HCAD Raw EF'!H503="","",'HCAD Raw EF'!H503))</f>
        <v>CANOPY ROOF AND SLAB</v>
      </c>
      <c r="L503" t="str">
        <f>IF(K503=-1,-1,IF('HCAD Raw EF'!I503="","",'HCAD Raw EF'!I503))</f>
        <v>MS</v>
      </c>
      <c r="M503" t="str">
        <f>IF(L503=-1,-1,IF('HCAD Raw EF'!J503="","",'HCAD Raw EF'!J503))</f>
        <v>Miscellaneous</v>
      </c>
      <c r="N503" t="str">
        <f>IF(M503=-1,-1,IF('HCAD Raw EF'!K503="","",'HCAD Raw EF'!K503))</f>
        <v/>
      </c>
      <c r="O503" s="13">
        <f>IF(N503=-1,-1,IF('HCAD Raw EF'!L503="","",VALUE('HCAD Raw EF'!L503)))</f>
        <v>2232</v>
      </c>
      <c r="P503"/>
      <c r="Q503"/>
      <c r="R503"/>
      <c r="S503"/>
      <c r="T503"/>
      <c r="U503"/>
      <c r="V503"/>
      <c r="W503"/>
      <c r="X503"/>
      <c r="Y503"/>
    </row>
    <row r="504" spans="3:25" x14ac:dyDescent="0.25">
      <c r="C504">
        <v>500</v>
      </c>
      <c r="D504" t="str">
        <f t="shared" si="8"/>
        <v>1258820010005500</v>
      </c>
      <c r="E504" t="str">
        <f>IF('HCAD Raw EF'!B504="",-1,'HCAD Raw EF'!B504)</f>
        <v>1258820010005</v>
      </c>
      <c r="F504">
        <f>IF(E504=-1,-1,IF('HCAD Raw EF'!C504="","",'HCAD Raw EF'!C504))</f>
        <v>0</v>
      </c>
      <c r="G504">
        <f>IF(F504=-1,-1,IF('HCAD Raw EF'!D504="","",'HCAD Raw EF'!D504))</f>
        <v>3</v>
      </c>
      <c r="H504" t="str">
        <f>IF(G504=-1,-1,IF('HCAD Raw EF'!E504="","",'HCAD Raw EF'!E504))</f>
        <v>4</v>
      </c>
      <c r="I504" t="str">
        <f>IF(H504=-1,-1,IF('HCAD Raw EF'!F504="","",'HCAD Raw EF'!F504))</f>
        <v>CEN6</v>
      </c>
      <c r="J504" t="str">
        <f>IF(I504=-1,-1,IF('HCAD Raw EF'!G504="","",'HCAD Raw EF'!G504))</f>
        <v>Enclos6</v>
      </c>
      <c r="K504" t="str">
        <f>IF(J504=-1,-1,IF('HCAD Raw EF'!H504="","",'HCAD Raw EF'!H504))</f>
        <v>Enclosure,  Office</v>
      </c>
      <c r="L504" t="str">
        <f>IF(K504=-1,-1,IF('HCAD Raw EF'!I504="","",'HCAD Raw EF'!I504))</f>
        <v>MS</v>
      </c>
      <c r="M504" t="str">
        <f>IF(L504=-1,-1,IF('HCAD Raw EF'!J504="","",'HCAD Raw EF'!J504))</f>
        <v>Miscellaneous</v>
      </c>
      <c r="N504" t="str">
        <f>IF(M504=-1,-1,IF('HCAD Raw EF'!K504="","",'HCAD Raw EF'!K504))</f>
        <v>INCL. IN TYPE/STYLE &lt;10%</v>
      </c>
      <c r="O504" s="13">
        <f>IF(N504=-1,-1,IF('HCAD Raw EF'!L504="","",VALUE('HCAD Raw EF'!L504)))</f>
        <v>720</v>
      </c>
      <c r="P504"/>
      <c r="Q504"/>
      <c r="R504"/>
      <c r="S504"/>
      <c r="T504"/>
      <c r="U504"/>
      <c r="V504"/>
      <c r="W504"/>
      <c r="X504"/>
      <c r="Y504"/>
    </row>
    <row r="505" spans="3:25" x14ac:dyDescent="0.25">
      <c r="C505">
        <v>501</v>
      </c>
      <c r="D505" t="str">
        <f t="shared" si="8"/>
        <v>1258820010005501</v>
      </c>
      <c r="E505" t="str">
        <f>IF('HCAD Raw EF'!B505="",-1,'HCAD Raw EF'!B505)</f>
        <v>1258820010005</v>
      </c>
      <c r="F505">
        <f>IF(E505=-1,-1,IF('HCAD Raw EF'!C505="","",'HCAD Raw EF'!C505))</f>
        <v>0</v>
      </c>
      <c r="G505">
        <f>IF(F505=-1,-1,IF('HCAD Raw EF'!D505="","",'HCAD Raw EF'!D505))</f>
        <v>3</v>
      </c>
      <c r="H505" t="str">
        <f>IF(G505=-1,-1,IF('HCAD Raw EF'!E505="","",'HCAD Raw EF'!E505))</f>
        <v>4</v>
      </c>
      <c r="I505" t="str">
        <f>IF(H505=-1,-1,IF('HCAD Raw EF'!F505="","",'HCAD Raw EF'!F505))</f>
        <v>CPC2</v>
      </c>
      <c r="J505" t="str">
        <f>IF(I505=-1,-1,IF('HCAD Raw EF'!G505="","",'HCAD Raw EF'!G505))</f>
        <v>PvHCnc</v>
      </c>
      <c r="K505" t="str">
        <f>IF(J505=-1,-1,IF('HCAD Raw EF'!H505="","",'HCAD Raw EF'!H505))</f>
        <v>Paving - Heavy Concrete</v>
      </c>
      <c r="L505" t="str">
        <f>IF(K505=-1,-1,IF('HCAD Raw EF'!I505="","",'HCAD Raw EF'!I505))</f>
        <v>MS</v>
      </c>
      <c r="M505" t="str">
        <f>IF(L505=-1,-1,IF('HCAD Raw EF'!J505="","",'HCAD Raw EF'!J505))</f>
        <v>Miscellaneous</v>
      </c>
      <c r="N505" t="str">
        <f>IF(M505=-1,-1,IF('HCAD Raw EF'!K505="","",'HCAD Raw EF'!K505))</f>
        <v>CORR. SIZE F/2018</v>
      </c>
      <c r="O505" s="13">
        <f>IF(N505=-1,-1,IF('HCAD Raw EF'!L505="","",VALUE('HCAD Raw EF'!L505)))</f>
        <v>44000</v>
      </c>
      <c r="P505"/>
      <c r="Q505"/>
      <c r="R505"/>
      <c r="S505"/>
      <c r="T505"/>
      <c r="U505"/>
      <c r="V505"/>
      <c r="W505"/>
      <c r="X505"/>
      <c r="Y505"/>
    </row>
    <row r="506" spans="3:25" x14ac:dyDescent="0.25">
      <c r="C506">
        <v>502</v>
      </c>
      <c r="D506" t="str">
        <f t="shared" si="8"/>
        <v>1265000010001502</v>
      </c>
      <c r="E506" t="str">
        <f>IF('HCAD Raw EF'!B506="",-1,'HCAD Raw EF'!B506)</f>
        <v>1265000010001</v>
      </c>
      <c r="F506">
        <f>IF(E506=-1,-1,IF('HCAD Raw EF'!C506="","",'HCAD Raw EF'!C506))</f>
        <v>0</v>
      </c>
      <c r="G506">
        <f>IF(F506=-1,-1,IF('HCAD Raw EF'!D506="","",'HCAD Raw EF'!D506))</f>
        <v>5</v>
      </c>
      <c r="H506" t="str">
        <f>IF(G506=-1,-1,IF('HCAD Raw EF'!E506="","",'HCAD Raw EF'!E506))</f>
        <v>4</v>
      </c>
      <c r="I506" t="str">
        <f>IF(H506=-1,-1,IF('HCAD Raw EF'!F506="","",'HCAD Raw EF'!F506))</f>
        <v>CCP6</v>
      </c>
      <c r="J506" t="str">
        <f>IF(I506=-1,-1,IF('HCAD Raw EF'!G506="","",'HCAD Raw EF'!G506))</f>
        <v>CpRfSl</v>
      </c>
      <c r="K506" t="str">
        <f>IF(J506=-1,-1,IF('HCAD Raw EF'!H506="","",'HCAD Raw EF'!H506))</f>
        <v>CANOPY ROOF AND SLAB</v>
      </c>
      <c r="L506" t="str">
        <f>IF(K506=-1,-1,IF('HCAD Raw EF'!I506="","",'HCAD Raw EF'!I506))</f>
        <v>MS</v>
      </c>
      <c r="M506" t="str">
        <f>IF(L506=-1,-1,IF('HCAD Raw EF'!J506="","",'HCAD Raw EF'!J506))</f>
        <v>Miscellaneous</v>
      </c>
      <c r="N506" t="str">
        <f>IF(M506=-1,-1,IF('HCAD Raw EF'!K506="","",'HCAD Raw EF'!K506))</f>
        <v/>
      </c>
      <c r="O506" s="13">
        <f>IF(N506=-1,-1,IF('HCAD Raw EF'!L506="","",VALUE('HCAD Raw EF'!L506)))</f>
        <v>330</v>
      </c>
      <c r="P506"/>
      <c r="Q506"/>
      <c r="R506"/>
      <c r="S506"/>
      <c r="T506"/>
      <c r="U506"/>
      <c r="V506"/>
      <c r="W506"/>
      <c r="X506"/>
      <c r="Y506"/>
    </row>
    <row r="507" spans="3:25" x14ac:dyDescent="0.25">
      <c r="C507">
        <v>503</v>
      </c>
      <c r="D507" t="str">
        <f t="shared" si="8"/>
        <v>1265000010001503</v>
      </c>
      <c r="E507" t="str">
        <f>IF('HCAD Raw EF'!B507="",-1,'HCAD Raw EF'!B507)</f>
        <v>1265000010001</v>
      </c>
      <c r="F507">
        <f>IF(E507=-1,-1,IF('HCAD Raw EF'!C507="","",'HCAD Raw EF'!C507))</f>
        <v>0</v>
      </c>
      <c r="G507">
        <f>IF(F507=-1,-1,IF('HCAD Raw EF'!D507="","",'HCAD Raw EF'!D507))</f>
        <v>5</v>
      </c>
      <c r="H507" t="str">
        <f>IF(G507=-1,-1,IF('HCAD Raw EF'!E507="","",'HCAD Raw EF'!E507))</f>
        <v>4</v>
      </c>
      <c r="I507" t="str">
        <f>IF(H507=-1,-1,IF('HCAD Raw EF'!F507="","",'HCAD Raw EF'!F507))</f>
        <v>CCP6</v>
      </c>
      <c r="J507" t="str">
        <f>IF(I507=-1,-1,IF('HCAD Raw EF'!G507="","",'HCAD Raw EF'!G507))</f>
        <v>CpRfSl</v>
      </c>
      <c r="K507" t="str">
        <f>IF(J507=-1,-1,IF('HCAD Raw EF'!H507="","",'HCAD Raw EF'!H507))</f>
        <v>CANOPY ROOF AND SLAB</v>
      </c>
      <c r="L507" t="str">
        <f>IF(K507=-1,-1,IF('HCAD Raw EF'!I507="","",'HCAD Raw EF'!I507))</f>
        <v>MS</v>
      </c>
      <c r="M507" t="str">
        <f>IF(L507=-1,-1,IF('HCAD Raw EF'!J507="","",'HCAD Raw EF'!J507))</f>
        <v>Miscellaneous</v>
      </c>
      <c r="N507" t="str">
        <f>IF(M507=-1,-1,IF('HCAD Raw EF'!K507="","",'HCAD Raw EF'!K507))</f>
        <v>COMBINED REST OF CP6</v>
      </c>
      <c r="O507" s="13">
        <f>IF(N507=-1,-1,IF('HCAD Raw EF'!L507="","",VALUE('HCAD Raw EF'!L507)))</f>
        <v>160</v>
      </c>
      <c r="P507"/>
      <c r="Q507"/>
      <c r="R507"/>
      <c r="S507"/>
      <c r="T507"/>
      <c r="U507"/>
      <c r="V507"/>
      <c r="W507"/>
      <c r="X507"/>
      <c r="Y507"/>
    </row>
    <row r="508" spans="3:25" x14ac:dyDescent="0.25">
      <c r="C508">
        <v>504</v>
      </c>
      <c r="D508" t="str">
        <f t="shared" si="8"/>
        <v>1265000010001504</v>
      </c>
      <c r="E508" t="str">
        <f>IF('HCAD Raw EF'!B508="",-1,'HCAD Raw EF'!B508)</f>
        <v>1265000010001</v>
      </c>
      <c r="F508">
        <f>IF(E508=-1,-1,IF('HCAD Raw EF'!C508="","",'HCAD Raw EF'!C508))</f>
        <v>0</v>
      </c>
      <c r="G508">
        <f>IF(F508=-1,-1,IF('HCAD Raw EF'!D508="","",'HCAD Raw EF'!D508))</f>
        <v>5</v>
      </c>
      <c r="H508" t="str">
        <f>IF(G508=-1,-1,IF('HCAD Raw EF'!E508="","",'HCAD Raw EF'!E508))</f>
        <v>4</v>
      </c>
      <c r="I508" t="str">
        <f>IF(H508=-1,-1,IF('HCAD Raw EF'!F508="","",'HCAD Raw EF'!F508))</f>
        <v>CPA1</v>
      </c>
      <c r="J508" t="str">
        <f>IF(I508=-1,-1,IF('HCAD Raw EF'!G508="","",'HCAD Raw EF'!G508))</f>
        <v>PavAsp</v>
      </c>
      <c r="K508" t="str">
        <f>IF(J508=-1,-1,IF('HCAD Raw EF'!H508="","",'HCAD Raw EF'!H508))</f>
        <v>Paving - Asphalt</v>
      </c>
      <c r="L508" t="str">
        <f>IF(K508=-1,-1,IF('HCAD Raw EF'!I508="","",'HCAD Raw EF'!I508))</f>
        <v>MS</v>
      </c>
      <c r="M508" t="str">
        <f>IF(L508=-1,-1,IF('HCAD Raw EF'!J508="","",'HCAD Raw EF'!J508))</f>
        <v>Miscellaneous</v>
      </c>
      <c r="N508" t="str">
        <f>IF(M508=-1,-1,IF('HCAD Raw EF'!K508="","",'HCAD Raw EF'!K508))</f>
        <v/>
      </c>
      <c r="O508" s="13">
        <f>IF(N508=-1,-1,IF('HCAD Raw EF'!L508="","",VALUE('HCAD Raw EF'!L508)))</f>
        <v>2600</v>
      </c>
      <c r="P508"/>
      <c r="Q508"/>
      <c r="R508"/>
      <c r="S508"/>
      <c r="T508"/>
      <c r="U508"/>
      <c r="V508"/>
      <c r="W508"/>
      <c r="X508"/>
      <c r="Y508"/>
    </row>
    <row r="509" spans="3:25" x14ac:dyDescent="0.25">
      <c r="C509">
        <v>505</v>
      </c>
      <c r="D509" t="str">
        <f t="shared" si="8"/>
        <v>1265000010001505</v>
      </c>
      <c r="E509" t="str">
        <f>IF('HCAD Raw EF'!B509="",-1,'HCAD Raw EF'!B509)</f>
        <v>1265000010001</v>
      </c>
      <c r="F509">
        <f>IF(E509=-1,-1,IF('HCAD Raw EF'!C509="","",'HCAD Raw EF'!C509))</f>
        <v>0</v>
      </c>
      <c r="G509">
        <f>IF(F509=-1,-1,IF('HCAD Raw EF'!D509="","",'HCAD Raw EF'!D509))</f>
        <v>5</v>
      </c>
      <c r="H509" t="str">
        <f>IF(G509=-1,-1,IF('HCAD Raw EF'!E509="","",'HCAD Raw EF'!E509))</f>
        <v>4</v>
      </c>
      <c r="I509" t="str">
        <f>IF(H509=-1,-1,IF('HCAD Raw EF'!F509="","",'HCAD Raw EF'!F509))</f>
        <v>CPL5</v>
      </c>
      <c r="J509" t="str">
        <f>IF(I509=-1,-1,IF('HCAD Raw EF'!G509="","",'HCAD Raw EF'!G509))</f>
        <v>PkGr5</v>
      </c>
      <c r="K509" t="str">
        <f>IF(J509=-1,-1,IF('HCAD Raw EF'!H509="","",'HCAD Raw EF'!H509))</f>
        <v>Parking Levels Good Quality (C,D,S Class)</v>
      </c>
      <c r="L509" t="str">
        <f>IF(K509=-1,-1,IF('HCAD Raw EF'!I509="","",'HCAD Raw EF'!I509))</f>
        <v>MS</v>
      </c>
      <c r="M509" t="str">
        <f>IF(L509=-1,-1,IF('HCAD Raw EF'!J509="","",'HCAD Raw EF'!J509))</f>
        <v>Miscellaneous</v>
      </c>
      <c r="N509" t="str">
        <f>IF(M509=-1,-1,IF('HCAD Raw EF'!K509="","",'HCAD Raw EF'!K509))</f>
        <v/>
      </c>
      <c r="O509" s="13">
        <f>IF(N509=-1,-1,IF('HCAD Raw EF'!L509="","",VALUE('HCAD Raw EF'!L509)))</f>
        <v>1914</v>
      </c>
      <c r="P509"/>
      <c r="Q509"/>
      <c r="R509"/>
      <c r="S509"/>
      <c r="T509"/>
      <c r="U509"/>
      <c r="V509"/>
      <c r="W509"/>
      <c r="X509"/>
      <c r="Y509"/>
    </row>
    <row r="510" spans="3:25" x14ac:dyDescent="0.25">
      <c r="C510">
        <v>506</v>
      </c>
      <c r="D510" t="str">
        <f t="shared" si="8"/>
        <v>1265000010001506</v>
      </c>
      <c r="E510" t="str">
        <f>IF('HCAD Raw EF'!B510="",-1,'HCAD Raw EF'!B510)</f>
        <v>1265000010001</v>
      </c>
      <c r="F510">
        <f>IF(E510=-1,-1,IF('HCAD Raw EF'!C510="","",'HCAD Raw EF'!C510))</f>
        <v>0</v>
      </c>
      <c r="G510">
        <f>IF(F510=-1,-1,IF('HCAD Raw EF'!D510="","",'HCAD Raw EF'!D510))</f>
        <v>5</v>
      </c>
      <c r="H510" t="str">
        <f>IF(G510=-1,-1,IF('HCAD Raw EF'!E510="","",'HCAD Raw EF'!E510))</f>
        <v>4</v>
      </c>
      <c r="I510" t="str">
        <f>IF(H510=-1,-1,IF('HCAD Raw EF'!F510="","",'HCAD Raw EF'!F510))</f>
        <v>CPL5</v>
      </c>
      <c r="J510" t="str">
        <f>IF(I510=-1,-1,IF('HCAD Raw EF'!G510="","",'HCAD Raw EF'!G510))</f>
        <v>PkGr5</v>
      </c>
      <c r="K510" t="str">
        <f>IF(J510=-1,-1,IF('HCAD Raw EF'!H510="","",'HCAD Raw EF'!H510))</f>
        <v>Parking Levels Good Quality (C,D,S Class)</v>
      </c>
      <c r="L510" t="str">
        <f>IF(K510=-1,-1,IF('HCAD Raw EF'!I510="","",'HCAD Raw EF'!I510))</f>
        <v>MS</v>
      </c>
      <c r="M510" t="str">
        <f>IF(L510=-1,-1,IF('HCAD Raw EF'!J510="","",'HCAD Raw EF'!J510))</f>
        <v>Miscellaneous</v>
      </c>
      <c r="N510" t="str">
        <f>IF(M510=-1,-1,IF('HCAD Raw EF'!K510="","",'HCAD Raw EF'!K510))</f>
        <v/>
      </c>
      <c r="O510" s="13">
        <f>IF(N510=-1,-1,IF('HCAD Raw EF'!L510="","",VALUE('HCAD Raw EF'!L510)))</f>
        <v>2500</v>
      </c>
      <c r="P510"/>
      <c r="Q510"/>
      <c r="R510"/>
      <c r="S510"/>
      <c r="T510"/>
      <c r="U510"/>
      <c r="V510"/>
      <c r="W510"/>
      <c r="X510"/>
      <c r="Y510"/>
    </row>
    <row r="511" spans="3:25" x14ac:dyDescent="0.25">
      <c r="C511">
        <v>507</v>
      </c>
      <c r="D511" t="str">
        <f t="shared" si="8"/>
        <v>1273830010001507</v>
      </c>
      <c r="E511" t="str">
        <f>IF('HCAD Raw EF'!B511="",-1,'HCAD Raw EF'!B511)</f>
        <v>1273830010001</v>
      </c>
      <c r="F511">
        <f>IF(E511=-1,-1,IF('HCAD Raw EF'!C511="","",'HCAD Raw EF'!C511))</f>
        <v>0</v>
      </c>
      <c r="G511">
        <f>IF(F511=-1,-1,IF('HCAD Raw EF'!D511="","",'HCAD Raw EF'!D511))</f>
        <v>3</v>
      </c>
      <c r="H511" t="str">
        <f>IF(G511=-1,-1,IF('HCAD Raw EF'!E511="","",'HCAD Raw EF'!E511))</f>
        <v>4</v>
      </c>
      <c r="I511" t="str">
        <f>IF(H511=-1,-1,IF('HCAD Raw EF'!F511="","",'HCAD Raw EF'!F511))</f>
        <v>CCP5</v>
      </c>
      <c r="J511" t="str">
        <f>IF(I511=-1,-1,IF('HCAD Raw EF'!G511="","",'HCAD Raw EF'!G511))</f>
        <v>Canopy</v>
      </c>
      <c r="K511" t="str">
        <f>IF(J511=-1,-1,IF('HCAD Raw EF'!H511="","",'HCAD Raw EF'!H511))</f>
        <v>CANOPY ONLY</v>
      </c>
      <c r="L511" t="str">
        <f>IF(K511=-1,-1,IF('HCAD Raw EF'!I511="","",'HCAD Raw EF'!I511))</f>
        <v>MS</v>
      </c>
      <c r="M511" t="str">
        <f>IF(L511=-1,-1,IF('HCAD Raw EF'!J511="","",'HCAD Raw EF'!J511))</f>
        <v>Miscellaneous</v>
      </c>
      <c r="N511" t="str">
        <f>IF(M511=-1,-1,IF('HCAD Raw EF'!K511="","",'HCAD Raw EF'!K511))</f>
        <v/>
      </c>
      <c r="O511" s="13">
        <f>IF(N511=-1,-1,IF('HCAD Raw EF'!L511="","",VALUE('HCAD Raw EF'!L511)))</f>
        <v>765</v>
      </c>
      <c r="P511"/>
      <c r="Q511"/>
      <c r="R511"/>
      <c r="S511"/>
      <c r="T511"/>
      <c r="U511"/>
      <c r="V511"/>
      <c r="W511"/>
      <c r="X511"/>
      <c r="Y511"/>
    </row>
    <row r="512" spans="3:25" x14ac:dyDescent="0.25">
      <c r="C512">
        <v>508</v>
      </c>
      <c r="D512" t="str">
        <f t="shared" si="8"/>
        <v>1273830010001508</v>
      </c>
      <c r="E512" t="str">
        <f>IF('HCAD Raw EF'!B512="",-1,'HCAD Raw EF'!B512)</f>
        <v>1273830010001</v>
      </c>
      <c r="F512">
        <f>IF(E512=-1,-1,IF('HCAD Raw EF'!C512="","",'HCAD Raw EF'!C512))</f>
        <v>0</v>
      </c>
      <c r="G512">
        <f>IF(F512=-1,-1,IF('HCAD Raw EF'!D512="","",'HCAD Raw EF'!D512))</f>
        <v>3</v>
      </c>
      <c r="H512" t="str">
        <f>IF(G512=-1,-1,IF('HCAD Raw EF'!E512="","",'HCAD Raw EF'!E512))</f>
        <v>4</v>
      </c>
      <c r="I512" t="str">
        <f>IF(H512=-1,-1,IF('HCAD Raw EF'!F512="","",'HCAD Raw EF'!F512))</f>
        <v>CPC2</v>
      </c>
      <c r="J512" t="str">
        <f>IF(I512=-1,-1,IF('HCAD Raw EF'!G512="","",'HCAD Raw EF'!G512))</f>
        <v>PvHCnc</v>
      </c>
      <c r="K512" t="str">
        <f>IF(J512=-1,-1,IF('HCAD Raw EF'!H512="","",'HCAD Raw EF'!H512))</f>
        <v>Paving - Heavy Concrete</v>
      </c>
      <c r="L512" t="str">
        <f>IF(K512=-1,-1,IF('HCAD Raw EF'!I512="","",'HCAD Raw EF'!I512))</f>
        <v>MS</v>
      </c>
      <c r="M512" t="str">
        <f>IF(L512=-1,-1,IF('HCAD Raw EF'!J512="","",'HCAD Raw EF'!J512))</f>
        <v>Miscellaneous</v>
      </c>
      <c r="N512" t="str">
        <f>IF(M512=-1,-1,IF('HCAD Raw EF'!K512="","",'HCAD Raw EF'!K512))</f>
        <v/>
      </c>
      <c r="O512" s="13">
        <f>IF(N512=-1,-1,IF('HCAD Raw EF'!L512="","",VALUE('HCAD Raw EF'!L512)))</f>
        <v>9180</v>
      </c>
      <c r="P512"/>
      <c r="Q512"/>
      <c r="R512"/>
      <c r="S512"/>
      <c r="T512"/>
      <c r="U512"/>
      <c r="V512"/>
      <c r="W512"/>
      <c r="X512"/>
      <c r="Y512"/>
    </row>
    <row r="513" spans="3:25" x14ac:dyDescent="0.25">
      <c r="C513">
        <v>509</v>
      </c>
      <c r="D513" t="str">
        <f t="shared" si="8"/>
        <v>1273830010001509</v>
      </c>
      <c r="E513" t="str">
        <f>IF('HCAD Raw EF'!B513="",-1,'HCAD Raw EF'!B513)</f>
        <v>1273830010001</v>
      </c>
      <c r="F513">
        <f>IF(E513=-1,-1,IF('HCAD Raw EF'!C513="","",'HCAD Raw EF'!C513))</f>
        <v>0</v>
      </c>
      <c r="G513">
        <f>IF(F513=-1,-1,IF('HCAD Raw EF'!D513="","",'HCAD Raw EF'!D513))</f>
        <v>3</v>
      </c>
      <c r="H513" t="str">
        <f>IF(G513=-1,-1,IF('HCAD Raw EF'!E513="","",'HCAD Raw EF'!E513))</f>
        <v>4</v>
      </c>
      <c r="I513" t="str">
        <f>IF(H513=-1,-1,IF('HCAD Raw EF'!F513="","",'HCAD Raw EF'!F513))</f>
        <v>CSM5</v>
      </c>
      <c r="J513" t="str">
        <f>IF(I513=-1,-1,IF('HCAD Raw EF'!G513="","",'HCAD Raw EF'!G513))</f>
        <v>WdDeck</v>
      </c>
      <c r="K513" t="str">
        <f>IF(J513=-1,-1,IF('HCAD Raw EF'!H513="","",'HCAD Raw EF'!H513))</f>
        <v>Wood Deck</v>
      </c>
      <c r="L513" t="str">
        <f>IF(K513=-1,-1,IF('HCAD Raw EF'!I513="","",'HCAD Raw EF'!I513))</f>
        <v>MS</v>
      </c>
      <c r="M513" t="str">
        <f>IF(L513=-1,-1,IF('HCAD Raw EF'!J513="","",'HCAD Raw EF'!J513))</f>
        <v>Miscellaneous</v>
      </c>
      <c r="N513" t="str">
        <f>IF(M513=-1,-1,IF('HCAD Raw EF'!K513="","",'HCAD Raw EF'!K513))</f>
        <v/>
      </c>
      <c r="O513" s="13">
        <f>IF(N513=-1,-1,IF('HCAD Raw EF'!L513="","",VALUE('HCAD Raw EF'!L513)))</f>
        <v>540</v>
      </c>
      <c r="P513"/>
      <c r="Q513"/>
      <c r="R513"/>
      <c r="S513"/>
      <c r="T513"/>
      <c r="U513"/>
      <c r="V513"/>
      <c r="W513"/>
      <c r="X513"/>
      <c r="Y513"/>
    </row>
    <row r="514" spans="3:25" x14ac:dyDescent="0.25">
      <c r="C514">
        <v>510</v>
      </c>
      <c r="D514" t="str">
        <f t="shared" si="8"/>
        <v>1275950010001510</v>
      </c>
      <c r="E514" t="str">
        <f>IF('HCAD Raw EF'!B514="",-1,'HCAD Raw EF'!B514)</f>
        <v>1275950010001</v>
      </c>
      <c r="F514">
        <f>IF(E514=-1,-1,IF('HCAD Raw EF'!C514="","",'HCAD Raw EF'!C514))</f>
        <v>2</v>
      </c>
      <c r="G514">
        <f>IF(F514=-1,-1,IF('HCAD Raw EF'!D514="","",'HCAD Raw EF'!D514))</f>
        <v>10</v>
      </c>
      <c r="H514" t="str">
        <f>IF(G514=-1,-1,IF('HCAD Raw EF'!E514="","",'HCAD Raw EF'!E514))</f>
        <v>4</v>
      </c>
      <c r="I514" t="str">
        <f>IF(H514=-1,-1,IF('HCAD Raw EF'!F514="","",'HCAD Raw EF'!F514))</f>
        <v>CAC1</v>
      </c>
      <c r="J514" t="str">
        <f>IF(I514=-1,-1,IF('HCAD Raw EF'!G514="","",'HCAD Raw EF'!G514))</f>
        <v>CentAC</v>
      </c>
      <c r="K514" t="str">
        <f>IF(J514=-1,-1,IF('HCAD Raw EF'!H514="","",'HCAD Raw EF'!H514))</f>
        <v>Central Air Conditioner</v>
      </c>
      <c r="L514" t="str">
        <f>IF(K514=-1,-1,IF('HCAD Raw EF'!I514="","",'HCAD Raw EF'!I514))</f>
        <v>AC</v>
      </c>
      <c r="M514" t="str">
        <f>IF(L514=-1,-1,IF('HCAD Raw EF'!J514="","",'HCAD Raw EF'!J514))</f>
        <v>Air Conditioning</v>
      </c>
      <c r="N514" t="str">
        <f>IF(M514=-1,-1,IF('HCAD Raw EF'!K514="","",'HCAD Raw EF'!K514))</f>
        <v>MISS'G PREV YRS</v>
      </c>
      <c r="O514" s="13">
        <f>IF(N514=-1,-1,IF('HCAD Raw EF'!L514="","",VALUE('HCAD Raw EF'!L514)))</f>
        <v>6240</v>
      </c>
      <c r="P514"/>
      <c r="Q514"/>
      <c r="R514"/>
      <c r="S514"/>
      <c r="T514"/>
      <c r="U514"/>
      <c r="V514"/>
      <c r="W514"/>
      <c r="X514"/>
      <c r="Y514"/>
    </row>
    <row r="515" spans="3:25" x14ac:dyDescent="0.25">
      <c r="C515">
        <v>511</v>
      </c>
      <c r="D515" t="str">
        <f t="shared" si="8"/>
        <v>1275950010001511</v>
      </c>
      <c r="E515" t="str">
        <f>IF('HCAD Raw EF'!B515="",-1,'HCAD Raw EF'!B515)</f>
        <v>1275950010001</v>
      </c>
      <c r="F515">
        <f>IF(E515=-1,-1,IF('HCAD Raw EF'!C515="","",'HCAD Raw EF'!C515))</f>
        <v>1</v>
      </c>
      <c r="G515">
        <f>IF(F515=-1,-1,IF('HCAD Raw EF'!D515="","",'HCAD Raw EF'!D515))</f>
        <v>10</v>
      </c>
      <c r="H515" t="str">
        <f>IF(G515=-1,-1,IF('HCAD Raw EF'!E515="","",'HCAD Raw EF'!E515))</f>
        <v>4</v>
      </c>
      <c r="I515" t="str">
        <f>IF(H515=-1,-1,IF('HCAD Raw EF'!F515="","",'HCAD Raw EF'!F515))</f>
        <v>CCP5</v>
      </c>
      <c r="J515" t="str">
        <f>IF(I515=-1,-1,IF('HCAD Raw EF'!G515="","",'HCAD Raw EF'!G515))</f>
        <v>Canopy</v>
      </c>
      <c r="K515" t="str">
        <f>IF(J515=-1,-1,IF('HCAD Raw EF'!H515="","",'HCAD Raw EF'!H515))</f>
        <v>CANOPY ONLY</v>
      </c>
      <c r="L515" t="str">
        <f>IF(K515=-1,-1,IF('HCAD Raw EF'!I515="","",'HCAD Raw EF'!I515))</f>
        <v>MS</v>
      </c>
      <c r="M515" t="str">
        <f>IF(L515=-1,-1,IF('HCAD Raw EF'!J515="","",'HCAD Raw EF'!J515))</f>
        <v>Miscellaneous</v>
      </c>
      <c r="N515" t="str">
        <f>IF(M515=-1,-1,IF('HCAD Raw EF'!K515="","",'HCAD Raw EF'!K515))</f>
        <v/>
      </c>
      <c r="O515" s="13">
        <f>IF(N515=-1,-1,IF('HCAD Raw EF'!L515="","",VALUE('HCAD Raw EF'!L515)))</f>
        <v>224</v>
      </c>
      <c r="P515"/>
      <c r="Q515"/>
      <c r="R515"/>
      <c r="S515"/>
      <c r="T515"/>
      <c r="U515"/>
      <c r="V515"/>
      <c r="W515"/>
      <c r="X515"/>
      <c r="Y515"/>
    </row>
    <row r="516" spans="3:25" x14ac:dyDescent="0.25">
      <c r="C516">
        <v>512</v>
      </c>
      <c r="D516" t="str">
        <f t="shared" si="8"/>
        <v>1275950010001512</v>
      </c>
      <c r="E516" t="str">
        <f>IF('HCAD Raw EF'!B516="",-1,'HCAD Raw EF'!B516)</f>
        <v>1275950010001</v>
      </c>
      <c r="F516">
        <f>IF(E516=-1,-1,IF('HCAD Raw EF'!C516="","",'HCAD Raw EF'!C516))</f>
        <v>0</v>
      </c>
      <c r="G516">
        <f>IF(F516=-1,-1,IF('HCAD Raw EF'!D516="","",'HCAD Raw EF'!D516))</f>
        <v>10</v>
      </c>
      <c r="H516" t="str">
        <f>IF(G516=-1,-1,IF('HCAD Raw EF'!E516="","",'HCAD Raw EF'!E516))</f>
        <v>4</v>
      </c>
      <c r="I516" t="str">
        <f>IF(H516=-1,-1,IF('HCAD Raw EF'!F516="","",'HCAD Raw EF'!F516))</f>
        <v>CPA1</v>
      </c>
      <c r="J516" t="str">
        <f>IF(I516=-1,-1,IF('HCAD Raw EF'!G516="","",'HCAD Raw EF'!G516))</f>
        <v>PavAsp</v>
      </c>
      <c r="K516" t="str">
        <f>IF(J516=-1,-1,IF('HCAD Raw EF'!H516="","",'HCAD Raw EF'!H516))</f>
        <v>Paving - Asphalt</v>
      </c>
      <c r="L516" t="str">
        <f>IF(K516=-1,-1,IF('HCAD Raw EF'!I516="","",'HCAD Raw EF'!I516))</f>
        <v>MS</v>
      </c>
      <c r="M516" t="str">
        <f>IF(L516=-1,-1,IF('HCAD Raw EF'!J516="","",'HCAD Raw EF'!J516))</f>
        <v>Miscellaneous</v>
      </c>
      <c r="N516" t="str">
        <f>IF(M516=-1,-1,IF('HCAD Raw EF'!K516="","",'HCAD Raw EF'!K516))</f>
        <v>ADDED F17</v>
      </c>
      <c r="O516" s="13">
        <f>IF(N516=-1,-1,IF('HCAD Raw EF'!L516="","",VALUE('HCAD Raw EF'!L516)))</f>
        <v>4800</v>
      </c>
      <c r="P516"/>
      <c r="Q516"/>
      <c r="R516"/>
      <c r="S516"/>
      <c r="T516"/>
      <c r="U516"/>
      <c r="V516"/>
      <c r="W516"/>
      <c r="X516"/>
      <c r="Y516"/>
    </row>
    <row r="517" spans="3:25" x14ac:dyDescent="0.25">
      <c r="C517">
        <v>513</v>
      </c>
      <c r="D517" t="str">
        <f t="shared" si="8"/>
        <v>1275950010001513</v>
      </c>
      <c r="E517" t="str">
        <f>IF('HCAD Raw EF'!B517="",-1,'HCAD Raw EF'!B517)</f>
        <v>1275950010001</v>
      </c>
      <c r="F517">
        <f>IF(E517=-1,-1,IF('HCAD Raw EF'!C517="","",'HCAD Raw EF'!C517))</f>
        <v>0</v>
      </c>
      <c r="G517">
        <f>IF(F517=-1,-1,IF('HCAD Raw EF'!D517="","",'HCAD Raw EF'!D517))</f>
        <v>10</v>
      </c>
      <c r="H517" t="str">
        <f>IF(G517=-1,-1,IF('HCAD Raw EF'!E517="","",'HCAD Raw EF'!E517))</f>
        <v>4</v>
      </c>
      <c r="I517" t="str">
        <f>IF(H517=-1,-1,IF('HCAD Raw EF'!F517="","",'HCAD Raw EF'!F517))</f>
        <v>CPA1</v>
      </c>
      <c r="J517" t="str">
        <f>IF(I517=-1,-1,IF('HCAD Raw EF'!G517="","",'HCAD Raw EF'!G517))</f>
        <v>PavAsp</v>
      </c>
      <c r="K517" t="str">
        <f>IF(J517=-1,-1,IF('HCAD Raw EF'!H517="","",'HCAD Raw EF'!H517))</f>
        <v>Paving - Asphalt</v>
      </c>
      <c r="L517" t="str">
        <f>IF(K517=-1,-1,IF('HCAD Raw EF'!I517="","",'HCAD Raw EF'!I517))</f>
        <v>MS</v>
      </c>
      <c r="M517" t="str">
        <f>IF(L517=-1,-1,IF('HCAD Raw EF'!J517="","",'HCAD Raw EF'!J517))</f>
        <v>Miscellaneous</v>
      </c>
      <c r="N517" t="str">
        <f>IF(M517=-1,-1,IF('HCAD Raw EF'!K517="","",'HCAD Raw EF'!K517))</f>
        <v>MISS'G PREV YRS</v>
      </c>
      <c r="O517" s="13">
        <f>IF(N517=-1,-1,IF('HCAD Raw EF'!L517="","",VALUE('HCAD Raw EF'!L517)))</f>
        <v>11081</v>
      </c>
      <c r="P517"/>
      <c r="Q517"/>
      <c r="R517"/>
      <c r="S517"/>
      <c r="T517"/>
      <c r="U517"/>
      <c r="V517"/>
      <c r="W517"/>
      <c r="X517"/>
      <c r="Y517"/>
    </row>
    <row r="518" spans="3:25" x14ac:dyDescent="0.25">
      <c r="C518">
        <v>514</v>
      </c>
      <c r="D518" t="str">
        <f t="shared" ref="D518:D581" si="9">IF(E518=-1,-1,CONCATENATE(E518,C518))</f>
        <v>1275950010001514</v>
      </c>
      <c r="E518" t="str">
        <f>IF('HCAD Raw EF'!B518="",-1,'HCAD Raw EF'!B518)</f>
        <v>1275950010001</v>
      </c>
      <c r="F518">
        <f>IF(E518=-1,-1,IF('HCAD Raw EF'!C518="","",'HCAD Raw EF'!C518))</f>
        <v>0</v>
      </c>
      <c r="G518">
        <f>IF(F518=-1,-1,IF('HCAD Raw EF'!D518="","",'HCAD Raw EF'!D518))</f>
        <v>10</v>
      </c>
      <c r="H518" t="str">
        <f>IF(G518=-1,-1,IF('HCAD Raw EF'!E518="","",'HCAD Raw EF'!E518))</f>
        <v>4</v>
      </c>
      <c r="I518" t="str">
        <f>IF(H518=-1,-1,IF('HCAD Raw EF'!F518="","",'HCAD Raw EF'!F518))</f>
        <v>CPC2</v>
      </c>
      <c r="J518" t="str">
        <f>IF(I518=-1,-1,IF('HCAD Raw EF'!G518="","",'HCAD Raw EF'!G518))</f>
        <v>PvHCnc</v>
      </c>
      <c r="K518" t="str">
        <f>IF(J518=-1,-1,IF('HCAD Raw EF'!H518="","",'HCAD Raw EF'!H518))</f>
        <v>Paving - Heavy Concrete</v>
      </c>
      <c r="L518" t="str">
        <f>IF(K518=-1,-1,IF('HCAD Raw EF'!I518="","",'HCAD Raw EF'!I518))</f>
        <v>MS</v>
      </c>
      <c r="M518" t="str">
        <f>IF(L518=-1,-1,IF('HCAD Raw EF'!J518="","",'HCAD Raw EF'!J518))</f>
        <v>Miscellaneous</v>
      </c>
      <c r="N518" t="str">
        <f>IF(M518=-1,-1,IF('HCAD Raw EF'!K518="","",'HCAD Raw EF'!K518))</f>
        <v>ADDED F/17</v>
      </c>
      <c r="O518" s="13">
        <f>IF(N518=-1,-1,IF('HCAD Raw EF'!L518="","",VALUE('HCAD Raw EF'!L518)))</f>
        <v>3660</v>
      </c>
      <c r="P518"/>
      <c r="Q518"/>
      <c r="R518"/>
      <c r="S518"/>
      <c r="T518"/>
      <c r="U518"/>
      <c r="V518"/>
      <c r="W518"/>
      <c r="X518"/>
      <c r="Y518"/>
    </row>
    <row r="519" spans="3:25" x14ac:dyDescent="0.25">
      <c r="C519">
        <v>515</v>
      </c>
      <c r="D519" t="str">
        <f t="shared" si="9"/>
        <v>1275950010001515</v>
      </c>
      <c r="E519" t="str">
        <f>IF('HCAD Raw EF'!B519="",-1,'HCAD Raw EF'!B519)</f>
        <v>1275950010001</v>
      </c>
      <c r="F519">
        <f>IF(E519=-1,-1,IF('HCAD Raw EF'!C519="","",'HCAD Raw EF'!C519))</f>
        <v>0</v>
      </c>
      <c r="G519">
        <f>IF(F519=-1,-1,IF('HCAD Raw EF'!D519="","",'HCAD Raw EF'!D519))</f>
        <v>10</v>
      </c>
      <c r="H519" t="str">
        <f>IF(G519=-1,-1,IF('HCAD Raw EF'!E519="","",'HCAD Raw EF'!E519))</f>
        <v>4</v>
      </c>
      <c r="I519" t="str">
        <f>IF(H519=-1,-1,IF('HCAD Raw EF'!F519="","",'HCAD Raw EF'!F519))</f>
        <v>CRC1</v>
      </c>
      <c r="J519" t="str">
        <f>IF(I519=-1,-1,IF('HCAD Raw EF'!G519="","",'HCAD Raw EF'!G519))</f>
        <v>CCarpt</v>
      </c>
      <c r="K519" t="str">
        <f>IF(J519=-1,-1,IF('HCAD Raw EF'!H519="","",'HCAD Raw EF'!H519))</f>
        <v>Carport - Commercial</v>
      </c>
      <c r="L519" t="str">
        <f>IF(K519=-1,-1,IF('HCAD Raw EF'!I519="","",'HCAD Raw EF'!I519))</f>
        <v>MS</v>
      </c>
      <c r="M519" t="str">
        <f>IF(L519=-1,-1,IF('HCAD Raw EF'!J519="","",'HCAD Raw EF'!J519))</f>
        <v>Miscellaneous</v>
      </c>
      <c r="N519" t="str">
        <f>IF(M519=-1,-1,IF('HCAD Raw EF'!K519="","",'HCAD Raw EF'!K519))</f>
        <v>ADDEDF/17</v>
      </c>
      <c r="O519" s="13">
        <f>IF(N519=-1,-1,IF('HCAD Raw EF'!L519="","",VALUE('HCAD Raw EF'!L519)))</f>
        <v>1080</v>
      </c>
      <c r="P519"/>
      <c r="Q519"/>
      <c r="R519"/>
      <c r="S519"/>
      <c r="T519"/>
      <c r="U519"/>
      <c r="V519"/>
      <c r="W519"/>
      <c r="X519"/>
      <c r="Y519"/>
    </row>
    <row r="520" spans="3:25" x14ac:dyDescent="0.25">
      <c r="C520">
        <v>516</v>
      </c>
      <c r="D520" t="str">
        <f t="shared" si="9"/>
        <v>1275950010001516</v>
      </c>
      <c r="E520" t="str">
        <f>IF('HCAD Raw EF'!B520="",-1,'HCAD Raw EF'!B520)</f>
        <v>1275950010001</v>
      </c>
      <c r="F520">
        <f>IF(E520=-1,-1,IF('HCAD Raw EF'!C520="","",'HCAD Raw EF'!C520))</f>
        <v>0</v>
      </c>
      <c r="G520">
        <f>IF(F520=-1,-1,IF('HCAD Raw EF'!D520="","",'HCAD Raw EF'!D520))</f>
        <v>10</v>
      </c>
      <c r="H520" t="str">
        <f>IF(G520=-1,-1,IF('HCAD Raw EF'!E520="","",'HCAD Raw EF'!E520))</f>
        <v>4</v>
      </c>
      <c r="I520" t="str">
        <f>IF(H520=-1,-1,IF('HCAD Raw EF'!F520="","",'HCAD Raw EF'!F520))</f>
        <v>CRG1</v>
      </c>
      <c r="J520" t="str">
        <f>IF(I520=-1,-1,IF('HCAD Raw EF'!G520="","",'HCAD Raw EF'!G520))</f>
        <v>AFrGar</v>
      </c>
      <c r="K520" t="str">
        <f>IF(J520=-1,-1,IF('HCAD Raw EF'!H520="","",'HCAD Raw EF'!H520))</f>
        <v>Attached Frame Garage</v>
      </c>
      <c r="L520" t="str">
        <f>IF(K520=-1,-1,IF('HCAD Raw EF'!I520="","",'HCAD Raw EF'!I520))</f>
        <v>MS</v>
      </c>
      <c r="M520" t="str">
        <f>IF(L520=-1,-1,IF('HCAD Raw EF'!J520="","",'HCAD Raw EF'!J520))</f>
        <v>Miscellaneous</v>
      </c>
      <c r="N520" t="str">
        <f>IF(M520=-1,-1,IF('HCAD Raw EF'!K520="","",'HCAD Raw EF'!K520))</f>
        <v>ATT TO BLDG 1 AND 2</v>
      </c>
      <c r="O520" s="13">
        <f>IF(N520=-1,-1,IF('HCAD Raw EF'!L520="","",VALUE('HCAD Raw EF'!L520)))</f>
        <v>624</v>
      </c>
      <c r="P520"/>
      <c r="Q520"/>
      <c r="R520"/>
      <c r="S520"/>
      <c r="T520"/>
      <c r="U520"/>
      <c r="V520"/>
      <c r="W520"/>
      <c r="X520"/>
      <c r="Y520"/>
    </row>
    <row r="521" spans="3:25" x14ac:dyDescent="0.25">
      <c r="C521">
        <v>517</v>
      </c>
      <c r="D521" t="str">
        <f t="shared" si="9"/>
        <v>1275950010001517</v>
      </c>
      <c r="E521" t="str">
        <f>IF('HCAD Raw EF'!B521="",-1,'HCAD Raw EF'!B521)</f>
        <v>1275950010001</v>
      </c>
      <c r="F521">
        <f>IF(E521=-1,-1,IF('HCAD Raw EF'!C521="","",'HCAD Raw EF'!C521))</f>
        <v>1</v>
      </c>
      <c r="G521">
        <f>IF(F521=-1,-1,IF('HCAD Raw EF'!D521="","",'HCAD Raw EF'!D521))</f>
        <v>10</v>
      </c>
      <c r="H521" t="str">
        <f>IF(G521=-1,-1,IF('HCAD Raw EF'!E521="","",'HCAD Raw EF'!E521))</f>
        <v>4</v>
      </c>
      <c r="I521" t="str">
        <f>IF(H521=-1,-1,IF('HCAD Raw EF'!F521="","",'HCAD Raw EF'!F521))</f>
        <v>CRP1</v>
      </c>
      <c r="J521" t="str">
        <f>IF(I521=-1,-1,IF('HCAD Raw EF'!G521="","",'HCAD Raw EF'!G521))</f>
        <v>Porch</v>
      </c>
      <c r="K521" t="str">
        <f>IF(J521=-1,-1,IF('HCAD Raw EF'!H521="","",'HCAD Raw EF'!H521))</f>
        <v>Porch, Open</v>
      </c>
      <c r="L521" t="str">
        <f>IF(K521=-1,-1,IF('HCAD Raw EF'!I521="","",'HCAD Raw EF'!I521))</f>
        <v>MS</v>
      </c>
      <c r="M521" t="str">
        <f>IF(L521=-1,-1,IF('HCAD Raw EF'!J521="","",'HCAD Raw EF'!J521))</f>
        <v>Miscellaneous</v>
      </c>
      <c r="N521" t="str">
        <f>IF(M521=-1,-1,IF('HCAD Raw EF'!K521="","",'HCAD Raw EF'!K521))</f>
        <v/>
      </c>
      <c r="O521" s="13">
        <f>IF(N521=-1,-1,IF('HCAD Raw EF'!L521="","",VALUE('HCAD Raw EF'!L521)))</f>
        <v>86</v>
      </c>
      <c r="P521"/>
      <c r="Q521"/>
      <c r="R521"/>
      <c r="S521"/>
      <c r="T521"/>
      <c r="U521"/>
      <c r="V521"/>
      <c r="W521"/>
      <c r="X521"/>
      <c r="Y521"/>
    </row>
    <row r="522" spans="3:25" x14ac:dyDescent="0.25">
      <c r="C522">
        <v>518</v>
      </c>
      <c r="D522" t="str">
        <f t="shared" si="9"/>
        <v>1275950010001518</v>
      </c>
      <c r="E522" t="str">
        <f>IF('HCAD Raw EF'!B522="",-1,'HCAD Raw EF'!B522)</f>
        <v>1275950010001</v>
      </c>
      <c r="F522">
        <f>IF(E522=-1,-1,IF('HCAD Raw EF'!C522="","",'HCAD Raw EF'!C522))</f>
        <v>0</v>
      </c>
      <c r="G522">
        <f>IF(F522=-1,-1,IF('HCAD Raw EF'!D522="","",'HCAD Raw EF'!D522))</f>
        <v>10</v>
      </c>
      <c r="H522" t="str">
        <f>IF(G522=-1,-1,IF('HCAD Raw EF'!E522="","",'HCAD Raw EF'!E522))</f>
        <v>4</v>
      </c>
      <c r="I522" t="str">
        <f>IF(H522=-1,-1,IF('HCAD Raw EF'!F522="","",'HCAD Raw EF'!F522))</f>
        <v>CRS2</v>
      </c>
      <c r="J522" t="str">
        <f>IF(I522=-1,-1,IF('HCAD Raw EF'!G522="","",'HCAD Raw EF'!G522))</f>
        <v>MUBldg</v>
      </c>
      <c r="K522" t="str">
        <f>IF(J522=-1,-1,IF('HCAD Raw EF'!H522="","",'HCAD Raw EF'!H522))</f>
        <v>UTILITY BLDG - METAL</v>
      </c>
      <c r="L522" t="str">
        <f>IF(K522=-1,-1,IF('HCAD Raw EF'!I522="","",'HCAD Raw EF'!I522))</f>
        <v>MS</v>
      </c>
      <c r="M522" t="str">
        <f>IF(L522=-1,-1,IF('HCAD Raw EF'!J522="","",'HCAD Raw EF'!J522))</f>
        <v>Miscellaneous</v>
      </c>
      <c r="N522" t="str">
        <f>IF(M522=-1,-1,IF('HCAD Raw EF'!K522="","",'HCAD Raw EF'!K522))</f>
        <v>ATT TO BLDG 1 AND 2</v>
      </c>
      <c r="O522" s="13">
        <f>IF(N522=-1,-1,IF('HCAD Raw EF'!L522="","",VALUE('HCAD Raw EF'!L522)))</f>
        <v>680</v>
      </c>
      <c r="P522"/>
      <c r="Q522"/>
      <c r="R522"/>
      <c r="S522"/>
      <c r="T522"/>
      <c r="U522"/>
      <c r="V522"/>
      <c r="W522"/>
      <c r="X522"/>
      <c r="Y522"/>
    </row>
    <row r="523" spans="3:25" x14ac:dyDescent="0.25">
      <c r="C523">
        <v>519</v>
      </c>
      <c r="D523" t="str">
        <f t="shared" si="9"/>
        <v>1275950010001519</v>
      </c>
      <c r="E523" t="str">
        <f>IF('HCAD Raw EF'!B523="",-1,'HCAD Raw EF'!B523)</f>
        <v>1275950010001</v>
      </c>
      <c r="F523">
        <f>IF(E523=-1,-1,IF('HCAD Raw EF'!C523="","",'HCAD Raw EF'!C523))</f>
        <v>0</v>
      </c>
      <c r="G523">
        <f>IF(F523=-1,-1,IF('HCAD Raw EF'!D523="","",'HCAD Raw EF'!D523))</f>
        <v>10</v>
      </c>
      <c r="H523" t="str">
        <f>IF(G523=-1,-1,IF('HCAD Raw EF'!E523="","",'HCAD Raw EF'!E523))</f>
        <v>4</v>
      </c>
      <c r="I523" t="str">
        <f>IF(H523=-1,-1,IF('HCAD Raw EF'!F523="","",'HCAD Raw EF'!F523))</f>
        <v>CSG1</v>
      </c>
      <c r="J523" t="str">
        <f>IF(I523=-1,-1,IF('HCAD Raw EF'!G523="","",'HCAD Raw EF'!G523))</f>
        <v>GrvPav</v>
      </c>
      <c r="K523" t="str">
        <f>IF(J523=-1,-1,IF('HCAD Raw EF'!H523="","",'HCAD Raw EF'!H523))</f>
        <v>Stabilized Gravel Paving</v>
      </c>
      <c r="L523" t="str">
        <f>IF(K523=-1,-1,IF('HCAD Raw EF'!I523="","",'HCAD Raw EF'!I523))</f>
        <v>MS</v>
      </c>
      <c r="M523" t="str">
        <f>IF(L523=-1,-1,IF('HCAD Raw EF'!J523="","",'HCAD Raw EF'!J523))</f>
        <v>Miscellaneous</v>
      </c>
      <c r="N523" t="str">
        <f>IF(M523=-1,-1,IF('HCAD Raw EF'!K523="","",'HCAD Raw EF'!K523))</f>
        <v>REDUCED SF F/14</v>
      </c>
      <c r="O523" s="13">
        <f>IF(N523=-1,-1,IF('HCAD Raw EF'!L523="","",VALUE('HCAD Raw EF'!L523)))</f>
        <v>750</v>
      </c>
      <c r="P523"/>
      <c r="Q523"/>
      <c r="R523"/>
      <c r="S523"/>
      <c r="T523"/>
      <c r="U523"/>
      <c r="V523"/>
      <c r="W523"/>
      <c r="X523"/>
      <c r="Y523"/>
    </row>
    <row r="524" spans="3:25" x14ac:dyDescent="0.25">
      <c r="C524">
        <v>520</v>
      </c>
      <c r="D524" t="str">
        <f t="shared" si="9"/>
        <v>1297290010002520</v>
      </c>
      <c r="E524" t="str">
        <f>IF('HCAD Raw EF'!B524="",-1,'HCAD Raw EF'!B524)</f>
        <v>1297290010002</v>
      </c>
      <c r="F524">
        <f>IF(E524=-1,-1,IF('HCAD Raw EF'!C524="","",'HCAD Raw EF'!C524))</f>
        <v>0</v>
      </c>
      <c r="G524">
        <f>IF(F524=-1,-1,IF('HCAD Raw EF'!D524="","",'HCAD Raw EF'!D524))</f>
        <v>5</v>
      </c>
      <c r="H524" t="str">
        <f>IF(G524=-1,-1,IF('HCAD Raw EF'!E524="","",'HCAD Raw EF'!E524))</f>
        <v>4</v>
      </c>
      <c r="I524" t="str">
        <f>IF(H524=-1,-1,IF('HCAD Raw EF'!F524="","",'HCAD Raw EF'!F524))</f>
        <v>CPA1</v>
      </c>
      <c r="J524" t="str">
        <f>IF(I524=-1,-1,IF('HCAD Raw EF'!G524="","",'HCAD Raw EF'!G524))</f>
        <v>PavAsp</v>
      </c>
      <c r="K524" t="str">
        <f>IF(J524=-1,-1,IF('HCAD Raw EF'!H524="","",'HCAD Raw EF'!H524))</f>
        <v>Paving - Asphalt</v>
      </c>
      <c r="L524" t="str">
        <f>IF(K524=-1,-1,IF('HCAD Raw EF'!I524="","",'HCAD Raw EF'!I524))</f>
        <v>MS</v>
      </c>
      <c r="M524" t="str">
        <f>IF(L524=-1,-1,IF('HCAD Raw EF'!J524="","",'HCAD Raw EF'!J524))</f>
        <v>Miscellaneous</v>
      </c>
      <c r="N524" t="str">
        <f>IF(M524=-1,-1,IF('HCAD Raw EF'!K524="","",'HCAD Raw EF'!K524))</f>
        <v/>
      </c>
      <c r="O524" s="13">
        <f>IF(N524=-1,-1,IF('HCAD Raw EF'!L524="","",VALUE('HCAD Raw EF'!L524)))</f>
        <v>2500</v>
      </c>
      <c r="P524"/>
      <c r="Q524"/>
      <c r="R524"/>
      <c r="S524"/>
      <c r="T524"/>
      <c r="U524"/>
      <c r="V524"/>
      <c r="W524"/>
      <c r="X524"/>
      <c r="Y524"/>
    </row>
    <row r="525" spans="3:25" x14ac:dyDescent="0.25">
      <c r="C525">
        <v>521</v>
      </c>
      <c r="D525" t="str">
        <f t="shared" si="9"/>
        <v>1297290010002521</v>
      </c>
      <c r="E525" t="str">
        <f>IF('HCAD Raw EF'!B525="",-1,'HCAD Raw EF'!B525)</f>
        <v>1297290010002</v>
      </c>
      <c r="F525">
        <f>IF(E525=-1,-1,IF('HCAD Raw EF'!C525="","",'HCAD Raw EF'!C525))</f>
        <v>0</v>
      </c>
      <c r="G525">
        <f>IF(F525=-1,-1,IF('HCAD Raw EF'!D525="","",'HCAD Raw EF'!D525))</f>
        <v>5</v>
      </c>
      <c r="H525" t="str">
        <f>IF(G525=-1,-1,IF('HCAD Raw EF'!E525="","",'HCAD Raw EF'!E525))</f>
        <v>4</v>
      </c>
      <c r="I525" t="str">
        <f>IF(H525=-1,-1,IF('HCAD Raw EF'!F525="","",'HCAD Raw EF'!F525))</f>
        <v>CPC2</v>
      </c>
      <c r="J525" t="str">
        <f>IF(I525=-1,-1,IF('HCAD Raw EF'!G525="","",'HCAD Raw EF'!G525))</f>
        <v>PvHCnc</v>
      </c>
      <c r="K525" t="str">
        <f>IF(J525=-1,-1,IF('HCAD Raw EF'!H525="","",'HCAD Raw EF'!H525))</f>
        <v>Paving - Heavy Concrete</v>
      </c>
      <c r="L525" t="str">
        <f>IF(K525=-1,-1,IF('HCAD Raw EF'!I525="","",'HCAD Raw EF'!I525))</f>
        <v>MS</v>
      </c>
      <c r="M525" t="str">
        <f>IF(L525=-1,-1,IF('HCAD Raw EF'!J525="","",'HCAD Raw EF'!J525))</f>
        <v>Miscellaneous</v>
      </c>
      <c r="N525" t="str">
        <f>IF(M525=-1,-1,IF('HCAD Raw EF'!K525="","",'HCAD Raw EF'!K525))</f>
        <v/>
      </c>
      <c r="O525" s="13">
        <f>IF(N525=-1,-1,IF('HCAD Raw EF'!L525="","",VALUE('HCAD Raw EF'!L525)))</f>
        <v>13000</v>
      </c>
      <c r="P525"/>
      <c r="Q525"/>
      <c r="R525"/>
      <c r="S525"/>
      <c r="T525"/>
      <c r="U525"/>
      <c r="V525"/>
      <c r="W525"/>
      <c r="X525"/>
      <c r="Y525"/>
    </row>
    <row r="526" spans="3:25" x14ac:dyDescent="0.25">
      <c r="C526">
        <v>522</v>
      </c>
      <c r="D526" t="str">
        <f t="shared" si="9"/>
        <v>1297290010002522</v>
      </c>
      <c r="E526" t="str">
        <f>IF('HCAD Raw EF'!B526="",-1,'HCAD Raw EF'!B526)</f>
        <v>1297290010002</v>
      </c>
      <c r="F526">
        <f>IF(E526=-1,-1,IF('HCAD Raw EF'!C526="","",'HCAD Raw EF'!C526))</f>
        <v>0</v>
      </c>
      <c r="G526">
        <f>IF(F526=-1,-1,IF('HCAD Raw EF'!D526="","",'HCAD Raw EF'!D526))</f>
        <v>5</v>
      </c>
      <c r="H526" t="str">
        <f>IF(G526=-1,-1,IF('HCAD Raw EF'!E526="","",'HCAD Raw EF'!E526))</f>
        <v>4</v>
      </c>
      <c r="I526" t="str">
        <f>IF(H526=-1,-1,IF('HCAD Raw EF'!F526="","",'HCAD Raw EF'!F526))</f>
        <v>CPC2</v>
      </c>
      <c r="J526" t="str">
        <f>IF(I526=-1,-1,IF('HCAD Raw EF'!G526="","",'HCAD Raw EF'!G526))</f>
        <v>PvHCnc</v>
      </c>
      <c r="K526" t="str">
        <f>IF(J526=-1,-1,IF('HCAD Raw EF'!H526="","",'HCAD Raw EF'!H526))</f>
        <v>Paving - Heavy Concrete</v>
      </c>
      <c r="L526" t="str">
        <f>IF(K526=-1,-1,IF('HCAD Raw EF'!I526="","",'HCAD Raw EF'!I526))</f>
        <v>MS</v>
      </c>
      <c r="M526" t="str">
        <f>IF(L526=-1,-1,IF('HCAD Raw EF'!J526="","",'HCAD Raw EF'!J526))</f>
        <v>Miscellaneous</v>
      </c>
      <c r="N526" t="str">
        <f>IF(M526=-1,-1,IF('HCAD Raw EF'!K526="","",'HCAD Raw EF'!K526))</f>
        <v/>
      </c>
      <c r="O526" s="13">
        <f>IF(N526=-1,-1,IF('HCAD Raw EF'!L526="","",VALUE('HCAD Raw EF'!L526)))</f>
        <v>15000</v>
      </c>
      <c r="P526"/>
      <c r="Q526"/>
      <c r="R526"/>
      <c r="S526"/>
      <c r="T526"/>
      <c r="U526"/>
      <c r="V526"/>
      <c r="W526"/>
      <c r="X526"/>
      <c r="Y526"/>
    </row>
    <row r="527" spans="3:25" x14ac:dyDescent="0.25">
      <c r="C527">
        <v>523</v>
      </c>
      <c r="D527" t="str">
        <f t="shared" si="9"/>
        <v>1297290010002523</v>
      </c>
      <c r="E527" t="str">
        <f>IF('HCAD Raw EF'!B527="",-1,'HCAD Raw EF'!B527)</f>
        <v>1297290010002</v>
      </c>
      <c r="F527">
        <f>IF(E527=-1,-1,IF('HCAD Raw EF'!C527="","",'HCAD Raw EF'!C527))</f>
        <v>0</v>
      </c>
      <c r="G527">
        <f>IF(F527=-1,-1,IF('HCAD Raw EF'!D527="","",'HCAD Raw EF'!D527))</f>
        <v>5</v>
      </c>
      <c r="H527" t="str">
        <f>IF(G527=-1,-1,IF('HCAD Raw EF'!E527="","",'HCAD Raw EF'!E527))</f>
        <v>4</v>
      </c>
      <c r="I527" t="str">
        <f>IF(H527=-1,-1,IF('HCAD Raw EF'!F527="","",'HCAD Raw EF'!F527))</f>
        <v>CPC2</v>
      </c>
      <c r="J527" t="str">
        <f>IF(I527=-1,-1,IF('HCAD Raw EF'!G527="","",'HCAD Raw EF'!G527))</f>
        <v>PvHCnc</v>
      </c>
      <c r="K527" t="str">
        <f>IF(J527=-1,-1,IF('HCAD Raw EF'!H527="","",'HCAD Raw EF'!H527))</f>
        <v>Paving - Heavy Concrete</v>
      </c>
      <c r="L527" t="str">
        <f>IF(K527=-1,-1,IF('HCAD Raw EF'!I527="","",'HCAD Raw EF'!I527))</f>
        <v>MS</v>
      </c>
      <c r="M527" t="str">
        <f>IF(L527=-1,-1,IF('HCAD Raw EF'!J527="","",'HCAD Raw EF'!J527))</f>
        <v>Miscellaneous</v>
      </c>
      <c r="N527" t="str">
        <f>IF(M527=-1,-1,IF('HCAD Raw EF'!K527="","",'HCAD Raw EF'!K527))</f>
        <v/>
      </c>
      <c r="O527" s="13">
        <f>IF(N527=-1,-1,IF('HCAD Raw EF'!L527="","",VALUE('HCAD Raw EF'!L527)))</f>
        <v>5000</v>
      </c>
      <c r="P527"/>
      <c r="Q527"/>
      <c r="R527"/>
      <c r="S527"/>
      <c r="T527"/>
      <c r="U527"/>
      <c r="V527"/>
      <c r="W527"/>
      <c r="X527"/>
      <c r="Y527"/>
    </row>
    <row r="528" spans="3:25" x14ac:dyDescent="0.25">
      <c r="C528">
        <v>524</v>
      </c>
      <c r="D528" t="str">
        <f t="shared" si="9"/>
        <v>1297290010002524</v>
      </c>
      <c r="E528" t="str">
        <f>IF('HCAD Raw EF'!B528="",-1,'HCAD Raw EF'!B528)</f>
        <v>1297290010002</v>
      </c>
      <c r="F528">
        <f>IF(E528=-1,-1,IF('HCAD Raw EF'!C528="","",'HCAD Raw EF'!C528))</f>
        <v>0</v>
      </c>
      <c r="G528">
        <f>IF(F528=-1,-1,IF('HCAD Raw EF'!D528="","",'HCAD Raw EF'!D528))</f>
        <v>5</v>
      </c>
      <c r="H528" t="str">
        <f>IF(G528=-1,-1,IF('HCAD Raw EF'!E528="","",'HCAD Raw EF'!E528))</f>
        <v>4</v>
      </c>
      <c r="I528" t="str">
        <f>IF(H528=-1,-1,IF('HCAD Raw EF'!F528="","",'HCAD Raw EF'!F528))</f>
        <v>CRS1</v>
      </c>
      <c r="J528" t="str">
        <f>IF(I528=-1,-1,IF('HCAD Raw EF'!G528="","",'HCAD Raw EF'!G528))</f>
        <v>FrUBld</v>
      </c>
      <c r="K528" t="str">
        <f>IF(J528=-1,-1,IF('HCAD Raw EF'!H528="","",'HCAD Raw EF'!H528))</f>
        <v>UTILITY BLDG - FRAME</v>
      </c>
      <c r="L528" t="str">
        <f>IF(K528=-1,-1,IF('HCAD Raw EF'!I528="","",'HCAD Raw EF'!I528))</f>
        <v>MS</v>
      </c>
      <c r="M528" t="str">
        <f>IF(L528=-1,-1,IF('HCAD Raw EF'!J528="","",'HCAD Raw EF'!J528))</f>
        <v>Miscellaneous</v>
      </c>
      <c r="N528" t="str">
        <f>IF(M528=-1,-1,IF('HCAD Raw EF'!K528="","",'HCAD Raw EF'!K528))</f>
        <v/>
      </c>
      <c r="O528" s="13">
        <f>IF(N528=-1,-1,IF('HCAD Raw EF'!L528="","",VALUE('HCAD Raw EF'!L528)))</f>
        <v>112</v>
      </c>
      <c r="P528"/>
      <c r="Q528"/>
      <c r="R528"/>
      <c r="S528"/>
      <c r="T528"/>
      <c r="U528"/>
      <c r="V528"/>
      <c r="W528"/>
      <c r="X528"/>
      <c r="Y528"/>
    </row>
    <row r="529" spans="3:25" x14ac:dyDescent="0.25">
      <c r="C529">
        <v>525</v>
      </c>
      <c r="D529" t="str">
        <f t="shared" si="9"/>
        <v>1303090010001525</v>
      </c>
      <c r="E529" t="str">
        <f>IF('HCAD Raw EF'!B529="",-1,'HCAD Raw EF'!B529)</f>
        <v>1303090010001</v>
      </c>
      <c r="F529">
        <f>IF(E529=-1,-1,IF('HCAD Raw EF'!C529="","",'HCAD Raw EF'!C529))</f>
        <v>1</v>
      </c>
      <c r="G529">
        <f>IF(F529=-1,-1,IF('HCAD Raw EF'!D529="","",'HCAD Raw EF'!D529))</f>
        <v>6</v>
      </c>
      <c r="H529" t="str">
        <f>IF(G529=-1,-1,IF('HCAD Raw EF'!E529="","",'HCAD Raw EF'!E529))</f>
        <v>4</v>
      </c>
      <c r="I529" t="str">
        <f>IF(H529=-1,-1,IF('HCAD Raw EF'!F529="","",'HCAD Raw EF'!F529))</f>
        <v>CAT1</v>
      </c>
      <c r="J529" t="str">
        <f>IF(I529=-1,-1,IF('HCAD Raw EF'!G529="","",'HCAD Raw EF'!G529))</f>
        <v>Atrium</v>
      </c>
      <c r="K529" t="str">
        <f>IF(J529=-1,-1,IF('HCAD Raw EF'!H529="","",'HCAD Raw EF'!H529))</f>
        <v>ATRIUM/VESTIBULE</v>
      </c>
      <c r="L529" t="str">
        <f>IF(K529=-1,-1,IF('HCAD Raw EF'!I529="","",'HCAD Raw EF'!I529))</f>
        <v>MS</v>
      </c>
      <c r="M529" t="str">
        <f>IF(L529=-1,-1,IF('HCAD Raw EF'!J529="","",'HCAD Raw EF'!J529))</f>
        <v>Miscellaneous</v>
      </c>
      <c r="N529" t="str">
        <f>IF(M529=-1,-1,IF('HCAD Raw EF'!K529="","",'HCAD Raw EF'!K529))</f>
        <v/>
      </c>
      <c r="O529" s="13">
        <f>IF(N529=-1,-1,IF('HCAD Raw EF'!L529="","",VALUE('HCAD Raw EF'!L529)))</f>
        <v>240</v>
      </c>
      <c r="P529"/>
      <c r="Q529"/>
      <c r="R529"/>
      <c r="S529"/>
      <c r="T529"/>
      <c r="U529"/>
      <c r="V529"/>
      <c r="W529"/>
      <c r="X529"/>
      <c r="Y529"/>
    </row>
    <row r="530" spans="3:25" x14ac:dyDescent="0.25">
      <c r="C530">
        <v>526</v>
      </c>
      <c r="D530" t="str">
        <f t="shared" si="9"/>
        <v>1303090010001526</v>
      </c>
      <c r="E530" t="str">
        <f>IF('HCAD Raw EF'!B530="",-1,'HCAD Raw EF'!B530)</f>
        <v>1303090010001</v>
      </c>
      <c r="F530">
        <f>IF(E530=-1,-1,IF('HCAD Raw EF'!C530="","",'HCAD Raw EF'!C530))</f>
        <v>1</v>
      </c>
      <c r="G530">
        <f>IF(F530=-1,-1,IF('HCAD Raw EF'!D530="","",'HCAD Raw EF'!D530))</f>
        <v>6</v>
      </c>
      <c r="H530" t="str">
        <f>IF(G530=-1,-1,IF('HCAD Raw EF'!E530="","",'HCAD Raw EF'!E530))</f>
        <v>4</v>
      </c>
      <c r="I530" t="str">
        <f>IF(H530=-1,-1,IF('HCAD Raw EF'!F530="","",'HCAD Raw EF'!F530))</f>
        <v>CAT1</v>
      </c>
      <c r="J530" t="str">
        <f>IF(I530=-1,-1,IF('HCAD Raw EF'!G530="","",'HCAD Raw EF'!G530))</f>
        <v>Atrium</v>
      </c>
      <c r="K530" t="str">
        <f>IF(J530=-1,-1,IF('HCAD Raw EF'!H530="","",'HCAD Raw EF'!H530))</f>
        <v>ATRIUM/VESTIBULE</v>
      </c>
      <c r="L530" t="str">
        <f>IF(K530=-1,-1,IF('HCAD Raw EF'!I530="","",'HCAD Raw EF'!I530))</f>
        <v>MS</v>
      </c>
      <c r="M530" t="str">
        <f>IF(L530=-1,-1,IF('HCAD Raw EF'!J530="","",'HCAD Raw EF'!J530))</f>
        <v>Miscellaneous</v>
      </c>
      <c r="N530" t="str">
        <f>IF(M530=-1,-1,IF('HCAD Raw EF'!K530="","",'HCAD Raw EF'!K530))</f>
        <v/>
      </c>
      <c r="O530" s="13">
        <f>IF(N530=-1,-1,IF('HCAD Raw EF'!L530="","",VALUE('HCAD Raw EF'!L530)))</f>
        <v>75</v>
      </c>
      <c r="P530"/>
      <c r="Q530"/>
      <c r="R530"/>
      <c r="S530"/>
      <c r="T530"/>
      <c r="U530"/>
      <c r="V530"/>
      <c r="W530"/>
      <c r="X530"/>
      <c r="Y530"/>
    </row>
    <row r="531" spans="3:25" x14ac:dyDescent="0.25">
      <c r="C531">
        <v>527</v>
      </c>
      <c r="D531" t="str">
        <f t="shared" si="9"/>
        <v>1303090010001527</v>
      </c>
      <c r="E531" t="str">
        <f>IF('HCAD Raw EF'!B531="",-1,'HCAD Raw EF'!B531)</f>
        <v>1303090010001</v>
      </c>
      <c r="F531">
        <f>IF(E531=-1,-1,IF('HCAD Raw EF'!C531="","",'HCAD Raw EF'!C531))</f>
        <v>1</v>
      </c>
      <c r="G531">
        <f>IF(F531=-1,-1,IF('HCAD Raw EF'!D531="","",'HCAD Raw EF'!D531))</f>
        <v>6</v>
      </c>
      <c r="H531" t="str">
        <f>IF(G531=-1,-1,IF('HCAD Raw EF'!E531="","",'HCAD Raw EF'!E531))</f>
        <v>4</v>
      </c>
      <c r="I531" t="str">
        <f>IF(H531=-1,-1,IF('HCAD Raw EF'!F531="","",'HCAD Raw EF'!F531))</f>
        <v>CCP6</v>
      </c>
      <c r="J531" t="str">
        <f>IF(I531=-1,-1,IF('HCAD Raw EF'!G531="","",'HCAD Raw EF'!G531))</f>
        <v>CpRfSl</v>
      </c>
      <c r="K531" t="str">
        <f>IF(J531=-1,-1,IF('HCAD Raw EF'!H531="","",'HCAD Raw EF'!H531))</f>
        <v>CANOPY ROOF AND SLAB</v>
      </c>
      <c r="L531" t="str">
        <f>IF(K531=-1,-1,IF('HCAD Raw EF'!I531="","",'HCAD Raw EF'!I531))</f>
        <v>MS</v>
      </c>
      <c r="M531" t="str">
        <f>IF(L531=-1,-1,IF('HCAD Raw EF'!J531="","",'HCAD Raw EF'!J531))</f>
        <v>Miscellaneous</v>
      </c>
      <c r="N531" t="str">
        <f>IF(M531=-1,-1,IF('HCAD Raw EF'!K531="","",'HCAD Raw EF'!K531))</f>
        <v/>
      </c>
      <c r="O531" s="13">
        <f>IF(N531=-1,-1,IF('HCAD Raw EF'!L531="","",VALUE('HCAD Raw EF'!L531)))</f>
        <v>1806</v>
      </c>
      <c r="P531"/>
      <c r="Q531"/>
      <c r="R531"/>
      <c r="S531"/>
      <c r="T531"/>
      <c r="U531"/>
      <c r="V531"/>
      <c r="W531"/>
      <c r="X531"/>
      <c r="Y531"/>
    </row>
    <row r="532" spans="3:25" x14ac:dyDescent="0.25">
      <c r="C532">
        <v>528</v>
      </c>
      <c r="D532" t="str">
        <f t="shared" si="9"/>
        <v>1303090010001528</v>
      </c>
      <c r="E532" t="str">
        <f>IF('HCAD Raw EF'!B532="",-1,'HCAD Raw EF'!B532)</f>
        <v>1303090010001</v>
      </c>
      <c r="F532">
        <f>IF(E532=-1,-1,IF('HCAD Raw EF'!C532="","",'HCAD Raw EF'!C532))</f>
        <v>1</v>
      </c>
      <c r="G532">
        <f>IF(F532=-1,-1,IF('HCAD Raw EF'!D532="","",'HCAD Raw EF'!D532))</f>
        <v>6</v>
      </c>
      <c r="H532" t="str">
        <f>IF(G532=-1,-1,IF('HCAD Raw EF'!E532="","",'HCAD Raw EF'!E532))</f>
        <v>4</v>
      </c>
      <c r="I532" t="str">
        <f>IF(H532=-1,-1,IF('HCAD Raw EF'!F532="","",'HCAD Raw EF'!F532))</f>
        <v>CCP6</v>
      </c>
      <c r="J532" t="str">
        <f>IF(I532=-1,-1,IF('HCAD Raw EF'!G532="","",'HCAD Raw EF'!G532))</f>
        <v>CpRfSl</v>
      </c>
      <c r="K532" t="str">
        <f>IF(J532=-1,-1,IF('HCAD Raw EF'!H532="","",'HCAD Raw EF'!H532))</f>
        <v>CANOPY ROOF AND SLAB</v>
      </c>
      <c r="L532" t="str">
        <f>IF(K532=-1,-1,IF('HCAD Raw EF'!I532="","",'HCAD Raw EF'!I532))</f>
        <v>MS</v>
      </c>
      <c r="M532" t="str">
        <f>IF(L532=-1,-1,IF('HCAD Raw EF'!J532="","",'HCAD Raw EF'!J532))</f>
        <v>Miscellaneous</v>
      </c>
      <c r="N532" t="str">
        <f>IF(M532=-1,-1,IF('HCAD Raw EF'!K532="","",'HCAD Raw EF'!K532))</f>
        <v/>
      </c>
      <c r="O532" s="13">
        <f>IF(N532=-1,-1,IF('HCAD Raw EF'!L532="","",VALUE('HCAD Raw EF'!L532)))</f>
        <v>342</v>
      </c>
      <c r="P532"/>
      <c r="Q532"/>
      <c r="R532"/>
      <c r="S532"/>
      <c r="T532"/>
      <c r="U532"/>
      <c r="V532"/>
      <c r="W532"/>
      <c r="X532"/>
      <c r="Y532"/>
    </row>
    <row r="533" spans="3:25" x14ac:dyDescent="0.25">
      <c r="C533">
        <v>529</v>
      </c>
      <c r="D533" t="str">
        <f t="shared" si="9"/>
        <v>1303090010001529</v>
      </c>
      <c r="E533" t="str">
        <f>IF('HCAD Raw EF'!B533="",-1,'HCAD Raw EF'!B533)</f>
        <v>1303090010001</v>
      </c>
      <c r="F533">
        <f>IF(E533=-1,-1,IF('HCAD Raw EF'!C533="","",'HCAD Raw EF'!C533))</f>
        <v>1</v>
      </c>
      <c r="G533">
        <f>IF(F533=-1,-1,IF('HCAD Raw EF'!D533="","",'HCAD Raw EF'!D533))</f>
        <v>6</v>
      </c>
      <c r="H533" t="str">
        <f>IF(G533=-1,-1,IF('HCAD Raw EF'!E533="","",'HCAD Raw EF'!E533))</f>
        <v>4</v>
      </c>
      <c r="I533" t="str">
        <f>IF(H533=-1,-1,IF('HCAD Raw EF'!F533="","",'HCAD Raw EF'!F533))</f>
        <v>CCP6</v>
      </c>
      <c r="J533" t="str">
        <f>IF(I533=-1,-1,IF('HCAD Raw EF'!G533="","",'HCAD Raw EF'!G533))</f>
        <v>CpRfSl</v>
      </c>
      <c r="K533" t="str">
        <f>IF(J533=-1,-1,IF('HCAD Raw EF'!H533="","",'HCAD Raw EF'!H533))</f>
        <v>CANOPY ROOF AND SLAB</v>
      </c>
      <c r="L533" t="str">
        <f>IF(K533=-1,-1,IF('HCAD Raw EF'!I533="","",'HCAD Raw EF'!I533))</f>
        <v>MS</v>
      </c>
      <c r="M533" t="str">
        <f>IF(L533=-1,-1,IF('HCAD Raw EF'!J533="","",'HCAD Raw EF'!J533))</f>
        <v>Miscellaneous</v>
      </c>
      <c r="N533" t="str">
        <f>IF(M533=-1,-1,IF('HCAD Raw EF'!K533="","",'HCAD Raw EF'!K533))</f>
        <v/>
      </c>
      <c r="O533" s="13">
        <f>IF(N533=-1,-1,IF('HCAD Raw EF'!L533="","",VALUE('HCAD Raw EF'!L533)))</f>
        <v>687</v>
      </c>
      <c r="P533"/>
      <c r="Q533"/>
      <c r="R533"/>
      <c r="S533"/>
      <c r="T533"/>
      <c r="U533"/>
      <c r="V533"/>
      <c r="W533"/>
      <c r="X533"/>
      <c r="Y533"/>
    </row>
    <row r="534" spans="3:25" x14ac:dyDescent="0.25">
      <c r="C534">
        <v>530</v>
      </c>
      <c r="D534" t="str">
        <f t="shared" si="9"/>
        <v>1303090010001530</v>
      </c>
      <c r="E534" t="str">
        <f>IF('HCAD Raw EF'!B534="",-1,'HCAD Raw EF'!B534)</f>
        <v>1303090010001</v>
      </c>
      <c r="F534">
        <f>IF(E534=-1,-1,IF('HCAD Raw EF'!C534="","",'HCAD Raw EF'!C534))</f>
        <v>0</v>
      </c>
      <c r="G534">
        <f>IF(F534=-1,-1,IF('HCAD Raw EF'!D534="","",'HCAD Raw EF'!D534))</f>
        <v>6</v>
      </c>
      <c r="H534" t="str">
        <f>IF(G534=-1,-1,IF('HCAD Raw EF'!E534="","",'HCAD Raw EF'!E534))</f>
        <v>4</v>
      </c>
      <c r="I534" t="str">
        <f>IF(H534=-1,-1,IF('HCAD Raw EF'!F534="","",'HCAD Raw EF'!F534))</f>
        <v>CPC2</v>
      </c>
      <c r="J534" t="str">
        <f>IF(I534=-1,-1,IF('HCAD Raw EF'!G534="","",'HCAD Raw EF'!G534))</f>
        <v>PvHCnc</v>
      </c>
      <c r="K534" t="str">
        <f>IF(J534=-1,-1,IF('HCAD Raw EF'!H534="","",'HCAD Raw EF'!H534))</f>
        <v>Paving - Heavy Concrete</v>
      </c>
      <c r="L534" t="str">
        <f>IF(K534=-1,-1,IF('HCAD Raw EF'!I534="","",'HCAD Raw EF'!I534))</f>
        <v>MS</v>
      </c>
      <c r="M534" t="str">
        <f>IF(L534=-1,-1,IF('HCAD Raw EF'!J534="","",'HCAD Raw EF'!J534))</f>
        <v>Miscellaneous</v>
      </c>
      <c r="N534" t="str">
        <f>IF(M534=-1,-1,IF('HCAD Raw EF'!K534="","",'HCAD Raw EF'!K534))</f>
        <v/>
      </c>
      <c r="O534" s="13">
        <f>IF(N534=-1,-1,IF('HCAD Raw EF'!L534="","",VALUE('HCAD Raw EF'!L534)))</f>
        <v>65000</v>
      </c>
      <c r="P534"/>
      <c r="Q534"/>
      <c r="R534"/>
      <c r="S534"/>
      <c r="T534"/>
      <c r="U534"/>
      <c r="V534"/>
      <c r="W534"/>
      <c r="X534"/>
      <c r="Y534"/>
    </row>
    <row r="535" spans="3:25" x14ac:dyDescent="0.25">
      <c r="C535">
        <v>531</v>
      </c>
      <c r="D535" t="str">
        <f t="shared" si="9"/>
        <v>1309370010001531</v>
      </c>
      <c r="E535" t="str">
        <f>IF('HCAD Raw EF'!B535="",-1,'HCAD Raw EF'!B535)</f>
        <v>1309370010001</v>
      </c>
      <c r="F535">
        <f>IF(E535=-1,-1,IF('HCAD Raw EF'!C535="","",'HCAD Raw EF'!C535))</f>
        <v>0</v>
      </c>
      <c r="G535">
        <f>IF(F535=-1,-1,IF('HCAD Raw EF'!D535="","",'HCAD Raw EF'!D535))</f>
        <v>1</v>
      </c>
      <c r="H535" t="str">
        <f>IF(G535=-1,-1,IF('HCAD Raw EF'!E535="","",'HCAD Raw EF'!E535))</f>
        <v>4</v>
      </c>
      <c r="I535" t="str">
        <f>IF(H535=-1,-1,IF('HCAD Raw EF'!F535="","",'HCAD Raw EF'!F535))</f>
        <v>CPC2</v>
      </c>
      <c r="J535" t="str">
        <f>IF(I535=-1,-1,IF('HCAD Raw EF'!G535="","",'HCAD Raw EF'!G535))</f>
        <v>PvHCnc</v>
      </c>
      <c r="K535" t="str">
        <f>IF(J535=-1,-1,IF('HCAD Raw EF'!H535="","",'HCAD Raw EF'!H535))</f>
        <v>Paving - Heavy Concrete</v>
      </c>
      <c r="L535" t="str">
        <f>IF(K535=-1,-1,IF('HCAD Raw EF'!I535="","",'HCAD Raw EF'!I535))</f>
        <v>MS</v>
      </c>
      <c r="M535" t="str">
        <f>IF(L535=-1,-1,IF('HCAD Raw EF'!J535="","",'HCAD Raw EF'!J535))</f>
        <v>Miscellaneous</v>
      </c>
      <c r="N535" t="str">
        <f>IF(M535=-1,-1,IF('HCAD Raw EF'!K535="","",'HCAD Raw EF'!K535))</f>
        <v>ALL DRIVEWAYS AND OARKING</v>
      </c>
      <c r="O535" s="13">
        <f>IF(N535=-1,-1,IF('HCAD Raw EF'!L535="","",VALUE('HCAD Raw EF'!L535)))</f>
        <v>20000</v>
      </c>
      <c r="P535"/>
      <c r="Q535"/>
      <c r="R535"/>
      <c r="S535"/>
      <c r="T535"/>
      <c r="U535"/>
      <c r="V535"/>
      <c r="W535"/>
      <c r="X535"/>
      <c r="Y535"/>
    </row>
    <row r="536" spans="3:25" x14ac:dyDescent="0.25">
      <c r="C536">
        <v>532</v>
      </c>
      <c r="D536" t="str">
        <f t="shared" si="9"/>
        <v>1315590010001532</v>
      </c>
      <c r="E536" t="str">
        <f>IF('HCAD Raw EF'!B536="",-1,'HCAD Raw EF'!B536)</f>
        <v>1315590010001</v>
      </c>
      <c r="F536">
        <f>IF(E536=-1,-1,IF('HCAD Raw EF'!C536="","",'HCAD Raw EF'!C536))</f>
        <v>0</v>
      </c>
      <c r="G536">
        <f>IF(F536=-1,-1,IF('HCAD Raw EF'!D536="","",'HCAD Raw EF'!D536))</f>
        <v>8</v>
      </c>
      <c r="H536" t="str">
        <f>IF(G536=-1,-1,IF('HCAD Raw EF'!E536="","",'HCAD Raw EF'!E536))</f>
        <v>4</v>
      </c>
      <c r="I536" t="str">
        <f>IF(H536=-1,-1,IF('HCAD Raw EF'!F536="","",'HCAD Raw EF'!F536))</f>
        <v>CCP5</v>
      </c>
      <c r="J536" t="str">
        <f>IF(I536=-1,-1,IF('HCAD Raw EF'!G536="","",'HCAD Raw EF'!G536))</f>
        <v>Canopy</v>
      </c>
      <c r="K536" t="str">
        <f>IF(J536=-1,-1,IF('HCAD Raw EF'!H536="","",'HCAD Raw EF'!H536))</f>
        <v>CANOPY ONLY</v>
      </c>
      <c r="L536" t="str">
        <f>IF(K536=-1,-1,IF('HCAD Raw EF'!I536="","",'HCAD Raw EF'!I536))</f>
        <v>MS</v>
      </c>
      <c r="M536" t="str">
        <f>IF(L536=-1,-1,IF('HCAD Raw EF'!J536="","",'HCAD Raw EF'!J536))</f>
        <v>Miscellaneous</v>
      </c>
      <c r="N536" t="str">
        <f>IF(M536=-1,-1,IF('HCAD Raw EF'!K536="","",'HCAD Raw EF'!K536))</f>
        <v>ADDED F/ 2014</v>
      </c>
      <c r="O536" s="13">
        <f>IF(N536=-1,-1,IF('HCAD Raw EF'!L536="","",VALUE('HCAD Raw EF'!L536)))</f>
        <v>1000</v>
      </c>
      <c r="P536"/>
      <c r="Q536"/>
      <c r="R536"/>
      <c r="S536"/>
      <c r="T536"/>
      <c r="U536"/>
      <c r="V536"/>
      <c r="W536"/>
      <c r="X536"/>
      <c r="Y536"/>
    </row>
    <row r="537" spans="3:25" x14ac:dyDescent="0.25">
      <c r="C537">
        <v>533</v>
      </c>
      <c r="D537" t="str">
        <f t="shared" si="9"/>
        <v>1315590010001533</v>
      </c>
      <c r="E537" t="str">
        <f>IF('HCAD Raw EF'!B537="",-1,'HCAD Raw EF'!B537)</f>
        <v>1315590010001</v>
      </c>
      <c r="F537">
        <f>IF(E537=-1,-1,IF('HCAD Raw EF'!C537="","",'HCAD Raw EF'!C537))</f>
        <v>0</v>
      </c>
      <c r="G537">
        <f>IF(F537=-1,-1,IF('HCAD Raw EF'!D537="","",'HCAD Raw EF'!D537))</f>
        <v>8</v>
      </c>
      <c r="H537" t="str">
        <f>IF(G537=-1,-1,IF('HCAD Raw EF'!E537="","",'HCAD Raw EF'!E537))</f>
        <v>4</v>
      </c>
      <c r="I537" t="str">
        <f>IF(H537=-1,-1,IF('HCAD Raw EF'!F537="","",'HCAD Raw EF'!F537))</f>
        <v>CCP5</v>
      </c>
      <c r="J537" t="str">
        <f>IF(I537=-1,-1,IF('HCAD Raw EF'!G537="","",'HCAD Raw EF'!G537))</f>
        <v>Canopy</v>
      </c>
      <c r="K537" t="str">
        <f>IF(J537=-1,-1,IF('HCAD Raw EF'!H537="","",'HCAD Raw EF'!H537))</f>
        <v>CANOPY ONLY</v>
      </c>
      <c r="L537" t="str">
        <f>IF(K537=-1,-1,IF('HCAD Raw EF'!I537="","",'HCAD Raw EF'!I537))</f>
        <v>MS</v>
      </c>
      <c r="M537" t="str">
        <f>IF(L537=-1,-1,IF('HCAD Raw EF'!J537="","",'HCAD Raw EF'!J537))</f>
        <v>Miscellaneous</v>
      </c>
      <c r="N537" t="str">
        <f>IF(M537=-1,-1,IF('HCAD Raw EF'!K537="","",'HCAD Raw EF'!K537))</f>
        <v/>
      </c>
      <c r="O537" s="13">
        <f>IF(N537=-1,-1,IF('HCAD Raw EF'!L537="","",VALUE('HCAD Raw EF'!L537)))</f>
        <v>4500</v>
      </c>
      <c r="P537"/>
      <c r="Q537"/>
      <c r="R537"/>
      <c r="S537"/>
      <c r="T537"/>
      <c r="U537"/>
      <c r="V537"/>
      <c r="W537"/>
      <c r="X537"/>
      <c r="Y537"/>
    </row>
    <row r="538" spans="3:25" x14ac:dyDescent="0.25">
      <c r="C538">
        <v>534</v>
      </c>
      <c r="D538" t="str">
        <f t="shared" si="9"/>
        <v>1315590010001534</v>
      </c>
      <c r="E538" t="str">
        <f>IF('HCAD Raw EF'!B538="",-1,'HCAD Raw EF'!B538)</f>
        <v>1315590010001</v>
      </c>
      <c r="F538">
        <f>IF(E538=-1,-1,IF('HCAD Raw EF'!C538="","",'HCAD Raw EF'!C538))</f>
        <v>0</v>
      </c>
      <c r="G538">
        <f>IF(F538=-1,-1,IF('HCAD Raw EF'!D538="","",'HCAD Raw EF'!D538))</f>
        <v>8</v>
      </c>
      <c r="H538" t="str">
        <f>IF(G538=-1,-1,IF('HCAD Raw EF'!E538="","",'HCAD Raw EF'!E538))</f>
        <v>4</v>
      </c>
      <c r="I538" t="str">
        <f>IF(H538=-1,-1,IF('HCAD Raw EF'!F538="","",'HCAD Raw EF'!F538))</f>
        <v>CCP6</v>
      </c>
      <c r="J538" t="str">
        <f>IF(I538=-1,-1,IF('HCAD Raw EF'!G538="","",'HCAD Raw EF'!G538))</f>
        <v>CpRfSl</v>
      </c>
      <c r="K538" t="str">
        <f>IF(J538=-1,-1,IF('HCAD Raw EF'!H538="","",'HCAD Raw EF'!H538))</f>
        <v>CANOPY ROOF AND SLAB</v>
      </c>
      <c r="L538" t="str">
        <f>IF(K538=-1,-1,IF('HCAD Raw EF'!I538="","",'HCAD Raw EF'!I538))</f>
        <v>MS</v>
      </c>
      <c r="M538" t="str">
        <f>IF(L538=-1,-1,IF('HCAD Raw EF'!J538="","",'HCAD Raw EF'!J538))</f>
        <v>Miscellaneous</v>
      </c>
      <c r="N538" t="str">
        <f>IF(M538=-1,-1,IF('HCAD Raw EF'!K538="","",'HCAD Raw EF'!K538))</f>
        <v/>
      </c>
      <c r="O538" s="13">
        <f>IF(N538=-1,-1,IF('HCAD Raw EF'!L538="","",VALUE('HCAD Raw EF'!L538)))</f>
        <v>1200</v>
      </c>
      <c r="P538"/>
      <c r="Q538"/>
      <c r="R538"/>
      <c r="S538"/>
      <c r="T538"/>
      <c r="U538"/>
      <c r="V538"/>
      <c r="W538"/>
      <c r="X538"/>
      <c r="Y538"/>
    </row>
    <row r="539" spans="3:25" x14ac:dyDescent="0.25">
      <c r="C539">
        <v>535</v>
      </c>
      <c r="D539" t="str">
        <f t="shared" si="9"/>
        <v>1315590010001535</v>
      </c>
      <c r="E539" t="str">
        <f>IF('HCAD Raw EF'!B539="",-1,'HCAD Raw EF'!B539)</f>
        <v>1315590010001</v>
      </c>
      <c r="F539">
        <f>IF(E539=-1,-1,IF('HCAD Raw EF'!C539="","",'HCAD Raw EF'!C539))</f>
        <v>1</v>
      </c>
      <c r="G539">
        <f>IF(F539=-1,-1,IF('HCAD Raw EF'!D539="","",'HCAD Raw EF'!D539))</f>
        <v>8</v>
      </c>
      <c r="H539" t="str">
        <f>IF(G539=-1,-1,IF('HCAD Raw EF'!E539="","",'HCAD Raw EF'!E539))</f>
        <v>5</v>
      </c>
      <c r="I539" t="str">
        <f>IF(H539=-1,-1,IF('HCAD Raw EF'!F539="","",'HCAD Raw EF'!F539))</f>
        <v>CEN6</v>
      </c>
      <c r="J539" t="str">
        <f>IF(I539=-1,-1,IF('HCAD Raw EF'!G539="","",'HCAD Raw EF'!G539))</f>
        <v>Enclos6</v>
      </c>
      <c r="K539" t="str">
        <f>IF(J539=-1,-1,IF('HCAD Raw EF'!H539="","",'HCAD Raw EF'!H539))</f>
        <v>Enclosure,  Office</v>
      </c>
      <c r="L539" t="str">
        <f>IF(K539=-1,-1,IF('HCAD Raw EF'!I539="","",'HCAD Raw EF'!I539))</f>
        <v>MS</v>
      </c>
      <c r="M539" t="str">
        <f>IF(L539=-1,-1,IF('HCAD Raw EF'!J539="","",'HCAD Raw EF'!J539))</f>
        <v>Miscellaneous</v>
      </c>
      <c r="N539" t="str">
        <f>IF(M539=-1,-1,IF('HCAD Raw EF'!K539="","",'HCAD Raw EF'!K539))</f>
        <v/>
      </c>
      <c r="O539" s="13">
        <f>IF(N539=-1,-1,IF('HCAD Raw EF'!L539="","",VALUE('HCAD Raw EF'!L539)))</f>
        <v>884</v>
      </c>
      <c r="P539"/>
      <c r="Q539"/>
      <c r="R539"/>
      <c r="S539"/>
      <c r="T539"/>
      <c r="U539"/>
      <c r="V539"/>
      <c r="W539"/>
      <c r="X539"/>
      <c r="Y539"/>
    </row>
    <row r="540" spans="3:25" x14ac:dyDescent="0.25">
      <c r="C540">
        <v>536</v>
      </c>
      <c r="D540" t="str">
        <f t="shared" si="9"/>
        <v>1315590010001536</v>
      </c>
      <c r="E540" t="str">
        <f>IF('HCAD Raw EF'!B540="",-1,'HCAD Raw EF'!B540)</f>
        <v>1315590010001</v>
      </c>
      <c r="F540">
        <f>IF(E540=-1,-1,IF('HCAD Raw EF'!C540="","",'HCAD Raw EF'!C540))</f>
        <v>0</v>
      </c>
      <c r="G540">
        <f>IF(F540=-1,-1,IF('HCAD Raw EF'!D540="","",'HCAD Raw EF'!D540))</f>
        <v>8</v>
      </c>
      <c r="H540" t="str">
        <f>IF(G540=-1,-1,IF('HCAD Raw EF'!E540="","",'HCAD Raw EF'!E540))</f>
        <v>5</v>
      </c>
      <c r="I540" t="str">
        <f>IF(H540=-1,-1,IF('HCAD Raw EF'!F540="","",'HCAD Raw EF'!F540))</f>
        <v>CPC1</v>
      </c>
      <c r="J540" t="str">
        <f>IF(I540=-1,-1,IF('HCAD Raw EF'!G540="","",'HCAD Raw EF'!G540))</f>
        <v>PvLCnc</v>
      </c>
      <c r="K540" t="str">
        <f>IF(J540=-1,-1,IF('HCAD Raw EF'!H540="","",'HCAD Raw EF'!H540))</f>
        <v>Paving - Light Concrete</v>
      </c>
      <c r="L540" t="str">
        <f>IF(K540=-1,-1,IF('HCAD Raw EF'!I540="","",'HCAD Raw EF'!I540))</f>
        <v>MS</v>
      </c>
      <c r="M540" t="str">
        <f>IF(L540=-1,-1,IF('HCAD Raw EF'!J540="","",'HCAD Raw EF'!J540))</f>
        <v>Miscellaneous</v>
      </c>
      <c r="N540" t="str">
        <f>IF(M540=-1,-1,IF('HCAD Raw EF'!K540="","",'HCAD Raw EF'!K540))</f>
        <v/>
      </c>
      <c r="O540" s="13">
        <f>IF(N540=-1,-1,IF('HCAD Raw EF'!L540="","",VALUE('HCAD Raw EF'!L540)))</f>
        <v>42000</v>
      </c>
      <c r="P540"/>
      <c r="Q540"/>
      <c r="R540"/>
      <c r="S540"/>
      <c r="T540"/>
      <c r="U540"/>
      <c r="V540"/>
      <c r="W540"/>
      <c r="X540"/>
      <c r="Y540"/>
    </row>
    <row r="541" spans="3:25" x14ac:dyDescent="0.25">
      <c r="C541">
        <v>537</v>
      </c>
      <c r="D541" t="str">
        <f t="shared" si="9"/>
        <v>1315590010001537</v>
      </c>
      <c r="E541" t="str">
        <f>IF('HCAD Raw EF'!B541="",-1,'HCAD Raw EF'!B541)</f>
        <v>1315590010001</v>
      </c>
      <c r="F541">
        <f>IF(E541=-1,-1,IF('HCAD Raw EF'!C541="","",'HCAD Raw EF'!C541))</f>
        <v>0</v>
      </c>
      <c r="G541">
        <f>IF(F541=-1,-1,IF('HCAD Raw EF'!D541="","",'HCAD Raw EF'!D541))</f>
        <v>8</v>
      </c>
      <c r="H541" t="str">
        <f>IF(G541=-1,-1,IF('HCAD Raw EF'!E541="","",'HCAD Raw EF'!E541))</f>
        <v>4</v>
      </c>
      <c r="I541" t="str">
        <f>IF(H541=-1,-1,IF('HCAD Raw EF'!F541="","",'HCAD Raw EF'!F541))</f>
        <v>CSH3</v>
      </c>
      <c r="J541" t="str">
        <f>IF(I541=-1,-1,IF('HCAD Raw EF'!G541="","",'HCAD Raw EF'!G541))</f>
        <v>ShedMtl</v>
      </c>
      <c r="K541" t="str">
        <f>IF(J541=-1,-1,IF('HCAD Raw EF'!H541="","",'HCAD Raw EF'!H541))</f>
        <v>Shed, Finished Metal</v>
      </c>
      <c r="L541" t="str">
        <f>IF(K541=-1,-1,IF('HCAD Raw EF'!I541="","",'HCAD Raw EF'!I541))</f>
        <v>MS</v>
      </c>
      <c r="M541" t="str">
        <f>IF(L541=-1,-1,IF('HCAD Raw EF'!J541="","",'HCAD Raw EF'!J541))</f>
        <v>Miscellaneous</v>
      </c>
      <c r="N541" t="str">
        <f>IF(M541=-1,-1,IF('HCAD Raw EF'!K541="","",'HCAD Raw EF'!K541))</f>
        <v/>
      </c>
      <c r="O541" s="13">
        <f>IF(N541=-1,-1,IF('HCAD Raw EF'!L541="","",VALUE('HCAD Raw EF'!L541)))</f>
        <v>2250</v>
      </c>
      <c r="P541"/>
      <c r="Q541"/>
      <c r="R541"/>
      <c r="S541"/>
      <c r="T541"/>
      <c r="U541"/>
      <c r="V541"/>
      <c r="W541"/>
      <c r="X541"/>
      <c r="Y541"/>
    </row>
    <row r="542" spans="3:25" x14ac:dyDescent="0.25">
      <c r="C542">
        <v>538</v>
      </c>
      <c r="D542" t="str">
        <f t="shared" si="9"/>
        <v>1315590010001538</v>
      </c>
      <c r="E542" t="str">
        <f>IF('HCAD Raw EF'!B542="",-1,'HCAD Raw EF'!B542)</f>
        <v>1315590010001</v>
      </c>
      <c r="F542">
        <f>IF(E542=-1,-1,IF('HCAD Raw EF'!C542="","",'HCAD Raw EF'!C542))</f>
        <v>0</v>
      </c>
      <c r="G542">
        <f>IF(F542=-1,-1,IF('HCAD Raw EF'!D542="","",'HCAD Raw EF'!D542))</f>
        <v>8</v>
      </c>
      <c r="H542" t="str">
        <f>IF(G542=-1,-1,IF('HCAD Raw EF'!E542="","",'HCAD Raw EF'!E542))</f>
        <v>4</v>
      </c>
      <c r="I542" t="str">
        <f>IF(H542=-1,-1,IF('HCAD Raw EF'!F542="","",'HCAD Raw EF'!F542))</f>
        <v>CSH3</v>
      </c>
      <c r="J542" t="str">
        <f>IF(I542=-1,-1,IF('HCAD Raw EF'!G542="","",'HCAD Raw EF'!G542))</f>
        <v>ShedMtl</v>
      </c>
      <c r="K542" t="str">
        <f>IF(J542=-1,-1,IF('HCAD Raw EF'!H542="","",'HCAD Raw EF'!H542))</f>
        <v>Shed, Finished Metal</v>
      </c>
      <c r="L542" t="str">
        <f>IF(K542=-1,-1,IF('HCAD Raw EF'!I542="","",'HCAD Raw EF'!I542))</f>
        <v>MS</v>
      </c>
      <c r="M542" t="str">
        <f>IF(L542=-1,-1,IF('HCAD Raw EF'!J542="","",'HCAD Raw EF'!J542))</f>
        <v>Miscellaneous</v>
      </c>
      <c r="N542" t="str">
        <f>IF(M542=-1,-1,IF('HCAD Raw EF'!K542="","",'HCAD Raw EF'!K542))</f>
        <v/>
      </c>
      <c r="O542" s="13">
        <f>IF(N542=-1,-1,IF('HCAD Raw EF'!L542="","",VALUE('HCAD Raw EF'!L542)))</f>
        <v>3375</v>
      </c>
      <c r="P542"/>
      <c r="Q542"/>
      <c r="R542"/>
      <c r="S542"/>
      <c r="T542"/>
      <c r="U542"/>
      <c r="V542"/>
      <c r="W542"/>
      <c r="X542"/>
      <c r="Y542"/>
    </row>
    <row r="543" spans="3:25" x14ac:dyDescent="0.25">
      <c r="C543">
        <v>539</v>
      </c>
      <c r="D543" t="str">
        <f t="shared" si="9"/>
        <v>1315590010001539</v>
      </c>
      <c r="E543" t="str">
        <f>IF('HCAD Raw EF'!B543="",-1,'HCAD Raw EF'!B543)</f>
        <v>1315590010001</v>
      </c>
      <c r="F543">
        <f>IF(E543=-1,-1,IF('HCAD Raw EF'!C543="","",'HCAD Raw EF'!C543))</f>
        <v>0</v>
      </c>
      <c r="G543">
        <f>IF(F543=-1,-1,IF('HCAD Raw EF'!D543="","",'HCAD Raw EF'!D543))</f>
        <v>8</v>
      </c>
      <c r="H543" t="str">
        <f>IF(G543=-1,-1,IF('HCAD Raw EF'!E543="","",'HCAD Raw EF'!E543))</f>
        <v>5</v>
      </c>
      <c r="I543" t="str">
        <f>IF(H543=-1,-1,IF('HCAD Raw EF'!F543="","",'HCAD Raw EF'!F543))</f>
        <v>CSH3</v>
      </c>
      <c r="J543" t="str">
        <f>IF(I543=-1,-1,IF('HCAD Raw EF'!G543="","",'HCAD Raw EF'!G543))</f>
        <v>ShedMtl</v>
      </c>
      <c r="K543" t="str">
        <f>IF(J543=-1,-1,IF('HCAD Raw EF'!H543="","",'HCAD Raw EF'!H543))</f>
        <v>Shed, Finished Metal</v>
      </c>
      <c r="L543" t="str">
        <f>IF(K543=-1,-1,IF('HCAD Raw EF'!I543="","",'HCAD Raw EF'!I543))</f>
        <v>MS</v>
      </c>
      <c r="M543" t="str">
        <f>IF(L543=-1,-1,IF('HCAD Raw EF'!J543="","",'HCAD Raw EF'!J543))</f>
        <v>Miscellaneous</v>
      </c>
      <c r="N543" t="str">
        <f>IF(M543=-1,-1,IF('HCAD Raw EF'!K543="","",'HCAD Raw EF'!K543))</f>
        <v/>
      </c>
      <c r="O543" s="13">
        <f>IF(N543=-1,-1,IF('HCAD Raw EF'!L543="","",VALUE('HCAD Raw EF'!L543)))</f>
        <v>2592</v>
      </c>
      <c r="P543"/>
      <c r="Q543"/>
      <c r="R543"/>
      <c r="S543"/>
      <c r="T543"/>
      <c r="U543"/>
      <c r="V543"/>
      <c r="W543"/>
      <c r="X543"/>
      <c r="Y543"/>
    </row>
    <row r="544" spans="3:25" x14ac:dyDescent="0.25">
      <c r="C544">
        <v>540</v>
      </c>
      <c r="D544" t="str">
        <f t="shared" si="9"/>
        <v>1321930020001540</v>
      </c>
      <c r="E544" t="str">
        <f>IF('HCAD Raw EF'!B544="",-1,'HCAD Raw EF'!B544)</f>
        <v>1321930020001</v>
      </c>
      <c r="F544">
        <f>IF(E544=-1,-1,IF('HCAD Raw EF'!C544="","",'HCAD Raw EF'!C544))</f>
        <v>0</v>
      </c>
      <c r="G544">
        <f>IF(F544=-1,-1,IF('HCAD Raw EF'!D544="","",'HCAD Raw EF'!D544))</f>
        <v>4</v>
      </c>
      <c r="H544" t="str">
        <f>IF(G544=-1,-1,IF('HCAD Raw EF'!E544="","",'HCAD Raw EF'!E544))</f>
        <v>4</v>
      </c>
      <c r="I544" t="str">
        <f>IF(H544=-1,-1,IF('HCAD Raw EF'!F544="","",'HCAD Raw EF'!F544))</f>
        <v>CCP5</v>
      </c>
      <c r="J544" t="str">
        <f>IF(I544=-1,-1,IF('HCAD Raw EF'!G544="","",'HCAD Raw EF'!G544))</f>
        <v>Canopy</v>
      </c>
      <c r="K544" t="str">
        <f>IF(J544=-1,-1,IF('HCAD Raw EF'!H544="","",'HCAD Raw EF'!H544))</f>
        <v>CANOPY ONLY</v>
      </c>
      <c r="L544" t="str">
        <f>IF(K544=-1,-1,IF('HCAD Raw EF'!I544="","",'HCAD Raw EF'!I544))</f>
        <v>MS</v>
      </c>
      <c r="M544" t="str">
        <f>IF(L544=-1,-1,IF('HCAD Raw EF'!J544="","",'HCAD Raw EF'!J544))</f>
        <v>Miscellaneous</v>
      </c>
      <c r="N544" t="str">
        <f>IF(M544=-1,-1,IF('HCAD Raw EF'!K544="","",'HCAD Raw EF'!K544))</f>
        <v/>
      </c>
      <c r="O544" s="13">
        <f>IF(N544=-1,-1,IF('HCAD Raw EF'!L544="","",VALUE('HCAD Raw EF'!L544)))</f>
        <v>3016</v>
      </c>
      <c r="P544"/>
      <c r="Q544"/>
      <c r="R544"/>
      <c r="S544"/>
      <c r="T544"/>
      <c r="U544"/>
      <c r="V544"/>
      <c r="W544"/>
      <c r="X544"/>
      <c r="Y544"/>
    </row>
    <row r="545" spans="3:25" x14ac:dyDescent="0.25">
      <c r="C545">
        <v>541</v>
      </c>
      <c r="D545" t="str">
        <f t="shared" si="9"/>
        <v>1321930020001541</v>
      </c>
      <c r="E545" t="str">
        <f>IF('HCAD Raw EF'!B545="",-1,'HCAD Raw EF'!B545)</f>
        <v>1321930020001</v>
      </c>
      <c r="F545">
        <f>IF(E545=-1,-1,IF('HCAD Raw EF'!C545="","",'HCAD Raw EF'!C545))</f>
        <v>1</v>
      </c>
      <c r="G545">
        <f>IF(F545=-1,-1,IF('HCAD Raw EF'!D545="","",'HCAD Raw EF'!D545))</f>
        <v>4</v>
      </c>
      <c r="H545" t="str">
        <f>IF(G545=-1,-1,IF('HCAD Raw EF'!E545="","",'HCAD Raw EF'!E545))</f>
        <v>4</v>
      </c>
      <c r="I545" t="str">
        <f>IF(H545=-1,-1,IF('HCAD Raw EF'!F545="","",'HCAD Raw EF'!F545))</f>
        <v>CCP6</v>
      </c>
      <c r="J545" t="str">
        <f>IF(I545=-1,-1,IF('HCAD Raw EF'!G545="","",'HCAD Raw EF'!G545))</f>
        <v>CpRfSl</v>
      </c>
      <c r="K545" t="str">
        <f>IF(J545=-1,-1,IF('HCAD Raw EF'!H545="","",'HCAD Raw EF'!H545))</f>
        <v>CANOPY ROOF AND SLAB</v>
      </c>
      <c r="L545" t="str">
        <f>IF(K545=-1,-1,IF('HCAD Raw EF'!I545="","",'HCAD Raw EF'!I545))</f>
        <v>MS</v>
      </c>
      <c r="M545" t="str">
        <f>IF(L545=-1,-1,IF('HCAD Raw EF'!J545="","",'HCAD Raw EF'!J545))</f>
        <v>Miscellaneous</v>
      </c>
      <c r="N545" t="str">
        <f>IF(M545=-1,-1,IF('HCAD Raw EF'!K545="","",'HCAD Raw EF'!K545))</f>
        <v/>
      </c>
      <c r="O545" s="13">
        <f>IF(N545=-1,-1,IF('HCAD Raw EF'!L545="","",VALUE('HCAD Raw EF'!L545)))</f>
        <v>425</v>
      </c>
      <c r="P545"/>
      <c r="Q545"/>
      <c r="R545"/>
      <c r="S545"/>
      <c r="T545"/>
      <c r="U545"/>
      <c r="V545"/>
      <c r="W545"/>
      <c r="X545"/>
      <c r="Y545"/>
    </row>
    <row r="546" spans="3:25" x14ac:dyDescent="0.25">
      <c r="C546">
        <v>542</v>
      </c>
      <c r="D546" t="str">
        <f t="shared" si="9"/>
        <v>1321930020001542</v>
      </c>
      <c r="E546" t="str">
        <f>IF('HCAD Raw EF'!B546="",-1,'HCAD Raw EF'!B546)</f>
        <v>1321930020001</v>
      </c>
      <c r="F546">
        <f>IF(E546=-1,-1,IF('HCAD Raw EF'!C546="","",'HCAD Raw EF'!C546))</f>
        <v>1</v>
      </c>
      <c r="G546">
        <f>IF(F546=-1,-1,IF('HCAD Raw EF'!D546="","",'HCAD Raw EF'!D546))</f>
        <v>4</v>
      </c>
      <c r="H546" t="str">
        <f>IF(G546=-1,-1,IF('HCAD Raw EF'!E546="","",'HCAD Raw EF'!E546))</f>
        <v>5</v>
      </c>
      <c r="I546" t="str">
        <f>IF(H546=-1,-1,IF('HCAD Raw EF'!F546="","",'HCAD Raw EF'!F546))</f>
        <v>CEN6</v>
      </c>
      <c r="J546" t="str">
        <f>IF(I546=-1,-1,IF('HCAD Raw EF'!G546="","",'HCAD Raw EF'!G546))</f>
        <v>Enclos6</v>
      </c>
      <c r="K546" t="str">
        <f>IF(J546=-1,-1,IF('HCAD Raw EF'!H546="","",'HCAD Raw EF'!H546))</f>
        <v>Enclosure,  Office</v>
      </c>
      <c r="L546" t="str">
        <f>IF(K546=-1,-1,IF('HCAD Raw EF'!I546="","",'HCAD Raw EF'!I546))</f>
        <v>MS</v>
      </c>
      <c r="M546" t="str">
        <f>IF(L546=-1,-1,IF('HCAD Raw EF'!J546="","",'HCAD Raw EF'!J546))</f>
        <v>Miscellaneous</v>
      </c>
      <c r="N546" t="str">
        <f>IF(M546=-1,-1,IF('HCAD Raw EF'!K546="","",'HCAD Raw EF'!K546))</f>
        <v/>
      </c>
      <c r="O546" s="13">
        <f>IF(N546=-1,-1,IF('HCAD Raw EF'!L546="","",VALUE('HCAD Raw EF'!L546)))</f>
        <v>1536</v>
      </c>
      <c r="P546"/>
      <c r="Q546"/>
      <c r="R546"/>
      <c r="S546"/>
      <c r="T546"/>
      <c r="U546"/>
      <c r="V546"/>
      <c r="W546"/>
      <c r="X546"/>
      <c r="Y546"/>
    </row>
    <row r="547" spans="3:25" x14ac:dyDescent="0.25">
      <c r="C547">
        <v>543</v>
      </c>
      <c r="D547" t="str">
        <f t="shared" si="9"/>
        <v>1321930020001543</v>
      </c>
      <c r="E547" t="str">
        <f>IF('HCAD Raw EF'!B547="",-1,'HCAD Raw EF'!B547)</f>
        <v>1321930020001</v>
      </c>
      <c r="F547">
        <f>IF(E547=-1,-1,IF('HCAD Raw EF'!C547="","",'HCAD Raw EF'!C547))</f>
        <v>0</v>
      </c>
      <c r="G547">
        <f>IF(F547=-1,-1,IF('HCAD Raw EF'!D547="","",'HCAD Raw EF'!D547))</f>
        <v>4</v>
      </c>
      <c r="H547" t="str">
        <f>IF(G547=-1,-1,IF('HCAD Raw EF'!E547="","",'HCAD Raw EF'!E547))</f>
        <v>4</v>
      </c>
      <c r="I547" t="str">
        <f>IF(H547=-1,-1,IF('HCAD Raw EF'!F547="","",'HCAD Raw EF'!F547))</f>
        <v>CPC1</v>
      </c>
      <c r="J547" t="str">
        <f>IF(I547=-1,-1,IF('HCAD Raw EF'!G547="","",'HCAD Raw EF'!G547))</f>
        <v>PvLCnc</v>
      </c>
      <c r="K547" t="str">
        <f>IF(J547=-1,-1,IF('HCAD Raw EF'!H547="","",'HCAD Raw EF'!H547))</f>
        <v>Paving - Light Concrete</v>
      </c>
      <c r="L547" t="str">
        <f>IF(K547=-1,-1,IF('HCAD Raw EF'!I547="","",'HCAD Raw EF'!I547))</f>
        <v>MS</v>
      </c>
      <c r="M547" t="str">
        <f>IF(L547=-1,-1,IF('HCAD Raw EF'!J547="","",'HCAD Raw EF'!J547))</f>
        <v>Miscellaneous</v>
      </c>
      <c r="N547" t="str">
        <f>IF(M547=-1,-1,IF('HCAD Raw EF'!K547="","",'HCAD Raw EF'!K547))</f>
        <v/>
      </c>
      <c r="O547" s="13">
        <f>IF(N547=-1,-1,IF('HCAD Raw EF'!L547="","",VALUE('HCAD Raw EF'!L547)))</f>
        <v>5000</v>
      </c>
      <c r="P547"/>
      <c r="Q547"/>
      <c r="R547"/>
      <c r="S547"/>
      <c r="T547"/>
      <c r="U547"/>
      <c r="V547"/>
      <c r="W547"/>
      <c r="X547"/>
      <c r="Y547"/>
    </row>
    <row r="548" spans="3:25" x14ac:dyDescent="0.25">
      <c r="C548">
        <v>544</v>
      </c>
      <c r="D548" t="str">
        <f t="shared" si="9"/>
        <v>1323790010001544</v>
      </c>
      <c r="E548" t="str">
        <f>IF('HCAD Raw EF'!B548="",-1,'HCAD Raw EF'!B548)</f>
        <v>1323790010001</v>
      </c>
      <c r="F548">
        <f>IF(E548=-1,-1,IF('HCAD Raw EF'!C548="","",'HCAD Raw EF'!C548))</f>
        <v>0</v>
      </c>
      <c r="G548">
        <f>IF(F548=-1,-1,IF('HCAD Raw EF'!D548="","",'HCAD Raw EF'!D548))</f>
        <v>9</v>
      </c>
      <c r="H548" t="str">
        <f>IF(G548=-1,-1,IF('HCAD Raw EF'!E548="","",'HCAD Raw EF'!E548))</f>
        <v>4</v>
      </c>
      <c r="I548" t="str">
        <f>IF(H548=-1,-1,IF('HCAD Raw EF'!F548="","",'HCAD Raw EF'!F548))</f>
        <v>CCP6</v>
      </c>
      <c r="J548" t="str">
        <f>IF(I548=-1,-1,IF('HCAD Raw EF'!G548="","",'HCAD Raw EF'!G548))</f>
        <v>CpRfSl</v>
      </c>
      <c r="K548" t="str">
        <f>IF(J548=-1,-1,IF('HCAD Raw EF'!H548="","",'HCAD Raw EF'!H548))</f>
        <v>CANOPY ROOF AND SLAB</v>
      </c>
      <c r="L548" t="str">
        <f>IF(K548=-1,-1,IF('HCAD Raw EF'!I548="","",'HCAD Raw EF'!I548))</f>
        <v>MS</v>
      </c>
      <c r="M548" t="str">
        <f>IF(L548=-1,-1,IF('HCAD Raw EF'!J548="","",'HCAD Raw EF'!J548))</f>
        <v>Miscellaneous</v>
      </c>
      <c r="N548" t="str">
        <f>IF(M548=-1,-1,IF('HCAD Raw EF'!K548="","",'HCAD Raw EF'!K548))</f>
        <v/>
      </c>
      <c r="O548" s="13">
        <f>IF(N548=-1,-1,IF('HCAD Raw EF'!L548="","",VALUE('HCAD Raw EF'!L548)))</f>
        <v>752</v>
      </c>
      <c r="P548"/>
      <c r="Q548"/>
      <c r="R548"/>
      <c r="S548"/>
      <c r="T548"/>
      <c r="U548"/>
      <c r="V548"/>
      <c r="W548"/>
      <c r="X548"/>
      <c r="Y548"/>
    </row>
    <row r="549" spans="3:25" x14ac:dyDescent="0.25">
      <c r="C549">
        <v>545</v>
      </c>
      <c r="D549" t="str">
        <f t="shared" si="9"/>
        <v>1323790010001545</v>
      </c>
      <c r="E549" t="str">
        <f>IF('HCAD Raw EF'!B549="",-1,'HCAD Raw EF'!B549)</f>
        <v>1323790010001</v>
      </c>
      <c r="F549">
        <f>IF(E549=-1,-1,IF('HCAD Raw EF'!C549="","",'HCAD Raw EF'!C549))</f>
        <v>0</v>
      </c>
      <c r="G549">
        <f>IF(F549=-1,-1,IF('HCAD Raw EF'!D549="","",'HCAD Raw EF'!D549))</f>
        <v>9</v>
      </c>
      <c r="H549" t="str">
        <f>IF(G549=-1,-1,IF('HCAD Raw EF'!E549="","",'HCAD Raw EF'!E549))</f>
        <v>4</v>
      </c>
      <c r="I549" t="str">
        <f>IF(H549=-1,-1,IF('HCAD Raw EF'!F549="","",'HCAD Raw EF'!F549))</f>
        <v>CCP6</v>
      </c>
      <c r="J549" t="str">
        <f>IF(I549=-1,-1,IF('HCAD Raw EF'!G549="","",'HCAD Raw EF'!G549))</f>
        <v>CpRfSl</v>
      </c>
      <c r="K549" t="str">
        <f>IF(J549=-1,-1,IF('HCAD Raw EF'!H549="","",'HCAD Raw EF'!H549))</f>
        <v>CANOPY ROOF AND SLAB</v>
      </c>
      <c r="L549" t="str">
        <f>IF(K549=-1,-1,IF('HCAD Raw EF'!I549="","",'HCAD Raw EF'!I549))</f>
        <v>MS</v>
      </c>
      <c r="M549" t="str">
        <f>IF(L549=-1,-1,IF('HCAD Raw EF'!J549="","",'HCAD Raw EF'!J549))</f>
        <v>Miscellaneous</v>
      </c>
      <c r="N549" t="str">
        <f>IF(M549=-1,-1,IF('HCAD Raw EF'!K549="","",'HCAD Raw EF'!K549))</f>
        <v>4 SMALLER CANOPIES</v>
      </c>
      <c r="O549" s="13">
        <f>IF(N549=-1,-1,IF('HCAD Raw EF'!L549="","",VALUE('HCAD Raw EF'!L549)))</f>
        <v>640</v>
      </c>
      <c r="P549"/>
      <c r="Q549"/>
      <c r="R549"/>
      <c r="S549"/>
      <c r="T549"/>
      <c r="U549"/>
      <c r="V549"/>
      <c r="W549"/>
      <c r="X549"/>
      <c r="Y549"/>
    </row>
    <row r="550" spans="3:25" x14ac:dyDescent="0.25">
      <c r="C550">
        <v>546</v>
      </c>
      <c r="D550" t="str">
        <f t="shared" si="9"/>
        <v>1323790010001546</v>
      </c>
      <c r="E550" t="str">
        <f>IF('HCAD Raw EF'!B550="",-1,'HCAD Raw EF'!B550)</f>
        <v>1323790010001</v>
      </c>
      <c r="F550">
        <f>IF(E550=-1,-1,IF('HCAD Raw EF'!C550="","",'HCAD Raw EF'!C550))</f>
        <v>1</v>
      </c>
      <c r="G550">
        <f>IF(F550=-1,-1,IF('HCAD Raw EF'!D550="","",'HCAD Raw EF'!D550))</f>
        <v>9</v>
      </c>
      <c r="H550" t="str">
        <f>IF(G550=-1,-1,IF('HCAD Raw EF'!E550="","",'HCAD Raw EF'!E550))</f>
        <v>4</v>
      </c>
      <c r="I550" t="str">
        <f>IF(H550=-1,-1,IF('HCAD Raw EF'!F550="","",'HCAD Raw EF'!F550))</f>
        <v>CCP6</v>
      </c>
      <c r="J550" t="str">
        <f>IF(I550=-1,-1,IF('HCAD Raw EF'!G550="","",'HCAD Raw EF'!G550))</f>
        <v>CpRfSl</v>
      </c>
      <c r="K550" t="str">
        <f>IF(J550=-1,-1,IF('HCAD Raw EF'!H550="","",'HCAD Raw EF'!H550))</f>
        <v>CANOPY ROOF AND SLAB</v>
      </c>
      <c r="L550" t="str">
        <f>IF(K550=-1,-1,IF('HCAD Raw EF'!I550="","",'HCAD Raw EF'!I550))</f>
        <v>MS</v>
      </c>
      <c r="M550" t="str">
        <f>IF(L550=-1,-1,IF('HCAD Raw EF'!J550="","",'HCAD Raw EF'!J550))</f>
        <v>Miscellaneous</v>
      </c>
      <c r="N550" t="str">
        <f>IF(M550=-1,-1,IF('HCAD Raw EF'!K550="","",'HCAD Raw EF'!K550))</f>
        <v/>
      </c>
      <c r="O550" s="13">
        <f>IF(N550=-1,-1,IF('HCAD Raw EF'!L550="","",VALUE('HCAD Raw EF'!L550)))</f>
        <v>1020</v>
      </c>
      <c r="P550"/>
      <c r="Q550"/>
      <c r="R550"/>
      <c r="S550"/>
      <c r="T550"/>
      <c r="U550"/>
      <c r="V550"/>
      <c r="W550"/>
      <c r="X550"/>
      <c r="Y550"/>
    </row>
    <row r="551" spans="3:25" x14ac:dyDescent="0.25">
      <c r="C551">
        <v>547</v>
      </c>
      <c r="D551" t="str">
        <f t="shared" si="9"/>
        <v>1323790010001547</v>
      </c>
      <c r="E551" t="str">
        <f>IF('HCAD Raw EF'!B551="",-1,'HCAD Raw EF'!B551)</f>
        <v>1323790010001</v>
      </c>
      <c r="F551">
        <f>IF(E551=-1,-1,IF('HCAD Raw EF'!C551="","",'HCAD Raw EF'!C551))</f>
        <v>1</v>
      </c>
      <c r="G551">
        <f>IF(F551=-1,-1,IF('HCAD Raw EF'!D551="","",'HCAD Raw EF'!D551))</f>
        <v>9</v>
      </c>
      <c r="H551" t="str">
        <f>IF(G551=-1,-1,IF('HCAD Raw EF'!E551="","",'HCAD Raw EF'!E551))</f>
        <v>4</v>
      </c>
      <c r="I551" t="str">
        <f>IF(H551=-1,-1,IF('HCAD Raw EF'!F551="","",'HCAD Raw EF'!F551))</f>
        <v>CCP6</v>
      </c>
      <c r="J551" t="str">
        <f>IF(I551=-1,-1,IF('HCAD Raw EF'!G551="","",'HCAD Raw EF'!G551))</f>
        <v>CpRfSl</v>
      </c>
      <c r="K551" t="str">
        <f>IF(J551=-1,-1,IF('HCAD Raw EF'!H551="","",'HCAD Raw EF'!H551))</f>
        <v>CANOPY ROOF AND SLAB</v>
      </c>
      <c r="L551" t="str">
        <f>IF(K551=-1,-1,IF('HCAD Raw EF'!I551="","",'HCAD Raw EF'!I551))</f>
        <v>MS</v>
      </c>
      <c r="M551" t="str">
        <f>IF(L551=-1,-1,IF('HCAD Raw EF'!J551="","",'HCAD Raw EF'!J551))</f>
        <v>Miscellaneous</v>
      </c>
      <c r="N551" t="str">
        <f>IF(M551=-1,-1,IF('HCAD Raw EF'!K551="","",'HCAD Raw EF'!K551))</f>
        <v/>
      </c>
      <c r="O551" s="13">
        <f>IF(N551=-1,-1,IF('HCAD Raw EF'!L551="","",VALUE('HCAD Raw EF'!L551)))</f>
        <v>500</v>
      </c>
      <c r="P551"/>
      <c r="Q551"/>
      <c r="R551"/>
      <c r="S551"/>
      <c r="T551"/>
      <c r="U551"/>
      <c r="V551"/>
      <c r="W551"/>
      <c r="X551"/>
      <c r="Y551"/>
    </row>
    <row r="552" spans="3:25" x14ac:dyDescent="0.25">
      <c r="C552">
        <v>548</v>
      </c>
      <c r="D552" t="str">
        <f t="shared" si="9"/>
        <v>1323790010001548</v>
      </c>
      <c r="E552" t="str">
        <f>IF('HCAD Raw EF'!B552="",-1,'HCAD Raw EF'!B552)</f>
        <v>1323790010001</v>
      </c>
      <c r="F552">
        <f>IF(E552=-1,-1,IF('HCAD Raw EF'!C552="","",'HCAD Raw EF'!C552))</f>
        <v>2</v>
      </c>
      <c r="G552">
        <f>IF(F552=-1,-1,IF('HCAD Raw EF'!D552="","",'HCAD Raw EF'!D552))</f>
        <v>9</v>
      </c>
      <c r="H552" t="str">
        <f>IF(G552=-1,-1,IF('HCAD Raw EF'!E552="","",'HCAD Raw EF'!E552))</f>
        <v>4</v>
      </c>
      <c r="I552" t="str">
        <f>IF(H552=-1,-1,IF('HCAD Raw EF'!F552="","",'HCAD Raw EF'!F552))</f>
        <v>CCP6</v>
      </c>
      <c r="J552" t="str">
        <f>IF(I552=-1,-1,IF('HCAD Raw EF'!G552="","",'HCAD Raw EF'!G552))</f>
        <v>CpRfSl</v>
      </c>
      <c r="K552" t="str">
        <f>IF(J552=-1,-1,IF('HCAD Raw EF'!H552="","",'HCAD Raw EF'!H552))</f>
        <v>CANOPY ROOF AND SLAB</v>
      </c>
      <c r="L552" t="str">
        <f>IF(K552=-1,-1,IF('HCAD Raw EF'!I552="","",'HCAD Raw EF'!I552))</f>
        <v>MS</v>
      </c>
      <c r="M552" t="str">
        <f>IF(L552=-1,-1,IF('HCAD Raw EF'!J552="","",'HCAD Raw EF'!J552))</f>
        <v>Miscellaneous</v>
      </c>
      <c r="N552" t="str">
        <f>IF(M552=-1,-1,IF('HCAD Raw EF'!K552="","",'HCAD Raw EF'!K552))</f>
        <v>MAIN CANOPY</v>
      </c>
      <c r="O552" s="13">
        <f>IF(N552=-1,-1,IF('HCAD Raw EF'!L552="","",VALUE('HCAD Raw EF'!L552)))</f>
        <v>1432</v>
      </c>
      <c r="P552"/>
      <c r="Q552"/>
      <c r="R552"/>
      <c r="S552"/>
      <c r="T552"/>
      <c r="U552"/>
      <c r="V552"/>
      <c r="W552"/>
      <c r="X552"/>
      <c r="Y552"/>
    </row>
    <row r="553" spans="3:25" x14ac:dyDescent="0.25">
      <c r="C553">
        <v>549</v>
      </c>
      <c r="D553" t="str">
        <f t="shared" si="9"/>
        <v>1323790010001549</v>
      </c>
      <c r="E553" t="str">
        <f>IF('HCAD Raw EF'!B553="",-1,'HCAD Raw EF'!B553)</f>
        <v>1323790010001</v>
      </c>
      <c r="F553">
        <f>IF(E553=-1,-1,IF('HCAD Raw EF'!C553="","",'HCAD Raw EF'!C553))</f>
        <v>1</v>
      </c>
      <c r="G553">
        <f>IF(F553=-1,-1,IF('HCAD Raw EF'!D553="","",'HCAD Raw EF'!D553))</f>
        <v>9</v>
      </c>
      <c r="H553" t="str">
        <f>IF(G553=-1,-1,IF('HCAD Raw EF'!E553="","",'HCAD Raw EF'!E553))</f>
        <v>4</v>
      </c>
      <c r="I553" t="str">
        <f>IF(H553=-1,-1,IF('HCAD Raw EF'!F553="","",'HCAD Raw EF'!F553))</f>
        <v>CLD1</v>
      </c>
      <c r="J553" t="str">
        <f>IF(I553=-1,-1,IF('HCAD Raw EF'!G553="","",'HCAD Raw EF'!G553))</f>
        <v>LDock</v>
      </c>
      <c r="K553" t="str">
        <f>IF(J553=-1,-1,IF('HCAD Raw EF'!H553="","",'HCAD Raw EF'!H553))</f>
        <v>Load Dock, Stone or Concrete</v>
      </c>
      <c r="L553" t="str">
        <f>IF(K553=-1,-1,IF('HCAD Raw EF'!I553="","",'HCAD Raw EF'!I553))</f>
        <v>MS</v>
      </c>
      <c r="M553" t="str">
        <f>IF(L553=-1,-1,IF('HCAD Raw EF'!J553="","",'HCAD Raw EF'!J553))</f>
        <v>Miscellaneous</v>
      </c>
      <c r="N553" t="str">
        <f>IF(M553=-1,-1,IF('HCAD Raw EF'!K553="","",'HCAD Raw EF'!K553))</f>
        <v/>
      </c>
      <c r="O553" s="13">
        <f>IF(N553=-1,-1,IF('HCAD Raw EF'!L553="","",VALUE('HCAD Raw EF'!L553)))</f>
        <v>336</v>
      </c>
      <c r="P553"/>
      <c r="Q553"/>
      <c r="R553"/>
      <c r="S553"/>
      <c r="T553"/>
      <c r="U553"/>
      <c r="V553"/>
      <c r="W553"/>
      <c r="X553"/>
      <c r="Y553"/>
    </row>
    <row r="554" spans="3:25" x14ac:dyDescent="0.25">
      <c r="C554">
        <v>550</v>
      </c>
      <c r="D554" t="str">
        <f t="shared" si="9"/>
        <v>1323790010001550</v>
      </c>
      <c r="E554" t="str">
        <f>IF('HCAD Raw EF'!B554="",-1,'HCAD Raw EF'!B554)</f>
        <v>1323790010001</v>
      </c>
      <c r="F554">
        <f>IF(E554=-1,-1,IF('HCAD Raw EF'!C554="","",'HCAD Raw EF'!C554))</f>
        <v>0</v>
      </c>
      <c r="G554">
        <f>IF(F554=-1,-1,IF('HCAD Raw EF'!D554="","",'HCAD Raw EF'!D554))</f>
        <v>9</v>
      </c>
      <c r="H554" t="str">
        <f>IF(G554=-1,-1,IF('HCAD Raw EF'!E554="","",'HCAD Raw EF'!E554))</f>
        <v>4</v>
      </c>
      <c r="I554" t="str">
        <f>IF(H554=-1,-1,IF('HCAD Raw EF'!F554="","",'HCAD Raw EF'!F554))</f>
        <v>CPC2</v>
      </c>
      <c r="J554" t="str">
        <f>IF(I554=-1,-1,IF('HCAD Raw EF'!G554="","",'HCAD Raw EF'!G554))</f>
        <v>PvHCnc</v>
      </c>
      <c r="K554" t="str">
        <f>IF(J554=-1,-1,IF('HCAD Raw EF'!H554="","",'HCAD Raw EF'!H554))</f>
        <v>Paving - Heavy Concrete</v>
      </c>
      <c r="L554" t="str">
        <f>IF(K554=-1,-1,IF('HCAD Raw EF'!I554="","",'HCAD Raw EF'!I554))</f>
        <v>MS</v>
      </c>
      <c r="M554" t="str">
        <f>IF(L554=-1,-1,IF('HCAD Raw EF'!J554="","",'HCAD Raw EF'!J554))</f>
        <v>Miscellaneous</v>
      </c>
      <c r="N554" t="str">
        <f>IF(M554=-1,-1,IF('HCAD Raw EF'!K554="","",'HCAD Raw EF'!K554))</f>
        <v>EST. PER PICTOMETRY</v>
      </c>
      <c r="O554" s="13">
        <f>IF(N554=-1,-1,IF('HCAD Raw EF'!L554="","",VALUE('HCAD Raw EF'!L554)))</f>
        <v>214264</v>
      </c>
      <c r="P554"/>
      <c r="Q554"/>
      <c r="R554"/>
      <c r="S554"/>
      <c r="T554"/>
      <c r="U554"/>
      <c r="V554"/>
      <c r="W554"/>
      <c r="X554"/>
      <c r="Y554"/>
    </row>
    <row r="555" spans="3:25" x14ac:dyDescent="0.25">
      <c r="C555">
        <v>551</v>
      </c>
      <c r="D555" t="str">
        <f t="shared" si="9"/>
        <v>1323790010001551</v>
      </c>
      <c r="E555" t="str">
        <f>IF('HCAD Raw EF'!B555="",-1,'HCAD Raw EF'!B555)</f>
        <v>1323790010001</v>
      </c>
      <c r="F555">
        <f>IF(E555=-1,-1,IF('HCAD Raw EF'!C555="","",'HCAD Raw EF'!C555))</f>
        <v>2</v>
      </c>
      <c r="G555">
        <f>IF(F555=-1,-1,IF('HCAD Raw EF'!D555="","",'HCAD Raw EF'!D555))</f>
        <v>9</v>
      </c>
      <c r="H555" t="str">
        <f>IF(G555=-1,-1,IF('HCAD Raw EF'!E555="","",'HCAD Raw EF'!E555))</f>
        <v>4</v>
      </c>
      <c r="I555" t="str">
        <f>IF(H555=-1,-1,IF('HCAD Raw EF'!F555="","",'HCAD Raw EF'!F555))</f>
        <v>CSS1</v>
      </c>
      <c r="J555" t="str">
        <f>IF(I555=-1,-1,IF('HCAD Raw EF'!G555="","",'HCAD Raw EF'!G555))</f>
        <v>WetSpr</v>
      </c>
      <c r="K555" t="str">
        <f>IF(J555=-1,-1,IF('HCAD Raw EF'!H555="","",'HCAD Raw EF'!H555))</f>
        <v>Wet Sprinkler</v>
      </c>
      <c r="L555" t="str">
        <f>IF(K555=-1,-1,IF('HCAD Raw EF'!I555="","",'HCAD Raw EF'!I555))</f>
        <v>MS</v>
      </c>
      <c r="M555" t="str">
        <f>IF(L555=-1,-1,IF('HCAD Raw EF'!J555="","",'HCAD Raw EF'!J555))</f>
        <v>Miscellaneous</v>
      </c>
      <c r="N555" t="str">
        <f>IF(M555=-1,-1,IF('HCAD Raw EF'!K555="","",'HCAD Raw EF'!K555))</f>
        <v>SPRINKLER SYSTEM</v>
      </c>
      <c r="O555" s="13">
        <f>IF(N555=-1,-1,IF('HCAD Raw EF'!L555="","",VALUE('HCAD Raw EF'!L555)))</f>
        <v>49918</v>
      </c>
      <c r="P555"/>
      <c r="Q555"/>
      <c r="R555"/>
      <c r="S555"/>
      <c r="T555"/>
      <c r="U555"/>
      <c r="V555"/>
      <c r="W555"/>
      <c r="X555"/>
      <c r="Y555"/>
    </row>
    <row r="556" spans="3:25" x14ac:dyDescent="0.25">
      <c r="C556">
        <v>552</v>
      </c>
      <c r="D556" t="str">
        <f t="shared" si="9"/>
        <v>1323790010001552</v>
      </c>
      <c r="E556" t="str">
        <f>IF('HCAD Raw EF'!B556="",-1,'HCAD Raw EF'!B556)</f>
        <v>1323790010001</v>
      </c>
      <c r="F556">
        <f>IF(E556=-1,-1,IF('HCAD Raw EF'!C556="","",'HCAD Raw EF'!C556))</f>
        <v>1</v>
      </c>
      <c r="G556">
        <f>IF(F556=-1,-1,IF('HCAD Raw EF'!D556="","",'HCAD Raw EF'!D556))</f>
        <v>9</v>
      </c>
      <c r="H556" t="str">
        <f>IF(G556=-1,-1,IF('HCAD Raw EF'!E556="","",'HCAD Raw EF'!E556))</f>
        <v>4</v>
      </c>
      <c r="I556" t="str">
        <f>IF(H556=-1,-1,IF('HCAD Raw EF'!F556="","",'HCAD Raw EF'!F556))</f>
        <v>CSS1</v>
      </c>
      <c r="J556" t="str">
        <f>IF(I556=-1,-1,IF('HCAD Raw EF'!G556="","",'HCAD Raw EF'!G556))</f>
        <v>WetSpr</v>
      </c>
      <c r="K556" t="str">
        <f>IF(J556=-1,-1,IF('HCAD Raw EF'!H556="","",'HCAD Raw EF'!H556))</f>
        <v>Wet Sprinkler</v>
      </c>
      <c r="L556" t="str">
        <f>IF(K556=-1,-1,IF('HCAD Raw EF'!I556="","",'HCAD Raw EF'!I556))</f>
        <v>MS</v>
      </c>
      <c r="M556" t="str">
        <f>IF(L556=-1,-1,IF('HCAD Raw EF'!J556="","",'HCAD Raw EF'!J556))</f>
        <v>Miscellaneous</v>
      </c>
      <c r="N556" t="str">
        <f>IF(M556=-1,-1,IF('HCAD Raw EF'!K556="","",'HCAD Raw EF'!K556))</f>
        <v/>
      </c>
      <c r="O556" s="13">
        <f>IF(N556=-1,-1,IF('HCAD Raw EF'!L556="","",VALUE('HCAD Raw EF'!L556)))</f>
        <v>48953</v>
      </c>
      <c r="P556"/>
      <c r="Q556"/>
      <c r="R556"/>
      <c r="S556"/>
      <c r="T556"/>
      <c r="U556"/>
      <c r="V556"/>
      <c r="W556"/>
      <c r="X556"/>
      <c r="Y556"/>
    </row>
    <row r="557" spans="3:25" x14ac:dyDescent="0.25">
      <c r="C557">
        <v>553</v>
      </c>
      <c r="D557" t="str">
        <f t="shared" si="9"/>
        <v>1324370010001553</v>
      </c>
      <c r="E557" t="str">
        <f>IF('HCAD Raw EF'!B557="",-1,'HCAD Raw EF'!B557)</f>
        <v>1324370010001</v>
      </c>
      <c r="F557">
        <f>IF(E557=-1,-1,IF('HCAD Raw EF'!C557="","",'HCAD Raw EF'!C557))</f>
        <v>0</v>
      </c>
      <c r="G557">
        <f>IF(F557=-1,-1,IF('HCAD Raw EF'!D557="","",'HCAD Raw EF'!D557))</f>
        <v>8</v>
      </c>
      <c r="H557" t="str">
        <f>IF(G557=-1,-1,IF('HCAD Raw EF'!E557="","",'HCAD Raw EF'!E557))</f>
        <v>4</v>
      </c>
      <c r="I557" t="str">
        <f>IF(H557=-1,-1,IF('HCAD Raw EF'!F557="","",'HCAD Raw EF'!F557))</f>
        <v>CCP6</v>
      </c>
      <c r="J557" t="str">
        <f>IF(I557=-1,-1,IF('HCAD Raw EF'!G557="","",'HCAD Raw EF'!G557))</f>
        <v>CpRfSl</v>
      </c>
      <c r="K557" t="str">
        <f>IF(J557=-1,-1,IF('HCAD Raw EF'!H557="","",'HCAD Raw EF'!H557))</f>
        <v>CANOPY ROOF AND SLAB</v>
      </c>
      <c r="L557" t="str">
        <f>IF(K557=-1,-1,IF('HCAD Raw EF'!I557="","",'HCAD Raw EF'!I557))</f>
        <v>MS</v>
      </c>
      <c r="M557" t="str">
        <f>IF(L557=-1,-1,IF('HCAD Raw EF'!J557="","",'HCAD Raw EF'!J557))</f>
        <v>Miscellaneous</v>
      </c>
      <c r="N557" t="str">
        <f>IF(M557=-1,-1,IF('HCAD Raw EF'!K557="","",'HCAD Raw EF'!K557))</f>
        <v/>
      </c>
      <c r="O557" s="13">
        <f>IF(N557=-1,-1,IF('HCAD Raw EF'!L557="","",VALUE('HCAD Raw EF'!L557)))</f>
        <v>2200</v>
      </c>
      <c r="P557"/>
      <c r="Q557"/>
      <c r="R557"/>
      <c r="S557"/>
      <c r="T557"/>
      <c r="U557"/>
      <c r="V557"/>
      <c r="W557"/>
      <c r="X557"/>
      <c r="Y557"/>
    </row>
    <row r="558" spans="3:25" x14ac:dyDescent="0.25">
      <c r="C558">
        <v>554</v>
      </c>
      <c r="D558" t="str">
        <f t="shared" si="9"/>
        <v>1324370010001554</v>
      </c>
      <c r="E558" t="str">
        <f>IF('HCAD Raw EF'!B558="",-1,'HCAD Raw EF'!B558)</f>
        <v>1324370010001</v>
      </c>
      <c r="F558">
        <f>IF(E558=-1,-1,IF('HCAD Raw EF'!C558="","",'HCAD Raw EF'!C558))</f>
        <v>3</v>
      </c>
      <c r="G558">
        <f>IF(F558=-1,-1,IF('HCAD Raw EF'!D558="","",'HCAD Raw EF'!D558))</f>
        <v>8</v>
      </c>
      <c r="H558" t="str">
        <f>IF(G558=-1,-1,IF('HCAD Raw EF'!E558="","",'HCAD Raw EF'!E558))</f>
        <v>5</v>
      </c>
      <c r="I558" t="str">
        <f>IF(H558=-1,-1,IF('HCAD Raw EF'!F558="","",'HCAD Raw EF'!F558))</f>
        <v>CCP6</v>
      </c>
      <c r="J558" t="str">
        <f>IF(I558=-1,-1,IF('HCAD Raw EF'!G558="","",'HCAD Raw EF'!G558))</f>
        <v>CpRfSl</v>
      </c>
      <c r="K558" t="str">
        <f>IF(J558=-1,-1,IF('HCAD Raw EF'!H558="","",'HCAD Raw EF'!H558))</f>
        <v>CANOPY ROOF AND SLAB</v>
      </c>
      <c r="L558" t="str">
        <f>IF(K558=-1,-1,IF('HCAD Raw EF'!I558="","",'HCAD Raw EF'!I558))</f>
        <v>MS</v>
      </c>
      <c r="M558" t="str">
        <f>IF(L558=-1,-1,IF('HCAD Raw EF'!J558="","",'HCAD Raw EF'!J558))</f>
        <v>Miscellaneous</v>
      </c>
      <c r="N558" t="str">
        <f>IF(M558=-1,-1,IF('HCAD Raw EF'!K558="","",'HCAD Raw EF'!K558))</f>
        <v/>
      </c>
      <c r="O558" s="13">
        <f>IF(N558=-1,-1,IF('HCAD Raw EF'!L558="","",VALUE('HCAD Raw EF'!L558)))</f>
        <v>1800</v>
      </c>
      <c r="P558"/>
      <c r="Q558"/>
      <c r="R558"/>
      <c r="S558"/>
      <c r="T558"/>
      <c r="U558"/>
      <c r="V558"/>
      <c r="W558"/>
      <c r="X558"/>
      <c r="Y558"/>
    </row>
    <row r="559" spans="3:25" x14ac:dyDescent="0.25">
      <c r="C559">
        <v>555</v>
      </c>
      <c r="D559" t="str">
        <f t="shared" si="9"/>
        <v>1324370010001555</v>
      </c>
      <c r="E559" t="str">
        <f>IF('HCAD Raw EF'!B559="",-1,'HCAD Raw EF'!B559)</f>
        <v>1324370010001</v>
      </c>
      <c r="F559">
        <f>IF(E559=-1,-1,IF('HCAD Raw EF'!C559="","",'HCAD Raw EF'!C559))</f>
        <v>6</v>
      </c>
      <c r="G559">
        <f>IF(F559=-1,-1,IF('HCAD Raw EF'!D559="","",'HCAD Raw EF'!D559))</f>
        <v>8</v>
      </c>
      <c r="H559" t="str">
        <f>IF(G559=-1,-1,IF('HCAD Raw EF'!E559="","",'HCAD Raw EF'!E559))</f>
        <v>5</v>
      </c>
      <c r="I559" t="str">
        <f>IF(H559=-1,-1,IF('HCAD Raw EF'!F559="","",'HCAD Raw EF'!F559))</f>
        <v>CCP6</v>
      </c>
      <c r="J559" t="str">
        <f>IF(I559=-1,-1,IF('HCAD Raw EF'!G559="","",'HCAD Raw EF'!G559))</f>
        <v>CpRfSl</v>
      </c>
      <c r="K559" t="str">
        <f>IF(J559=-1,-1,IF('HCAD Raw EF'!H559="","",'HCAD Raw EF'!H559))</f>
        <v>CANOPY ROOF AND SLAB</v>
      </c>
      <c r="L559" t="str">
        <f>IF(K559=-1,-1,IF('HCAD Raw EF'!I559="","",'HCAD Raw EF'!I559))</f>
        <v>MS</v>
      </c>
      <c r="M559" t="str">
        <f>IF(L559=-1,-1,IF('HCAD Raw EF'!J559="","",'HCAD Raw EF'!J559))</f>
        <v>Miscellaneous</v>
      </c>
      <c r="N559" t="str">
        <f>IF(M559=-1,-1,IF('HCAD Raw EF'!K559="","",'HCAD Raw EF'!K559))</f>
        <v/>
      </c>
      <c r="O559" s="13">
        <f>IF(N559=-1,-1,IF('HCAD Raw EF'!L559="","",VALUE('HCAD Raw EF'!L559)))</f>
        <v>1800</v>
      </c>
      <c r="P559"/>
      <c r="Q559"/>
      <c r="R559"/>
      <c r="S559"/>
      <c r="T559"/>
      <c r="U559"/>
      <c r="V559"/>
      <c r="W559"/>
      <c r="X559"/>
      <c r="Y559"/>
    </row>
    <row r="560" spans="3:25" x14ac:dyDescent="0.25">
      <c r="C560">
        <v>556</v>
      </c>
      <c r="D560" t="str">
        <f t="shared" si="9"/>
        <v>1324370010001556</v>
      </c>
      <c r="E560" t="str">
        <f>IF('HCAD Raw EF'!B560="",-1,'HCAD Raw EF'!B560)</f>
        <v>1324370010001</v>
      </c>
      <c r="F560">
        <f>IF(E560=-1,-1,IF('HCAD Raw EF'!C560="","",'HCAD Raw EF'!C560))</f>
        <v>2</v>
      </c>
      <c r="G560">
        <f>IF(F560=-1,-1,IF('HCAD Raw EF'!D560="","",'HCAD Raw EF'!D560))</f>
        <v>8</v>
      </c>
      <c r="H560" t="str">
        <f>IF(G560=-1,-1,IF('HCAD Raw EF'!E560="","",'HCAD Raw EF'!E560))</f>
        <v>4</v>
      </c>
      <c r="I560" t="str">
        <f>IF(H560=-1,-1,IF('HCAD Raw EF'!F560="","",'HCAD Raw EF'!F560))</f>
        <v>CEN6</v>
      </c>
      <c r="J560" t="str">
        <f>IF(I560=-1,-1,IF('HCAD Raw EF'!G560="","",'HCAD Raw EF'!G560))</f>
        <v>Enclos6</v>
      </c>
      <c r="K560" t="str">
        <f>IF(J560=-1,-1,IF('HCAD Raw EF'!H560="","",'HCAD Raw EF'!H560))</f>
        <v>Enclosure,  Office</v>
      </c>
      <c r="L560" t="str">
        <f>IF(K560=-1,-1,IF('HCAD Raw EF'!I560="","",'HCAD Raw EF'!I560))</f>
        <v>MS</v>
      </c>
      <c r="M560" t="str">
        <f>IF(L560=-1,-1,IF('HCAD Raw EF'!J560="","",'HCAD Raw EF'!J560))</f>
        <v>Miscellaneous</v>
      </c>
      <c r="N560" t="str">
        <f>IF(M560=-1,-1,IF('HCAD Raw EF'!K560="","",'HCAD Raw EF'!K560))</f>
        <v/>
      </c>
      <c r="O560" s="13">
        <f>IF(N560=-1,-1,IF('HCAD Raw EF'!L560="","",VALUE('HCAD Raw EF'!L560)))</f>
        <v>2700</v>
      </c>
      <c r="P560"/>
      <c r="Q560"/>
      <c r="R560"/>
      <c r="S560"/>
      <c r="T560"/>
      <c r="U560"/>
      <c r="V560"/>
      <c r="W560"/>
      <c r="X560"/>
      <c r="Y560"/>
    </row>
    <row r="561" spans="3:25" x14ac:dyDescent="0.25">
      <c r="C561">
        <v>557</v>
      </c>
      <c r="D561" t="str">
        <f t="shared" si="9"/>
        <v>1324370010001557</v>
      </c>
      <c r="E561" t="str">
        <f>IF('HCAD Raw EF'!B561="",-1,'HCAD Raw EF'!B561)</f>
        <v>1324370010001</v>
      </c>
      <c r="F561">
        <f>IF(E561=-1,-1,IF('HCAD Raw EF'!C561="","",'HCAD Raw EF'!C561))</f>
        <v>0</v>
      </c>
      <c r="G561">
        <f>IF(F561=-1,-1,IF('HCAD Raw EF'!D561="","",'HCAD Raw EF'!D561))</f>
        <v>8</v>
      </c>
      <c r="H561" t="str">
        <f>IF(G561=-1,-1,IF('HCAD Raw EF'!E561="","",'HCAD Raw EF'!E561))</f>
        <v>4</v>
      </c>
      <c r="I561" t="str">
        <f>IF(H561=-1,-1,IF('HCAD Raw EF'!F561="","",'HCAD Raw EF'!F561))</f>
        <v>COM2</v>
      </c>
      <c r="J561" t="str">
        <f>IF(I561=-1,-1,IF('HCAD Raw EF'!G561="","",'HCAD Raw EF'!G561))</f>
        <v>MODOfA</v>
      </c>
      <c r="K561" t="str">
        <f>IF(J561=-1,-1,IF('HCAD Raw EF'!H561="","",'HCAD Raw EF'!H561))</f>
        <v>Portable/Modular Office - Average</v>
      </c>
      <c r="L561" t="str">
        <f>IF(K561=-1,-1,IF('HCAD Raw EF'!I561="","",'HCAD Raw EF'!I561))</f>
        <v>Ms</v>
      </c>
      <c r="M561" t="str">
        <f>IF(L561=-1,-1,IF('HCAD Raw EF'!J561="","",'HCAD Raw EF'!J561))</f>
        <v>Miscellaneous</v>
      </c>
      <c r="N561" t="str">
        <f>IF(M561=-1,-1,IF('HCAD Raw EF'!K561="","",'HCAD Raw EF'!K561))</f>
        <v/>
      </c>
      <c r="O561" s="13">
        <f>IF(N561=-1,-1,IF('HCAD Raw EF'!L561="","",VALUE('HCAD Raw EF'!L561)))</f>
        <v>200</v>
      </c>
      <c r="P561"/>
      <c r="Q561"/>
      <c r="R561"/>
      <c r="S561"/>
      <c r="T561"/>
      <c r="U561"/>
      <c r="V561"/>
      <c r="W561"/>
      <c r="X561"/>
      <c r="Y561"/>
    </row>
    <row r="562" spans="3:25" x14ac:dyDescent="0.25">
      <c r="C562">
        <v>558</v>
      </c>
      <c r="D562" t="str">
        <f t="shared" si="9"/>
        <v>1324370010001558</v>
      </c>
      <c r="E562" t="str">
        <f>IF('HCAD Raw EF'!B562="",-1,'HCAD Raw EF'!B562)</f>
        <v>1324370010001</v>
      </c>
      <c r="F562">
        <f>IF(E562=-1,-1,IF('HCAD Raw EF'!C562="","",'HCAD Raw EF'!C562))</f>
        <v>0</v>
      </c>
      <c r="G562">
        <f>IF(F562=-1,-1,IF('HCAD Raw EF'!D562="","",'HCAD Raw EF'!D562))</f>
        <v>8</v>
      </c>
      <c r="H562" t="str">
        <f>IF(G562=-1,-1,IF('HCAD Raw EF'!E562="","",'HCAD Raw EF'!E562))</f>
        <v>4</v>
      </c>
      <c r="I562" t="str">
        <f>IF(H562=-1,-1,IF('HCAD Raw EF'!F562="","",'HCAD Raw EF'!F562))</f>
        <v>CPA1</v>
      </c>
      <c r="J562" t="str">
        <f>IF(I562=-1,-1,IF('HCAD Raw EF'!G562="","",'HCAD Raw EF'!G562))</f>
        <v>PavAsp</v>
      </c>
      <c r="K562" t="str">
        <f>IF(J562=-1,-1,IF('HCAD Raw EF'!H562="","",'HCAD Raw EF'!H562))</f>
        <v>Paving - Asphalt</v>
      </c>
      <c r="L562" t="str">
        <f>IF(K562=-1,-1,IF('HCAD Raw EF'!I562="","",'HCAD Raw EF'!I562))</f>
        <v>MS</v>
      </c>
      <c r="M562" t="str">
        <f>IF(L562=-1,-1,IF('HCAD Raw EF'!J562="","",'HCAD Raw EF'!J562))</f>
        <v>Miscellaneous</v>
      </c>
      <c r="N562" t="str">
        <f>IF(M562=-1,-1,IF('HCAD Raw EF'!K562="","",'HCAD Raw EF'!K562))</f>
        <v/>
      </c>
      <c r="O562" s="13">
        <f>IF(N562=-1,-1,IF('HCAD Raw EF'!L562="","",VALUE('HCAD Raw EF'!L562)))</f>
        <v>10700</v>
      </c>
      <c r="P562"/>
      <c r="Q562"/>
      <c r="R562"/>
      <c r="S562"/>
      <c r="T562"/>
      <c r="U562"/>
      <c r="V562"/>
      <c r="W562"/>
      <c r="X562"/>
      <c r="Y562"/>
    </row>
    <row r="563" spans="3:25" x14ac:dyDescent="0.25">
      <c r="C563">
        <v>559</v>
      </c>
      <c r="D563" t="str">
        <f t="shared" si="9"/>
        <v>1324370010001559</v>
      </c>
      <c r="E563" t="str">
        <f>IF('HCAD Raw EF'!B563="",-1,'HCAD Raw EF'!B563)</f>
        <v>1324370010001</v>
      </c>
      <c r="F563">
        <f>IF(E563=-1,-1,IF('HCAD Raw EF'!C563="","",'HCAD Raw EF'!C563))</f>
        <v>0</v>
      </c>
      <c r="G563">
        <f>IF(F563=-1,-1,IF('HCAD Raw EF'!D563="","",'HCAD Raw EF'!D563))</f>
        <v>8</v>
      </c>
      <c r="H563" t="str">
        <f>IF(G563=-1,-1,IF('HCAD Raw EF'!E563="","",'HCAD Raw EF'!E563))</f>
        <v>4</v>
      </c>
      <c r="I563" t="str">
        <f>IF(H563=-1,-1,IF('HCAD Raw EF'!F563="","",'HCAD Raw EF'!F563))</f>
        <v>CPC1</v>
      </c>
      <c r="J563" t="str">
        <f>IF(I563=-1,-1,IF('HCAD Raw EF'!G563="","",'HCAD Raw EF'!G563))</f>
        <v>PvLCnc</v>
      </c>
      <c r="K563" t="str">
        <f>IF(J563=-1,-1,IF('HCAD Raw EF'!H563="","",'HCAD Raw EF'!H563))</f>
        <v>Paving - Light Concrete</v>
      </c>
      <c r="L563" t="str">
        <f>IF(K563=-1,-1,IF('HCAD Raw EF'!I563="","",'HCAD Raw EF'!I563))</f>
        <v>MS</v>
      </c>
      <c r="M563" t="str">
        <f>IF(L563=-1,-1,IF('HCAD Raw EF'!J563="","",'HCAD Raw EF'!J563))</f>
        <v>Miscellaneous</v>
      </c>
      <c r="N563" t="str">
        <f>IF(M563=-1,-1,IF('HCAD Raw EF'!K563="","",'HCAD Raw EF'!K563))</f>
        <v/>
      </c>
      <c r="O563" s="13">
        <f>IF(N563=-1,-1,IF('HCAD Raw EF'!L563="","",VALUE('HCAD Raw EF'!L563)))</f>
        <v>10000</v>
      </c>
      <c r="P563"/>
      <c r="Q563"/>
      <c r="R563"/>
      <c r="S563"/>
      <c r="T563"/>
      <c r="U563"/>
      <c r="V563"/>
      <c r="W563"/>
      <c r="X563"/>
      <c r="Y563"/>
    </row>
    <row r="564" spans="3:25" x14ac:dyDescent="0.25">
      <c r="C564">
        <v>560</v>
      </c>
      <c r="D564" t="str">
        <f t="shared" si="9"/>
        <v>1324370010001560</v>
      </c>
      <c r="E564" t="str">
        <f>IF('HCAD Raw EF'!B564="",-1,'HCAD Raw EF'!B564)</f>
        <v>1324370010001</v>
      </c>
      <c r="F564">
        <f>IF(E564=-1,-1,IF('HCAD Raw EF'!C564="","",'HCAD Raw EF'!C564))</f>
        <v>0</v>
      </c>
      <c r="G564">
        <f>IF(F564=-1,-1,IF('HCAD Raw EF'!D564="","",'HCAD Raw EF'!D564))</f>
        <v>8</v>
      </c>
      <c r="H564" t="str">
        <f>IF(G564=-1,-1,IF('HCAD Raw EF'!E564="","",'HCAD Raw EF'!E564))</f>
        <v>6</v>
      </c>
      <c r="I564" t="str">
        <f>IF(H564=-1,-1,IF('HCAD Raw EF'!F564="","",'HCAD Raw EF'!F564))</f>
        <v>CSG1</v>
      </c>
      <c r="J564" t="str">
        <f>IF(I564=-1,-1,IF('HCAD Raw EF'!G564="","",'HCAD Raw EF'!G564))</f>
        <v>GrvPav</v>
      </c>
      <c r="K564" t="str">
        <f>IF(J564=-1,-1,IF('HCAD Raw EF'!H564="","",'HCAD Raw EF'!H564))</f>
        <v>Stabilized Gravel Paving</v>
      </c>
      <c r="L564" t="str">
        <f>IF(K564=-1,-1,IF('HCAD Raw EF'!I564="","",'HCAD Raw EF'!I564))</f>
        <v>MS</v>
      </c>
      <c r="M564" t="str">
        <f>IF(L564=-1,-1,IF('HCAD Raw EF'!J564="","",'HCAD Raw EF'!J564))</f>
        <v>Miscellaneous</v>
      </c>
      <c r="N564" t="str">
        <f>IF(M564=-1,-1,IF('HCAD Raw EF'!K564="","",'HCAD Raw EF'!K564))</f>
        <v/>
      </c>
      <c r="O564" s="13">
        <f>IF(N564=-1,-1,IF('HCAD Raw EF'!L564="","",VALUE('HCAD Raw EF'!L564)))</f>
        <v>300000</v>
      </c>
      <c r="P564"/>
      <c r="Q564"/>
      <c r="R564"/>
      <c r="S564"/>
      <c r="T564"/>
      <c r="U564"/>
      <c r="V564"/>
      <c r="W564"/>
      <c r="X564"/>
      <c r="Y564"/>
    </row>
    <row r="565" spans="3:25" x14ac:dyDescent="0.25">
      <c r="C565">
        <v>561</v>
      </c>
      <c r="D565" t="str">
        <f t="shared" si="9"/>
        <v>1327540010001561</v>
      </c>
      <c r="E565" t="str">
        <f>IF('HCAD Raw EF'!B565="",-1,'HCAD Raw EF'!B565)</f>
        <v>1327540010001</v>
      </c>
      <c r="F565">
        <f>IF(E565=-1,-1,IF('HCAD Raw EF'!C565="","",'HCAD Raw EF'!C565))</f>
        <v>1</v>
      </c>
      <c r="G565">
        <f>IF(F565=-1,-1,IF('HCAD Raw EF'!D565="","",'HCAD Raw EF'!D565))</f>
        <v>2</v>
      </c>
      <c r="H565" t="str">
        <f>IF(G565=-1,-1,IF('HCAD Raw EF'!E565="","",'HCAD Raw EF'!E565))</f>
        <v>4</v>
      </c>
      <c r="I565" t="str">
        <f>IF(H565=-1,-1,IF('HCAD Raw EF'!F565="","",'HCAD Raw EF'!F565))</f>
        <v>CCP6</v>
      </c>
      <c r="J565" t="str">
        <f>IF(I565=-1,-1,IF('HCAD Raw EF'!G565="","",'HCAD Raw EF'!G565))</f>
        <v>CpRfSl</v>
      </c>
      <c r="K565" t="str">
        <f>IF(J565=-1,-1,IF('HCAD Raw EF'!H565="","",'HCAD Raw EF'!H565))</f>
        <v>CANOPY ROOF AND SLAB</v>
      </c>
      <c r="L565" t="str">
        <f>IF(K565=-1,-1,IF('HCAD Raw EF'!I565="","",'HCAD Raw EF'!I565))</f>
        <v>MS</v>
      </c>
      <c r="M565" t="str">
        <f>IF(L565=-1,-1,IF('HCAD Raw EF'!J565="","",'HCAD Raw EF'!J565))</f>
        <v>Miscellaneous</v>
      </c>
      <c r="N565" t="str">
        <f>IF(M565=-1,-1,IF('HCAD Raw EF'!K565="","",'HCAD Raw EF'!K565))</f>
        <v>ADDED F/2015</v>
      </c>
      <c r="O565" s="13">
        <f>IF(N565=-1,-1,IF('HCAD Raw EF'!L565="","",VALUE('HCAD Raw EF'!L565)))</f>
        <v>5952</v>
      </c>
      <c r="P565"/>
      <c r="Q565"/>
      <c r="R565"/>
      <c r="S565"/>
      <c r="T565"/>
      <c r="U565"/>
      <c r="V565"/>
      <c r="W565"/>
      <c r="X565"/>
      <c r="Y565"/>
    </row>
    <row r="566" spans="3:25" x14ac:dyDescent="0.25">
      <c r="C566">
        <v>562</v>
      </c>
      <c r="D566" t="str">
        <f t="shared" si="9"/>
        <v>1327540010001562</v>
      </c>
      <c r="E566" t="str">
        <f>IF('HCAD Raw EF'!B566="",-1,'HCAD Raw EF'!B566)</f>
        <v>1327540010001</v>
      </c>
      <c r="F566">
        <f>IF(E566=-1,-1,IF('HCAD Raw EF'!C566="","",'HCAD Raw EF'!C566))</f>
        <v>0</v>
      </c>
      <c r="G566">
        <f>IF(F566=-1,-1,IF('HCAD Raw EF'!D566="","",'HCAD Raw EF'!D566))</f>
        <v>2</v>
      </c>
      <c r="H566" t="str">
        <f>IF(G566=-1,-1,IF('HCAD Raw EF'!E566="","",'HCAD Raw EF'!E566))</f>
        <v>4</v>
      </c>
      <c r="I566" t="str">
        <f>IF(H566=-1,-1,IF('HCAD Raw EF'!F566="","",'HCAD Raw EF'!F566))</f>
        <v>CPC2</v>
      </c>
      <c r="J566" t="str">
        <f>IF(I566=-1,-1,IF('HCAD Raw EF'!G566="","",'HCAD Raw EF'!G566))</f>
        <v>PvHCnc</v>
      </c>
      <c r="K566" t="str">
        <f>IF(J566=-1,-1,IF('HCAD Raw EF'!H566="","",'HCAD Raw EF'!H566))</f>
        <v>Paving - Heavy Concrete</v>
      </c>
      <c r="L566" t="str">
        <f>IF(K566=-1,-1,IF('HCAD Raw EF'!I566="","",'HCAD Raw EF'!I566))</f>
        <v>MS</v>
      </c>
      <c r="M566" t="str">
        <f>IF(L566=-1,-1,IF('HCAD Raw EF'!J566="","",'HCAD Raw EF'!J566))</f>
        <v>Miscellaneous</v>
      </c>
      <c r="N566" t="str">
        <f>IF(M566=-1,-1,IF('HCAD Raw EF'!K566="","",'HCAD Raw EF'!K566))</f>
        <v/>
      </c>
      <c r="O566" s="13">
        <f>IF(N566=-1,-1,IF('HCAD Raw EF'!L566="","",VALUE('HCAD Raw EF'!L566)))</f>
        <v>93000</v>
      </c>
      <c r="P566"/>
      <c r="Q566"/>
      <c r="R566"/>
      <c r="S566"/>
      <c r="T566"/>
      <c r="U566"/>
      <c r="V566"/>
      <c r="W566"/>
      <c r="X566"/>
      <c r="Y566"/>
    </row>
    <row r="567" spans="3:25" x14ac:dyDescent="0.25">
      <c r="C567">
        <v>563</v>
      </c>
      <c r="D567" t="str">
        <f t="shared" si="9"/>
        <v>1329950010001563</v>
      </c>
      <c r="E567" t="str">
        <f>IF('HCAD Raw EF'!B567="",-1,'HCAD Raw EF'!B567)</f>
        <v>1329950010001</v>
      </c>
      <c r="F567">
        <f>IF(E567=-1,-1,IF('HCAD Raw EF'!C567="","",'HCAD Raw EF'!C567))</f>
        <v>0</v>
      </c>
      <c r="G567">
        <f>IF(F567=-1,-1,IF('HCAD Raw EF'!D567="","",'HCAD Raw EF'!D567))</f>
        <v>11</v>
      </c>
      <c r="H567" t="str">
        <f>IF(G567=-1,-1,IF('HCAD Raw EF'!E567="","",'HCAD Raw EF'!E567))</f>
        <v>4</v>
      </c>
      <c r="I567" t="str">
        <f>IF(H567=-1,-1,IF('HCAD Raw EF'!F567="","",'HCAD Raw EF'!F567))</f>
        <v>CCP6</v>
      </c>
      <c r="J567" t="str">
        <f>IF(I567=-1,-1,IF('HCAD Raw EF'!G567="","",'HCAD Raw EF'!G567))</f>
        <v>CpRfSl</v>
      </c>
      <c r="K567" t="str">
        <f>IF(J567=-1,-1,IF('HCAD Raw EF'!H567="","",'HCAD Raw EF'!H567))</f>
        <v>CANOPY ROOF AND SLAB</v>
      </c>
      <c r="L567" t="str">
        <f>IF(K567=-1,-1,IF('HCAD Raw EF'!I567="","",'HCAD Raw EF'!I567))</f>
        <v>MS</v>
      </c>
      <c r="M567" t="str">
        <f>IF(L567=-1,-1,IF('HCAD Raw EF'!J567="","",'HCAD Raw EF'!J567))</f>
        <v>Miscellaneous</v>
      </c>
      <c r="N567" t="str">
        <f>IF(M567=-1,-1,IF('HCAD Raw EF'!K567="","",'HCAD Raw EF'!K567))</f>
        <v/>
      </c>
      <c r="O567" s="13">
        <f>IF(N567=-1,-1,IF('HCAD Raw EF'!L567="","",VALUE('HCAD Raw EF'!L567)))</f>
        <v>15876</v>
      </c>
      <c r="P567"/>
      <c r="Q567"/>
      <c r="R567"/>
      <c r="S567"/>
      <c r="T567"/>
      <c r="U567"/>
      <c r="V567"/>
      <c r="W567"/>
      <c r="X567"/>
      <c r="Y567"/>
    </row>
    <row r="568" spans="3:25" x14ac:dyDescent="0.25">
      <c r="C568">
        <v>564</v>
      </c>
      <c r="D568" t="str">
        <f t="shared" si="9"/>
        <v>1329950010001564</v>
      </c>
      <c r="E568" t="str">
        <f>IF('HCAD Raw EF'!B568="",-1,'HCAD Raw EF'!B568)</f>
        <v>1329950010001</v>
      </c>
      <c r="F568">
        <f>IF(E568=-1,-1,IF('HCAD Raw EF'!C568="","",'HCAD Raw EF'!C568))</f>
        <v>1</v>
      </c>
      <c r="G568">
        <f>IF(F568=-1,-1,IF('HCAD Raw EF'!D568="","",'HCAD Raw EF'!D568))</f>
        <v>11</v>
      </c>
      <c r="H568" t="str">
        <f>IF(G568=-1,-1,IF('HCAD Raw EF'!E568="","",'HCAD Raw EF'!E568))</f>
        <v>4</v>
      </c>
      <c r="I568" t="str">
        <f>IF(H568=-1,-1,IF('HCAD Raw EF'!F568="","",'HCAD Raw EF'!F568))</f>
        <v>CEN6</v>
      </c>
      <c r="J568" t="str">
        <f>IF(I568=-1,-1,IF('HCAD Raw EF'!G568="","",'HCAD Raw EF'!G568))</f>
        <v>Enclos6</v>
      </c>
      <c r="K568" t="str">
        <f>IF(J568=-1,-1,IF('HCAD Raw EF'!H568="","",'HCAD Raw EF'!H568))</f>
        <v>Enclosure,  Office</v>
      </c>
      <c r="L568" t="str">
        <f>IF(K568=-1,-1,IF('HCAD Raw EF'!I568="","",'HCAD Raw EF'!I568))</f>
        <v>MS</v>
      </c>
      <c r="M568" t="str">
        <f>IF(L568=-1,-1,IF('HCAD Raw EF'!J568="","",'HCAD Raw EF'!J568))</f>
        <v>Miscellaneous</v>
      </c>
      <c r="N568" t="str">
        <f>IF(M568=-1,-1,IF('HCAD Raw EF'!K568="","",'HCAD Raw EF'!K568))</f>
        <v/>
      </c>
      <c r="O568" s="13">
        <f>IF(N568=-1,-1,IF('HCAD Raw EF'!L568="","",VALUE('HCAD Raw EF'!L568)))</f>
        <v>1000</v>
      </c>
      <c r="P568"/>
      <c r="Q568"/>
      <c r="R568"/>
      <c r="S568"/>
      <c r="T568"/>
      <c r="U568"/>
      <c r="V568"/>
      <c r="W568"/>
      <c r="X568"/>
      <c r="Y568"/>
    </row>
    <row r="569" spans="3:25" x14ac:dyDescent="0.25">
      <c r="C569">
        <v>565</v>
      </c>
      <c r="D569" t="str">
        <f t="shared" si="9"/>
        <v>1329950010001565</v>
      </c>
      <c r="E569" t="str">
        <f>IF('HCAD Raw EF'!B569="",-1,'HCAD Raw EF'!B569)</f>
        <v>1329950010001</v>
      </c>
      <c r="F569">
        <f>IF(E569=-1,-1,IF('HCAD Raw EF'!C569="","",'HCAD Raw EF'!C569))</f>
        <v>2</v>
      </c>
      <c r="G569">
        <f>IF(F569=-1,-1,IF('HCAD Raw EF'!D569="","",'HCAD Raw EF'!D569))</f>
        <v>11</v>
      </c>
      <c r="H569" t="str">
        <f>IF(G569=-1,-1,IF('HCAD Raw EF'!E569="","",'HCAD Raw EF'!E569))</f>
        <v>4</v>
      </c>
      <c r="I569" t="str">
        <f>IF(H569=-1,-1,IF('HCAD Raw EF'!F569="","",'HCAD Raw EF'!F569))</f>
        <v>CEN6</v>
      </c>
      <c r="J569" t="str">
        <f>IF(I569=-1,-1,IF('HCAD Raw EF'!G569="","",'HCAD Raw EF'!G569))</f>
        <v>Enclos6</v>
      </c>
      <c r="K569" t="str">
        <f>IF(J569=-1,-1,IF('HCAD Raw EF'!H569="","",'HCAD Raw EF'!H569))</f>
        <v>Enclosure,  Office</v>
      </c>
      <c r="L569" t="str">
        <f>IF(K569=-1,-1,IF('HCAD Raw EF'!I569="","",'HCAD Raw EF'!I569))</f>
        <v>MS</v>
      </c>
      <c r="M569" t="str">
        <f>IF(L569=-1,-1,IF('HCAD Raw EF'!J569="","",'HCAD Raw EF'!J569))</f>
        <v>Miscellaneous</v>
      </c>
      <c r="N569" t="str">
        <f>IF(M569=-1,-1,IF('HCAD Raw EF'!K569="","",'HCAD Raw EF'!K569))</f>
        <v/>
      </c>
      <c r="O569" s="13">
        <f>IF(N569=-1,-1,IF('HCAD Raw EF'!L569="","",VALUE('HCAD Raw EF'!L569)))</f>
        <v>560</v>
      </c>
      <c r="P569"/>
      <c r="Q569"/>
      <c r="R569"/>
      <c r="S569"/>
      <c r="T569"/>
      <c r="U569"/>
      <c r="V569"/>
      <c r="W569"/>
      <c r="X569"/>
      <c r="Y569"/>
    </row>
    <row r="570" spans="3:25" x14ac:dyDescent="0.25">
      <c r="C570">
        <v>566</v>
      </c>
      <c r="D570" t="str">
        <f t="shared" si="9"/>
        <v>1329950010001566</v>
      </c>
      <c r="E570" t="str">
        <f>IF('HCAD Raw EF'!B570="",-1,'HCAD Raw EF'!B570)</f>
        <v>1329950010001</v>
      </c>
      <c r="F570">
        <f>IF(E570=-1,-1,IF('HCAD Raw EF'!C570="","",'HCAD Raw EF'!C570))</f>
        <v>0</v>
      </c>
      <c r="G570">
        <f>IF(F570=-1,-1,IF('HCAD Raw EF'!D570="","",'HCAD Raw EF'!D570))</f>
        <v>11</v>
      </c>
      <c r="H570" t="str">
        <f>IF(G570=-1,-1,IF('HCAD Raw EF'!E570="","",'HCAD Raw EF'!E570))</f>
        <v>4</v>
      </c>
      <c r="I570" t="str">
        <f>IF(H570=-1,-1,IF('HCAD Raw EF'!F570="","",'HCAD Raw EF'!F570))</f>
        <v>CIGV</v>
      </c>
      <c r="J570" t="str">
        <f>IF(I570=-1,-1,IF('HCAD Raw EF'!G570="","",'HCAD Raw EF'!G570))</f>
        <v>OtherInd</v>
      </c>
      <c r="K570" t="str">
        <f>IF(J570=-1,-1,IF('HCAD Raw EF'!H570="","",'HCAD Raw EF'!H570))</f>
        <v>Industrial Other Gross Value</v>
      </c>
      <c r="L570" t="str">
        <f>IF(K570=-1,-1,IF('HCAD Raw EF'!I570="","",'HCAD Raw EF'!I570))</f>
        <v>MS</v>
      </c>
      <c r="M570" t="str">
        <f>IF(L570=-1,-1,IF('HCAD Raw EF'!J570="","",'HCAD Raw EF'!J570))</f>
        <v>Miscellaneous</v>
      </c>
      <c r="N570" t="str">
        <f>IF(M570=-1,-1,IF('HCAD Raw EF'!K570="","",'HCAD Raw EF'!K570))</f>
        <v>(5) FURNACE BLG</v>
      </c>
      <c r="O570" s="13">
        <f>IF(N570=-1,-1,IF('HCAD Raw EF'!L570="","",VALUE('HCAD Raw EF'!L570)))</f>
        <v>249.55</v>
      </c>
      <c r="P570"/>
      <c r="Q570"/>
      <c r="R570"/>
      <c r="S570"/>
      <c r="T570"/>
      <c r="U570"/>
      <c r="V570"/>
      <c r="W570"/>
      <c r="X570"/>
      <c r="Y570"/>
    </row>
    <row r="571" spans="3:25" x14ac:dyDescent="0.25">
      <c r="C571">
        <v>567</v>
      </c>
      <c r="D571" t="str">
        <f t="shared" si="9"/>
        <v>1329950010001567</v>
      </c>
      <c r="E571" t="str">
        <f>IF('HCAD Raw EF'!B571="",-1,'HCAD Raw EF'!B571)</f>
        <v>1329950010001</v>
      </c>
      <c r="F571">
        <f>IF(E571=-1,-1,IF('HCAD Raw EF'!C571="","",'HCAD Raw EF'!C571))</f>
        <v>0</v>
      </c>
      <c r="G571">
        <f>IF(F571=-1,-1,IF('HCAD Raw EF'!D571="","",'HCAD Raw EF'!D571))</f>
        <v>11</v>
      </c>
      <c r="H571" t="str">
        <f>IF(G571=-1,-1,IF('HCAD Raw EF'!E571="","",'HCAD Raw EF'!E571))</f>
        <v>4</v>
      </c>
      <c r="I571" t="str">
        <f>IF(H571=-1,-1,IF('HCAD Raw EF'!F571="","",'HCAD Raw EF'!F571))</f>
        <v>CIGV</v>
      </c>
      <c r="J571" t="str">
        <f>IF(I571=-1,-1,IF('HCAD Raw EF'!G571="","",'HCAD Raw EF'!G571))</f>
        <v>OtherInd</v>
      </c>
      <c r="K571" t="str">
        <f>IF(J571=-1,-1,IF('HCAD Raw EF'!H571="","",'HCAD Raw EF'!H571))</f>
        <v>Industrial Other Gross Value</v>
      </c>
      <c r="L571" t="str">
        <f>IF(K571=-1,-1,IF('HCAD Raw EF'!I571="","",'HCAD Raw EF'!I571))</f>
        <v>MS</v>
      </c>
      <c r="M571" t="str">
        <f>IF(L571=-1,-1,IF('HCAD Raw EF'!J571="","",'HCAD Raw EF'!J571))</f>
        <v>Miscellaneous</v>
      </c>
      <c r="N571" t="str">
        <f>IF(M571=-1,-1,IF('HCAD Raw EF'!K571="","",'HCAD Raw EF'!K571))</f>
        <v>HYDRAULIC &amp; WATER PIT FOR EQUIPTMENT</v>
      </c>
      <c r="O571" s="13">
        <f>IF(N571=-1,-1,IF('HCAD Raw EF'!L571="","",VALUE('HCAD Raw EF'!L571)))</f>
        <v>2000</v>
      </c>
      <c r="P571"/>
      <c r="Q571"/>
      <c r="R571"/>
      <c r="S571"/>
      <c r="T571"/>
      <c r="U571"/>
      <c r="V571"/>
      <c r="W571"/>
      <c r="X571"/>
      <c r="Y571"/>
    </row>
    <row r="572" spans="3:25" x14ac:dyDescent="0.25">
      <c r="C572">
        <v>568</v>
      </c>
      <c r="D572" t="str">
        <f t="shared" si="9"/>
        <v>1329950010001568</v>
      </c>
      <c r="E572" t="str">
        <f>IF('HCAD Raw EF'!B572="",-1,'HCAD Raw EF'!B572)</f>
        <v>1329950010001</v>
      </c>
      <c r="F572">
        <f>IF(E572=-1,-1,IF('HCAD Raw EF'!C572="","",'HCAD Raw EF'!C572))</f>
        <v>0</v>
      </c>
      <c r="G572">
        <f>IF(F572=-1,-1,IF('HCAD Raw EF'!D572="","",'HCAD Raw EF'!D572))</f>
        <v>11</v>
      </c>
      <c r="H572" t="str">
        <f>IF(G572=-1,-1,IF('HCAD Raw EF'!E572="","",'HCAD Raw EF'!E572))</f>
        <v>4</v>
      </c>
      <c r="I572" t="str">
        <f>IF(H572=-1,-1,IF('HCAD Raw EF'!F572="","",'HCAD Raw EF'!F572))</f>
        <v>CPC2</v>
      </c>
      <c r="J572" t="str">
        <f>IF(I572=-1,-1,IF('HCAD Raw EF'!G572="","",'HCAD Raw EF'!G572))</f>
        <v>PvHCnc</v>
      </c>
      <c r="K572" t="str">
        <f>IF(J572=-1,-1,IF('HCAD Raw EF'!H572="","",'HCAD Raw EF'!H572))</f>
        <v>Paving - Heavy Concrete</v>
      </c>
      <c r="L572" t="str">
        <f>IF(K572=-1,-1,IF('HCAD Raw EF'!I572="","",'HCAD Raw EF'!I572))</f>
        <v>MS</v>
      </c>
      <c r="M572" t="str">
        <f>IF(L572=-1,-1,IF('HCAD Raw EF'!J572="","",'HCAD Raw EF'!J572))</f>
        <v>Miscellaneous</v>
      </c>
      <c r="N572" t="str">
        <f>IF(M572=-1,-1,IF('HCAD Raw EF'!K572="","",'HCAD Raw EF'!K572))</f>
        <v>TURNAROUND</v>
      </c>
      <c r="O572" s="13">
        <f>IF(N572=-1,-1,IF('HCAD Raw EF'!L572="","",VALUE('HCAD Raw EF'!L572)))</f>
        <v>185000</v>
      </c>
      <c r="P572"/>
      <c r="Q572"/>
      <c r="R572"/>
      <c r="S572"/>
      <c r="T572"/>
      <c r="U572"/>
      <c r="V572"/>
      <c r="W572"/>
      <c r="X572"/>
      <c r="Y572"/>
    </row>
    <row r="573" spans="3:25" x14ac:dyDescent="0.25">
      <c r="C573">
        <v>569</v>
      </c>
      <c r="D573" t="str">
        <f t="shared" si="9"/>
        <v>1329950010001569</v>
      </c>
      <c r="E573" t="str">
        <f>IF('HCAD Raw EF'!B573="",-1,'HCAD Raw EF'!B573)</f>
        <v>1329950010001</v>
      </c>
      <c r="F573">
        <f>IF(E573=-1,-1,IF('HCAD Raw EF'!C573="","",'HCAD Raw EF'!C573))</f>
        <v>1</v>
      </c>
      <c r="G573">
        <f>IF(F573=-1,-1,IF('HCAD Raw EF'!D573="","",'HCAD Raw EF'!D573))</f>
        <v>11</v>
      </c>
      <c r="H573" t="str">
        <f>IF(G573=-1,-1,IF('HCAD Raw EF'!E573="","",'HCAD Raw EF'!E573))</f>
        <v>4</v>
      </c>
      <c r="I573" t="str">
        <f>IF(H573=-1,-1,IF('HCAD Raw EF'!F573="","",'HCAD Raw EF'!F573))</f>
        <v>CRW2</v>
      </c>
      <c r="J573" t="str">
        <f>IF(I573=-1,-1,IF('HCAD Raw EF'!G573="","",'HCAD Raw EF'!G573))</f>
        <v>Craneway10</v>
      </c>
      <c r="K573" t="str">
        <f>IF(J573=-1,-1,IF('HCAD Raw EF'!H573="","",'HCAD Raw EF'!H573))</f>
        <v>Craneway (10 ton Capacity)</v>
      </c>
      <c r="L573" t="str">
        <f>IF(K573=-1,-1,IF('HCAD Raw EF'!I573="","",'HCAD Raw EF'!I573))</f>
        <v>MS</v>
      </c>
      <c r="M573" t="str">
        <f>IF(L573=-1,-1,IF('HCAD Raw EF'!J573="","",'HCAD Raw EF'!J573))</f>
        <v>Miscellaneous</v>
      </c>
      <c r="N573" t="str">
        <f>IF(M573=-1,-1,IF('HCAD Raw EF'!K573="","",'HCAD Raw EF'!K573))</f>
        <v>20 TON CRANEWAY</v>
      </c>
      <c r="O573" s="13">
        <f>IF(N573=-1,-1,IF('HCAD Raw EF'!L573="","",VALUE('HCAD Raw EF'!L573)))</f>
        <v>2467</v>
      </c>
      <c r="P573"/>
      <c r="Q573"/>
      <c r="R573"/>
      <c r="S573"/>
      <c r="T573"/>
      <c r="U573"/>
      <c r="V573"/>
      <c r="W573"/>
      <c r="X573"/>
      <c r="Y573"/>
    </row>
    <row r="574" spans="3:25" x14ac:dyDescent="0.25">
      <c r="C574">
        <v>570</v>
      </c>
      <c r="D574" t="str">
        <f t="shared" si="9"/>
        <v>1329950010001570</v>
      </c>
      <c r="E574" t="str">
        <f>IF('HCAD Raw EF'!B574="",-1,'HCAD Raw EF'!B574)</f>
        <v>1329950010001</v>
      </c>
      <c r="F574">
        <f>IF(E574=-1,-1,IF('HCAD Raw EF'!C574="","",'HCAD Raw EF'!C574))</f>
        <v>1</v>
      </c>
      <c r="G574">
        <f>IF(F574=-1,-1,IF('HCAD Raw EF'!D574="","",'HCAD Raw EF'!D574))</f>
        <v>11</v>
      </c>
      <c r="H574" t="str">
        <f>IF(G574=-1,-1,IF('HCAD Raw EF'!E574="","",'HCAD Raw EF'!E574))</f>
        <v>4</v>
      </c>
      <c r="I574" t="str">
        <f>IF(H574=-1,-1,IF('HCAD Raw EF'!F574="","",'HCAD Raw EF'!F574))</f>
        <v>CRW2</v>
      </c>
      <c r="J574" t="str">
        <f>IF(I574=-1,-1,IF('HCAD Raw EF'!G574="","",'HCAD Raw EF'!G574))</f>
        <v>Craneway10</v>
      </c>
      <c r="K574" t="str">
        <f>IF(J574=-1,-1,IF('HCAD Raw EF'!H574="","",'HCAD Raw EF'!H574))</f>
        <v>Craneway (10 ton Capacity)</v>
      </c>
      <c r="L574" t="str">
        <f>IF(K574=-1,-1,IF('HCAD Raw EF'!I574="","",'HCAD Raw EF'!I574))</f>
        <v>MS</v>
      </c>
      <c r="M574" t="str">
        <f>IF(L574=-1,-1,IF('HCAD Raw EF'!J574="","",'HCAD Raw EF'!J574))</f>
        <v>Miscellaneous</v>
      </c>
      <c r="N574" t="str">
        <f>IF(M574=-1,-1,IF('HCAD Raw EF'!K574="","",'HCAD Raw EF'!K574))</f>
        <v>20 TON CRANEWAY</v>
      </c>
      <c r="O574" s="13">
        <f>IF(N574=-1,-1,IF('HCAD Raw EF'!L574="","",VALUE('HCAD Raw EF'!L574)))</f>
        <v>940</v>
      </c>
      <c r="P574"/>
      <c r="Q574"/>
      <c r="R574"/>
      <c r="S574"/>
      <c r="T574"/>
      <c r="U574"/>
      <c r="V574"/>
      <c r="W574"/>
      <c r="X574"/>
      <c r="Y574"/>
    </row>
    <row r="575" spans="3:25" x14ac:dyDescent="0.25">
      <c r="C575">
        <v>571</v>
      </c>
      <c r="D575" t="str">
        <f t="shared" si="9"/>
        <v>1329950010001571</v>
      </c>
      <c r="E575" t="str">
        <f>IF('HCAD Raw EF'!B575="",-1,'HCAD Raw EF'!B575)</f>
        <v>1329950010001</v>
      </c>
      <c r="F575">
        <f>IF(E575=-1,-1,IF('HCAD Raw EF'!C575="","",'HCAD Raw EF'!C575))</f>
        <v>5</v>
      </c>
      <c r="G575">
        <f>IF(F575=-1,-1,IF('HCAD Raw EF'!D575="","",'HCAD Raw EF'!D575))</f>
        <v>11</v>
      </c>
      <c r="H575" t="str">
        <f>IF(G575=-1,-1,IF('HCAD Raw EF'!E575="","",'HCAD Raw EF'!E575))</f>
        <v>2</v>
      </c>
      <c r="I575" t="str">
        <f>IF(H575=-1,-1,IF('HCAD Raw EF'!F575="","",'HCAD Raw EF'!F575))</f>
        <v>CRW6</v>
      </c>
      <c r="J575" t="str">
        <f>IF(I575=-1,-1,IF('HCAD Raw EF'!G575="","",'HCAD Raw EF'!G575))</f>
        <v>Craneway50</v>
      </c>
      <c r="K575" t="str">
        <f>IF(J575=-1,-1,IF('HCAD Raw EF'!H575="","",'HCAD Raw EF'!H575))</f>
        <v>Craneway(50 ton Plus Capacity)</v>
      </c>
      <c r="L575" t="str">
        <f>IF(K575=-1,-1,IF('HCAD Raw EF'!I575="","",'HCAD Raw EF'!I575))</f>
        <v>MS</v>
      </c>
      <c r="M575" t="str">
        <f>IF(L575=-1,-1,IF('HCAD Raw EF'!J575="","",'HCAD Raw EF'!J575))</f>
        <v>Miscellaneous</v>
      </c>
      <c r="N575" t="str">
        <f>IF(M575=-1,-1,IF('HCAD Raw EF'!K575="","",'HCAD Raw EF'!K575))</f>
        <v>CRANEWAY SITE PREP OUTSIDE</v>
      </c>
      <c r="O575" s="13">
        <f>IF(N575=-1,-1,IF('HCAD Raw EF'!L575="","",VALUE('HCAD Raw EF'!L575)))</f>
        <v>4200</v>
      </c>
      <c r="P575"/>
      <c r="Q575"/>
      <c r="R575"/>
      <c r="S575"/>
      <c r="T575"/>
      <c r="U575"/>
      <c r="V575"/>
      <c r="W575"/>
      <c r="X575"/>
      <c r="Y575"/>
    </row>
    <row r="576" spans="3:25" x14ac:dyDescent="0.25">
      <c r="C576">
        <v>572</v>
      </c>
      <c r="D576" t="str">
        <f t="shared" si="9"/>
        <v>1329950010001572</v>
      </c>
      <c r="E576" t="str">
        <f>IF('HCAD Raw EF'!B576="",-1,'HCAD Raw EF'!B576)</f>
        <v>1329950010001</v>
      </c>
      <c r="F576">
        <f>IF(E576=-1,-1,IF('HCAD Raw EF'!C576="","",'HCAD Raw EF'!C576))</f>
        <v>0</v>
      </c>
      <c r="G576">
        <f>IF(F576=-1,-1,IF('HCAD Raw EF'!D576="","",'HCAD Raw EF'!D576))</f>
        <v>11</v>
      </c>
      <c r="H576" t="str">
        <f>IF(G576=-1,-1,IF('HCAD Raw EF'!E576="","",'HCAD Raw EF'!E576))</f>
        <v>4</v>
      </c>
      <c r="I576" t="str">
        <f>IF(H576=-1,-1,IF('HCAD Raw EF'!F576="","",'HCAD Raw EF'!F576))</f>
        <v>CSG1</v>
      </c>
      <c r="J576" t="str">
        <f>IF(I576=-1,-1,IF('HCAD Raw EF'!G576="","",'HCAD Raw EF'!G576))</f>
        <v>GrvPav</v>
      </c>
      <c r="K576" t="str">
        <f>IF(J576=-1,-1,IF('HCAD Raw EF'!H576="","",'HCAD Raw EF'!H576))</f>
        <v>Stabilized Gravel Paving</v>
      </c>
      <c r="L576" t="str">
        <f>IF(K576=-1,-1,IF('HCAD Raw EF'!I576="","",'HCAD Raw EF'!I576))</f>
        <v>MS</v>
      </c>
      <c r="M576" t="str">
        <f>IF(L576=-1,-1,IF('HCAD Raw EF'!J576="","",'HCAD Raw EF'!J576))</f>
        <v>Miscellaneous</v>
      </c>
      <c r="N576" t="str">
        <f>IF(M576=-1,-1,IF('HCAD Raw EF'!K576="","",'HCAD Raw EF'!K576))</f>
        <v/>
      </c>
      <c r="O576" s="13">
        <f>IF(N576=-1,-1,IF('HCAD Raw EF'!L576="","",VALUE('HCAD Raw EF'!L576)))</f>
        <v>680000</v>
      </c>
      <c r="P576"/>
      <c r="Q576"/>
      <c r="R576"/>
      <c r="S576"/>
      <c r="T576"/>
      <c r="U576"/>
      <c r="V576"/>
      <c r="W576"/>
      <c r="X576"/>
      <c r="Y576"/>
    </row>
    <row r="577" spans="3:25" x14ac:dyDescent="0.25">
      <c r="C577">
        <v>573</v>
      </c>
      <c r="D577" t="str">
        <f t="shared" si="9"/>
        <v>1329950010001573</v>
      </c>
      <c r="E577" t="str">
        <f>IF('HCAD Raw EF'!B577="",-1,'HCAD Raw EF'!B577)</f>
        <v>1329950010001</v>
      </c>
      <c r="F577">
        <f>IF(E577=-1,-1,IF('HCAD Raw EF'!C577="","",'HCAD Raw EF'!C577))</f>
        <v>0</v>
      </c>
      <c r="G577">
        <f>IF(F577=-1,-1,IF('HCAD Raw EF'!D577="","",'HCAD Raw EF'!D577))</f>
        <v>11</v>
      </c>
      <c r="H577" t="str">
        <f>IF(G577=-1,-1,IF('HCAD Raw EF'!E577="","",'HCAD Raw EF'!E577))</f>
        <v>4</v>
      </c>
      <c r="I577" t="str">
        <f>IF(H577=-1,-1,IF('HCAD Raw EF'!F577="","",'HCAD Raw EF'!F577))</f>
        <v>ICH3</v>
      </c>
      <c r="J577" t="str">
        <f>IF(I577=-1,-1,IF('HCAD Raw EF'!G577="","",'HCAD Raw EF'!G577))</f>
        <v>ICRHD03</v>
      </c>
      <c r="K577" t="str">
        <f>IF(J577=-1,-1,IF('HCAD Raw EF'!H577="","",'HCAD Raw EF'!H577))</f>
        <v>10 ton-Industrial Crane Heavy Duty</v>
      </c>
      <c r="L577" t="str">
        <f>IF(K577=-1,-1,IF('HCAD Raw EF'!I577="","",'HCAD Raw EF'!I577))</f>
        <v>MS</v>
      </c>
      <c r="M577" t="str">
        <f>IF(L577=-1,-1,IF('HCAD Raw EF'!J577="","",'HCAD Raw EF'!J577))</f>
        <v>Miscellaneous</v>
      </c>
      <c r="N577" t="str">
        <f>IF(M577=-1,-1,IF('HCAD Raw EF'!K577="","",'HCAD Raw EF'!K577))</f>
        <v>(10) 20 TON CRANES</v>
      </c>
      <c r="O577" s="13">
        <f>IF(N577=-1,-1,IF('HCAD Raw EF'!L577="","",VALUE('HCAD Raw EF'!L577)))</f>
        <v>10</v>
      </c>
      <c r="P577"/>
      <c r="Q577"/>
      <c r="R577"/>
      <c r="S577"/>
      <c r="T577"/>
      <c r="U577"/>
      <c r="V577"/>
      <c r="W577"/>
      <c r="X577"/>
      <c r="Y577"/>
    </row>
    <row r="578" spans="3:25" x14ac:dyDescent="0.25">
      <c r="C578">
        <v>574</v>
      </c>
      <c r="D578" t="str">
        <f t="shared" si="9"/>
        <v>1350830010001574</v>
      </c>
      <c r="E578" t="str">
        <f>IF('HCAD Raw EF'!B578="",-1,'HCAD Raw EF'!B578)</f>
        <v>1350830010001</v>
      </c>
      <c r="F578">
        <f>IF(E578=-1,-1,IF('HCAD Raw EF'!C578="","",'HCAD Raw EF'!C578))</f>
        <v>1</v>
      </c>
      <c r="G578">
        <f>IF(F578=-1,-1,IF('HCAD Raw EF'!D578="","",'HCAD Raw EF'!D578))</f>
        <v>3</v>
      </c>
      <c r="H578" t="str">
        <f>IF(G578=-1,-1,IF('HCAD Raw EF'!E578="","",'HCAD Raw EF'!E578))</f>
        <v>4</v>
      </c>
      <c r="I578" t="str">
        <f>IF(H578=-1,-1,IF('HCAD Raw EF'!F578="","",'HCAD Raw EF'!F578))</f>
        <v>CCP6</v>
      </c>
      <c r="J578" t="str">
        <f>IF(I578=-1,-1,IF('HCAD Raw EF'!G578="","",'HCAD Raw EF'!G578))</f>
        <v>CpRfSl</v>
      </c>
      <c r="K578" t="str">
        <f>IF(J578=-1,-1,IF('HCAD Raw EF'!H578="","",'HCAD Raw EF'!H578))</f>
        <v>CANOPY ROOF AND SLAB</v>
      </c>
      <c r="L578" t="str">
        <f>IF(K578=-1,-1,IF('HCAD Raw EF'!I578="","",'HCAD Raw EF'!I578))</f>
        <v>MS</v>
      </c>
      <c r="M578" t="str">
        <f>IF(L578=-1,-1,IF('HCAD Raw EF'!J578="","",'HCAD Raw EF'!J578))</f>
        <v>Miscellaneous</v>
      </c>
      <c r="N578" t="str">
        <f>IF(M578=-1,-1,IF('HCAD Raw EF'!K578="","",'HCAD Raw EF'!K578))</f>
        <v/>
      </c>
      <c r="O578" s="13">
        <f>IF(N578=-1,-1,IF('HCAD Raw EF'!L578="","",VALUE('HCAD Raw EF'!L578)))</f>
        <v>120</v>
      </c>
      <c r="P578"/>
      <c r="Q578"/>
      <c r="R578"/>
      <c r="S578"/>
      <c r="T578"/>
      <c r="U578"/>
      <c r="V578"/>
      <c r="W578"/>
      <c r="X578"/>
      <c r="Y578"/>
    </row>
    <row r="579" spans="3:25" x14ac:dyDescent="0.25">
      <c r="C579">
        <v>575</v>
      </c>
      <c r="D579" t="str">
        <f t="shared" si="9"/>
        <v>1350830010001575</v>
      </c>
      <c r="E579" t="str">
        <f>IF('HCAD Raw EF'!B579="",-1,'HCAD Raw EF'!B579)</f>
        <v>1350830010001</v>
      </c>
      <c r="F579">
        <f>IF(E579=-1,-1,IF('HCAD Raw EF'!C579="","",'HCAD Raw EF'!C579))</f>
        <v>2</v>
      </c>
      <c r="G579">
        <f>IF(F579=-1,-1,IF('HCAD Raw EF'!D579="","",'HCAD Raw EF'!D579))</f>
        <v>3</v>
      </c>
      <c r="H579" t="str">
        <f>IF(G579=-1,-1,IF('HCAD Raw EF'!E579="","",'HCAD Raw EF'!E579))</f>
        <v>4</v>
      </c>
      <c r="I579" t="str">
        <f>IF(H579=-1,-1,IF('HCAD Raw EF'!F579="","",'HCAD Raw EF'!F579))</f>
        <v>CCP6</v>
      </c>
      <c r="J579" t="str">
        <f>IF(I579=-1,-1,IF('HCAD Raw EF'!G579="","",'HCAD Raw EF'!G579))</f>
        <v>CpRfSl</v>
      </c>
      <c r="K579" t="str">
        <f>IF(J579=-1,-1,IF('HCAD Raw EF'!H579="","",'HCAD Raw EF'!H579))</f>
        <v>CANOPY ROOF AND SLAB</v>
      </c>
      <c r="L579" t="str">
        <f>IF(K579=-1,-1,IF('HCAD Raw EF'!I579="","",'HCAD Raw EF'!I579))</f>
        <v>MS</v>
      </c>
      <c r="M579" t="str">
        <f>IF(L579=-1,-1,IF('HCAD Raw EF'!J579="","",'HCAD Raw EF'!J579))</f>
        <v>Miscellaneous</v>
      </c>
      <c r="N579" t="str">
        <f>IF(M579=-1,-1,IF('HCAD Raw EF'!K579="","",'HCAD Raw EF'!K579))</f>
        <v/>
      </c>
      <c r="O579" s="13">
        <f>IF(N579=-1,-1,IF('HCAD Raw EF'!L579="","",VALUE('HCAD Raw EF'!L579)))</f>
        <v>612</v>
      </c>
      <c r="P579"/>
      <c r="Q579"/>
      <c r="R579"/>
      <c r="S579"/>
      <c r="T579"/>
      <c r="U579"/>
      <c r="V579"/>
      <c r="W579"/>
      <c r="X579"/>
      <c r="Y579"/>
    </row>
    <row r="580" spans="3:25" x14ac:dyDescent="0.25">
      <c r="C580">
        <v>576</v>
      </c>
      <c r="D580" t="str">
        <f t="shared" si="9"/>
        <v>1350830010001576</v>
      </c>
      <c r="E580" t="str">
        <f>IF('HCAD Raw EF'!B580="",-1,'HCAD Raw EF'!B580)</f>
        <v>1350830010001</v>
      </c>
      <c r="F580">
        <f>IF(E580=-1,-1,IF('HCAD Raw EF'!C580="","",'HCAD Raw EF'!C580))</f>
        <v>0</v>
      </c>
      <c r="G580">
        <f>IF(F580=-1,-1,IF('HCAD Raw EF'!D580="","",'HCAD Raw EF'!D580))</f>
        <v>3</v>
      </c>
      <c r="H580" t="str">
        <f>IF(G580=-1,-1,IF('HCAD Raw EF'!E580="","",'HCAD Raw EF'!E580))</f>
        <v>4</v>
      </c>
      <c r="I580" t="str">
        <f>IF(H580=-1,-1,IF('HCAD Raw EF'!F580="","",'HCAD Raw EF'!F580))</f>
        <v>CPC2</v>
      </c>
      <c r="J580" t="str">
        <f>IF(I580=-1,-1,IF('HCAD Raw EF'!G580="","",'HCAD Raw EF'!G580))</f>
        <v>PvHCnc</v>
      </c>
      <c r="K580" t="str">
        <f>IF(J580=-1,-1,IF('HCAD Raw EF'!H580="","",'HCAD Raw EF'!H580))</f>
        <v>Paving - Heavy Concrete</v>
      </c>
      <c r="L580" t="str">
        <f>IF(K580=-1,-1,IF('HCAD Raw EF'!I580="","",'HCAD Raw EF'!I580))</f>
        <v>MS</v>
      </c>
      <c r="M580" t="str">
        <f>IF(L580=-1,-1,IF('HCAD Raw EF'!J580="","",'HCAD Raw EF'!J580))</f>
        <v>Miscellaneous</v>
      </c>
      <c r="N580" t="str">
        <f>IF(M580=-1,-1,IF('HCAD Raw EF'!K580="","",'HCAD Raw EF'!K580))</f>
        <v/>
      </c>
      <c r="O580" s="13">
        <f>IF(N580=-1,-1,IF('HCAD Raw EF'!L580="","",VALUE('HCAD Raw EF'!L580)))</f>
        <v>12000</v>
      </c>
      <c r="P580"/>
      <c r="Q580"/>
      <c r="R580"/>
      <c r="S580"/>
      <c r="T580"/>
      <c r="U580"/>
      <c r="V580"/>
      <c r="W580"/>
      <c r="X580"/>
      <c r="Y580"/>
    </row>
    <row r="581" spans="3:25" x14ac:dyDescent="0.25">
      <c r="C581">
        <v>577</v>
      </c>
      <c r="D581" t="str">
        <f t="shared" si="9"/>
        <v>1366350010001577</v>
      </c>
      <c r="E581" t="str">
        <f>IF('HCAD Raw EF'!B581="",-1,'HCAD Raw EF'!B581)</f>
        <v>1366350010001</v>
      </c>
      <c r="F581">
        <f>IF(E581=-1,-1,IF('HCAD Raw EF'!C581="","",'HCAD Raw EF'!C581))</f>
        <v>0</v>
      </c>
      <c r="G581">
        <f>IF(F581=-1,-1,IF('HCAD Raw EF'!D581="","",'HCAD Raw EF'!D581))</f>
        <v>5</v>
      </c>
      <c r="H581" t="str">
        <f>IF(G581=-1,-1,IF('HCAD Raw EF'!E581="","",'HCAD Raw EF'!E581))</f>
        <v>4</v>
      </c>
      <c r="I581" t="str">
        <f>IF(H581=-1,-1,IF('HCAD Raw EF'!F581="","",'HCAD Raw EF'!F581))</f>
        <v>CPC2</v>
      </c>
      <c r="J581" t="str">
        <f>IF(I581=-1,-1,IF('HCAD Raw EF'!G581="","",'HCAD Raw EF'!G581))</f>
        <v>PvHCnc</v>
      </c>
      <c r="K581" t="str">
        <f>IF(J581=-1,-1,IF('HCAD Raw EF'!H581="","",'HCAD Raw EF'!H581))</f>
        <v>Paving - Heavy Concrete</v>
      </c>
      <c r="L581" t="str">
        <f>IF(K581=-1,-1,IF('HCAD Raw EF'!I581="","",'HCAD Raw EF'!I581))</f>
        <v>MS</v>
      </c>
      <c r="M581" t="str">
        <f>IF(L581=-1,-1,IF('HCAD Raw EF'!J581="","",'HCAD Raw EF'!J581))</f>
        <v>Miscellaneous</v>
      </c>
      <c r="N581" t="str">
        <f>IF(M581=-1,-1,IF('HCAD Raw EF'!K581="","",'HCAD Raw EF'!K581))</f>
        <v/>
      </c>
      <c r="O581" s="13">
        <f>IF(N581=-1,-1,IF('HCAD Raw EF'!L581="","",VALUE('HCAD Raw EF'!L581)))</f>
        <v>35600</v>
      </c>
      <c r="P581"/>
      <c r="Q581"/>
      <c r="R581"/>
      <c r="S581"/>
      <c r="T581"/>
      <c r="U581"/>
      <c r="V581"/>
      <c r="W581"/>
      <c r="X581"/>
      <c r="Y581"/>
    </row>
    <row r="582" spans="3:25" x14ac:dyDescent="0.25">
      <c r="C582">
        <v>578</v>
      </c>
      <c r="D582" t="str">
        <f t="shared" ref="D582:D645" si="10">IF(E582=-1,-1,CONCATENATE(E582,C582))</f>
        <v>1366350010001578</v>
      </c>
      <c r="E582" t="str">
        <f>IF('HCAD Raw EF'!B582="",-1,'HCAD Raw EF'!B582)</f>
        <v>1366350010001</v>
      </c>
      <c r="F582">
        <f>IF(E582=-1,-1,IF('HCAD Raw EF'!C582="","",'HCAD Raw EF'!C582))</f>
        <v>0</v>
      </c>
      <c r="G582">
        <f>IF(F582=-1,-1,IF('HCAD Raw EF'!D582="","",'HCAD Raw EF'!D582))</f>
        <v>5</v>
      </c>
      <c r="H582" t="str">
        <f>IF(G582=-1,-1,IF('HCAD Raw EF'!E582="","",'HCAD Raw EF'!E582))</f>
        <v>4</v>
      </c>
      <c r="I582" t="str">
        <f>IF(H582=-1,-1,IF('HCAD Raw EF'!F582="","",'HCAD Raw EF'!F582))</f>
        <v>CRP1</v>
      </c>
      <c r="J582" t="str">
        <f>IF(I582=-1,-1,IF('HCAD Raw EF'!G582="","",'HCAD Raw EF'!G582))</f>
        <v>Porch</v>
      </c>
      <c r="K582" t="str">
        <f>IF(J582=-1,-1,IF('HCAD Raw EF'!H582="","",'HCAD Raw EF'!H582))</f>
        <v>Porch, Open</v>
      </c>
      <c r="L582" t="str">
        <f>IF(K582=-1,-1,IF('HCAD Raw EF'!I582="","",'HCAD Raw EF'!I582))</f>
        <v>MS</v>
      </c>
      <c r="M582" t="str">
        <f>IF(L582=-1,-1,IF('HCAD Raw EF'!J582="","",'HCAD Raw EF'!J582))</f>
        <v>Miscellaneous</v>
      </c>
      <c r="N582" t="str">
        <f>IF(M582=-1,-1,IF('HCAD Raw EF'!K582="","",'HCAD Raw EF'!K582))</f>
        <v/>
      </c>
      <c r="O582" s="13">
        <f>IF(N582=-1,-1,IF('HCAD Raw EF'!L582="","",VALUE('HCAD Raw EF'!L582)))</f>
        <v>3348</v>
      </c>
      <c r="P582"/>
      <c r="Q582"/>
      <c r="R582"/>
      <c r="S582"/>
      <c r="T582"/>
      <c r="U582"/>
      <c r="V582"/>
      <c r="W582"/>
      <c r="X582"/>
      <c r="Y582"/>
    </row>
    <row r="583" spans="3:25" x14ac:dyDescent="0.25">
      <c r="C583">
        <v>579</v>
      </c>
      <c r="D583" t="str">
        <f t="shared" si="10"/>
        <v>1366350010001579</v>
      </c>
      <c r="E583" t="str">
        <f>IF('HCAD Raw EF'!B583="",-1,'HCAD Raw EF'!B583)</f>
        <v>1366350010001</v>
      </c>
      <c r="F583">
        <f>IF(E583=-1,-1,IF('HCAD Raw EF'!C583="","",'HCAD Raw EF'!C583))</f>
        <v>0</v>
      </c>
      <c r="G583">
        <f>IF(F583=-1,-1,IF('HCAD Raw EF'!D583="","",'HCAD Raw EF'!D583))</f>
        <v>5</v>
      </c>
      <c r="H583" t="str">
        <f>IF(G583=-1,-1,IF('HCAD Raw EF'!E583="","",'HCAD Raw EF'!E583))</f>
        <v>4</v>
      </c>
      <c r="I583" t="str">
        <f>IF(H583=-1,-1,IF('HCAD Raw EF'!F583="","",'HCAD Raw EF'!F583))</f>
        <v>CRP3</v>
      </c>
      <c r="J583" t="str">
        <f>IF(I583=-1,-1,IF('HCAD Raw EF'!G583="","",'HCAD Raw EF'!G583))</f>
        <v>PorchU</v>
      </c>
      <c r="K583" t="str">
        <f>IF(J583=-1,-1,IF('HCAD Raw EF'!H583="","",'HCAD Raw EF'!H583))</f>
        <v>Porch,Open Upper</v>
      </c>
      <c r="L583" t="str">
        <f>IF(K583=-1,-1,IF('HCAD Raw EF'!I583="","",'HCAD Raw EF'!I583))</f>
        <v>MS</v>
      </c>
      <c r="M583" t="str">
        <f>IF(L583=-1,-1,IF('HCAD Raw EF'!J583="","",'HCAD Raw EF'!J583))</f>
        <v>Miscellaneous</v>
      </c>
      <c r="N583" t="str">
        <f>IF(M583=-1,-1,IF('HCAD Raw EF'!K583="","",'HCAD Raw EF'!K583))</f>
        <v/>
      </c>
      <c r="O583" s="13">
        <f>IF(N583=-1,-1,IF('HCAD Raw EF'!L583="","",VALUE('HCAD Raw EF'!L583)))</f>
        <v>6696</v>
      </c>
      <c r="P583"/>
      <c r="Q583"/>
      <c r="R583"/>
      <c r="S583"/>
      <c r="T583"/>
      <c r="U583"/>
      <c r="V583"/>
      <c r="W583"/>
      <c r="X583"/>
      <c r="Y583"/>
    </row>
    <row r="584" spans="3:25" x14ac:dyDescent="0.25">
      <c r="C584">
        <v>580</v>
      </c>
      <c r="D584" t="str">
        <f t="shared" si="10"/>
        <v>1366350010001580</v>
      </c>
      <c r="E584" t="str">
        <f>IF('HCAD Raw EF'!B584="",-1,'HCAD Raw EF'!B584)</f>
        <v>1366350010001</v>
      </c>
      <c r="F584">
        <f>IF(E584=-1,-1,IF('HCAD Raw EF'!C584="","",'HCAD Raw EF'!C584))</f>
        <v>0</v>
      </c>
      <c r="G584">
        <f>IF(F584=-1,-1,IF('HCAD Raw EF'!D584="","",'HCAD Raw EF'!D584))</f>
        <v>5</v>
      </c>
      <c r="H584" t="str">
        <f>IF(G584=-1,-1,IF('HCAD Raw EF'!E584="","",'HCAD Raw EF'!E584))</f>
        <v>4</v>
      </c>
      <c r="I584" t="str">
        <f>IF(H584=-1,-1,IF('HCAD Raw EF'!F584="","",'HCAD Raw EF'!F584))</f>
        <v>CRS1</v>
      </c>
      <c r="J584" t="str">
        <f>IF(I584=-1,-1,IF('HCAD Raw EF'!G584="","",'HCAD Raw EF'!G584))</f>
        <v>FrUBld</v>
      </c>
      <c r="K584" t="str">
        <f>IF(J584=-1,-1,IF('HCAD Raw EF'!H584="","",'HCAD Raw EF'!H584))</f>
        <v>UTILITY BLDG - FRAME</v>
      </c>
      <c r="L584" t="str">
        <f>IF(K584=-1,-1,IF('HCAD Raw EF'!I584="","",'HCAD Raw EF'!I584))</f>
        <v>MS</v>
      </c>
      <c r="M584" t="str">
        <f>IF(L584=-1,-1,IF('HCAD Raw EF'!J584="","",'HCAD Raw EF'!J584))</f>
        <v>Miscellaneous</v>
      </c>
      <c r="N584" t="str">
        <f>IF(M584=-1,-1,IF('HCAD Raw EF'!K584="","",'HCAD Raw EF'!K584))</f>
        <v>MAIL/MAINTENANCE BLDG</v>
      </c>
      <c r="O584" s="13">
        <f>IF(N584=-1,-1,IF('HCAD Raw EF'!L584="","",VALUE('HCAD Raw EF'!L584)))</f>
        <v>351</v>
      </c>
      <c r="P584"/>
      <c r="Q584"/>
      <c r="R584"/>
      <c r="S584"/>
      <c r="T584"/>
      <c r="U584"/>
      <c r="V584"/>
      <c r="W584"/>
      <c r="X584"/>
      <c r="Y584"/>
    </row>
    <row r="585" spans="3:25" x14ac:dyDescent="0.25">
      <c r="C585">
        <v>581</v>
      </c>
      <c r="D585" t="str">
        <f t="shared" si="10"/>
        <v>1366350010001581</v>
      </c>
      <c r="E585" t="str">
        <f>IF('HCAD Raw EF'!B585="",-1,'HCAD Raw EF'!B585)</f>
        <v>1366350010001</v>
      </c>
      <c r="F585">
        <f>IF(E585=-1,-1,IF('HCAD Raw EF'!C585="","",'HCAD Raw EF'!C585))</f>
        <v>1</v>
      </c>
      <c r="G585">
        <f>IF(F585=-1,-1,IF('HCAD Raw EF'!D585="","",'HCAD Raw EF'!D585))</f>
        <v>5</v>
      </c>
      <c r="H585" t="str">
        <f>IF(G585=-1,-1,IF('HCAD Raw EF'!E585="","",'HCAD Raw EF'!E585))</f>
        <v>4</v>
      </c>
      <c r="I585" t="str">
        <f>IF(H585=-1,-1,IF('HCAD Raw EF'!F585="","",'HCAD Raw EF'!F585))</f>
        <v>CSS1</v>
      </c>
      <c r="J585" t="str">
        <f>IF(I585=-1,-1,IF('HCAD Raw EF'!G585="","",'HCAD Raw EF'!G585))</f>
        <v>WetSpr</v>
      </c>
      <c r="K585" t="str">
        <f>IF(J585=-1,-1,IF('HCAD Raw EF'!H585="","",'HCAD Raw EF'!H585))</f>
        <v>Wet Sprinkler</v>
      </c>
      <c r="L585" t="str">
        <f>IF(K585=-1,-1,IF('HCAD Raw EF'!I585="","",'HCAD Raw EF'!I585))</f>
        <v>MS</v>
      </c>
      <c r="M585" t="str">
        <f>IF(L585=-1,-1,IF('HCAD Raw EF'!J585="","",'HCAD Raw EF'!J585))</f>
        <v>Miscellaneous</v>
      </c>
      <c r="N585" t="str">
        <f>IF(M585=-1,-1,IF('HCAD Raw EF'!K585="","",'HCAD Raw EF'!K585))</f>
        <v/>
      </c>
      <c r="O585" s="13">
        <f>IF(N585=-1,-1,IF('HCAD Raw EF'!L585="","",VALUE('HCAD Raw EF'!L585)))</f>
        <v>66147</v>
      </c>
      <c r="P585"/>
      <c r="Q585"/>
      <c r="R585"/>
      <c r="S585"/>
      <c r="T585"/>
      <c r="U585"/>
      <c r="V585"/>
      <c r="W585"/>
      <c r="X585"/>
      <c r="Y585"/>
    </row>
    <row r="586" spans="3:25" x14ac:dyDescent="0.25">
      <c r="C586">
        <v>582</v>
      </c>
      <c r="D586" t="str">
        <f t="shared" si="10"/>
        <v>1366660010001582</v>
      </c>
      <c r="E586" t="str">
        <f>IF('HCAD Raw EF'!B586="",-1,'HCAD Raw EF'!B586)</f>
        <v>1366660010001</v>
      </c>
      <c r="F586">
        <f>IF(E586=-1,-1,IF('HCAD Raw EF'!C586="","",'HCAD Raw EF'!C586))</f>
        <v>1</v>
      </c>
      <c r="G586">
        <f>IF(F586=-1,-1,IF('HCAD Raw EF'!D586="","",'HCAD Raw EF'!D586))</f>
        <v>4</v>
      </c>
      <c r="H586" t="str">
        <f>IF(G586=-1,-1,IF('HCAD Raw EF'!E586="","",'HCAD Raw EF'!E586))</f>
        <v>4</v>
      </c>
      <c r="I586" t="str">
        <f>IF(H586=-1,-1,IF('HCAD Raw EF'!F586="","",'HCAD Raw EF'!F586))</f>
        <v>CCP6</v>
      </c>
      <c r="J586" t="str">
        <f>IF(I586=-1,-1,IF('HCAD Raw EF'!G586="","",'HCAD Raw EF'!G586))</f>
        <v>CpRfSl</v>
      </c>
      <c r="K586" t="str">
        <f>IF(J586=-1,-1,IF('HCAD Raw EF'!H586="","",'HCAD Raw EF'!H586))</f>
        <v>CANOPY ROOF AND SLAB</v>
      </c>
      <c r="L586" t="str">
        <f>IF(K586=-1,-1,IF('HCAD Raw EF'!I586="","",'HCAD Raw EF'!I586))</f>
        <v>MS</v>
      </c>
      <c r="M586" t="str">
        <f>IF(L586=-1,-1,IF('HCAD Raw EF'!J586="","",'HCAD Raw EF'!J586))</f>
        <v>Miscellaneous</v>
      </c>
      <c r="N586" t="str">
        <f>IF(M586=-1,-1,IF('HCAD Raw EF'!K586="","",'HCAD Raw EF'!K586))</f>
        <v/>
      </c>
      <c r="O586" s="13">
        <f>IF(N586=-1,-1,IF('HCAD Raw EF'!L586="","",VALUE('HCAD Raw EF'!L586)))</f>
        <v>425</v>
      </c>
      <c r="P586"/>
      <c r="Q586"/>
      <c r="R586"/>
      <c r="S586"/>
      <c r="T586"/>
      <c r="U586"/>
      <c r="V586"/>
      <c r="W586"/>
      <c r="X586"/>
      <c r="Y586"/>
    </row>
    <row r="587" spans="3:25" x14ac:dyDescent="0.25">
      <c r="C587">
        <v>583</v>
      </c>
      <c r="D587" t="str">
        <f t="shared" si="10"/>
        <v>1366660010001583</v>
      </c>
      <c r="E587" t="str">
        <f>IF('HCAD Raw EF'!B587="",-1,'HCAD Raw EF'!B587)</f>
        <v>1366660010001</v>
      </c>
      <c r="F587">
        <f>IF(E587=-1,-1,IF('HCAD Raw EF'!C587="","",'HCAD Raw EF'!C587))</f>
        <v>1</v>
      </c>
      <c r="G587">
        <f>IF(F587=-1,-1,IF('HCAD Raw EF'!D587="","",'HCAD Raw EF'!D587))</f>
        <v>4</v>
      </c>
      <c r="H587" t="str">
        <f>IF(G587=-1,-1,IF('HCAD Raw EF'!E587="","",'HCAD Raw EF'!E587))</f>
        <v>4</v>
      </c>
      <c r="I587" t="str">
        <f>IF(H587=-1,-1,IF('HCAD Raw EF'!F587="","",'HCAD Raw EF'!F587))</f>
        <v>CEN1</v>
      </c>
      <c r="J587" t="str">
        <f>IF(I587=-1,-1,IF('HCAD Raw EF'!G587="","",'HCAD Raw EF'!G587))</f>
        <v>Enclos1</v>
      </c>
      <c r="K587" t="str">
        <f>IF(J587=-1,-1,IF('HCAD Raw EF'!H587="","",'HCAD Raw EF'!H587))</f>
        <v>Retail Finish</v>
      </c>
      <c r="L587" t="str">
        <f>IF(K587=-1,-1,IF('HCAD Raw EF'!I587="","",'HCAD Raw EF'!I587))</f>
        <v>MS</v>
      </c>
      <c r="M587" t="str">
        <f>IF(L587=-1,-1,IF('HCAD Raw EF'!J587="","",'HCAD Raw EF'!J587))</f>
        <v>Miscellaneous</v>
      </c>
      <c r="N587" t="str">
        <f>IF(M587=-1,-1,IF('HCAD Raw EF'!K587="","",'HCAD Raw EF'!K587))</f>
        <v/>
      </c>
      <c r="O587" s="13">
        <f>IF(N587=-1,-1,IF('HCAD Raw EF'!L587="","",VALUE('HCAD Raw EF'!L587)))</f>
        <v>1785</v>
      </c>
      <c r="P587"/>
      <c r="Q587"/>
      <c r="R587"/>
      <c r="S587"/>
      <c r="T587"/>
      <c r="U587"/>
      <c r="V587"/>
      <c r="W587"/>
      <c r="X587"/>
      <c r="Y587"/>
    </row>
    <row r="588" spans="3:25" x14ac:dyDescent="0.25">
      <c r="C588">
        <v>584</v>
      </c>
      <c r="D588" t="str">
        <f t="shared" si="10"/>
        <v>1366660010001584</v>
      </c>
      <c r="E588" t="str">
        <f>IF('HCAD Raw EF'!B588="",-1,'HCAD Raw EF'!B588)</f>
        <v>1366660010001</v>
      </c>
      <c r="F588">
        <f>IF(E588=-1,-1,IF('HCAD Raw EF'!C588="","",'HCAD Raw EF'!C588))</f>
        <v>1</v>
      </c>
      <c r="G588">
        <f>IF(F588=-1,-1,IF('HCAD Raw EF'!D588="","",'HCAD Raw EF'!D588))</f>
        <v>4</v>
      </c>
      <c r="H588" t="str">
        <f>IF(G588=-1,-1,IF('HCAD Raw EF'!E588="","",'HCAD Raw EF'!E588))</f>
        <v>4</v>
      </c>
      <c r="I588" t="str">
        <f>IF(H588=-1,-1,IF('HCAD Raw EF'!F588="","",'HCAD Raw EF'!F588))</f>
        <v>CEN1</v>
      </c>
      <c r="J588" t="str">
        <f>IF(I588=-1,-1,IF('HCAD Raw EF'!G588="","",'HCAD Raw EF'!G588))</f>
        <v>Enclos1</v>
      </c>
      <c r="K588" t="str">
        <f>IF(J588=-1,-1,IF('HCAD Raw EF'!H588="","",'HCAD Raw EF'!H588))</f>
        <v>Retail Finish</v>
      </c>
      <c r="L588" t="str">
        <f>IF(K588=-1,-1,IF('HCAD Raw EF'!I588="","",'HCAD Raw EF'!I588))</f>
        <v>MS</v>
      </c>
      <c r="M588" t="str">
        <f>IF(L588=-1,-1,IF('HCAD Raw EF'!J588="","",'HCAD Raw EF'!J588))</f>
        <v>Miscellaneous</v>
      </c>
      <c r="N588" t="str">
        <f>IF(M588=-1,-1,IF('HCAD Raw EF'!K588="","",'HCAD Raw EF'!K588))</f>
        <v>FRED LOYA INSURANCE</v>
      </c>
      <c r="O588" s="13">
        <f>IF(N588=-1,-1,IF('HCAD Raw EF'!L588="","",VALUE('HCAD Raw EF'!L588)))</f>
        <v>1827</v>
      </c>
      <c r="P588"/>
      <c r="Q588"/>
      <c r="R588"/>
      <c r="S588"/>
      <c r="T588"/>
      <c r="U588"/>
      <c r="V588"/>
      <c r="W588"/>
      <c r="X588"/>
      <c r="Y588"/>
    </row>
    <row r="589" spans="3:25" x14ac:dyDescent="0.25">
      <c r="C589">
        <v>585</v>
      </c>
      <c r="D589" t="str">
        <f t="shared" si="10"/>
        <v>1366660010001585</v>
      </c>
      <c r="E589" t="str">
        <f>IF('HCAD Raw EF'!B589="",-1,'HCAD Raw EF'!B589)</f>
        <v>1366660010001</v>
      </c>
      <c r="F589">
        <f>IF(E589=-1,-1,IF('HCAD Raw EF'!C589="","",'HCAD Raw EF'!C589))</f>
        <v>0</v>
      </c>
      <c r="G589">
        <f>IF(F589=-1,-1,IF('HCAD Raw EF'!D589="","",'HCAD Raw EF'!D589))</f>
        <v>4</v>
      </c>
      <c r="H589" t="str">
        <f>IF(G589=-1,-1,IF('HCAD Raw EF'!E589="","",'HCAD Raw EF'!E589))</f>
        <v>4</v>
      </c>
      <c r="I589" t="str">
        <f>IF(H589=-1,-1,IF('HCAD Raw EF'!F589="","",'HCAD Raw EF'!F589))</f>
        <v>CPC2</v>
      </c>
      <c r="J589" t="str">
        <f>IF(I589=-1,-1,IF('HCAD Raw EF'!G589="","",'HCAD Raw EF'!G589))</f>
        <v>PvHCnc</v>
      </c>
      <c r="K589" t="str">
        <f>IF(J589=-1,-1,IF('HCAD Raw EF'!H589="","",'HCAD Raw EF'!H589))</f>
        <v>Paving - Heavy Concrete</v>
      </c>
      <c r="L589" t="str">
        <f>IF(K589=-1,-1,IF('HCAD Raw EF'!I589="","",'HCAD Raw EF'!I589))</f>
        <v>MS</v>
      </c>
      <c r="M589" t="str">
        <f>IF(L589=-1,-1,IF('HCAD Raw EF'!J589="","",'HCAD Raw EF'!J589))</f>
        <v>Miscellaneous</v>
      </c>
      <c r="N589" t="str">
        <f>IF(M589=-1,-1,IF('HCAD Raw EF'!K589="","",'HCAD Raw EF'!K589))</f>
        <v/>
      </c>
      <c r="O589" s="13">
        <f>IF(N589=-1,-1,IF('HCAD Raw EF'!L589="","",VALUE('HCAD Raw EF'!L589)))</f>
        <v>17500</v>
      </c>
      <c r="P589"/>
      <c r="Q589"/>
      <c r="R589"/>
      <c r="S589"/>
      <c r="T589"/>
      <c r="U589"/>
      <c r="V589"/>
      <c r="W589"/>
      <c r="X589"/>
      <c r="Y589"/>
    </row>
    <row r="590" spans="3:25" x14ac:dyDescent="0.25">
      <c r="C590">
        <v>586</v>
      </c>
      <c r="D590" t="str">
        <f t="shared" si="10"/>
        <v>1367210010001586</v>
      </c>
      <c r="E590" t="str">
        <f>IF('HCAD Raw EF'!B590="",-1,'HCAD Raw EF'!B590)</f>
        <v>1367210010001</v>
      </c>
      <c r="F590">
        <f>IF(E590=-1,-1,IF('HCAD Raw EF'!C590="","",'HCAD Raw EF'!C590))</f>
        <v>0</v>
      </c>
      <c r="G590">
        <f>IF(F590=-1,-1,IF('HCAD Raw EF'!D590="","",'HCAD Raw EF'!D590))</f>
        <v>2</v>
      </c>
      <c r="H590" t="str">
        <f>IF(G590=-1,-1,IF('HCAD Raw EF'!E590="","",'HCAD Raw EF'!E590))</f>
        <v>4</v>
      </c>
      <c r="I590" t="str">
        <f>IF(H590=-1,-1,IF('HCAD Raw EF'!F590="","",'HCAD Raw EF'!F590))</f>
        <v>CPC2</v>
      </c>
      <c r="J590" t="str">
        <f>IF(I590=-1,-1,IF('HCAD Raw EF'!G590="","",'HCAD Raw EF'!G590))</f>
        <v>PvHCnc</v>
      </c>
      <c r="K590" t="str">
        <f>IF(J590=-1,-1,IF('HCAD Raw EF'!H590="","",'HCAD Raw EF'!H590))</f>
        <v>Paving - Heavy Concrete</v>
      </c>
      <c r="L590" t="str">
        <f>IF(K590=-1,-1,IF('HCAD Raw EF'!I590="","",'HCAD Raw EF'!I590))</f>
        <v>MS</v>
      </c>
      <c r="M590" t="str">
        <f>IF(L590=-1,-1,IF('HCAD Raw EF'!J590="","",'HCAD Raw EF'!J590))</f>
        <v>Miscellaneous</v>
      </c>
      <c r="N590" t="str">
        <f>IF(M590=-1,-1,IF('HCAD Raw EF'!K590="","",'HCAD Raw EF'!K590))</f>
        <v/>
      </c>
      <c r="O590" s="13">
        <f>IF(N590=-1,-1,IF('HCAD Raw EF'!L590="","",VALUE('HCAD Raw EF'!L590)))</f>
        <v>4000</v>
      </c>
      <c r="P590"/>
      <c r="Q590"/>
      <c r="R590"/>
      <c r="S590"/>
      <c r="T590"/>
      <c r="U590"/>
      <c r="V590"/>
      <c r="W590"/>
      <c r="X590"/>
      <c r="Y590"/>
    </row>
    <row r="591" spans="3:25" x14ac:dyDescent="0.25">
      <c r="C591">
        <v>587</v>
      </c>
      <c r="D591" t="str">
        <f t="shared" si="10"/>
        <v>1367210010001587</v>
      </c>
      <c r="E591" t="str">
        <f>IF('HCAD Raw EF'!B591="",-1,'HCAD Raw EF'!B591)</f>
        <v>1367210010001</v>
      </c>
      <c r="F591">
        <f>IF(E591=-1,-1,IF('HCAD Raw EF'!C591="","",'HCAD Raw EF'!C591))</f>
        <v>1</v>
      </c>
      <c r="G591">
        <f>IF(F591=-1,-1,IF('HCAD Raw EF'!D591="","",'HCAD Raw EF'!D591))</f>
        <v>2</v>
      </c>
      <c r="H591" t="str">
        <f>IF(G591=-1,-1,IF('HCAD Raw EF'!E591="","",'HCAD Raw EF'!E591))</f>
        <v>4</v>
      </c>
      <c r="I591" t="str">
        <f>IF(H591=-1,-1,IF('HCAD Raw EF'!F591="","",'HCAD Raw EF'!F591))</f>
        <v>CPL1</v>
      </c>
      <c r="J591" t="str">
        <f>IF(I591=-1,-1,IF('HCAD Raw EF'!G591="","",'HCAD Raw EF'!G591))</f>
        <v>PkGr1</v>
      </c>
      <c r="K591" t="str">
        <f>IF(J591=-1,-1,IF('HCAD Raw EF'!H591="","",'HCAD Raw EF'!H591))</f>
        <v>Parking Levels Low Quality (C,D,S Class)</v>
      </c>
      <c r="L591" t="str">
        <f>IF(K591=-1,-1,IF('HCAD Raw EF'!I591="","",'HCAD Raw EF'!I591))</f>
        <v>MS</v>
      </c>
      <c r="M591" t="str">
        <f>IF(L591=-1,-1,IF('HCAD Raw EF'!J591="","",'HCAD Raw EF'!J591))</f>
        <v>Miscellaneous</v>
      </c>
      <c r="N591" t="str">
        <f>IF(M591=-1,-1,IF('HCAD Raw EF'!K591="","",'HCAD Raw EF'!K591))</f>
        <v/>
      </c>
      <c r="O591" s="13">
        <f>IF(N591=-1,-1,IF('HCAD Raw EF'!L591="","",VALUE('HCAD Raw EF'!L591)))</f>
        <v>2124</v>
      </c>
      <c r="P591"/>
      <c r="Q591"/>
      <c r="R591"/>
      <c r="S591"/>
      <c r="T591"/>
      <c r="U591"/>
      <c r="V591"/>
      <c r="W591"/>
      <c r="X591"/>
      <c r="Y591"/>
    </row>
    <row r="592" spans="3:25" x14ac:dyDescent="0.25">
      <c r="C592">
        <v>588</v>
      </c>
      <c r="D592" t="str">
        <f t="shared" si="10"/>
        <v>1378070010002588</v>
      </c>
      <c r="E592" t="str">
        <f>IF('HCAD Raw EF'!B592="",-1,'HCAD Raw EF'!B592)</f>
        <v>1378070010002</v>
      </c>
      <c r="F592">
        <f>IF(E592=-1,-1,IF('HCAD Raw EF'!C592="","",'HCAD Raw EF'!C592))</f>
        <v>1</v>
      </c>
      <c r="G592">
        <f>IF(F592=-1,-1,IF('HCAD Raw EF'!D592="","",'HCAD Raw EF'!D592))</f>
        <v>4</v>
      </c>
      <c r="H592" t="str">
        <f>IF(G592=-1,-1,IF('HCAD Raw EF'!E592="","",'HCAD Raw EF'!E592))</f>
        <v>4</v>
      </c>
      <c r="I592" t="str">
        <f>IF(H592=-1,-1,IF('HCAD Raw EF'!F592="","",'HCAD Raw EF'!F592))</f>
        <v>CCP6</v>
      </c>
      <c r="J592" t="str">
        <f>IF(I592=-1,-1,IF('HCAD Raw EF'!G592="","",'HCAD Raw EF'!G592))</f>
        <v>CpRfSl</v>
      </c>
      <c r="K592" t="str">
        <f>IF(J592=-1,-1,IF('HCAD Raw EF'!H592="","",'HCAD Raw EF'!H592))</f>
        <v>CANOPY ROOF AND SLAB</v>
      </c>
      <c r="L592" t="str">
        <f>IF(K592=-1,-1,IF('HCAD Raw EF'!I592="","",'HCAD Raw EF'!I592))</f>
        <v>MS</v>
      </c>
      <c r="M592" t="str">
        <f>IF(L592=-1,-1,IF('HCAD Raw EF'!J592="","",'HCAD Raw EF'!J592))</f>
        <v>Miscellaneous</v>
      </c>
      <c r="N592" t="str">
        <f>IF(M592=-1,-1,IF('HCAD Raw EF'!K592="","",'HCAD Raw EF'!K592))</f>
        <v/>
      </c>
      <c r="O592" s="13">
        <f>IF(N592=-1,-1,IF('HCAD Raw EF'!L592="","",VALUE('HCAD Raw EF'!L592)))</f>
        <v>60</v>
      </c>
      <c r="P592"/>
      <c r="Q592"/>
      <c r="R592"/>
      <c r="S592"/>
      <c r="T592"/>
      <c r="U592"/>
      <c r="V592"/>
      <c r="W592"/>
      <c r="X592"/>
      <c r="Y592"/>
    </row>
    <row r="593" spans="3:25" x14ac:dyDescent="0.25">
      <c r="C593">
        <v>589</v>
      </c>
      <c r="D593" t="str">
        <f t="shared" si="10"/>
        <v>1378070010002589</v>
      </c>
      <c r="E593" t="str">
        <f>IF('HCAD Raw EF'!B593="",-1,'HCAD Raw EF'!B593)</f>
        <v>1378070010002</v>
      </c>
      <c r="F593">
        <f>IF(E593=-1,-1,IF('HCAD Raw EF'!C593="","",'HCAD Raw EF'!C593))</f>
        <v>1</v>
      </c>
      <c r="G593">
        <f>IF(F593=-1,-1,IF('HCAD Raw EF'!D593="","",'HCAD Raw EF'!D593))</f>
        <v>4</v>
      </c>
      <c r="H593" t="str">
        <f>IF(G593=-1,-1,IF('HCAD Raw EF'!E593="","",'HCAD Raw EF'!E593))</f>
        <v>4</v>
      </c>
      <c r="I593" t="str">
        <f>IF(H593=-1,-1,IF('HCAD Raw EF'!F593="","",'HCAD Raw EF'!F593))</f>
        <v>CEN6</v>
      </c>
      <c r="J593" t="str">
        <f>IF(I593=-1,-1,IF('HCAD Raw EF'!G593="","",'HCAD Raw EF'!G593))</f>
        <v>Enclos6</v>
      </c>
      <c r="K593" t="str">
        <f>IF(J593=-1,-1,IF('HCAD Raw EF'!H593="","",'HCAD Raw EF'!H593))</f>
        <v>Enclosure,  Office</v>
      </c>
      <c r="L593" t="str">
        <f>IF(K593=-1,-1,IF('HCAD Raw EF'!I593="","",'HCAD Raw EF'!I593))</f>
        <v>MS</v>
      </c>
      <c r="M593" t="str">
        <f>IF(L593=-1,-1,IF('HCAD Raw EF'!J593="","",'HCAD Raw EF'!J593))</f>
        <v>Miscellaneous</v>
      </c>
      <c r="N593" t="str">
        <f>IF(M593=-1,-1,IF('HCAD Raw EF'!K593="","",'HCAD Raw EF'!K593))</f>
        <v/>
      </c>
      <c r="O593" s="13">
        <f>IF(N593=-1,-1,IF('HCAD Raw EF'!L593="","",VALUE('HCAD Raw EF'!L593)))</f>
        <v>700</v>
      </c>
      <c r="P593"/>
      <c r="Q593"/>
      <c r="R593"/>
      <c r="S593"/>
      <c r="T593"/>
      <c r="U593"/>
      <c r="V593"/>
      <c r="W593"/>
      <c r="X593"/>
      <c r="Y593"/>
    </row>
    <row r="594" spans="3:25" x14ac:dyDescent="0.25">
      <c r="C594">
        <v>590</v>
      </c>
      <c r="D594" t="str">
        <f t="shared" si="10"/>
        <v>1378070010002590</v>
      </c>
      <c r="E594" t="str">
        <f>IF('HCAD Raw EF'!B594="",-1,'HCAD Raw EF'!B594)</f>
        <v>1378070010002</v>
      </c>
      <c r="F594">
        <f>IF(E594=-1,-1,IF('HCAD Raw EF'!C594="","",'HCAD Raw EF'!C594))</f>
        <v>0</v>
      </c>
      <c r="G594">
        <f>IF(F594=-1,-1,IF('HCAD Raw EF'!D594="","",'HCAD Raw EF'!D594))</f>
        <v>4</v>
      </c>
      <c r="H594" t="str">
        <f>IF(G594=-1,-1,IF('HCAD Raw EF'!E594="","",'HCAD Raw EF'!E594))</f>
        <v>4</v>
      </c>
      <c r="I594" t="str">
        <f>IF(H594=-1,-1,IF('HCAD Raw EF'!F594="","",'HCAD Raw EF'!F594))</f>
        <v>CPC2</v>
      </c>
      <c r="J594" t="str">
        <f>IF(I594=-1,-1,IF('HCAD Raw EF'!G594="","",'HCAD Raw EF'!G594))</f>
        <v>PvHCnc</v>
      </c>
      <c r="K594" t="str">
        <f>IF(J594=-1,-1,IF('HCAD Raw EF'!H594="","",'HCAD Raw EF'!H594))</f>
        <v>Paving - Heavy Concrete</v>
      </c>
      <c r="L594" t="str">
        <f>IF(K594=-1,-1,IF('HCAD Raw EF'!I594="","",'HCAD Raw EF'!I594))</f>
        <v>MS</v>
      </c>
      <c r="M594" t="str">
        <f>IF(L594=-1,-1,IF('HCAD Raw EF'!J594="","",'HCAD Raw EF'!J594))</f>
        <v>Miscellaneous</v>
      </c>
      <c r="N594" t="str">
        <f>IF(M594=-1,-1,IF('HCAD Raw EF'!K594="","",'HCAD Raw EF'!K594))</f>
        <v/>
      </c>
      <c r="O594" s="13">
        <f>IF(N594=-1,-1,IF('HCAD Raw EF'!L594="","",VALUE('HCAD Raw EF'!L594)))</f>
        <v>4000</v>
      </c>
      <c r="P594"/>
      <c r="Q594"/>
      <c r="R594"/>
      <c r="S594"/>
      <c r="T594"/>
      <c r="U594"/>
      <c r="V594"/>
      <c r="W594"/>
      <c r="X594"/>
      <c r="Y594"/>
    </row>
    <row r="595" spans="3:25" x14ac:dyDescent="0.25">
      <c r="C595">
        <v>591</v>
      </c>
      <c r="D595" t="str">
        <f t="shared" si="10"/>
        <v>1378070010002591</v>
      </c>
      <c r="E595" t="str">
        <f>IF('HCAD Raw EF'!B595="",-1,'HCAD Raw EF'!B595)</f>
        <v>1378070010002</v>
      </c>
      <c r="F595">
        <f>IF(E595=-1,-1,IF('HCAD Raw EF'!C595="","",'HCAD Raw EF'!C595))</f>
        <v>0</v>
      </c>
      <c r="G595">
        <f>IF(F595=-1,-1,IF('HCAD Raw EF'!D595="","",'HCAD Raw EF'!D595))</f>
        <v>4</v>
      </c>
      <c r="H595" t="str">
        <f>IF(G595=-1,-1,IF('HCAD Raw EF'!E595="","",'HCAD Raw EF'!E595))</f>
        <v>4</v>
      </c>
      <c r="I595" t="str">
        <f>IF(H595=-1,-1,IF('HCAD Raw EF'!F595="","",'HCAD Raw EF'!F595))</f>
        <v>CPC2</v>
      </c>
      <c r="J595" t="str">
        <f>IF(I595=-1,-1,IF('HCAD Raw EF'!G595="","",'HCAD Raw EF'!G595))</f>
        <v>PvHCnc</v>
      </c>
      <c r="K595" t="str">
        <f>IF(J595=-1,-1,IF('HCAD Raw EF'!H595="","",'HCAD Raw EF'!H595))</f>
        <v>Paving - Heavy Concrete</v>
      </c>
      <c r="L595" t="str">
        <f>IF(K595=-1,-1,IF('HCAD Raw EF'!I595="","",'HCAD Raw EF'!I595))</f>
        <v>MS</v>
      </c>
      <c r="M595" t="str">
        <f>IF(L595=-1,-1,IF('HCAD Raw EF'!J595="","",'HCAD Raw EF'!J595))</f>
        <v>Miscellaneous</v>
      </c>
      <c r="N595" t="str">
        <f>IF(M595=-1,-1,IF('HCAD Raw EF'!K595="","",'HCAD Raw EF'!K595))</f>
        <v/>
      </c>
      <c r="O595" s="13">
        <f>IF(N595=-1,-1,IF('HCAD Raw EF'!L595="","",VALUE('HCAD Raw EF'!L595)))</f>
        <v>4500</v>
      </c>
      <c r="P595"/>
      <c r="Q595"/>
      <c r="R595"/>
      <c r="S595"/>
      <c r="T595"/>
      <c r="U595"/>
      <c r="V595"/>
      <c r="W595"/>
      <c r="X595"/>
      <c r="Y595"/>
    </row>
    <row r="596" spans="3:25" x14ac:dyDescent="0.25">
      <c r="C596">
        <v>592</v>
      </c>
      <c r="D596" t="str">
        <f t="shared" si="10"/>
        <v>1380790010001592</v>
      </c>
      <c r="E596" t="str">
        <f>IF('HCAD Raw EF'!B596="",-1,'HCAD Raw EF'!B596)</f>
        <v>1380790010001</v>
      </c>
      <c r="F596">
        <f>IF(E596=-1,-1,IF('HCAD Raw EF'!C596="","",'HCAD Raw EF'!C596))</f>
        <v>1</v>
      </c>
      <c r="G596">
        <f>IF(F596=-1,-1,IF('HCAD Raw EF'!D596="","",'HCAD Raw EF'!D596))</f>
        <v>2</v>
      </c>
      <c r="H596" t="str">
        <f>IF(G596=-1,-1,IF('HCAD Raw EF'!E596="","",'HCAD Raw EF'!E596))</f>
        <v>4</v>
      </c>
      <c r="I596" t="str">
        <f>IF(H596=-1,-1,IF('HCAD Raw EF'!F596="","",'HCAD Raw EF'!F596))</f>
        <v>CCP6</v>
      </c>
      <c r="J596" t="str">
        <f>IF(I596=-1,-1,IF('HCAD Raw EF'!G596="","",'HCAD Raw EF'!G596))</f>
        <v>CpRfSl</v>
      </c>
      <c r="K596" t="str">
        <f>IF(J596=-1,-1,IF('HCAD Raw EF'!H596="","",'HCAD Raw EF'!H596))</f>
        <v>CANOPY ROOF AND SLAB</v>
      </c>
      <c r="L596" t="str">
        <f>IF(K596=-1,-1,IF('HCAD Raw EF'!I596="","",'HCAD Raw EF'!I596))</f>
        <v>MS</v>
      </c>
      <c r="M596" t="str">
        <f>IF(L596=-1,-1,IF('HCAD Raw EF'!J596="","",'HCAD Raw EF'!J596))</f>
        <v>Miscellaneous</v>
      </c>
      <c r="N596" t="str">
        <f>IF(M596=-1,-1,IF('HCAD Raw EF'!K596="","",'HCAD Raw EF'!K596))</f>
        <v/>
      </c>
      <c r="O596" s="13">
        <f>IF(N596=-1,-1,IF('HCAD Raw EF'!L596="","",VALUE('HCAD Raw EF'!L596)))</f>
        <v>480</v>
      </c>
      <c r="P596"/>
      <c r="Q596"/>
      <c r="R596"/>
      <c r="S596"/>
      <c r="T596"/>
      <c r="U596"/>
      <c r="V596"/>
      <c r="W596"/>
      <c r="X596"/>
      <c r="Y596"/>
    </row>
    <row r="597" spans="3:25" x14ac:dyDescent="0.25">
      <c r="C597">
        <v>593</v>
      </c>
      <c r="D597" t="str">
        <f t="shared" si="10"/>
        <v>1380790010001593</v>
      </c>
      <c r="E597" t="str">
        <f>IF('HCAD Raw EF'!B597="",-1,'HCAD Raw EF'!B597)</f>
        <v>1380790010001</v>
      </c>
      <c r="F597">
        <f>IF(E597=-1,-1,IF('HCAD Raw EF'!C597="","",'HCAD Raw EF'!C597))</f>
        <v>2</v>
      </c>
      <c r="G597">
        <f>IF(F597=-1,-1,IF('HCAD Raw EF'!D597="","",'HCAD Raw EF'!D597))</f>
        <v>2</v>
      </c>
      <c r="H597" t="str">
        <f>IF(G597=-1,-1,IF('HCAD Raw EF'!E597="","",'HCAD Raw EF'!E597))</f>
        <v>4</v>
      </c>
      <c r="I597" t="str">
        <f>IF(H597=-1,-1,IF('HCAD Raw EF'!F597="","",'HCAD Raw EF'!F597))</f>
        <v>CCP6</v>
      </c>
      <c r="J597" t="str">
        <f>IF(I597=-1,-1,IF('HCAD Raw EF'!G597="","",'HCAD Raw EF'!G597))</f>
        <v>CpRfSl</v>
      </c>
      <c r="K597" t="str">
        <f>IF(J597=-1,-1,IF('HCAD Raw EF'!H597="","",'HCAD Raw EF'!H597))</f>
        <v>CANOPY ROOF AND SLAB</v>
      </c>
      <c r="L597" t="str">
        <f>IF(K597=-1,-1,IF('HCAD Raw EF'!I597="","",'HCAD Raw EF'!I597))</f>
        <v>MS</v>
      </c>
      <c r="M597" t="str">
        <f>IF(L597=-1,-1,IF('HCAD Raw EF'!J597="","",'HCAD Raw EF'!J597))</f>
        <v>Miscellaneous</v>
      </c>
      <c r="N597" t="str">
        <f>IF(M597=-1,-1,IF('HCAD Raw EF'!K597="","",'HCAD Raw EF'!K597))</f>
        <v/>
      </c>
      <c r="O597" s="13">
        <f>IF(N597=-1,-1,IF('HCAD Raw EF'!L597="","",VALUE('HCAD Raw EF'!L597)))</f>
        <v>310</v>
      </c>
      <c r="P597"/>
      <c r="Q597"/>
      <c r="R597"/>
      <c r="S597"/>
      <c r="T597"/>
      <c r="U597"/>
      <c r="V597"/>
      <c r="W597"/>
      <c r="X597"/>
      <c r="Y597"/>
    </row>
    <row r="598" spans="3:25" x14ac:dyDescent="0.25">
      <c r="C598">
        <v>594</v>
      </c>
      <c r="D598" t="str">
        <f t="shared" si="10"/>
        <v>1394700010001594</v>
      </c>
      <c r="E598" t="str">
        <f>IF('HCAD Raw EF'!B598="",-1,'HCAD Raw EF'!B598)</f>
        <v>1394700010001</v>
      </c>
      <c r="F598">
        <f>IF(E598=-1,-1,IF('HCAD Raw EF'!C598="","",'HCAD Raw EF'!C598))</f>
        <v>0</v>
      </c>
      <c r="G598">
        <f>IF(F598=-1,-1,IF('HCAD Raw EF'!D598="","",'HCAD Raw EF'!D598))</f>
        <v>1</v>
      </c>
      <c r="H598" t="str">
        <f>IF(G598=-1,-1,IF('HCAD Raw EF'!E598="","",'HCAD Raw EF'!E598))</f>
        <v>4</v>
      </c>
      <c r="I598" t="str">
        <f>IF(H598=-1,-1,IF('HCAD Raw EF'!F598="","",'HCAD Raw EF'!F598))</f>
        <v>CPC2</v>
      </c>
      <c r="J598" t="str">
        <f>IF(I598=-1,-1,IF('HCAD Raw EF'!G598="","",'HCAD Raw EF'!G598))</f>
        <v>PvHCnc</v>
      </c>
      <c r="K598" t="str">
        <f>IF(J598=-1,-1,IF('HCAD Raw EF'!H598="","",'HCAD Raw EF'!H598))</f>
        <v>Paving - Heavy Concrete</v>
      </c>
      <c r="L598" t="str">
        <f>IF(K598=-1,-1,IF('HCAD Raw EF'!I598="","",'HCAD Raw EF'!I598))</f>
        <v>MS</v>
      </c>
      <c r="M598" t="str">
        <f>IF(L598=-1,-1,IF('HCAD Raw EF'!J598="","",'HCAD Raw EF'!J598))</f>
        <v>Miscellaneous</v>
      </c>
      <c r="N598" t="str">
        <f>IF(M598=-1,-1,IF('HCAD Raw EF'!K598="","",'HCAD Raw EF'!K598))</f>
        <v/>
      </c>
      <c r="O598" s="13">
        <f>IF(N598=-1,-1,IF('HCAD Raw EF'!L598="","",VALUE('HCAD Raw EF'!L598)))</f>
        <v>36336</v>
      </c>
      <c r="P598"/>
      <c r="Q598"/>
      <c r="R598"/>
      <c r="S598"/>
      <c r="T598"/>
      <c r="U598"/>
      <c r="V598"/>
      <c r="W598"/>
      <c r="X598"/>
      <c r="Y598"/>
    </row>
    <row r="599" spans="3:25" x14ac:dyDescent="0.25">
      <c r="C599">
        <v>595</v>
      </c>
      <c r="D599" t="str">
        <f t="shared" si="10"/>
        <v>1400340010001595</v>
      </c>
      <c r="E599" t="str">
        <f>IF('HCAD Raw EF'!B599="",-1,'HCAD Raw EF'!B599)</f>
        <v>1400340010001</v>
      </c>
      <c r="F599">
        <f>IF(E599=-1,-1,IF('HCAD Raw EF'!C599="","",'HCAD Raw EF'!C599))</f>
        <v>2</v>
      </c>
      <c r="G599">
        <f>IF(F599=-1,-1,IF('HCAD Raw EF'!D599="","",'HCAD Raw EF'!D599))</f>
        <v>9</v>
      </c>
      <c r="H599" t="str">
        <f>IF(G599=-1,-1,IF('HCAD Raw EF'!E599="","",'HCAD Raw EF'!E599))</f>
        <v>4</v>
      </c>
      <c r="I599" t="str">
        <f>IF(H599=-1,-1,IF('HCAD Raw EF'!F599="","",'HCAD Raw EF'!F599))</f>
        <v>CPL1</v>
      </c>
      <c r="J599" t="str">
        <f>IF(I599=-1,-1,IF('HCAD Raw EF'!G599="","",'HCAD Raw EF'!G599))</f>
        <v>PkGr1</v>
      </c>
      <c r="K599" t="str">
        <f>IF(J599=-1,-1,IF('HCAD Raw EF'!H599="","",'HCAD Raw EF'!H599))</f>
        <v>Parking Levels Low Quality (C,D,S Class)</v>
      </c>
      <c r="L599" t="str">
        <f>IF(K599=-1,-1,IF('HCAD Raw EF'!I599="","",'HCAD Raw EF'!I599))</f>
        <v>MS</v>
      </c>
      <c r="M599" t="str">
        <f>IF(L599=-1,-1,IF('HCAD Raw EF'!J599="","",'HCAD Raw EF'!J599))</f>
        <v>Miscellaneous</v>
      </c>
      <c r="N599" t="str">
        <f>IF(M599=-1,-1,IF('HCAD Raw EF'!K599="","",'HCAD Raw EF'!K599))</f>
        <v/>
      </c>
      <c r="O599" s="13">
        <f>IF(N599=-1,-1,IF('HCAD Raw EF'!L599="","",VALUE('HCAD Raw EF'!L599)))</f>
        <v>600</v>
      </c>
      <c r="P599"/>
      <c r="Q599"/>
      <c r="R599"/>
      <c r="S599"/>
      <c r="T599"/>
      <c r="U599"/>
      <c r="V599"/>
      <c r="W599"/>
      <c r="X599"/>
      <c r="Y599"/>
    </row>
    <row r="600" spans="3:25" x14ac:dyDescent="0.25">
      <c r="C600">
        <v>596</v>
      </c>
      <c r="D600" t="str">
        <f t="shared" si="10"/>
        <v>1400340010001596</v>
      </c>
      <c r="E600" t="str">
        <f>IF('HCAD Raw EF'!B600="",-1,'HCAD Raw EF'!B600)</f>
        <v>1400340010001</v>
      </c>
      <c r="F600">
        <f>IF(E600=-1,-1,IF('HCAD Raw EF'!C600="","",'HCAD Raw EF'!C600))</f>
        <v>0</v>
      </c>
      <c r="G600">
        <f>IF(F600=-1,-1,IF('HCAD Raw EF'!D600="","",'HCAD Raw EF'!D600))</f>
        <v>9</v>
      </c>
      <c r="H600" t="str">
        <f>IF(G600=-1,-1,IF('HCAD Raw EF'!E600="","",'HCAD Raw EF'!E600))</f>
        <v>4</v>
      </c>
      <c r="I600" t="str">
        <f>IF(H600=-1,-1,IF('HCAD Raw EF'!F600="","",'HCAD Raw EF'!F600))</f>
        <v>CRG4</v>
      </c>
      <c r="J600" t="str">
        <f>IF(I600=-1,-1,IF('HCAD Raw EF'!G600="","",'HCAD Raw EF'!G600))</f>
        <v>DFrGar</v>
      </c>
      <c r="K600" t="str">
        <f>IF(J600=-1,-1,IF('HCAD Raw EF'!H600="","",'HCAD Raw EF'!H600))</f>
        <v>Detached Frame Garage</v>
      </c>
      <c r="L600" t="str">
        <f>IF(K600=-1,-1,IF('HCAD Raw EF'!I600="","",'HCAD Raw EF'!I600))</f>
        <v>MS</v>
      </c>
      <c r="M600" t="str">
        <f>IF(L600=-1,-1,IF('HCAD Raw EF'!J600="","",'HCAD Raw EF'!J600))</f>
        <v>Miscellaneous</v>
      </c>
      <c r="N600" t="str">
        <f>IF(M600=-1,-1,IF('HCAD Raw EF'!K600="","",'HCAD Raw EF'!K600))</f>
        <v>BLDG 4</v>
      </c>
      <c r="O600" s="13">
        <f>IF(N600=-1,-1,IF('HCAD Raw EF'!L600="","",VALUE('HCAD Raw EF'!L600)))</f>
        <v>312</v>
      </c>
      <c r="P600"/>
      <c r="Q600"/>
      <c r="R600"/>
      <c r="S600"/>
      <c r="T600"/>
      <c r="U600"/>
      <c r="V600"/>
      <c r="W600"/>
      <c r="X600"/>
      <c r="Y600"/>
    </row>
    <row r="601" spans="3:25" x14ac:dyDescent="0.25">
      <c r="C601">
        <v>597</v>
      </c>
      <c r="D601" t="str">
        <f t="shared" si="10"/>
        <v>1400340010001597</v>
      </c>
      <c r="E601" t="str">
        <f>IF('HCAD Raw EF'!B601="",-1,'HCAD Raw EF'!B601)</f>
        <v>1400340010001</v>
      </c>
      <c r="F601">
        <f>IF(E601=-1,-1,IF('HCAD Raw EF'!C601="","",'HCAD Raw EF'!C601))</f>
        <v>0</v>
      </c>
      <c r="G601">
        <f>IF(F601=-1,-1,IF('HCAD Raw EF'!D601="","",'HCAD Raw EF'!D601))</f>
        <v>9</v>
      </c>
      <c r="H601" t="str">
        <f>IF(G601=-1,-1,IF('HCAD Raw EF'!E601="","",'HCAD Raw EF'!E601))</f>
        <v>4</v>
      </c>
      <c r="I601" t="str">
        <f>IF(H601=-1,-1,IF('HCAD Raw EF'!F601="","",'HCAD Raw EF'!F601))</f>
        <v>CRG4</v>
      </c>
      <c r="J601" t="str">
        <f>IF(I601=-1,-1,IF('HCAD Raw EF'!G601="","",'HCAD Raw EF'!G601))</f>
        <v>DFrGar</v>
      </c>
      <c r="K601" t="str">
        <f>IF(J601=-1,-1,IF('HCAD Raw EF'!H601="","",'HCAD Raw EF'!H601))</f>
        <v>Detached Frame Garage</v>
      </c>
      <c r="L601" t="str">
        <f>IF(K601=-1,-1,IF('HCAD Raw EF'!I601="","",'HCAD Raw EF'!I601))</f>
        <v>MS</v>
      </c>
      <c r="M601" t="str">
        <f>IF(L601=-1,-1,IF('HCAD Raw EF'!J601="","",'HCAD Raw EF'!J601))</f>
        <v>Miscellaneous</v>
      </c>
      <c r="N601" t="str">
        <f>IF(M601=-1,-1,IF('HCAD Raw EF'!K601="","",'HCAD Raw EF'!K601))</f>
        <v>BLDG 5</v>
      </c>
      <c r="O601" s="13">
        <f>IF(N601=-1,-1,IF('HCAD Raw EF'!L601="","",VALUE('HCAD Raw EF'!L601)))</f>
        <v>360</v>
      </c>
      <c r="P601"/>
      <c r="Q601"/>
      <c r="R601"/>
      <c r="S601"/>
      <c r="T601"/>
      <c r="U601"/>
      <c r="V601"/>
      <c r="W601"/>
      <c r="X601"/>
      <c r="Y601"/>
    </row>
    <row r="602" spans="3:25" x14ac:dyDescent="0.25">
      <c r="C602">
        <v>598</v>
      </c>
      <c r="D602" t="str">
        <f t="shared" si="10"/>
        <v>1400340010001598</v>
      </c>
      <c r="E602" t="str">
        <f>IF('HCAD Raw EF'!B602="",-1,'HCAD Raw EF'!B602)</f>
        <v>1400340010001</v>
      </c>
      <c r="F602">
        <f>IF(E602=-1,-1,IF('HCAD Raw EF'!C602="","",'HCAD Raw EF'!C602))</f>
        <v>0</v>
      </c>
      <c r="G602">
        <f>IF(F602=-1,-1,IF('HCAD Raw EF'!D602="","",'HCAD Raw EF'!D602))</f>
        <v>9</v>
      </c>
      <c r="H602" t="str">
        <f>IF(G602=-1,-1,IF('HCAD Raw EF'!E602="","",'HCAD Raw EF'!E602))</f>
        <v>4</v>
      </c>
      <c r="I602" t="str">
        <f>IF(H602=-1,-1,IF('HCAD Raw EF'!F602="","",'HCAD Raw EF'!F602))</f>
        <v>CRG4</v>
      </c>
      <c r="J602" t="str">
        <f>IF(I602=-1,-1,IF('HCAD Raw EF'!G602="","",'HCAD Raw EF'!G602))</f>
        <v>DFrGar</v>
      </c>
      <c r="K602" t="str">
        <f>IF(J602=-1,-1,IF('HCAD Raw EF'!H602="","",'HCAD Raw EF'!H602))</f>
        <v>Detached Frame Garage</v>
      </c>
      <c r="L602" t="str">
        <f>IF(K602=-1,-1,IF('HCAD Raw EF'!I602="","",'HCAD Raw EF'!I602))</f>
        <v>MS</v>
      </c>
      <c r="M602" t="str">
        <f>IF(L602=-1,-1,IF('HCAD Raw EF'!J602="","",'HCAD Raw EF'!J602))</f>
        <v>Miscellaneous</v>
      </c>
      <c r="N602" t="str">
        <f>IF(M602=-1,-1,IF('HCAD Raw EF'!K602="","",'HCAD Raw EF'!K602))</f>
        <v>BLDG 3</v>
      </c>
      <c r="O602" s="13">
        <f>IF(N602=-1,-1,IF('HCAD Raw EF'!L602="","",VALUE('HCAD Raw EF'!L602)))</f>
        <v>216</v>
      </c>
      <c r="P602"/>
      <c r="Q602"/>
      <c r="R602"/>
      <c r="S602"/>
      <c r="T602"/>
      <c r="U602"/>
      <c r="V602"/>
      <c r="W602"/>
      <c r="X602"/>
      <c r="Y602"/>
    </row>
    <row r="603" spans="3:25" x14ac:dyDescent="0.25">
      <c r="C603">
        <v>599</v>
      </c>
      <c r="D603" t="str">
        <f t="shared" si="10"/>
        <v>1400340010001599</v>
      </c>
      <c r="E603" t="str">
        <f>IF('HCAD Raw EF'!B603="",-1,'HCAD Raw EF'!B603)</f>
        <v>1400340010001</v>
      </c>
      <c r="F603">
        <f>IF(E603=-1,-1,IF('HCAD Raw EF'!C603="","",'HCAD Raw EF'!C603))</f>
        <v>0</v>
      </c>
      <c r="G603">
        <f>IF(F603=-1,-1,IF('HCAD Raw EF'!D603="","",'HCAD Raw EF'!D603))</f>
        <v>9</v>
      </c>
      <c r="H603" t="str">
        <f>IF(G603=-1,-1,IF('HCAD Raw EF'!E603="","",'HCAD Raw EF'!E603))</f>
        <v>4</v>
      </c>
      <c r="I603" t="str">
        <f>IF(H603=-1,-1,IF('HCAD Raw EF'!F603="","",'HCAD Raw EF'!F603))</f>
        <v>CRG4</v>
      </c>
      <c r="J603" t="str">
        <f>IF(I603=-1,-1,IF('HCAD Raw EF'!G603="","",'HCAD Raw EF'!G603))</f>
        <v>DFrGar</v>
      </c>
      <c r="K603" t="str">
        <f>IF(J603=-1,-1,IF('HCAD Raw EF'!H603="","",'HCAD Raw EF'!H603))</f>
        <v>Detached Frame Garage</v>
      </c>
      <c r="L603" t="str">
        <f>IF(K603=-1,-1,IF('HCAD Raw EF'!I603="","",'HCAD Raw EF'!I603))</f>
        <v>MS</v>
      </c>
      <c r="M603" t="str">
        <f>IF(L603=-1,-1,IF('HCAD Raw EF'!J603="","",'HCAD Raw EF'!J603))</f>
        <v>Miscellaneous</v>
      </c>
      <c r="N603" t="str">
        <f>IF(M603=-1,-1,IF('HCAD Raw EF'!K603="","",'HCAD Raw EF'!K603))</f>
        <v>BLDG 6</v>
      </c>
      <c r="O603" s="13">
        <f>IF(N603=-1,-1,IF('HCAD Raw EF'!L603="","",VALUE('HCAD Raw EF'!L603)))</f>
        <v>216</v>
      </c>
      <c r="P603"/>
      <c r="Q603"/>
      <c r="R603"/>
      <c r="S603"/>
      <c r="T603"/>
      <c r="U603"/>
      <c r="V603"/>
      <c r="W603"/>
      <c r="X603"/>
      <c r="Y603"/>
    </row>
    <row r="604" spans="3:25" x14ac:dyDescent="0.25">
      <c r="C604">
        <v>600</v>
      </c>
      <c r="D604" t="str">
        <f t="shared" si="10"/>
        <v>1400340010001600</v>
      </c>
      <c r="E604" t="str">
        <f>IF('HCAD Raw EF'!B604="",-1,'HCAD Raw EF'!B604)</f>
        <v>1400340010001</v>
      </c>
      <c r="F604">
        <f>IF(E604=-1,-1,IF('HCAD Raw EF'!C604="","",'HCAD Raw EF'!C604))</f>
        <v>1</v>
      </c>
      <c r="G604">
        <f>IF(F604=-1,-1,IF('HCAD Raw EF'!D604="","",'HCAD Raw EF'!D604))</f>
        <v>9</v>
      </c>
      <c r="H604" t="str">
        <f>IF(G604=-1,-1,IF('HCAD Raw EF'!E604="","",'HCAD Raw EF'!E604))</f>
        <v>4</v>
      </c>
      <c r="I604" t="str">
        <f>IF(H604=-1,-1,IF('HCAD Raw EF'!F604="","",'HCAD Raw EF'!F604))</f>
        <v>CRP1</v>
      </c>
      <c r="J604" t="str">
        <f>IF(I604=-1,-1,IF('HCAD Raw EF'!G604="","",'HCAD Raw EF'!G604))</f>
        <v>Porch</v>
      </c>
      <c r="K604" t="str">
        <f>IF(J604=-1,-1,IF('HCAD Raw EF'!H604="","",'HCAD Raw EF'!H604))</f>
        <v>Porch, Open</v>
      </c>
      <c r="L604" t="str">
        <f>IF(K604=-1,-1,IF('HCAD Raw EF'!I604="","",'HCAD Raw EF'!I604))</f>
        <v>MS</v>
      </c>
      <c r="M604" t="str">
        <f>IF(L604=-1,-1,IF('HCAD Raw EF'!J604="","",'HCAD Raw EF'!J604))</f>
        <v>Miscellaneous</v>
      </c>
      <c r="N604" t="str">
        <f>IF(M604=-1,-1,IF('HCAD Raw EF'!K604="","",'HCAD Raw EF'!K604))</f>
        <v/>
      </c>
      <c r="O604" s="13">
        <f>IF(N604=-1,-1,IF('HCAD Raw EF'!L604="","",VALUE('HCAD Raw EF'!L604)))</f>
        <v>98</v>
      </c>
      <c r="P604"/>
      <c r="Q604"/>
      <c r="R604"/>
      <c r="S604"/>
      <c r="T604"/>
      <c r="U604"/>
      <c r="V604"/>
      <c r="W604"/>
      <c r="X604"/>
      <c r="Y604"/>
    </row>
    <row r="605" spans="3:25" x14ac:dyDescent="0.25">
      <c r="C605">
        <v>601</v>
      </c>
      <c r="D605" t="str">
        <f t="shared" si="10"/>
        <v>1400340010001601</v>
      </c>
      <c r="E605" t="str">
        <f>IF('HCAD Raw EF'!B605="",-1,'HCAD Raw EF'!B605)</f>
        <v>1400340010001</v>
      </c>
      <c r="F605">
        <f>IF(E605=-1,-1,IF('HCAD Raw EF'!C605="","",'HCAD Raw EF'!C605))</f>
        <v>3</v>
      </c>
      <c r="G605">
        <f>IF(F605=-1,-1,IF('HCAD Raw EF'!D605="","",'HCAD Raw EF'!D605))</f>
        <v>9</v>
      </c>
      <c r="H605" t="str">
        <f>IF(G605=-1,-1,IF('HCAD Raw EF'!E605="","",'HCAD Raw EF'!E605))</f>
        <v>4</v>
      </c>
      <c r="I605" t="str">
        <f>IF(H605=-1,-1,IF('HCAD Raw EF'!F605="","",'HCAD Raw EF'!F605))</f>
        <v>CRP1</v>
      </c>
      <c r="J605" t="str">
        <f>IF(I605=-1,-1,IF('HCAD Raw EF'!G605="","",'HCAD Raw EF'!G605))</f>
        <v>Porch</v>
      </c>
      <c r="K605" t="str">
        <f>IF(J605=-1,-1,IF('HCAD Raw EF'!H605="","",'HCAD Raw EF'!H605))</f>
        <v>Porch, Open</v>
      </c>
      <c r="L605" t="str">
        <f>IF(K605=-1,-1,IF('HCAD Raw EF'!I605="","",'HCAD Raw EF'!I605))</f>
        <v>MS</v>
      </c>
      <c r="M605" t="str">
        <f>IF(L605=-1,-1,IF('HCAD Raw EF'!J605="","",'HCAD Raw EF'!J605))</f>
        <v>Miscellaneous</v>
      </c>
      <c r="N605" t="str">
        <f>IF(M605=-1,-1,IF('HCAD Raw EF'!K605="","",'HCAD Raw EF'!K605))</f>
        <v/>
      </c>
      <c r="O605" s="13">
        <f>IF(N605=-1,-1,IF('HCAD Raw EF'!L605="","",VALUE('HCAD Raw EF'!L605)))</f>
        <v>84</v>
      </c>
      <c r="P605"/>
      <c r="Q605"/>
      <c r="R605"/>
      <c r="S605"/>
      <c r="T605"/>
      <c r="U605"/>
      <c r="V605"/>
      <c r="W605"/>
      <c r="X605"/>
      <c r="Y605"/>
    </row>
    <row r="606" spans="3:25" x14ac:dyDescent="0.25">
      <c r="C606">
        <v>602</v>
      </c>
      <c r="D606" t="str">
        <f t="shared" si="10"/>
        <v>1400340010001602</v>
      </c>
      <c r="E606" t="str">
        <f>IF('HCAD Raw EF'!B606="",-1,'HCAD Raw EF'!B606)</f>
        <v>1400340010001</v>
      </c>
      <c r="F606">
        <f>IF(E606=-1,-1,IF('HCAD Raw EF'!C606="","",'HCAD Raw EF'!C606))</f>
        <v>5</v>
      </c>
      <c r="G606">
        <f>IF(F606=-1,-1,IF('HCAD Raw EF'!D606="","",'HCAD Raw EF'!D606))</f>
        <v>9</v>
      </c>
      <c r="H606" t="str">
        <f>IF(G606=-1,-1,IF('HCAD Raw EF'!E606="","",'HCAD Raw EF'!E606))</f>
        <v>4</v>
      </c>
      <c r="I606" t="str">
        <f>IF(H606=-1,-1,IF('HCAD Raw EF'!F606="","",'HCAD Raw EF'!F606))</f>
        <v>CRP1</v>
      </c>
      <c r="J606" t="str">
        <f>IF(I606=-1,-1,IF('HCAD Raw EF'!G606="","",'HCAD Raw EF'!G606))</f>
        <v>Porch</v>
      </c>
      <c r="K606" t="str">
        <f>IF(J606=-1,-1,IF('HCAD Raw EF'!H606="","",'HCAD Raw EF'!H606))</f>
        <v>Porch, Open</v>
      </c>
      <c r="L606" t="str">
        <f>IF(K606=-1,-1,IF('HCAD Raw EF'!I606="","",'HCAD Raw EF'!I606))</f>
        <v>MS</v>
      </c>
      <c r="M606" t="str">
        <f>IF(L606=-1,-1,IF('HCAD Raw EF'!J606="","",'HCAD Raw EF'!J606))</f>
        <v>Miscellaneous</v>
      </c>
      <c r="N606" t="str">
        <f>IF(M606=-1,-1,IF('HCAD Raw EF'!K606="","",'HCAD Raw EF'!K606))</f>
        <v>COMBINED</v>
      </c>
      <c r="O606" s="13">
        <f>IF(N606=-1,-1,IF('HCAD Raw EF'!L606="","",VALUE('HCAD Raw EF'!L606)))</f>
        <v>147</v>
      </c>
      <c r="P606"/>
      <c r="Q606"/>
      <c r="R606"/>
      <c r="S606"/>
      <c r="T606"/>
      <c r="U606"/>
      <c r="V606"/>
      <c r="W606"/>
      <c r="X606"/>
      <c r="Y606"/>
    </row>
    <row r="607" spans="3:25" x14ac:dyDescent="0.25">
      <c r="C607">
        <v>603</v>
      </c>
      <c r="D607" t="str">
        <f t="shared" si="10"/>
        <v>1400340010001603</v>
      </c>
      <c r="E607" t="str">
        <f>IF('HCAD Raw EF'!B607="",-1,'HCAD Raw EF'!B607)</f>
        <v>1400340010001</v>
      </c>
      <c r="F607">
        <f>IF(E607=-1,-1,IF('HCAD Raw EF'!C607="","",'HCAD Raw EF'!C607))</f>
        <v>6</v>
      </c>
      <c r="G607">
        <f>IF(F607=-1,-1,IF('HCAD Raw EF'!D607="","",'HCAD Raw EF'!D607))</f>
        <v>9</v>
      </c>
      <c r="H607" t="str">
        <f>IF(G607=-1,-1,IF('HCAD Raw EF'!E607="","",'HCAD Raw EF'!E607))</f>
        <v>4</v>
      </c>
      <c r="I607" t="str">
        <f>IF(H607=-1,-1,IF('HCAD Raw EF'!F607="","",'HCAD Raw EF'!F607))</f>
        <v>CRP1</v>
      </c>
      <c r="J607" t="str">
        <f>IF(I607=-1,-1,IF('HCAD Raw EF'!G607="","",'HCAD Raw EF'!G607))</f>
        <v>Porch</v>
      </c>
      <c r="K607" t="str">
        <f>IF(J607=-1,-1,IF('HCAD Raw EF'!H607="","",'HCAD Raw EF'!H607))</f>
        <v>Porch, Open</v>
      </c>
      <c r="L607" t="str">
        <f>IF(K607=-1,-1,IF('HCAD Raw EF'!I607="","",'HCAD Raw EF'!I607))</f>
        <v>MS</v>
      </c>
      <c r="M607" t="str">
        <f>IF(L607=-1,-1,IF('HCAD Raw EF'!J607="","",'HCAD Raw EF'!J607))</f>
        <v>Miscellaneous</v>
      </c>
      <c r="N607" t="str">
        <f>IF(M607=-1,-1,IF('HCAD Raw EF'!K607="","",'HCAD Raw EF'!K607))</f>
        <v/>
      </c>
      <c r="O607" s="13">
        <f>IF(N607=-1,-1,IF('HCAD Raw EF'!L607="","",VALUE('HCAD Raw EF'!L607)))</f>
        <v>60</v>
      </c>
      <c r="P607"/>
      <c r="Q607"/>
      <c r="R607"/>
      <c r="S607"/>
      <c r="T607"/>
      <c r="U607"/>
      <c r="V607"/>
      <c r="W607"/>
      <c r="X607"/>
      <c r="Y607"/>
    </row>
    <row r="608" spans="3:25" x14ac:dyDescent="0.25">
      <c r="C608">
        <v>604</v>
      </c>
      <c r="D608" t="str">
        <f t="shared" si="10"/>
        <v>1939110010001604</v>
      </c>
      <c r="E608" t="str">
        <f>IF('HCAD Raw EF'!B608="",-1,'HCAD Raw EF'!B608)</f>
        <v>1939110010001</v>
      </c>
      <c r="F608">
        <f>IF(E608=-1,-1,IF('HCAD Raw EF'!C608="","",'HCAD Raw EF'!C608))</f>
        <v>0</v>
      </c>
      <c r="G608">
        <f>IF(F608=-1,-1,IF('HCAD Raw EF'!D608="","",'HCAD Raw EF'!D608))</f>
        <v>4</v>
      </c>
      <c r="H608" t="str">
        <f>IF(G608=-1,-1,IF('HCAD Raw EF'!E608="","",'HCAD Raw EF'!E608))</f>
        <v>4</v>
      </c>
      <c r="I608" t="str">
        <f>IF(H608=-1,-1,IF('HCAD Raw EF'!F608="","",'HCAD Raw EF'!F608))</f>
        <v>CCP6</v>
      </c>
      <c r="J608" t="str">
        <f>IF(I608=-1,-1,IF('HCAD Raw EF'!G608="","",'HCAD Raw EF'!G608))</f>
        <v>CpRfSl</v>
      </c>
      <c r="K608" t="str">
        <f>IF(J608=-1,-1,IF('HCAD Raw EF'!H608="","",'HCAD Raw EF'!H608))</f>
        <v>CANOPY ROOF AND SLAB</v>
      </c>
      <c r="L608" t="str">
        <f>IF(K608=-1,-1,IF('HCAD Raw EF'!I608="","",'HCAD Raw EF'!I608))</f>
        <v>MS</v>
      </c>
      <c r="M608" t="str">
        <f>IF(L608=-1,-1,IF('HCAD Raw EF'!J608="","",'HCAD Raw EF'!J608))</f>
        <v>Miscellaneous</v>
      </c>
      <c r="N608" t="str">
        <f>IF(M608=-1,-1,IF('HCAD Raw EF'!K608="","",'HCAD Raw EF'!K608))</f>
        <v>SONIC - FAST FOOD SERVICE</v>
      </c>
      <c r="O608" s="13">
        <f>IF(N608=-1,-1,IF('HCAD Raw EF'!L608="","",VALUE('HCAD Raw EF'!L608)))</f>
        <v>768</v>
      </c>
      <c r="P608"/>
      <c r="Q608"/>
      <c r="R608"/>
      <c r="S608"/>
      <c r="T608"/>
      <c r="U608"/>
      <c r="V608"/>
      <c r="W608"/>
      <c r="X608"/>
      <c r="Y608"/>
    </row>
    <row r="609" spans="3:25" x14ac:dyDescent="0.25">
      <c r="C609">
        <v>605</v>
      </c>
      <c r="D609" t="str">
        <f t="shared" si="10"/>
        <v>1939110010001605</v>
      </c>
      <c r="E609" t="str">
        <f>IF('HCAD Raw EF'!B609="",-1,'HCAD Raw EF'!B609)</f>
        <v>1939110010001</v>
      </c>
      <c r="F609">
        <f>IF(E609=-1,-1,IF('HCAD Raw EF'!C609="","",'HCAD Raw EF'!C609))</f>
        <v>1</v>
      </c>
      <c r="G609">
        <f>IF(F609=-1,-1,IF('HCAD Raw EF'!D609="","",'HCAD Raw EF'!D609))</f>
        <v>4</v>
      </c>
      <c r="H609" t="str">
        <f>IF(G609=-1,-1,IF('HCAD Raw EF'!E609="","",'HCAD Raw EF'!E609))</f>
        <v>4</v>
      </c>
      <c r="I609" t="str">
        <f>IF(H609=-1,-1,IF('HCAD Raw EF'!F609="","",'HCAD Raw EF'!F609))</f>
        <v>CCP6</v>
      </c>
      <c r="J609" t="str">
        <f>IF(I609=-1,-1,IF('HCAD Raw EF'!G609="","",'HCAD Raw EF'!G609))</f>
        <v>CpRfSl</v>
      </c>
      <c r="K609" t="str">
        <f>IF(J609=-1,-1,IF('HCAD Raw EF'!H609="","",'HCAD Raw EF'!H609))</f>
        <v>CANOPY ROOF AND SLAB</v>
      </c>
      <c r="L609" t="str">
        <f>IF(K609=-1,-1,IF('HCAD Raw EF'!I609="","",'HCAD Raw EF'!I609))</f>
        <v>MS</v>
      </c>
      <c r="M609" t="str">
        <f>IF(L609=-1,-1,IF('HCAD Raw EF'!J609="","",'HCAD Raw EF'!J609))</f>
        <v>Miscellaneous</v>
      </c>
      <c r="N609" t="str">
        <f>IF(M609=-1,-1,IF('HCAD Raw EF'!K609="","",'HCAD Raw EF'!K609))</f>
        <v/>
      </c>
      <c r="O609" s="13">
        <f>IF(N609=-1,-1,IF('HCAD Raw EF'!L609="","",VALUE('HCAD Raw EF'!L609)))</f>
        <v>5208</v>
      </c>
      <c r="P609"/>
      <c r="Q609"/>
      <c r="R609"/>
      <c r="S609"/>
      <c r="T609"/>
      <c r="U609"/>
      <c r="V609"/>
      <c r="W609"/>
      <c r="X609"/>
      <c r="Y609"/>
    </row>
    <row r="610" spans="3:25" x14ac:dyDescent="0.25">
      <c r="C610">
        <v>606</v>
      </c>
      <c r="D610" t="str">
        <f t="shared" si="10"/>
        <v>1939110010001606</v>
      </c>
      <c r="E610" t="str">
        <f>IF('HCAD Raw EF'!B610="",-1,'HCAD Raw EF'!B610)</f>
        <v>1939110010001</v>
      </c>
      <c r="F610">
        <f>IF(E610=-1,-1,IF('HCAD Raw EF'!C610="","",'HCAD Raw EF'!C610))</f>
        <v>1</v>
      </c>
      <c r="G610">
        <f>IF(F610=-1,-1,IF('HCAD Raw EF'!D610="","",'HCAD Raw EF'!D610))</f>
        <v>4</v>
      </c>
      <c r="H610" t="str">
        <f>IF(G610=-1,-1,IF('HCAD Raw EF'!E610="","",'HCAD Raw EF'!E610))</f>
        <v>4</v>
      </c>
      <c r="I610" t="str">
        <f>IF(H610=-1,-1,IF('HCAD Raw EF'!F610="","",'HCAD Raw EF'!F610))</f>
        <v>CCP6</v>
      </c>
      <c r="J610" t="str">
        <f>IF(I610=-1,-1,IF('HCAD Raw EF'!G610="","",'HCAD Raw EF'!G610))</f>
        <v>CpRfSl</v>
      </c>
      <c r="K610" t="str">
        <f>IF(J610=-1,-1,IF('HCAD Raw EF'!H610="","",'HCAD Raw EF'!H610))</f>
        <v>CANOPY ROOF AND SLAB</v>
      </c>
      <c r="L610" t="str">
        <f>IF(K610=-1,-1,IF('HCAD Raw EF'!I610="","",'HCAD Raw EF'!I610))</f>
        <v>MS</v>
      </c>
      <c r="M610" t="str">
        <f>IF(L610=-1,-1,IF('HCAD Raw EF'!J610="","",'HCAD Raw EF'!J610))</f>
        <v>Miscellaneous</v>
      </c>
      <c r="N610" t="str">
        <f>IF(M610=-1,-1,IF('HCAD Raw EF'!K610="","",'HCAD Raw EF'!K610))</f>
        <v/>
      </c>
      <c r="O610" s="13">
        <f>IF(N610=-1,-1,IF('HCAD Raw EF'!L610="","",VALUE('HCAD Raw EF'!L610)))</f>
        <v>76</v>
      </c>
      <c r="P610"/>
      <c r="Q610"/>
      <c r="R610"/>
      <c r="S610"/>
      <c r="T610"/>
      <c r="U610"/>
      <c r="V610"/>
      <c r="W610"/>
      <c r="X610"/>
      <c r="Y610"/>
    </row>
    <row r="611" spans="3:25" x14ac:dyDescent="0.25">
      <c r="C611">
        <v>607</v>
      </c>
      <c r="D611" t="str">
        <f t="shared" si="10"/>
        <v>1939110010001607</v>
      </c>
      <c r="E611" t="str">
        <f>IF('HCAD Raw EF'!B611="",-1,'HCAD Raw EF'!B611)</f>
        <v>1939110010001</v>
      </c>
      <c r="F611">
        <f>IF(E611=-1,-1,IF('HCAD Raw EF'!C611="","",'HCAD Raw EF'!C611))</f>
        <v>0</v>
      </c>
      <c r="G611">
        <f>IF(F611=-1,-1,IF('HCAD Raw EF'!D611="","",'HCAD Raw EF'!D611))</f>
        <v>4</v>
      </c>
      <c r="H611" t="str">
        <f>IF(G611=-1,-1,IF('HCAD Raw EF'!E611="","",'HCAD Raw EF'!E611))</f>
        <v>4</v>
      </c>
      <c r="I611" t="str">
        <f>IF(H611=-1,-1,IF('HCAD Raw EF'!F611="","",'HCAD Raw EF'!F611))</f>
        <v>CPC2</v>
      </c>
      <c r="J611" t="str">
        <f>IF(I611=-1,-1,IF('HCAD Raw EF'!G611="","",'HCAD Raw EF'!G611))</f>
        <v>PvHCnc</v>
      </c>
      <c r="K611" t="str">
        <f>IF(J611=-1,-1,IF('HCAD Raw EF'!H611="","",'HCAD Raw EF'!H611))</f>
        <v>Paving - Heavy Concrete</v>
      </c>
      <c r="L611" t="str">
        <f>IF(K611=-1,-1,IF('HCAD Raw EF'!I611="","",'HCAD Raw EF'!I611))</f>
        <v>MS</v>
      </c>
      <c r="M611" t="str">
        <f>IF(L611=-1,-1,IF('HCAD Raw EF'!J611="","",'HCAD Raw EF'!J611))</f>
        <v>Miscellaneous</v>
      </c>
      <c r="N611" t="str">
        <f>IF(M611=-1,-1,IF('HCAD Raw EF'!K611="","",'HCAD Raw EF'!K611))</f>
        <v/>
      </c>
      <c r="O611" s="13">
        <f>IF(N611=-1,-1,IF('HCAD Raw EF'!L611="","",VALUE('HCAD Raw EF'!L611)))</f>
        <v>93000</v>
      </c>
      <c r="P611"/>
      <c r="Q611"/>
      <c r="R611"/>
      <c r="S611"/>
      <c r="T611"/>
      <c r="U611"/>
      <c r="V611"/>
      <c r="W611"/>
      <c r="X611"/>
      <c r="Y611"/>
    </row>
    <row r="612" spans="3:25" x14ac:dyDescent="0.25">
      <c r="C612">
        <v>608</v>
      </c>
      <c r="D612">
        <f t="shared" si="10"/>
        <v>-1</v>
      </c>
      <c r="E612">
        <f>IF('HCAD Raw EF'!B612="",-1,'HCAD Raw EF'!B612)</f>
        <v>-1</v>
      </c>
      <c r="F612">
        <f>IF(E612=-1,-1,IF('HCAD Raw EF'!C612="","",'HCAD Raw EF'!C612))</f>
        <v>-1</v>
      </c>
      <c r="G612">
        <f>IF(F612=-1,-1,IF('HCAD Raw EF'!D612="","",'HCAD Raw EF'!D612))</f>
        <v>-1</v>
      </c>
      <c r="H612">
        <f>IF(G612=-1,-1,IF('HCAD Raw EF'!E612="","",'HCAD Raw EF'!E612))</f>
        <v>-1</v>
      </c>
      <c r="I612">
        <f>IF(H612=-1,-1,IF('HCAD Raw EF'!F612="","",'HCAD Raw EF'!F612))</f>
        <v>-1</v>
      </c>
      <c r="J612">
        <f>IF(I612=-1,-1,IF('HCAD Raw EF'!G612="","",'HCAD Raw EF'!G612))</f>
        <v>-1</v>
      </c>
      <c r="K612">
        <f>IF(J612=-1,-1,IF('HCAD Raw EF'!H612="","",'HCAD Raw EF'!H612))</f>
        <v>-1</v>
      </c>
      <c r="L612">
        <f>IF(K612=-1,-1,IF('HCAD Raw EF'!I612="","",'HCAD Raw EF'!I612))</f>
        <v>-1</v>
      </c>
      <c r="M612">
        <f>IF(L612=-1,-1,IF('HCAD Raw EF'!J612="","",'HCAD Raw EF'!J612))</f>
        <v>-1</v>
      </c>
      <c r="N612">
        <f>IF(M612=-1,-1,IF('HCAD Raw EF'!K612="","",'HCAD Raw EF'!K612))</f>
        <v>-1</v>
      </c>
      <c r="O612" s="13">
        <f>IF(N612=-1,-1,IF('HCAD Raw EF'!L612="","",VALUE('HCAD Raw EF'!L612)))</f>
        <v>-1</v>
      </c>
      <c r="P612"/>
      <c r="Q612"/>
      <c r="R612"/>
      <c r="S612"/>
      <c r="T612"/>
      <c r="U612"/>
      <c r="V612"/>
      <c r="W612"/>
      <c r="X612"/>
      <c r="Y612"/>
    </row>
    <row r="613" spans="3:25" x14ac:dyDescent="0.25">
      <c r="C613">
        <v>609</v>
      </c>
      <c r="D613">
        <f t="shared" si="10"/>
        <v>-1</v>
      </c>
      <c r="E613">
        <f>IF('HCAD Raw EF'!B613="",-1,'HCAD Raw EF'!B613)</f>
        <v>-1</v>
      </c>
      <c r="F613">
        <f>IF(E613=-1,-1,IF('HCAD Raw EF'!C613="","",'HCAD Raw EF'!C613))</f>
        <v>-1</v>
      </c>
      <c r="G613">
        <f>IF(F613=-1,-1,IF('HCAD Raw EF'!D613="","",'HCAD Raw EF'!D613))</f>
        <v>-1</v>
      </c>
      <c r="H613">
        <f>IF(G613=-1,-1,IF('HCAD Raw EF'!E613="","",'HCAD Raw EF'!E613))</f>
        <v>-1</v>
      </c>
      <c r="I613">
        <f>IF(H613=-1,-1,IF('HCAD Raw EF'!F613="","",'HCAD Raw EF'!F613))</f>
        <v>-1</v>
      </c>
      <c r="J613">
        <f>IF(I613=-1,-1,IF('HCAD Raw EF'!G613="","",'HCAD Raw EF'!G613))</f>
        <v>-1</v>
      </c>
      <c r="K613">
        <f>IF(J613=-1,-1,IF('HCAD Raw EF'!H613="","",'HCAD Raw EF'!H613))</f>
        <v>-1</v>
      </c>
      <c r="L613">
        <f>IF(K613=-1,-1,IF('HCAD Raw EF'!I613="","",'HCAD Raw EF'!I613))</f>
        <v>-1</v>
      </c>
      <c r="M613">
        <f>IF(L613=-1,-1,IF('HCAD Raw EF'!J613="","",'HCAD Raw EF'!J613))</f>
        <v>-1</v>
      </c>
      <c r="N613">
        <f>IF(M613=-1,-1,IF('HCAD Raw EF'!K613="","",'HCAD Raw EF'!K613))</f>
        <v>-1</v>
      </c>
      <c r="O613" s="13">
        <f>IF(N613=-1,-1,IF('HCAD Raw EF'!L613="","",VALUE('HCAD Raw EF'!L613)))</f>
        <v>-1</v>
      </c>
      <c r="P613"/>
      <c r="Q613"/>
      <c r="R613"/>
      <c r="S613"/>
      <c r="T613"/>
      <c r="U613"/>
      <c r="V613"/>
      <c r="W613"/>
      <c r="X613"/>
      <c r="Y613"/>
    </row>
    <row r="614" spans="3:25" x14ac:dyDescent="0.25">
      <c r="C614">
        <v>610</v>
      </c>
      <c r="D614">
        <f t="shared" si="10"/>
        <v>-1</v>
      </c>
      <c r="E614">
        <f>IF('HCAD Raw EF'!B614="",-1,'HCAD Raw EF'!B614)</f>
        <v>-1</v>
      </c>
      <c r="F614">
        <f>IF(E614=-1,-1,IF('HCAD Raw EF'!C614="","",'HCAD Raw EF'!C614))</f>
        <v>-1</v>
      </c>
      <c r="G614">
        <f>IF(F614=-1,-1,IF('HCAD Raw EF'!D614="","",'HCAD Raw EF'!D614))</f>
        <v>-1</v>
      </c>
      <c r="H614">
        <f>IF(G614=-1,-1,IF('HCAD Raw EF'!E614="","",'HCAD Raw EF'!E614))</f>
        <v>-1</v>
      </c>
      <c r="I614">
        <f>IF(H614=-1,-1,IF('HCAD Raw EF'!F614="","",'HCAD Raw EF'!F614))</f>
        <v>-1</v>
      </c>
      <c r="J614">
        <f>IF(I614=-1,-1,IF('HCAD Raw EF'!G614="","",'HCAD Raw EF'!G614))</f>
        <v>-1</v>
      </c>
      <c r="K614">
        <f>IF(J614=-1,-1,IF('HCAD Raw EF'!H614="","",'HCAD Raw EF'!H614))</f>
        <v>-1</v>
      </c>
      <c r="L614">
        <f>IF(K614=-1,-1,IF('HCAD Raw EF'!I614="","",'HCAD Raw EF'!I614))</f>
        <v>-1</v>
      </c>
      <c r="M614">
        <f>IF(L614=-1,-1,IF('HCAD Raw EF'!J614="","",'HCAD Raw EF'!J614))</f>
        <v>-1</v>
      </c>
      <c r="N614">
        <f>IF(M614=-1,-1,IF('HCAD Raw EF'!K614="","",'HCAD Raw EF'!K614))</f>
        <v>-1</v>
      </c>
      <c r="O614" s="13">
        <f>IF(N614=-1,-1,IF('HCAD Raw EF'!L614="","",VALUE('HCAD Raw EF'!L614)))</f>
        <v>-1</v>
      </c>
      <c r="P614"/>
      <c r="Q614"/>
      <c r="R614"/>
      <c r="S614"/>
      <c r="T614"/>
      <c r="U614"/>
      <c r="V614"/>
      <c r="W614"/>
      <c r="X614"/>
      <c r="Y614"/>
    </row>
    <row r="615" spans="3:25" x14ac:dyDescent="0.25">
      <c r="C615">
        <v>611</v>
      </c>
      <c r="D615">
        <f t="shared" si="10"/>
        <v>-1</v>
      </c>
      <c r="E615">
        <f>IF('HCAD Raw EF'!B615="",-1,'HCAD Raw EF'!B615)</f>
        <v>-1</v>
      </c>
      <c r="F615">
        <f>IF(E615=-1,-1,IF('HCAD Raw EF'!C615="","",'HCAD Raw EF'!C615))</f>
        <v>-1</v>
      </c>
      <c r="G615">
        <f>IF(F615=-1,-1,IF('HCAD Raw EF'!D615="","",'HCAD Raw EF'!D615))</f>
        <v>-1</v>
      </c>
      <c r="H615">
        <f>IF(G615=-1,-1,IF('HCAD Raw EF'!E615="","",'HCAD Raw EF'!E615))</f>
        <v>-1</v>
      </c>
      <c r="I615">
        <f>IF(H615=-1,-1,IF('HCAD Raw EF'!F615="","",'HCAD Raw EF'!F615))</f>
        <v>-1</v>
      </c>
      <c r="J615">
        <f>IF(I615=-1,-1,IF('HCAD Raw EF'!G615="","",'HCAD Raw EF'!G615))</f>
        <v>-1</v>
      </c>
      <c r="K615">
        <f>IF(J615=-1,-1,IF('HCAD Raw EF'!H615="","",'HCAD Raw EF'!H615))</f>
        <v>-1</v>
      </c>
      <c r="L615">
        <f>IF(K615=-1,-1,IF('HCAD Raw EF'!I615="","",'HCAD Raw EF'!I615))</f>
        <v>-1</v>
      </c>
      <c r="M615">
        <f>IF(L615=-1,-1,IF('HCAD Raw EF'!J615="","",'HCAD Raw EF'!J615))</f>
        <v>-1</v>
      </c>
      <c r="N615">
        <f>IF(M615=-1,-1,IF('HCAD Raw EF'!K615="","",'HCAD Raw EF'!K615))</f>
        <v>-1</v>
      </c>
      <c r="O615" s="13">
        <f>IF(N615=-1,-1,IF('HCAD Raw EF'!L615="","",VALUE('HCAD Raw EF'!L615)))</f>
        <v>-1</v>
      </c>
      <c r="P615"/>
      <c r="Q615"/>
      <c r="R615"/>
      <c r="S615"/>
      <c r="T615"/>
      <c r="U615"/>
      <c r="V615"/>
      <c r="W615"/>
      <c r="X615"/>
      <c r="Y615"/>
    </row>
    <row r="616" spans="3:25" x14ac:dyDescent="0.25">
      <c r="C616">
        <v>612</v>
      </c>
      <c r="D616">
        <f t="shared" si="10"/>
        <v>-1</v>
      </c>
      <c r="E616">
        <f>IF('HCAD Raw EF'!B616="",-1,'HCAD Raw EF'!B616)</f>
        <v>-1</v>
      </c>
      <c r="F616">
        <f>IF(E616=-1,-1,IF('HCAD Raw EF'!C616="","",'HCAD Raw EF'!C616))</f>
        <v>-1</v>
      </c>
      <c r="G616">
        <f>IF(F616=-1,-1,IF('HCAD Raw EF'!D616="","",'HCAD Raw EF'!D616))</f>
        <v>-1</v>
      </c>
      <c r="H616">
        <f>IF(G616=-1,-1,IF('HCAD Raw EF'!E616="","",'HCAD Raw EF'!E616))</f>
        <v>-1</v>
      </c>
      <c r="I616">
        <f>IF(H616=-1,-1,IF('HCAD Raw EF'!F616="","",'HCAD Raw EF'!F616))</f>
        <v>-1</v>
      </c>
      <c r="J616">
        <f>IF(I616=-1,-1,IF('HCAD Raw EF'!G616="","",'HCAD Raw EF'!G616))</f>
        <v>-1</v>
      </c>
      <c r="K616">
        <f>IF(J616=-1,-1,IF('HCAD Raw EF'!H616="","",'HCAD Raw EF'!H616))</f>
        <v>-1</v>
      </c>
      <c r="L616">
        <f>IF(K616=-1,-1,IF('HCAD Raw EF'!I616="","",'HCAD Raw EF'!I616))</f>
        <v>-1</v>
      </c>
      <c r="M616">
        <f>IF(L616=-1,-1,IF('HCAD Raw EF'!J616="","",'HCAD Raw EF'!J616))</f>
        <v>-1</v>
      </c>
      <c r="N616">
        <f>IF(M616=-1,-1,IF('HCAD Raw EF'!K616="","",'HCAD Raw EF'!K616))</f>
        <v>-1</v>
      </c>
      <c r="O616" s="13">
        <f>IF(N616=-1,-1,IF('HCAD Raw EF'!L616="","",VALUE('HCAD Raw EF'!L616)))</f>
        <v>-1</v>
      </c>
      <c r="P616"/>
      <c r="Q616"/>
      <c r="R616"/>
      <c r="S616"/>
      <c r="T616"/>
      <c r="U616"/>
      <c r="V616"/>
      <c r="W616"/>
      <c r="X616"/>
      <c r="Y616"/>
    </row>
    <row r="617" spans="3:25" x14ac:dyDescent="0.25">
      <c r="C617">
        <v>613</v>
      </c>
      <c r="D617">
        <f t="shared" si="10"/>
        <v>-1</v>
      </c>
      <c r="E617">
        <f>IF('HCAD Raw EF'!B617="",-1,'HCAD Raw EF'!B617)</f>
        <v>-1</v>
      </c>
      <c r="F617">
        <f>IF(E617=-1,-1,IF('HCAD Raw EF'!C617="","",'HCAD Raw EF'!C617))</f>
        <v>-1</v>
      </c>
      <c r="G617">
        <f>IF(F617=-1,-1,IF('HCAD Raw EF'!D617="","",'HCAD Raw EF'!D617))</f>
        <v>-1</v>
      </c>
      <c r="H617">
        <f>IF(G617=-1,-1,IF('HCAD Raw EF'!E617="","",'HCAD Raw EF'!E617))</f>
        <v>-1</v>
      </c>
      <c r="I617">
        <f>IF(H617=-1,-1,IF('HCAD Raw EF'!F617="","",'HCAD Raw EF'!F617))</f>
        <v>-1</v>
      </c>
      <c r="J617">
        <f>IF(I617=-1,-1,IF('HCAD Raw EF'!G617="","",'HCAD Raw EF'!G617))</f>
        <v>-1</v>
      </c>
      <c r="K617">
        <f>IF(J617=-1,-1,IF('HCAD Raw EF'!H617="","",'HCAD Raw EF'!H617))</f>
        <v>-1</v>
      </c>
      <c r="L617">
        <f>IF(K617=-1,-1,IF('HCAD Raw EF'!I617="","",'HCAD Raw EF'!I617))</f>
        <v>-1</v>
      </c>
      <c r="M617">
        <f>IF(L617=-1,-1,IF('HCAD Raw EF'!J617="","",'HCAD Raw EF'!J617))</f>
        <v>-1</v>
      </c>
      <c r="N617">
        <f>IF(M617=-1,-1,IF('HCAD Raw EF'!K617="","",'HCAD Raw EF'!K617))</f>
        <v>-1</v>
      </c>
      <c r="O617" s="13">
        <f>IF(N617=-1,-1,IF('HCAD Raw EF'!L617="","",VALUE('HCAD Raw EF'!L617)))</f>
        <v>-1</v>
      </c>
      <c r="P617"/>
      <c r="Q617"/>
      <c r="R617"/>
      <c r="S617"/>
      <c r="T617"/>
      <c r="U617"/>
      <c r="V617"/>
      <c r="W617"/>
      <c r="X617"/>
      <c r="Y617"/>
    </row>
    <row r="618" spans="3:25" x14ac:dyDescent="0.25">
      <c r="C618">
        <v>614</v>
      </c>
      <c r="D618">
        <f t="shared" si="10"/>
        <v>-1</v>
      </c>
      <c r="E618">
        <f>IF('HCAD Raw EF'!B618="",-1,'HCAD Raw EF'!B618)</f>
        <v>-1</v>
      </c>
      <c r="F618">
        <f>IF(E618=-1,-1,IF('HCAD Raw EF'!C618="","",'HCAD Raw EF'!C618))</f>
        <v>-1</v>
      </c>
      <c r="G618">
        <f>IF(F618=-1,-1,IF('HCAD Raw EF'!D618="","",'HCAD Raw EF'!D618))</f>
        <v>-1</v>
      </c>
      <c r="H618">
        <f>IF(G618=-1,-1,IF('HCAD Raw EF'!E618="","",'HCAD Raw EF'!E618))</f>
        <v>-1</v>
      </c>
      <c r="I618">
        <f>IF(H618=-1,-1,IF('HCAD Raw EF'!F618="","",'HCAD Raw EF'!F618))</f>
        <v>-1</v>
      </c>
      <c r="J618">
        <f>IF(I618=-1,-1,IF('HCAD Raw EF'!G618="","",'HCAD Raw EF'!G618))</f>
        <v>-1</v>
      </c>
      <c r="K618">
        <f>IF(J618=-1,-1,IF('HCAD Raw EF'!H618="","",'HCAD Raw EF'!H618))</f>
        <v>-1</v>
      </c>
      <c r="L618">
        <f>IF(K618=-1,-1,IF('HCAD Raw EF'!I618="","",'HCAD Raw EF'!I618))</f>
        <v>-1</v>
      </c>
      <c r="M618">
        <f>IF(L618=-1,-1,IF('HCAD Raw EF'!J618="","",'HCAD Raw EF'!J618))</f>
        <v>-1</v>
      </c>
      <c r="N618">
        <f>IF(M618=-1,-1,IF('HCAD Raw EF'!K618="","",'HCAD Raw EF'!K618))</f>
        <v>-1</v>
      </c>
      <c r="O618" s="13">
        <f>IF(N618=-1,-1,IF('HCAD Raw EF'!L618="","",VALUE('HCAD Raw EF'!L618)))</f>
        <v>-1</v>
      </c>
      <c r="P618"/>
      <c r="Q618"/>
      <c r="R618"/>
      <c r="S618"/>
      <c r="T618"/>
      <c r="U618"/>
      <c r="V618"/>
      <c r="W618"/>
      <c r="X618"/>
      <c r="Y618"/>
    </row>
    <row r="619" spans="3:25" x14ac:dyDescent="0.25">
      <c r="C619">
        <v>615</v>
      </c>
      <c r="D619">
        <f t="shared" si="10"/>
        <v>-1</v>
      </c>
      <c r="E619">
        <f>IF('HCAD Raw EF'!B619="",-1,'HCAD Raw EF'!B619)</f>
        <v>-1</v>
      </c>
      <c r="F619">
        <f>IF(E619=-1,-1,IF('HCAD Raw EF'!C619="","",'HCAD Raw EF'!C619))</f>
        <v>-1</v>
      </c>
      <c r="G619">
        <f>IF(F619=-1,-1,IF('HCAD Raw EF'!D619="","",'HCAD Raw EF'!D619))</f>
        <v>-1</v>
      </c>
      <c r="H619">
        <f>IF(G619=-1,-1,IF('HCAD Raw EF'!E619="","",'HCAD Raw EF'!E619))</f>
        <v>-1</v>
      </c>
      <c r="I619">
        <f>IF(H619=-1,-1,IF('HCAD Raw EF'!F619="","",'HCAD Raw EF'!F619))</f>
        <v>-1</v>
      </c>
      <c r="J619">
        <f>IF(I619=-1,-1,IF('HCAD Raw EF'!G619="","",'HCAD Raw EF'!G619))</f>
        <v>-1</v>
      </c>
      <c r="K619">
        <f>IF(J619=-1,-1,IF('HCAD Raw EF'!H619="","",'HCAD Raw EF'!H619))</f>
        <v>-1</v>
      </c>
      <c r="L619">
        <f>IF(K619=-1,-1,IF('HCAD Raw EF'!I619="","",'HCAD Raw EF'!I619))</f>
        <v>-1</v>
      </c>
      <c r="M619">
        <f>IF(L619=-1,-1,IF('HCAD Raw EF'!J619="","",'HCAD Raw EF'!J619))</f>
        <v>-1</v>
      </c>
      <c r="N619">
        <f>IF(M619=-1,-1,IF('HCAD Raw EF'!K619="","",'HCAD Raw EF'!K619))</f>
        <v>-1</v>
      </c>
      <c r="O619" s="13">
        <f>IF(N619=-1,-1,IF('HCAD Raw EF'!L619="","",VALUE('HCAD Raw EF'!L619)))</f>
        <v>-1</v>
      </c>
      <c r="P619"/>
      <c r="Q619"/>
      <c r="R619"/>
      <c r="S619"/>
      <c r="T619"/>
      <c r="U619"/>
      <c r="V619"/>
      <c r="W619"/>
      <c r="X619"/>
      <c r="Y619"/>
    </row>
    <row r="620" spans="3:25" x14ac:dyDescent="0.25">
      <c r="C620">
        <v>616</v>
      </c>
      <c r="D620">
        <f t="shared" si="10"/>
        <v>-1</v>
      </c>
      <c r="E620">
        <f>IF('HCAD Raw EF'!B620="",-1,'HCAD Raw EF'!B620)</f>
        <v>-1</v>
      </c>
      <c r="F620">
        <f>IF(E620=-1,-1,IF('HCAD Raw EF'!C620="","",'HCAD Raw EF'!C620))</f>
        <v>-1</v>
      </c>
      <c r="G620">
        <f>IF(F620=-1,-1,IF('HCAD Raw EF'!D620="","",'HCAD Raw EF'!D620))</f>
        <v>-1</v>
      </c>
      <c r="H620">
        <f>IF(G620=-1,-1,IF('HCAD Raw EF'!E620="","",'HCAD Raw EF'!E620))</f>
        <v>-1</v>
      </c>
      <c r="I620">
        <f>IF(H620=-1,-1,IF('HCAD Raw EF'!F620="","",'HCAD Raw EF'!F620))</f>
        <v>-1</v>
      </c>
      <c r="J620">
        <f>IF(I620=-1,-1,IF('HCAD Raw EF'!G620="","",'HCAD Raw EF'!G620))</f>
        <v>-1</v>
      </c>
      <c r="K620">
        <f>IF(J620=-1,-1,IF('HCAD Raw EF'!H620="","",'HCAD Raw EF'!H620))</f>
        <v>-1</v>
      </c>
      <c r="L620">
        <f>IF(K620=-1,-1,IF('HCAD Raw EF'!I620="","",'HCAD Raw EF'!I620))</f>
        <v>-1</v>
      </c>
      <c r="M620">
        <f>IF(L620=-1,-1,IF('HCAD Raw EF'!J620="","",'HCAD Raw EF'!J620))</f>
        <v>-1</v>
      </c>
      <c r="N620">
        <f>IF(M620=-1,-1,IF('HCAD Raw EF'!K620="","",'HCAD Raw EF'!K620))</f>
        <v>-1</v>
      </c>
      <c r="O620" s="13">
        <f>IF(N620=-1,-1,IF('HCAD Raw EF'!L620="","",VALUE('HCAD Raw EF'!L620)))</f>
        <v>-1</v>
      </c>
      <c r="P620"/>
      <c r="Q620"/>
      <c r="R620"/>
      <c r="S620"/>
      <c r="T620"/>
      <c r="U620"/>
      <c r="V620"/>
      <c r="W620"/>
      <c r="X620"/>
      <c r="Y620"/>
    </row>
    <row r="621" spans="3:25" x14ac:dyDescent="0.25">
      <c r="C621">
        <v>617</v>
      </c>
      <c r="D621">
        <f t="shared" si="10"/>
        <v>-1</v>
      </c>
      <c r="E621">
        <f>IF('HCAD Raw EF'!B621="",-1,'HCAD Raw EF'!B621)</f>
        <v>-1</v>
      </c>
      <c r="F621">
        <f>IF(E621=-1,-1,IF('HCAD Raw EF'!C621="","",'HCAD Raw EF'!C621))</f>
        <v>-1</v>
      </c>
      <c r="G621">
        <f>IF(F621=-1,-1,IF('HCAD Raw EF'!D621="","",'HCAD Raw EF'!D621))</f>
        <v>-1</v>
      </c>
      <c r="H621">
        <f>IF(G621=-1,-1,IF('HCAD Raw EF'!E621="","",'HCAD Raw EF'!E621))</f>
        <v>-1</v>
      </c>
      <c r="I621">
        <f>IF(H621=-1,-1,IF('HCAD Raw EF'!F621="","",'HCAD Raw EF'!F621))</f>
        <v>-1</v>
      </c>
      <c r="J621">
        <f>IF(I621=-1,-1,IF('HCAD Raw EF'!G621="","",'HCAD Raw EF'!G621))</f>
        <v>-1</v>
      </c>
      <c r="K621">
        <f>IF(J621=-1,-1,IF('HCAD Raw EF'!H621="","",'HCAD Raw EF'!H621))</f>
        <v>-1</v>
      </c>
      <c r="L621">
        <f>IF(K621=-1,-1,IF('HCAD Raw EF'!I621="","",'HCAD Raw EF'!I621))</f>
        <v>-1</v>
      </c>
      <c r="M621">
        <f>IF(L621=-1,-1,IF('HCAD Raw EF'!J621="","",'HCAD Raw EF'!J621))</f>
        <v>-1</v>
      </c>
      <c r="N621">
        <f>IF(M621=-1,-1,IF('HCAD Raw EF'!K621="","",'HCAD Raw EF'!K621))</f>
        <v>-1</v>
      </c>
      <c r="O621" s="13">
        <f>IF(N621=-1,-1,IF('HCAD Raw EF'!L621="","",VALUE('HCAD Raw EF'!L621)))</f>
        <v>-1</v>
      </c>
      <c r="P621"/>
      <c r="Q621"/>
      <c r="R621"/>
      <c r="S621"/>
      <c r="T621"/>
      <c r="U621"/>
      <c r="V621"/>
      <c r="W621"/>
      <c r="X621"/>
      <c r="Y621"/>
    </row>
    <row r="622" spans="3:25" x14ac:dyDescent="0.25">
      <c r="C622">
        <v>618</v>
      </c>
      <c r="D622">
        <f t="shared" si="10"/>
        <v>-1</v>
      </c>
      <c r="E622">
        <f>IF('HCAD Raw EF'!B622="",-1,'HCAD Raw EF'!B622)</f>
        <v>-1</v>
      </c>
      <c r="F622">
        <f>IF(E622=-1,-1,IF('HCAD Raw EF'!C622="","",'HCAD Raw EF'!C622))</f>
        <v>-1</v>
      </c>
      <c r="G622">
        <f>IF(F622=-1,-1,IF('HCAD Raw EF'!D622="","",'HCAD Raw EF'!D622))</f>
        <v>-1</v>
      </c>
      <c r="H622">
        <f>IF(G622=-1,-1,IF('HCAD Raw EF'!E622="","",'HCAD Raw EF'!E622))</f>
        <v>-1</v>
      </c>
      <c r="I622">
        <f>IF(H622=-1,-1,IF('HCAD Raw EF'!F622="","",'HCAD Raw EF'!F622))</f>
        <v>-1</v>
      </c>
      <c r="J622">
        <f>IF(I622=-1,-1,IF('HCAD Raw EF'!G622="","",'HCAD Raw EF'!G622))</f>
        <v>-1</v>
      </c>
      <c r="K622">
        <f>IF(J622=-1,-1,IF('HCAD Raw EF'!H622="","",'HCAD Raw EF'!H622))</f>
        <v>-1</v>
      </c>
      <c r="L622">
        <f>IF(K622=-1,-1,IF('HCAD Raw EF'!I622="","",'HCAD Raw EF'!I622))</f>
        <v>-1</v>
      </c>
      <c r="M622">
        <f>IF(L622=-1,-1,IF('HCAD Raw EF'!J622="","",'HCAD Raw EF'!J622))</f>
        <v>-1</v>
      </c>
      <c r="N622">
        <f>IF(M622=-1,-1,IF('HCAD Raw EF'!K622="","",'HCAD Raw EF'!K622))</f>
        <v>-1</v>
      </c>
      <c r="O622" s="13">
        <f>IF(N622=-1,-1,IF('HCAD Raw EF'!L622="","",VALUE('HCAD Raw EF'!L622)))</f>
        <v>-1</v>
      </c>
      <c r="P622"/>
      <c r="Q622"/>
      <c r="R622"/>
      <c r="S622"/>
      <c r="T622"/>
      <c r="U622"/>
      <c r="V622"/>
      <c r="W622"/>
      <c r="X622"/>
      <c r="Y622"/>
    </row>
    <row r="623" spans="3:25" x14ac:dyDescent="0.25">
      <c r="C623">
        <v>619</v>
      </c>
      <c r="D623">
        <f t="shared" si="10"/>
        <v>-1</v>
      </c>
      <c r="E623">
        <f>IF('HCAD Raw EF'!B623="",-1,'HCAD Raw EF'!B623)</f>
        <v>-1</v>
      </c>
      <c r="F623">
        <f>IF(E623=-1,-1,IF('HCAD Raw EF'!C623="","",'HCAD Raw EF'!C623))</f>
        <v>-1</v>
      </c>
      <c r="G623">
        <f>IF(F623=-1,-1,IF('HCAD Raw EF'!D623="","",'HCAD Raw EF'!D623))</f>
        <v>-1</v>
      </c>
      <c r="H623">
        <f>IF(G623=-1,-1,IF('HCAD Raw EF'!E623="","",'HCAD Raw EF'!E623))</f>
        <v>-1</v>
      </c>
      <c r="I623">
        <f>IF(H623=-1,-1,IF('HCAD Raw EF'!F623="","",'HCAD Raw EF'!F623))</f>
        <v>-1</v>
      </c>
      <c r="J623">
        <f>IF(I623=-1,-1,IF('HCAD Raw EF'!G623="","",'HCAD Raw EF'!G623))</f>
        <v>-1</v>
      </c>
      <c r="K623">
        <f>IF(J623=-1,-1,IF('HCAD Raw EF'!H623="","",'HCAD Raw EF'!H623))</f>
        <v>-1</v>
      </c>
      <c r="L623">
        <f>IF(K623=-1,-1,IF('HCAD Raw EF'!I623="","",'HCAD Raw EF'!I623))</f>
        <v>-1</v>
      </c>
      <c r="M623">
        <f>IF(L623=-1,-1,IF('HCAD Raw EF'!J623="","",'HCAD Raw EF'!J623))</f>
        <v>-1</v>
      </c>
      <c r="N623">
        <f>IF(M623=-1,-1,IF('HCAD Raw EF'!K623="","",'HCAD Raw EF'!K623))</f>
        <v>-1</v>
      </c>
      <c r="O623" s="13">
        <f>IF(N623=-1,-1,IF('HCAD Raw EF'!L623="","",VALUE('HCAD Raw EF'!L623)))</f>
        <v>-1</v>
      </c>
      <c r="P623"/>
      <c r="Q623"/>
      <c r="R623"/>
      <c r="S623"/>
      <c r="T623"/>
      <c r="U623"/>
      <c r="V623"/>
      <c r="W623"/>
      <c r="X623"/>
      <c r="Y623"/>
    </row>
    <row r="624" spans="3:25" x14ac:dyDescent="0.25">
      <c r="C624">
        <v>620</v>
      </c>
      <c r="D624">
        <f t="shared" si="10"/>
        <v>-1</v>
      </c>
      <c r="E624">
        <f>IF('HCAD Raw EF'!B624="",-1,'HCAD Raw EF'!B624)</f>
        <v>-1</v>
      </c>
      <c r="F624">
        <f>IF(E624=-1,-1,IF('HCAD Raw EF'!C624="","",'HCAD Raw EF'!C624))</f>
        <v>-1</v>
      </c>
      <c r="G624">
        <f>IF(F624=-1,-1,IF('HCAD Raw EF'!D624="","",'HCAD Raw EF'!D624))</f>
        <v>-1</v>
      </c>
      <c r="H624">
        <f>IF(G624=-1,-1,IF('HCAD Raw EF'!E624="","",'HCAD Raw EF'!E624))</f>
        <v>-1</v>
      </c>
      <c r="I624">
        <f>IF(H624=-1,-1,IF('HCAD Raw EF'!F624="","",'HCAD Raw EF'!F624))</f>
        <v>-1</v>
      </c>
      <c r="J624">
        <f>IF(I624=-1,-1,IF('HCAD Raw EF'!G624="","",'HCAD Raw EF'!G624))</f>
        <v>-1</v>
      </c>
      <c r="K624">
        <f>IF(J624=-1,-1,IF('HCAD Raw EF'!H624="","",'HCAD Raw EF'!H624))</f>
        <v>-1</v>
      </c>
      <c r="L624">
        <f>IF(K624=-1,-1,IF('HCAD Raw EF'!I624="","",'HCAD Raw EF'!I624))</f>
        <v>-1</v>
      </c>
      <c r="M624">
        <f>IF(L624=-1,-1,IF('HCAD Raw EF'!J624="","",'HCAD Raw EF'!J624))</f>
        <v>-1</v>
      </c>
      <c r="N624">
        <f>IF(M624=-1,-1,IF('HCAD Raw EF'!K624="","",'HCAD Raw EF'!K624))</f>
        <v>-1</v>
      </c>
      <c r="O624" s="13">
        <f>IF(N624=-1,-1,IF('HCAD Raw EF'!L624="","",VALUE('HCAD Raw EF'!L624)))</f>
        <v>-1</v>
      </c>
      <c r="P624"/>
      <c r="Q624"/>
      <c r="R624"/>
      <c r="S624"/>
      <c r="T624"/>
      <c r="U624"/>
      <c r="V624"/>
      <c r="W624"/>
      <c r="X624"/>
      <c r="Y624"/>
    </row>
    <row r="625" spans="3:25" x14ac:dyDescent="0.25">
      <c r="C625">
        <v>621</v>
      </c>
      <c r="D625">
        <f t="shared" si="10"/>
        <v>-1</v>
      </c>
      <c r="E625">
        <f>IF('HCAD Raw EF'!B625="",-1,'HCAD Raw EF'!B625)</f>
        <v>-1</v>
      </c>
      <c r="F625">
        <f>IF(E625=-1,-1,IF('HCAD Raw EF'!C625="","",'HCAD Raw EF'!C625))</f>
        <v>-1</v>
      </c>
      <c r="G625">
        <f>IF(F625=-1,-1,IF('HCAD Raw EF'!D625="","",'HCAD Raw EF'!D625))</f>
        <v>-1</v>
      </c>
      <c r="H625">
        <f>IF(G625=-1,-1,IF('HCAD Raw EF'!E625="","",'HCAD Raw EF'!E625))</f>
        <v>-1</v>
      </c>
      <c r="I625">
        <f>IF(H625=-1,-1,IF('HCAD Raw EF'!F625="","",'HCAD Raw EF'!F625))</f>
        <v>-1</v>
      </c>
      <c r="J625">
        <f>IF(I625=-1,-1,IF('HCAD Raw EF'!G625="","",'HCAD Raw EF'!G625))</f>
        <v>-1</v>
      </c>
      <c r="K625">
        <f>IF(J625=-1,-1,IF('HCAD Raw EF'!H625="","",'HCAD Raw EF'!H625))</f>
        <v>-1</v>
      </c>
      <c r="L625">
        <f>IF(K625=-1,-1,IF('HCAD Raw EF'!I625="","",'HCAD Raw EF'!I625))</f>
        <v>-1</v>
      </c>
      <c r="M625">
        <f>IF(L625=-1,-1,IF('HCAD Raw EF'!J625="","",'HCAD Raw EF'!J625))</f>
        <v>-1</v>
      </c>
      <c r="N625">
        <f>IF(M625=-1,-1,IF('HCAD Raw EF'!K625="","",'HCAD Raw EF'!K625))</f>
        <v>-1</v>
      </c>
      <c r="O625" s="13">
        <f>IF(N625=-1,-1,IF('HCAD Raw EF'!L625="","",VALUE('HCAD Raw EF'!L625)))</f>
        <v>-1</v>
      </c>
      <c r="P625"/>
      <c r="Q625"/>
      <c r="R625"/>
      <c r="S625"/>
      <c r="T625"/>
      <c r="U625"/>
      <c r="V625"/>
      <c r="W625"/>
      <c r="X625"/>
      <c r="Y625"/>
    </row>
    <row r="626" spans="3:25" x14ac:dyDescent="0.25">
      <c r="C626">
        <v>622</v>
      </c>
      <c r="D626">
        <f t="shared" si="10"/>
        <v>-1</v>
      </c>
      <c r="E626">
        <f>IF('HCAD Raw EF'!B626="",-1,'HCAD Raw EF'!B626)</f>
        <v>-1</v>
      </c>
      <c r="F626">
        <f>IF(E626=-1,-1,IF('HCAD Raw EF'!C626="","",'HCAD Raw EF'!C626))</f>
        <v>-1</v>
      </c>
      <c r="G626">
        <f>IF(F626=-1,-1,IF('HCAD Raw EF'!D626="","",'HCAD Raw EF'!D626))</f>
        <v>-1</v>
      </c>
      <c r="H626">
        <f>IF(G626=-1,-1,IF('HCAD Raw EF'!E626="","",'HCAD Raw EF'!E626))</f>
        <v>-1</v>
      </c>
      <c r="I626">
        <f>IF(H626=-1,-1,IF('HCAD Raw EF'!F626="","",'HCAD Raw EF'!F626))</f>
        <v>-1</v>
      </c>
      <c r="J626">
        <f>IF(I626=-1,-1,IF('HCAD Raw EF'!G626="","",'HCAD Raw EF'!G626))</f>
        <v>-1</v>
      </c>
      <c r="K626">
        <f>IF(J626=-1,-1,IF('HCAD Raw EF'!H626="","",'HCAD Raw EF'!H626))</f>
        <v>-1</v>
      </c>
      <c r="L626">
        <f>IF(K626=-1,-1,IF('HCAD Raw EF'!I626="","",'HCAD Raw EF'!I626))</f>
        <v>-1</v>
      </c>
      <c r="M626">
        <f>IF(L626=-1,-1,IF('HCAD Raw EF'!J626="","",'HCAD Raw EF'!J626))</f>
        <v>-1</v>
      </c>
      <c r="N626">
        <f>IF(M626=-1,-1,IF('HCAD Raw EF'!K626="","",'HCAD Raw EF'!K626))</f>
        <v>-1</v>
      </c>
      <c r="O626" s="13">
        <f>IF(N626=-1,-1,IF('HCAD Raw EF'!L626="","",VALUE('HCAD Raw EF'!L626)))</f>
        <v>-1</v>
      </c>
      <c r="P626"/>
      <c r="Q626"/>
      <c r="R626"/>
      <c r="S626"/>
      <c r="T626"/>
      <c r="U626"/>
      <c r="V626"/>
      <c r="W626"/>
      <c r="X626"/>
      <c r="Y626"/>
    </row>
    <row r="627" spans="3:25" x14ac:dyDescent="0.25">
      <c r="C627">
        <v>623</v>
      </c>
      <c r="D627">
        <f t="shared" si="10"/>
        <v>-1</v>
      </c>
      <c r="E627">
        <f>IF('HCAD Raw EF'!B627="",-1,'HCAD Raw EF'!B627)</f>
        <v>-1</v>
      </c>
      <c r="F627">
        <f>IF(E627=-1,-1,IF('HCAD Raw EF'!C627="","",'HCAD Raw EF'!C627))</f>
        <v>-1</v>
      </c>
      <c r="G627">
        <f>IF(F627=-1,-1,IF('HCAD Raw EF'!D627="","",'HCAD Raw EF'!D627))</f>
        <v>-1</v>
      </c>
      <c r="H627">
        <f>IF(G627=-1,-1,IF('HCAD Raw EF'!E627="","",'HCAD Raw EF'!E627))</f>
        <v>-1</v>
      </c>
      <c r="I627">
        <f>IF(H627=-1,-1,IF('HCAD Raw EF'!F627="","",'HCAD Raw EF'!F627))</f>
        <v>-1</v>
      </c>
      <c r="J627">
        <f>IF(I627=-1,-1,IF('HCAD Raw EF'!G627="","",'HCAD Raw EF'!G627))</f>
        <v>-1</v>
      </c>
      <c r="K627">
        <f>IF(J627=-1,-1,IF('HCAD Raw EF'!H627="","",'HCAD Raw EF'!H627))</f>
        <v>-1</v>
      </c>
      <c r="L627">
        <f>IF(K627=-1,-1,IF('HCAD Raw EF'!I627="","",'HCAD Raw EF'!I627))</f>
        <v>-1</v>
      </c>
      <c r="M627">
        <f>IF(L627=-1,-1,IF('HCAD Raw EF'!J627="","",'HCAD Raw EF'!J627))</f>
        <v>-1</v>
      </c>
      <c r="N627">
        <f>IF(M627=-1,-1,IF('HCAD Raw EF'!K627="","",'HCAD Raw EF'!K627))</f>
        <v>-1</v>
      </c>
      <c r="O627" s="13">
        <f>IF(N627=-1,-1,IF('HCAD Raw EF'!L627="","",VALUE('HCAD Raw EF'!L627)))</f>
        <v>-1</v>
      </c>
      <c r="P627"/>
      <c r="Q627"/>
      <c r="R627"/>
      <c r="S627"/>
      <c r="T627"/>
      <c r="U627"/>
      <c r="V627"/>
      <c r="W627"/>
      <c r="X627"/>
      <c r="Y627"/>
    </row>
    <row r="628" spans="3:25" x14ac:dyDescent="0.25">
      <c r="C628">
        <v>624</v>
      </c>
      <c r="D628">
        <f t="shared" si="10"/>
        <v>-1</v>
      </c>
      <c r="E628">
        <f>IF('HCAD Raw EF'!B628="",-1,'HCAD Raw EF'!B628)</f>
        <v>-1</v>
      </c>
      <c r="F628">
        <f>IF(E628=-1,-1,IF('HCAD Raw EF'!C628="","",'HCAD Raw EF'!C628))</f>
        <v>-1</v>
      </c>
      <c r="G628">
        <f>IF(F628=-1,-1,IF('HCAD Raw EF'!D628="","",'HCAD Raw EF'!D628))</f>
        <v>-1</v>
      </c>
      <c r="H628">
        <f>IF(G628=-1,-1,IF('HCAD Raw EF'!E628="","",'HCAD Raw EF'!E628))</f>
        <v>-1</v>
      </c>
      <c r="I628">
        <f>IF(H628=-1,-1,IF('HCAD Raw EF'!F628="","",'HCAD Raw EF'!F628))</f>
        <v>-1</v>
      </c>
      <c r="J628">
        <f>IF(I628=-1,-1,IF('HCAD Raw EF'!G628="","",'HCAD Raw EF'!G628))</f>
        <v>-1</v>
      </c>
      <c r="K628">
        <f>IF(J628=-1,-1,IF('HCAD Raw EF'!H628="","",'HCAD Raw EF'!H628))</f>
        <v>-1</v>
      </c>
      <c r="L628">
        <f>IF(K628=-1,-1,IF('HCAD Raw EF'!I628="","",'HCAD Raw EF'!I628))</f>
        <v>-1</v>
      </c>
      <c r="M628">
        <f>IF(L628=-1,-1,IF('HCAD Raw EF'!J628="","",'HCAD Raw EF'!J628))</f>
        <v>-1</v>
      </c>
      <c r="N628">
        <f>IF(M628=-1,-1,IF('HCAD Raw EF'!K628="","",'HCAD Raw EF'!K628))</f>
        <v>-1</v>
      </c>
      <c r="O628" s="13">
        <f>IF(N628=-1,-1,IF('HCAD Raw EF'!L628="","",VALUE('HCAD Raw EF'!L628)))</f>
        <v>-1</v>
      </c>
      <c r="P628"/>
      <c r="Q628"/>
      <c r="R628"/>
      <c r="S628"/>
      <c r="T628"/>
      <c r="U628"/>
      <c r="V628"/>
      <c r="W628"/>
      <c r="X628"/>
      <c r="Y628"/>
    </row>
    <row r="629" spans="3:25" x14ac:dyDescent="0.25">
      <c r="C629">
        <v>625</v>
      </c>
      <c r="D629">
        <f t="shared" si="10"/>
        <v>-1</v>
      </c>
      <c r="E629">
        <f>IF('HCAD Raw EF'!B629="",-1,'HCAD Raw EF'!B629)</f>
        <v>-1</v>
      </c>
      <c r="F629">
        <f>IF(E629=-1,-1,IF('HCAD Raw EF'!C629="","",'HCAD Raw EF'!C629))</f>
        <v>-1</v>
      </c>
      <c r="G629">
        <f>IF(F629=-1,-1,IF('HCAD Raw EF'!D629="","",'HCAD Raw EF'!D629))</f>
        <v>-1</v>
      </c>
      <c r="H629">
        <f>IF(G629=-1,-1,IF('HCAD Raw EF'!E629="","",'HCAD Raw EF'!E629))</f>
        <v>-1</v>
      </c>
      <c r="I629">
        <f>IF(H629=-1,-1,IF('HCAD Raw EF'!F629="","",'HCAD Raw EF'!F629))</f>
        <v>-1</v>
      </c>
      <c r="J629">
        <f>IF(I629=-1,-1,IF('HCAD Raw EF'!G629="","",'HCAD Raw EF'!G629))</f>
        <v>-1</v>
      </c>
      <c r="K629">
        <f>IF(J629=-1,-1,IF('HCAD Raw EF'!H629="","",'HCAD Raw EF'!H629))</f>
        <v>-1</v>
      </c>
      <c r="L629">
        <f>IF(K629=-1,-1,IF('HCAD Raw EF'!I629="","",'HCAD Raw EF'!I629))</f>
        <v>-1</v>
      </c>
      <c r="M629">
        <f>IF(L629=-1,-1,IF('HCAD Raw EF'!J629="","",'HCAD Raw EF'!J629))</f>
        <v>-1</v>
      </c>
      <c r="N629">
        <f>IF(M629=-1,-1,IF('HCAD Raw EF'!K629="","",'HCAD Raw EF'!K629))</f>
        <v>-1</v>
      </c>
      <c r="O629" s="13">
        <f>IF(N629=-1,-1,IF('HCAD Raw EF'!L629="","",VALUE('HCAD Raw EF'!L629)))</f>
        <v>-1</v>
      </c>
      <c r="P629"/>
      <c r="Q629"/>
      <c r="R629"/>
      <c r="S629"/>
      <c r="T629"/>
      <c r="U629"/>
      <c r="V629"/>
      <c r="W629"/>
      <c r="X629"/>
      <c r="Y629"/>
    </row>
    <row r="630" spans="3:25" x14ac:dyDescent="0.25">
      <c r="C630">
        <v>626</v>
      </c>
      <c r="D630">
        <f t="shared" si="10"/>
        <v>-1</v>
      </c>
      <c r="E630">
        <f>IF('HCAD Raw EF'!B630="",-1,'HCAD Raw EF'!B630)</f>
        <v>-1</v>
      </c>
      <c r="F630">
        <f>IF(E630=-1,-1,IF('HCAD Raw EF'!C630="","",'HCAD Raw EF'!C630))</f>
        <v>-1</v>
      </c>
      <c r="G630">
        <f>IF(F630=-1,-1,IF('HCAD Raw EF'!D630="","",'HCAD Raw EF'!D630))</f>
        <v>-1</v>
      </c>
      <c r="H630">
        <f>IF(G630=-1,-1,IF('HCAD Raw EF'!E630="","",'HCAD Raw EF'!E630))</f>
        <v>-1</v>
      </c>
      <c r="I630">
        <f>IF(H630=-1,-1,IF('HCAD Raw EF'!F630="","",'HCAD Raw EF'!F630))</f>
        <v>-1</v>
      </c>
      <c r="J630">
        <f>IF(I630=-1,-1,IF('HCAD Raw EF'!G630="","",'HCAD Raw EF'!G630))</f>
        <v>-1</v>
      </c>
      <c r="K630">
        <f>IF(J630=-1,-1,IF('HCAD Raw EF'!H630="","",'HCAD Raw EF'!H630))</f>
        <v>-1</v>
      </c>
      <c r="L630">
        <f>IF(K630=-1,-1,IF('HCAD Raw EF'!I630="","",'HCAD Raw EF'!I630))</f>
        <v>-1</v>
      </c>
      <c r="M630">
        <f>IF(L630=-1,-1,IF('HCAD Raw EF'!J630="","",'HCAD Raw EF'!J630))</f>
        <v>-1</v>
      </c>
      <c r="N630">
        <f>IF(M630=-1,-1,IF('HCAD Raw EF'!K630="","",'HCAD Raw EF'!K630))</f>
        <v>-1</v>
      </c>
      <c r="O630" s="13">
        <f>IF(N630=-1,-1,IF('HCAD Raw EF'!L630="","",VALUE('HCAD Raw EF'!L630)))</f>
        <v>-1</v>
      </c>
      <c r="P630"/>
      <c r="Q630"/>
      <c r="R630"/>
      <c r="S630"/>
      <c r="T630"/>
      <c r="U630"/>
      <c r="V630"/>
      <c r="W630"/>
      <c r="X630"/>
      <c r="Y630"/>
    </row>
    <row r="631" spans="3:25" x14ac:dyDescent="0.25">
      <c r="C631">
        <v>627</v>
      </c>
      <c r="D631">
        <f t="shared" si="10"/>
        <v>-1</v>
      </c>
      <c r="E631">
        <f>IF('HCAD Raw EF'!B631="",-1,'HCAD Raw EF'!B631)</f>
        <v>-1</v>
      </c>
      <c r="F631">
        <f>IF(E631=-1,-1,IF('HCAD Raw EF'!C631="","",'HCAD Raw EF'!C631))</f>
        <v>-1</v>
      </c>
      <c r="G631">
        <f>IF(F631=-1,-1,IF('HCAD Raw EF'!D631="","",'HCAD Raw EF'!D631))</f>
        <v>-1</v>
      </c>
      <c r="H631">
        <f>IF(G631=-1,-1,IF('HCAD Raw EF'!E631="","",'HCAD Raw EF'!E631))</f>
        <v>-1</v>
      </c>
      <c r="I631">
        <f>IF(H631=-1,-1,IF('HCAD Raw EF'!F631="","",'HCAD Raw EF'!F631))</f>
        <v>-1</v>
      </c>
      <c r="J631">
        <f>IF(I631=-1,-1,IF('HCAD Raw EF'!G631="","",'HCAD Raw EF'!G631))</f>
        <v>-1</v>
      </c>
      <c r="K631">
        <f>IF(J631=-1,-1,IF('HCAD Raw EF'!H631="","",'HCAD Raw EF'!H631))</f>
        <v>-1</v>
      </c>
      <c r="L631">
        <f>IF(K631=-1,-1,IF('HCAD Raw EF'!I631="","",'HCAD Raw EF'!I631))</f>
        <v>-1</v>
      </c>
      <c r="M631">
        <f>IF(L631=-1,-1,IF('HCAD Raw EF'!J631="","",'HCAD Raw EF'!J631))</f>
        <v>-1</v>
      </c>
      <c r="N631">
        <f>IF(M631=-1,-1,IF('HCAD Raw EF'!K631="","",'HCAD Raw EF'!K631))</f>
        <v>-1</v>
      </c>
      <c r="O631" s="13">
        <f>IF(N631=-1,-1,IF('HCAD Raw EF'!L631="","",VALUE('HCAD Raw EF'!L631)))</f>
        <v>-1</v>
      </c>
      <c r="P631"/>
      <c r="Q631"/>
      <c r="R631"/>
      <c r="S631"/>
      <c r="T631"/>
      <c r="U631"/>
      <c r="V631"/>
      <c r="W631"/>
      <c r="X631"/>
      <c r="Y631"/>
    </row>
    <row r="632" spans="3:25" x14ac:dyDescent="0.25">
      <c r="C632">
        <v>628</v>
      </c>
      <c r="D632">
        <f t="shared" si="10"/>
        <v>-1</v>
      </c>
      <c r="E632">
        <f>IF('HCAD Raw EF'!B632="",-1,'HCAD Raw EF'!B632)</f>
        <v>-1</v>
      </c>
      <c r="F632">
        <f>IF(E632=-1,-1,IF('HCAD Raw EF'!C632="","",'HCAD Raw EF'!C632))</f>
        <v>-1</v>
      </c>
      <c r="G632">
        <f>IF(F632=-1,-1,IF('HCAD Raw EF'!D632="","",'HCAD Raw EF'!D632))</f>
        <v>-1</v>
      </c>
      <c r="H632">
        <f>IF(G632=-1,-1,IF('HCAD Raw EF'!E632="","",'HCAD Raw EF'!E632))</f>
        <v>-1</v>
      </c>
      <c r="I632">
        <f>IF(H632=-1,-1,IF('HCAD Raw EF'!F632="","",'HCAD Raw EF'!F632))</f>
        <v>-1</v>
      </c>
      <c r="J632">
        <f>IF(I632=-1,-1,IF('HCAD Raw EF'!G632="","",'HCAD Raw EF'!G632))</f>
        <v>-1</v>
      </c>
      <c r="K632">
        <f>IF(J632=-1,-1,IF('HCAD Raw EF'!H632="","",'HCAD Raw EF'!H632))</f>
        <v>-1</v>
      </c>
      <c r="L632">
        <f>IF(K632=-1,-1,IF('HCAD Raw EF'!I632="","",'HCAD Raw EF'!I632))</f>
        <v>-1</v>
      </c>
      <c r="M632">
        <f>IF(L632=-1,-1,IF('HCAD Raw EF'!J632="","",'HCAD Raw EF'!J632))</f>
        <v>-1</v>
      </c>
      <c r="N632">
        <f>IF(M632=-1,-1,IF('HCAD Raw EF'!K632="","",'HCAD Raw EF'!K632))</f>
        <v>-1</v>
      </c>
      <c r="O632" s="13">
        <f>IF(N632=-1,-1,IF('HCAD Raw EF'!L632="","",VALUE('HCAD Raw EF'!L632)))</f>
        <v>-1</v>
      </c>
      <c r="P632"/>
      <c r="Q632"/>
      <c r="R632"/>
      <c r="S632"/>
      <c r="T632"/>
      <c r="U632"/>
      <c r="V632"/>
      <c r="W632"/>
      <c r="X632"/>
      <c r="Y632"/>
    </row>
    <row r="633" spans="3:25" x14ac:dyDescent="0.25">
      <c r="C633">
        <v>629</v>
      </c>
      <c r="D633">
        <f t="shared" si="10"/>
        <v>-1</v>
      </c>
      <c r="E633">
        <f>IF('HCAD Raw EF'!B633="",-1,'HCAD Raw EF'!B633)</f>
        <v>-1</v>
      </c>
      <c r="F633">
        <f>IF(E633=-1,-1,IF('HCAD Raw EF'!C633="","",'HCAD Raw EF'!C633))</f>
        <v>-1</v>
      </c>
      <c r="G633">
        <f>IF(F633=-1,-1,IF('HCAD Raw EF'!D633="","",'HCAD Raw EF'!D633))</f>
        <v>-1</v>
      </c>
      <c r="H633">
        <f>IF(G633=-1,-1,IF('HCAD Raw EF'!E633="","",'HCAD Raw EF'!E633))</f>
        <v>-1</v>
      </c>
      <c r="I633">
        <f>IF(H633=-1,-1,IF('HCAD Raw EF'!F633="","",'HCAD Raw EF'!F633))</f>
        <v>-1</v>
      </c>
      <c r="J633">
        <f>IF(I633=-1,-1,IF('HCAD Raw EF'!G633="","",'HCAD Raw EF'!G633))</f>
        <v>-1</v>
      </c>
      <c r="K633">
        <f>IF(J633=-1,-1,IF('HCAD Raw EF'!H633="","",'HCAD Raw EF'!H633))</f>
        <v>-1</v>
      </c>
      <c r="L633">
        <f>IF(K633=-1,-1,IF('HCAD Raw EF'!I633="","",'HCAD Raw EF'!I633))</f>
        <v>-1</v>
      </c>
      <c r="M633">
        <f>IF(L633=-1,-1,IF('HCAD Raw EF'!J633="","",'HCAD Raw EF'!J633))</f>
        <v>-1</v>
      </c>
      <c r="N633">
        <f>IF(M633=-1,-1,IF('HCAD Raw EF'!K633="","",'HCAD Raw EF'!K633))</f>
        <v>-1</v>
      </c>
      <c r="O633" s="13">
        <f>IF(N633=-1,-1,IF('HCAD Raw EF'!L633="","",VALUE('HCAD Raw EF'!L633)))</f>
        <v>-1</v>
      </c>
      <c r="P633"/>
      <c r="Q633"/>
      <c r="R633"/>
      <c r="S633"/>
      <c r="T633"/>
      <c r="U633"/>
      <c r="V633"/>
      <c r="W633"/>
      <c r="X633"/>
      <c r="Y633"/>
    </row>
    <row r="634" spans="3:25" x14ac:dyDescent="0.25">
      <c r="C634">
        <v>630</v>
      </c>
      <c r="D634">
        <f t="shared" si="10"/>
        <v>-1</v>
      </c>
      <c r="E634">
        <f>IF('HCAD Raw EF'!B634="",-1,'HCAD Raw EF'!B634)</f>
        <v>-1</v>
      </c>
      <c r="F634">
        <f>IF(E634=-1,-1,IF('HCAD Raw EF'!C634="","",'HCAD Raw EF'!C634))</f>
        <v>-1</v>
      </c>
      <c r="G634">
        <f>IF(F634=-1,-1,IF('HCAD Raw EF'!D634="","",'HCAD Raw EF'!D634))</f>
        <v>-1</v>
      </c>
      <c r="H634">
        <f>IF(G634=-1,-1,IF('HCAD Raw EF'!E634="","",'HCAD Raw EF'!E634))</f>
        <v>-1</v>
      </c>
      <c r="I634">
        <f>IF(H634=-1,-1,IF('HCAD Raw EF'!F634="","",'HCAD Raw EF'!F634))</f>
        <v>-1</v>
      </c>
      <c r="J634">
        <f>IF(I634=-1,-1,IF('HCAD Raw EF'!G634="","",'HCAD Raw EF'!G634))</f>
        <v>-1</v>
      </c>
      <c r="K634">
        <f>IF(J634=-1,-1,IF('HCAD Raw EF'!H634="","",'HCAD Raw EF'!H634))</f>
        <v>-1</v>
      </c>
      <c r="L634">
        <f>IF(K634=-1,-1,IF('HCAD Raw EF'!I634="","",'HCAD Raw EF'!I634))</f>
        <v>-1</v>
      </c>
      <c r="M634">
        <f>IF(L634=-1,-1,IF('HCAD Raw EF'!J634="","",'HCAD Raw EF'!J634))</f>
        <v>-1</v>
      </c>
      <c r="N634">
        <f>IF(M634=-1,-1,IF('HCAD Raw EF'!K634="","",'HCAD Raw EF'!K634))</f>
        <v>-1</v>
      </c>
      <c r="O634" s="13">
        <f>IF(N634=-1,-1,IF('HCAD Raw EF'!L634="","",VALUE('HCAD Raw EF'!L634)))</f>
        <v>-1</v>
      </c>
      <c r="P634"/>
      <c r="Q634"/>
      <c r="R634"/>
      <c r="S634"/>
      <c r="T634"/>
      <c r="U634"/>
      <c r="V634"/>
      <c r="W634"/>
      <c r="X634"/>
      <c r="Y634"/>
    </row>
    <row r="635" spans="3:25" x14ac:dyDescent="0.25">
      <c r="C635">
        <v>631</v>
      </c>
      <c r="D635">
        <f t="shared" si="10"/>
        <v>-1</v>
      </c>
      <c r="E635">
        <f>IF('HCAD Raw EF'!B635="",-1,'HCAD Raw EF'!B635)</f>
        <v>-1</v>
      </c>
      <c r="F635">
        <f>IF(E635=-1,-1,IF('HCAD Raw EF'!C635="","",'HCAD Raw EF'!C635))</f>
        <v>-1</v>
      </c>
      <c r="G635">
        <f>IF(F635=-1,-1,IF('HCAD Raw EF'!D635="","",'HCAD Raw EF'!D635))</f>
        <v>-1</v>
      </c>
      <c r="H635">
        <f>IF(G635=-1,-1,IF('HCAD Raw EF'!E635="","",'HCAD Raw EF'!E635))</f>
        <v>-1</v>
      </c>
      <c r="I635">
        <f>IF(H635=-1,-1,IF('HCAD Raw EF'!F635="","",'HCAD Raw EF'!F635))</f>
        <v>-1</v>
      </c>
      <c r="J635">
        <f>IF(I635=-1,-1,IF('HCAD Raw EF'!G635="","",'HCAD Raw EF'!G635))</f>
        <v>-1</v>
      </c>
      <c r="K635">
        <f>IF(J635=-1,-1,IF('HCAD Raw EF'!H635="","",'HCAD Raw EF'!H635))</f>
        <v>-1</v>
      </c>
      <c r="L635">
        <f>IF(K635=-1,-1,IF('HCAD Raw EF'!I635="","",'HCAD Raw EF'!I635))</f>
        <v>-1</v>
      </c>
      <c r="M635">
        <f>IF(L635=-1,-1,IF('HCAD Raw EF'!J635="","",'HCAD Raw EF'!J635))</f>
        <v>-1</v>
      </c>
      <c r="N635">
        <f>IF(M635=-1,-1,IF('HCAD Raw EF'!K635="","",'HCAD Raw EF'!K635))</f>
        <v>-1</v>
      </c>
      <c r="O635" s="13">
        <f>IF(N635=-1,-1,IF('HCAD Raw EF'!L635="","",VALUE('HCAD Raw EF'!L635)))</f>
        <v>-1</v>
      </c>
      <c r="P635"/>
      <c r="Q635"/>
      <c r="R635"/>
      <c r="S635"/>
      <c r="T635"/>
      <c r="U635"/>
      <c r="V635"/>
      <c r="W635"/>
      <c r="X635"/>
      <c r="Y635"/>
    </row>
    <row r="636" spans="3:25" x14ac:dyDescent="0.25">
      <c r="C636">
        <v>632</v>
      </c>
      <c r="D636">
        <f t="shared" si="10"/>
        <v>-1</v>
      </c>
      <c r="E636">
        <f>IF('HCAD Raw EF'!B636="",-1,'HCAD Raw EF'!B636)</f>
        <v>-1</v>
      </c>
      <c r="F636">
        <f>IF(E636=-1,-1,IF('HCAD Raw EF'!C636="","",'HCAD Raw EF'!C636))</f>
        <v>-1</v>
      </c>
      <c r="G636">
        <f>IF(F636=-1,-1,IF('HCAD Raw EF'!D636="","",'HCAD Raw EF'!D636))</f>
        <v>-1</v>
      </c>
      <c r="H636">
        <f>IF(G636=-1,-1,IF('HCAD Raw EF'!E636="","",'HCAD Raw EF'!E636))</f>
        <v>-1</v>
      </c>
      <c r="I636">
        <f>IF(H636=-1,-1,IF('HCAD Raw EF'!F636="","",'HCAD Raw EF'!F636))</f>
        <v>-1</v>
      </c>
      <c r="J636">
        <f>IF(I636=-1,-1,IF('HCAD Raw EF'!G636="","",'HCAD Raw EF'!G636))</f>
        <v>-1</v>
      </c>
      <c r="K636">
        <f>IF(J636=-1,-1,IF('HCAD Raw EF'!H636="","",'HCAD Raw EF'!H636))</f>
        <v>-1</v>
      </c>
      <c r="L636">
        <f>IF(K636=-1,-1,IF('HCAD Raw EF'!I636="","",'HCAD Raw EF'!I636))</f>
        <v>-1</v>
      </c>
      <c r="M636">
        <f>IF(L636=-1,-1,IF('HCAD Raw EF'!J636="","",'HCAD Raw EF'!J636))</f>
        <v>-1</v>
      </c>
      <c r="N636">
        <f>IF(M636=-1,-1,IF('HCAD Raw EF'!K636="","",'HCAD Raw EF'!K636))</f>
        <v>-1</v>
      </c>
      <c r="O636" s="13">
        <f>IF(N636=-1,-1,IF('HCAD Raw EF'!L636="","",VALUE('HCAD Raw EF'!L636)))</f>
        <v>-1</v>
      </c>
      <c r="P636"/>
      <c r="Q636"/>
      <c r="R636"/>
      <c r="S636"/>
      <c r="T636"/>
      <c r="U636"/>
      <c r="V636"/>
      <c r="W636"/>
      <c r="X636"/>
      <c r="Y636"/>
    </row>
    <row r="637" spans="3:25" x14ac:dyDescent="0.25">
      <c r="C637">
        <v>633</v>
      </c>
      <c r="D637">
        <f t="shared" si="10"/>
        <v>-1</v>
      </c>
      <c r="E637">
        <f>IF('HCAD Raw EF'!B637="",-1,'HCAD Raw EF'!B637)</f>
        <v>-1</v>
      </c>
      <c r="F637">
        <f>IF(E637=-1,-1,IF('HCAD Raw EF'!C637="","",'HCAD Raw EF'!C637))</f>
        <v>-1</v>
      </c>
      <c r="G637">
        <f>IF(F637=-1,-1,IF('HCAD Raw EF'!D637="","",'HCAD Raw EF'!D637))</f>
        <v>-1</v>
      </c>
      <c r="H637">
        <f>IF(G637=-1,-1,IF('HCAD Raw EF'!E637="","",'HCAD Raw EF'!E637))</f>
        <v>-1</v>
      </c>
      <c r="I637">
        <f>IF(H637=-1,-1,IF('HCAD Raw EF'!F637="","",'HCAD Raw EF'!F637))</f>
        <v>-1</v>
      </c>
      <c r="J637">
        <f>IF(I637=-1,-1,IF('HCAD Raw EF'!G637="","",'HCAD Raw EF'!G637))</f>
        <v>-1</v>
      </c>
      <c r="K637">
        <f>IF(J637=-1,-1,IF('HCAD Raw EF'!H637="","",'HCAD Raw EF'!H637))</f>
        <v>-1</v>
      </c>
      <c r="L637">
        <f>IF(K637=-1,-1,IF('HCAD Raw EF'!I637="","",'HCAD Raw EF'!I637))</f>
        <v>-1</v>
      </c>
      <c r="M637">
        <f>IF(L637=-1,-1,IF('HCAD Raw EF'!J637="","",'HCAD Raw EF'!J637))</f>
        <v>-1</v>
      </c>
      <c r="N637">
        <f>IF(M637=-1,-1,IF('HCAD Raw EF'!K637="","",'HCAD Raw EF'!K637))</f>
        <v>-1</v>
      </c>
      <c r="O637" s="13">
        <f>IF(N637=-1,-1,IF('HCAD Raw EF'!L637="","",VALUE('HCAD Raw EF'!L637)))</f>
        <v>-1</v>
      </c>
      <c r="P637"/>
      <c r="Q637"/>
      <c r="R637"/>
      <c r="S637"/>
      <c r="T637"/>
      <c r="U637"/>
      <c r="V637"/>
      <c r="W637"/>
      <c r="X637"/>
      <c r="Y637"/>
    </row>
    <row r="638" spans="3:25" x14ac:dyDescent="0.25">
      <c r="C638">
        <v>634</v>
      </c>
      <c r="D638">
        <f t="shared" si="10"/>
        <v>-1</v>
      </c>
      <c r="E638">
        <f>IF('HCAD Raw EF'!B638="",-1,'HCAD Raw EF'!B638)</f>
        <v>-1</v>
      </c>
      <c r="F638">
        <f>IF(E638=-1,-1,IF('HCAD Raw EF'!C638="","",'HCAD Raw EF'!C638))</f>
        <v>-1</v>
      </c>
      <c r="G638">
        <f>IF(F638=-1,-1,IF('HCAD Raw EF'!D638="","",'HCAD Raw EF'!D638))</f>
        <v>-1</v>
      </c>
      <c r="H638">
        <f>IF(G638=-1,-1,IF('HCAD Raw EF'!E638="","",'HCAD Raw EF'!E638))</f>
        <v>-1</v>
      </c>
      <c r="I638">
        <f>IF(H638=-1,-1,IF('HCAD Raw EF'!F638="","",'HCAD Raw EF'!F638))</f>
        <v>-1</v>
      </c>
      <c r="J638">
        <f>IF(I638=-1,-1,IF('HCAD Raw EF'!G638="","",'HCAD Raw EF'!G638))</f>
        <v>-1</v>
      </c>
      <c r="K638">
        <f>IF(J638=-1,-1,IF('HCAD Raw EF'!H638="","",'HCAD Raw EF'!H638))</f>
        <v>-1</v>
      </c>
      <c r="L638">
        <f>IF(K638=-1,-1,IF('HCAD Raw EF'!I638="","",'HCAD Raw EF'!I638))</f>
        <v>-1</v>
      </c>
      <c r="M638">
        <f>IF(L638=-1,-1,IF('HCAD Raw EF'!J638="","",'HCAD Raw EF'!J638))</f>
        <v>-1</v>
      </c>
      <c r="N638">
        <f>IF(M638=-1,-1,IF('HCAD Raw EF'!K638="","",'HCAD Raw EF'!K638))</f>
        <v>-1</v>
      </c>
      <c r="O638" s="13">
        <f>IF(N638=-1,-1,IF('HCAD Raw EF'!L638="","",VALUE('HCAD Raw EF'!L638)))</f>
        <v>-1</v>
      </c>
      <c r="P638"/>
      <c r="Q638"/>
      <c r="R638"/>
      <c r="S638"/>
      <c r="T638"/>
      <c r="U638"/>
      <c r="V638"/>
      <c r="W638"/>
      <c r="X638"/>
      <c r="Y638"/>
    </row>
    <row r="639" spans="3:25" x14ac:dyDescent="0.25">
      <c r="C639">
        <v>635</v>
      </c>
      <c r="D639">
        <f t="shared" si="10"/>
        <v>-1</v>
      </c>
      <c r="E639">
        <f>IF('HCAD Raw EF'!B639="",-1,'HCAD Raw EF'!B639)</f>
        <v>-1</v>
      </c>
      <c r="F639">
        <f>IF(E639=-1,-1,IF('HCAD Raw EF'!C639="","",'HCAD Raw EF'!C639))</f>
        <v>-1</v>
      </c>
      <c r="G639">
        <f>IF(F639=-1,-1,IF('HCAD Raw EF'!D639="","",'HCAD Raw EF'!D639))</f>
        <v>-1</v>
      </c>
      <c r="H639">
        <f>IF(G639=-1,-1,IF('HCAD Raw EF'!E639="","",'HCAD Raw EF'!E639))</f>
        <v>-1</v>
      </c>
      <c r="I639">
        <f>IF(H639=-1,-1,IF('HCAD Raw EF'!F639="","",'HCAD Raw EF'!F639))</f>
        <v>-1</v>
      </c>
      <c r="J639">
        <f>IF(I639=-1,-1,IF('HCAD Raw EF'!G639="","",'HCAD Raw EF'!G639))</f>
        <v>-1</v>
      </c>
      <c r="K639">
        <f>IF(J639=-1,-1,IF('HCAD Raw EF'!H639="","",'HCAD Raw EF'!H639))</f>
        <v>-1</v>
      </c>
      <c r="L639">
        <f>IF(K639=-1,-1,IF('HCAD Raw EF'!I639="","",'HCAD Raw EF'!I639))</f>
        <v>-1</v>
      </c>
      <c r="M639">
        <f>IF(L639=-1,-1,IF('HCAD Raw EF'!J639="","",'HCAD Raw EF'!J639))</f>
        <v>-1</v>
      </c>
      <c r="N639">
        <f>IF(M639=-1,-1,IF('HCAD Raw EF'!K639="","",'HCAD Raw EF'!K639))</f>
        <v>-1</v>
      </c>
      <c r="O639" s="13">
        <f>IF(N639=-1,-1,IF('HCAD Raw EF'!L639="","",VALUE('HCAD Raw EF'!L639)))</f>
        <v>-1</v>
      </c>
      <c r="P639"/>
      <c r="Q639"/>
      <c r="R639"/>
      <c r="S639"/>
      <c r="T639"/>
      <c r="U639"/>
      <c r="V639"/>
      <c r="W639"/>
      <c r="X639"/>
      <c r="Y639"/>
    </row>
    <row r="640" spans="3:25" x14ac:dyDescent="0.25">
      <c r="C640">
        <v>636</v>
      </c>
      <c r="D640">
        <f t="shared" si="10"/>
        <v>-1</v>
      </c>
      <c r="E640">
        <f>IF('HCAD Raw EF'!B640="",-1,'HCAD Raw EF'!B640)</f>
        <v>-1</v>
      </c>
      <c r="F640">
        <f>IF(E640=-1,-1,IF('HCAD Raw EF'!C640="","",'HCAD Raw EF'!C640))</f>
        <v>-1</v>
      </c>
      <c r="G640">
        <f>IF(F640=-1,-1,IF('HCAD Raw EF'!D640="","",'HCAD Raw EF'!D640))</f>
        <v>-1</v>
      </c>
      <c r="H640">
        <f>IF(G640=-1,-1,IF('HCAD Raw EF'!E640="","",'HCAD Raw EF'!E640))</f>
        <v>-1</v>
      </c>
      <c r="I640">
        <f>IF(H640=-1,-1,IF('HCAD Raw EF'!F640="","",'HCAD Raw EF'!F640))</f>
        <v>-1</v>
      </c>
      <c r="J640">
        <f>IF(I640=-1,-1,IF('HCAD Raw EF'!G640="","",'HCAD Raw EF'!G640))</f>
        <v>-1</v>
      </c>
      <c r="K640">
        <f>IF(J640=-1,-1,IF('HCAD Raw EF'!H640="","",'HCAD Raw EF'!H640))</f>
        <v>-1</v>
      </c>
      <c r="L640">
        <f>IF(K640=-1,-1,IF('HCAD Raw EF'!I640="","",'HCAD Raw EF'!I640))</f>
        <v>-1</v>
      </c>
      <c r="M640">
        <f>IF(L640=-1,-1,IF('HCAD Raw EF'!J640="","",'HCAD Raw EF'!J640))</f>
        <v>-1</v>
      </c>
      <c r="N640">
        <f>IF(M640=-1,-1,IF('HCAD Raw EF'!K640="","",'HCAD Raw EF'!K640))</f>
        <v>-1</v>
      </c>
      <c r="O640" s="13">
        <f>IF(N640=-1,-1,IF('HCAD Raw EF'!L640="","",VALUE('HCAD Raw EF'!L640)))</f>
        <v>-1</v>
      </c>
      <c r="P640"/>
      <c r="Q640"/>
      <c r="R640"/>
      <c r="S640"/>
      <c r="T640"/>
      <c r="U640"/>
      <c r="V640"/>
      <c r="W640"/>
      <c r="X640"/>
      <c r="Y640"/>
    </row>
    <row r="641" spans="3:25" x14ac:dyDescent="0.25">
      <c r="C641">
        <v>637</v>
      </c>
      <c r="D641">
        <f t="shared" si="10"/>
        <v>-1</v>
      </c>
      <c r="E641">
        <f>IF('HCAD Raw EF'!B641="",-1,'HCAD Raw EF'!B641)</f>
        <v>-1</v>
      </c>
      <c r="F641">
        <f>IF(E641=-1,-1,IF('HCAD Raw EF'!C641="","",'HCAD Raw EF'!C641))</f>
        <v>-1</v>
      </c>
      <c r="G641">
        <f>IF(F641=-1,-1,IF('HCAD Raw EF'!D641="","",'HCAD Raw EF'!D641))</f>
        <v>-1</v>
      </c>
      <c r="H641">
        <f>IF(G641=-1,-1,IF('HCAD Raw EF'!E641="","",'HCAD Raw EF'!E641))</f>
        <v>-1</v>
      </c>
      <c r="I641">
        <f>IF(H641=-1,-1,IF('HCAD Raw EF'!F641="","",'HCAD Raw EF'!F641))</f>
        <v>-1</v>
      </c>
      <c r="J641">
        <f>IF(I641=-1,-1,IF('HCAD Raw EF'!G641="","",'HCAD Raw EF'!G641))</f>
        <v>-1</v>
      </c>
      <c r="K641">
        <f>IF(J641=-1,-1,IF('HCAD Raw EF'!H641="","",'HCAD Raw EF'!H641))</f>
        <v>-1</v>
      </c>
      <c r="L641">
        <f>IF(K641=-1,-1,IF('HCAD Raw EF'!I641="","",'HCAD Raw EF'!I641))</f>
        <v>-1</v>
      </c>
      <c r="M641">
        <f>IF(L641=-1,-1,IF('HCAD Raw EF'!J641="","",'HCAD Raw EF'!J641))</f>
        <v>-1</v>
      </c>
      <c r="N641">
        <f>IF(M641=-1,-1,IF('HCAD Raw EF'!K641="","",'HCAD Raw EF'!K641))</f>
        <v>-1</v>
      </c>
      <c r="O641" s="13">
        <f>IF(N641=-1,-1,IF('HCAD Raw EF'!L641="","",VALUE('HCAD Raw EF'!L641)))</f>
        <v>-1</v>
      </c>
      <c r="P641"/>
      <c r="Q641"/>
      <c r="R641"/>
      <c r="S641"/>
      <c r="T641"/>
      <c r="U641"/>
      <c r="V641"/>
      <c r="W641"/>
      <c r="X641"/>
      <c r="Y641"/>
    </row>
    <row r="642" spans="3:25" x14ac:dyDescent="0.25">
      <c r="C642">
        <v>638</v>
      </c>
      <c r="D642">
        <f t="shared" si="10"/>
        <v>-1</v>
      </c>
      <c r="E642">
        <f>IF('HCAD Raw EF'!B642="",-1,'HCAD Raw EF'!B642)</f>
        <v>-1</v>
      </c>
      <c r="F642">
        <f>IF(E642=-1,-1,IF('HCAD Raw EF'!C642="","",'HCAD Raw EF'!C642))</f>
        <v>-1</v>
      </c>
      <c r="G642">
        <f>IF(F642=-1,-1,IF('HCAD Raw EF'!D642="","",'HCAD Raw EF'!D642))</f>
        <v>-1</v>
      </c>
      <c r="H642">
        <f>IF(G642=-1,-1,IF('HCAD Raw EF'!E642="","",'HCAD Raw EF'!E642))</f>
        <v>-1</v>
      </c>
      <c r="I642">
        <f>IF(H642=-1,-1,IF('HCAD Raw EF'!F642="","",'HCAD Raw EF'!F642))</f>
        <v>-1</v>
      </c>
      <c r="J642">
        <f>IF(I642=-1,-1,IF('HCAD Raw EF'!G642="","",'HCAD Raw EF'!G642))</f>
        <v>-1</v>
      </c>
      <c r="K642">
        <f>IF(J642=-1,-1,IF('HCAD Raw EF'!H642="","",'HCAD Raw EF'!H642))</f>
        <v>-1</v>
      </c>
      <c r="L642">
        <f>IF(K642=-1,-1,IF('HCAD Raw EF'!I642="","",'HCAD Raw EF'!I642))</f>
        <v>-1</v>
      </c>
      <c r="M642">
        <f>IF(L642=-1,-1,IF('HCAD Raw EF'!J642="","",'HCAD Raw EF'!J642))</f>
        <v>-1</v>
      </c>
      <c r="N642">
        <f>IF(M642=-1,-1,IF('HCAD Raw EF'!K642="","",'HCAD Raw EF'!K642))</f>
        <v>-1</v>
      </c>
      <c r="O642" s="13">
        <f>IF(N642=-1,-1,IF('HCAD Raw EF'!L642="","",VALUE('HCAD Raw EF'!L642)))</f>
        <v>-1</v>
      </c>
      <c r="P642"/>
      <c r="Q642"/>
      <c r="R642"/>
      <c r="S642"/>
      <c r="T642"/>
      <c r="U642"/>
      <c r="V642"/>
      <c r="W642"/>
      <c r="X642"/>
      <c r="Y642"/>
    </row>
    <row r="643" spans="3:25" x14ac:dyDescent="0.25">
      <c r="C643">
        <v>639</v>
      </c>
      <c r="D643">
        <f t="shared" si="10"/>
        <v>-1</v>
      </c>
      <c r="E643">
        <f>IF('HCAD Raw EF'!B643="",-1,'HCAD Raw EF'!B643)</f>
        <v>-1</v>
      </c>
      <c r="F643">
        <f>IF(E643=-1,-1,IF('HCAD Raw EF'!C643="","",'HCAD Raw EF'!C643))</f>
        <v>-1</v>
      </c>
      <c r="G643">
        <f>IF(F643=-1,-1,IF('HCAD Raw EF'!D643="","",'HCAD Raw EF'!D643))</f>
        <v>-1</v>
      </c>
      <c r="H643">
        <f>IF(G643=-1,-1,IF('HCAD Raw EF'!E643="","",'HCAD Raw EF'!E643))</f>
        <v>-1</v>
      </c>
      <c r="I643">
        <f>IF(H643=-1,-1,IF('HCAD Raw EF'!F643="","",'HCAD Raw EF'!F643))</f>
        <v>-1</v>
      </c>
      <c r="J643">
        <f>IF(I643=-1,-1,IF('HCAD Raw EF'!G643="","",'HCAD Raw EF'!G643))</f>
        <v>-1</v>
      </c>
      <c r="K643">
        <f>IF(J643=-1,-1,IF('HCAD Raw EF'!H643="","",'HCAD Raw EF'!H643))</f>
        <v>-1</v>
      </c>
      <c r="L643">
        <f>IF(K643=-1,-1,IF('HCAD Raw EF'!I643="","",'HCAD Raw EF'!I643))</f>
        <v>-1</v>
      </c>
      <c r="M643">
        <f>IF(L643=-1,-1,IF('HCAD Raw EF'!J643="","",'HCAD Raw EF'!J643))</f>
        <v>-1</v>
      </c>
      <c r="N643">
        <f>IF(M643=-1,-1,IF('HCAD Raw EF'!K643="","",'HCAD Raw EF'!K643))</f>
        <v>-1</v>
      </c>
      <c r="O643" s="13">
        <f>IF(N643=-1,-1,IF('HCAD Raw EF'!L643="","",VALUE('HCAD Raw EF'!L643)))</f>
        <v>-1</v>
      </c>
      <c r="P643"/>
      <c r="Q643"/>
      <c r="R643"/>
      <c r="S643"/>
      <c r="T643"/>
      <c r="U643"/>
      <c r="V643"/>
      <c r="W643"/>
      <c r="X643"/>
      <c r="Y643"/>
    </row>
    <row r="644" spans="3:25" x14ac:dyDescent="0.25">
      <c r="C644">
        <v>640</v>
      </c>
      <c r="D644">
        <f t="shared" si="10"/>
        <v>-1</v>
      </c>
      <c r="E644">
        <f>IF('HCAD Raw EF'!B644="",-1,'HCAD Raw EF'!B644)</f>
        <v>-1</v>
      </c>
      <c r="F644">
        <f>IF(E644=-1,-1,IF('HCAD Raw EF'!C644="","",'HCAD Raw EF'!C644))</f>
        <v>-1</v>
      </c>
      <c r="G644">
        <f>IF(F644=-1,-1,IF('HCAD Raw EF'!D644="","",'HCAD Raw EF'!D644))</f>
        <v>-1</v>
      </c>
      <c r="H644">
        <f>IF(G644=-1,-1,IF('HCAD Raw EF'!E644="","",'HCAD Raw EF'!E644))</f>
        <v>-1</v>
      </c>
      <c r="I644">
        <f>IF(H644=-1,-1,IF('HCAD Raw EF'!F644="","",'HCAD Raw EF'!F644))</f>
        <v>-1</v>
      </c>
      <c r="J644">
        <f>IF(I644=-1,-1,IF('HCAD Raw EF'!G644="","",'HCAD Raw EF'!G644))</f>
        <v>-1</v>
      </c>
      <c r="K644">
        <f>IF(J644=-1,-1,IF('HCAD Raw EF'!H644="","",'HCAD Raw EF'!H644))</f>
        <v>-1</v>
      </c>
      <c r="L644">
        <f>IF(K644=-1,-1,IF('HCAD Raw EF'!I644="","",'HCAD Raw EF'!I644))</f>
        <v>-1</v>
      </c>
      <c r="M644">
        <f>IF(L644=-1,-1,IF('HCAD Raw EF'!J644="","",'HCAD Raw EF'!J644))</f>
        <v>-1</v>
      </c>
      <c r="N644">
        <f>IF(M644=-1,-1,IF('HCAD Raw EF'!K644="","",'HCAD Raw EF'!K644))</f>
        <v>-1</v>
      </c>
      <c r="O644" s="13">
        <f>IF(N644=-1,-1,IF('HCAD Raw EF'!L644="","",VALUE('HCAD Raw EF'!L644)))</f>
        <v>-1</v>
      </c>
      <c r="P644"/>
      <c r="Q644"/>
      <c r="R644"/>
      <c r="S644"/>
      <c r="T644"/>
      <c r="U644"/>
      <c r="V644"/>
      <c r="W644"/>
      <c r="X644"/>
      <c r="Y644"/>
    </row>
    <row r="645" spans="3:25" x14ac:dyDescent="0.25">
      <c r="C645">
        <v>641</v>
      </c>
      <c r="D645">
        <f t="shared" si="10"/>
        <v>-1</v>
      </c>
      <c r="E645">
        <f>IF('HCAD Raw EF'!B645="",-1,'HCAD Raw EF'!B645)</f>
        <v>-1</v>
      </c>
      <c r="F645">
        <f>IF(E645=-1,-1,IF('HCAD Raw EF'!C645="","",'HCAD Raw EF'!C645))</f>
        <v>-1</v>
      </c>
      <c r="G645">
        <f>IF(F645=-1,-1,IF('HCAD Raw EF'!D645="","",'HCAD Raw EF'!D645))</f>
        <v>-1</v>
      </c>
      <c r="H645">
        <f>IF(G645=-1,-1,IF('HCAD Raw EF'!E645="","",'HCAD Raw EF'!E645))</f>
        <v>-1</v>
      </c>
      <c r="I645">
        <f>IF(H645=-1,-1,IF('HCAD Raw EF'!F645="","",'HCAD Raw EF'!F645))</f>
        <v>-1</v>
      </c>
      <c r="J645">
        <f>IF(I645=-1,-1,IF('HCAD Raw EF'!G645="","",'HCAD Raw EF'!G645))</f>
        <v>-1</v>
      </c>
      <c r="K645">
        <f>IF(J645=-1,-1,IF('HCAD Raw EF'!H645="","",'HCAD Raw EF'!H645))</f>
        <v>-1</v>
      </c>
      <c r="L645">
        <f>IF(K645=-1,-1,IF('HCAD Raw EF'!I645="","",'HCAD Raw EF'!I645))</f>
        <v>-1</v>
      </c>
      <c r="M645">
        <f>IF(L645=-1,-1,IF('HCAD Raw EF'!J645="","",'HCAD Raw EF'!J645))</f>
        <v>-1</v>
      </c>
      <c r="N645">
        <f>IF(M645=-1,-1,IF('HCAD Raw EF'!K645="","",'HCAD Raw EF'!K645))</f>
        <v>-1</v>
      </c>
      <c r="O645" s="13">
        <f>IF(N645=-1,-1,IF('HCAD Raw EF'!L645="","",VALUE('HCAD Raw EF'!L645)))</f>
        <v>-1</v>
      </c>
      <c r="P645"/>
      <c r="Q645"/>
      <c r="R645"/>
      <c r="S645"/>
      <c r="T645"/>
      <c r="U645"/>
      <c r="V645"/>
      <c r="W645"/>
      <c r="X645"/>
      <c r="Y645"/>
    </row>
    <row r="646" spans="3:25" x14ac:dyDescent="0.25">
      <c r="C646">
        <v>642</v>
      </c>
      <c r="D646">
        <f t="shared" ref="D646:D709" si="11">IF(E646=-1,-1,CONCATENATE(E646,C646))</f>
        <v>-1</v>
      </c>
      <c r="E646">
        <f>IF('HCAD Raw EF'!B646="",-1,'HCAD Raw EF'!B646)</f>
        <v>-1</v>
      </c>
      <c r="F646">
        <f>IF(E646=-1,-1,IF('HCAD Raw EF'!C646="","",'HCAD Raw EF'!C646))</f>
        <v>-1</v>
      </c>
      <c r="G646">
        <f>IF(F646=-1,-1,IF('HCAD Raw EF'!D646="","",'HCAD Raw EF'!D646))</f>
        <v>-1</v>
      </c>
      <c r="H646">
        <f>IF(G646=-1,-1,IF('HCAD Raw EF'!E646="","",'HCAD Raw EF'!E646))</f>
        <v>-1</v>
      </c>
      <c r="I646">
        <f>IF(H646=-1,-1,IF('HCAD Raw EF'!F646="","",'HCAD Raw EF'!F646))</f>
        <v>-1</v>
      </c>
      <c r="J646">
        <f>IF(I646=-1,-1,IF('HCAD Raw EF'!G646="","",'HCAD Raw EF'!G646))</f>
        <v>-1</v>
      </c>
      <c r="K646">
        <f>IF(J646=-1,-1,IF('HCAD Raw EF'!H646="","",'HCAD Raw EF'!H646))</f>
        <v>-1</v>
      </c>
      <c r="L646">
        <f>IF(K646=-1,-1,IF('HCAD Raw EF'!I646="","",'HCAD Raw EF'!I646))</f>
        <v>-1</v>
      </c>
      <c r="M646">
        <f>IF(L646=-1,-1,IF('HCAD Raw EF'!J646="","",'HCAD Raw EF'!J646))</f>
        <v>-1</v>
      </c>
      <c r="N646">
        <f>IF(M646=-1,-1,IF('HCAD Raw EF'!K646="","",'HCAD Raw EF'!K646))</f>
        <v>-1</v>
      </c>
      <c r="O646" s="13">
        <f>IF(N646=-1,-1,IF('HCAD Raw EF'!L646="","",VALUE('HCAD Raw EF'!L646)))</f>
        <v>-1</v>
      </c>
      <c r="P646"/>
      <c r="Q646"/>
      <c r="R646"/>
      <c r="S646"/>
      <c r="T646"/>
      <c r="U646"/>
      <c r="V646"/>
      <c r="W646"/>
      <c r="X646"/>
      <c r="Y646"/>
    </row>
    <row r="647" spans="3:25" x14ac:dyDescent="0.25">
      <c r="C647">
        <v>643</v>
      </c>
      <c r="D647">
        <f t="shared" si="11"/>
        <v>-1</v>
      </c>
      <c r="E647">
        <f>IF('HCAD Raw EF'!B647="",-1,'HCAD Raw EF'!B647)</f>
        <v>-1</v>
      </c>
      <c r="F647">
        <f>IF(E647=-1,-1,IF('HCAD Raw EF'!C647="","",'HCAD Raw EF'!C647))</f>
        <v>-1</v>
      </c>
      <c r="G647">
        <f>IF(F647=-1,-1,IF('HCAD Raw EF'!D647="","",'HCAD Raw EF'!D647))</f>
        <v>-1</v>
      </c>
      <c r="H647">
        <f>IF(G647=-1,-1,IF('HCAD Raw EF'!E647="","",'HCAD Raw EF'!E647))</f>
        <v>-1</v>
      </c>
      <c r="I647">
        <f>IF(H647=-1,-1,IF('HCAD Raw EF'!F647="","",'HCAD Raw EF'!F647))</f>
        <v>-1</v>
      </c>
      <c r="J647">
        <f>IF(I647=-1,-1,IF('HCAD Raw EF'!G647="","",'HCAD Raw EF'!G647))</f>
        <v>-1</v>
      </c>
      <c r="K647">
        <f>IF(J647=-1,-1,IF('HCAD Raw EF'!H647="","",'HCAD Raw EF'!H647))</f>
        <v>-1</v>
      </c>
      <c r="L647">
        <f>IF(K647=-1,-1,IF('HCAD Raw EF'!I647="","",'HCAD Raw EF'!I647))</f>
        <v>-1</v>
      </c>
      <c r="M647">
        <f>IF(L647=-1,-1,IF('HCAD Raw EF'!J647="","",'HCAD Raw EF'!J647))</f>
        <v>-1</v>
      </c>
      <c r="N647">
        <f>IF(M647=-1,-1,IF('HCAD Raw EF'!K647="","",'HCAD Raw EF'!K647))</f>
        <v>-1</v>
      </c>
      <c r="O647" s="13">
        <f>IF(N647=-1,-1,IF('HCAD Raw EF'!L647="","",VALUE('HCAD Raw EF'!L647)))</f>
        <v>-1</v>
      </c>
      <c r="P647"/>
      <c r="Q647"/>
      <c r="R647"/>
      <c r="S647"/>
      <c r="T647"/>
      <c r="U647"/>
      <c r="V647"/>
      <c r="W647"/>
      <c r="X647"/>
      <c r="Y647"/>
    </row>
    <row r="648" spans="3:25" x14ac:dyDescent="0.25">
      <c r="C648">
        <v>644</v>
      </c>
      <c r="D648">
        <f t="shared" si="11"/>
        <v>-1</v>
      </c>
      <c r="E648">
        <f>IF('HCAD Raw EF'!B648="",-1,'HCAD Raw EF'!B648)</f>
        <v>-1</v>
      </c>
      <c r="F648">
        <f>IF(E648=-1,-1,IF('HCAD Raw EF'!C648="","",'HCAD Raw EF'!C648))</f>
        <v>-1</v>
      </c>
      <c r="G648">
        <f>IF(F648=-1,-1,IF('HCAD Raw EF'!D648="","",'HCAD Raw EF'!D648))</f>
        <v>-1</v>
      </c>
      <c r="H648">
        <f>IF(G648=-1,-1,IF('HCAD Raw EF'!E648="","",'HCAD Raw EF'!E648))</f>
        <v>-1</v>
      </c>
      <c r="I648">
        <f>IF(H648=-1,-1,IF('HCAD Raw EF'!F648="","",'HCAD Raw EF'!F648))</f>
        <v>-1</v>
      </c>
      <c r="J648">
        <f>IF(I648=-1,-1,IF('HCAD Raw EF'!G648="","",'HCAD Raw EF'!G648))</f>
        <v>-1</v>
      </c>
      <c r="K648">
        <f>IF(J648=-1,-1,IF('HCAD Raw EF'!H648="","",'HCAD Raw EF'!H648))</f>
        <v>-1</v>
      </c>
      <c r="L648">
        <f>IF(K648=-1,-1,IF('HCAD Raw EF'!I648="","",'HCAD Raw EF'!I648))</f>
        <v>-1</v>
      </c>
      <c r="M648">
        <f>IF(L648=-1,-1,IF('HCAD Raw EF'!J648="","",'HCAD Raw EF'!J648))</f>
        <v>-1</v>
      </c>
      <c r="N648">
        <f>IF(M648=-1,-1,IF('HCAD Raw EF'!K648="","",'HCAD Raw EF'!K648))</f>
        <v>-1</v>
      </c>
      <c r="O648" s="13">
        <f>IF(N648=-1,-1,IF('HCAD Raw EF'!L648="","",VALUE('HCAD Raw EF'!L648)))</f>
        <v>-1</v>
      </c>
      <c r="P648"/>
      <c r="Q648"/>
      <c r="R648"/>
      <c r="S648"/>
      <c r="T648"/>
      <c r="U648"/>
      <c r="V648"/>
      <c r="W648"/>
      <c r="X648"/>
      <c r="Y648"/>
    </row>
    <row r="649" spans="3:25" x14ac:dyDescent="0.25">
      <c r="C649">
        <v>645</v>
      </c>
      <c r="D649">
        <f t="shared" si="11"/>
        <v>-1</v>
      </c>
      <c r="E649">
        <f>IF('HCAD Raw EF'!B649="",-1,'HCAD Raw EF'!B649)</f>
        <v>-1</v>
      </c>
      <c r="F649">
        <f>IF(E649=-1,-1,IF('HCAD Raw EF'!C649="","",'HCAD Raw EF'!C649))</f>
        <v>-1</v>
      </c>
      <c r="G649">
        <f>IF(F649=-1,-1,IF('HCAD Raw EF'!D649="","",'HCAD Raw EF'!D649))</f>
        <v>-1</v>
      </c>
      <c r="H649">
        <f>IF(G649=-1,-1,IF('HCAD Raw EF'!E649="","",'HCAD Raw EF'!E649))</f>
        <v>-1</v>
      </c>
      <c r="I649">
        <f>IF(H649=-1,-1,IF('HCAD Raw EF'!F649="","",'HCAD Raw EF'!F649))</f>
        <v>-1</v>
      </c>
      <c r="J649">
        <f>IF(I649=-1,-1,IF('HCAD Raw EF'!G649="","",'HCAD Raw EF'!G649))</f>
        <v>-1</v>
      </c>
      <c r="K649">
        <f>IF(J649=-1,-1,IF('HCAD Raw EF'!H649="","",'HCAD Raw EF'!H649))</f>
        <v>-1</v>
      </c>
      <c r="L649">
        <f>IF(K649=-1,-1,IF('HCAD Raw EF'!I649="","",'HCAD Raw EF'!I649))</f>
        <v>-1</v>
      </c>
      <c r="M649">
        <f>IF(L649=-1,-1,IF('HCAD Raw EF'!J649="","",'HCAD Raw EF'!J649))</f>
        <v>-1</v>
      </c>
      <c r="N649">
        <f>IF(M649=-1,-1,IF('HCAD Raw EF'!K649="","",'HCAD Raw EF'!K649))</f>
        <v>-1</v>
      </c>
      <c r="O649" s="13">
        <f>IF(N649=-1,-1,IF('HCAD Raw EF'!L649="","",VALUE('HCAD Raw EF'!L649)))</f>
        <v>-1</v>
      </c>
      <c r="P649"/>
      <c r="Q649"/>
      <c r="R649"/>
      <c r="S649"/>
      <c r="T649"/>
      <c r="U649"/>
      <c r="V649"/>
      <c r="W649"/>
      <c r="X649"/>
      <c r="Y649"/>
    </row>
    <row r="650" spans="3:25" x14ac:dyDescent="0.25">
      <c r="C650">
        <v>646</v>
      </c>
      <c r="D650">
        <f t="shared" si="11"/>
        <v>-1</v>
      </c>
      <c r="E650">
        <f>IF('HCAD Raw EF'!B650="",-1,'HCAD Raw EF'!B650)</f>
        <v>-1</v>
      </c>
      <c r="F650">
        <f>IF(E650=-1,-1,IF('HCAD Raw EF'!C650="","",'HCAD Raw EF'!C650))</f>
        <v>-1</v>
      </c>
      <c r="G650">
        <f>IF(F650=-1,-1,IF('HCAD Raw EF'!D650="","",'HCAD Raw EF'!D650))</f>
        <v>-1</v>
      </c>
      <c r="H650">
        <f>IF(G650=-1,-1,IF('HCAD Raw EF'!E650="","",'HCAD Raw EF'!E650))</f>
        <v>-1</v>
      </c>
      <c r="I650">
        <f>IF(H650=-1,-1,IF('HCAD Raw EF'!F650="","",'HCAD Raw EF'!F650))</f>
        <v>-1</v>
      </c>
      <c r="J650">
        <f>IF(I650=-1,-1,IF('HCAD Raw EF'!G650="","",'HCAD Raw EF'!G650))</f>
        <v>-1</v>
      </c>
      <c r="K650">
        <f>IF(J650=-1,-1,IF('HCAD Raw EF'!H650="","",'HCAD Raw EF'!H650))</f>
        <v>-1</v>
      </c>
      <c r="L650">
        <f>IF(K650=-1,-1,IF('HCAD Raw EF'!I650="","",'HCAD Raw EF'!I650))</f>
        <v>-1</v>
      </c>
      <c r="M650">
        <f>IF(L650=-1,-1,IF('HCAD Raw EF'!J650="","",'HCAD Raw EF'!J650))</f>
        <v>-1</v>
      </c>
      <c r="N650">
        <f>IF(M650=-1,-1,IF('HCAD Raw EF'!K650="","",'HCAD Raw EF'!K650))</f>
        <v>-1</v>
      </c>
      <c r="O650" s="13">
        <f>IF(N650=-1,-1,IF('HCAD Raw EF'!L650="","",VALUE('HCAD Raw EF'!L650)))</f>
        <v>-1</v>
      </c>
      <c r="P650"/>
      <c r="Q650"/>
      <c r="R650"/>
      <c r="S650"/>
      <c r="T650"/>
      <c r="U650"/>
      <c r="V650"/>
      <c r="W650"/>
      <c r="X650"/>
      <c r="Y650"/>
    </row>
    <row r="651" spans="3:25" x14ac:dyDescent="0.25">
      <c r="C651">
        <v>647</v>
      </c>
      <c r="D651">
        <f t="shared" si="11"/>
        <v>-1</v>
      </c>
      <c r="E651">
        <f>IF('HCAD Raw EF'!B651="",-1,'HCAD Raw EF'!B651)</f>
        <v>-1</v>
      </c>
      <c r="F651">
        <f>IF(E651=-1,-1,IF('HCAD Raw EF'!C651="","",'HCAD Raw EF'!C651))</f>
        <v>-1</v>
      </c>
      <c r="G651">
        <f>IF(F651=-1,-1,IF('HCAD Raw EF'!D651="","",'HCAD Raw EF'!D651))</f>
        <v>-1</v>
      </c>
      <c r="H651">
        <f>IF(G651=-1,-1,IF('HCAD Raw EF'!E651="","",'HCAD Raw EF'!E651))</f>
        <v>-1</v>
      </c>
      <c r="I651">
        <f>IF(H651=-1,-1,IF('HCAD Raw EF'!F651="","",'HCAD Raw EF'!F651))</f>
        <v>-1</v>
      </c>
      <c r="J651">
        <f>IF(I651=-1,-1,IF('HCAD Raw EF'!G651="","",'HCAD Raw EF'!G651))</f>
        <v>-1</v>
      </c>
      <c r="K651">
        <f>IF(J651=-1,-1,IF('HCAD Raw EF'!H651="","",'HCAD Raw EF'!H651))</f>
        <v>-1</v>
      </c>
      <c r="L651">
        <f>IF(K651=-1,-1,IF('HCAD Raw EF'!I651="","",'HCAD Raw EF'!I651))</f>
        <v>-1</v>
      </c>
      <c r="M651">
        <f>IF(L651=-1,-1,IF('HCAD Raw EF'!J651="","",'HCAD Raw EF'!J651))</f>
        <v>-1</v>
      </c>
      <c r="N651">
        <f>IF(M651=-1,-1,IF('HCAD Raw EF'!K651="","",'HCAD Raw EF'!K651))</f>
        <v>-1</v>
      </c>
      <c r="O651" s="13">
        <f>IF(N651=-1,-1,IF('HCAD Raw EF'!L651="","",VALUE('HCAD Raw EF'!L651)))</f>
        <v>-1</v>
      </c>
      <c r="P651"/>
      <c r="Q651"/>
      <c r="R651"/>
      <c r="S651"/>
      <c r="T651"/>
      <c r="U651"/>
      <c r="V651"/>
      <c r="W651"/>
      <c r="X651"/>
      <c r="Y651"/>
    </row>
    <row r="652" spans="3:25" x14ac:dyDescent="0.25">
      <c r="C652">
        <v>648</v>
      </c>
      <c r="D652">
        <f t="shared" si="11"/>
        <v>-1</v>
      </c>
      <c r="E652">
        <f>IF('HCAD Raw EF'!B652="",-1,'HCAD Raw EF'!B652)</f>
        <v>-1</v>
      </c>
      <c r="F652">
        <f>IF(E652=-1,-1,IF('HCAD Raw EF'!C652="","",'HCAD Raw EF'!C652))</f>
        <v>-1</v>
      </c>
      <c r="G652">
        <f>IF(F652=-1,-1,IF('HCAD Raw EF'!D652="","",'HCAD Raw EF'!D652))</f>
        <v>-1</v>
      </c>
      <c r="H652">
        <f>IF(G652=-1,-1,IF('HCAD Raw EF'!E652="","",'HCAD Raw EF'!E652))</f>
        <v>-1</v>
      </c>
      <c r="I652">
        <f>IF(H652=-1,-1,IF('HCAD Raw EF'!F652="","",'HCAD Raw EF'!F652))</f>
        <v>-1</v>
      </c>
      <c r="J652">
        <f>IF(I652=-1,-1,IF('HCAD Raw EF'!G652="","",'HCAD Raw EF'!G652))</f>
        <v>-1</v>
      </c>
      <c r="K652">
        <f>IF(J652=-1,-1,IF('HCAD Raw EF'!H652="","",'HCAD Raw EF'!H652))</f>
        <v>-1</v>
      </c>
      <c r="L652">
        <f>IF(K652=-1,-1,IF('HCAD Raw EF'!I652="","",'HCAD Raw EF'!I652))</f>
        <v>-1</v>
      </c>
      <c r="M652">
        <f>IF(L652=-1,-1,IF('HCAD Raw EF'!J652="","",'HCAD Raw EF'!J652))</f>
        <v>-1</v>
      </c>
      <c r="N652">
        <f>IF(M652=-1,-1,IF('HCAD Raw EF'!K652="","",'HCAD Raw EF'!K652))</f>
        <v>-1</v>
      </c>
      <c r="O652" s="13">
        <f>IF(N652=-1,-1,IF('HCAD Raw EF'!L652="","",VALUE('HCAD Raw EF'!L652)))</f>
        <v>-1</v>
      </c>
      <c r="P652"/>
      <c r="Q652"/>
      <c r="R652"/>
      <c r="S652"/>
      <c r="T652"/>
      <c r="U652"/>
      <c r="V652"/>
      <c r="W652"/>
      <c r="X652"/>
      <c r="Y652"/>
    </row>
    <row r="653" spans="3:25" x14ac:dyDescent="0.25">
      <c r="C653">
        <v>649</v>
      </c>
      <c r="D653">
        <f t="shared" si="11"/>
        <v>-1</v>
      </c>
      <c r="E653">
        <f>IF('HCAD Raw EF'!B653="",-1,'HCAD Raw EF'!B653)</f>
        <v>-1</v>
      </c>
      <c r="F653">
        <f>IF(E653=-1,-1,IF('HCAD Raw EF'!C653="","",'HCAD Raw EF'!C653))</f>
        <v>-1</v>
      </c>
      <c r="G653">
        <f>IF(F653=-1,-1,IF('HCAD Raw EF'!D653="","",'HCAD Raw EF'!D653))</f>
        <v>-1</v>
      </c>
      <c r="H653">
        <f>IF(G653=-1,-1,IF('HCAD Raw EF'!E653="","",'HCAD Raw EF'!E653))</f>
        <v>-1</v>
      </c>
      <c r="I653">
        <f>IF(H653=-1,-1,IF('HCAD Raw EF'!F653="","",'HCAD Raw EF'!F653))</f>
        <v>-1</v>
      </c>
      <c r="J653">
        <f>IF(I653=-1,-1,IF('HCAD Raw EF'!G653="","",'HCAD Raw EF'!G653))</f>
        <v>-1</v>
      </c>
      <c r="K653">
        <f>IF(J653=-1,-1,IF('HCAD Raw EF'!H653="","",'HCAD Raw EF'!H653))</f>
        <v>-1</v>
      </c>
      <c r="L653">
        <f>IF(K653=-1,-1,IF('HCAD Raw EF'!I653="","",'HCAD Raw EF'!I653))</f>
        <v>-1</v>
      </c>
      <c r="M653">
        <f>IF(L653=-1,-1,IF('HCAD Raw EF'!J653="","",'HCAD Raw EF'!J653))</f>
        <v>-1</v>
      </c>
      <c r="N653">
        <f>IF(M653=-1,-1,IF('HCAD Raw EF'!K653="","",'HCAD Raw EF'!K653))</f>
        <v>-1</v>
      </c>
      <c r="O653" s="13">
        <f>IF(N653=-1,-1,IF('HCAD Raw EF'!L653="","",VALUE('HCAD Raw EF'!L653)))</f>
        <v>-1</v>
      </c>
      <c r="P653"/>
      <c r="Q653"/>
      <c r="R653"/>
      <c r="S653"/>
      <c r="T653"/>
      <c r="U653"/>
      <c r="V653"/>
      <c r="W653"/>
      <c r="X653"/>
      <c r="Y653"/>
    </row>
    <row r="654" spans="3:25" x14ac:dyDescent="0.25">
      <c r="C654">
        <v>650</v>
      </c>
      <c r="D654">
        <f t="shared" si="11"/>
        <v>-1</v>
      </c>
      <c r="E654">
        <f>IF('HCAD Raw EF'!B654="",-1,'HCAD Raw EF'!B654)</f>
        <v>-1</v>
      </c>
      <c r="F654">
        <f>IF(E654=-1,-1,IF('HCAD Raw EF'!C654="","",'HCAD Raw EF'!C654))</f>
        <v>-1</v>
      </c>
      <c r="G654">
        <f>IF(F654=-1,-1,IF('HCAD Raw EF'!D654="","",'HCAD Raw EF'!D654))</f>
        <v>-1</v>
      </c>
      <c r="H654">
        <f>IF(G654=-1,-1,IF('HCAD Raw EF'!E654="","",'HCAD Raw EF'!E654))</f>
        <v>-1</v>
      </c>
      <c r="I654">
        <f>IF(H654=-1,-1,IF('HCAD Raw EF'!F654="","",'HCAD Raw EF'!F654))</f>
        <v>-1</v>
      </c>
      <c r="J654">
        <f>IF(I654=-1,-1,IF('HCAD Raw EF'!G654="","",'HCAD Raw EF'!G654))</f>
        <v>-1</v>
      </c>
      <c r="K654">
        <f>IF(J654=-1,-1,IF('HCAD Raw EF'!H654="","",'HCAD Raw EF'!H654))</f>
        <v>-1</v>
      </c>
      <c r="L654">
        <f>IF(K654=-1,-1,IF('HCAD Raw EF'!I654="","",'HCAD Raw EF'!I654))</f>
        <v>-1</v>
      </c>
      <c r="M654">
        <f>IF(L654=-1,-1,IF('HCAD Raw EF'!J654="","",'HCAD Raw EF'!J654))</f>
        <v>-1</v>
      </c>
      <c r="N654">
        <f>IF(M654=-1,-1,IF('HCAD Raw EF'!K654="","",'HCAD Raw EF'!K654))</f>
        <v>-1</v>
      </c>
      <c r="O654" s="13">
        <f>IF(N654=-1,-1,IF('HCAD Raw EF'!L654="","",VALUE('HCAD Raw EF'!L654)))</f>
        <v>-1</v>
      </c>
      <c r="P654"/>
      <c r="Q654"/>
      <c r="R654"/>
      <c r="S654"/>
      <c r="T654"/>
      <c r="U654"/>
      <c r="V654"/>
      <c r="W654"/>
      <c r="X654"/>
      <c r="Y654"/>
    </row>
    <row r="655" spans="3:25" x14ac:dyDescent="0.25">
      <c r="C655">
        <v>651</v>
      </c>
      <c r="D655">
        <f t="shared" si="11"/>
        <v>-1</v>
      </c>
      <c r="E655">
        <f>IF('HCAD Raw EF'!B655="",-1,'HCAD Raw EF'!B655)</f>
        <v>-1</v>
      </c>
      <c r="F655">
        <f>IF(E655=-1,-1,IF('HCAD Raw EF'!C655="","",'HCAD Raw EF'!C655))</f>
        <v>-1</v>
      </c>
      <c r="G655">
        <f>IF(F655=-1,-1,IF('HCAD Raw EF'!D655="","",'HCAD Raw EF'!D655))</f>
        <v>-1</v>
      </c>
      <c r="H655">
        <f>IF(G655=-1,-1,IF('HCAD Raw EF'!E655="","",'HCAD Raw EF'!E655))</f>
        <v>-1</v>
      </c>
      <c r="I655">
        <f>IF(H655=-1,-1,IF('HCAD Raw EF'!F655="","",'HCAD Raw EF'!F655))</f>
        <v>-1</v>
      </c>
      <c r="J655">
        <f>IF(I655=-1,-1,IF('HCAD Raw EF'!G655="","",'HCAD Raw EF'!G655))</f>
        <v>-1</v>
      </c>
      <c r="K655">
        <f>IF(J655=-1,-1,IF('HCAD Raw EF'!H655="","",'HCAD Raw EF'!H655))</f>
        <v>-1</v>
      </c>
      <c r="L655">
        <f>IF(K655=-1,-1,IF('HCAD Raw EF'!I655="","",'HCAD Raw EF'!I655))</f>
        <v>-1</v>
      </c>
      <c r="M655">
        <f>IF(L655=-1,-1,IF('HCAD Raw EF'!J655="","",'HCAD Raw EF'!J655))</f>
        <v>-1</v>
      </c>
      <c r="N655">
        <f>IF(M655=-1,-1,IF('HCAD Raw EF'!K655="","",'HCAD Raw EF'!K655))</f>
        <v>-1</v>
      </c>
      <c r="O655" s="13">
        <f>IF(N655=-1,-1,IF('HCAD Raw EF'!L655="","",VALUE('HCAD Raw EF'!L655)))</f>
        <v>-1</v>
      </c>
      <c r="P655"/>
      <c r="Q655"/>
      <c r="R655"/>
      <c r="S655"/>
      <c r="T655"/>
      <c r="U655"/>
      <c r="V655"/>
      <c r="W655"/>
      <c r="X655"/>
      <c r="Y655"/>
    </row>
    <row r="656" spans="3:25" x14ac:dyDescent="0.25">
      <c r="C656">
        <v>652</v>
      </c>
      <c r="D656">
        <f t="shared" si="11"/>
        <v>-1</v>
      </c>
      <c r="E656">
        <f>IF('HCAD Raw EF'!B656="",-1,'HCAD Raw EF'!B656)</f>
        <v>-1</v>
      </c>
      <c r="F656">
        <f>IF(E656=-1,-1,IF('HCAD Raw EF'!C656="","",'HCAD Raw EF'!C656))</f>
        <v>-1</v>
      </c>
      <c r="G656">
        <f>IF(F656=-1,-1,IF('HCAD Raw EF'!D656="","",'HCAD Raw EF'!D656))</f>
        <v>-1</v>
      </c>
      <c r="H656">
        <f>IF(G656=-1,-1,IF('HCAD Raw EF'!E656="","",'HCAD Raw EF'!E656))</f>
        <v>-1</v>
      </c>
      <c r="I656">
        <f>IF(H656=-1,-1,IF('HCAD Raw EF'!F656="","",'HCAD Raw EF'!F656))</f>
        <v>-1</v>
      </c>
      <c r="J656">
        <f>IF(I656=-1,-1,IF('HCAD Raw EF'!G656="","",'HCAD Raw EF'!G656))</f>
        <v>-1</v>
      </c>
      <c r="K656">
        <f>IF(J656=-1,-1,IF('HCAD Raw EF'!H656="","",'HCAD Raw EF'!H656))</f>
        <v>-1</v>
      </c>
      <c r="L656">
        <f>IF(K656=-1,-1,IF('HCAD Raw EF'!I656="","",'HCAD Raw EF'!I656))</f>
        <v>-1</v>
      </c>
      <c r="M656">
        <f>IF(L656=-1,-1,IF('HCAD Raw EF'!J656="","",'HCAD Raw EF'!J656))</f>
        <v>-1</v>
      </c>
      <c r="N656">
        <f>IF(M656=-1,-1,IF('HCAD Raw EF'!K656="","",'HCAD Raw EF'!K656))</f>
        <v>-1</v>
      </c>
      <c r="O656" s="13">
        <f>IF(N656=-1,-1,IF('HCAD Raw EF'!L656="","",VALUE('HCAD Raw EF'!L656)))</f>
        <v>-1</v>
      </c>
      <c r="P656"/>
      <c r="Q656"/>
      <c r="R656"/>
      <c r="S656"/>
      <c r="T656"/>
      <c r="U656"/>
      <c r="V656"/>
      <c r="W656"/>
      <c r="X656"/>
      <c r="Y656"/>
    </row>
    <row r="657" spans="3:25" x14ac:dyDescent="0.25">
      <c r="C657">
        <v>653</v>
      </c>
      <c r="D657">
        <f t="shared" si="11"/>
        <v>-1</v>
      </c>
      <c r="E657">
        <f>IF('HCAD Raw EF'!B657="",-1,'HCAD Raw EF'!B657)</f>
        <v>-1</v>
      </c>
      <c r="F657">
        <f>IF(E657=-1,-1,IF('HCAD Raw EF'!C657="","",'HCAD Raw EF'!C657))</f>
        <v>-1</v>
      </c>
      <c r="G657">
        <f>IF(F657=-1,-1,IF('HCAD Raw EF'!D657="","",'HCAD Raw EF'!D657))</f>
        <v>-1</v>
      </c>
      <c r="H657">
        <f>IF(G657=-1,-1,IF('HCAD Raw EF'!E657="","",'HCAD Raw EF'!E657))</f>
        <v>-1</v>
      </c>
      <c r="I657">
        <f>IF(H657=-1,-1,IF('HCAD Raw EF'!F657="","",'HCAD Raw EF'!F657))</f>
        <v>-1</v>
      </c>
      <c r="J657">
        <f>IF(I657=-1,-1,IF('HCAD Raw EF'!G657="","",'HCAD Raw EF'!G657))</f>
        <v>-1</v>
      </c>
      <c r="K657">
        <f>IF(J657=-1,-1,IF('HCAD Raw EF'!H657="","",'HCAD Raw EF'!H657))</f>
        <v>-1</v>
      </c>
      <c r="L657">
        <f>IF(K657=-1,-1,IF('HCAD Raw EF'!I657="","",'HCAD Raw EF'!I657))</f>
        <v>-1</v>
      </c>
      <c r="M657">
        <f>IF(L657=-1,-1,IF('HCAD Raw EF'!J657="","",'HCAD Raw EF'!J657))</f>
        <v>-1</v>
      </c>
      <c r="N657">
        <f>IF(M657=-1,-1,IF('HCAD Raw EF'!K657="","",'HCAD Raw EF'!K657))</f>
        <v>-1</v>
      </c>
      <c r="O657" s="13">
        <f>IF(N657=-1,-1,IF('HCAD Raw EF'!L657="","",VALUE('HCAD Raw EF'!L657)))</f>
        <v>-1</v>
      </c>
      <c r="P657"/>
      <c r="Q657"/>
      <c r="R657"/>
      <c r="S657"/>
      <c r="T657"/>
      <c r="U657"/>
      <c r="V657"/>
      <c r="W657"/>
      <c r="X657"/>
      <c r="Y657"/>
    </row>
    <row r="658" spans="3:25" x14ac:dyDescent="0.25">
      <c r="C658">
        <v>654</v>
      </c>
      <c r="D658">
        <f t="shared" si="11"/>
        <v>-1</v>
      </c>
      <c r="E658">
        <f>IF('HCAD Raw EF'!B658="",-1,'HCAD Raw EF'!B658)</f>
        <v>-1</v>
      </c>
      <c r="F658">
        <f>IF(E658=-1,-1,IF('HCAD Raw EF'!C658="","",'HCAD Raw EF'!C658))</f>
        <v>-1</v>
      </c>
      <c r="G658">
        <f>IF(F658=-1,-1,IF('HCAD Raw EF'!D658="","",'HCAD Raw EF'!D658))</f>
        <v>-1</v>
      </c>
      <c r="H658">
        <f>IF(G658=-1,-1,IF('HCAD Raw EF'!E658="","",'HCAD Raw EF'!E658))</f>
        <v>-1</v>
      </c>
      <c r="I658">
        <f>IF(H658=-1,-1,IF('HCAD Raw EF'!F658="","",'HCAD Raw EF'!F658))</f>
        <v>-1</v>
      </c>
      <c r="J658">
        <f>IF(I658=-1,-1,IF('HCAD Raw EF'!G658="","",'HCAD Raw EF'!G658))</f>
        <v>-1</v>
      </c>
      <c r="K658">
        <f>IF(J658=-1,-1,IF('HCAD Raw EF'!H658="","",'HCAD Raw EF'!H658))</f>
        <v>-1</v>
      </c>
      <c r="L658">
        <f>IF(K658=-1,-1,IF('HCAD Raw EF'!I658="","",'HCAD Raw EF'!I658))</f>
        <v>-1</v>
      </c>
      <c r="M658">
        <f>IF(L658=-1,-1,IF('HCAD Raw EF'!J658="","",'HCAD Raw EF'!J658))</f>
        <v>-1</v>
      </c>
      <c r="N658">
        <f>IF(M658=-1,-1,IF('HCAD Raw EF'!K658="","",'HCAD Raw EF'!K658))</f>
        <v>-1</v>
      </c>
      <c r="O658" s="13">
        <f>IF(N658=-1,-1,IF('HCAD Raw EF'!L658="","",VALUE('HCAD Raw EF'!L658)))</f>
        <v>-1</v>
      </c>
      <c r="P658"/>
      <c r="Q658"/>
      <c r="R658"/>
      <c r="S658"/>
      <c r="T658"/>
      <c r="U658"/>
      <c r="V658"/>
      <c r="W658"/>
      <c r="X658"/>
      <c r="Y658"/>
    </row>
    <row r="659" spans="3:25" x14ac:dyDescent="0.25">
      <c r="C659">
        <v>655</v>
      </c>
      <c r="D659">
        <f t="shared" si="11"/>
        <v>-1</v>
      </c>
      <c r="E659">
        <f>IF('HCAD Raw EF'!B659="",-1,'HCAD Raw EF'!B659)</f>
        <v>-1</v>
      </c>
      <c r="F659">
        <f>IF(E659=-1,-1,IF('HCAD Raw EF'!C659="","",'HCAD Raw EF'!C659))</f>
        <v>-1</v>
      </c>
      <c r="G659">
        <f>IF(F659=-1,-1,IF('HCAD Raw EF'!D659="","",'HCAD Raw EF'!D659))</f>
        <v>-1</v>
      </c>
      <c r="H659">
        <f>IF(G659=-1,-1,IF('HCAD Raw EF'!E659="","",'HCAD Raw EF'!E659))</f>
        <v>-1</v>
      </c>
      <c r="I659">
        <f>IF(H659=-1,-1,IF('HCAD Raw EF'!F659="","",'HCAD Raw EF'!F659))</f>
        <v>-1</v>
      </c>
      <c r="J659">
        <f>IF(I659=-1,-1,IF('HCAD Raw EF'!G659="","",'HCAD Raw EF'!G659))</f>
        <v>-1</v>
      </c>
      <c r="K659">
        <f>IF(J659=-1,-1,IF('HCAD Raw EF'!H659="","",'HCAD Raw EF'!H659))</f>
        <v>-1</v>
      </c>
      <c r="L659">
        <f>IF(K659=-1,-1,IF('HCAD Raw EF'!I659="","",'HCAD Raw EF'!I659))</f>
        <v>-1</v>
      </c>
      <c r="M659">
        <f>IF(L659=-1,-1,IF('HCAD Raw EF'!J659="","",'HCAD Raw EF'!J659))</f>
        <v>-1</v>
      </c>
      <c r="N659">
        <f>IF(M659=-1,-1,IF('HCAD Raw EF'!K659="","",'HCAD Raw EF'!K659))</f>
        <v>-1</v>
      </c>
      <c r="O659" s="13">
        <f>IF(N659=-1,-1,IF('HCAD Raw EF'!L659="","",VALUE('HCAD Raw EF'!L659)))</f>
        <v>-1</v>
      </c>
      <c r="P659"/>
      <c r="Q659"/>
      <c r="R659"/>
      <c r="S659"/>
      <c r="T659"/>
      <c r="U659"/>
      <c r="V659"/>
      <c r="W659"/>
      <c r="X659"/>
      <c r="Y659"/>
    </row>
    <row r="660" spans="3:25" x14ac:dyDescent="0.25">
      <c r="C660">
        <v>656</v>
      </c>
      <c r="D660">
        <f t="shared" si="11"/>
        <v>-1</v>
      </c>
      <c r="E660">
        <f>IF('HCAD Raw EF'!B660="",-1,'HCAD Raw EF'!B660)</f>
        <v>-1</v>
      </c>
      <c r="F660">
        <f>IF(E660=-1,-1,IF('HCAD Raw EF'!C660="","",'HCAD Raw EF'!C660))</f>
        <v>-1</v>
      </c>
      <c r="G660">
        <f>IF(F660=-1,-1,IF('HCAD Raw EF'!D660="","",'HCAD Raw EF'!D660))</f>
        <v>-1</v>
      </c>
      <c r="H660">
        <f>IF(G660=-1,-1,IF('HCAD Raw EF'!E660="","",'HCAD Raw EF'!E660))</f>
        <v>-1</v>
      </c>
      <c r="I660">
        <f>IF(H660=-1,-1,IF('HCAD Raw EF'!F660="","",'HCAD Raw EF'!F660))</f>
        <v>-1</v>
      </c>
      <c r="J660">
        <f>IF(I660=-1,-1,IF('HCAD Raw EF'!G660="","",'HCAD Raw EF'!G660))</f>
        <v>-1</v>
      </c>
      <c r="K660">
        <f>IF(J660=-1,-1,IF('HCAD Raw EF'!H660="","",'HCAD Raw EF'!H660))</f>
        <v>-1</v>
      </c>
      <c r="L660">
        <f>IF(K660=-1,-1,IF('HCAD Raw EF'!I660="","",'HCAD Raw EF'!I660))</f>
        <v>-1</v>
      </c>
      <c r="M660">
        <f>IF(L660=-1,-1,IF('HCAD Raw EF'!J660="","",'HCAD Raw EF'!J660))</f>
        <v>-1</v>
      </c>
      <c r="N660">
        <f>IF(M660=-1,-1,IF('HCAD Raw EF'!K660="","",'HCAD Raw EF'!K660))</f>
        <v>-1</v>
      </c>
      <c r="O660" s="13">
        <f>IF(N660=-1,-1,IF('HCAD Raw EF'!L660="","",VALUE('HCAD Raw EF'!L660)))</f>
        <v>-1</v>
      </c>
      <c r="P660"/>
      <c r="Q660"/>
      <c r="R660"/>
      <c r="S660"/>
      <c r="T660"/>
      <c r="U660"/>
      <c r="V660"/>
      <c r="W660"/>
      <c r="X660"/>
      <c r="Y660"/>
    </row>
    <row r="661" spans="3:25" x14ac:dyDescent="0.25">
      <c r="C661">
        <v>657</v>
      </c>
      <c r="D661">
        <f t="shared" si="11"/>
        <v>-1</v>
      </c>
      <c r="E661">
        <f>IF('HCAD Raw EF'!B661="",-1,'HCAD Raw EF'!B661)</f>
        <v>-1</v>
      </c>
      <c r="F661">
        <f>IF(E661=-1,-1,IF('HCAD Raw EF'!C661="","",'HCAD Raw EF'!C661))</f>
        <v>-1</v>
      </c>
      <c r="G661">
        <f>IF(F661=-1,-1,IF('HCAD Raw EF'!D661="","",'HCAD Raw EF'!D661))</f>
        <v>-1</v>
      </c>
      <c r="H661">
        <f>IF(G661=-1,-1,IF('HCAD Raw EF'!E661="","",'HCAD Raw EF'!E661))</f>
        <v>-1</v>
      </c>
      <c r="I661">
        <f>IF(H661=-1,-1,IF('HCAD Raw EF'!F661="","",'HCAD Raw EF'!F661))</f>
        <v>-1</v>
      </c>
      <c r="J661">
        <f>IF(I661=-1,-1,IF('HCAD Raw EF'!G661="","",'HCAD Raw EF'!G661))</f>
        <v>-1</v>
      </c>
      <c r="K661">
        <f>IF(J661=-1,-1,IF('HCAD Raw EF'!H661="","",'HCAD Raw EF'!H661))</f>
        <v>-1</v>
      </c>
      <c r="L661">
        <f>IF(K661=-1,-1,IF('HCAD Raw EF'!I661="","",'HCAD Raw EF'!I661))</f>
        <v>-1</v>
      </c>
      <c r="M661">
        <f>IF(L661=-1,-1,IF('HCAD Raw EF'!J661="","",'HCAD Raw EF'!J661))</f>
        <v>-1</v>
      </c>
      <c r="N661">
        <f>IF(M661=-1,-1,IF('HCAD Raw EF'!K661="","",'HCAD Raw EF'!K661))</f>
        <v>-1</v>
      </c>
      <c r="O661" s="13">
        <f>IF(N661=-1,-1,IF('HCAD Raw EF'!L661="","",VALUE('HCAD Raw EF'!L661)))</f>
        <v>-1</v>
      </c>
      <c r="P661"/>
      <c r="Q661"/>
      <c r="R661"/>
      <c r="S661"/>
      <c r="T661"/>
      <c r="U661"/>
      <c r="V661"/>
      <c r="W661"/>
      <c r="X661"/>
      <c r="Y661"/>
    </row>
    <row r="662" spans="3:25" x14ac:dyDescent="0.25">
      <c r="C662">
        <v>658</v>
      </c>
      <c r="D662">
        <f t="shared" si="11"/>
        <v>-1</v>
      </c>
      <c r="E662">
        <f>IF('HCAD Raw EF'!B662="",-1,'HCAD Raw EF'!B662)</f>
        <v>-1</v>
      </c>
      <c r="F662">
        <f>IF(E662=-1,-1,IF('HCAD Raw EF'!C662="","",'HCAD Raw EF'!C662))</f>
        <v>-1</v>
      </c>
      <c r="G662">
        <f>IF(F662=-1,-1,IF('HCAD Raw EF'!D662="","",'HCAD Raw EF'!D662))</f>
        <v>-1</v>
      </c>
      <c r="H662">
        <f>IF(G662=-1,-1,IF('HCAD Raw EF'!E662="","",'HCAD Raw EF'!E662))</f>
        <v>-1</v>
      </c>
      <c r="I662">
        <f>IF(H662=-1,-1,IF('HCAD Raw EF'!F662="","",'HCAD Raw EF'!F662))</f>
        <v>-1</v>
      </c>
      <c r="J662">
        <f>IF(I662=-1,-1,IF('HCAD Raw EF'!G662="","",'HCAD Raw EF'!G662))</f>
        <v>-1</v>
      </c>
      <c r="K662">
        <f>IF(J662=-1,-1,IF('HCAD Raw EF'!H662="","",'HCAD Raw EF'!H662))</f>
        <v>-1</v>
      </c>
      <c r="L662">
        <f>IF(K662=-1,-1,IF('HCAD Raw EF'!I662="","",'HCAD Raw EF'!I662))</f>
        <v>-1</v>
      </c>
      <c r="M662">
        <f>IF(L662=-1,-1,IF('HCAD Raw EF'!J662="","",'HCAD Raw EF'!J662))</f>
        <v>-1</v>
      </c>
      <c r="N662">
        <f>IF(M662=-1,-1,IF('HCAD Raw EF'!K662="","",'HCAD Raw EF'!K662))</f>
        <v>-1</v>
      </c>
      <c r="O662" s="13">
        <f>IF(N662=-1,-1,IF('HCAD Raw EF'!L662="","",VALUE('HCAD Raw EF'!L662)))</f>
        <v>-1</v>
      </c>
      <c r="P662"/>
      <c r="Q662"/>
      <c r="R662"/>
      <c r="S662"/>
      <c r="T662"/>
      <c r="U662"/>
      <c r="V662"/>
      <c r="W662"/>
      <c r="X662"/>
      <c r="Y662"/>
    </row>
    <row r="663" spans="3:25" x14ac:dyDescent="0.25">
      <c r="C663">
        <v>659</v>
      </c>
      <c r="D663">
        <f t="shared" si="11"/>
        <v>-1</v>
      </c>
      <c r="E663">
        <f>IF('HCAD Raw EF'!B663="",-1,'HCAD Raw EF'!B663)</f>
        <v>-1</v>
      </c>
      <c r="F663">
        <f>IF(E663=-1,-1,IF('HCAD Raw EF'!C663="","",'HCAD Raw EF'!C663))</f>
        <v>-1</v>
      </c>
      <c r="G663">
        <f>IF(F663=-1,-1,IF('HCAD Raw EF'!D663="","",'HCAD Raw EF'!D663))</f>
        <v>-1</v>
      </c>
      <c r="H663">
        <f>IF(G663=-1,-1,IF('HCAD Raw EF'!E663="","",'HCAD Raw EF'!E663))</f>
        <v>-1</v>
      </c>
      <c r="I663">
        <f>IF(H663=-1,-1,IF('HCAD Raw EF'!F663="","",'HCAD Raw EF'!F663))</f>
        <v>-1</v>
      </c>
      <c r="J663">
        <f>IF(I663=-1,-1,IF('HCAD Raw EF'!G663="","",'HCAD Raw EF'!G663))</f>
        <v>-1</v>
      </c>
      <c r="K663">
        <f>IF(J663=-1,-1,IF('HCAD Raw EF'!H663="","",'HCAD Raw EF'!H663))</f>
        <v>-1</v>
      </c>
      <c r="L663">
        <f>IF(K663=-1,-1,IF('HCAD Raw EF'!I663="","",'HCAD Raw EF'!I663))</f>
        <v>-1</v>
      </c>
      <c r="M663">
        <f>IF(L663=-1,-1,IF('HCAD Raw EF'!J663="","",'HCAD Raw EF'!J663))</f>
        <v>-1</v>
      </c>
      <c r="N663">
        <f>IF(M663=-1,-1,IF('HCAD Raw EF'!K663="","",'HCAD Raw EF'!K663))</f>
        <v>-1</v>
      </c>
      <c r="O663" s="13">
        <f>IF(N663=-1,-1,IF('HCAD Raw EF'!L663="","",VALUE('HCAD Raw EF'!L663)))</f>
        <v>-1</v>
      </c>
      <c r="P663"/>
      <c r="Q663"/>
      <c r="R663"/>
      <c r="S663"/>
      <c r="T663"/>
      <c r="U663"/>
      <c r="V663"/>
      <c r="W663"/>
      <c r="X663"/>
      <c r="Y663"/>
    </row>
    <row r="664" spans="3:25" x14ac:dyDescent="0.25">
      <c r="C664">
        <v>660</v>
      </c>
      <c r="D664">
        <f t="shared" si="11"/>
        <v>-1</v>
      </c>
      <c r="E664">
        <f>IF('HCAD Raw EF'!B664="",-1,'HCAD Raw EF'!B664)</f>
        <v>-1</v>
      </c>
      <c r="F664">
        <f>IF(E664=-1,-1,IF('HCAD Raw EF'!C664="","",'HCAD Raw EF'!C664))</f>
        <v>-1</v>
      </c>
      <c r="G664">
        <f>IF(F664=-1,-1,IF('HCAD Raw EF'!D664="","",'HCAD Raw EF'!D664))</f>
        <v>-1</v>
      </c>
      <c r="H664">
        <f>IF(G664=-1,-1,IF('HCAD Raw EF'!E664="","",'HCAD Raw EF'!E664))</f>
        <v>-1</v>
      </c>
      <c r="I664">
        <f>IF(H664=-1,-1,IF('HCAD Raw EF'!F664="","",'HCAD Raw EF'!F664))</f>
        <v>-1</v>
      </c>
      <c r="J664">
        <f>IF(I664=-1,-1,IF('HCAD Raw EF'!G664="","",'HCAD Raw EF'!G664))</f>
        <v>-1</v>
      </c>
      <c r="K664">
        <f>IF(J664=-1,-1,IF('HCAD Raw EF'!H664="","",'HCAD Raw EF'!H664))</f>
        <v>-1</v>
      </c>
      <c r="L664">
        <f>IF(K664=-1,-1,IF('HCAD Raw EF'!I664="","",'HCAD Raw EF'!I664))</f>
        <v>-1</v>
      </c>
      <c r="M664">
        <f>IF(L664=-1,-1,IF('HCAD Raw EF'!J664="","",'HCAD Raw EF'!J664))</f>
        <v>-1</v>
      </c>
      <c r="N664">
        <f>IF(M664=-1,-1,IF('HCAD Raw EF'!K664="","",'HCAD Raw EF'!K664))</f>
        <v>-1</v>
      </c>
      <c r="O664" s="13">
        <f>IF(N664=-1,-1,IF('HCAD Raw EF'!L664="","",VALUE('HCAD Raw EF'!L664)))</f>
        <v>-1</v>
      </c>
      <c r="P664"/>
      <c r="Q664"/>
      <c r="R664"/>
      <c r="S664"/>
      <c r="T664"/>
      <c r="U664"/>
      <c r="V664"/>
      <c r="W664"/>
      <c r="X664"/>
      <c r="Y664"/>
    </row>
    <row r="665" spans="3:25" x14ac:dyDescent="0.25">
      <c r="C665">
        <v>661</v>
      </c>
      <c r="D665">
        <f t="shared" si="11"/>
        <v>-1</v>
      </c>
      <c r="E665">
        <f>IF('HCAD Raw EF'!B665="",-1,'HCAD Raw EF'!B665)</f>
        <v>-1</v>
      </c>
      <c r="F665">
        <f>IF(E665=-1,-1,IF('HCAD Raw EF'!C665="","",'HCAD Raw EF'!C665))</f>
        <v>-1</v>
      </c>
      <c r="G665">
        <f>IF(F665=-1,-1,IF('HCAD Raw EF'!D665="","",'HCAD Raw EF'!D665))</f>
        <v>-1</v>
      </c>
      <c r="H665">
        <f>IF(G665=-1,-1,IF('HCAD Raw EF'!E665="","",'HCAD Raw EF'!E665))</f>
        <v>-1</v>
      </c>
      <c r="I665">
        <f>IF(H665=-1,-1,IF('HCAD Raw EF'!F665="","",'HCAD Raw EF'!F665))</f>
        <v>-1</v>
      </c>
      <c r="J665">
        <f>IF(I665=-1,-1,IF('HCAD Raw EF'!G665="","",'HCAD Raw EF'!G665))</f>
        <v>-1</v>
      </c>
      <c r="K665">
        <f>IF(J665=-1,-1,IF('HCAD Raw EF'!H665="","",'HCAD Raw EF'!H665))</f>
        <v>-1</v>
      </c>
      <c r="L665">
        <f>IF(K665=-1,-1,IF('HCAD Raw EF'!I665="","",'HCAD Raw EF'!I665))</f>
        <v>-1</v>
      </c>
      <c r="M665">
        <f>IF(L665=-1,-1,IF('HCAD Raw EF'!J665="","",'HCAD Raw EF'!J665))</f>
        <v>-1</v>
      </c>
      <c r="N665">
        <f>IF(M665=-1,-1,IF('HCAD Raw EF'!K665="","",'HCAD Raw EF'!K665))</f>
        <v>-1</v>
      </c>
      <c r="O665" s="13">
        <f>IF(N665=-1,-1,IF('HCAD Raw EF'!L665="","",VALUE('HCAD Raw EF'!L665)))</f>
        <v>-1</v>
      </c>
      <c r="P665"/>
      <c r="Q665"/>
      <c r="R665"/>
      <c r="S665"/>
      <c r="T665"/>
      <c r="U665"/>
      <c r="V665"/>
      <c r="W665"/>
      <c r="X665"/>
      <c r="Y665"/>
    </row>
    <row r="666" spans="3:25" x14ac:dyDescent="0.25">
      <c r="C666">
        <v>662</v>
      </c>
      <c r="D666">
        <f t="shared" si="11"/>
        <v>-1</v>
      </c>
      <c r="E666">
        <f>IF('HCAD Raw EF'!B666="",-1,'HCAD Raw EF'!B666)</f>
        <v>-1</v>
      </c>
      <c r="F666">
        <f>IF(E666=-1,-1,IF('HCAD Raw EF'!C666="","",'HCAD Raw EF'!C666))</f>
        <v>-1</v>
      </c>
      <c r="G666">
        <f>IF(F666=-1,-1,IF('HCAD Raw EF'!D666="","",'HCAD Raw EF'!D666))</f>
        <v>-1</v>
      </c>
      <c r="H666">
        <f>IF(G666=-1,-1,IF('HCAD Raw EF'!E666="","",'HCAD Raw EF'!E666))</f>
        <v>-1</v>
      </c>
      <c r="I666">
        <f>IF(H666=-1,-1,IF('HCAD Raw EF'!F666="","",'HCAD Raw EF'!F666))</f>
        <v>-1</v>
      </c>
      <c r="J666">
        <f>IF(I666=-1,-1,IF('HCAD Raw EF'!G666="","",'HCAD Raw EF'!G666))</f>
        <v>-1</v>
      </c>
      <c r="K666">
        <f>IF(J666=-1,-1,IF('HCAD Raw EF'!H666="","",'HCAD Raw EF'!H666))</f>
        <v>-1</v>
      </c>
      <c r="L666">
        <f>IF(K666=-1,-1,IF('HCAD Raw EF'!I666="","",'HCAD Raw EF'!I666))</f>
        <v>-1</v>
      </c>
      <c r="M666">
        <f>IF(L666=-1,-1,IF('HCAD Raw EF'!J666="","",'HCAD Raw EF'!J666))</f>
        <v>-1</v>
      </c>
      <c r="N666">
        <f>IF(M666=-1,-1,IF('HCAD Raw EF'!K666="","",'HCAD Raw EF'!K666))</f>
        <v>-1</v>
      </c>
      <c r="O666" s="13">
        <f>IF(N666=-1,-1,IF('HCAD Raw EF'!L666="","",VALUE('HCAD Raw EF'!L666)))</f>
        <v>-1</v>
      </c>
      <c r="P666"/>
      <c r="Q666"/>
      <c r="R666"/>
      <c r="S666"/>
      <c r="T666"/>
      <c r="U666"/>
      <c r="V666"/>
      <c r="W666"/>
      <c r="X666"/>
      <c r="Y666"/>
    </row>
    <row r="667" spans="3:25" x14ac:dyDescent="0.25">
      <c r="C667">
        <v>663</v>
      </c>
      <c r="D667">
        <f t="shared" si="11"/>
        <v>-1</v>
      </c>
      <c r="E667">
        <f>IF('HCAD Raw EF'!B667="",-1,'HCAD Raw EF'!B667)</f>
        <v>-1</v>
      </c>
      <c r="F667">
        <f>IF(E667=-1,-1,IF('HCAD Raw EF'!C667="","",'HCAD Raw EF'!C667))</f>
        <v>-1</v>
      </c>
      <c r="G667">
        <f>IF(F667=-1,-1,IF('HCAD Raw EF'!D667="","",'HCAD Raw EF'!D667))</f>
        <v>-1</v>
      </c>
      <c r="H667">
        <f>IF(G667=-1,-1,IF('HCAD Raw EF'!E667="","",'HCAD Raw EF'!E667))</f>
        <v>-1</v>
      </c>
      <c r="I667">
        <f>IF(H667=-1,-1,IF('HCAD Raw EF'!F667="","",'HCAD Raw EF'!F667))</f>
        <v>-1</v>
      </c>
      <c r="J667">
        <f>IF(I667=-1,-1,IF('HCAD Raw EF'!G667="","",'HCAD Raw EF'!G667))</f>
        <v>-1</v>
      </c>
      <c r="K667">
        <f>IF(J667=-1,-1,IF('HCAD Raw EF'!H667="","",'HCAD Raw EF'!H667))</f>
        <v>-1</v>
      </c>
      <c r="L667">
        <f>IF(K667=-1,-1,IF('HCAD Raw EF'!I667="","",'HCAD Raw EF'!I667))</f>
        <v>-1</v>
      </c>
      <c r="M667">
        <f>IF(L667=-1,-1,IF('HCAD Raw EF'!J667="","",'HCAD Raw EF'!J667))</f>
        <v>-1</v>
      </c>
      <c r="N667">
        <f>IF(M667=-1,-1,IF('HCAD Raw EF'!K667="","",'HCAD Raw EF'!K667))</f>
        <v>-1</v>
      </c>
      <c r="O667" s="13">
        <f>IF(N667=-1,-1,IF('HCAD Raw EF'!L667="","",VALUE('HCAD Raw EF'!L667)))</f>
        <v>-1</v>
      </c>
      <c r="P667"/>
      <c r="Q667"/>
      <c r="R667"/>
      <c r="S667"/>
      <c r="T667"/>
      <c r="U667"/>
      <c r="V667"/>
      <c r="W667"/>
      <c r="X667"/>
      <c r="Y667"/>
    </row>
    <row r="668" spans="3:25" x14ac:dyDescent="0.25">
      <c r="C668">
        <v>664</v>
      </c>
      <c r="D668">
        <f t="shared" si="11"/>
        <v>-1</v>
      </c>
      <c r="E668">
        <f>IF('HCAD Raw EF'!B668="",-1,'HCAD Raw EF'!B668)</f>
        <v>-1</v>
      </c>
      <c r="F668">
        <f>IF(E668=-1,-1,IF('HCAD Raw EF'!C668="","",'HCAD Raw EF'!C668))</f>
        <v>-1</v>
      </c>
      <c r="G668">
        <f>IF(F668=-1,-1,IF('HCAD Raw EF'!D668="","",'HCAD Raw EF'!D668))</f>
        <v>-1</v>
      </c>
      <c r="H668">
        <f>IF(G668=-1,-1,IF('HCAD Raw EF'!E668="","",'HCAD Raw EF'!E668))</f>
        <v>-1</v>
      </c>
      <c r="I668">
        <f>IF(H668=-1,-1,IF('HCAD Raw EF'!F668="","",'HCAD Raw EF'!F668))</f>
        <v>-1</v>
      </c>
      <c r="J668">
        <f>IF(I668=-1,-1,IF('HCAD Raw EF'!G668="","",'HCAD Raw EF'!G668))</f>
        <v>-1</v>
      </c>
      <c r="K668">
        <f>IF(J668=-1,-1,IF('HCAD Raw EF'!H668="","",'HCAD Raw EF'!H668))</f>
        <v>-1</v>
      </c>
      <c r="L668">
        <f>IF(K668=-1,-1,IF('HCAD Raw EF'!I668="","",'HCAD Raw EF'!I668))</f>
        <v>-1</v>
      </c>
      <c r="M668">
        <f>IF(L668=-1,-1,IF('HCAD Raw EF'!J668="","",'HCAD Raw EF'!J668))</f>
        <v>-1</v>
      </c>
      <c r="N668">
        <f>IF(M668=-1,-1,IF('HCAD Raw EF'!K668="","",'HCAD Raw EF'!K668))</f>
        <v>-1</v>
      </c>
      <c r="O668" s="13">
        <f>IF(N668=-1,-1,IF('HCAD Raw EF'!L668="","",VALUE('HCAD Raw EF'!L668)))</f>
        <v>-1</v>
      </c>
      <c r="P668"/>
      <c r="Q668"/>
      <c r="R668"/>
      <c r="S668"/>
      <c r="T668"/>
      <c r="U668"/>
      <c r="V668"/>
      <c r="W668"/>
      <c r="X668"/>
      <c r="Y668"/>
    </row>
    <row r="669" spans="3:25" x14ac:dyDescent="0.25">
      <c r="C669">
        <v>665</v>
      </c>
      <c r="D669">
        <f t="shared" si="11"/>
        <v>-1</v>
      </c>
      <c r="E669">
        <f>IF('HCAD Raw EF'!B669="",-1,'HCAD Raw EF'!B669)</f>
        <v>-1</v>
      </c>
      <c r="F669">
        <f>IF(E669=-1,-1,IF('HCAD Raw EF'!C669="","",'HCAD Raw EF'!C669))</f>
        <v>-1</v>
      </c>
      <c r="G669">
        <f>IF(F669=-1,-1,IF('HCAD Raw EF'!D669="","",'HCAD Raw EF'!D669))</f>
        <v>-1</v>
      </c>
      <c r="H669">
        <f>IF(G669=-1,-1,IF('HCAD Raw EF'!E669="","",'HCAD Raw EF'!E669))</f>
        <v>-1</v>
      </c>
      <c r="I669">
        <f>IF(H669=-1,-1,IF('HCAD Raw EF'!F669="","",'HCAD Raw EF'!F669))</f>
        <v>-1</v>
      </c>
      <c r="J669">
        <f>IF(I669=-1,-1,IF('HCAD Raw EF'!G669="","",'HCAD Raw EF'!G669))</f>
        <v>-1</v>
      </c>
      <c r="K669">
        <f>IF(J669=-1,-1,IF('HCAD Raw EF'!H669="","",'HCAD Raw EF'!H669))</f>
        <v>-1</v>
      </c>
      <c r="L669">
        <f>IF(K669=-1,-1,IF('HCAD Raw EF'!I669="","",'HCAD Raw EF'!I669))</f>
        <v>-1</v>
      </c>
      <c r="M669">
        <f>IF(L669=-1,-1,IF('HCAD Raw EF'!J669="","",'HCAD Raw EF'!J669))</f>
        <v>-1</v>
      </c>
      <c r="N669">
        <f>IF(M669=-1,-1,IF('HCAD Raw EF'!K669="","",'HCAD Raw EF'!K669))</f>
        <v>-1</v>
      </c>
      <c r="O669" s="13">
        <f>IF(N669=-1,-1,IF('HCAD Raw EF'!L669="","",VALUE('HCAD Raw EF'!L669)))</f>
        <v>-1</v>
      </c>
      <c r="P669"/>
      <c r="Q669"/>
      <c r="R669"/>
      <c r="S669"/>
      <c r="T669"/>
      <c r="U669"/>
      <c r="V669"/>
      <c r="W669"/>
      <c r="X669"/>
      <c r="Y669"/>
    </row>
    <row r="670" spans="3:25" x14ac:dyDescent="0.25">
      <c r="C670">
        <v>666</v>
      </c>
      <c r="D670">
        <f t="shared" si="11"/>
        <v>-1</v>
      </c>
      <c r="E670">
        <f>IF('HCAD Raw EF'!B670="",-1,'HCAD Raw EF'!B670)</f>
        <v>-1</v>
      </c>
      <c r="F670">
        <f>IF(E670=-1,-1,IF('HCAD Raw EF'!C670="","",'HCAD Raw EF'!C670))</f>
        <v>-1</v>
      </c>
      <c r="G670">
        <f>IF(F670=-1,-1,IF('HCAD Raw EF'!D670="","",'HCAD Raw EF'!D670))</f>
        <v>-1</v>
      </c>
      <c r="H670">
        <f>IF(G670=-1,-1,IF('HCAD Raw EF'!E670="","",'HCAD Raw EF'!E670))</f>
        <v>-1</v>
      </c>
      <c r="I670">
        <f>IF(H670=-1,-1,IF('HCAD Raw EF'!F670="","",'HCAD Raw EF'!F670))</f>
        <v>-1</v>
      </c>
      <c r="J670">
        <f>IF(I670=-1,-1,IF('HCAD Raw EF'!G670="","",'HCAD Raw EF'!G670))</f>
        <v>-1</v>
      </c>
      <c r="K670">
        <f>IF(J670=-1,-1,IF('HCAD Raw EF'!H670="","",'HCAD Raw EF'!H670))</f>
        <v>-1</v>
      </c>
      <c r="L670">
        <f>IF(K670=-1,-1,IF('HCAD Raw EF'!I670="","",'HCAD Raw EF'!I670))</f>
        <v>-1</v>
      </c>
      <c r="M670">
        <f>IF(L670=-1,-1,IF('HCAD Raw EF'!J670="","",'HCAD Raw EF'!J670))</f>
        <v>-1</v>
      </c>
      <c r="N670">
        <f>IF(M670=-1,-1,IF('HCAD Raw EF'!K670="","",'HCAD Raw EF'!K670))</f>
        <v>-1</v>
      </c>
      <c r="O670" s="13">
        <f>IF(N670=-1,-1,IF('HCAD Raw EF'!L670="","",VALUE('HCAD Raw EF'!L670)))</f>
        <v>-1</v>
      </c>
      <c r="P670"/>
      <c r="Q670"/>
      <c r="R670"/>
      <c r="S670"/>
      <c r="T670"/>
      <c r="U670"/>
      <c r="V670"/>
      <c r="W670"/>
      <c r="X670"/>
      <c r="Y670"/>
    </row>
    <row r="671" spans="3:25" x14ac:dyDescent="0.25">
      <c r="C671">
        <v>667</v>
      </c>
      <c r="D671">
        <f t="shared" si="11"/>
        <v>-1</v>
      </c>
      <c r="E671">
        <f>IF('HCAD Raw EF'!B671="",-1,'HCAD Raw EF'!B671)</f>
        <v>-1</v>
      </c>
      <c r="F671">
        <f>IF(E671=-1,-1,IF('HCAD Raw EF'!C671="","",'HCAD Raw EF'!C671))</f>
        <v>-1</v>
      </c>
      <c r="G671">
        <f>IF(F671=-1,-1,IF('HCAD Raw EF'!D671="","",'HCAD Raw EF'!D671))</f>
        <v>-1</v>
      </c>
      <c r="H671">
        <f>IF(G671=-1,-1,IF('HCAD Raw EF'!E671="","",'HCAD Raw EF'!E671))</f>
        <v>-1</v>
      </c>
      <c r="I671">
        <f>IF(H671=-1,-1,IF('HCAD Raw EF'!F671="","",'HCAD Raw EF'!F671))</f>
        <v>-1</v>
      </c>
      <c r="J671">
        <f>IF(I671=-1,-1,IF('HCAD Raw EF'!G671="","",'HCAD Raw EF'!G671))</f>
        <v>-1</v>
      </c>
      <c r="K671">
        <f>IF(J671=-1,-1,IF('HCAD Raw EF'!H671="","",'HCAD Raw EF'!H671))</f>
        <v>-1</v>
      </c>
      <c r="L671">
        <f>IF(K671=-1,-1,IF('HCAD Raw EF'!I671="","",'HCAD Raw EF'!I671))</f>
        <v>-1</v>
      </c>
      <c r="M671">
        <f>IF(L671=-1,-1,IF('HCAD Raw EF'!J671="","",'HCAD Raw EF'!J671))</f>
        <v>-1</v>
      </c>
      <c r="N671">
        <f>IF(M671=-1,-1,IF('HCAD Raw EF'!K671="","",'HCAD Raw EF'!K671))</f>
        <v>-1</v>
      </c>
      <c r="O671" s="13">
        <f>IF(N671=-1,-1,IF('HCAD Raw EF'!L671="","",VALUE('HCAD Raw EF'!L671)))</f>
        <v>-1</v>
      </c>
      <c r="P671"/>
      <c r="Q671"/>
      <c r="R671"/>
      <c r="S671"/>
      <c r="T671"/>
      <c r="U671"/>
      <c r="V671"/>
      <c r="W671"/>
      <c r="X671"/>
      <c r="Y671"/>
    </row>
    <row r="672" spans="3:25" x14ac:dyDescent="0.25">
      <c r="C672">
        <v>668</v>
      </c>
      <c r="D672">
        <f t="shared" si="11"/>
        <v>-1</v>
      </c>
      <c r="E672">
        <f>IF('HCAD Raw EF'!B672="",-1,'HCAD Raw EF'!B672)</f>
        <v>-1</v>
      </c>
      <c r="F672">
        <f>IF(E672=-1,-1,IF('HCAD Raw EF'!C672="","",'HCAD Raw EF'!C672))</f>
        <v>-1</v>
      </c>
      <c r="G672">
        <f>IF(F672=-1,-1,IF('HCAD Raw EF'!D672="","",'HCAD Raw EF'!D672))</f>
        <v>-1</v>
      </c>
      <c r="H672">
        <f>IF(G672=-1,-1,IF('HCAD Raw EF'!E672="","",'HCAD Raw EF'!E672))</f>
        <v>-1</v>
      </c>
      <c r="I672">
        <f>IF(H672=-1,-1,IF('HCAD Raw EF'!F672="","",'HCAD Raw EF'!F672))</f>
        <v>-1</v>
      </c>
      <c r="J672">
        <f>IF(I672=-1,-1,IF('HCAD Raw EF'!G672="","",'HCAD Raw EF'!G672))</f>
        <v>-1</v>
      </c>
      <c r="K672">
        <f>IF(J672=-1,-1,IF('HCAD Raw EF'!H672="","",'HCAD Raw EF'!H672))</f>
        <v>-1</v>
      </c>
      <c r="L672">
        <f>IF(K672=-1,-1,IF('HCAD Raw EF'!I672="","",'HCAD Raw EF'!I672))</f>
        <v>-1</v>
      </c>
      <c r="M672">
        <f>IF(L672=-1,-1,IF('HCAD Raw EF'!J672="","",'HCAD Raw EF'!J672))</f>
        <v>-1</v>
      </c>
      <c r="N672">
        <f>IF(M672=-1,-1,IF('HCAD Raw EF'!K672="","",'HCAD Raw EF'!K672))</f>
        <v>-1</v>
      </c>
      <c r="O672" s="13">
        <f>IF(N672=-1,-1,IF('HCAD Raw EF'!L672="","",VALUE('HCAD Raw EF'!L672)))</f>
        <v>-1</v>
      </c>
      <c r="P672"/>
      <c r="Q672"/>
      <c r="R672"/>
      <c r="S672"/>
      <c r="T672"/>
      <c r="U672"/>
      <c r="V672"/>
      <c r="W672"/>
      <c r="X672"/>
      <c r="Y672"/>
    </row>
    <row r="673" spans="3:25" x14ac:dyDescent="0.25">
      <c r="C673">
        <v>669</v>
      </c>
      <c r="D673">
        <f t="shared" si="11"/>
        <v>-1</v>
      </c>
      <c r="E673">
        <f>IF('HCAD Raw EF'!B673="",-1,'HCAD Raw EF'!B673)</f>
        <v>-1</v>
      </c>
      <c r="F673">
        <f>IF(E673=-1,-1,IF('HCAD Raw EF'!C673="","",'HCAD Raw EF'!C673))</f>
        <v>-1</v>
      </c>
      <c r="G673">
        <f>IF(F673=-1,-1,IF('HCAD Raw EF'!D673="","",'HCAD Raw EF'!D673))</f>
        <v>-1</v>
      </c>
      <c r="H673">
        <f>IF(G673=-1,-1,IF('HCAD Raw EF'!E673="","",'HCAD Raw EF'!E673))</f>
        <v>-1</v>
      </c>
      <c r="I673">
        <f>IF(H673=-1,-1,IF('HCAD Raw EF'!F673="","",'HCAD Raw EF'!F673))</f>
        <v>-1</v>
      </c>
      <c r="J673">
        <f>IF(I673=-1,-1,IF('HCAD Raw EF'!G673="","",'HCAD Raw EF'!G673))</f>
        <v>-1</v>
      </c>
      <c r="K673">
        <f>IF(J673=-1,-1,IF('HCAD Raw EF'!H673="","",'HCAD Raw EF'!H673))</f>
        <v>-1</v>
      </c>
      <c r="L673">
        <f>IF(K673=-1,-1,IF('HCAD Raw EF'!I673="","",'HCAD Raw EF'!I673))</f>
        <v>-1</v>
      </c>
      <c r="M673">
        <f>IF(L673=-1,-1,IF('HCAD Raw EF'!J673="","",'HCAD Raw EF'!J673))</f>
        <v>-1</v>
      </c>
      <c r="N673">
        <f>IF(M673=-1,-1,IF('HCAD Raw EF'!K673="","",'HCAD Raw EF'!K673))</f>
        <v>-1</v>
      </c>
      <c r="O673" s="13">
        <f>IF(N673=-1,-1,IF('HCAD Raw EF'!L673="","",VALUE('HCAD Raw EF'!L673)))</f>
        <v>-1</v>
      </c>
      <c r="P673"/>
      <c r="Q673"/>
      <c r="R673"/>
      <c r="S673"/>
      <c r="T673"/>
      <c r="U673"/>
      <c r="V673"/>
      <c r="W673"/>
      <c r="X673"/>
      <c r="Y673"/>
    </row>
    <row r="674" spans="3:25" x14ac:dyDescent="0.25">
      <c r="C674">
        <v>670</v>
      </c>
      <c r="D674">
        <f t="shared" si="11"/>
        <v>-1</v>
      </c>
      <c r="E674">
        <f>IF('HCAD Raw EF'!B674="",-1,'HCAD Raw EF'!B674)</f>
        <v>-1</v>
      </c>
      <c r="F674">
        <f>IF(E674=-1,-1,IF('HCAD Raw EF'!C674="","",'HCAD Raw EF'!C674))</f>
        <v>-1</v>
      </c>
      <c r="G674">
        <f>IF(F674=-1,-1,IF('HCAD Raw EF'!D674="","",'HCAD Raw EF'!D674))</f>
        <v>-1</v>
      </c>
      <c r="H674">
        <f>IF(G674=-1,-1,IF('HCAD Raw EF'!E674="","",'HCAD Raw EF'!E674))</f>
        <v>-1</v>
      </c>
      <c r="I674">
        <f>IF(H674=-1,-1,IF('HCAD Raw EF'!F674="","",'HCAD Raw EF'!F674))</f>
        <v>-1</v>
      </c>
      <c r="J674">
        <f>IF(I674=-1,-1,IF('HCAD Raw EF'!G674="","",'HCAD Raw EF'!G674))</f>
        <v>-1</v>
      </c>
      <c r="K674">
        <f>IF(J674=-1,-1,IF('HCAD Raw EF'!H674="","",'HCAD Raw EF'!H674))</f>
        <v>-1</v>
      </c>
      <c r="L674">
        <f>IF(K674=-1,-1,IF('HCAD Raw EF'!I674="","",'HCAD Raw EF'!I674))</f>
        <v>-1</v>
      </c>
      <c r="M674">
        <f>IF(L674=-1,-1,IF('HCAD Raw EF'!J674="","",'HCAD Raw EF'!J674))</f>
        <v>-1</v>
      </c>
      <c r="N674">
        <f>IF(M674=-1,-1,IF('HCAD Raw EF'!K674="","",'HCAD Raw EF'!K674))</f>
        <v>-1</v>
      </c>
      <c r="O674" s="13">
        <f>IF(N674=-1,-1,IF('HCAD Raw EF'!L674="","",VALUE('HCAD Raw EF'!L674)))</f>
        <v>-1</v>
      </c>
      <c r="P674"/>
      <c r="Q674"/>
      <c r="R674"/>
      <c r="S674"/>
      <c r="T674"/>
      <c r="U674"/>
      <c r="V674"/>
      <c r="W674"/>
      <c r="X674"/>
      <c r="Y674"/>
    </row>
    <row r="675" spans="3:25" x14ac:dyDescent="0.25">
      <c r="C675">
        <v>671</v>
      </c>
      <c r="D675">
        <f t="shared" si="11"/>
        <v>-1</v>
      </c>
      <c r="E675">
        <f>IF('HCAD Raw EF'!B675="",-1,'HCAD Raw EF'!B675)</f>
        <v>-1</v>
      </c>
      <c r="F675">
        <f>IF(E675=-1,-1,IF('HCAD Raw EF'!C675="","",'HCAD Raw EF'!C675))</f>
        <v>-1</v>
      </c>
      <c r="G675">
        <f>IF(F675=-1,-1,IF('HCAD Raw EF'!D675="","",'HCAD Raw EF'!D675))</f>
        <v>-1</v>
      </c>
      <c r="H675">
        <f>IF(G675=-1,-1,IF('HCAD Raw EF'!E675="","",'HCAD Raw EF'!E675))</f>
        <v>-1</v>
      </c>
      <c r="I675">
        <f>IF(H675=-1,-1,IF('HCAD Raw EF'!F675="","",'HCAD Raw EF'!F675))</f>
        <v>-1</v>
      </c>
      <c r="J675">
        <f>IF(I675=-1,-1,IF('HCAD Raw EF'!G675="","",'HCAD Raw EF'!G675))</f>
        <v>-1</v>
      </c>
      <c r="K675">
        <f>IF(J675=-1,-1,IF('HCAD Raw EF'!H675="","",'HCAD Raw EF'!H675))</f>
        <v>-1</v>
      </c>
      <c r="L675">
        <f>IF(K675=-1,-1,IF('HCAD Raw EF'!I675="","",'HCAD Raw EF'!I675))</f>
        <v>-1</v>
      </c>
      <c r="M675">
        <f>IF(L675=-1,-1,IF('HCAD Raw EF'!J675="","",'HCAD Raw EF'!J675))</f>
        <v>-1</v>
      </c>
      <c r="N675">
        <f>IF(M675=-1,-1,IF('HCAD Raw EF'!K675="","",'HCAD Raw EF'!K675))</f>
        <v>-1</v>
      </c>
      <c r="O675" s="13">
        <f>IF(N675=-1,-1,IF('HCAD Raw EF'!L675="","",VALUE('HCAD Raw EF'!L675)))</f>
        <v>-1</v>
      </c>
      <c r="P675"/>
      <c r="Q675"/>
      <c r="R675"/>
      <c r="S675"/>
      <c r="T675"/>
      <c r="U675"/>
      <c r="V675"/>
      <c r="W675"/>
      <c r="X675"/>
      <c r="Y675"/>
    </row>
    <row r="676" spans="3:25" x14ac:dyDescent="0.25">
      <c r="C676">
        <v>672</v>
      </c>
      <c r="D676">
        <f t="shared" si="11"/>
        <v>-1</v>
      </c>
      <c r="E676">
        <f>IF('HCAD Raw EF'!B676="",-1,'HCAD Raw EF'!B676)</f>
        <v>-1</v>
      </c>
      <c r="F676">
        <f>IF(E676=-1,-1,IF('HCAD Raw EF'!C676="","",'HCAD Raw EF'!C676))</f>
        <v>-1</v>
      </c>
      <c r="G676">
        <f>IF(F676=-1,-1,IF('HCAD Raw EF'!D676="","",'HCAD Raw EF'!D676))</f>
        <v>-1</v>
      </c>
      <c r="H676">
        <f>IF(G676=-1,-1,IF('HCAD Raw EF'!E676="","",'HCAD Raw EF'!E676))</f>
        <v>-1</v>
      </c>
      <c r="I676">
        <f>IF(H676=-1,-1,IF('HCAD Raw EF'!F676="","",'HCAD Raw EF'!F676))</f>
        <v>-1</v>
      </c>
      <c r="J676">
        <f>IF(I676=-1,-1,IF('HCAD Raw EF'!G676="","",'HCAD Raw EF'!G676))</f>
        <v>-1</v>
      </c>
      <c r="K676">
        <f>IF(J676=-1,-1,IF('HCAD Raw EF'!H676="","",'HCAD Raw EF'!H676))</f>
        <v>-1</v>
      </c>
      <c r="L676">
        <f>IF(K676=-1,-1,IF('HCAD Raw EF'!I676="","",'HCAD Raw EF'!I676))</f>
        <v>-1</v>
      </c>
      <c r="M676">
        <f>IF(L676=-1,-1,IF('HCAD Raw EF'!J676="","",'HCAD Raw EF'!J676))</f>
        <v>-1</v>
      </c>
      <c r="N676">
        <f>IF(M676=-1,-1,IF('HCAD Raw EF'!K676="","",'HCAD Raw EF'!K676))</f>
        <v>-1</v>
      </c>
      <c r="O676" s="13">
        <f>IF(N676=-1,-1,IF('HCAD Raw EF'!L676="","",VALUE('HCAD Raw EF'!L676)))</f>
        <v>-1</v>
      </c>
      <c r="P676"/>
      <c r="Q676"/>
      <c r="R676"/>
      <c r="S676"/>
      <c r="T676"/>
      <c r="U676"/>
      <c r="V676"/>
      <c r="W676"/>
      <c r="X676"/>
      <c r="Y676"/>
    </row>
    <row r="677" spans="3:25" x14ac:dyDescent="0.25">
      <c r="C677">
        <v>673</v>
      </c>
      <c r="D677">
        <f t="shared" si="11"/>
        <v>-1</v>
      </c>
      <c r="E677">
        <f>IF('HCAD Raw EF'!B677="",-1,'HCAD Raw EF'!B677)</f>
        <v>-1</v>
      </c>
      <c r="F677">
        <f>IF(E677=-1,-1,IF('HCAD Raw EF'!C677="","",'HCAD Raw EF'!C677))</f>
        <v>-1</v>
      </c>
      <c r="G677">
        <f>IF(F677=-1,-1,IF('HCAD Raw EF'!D677="","",'HCAD Raw EF'!D677))</f>
        <v>-1</v>
      </c>
      <c r="H677">
        <f>IF(G677=-1,-1,IF('HCAD Raw EF'!E677="","",'HCAD Raw EF'!E677))</f>
        <v>-1</v>
      </c>
      <c r="I677">
        <f>IF(H677=-1,-1,IF('HCAD Raw EF'!F677="","",'HCAD Raw EF'!F677))</f>
        <v>-1</v>
      </c>
      <c r="J677">
        <f>IF(I677=-1,-1,IF('HCAD Raw EF'!G677="","",'HCAD Raw EF'!G677))</f>
        <v>-1</v>
      </c>
      <c r="K677">
        <f>IF(J677=-1,-1,IF('HCAD Raw EF'!H677="","",'HCAD Raw EF'!H677))</f>
        <v>-1</v>
      </c>
      <c r="L677">
        <f>IF(K677=-1,-1,IF('HCAD Raw EF'!I677="","",'HCAD Raw EF'!I677))</f>
        <v>-1</v>
      </c>
      <c r="M677">
        <f>IF(L677=-1,-1,IF('HCAD Raw EF'!J677="","",'HCAD Raw EF'!J677))</f>
        <v>-1</v>
      </c>
      <c r="N677">
        <f>IF(M677=-1,-1,IF('HCAD Raw EF'!K677="","",'HCAD Raw EF'!K677))</f>
        <v>-1</v>
      </c>
      <c r="O677" s="13">
        <f>IF(N677=-1,-1,IF('HCAD Raw EF'!L677="","",VALUE('HCAD Raw EF'!L677)))</f>
        <v>-1</v>
      </c>
      <c r="P677"/>
      <c r="Q677"/>
      <c r="R677"/>
      <c r="S677"/>
      <c r="T677"/>
      <c r="U677"/>
      <c r="V677"/>
      <c r="W677"/>
      <c r="X677"/>
      <c r="Y677"/>
    </row>
    <row r="678" spans="3:25" x14ac:dyDescent="0.25">
      <c r="C678">
        <v>674</v>
      </c>
      <c r="D678">
        <f t="shared" si="11"/>
        <v>-1</v>
      </c>
      <c r="E678">
        <f>IF('HCAD Raw EF'!B678="",-1,'HCAD Raw EF'!B678)</f>
        <v>-1</v>
      </c>
      <c r="F678">
        <f>IF(E678=-1,-1,IF('HCAD Raw EF'!C678="","",'HCAD Raw EF'!C678))</f>
        <v>-1</v>
      </c>
      <c r="G678">
        <f>IF(F678=-1,-1,IF('HCAD Raw EF'!D678="","",'HCAD Raw EF'!D678))</f>
        <v>-1</v>
      </c>
      <c r="H678">
        <f>IF(G678=-1,-1,IF('HCAD Raw EF'!E678="","",'HCAD Raw EF'!E678))</f>
        <v>-1</v>
      </c>
      <c r="I678">
        <f>IF(H678=-1,-1,IF('HCAD Raw EF'!F678="","",'HCAD Raw EF'!F678))</f>
        <v>-1</v>
      </c>
      <c r="J678">
        <f>IF(I678=-1,-1,IF('HCAD Raw EF'!G678="","",'HCAD Raw EF'!G678))</f>
        <v>-1</v>
      </c>
      <c r="K678">
        <f>IF(J678=-1,-1,IF('HCAD Raw EF'!H678="","",'HCAD Raw EF'!H678))</f>
        <v>-1</v>
      </c>
      <c r="L678">
        <f>IF(K678=-1,-1,IF('HCAD Raw EF'!I678="","",'HCAD Raw EF'!I678))</f>
        <v>-1</v>
      </c>
      <c r="M678">
        <f>IF(L678=-1,-1,IF('HCAD Raw EF'!J678="","",'HCAD Raw EF'!J678))</f>
        <v>-1</v>
      </c>
      <c r="N678">
        <f>IF(M678=-1,-1,IF('HCAD Raw EF'!K678="","",'HCAD Raw EF'!K678))</f>
        <v>-1</v>
      </c>
      <c r="O678" s="13">
        <f>IF(N678=-1,-1,IF('HCAD Raw EF'!L678="","",VALUE('HCAD Raw EF'!L678)))</f>
        <v>-1</v>
      </c>
      <c r="P678"/>
      <c r="Q678"/>
      <c r="R678"/>
      <c r="S678"/>
      <c r="T678"/>
      <c r="U678"/>
      <c r="V678"/>
      <c r="W678"/>
      <c r="X678"/>
      <c r="Y678"/>
    </row>
    <row r="679" spans="3:25" x14ac:dyDescent="0.25">
      <c r="C679">
        <v>675</v>
      </c>
      <c r="D679">
        <f t="shared" si="11"/>
        <v>-1</v>
      </c>
      <c r="E679">
        <f>IF('HCAD Raw EF'!B679="",-1,'HCAD Raw EF'!B679)</f>
        <v>-1</v>
      </c>
      <c r="F679">
        <f>IF(E679=-1,-1,IF('HCAD Raw EF'!C679="","",'HCAD Raw EF'!C679))</f>
        <v>-1</v>
      </c>
      <c r="G679">
        <f>IF(F679=-1,-1,IF('HCAD Raw EF'!D679="","",'HCAD Raw EF'!D679))</f>
        <v>-1</v>
      </c>
      <c r="H679">
        <f>IF(G679=-1,-1,IF('HCAD Raw EF'!E679="","",'HCAD Raw EF'!E679))</f>
        <v>-1</v>
      </c>
      <c r="I679">
        <f>IF(H679=-1,-1,IF('HCAD Raw EF'!F679="","",'HCAD Raw EF'!F679))</f>
        <v>-1</v>
      </c>
      <c r="J679">
        <f>IF(I679=-1,-1,IF('HCAD Raw EF'!G679="","",'HCAD Raw EF'!G679))</f>
        <v>-1</v>
      </c>
      <c r="K679">
        <f>IF(J679=-1,-1,IF('HCAD Raw EF'!H679="","",'HCAD Raw EF'!H679))</f>
        <v>-1</v>
      </c>
      <c r="L679">
        <f>IF(K679=-1,-1,IF('HCAD Raw EF'!I679="","",'HCAD Raw EF'!I679))</f>
        <v>-1</v>
      </c>
      <c r="M679">
        <f>IF(L679=-1,-1,IF('HCAD Raw EF'!J679="","",'HCAD Raw EF'!J679))</f>
        <v>-1</v>
      </c>
      <c r="N679">
        <f>IF(M679=-1,-1,IF('HCAD Raw EF'!K679="","",'HCAD Raw EF'!K679))</f>
        <v>-1</v>
      </c>
      <c r="O679" s="13">
        <f>IF(N679=-1,-1,IF('HCAD Raw EF'!L679="","",VALUE('HCAD Raw EF'!L679)))</f>
        <v>-1</v>
      </c>
      <c r="P679"/>
      <c r="Q679"/>
      <c r="R679"/>
      <c r="S679"/>
      <c r="T679"/>
      <c r="U679"/>
      <c r="V679"/>
      <c r="W679"/>
      <c r="X679"/>
      <c r="Y679"/>
    </row>
    <row r="680" spans="3:25" x14ac:dyDescent="0.25">
      <c r="C680">
        <v>676</v>
      </c>
      <c r="D680">
        <f t="shared" si="11"/>
        <v>-1</v>
      </c>
      <c r="E680">
        <f>IF('HCAD Raw EF'!B680="",-1,'HCAD Raw EF'!B680)</f>
        <v>-1</v>
      </c>
      <c r="F680">
        <f>IF(E680=-1,-1,IF('HCAD Raw EF'!C680="","",'HCAD Raw EF'!C680))</f>
        <v>-1</v>
      </c>
      <c r="G680">
        <f>IF(F680=-1,-1,IF('HCAD Raw EF'!D680="","",'HCAD Raw EF'!D680))</f>
        <v>-1</v>
      </c>
      <c r="H680">
        <f>IF(G680=-1,-1,IF('HCAD Raw EF'!E680="","",'HCAD Raw EF'!E680))</f>
        <v>-1</v>
      </c>
      <c r="I680">
        <f>IF(H680=-1,-1,IF('HCAD Raw EF'!F680="","",'HCAD Raw EF'!F680))</f>
        <v>-1</v>
      </c>
      <c r="J680">
        <f>IF(I680=-1,-1,IF('HCAD Raw EF'!G680="","",'HCAD Raw EF'!G680))</f>
        <v>-1</v>
      </c>
      <c r="K680">
        <f>IF(J680=-1,-1,IF('HCAD Raw EF'!H680="","",'HCAD Raw EF'!H680))</f>
        <v>-1</v>
      </c>
      <c r="L680">
        <f>IF(K680=-1,-1,IF('HCAD Raw EF'!I680="","",'HCAD Raw EF'!I680))</f>
        <v>-1</v>
      </c>
      <c r="M680">
        <f>IF(L680=-1,-1,IF('HCAD Raw EF'!J680="","",'HCAD Raw EF'!J680))</f>
        <v>-1</v>
      </c>
      <c r="N680">
        <f>IF(M680=-1,-1,IF('HCAD Raw EF'!K680="","",'HCAD Raw EF'!K680))</f>
        <v>-1</v>
      </c>
      <c r="O680" s="13">
        <f>IF(N680=-1,-1,IF('HCAD Raw EF'!L680="","",VALUE('HCAD Raw EF'!L680)))</f>
        <v>-1</v>
      </c>
      <c r="P680"/>
      <c r="Q680"/>
      <c r="R680"/>
      <c r="S680"/>
      <c r="T680"/>
      <c r="U680"/>
      <c r="V680"/>
      <c r="W680"/>
      <c r="X680"/>
      <c r="Y680"/>
    </row>
    <row r="681" spans="3:25" x14ac:dyDescent="0.25">
      <c r="C681">
        <v>677</v>
      </c>
      <c r="D681">
        <f t="shared" si="11"/>
        <v>-1</v>
      </c>
      <c r="E681">
        <f>IF('HCAD Raw EF'!B681="",-1,'HCAD Raw EF'!B681)</f>
        <v>-1</v>
      </c>
      <c r="F681">
        <f>IF(E681=-1,-1,IF('HCAD Raw EF'!C681="","",'HCAD Raw EF'!C681))</f>
        <v>-1</v>
      </c>
      <c r="G681">
        <f>IF(F681=-1,-1,IF('HCAD Raw EF'!D681="","",'HCAD Raw EF'!D681))</f>
        <v>-1</v>
      </c>
      <c r="H681">
        <f>IF(G681=-1,-1,IF('HCAD Raw EF'!E681="","",'HCAD Raw EF'!E681))</f>
        <v>-1</v>
      </c>
      <c r="I681">
        <f>IF(H681=-1,-1,IF('HCAD Raw EF'!F681="","",'HCAD Raw EF'!F681))</f>
        <v>-1</v>
      </c>
      <c r="J681">
        <f>IF(I681=-1,-1,IF('HCAD Raw EF'!G681="","",'HCAD Raw EF'!G681))</f>
        <v>-1</v>
      </c>
      <c r="K681">
        <f>IF(J681=-1,-1,IF('HCAD Raw EF'!H681="","",'HCAD Raw EF'!H681))</f>
        <v>-1</v>
      </c>
      <c r="L681">
        <f>IF(K681=-1,-1,IF('HCAD Raw EF'!I681="","",'HCAD Raw EF'!I681))</f>
        <v>-1</v>
      </c>
      <c r="M681">
        <f>IF(L681=-1,-1,IF('HCAD Raw EF'!J681="","",'HCAD Raw EF'!J681))</f>
        <v>-1</v>
      </c>
      <c r="N681">
        <f>IF(M681=-1,-1,IF('HCAD Raw EF'!K681="","",'HCAD Raw EF'!K681))</f>
        <v>-1</v>
      </c>
      <c r="O681" s="13">
        <f>IF(N681=-1,-1,IF('HCAD Raw EF'!L681="","",VALUE('HCAD Raw EF'!L681)))</f>
        <v>-1</v>
      </c>
      <c r="P681"/>
      <c r="Q681"/>
      <c r="R681"/>
      <c r="S681"/>
      <c r="T681"/>
      <c r="U681"/>
      <c r="V681"/>
      <c r="W681"/>
      <c r="X681"/>
      <c r="Y681"/>
    </row>
    <row r="682" spans="3:25" x14ac:dyDescent="0.25">
      <c r="C682">
        <v>678</v>
      </c>
      <c r="D682">
        <f t="shared" si="11"/>
        <v>-1</v>
      </c>
      <c r="E682">
        <f>IF('HCAD Raw EF'!B682="",-1,'HCAD Raw EF'!B682)</f>
        <v>-1</v>
      </c>
      <c r="F682">
        <f>IF(E682=-1,-1,IF('HCAD Raw EF'!C682="","",'HCAD Raw EF'!C682))</f>
        <v>-1</v>
      </c>
      <c r="G682">
        <f>IF(F682=-1,-1,IF('HCAD Raw EF'!D682="","",'HCAD Raw EF'!D682))</f>
        <v>-1</v>
      </c>
      <c r="H682">
        <f>IF(G682=-1,-1,IF('HCAD Raw EF'!E682="","",'HCAD Raw EF'!E682))</f>
        <v>-1</v>
      </c>
      <c r="I682">
        <f>IF(H682=-1,-1,IF('HCAD Raw EF'!F682="","",'HCAD Raw EF'!F682))</f>
        <v>-1</v>
      </c>
      <c r="J682">
        <f>IF(I682=-1,-1,IF('HCAD Raw EF'!G682="","",'HCAD Raw EF'!G682))</f>
        <v>-1</v>
      </c>
      <c r="K682">
        <f>IF(J682=-1,-1,IF('HCAD Raw EF'!H682="","",'HCAD Raw EF'!H682))</f>
        <v>-1</v>
      </c>
      <c r="L682">
        <f>IF(K682=-1,-1,IF('HCAD Raw EF'!I682="","",'HCAD Raw EF'!I682))</f>
        <v>-1</v>
      </c>
      <c r="M682">
        <f>IF(L682=-1,-1,IF('HCAD Raw EF'!J682="","",'HCAD Raw EF'!J682))</f>
        <v>-1</v>
      </c>
      <c r="N682">
        <f>IF(M682=-1,-1,IF('HCAD Raw EF'!K682="","",'HCAD Raw EF'!K682))</f>
        <v>-1</v>
      </c>
      <c r="O682" s="13">
        <f>IF(N682=-1,-1,IF('HCAD Raw EF'!L682="","",VALUE('HCAD Raw EF'!L682)))</f>
        <v>-1</v>
      </c>
      <c r="P682"/>
      <c r="Q682"/>
      <c r="R682"/>
      <c r="S682"/>
      <c r="T682"/>
      <c r="U682"/>
      <c r="V682"/>
      <c r="W682"/>
      <c r="X682"/>
      <c r="Y682"/>
    </row>
    <row r="683" spans="3:25" x14ac:dyDescent="0.25">
      <c r="C683">
        <v>679</v>
      </c>
      <c r="D683">
        <f t="shared" si="11"/>
        <v>-1</v>
      </c>
      <c r="E683">
        <f>IF('HCAD Raw EF'!B683="",-1,'HCAD Raw EF'!B683)</f>
        <v>-1</v>
      </c>
      <c r="F683">
        <f>IF(E683=-1,-1,IF('HCAD Raw EF'!C683="","",'HCAD Raw EF'!C683))</f>
        <v>-1</v>
      </c>
      <c r="G683">
        <f>IF(F683=-1,-1,IF('HCAD Raw EF'!D683="","",'HCAD Raw EF'!D683))</f>
        <v>-1</v>
      </c>
      <c r="H683">
        <f>IF(G683=-1,-1,IF('HCAD Raw EF'!E683="","",'HCAD Raw EF'!E683))</f>
        <v>-1</v>
      </c>
      <c r="I683">
        <f>IF(H683=-1,-1,IF('HCAD Raw EF'!F683="","",'HCAD Raw EF'!F683))</f>
        <v>-1</v>
      </c>
      <c r="J683">
        <f>IF(I683=-1,-1,IF('HCAD Raw EF'!G683="","",'HCAD Raw EF'!G683))</f>
        <v>-1</v>
      </c>
      <c r="K683">
        <f>IF(J683=-1,-1,IF('HCAD Raw EF'!H683="","",'HCAD Raw EF'!H683))</f>
        <v>-1</v>
      </c>
      <c r="L683">
        <f>IF(K683=-1,-1,IF('HCAD Raw EF'!I683="","",'HCAD Raw EF'!I683))</f>
        <v>-1</v>
      </c>
      <c r="M683">
        <f>IF(L683=-1,-1,IF('HCAD Raw EF'!J683="","",'HCAD Raw EF'!J683))</f>
        <v>-1</v>
      </c>
      <c r="N683">
        <f>IF(M683=-1,-1,IF('HCAD Raw EF'!K683="","",'HCAD Raw EF'!K683))</f>
        <v>-1</v>
      </c>
      <c r="O683" s="13">
        <f>IF(N683=-1,-1,IF('HCAD Raw EF'!L683="","",VALUE('HCAD Raw EF'!L683)))</f>
        <v>-1</v>
      </c>
      <c r="P683"/>
      <c r="Q683"/>
      <c r="R683"/>
      <c r="S683"/>
      <c r="T683"/>
      <c r="U683"/>
      <c r="V683"/>
      <c r="W683"/>
      <c r="X683"/>
      <c r="Y683"/>
    </row>
    <row r="684" spans="3:25" x14ac:dyDescent="0.25">
      <c r="C684">
        <v>680</v>
      </c>
      <c r="D684">
        <f t="shared" si="11"/>
        <v>-1</v>
      </c>
      <c r="E684">
        <f>IF('HCAD Raw EF'!B684="",-1,'HCAD Raw EF'!B684)</f>
        <v>-1</v>
      </c>
      <c r="F684">
        <f>IF(E684=-1,-1,IF('HCAD Raw EF'!C684="","",'HCAD Raw EF'!C684))</f>
        <v>-1</v>
      </c>
      <c r="G684">
        <f>IF(F684=-1,-1,IF('HCAD Raw EF'!D684="","",'HCAD Raw EF'!D684))</f>
        <v>-1</v>
      </c>
      <c r="H684">
        <f>IF(G684=-1,-1,IF('HCAD Raw EF'!E684="","",'HCAD Raw EF'!E684))</f>
        <v>-1</v>
      </c>
      <c r="I684">
        <f>IF(H684=-1,-1,IF('HCAD Raw EF'!F684="","",'HCAD Raw EF'!F684))</f>
        <v>-1</v>
      </c>
      <c r="J684">
        <f>IF(I684=-1,-1,IF('HCAD Raw EF'!G684="","",'HCAD Raw EF'!G684))</f>
        <v>-1</v>
      </c>
      <c r="K684">
        <f>IF(J684=-1,-1,IF('HCAD Raw EF'!H684="","",'HCAD Raw EF'!H684))</f>
        <v>-1</v>
      </c>
      <c r="L684">
        <f>IF(K684=-1,-1,IF('HCAD Raw EF'!I684="","",'HCAD Raw EF'!I684))</f>
        <v>-1</v>
      </c>
      <c r="M684">
        <f>IF(L684=-1,-1,IF('HCAD Raw EF'!J684="","",'HCAD Raw EF'!J684))</f>
        <v>-1</v>
      </c>
      <c r="N684">
        <f>IF(M684=-1,-1,IF('HCAD Raw EF'!K684="","",'HCAD Raw EF'!K684))</f>
        <v>-1</v>
      </c>
      <c r="O684" s="13">
        <f>IF(N684=-1,-1,IF('HCAD Raw EF'!L684="","",VALUE('HCAD Raw EF'!L684)))</f>
        <v>-1</v>
      </c>
      <c r="P684"/>
      <c r="Q684"/>
      <c r="R684"/>
      <c r="S684"/>
      <c r="T684"/>
      <c r="U684"/>
      <c r="V684"/>
      <c r="W684"/>
      <c r="X684"/>
      <c r="Y684"/>
    </row>
    <row r="685" spans="3:25" x14ac:dyDescent="0.25">
      <c r="C685">
        <v>681</v>
      </c>
      <c r="D685">
        <f t="shared" si="11"/>
        <v>-1</v>
      </c>
      <c r="E685">
        <f>IF('HCAD Raw EF'!B685="",-1,'HCAD Raw EF'!B685)</f>
        <v>-1</v>
      </c>
      <c r="F685">
        <f>IF(E685=-1,-1,IF('HCAD Raw EF'!C685="","",'HCAD Raw EF'!C685))</f>
        <v>-1</v>
      </c>
      <c r="G685">
        <f>IF(F685=-1,-1,IF('HCAD Raw EF'!D685="","",'HCAD Raw EF'!D685))</f>
        <v>-1</v>
      </c>
      <c r="H685">
        <f>IF(G685=-1,-1,IF('HCAD Raw EF'!E685="","",'HCAD Raw EF'!E685))</f>
        <v>-1</v>
      </c>
      <c r="I685">
        <f>IF(H685=-1,-1,IF('HCAD Raw EF'!F685="","",'HCAD Raw EF'!F685))</f>
        <v>-1</v>
      </c>
      <c r="J685">
        <f>IF(I685=-1,-1,IF('HCAD Raw EF'!G685="","",'HCAD Raw EF'!G685))</f>
        <v>-1</v>
      </c>
      <c r="K685">
        <f>IF(J685=-1,-1,IF('HCAD Raw EF'!H685="","",'HCAD Raw EF'!H685))</f>
        <v>-1</v>
      </c>
      <c r="L685">
        <f>IF(K685=-1,-1,IF('HCAD Raw EF'!I685="","",'HCAD Raw EF'!I685))</f>
        <v>-1</v>
      </c>
      <c r="M685">
        <f>IF(L685=-1,-1,IF('HCAD Raw EF'!J685="","",'HCAD Raw EF'!J685))</f>
        <v>-1</v>
      </c>
      <c r="N685">
        <f>IF(M685=-1,-1,IF('HCAD Raw EF'!K685="","",'HCAD Raw EF'!K685))</f>
        <v>-1</v>
      </c>
      <c r="O685" s="13">
        <f>IF(N685=-1,-1,IF('HCAD Raw EF'!L685="","",VALUE('HCAD Raw EF'!L685)))</f>
        <v>-1</v>
      </c>
      <c r="P685"/>
      <c r="Q685"/>
      <c r="R685"/>
      <c r="S685"/>
      <c r="T685"/>
      <c r="U685"/>
      <c r="V685"/>
      <c r="W685"/>
      <c r="X685"/>
      <c r="Y685"/>
    </row>
    <row r="686" spans="3:25" x14ac:dyDescent="0.25">
      <c r="C686">
        <v>682</v>
      </c>
      <c r="D686">
        <f t="shared" si="11"/>
        <v>-1</v>
      </c>
      <c r="E686">
        <f>IF('HCAD Raw EF'!B686="",-1,'HCAD Raw EF'!B686)</f>
        <v>-1</v>
      </c>
      <c r="F686">
        <f>IF(E686=-1,-1,IF('HCAD Raw EF'!C686="","",'HCAD Raw EF'!C686))</f>
        <v>-1</v>
      </c>
      <c r="G686">
        <f>IF(F686=-1,-1,IF('HCAD Raw EF'!D686="","",'HCAD Raw EF'!D686))</f>
        <v>-1</v>
      </c>
      <c r="H686">
        <f>IF(G686=-1,-1,IF('HCAD Raw EF'!E686="","",'HCAD Raw EF'!E686))</f>
        <v>-1</v>
      </c>
      <c r="I686">
        <f>IF(H686=-1,-1,IF('HCAD Raw EF'!F686="","",'HCAD Raw EF'!F686))</f>
        <v>-1</v>
      </c>
      <c r="J686">
        <f>IF(I686=-1,-1,IF('HCAD Raw EF'!G686="","",'HCAD Raw EF'!G686))</f>
        <v>-1</v>
      </c>
      <c r="K686">
        <f>IF(J686=-1,-1,IF('HCAD Raw EF'!H686="","",'HCAD Raw EF'!H686))</f>
        <v>-1</v>
      </c>
      <c r="L686">
        <f>IF(K686=-1,-1,IF('HCAD Raw EF'!I686="","",'HCAD Raw EF'!I686))</f>
        <v>-1</v>
      </c>
      <c r="M686">
        <f>IF(L686=-1,-1,IF('HCAD Raw EF'!J686="","",'HCAD Raw EF'!J686))</f>
        <v>-1</v>
      </c>
      <c r="N686">
        <f>IF(M686=-1,-1,IF('HCAD Raw EF'!K686="","",'HCAD Raw EF'!K686))</f>
        <v>-1</v>
      </c>
      <c r="O686" s="13">
        <f>IF(N686=-1,-1,IF('HCAD Raw EF'!L686="","",VALUE('HCAD Raw EF'!L686)))</f>
        <v>-1</v>
      </c>
      <c r="P686"/>
      <c r="Q686"/>
      <c r="R686"/>
      <c r="S686"/>
      <c r="T686"/>
      <c r="U686"/>
      <c r="V686"/>
      <c r="W686"/>
      <c r="X686"/>
      <c r="Y686"/>
    </row>
    <row r="687" spans="3:25" x14ac:dyDescent="0.25">
      <c r="C687">
        <v>683</v>
      </c>
      <c r="D687">
        <f t="shared" si="11"/>
        <v>-1</v>
      </c>
      <c r="E687">
        <f>IF('HCAD Raw EF'!B687="",-1,'HCAD Raw EF'!B687)</f>
        <v>-1</v>
      </c>
      <c r="F687">
        <f>IF(E687=-1,-1,IF('HCAD Raw EF'!C687="","",'HCAD Raw EF'!C687))</f>
        <v>-1</v>
      </c>
      <c r="G687">
        <f>IF(F687=-1,-1,IF('HCAD Raw EF'!D687="","",'HCAD Raw EF'!D687))</f>
        <v>-1</v>
      </c>
      <c r="H687">
        <f>IF(G687=-1,-1,IF('HCAD Raw EF'!E687="","",'HCAD Raw EF'!E687))</f>
        <v>-1</v>
      </c>
      <c r="I687">
        <f>IF(H687=-1,-1,IF('HCAD Raw EF'!F687="","",'HCAD Raw EF'!F687))</f>
        <v>-1</v>
      </c>
      <c r="J687">
        <f>IF(I687=-1,-1,IF('HCAD Raw EF'!G687="","",'HCAD Raw EF'!G687))</f>
        <v>-1</v>
      </c>
      <c r="K687">
        <f>IF(J687=-1,-1,IF('HCAD Raw EF'!H687="","",'HCAD Raw EF'!H687))</f>
        <v>-1</v>
      </c>
      <c r="L687">
        <f>IF(K687=-1,-1,IF('HCAD Raw EF'!I687="","",'HCAD Raw EF'!I687))</f>
        <v>-1</v>
      </c>
      <c r="M687">
        <f>IF(L687=-1,-1,IF('HCAD Raw EF'!J687="","",'HCAD Raw EF'!J687))</f>
        <v>-1</v>
      </c>
      <c r="N687">
        <f>IF(M687=-1,-1,IF('HCAD Raw EF'!K687="","",'HCAD Raw EF'!K687))</f>
        <v>-1</v>
      </c>
      <c r="O687" s="13">
        <f>IF(N687=-1,-1,IF('HCAD Raw EF'!L687="","",VALUE('HCAD Raw EF'!L687)))</f>
        <v>-1</v>
      </c>
      <c r="P687"/>
      <c r="Q687"/>
      <c r="R687"/>
      <c r="S687"/>
      <c r="T687"/>
      <c r="U687"/>
      <c r="V687"/>
      <c r="W687"/>
      <c r="X687"/>
      <c r="Y687"/>
    </row>
    <row r="688" spans="3:25" x14ac:dyDescent="0.25">
      <c r="C688">
        <v>684</v>
      </c>
      <c r="D688">
        <f t="shared" si="11"/>
        <v>-1</v>
      </c>
      <c r="E688">
        <f>IF('HCAD Raw EF'!B688="",-1,'HCAD Raw EF'!B688)</f>
        <v>-1</v>
      </c>
      <c r="F688">
        <f>IF(E688=-1,-1,IF('HCAD Raw EF'!C688="","",'HCAD Raw EF'!C688))</f>
        <v>-1</v>
      </c>
      <c r="G688">
        <f>IF(F688=-1,-1,IF('HCAD Raw EF'!D688="","",'HCAD Raw EF'!D688))</f>
        <v>-1</v>
      </c>
      <c r="H688">
        <f>IF(G688=-1,-1,IF('HCAD Raw EF'!E688="","",'HCAD Raw EF'!E688))</f>
        <v>-1</v>
      </c>
      <c r="I688">
        <f>IF(H688=-1,-1,IF('HCAD Raw EF'!F688="","",'HCAD Raw EF'!F688))</f>
        <v>-1</v>
      </c>
      <c r="J688">
        <f>IF(I688=-1,-1,IF('HCAD Raw EF'!G688="","",'HCAD Raw EF'!G688))</f>
        <v>-1</v>
      </c>
      <c r="K688">
        <f>IF(J688=-1,-1,IF('HCAD Raw EF'!H688="","",'HCAD Raw EF'!H688))</f>
        <v>-1</v>
      </c>
      <c r="L688">
        <f>IF(K688=-1,-1,IF('HCAD Raw EF'!I688="","",'HCAD Raw EF'!I688))</f>
        <v>-1</v>
      </c>
      <c r="M688">
        <f>IF(L688=-1,-1,IF('HCAD Raw EF'!J688="","",'HCAD Raw EF'!J688))</f>
        <v>-1</v>
      </c>
      <c r="N688">
        <f>IF(M688=-1,-1,IF('HCAD Raw EF'!K688="","",'HCAD Raw EF'!K688))</f>
        <v>-1</v>
      </c>
      <c r="O688" s="13">
        <f>IF(N688=-1,-1,IF('HCAD Raw EF'!L688="","",VALUE('HCAD Raw EF'!L688)))</f>
        <v>-1</v>
      </c>
      <c r="P688"/>
      <c r="Q688"/>
      <c r="R688"/>
      <c r="S688"/>
      <c r="T688"/>
      <c r="U688"/>
      <c r="V688"/>
      <c r="W688"/>
      <c r="X688"/>
      <c r="Y688"/>
    </row>
    <row r="689" spans="3:25" x14ac:dyDescent="0.25">
      <c r="C689">
        <v>685</v>
      </c>
      <c r="D689">
        <f t="shared" si="11"/>
        <v>-1</v>
      </c>
      <c r="E689">
        <f>IF('HCAD Raw EF'!B689="",-1,'HCAD Raw EF'!B689)</f>
        <v>-1</v>
      </c>
      <c r="F689">
        <f>IF(E689=-1,-1,IF('HCAD Raw EF'!C689="","",'HCAD Raw EF'!C689))</f>
        <v>-1</v>
      </c>
      <c r="G689">
        <f>IF(F689=-1,-1,IF('HCAD Raw EF'!D689="","",'HCAD Raw EF'!D689))</f>
        <v>-1</v>
      </c>
      <c r="H689">
        <f>IF(G689=-1,-1,IF('HCAD Raw EF'!E689="","",'HCAD Raw EF'!E689))</f>
        <v>-1</v>
      </c>
      <c r="I689">
        <f>IF(H689=-1,-1,IF('HCAD Raw EF'!F689="","",'HCAD Raw EF'!F689))</f>
        <v>-1</v>
      </c>
      <c r="J689">
        <f>IF(I689=-1,-1,IF('HCAD Raw EF'!G689="","",'HCAD Raw EF'!G689))</f>
        <v>-1</v>
      </c>
      <c r="K689">
        <f>IF(J689=-1,-1,IF('HCAD Raw EF'!H689="","",'HCAD Raw EF'!H689))</f>
        <v>-1</v>
      </c>
      <c r="L689">
        <f>IF(K689=-1,-1,IF('HCAD Raw EF'!I689="","",'HCAD Raw EF'!I689))</f>
        <v>-1</v>
      </c>
      <c r="M689">
        <f>IF(L689=-1,-1,IF('HCAD Raw EF'!J689="","",'HCAD Raw EF'!J689))</f>
        <v>-1</v>
      </c>
      <c r="N689">
        <f>IF(M689=-1,-1,IF('HCAD Raw EF'!K689="","",'HCAD Raw EF'!K689))</f>
        <v>-1</v>
      </c>
      <c r="O689" s="13">
        <f>IF(N689=-1,-1,IF('HCAD Raw EF'!L689="","",VALUE('HCAD Raw EF'!L689)))</f>
        <v>-1</v>
      </c>
      <c r="P689"/>
      <c r="Q689"/>
      <c r="R689"/>
      <c r="S689"/>
      <c r="T689"/>
      <c r="U689"/>
      <c r="V689"/>
      <c r="W689"/>
      <c r="X689"/>
      <c r="Y689"/>
    </row>
    <row r="690" spans="3:25" x14ac:dyDescent="0.25">
      <c r="C690">
        <v>686</v>
      </c>
      <c r="D690">
        <f t="shared" si="11"/>
        <v>-1</v>
      </c>
      <c r="E690">
        <f>IF('HCAD Raw EF'!B690="",-1,'HCAD Raw EF'!B690)</f>
        <v>-1</v>
      </c>
      <c r="F690">
        <f>IF(E690=-1,-1,IF('HCAD Raw EF'!C690="","",'HCAD Raw EF'!C690))</f>
        <v>-1</v>
      </c>
      <c r="G690">
        <f>IF(F690=-1,-1,IF('HCAD Raw EF'!D690="","",'HCAD Raw EF'!D690))</f>
        <v>-1</v>
      </c>
      <c r="H690">
        <f>IF(G690=-1,-1,IF('HCAD Raw EF'!E690="","",'HCAD Raw EF'!E690))</f>
        <v>-1</v>
      </c>
      <c r="I690">
        <f>IF(H690=-1,-1,IF('HCAD Raw EF'!F690="","",'HCAD Raw EF'!F690))</f>
        <v>-1</v>
      </c>
      <c r="J690">
        <f>IF(I690=-1,-1,IF('HCAD Raw EF'!G690="","",'HCAD Raw EF'!G690))</f>
        <v>-1</v>
      </c>
      <c r="K690">
        <f>IF(J690=-1,-1,IF('HCAD Raw EF'!H690="","",'HCAD Raw EF'!H690))</f>
        <v>-1</v>
      </c>
      <c r="L690">
        <f>IF(K690=-1,-1,IF('HCAD Raw EF'!I690="","",'HCAD Raw EF'!I690))</f>
        <v>-1</v>
      </c>
      <c r="M690">
        <f>IF(L690=-1,-1,IF('HCAD Raw EF'!J690="","",'HCAD Raw EF'!J690))</f>
        <v>-1</v>
      </c>
      <c r="N690">
        <f>IF(M690=-1,-1,IF('HCAD Raw EF'!K690="","",'HCAD Raw EF'!K690))</f>
        <v>-1</v>
      </c>
      <c r="O690" s="13">
        <f>IF(N690=-1,-1,IF('HCAD Raw EF'!L690="","",VALUE('HCAD Raw EF'!L690)))</f>
        <v>-1</v>
      </c>
      <c r="P690"/>
      <c r="Q690"/>
      <c r="R690"/>
      <c r="S690"/>
      <c r="T690"/>
      <c r="U690"/>
      <c r="V690"/>
      <c r="W690"/>
      <c r="X690"/>
      <c r="Y690"/>
    </row>
    <row r="691" spans="3:25" x14ac:dyDescent="0.25">
      <c r="C691">
        <v>687</v>
      </c>
      <c r="D691">
        <f t="shared" si="11"/>
        <v>-1</v>
      </c>
      <c r="E691">
        <f>IF('HCAD Raw EF'!B691="",-1,'HCAD Raw EF'!B691)</f>
        <v>-1</v>
      </c>
      <c r="F691">
        <f>IF(E691=-1,-1,IF('HCAD Raw EF'!C691="","",'HCAD Raw EF'!C691))</f>
        <v>-1</v>
      </c>
      <c r="G691">
        <f>IF(F691=-1,-1,IF('HCAD Raw EF'!D691="","",'HCAD Raw EF'!D691))</f>
        <v>-1</v>
      </c>
      <c r="H691">
        <f>IF(G691=-1,-1,IF('HCAD Raw EF'!E691="","",'HCAD Raw EF'!E691))</f>
        <v>-1</v>
      </c>
      <c r="I691">
        <f>IF(H691=-1,-1,IF('HCAD Raw EF'!F691="","",'HCAD Raw EF'!F691))</f>
        <v>-1</v>
      </c>
      <c r="J691">
        <f>IF(I691=-1,-1,IF('HCAD Raw EF'!G691="","",'HCAD Raw EF'!G691))</f>
        <v>-1</v>
      </c>
      <c r="K691">
        <f>IF(J691=-1,-1,IF('HCAD Raw EF'!H691="","",'HCAD Raw EF'!H691))</f>
        <v>-1</v>
      </c>
      <c r="L691">
        <f>IF(K691=-1,-1,IF('HCAD Raw EF'!I691="","",'HCAD Raw EF'!I691))</f>
        <v>-1</v>
      </c>
      <c r="M691">
        <f>IF(L691=-1,-1,IF('HCAD Raw EF'!J691="","",'HCAD Raw EF'!J691))</f>
        <v>-1</v>
      </c>
      <c r="N691">
        <f>IF(M691=-1,-1,IF('HCAD Raw EF'!K691="","",'HCAD Raw EF'!K691))</f>
        <v>-1</v>
      </c>
      <c r="O691" s="13">
        <f>IF(N691=-1,-1,IF('HCAD Raw EF'!L691="","",VALUE('HCAD Raw EF'!L691)))</f>
        <v>-1</v>
      </c>
      <c r="P691"/>
      <c r="Q691"/>
      <c r="R691"/>
      <c r="S691"/>
      <c r="T691"/>
      <c r="U691"/>
      <c r="V691"/>
      <c r="W691"/>
      <c r="X691"/>
      <c r="Y691"/>
    </row>
    <row r="692" spans="3:25" x14ac:dyDescent="0.25">
      <c r="C692">
        <v>688</v>
      </c>
      <c r="D692">
        <f t="shared" si="11"/>
        <v>-1</v>
      </c>
      <c r="E692">
        <f>IF('HCAD Raw EF'!B692="",-1,'HCAD Raw EF'!B692)</f>
        <v>-1</v>
      </c>
      <c r="F692">
        <f>IF(E692=-1,-1,IF('HCAD Raw EF'!C692="","",'HCAD Raw EF'!C692))</f>
        <v>-1</v>
      </c>
      <c r="G692">
        <f>IF(F692=-1,-1,IF('HCAD Raw EF'!D692="","",'HCAD Raw EF'!D692))</f>
        <v>-1</v>
      </c>
      <c r="H692">
        <f>IF(G692=-1,-1,IF('HCAD Raw EF'!E692="","",'HCAD Raw EF'!E692))</f>
        <v>-1</v>
      </c>
      <c r="I692">
        <f>IF(H692=-1,-1,IF('HCAD Raw EF'!F692="","",'HCAD Raw EF'!F692))</f>
        <v>-1</v>
      </c>
      <c r="J692">
        <f>IF(I692=-1,-1,IF('HCAD Raw EF'!G692="","",'HCAD Raw EF'!G692))</f>
        <v>-1</v>
      </c>
      <c r="K692">
        <f>IF(J692=-1,-1,IF('HCAD Raw EF'!H692="","",'HCAD Raw EF'!H692))</f>
        <v>-1</v>
      </c>
      <c r="L692">
        <f>IF(K692=-1,-1,IF('HCAD Raw EF'!I692="","",'HCAD Raw EF'!I692))</f>
        <v>-1</v>
      </c>
      <c r="M692">
        <f>IF(L692=-1,-1,IF('HCAD Raw EF'!J692="","",'HCAD Raw EF'!J692))</f>
        <v>-1</v>
      </c>
      <c r="N692">
        <f>IF(M692=-1,-1,IF('HCAD Raw EF'!K692="","",'HCAD Raw EF'!K692))</f>
        <v>-1</v>
      </c>
      <c r="O692" s="13">
        <f>IF(N692=-1,-1,IF('HCAD Raw EF'!L692="","",VALUE('HCAD Raw EF'!L692)))</f>
        <v>-1</v>
      </c>
      <c r="P692"/>
      <c r="Q692"/>
      <c r="R692"/>
      <c r="S692"/>
      <c r="T692"/>
      <c r="U692"/>
      <c r="V692"/>
      <c r="W692"/>
      <c r="X692"/>
      <c r="Y692"/>
    </row>
    <row r="693" spans="3:25" x14ac:dyDescent="0.25">
      <c r="C693">
        <v>689</v>
      </c>
      <c r="D693">
        <f t="shared" si="11"/>
        <v>-1</v>
      </c>
      <c r="E693">
        <f>IF('HCAD Raw EF'!B693="",-1,'HCAD Raw EF'!B693)</f>
        <v>-1</v>
      </c>
      <c r="F693">
        <f>IF(E693=-1,-1,IF('HCAD Raw EF'!C693="","",'HCAD Raw EF'!C693))</f>
        <v>-1</v>
      </c>
      <c r="G693">
        <f>IF(F693=-1,-1,IF('HCAD Raw EF'!D693="","",'HCAD Raw EF'!D693))</f>
        <v>-1</v>
      </c>
      <c r="H693">
        <f>IF(G693=-1,-1,IF('HCAD Raw EF'!E693="","",'HCAD Raw EF'!E693))</f>
        <v>-1</v>
      </c>
      <c r="I693">
        <f>IF(H693=-1,-1,IF('HCAD Raw EF'!F693="","",'HCAD Raw EF'!F693))</f>
        <v>-1</v>
      </c>
      <c r="J693">
        <f>IF(I693=-1,-1,IF('HCAD Raw EF'!G693="","",'HCAD Raw EF'!G693))</f>
        <v>-1</v>
      </c>
      <c r="K693">
        <f>IF(J693=-1,-1,IF('HCAD Raw EF'!H693="","",'HCAD Raw EF'!H693))</f>
        <v>-1</v>
      </c>
      <c r="L693">
        <f>IF(K693=-1,-1,IF('HCAD Raw EF'!I693="","",'HCAD Raw EF'!I693))</f>
        <v>-1</v>
      </c>
      <c r="M693">
        <f>IF(L693=-1,-1,IF('HCAD Raw EF'!J693="","",'HCAD Raw EF'!J693))</f>
        <v>-1</v>
      </c>
      <c r="N693">
        <f>IF(M693=-1,-1,IF('HCAD Raw EF'!K693="","",'HCAD Raw EF'!K693))</f>
        <v>-1</v>
      </c>
      <c r="O693" s="13">
        <f>IF(N693=-1,-1,IF('HCAD Raw EF'!L693="","",VALUE('HCAD Raw EF'!L693)))</f>
        <v>-1</v>
      </c>
      <c r="P693"/>
      <c r="Q693"/>
      <c r="R693"/>
      <c r="S693"/>
      <c r="T693"/>
      <c r="U693"/>
      <c r="V693"/>
      <c r="W693"/>
      <c r="X693"/>
      <c r="Y693"/>
    </row>
    <row r="694" spans="3:25" x14ac:dyDescent="0.25">
      <c r="C694">
        <v>690</v>
      </c>
      <c r="D694">
        <f t="shared" si="11"/>
        <v>-1</v>
      </c>
      <c r="E694">
        <f>IF('HCAD Raw EF'!B694="",-1,'HCAD Raw EF'!B694)</f>
        <v>-1</v>
      </c>
      <c r="F694">
        <f>IF(E694=-1,-1,IF('HCAD Raw EF'!C694="","",'HCAD Raw EF'!C694))</f>
        <v>-1</v>
      </c>
      <c r="G694">
        <f>IF(F694=-1,-1,IF('HCAD Raw EF'!D694="","",'HCAD Raw EF'!D694))</f>
        <v>-1</v>
      </c>
      <c r="H694">
        <f>IF(G694=-1,-1,IF('HCAD Raw EF'!E694="","",'HCAD Raw EF'!E694))</f>
        <v>-1</v>
      </c>
      <c r="I694">
        <f>IF(H694=-1,-1,IF('HCAD Raw EF'!F694="","",'HCAD Raw EF'!F694))</f>
        <v>-1</v>
      </c>
      <c r="J694">
        <f>IF(I694=-1,-1,IF('HCAD Raw EF'!G694="","",'HCAD Raw EF'!G694))</f>
        <v>-1</v>
      </c>
      <c r="K694">
        <f>IF(J694=-1,-1,IF('HCAD Raw EF'!H694="","",'HCAD Raw EF'!H694))</f>
        <v>-1</v>
      </c>
      <c r="L694">
        <f>IF(K694=-1,-1,IF('HCAD Raw EF'!I694="","",'HCAD Raw EF'!I694))</f>
        <v>-1</v>
      </c>
      <c r="M694">
        <f>IF(L694=-1,-1,IF('HCAD Raw EF'!J694="","",'HCAD Raw EF'!J694))</f>
        <v>-1</v>
      </c>
      <c r="N694">
        <f>IF(M694=-1,-1,IF('HCAD Raw EF'!K694="","",'HCAD Raw EF'!K694))</f>
        <v>-1</v>
      </c>
      <c r="O694" s="13">
        <f>IF(N694=-1,-1,IF('HCAD Raw EF'!L694="","",VALUE('HCAD Raw EF'!L694)))</f>
        <v>-1</v>
      </c>
      <c r="P694"/>
      <c r="Q694"/>
      <c r="R694"/>
      <c r="S694"/>
      <c r="T694"/>
      <c r="U694"/>
      <c r="V694"/>
      <c r="W694"/>
      <c r="X694"/>
      <c r="Y694"/>
    </row>
    <row r="695" spans="3:25" x14ac:dyDescent="0.25">
      <c r="C695">
        <v>691</v>
      </c>
      <c r="D695">
        <f t="shared" si="11"/>
        <v>-1</v>
      </c>
      <c r="E695">
        <f>IF('HCAD Raw EF'!B695="",-1,'HCAD Raw EF'!B695)</f>
        <v>-1</v>
      </c>
      <c r="F695">
        <f>IF(E695=-1,-1,IF('HCAD Raw EF'!C695="","",'HCAD Raw EF'!C695))</f>
        <v>-1</v>
      </c>
      <c r="G695">
        <f>IF(F695=-1,-1,IF('HCAD Raw EF'!D695="","",'HCAD Raw EF'!D695))</f>
        <v>-1</v>
      </c>
      <c r="H695">
        <f>IF(G695=-1,-1,IF('HCAD Raw EF'!E695="","",'HCAD Raw EF'!E695))</f>
        <v>-1</v>
      </c>
      <c r="I695">
        <f>IF(H695=-1,-1,IF('HCAD Raw EF'!F695="","",'HCAD Raw EF'!F695))</f>
        <v>-1</v>
      </c>
      <c r="J695">
        <f>IF(I695=-1,-1,IF('HCAD Raw EF'!G695="","",'HCAD Raw EF'!G695))</f>
        <v>-1</v>
      </c>
      <c r="K695">
        <f>IF(J695=-1,-1,IF('HCAD Raw EF'!H695="","",'HCAD Raw EF'!H695))</f>
        <v>-1</v>
      </c>
      <c r="L695">
        <f>IF(K695=-1,-1,IF('HCAD Raw EF'!I695="","",'HCAD Raw EF'!I695))</f>
        <v>-1</v>
      </c>
      <c r="M695">
        <f>IF(L695=-1,-1,IF('HCAD Raw EF'!J695="","",'HCAD Raw EF'!J695))</f>
        <v>-1</v>
      </c>
      <c r="N695">
        <f>IF(M695=-1,-1,IF('HCAD Raw EF'!K695="","",'HCAD Raw EF'!K695))</f>
        <v>-1</v>
      </c>
      <c r="O695" s="13">
        <f>IF(N695=-1,-1,IF('HCAD Raw EF'!L695="","",VALUE('HCAD Raw EF'!L695)))</f>
        <v>-1</v>
      </c>
      <c r="P695"/>
      <c r="Q695"/>
      <c r="R695"/>
      <c r="S695"/>
      <c r="T695"/>
      <c r="U695"/>
      <c r="V695"/>
      <c r="W695"/>
      <c r="X695"/>
      <c r="Y695"/>
    </row>
    <row r="696" spans="3:25" x14ac:dyDescent="0.25">
      <c r="C696">
        <v>692</v>
      </c>
      <c r="D696">
        <f t="shared" si="11"/>
        <v>-1</v>
      </c>
      <c r="E696">
        <f>IF('HCAD Raw EF'!B696="",-1,'HCAD Raw EF'!B696)</f>
        <v>-1</v>
      </c>
      <c r="F696">
        <f>IF(E696=-1,-1,IF('HCAD Raw EF'!C696="","",'HCAD Raw EF'!C696))</f>
        <v>-1</v>
      </c>
      <c r="G696">
        <f>IF(F696=-1,-1,IF('HCAD Raw EF'!D696="","",'HCAD Raw EF'!D696))</f>
        <v>-1</v>
      </c>
      <c r="H696">
        <f>IF(G696=-1,-1,IF('HCAD Raw EF'!E696="","",'HCAD Raw EF'!E696))</f>
        <v>-1</v>
      </c>
      <c r="I696">
        <f>IF(H696=-1,-1,IF('HCAD Raw EF'!F696="","",'HCAD Raw EF'!F696))</f>
        <v>-1</v>
      </c>
      <c r="J696">
        <f>IF(I696=-1,-1,IF('HCAD Raw EF'!G696="","",'HCAD Raw EF'!G696))</f>
        <v>-1</v>
      </c>
      <c r="K696">
        <f>IF(J696=-1,-1,IF('HCAD Raw EF'!H696="","",'HCAD Raw EF'!H696))</f>
        <v>-1</v>
      </c>
      <c r="L696">
        <f>IF(K696=-1,-1,IF('HCAD Raw EF'!I696="","",'HCAD Raw EF'!I696))</f>
        <v>-1</v>
      </c>
      <c r="M696">
        <f>IF(L696=-1,-1,IF('HCAD Raw EF'!J696="","",'HCAD Raw EF'!J696))</f>
        <v>-1</v>
      </c>
      <c r="N696">
        <f>IF(M696=-1,-1,IF('HCAD Raw EF'!K696="","",'HCAD Raw EF'!K696))</f>
        <v>-1</v>
      </c>
      <c r="O696" s="13">
        <f>IF(N696=-1,-1,IF('HCAD Raw EF'!L696="","",VALUE('HCAD Raw EF'!L696)))</f>
        <v>-1</v>
      </c>
      <c r="P696"/>
      <c r="Q696"/>
      <c r="R696"/>
      <c r="S696"/>
      <c r="T696"/>
      <c r="U696"/>
      <c r="V696"/>
      <c r="W696"/>
      <c r="X696"/>
      <c r="Y696"/>
    </row>
    <row r="697" spans="3:25" x14ac:dyDescent="0.25">
      <c r="C697">
        <v>693</v>
      </c>
      <c r="D697">
        <f t="shared" si="11"/>
        <v>-1</v>
      </c>
      <c r="E697">
        <f>IF('HCAD Raw EF'!B697="",-1,'HCAD Raw EF'!B697)</f>
        <v>-1</v>
      </c>
      <c r="F697">
        <f>IF(E697=-1,-1,IF('HCAD Raw EF'!C697="","",'HCAD Raw EF'!C697))</f>
        <v>-1</v>
      </c>
      <c r="G697">
        <f>IF(F697=-1,-1,IF('HCAD Raw EF'!D697="","",'HCAD Raw EF'!D697))</f>
        <v>-1</v>
      </c>
      <c r="H697">
        <f>IF(G697=-1,-1,IF('HCAD Raw EF'!E697="","",'HCAD Raw EF'!E697))</f>
        <v>-1</v>
      </c>
      <c r="I697">
        <f>IF(H697=-1,-1,IF('HCAD Raw EF'!F697="","",'HCAD Raw EF'!F697))</f>
        <v>-1</v>
      </c>
      <c r="J697">
        <f>IF(I697=-1,-1,IF('HCAD Raw EF'!G697="","",'HCAD Raw EF'!G697))</f>
        <v>-1</v>
      </c>
      <c r="K697">
        <f>IF(J697=-1,-1,IF('HCAD Raw EF'!H697="","",'HCAD Raw EF'!H697))</f>
        <v>-1</v>
      </c>
      <c r="L697">
        <f>IF(K697=-1,-1,IF('HCAD Raw EF'!I697="","",'HCAD Raw EF'!I697))</f>
        <v>-1</v>
      </c>
      <c r="M697">
        <f>IF(L697=-1,-1,IF('HCAD Raw EF'!J697="","",'HCAD Raw EF'!J697))</f>
        <v>-1</v>
      </c>
      <c r="N697">
        <f>IF(M697=-1,-1,IF('HCAD Raw EF'!K697="","",'HCAD Raw EF'!K697))</f>
        <v>-1</v>
      </c>
      <c r="O697" s="13">
        <f>IF(N697=-1,-1,IF('HCAD Raw EF'!L697="","",VALUE('HCAD Raw EF'!L697)))</f>
        <v>-1</v>
      </c>
      <c r="P697"/>
      <c r="Q697"/>
      <c r="R697"/>
      <c r="S697"/>
      <c r="T697"/>
      <c r="U697"/>
      <c r="V697"/>
      <c r="W697"/>
      <c r="X697"/>
      <c r="Y697"/>
    </row>
    <row r="698" spans="3:25" x14ac:dyDescent="0.25">
      <c r="C698">
        <v>694</v>
      </c>
      <c r="D698">
        <f t="shared" si="11"/>
        <v>-1</v>
      </c>
      <c r="E698">
        <f>IF('HCAD Raw EF'!B698="",-1,'HCAD Raw EF'!B698)</f>
        <v>-1</v>
      </c>
      <c r="F698">
        <f>IF(E698=-1,-1,IF('HCAD Raw EF'!C698="","",'HCAD Raw EF'!C698))</f>
        <v>-1</v>
      </c>
      <c r="G698">
        <f>IF(F698=-1,-1,IF('HCAD Raw EF'!D698="","",'HCAD Raw EF'!D698))</f>
        <v>-1</v>
      </c>
      <c r="H698">
        <f>IF(G698=-1,-1,IF('HCAD Raw EF'!E698="","",'HCAD Raw EF'!E698))</f>
        <v>-1</v>
      </c>
      <c r="I698">
        <f>IF(H698=-1,-1,IF('HCAD Raw EF'!F698="","",'HCAD Raw EF'!F698))</f>
        <v>-1</v>
      </c>
      <c r="J698">
        <f>IF(I698=-1,-1,IF('HCAD Raw EF'!G698="","",'HCAD Raw EF'!G698))</f>
        <v>-1</v>
      </c>
      <c r="K698">
        <f>IF(J698=-1,-1,IF('HCAD Raw EF'!H698="","",'HCAD Raw EF'!H698))</f>
        <v>-1</v>
      </c>
      <c r="L698">
        <f>IF(K698=-1,-1,IF('HCAD Raw EF'!I698="","",'HCAD Raw EF'!I698))</f>
        <v>-1</v>
      </c>
      <c r="M698">
        <f>IF(L698=-1,-1,IF('HCAD Raw EF'!J698="","",'HCAD Raw EF'!J698))</f>
        <v>-1</v>
      </c>
      <c r="N698">
        <f>IF(M698=-1,-1,IF('HCAD Raw EF'!K698="","",'HCAD Raw EF'!K698))</f>
        <v>-1</v>
      </c>
      <c r="O698" s="13">
        <f>IF(N698=-1,-1,IF('HCAD Raw EF'!L698="","",VALUE('HCAD Raw EF'!L698)))</f>
        <v>-1</v>
      </c>
      <c r="P698"/>
      <c r="Q698"/>
      <c r="R698"/>
      <c r="S698"/>
      <c r="T698"/>
      <c r="U698"/>
      <c r="V698"/>
      <c r="W698"/>
      <c r="X698"/>
      <c r="Y698"/>
    </row>
    <row r="699" spans="3:25" x14ac:dyDescent="0.25">
      <c r="C699">
        <v>695</v>
      </c>
      <c r="D699">
        <f t="shared" si="11"/>
        <v>-1</v>
      </c>
      <c r="E699">
        <f>IF('HCAD Raw EF'!B699="",-1,'HCAD Raw EF'!B699)</f>
        <v>-1</v>
      </c>
      <c r="F699">
        <f>IF(E699=-1,-1,IF('HCAD Raw EF'!C699="","",'HCAD Raw EF'!C699))</f>
        <v>-1</v>
      </c>
      <c r="G699">
        <f>IF(F699=-1,-1,IF('HCAD Raw EF'!D699="","",'HCAD Raw EF'!D699))</f>
        <v>-1</v>
      </c>
      <c r="H699">
        <f>IF(G699=-1,-1,IF('HCAD Raw EF'!E699="","",'HCAD Raw EF'!E699))</f>
        <v>-1</v>
      </c>
      <c r="I699">
        <f>IF(H699=-1,-1,IF('HCAD Raw EF'!F699="","",'HCAD Raw EF'!F699))</f>
        <v>-1</v>
      </c>
      <c r="J699">
        <f>IF(I699=-1,-1,IF('HCAD Raw EF'!G699="","",'HCAD Raw EF'!G699))</f>
        <v>-1</v>
      </c>
      <c r="K699">
        <f>IF(J699=-1,-1,IF('HCAD Raw EF'!H699="","",'HCAD Raw EF'!H699))</f>
        <v>-1</v>
      </c>
      <c r="L699">
        <f>IF(K699=-1,-1,IF('HCAD Raw EF'!I699="","",'HCAD Raw EF'!I699))</f>
        <v>-1</v>
      </c>
      <c r="M699">
        <f>IF(L699=-1,-1,IF('HCAD Raw EF'!J699="","",'HCAD Raw EF'!J699))</f>
        <v>-1</v>
      </c>
      <c r="N699">
        <f>IF(M699=-1,-1,IF('HCAD Raw EF'!K699="","",'HCAD Raw EF'!K699))</f>
        <v>-1</v>
      </c>
      <c r="O699" s="13">
        <f>IF(N699=-1,-1,IF('HCAD Raw EF'!L699="","",VALUE('HCAD Raw EF'!L699)))</f>
        <v>-1</v>
      </c>
      <c r="P699"/>
      <c r="Q699"/>
      <c r="R699"/>
      <c r="S699"/>
      <c r="T699"/>
      <c r="U699"/>
      <c r="V699"/>
      <c r="W699"/>
      <c r="X699"/>
      <c r="Y699"/>
    </row>
    <row r="700" spans="3:25" x14ac:dyDescent="0.25">
      <c r="C700">
        <v>696</v>
      </c>
      <c r="D700">
        <f t="shared" si="11"/>
        <v>-1</v>
      </c>
      <c r="E700">
        <f>IF('HCAD Raw EF'!B700="",-1,'HCAD Raw EF'!B700)</f>
        <v>-1</v>
      </c>
      <c r="F700">
        <f>IF(E700=-1,-1,IF('HCAD Raw EF'!C700="","",'HCAD Raw EF'!C700))</f>
        <v>-1</v>
      </c>
      <c r="G700">
        <f>IF(F700=-1,-1,IF('HCAD Raw EF'!D700="","",'HCAD Raw EF'!D700))</f>
        <v>-1</v>
      </c>
      <c r="H700">
        <f>IF(G700=-1,-1,IF('HCAD Raw EF'!E700="","",'HCAD Raw EF'!E700))</f>
        <v>-1</v>
      </c>
      <c r="I700">
        <f>IF(H700=-1,-1,IF('HCAD Raw EF'!F700="","",'HCAD Raw EF'!F700))</f>
        <v>-1</v>
      </c>
      <c r="J700">
        <f>IF(I700=-1,-1,IF('HCAD Raw EF'!G700="","",'HCAD Raw EF'!G700))</f>
        <v>-1</v>
      </c>
      <c r="K700">
        <f>IF(J700=-1,-1,IF('HCAD Raw EF'!H700="","",'HCAD Raw EF'!H700))</f>
        <v>-1</v>
      </c>
      <c r="L700">
        <f>IF(K700=-1,-1,IF('HCAD Raw EF'!I700="","",'HCAD Raw EF'!I700))</f>
        <v>-1</v>
      </c>
      <c r="M700">
        <f>IF(L700=-1,-1,IF('HCAD Raw EF'!J700="","",'HCAD Raw EF'!J700))</f>
        <v>-1</v>
      </c>
      <c r="N700">
        <f>IF(M700=-1,-1,IF('HCAD Raw EF'!K700="","",'HCAD Raw EF'!K700))</f>
        <v>-1</v>
      </c>
      <c r="O700" s="13">
        <f>IF(N700=-1,-1,IF('HCAD Raw EF'!L700="","",VALUE('HCAD Raw EF'!L700)))</f>
        <v>-1</v>
      </c>
      <c r="P700"/>
      <c r="Q700"/>
      <c r="R700"/>
      <c r="S700"/>
      <c r="T700"/>
      <c r="U700"/>
      <c r="V700"/>
      <c r="W700"/>
      <c r="X700"/>
      <c r="Y700"/>
    </row>
    <row r="701" spans="3:25" x14ac:dyDescent="0.25">
      <c r="C701">
        <v>697</v>
      </c>
      <c r="D701">
        <f t="shared" si="11"/>
        <v>-1</v>
      </c>
      <c r="E701">
        <f>IF('HCAD Raw EF'!B701="",-1,'HCAD Raw EF'!B701)</f>
        <v>-1</v>
      </c>
      <c r="F701">
        <f>IF(E701=-1,-1,IF('HCAD Raw EF'!C701="","",'HCAD Raw EF'!C701))</f>
        <v>-1</v>
      </c>
      <c r="G701">
        <f>IF(F701=-1,-1,IF('HCAD Raw EF'!D701="","",'HCAD Raw EF'!D701))</f>
        <v>-1</v>
      </c>
      <c r="H701">
        <f>IF(G701=-1,-1,IF('HCAD Raw EF'!E701="","",'HCAD Raw EF'!E701))</f>
        <v>-1</v>
      </c>
      <c r="I701">
        <f>IF(H701=-1,-1,IF('HCAD Raw EF'!F701="","",'HCAD Raw EF'!F701))</f>
        <v>-1</v>
      </c>
      <c r="J701">
        <f>IF(I701=-1,-1,IF('HCAD Raw EF'!G701="","",'HCAD Raw EF'!G701))</f>
        <v>-1</v>
      </c>
      <c r="K701">
        <f>IF(J701=-1,-1,IF('HCAD Raw EF'!H701="","",'HCAD Raw EF'!H701))</f>
        <v>-1</v>
      </c>
      <c r="L701">
        <f>IF(K701=-1,-1,IF('HCAD Raw EF'!I701="","",'HCAD Raw EF'!I701))</f>
        <v>-1</v>
      </c>
      <c r="M701">
        <f>IF(L701=-1,-1,IF('HCAD Raw EF'!J701="","",'HCAD Raw EF'!J701))</f>
        <v>-1</v>
      </c>
      <c r="N701">
        <f>IF(M701=-1,-1,IF('HCAD Raw EF'!K701="","",'HCAD Raw EF'!K701))</f>
        <v>-1</v>
      </c>
      <c r="O701" s="13">
        <f>IF(N701=-1,-1,IF('HCAD Raw EF'!L701="","",VALUE('HCAD Raw EF'!L701)))</f>
        <v>-1</v>
      </c>
      <c r="P701"/>
      <c r="Q701"/>
      <c r="R701"/>
      <c r="S701"/>
      <c r="T701"/>
      <c r="U701"/>
      <c r="V701"/>
      <c r="W701"/>
      <c r="X701"/>
      <c r="Y701"/>
    </row>
    <row r="702" spans="3:25" x14ac:dyDescent="0.25">
      <c r="C702">
        <v>698</v>
      </c>
      <c r="D702">
        <f t="shared" si="11"/>
        <v>-1</v>
      </c>
      <c r="E702">
        <f>IF('HCAD Raw EF'!B702="",-1,'HCAD Raw EF'!B702)</f>
        <v>-1</v>
      </c>
      <c r="F702">
        <f>IF(E702=-1,-1,IF('HCAD Raw EF'!C702="","",'HCAD Raw EF'!C702))</f>
        <v>-1</v>
      </c>
      <c r="G702">
        <f>IF(F702=-1,-1,IF('HCAD Raw EF'!D702="","",'HCAD Raw EF'!D702))</f>
        <v>-1</v>
      </c>
      <c r="H702">
        <f>IF(G702=-1,-1,IF('HCAD Raw EF'!E702="","",'HCAD Raw EF'!E702))</f>
        <v>-1</v>
      </c>
      <c r="I702">
        <f>IF(H702=-1,-1,IF('HCAD Raw EF'!F702="","",'HCAD Raw EF'!F702))</f>
        <v>-1</v>
      </c>
      <c r="J702">
        <f>IF(I702=-1,-1,IF('HCAD Raw EF'!G702="","",'HCAD Raw EF'!G702))</f>
        <v>-1</v>
      </c>
      <c r="K702">
        <f>IF(J702=-1,-1,IF('HCAD Raw EF'!H702="","",'HCAD Raw EF'!H702))</f>
        <v>-1</v>
      </c>
      <c r="L702">
        <f>IF(K702=-1,-1,IF('HCAD Raw EF'!I702="","",'HCAD Raw EF'!I702))</f>
        <v>-1</v>
      </c>
      <c r="M702">
        <f>IF(L702=-1,-1,IF('HCAD Raw EF'!J702="","",'HCAD Raw EF'!J702))</f>
        <v>-1</v>
      </c>
      <c r="N702">
        <f>IF(M702=-1,-1,IF('HCAD Raw EF'!K702="","",'HCAD Raw EF'!K702))</f>
        <v>-1</v>
      </c>
      <c r="O702" s="13">
        <f>IF(N702=-1,-1,IF('HCAD Raw EF'!L702="","",VALUE('HCAD Raw EF'!L702)))</f>
        <v>-1</v>
      </c>
      <c r="P702"/>
      <c r="Q702"/>
      <c r="R702"/>
      <c r="S702"/>
      <c r="T702"/>
      <c r="U702"/>
      <c r="V702"/>
      <c r="W702"/>
      <c r="X702"/>
      <c r="Y702"/>
    </row>
    <row r="703" spans="3:25" x14ac:dyDescent="0.25">
      <c r="C703">
        <v>699</v>
      </c>
      <c r="D703">
        <f t="shared" si="11"/>
        <v>-1</v>
      </c>
      <c r="E703">
        <f>IF('HCAD Raw EF'!B703="",-1,'HCAD Raw EF'!B703)</f>
        <v>-1</v>
      </c>
      <c r="F703">
        <f>IF(E703=-1,-1,IF('HCAD Raw EF'!C703="","",'HCAD Raw EF'!C703))</f>
        <v>-1</v>
      </c>
      <c r="G703">
        <f>IF(F703=-1,-1,IF('HCAD Raw EF'!D703="","",'HCAD Raw EF'!D703))</f>
        <v>-1</v>
      </c>
      <c r="H703">
        <f>IF(G703=-1,-1,IF('HCAD Raw EF'!E703="","",'HCAD Raw EF'!E703))</f>
        <v>-1</v>
      </c>
      <c r="I703">
        <f>IF(H703=-1,-1,IF('HCAD Raw EF'!F703="","",'HCAD Raw EF'!F703))</f>
        <v>-1</v>
      </c>
      <c r="J703">
        <f>IF(I703=-1,-1,IF('HCAD Raw EF'!G703="","",'HCAD Raw EF'!G703))</f>
        <v>-1</v>
      </c>
      <c r="K703">
        <f>IF(J703=-1,-1,IF('HCAD Raw EF'!H703="","",'HCAD Raw EF'!H703))</f>
        <v>-1</v>
      </c>
      <c r="L703">
        <f>IF(K703=-1,-1,IF('HCAD Raw EF'!I703="","",'HCAD Raw EF'!I703))</f>
        <v>-1</v>
      </c>
      <c r="M703">
        <f>IF(L703=-1,-1,IF('HCAD Raw EF'!J703="","",'HCAD Raw EF'!J703))</f>
        <v>-1</v>
      </c>
      <c r="N703">
        <f>IF(M703=-1,-1,IF('HCAD Raw EF'!K703="","",'HCAD Raw EF'!K703))</f>
        <v>-1</v>
      </c>
      <c r="O703" s="13">
        <f>IF(N703=-1,-1,IF('HCAD Raw EF'!L703="","",VALUE('HCAD Raw EF'!L703)))</f>
        <v>-1</v>
      </c>
      <c r="P703"/>
      <c r="Q703"/>
      <c r="R703"/>
      <c r="S703"/>
      <c r="T703"/>
      <c r="U703"/>
      <c r="V703"/>
      <c r="W703"/>
      <c r="X703"/>
      <c r="Y703"/>
    </row>
    <row r="704" spans="3:25" x14ac:dyDescent="0.25">
      <c r="C704">
        <v>700</v>
      </c>
      <c r="D704">
        <f t="shared" si="11"/>
        <v>-1</v>
      </c>
      <c r="E704">
        <f>IF('HCAD Raw EF'!B704="",-1,'HCAD Raw EF'!B704)</f>
        <v>-1</v>
      </c>
      <c r="F704">
        <f>IF(E704=-1,-1,IF('HCAD Raw EF'!C704="","",'HCAD Raw EF'!C704))</f>
        <v>-1</v>
      </c>
      <c r="G704">
        <f>IF(F704=-1,-1,IF('HCAD Raw EF'!D704="","",'HCAD Raw EF'!D704))</f>
        <v>-1</v>
      </c>
      <c r="H704">
        <f>IF(G704=-1,-1,IF('HCAD Raw EF'!E704="","",'HCAD Raw EF'!E704))</f>
        <v>-1</v>
      </c>
      <c r="I704">
        <f>IF(H704=-1,-1,IF('HCAD Raw EF'!F704="","",'HCAD Raw EF'!F704))</f>
        <v>-1</v>
      </c>
      <c r="J704">
        <f>IF(I704=-1,-1,IF('HCAD Raw EF'!G704="","",'HCAD Raw EF'!G704))</f>
        <v>-1</v>
      </c>
      <c r="K704">
        <f>IF(J704=-1,-1,IF('HCAD Raw EF'!H704="","",'HCAD Raw EF'!H704))</f>
        <v>-1</v>
      </c>
      <c r="L704">
        <f>IF(K704=-1,-1,IF('HCAD Raw EF'!I704="","",'HCAD Raw EF'!I704))</f>
        <v>-1</v>
      </c>
      <c r="M704">
        <f>IF(L704=-1,-1,IF('HCAD Raw EF'!J704="","",'HCAD Raw EF'!J704))</f>
        <v>-1</v>
      </c>
      <c r="N704">
        <f>IF(M704=-1,-1,IF('HCAD Raw EF'!K704="","",'HCAD Raw EF'!K704))</f>
        <v>-1</v>
      </c>
      <c r="O704" s="13">
        <f>IF(N704=-1,-1,IF('HCAD Raw EF'!L704="","",VALUE('HCAD Raw EF'!L704)))</f>
        <v>-1</v>
      </c>
      <c r="P704"/>
      <c r="Q704"/>
      <c r="R704"/>
      <c r="S704"/>
      <c r="T704"/>
      <c r="U704"/>
      <c r="V704"/>
      <c r="W704"/>
      <c r="X704"/>
      <c r="Y704"/>
    </row>
    <row r="705" spans="3:25" x14ac:dyDescent="0.25">
      <c r="C705">
        <v>701</v>
      </c>
      <c r="D705">
        <f t="shared" si="11"/>
        <v>-1</v>
      </c>
      <c r="E705">
        <f>IF('HCAD Raw EF'!B705="",-1,'HCAD Raw EF'!B705)</f>
        <v>-1</v>
      </c>
      <c r="F705">
        <f>IF(E705=-1,-1,IF('HCAD Raw EF'!C705="","",'HCAD Raw EF'!C705))</f>
        <v>-1</v>
      </c>
      <c r="G705">
        <f>IF(F705=-1,-1,IF('HCAD Raw EF'!D705="","",'HCAD Raw EF'!D705))</f>
        <v>-1</v>
      </c>
      <c r="H705">
        <f>IF(G705=-1,-1,IF('HCAD Raw EF'!E705="","",'HCAD Raw EF'!E705))</f>
        <v>-1</v>
      </c>
      <c r="I705">
        <f>IF(H705=-1,-1,IF('HCAD Raw EF'!F705="","",'HCAD Raw EF'!F705))</f>
        <v>-1</v>
      </c>
      <c r="J705">
        <f>IF(I705=-1,-1,IF('HCAD Raw EF'!G705="","",'HCAD Raw EF'!G705))</f>
        <v>-1</v>
      </c>
      <c r="K705">
        <f>IF(J705=-1,-1,IF('HCAD Raw EF'!H705="","",'HCAD Raw EF'!H705))</f>
        <v>-1</v>
      </c>
      <c r="L705">
        <f>IF(K705=-1,-1,IF('HCAD Raw EF'!I705="","",'HCAD Raw EF'!I705))</f>
        <v>-1</v>
      </c>
      <c r="M705">
        <f>IF(L705=-1,-1,IF('HCAD Raw EF'!J705="","",'HCAD Raw EF'!J705))</f>
        <v>-1</v>
      </c>
      <c r="N705">
        <f>IF(M705=-1,-1,IF('HCAD Raw EF'!K705="","",'HCAD Raw EF'!K705))</f>
        <v>-1</v>
      </c>
      <c r="O705" s="13">
        <f>IF(N705=-1,-1,IF('HCAD Raw EF'!L705="","",VALUE('HCAD Raw EF'!L705)))</f>
        <v>-1</v>
      </c>
      <c r="P705"/>
      <c r="Q705"/>
      <c r="R705"/>
      <c r="S705"/>
      <c r="T705"/>
      <c r="U705"/>
      <c r="V705"/>
      <c r="W705"/>
      <c r="X705"/>
      <c r="Y705"/>
    </row>
    <row r="706" spans="3:25" x14ac:dyDescent="0.25">
      <c r="C706">
        <v>702</v>
      </c>
      <c r="D706">
        <f t="shared" si="11"/>
        <v>-1</v>
      </c>
      <c r="E706">
        <f>IF('HCAD Raw EF'!B706="",-1,'HCAD Raw EF'!B706)</f>
        <v>-1</v>
      </c>
      <c r="F706">
        <f>IF(E706=-1,-1,IF('HCAD Raw EF'!C706="","",'HCAD Raw EF'!C706))</f>
        <v>-1</v>
      </c>
      <c r="G706">
        <f>IF(F706=-1,-1,IF('HCAD Raw EF'!D706="","",'HCAD Raw EF'!D706))</f>
        <v>-1</v>
      </c>
      <c r="H706">
        <f>IF(G706=-1,-1,IF('HCAD Raw EF'!E706="","",'HCAD Raw EF'!E706))</f>
        <v>-1</v>
      </c>
      <c r="I706">
        <f>IF(H706=-1,-1,IF('HCAD Raw EF'!F706="","",'HCAD Raw EF'!F706))</f>
        <v>-1</v>
      </c>
      <c r="J706">
        <f>IF(I706=-1,-1,IF('HCAD Raw EF'!G706="","",'HCAD Raw EF'!G706))</f>
        <v>-1</v>
      </c>
      <c r="K706">
        <f>IF(J706=-1,-1,IF('HCAD Raw EF'!H706="","",'HCAD Raw EF'!H706))</f>
        <v>-1</v>
      </c>
      <c r="L706">
        <f>IF(K706=-1,-1,IF('HCAD Raw EF'!I706="","",'HCAD Raw EF'!I706))</f>
        <v>-1</v>
      </c>
      <c r="M706">
        <f>IF(L706=-1,-1,IF('HCAD Raw EF'!J706="","",'HCAD Raw EF'!J706))</f>
        <v>-1</v>
      </c>
      <c r="N706">
        <f>IF(M706=-1,-1,IF('HCAD Raw EF'!K706="","",'HCAD Raw EF'!K706))</f>
        <v>-1</v>
      </c>
      <c r="O706" s="13">
        <f>IF(N706=-1,-1,IF('HCAD Raw EF'!L706="","",VALUE('HCAD Raw EF'!L706)))</f>
        <v>-1</v>
      </c>
      <c r="P706"/>
      <c r="Q706"/>
      <c r="R706"/>
      <c r="S706"/>
      <c r="T706"/>
      <c r="U706"/>
      <c r="V706"/>
      <c r="W706"/>
      <c r="X706"/>
      <c r="Y706"/>
    </row>
    <row r="707" spans="3:25" x14ac:dyDescent="0.25">
      <c r="C707">
        <v>703</v>
      </c>
      <c r="D707">
        <f t="shared" si="11"/>
        <v>-1</v>
      </c>
      <c r="E707">
        <f>IF('HCAD Raw EF'!B707="",-1,'HCAD Raw EF'!B707)</f>
        <v>-1</v>
      </c>
      <c r="F707">
        <f>IF(E707=-1,-1,IF('HCAD Raw EF'!C707="","",'HCAD Raw EF'!C707))</f>
        <v>-1</v>
      </c>
      <c r="G707">
        <f>IF(F707=-1,-1,IF('HCAD Raw EF'!D707="","",'HCAD Raw EF'!D707))</f>
        <v>-1</v>
      </c>
      <c r="H707">
        <f>IF(G707=-1,-1,IF('HCAD Raw EF'!E707="","",'HCAD Raw EF'!E707))</f>
        <v>-1</v>
      </c>
      <c r="I707">
        <f>IF(H707=-1,-1,IF('HCAD Raw EF'!F707="","",'HCAD Raw EF'!F707))</f>
        <v>-1</v>
      </c>
      <c r="J707">
        <f>IF(I707=-1,-1,IF('HCAD Raw EF'!G707="","",'HCAD Raw EF'!G707))</f>
        <v>-1</v>
      </c>
      <c r="K707">
        <f>IF(J707=-1,-1,IF('HCAD Raw EF'!H707="","",'HCAD Raw EF'!H707))</f>
        <v>-1</v>
      </c>
      <c r="L707">
        <f>IF(K707=-1,-1,IF('HCAD Raw EF'!I707="","",'HCAD Raw EF'!I707))</f>
        <v>-1</v>
      </c>
      <c r="M707">
        <f>IF(L707=-1,-1,IF('HCAD Raw EF'!J707="","",'HCAD Raw EF'!J707))</f>
        <v>-1</v>
      </c>
      <c r="N707">
        <f>IF(M707=-1,-1,IF('HCAD Raw EF'!K707="","",'HCAD Raw EF'!K707))</f>
        <v>-1</v>
      </c>
      <c r="O707" s="13">
        <f>IF(N707=-1,-1,IF('HCAD Raw EF'!L707="","",VALUE('HCAD Raw EF'!L707)))</f>
        <v>-1</v>
      </c>
      <c r="P707"/>
      <c r="Q707"/>
      <c r="R707"/>
      <c r="S707"/>
      <c r="T707"/>
      <c r="U707"/>
      <c r="V707"/>
      <c r="W707"/>
      <c r="X707"/>
      <c r="Y707"/>
    </row>
    <row r="708" spans="3:25" x14ac:dyDescent="0.25">
      <c r="C708">
        <v>704</v>
      </c>
      <c r="D708">
        <f t="shared" si="11"/>
        <v>-1</v>
      </c>
      <c r="E708">
        <f>IF('HCAD Raw EF'!B708="",-1,'HCAD Raw EF'!B708)</f>
        <v>-1</v>
      </c>
      <c r="F708">
        <f>IF(E708=-1,-1,IF('HCAD Raw EF'!C708="","",'HCAD Raw EF'!C708))</f>
        <v>-1</v>
      </c>
      <c r="G708">
        <f>IF(F708=-1,-1,IF('HCAD Raw EF'!D708="","",'HCAD Raw EF'!D708))</f>
        <v>-1</v>
      </c>
      <c r="H708">
        <f>IF(G708=-1,-1,IF('HCAD Raw EF'!E708="","",'HCAD Raw EF'!E708))</f>
        <v>-1</v>
      </c>
      <c r="I708">
        <f>IF(H708=-1,-1,IF('HCAD Raw EF'!F708="","",'HCAD Raw EF'!F708))</f>
        <v>-1</v>
      </c>
      <c r="J708">
        <f>IF(I708=-1,-1,IF('HCAD Raw EF'!G708="","",'HCAD Raw EF'!G708))</f>
        <v>-1</v>
      </c>
      <c r="K708">
        <f>IF(J708=-1,-1,IF('HCAD Raw EF'!H708="","",'HCAD Raw EF'!H708))</f>
        <v>-1</v>
      </c>
      <c r="L708">
        <f>IF(K708=-1,-1,IF('HCAD Raw EF'!I708="","",'HCAD Raw EF'!I708))</f>
        <v>-1</v>
      </c>
      <c r="M708">
        <f>IF(L708=-1,-1,IF('HCAD Raw EF'!J708="","",'HCAD Raw EF'!J708))</f>
        <v>-1</v>
      </c>
      <c r="N708">
        <f>IF(M708=-1,-1,IF('HCAD Raw EF'!K708="","",'HCAD Raw EF'!K708))</f>
        <v>-1</v>
      </c>
      <c r="O708" s="13">
        <f>IF(N708=-1,-1,IF('HCAD Raw EF'!L708="","",VALUE('HCAD Raw EF'!L708)))</f>
        <v>-1</v>
      </c>
      <c r="P708"/>
      <c r="Q708"/>
      <c r="R708"/>
      <c r="S708"/>
      <c r="T708"/>
      <c r="U708"/>
      <c r="V708"/>
      <c r="W708"/>
      <c r="X708"/>
      <c r="Y708"/>
    </row>
    <row r="709" spans="3:25" x14ac:dyDescent="0.25">
      <c r="C709">
        <v>705</v>
      </c>
      <c r="D709">
        <f t="shared" si="11"/>
        <v>-1</v>
      </c>
      <c r="E709">
        <f>IF('HCAD Raw EF'!B709="",-1,'HCAD Raw EF'!B709)</f>
        <v>-1</v>
      </c>
      <c r="F709">
        <f>IF(E709=-1,-1,IF('HCAD Raw EF'!C709="","",'HCAD Raw EF'!C709))</f>
        <v>-1</v>
      </c>
      <c r="G709">
        <f>IF(F709=-1,-1,IF('HCAD Raw EF'!D709="","",'HCAD Raw EF'!D709))</f>
        <v>-1</v>
      </c>
      <c r="H709">
        <f>IF(G709=-1,-1,IF('HCAD Raw EF'!E709="","",'HCAD Raw EF'!E709))</f>
        <v>-1</v>
      </c>
      <c r="I709">
        <f>IF(H709=-1,-1,IF('HCAD Raw EF'!F709="","",'HCAD Raw EF'!F709))</f>
        <v>-1</v>
      </c>
      <c r="J709">
        <f>IF(I709=-1,-1,IF('HCAD Raw EF'!G709="","",'HCAD Raw EF'!G709))</f>
        <v>-1</v>
      </c>
      <c r="K709">
        <f>IF(J709=-1,-1,IF('HCAD Raw EF'!H709="","",'HCAD Raw EF'!H709))</f>
        <v>-1</v>
      </c>
      <c r="L709">
        <f>IF(K709=-1,-1,IF('HCAD Raw EF'!I709="","",'HCAD Raw EF'!I709))</f>
        <v>-1</v>
      </c>
      <c r="M709">
        <f>IF(L709=-1,-1,IF('HCAD Raw EF'!J709="","",'HCAD Raw EF'!J709))</f>
        <v>-1</v>
      </c>
      <c r="N709">
        <f>IF(M709=-1,-1,IF('HCAD Raw EF'!K709="","",'HCAD Raw EF'!K709))</f>
        <v>-1</v>
      </c>
      <c r="O709" s="13">
        <f>IF(N709=-1,-1,IF('HCAD Raw EF'!L709="","",VALUE('HCAD Raw EF'!L709)))</f>
        <v>-1</v>
      </c>
      <c r="P709"/>
      <c r="Q709"/>
      <c r="R709"/>
      <c r="S709"/>
      <c r="T709"/>
      <c r="U709"/>
      <c r="V709"/>
      <c r="W709"/>
      <c r="X709"/>
      <c r="Y709"/>
    </row>
    <row r="710" spans="3:25" x14ac:dyDescent="0.25">
      <c r="C710">
        <v>706</v>
      </c>
      <c r="D710">
        <f t="shared" ref="D710:D773" si="12">IF(E710=-1,-1,CONCATENATE(E710,C710))</f>
        <v>-1</v>
      </c>
      <c r="E710">
        <f>IF('HCAD Raw EF'!B710="",-1,'HCAD Raw EF'!B710)</f>
        <v>-1</v>
      </c>
      <c r="F710">
        <f>IF(E710=-1,-1,IF('HCAD Raw EF'!C710="","",'HCAD Raw EF'!C710))</f>
        <v>-1</v>
      </c>
      <c r="G710">
        <f>IF(F710=-1,-1,IF('HCAD Raw EF'!D710="","",'HCAD Raw EF'!D710))</f>
        <v>-1</v>
      </c>
      <c r="H710">
        <f>IF(G710=-1,-1,IF('HCAD Raw EF'!E710="","",'HCAD Raw EF'!E710))</f>
        <v>-1</v>
      </c>
      <c r="I710">
        <f>IF(H710=-1,-1,IF('HCAD Raw EF'!F710="","",'HCAD Raw EF'!F710))</f>
        <v>-1</v>
      </c>
      <c r="J710">
        <f>IF(I710=-1,-1,IF('HCAD Raw EF'!G710="","",'HCAD Raw EF'!G710))</f>
        <v>-1</v>
      </c>
      <c r="K710">
        <f>IF(J710=-1,-1,IF('HCAD Raw EF'!H710="","",'HCAD Raw EF'!H710))</f>
        <v>-1</v>
      </c>
      <c r="L710">
        <f>IF(K710=-1,-1,IF('HCAD Raw EF'!I710="","",'HCAD Raw EF'!I710))</f>
        <v>-1</v>
      </c>
      <c r="M710">
        <f>IF(L710=-1,-1,IF('HCAD Raw EF'!J710="","",'HCAD Raw EF'!J710))</f>
        <v>-1</v>
      </c>
      <c r="N710">
        <f>IF(M710=-1,-1,IF('HCAD Raw EF'!K710="","",'HCAD Raw EF'!K710))</f>
        <v>-1</v>
      </c>
      <c r="O710" s="13">
        <f>IF(N710=-1,-1,IF('HCAD Raw EF'!L710="","",VALUE('HCAD Raw EF'!L710)))</f>
        <v>-1</v>
      </c>
      <c r="P710"/>
      <c r="Q710"/>
      <c r="R710"/>
      <c r="S710"/>
      <c r="T710"/>
      <c r="U710"/>
      <c r="V710"/>
      <c r="W710"/>
      <c r="X710"/>
      <c r="Y710"/>
    </row>
    <row r="711" spans="3:25" x14ac:dyDescent="0.25">
      <c r="C711">
        <v>707</v>
      </c>
      <c r="D711">
        <f t="shared" si="12"/>
        <v>-1</v>
      </c>
      <c r="E711">
        <f>IF('HCAD Raw EF'!B711="",-1,'HCAD Raw EF'!B711)</f>
        <v>-1</v>
      </c>
      <c r="F711">
        <f>IF(E711=-1,-1,IF('HCAD Raw EF'!C711="","",'HCAD Raw EF'!C711))</f>
        <v>-1</v>
      </c>
      <c r="G711">
        <f>IF(F711=-1,-1,IF('HCAD Raw EF'!D711="","",'HCAD Raw EF'!D711))</f>
        <v>-1</v>
      </c>
      <c r="H711">
        <f>IF(G711=-1,-1,IF('HCAD Raw EF'!E711="","",'HCAD Raw EF'!E711))</f>
        <v>-1</v>
      </c>
      <c r="I711">
        <f>IF(H711=-1,-1,IF('HCAD Raw EF'!F711="","",'HCAD Raw EF'!F711))</f>
        <v>-1</v>
      </c>
      <c r="J711">
        <f>IF(I711=-1,-1,IF('HCAD Raw EF'!G711="","",'HCAD Raw EF'!G711))</f>
        <v>-1</v>
      </c>
      <c r="K711">
        <f>IF(J711=-1,-1,IF('HCAD Raw EF'!H711="","",'HCAD Raw EF'!H711))</f>
        <v>-1</v>
      </c>
      <c r="L711">
        <f>IF(K711=-1,-1,IF('HCAD Raw EF'!I711="","",'HCAD Raw EF'!I711))</f>
        <v>-1</v>
      </c>
      <c r="M711">
        <f>IF(L711=-1,-1,IF('HCAD Raw EF'!J711="","",'HCAD Raw EF'!J711))</f>
        <v>-1</v>
      </c>
      <c r="N711">
        <f>IF(M711=-1,-1,IF('HCAD Raw EF'!K711="","",'HCAD Raw EF'!K711))</f>
        <v>-1</v>
      </c>
      <c r="O711" s="13">
        <f>IF(N711=-1,-1,IF('HCAD Raw EF'!L711="","",VALUE('HCAD Raw EF'!L711)))</f>
        <v>-1</v>
      </c>
      <c r="P711"/>
      <c r="Q711"/>
      <c r="R711"/>
      <c r="S711"/>
      <c r="T711"/>
      <c r="U711"/>
      <c r="V711"/>
      <c r="W711"/>
      <c r="X711"/>
      <c r="Y711"/>
    </row>
    <row r="712" spans="3:25" x14ac:dyDescent="0.25">
      <c r="C712">
        <v>708</v>
      </c>
      <c r="D712">
        <f t="shared" si="12"/>
        <v>-1</v>
      </c>
      <c r="E712">
        <f>IF('HCAD Raw EF'!B712="",-1,'HCAD Raw EF'!B712)</f>
        <v>-1</v>
      </c>
      <c r="F712">
        <f>IF(E712=-1,-1,IF('HCAD Raw EF'!C712="","",'HCAD Raw EF'!C712))</f>
        <v>-1</v>
      </c>
      <c r="G712">
        <f>IF(F712=-1,-1,IF('HCAD Raw EF'!D712="","",'HCAD Raw EF'!D712))</f>
        <v>-1</v>
      </c>
      <c r="H712">
        <f>IF(G712=-1,-1,IF('HCAD Raw EF'!E712="","",'HCAD Raw EF'!E712))</f>
        <v>-1</v>
      </c>
      <c r="I712">
        <f>IF(H712=-1,-1,IF('HCAD Raw EF'!F712="","",'HCAD Raw EF'!F712))</f>
        <v>-1</v>
      </c>
      <c r="J712">
        <f>IF(I712=-1,-1,IF('HCAD Raw EF'!G712="","",'HCAD Raw EF'!G712))</f>
        <v>-1</v>
      </c>
      <c r="K712">
        <f>IF(J712=-1,-1,IF('HCAD Raw EF'!H712="","",'HCAD Raw EF'!H712))</f>
        <v>-1</v>
      </c>
      <c r="L712">
        <f>IF(K712=-1,-1,IF('HCAD Raw EF'!I712="","",'HCAD Raw EF'!I712))</f>
        <v>-1</v>
      </c>
      <c r="M712">
        <f>IF(L712=-1,-1,IF('HCAD Raw EF'!J712="","",'HCAD Raw EF'!J712))</f>
        <v>-1</v>
      </c>
      <c r="N712">
        <f>IF(M712=-1,-1,IF('HCAD Raw EF'!K712="","",'HCAD Raw EF'!K712))</f>
        <v>-1</v>
      </c>
      <c r="O712" s="13">
        <f>IF(N712=-1,-1,IF('HCAD Raw EF'!L712="","",VALUE('HCAD Raw EF'!L712)))</f>
        <v>-1</v>
      </c>
      <c r="P712"/>
      <c r="Q712"/>
      <c r="R712"/>
      <c r="S712"/>
      <c r="T712"/>
      <c r="U712"/>
      <c r="V712"/>
      <c r="W712"/>
      <c r="X712"/>
      <c r="Y712"/>
    </row>
    <row r="713" spans="3:25" x14ac:dyDescent="0.25">
      <c r="C713">
        <v>709</v>
      </c>
      <c r="D713">
        <f t="shared" si="12"/>
        <v>-1</v>
      </c>
      <c r="E713">
        <f>IF('HCAD Raw EF'!B713="",-1,'HCAD Raw EF'!B713)</f>
        <v>-1</v>
      </c>
      <c r="F713">
        <f>IF(E713=-1,-1,IF('HCAD Raw EF'!C713="","",'HCAD Raw EF'!C713))</f>
        <v>-1</v>
      </c>
      <c r="G713">
        <f>IF(F713=-1,-1,IF('HCAD Raw EF'!D713="","",'HCAD Raw EF'!D713))</f>
        <v>-1</v>
      </c>
      <c r="H713">
        <f>IF(G713=-1,-1,IF('HCAD Raw EF'!E713="","",'HCAD Raw EF'!E713))</f>
        <v>-1</v>
      </c>
      <c r="I713">
        <f>IF(H713=-1,-1,IF('HCAD Raw EF'!F713="","",'HCAD Raw EF'!F713))</f>
        <v>-1</v>
      </c>
      <c r="J713">
        <f>IF(I713=-1,-1,IF('HCAD Raw EF'!G713="","",'HCAD Raw EF'!G713))</f>
        <v>-1</v>
      </c>
      <c r="K713">
        <f>IF(J713=-1,-1,IF('HCAD Raw EF'!H713="","",'HCAD Raw EF'!H713))</f>
        <v>-1</v>
      </c>
      <c r="L713">
        <f>IF(K713=-1,-1,IF('HCAD Raw EF'!I713="","",'HCAD Raw EF'!I713))</f>
        <v>-1</v>
      </c>
      <c r="M713">
        <f>IF(L713=-1,-1,IF('HCAD Raw EF'!J713="","",'HCAD Raw EF'!J713))</f>
        <v>-1</v>
      </c>
      <c r="N713">
        <f>IF(M713=-1,-1,IF('HCAD Raw EF'!K713="","",'HCAD Raw EF'!K713))</f>
        <v>-1</v>
      </c>
      <c r="O713" s="13">
        <f>IF(N713=-1,-1,IF('HCAD Raw EF'!L713="","",VALUE('HCAD Raw EF'!L713)))</f>
        <v>-1</v>
      </c>
      <c r="P713"/>
      <c r="Q713"/>
      <c r="R713"/>
      <c r="S713"/>
      <c r="T713"/>
      <c r="U713"/>
      <c r="V713"/>
      <c r="W713"/>
      <c r="X713"/>
      <c r="Y713"/>
    </row>
    <row r="714" spans="3:25" x14ac:dyDescent="0.25">
      <c r="C714">
        <v>710</v>
      </c>
      <c r="D714">
        <f t="shared" si="12"/>
        <v>-1</v>
      </c>
      <c r="E714">
        <f>IF('HCAD Raw EF'!B714="",-1,'HCAD Raw EF'!B714)</f>
        <v>-1</v>
      </c>
      <c r="F714">
        <f>IF(E714=-1,-1,IF('HCAD Raw EF'!C714="","",'HCAD Raw EF'!C714))</f>
        <v>-1</v>
      </c>
      <c r="G714">
        <f>IF(F714=-1,-1,IF('HCAD Raw EF'!D714="","",'HCAD Raw EF'!D714))</f>
        <v>-1</v>
      </c>
      <c r="H714">
        <f>IF(G714=-1,-1,IF('HCAD Raw EF'!E714="","",'HCAD Raw EF'!E714))</f>
        <v>-1</v>
      </c>
      <c r="I714">
        <f>IF(H714=-1,-1,IF('HCAD Raw EF'!F714="","",'HCAD Raw EF'!F714))</f>
        <v>-1</v>
      </c>
      <c r="J714">
        <f>IF(I714=-1,-1,IF('HCAD Raw EF'!G714="","",'HCAD Raw EF'!G714))</f>
        <v>-1</v>
      </c>
      <c r="K714">
        <f>IF(J714=-1,-1,IF('HCAD Raw EF'!H714="","",'HCAD Raw EF'!H714))</f>
        <v>-1</v>
      </c>
      <c r="L714">
        <f>IF(K714=-1,-1,IF('HCAD Raw EF'!I714="","",'HCAD Raw EF'!I714))</f>
        <v>-1</v>
      </c>
      <c r="M714">
        <f>IF(L714=-1,-1,IF('HCAD Raw EF'!J714="","",'HCAD Raw EF'!J714))</f>
        <v>-1</v>
      </c>
      <c r="N714">
        <f>IF(M714=-1,-1,IF('HCAD Raw EF'!K714="","",'HCAD Raw EF'!K714))</f>
        <v>-1</v>
      </c>
      <c r="O714" s="13">
        <f>IF(N714=-1,-1,IF('HCAD Raw EF'!L714="","",VALUE('HCAD Raw EF'!L714)))</f>
        <v>-1</v>
      </c>
      <c r="P714"/>
      <c r="Q714"/>
      <c r="R714"/>
      <c r="S714"/>
      <c r="T714"/>
      <c r="U714"/>
      <c r="V714"/>
      <c r="W714"/>
      <c r="X714"/>
      <c r="Y714"/>
    </row>
    <row r="715" spans="3:25" x14ac:dyDescent="0.25">
      <c r="C715">
        <v>711</v>
      </c>
      <c r="D715">
        <f t="shared" si="12"/>
        <v>-1</v>
      </c>
      <c r="E715">
        <f>IF('HCAD Raw EF'!B715="",-1,'HCAD Raw EF'!B715)</f>
        <v>-1</v>
      </c>
      <c r="F715">
        <f>IF(E715=-1,-1,IF('HCAD Raw EF'!C715="","",'HCAD Raw EF'!C715))</f>
        <v>-1</v>
      </c>
      <c r="G715">
        <f>IF(F715=-1,-1,IF('HCAD Raw EF'!D715="","",'HCAD Raw EF'!D715))</f>
        <v>-1</v>
      </c>
      <c r="H715">
        <f>IF(G715=-1,-1,IF('HCAD Raw EF'!E715="","",'HCAD Raw EF'!E715))</f>
        <v>-1</v>
      </c>
      <c r="I715">
        <f>IF(H715=-1,-1,IF('HCAD Raw EF'!F715="","",'HCAD Raw EF'!F715))</f>
        <v>-1</v>
      </c>
      <c r="J715">
        <f>IF(I715=-1,-1,IF('HCAD Raw EF'!G715="","",'HCAD Raw EF'!G715))</f>
        <v>-1</v>
      </c>
      <c r="K715">
        <f>IF(J715=-1,-1,IF('HCAD Raw EF'!H715="","",'HCAD Raw EF'!H715))</f>
        <v>-1</v>
      </c>
      <c r="L715">
        <f>IF(K715=-1,-1,IF('HCAD Raw EF'!I715="","",'HCAD Raw EF'!I715))</f>
        <v>-1</v>
      </c>
      <c r="M715">
        <f>IF(L715=-1,-1,IF('HCAD Raw EF'!J715="","",'HCAD Raw EF'!J715))</f>
        <v>-1</v>
      </c>
      <c r="N715">
        <f>IF(M715=-1,-1,IF('HCAD Raw EF'!K715="","",'HCAD Raw EF'!K715))</f>
        <v>-1</v>
      </c>
      <c r="O715" s="13">
        <f>IF(N715=-1,-1,IF('HCAD Raw EF'!L715="","",VALUE('HCAD Raw EF'!L715)))</f>
        <v>-1</v>
      </c>
      <c r="P715"/>
      <c r="Q715"/>
      <c r="R715"/>
      <c r="S715"/>
      <c r="T715"/>
      <c r="U715"/>
      <c r="V715"/>
      <c r="W715"/>
      <c r="X715"/>
      <c r="Y715"/>
    </row>
    <row r="716" spans="3:25" x14ac:dyDescent="0.25">
      <c r="C716">
        <v>712</v>
      </c>
      <c r="D716">
        <f t="shared" si="12"/>
        <v>-1</v>
      </c>
      <c r="E716">
        <f>IF('HCAD Raw EF'!B716="",-1,'HCAD Raw EF'!B716)</f>
        <v>-1</v>
      </c>
      <c r="F716">
        <f>IF(E716=-1,-1,IF('HCAD Raw EF'!C716="","",'HCAD Raw EF'!C716))</f>
        <v>-1</v>
      </c>
      <c r="G716">
        <f>IF(F716=-1,-1,IF('HCAD Raw EF'!D716="","",'HCAD Raw EF'!D716))</f>
        <v>-1</v>
      </c>
      <c r="H716">
        <f>IF(G716=-1,-1,IF('HCAD Raw EF'!E716="","",'HCAD Raw EF'!E716))</f>
        <v>-1</v>
      </c>
      <c r="I716">
        <f>IF(H716=-1,-1,IF('HCAD Raw EF'!F716="","",'HCAD Raw EF'!F716))</f>
        <v>-1</v>
      </c>
      <c r="J716">
        <f>IF(I716=-1,-1,IF('HCAD Raw EF'!G716="","",'HCAD Raw EF'!G716))</f>
        <v>-1</v>
      </c>
      <c r="K716">
        <f>IF(J716=-1,-1,IF('HCAD Raw EF'!H716="","",'HCAD Raw EF'!H716))</f>
        <v>-1</v>
      </c>
      <c r="L716">
        <f>IF(K716=-1,-1,IF('HCAD Raw EF'!I716="","",'HCAD Raw EF'!I716))</f>
        <v>-1</v>
      </c>
      <c r="M716">
        <f>IF(L716=-1,-1,IF('HCAD Raw EF'!J716="","",'HCAD Raw EF'!J716))</f>
        <v>-1</v>
      </c>
      <c r="N716">
        <f>IF(M716=-1,-1,IF('HCAD Raw EF'!K716="","",'HCAD Raw EF'!K716))</f>
        <v>-1</v>
      </c>
      <c r="O716" s="13">
        <f>IF(N716=-1,-1,IF('HCAD Raw EF'!L716="","",VALUE('HCAD Raw EF'!L716)))</f>
        <v>-1</v>
      </c>
      <c r="P716"/>
      <c r="Q716"/>
      <c r="R716"/>
      <c r="S716"/>
      <c r="T716"/>
      <c r="U716"/>
      <c r="V716"/>
      <c r="W716"/>
      <c r="X716"/>
      <c r="Y716"/>
    </row>
    <row r="717" spans="3:25" x14ac:dyDescent="0.25">
      <c r="C717">
        <v>713</v>
      </c>
      <c r="D717">
        <f t="shared" si="12"/>
        <v>-1</v>
      </c>
      <c r="E717">
        <f>IF('HCAD Raw EF'!B717="",-1,'HCAD Raw EF'!B717)</f>
        <v>-1</v>
      </c>
      <c r="F717">
        <f>IF(E717=-1,-1,IF('HCAD Raw EF'!C717="","",'HCAD Raw EF'!C717))</f>
        <v>-1</v>
      </c>
      <c r="G717">
        <f>IF(F717=-1,-1,IF('HCAD Raw EF'!D717="","",'HCAD Raw EF'!D717))</f>
        <v>-1</v>
      </c>
      <c r="H717">
        <f>IF(G717=-1,-1,IF('HCAD Raw EF'!E717="","",'HCAD Raw EF'!E717))</f>
        <v>-1</v>
      </c>
      <c r="I717">
        <f>IF(H717=-1,-1,IF('HCAD Raw EF'!F717="","",'HCAD Raw EF'!F717))</f>
        <v>-1</v>
      </c>
      <c r="J717">
        <f>IF(I717=-1,-1,IF('HCAD Raw EF'!G717="","",'HCAD Raw EF'!G717))</f>
        <v>-1</v>
      </c>
      <c r="K717">
        <f>IF(J717=-1,-1,IF('HCAD Raw EF'!H717="","",'HCAD Raw EF'!H717))</f>
        <v>-1</v>
      </c>
      <c r="L717">
        <f>IF(K717=-1,-1,IF('HCAD Raw EF'!I717="","",'HCAD Raw EF'!I717))</f>
        <v>-1</v>
      </c>
      <c r="M717">
        <f>IF(L717=-1,-1,IF('HCAD Raw EF'!J717="","",'HCAD Raw EF'!J717))</f>
        <v>-1</v>
      </c>
      <c r="N717">
        <f>IF(M717=-1,-1,IF('HCAD Raw EF'!K717="","",'HCAD Raw EF'!K717))</f>
        <v>-1</v>
      </c>
      <c r="O717" s="13">
        <f>IF(N717=-1,-1,IF('HCAD Raw EF'!L717="","",VALUE('HCAD Raw EF'!L717)))</f>
        <v>-1</v>
      </c>
      <c r="P717"/>
      <c r="Q717"/>
      <c r="R717"/>
      <c r="S717"/>
      <c r="T717"/>
      <c r="U717"/>
      <c r="V717"/>
      <c r="W717"/>
      <c r="X717"/>
      <c r="Y717"/>
    </row>
    <row r="718" spans="3:25" x14ac:dyDescent="0.25">
      <c r="C718">
        <v>714</v>
      </c>
      <c r="D718">
        <f t="shared" si="12"/>
        <v>-1</v>
      </c>
      <c r="E718">
        <f>IF('HCAD Raw EF'!B718="",-1,'HCAD Raw EF'!B718)</f>
        <v>-1</v>
      </c>
      <c r="F718">
        <f>IF(E718=-1,-1,IF('HCAD Raw EF'!C718="","",'HCAD Raw EF'!C718))</f>
        <v>-1</v>
      </c>
      <c r="G718">
        <f>IF(F718=-1,-1,IF('HCAD Raw EF'!D718="","",'HCAD Raw EF'!D718))</f>
        <v>-1</v>
      </c>
      <c r="H718">
        <f>IF(G718=-1,-1,IF('HCAD Raw EF'!E718="","",'HCAD Raw EF'!E718))</f>
        <v>-1</v>
      </c>
      <c r="I718">
        <f>IF(H718=-1,-1,IF('HCAD Raw EF'!F718="","",'HCAD Raw EF'!F718))</f>
        <v>-1</v>
      </c>
      <c r="J718">
        <f>IF(I718=-1,-1,IF('HCAD Raw EF'!G718="","",'HCAD Raw EF'!G718))</f>
        <v>-1</v>
      </c>
      <c r="K718">
        <f>IF(J718=-1,-1,IF('HCAD Raw EF'!H718="","",'HCAD Raw EF'!H718))</f>
        <v>-1</v>
      </c>
      <c r="L718">
        <f>IF(K718=-1,-1,IF('HCAD Raw EF'!I718="","",'HCAD Raw EF'!I718))</f>
        <v>-1</v>
      </c>
      <c r="M718">
        <f>IF(L718=-1,-1,IF('HCAD Raw EF'!J718="","",'HCAD Raw EF'!J718))</f>
        <v>-1</v>
      </c>
      <c r="N718">
        <f>IF(M718=-1,-1,IF('HCAD Raw EF'!K718="","",'HCAD Raw EF'!K718))</f>
        <v>-1</v>
      </c>
      <c r="O718" s="13">
        <f>IF(N718=-1,-1,IF('HCAD Raw EF'!L718="","",VALUE('HCAD Raw EF'!L718)))</f>
        <v>-1</v>
      </c>
      <c r="P718"/>
      <c r="Q718"/>
      <c r="R718"/>
      <c r="S718"/>
      <c r="T718"/>
      <c r="U718"/>
      <c r="V718"/>
      <c r="W718"/>
      <c r="X718"/>
      <c r="Y718"/>
    </row>
    <row r="719" spans="3:25" x14ac:dyDescent="0.25">
      <c r="C719">
        <v>715</v>
      </c>
      <c r="D719">
        <f t="shared" si="12"/>
        <v>-1</v>
      </c>
      <c r="E719">
        <f>IF('HCAD Raw EF'!B719="",-1,'HCAD Raw EF'!B719)</f>
        <v>-1</v>
      </c>
      <c r="F719">
        <f>IF(E719=-1,-1,IF('HCAD Raw EF'!C719="","",'HCAD Raw EF'!C719))</f>
        <v>-1</v>
      </c>
      <c r="G719">
        <f>IF(F719=-1,-1,IF('HCAD Raw EF'!D719="","",'HCAD Raw EF'!D719))</f>
        <v>-1</v>
      </c>
      <c r="H719">
        <f>IF(G719=-1,-1,IF('HCAD Raw EF'!E719="","",'HCAD Raw EF'!E719))</f>
        <v>-1</v>
      </c>
      <c r="I719">
        <f>IF(H719=-1,-1,IF('HCAD Raw EF'!F719="","",'HCAD Raw EF'!F719))</f>
        <v>-1</v>
      </c>
      <c r="J719">
        <f>IF(I719=-1,-1,IF('HCAD Raw EF'!G719="","",'HCAD Raw EF'!G719))</f>
        <v>-1</v>
      </c>
      <c r="K719">
        <f>IF(J719=-1,-1,IF('HCAD Raw EF'!H719="","",'HCAD Raw EF'!H719))</f>
        <v>-1</v>
      </c>
      <c r="L719">
        <f>IF(K719=-1,-1,IF('HCAD Raw EF'!I719="","",'HCAD Raw EF'!I719))</f>
        <v>-1</v>
      </c>
      <c r="M719">
        <f>IF(L719=-1,-1,IF('HCAD Raw EF'!J719="","",'HCAD Raw EF'!J719))</f>
        <v>-1</v>
      </c>
      <c r="N719">
        <f>IF(M719=-1,-1,IF('HCAD Raw EF'!K719="","",'HCAD Raw EF'!K719))</f>
        <v>-1</v>
      </c>
      <c r="O719" s="13">
        <f>IF(N719=-1,-1,IF('HCAD Raw EF'!L719="","",VALUE('HCAD Raw EF'!L719)))</f>
        <v>-1</v>
      </c>
      <c r="P719"/>
      <c r="Q719"/>
      <c r="R719"/>
      <c r="S719"/>
      <c r="T719"/>
      <c r="U719"/>
      <c r="V719"/>
      <c r="W719"/>
      <c r="X719"/>
      <c r="Y719"/>
    </row>
    <row r="720" spans="3:25" x14ac:dyDescent="0.25">
      <c r="C720">
        <v>716</v>
      </c>
      <c r="D720">
        <f t="shared" si="12"/>
        <v>-1</v>
      </c>
      <c r="E720">
        <f>IF('HCAD Raw EF'!B720="",-1,'HCAD Raw EF'!B720)</f>
        <v>-1</v>
      </c>
      <c r="F720">
        <f>IF(E720=-1,-1,IF('HCAD Raw EF'!C720="","",'HCAD Raw EF'!C720))</f>
        <v>-1</v>
      </c>
      <c r="G720">
        <f>IF(F720=-1,-1,IF('HCAD Raw EF'!D720="","",'HCAD Raw EF'!D720))</f>
        <v>-1</v>
      </c>
      <c r="H720">
        <f>IF(G720=-1,-1,IF('HCAD Raw EF'!E720="","",'HCAD Raw EF'!E720))</f>
        <v>-1</v>
      </c>
      <c r="I720">
        <f>IF(H720=-1,-1,IF('HCAD Raw EF'!F720="","",'HCAD Raw EF'!F720))</f>
        <v>-1</v>
      </c>
      <c r="J720">
        <f>IF(I720=-1,-1,IF('HCAD Raw EF'!G720="","",'HCAD Raw EF'!G720))</f>
        <v>-1</v>
      </c>
      <c r="K720">
        <f>IF(J720=-1,-1,IF('HCAD Raw EF'!H720="","",'HCAD Raw EF'!H720))</f>
        <v>-1</v>
      </c>
      <c r="L720">
        <f>IF(K720=-1,-1,IF('HCAD Raw EF'!I720="","",'HCAD Raw EF'!I720))</f>
        <v>-1</v>
      </c>
      <c r="M720">
        <f>IF(L720=-1,-1,IF('HCAD Raw EF'!J720="","",'HCAD Raw EF'!J720))</f>
        <v>-1</v>
      </c>
      <c r="N720">
        <f>IF(M720=-1,-1,IF('HCAD Raw EF'!K720="","",'HCAD Raw EF'!K720))</f>
        <v>-1</v>
      </c>
      <c r="O720" s="13">
        <f>IF(N720=-1,-1,IF('HCAD Raw EF'!L720="","",VALUE('HCAD Raw EF'!L720)))</f>
        <v>-1</v>
      </c>
      <c r="P720"/>
      <c r="Q720"/>
      <c r="R720"/>
      <c r="S720"/>
      <c r="T720"/>
      <c r="U720"/>
      <c r="V720"/>
      <c r="W720"/>
      <c r="X720"/>
      <c r="Y720"/>
    </row>
    <row r="721" spans="3:25" x14ac:dyDescent="0.25">
      <c r="C721">
        <v>717</v>
      </c>
      <c r="D721">
        <f t="shared" si="12"/>
        <v>-1</v>
      </c>
      <c r="E721">
        <f>IF('HCAD Raw EF'!B721="",-1,'HCAD Raw EF'!B721)</f>
        <v>-1</v>
      </c>
      <c r="F721">
        <f>IF(E721=-1,-1,IF('HCAD Raw EF'!C721="","",'HCAD Raw EF'!C721))</f>
        <v>-1</v>
      </c>
      <c r="G721">
        <f>IF(F721=-1,-1,IF('HCAD Raw EF'!D721="","",'HCAD Raw EF'!D721))</f>
        <v>-1</v>
      </c>
      <c r="H721">
        <f>IF(G721=-1,-1,IF('HCAD Raw EF'!E721="","",'HCAD Raw EF'!E721))</f>
        <v>-1</v>
      </c>
      <c r="I721">
        <f>IF(H721=-1,-1,IF('HCAD Raw EF'!F721="","",'HCAD Raw EF'!F721))</f>
        <v>-1</v>
      </c>
      <c r="J721">
        <f>IF(I721=-1,-1,IF('HCAD Raw EF'!G721="","",'HCAD Raw EF'!G721))</f>
        <v>-1</v>
      </c>
      <c r="K721">
        <f>IF(J721=-1,-1,IF('HCAD Raw EF'!H721="","",'HCAD Raw EF'!H721))</f>
        <v>-1</v>
      </c>
      <c r="L721">
        <f>IF(K721=-1,-1,IF('HCAD Raw EF'!I721="","",'HCAD Raw EF'!I721))</f>
        <v>-1</v>
      </c>
      <c r="M721">
        <f>IF(L721=-1,-1,IF('HCAD Raw EF'!J721="","",'HCAD Raw EF'!J721))</f>
        <v>-1</v>
      </c>
      <c r="N721">
        <f>IF(M721=-1,-1,IF('HCAD Raw EF'!K721="","",'HCAD Raw EF'!K721))</f>
        <v>-1</v>
      </c>
      <c r="O721" s="13">
        <f>IF(N721=-1,-1,IF('HCAD Raw EF'!L721="","",VALUE('HCAD Raw EF'!L721)))</f>
        <v>-1</v>
      </c>
      <c r="P721"/>
      <c r="Q721"/>
      <c r="R721"/>
      <c r="S721"/>
      <c r="T721"/>
      <c r="U721"/>
      <c r="V721"/>
      <c r="W721"/>
      <c r="X721"/>
      <c r="Y721"/>
    </row>
    <row r="722" spans="3:25" x14ac:dyDescent="0.25">
      <c r="C722">
        <v>718</v>
      </c>
      <c r="D722">
        <f t="shared" si="12"/>
        <v>-1</v>
      </c>
      <c r="E722">
        <f>IF('HCAD Raw EF'!B722="",-1,'HCAD Raw EF'!B722)</f>
        <v>-1</v>
      </c>
      <c r="F722">
        <f>IF(E722=-1,-1,IF('HCAD Raw EF'!C722="","",'HCAD Raw EF'!C722))</f>
        <v>-1</v>
      </c>
      <c r="G722">
        <f>IF(F722=-1,-1,IF('HCAD Raw EF'!D722="","",'HCAD Raw EF'!D722))</f>
        <v>-1</v>
      </c>
      <c r="H722">
        <f>IF(G722=-1,-1,IF('HCAD Raw EF'!E722="","",'HCAD Raw EF'!E722))</f>
        <v>-1</v>
      </c>
      <c r="I722">
        <f>IF(H722=-1,-1,IF('HCAD Raw EF'!F722="","",'HCAD Raw EF'!F722))</f>
        <v>-1</v>
      </c>
      <c r="J722">
        <f>IF(I722=-1,-1,IF('HCAD Raw EF'!G722="","",'HCAD Raw EF'!G722))</f>
        <v>-1</v>
      </c>
      <c r="K722">
        <f>IF(J722=-1,-1,IF('HCAD Raw EF'!H722="","",'HCAD Raw EF'!H722))</f>
        <v>-1</v>
      </c>
      <c r="L722">
        <f>IF(K722=-1,-1,IF('HCAD Raw EF'!I722="","",'HCAD Raw EF'!I722))</f>
        <v>-1</v>
      </c>
      <c r="M722">
        <f>IF(L722=-1,-1,IF('HCAD Raw EF'!J722="","",'HCAD Raw EF'!J722))</f>
        <v>-1</v>
      </c>
      <c r="N722">
        <f>IF(M722=-1,-1,IF('HCAD Raw EF'!K722="","",'HCAD Raw EF'!K722))</f>
        <v>-1</v>
      </c>
      <c r="O722" s="13">
        <f>IF(N722=-1,-1,IF('HCAD Raw EF'!L722="","",VALUE('HCAD Raw EF'!L722)))</f>
        <v>-1</v>
      </c>
      <c r="P722"/>
      <c r="Q722"/>
      <c r="R722"/>
      <c r="S722"/>
      <c r="T722"/>
      <c r="U722"/>
      <c r="V722"/>
      <c r="W722"/>
      <c r="X722"/>
      <c r="Y722"/>
    </row>
    <row r="723" spans="3:25" x14ac:dyDescent="0.25">
      <c r="C723">
        <v>719</v>
      </c>
      <c r="D723">
        <f t="shared" si="12"/>
        <v>-1</v>
      </c>
      <c r="E723">
        <f>IF('HCAD Raw EF'!B723="",-1,'HCAD Raw EF'!B723)</f>
        <v>-1</v>
      </c>
      <c r="F723">
        <f>IF(E723=-1,-1,IF('HCAD Raw EF'!C723="","",'HCAD Raw EF'!C723))</f>
        <v>-1</v>
      </c>
      <c r="G723">
        <f>IF(F723=-1,-1,IF('HCAD Raw EF'!D723="","",'HCAD Raw EF'!D723))</f>
        <v>-1</v>
      </c>
      <c r="H723">
        <f>IF(G723=-1,-1,IF('HCAD Raw EF'!E723="","",'HCAD Raw EF'!E723))</f>
        <v>-1</v>
      </c>
      <c r="I723">
        <f>IF(H723=-1,-1,IF('HCAD Raw EF'!F723="","",'HCAD Raw EF'!F723))</f>
        <v>-1</v>
      </c>
      <c r="J723">
        <f>IF(I723=-1,-1,IF('HCAD Raw EF'!G723="","",'HCAD Raw EF'!G723))</f>
        <v>-1</v>
      </c>
      <c r="K723">
        <f>IF(J723=-1,-1,IF('HCAD Raw EF'!H723="","",'HCAD Raw EF'!H723))</f>
        <v>-1</v>
      </c>
      <c r="L723">
        <f>IF(K723=-1,-1,IF('HCAD Raw EF'!I723="","",'HCAD Raw EF'!I723))</f>
        <v>-1</v>
      </c>
      <c r="M723">
        <f>IF(L723=-1,-1,IF('HCAD Raw EF'!J723="","",'HCAD Raw EF'!J723))</f>
        <v>-1</v>
      </c>
      <c r="N723">
        <f>IF(M723=-1,-1,IF('HCAD Raw EF'!K723="","",'HCAD Raw EF'!K723))</f>
        <v>-1</v>
      </c>
      <c r="O723" s="13">
        <f>IF(N723=-1,-1,IF('HCAD Raw EF'!L723="","",VALUE('HCAD Raw EF'!L723)))</f>
        <v>-1</v>
      </c>
      <c r="P723"/>
      <c r="Q723"/>
      <c r="R723"/>
      <c r="S723"/>
      <c r="T723"/>
      <c r="U723"/>
      <c r="V723"/>
      <c r="W723"/>
      <c r="X723"/>
      <c r="Y723"/>
    </row>
    <row r="724" spans="3:25" x14ac:dyDescent="0.25">
      <c r="C724">
        <v>720</v>
      </c>
      <c r="D724">
        <f t="shared" si="12"/>
        <v>-1</v>
      </c>
      <c r="E724">
        <f>IF('HCAD Raw EF'!B724="",-1,'HCAD Raw EF'!B724)</f>
        <v>-1</v>
      </c>
      <c r="F724">
        <f>IF(E724=-1,-1,IF('HCAD Raw EF'!C724="","",'HCAD Raw EF'!C724))</f>
        <v>-1</v>
      </c>
      <c r="G724">
        <f>IF(F724=-1,-1,IF('HCAD Raw EF'!D724="","",'HCAD Raw EF'!D724))</f>
        <v>-1</v>
      </c>
      <c r="H724">
        <f>IF(G724=-1,-1,IF('HCAD Raw EF'!E724="","",'HCAD Raw EF'!E724))</f>
        <v>-1</v>
      </c>
      <c r="I724">
        <f>IF(H724=-1,-1,IF('HCAD Raw EF'!F724="","",'HCAD Raw EF'!F724))</f>
        <v>-1</v>
      </c>
      <c r="J724">
        <f>IF(I724=-1,-1,IF('HCAD Raw EF'!G724="","",'HCAD Raw EF'!G724))</f>
        <v>-1</v>
      </c>
      <c r="K724">
        <f>IF(J724=-1,-1,IF('HCAD Raw EF'!H724="","",'HCAD Raw EF'!H724))</f>
        <v>-1</v>
      </c>
      <c r="L724">
        <f>IF(K724=-1,-1,IF('HCAD Raw EF'!I724="","",'HCAD Raw EF'!I724))</f>
        <v>-1</v>
      </c>
      <c r="M724">
        <f>IF(L724=-1,-1,IF('HCAD Raw EF'!J724="","",'HCAD Raw EF'!J724))</f>
        <v>-1</v>
      </c>
      <c r="N724">
        <f>IF(M724=-1,-1,IF('HCAD Raw EF'!K724="","",'HCAD Raw EF'!K724))</f>
        <v>-1</v>
      </c>
      <c r="O724" s="13">
        <f>IF(N724=-1,-1,IF('HCAD Raw EF'!L724="","",VALUE('HCAD Raw EF'!L724)))</f>
        <v>-1</v>
      </c>
      <c r="P724"/>
      <c r="Q724"/>
      <c r="R724"/>
      <c r="S724"/>
      <c r="T724"/>
      <c r="U724"/>
      <c r="V724"/>
      <c r="W724"/>
      <c r="X724"/>
      <c r="Y724"/>
    </row>
    <row r="725" spans="3:25" x14ac:dyDescent="0.25">
      <c r="C725">
        <v>721</v>
      </c>
      <c r="D725">
        <f t="shared" si="12"/>
        <v>-1</v>
      </c>
      <c r="E725">
        <f>IF('HCAD Raw EF'!B725="",-1,'HCAD Raw EF'!B725)</f>
        <v>-1</v>
      </c>
      <c r="F725">
        <f>IF(E725=-1,-1,IF('HCAD Raw EF'!C725="","",'HCAD Raw EF'!C725))</f>
        <v>-1</v>
      </c>
      <c r="G725">
        <f>IF(F725=-1,-1,IF('HCAD Raw EF'!D725="","",'HCAD Raw EF'!D725))</f>
        <v>-1</v>
      </c>
      <c r="H725">
        <f>IF(G725=-1,-1,IF('HCAD Raw EF'!E725="","",'HCAD Raw EF'!E725))</f>
        <v>-1</v>
      </c>
      <c r="I725">
        <f>IF(H725=-1,-1,IF('HCAD Raw EF'!F725="","",'HCAD Raw EF'!F725))</f>
        <v>-1</v>
      </c>
      <c r="J725">
        <f>IF(I725=-1,-1,IF('HCAD Raw EF'!G725="","",'HCAD Raw EF'!G725))</f>
        <v>-1</v>
      </c>
      <c r="K725">
        <f>IF(J725=-1,-1,IF('HCAD Raw EF'!H725="","",'HCAD Raw EF'!H725))</f>
        <v>-1</v>
      </c>
      <c r="L725">
        <f>IF(K725=-1,-1,IF('HCAD Raw EF'!I725="","",'HCAD Raw EF'!I725))</f>
        <v>-1</v>
      </c>
      <c r="M725">
        <f>IF(L725=-1,-1,IF('HCAD Raw EF'!J725="","",'HCAD Raw EF'!J725))</f>
        <v>-1</v>
      </c>
      <c r="N725">
        <f>IF(M725=-1,-1,IF('HCAD Raw EF'!K725="","",'HCAD Raw EF'!K725))</f>
        <v>-1</v>
      </c>
      <c r="O725" s="13">
        <f>IF(N725=-1,-1,IF('HCAD Raw EF'!L725="","",VALUE('HCAD Raw EF'!L725)))</f>
        <v>-1</v>
      </c>
      <c r="P725"/>
      <c r="Q725"/>
      <c r="R725"/>
      <c r="S725"/>
      <c r="T725"/>
      <c r="U725"/>
      <c r="V725"/>
      <c r="W725"/>
      <c r="X725"/>
      <c r="Y725"/>
    </row>
    <row r="726" spans="3:25" x14ac:dyDescent="0.25">
      <c r="C726">
        <v>722</v>
      </c>
      <c r="D726">
        <f t="shared" si="12"/>
        <v>-1</v>
      </c>
      <c r="E726">
        <f>IF('HCAD Raw EF'!B726="",-1,'HCAD Raw EF'!B726)</f>
        <v>-1</v>
      </c>
      <c r="F726">
        <f>IF(E726=-1,-1,IF('HCAD Raw EF'!C726="","",'HCAD Raw EF'!C726))</f>
        <v>-1</v>
      </c>
      <c r="G726">
        <f>IF(F726=-1,-1,IF('HCAD Raw EF'!D726="","",'HCAD Raw EF'!D726))</f>
        <v>-1</v>
      </c>
      <c r="H726">
        <f>IF(G726=-1,-1,IF('HCAD Raw EF'!E726="","",'HCAD Raw EF'!E726))</f>
        <v>-1</v>
      </c>
      <c r="I726">
        <f>IF(H726=-1,-1,IF('HCAD Raw EF'!F726="","",'HCAD Raw EF'!F726))</f>
        <v>-1</v>
      </c>
      <c r="J726">
        <f>IF(I726=-1,-1,IF('HCAD Raw EF'!G726="","",'HCAD Raw EF'!G726))</f>
        <v>-1</v>
      </c>
      <c r="K726">
        <f>IF(J726=-1,-1,IF('HCAD Raw EF'!H726="","",'HCAD Raw EF'!H726))</f>
        <v>-1</v>
      </c>
      <c r="L726">
        <f>IF(K726=-1,-1,IF('HCAD Raw EF'!I726="","",'HCAD Raw EF'!I726))</f>
        <v>-1</v>
      </c>
      <c r="M726">
        <f>IF(L726=-1,-1,IF('HCAD Raw EF'!J726="","",'HCAD Raw EF'!J726))</f>
        <v>-1</v>
      </c>
      <c r="N726">
        <f>IF(M726=-1,-1,IF('HCAD Raw EF'!K726="","",'HCAD Raw EF'!K726))</f>
        <v>-1</v>
      </c>
      <c r="O726" s="13">
        <f>IF(N726=-1,-1,IF('HCAD Raw EF'!L726="","",VALUE('HCAD Raw EF'!L726)))</f>
        <v>-1</v>
      </c>
      <c r="P726"/>
      <c r="Q726"/>
      <c r="R726"/>
      <c r="S726"/>
      <c r="T726"/>
      <c r="U726"/>
      <c r="V726"/>
      <c r="W726"/>
      <c r="X726"/>
      <c r="Y726"/>
    </row>
    <row r="727" spans="3:25" x14ac:dyDescent="0.25">
      <c r="C727">
        <v>723</v>
      </c>
      <c r="D727">
        <f t="shared" si="12"/>
        <v>-1</v>
      </c>
      <c r="E727">
        <f>IF('HCAD Raw EF'!B727="",-1,'HCAD Raw EF'!B727)</f>
        <v>-1</v>
      </c>
      <c r="F727">
        <f>IF(E727=-1,-1,IF('HCAD Raw EF'!C727="","",'HCAD Raw EF'!C727))</f>
        <v>-1</v>
      </c>
      <c r="G727">
        <f>IF(F727=-1,-1,IF('HCAD Raw EF'!D727="","",'HCAD Raw EF'!D727))</f>
        <v>-1</v>
      </c>
      <c r="H727">
        <f>IF(G727=-1,-1,IF('HCAD Raw EF'!E727="","",'HCAD Raw EF'!E727))</f>
        <v>-1</v>
      </c>
      <c r="I727">
        <f>IF(H727=-1,-1,IF('HCAD Raw EF'!F727="","",'HCAD Raw EF'!F727))</f>
        <v>-1</v>
      </c>
      <c r="J727">
        <f>IF(I727=-1,-1,IF('HCAD Raw EF'!G727="","",'HCAD Raw EF'!G727))</f>
        <v>-1</v>
      </c>
      <c r="K727">
        <f>IF(J727=-1,-1,IF('HCAD Raw EF'!H727="","",'HCAD Raw EF'!H727))</f>
        <v>-1</v>
      </c>
      <c r="L727">
        <f>IF(K727=-1,-1,IF('HCAD Raw EF'!I727="","",'HCAD Raw EF'!I727))</f>
        <v>-1</v>
      </c>
      <c r="M727">
        <f>IF(L727=-1,-1,IF('HCAD Raw EF'!J727="","",'HCAD Raw EF'!J727))</f>
        <v>-1</v>
      </c>
      <c r="N727">
        <f>IF(M727=-1,-1,IF('HCAD Raw EF'!K727="","",'HCAD Raw EF'!K727))</f>
        <v>-1</v>
      </c>
      <c r="O727" s="13">
        <f>IF(N727=-1,-1,IF('HCAD Raw EF'!L727="","",VALUE('HCAD Raw EF'!L727)))</f>
        <v>-1</v>
      </c>
      <c r="P727"/>
      <c r="Q727"/>
      <c r="R727"/>
      <c r="S727"/>
      <c r="T727"/>
      <c r="U727"/>
      <c r="V727"/>
      <c r="W727"/>
      <c r="X727"/>
      <c r="Y727"/>
    </row>
    <row r="728" spans="3:25" x14ac:dyDescent="0.25">
      <c r="C728">
        <v>724</v>
      </c>
      <c r="D728">
        <f t="shared" si="12"/>
        <v>-1</v>
      </c>
      <c r="E728">
        <f>IF('HCAD Raw EF'!B728="",-1,'HCAD Raw EF'!B728)</f>
        <v>-1</v>
      </c>
      <c r="F728">
        <f>IF(E728=-1,-1,IF('HCAD Raw EF'!C728="","",'HCAD Raw EF'!C728))</f>
        <v>-1</v>
      </c>
      <c r="G728">
        <f>IF(F728=-1,-1,IF('HCAD Raw EF'!D728="","",'HCAD Raw EF'!D728))</f>
        <v>-1</v>
      </c>
      <c r="H728">
        <f>IF(G728=-1,-1,IF('HCAD Raw EF'!E728="","",'HCAD Raw EF'!E728))</f>
        <v>-1</v>
      </c>
      <c r="I728">
        <f>IF(H728=-1,-1,IF('HCAD Raw EF'!F728="","",'HCAD Raw EF'!F728))</f>
        <v>-1</v>
      </c>
      <c r="J728">
        <f>IF(I728=-1,-1,IF('HCAD Raw EF'!G728="","",'HCAD Raw EF'!G728))</f>
        <v>-1</v>
      </c>
      <c r="K728">
        <f>IF(J728=-1,-1,IF('HCAD Raw EF'!H728="","",'HCAD Raw EF'!H728))</f>
        <v>-1</v>
      </c>
      <c r="L728">
        <f>IF(K728=-1,-1,IF('HCAD Raw EF'!I728="","",'HCAD Raw EF'!I728))</f>
        <v>-1</v>
      </c>
      <c r="M728">
        <f>IF(L728=-1,-1,IF('HCAD Raw EF'!J728="","",'HCAD Raw EF'!J728))</f>
        <v>-1</v>
      </c>
      <c r="N728">
        <f>IF(M728=-1,-1,IF('HCAD Raw EF'!K728="","",'HCAD Raw EF'!K728))</f>
        <v>-1</v>
      </c>
      <c r="O728" s="13">
        <f>IF(N728=-1,-1,IF('HCAD Raw EF'!L728="","",VALUE('HCAD Raw EF'!L728)))</f>
        <v>-1</v>
      </c>
      <c r="P728"/>
      <c r="Q728"/>
      <c r="R728"/>
      <c r="S728"/>
      <c r="T728"/>
      <c r="U728"/>
      <c r="V728"/>
      <c r="W728"/>
      <c r="X728"/>
      <c r="Y728"/>
    </row>
    <row r="729" spans="3:25" x14ac:dyDescent="0.25">
      <c r="C729">
        <v>725</v>
      </c>
      <c r="D729">
        <f t="shared" si="12"/>
        <v>-1</v>
      </c>
      <c r="E729">
        <f>IF('HCAD Raw EF'!B729="",-1,'HCAD Raw EF'!B729)</f>
        <v>-1</v>
      </c>
      <c r="F729">
        <f>IF(E729=-1,-1,IF('HCAD Raw EF'!C729="","",'HCAD Raw EF'!C729))</f>
        <v>-1</v>
      </c>
      <c r="G729">
        <f>IF(F729=-1,-1,IF('HCAD Raw EF'!D729="","",'HCAD Raw EF'!D729))</f>
        <v>-1</v>
      </c>
      <c r="H729">
        <f>IF(G729=-1,-1,IF('HCAD Raw EF'!E729="","",'HCAD Raw EF'!E729))</f>
        <v>-1</v>
      </c>
      <c r="I729">
        <f>IF(H729=-1,-1,IF('HCAD Raw EF'!F729="","",'HCAD Raw EF'!F729))</f>
        <v>-1</v>
      </c>
      <c r="J729">
        <f>IF(I729=-1,-1,IF('HCAD Raw EF'!G729="","",'HCAD Raw EF'!G729))</f>
        <v>-1</v>
      </c>
      <c r="K729">
        <f>IF(J729=-1,-1,IF('HCAD Raw EF'!H729="","",'HCAD Raw EF'!H729))</f>
        <v>-1</v>
      </c>
      <c r="L729">
        <f>IF(K729=-1,-1,IF('HCAD Raw EF'!I729="","",'HCAD Raw EF'!I729))</f>
        <v>-1</v>
      </c>
      <c r="M729">
        <f>IF(L729=-1,-1,IF('HCAD Raw EF'!J729="","",'HCAD Raw EF'!J729))</f>
        <v>-1</v>
      </c>
      <c r="N729">
        <f>IF(M729=-1,-1,IF('HCAD Raw EF'!K729="","",'HCAD Raw EF'!K729))</f>
        <v>-1</v>
      </c>
      <c r="O729" s="13">
        <f>IF(N729=-1,-1,IF('HCAD Raw EF'!L729="","",VALUE('HCAD Raw EF'!L729)))</f>
        <v>-1</v>
      </c>
      <c r="P729"/>
      <c r="Q729"/>
      <c r="R729"/>
      <c r="S729"/>
      <c r="T729"/>
      <c r="U729"/>
      <c r="V729"/>
      <c r="W729"/>
      <c r="X729"/>
      <c r="Y729"/>
    </row>
    <row r="730" spans="3:25" x14ac:dyDescent="0.25">
      <c r="C730">
        <v>726</v>
      </c>
      <c r="D730">
        <f t="shared" si="12"/>
        <v>-1</v>
      </c>
      <c r="E730">
        <f>IF('HCAD Raw EF'!B730="",-1,'HCAD Raw EF'!B730)</f>
        <v>-1</v>
      </c>
      <c r="F730">
        <f>IF(E730=-1,-1,IF('HCAD Raw EF'!C730="","",'HCAD Raw EF'!C730))</f>
        <v>-1</v>
      </c>
      <c r="G730">
        <f>IF(F730=-1,-1,IF('HCAD Raw EF'!D730="","",'HCAD Raw EF'!D730))</f>
        <v>-1</v>
      </c>
      <c r="H730">
        <f>IF(G730=-1,-1,IF('HCAD Raw EF'!E730="","",'HCAD Raw EF'!E730))</f>
        <v>-1</v>
      </c>
      <c r="I730">
        <f>IF(H730=-1,-1,IF('HCAD Raw EF'!F730="","",'HCAD Raw EF'!F730))</f>
        <v>-1</v>
      </c>
      <c r="J730">
        <f>IF(I730=-1,-1,IF('HCAD Raw EF'!G730="","",'HCAD Raw EF'!G730))</f>
        <v>-1</v>
      </c>
      <c r="K730">
        <f>IF(J730=-1,-1,IF('HCAD Raw EF'!H730="","",'HCAD Raw EF'!H730))</f>
        <v>-1</v>
      </c>
      <c r="L730">
        <f>IF(K730=-1,-1,IF('HCAD Raw EF'!I730="","",'HCAD Raw EF'!I730))</f>
        <v>-1</v>
      </c>
      <c r="M730">
        <f>IF(L730=-1,-1,IF('HCAD Raw EF'!J730="","",'HCAD Raw EF'!J730))</f>
        <v>-1</v>
      </c>
      <c r="N730">
        <f>IF(M730=-1,-1,IF('HCAD Raw EF'!K730="","",'HCAD Raw EF'!K730))</f>
        <v>-1</v>
      </c>
      <c r="O730" s="13">
        <f>IF(N730=-1,-1,IF('HCAD Raw EF'!L730="","",VALUE('HCAD Raw EF'!L730)))</f>
        <v>-1</v>
      </c>
      <c r="P730"/>
      <c r="Q730"/>
      <c r="R730"/>
      <c r="S730"/>
      <c r="T730"/>
      <c r="U730"/>
      <c r="V730"/>
      <c r="W730"/>
      <c r="X730"/>
      <c r="Y730"/>
    </row>
    <row r="731" spans="3:25" x14ac:dyDescent="0.25">
      <c r="C731">
        <v>727</v>
      </c>
      <c r="D731">
        <f t="shared" si="12"/>
        <v>-1</v>
      </c>
      <c r="E731">
        <f>IF('HCAD Raw EF'!B731="",-1,'HCAD Raw EF'!B731)</f>
        <v>-1</v>
      </c>
      <c r="F731">
        <f>IF(E731=-1,-1,IF('HCAD Raw EF'!C731="","",'HCAD Raw EF'!C731))</f>
        <v>-1</v>
      </c>
      <c r="G731">
        <f>IF(F731=-1,-1,IF('HCAD Raw EF'!D731="","",'HCAD Raw EF'!D731))</f>
        <v>-1</v>
      </c>
      <c r="H731">
        <f>IF(G731=-1,-1,IF('HCAD Raw EF'!E731="","",'HCAD Raw EF'!E731))</f>
        <v>-1</v>
      </c>
      <c r="I731">
        <f>IF(H731=-1,-1,IF('HCAD Raw EF'!F731="","",'HCAD Raw EF'!F731))</f>
        <v>-1</v>
      </c>
      <c r="J731">
        <f>IF(I731=-1,-1,IF('HCAD Raw EF'!G731="","",'HCAD Raw EF'!G731))</f>
        <v>-1</v>
      </c>
      <c r="K731">
        <f>IF(J731=-1,-1,IF('HCAD Raw EF'!H731="","",'HCAD Raw EF'!H731))</f>
        <v>-1</v>
      </c>
      <c r="L731">
        <f>IF(K731=-1,-1,IF('HCAD Raw EF'!I731="","",'HCAD Raw EF'!I731))</f>
        <v>-1</v>
      </c>
      <c r="M731">
        <f>IF(L731=-1,-1,IF('HCAD Raw EF'!J731="","",'HCAD Raw EF'!J731))</f>
        <v>-1</v>
      </c>
      <c r="N731">
        <f>IF(M731=-1,-1,IF('HCAD Raw EF'!K731="","",'HCAD Raw EF'!K731))</f>
        <v>-1</v>
      </c>
      <c r="O731" s="13">
        <f>IF(N731=-1,-1,IF('HCAD Raw EF'!L731="","",VALUE('HCAD Raw EF'!L731)))</f>
        <v>-1</v>
      </c>
      <c r="P731"/>
      <c r="Q731"/>
      <c r="R731"/>
      <c r="S731"/>
      <c r="T731"/>
      <c r="U731"/>
      <c r="V731"/>
      <c r="W731"/>
      <c r="X731"/>
      <c r="Y731"/>
    </row>
    <row r="732" spans="3:25" x14ac:dyDescent="0.25">
      <c r="C732">
        <v>728</v>
      </c>
      <c r="D732">
        <f t="shared" si="12"/>
        <v>-1</v>
      </c>
      <c r="E732">
        <f>IF('HCAD Raw EF'!B732="",-1,'HCAD Raw EF'!B732)</f>
        <v>-1</v>
      </c>
      <c r="F732">
        <f>IF(E732=-1,-1,IF('HCAD Raw EF'!C732="","",'HCAD Raw EF'!C732))</f>
        <v>-1</v>
      </c>
      <c r="G732">
        <f>IF(F732=-1,-1,IF('HCAD Raw EF'!D732="","",'HCAD Raw EF'!D732))</f>
        <v>-1</v>
      </c>
      <c r="H732">
        <f>IF(G732=-1,-1,IF('HCAD Raw EF'!E732="","",'HCAD Raw EF'!E732))</f>
        <v>-1</v>
      </c>
      <c r="I732">
        <f>IF(H732=-1,-1,IF('HCAD Raw EF'!F732="","",'HCAD Raw EF'!F732))</f>
        <v>-1</v>
      </c>
      <c r="J732">
        <f>IF(I732=-1,-1,IF('HCAD Raw EF'!G732="","",'HCAD Raw EF'!G732))</f>
        <v>-1</v>
      </c>
      <c r="K732">
        <f>IF(J732=-1,-1,IF('HCAD Raw EF'!H732="","",'HCAD Raw EF'!H732))</f>
        <v>-1</v>
      </c>
      <c r="L732">
        <f>IF(K732=-1,-1,IF('HCAD Raw EF'!I732="","",'HCAD Raw EF'!I732))</f>
        <v>-1</v>
      </c>
      <c r="M732">
        <f>IF(L732=-1,-1,IF('HCAD Raw EF'!J732="","",'HCAD Raw EF'!J732))</f>
        <v>-1</v>
      </c>
      <c r="N732">
        <f>IF(M732=-1,-1,IF('HCAD Raw EF'!K732="","",'HCAD Raw EF'!K732))</f>
        <v>-1</v>
      </c>
      <c r="O732" s="13">
        <f>IF(N732=-1,-1,IF('HCAD Raw EF'!L732="","",VALUE('HCAD Raw EF'!L732)))</f>
        <v>-1</v>
      </c>
      <c r="P732"/>
      <c r="Q732"/>
      <c r="R732"/>
      <c r="S732"/>
      <c r="T732"/>
      <c r="U732"/>
      <c r="V732"/>
      <c r="W732"/>
      <c r="X732"/>
      <c r="Y732"/>
    </row>
    <row r="733" spans="3:25" x14ac:dyDescent="0.25">
      <c r="C733">
        <v>729</v>
      </c>
      <c r="D733">
        <f t="shared" si="12"/>
        <v>-1</v>
      </c>
      <c r="E733">
        <f>IF('HCAD Raw EF'!B733="",-1,'HCAD Raw EF'!B733)</f>
        <v>-1</v>
      </c>
      <c r="F733">
        <f>IF(E733=-1,-1,IF('HCAD Raw EF'!C733="","",'HCAD Raw EF'!C733))</f>
        <v>-1</v>
      </c>
      <c r="G733">
        <f>IF(F733=-1,-1,IF('HCAD Raw EF'!D733="","",'HCAD Raw EF'!D733))</f>
        <v>-1</v>
      </c>
      <c r="H733">
        <f>IF(G733=-1,-1,IF('HCAD Raw EF'!E733="","",'HCAD Raw EF'!E733))</f>
        <v>-1</v>
      </c>
      <c r="I733">
        <f>IF(H733=-1,-1,IF('HCAD Raw EF'!F733="","",'HCAD Raw EF'!F733))</f>
        <v>-1</v>
      </c>
      <c r="J733">
        <f>IF(I733=-1,-1,IF('HCAD Raw EF'!G733="","",'HCAD Raw EF'!G733))</f>
        <v>-1</v>
      </c>
      <c r="K733">
        <f>IF(J733=-1,-1,IF('HCAD Raw EF'!H733="","",'HCAD Raw EF'!H733))</f>
        <v>-1</v>
      </c>
      <c r="L733">
        <f>IF(K733=-1,-1,IF('HCAD Raw EF'!I733="","",'HCAD Raw EF'!I733))</f>
        <v>-1</v>
      </c>
      <c r="M733">
        <f>IF(L733=-1,-1,IF('HCAD Raw EF'!J733="","",'HCAD Raw EF'!J733))</f>
        <v>-1</v>
      </c>
      <c r="N733">
        <f>IF(M733=-1,-1,IF('HCAD Raw EF'!K733="","",'HCAD Raw EF'!K733))</f>
        <v>-1</v>
      </c>
      <c r="O733" s="13">
        <f>IF(N733=-1,-1,IF('HCAD Raw EF'!L733="","",VALUE('HCAD Raw EF'!L733)))</f>
        <v>-1</v>
      </c>
      <c r="P733"/>
      <c r="Q733"/>
      <c r="R733"/>
      <c r="S733"/>
      <c r="T733"/>
      <c r="U733"/>
      <c r="V733"/>
      <c r="W733"/>
      <c r="X733"/>
      <c r="Y733"/>
    </row>
    <row r="734" spans="3:25" x14ac:dyDescent="0.25">
      <c r="C734">
        <v>730</v>
      </c>
      <c r="D734">
        <f t="shared" si="12"/>
        <v>-1</v>
      </c>
      <c r="E734">
        <f>IF('HCAD Raw EF'!B734="",-1,'HCAD Raw EF'!B734)</f>
        <v>-1</v>
      </c>
      <c r="F734">
        <f>IF(E734=-1,-1,IF('HCAD Raw EF'!C734="","",'HCAD Raw EF'!C734))</f>
        <v>-1</v>
      </c>
      <c r="G734">
        <f>IF(F734=-1,-1,IF('HCAD Raw EF'!D734="","",'HCAD Raw EF'!D734))</f>
        <v>-1</v>
      </c>
      <c r="H734">
        <f>IF(G734=-1,-1,IF('HCAD Raw EF'!E734="","",'HCAD Raw EF'!E734))</f>
        <v>-1</v>
      </c>
      <c r="I734">
        <f>IF(H734=-1,-1,IF('HCAD Raw EF'!F734="","",'HCAD Raw EF'!F734))</f>
        <v>-1</v>
      </c>
      <c r="J734">
        <f>IF(I734=-1,-1,IF('HCAD Raw EF'!G734="","",'HCAD Raw EF'!G734))</f>
        <v>-1</v>
      </c>
      <c r="K734">
        <f>IF(J734=-1,-1,IF('HCAD Raw EF'!H734="","",'HCAD Raw EF'!H734))</f>
        <v>-1</v>
      </c>
      <c r="L734">
        <f>IF(K734=-1,-1,IF('HCAD Raw EF'!I734="","",'HCAD Raw EF'!I734))</f>
        <v>-1</v>
      </c>
      <c r="M734">
        <f>IF(L734=-1,-1,IF('HCAD Raw EF'!J734="","",'HCAD Raw EF'!J734))</f>
        <v>-1</v>
      </c>
      <c r="N734">
        <f>IF(M734=-1,-1,IF('HCAD Raw EF'!K734="","",'HCAD Raw EF'!K734))</f>
        <v>-1</v>
      </c>
      <c r="O734" s="13">
        <f>IF(N734=-1,-1,IF('HCAD Raw EF'!L734="","",VALUE('HCAD Raw EF'!L734)))</f>
        <v>-1</v>
      </c>
      <c r="P734"/>
      <c r="Q734"/>
      <c r="R734"/>
      <c r="S734"/>
      <c r="T734"/>
      <c r="U734"/>
      <c r="V734"/>
      <c r="W734"/>
      <c r="X734"/>
      <c r="Y734"/>
    </row>
    <row r="735" spans="3:25" x14ac:dyDescent="0.25">
      <c r="C735">
        <v>731</v>
      </c>
      <c r="D735">
        <f t="shared" si="12"/>
        <v>-1</v>
      </c>
      <c r="E735">
        <f>IF('HCAD Raw EF'!B735="",-1,'HCAD Raw EF'!B735)</f>
        <v>-1</v>
      </c>
      <c r="F735">
        <f>IF(E735=-1,-1,IF('HCAD Raw EF'!C735="","",'HCAD Raw EF'!C735))</f>
        <v>-1</v>
      </c>
      <c r="G735">
        <f>IF(F735=-1,-1,IF('HCAD Raw EF'!D735="","",'HCAD Raw EF'!D735))</f>
        <v>-1</v>
      </c>
      <c r="H735">
        <f>IF(G735=-1,-1,IF('HCAD Raw EF'!E735="","",'HCAD Raw EF'!E735))</f>
        <v>-1</v>
      </c>
      <c r="I735">
        <f>IF(H735=-1,-1,IF('HCAD Raw EF'!F735="","",'HCAD Raw EF'!F735))</f>
        <v>-1</v>
      </c>
      <c r="J735">
        <f>IF(I735=-1,-1,IF('HCAD Raw EF'!G735="","",'HCAD Raw EF'!G735))</f>
        <v>-1</v>
      </c>
      <c r="K735">
        <f>IF(J735=-1,-1,IF('HCAD Raw EF'!H735="","",'HCAD Raw EF'!H735))</f>
        <v>-1</v>
      </c>
      <c r="L735">
        <f>IF(K735=-1,-1,IF('HCAD Raw EF'!I735="","",'HCAD Raw EF'!I735))</f>
        <v>-1</v>
      </c>
      <c r="M735">
        <f>IF(L735=-1,-1,IF('HCAD Raw EF'!J735="","",'HCAD Raw EF'!J735))</f>
        <v>-1</v>
      </c>
      <c r="N735">
        <f>IF(M735=-1,-1,IF('HCAD Raw EF'!K735="","",'HCAD Raw EF'!K735))</f>
        <v>-1</v>
      </c>
      <c r="O735" s="13">
        <f>IF(N735=-1,-1,IF('HCAD Raw EF'!L735="","",VALUE('HCAD Raw EF'!L735)))</f>
        <v>-1</v>
      </c>
      <c r="P735"/>
      <c r="Q735"/>
      <c r="R735"/>
      <c r="S735"/>
      <c r="T735"/>
      <c r="U735"/>
      <c r="V735"/>
      <c r="W735"/>
      <c r="X735"/>
      <c r="Y735"/>
    </row>
    <row r="736" spans="3:25" x14ac:dyDescent="0.25">
      <c r="C736">
        <v>732</v>
      </c>
      <c r="D736">
        <f t="shared" si="12"/>
        <v>-1</v>
      </c>
      <c r="E736">
        <f>IF('HCAD Raw EF'!B736="",-1,'HCAD Raw EF'!B736)</f>
        <v>-1</v>
      </c>
      <c r="F736">
        <f>IF(E736=-1,-1,IF('HCAD Raw EF'!C736="","",'HCAD Raw EF'!C736))</f>
        <v>-1</v>
      </c>
      <c r="G736">
        <f>IF(F736=-1,-1,IF('HCAD Raw EF'!D736="","",'HCAD Raw EF'!D736))</f>
        <v>-1</v>
      </c>
      <c r="H736">
        <f>IF(G736=-1,-1,IF('HCAD Raw EF'!E736="","",'HCAD Raw EF'!E736))</f>
        <v>-1</v>
      </c>
      <c r="I736">
        <f>IF(H736=-1,-1,IF('HCAD Raw EF'!F736="","",'HCAD Raw EF'!F736))</f>
        <v>-1</v>
      </c>
      <c r="J736">
        <f>IF(I736=-1,-1,IF('HCAD Raw EF'!G736="","",'HCAD Raw EF'!G736))</f>
        <v>-1</v>
      </c>
      <c r="K736">
        <f>IF(J736=-1,-1,IF('HCAD Raw EF'!H736="","",'HCAD Raw EF'!H736))</f>
        <v>-1</v>
      </c>
      <c r="L736">
        <f>IF(K736=-1,-1,IF('HCAD Raw EF'!I736="","",'HCAD Raw EF'!I736))</f>
        <v>-1</v>
      </c>
      <c r="M736">
        <f>IF(L736=-1,-1,IF('HCAD Raw EF'!J736="","",'HCAD Raw EF'!J736))</f>
        <v>-1</v>
      </c>
      <c r="N736">
        <f>IF(M736=-1,-1,IF('HCAD Raw EF'!K736="","",'HCAD Raw EF'!K736))</f>
        <v>-1</v>
      </c>
      <c r="O736" s="13">
        <f>IF(N736=-1,-1,IF('HCAD Raw EF'!L736="","",VALUE('HCAD Raw EF'!L736)))</f>
        <v>-1</v>
      </c>
      <c r="P736"/>
      <c r="Q736"/>
      <c r="R736"/>
      <c r="S736"/>
      <c r="T736"/>
      <c r="U736"/>
      <c r="V736"/>
      <c r="W736"/>
      <c r="X736"/>
      <c r="Y736"/>
    </row>
    <row r="737" spans="3:25" x14ac:dyDescent="0.25">
      <c r="C737">
        <v>733</v>
      </c>
      <c r="D737">
        <f t="shared" si="12"/>
        <v>-1</v>
      </c>
      <c r="E737">
        <f>IF('HCAD Raw EF'!B737="",-1,'HCAD Raw EF'!B737)</f>
        <v>-1</v>
      </c>
      <c r="F737">
        <f>IF(E737=-1,-1,IF('HCAD Raw EF'!C737="","",'HCAD Raw EF'!C737))</f>
        <v>-1</v>
      </c>
      <c r="G737">
        <f>IF(F737=-1,-1,IF('HCAD Raw EF'!D737="","",'HCAD Raw EF'!D737))</f>
        <v>-1</v>
      </c>
      <c r="H737">
        <f>IF(G737=-1,-1,IF('HCAD Raw EF'!E737="","",'HCAD Raw EF'!E737))</f>
        <v>-1</v>
      </c>
      <c r="I737">
        <f>IF(H737=-1,-1,IF('HCAD Raw EF'!F737="","",'HCAD Raw EF'!F737))</f>
        <v>-1</v>
      </c>
      <c r="J737">
        <f>IF(I737=-1,-1,IF('HCAD Raw EF'!G737="","",'HCAD Raw EF'!G737))</f>
        <v>-1</v>
      </c>
      <c r="K737">
        <f>IF(J737=-1,-1,IF('HCAD Raw EF'!H737="","",'HCAD Raw EF'!H737))</f>
        <v>-1</v>
      </c>
      <c r="L737">
        <f>IF(K737=-1,-1,IF('HCAD Raw EF'!I737="","",'HCAD Raw EF'!I737))</f>
        <v>-1</v>
      </c>
      <c r="M737">
        <f>IF(L737=-1,-1,IF('HCAD Raw EF'!J737="","",'HCAD Raw EF'!J737))</f>
        <v>-1</v>
      </c>
      <c r="N737">
        <f>IF(M737=-1,-1,IF('HCAD Raw EF'!K737="","",'HCAD Raw EF'!K737))</f>
        <v>-1</v>
      </c>
      <c r="O737" s="13">
        <f>IF(N737=-1,-1,IF('HCAD Raw EF'!L737="","",VALUE('HCAD Raw EF'!L737)))</f>
        <v>-1</v>
      </c>
      <c r="P737"/>
      <c r="Q737"/>
      <c r="R737"/>
      <c r="S737"/>
      <c r="T737"/>
      <c r="U737"/>
      <c r="V737"/>
      <c r="W737"/>
      <c r="X737"/>
      <c r="Y737"/>
    </row>
    <row r="738" spans="3:25" x14ac:dyDescent="0.25">
      <c r="C738">
        <v>734</v>
      </c>
      <c r="D738">
        <f t="shared" si="12"/>
        <v>-1</v>
      </c>
      <c r="E738">
        <f>IF('HCAD Raw EF'!B738="",-1,'HCAD Raw EF'!B738)</f>
        <v>-1</v>
      </c>
      <c r="F738">
        <f>IF(E738=-1,-1,IF('HCAD Raw EF'!C738="","",'HCAD Raw EF'!C738))</f>
        <v>-1</v>
      </c>
      <c r="G738">
        <f>IF(F738=-1,-1,IF('HCAD Raw EF'!D738="","",'HCAD Raw EF'!D738))</f>
        <v>-1</v>
      </c>
      <c r="H738">
        <f>IF(G738=-1,-1,IF('HCAD Raw EF'!E738="","",'HCAD Raw EF'!E738))</f>
        <v>-1</v>
      </c>
      <c r="I738">
        <f>IF(H738=-1,-1,IF('HCAD Raw EF'!F738="","",'HCAD Raw EF'!F738))</f>
        <v>-1</v>
      </c>
      <c r="J738">
        <f>IF(I738=-1,-1,IF('HCAD Raw EF'!G738="","",'HCAD Raw EF'!G738))</f>
        <v>-1</v>
      </c>
      <c r="K738">
        <f>IF(J738=-1,-1,IF('HCAD Raw EF'!H738="","",'HCAD Raw EF'!H738))</f>
        <v>-1</v>
      </c>
      <c r="L738">
        <f>IF(K738=-1,-1,IF('HCAD Raw EF'!I738="","",'HCAD Raw EF'!I738))</f>
        <v>-1</v>
      </c>
      <c r="M738">
        <f>IF(L738=-1,-1,IF('HCAD Raw EF'!J738="","",'HCAD Raw EF'!J738))</f>
        <v>-1</v>
      </c>
      <c r="N738">
        <f>IF(M738=-1,-1,IF('HCAD Raw EF'!K738="","",'HCAD Raw EF'!K738))</f>
        <v>-1</v>
      </c>
      <c r="O738" s="13">
        <f>IF(N738=-1,-1,IF('HCAD Raw EF'!L738="","",VALUE('HCAD Raw EF'!L738)))</f>
        <v>-1</v>
      </c>
      <c r="P738"/>
      <c r="Q738"/>
      <c r="R738"/>
      <c r="S738"/>
      <c r="T738"/>
      <c r="U738"/>
      <c r="V738"/>
      <c r="W738"/>
      <c r="X738"/>
      <c r="Y738"/>
    </row>
    <row r="739" spans="3:25" x14ac:dyDescent="0.25">
      <c r="C739">
        <v>735</v>
      </c>
      <c r="D739">
        <f t="shared" si="12"/>
        <v>-1</v>
      </c>
      <c r="E739">
        <f>IF('HCAD Raw EF'!B739="",-1,'HCAD Raw EF'!B739)</f>
        <v>-1</v>
      </c>
      <c r="F739">
        <f>IF(E739=-1,-1,IF('HCAD Raw EF'!C739="","",'HCAD Raw EF'!C739))</f>
        <v>-1</v>
      </c>
      <c r="G739">
        <f>IF(F739=-1,-1,IF('HCAD Raw EF'!D739="","",'HCAD Raw EF'!D739))</f>
        <v>-1</v>
      </c>
      <c r="H739">
        <f>IF(G739=-1,-1,IF('HCAD Raw EF'!E739="","",'HCAD Raw EF'!E739))</f>
        <v>-1</v>
      </c>
      <c r="I739">
        <f>IF(H739=-1,-1,IF('HCAD Raw EF'!F739="","",'HCAD Raw EF'!F739))</f>
        <v>-1</v>
      </c>
      <c r="J739">
        <f>IF(I739=-1,-1,IF('HCAD Raw EF'!G739="","",'HCAD Raw EF'!G739))</f>
        <v>-1</v>
      </c>
      <c r="K739">
        <f>IF(J739=-1,-1,IF('HCAD Raw EF'!H739="","",'HCAD Raw EF'!H739))</f>
        <v>-1</v>
      </c>
      <c r="L739">
        <f>IF(K739=-1,-1,IF('HCAD Raw EF'!I739="","",'HCAD Raw EF'!I739))</f>
        <v>-1</v>
      </c>
      <c r="M739">
        <f>IF(L739=-1,-1,IF('HCAD Raw EF'!J739="","",'HCAD Raw EF'!J739))</f>
        <v>-1</v>
      </c>
      <c r="N739">
        <f>IF(M739=-1,-1,IF('HCAD Raw EF'!K739="","",'HCAD Raw EF'!K739))</f>
        <v>-1</v>
      </c>
      <c r="O739" s="13">
        <f>IF(N739=-1,-1,IF('HCAD Raw EF'!L739="","",VALUE('HCAD Raw EF'!L739)))</f>
        <v>-1</v>
      </c>
      <c r="P739"/>
      <c r="Q739"/>
      <c r="R739"/>
      <c r="S739"/>
      <c r="T739"/>
      <c r="U739"/>
      <c r="V739"/>
      <c r="W739"/>
      <c r="X739"/>
      <c r="Y739"/>
    </row>
    <row r="740" spans="3:25" x14ac:dyDescent="0.25">
      <c r="C740">
        <v>736</v>
      </c>
      <c r="D740">
        <f t="shared" si="12"/>
        <v>-1</v>
      </c>
      <c r="E740">
        <f>IF('HCAD Raw EF'!B740="",-1,'HCAD Raw EF'!B740)</f>
        <v>-1</v>
      </c>
      <c r="F740">
        <f>IF(E740=-1,-1,IF('HCAD Raw EF'!C740="","",'HCAD Raw EF'!C740))</f>
        <v>-1</v>
      </c>
      <c r="G740">
        <f>IF(F740=-1,-1,IF('HCAD Raw EF'!D740="","",'HCAD Raw EF'!D740))</f>
        <v>-1</v>
      </c>
      <c r="H740">
        <f>IF(G740=-1,-1,IF('HCAD Raw EF'!E740="","",'HCAD Raw EF'!E740))</f>
        <v>-1</v>
      </c>
      <c r="I740">
        <f>IF(H740=-1,-1,IF('HCAD Raw EF'!F740="","",'HCAD Raw EF'!F740))</f>
        <v>-1</v>
      </c>
      <c r="J740">
        <f>IF(I740=-1,-1,IF('HCAD Raw EF'!G740="","",'HCAD Raw EF'!G740))</f>
        <v>-1</v>
      </c>
      <c r="K740">
        <f>IF(J740=-1,-1,IF('HCAD Raw EF'!H740="","",'HCAD Raw EF'!H740))</f>
        <v>-1</v>
      </c>
      <c r="L740">
        <f>IF(K740=-1,-1,IF('HCAD Raw EF'!I740="","",'HCAD Raw EF'!I740))</f>
        <v>-1</v>
      </c>
      <c r="M740">
        <f>IF(L740=-1,-1,IF('HCAD Raw EF'!J740="","",'HCAD Raw EF'!J740))</f>
        <v>-1</v>
      </c>
      <c r="N740">
        <f>IF(M740=-1,-1,IF('HCAD Raw EF'!K740="","",'HCAD Raw EF'!K740))</f>
        <v>-1</v>
      </c>
      <c r="O740" s="13">
        <f>IF(N740=-1,-1,IF('HCAD Raw EF'!L740="","",VALUE('HCAD Raw EF'!L740)))</f>
        <v>-1</v>
      </c>
      <c r="P740"/>
      <c r="Q740"/>
      <c r="R740"/>
      <c r="S740"/>
      <c r="T740"/>
      <c r="U740"/>
      <c r="V740"/>
      <c r="W740"/>
      <c r="X740"/>
      <c r="Y740"/>
    </row>
    <row r="741" spans="3:25" x14ac:dyDescent="0.25">
      <c r="C741">
        <v>737</v>
      </c>
      <c r="D741">
        <f t="shared" si="12"/>
        <v>-1</v>
      </c>
      <c r="E741">
        <f>IF('HCAD Raw EF'!B741="",-1,'HCAD Raw EF'!B741)</f>
        <v>-1</v>
      </c>
      <c r="F741">
        <f>IF(E741=-1,-1,IF('HCAD Raw EF'!C741="","",'HCAD Raw EF'!C741))</f>
        <v>-1</v>
      </c>
      <c r="G741">
        <f>IF(F741=-1,-1,IF('HCAD Raw EF'!D741="","",'HCAD Raw EF'!D741))</f>
        <v>-1</v>
      </c>
      <c r="H741">
        <f>IF(G741=-1,-1,IF('HCAD Raw EF'!E741="","",'HCAD Raw EF'!E741))</f>
        <v>-1</v>
      </c>
      <c r="I741">
        <f>IF(H741=-1,-1,IF('HCAD Raw EF'!F741="","",'HCAD Raw EF'!F741))</f>
        <v>-1</v>
      </c>
      <c r="J741">
        <f>IF(I741=-1,-1,IF('HCAD Raw EF'!G741="","",'HCAD Raw EF'!G741))</f>
        <v>-1</v>
      </c>
      <c r="K741">
        <f>IF(J741=-1,-1,IF('HCAD Raw EF'!H741="","",'HCAD Raw EF'!H741))</f>
        <v>-1</v>
      </c>
      <c r="L741">
        <f>IF(K741=-1,-1,IF('HCAD Raw EF'!I741="","",'HCAD Raw EF'!I741))</f>
        <v>-1</v>
      </c>
      <c r="M741">
        <f>IF(L741=-1,-1,IF('HCAD Raw EF'!J741="","",'HCAD Raw EF'!J741))</f>
        <v>-1</v>
      </c>
      <c r="N741">
        <f>IF(M741=-1,-1,IF('HCAD Raw EF'!K741="","",'HCAD Raw EF'!K741))</f>
        <v>-1</v>
      </c>
      <c r="O741" s="13">
        <f>IF(N741=-1,-1,IF('HCAD Raw EF'!L741="","",VALUE('HCAD Raw EF'!L741)))</f>
        <v>-1</v>
      </c>
      <c r="P741"/>
      <c r="Q741"/>
      <c r="R741"/>
      <c r="S741"/>
      <c r="T741"/>
      <c r="U741"/>
      <c r="V741"/>
      <c r="W741"/>
      <c r="X741"/>
      <c r="Y741"/>
    </row>
    <row r="742" spans="3:25" x14ac:dyDescent="0.25">
      <c r="C742">
        <v>738</v>
      </c>
      <c r="D742">
        <f t="shared" si="12"/>
        <v>-1</v>
      </c>
      <c r="E742">
        <f>IF('HCAD Raw EF'!B742="",-1,'HCAD Raw EF'!B742)</f>
        <v>-1</v>
      </c>
      <c r="F742">
        <f>IF(E742=-1,-1,IF('HCAD Raw EF'!C742="","",'HCAD Raw EF'!C742))</f>
        <v>-1</v>
      </c>
      <c r="G742">
        <f>IF(F742=-1,-1,IF('HCAD Raw EF'!D742="","",'HCAD Raw EF'!D742))</f>
        <v>-1</v>
      </c>
      <c r="H742">
        <f>IF(G742=-1,-1,IF('HCAD Raw EF'!E742="","",'HCAD Raw EF'!E742))</f>
        <v>-1</v>
      </c>
      <c r="I742">
        <f>IF(H742=-1,-1,IF('HCAD Raw EF'!F742="","",'HCAD Raw EF'!F742))</f>
        <v>-1</v>
      </c>
      <c r="J742">
        <f>IF(I742=-1,-1,IF('HCAD Raw EF'!G742="","",'HCAD Raw EF'!G742))</f>
        <v>-1</v>
      </c>
      <c r="K742">
        <f>IF(J742=-1,-1,IF('HCAD Raw EF'!H742="","",'HCAD Raw EF'!H742))</f>
        <v>-1</v>
      </c>
      <c r="L742">
        <f>IF(K742=-1,-1,IF('HCAD Raw EF'!I742="","",'HCAD Raw EF'!I742))</f>
        <v>-1</v>
      </c>
      <c r="M742">
        <f>IF(L742=-1,-1,IF('HCAD Raw EF'!J742="","",'HCAD Raw EF'!J742))</f>
        <v>-1</v>
      </c>
      <c r="N742">
        <f>IF(M742=-1,-1,IF('HCAD Raw EF'!K742="","",'HCAD Raw EF'!K742))</f>
        <v>-1</v>
      </c>
      <c r="O742" s="13">
        <f>IF(N742=-1,-1,IF('HCAD Raw EF'!L742="","",VALUE('HCAD Raw EF'!L742)))</f>
        <v>-1</v>
      </c>
      <c r="P742"/>
      <c r="Q742"/>
      <c r="R742"/>
      <c r="S742"/>
      <c r="T742"/>
      <c r="U742"/>
      <c r="V742"/>
      <c r="W742"/>
      <c r="X742"/>
      <c r="Y742"/>
    </row>
    <row r="743" spans="3:25" x14ac:dyDescent="0.25">
      <c r="C743">
        <v>739</v>
      </c>
      <c r="D743">
        <f t="shared" si="12"/>
        <v>-1</v>
      </c>
      <c r="E743">
        <f>IF('HCAD Raw EF'!B743="",-1,'HCAD Raw EF'!B743)</f>
        <v>-1</v>
      </c>
      <c r="F743">
        <f>IF(E743=-1,-1,IF('HCAD Raw EF'!C743="","",'HCAD Raw EF'!C743))</f>
        <v>-1</v>
      </c>
      <c r="G743">
        <f>IF(F743=-1,-1,IF('HCAD Raw EF'!D743="","",'HCAD Raw EF'!D743))</f>
        <v>-1</v>
      </c>
      <c r="H743">
        <f>IF(G743=-1,-1,IF('HCAD Raw EF'!E743="","",'HCAD Raw EF'!E743))</f>
        <v>-1</v>
      </c>
      <c r="I743">
        <f>IF(H743=-1,-1,IF('HCAD Raw EF'!F743="","",'HCAD Raw EF'!F743))</f>
        <v>-1</v>
      </c>
      <c r="J743">
        <f>IF(I743=-1,-1,IF('HCAD Raw EF'!G743="","",'HCAD Raw EF'!G743))</f>
        <v>-1</v>
      </c>
      <c r="K743">
        <f>IF(J743=-1,-1,IF('HCAD Raw EF'!H743="","",'HCAD Raw EF'!H743))</f>
        <v>-1</v>
      </c>
      <c r="L743">
        <f>IF(K743=-1,-1,IF('HCAD Raw EF'!I743="","",'HCAD Raw EF'!I743))</f>
        <v>-1</v>
      </c>
      <c r="M743">
        <f>IF(L743=-1,-1,IF('HCAD Raw EF'!J743="","",'HCAD Raw EF'!J743))</f>
        <v>-1</v>
      </c>
      <c r="N743">
        <f>IF(M743=-1,-1,IF('HCAD Raw EF'!K743="","",'HCAD Raw EF'!K743))</f>
        <v>-1</v>
      </c>
      <c r="O743" s="13">
        <f>IF(N743=-1,-1,IF('HCAD Raw EF'!L743="","",VALUE('HCAD Raw EF'!L743)))</f>
        <v>-1</v>
      </c>
      <c r="P743"/>
      <c r="Q743"/>
      <c r="R743"/>
      <c r="S743"/>
      <c r="T743"/>
      <c r="U743"/>
      <c r="V743"/>
      <c r="W743"/>
      <c r="X743"/>
      <c r="Y743"/>
    </row>
    <row r="744" spans="3:25" x14ac:dyDescent="0.25">
      <c r="C744">
        <v>740</v>
      </c>
      <c r="D744">
        <f t="shared" si="12"/>
        <v>-1</v>
      </c>
      <c r="E744">
        <f>IF('HCAD Raw EF'!B744="",-1,'HCAD Raw EF'!B744)</f>
        <v>-1</v>
      </c>
      <c r="F744">
        <f>IF(E744=-1,-1,IF('HCAD Raw EF'!C744="","",'HCAD Raw EF'!C744))</f>
        <v>-1</v>
      </c>
      <c r="G744">
        <f>IF(F744=-1,-1,IF('HCAD Raw EF'!D744="","",'HCAD Raw EF'!D744))</f>
        <v>-1</v>
      </c>
      <c r="H744">
        <f>IF(G744=-1,-1,IF('HCAD Raw EF'!E744="","",'HCAD Raw EF'!E744))</f>
        <v>-1</v>
      </c>
      <c r="I744">
        <f>IF(H744=-1,-1,IF('HCAD Raw EF'!F744="","",'HCAD Raw EF'!F744))</f>
        <v>-1</v>
      </c>
      <c r="J744">
        <f>IF(I744=-1,-1,IF('HCAD Raw EF'!G744="","",'HCAD Raw EF'!G744))</f>
        <v>-1</v>
      </c>
      <c r="K744">
        <f>IF(J744=-1,-1,IF('HCAD Raw EF'!H744="","",'HCAD Raw EF'!H744))</f>
        <v>-1</v>
      </c>
      <c r="L744">
        <f>IF(K744=-1,-1,IF('HCAD Raw EF'!I744="","",'HCAD Raw EF'!I744))</f>
        <v>-1</v>
      </c>
      <c r="M744">
        <f>IF(L744=-1,-1,IF('HCAD Raw EF'!J744="","",'HCAD Raw EF'!J744))</f>
        <v>-1</v>
      </c>
      <c r="N744">
        <f>IF(M744=-1,-1,IF('HCAD Raw EF'!K744="","",'HCAD Raw EF'!K744))</f>
        <v>-1</v>
      </c>
      <c r="O744" s="13">
        <f>IF(N744=-1,-1,IF('HCAD Raw EF'!L744="","",VALUE('HCAD Raw EF'!L744)))</f>
        <v>-1</v>
      </c>
      <c r="P744"/>
      <c r="Q744"/>
      <c r="R744"/>
      <c r="S744"/>
      <c r="T744"/>
      <c r="U744"/>
      <c r="V744"/>
      <c r="W744"/>
      <c r="X744"/>
      <c r="Y744"/>
    </row>
    <row r="745" spans="3:25" x14ac:dyDescent="0.25">
      <c r="C745">
        <v>741</v>
      </c>
      <c r="D745">
        <f t="shared" si="12"/>
        <v>-1</v>
      </c>
      <c r="E745">
        <f>IF('HCAD Raw EF'!B745="",-1,'HCAD Raw EF'!B745)</f>
        <v>-1</v>
      </c>
      <c r="F745">
        <f>IF(E745=-1,-1,IF('HCAD Raw EF'!C745="","",'HCAD Raw EF'!C745))</f>
        <v>-1</v>
      </c>
      <c r="G745">
        <f>IF(F745=-1,-1,IF('HCAD Raw EF'!D745="","",'HCAD Raw EF'!D745))</f>
        <v>-1</v>
      </c>
      <c r="H745">
        <f>IF(G745=-1,-1,IF('HCAD Raw EF'!E745="","",'HCAD Raw EF'!E745))</f>
        <v>-1</v>
      </c>
      <c r="I745">
        <f>IF(H745=-1,-1,IF('HCAD Raw EF'!F745="","",'HCAD Raw EF'!F745))</f>
        <v>-1</v>
      </c>
      <c r="J745">
        <f>IF(I745=-1,-1,IF('HCAD Raw EF'!G745="","",'HCAD Raw EF'!G745))</f>
        <v>-1</v>
      </c>
      <c r="K745">
        <f>IF(J745=-1,-1,IF('HCAD Raw EF'!H745="","",'HCAD Raw EF'!H745))</f>
        <v>-1</v>
      </c>
      <c r="L745">
        <f>IF(K745=-1,-1,IF('HCAD Raw EF'!I745="","",'HCAD Raw EF'!I745))</f>
        <v>-1</v>
      </c>
      <c r="M745">
        <f>IF(L745=-1,-1,IF('HCAD Raw EF'!J745="","",'HCAD Raw EF'!J745))</f>
        <v>-1</v>
      </c>
      <c r="N745">
        <f>IF(M745=-1,-1,IF('HCAD Raw EF'!K745="","",'HCAD Raw EF'!K745))</f>
        <v>-1</v>
      </c>
      <c r="O745" s="13">
        <f>IF(N745=-1,-1,IF('HCAD Raw EF'!L745="","",VALUE('HCAD Raw EF'!L745)))</f>
        <v>-1</v>
      </c>
      <c r="P745"/>
      <c r="Q745"/>
      <c r="R745"/>
      <c r="S745"/>
      <c r="T745"/>
      <c r="U745"/>
      <c r="V745"/>
      <c r="W745"/>
      <c r="X745"/>
      <c r="Y745"/>
    </row>
    <row r="746" spans="3:25" x14ac:dyDescent="0.25">
      <c r="C746">
        <v>742</v>
      </c>
      <c r="D746">
        <f t="shared" si="12"/>
        <v>-1</v>
      </c>
      <c r="E746">
        <f>IF('HCAD Raw EF'!B746="",-1,'HCAD Raw EF'!B746)</f>
        <v>-1</v>
      </c>
      <c r="F746">
        <f>IF(E746=-1,-1,IF('HCAD Raw EF'!C746="","",'HCAD Raw EF'!C746))</f>
        <v>-1</v>
      </c>
      <c r="G746">
        <f>IF(F746=-1,-1,IF('HCAD Raw EF'!D746="","",'HCAD Raw EF'!D746))</f>
        <v>-1</v>
      </c>
      <c r="H746">
        <f>IF(G746=-1,-1,IF('HCAD Raw EF'!E746="","",'HCAD Raw EF'!E746))</f>
        <v>-1</v>
      </c>
      <c r="I746">
        <f>IF(H746=-1,-1,IF('HCAD Raw EF'!F746="","",'HCAD Raw EF'!F746))</f>
        <v>-1</v>
      </c>
      <c r="J746">
        <f>IF(I746=-1,-1,IF('HCAD Raw EF'!G746="","",'HCAD Raw EF'!G746))</f>
        <v>-1</v>
      </c>
      <c r="K746">
        <f>IF(J746=-1,-1,IF('HCAD Raw EF'!H746="","",'HCAD Raw EF'!H746))</f>
        <v>-1</v>
      </c>
      <c r="L746">
        <f>IF(K746=-1,-1,IF('HCAD Raw EF'!I746="","",'HCAD Raw EF'!I746))</f>
        <v>-1</v>
      </c>
      <c r="M746">
        <f>IF(L746=-1,-1,IF('HCAD Raw EF'!J746="","",'HCAD Raw EF'!J746))</f>
        <v>-1</v>
      </c>
      <c r="N746">
        <f>IF(M746=-1,-1,IF('HCAD Raw EF'!K746="","",'HCAD Raw EF'!K746))</f>
        <v>-1</v>
      </c>
      <c r="O746" s="13">
        <f>IF(N746=-1,-1,IF('HCAD Raw EF'!L746="","",VALUE('HCAD Raw EF'!L746)))</f>
        <v>-1</v>
      </c>
      <c r="P746"/>
      <c r="Q746"/>
      <c r="R746"/>
      <c r="S746"/>
      <c r="T746"/>
      <c r="U746"/>
      <c r="V746"/>
      <c r="W746"/>
      <c r="X746"/>
      <c r="Y746"/>
    </row>
    <row r="747" spans="3:25" x14ac:dyDescent="0.25">
      <c r="C747">
        <v>743</v>
      </c>
      <c r="D747">
        <f t="shared" si="12"/>
        <v>-1</v>
      </c>
      <c r="E747">
        <f>IF('HCAD Raw EF'!B747="",-1,'HCAD Raw EF'!B747)</f>
        <v>-1</v>
      </c>
      <c r="F747">
        <f>IF(E747=-1,-1,IF('HCAD Raw EF'!C747="","",'HCAD Raw EF'!C747))</f>
        <v>-1</v>
      </c>
      <c r="G747">
        <f>IF(F747=-1,-1,IF('HCAD Raw EF'!D747="","",'HCAD Raw EF'!D747))</f>
        <v>-1</v>
      </c>
      <c r="H747">
        <f>IF(G747=-1,-1,IF('HCAD Raw EF'!E747="","",'HCAD Raw EF'!E747))</f>
        <v>-1</v>
      </c>
      <c r="I747">
        <f>IF(H747=-1,-1,IF('HCAD Raw EF'!F747="","",'HCAD Raw EF'!F747))</f>
        <v>-1</v>
      </c>
      <c r="J747">
        <f>IF(I747=-1,-1,IF('HCAD Raw EF'!G747="","",'HCAD Raw EF'!G747))</f>
        <v>-1</v>
      </c>
      <c r="K747">
        <f>IF(J747=-1,-1,IF('HCAD Raw EF'!H747="","",'HCAD Raw EF'!H747))</f>
        <v>-1</v>
      </c>
      <c r="L747">
        <f>IF(K747=-1,-1,IF('HCAD Raw EF'!I747="","",'HCAD Raw EF'!I747))</f>
        <v>-1</v>
      </c>
      <c r="M747">
        <f>IF(L747=-1,-1,IF('HCAD Raw EF'!J747="","",'HCAD Raw EF'!J747))</f>
        <v>-1</v>
      </c>
      <c r="N747">
        <f>IF(M747=-1,-1,IF('HCAD Raw EF'!K747="","",'HCAD Raw EF'!K747))</f>
        <v>-1</v>
      </c>
      <c r="O747" s="13">
        <f>IF(N747=-1,-1,IF('HCAD Raw EF'!L747="","",VALUE('HCAD Raw EF'!L747)))</f>
        <v>-1</v>
      </c>
      <c r="P747"/>
      <c r="Q747"/>
      <c r="R747"/>
      <c r="S747"/>
      <c r="T747"/>
      <c r="U747"/>
      <c r="V747"/>
      <c r="W747"/>
      <c r="X747"/>
      <c r="Y747"/>
    </row>
    <row r="748" spans="3:25" x14ac:dyDescent="0.25">
      <c r="C748">
        <v>744</v>
      </c>
      <c r="D748">
        <f t="shared" si="12"/>
        <v>-1</v>
      </c>
      <c r="E748">
        <f>IF('HCAD Raw EF'!B748="",-1,'HCAD Raw EF'!B748)</f>
        <v>-1</v>
      </c>
      <c r="F748">
        <f>IF(E748=-1,-1,IF('HCAD Raw EF'!C748="","",'HCAD Raw EF'!C748))</f>
        <v>-1</v>
      </c>
      <c r="G748">
        <f>IF(F748=-1,-1,IF('HCAD Raw EF'!D748="","",'HCAD Raw EF'!D748))</f>
        <v>-1</v>
      </c>
      <c r="H748">
        <f>IF(G748=-1,-1,IF('HCAD Raw EF'!E748="","",'HCAD Raw EF'!E748))</f>
        <v>-1</v>
      </c>
      <c r="I748">
        <f>IF(H748=-1,-1,IF('HCAD Raw EF'!F748="","",'HCAD Raw EF'!F748))</f>
        <v>-1</v>
      </c>
      <c r="J748">
        <f>IF(I748=-1,-1,IF('HCAD Raw EF'!G748="","",'HCAD Raw EF'!G748))</f>
        <v>-1</v>
      </c>
      <c r="K748">
        <f>IF(J748=-1,-1,IF('HCAD Raw EF'!H748="","",'HCAD Raw EF'!H748))</f>
        <v>-1</v>
      </c>
      <c r="L748">
        <f>IF(K748=-1,-1,IF('HCAD Raw EF'!I748="","",'HCAD Raw EF'!I748))</f>
        <v>-1</v>
      </c>
      <c r="M748">
        <f>IF(L748=-1,-1,IF('HCAD Raw EF'!J748="","",'HCAD Raw EF'!J748))</f>
        <v>-1</v>
      </c>
      <c r="N748">
        <f>IF(M748=-1,-1,IF('HCAD Raw EF'!K748="","",'HCAD Raw EF'!K748))</f>
        <v>-1</v>
      </c>
      <c r="O748" s="13">
        <f>IF(N748=-1,-1,IF('HCAD Raw EF'!L748="","",VALUE('HCAD Raw EF'!L748)))</f>
        <v>-1</v>
      </c>
      <c r="P748"/>
      <c r="Q748"/>
      <c r="R748"/>
      <c r="S748"/>
      <c r="T748"/>
      <c r="U748"/>
      <c r="V748"/>
      <c r="W748"/>
      <c r="X748"/>
      <c r="Y748"/>
    </row>
    <row r="749" spans="3:25" x14ac:dyDescent="0.25">
      <c r="C749">
        <v>745</v>
      </c>
      <c r="D749">
        <f t="shared" si="12"/>
        <v>-1</v>
      </c>
      <c r="E749">
        <f>IF('HCAD Raw EF'!B749="",-1,'HCAD Raw EF'!B749)</f>
        <v>-1</v>
      </c>
      <c r="F749">
        <f>IF(E749=-1,-1,IF('HCAD Raw EF'!C749="","",'HCAD Raw EF'!C749))</f>
        <v>-1</v>
      </c>
      <c r="G749">
        <f>IF(F749=-1,-1,IF('HCAD Raw EF'!D749="","",'HCAD Raw EF'!D749))</f>
        <v>-1</v>
      </c>
      <c r="H749">
        <f>IF(G749=-1,-1,IF('HCAD Raw EF'!E749="","",'HCAD Raw EF'!E749))</f>
        <v>-1</v>
      </c>
      <c r="I749">
        <f>IF(H749=-1,-1,IF('HCAD Raw EF'!F749="","",'HCAD Raw EF'!F749))</f>
        <v>-1</v>
      </c>
      <c r="J749">
        <f>IF(I749=-1,-1,IF('HCAD Raw EF'!G749="","",'HCAD Raw EF'!G749))</f>
        <v>-1</v>
      </c>
      <c r="K749">
        <f>IF(J749=-1,-1,IF('HCAD Raw EF'!H749="","",'HCAD Raw EF'!H749))</f>
        <v>-1</v>
      </c>
      <c r="L749">
        <f>IF(K749=-1,-1,IF('HCAD Raw EF'!I749="","",'HCAD Raw EF'!I749))</f>
        <v>-1</v>
      </c>
      <c r="M749">
        <f>IF(L749=-1,-1,IF('HCAD Raw EF'!J749="","",'HCAD Raw EF'!J749))</f>
        <v>-1</v>
      </c>
      <c r="N749">
        <f>IF(M749=-1,-1,IF('HCAD Raw EF'!K749="","",'HCAD Raw EF'!K749))</f>
        <v>-1</v>
      </c>
      <c r="O749" s="13">
        <f>IF(N749=-1,-1,IF('HCAD Raw EF'!L749="","",VALUE('HCAD Raw EF'!L749)))</f>
        <v>-1</v>
      </c>
      <c r="P749"/>
      <c r="Q749"/>
      <c r="R749"/>
      <c r="S749"/>
      <c r="T749"/>
      <c r="U749"/>
      <c r="V749"/>
      <c r="W749"/>
      <c r="X749"/>
      <c r="Y749"/>
    </row>
    <row r="750" spans="3:25" x14ac:dyDescent="0.25">
      <c r="C750">
        <v>746</v>
      </c>
      <c r="D750">
        <f t="shared" si="12"/>
        <v>-1</v>
      </c>
      <c r="E750">
        <f>IF('HCAD Raw EF'!B750="",-1,'HCAD Raw EF'!B750)</f>
        <v>-1</v>
      </c>
      <c r="F750">
        <f>IF(E750=-1,-1,IF('HCAD Raw EF'!C750="","",'HCAD Raw EF'!C750))</f>
        <v>-1</v>
      </c>
      <c r="G750">
        <f>IF(F750=-1,-1,IF('HCAD Raw EF'!D750="","",'HCAD Raw EF'!D750))</f>
        <v>-1</v>
      </c>
      <c r="H750">
        <f>IF(G750=-1,-1,IF('HCAD Raw EF'!E750="","",'HCAD Raw EF'!E750))</f>
        <v>-1</v>
      </c>
      <c r="I750">
        <f>IF(H750=-1,-1,IF('HCAD Raw EF'!F750="","",'HCAD Raw EF'!F750))</f>
        <v>-1</v>
      </c>
      <c r="J750">
        <f>IF(I750=-1,-1,IF('HCAD Raw EF'!G750="","",'HCAD Raw EF'!G750))</f>
        <v>-1</v>
      </c>
      <c r="K750">
        <f>IF(J750=-1,-1,IF('HCAD Raw EF'!H750="","",'HCAD Raw EF'!H750))</f>
        <v>-1</v>
      </c>
      <c r="L750">
        <f>IF(K750=-1,-1,IF('HCAD Raw EF'!I750="","",'HCAD Raw EF'!I750))</f>
        <v>-1</v>
      </c>
      <c r="M750">
        <f>IF(L750=-1,-1,IF('HCAD Raw EF'!J750="","",'HCAD Raw EF'!J750))</f>
        <v>-1</v>
      </c>
      <c r="N750">
        <f>IF(M750=-1,-1,IF('HCAD Raw EF'!K750="","",'HCAD Raw EF'!K750))</f>
        <v>-1</v>
      </c>
      <c r="O750" s="13">
        <f>IF(N750=-1,-1,IF('HCAD Raw EF'!L750="","",VALUE('HCAD Raw EF'!L750)))</f>
        <v>-1</v>
      </c>
      <c r="P750"/>
      <c r="Q750"/>
      <c r="R750"/>
      <c r="S750"/>
      <c r="T750"/>
      <c r="U750"/>
      <c r="V750"/>
      <c r="W750"/>
      <c r="X750"/>
      <c r="Y750"/>
    </row>
    <row r="751" spans="3:25" x14ac:dyDescent="0.25">
      <c r="C751">
        <v>747</v>
      </c>
      <c r="D751">
        <f t="shared" si="12"/>
        <v>-1</v>
      </c>
      <c r="E751">
        <f>IF('HCAD Raw EF'!B751="",-1,'HCAD Raw EF'!B751)</f>
        <v>-1</v>
      </c>
      <c r="F751">
        <f>IF(E751=-1,-1,IF('HCAD Raw EF'!C751="","",'HCAD Raw EF'!C751))</f>
        <v>-1</v>
      </c>
      <c r="G751">
        <f>IF(F751=-1,-1,IF('HCAD Raw EF'!D751="","",'HCAD Raw EF'!D751))</f>
        <v>-1</v>
      </c>
      <c r="H751">
        <f>IF(G751=-1,-1,IF('HCAD Raw EF'!E751="","",'HCAD Raw EF'!E751))</f>
        <v>-1</v>
      </c>
      <c r="I751">
        <f>IF(H751=-1,-1,IF('HCAD Raw EF'!F751="","",'HCAD Raw EF'!F751))</f>
        <v>-1</v>
      </c>
      <c r="J751">
        <f>IF(I751=-1,-1,IF('HCAD Raw EF'!G751="","",'HCAD Raw EF'!G751))</f>
        <v>-1</v>
      </c>
      <c r="K751">
        <f>IF(J751=-1,-1,IF('HCAD Raw EF'!H751="","",'HCAD Raw EF'!H751))</f>
        <v>-1</v>
      </c>
      <c r="L751">
        <f>IF(K751=-1,-1,IF('HCAD Raw EF'!I751="","",'HCAD Raw EF'!I751))</f>
        <v>-1</v>
      </c>
      <c r="M751">
        <f>IF(L751=-1,-1,IF('HCAD Raw EF'!J751="","",'HCAD Raw EF'!J751))</f>
        <v>-1</v>
      </c>
      <c r="N751">
        <f>IF(M751=-1,-1,IF('HCAD Raw EF'!K751="","",'HCAD Raw EF'!K751))</f>
        <v>-1</v>
      </c>
      <c r="O751" s="13">
        <f>IF(N751=-1,-1,IF('HCAD Raw EF'!L751="","",VALUE('HCAD Raw EF'!L751)))</f>
        <v>-1</v>
      </c>
      <c r="P751"/>
      <c r="Q751"/>
      <c r="R751"/>
      <c r="S751"/>
      <c r="T751"/>
      <c r="U751"/>
      <c r="V751"/>
      <c r="W751"/>
      <c r="X751"/>
      <c r="Y751"/>
    </row>
    <row r="752" spans="3:25" x14ac:dyDescent="0.25">
      <c r="C752">
        <v>748</v>
      </c>
      <c r="D752">
        <f t="shared" si="12"/>
        <v>-1</v>
      </c>
      <c r="E752">
        <f>IF('HCAD Raw EF'!B752="",-1,'HCAD Raw EF'!B752)</f>
        <v>-1</v>
      </c>
      <c r="F752">
        <f>IF(E752=-1,-1,IF('HCAD Raw EF'!C752="","",'HCAD Raw EF'!C752))</f>
        <v>-1</v>
      </c>
      <c r="G752">
        <f>IF(F752=-1,-1,IF('HCAD Raw EF'!D752="","",'HCAD Raw EF'!D752))</f>
        <v>-1</v>
      </c>
      <c r="H752">
        <f>IF(G752=-1,-1,IF('HCAD Raw EF'!E752="","",'HCAD Raw EF'!E752))</f>
        <v>-1</v>
      </c>
      <c r="I752">
        <f>IF(H752=-1,-1,IF('HCAD Raw EF'!F752="","",'HCAD Raw EF'!F752))</f>
        <v>-1</v>
      </c>
      <c r="J752">
        <f>IF(I752=-1,-1,IF('HCAD Raw EF'!G752="","",'HCAD Raw EF'!G752))</f>
        <v>-1</v>
      </c>
      <c r="K752">
        <f>IF(J752=-1,-1,IF('HCAD Raw EF'!H752="","",'HCAD Raw EF'!H752))</f>
        <v>-1</v>
      </c>
      <c r="L752">
        <f>IF(K752=-1,-1,IF('HCAD Raw EF'!I752="","",'HCAD Raw EF'!I752))</f>
        <v>-1</v>
      </c>
      <c r="M752">
        <f>IF(L752=-1,-1,IF('HCAD Raw EF'!J752="","",'HCAD Raw EF'!J752))</f>
        <v>-1</v>
      </c>
      <c r="N752">
        <f>IF(M752=-1,-1,IF('HCAD Raw EF'!K752="","",'HCAD Raw EF'!K752))</f>
        <v>-1</v>
      </c>
      <c r="O752" s="13">
        <f>IF(N752=-1,-1,IF('HCAD Raw EF'!L752="","",VALUE('HCAD Raw EF'!L752)))</f>
        <v>-1</v>
      </c>
      <c r="P752"/>
      <c r="Q752"/>
      <c r="R752"/>
      <c r="S752"/>
      <c r="T752"/>
      <c r="U752"/>
      <c r="V752"/>
      <c r="W752"/>
      <c r="X752"/>
      <c r="Y752"/>
    </row>
    <row r="753" spans="3:25" x14ac:dyDescent="0.25">
      <c r="C753">
        <v>749</v>
      </c>
      <c r="D753">
        <f t="shared" si="12"/>
        <v>-1</v>
      </c>
      <c r="E753">
        <f>IF('HCAD Raw EF'!B753="",-1,'HCAD Raw EF'!B753)</f>
        <v>-1</v>
      </c>
      <c r="F753">
        <f>IF(E753=-1,-1,IF('HCAD Raw EF'!C753="","",'HCAD Raw EF'!C753))</f>
        <v>-1</v>
      </c>
      <c r="G753">
        <f>IF(F753=-1,-1,IF('HCAD Raw EF'!D753="","",'HCAD Raw EF'!D753))</f>
        <v>-1</v>
      </c>
      <c r="H753">
        <f>IF(G753=-1,-1,IF('HCAD Raw EF'!E753="","",'HCAD Raw EF'!E753))</f>
        <v>-1</v>
      </c>
      <c r="I753">
        <f>IF(H753=-1,-1,IF('HCAD Raw EF'!F753="","",'HCAD Raw EF'!F753))</f>
        <v>-1</v>
      </c>
      <c r="J753">
        <f>IF(I753=-1,-1,IF('HCAD Raw EF'!G753="","",'HCAD Raw EF'!G753))</f>
        <v>-1</v>
      </c>
      <c r="K753">
        <f>IF(J753=-1,-1,IF('HCAD Raw EF'!H753="","",'HCAD Raw EF'!H753))</f>
        <v>-1</v>
      </c>
      <c r="L753">
        <f>IF(K753=-1,-1,IF('HCAD Raw EF'!I753="","",'HCAD Raw EF'!I753))</f>
        <v>-1</v>
      </c>
      <c r="M753">
        <f>IF(L753=-1,-1,IF('HCAD Raw EF'!J753="","",'HCAD Raw EF'!J753))</f>
        <v>-1</v>
      </c>
      <c r="N753">
        <f>IF(M753=-1,-1,IF('HCAD Raw EF'!K753="","",'HCAD Raw EF'!K753))</f>
        <v>-1</v>
      </c>
      <c r="O753" s="13">
        <f>IF(N753=-1,-1,IF('HCAD Raw EF'!L753="","",VALUE('HCAD Raw EF'!L753)))</f>
        <v>-1</v>
      </c>
      <c r="P753"/>
      <c r="Q753"/>
      <c r="R753"/>
      <c r="S753"/>
      <c r="T753"/>
      <c r="U753"/>
      <c r="V753"/>
      <c r="W753"/>
      <c r="X753"/>
      <c r="Y753"/>
    </row>
    <row r="754" spans="3:25" x14ac:dyDescent="0.25">
      <c r="C754">
        <v>750</v>
      </c>
      <c r="D754">
        <f t="shared" si="12"/>
        <v>-1</v>
      </c>
      <c r="E754">
        <f>IF('HCAD Raw EF'!B754="",-1,'HCAD Raw EF'!B754)</f>
        <v>-1</v>
      </c>
      <c r="F754">
        <f>IF(E754=-1,-1,IF('HCAD Raw EF'!C754="","",'HCAD Raw EF'!C754))</f>
        <v>-1</v>
      </c>
      <c r="G754">
        <f>IF(F754=-1,-1,IF('HCAD Raw EF'!D754="","",'HCAD Raw EF'!D754))</f>
        <v>-1</v>
      </c>
      <c r="H754">
        <f>IF(G754=-1,-1,IF('HCAD Raw EF'!E754="","",'HCAD Raw EF'!E754))</f>
        <v>-1</v>
      </c>
      <c r="I754">
        <f>IF(H754=-1,-1,IF('HCAD Raw EF'!F754="","",'HCAD Raw EF'!F754))</f>
        <v>-1</v>
      </c>
      <c r="J754">
        <f>IF(I754=-1,-1,IF('HCAD Raw EF'!G754="","",'HCAD Raw EF'!G754))</f>
        <v>-1</v>
      </c>
      <c r="K754">
        <f>IF(J754=-1,-1,IF('HCAD Raw EF'!H754="","",'HCAD Raw EF'!H754))</f>
        <v>-1</v>
      </c>
      <c r="L754">
        <f>IF(K754=-1,-1,IF('HCAD Raw EF'!I754="","",'HCAD Raw EF'!I754))</f>
        <v>-1</v>
      </c>
      <c r="M754">
        <f>IF(L754=-1,-1,IF('HCAD Raw EF'!J754="","",'HCAD Raw EF'!J754))</f>
        <v>-1</v>
      </c>
      <c r="N754">
        <f>IF(M754=-1,-1,IF('HCAD Raw EF'!K754="","",'HCAD Raw EF'!K754))</f>
        <v>-1</v>
      </c>
      <c r="O754" s="13">
        <f>IF(N754=-1,-1,IF('HCAD Raw EF'!L754="","",VALUE('HCAD Raw EF'!L754)))</f>
        <v>-1</v>
      </c>
      <c r="P754"/>
      <c r="Q754"/>
      <c r="R754"/>
      <c r="S754"/>
      <c r="T754"/>
      <c r="U754"/>
      <c r="V754"/>
      <c r="W754"/>
      <c r="X754"/>
      <c r="Y754"/>
    </row>
    <row r="755" spans="3:25" x14ac:dyDescent="0.25">
      <c r="C755">
        <v>751</v>
      </c>
      <c r="D755">
        <f t="shared" si="12"/>
        <v>-1</v>
      </c>
      <c r="E755">
        <f>IF('HCAD Raw EF'!B755="",-1,'HCAD Raw EF'!B755)</f>
        <v>-1</v>
      </c>
      <c r="F755">
        <f>IF(E755=-1,-1,IF('HCAD Raw EF'!C755="","",'HCAD Raw EF'!C755))</f>
        <v>-1</v>
      </c>
      <c r="G755">
        <f>IF(F755=-1,-1,IF('HCAD Raw EF'!D755="","",'HCAD Raw EF'!D755))</f>
        <v>-1</v>
      </c>
      <c r="H755">
        <f>IF(G755=-1,-1,IF('HCAD Raw EF'!E755="","",'HCAD Raw EF'!E755))</f>
        <v>-1</v>
      </c>
      <c r="I755">
        <f>IF(H755=-1,-1,IF('HCAD Raw EF'!F755="","",'HCAD Raw EF'!F755))</f>
        <v>-1</v>
      </c>
      <c r="J755">
        <f>IF(I755=-1,-1,IF('HCAD Raw EF'!G755="","",'HCAD Raw EF'!G755))</f>
        <v>-1</v>
      </c>
      <c r="K755">
        <f>IF(J755=-1,-1,IF('HCAD Raw EF'!H755="","",'HCAD Raw EF'!H755))</f>
        <v>-1</v>
      </c>
      <c r="L755">
        <f>IF(K755=-1,-1,IF('HCAD Raw EF'!I755="","",'HCAD Raw EF'!I755))</f>
        <v>-1</v>
      </c>
      <c r="M755">
        <f>IF(L755=-1,-1,IF('HCAD Raw EF'!J755="","",'HCAD Raw EF'!J755))</f>
        <v>-1</v>
      </c>
      <c r="N755">
        <f>IF(M755=-1,-1,IF('HCAD Raw EF'!K755="","",'HCAD Raw EF'!K755))</f>
        <v>-1</v>
      </c>
      <c r="O755" s="13">
        <f>IF(N755=-1,-1,IF('HCAD Raw EF'!L755="","",VALUE('HCAD Raw EF'!L755)))</f>
        <v>-1</v>
      </c>
      <c r="P755"/>
      <c r="Q755"/>
      <c r="R755"/>
      <c r="S755"/>
      <c r="T755"/>
      <c r="U755"/>
      <c r="V755"/>
      <c r="W755"/>
      <c r="X755"/>
      <c r="Y755"/>
    </row>
    <row r="756" spans="3:25" x14ac:dyDescent="0.25">
      <c r="C756">
        <v>752</v>
      </c>
      <c r="D756">
        <f t="shared" si="12"/>
        <v>-1</v>
      </c>
      <c r="E756">
        <f>IF('HCAD Raw EF'!B756="",-1,'HCAD Raw EF'!B756)</f>
        <v>-1</v>
      </c>
      <c r="F756">
        <f>IF(E756=-1,-1,IF('HCAD Raw EF'!C756="","",'HCAD Raw EF'!C756))</f>
        <v>-1</v>
      </c>
      <c r="G756">
        <f>IF(F756=-1,-1,IF('HCAD Raw EF'!D756="","",'HCAD Raw EF'!D756))</f>
        <v>-1</v>
      </c>
      <c r="H756">
        <f>IF(G756=-1,-1,IF('HCAD Raw EF'!E756="","",'HCAD Raw EF'!E756))</f>
        <v>-1</v>
      </c>
      <c r="I756">
        <f>IF(H756=-1,-1,IF('HCAD Raw EF'!F756="","",'HCAD Raw EF'!F756))</f>
        <v>-1</v>
      </c>
      <c r="J756">
        <f>IF(I756=-1,-1,IF('HCAD Raw EF'!G756="","",'HCAD Raw EF'!G756))</f>
        <v>-1</v>
      </c>
      <c r="K756">
        <f>IF(J756=-1,-1,IF('HCAD Raw EF'!H756="","",'HCAD Raw EF'!H756))</f>
        <v>-1</v>
      </c>
      <c r="L756">
        <f>IF(K756=-1,-1,IF('HCAD Raw EF'!I756="","",'HCAD Raw EF'!I756))</f>
        <v>-1</v>
      </c>
      <c r="M756">
        <f>IF(L756=-1,-1,IF('HCAD Raw EF'!J756="","",'HCAD Raw EF'!J756))</f>
        <v>-1</v>
      </c>
      <c r="N756">
        <f>IF(M756=-1,-1,IF('HCAD Raw EF'!K756="","",'HCAD Raw EF'!K756))</f>
        <v>-1</v>
      </c>
      <c r="O756" s="13">
        <f>IF(N756=-1,-1,IF('HCAD Raw EF'!L756="","",VALUE('HCAD Raw EF'!L756)))</f>
        <v>-1</v>
      </c>
      <c r="P756"/>
      <c r="Q756"/>
      <c r="R756"/>
      <c r="S756"/>
      <c r="T756"/>
      <c r="U756"/>
      <c r="V756"/>
      <c r="W756"/>
      <c r="X756"/>
      <c r="Y756"/>
    </row>
    <row r="757" spans="3:25" x14ac:dyDescent="0.25">
      <c r="C757">
        <v>753</v>
      </c>
      <c r="D757">
        <f t="shared" si="12"/>
        <v>-1</v>
      </c>
      <c r="E757">
        <f>IF('HCAD Raw EF'!B757="",-1,'HCAD Raw EF'!B757)</f>
        <v>-1</v>
      </c>
      <c r="F757">
        <f>IF(E757=-1,-1,IF('HCAD Raw EF'!C757="","",'HCAD Raw EF'!C757))</f>
        <v>-1</v>
      </c>
      <c r="G757">
        <f>IF(F757=-1,-1,IF('HCAD Raw EF'!D757="","",'HCAD Raw EF'!D757))</f>
        <v>-1</v>
      </c>
      <c r="H757">
        <f>IF(G757=-1,-1,IF('HCAD Raw EF'!E757="","",'HCAD Raw EF'!E757))</f>
        <v>-1</v>
      </c>
      <c r="I757">
        <f>IF(H757=-1,-1,IF('HCAD Raw EF'!F757="","",'HCAD Raw EF'!F757))</f>
        <v>-1</v>
      </c>
      <c r="J757">
        <f>IF(I757=-1,-1,IF('HCAD Raw EF'!G757="","",'HCAD Raw EF'!G757))</f>
        <v>-1</v>
      </c>
      <c r="K757">
        <f>IF(J757=-1,-1,IF('HCAD Raw EF'!H757="","",'HCAD Raw EF'!H757))</f>
        <v>-1</v>
      </c>
      <c r="L757">
        <f>IF(K757=-1,-1,IF('HCAD Raw EF'!I757="","",'HCAD Raw EF'!I757))</f>
        <v>-1</v>
      </c>
      <c r="M757">
        <f>IF(L757=-1,-1,IF('HCAD Raw EF'!J757="","",'HCAD Raw EF'!J757))</f>
        <v>-1</v>
      </c>
      <c r="N757">
        <f>IF(M757=-1,-1,IF('HCAD Raw EF'!K757="","",'HCAD Raw EF'!K757))</f>
        <v>-1</v>
      </c>
      <c r="O757" s="13">
        <f>IF(N757=-1,-1,IF('HCAD Raw EF'!L757="","",VALUE('HCAD Raw EF'!L757)))</f>
        <v>-1</v>
      </c>
      <c r="P757"/>
      <c r="Q757"/>
      <c r="R757"/>
      <c r="S757"/>
      <c r="T757"/>
      <c r="U757"/>
      <c r="V757"/>
      <c r="W757"/>
      <c r="X757"/>
      <c r="Y757"/>
    </row>
    <row r="758" spans="3:25" x14ac:dyDescent="0.25">
      <c r="C758">
        <v>754</v>
      </c>
      <c r="D758">
        <f t="shared" si="12"/>
        <v>-1</v>
      </c>
      <c r="E758">
        <f>IF('HCAD Raw EF'!B758="",-1,'HCAD Raw EF'!B758)</f>
        <v>-1</v>
      </c>
      <c r="F758">
        <f>IF(E758=-1,-1,IF('HCAD Raw EF'!C758="","",'HCAD Raw EF'!C758))</f>
        <v>-1</v>
      </c>
      <c r="G758">
        <f>IF(F758=-1,-1,IF('HCAD Raw EF'!D758="","",'HCAD Raw EF'!D758))</f>
        <v>-1</v>
      </c>
      <c r="H758">
        <f>IF(G758=-1,-1,IF('HCAD Raw EF'!E758="","",'HCAD Raw EF'!E758))</f>
        <v>-1</v>
      </c>
      <c r="I758">
        <f>IF(H758=-1,-1,IF('HCAD Raw EF'!F758="","",'HCAD Raw EF'!F758))</f>
        <v>-1</v>
      </c>
      <c r="J758">
        <f>IF(I758=-1,-1,IF('HCAD Raw EF'!G758="","",'HCAD Raw EF'!G758))</f>
        <v>-1</v>
      </c>
      <c r="K758">
        <f>IF(J758=-1,-1,IF('HCAD Raw EF'!H758="","",'HCAD Raw EF'!H758))</f>
        <v>-1</v>
      </c>
      <c r="L758">
        <f>IF(K758=-1,-1,IF('HCAD Raw EF'!I758="","",'HCAD Raw EF'!I758))</f>
        <v>-1</v>
      </c>
      <c r="M758">
        <f>IF(L758=-1,-1,IF('HCAD Raw EF'!J758="","",'HCAD Raw EF'!J758))</f>
        <v>-1</v>
      </c>
      <c r="N758">
        <f>IF(M758=-1,-1,IF('HCAD Raw EF'!K758="","",'HCAD Raw EF'!K758))</f>
        <v>-1</v>
      </c>
      <c r="O758" s="13">
        <f>IF(N758=-1,-1,IF('HCAD Raw EF'!L758="","",VALUE('HCAD Raw EF'!L758)))</f>
        <v>-1</v>
      </c>
      <c r="P758"/>
      <c r="Q758"/>
      <c r="R758"/>
      <c r="S758"/>
      <c r="T758"/>
      <c r="U758"/>
      <c r="V758"/>
      <c r="W758"/>
      <c r="X758"/>
      <c r="Y758"/>
    </row>
    <row r="759" spans="3:25" x14ac:dyDescent="0.25">
      <c r="C759">
        <v>755</v>
      </c>
      <c r="D759">
        <f t="shared" si="12"/>
        <v>-1</v>
      </c>
      <c r="E759">
        <f>IF('HCAD Raw EF'!B759="",-1,'HCAD Raw EF'!B759)</f>
        <v>-1</v>
      </c>
      <c r="F759">
        <f>IF(E759=-1,-1,IF('HCAD Raw EF'!C759="","",'HCAD Raw EF'!C759))</f>
        <v>-1</v>
      </c>
      <c r="G759">
        <f>IF(F759=-1,-1,IF('HCAD Raw EF'!D759="","",'HCAD Raw EF'!D759))</f>
        <v>-1</v>
      </c>
      <c r="H759">
        <f>IF(G759=-1,-1,IF('HCAD Raw EF'!E759="","",'HCAD Raw EF'!E759))</f>
        <v>-1</v>
      </c>
      <c r="I759">
        <f>IF(H759=-1,-1,IF('HCAD Raw EF'!F759="","",'HCAD Raw EF'!F759))</f>
        <v>-1</v>
      </c>
      <c r="J759">
        <f>IF(I759=-1,-1,IF('HCAD Raw EF'!G759="","",'HCAD Raw EF'!G759))</f>
        <v>-1</v>
      </c>
      <c r="K759">
        <f>IF(J759=-1,-1,IF('HCAD Raw EF'!H759="","",'HCAD Raw EF'!H759))</f>
        <v>-1</v>
      </c>
      <c r="L759">
        <f>IF(K759=-1,-1,IF('HCAD Raw EF'!I759="","",'HCAD Raw EF'!I759))</f>
        <v>-1</v>
      </c>
      <c r="M759">
        <f>IF(L759=-1,-1,IF('HCAD Raw EF'!J759="","",'HCAD Raw EF'!J759))</f>
        <v>-1</v>
      </c>
      <c r="N759">
        <f>IF(M759=-1,-1,IF('HCAD Raw EF'!K759="","",'HCAD Raw EF'!K759))</f>
        <v>-1</v>
      </c>
      <c r="O759" s="13">
        <f>IF(N759=-1,-1,IF('HCAD Raw EF'!L759="","",VALUE('HCAD Raw EF'!L759)))</f>
        <v>-1</v>
      </c>
      <c r="P759"/>
      <c r="Q759"/>
      <c r="R759"/>
      <c r="S759"/>
      <c r="T759"/>
      <c r="U759"/>
      <c r="V759"/>
      <c r="W759"/>
      <c r="X759"/>
      <c r="Y759"/>
    </row>
    <row r="760" spans="3:25" x14ac:dyDescent="0.25">
      <c r="C760">
        <v>756</v>
      </c>
      <c r="D760">
        <f t="shared" si="12"/>
        <v>-1</v>
      </c>
      <c r="E760">
        <f>IF('HCAD Raw EF'!B760="",-1,'HCAD Raw EF'!B760)</f>
        <v>-1</v>
      </c>
      <c r="F760">
        <f>IF(E760=-1,-1,IF('HCAD Raw EF'!C760="","",'HCAD Raw EF'!C760))</f>
        <v>-1</v>
      </c>
      <c r="G760">
        <f>IF(F760=-1,-1,IF('HCAD Raw EF'!D760="","",'HCAD Raw EF'!D760))</f>
        <v>-1</v>
      </c>
      <c r="H760">
        <f>IF(G760=-1,-1,IF('HCAD Raw EF'!E760="","",'HCAD Raw EF'!E760))</f>
        <v>-1</v>
      </c>
      <c r="I760">
        <f>IF(H760=-1,-1,IF('HCAD Raw EF'!F760="","",'HCAD Raw EF'!F760))</f>
        <v>-1</v>
      </c>
      <c r="J760">
        <f>IF(I760=-1,-1,IF('HCAD Raw EF'!G760="","",'HCAD Raw EF'!G760))</f>
        <v>-1</v>
      </c>
      <c r="K760">
        <f>IF(J760=-1,-1,IF('HCAD Raw EF'!H760="","",'HCAD Raw EF'!H760))</f>
        <v>-1</v>
      </c>
      <c r="L760">
        <f>IF(K760=-1,-1,IF('HCAD Raw EF'!I760="","",'HCAD Raw EF'!I760))</f>
        <v>-1</v>
      </c>
      <c r="M760">
        <f>IF(L760=-1,-1,IF('HCAD Raw EF'!J760="","",'HCAD Raw EF'!J760))</f>
        <v>-1</v>
      </c>
      <c r="N760">
        <f>IF(M760=-1,-1,IF('HCAD Raw EF'!K760="","",'HCAD Raw EF'!K760))</f>
        <v>-1</v>
      </c>
      <c r="O760" s="13">
        <f>IF(N760=-1,-1,IF('HCAD Raw EF'!L760="","",VALUE('HCAD Raw EF'!L760)))</f>
        <v>-1</v>
      </c>
      <c r="P760"/>
      <c r="Q760"/>
      <c r="R760"/>
      <c r="S760"/>
      <c r="T760"/>
      <c r="U760"/>
      <c r="V760"/>
      <c r="W760"/>
      <c r="X760"/>
      <c r="Y760"/>
    </row>
    <row r="761" spans="3:25" x14ac:dyDescent="0.25">
      <c r="C761">
        <v>757</v>
      </c>
      <c r="D761">
        <f t="shared" si="12"/>
        <v>-1</v>
      </c>
      <c r="E761">
        <f>IF('HCAD Raw EF'!B761="",-1,'HCAD Raw EF'!B761)</f>
        <v>-1</v>
      </c>
      <c r="F761">
        <f>IF(E761=-1,-1,IF('HCAD Raw EF'!C761="","",'HCAD Raw EF'!C761))</f>
        <v>-1</v>
      </c>
      <c r="G761">
        <f>IF(F761=-1,-1,IF('HCAD Raw EF'!D761="","",'HCAD Raw EF'!D761))</f>
        <v>-1</v>
      </c>
      <c r="H761">
        <f>IF(G761=-1,-1,IF('HCAD Raw EF'!E761="","",'HCAD Raw EF'!E761))</f>
        <v>-1</v>
      </c>
      <c r="I761">
        <f>IF(H761=-1,-1,IF('HCAD Raw EF'!F761="","",'HCAD Raw EF'!F761))</f>
        <v>-1</v>
      </c>
      <c r="J761">
        <f>IF(I761=-1,-1,IF('HCAD Raw EF'!G761="","",'HCAD Raw EF'!G761))</f>
        <v>-1</v>
      </c>
      <c r="K761">
        <f>IF(J761=-1,-1,IF('HCAD Raw EF'!H761="","",'HCAD Raw EF'!H761))</f>
        <v>-1</v>
      </c>
      <c r="L761">
        <f>IF(K761=-1,-1,IF('HCAD Raw EF'!I761="","",'HCAD Raw EF'!I761))</f>
        <v>-1</v>
      </c>
      <c r="M761">
        <f>IF(L761=-1,-1,IF('HCAD Raw EF'!J761="","",'HCAD Raw EF'!J761))</f>
        <v>-1</v>
      </c>
      <c r="N761">
        <f>IF(M761=-1,-1,IF('HCAD Raw EF'!K761="","",'HCAD Raw EF'!K761))</f>
        <v>-1</v>
      </c>
      <c r="O761" s="13">
        <f>IF(N761=-1,-1,IF('HCAD Raw EF'!L761="","",VALUE('HCAD Raw EF'!L761)))</f>
        <v>-1</v>
      </c>
      <c r="P761"/>
      <c r="Q761"/>
      <c r="R761"/>
      <c r="S761"/>
      <c r="T761"/>
      <c r="U761"/>
      <c r="V761"/>
      <c r="W761"/>
      <c r="X761"/>
      <c r="Y761"/>
    </row>
    <row r="762" spans="3:25" x14ac:dyDescent="0.25">
      <c r="C762">
        <v>758</v>
      </c>
      <c r="D762">
        <f t="shared" si="12"/>
        <v>-1</v>
      </c>
      <c r="E762">
        <f>IF('HCAD Raw EF'!B762="",-1,'HCAD Raw EF'!B762)</f>
        <v>-1</v>
      </c>
      <c r="F762">
        <f>IF(E762=-1,-1,IF('HCAD Raw EF'!C762="","",'HCAD Raw EF'!C762))</f>
        <v>-1</v>
      </c>
      <c r="G762">
        <f>IF(F762=-1,-1,IF('HCAD Raw EF'!D762="","",'HCAD Raw EF'!D762))</f>
        <v>-1</v>
      </c>
      <c r="H762">
        <f>IF(G762=-1,-1,IF('HCAD Raw EF'!E762="","",'HCAD Raw EF'!E762))</f>
        <v>-1</v>
      </c>
      <c r="I762">
        <f>IF(H762=-1,-1,IF('HCAD Raw EF'!F762="","",'HCAD Raw EF'!F762))</f>
        <v>-1</v>
      </c>
      <c r="J762">
        <f>IF(I762=-1,-1,IF('HCAD Raw EF'!G762="","",'HCAD Raw EF'!G762))</f>
        <v>-1</v>
      </c>
      <c r="K762">
        <f>IF(J762=-1,-1,IF('HCAD Raw EF'!H762="","",'HCAD Raw EF'!H762))</f>
        <v>-1</v>
      </c>
      <c r="L762">
        <f>IF(K762=-1,-1,IF('HCAD Raw EF'!I762="","",'HCAD Raw EF'!I762))</f>
        <v>-1</v>
      </c>
      <c r="M762">
        <f>IF(L762=-1,-1,IF('HCAD Raw EF'!J762="","",'HCAD Raw EF'!J762))</f>
        <v>-1</v>
      </c>
      <c r="N762">
        <f>IF(M762=-1,-1,IF('HCAD Raw EF'!K762="","",'HCAD Raw EF'!K762))</f>
        <v>-1</v>
      </c>
      <c r="O762" s="13">
        <f>IF(N762=-1,-1,IF('HCAD Raw EF'!L762="","",VALUE('HCAD Raw EF'!L762)))</f>
        <v>-1</v>
      </c>
      <c r="P762"/>
      <c r="Q762"/>
      <c r="R762"/>
      <c r="S762"/>
      <c r="T762"/>
      <c r="U762"/>
      <c r="V762"/>
      <c r="W762"/>
      <c r="X762"/>
      <c r="Y762"/>
    </row>
    <row r="763" spans="3:25" x14ac:dyDescent="0.25">
      <c r="C763">
        <v>759</v>
      </c>
      <c r="D763">
        <f t="shared" si="12"/>
        <v>-1</v>
      </c>
      <c r="E763">
        <f>IF('HCAD Raw EF'!B763="",-1,'HCAD Raw EF'!B763)</f>
        <v>-1</v>
      </c>
      <c r="F763">
        <f>IF(E763=-1,-1,IF('HCAD Raw EF'!C763="","",'HCAD Raw EF'!C763))</f>
        <v>-1</v>
      </c>
      <c r="G763">
        <f>IF(F763=-1,-1,IF('HCAD Raw EF'!D763="","",'HCAD Raw EF'!D763))</f>
        <v>-1</v>
      </c>
      <c r="H763">
        <f>IF(G763=-1,-1,IF('HCAD Raw EF'!E763="","",'HCAD Raw EF'!E763))</f>
        <v>-1</v>
      </c>
      <c r="I763">
        <f>IF(H763=-1,-1,IF('HCAD Raw EF'!F763="","",'HCAD Raw EF'!F763))</f>
        <v>-1</v>
      </c>
      <c r="J763">
        <f>IF(I763=-1,-1,IF('HCAD Raw EF'!G763="","",'HCAD Raw EF'!G763))</f>
        <v>-1</v>
      </c>
      <c r="K763">
        <f>IF(J763=-1,-1,IF('HCAD Raw EF'!H763="","",'HCAD Raw EF'!H763))</f>
        <v>-1</v>
      </c>
      <c r="L763">
        <f>IF(K763=-1,-1,IF('HCAD Raw EF'!I763="","",'HCAD Raw EF'!I763))</f>
        <v>-1</v>
      </c>
      <c r="M763">
        <f>IF(L763=-1,-1,IF('HCAD Raw EF'!J763="","",'HCAD Raw EF'!J763))</f>
        <v>-1</v>
      </c>
      <c r="N763">
        <f>IF(M763=-1,-1,IF('HCAD Raw EF'!K763="","",'HCAD Raw EF'!K763))</f>
        <v>-1</v>
      </c>
      <c r="O763" s="13">
        <f>IF(N763=-1,-1,IF('HCAD Raw EF'!L763="","",VALUE('HCAD Raw EF'!L763)))</f>
        <v>-1</v>
      </c>
      <c r="P763"/>
      <c r="Q763"/>
      <c r="R763"/>
      <c r="S763"/>
      <c r="T763"/>
      <c r="U763"/>
      <c r="V763"/>
      <c r="W763"/>
      <c r="X763"/>
      <c r="Y763"/>
    </row>
    <row r="764" spans="3:25" x14ac:dyDescent="0.25">
      <c r="C764">
        <v>760</v>
      </c>
      <c r="D764">
        <f t="shared" si="12"/>
        <v>-1</v>
      </c>
      <c r="E764">
        <f>IF('HCAD Raw EF'!B764="",-1,'HCAD Raw EF'!B764)</f>
        <v>-1</v>
      </c>
      <c r="F764">
        <f>IF(E764=-1,-1,IF('HCAD Raw EF'!C764="","",'HCAD Raw EF'!C764))</f>
        <v>-1</v>
      </c>
      <c r="G764">
        <f>IF(F764=-1,-1,IF('HCAD Raw EF'!D764="","",'HCAD Raw EF'!D764))</f>
        <v>-1</v>
      </c>
      <c r="H764">
        <f>IF(G764=-1,-1,IF('HCAD Raw EF'!E764="","",'HCAD Raw EF'!E764))</f>
        <v>-1</v>
      </c>
      <c r="I764">
        <f>IF(H764=-1,-1,IF('HCAD Raw EF'!F764="","",'HCAD Raw EF'!F764))</f>
        <v>-1</v>
      </c>
      <c r="J764">
        <f>IF(I764=-1,-1,IF('HCAD Raw EF'!G764="","",'HCAD Raw EF'!G764))</f>
        <v>-1</v>
      </c>
      <c r="K764">
        <f>IF(J764=-1,-1,IF('HCAD Raw EF'!H764="","",'HCAD Raw EF'!H764))</f>
        <v>-1</v>
      </c>
      <c r="L764">
        <f>IF(K764=-1,-1,IF('HCAD Raw EF'!I764="","",'HCAD Raw EF'!I764))</f>
        <v>-1</v>
      </c>
      <c r="M764">
        <f>IF(L764=-1,-1,IF('HCAD Raw EF'!J764="","",'HCAD Raw EF'!J764))</f>
        <v>-1</v>
      </c>
      <c r="N764">
        <f>IF(M764=-1,-1,IF('HCAD Raw EF'!K764="","",'HCAD Raw EF'!K764))</f>
        <v>-1</v>
      </c>
      <c r="O764" s="13">
        <f>IF(N764=-1,-1,IF('HCAD Raw EF'!L764="","",VALUE('HCAD Raw EF'!L764)))</f>
        <v>-1</v>
      </c>
      <c r="P764"/>
      <c r="Q764"/>
      <c r="R764"/>
      <c r="S764"/>
      <c r="T764"/>
      <c r="U764"/>
      <c r="V764"/>
      <c r="W764"/>
      <c r="X764"/>
      <c r="Y764"/>
    </row>
    <row r="765" spans="3:25" x14ac:dyDescent="0.25">
      <c r="C765">
        <v>761</v>
      </c>
      <c r="D765">
        <f t="shared" si="12"/>
        <v>-1</v>
      </c>
      <c r="E765">
        <f>IF('HCAD Raw EF'!B765="",-1,'HCAD Raw EF'!B765)</f>
        <v>-1</v>
      </c>
      <c r="F765">
        <f>IF(E765=-1,-1,IF('HCAD Raw EF'!C765="","",'HCAD Raw EF'!C765))</f>
        <v>-1</v>
      </c>
      <c r="G765">
        <f>IF(F765=-1,-1,IF('HCAD Raw EF'!D765="","",'HCAD Raw EF'!D765))</f>
        <v>-1</v>
      </c>
      <c r="H765">
        <f>IF(G765=-1,-1,IF('HCAD Raw EF'!E765="","",'HCAD Raw EF'!E765))</f>
        <v>-1</v>
      </c>
      <c r="I765">
        <f>IF(H765=-1,-1,IF('HCAD Raw EF'!F765="","",'HCAD Raw EF'!F765))</f>
        <v>-1</v>
      </c>
      <c r="J765">
        <f>IF(I765=-1,-1,IF('HCAD Raw EF'!G765="","",'HCAD Raw EF'!G765))</f>
        <v>-1</v>
      </c>
      <c r="K765">
        <f>IF(J765=-1,-1,IF('HCAD Raw EF'!H765="","",'HCAD Raw EF'!H765))</f>
        <v>-1</v>
      </c>
      <c r="L765">
        <f>IF(K765=-1,-1,IF('HCAD Raw EF'!I765="","",'HCAD Raw EF'!I765))</f>
        <v>-1</v>
      </c>
      <c r="M765">
        <f>IF(L765=-1,-1,IF('HCAD Raw EF'!J765="","",'HCAD Raw EF'!J765))</f>
        <v>-1</v>
      </c>
      <c r="N765">
        <f>IF(M765=-1,-1,IF('HCAD Raw EF'!K765="","",'HCAD Raw EF'!K765))</f>
        <v>-1</v>
      </c>
      <c r="O765" s="13">
        <f>IF(N765=-1,-1,IF('HCAD Raw EF'!L765="","",VALUE('HCAD Raw EF'!L765)))</f>
        <v>-1</v>
      </c>
      <c r="P765"/>
      <c r="Q765"/>
      <c r="R765"/>
      <c r="S765"/>
      <c r="T765"/>
      <c r="U765"/>
      <c r="V765"/>
      <c r="W765"/>
      <c r="X765"/>
      <c r="Y765"/>
    </row>
    <row r="766" spans="3:25" x14ac:dyDescent="0.25">
      <c r="C766">
        <v>762</v>
      </c>
      <c r="D766">
        <f t="shared" si="12"/>
        <v>-1</v>
      </c>
      <c r="E766">
        <f>IF('HCAD Raw EF'!B766="",-1,'HCAD Raw EF'!B766)</f>
        <v>-1</v>
      </c>
      <c r="F766">
        <f>IF(E766=-1,-1,IF('HCAD Raw EF'!C766="","",'HCAD Raw EF'!C766))</f>
        <v>-1</v>
      </c>
      <c r="G766">
        <f>IF(F766=-1,-1,IF('HCAD Raw EF'!D766="","",'HCAD Raw EF'!D766))</f>
        <v>-1</v>
      </c>
      <c r="H766">
        <f>IF(G766=-1,-1,IF('HCAD Raw EF'!E766="","",'HCAD Raw EF'!E766))</f>
        <v>-1</v>
      </c>
      <c r="I766">
        <f>IF(H766=-1,-1,IF('HCAD Raw EF'!F766="","",'HCAD Raw EF'!F766))</f>
        <v>-1</v>
      </c>
      <c r="J766">
        <f>IF(I766=-1,-1,IF('HCAD Raw EF'!G766="","",'HCAD Raw EF'!G766))</f>
        <v>-1</v>
      </c>
      <c r="K766">
        <f>IF(J766=-1,-1,IF('HCAD Raw EF'!H766="","",'HCAD Raw EF'!H766))</f>
        <v>-1</v>
      </c>
      <c r="L766">
        <f>IF(K766=-1,-1,IF('HCAD Raw EF'!I766="","",'HCAD Raw EF'!I766))</f>
        <v>-1</v>
      </c>
      <c r="M766">
        <f>IF(L766=-1,-1,IF('HCAD Raw EF'!J766="","",'HCAD Raw EF'!J766))</f>
        <v>-1</v>
      </c>
      <c r="N766">
        <f>IF(M766=-1,-1,IF('HCAD Raw EF'!K766="","",'HCAD Raw EF'!K766))</f>
        <v>-1</v>
      </c>
      <c r="O766" s="13">
        <f>IF(N766=-1,-1,IF('HCAD Raw EF'!L766="","",VALUE('HCAD Raw EF'!L766)))</f>
        <v>-1</v>
      </c>
      <c r="P766"/>
      <c r="Q766"/>
      <c r="R766"/>
      <c r="S766"/>
      <c r="T766"/>
      <c r="U766"/>
      <c r="V766"/>
      <c r="W766"/>
      <c r="X766"/>
      <c r="Y766"/>
    </row>
    <row r="767" spans="3:25" x14ac:dyDescent="0.25">
      <c r="C767">
        <v>763</v>
      </c>
      <c r="D767">
        <f t="shared" si="12"/>
        <v>-1</v>
      </c>
      <c r="E767">
        <f>IF('HCAD Raw EF'!B767="",-1,'HCAD Raw EF'!B767)</f>
        <v>-1</v>
      </c>
      <c r="F767">
        <f>IF(E767=-1,-1,IF('HCAD Raw EF'!C767="","",'HCAD Raw EF'!C767))</f>
        <v>-1</v>
      </c>
      <c r="G767">
        <f>IF(F767=-1,-1,IF('HCAD Raw EF'!D767="","",'HCAD Raw EF'!D767))</f>
        <v>-1</v>
      </c>
      <c r="H767">
        <f>IF(G767=-1,-1,IF('HCAD Raw EF'!E767="","",'HCAD Raw EF'!E767))</f>
        <v>-1</v>
      </c>
      <c r="I767">
        <f>IF(H767=-1,-1,IF('HCAD Raw EF'!F767="","",'HCAD Raw EF'!F767))</f>
        <v>-1</v>
      </c>
      <c r="J767">
        <f>IF(I767=-1,-1,IF('HCAD Raw EF'!G767="","",'HCAD Raw EF'!G767))</f>
        <v>-1</v>
      </c>
      <c r="K767">
        <f>IF(J767=-1,-1,IF('HCAD Raw EF'!H767="","",'HCAD Raw EF'!H767))</f>
        <v>-1</v>
      </c>
      <c r="L767">
        <f>IF(K767=-1,-1,IF('HCAD Raw EF'!I767="","",'HCAD Raw EF'!I767))</f>
        <v>-1</v>
      </c>
      <c r="M767">
        <f>IF(L767=-1,-1,IF('HCAD Raw EF'!J767="","",'HCAD Raw EF'!J767))</f>
        <v>-1</v>
      </c>
      <c r="N767">
        <f>IF(M767=-1,-1,IF('HCAD Raw EF'!K767="","",'HCAD Raw EF'!K767))</f>
        <v>-1</v>
      </c>
      <c r="O767" s="13">
        <f>IF(N767=-1,-1,IF('HCAD Raw EF'!L767="","",VALUE('HCAD Raw EF'!L767)))</f>
        <v>-1</v>
      </c>
      <c r="P767"/>
      <c r="Q767"/>
      <c r="R767"/>
      <c r="S767"/>
      <c r="T767"/>
      <c r="U767"/>
      <c r="V767"/>
      <c r="W767"/>
      <c r="X767"/>
      <c r="Y767"/>
    </row>
    <row r="768" spans="3:25" x14ac:dyDescent="0.25">
      <c r="C768">
        <v>764</v>
      </c>
      <c r="D768">
        <f t="shared" si="12"/>
        <v>-1</v>
      </c>
      <c r="E768">
        <f>IF('HCAD Raw EF'!B768="",-1,'HCAD Raw EF'!B768)</f>
        <v>-1</v>
      </c>
      <c r="F768">
        <f>IF(E768=-1,-1,IF('HCAD Raw EF'!C768="","",'HCAD Raw EF'!C768))</f>
        <v>-1</v>
      </c>
      <c r="G768">
        <f>IF(F768=-1,-1,IF('HCAD Raw EF'!D768="","",'HCAD Raw EF'!D768))</f>
        <v>-1</v>
      </c>
      <c r="H768">
        <f>IF(G768=-1,-1,IF('HCAD Raw EF'!E768="","",'HCAD Raw EF'!E768))</f>
        <v>-1</v>
      </c>
      <c r="I768">
        <f>IF(H768=-1,-1,IF('HCAD Raw EF'!F768="","",'HCAD Raw EF'!F768))</f>
        <v>-1</v>
      </c>
      <c r="J768">
        <f>IF(I768=-1,-1,IF('HCAD Raw EF'!G768="","",'HCAD Raw EF'!G768))</f>
        <v>-1</v>
      </c>
      <c r="K768">
        <f>IF(J768=-1,-1,IF('HCAD Raw EF'!H768="","",'HCAD Raw EF'!H768))</f>
        <v>-1</v>
      </c>
      <c r="L768">
        <f>IF(K768=-1,-1,IF('HCAD Raw EF'!I768="","",'HCAD Raw EF'!I768))</f>
        <v>-1</v>
      </c>
      <c r="M768">
        <f>IF(L768=-1,-1,IF('HCAD Raw EF'!J768="","",'HCAD Raw EF'!J768))</f>
        <v>-1</v>
      </c>
      <c r="N768">
        <f>IF(M768=-1,-1,IF('HCAD Raw EF'!K768="","",'HCAD Raw EF'!K768))</f>
        <v>-1</v>
      </c>
      <c r="O768" s="13">
        <f>IF(N768=-1,-1,IF('HCAD Raw EF'!L768="","",VALUE('HCAD Raw EF'!L768)))</f>
        <v>-1</v>
      </c>
      <c r="P768"/>
      <c r="Q768"/>
      <c r="R768"/>
      <c r="S768"/>
      <c r="T768"/>
      <c r="U768"/>
      <c r="V768"/>
      <c r="W768"/>
      <c r="X768"/>
      <c r="Y768"/>
    </row>
    <row r="769" spans="3:25" x14ac:dyDescent="0.25">
      <c r="C769">
        <v>765</v>
      </c>
      <c r="D769">
        <f t="shared" si="12"/>
        <v>-1</v>
      </c>
      <c r="E769">
        <f>IF('HCAD Raw EF'!B769="",-1,'HCAD Raw EF'!B769)</f>
        <v>-1</v>
      </c>
      <c r="F769">
        <f>IF(E769=-1,-1,IF('HCAD Raw EF'!C769="","",'HCAD Raw EF'!C769))</f>
        <v>-1</v>
      </c>
      <c r="G769">
        <f>IF(F769=-1,-1,IF('HCAD Raw EF'!D769="","",'HCAD Raw EF'!D769))</f>
        <v>-1</v>
      </c>
      <c r="H769">
        <f>IF(G769=-1,-1,IF('HCAD Raw EF'!E769="","",'HCAD Raw EF'!E769))</f>
        <v>-1</v>
      </c>
      <c r="I769">
        <f>IF(H769=-1,-1,IF('HCAD Raw EF'!F769="","",'HCAD Raw EF'!F769))</f>
        <v>-1</v>
      </c>
      <c r="J769">
        <f>IF(I769=-1,-1,IF('HCAD Raw EF'!G769="","",'HCAD Raw EF'!G769))</f>
        <v>-1</v>
      </c>
      <c r="K769">
        <f>IF(J769=-1,-1,IF('HCAD Raw EF'!H769="","",'HCAD Raw EF'!H769))</f>
        <v>-1</v>
      </c>
      <c r="L769">
        <f>IF(K769=-1,-1,IF('HCAD Raw EF'!I769="","",'HCAD Raw EF'!I769))</f>
        <v>-1</v>
      </c>
      <c r="M769">
        <f>IF(L769=-1,-1,IF('HCAD Raw EF'!J769="","",'HCAD Raw EF'!J769))</f>
        <v>-1</v>
      </c>
      <c r="N769">
        <f>IF(M769=-1,-1,IF('HCAD Raw EF'!K769="","",'HCAD Raw EF'!K769))</f>
        <v>-1</v>
      </c>
      <c r="O769" s="13">
        <f>IF(N769=-1,-1,IF('HCAD Raw EF'!L769="","",VALUE('HCAD Raw EF'!L769)))</f>
        <v>-1</v>
      </c>
      <c r="P769"/>
      <c r="Q769"/>
      <c r="R769"/>
      <c r="S769"/>
      <c r="T769"/>
      <c r="U769"/>
      <c r="V769"/>
      <c r="W769"/>
      <c r="X769"/>
      <c r="Y769"/>
    </row>
    <row r="770" spans="3:25" x14ac:dyDescent="0.25">
      <c r="C770">
        <v>766</v>
      </c>
      <c r="D770">
        <f t="shared" si="12"/>
        <v>-1</v>
      </c>
      <c r="E770">
        <f>IF('HCAD Raw EF'!B770="",-1,'HCAD Raw EF'!B770)</f>
        <v>-1</v>
      </c>
      <c r="F770">
        <f>IF(E770=-1,-1,IF('HCAD Raw EF'!C770="","",'HCAD Raw EF'!C770))</f>
        <v>-1</v>
      </c>
      <c r="G770">
        <f>IF(F770=-1,-1,IF('HCAD Raw EF'!D770="","",'HCAD Raw EF'!D770))</f>
        <v>-1</v>
      </c>
      <c r="H770">
        <f>IF(G770=-1,-1,IF('HCAD Raw EF'!E770="","",'HCAD Raw EF'!E770))</f>
        <v>-1</v>
      </c>
      <c r="I770">
        <f>IF(H770=-1,-1,IF('HCAD Raw EF'!F770="","",'HCAD Raw EF'!F770))</f>
        <v>-1</v>
      </c>
      <c r="J770">
        <f>IF(I770=-1,-1,IF('HCAD Raw EF'!G770="","",'HCAD Raw EF'!G770))</f>
        <v>-1</v>
      </c>
      <c r="K770">
        <f>IF(J770=-1,-1,IF('HCAD Raw EF'!H770="","",'HCAD Raw EF'!H770))</f>
        <v>-1</v>
      </c>
      <c r="L770">
        <f>IF(K770=-1,-1,IF('HCAD Raw EF'!I770="","",'HCAD Raw EF'!I770))</f>
        <v>-1</v>
      </c>
      <c r="M770">
        <f>IF(L770=-1,-1,IF('HCAD Raw EF'!J770="","",'HCAD Raw EF'!J770))</f>
        <v>-1</v>
      </c>
      <c r="N770">
        <f>IF(M770=-1,-1,IF('HCAD Raw EF'!K770="","",'HCAD Raw EF'!K770))</f>
        <v>-1</v>
      </c>
      <c r="O770" s="13">
        <f>IF(N770=-1,-1,IF('HCAD Raw EF'!L770="","",VALUE('HCAD Raw EF'!L770)))</f>
        <v>-1</v>
      </c>
      <c r="P770"/>
      <c r="Q770"/>
      <c r="R770"/>
      <c r="S770"/>
      <c r="T770"/>
      <c r="U770"/>
      <c r="V770"/>
      <c r="W770"/>
      <c r="X770"/>
      <c r="Y770"/>
    </row>
    <row r="771" spans="3:25" x14ac:dyDescent="0.25">
      <c r="C771">
        <v>767</v>
      </c>
      <c r="D771">
        <f t="shared" si="12"/>
        <v>-1</v>
      </c>
      <c r="E771">
        <f>IF('HCAD Raw EF'!B771="",-1,'HCAD Raw EF'!B771)</f>
        <v>-1</v>
      </c>
      <c r="F771">
        <f>IF(E771=-1,-1,IF('HCAD Raw EF'!C771="","",'HCAD Raw EF'!C771))</f>
        <v>-1</v>
      </c>
      <c r="G771">
        <f>IF(F771=-1,-1,IF('HCAD Raw EF'!D771="","",'HCAD Raw EF'!D771))</f>
        <v>-1</v>
      </c>
      <c r="H771">
        <f>IF(G771=-1,-1,IF('HCAD Raw EF'!E771="","",'HCAD Raw EF'!E771))</f>
        <v>-1</v>
      </c>
      <c r="I771">
        <f>IF(H771=-1,-1,IF('HCAD Raw EF'!F771="","",'HCAD Raw EF'!F771))</f>
        <v>-1</v>
      </c>
      <c r="J771">
        <f>IF(I771=-1,-1,IF('HCAD Raw EF'!G771="","",'HCAD Raw EF'!G771))</f>
        <v>-1</v>
      </c>
      <c r="K771">
        <f>IF(J771=-1,-1,IF('HCAD Raw EF'!H771="","",'HCAD Raw EF'!H771))</f>
        <v>-1</v>
      </c>
      <c r="L771">
        <f>IF(K771=-1,-1,IF('HCAD Raw EF'!I771="","",'HCAD Raw EF'!I771))</f>
        <v>-1</v>
      </c>
      <c r="M771">
        <f>IF(L771=-1,-1,IF('HCAD Raw EF'!J771="","",'HCAD Raw EF'!J771))</f>
        <v>-1</v>
      </c>
      <c r="N771">
        <f>IF(M771=-1,-1,IF('HCAD Raw EF'!K771="","",'HCAD Raw EF'!K771))</f>
        <v>-1</v>
      </c>
      <c r="O771" s="13">
        <f>IF(N771=-1,-1,IF('HCAD Raw EF'!L771="","",VALUE('HCAD Raw EF'!L771)))</f>
        <v>-1</v>
      </c>
      <c r="P771"/>
      <c r="Q771"/>
      <c r="R771"/>
      <c r="S771"/>
      <c r="T771"/>
      <c r="U771"/>
      <c r="V771"/>
      <c r="W771"/>
      <c r="X771"/>
      <c r="Y771"/>
    </row>
    <row r="772" spans="3:25" x14ac:dyDescent="0.25">
      <c r="C772">
        <v>768</v>
      </c>
      <c r="D772">
        <f t="shared" si="12"/>
        <v>-1</v>
      </c>
      <c r="E772">
        <f>IF('HCAD Raw EF'!B772="",-1,'HCAD Raw EF'!B772)</f>
        <v>-1</v>
      </c>
      <c r="F772">
        <f>IF(E772=-1,-1,IF('HCAD Raw EF'!C772="","",'HCAD Raw EF'!C772))</f>
        <v>-1</v>
      </c>
      <c r="G772">
        <f>IF(F772=-1,-1,IF('HCAD Raw EF'!D772="","",'HCAD Raw EF'!D772))</f>
        <v>-1</v>
      </c>
      <c r="H772">
        <f>IF(G772=-1,-1,IF('HCAD Raw EF'!E772="","",'HCAD Raw EF'!E772))</f>
        <v>-1</v>
      </c>
      <c r="I772">
        <f>IF(H772=-1,-1,IF('HCAD Raw EF'!F772="","",'HCAD Raw EF'!F772))</f>
        <v>-1</v>
      </c>
      <c r="J772">
        <f>IF(I772=-1,-1,IF('HCAD Raw EF'!G772="","",'HCAD Raw EF'!G772))</f>
        <v>-1</v>
      </c>
      <c r="K772">
        <f>IF(J772=-1,-1,IF('HCAD Raw EF'!H772="","",'HCAD Raw EF'!H772))</f>
        <v>-1</v>
      </c>
      <c r="L772">
        <f>IF(K772=-1,-1,IF('HCAD Raw EF'!I772="","",'HCAD Raw EF'!I772))</f>
        <v>-1</v>
      </c>
      <c r="M772">
        <f>IF(L772=-1,-1,IF('HCAD Raw EF'!J772="","",'HCAD Raw EF'!J772))</f>
        <v>-1</v>
      </c>
      <c r="N772">
        <f>IF(M772=-1,-1,IF('HCAD Raw EF'!K772="","",'HCAD Raw EF'!K772))</f>
        <v>-1</v>
      </c>
      <c r="O772" s="13">
        <f>IF(N772=-1,-1,IF('HCAD Raw EF'!L772="","",VALUE('HCAD Raw EF'!L772)))</f>
        <v>-1</v>
      </c>
      <c r="P772"/>
      <c r="Q772"/>
      <c r="R772"/>
      <c r="S772"/>
      <c r="T772"/>
      <c r="U772"/>
      <c r="V772"/>
      <c r="W772"/>
      <c r="X772"/>
      <c r="Y772"/>
    </row>
    <row r="773" spans="3:25" x14ac:dyDescent="0.25">
      <c r="C773">
        <v>769</v>
      </c>
      <c r="D773">
        <f t="shared" si="12"/>
        <v>-1</v>
      </c>
      <c r="E773">
        <f>IF('HCAD Raw EF'!B773="",-1,'HCAD Raw EF'!B773)</f>
        <v>-1</v>
      </c>
      <c r="F773">
        <f>IF(E773=-1,-1,IF('HCAD Raw EF'!C773="","",'HCAD Raw EF'!C773))</f>
        <v>-1</v>
      </c>
      <c r="G773">
        <f>IF(F773=-1,-1,IF('HCAD Raw EF'!D773="","",'HCAD Raw EF'!D773))</f>
        <v>-1</v>
      </c>
      <c r="H773">
        <f>IF(G773=-1,-1,IF('HCAD Raw EF'!E773="","",'HCAD Raw EF'!E773))</f>
        <v>-1</v>
      </c>
      <c r="I773">
        <f>IF(H773=-1,-1,IF('HCAD Raw EF'!F773="","",'HCAD Raw EF'!F773))</f>
        <v>-1</v>
      </c>
      <c r="J773">
        <f>IF(I773=-1,-1,IF('HCAD Raw EF'!G773="","",'HCAD Raw EF'!G773))</f>
        <v>-1</v>
      </c>
      <c r="K773">
        <f>IF(J773=-1,-1,IF('HCAD Raw EF'!H773="","",'HCAD Raw EF'!H773))</f>
        <v>-1</v>
      </c>
      <c r="L773">
        <f>IF(K773=-1,-1,IF('HCAD Raw EF'!I773="","",'HCAD Raw EF'!I773))</f>
        <v>-1</v>
      </c>
      <c r="M773">
        <f>IF(L773=-1,-1,IF('HCAD Raw EF'!J773="","",'HCAD Raw EF'!J773))</f>
        <v>-1</v>
      </c>
      <c r="N773">
        <f>IF(M773=-1,-1,IF('HCAD Raw EF'!K773="","",'HCAD Raw EF'!K773))</f>
        <v>-1</v>
      </c>
      <c r="O773" s="13">
        <f>IF(N773=-1,-1,IF('HCAD Raw EF'!L773="","",VALUE('HCAD Raw EF'!L773)))</f>
        <v>-1</v>
      </c>
      <c r="P773"/>
      <c r="Q773"/>
      <c r="R773"/>
      <c r="S773"/>
      <c r="T773"/>
      <c r="U773"/>
      <c r="V773"/>
      <c r="W773"/>
      <c r="X773"/>
      <c r="Y773"/>
    </row>
    <row r="774" spans="3:25" x14ac:dyDescent="0.25">
      <c r="C774">
        <v>770</v>
      </c>
      <c r="D774">
        <f t="shared" ref="D774:D837" si="13">IF(E774=-1,-1,CONCATENATE(E774,C774))</f>
        <v>-1</v>
      </c>
      <c r="E774">
        <f>IF('HCAD Raw EF'!B774="",-1,'HCAD Raw EF'!B774)</f>
        <v>-1</v>
      </c>
      <c r="F774">
        <f>IF(E774=-1,-1,IF('HCAD Raw EF'!C774="","",'HCAD Raw EF'!C774))</f>
        <v>-1</v>
      </c>
      <c r="G774">
        <f>IF(F774=-1,-1,IF('HCAD Raw EF'!D774="","",'HCAD Raw EF'!D774))</f>
        <v>-1</v>
      </c>
      <c r="H774">
        <f>IF(G774=-1,-1,IF('HCAD Raw EF'!E774="","",'HCAD Raw EF'!E774))</f>
        <v>-1</v>
      </c>
      <c r="I774">
        <f>IF(H774=-1,-1,IF('HCAD Raw EF'!F774="","",'HCAD Raw EF'!F774))</f>
        <v>-1</v>
      </c>
      <c r="J774">
        <f>IF(I774=-1,-1,IF('HCAD Raw EF'!G774="","",'HCAD Raw EF'!G774))</f>
        <v>-1</v>
      </c>
      <c r="K774">
        <f>IF(J774=-1,-1,IF('HCAD Raw EF'!H774="","",'HCAD Raw EF'!H774))</f>
        <v>-1</v>
      </c>
      <c r="L774">
        <f>IF(K774=-1,-1,IF('HCAD Raw EF'!I774="","",'HCAD Raw EF'!I774))</f>
        <v>-1</v>
      </c>
      <c r="M774">
        <f>IF(L774=-1,-1,IF('HCAD Raw EF'!J774="","",'HCAD Raw EF'!J774))</f>
        <v>-1</v>
      </c>
      <c r="N774">
        <f>IF(M774=-1,-1,IF('HCAD Raw EF'!K774="","",'HCAD Raw EF'!K774))</f>
        <v>-1</v>
      </c>
      <c r="O774" s="13">
        <f>IF(N774=-1,-1,IF('HCAD Raw EF'!L774="","",VALUE('HCAD Raw EF'!L774)))</f>
        <v>-1</v>
      </c>
      <c r="P774"/>
      <c r="Q774"/>
      <c r="R774"/>
      <c r="S774"/>
      <c r="T774"/>
      <c r="U774"/>
      <c r="V774"/>
      <c r="W774"/>
      <c r="X774"/>
      <c r="Y774"/>
    </row>
    <row r="775" spans="3:25" x14ac:dyDescent="0.25">
      <c r="C775">
        <v>771</v>
      </c>
      <c r="D775">
        <f t="shared" si="13"/>
        <v>-1</v>
      </c>
      <c r="E775">
        <f>IF('HCAD Raw EF'!B775="",-1,'HCAD Raw EF'!B775)</f>
        <v>-1</v>
      </c>
      <c r="F775">
        <f>IF(E775=-1,-1,IF('HCAD Raw EF'!C775="","",'HCAD Raw EF'!C775))</f>
        <v>-1</v>
      </c>
      <c r="G775">
        <f>IF(F775=-1,-1,IF('HCAD Raw EF'!D775="","",'HCAD Raw EF'!D775))</f>
        <v>-1</v>
      </c>
      <c r="H775">
        <f>IF(G775=-1,-1,IF('HCAD Raw EF'!E775="","",'HCAD Raw EF'!E775))</f>
        <v>-1</v>
      </c>
      <c r="I775">
        <f>IF(H775=-1,-1,IF('HCAD Raw EF'!F775="","",'HCAD Raw EF'!F775))</f>
        <v>-1</v>
      </c>
      <c r="J775">
        <f>IF(I775=-1,-1,IF('HCAD Raw EF'!G775="","",'HCAD Raw EF'!G775))</f>
        <v>-1</v>
      </c>
      <c r="K775">
        <f>IF(J775=-1,-1,IF('HCAD Raw EF'!H775="","",'HCAD Raw EF'!H775))</f>
        <v>-1</v>
      </c>
      <c r="L775">
        <f>IF(K775=-1,-1,IF('HCAD Raw EF'!I775="","",'HCAD Raw EF'!I775))</f>
        <v>-1</v>
      </c>
      <c r="M775">
        <f>IF(L775=-1,-1,IF('HCAD Raw EF'!J775="","",'HCAD Raw EF'!J775))</f>
        <v>-1</v>
      </c>
      <c r="N775">
        <f>IF(M775=-1,-1,IF('HCAD Raw EF'!K775="","",'HCAD Raw EF'!K775))</f>
        <v>-1</v>
      </c>
      <c r="O775" s="13">
        <f>IF(N775=-1,-1,IF('HCAD Raw EF'!L775="","",VALUE('HCAD Raw EF'!L775)))</f>
        <v>-1</v>
      </c>
      <c r="P775"/>
      <c r="Q775"/>
      <c r="R775"/>
      <c r="S775"/>
      <c r="T775"/>
      <c r="U775"/>
      <c r="V775"/>
      <c r="W775"/>
      <c r="X775"/>
      <c r="Y775"/>
    </row>
    <row r="776" spans="3:25" x14ac:dyDescent="0.25">
      <c r="C776">
        <v>772</v>
      </c>
      <c r="D776">
        <f t="shared" si="13"/>
        <v>-1</v>
      </c>
      <c r="E776">
        <f>IF('HCAD Raw EF'!B776="",-1,'HCAD Raw EF'!B776)</f>
        <v>-1</v>
      </c>
      <c r="F776">
        <f>IF(E776=-1,-1,IF('HCAD Raw EF'!C776="","",'HCAD Raw EF'!C776))</f>
        <v>-1</v>
      </c>
      <c r="G776">
        <f>IF(F776=-1,-1,IF('HCAD Raw EF'!D776="","",'HCAD Raw EF'!D776))</f>
        <v>-1</v>
      </c>
      <c r="H776">
        <f>IF(G776=-1,-1,IF('HCAD Raw EF'!E776="","",'HCAD Raw EF'!E776))</f>
        <v>-1</v>
      </c>
      <c r="I776">
        <f>IF(H776=-1,-1,IF('HCAD Raw EF'!F776="","",'HCAD Raw EF'!F776))</f>
        <v>-1</v>
      </c>
      <c r="J776">
        <f>IF(I776=-1,-1,IF('HCAD Raw EF'!G776="","",'HCAD Raw EF'!G776))</f>
        <v>-1</v>
      </c>
      <c r="K776">
        <f>IF(J776=-1,-1,IF('HCAD Raw EF'!H776="","",'HCAD Raw EF'!H776))</f>
        <v>-1</v>
      </c>
      <c r="L776">
        <f>IF(K776=-1,-1,IF('HCAD Raw EF'!I776="","",'HCAD Raw EF'!I776))</f>
        <v>-1</v>
      </c>
      <c r="M776">
        <f>IF(L776=-1,-1,IF('HCAD Raw EF'!J776="","",'HCAD Raw EF'!J776))</f>
        <v>-1</v>
      </c>
      <c r="N776">
        <f>IF(M776=-1,-1,IF('HCAD Raw EF'!K776="","",'HCAD Raw EF'!K776))</f>
        <v>-1</v>
      </c>
      <c r="O776" s="13">
        <f>IF(N776=-1,-1,IF('HCAD Raw EF'!L776="","",VALUE('HCAD Raw EF'!L776)))</f>
        <v>-1</v>
      </c>
      <c r="P776"/>
      <c r="Q776"/>
      <c r="R776"/>
      <c r="S776"/>
      <c r="T776"/>
      <c r="U776"/>
      <c r="V776"/>
      <c r="W776"/>
      <c r="X776"/>
      <c r="Y776"/>
    </row>
    <row r="777" spans="3:25" x14ac:dyDescent="0.25">
      <c r="C777">
        <v>773</v>
      </c>
      <c r="D777">
        <f t="shared" si="13"/>
        <v>-1</v>
      </c>
      <c r="E777">
        <f>IF('HCAD Raw EF'!B777="",-1,'HCAD Raw EF'!B777)</f>
        <v>-1</v>
      </c>
      <c r="F777">
        <f>IF(E777=-1,-1,IF('HCAD Raw EF'!C777="","",'HCAD Raw EF'!C777))</f>
        <v>-1</v>
      </c>
      <c r="G777">
        <f>IF(F777=-1,-1,IF('HCAD Raw EF'!D777="","",'HCAD Raw EF'!D777))</f>
        <v>-1</v>
      </c>
      <c r="H777">
        <f>IF(G777=-1,-1,IF('HCAD Raw EF'!E777="","",'HCAD Raw EF'!E777))</f>
        <v>-1</v>
      </c>
      <c r="I777">
        <f>IF(H777=-1,-1,IF('HCAD Raw EF'!F777="","",'HCAD Raw EF'!F777))</f>
        <v>-1</v>
      </c>
      <c r="J777">
        <f>IF(I777=-1,-1,IF('HCAD Raw EF'!G777="","",'HCAD Raw EF'!G777))</f>
        <v>-1</v>
      </c>
      <c r="K777">
        <f>IF(J777=-1,-1,IF('HCAD Raw EF'!H777="","",'HCAD Raw EF'!H777))</f>
        <v>-1</v>
      </c>
      <c r="L777">
        <f>IF(K777=-1,-1,IF('HCAD Raw EF'!I777="","",'HCAD Raw EF'!I777))</f>
        <v>-1</v>
      </c>
      <c r="M777">
        <f>IF(L777=-1,-1,IF('HCAD Raw EF'!J777="","",'HCAD Raw EF'!J777))</f>
        <v>-1</v>
      </c>
      <c r="N777">
        <f>IF(M777=-1,-1,IF('HCAD Raw EF'!K777="","",'HCAD Raw EF'!K777))</f>
        <v>-1</v>
      </c>
      <c r="O777" s="13">
        <f>IF(N777=-1,-1,IF('HCAD Raw EF'!L777="","",VALUE('HCAD Raw EF'!L777)))</f>
        <v>-1</v>
      </c>
      <c r="P777"/>
      <c r="Q777"/>
      <c r="R777"/>
      <c r="S777"/>
      <c r="T777"/>
      <c r="U777"/>
      <c r="V777"/>
      <c r="W777"/>
      <c r="X777"/>
      <c r="Y777"/>
    </row>
    <row r="778" spans="3:25" x14ac:dyDescent="0.25">
      <c r="C778">
        <v>774</v>
      </c>
      <c r="D778">
        <f t="shared" si="13"/>
        <v>-1</v>
      </c>
      <c r="E778">
        <f>IF('HCAD Raw EF'!B778="",-1,'HCAD Raw EF'!B778)</f>
        <v>-1</v>
      </c>
      <c r="F778">
        <f>IF(E778=-1,-1,IF('HCAD Raw EF'!C778="","",'HCAD Raw EF'!C778))</f>
        <v>-1</v>
      </c>
      <c r="G778">
        <f>IF(F778=-1,-1,IF('HCAD Raw EF'!D778="","",'HCAD Raw EF'!D778))</f>
        <v>-1</v>
      </c>
      <c r="H778">
        <f>IF(G778=-1,-1,IF('HCAD Raw EF'!E778="","",'HCAD Raw EF'!E778))</f>
        <v>-1</v>
      </c>
      <c r="I778">
        <f>IF(H778=-1,-1,IF('HCAD Raw EF'!F778="","",'HCAD Raw EF'!F778))</f>
        <v>-1</v>
      </c>
      <c r="J778">
        <f>IF(I778=-1,-1,IF('HCAD Raw EF'!G778="","",'HCAD Raw EF'!G778))</f>
        <v>-1</v>
      </c>
      <c r="K778">
        <f>IF(J778=-1,-1,IF('HCAD Raw EF'!H778="","",'HCAD Raw EF'!H778))</f>
        <v>-1</v>
      </c>
      <c r="L778">
        <f>IF(K778=-1,-1,IF('HCAD Raw EF'!I778="","",'HCAD Raw EF'!I778))</f>
        <v>-1</v>
      </c>
      <c r="M778">
        <f>IF(L778=-1,-1,IF('HCAD Raw EF'!J778="","",'HCAD Raw EF'!J778))</f>
        <v>-1</v>
      </c>
      <c r="N778">
        <f>IF(M778=-1,-1,IF('HCAD Raw EF'!K778="","",'HCAD Raw EF'!K778))</f>
        <v>-1</v>
      </c>
      <c r="O778" s="13">
        <f>IF(N778=-1,-1,IF('HCAD Raw EF'!L778="","",VALUE('HCAD Raw EF'!L778)))</f>
        <v>-1</v>
      </c>
      <c r="P778"/>
      <c r="Q778"/>
      <c r="R778"/>
      <c r="S778"/>
      <c r="T778"/>
      <c r="U778"/>
      <c r="V778"/>
      <c r="W778"/>
      <c r="X778"/>
      <c r="Y778"/>
    </row>
    <row r="779" spans="3:25" x14ac:dyDescent="0.25">
      <c r="C779">
        <v>775</v>
      </c>
      <c r="D779">
        <f t="shared" si="13"/>
        <v>-1</v>
      </c>
      <c r="E779">
        <f>IF('HCAD Raw EF'!B779="",-1,'HCAD Raw EF'!B779)</f>
        <v>-1</v>
      </c>
      <c r="F779">
        <f>IF(E779=-1,-1,IF('HCAD Raw EF'!C779="","",'HCAD Raw EF'!C779))</f>
        <v>-1</v>
      </c>
      <c r="G779">
        <f>IF(F779=-1,-1,IF('HCAD Raw EF'!D779="","",'HCAD Raw EF'!D779))</f>
        <v>-1</v>
      </c>
      <c r="H779">
        <f>IF(G779=-1,-1,IF('HCAD Raw EF'!E779="","",'HCAD Raw EF'!E779))</f>
        <v>-1</v>
      </c>
      <c r="I779">
        <f>IF(H779=-1,-1,IF('HCAD Raw EF'!F779="","",'HCAD Raw EF'!F779))</f>
        <v>-1</v>
      </c>
      <c r="J779">
        <f>IF(I779=-1,-1,IF('HCAD Raw EF'!G779="","",'HCAD Raw EF'!G779))</f>
        <v>-1</v>
      </c>
      <c r="K779">
        <f>IF(J779=-1,-1,IF('HCAD Raw EF'!H779="","",'HCAD Raw EF'!H779))</f>
        <v>-1</v>
      </c>
      <c r="L779">
        <f>IF(K779=-1,-1,IF('HCAD Raw EF'!I779="","",'HCAD Raw EF'!I779))</f>
        <v>-1</v>
      </c>
      <c r="M779">
        <f>IF(L779=-1,-1,IF('HCAD Raw EF'!J779="","",'HCAD Raw EF'!J779))</f>
        <v>-1</v>
      </c>
      <c r="N779">
        <f>IF(M779=-1,-1,IF('HCAD Raw EF'!K779="","",'HCAD Raw EF'!K779))</f>
        <v>-1</v>
      </c>
      <c r="O779" s="13">
        <f>IF(N779=-1,-1,IF('HCAD Raw EF'!L779="","",VALUE('HCAD Raw EF'!L779)))</f>
        <v>-1</v>
      </c>
      <c r="P779"/>
      <c r="Q779"/>
      <c r="R779"/>
      <c r="S779"/>
      <c r="T779"/>
      <c r="U779"/>
      <c r="V779"/>
      <c r="W779"/>
      <c r="X779"/>
      <c r="Y779"/>
    </row>
    <row r="780" spans="3:25" x14ac:dyDescent="0.25">
      <c r="C780">
        <v>776</v>
      </c>
      <c r="D780">
        <f t="shared" si="13"/>
        <v>-1</v>
      </c>
      <c r="E780">
        <f>IF('HCAD Raw EF'!B780="",-1,'HCAD Raw EF'!B780)</f>
        <v>-1</v>
      </c>
      <c r="F780">
        <f>IF(E780=-1,-1,IF('HCAD Raw EF'!C780="","",'HCAD Raw EF'!C780))</f>
        <v>-1</v>
      </c>
      <c r="G780">
        <f>IF(F780=-1,-1,IF('HCAD Raw EF'!D780="","",'HCAD Raw EF'!D780))</f>
        <v>-1</v>
      </c>
      <c r="H780">
        <f>IF(G780=-1,-1,IF('HCAD Raw EF'!E780="","",'HCAD Raw EF'!E780))</f>
        <v>-1</v>
      </c>
      <c r="I780">
        <f>IF(H780=-1,-1,IF('HCAD Raw EF'!F780="","",'HCAD Raw EF'!F780))</f>
        <v>-1</v>
      </c>
      <c r="J780">
        <f>IF(I780=-1,-1,IF('HCAD Raw EF'!G780="","",'HCAD Raw EF'!G780))</f>
        <v>-1</v>
      </c>
      <c r="K780">
        <f>IF(J780=-1,-1,IF('HCAD Raw EF'!H780="","",'HCAD Raw EF'!H780))</f>
        <v>-1</v>
      </c>
      <c r="L780">
        <f>IF(K780=-1,-1,IF('HCAD Raw EF'!I780="","",'HCAD Raw EF'!I780))</f>
        <v>-1</v>
      </c>
      <c r="M780">
        <f>IF(L780=-1,-1,IF('HCAD Raw EF'!J780="","",'HCAD Raw EF'!J780))</f>
        <v>-1</v>
      </c>
      <c r="N780">
        <f>IF(M780=-1,-1,IF('HCAD Raw EF'!K780="","",'HCAD Raw EF'!K780))</f>
        <v>-1</v>
      </c>
      <c r="O780" s="13">
        <f>IF(N780=-1,-1,IF('HCAD Raw EF'!L780="","",VALUE('HCAD Raw EF'!L780)))</f>
        <v>-1</v>
      </c>
      <c r="P780"/>
      <c r="Q780"/>
      <c r="R780"/>
      <c r="S780"/>
      <c r="T780"/>
      <c r="U780"/>
      <c r="V780"/>
      <c r="W780"/>
      <c r="X780"/>
      <c r="Y780"/>
    </row>
    <row r="781" spans="3:25" x14ac:dyDescent="0.25">
      <c r="C781">
        <v>777</v>
      </c>
      <c r="D781">
        <f t="shared" si="13"/>
        <v>-1</v>
      </c>
      <c r="E781">
        <f>IF('HCAD Raw EF'!B781="",-1,'HCAD Raw EF'!B781)</f>
        <v>-1</v>
      </c>
      <c r="F781">
        <f>IF(E781=-1,-1,IF('HCAD Raw EF'!C781="","",'HCAD Raw EF'!C781))</f>
        <v>-1</v>
      </c>
      <c r="G781">
        <f>IF(F781=-1,-1,IF('HCAD Raw EF'!D781="","",'HCAD Raw EF'!D781))</f>
        <v>-1</v>
      </c>
      <c r="H781">
        <f>IF(G781=-1,-1,IF('HCAD Raw EF'!E781="","",'HCAD Raw EF'!E781))</f>
        <v>-1</v>
      </c>
      <c r="I781">
        <f>IF(H781=-1,-1,IF('HCAD Raw EF'!F781="","",'HCAD Raw EF'!F781))</f>
        <v>-1</v>
      </c>
      <c r="J781">
        <f>IF(I781=-1,-1,IF('HCAD Raw EF'!G781="","",'HCAD Raw EF'!G781))</f>
        <v>-1</v>
      </c>
      <c r="K781">
        <f>IF(J781=-1,-1,IF('HCAD Raw EF'!H781="","",'HCAD Raw EF'!H781))</f>
        <v>-1</v>
      </c>
      <c r="L781">
        <f>IF(K781=-1,-1,IF('HCAD Raw EF'!I781="","",'HCAD Raw EF'!I781))</f>
        <v>-1</v>
      </c>
      <c r="M781">
        <f>IF(L781=-1,-1,IF('HCAD Raw EF'!J781="","",'HCAD Raw EF'!J781))</f>
        <v>-1</v>
      </c>
      <c r="N781">
        <f>IF(M781=-1,-1,IF('HCAD Raw EF'!K781="","",'HCAD Raw EF'!K781))</f>
        <v>-1</v>
      </c>
      <c r="O781" s="13">
        <f>IF(N781=-1,-1,IF('HCAD Raw EF'!L781="","",VALUE('HCAD Raw EF'!L781)))</f>
        <v>-1</v>
      </c>
      <c r="P781"/>
      <c r="Q781"/>
      <c r="R781"/>
      <c r="S781"/>
      <c r="T781"/>
      <c r="U781"/>
      <c r="V781"/>
      <c r="W781"/>
      <c r="X781"/>
      <c r="Y781"/>
    </row>
    <row r="782" spans="3:25" x14ac:dyDescent="0.25">
      <c r="C782">
        <v>778</v>
      </c>
      <c r="D782">
        <f t="shared" si="13"/>
        <v>-1</v>
      </c>
      <c r="E782">
        <f>IF('HCAD Raw EF'!B782="",-1,'HCAD Raw EF'!B782)</f>
        <v>-1</v>
      </c>
      <c r="F782">
        <f>IF(E782=-1,-1,IF('HCAD Raw EF'!C782="","",'HCAD Raw EF'!C782))</f>
        <v>-1</v>
      </c>
      <c r="G782">
        <f>IF(F782=-1,-1,IF('HCAD Raw EF'!D782="","",'HCAD Raw EF'!D782))</f>
        <v>-1</v>
      </c>
      <c r="H782">
        <f>IF(G782=-1,-1,IF('HCAD Raw EF'!E782="","",'HCAD Raw EF'!E782))</f>
        <v>-1</v>
      </c>
      <c r="I782">
        <f>IF(H782=-1,-1,IF('HCAD Raw EF'!F782="","",'HCAD Raw EF'!F782))</f>
        <v>-1</v>
      </c>
      <c r="J782">
        <f>IF(I782=-1,-1,IF('HCAD Raw EF'!G782="","",'HCAD Raw EF'!G782))</f>
        <v>-1</v>
      </c>
      <c r="K782">
        <f>IF(J782=-1,-1,IF('HCAD Raw EF'!H782="","",'HCAD Raw EF'!H782))</f>
        <v>-1</v>
      </c>
      <c r="L782">
        <f>IF(K782=-1,-1,IF('HCAD Raw EF'!I782="","",'HCAD Raw EF'!I782))</f>
        <v>-1</v>
      </c>
      <c r="M782">
        <f>IF(L782=-1,-1,IF('HCAD Raw EF'!J782="","",'HCAD Raw EF'!J782))</f>
        <v>-1</v>
      </c>
      <c r="N782">
        <f>IF(M782=-1,-1,IF('HCAD Raw EF'!K782="","",'HCAD Raw EF'!K782))</f>
        <v>-1</v>
      </c>
      <c r="O782" s="13">
        <f>IF(N782=-1,-1,IF('HCAD Raw EF'!L782="","",VALUE('HCAD Raw EF'!L782)))</f>
        <v>-1</v>
      </c>
      <c r="P782"/>
      <c r="Q782"/>
      <c r="R782"/>
      <c r="S782"/>
      <c r="T782"/>
      <c r="U782"/>
      <c r="V782"/>
      <c r="W782"/>
      <c r="X782"/>
      <c r="Y782"/>
    </row>
    <row r="783" spans="3:25" x14ac:dyDescent="0.25">
      <c r="C783">
        <v>779</v>
      </c>
      <c r="D783">
        <f t="shared" si="13"/>
        <v>-1</v>
      </c>
      <c r="E783">
        <f>IF('HCAD Raw EF'!B783="",-1,'HCAD Raw EF'!B783)</f>
        <v>-1</v>
      </c>
      <c r="F783">
        <f>IF(E783=-1,-1,IF('HCAD Raw EF'!C783="","",'HCAD Raw EF'!C783))</f>
        <v>-1</v>
      </c>
      <c r="G783">
        <f>IF(F783=-1,-1,IF('HCAD Raw EF'!D783="","",'HCAD Raw EF'!D783))</f>
        <v>-1</v>
      </c>
      <c r="H783">
        <f>IF(G783=-1,-1,IF('HCAD Raw EF'!E783="","",'HCAD Raw EF'!E783))</f>
        <v>-1</v>
      </c>
      <c r="I783">
        <f>IF(H783=-1,-1,IF('HCAD Raw EF'!F783="","",'HCAD Raw EF'!F783))</f>
        <v>-1</v>
      </c>
      <c r="J783">
        <f>IF(I783=-1,-1,IF('HCAD Raw EF'!G783="","",'HCAD Raw EF'!G783))</f>
        <v>-1</v>
      </c>
      <c r="K783">
        <f>IF(J783=-1,-1,IF('HCAD Raw EF'!H783="","",'HCAD Raw EF'!H783))</f>
        <v>-1</v>
      </c>
      <c r="L783">
        <f>IF(K783=-1,-1,IF('HCAD Raw EF'!I783="","",'HCAD Raw EF'!I783))</f>
        <v>-1</v>
      </c>
      <c r="M783">
        <f>IF(L783=-1,-1,IF('HCAD Raw EF'!J783="","",'HCAD Raw EF'!J783))</f>
        <v>-1</v>
      </c>
      <c r="N783">
        <f>IF(M783=-1,-1,IF('HCAD Raw EF'!K783="","",'HCAD Raw EF'!K783))</f>
        <v>-1</v>
      </c>
      <c r="O783" s="13">
        <f>IF(N783=-1,-1,IF('HCAD Raw EF'!L783="","",VALUE('HCAD Raw EF'!L783)))</f>
        <v>-1</v>
      </c>
      <c r="P783"/>
      <c r="Q783"/>
      <c r="R783"/>
      <c r="S783"/>
      <c r="T783"/>
      <c r="U783"/>
      <c r="V783"/>
      <c r="W783"/>
      <c r="X783"/>
      <c r="Y783"/>
    </row>
    <row r="784" spans="3:25" x14ac:dyDescent="0.25">
      <c r="C784">
        <v>780</v>
      </c>
      <c r="D784">
        <f t="shared" si="13"/>
        <v>-1</v>
      </c>
      <c r="E784">
        <f>IF('HCAD Raw EF'!B784="",-1,'HCAD Raw EF'!B784)</f>
        <v>-1</v>
      </c>
      <c r="F784">
        <f>IF(E784=-1,-1,IF('HCAD Raw EF'!C784="","",'HCAD Raw EF'!C784))</f>
        <v>-1</v>
      </c>
      <c r="G784">
        <f>IF(F784=-1,-1,IF('HCAD Raw EF'!D784="","",'HCAD Raw EF'!D784))</f>
        <v>-1</v>
      </c>
      <c r="H784">
        <f>IF(G784=-1,-1,IF('HCAD Raw EF'!E784="","",'HCAD Raw EF'!E784))</f>
        <v>-1</v>
      </c>
      <c r="I784">
        <f>IF(H784=-1,-1,IF('HCAD Raw EF'!F784="","",'HCAD Raw EF'!F784))</f>
        <v>-1</v>
      </c>
      <c r="J784">
        <f>IF(I784=-1,-1,IF('HCAD Raw EF'!G784="","",'HCAD Raw EF'!G784))</f>
        <v>-1</v>
      </c>
      <c r="K784">
        <f>IF(J784=-1,-1,IF('HCAD Raw EF'!H784="","",'HCAD Raw EF'!H784))</f>
        <v>-1</v>
      </c>
      <c r="L784">
        <f>IF(K784=-1,-1,IF('HCAD Raw EF'!I784="","",'HCAD Raw EF'!I784))</f>
        <v>-1</v>
      </c>
      <c r="M784">
        <f>IF(L784=-1,-1,IF('HCAD Raw EF'!J784="","",'HCAD Raw EF'!J784))</f>
        <v>-1</v>
      </c>
      <c r="N784">
        <f>IF(M784=-1,-1,IF('HCAD Raw EF'!K784="","",'HCAD Raw EF'!K784))</f>
        <v>-1</v>
      </c>
      <c r="O784" s="13">
        <f>IF(N784=-1,-1,IF('HCAD Raw EF'!L784="","",VALUE('HCAD Raw EF'!L784)))</f>
        <v>-1</v>
      </c>
      <c r="P784"/>
      <c r="Q784"/>
      <c r="R784"/>
      <c r="S784"/>
      <c r="T784"/>
      <c r="U784"/>
      <c r="V784"/>
      <c r="W784"/>
      <c r="X784"/>
      <c r="Y784"/>
    </row>
    <row r="785" spans="3:25" x14ac:dyDescent="0.25">
      <c r="C785">
        <v>781</v>
      </c>
      <c r="D785">
        <f t="shared" si="13"/>
        <v>-1</v>
      </c>
      <c r="E785">
        <f>IF('HCAD Raw EF'!B785="",-1,'HCAD Raw EF'!B785)</f>
        <v>-1</v>
      </c>
      <c r="F785">
        <f>IF(E785=-1,-1,IF('HCAD Raw EF'!C785="","",'HCAD Raw EF'!C785))</f>
        <v>-1</v>
      </c>
      <c r="G785">
        <f>IF(F785=-1,-1,IF('HCAD Raw EF'!D785="","",'HCAD Raw EF'!D785))</f>
        <v>-1</v>
      </c>
      <c r="H785">
        <f>IF(G785=-1,-1,IF('HCAD Raw EF'!E785="","",'HCAD Raw EF'!E785))</f>
        <v>-1</v>
      </c>
      <c r="I785">
        <f>IF(H785=-1,-1,IF('HCAD Raw EF'!F785="","",'HCAD Raw EF'!F785))</f>
        <v>-1</v>
      </c>
      <c r="J785">
        <f>IF(I785=-1,-1,IF('HCAD Raw EF'!G785="","",'HCAD Raw EF'!G785))</f>
        <v>-1</v>
      </c>
      <c r="K785">
        <f>IF(J785=-1,-1,IF('HCAD Raw EF'!H785="","",'HCAD Raw EF'!H785))</f>
        <v>-1</v>
      </c>
      <c r="L785">
        <f>IF(K785=-1,-1,IF('HCAD Raw EF'!I785="","",'HCAD Raw EF'!I785))</f>
        <v>-1</v>
      </c>
      <c r="M785">
        <f>IF(L785=-1,-1,IF('HCAD Raw EF'!J785="","",'HCAD Raw EF'!J785))</f>
        <v>-1</v>
      </c>
      <c r="N785">
        <f>IF(M785=-1,-1,IF('HCAD Raw EF'!K785="","",'HCAD Raw EF'!K785))</f>
        <v>-1</v>
      </c>
      <c r="O785" s="13">
        <f>IF(N785=-1,-1,IF('HCAD Raw EF'!L785="","",VALUE('HCAD Raw EF'!L785)))</f>
        <v>-1</v>
      </c>
      <c r="P785"/>
      <c r="Q785"/>
      <c r="R785"/>
      <c r="S785"/>
      <c r="T785"/>
      <c r="U785"/>
      <c r="V785"/>
      <c r="W785"/>
      <c r="X785"/>
      <c r="Y785"/>
    </row>
    <row r="786" spans="3:25" x14ac:dyDescent="0.25">
      <c r="C786">
        <v>782</v>
      </c>
      <c r="D786">
        <f t="shared" si="13"/>
        <v>-1</v>
      </c>
      <c r="E786">
        <f>IF('HCAD Raw EF'!B786="",-1,'HCAD Raw EF'!B786)</f>
        <v>-1</v>
      </c>
      <c r="F786">
        <f>IF(E786=-1,-1,IF('HCAD Raw EF'!C786="","",'HCAD Raw EF'!C786))</f>
        <v>-1</v>
      </c>
      <c r="G786">
        <f>IF(F786=-1,-1,IF('HCAD Raw EF'!D786="","",'HCAD Raw EF'!D786))</f>
        <v>-1</v>
      </c>
      <c r="H786">
        <f>IF(G786=-1,-1,IF('HCAD Raw EF'!E786="","",'HCAD Raw EF'!E786))</f>
        <v>-1</v>
      </c>
      <c r="I786">
        <f>IF(H786=-1,-1,IF('HCAD Raw EF'!F786="","",'HCAD Raw EF'!F786))</f>
        <v>-1</v>
      </c>
      <c r="J786">
        <f>IF(I786=-1,-1,IF('HCAD Raw EF'!G786="","",'HCAD Raw EF'!G786))</f>
        <v>-1</v>
      </c>
      <c r="K786">
        <f>IF(J786=-1,-1,IF('HCAD Raw EF'!H786="","",'HCAD Raw EF'!H786))</f>
        <v>-1</v>
      </c>
      <c r="L786">
        <f>IF(K786=-1,-1,IF('HCAD Raw EF'!I786="","",'HCAD Raw EF'!I786))</f>
        <v>-1</v>
      </c>
      <c r="M786">
        <f>IF(L786=-1,-1,IF('HCAD Raw EF'!J786="","",'HCAD Raw EF'!J786))</f>
        <v>-1</v>
      </c>
      <c r="N786">
        <f>IF(M786=-1,-1,IF('HCAD Raw EF'!K786="","",'HCAD Raw EF'!K786))</f>
        <v>-1</v>
      </c>
      <c r="O786" s="13">
        <f>IF(N786=-1,-1,IF('HCAD Raw EF'!L786="","",VALUE('HCAD Raw EF'!L786)))</f>
        <v>-1</v>
      </c>
      <c r="P786"/>
      <c r="Q786"/>
      <c r="R786"/>
      <c r="S786"/>
      <c r="T786"/>
      <c r="U786"/>
      <c r="V786"/>
      <c r="W786"/>
      <c r="X786"/>
      <c r="Y786"/>
    </row>
    <row r="787" spans="3:25" x14ac:dyDescent="0.25">
      <c r="C787">
        <v>783</v>
      </c>
      <c r="D787">
        <f t="shared" si="13"/>
        <v>-1</v>
      </c>
      <c r="E787">
        <f>IF('HCAD Raw EF'!B787="",-1,'HCAD Raw EF'!B787)</f>
        <v>-1</v>
      </c>
      <c r="F787">
        <f>IF(E787=-1,-1,IF('HCAD Raw EF'!C787="","",'HCAD Raw EF'!C787))</f>
        <v>-1</v>
      </c>
      <c r="G787">
        <f>IF(F787=-1,-1,IF('HCAD Raw EF'!D787="","",'HCAD Raw EF'!D787))</f>
        <v>-1</v>
      </c>
      <c r="H787">
        <f>IF(G787=-1,-1,IF('HCAD Raw EF'!E787="","",'HCAD Raw EF'!E787))</f>
        <v>-1</v>
      </c>
      <c r="I787">
        <f>IF(H787=-1,-1,IF('HCAD Raw EF'!F787="","",'HCAD Raw EF'!F787))</f>
        <v>-1</v>
      </c>
      <c r="J787">
        <f>IF(I787=-1,-1,IF('HCAD Raw EF'!G787="","",'HCAD Raw EF'!G787))</f>
        <v>-1</v>
      </c>
      <c r="K787">
        <f>IF(J787=-1,-1,IF('HCAD Raw EF'!H787="","",'HCAD Raw EF'!H787))</f>
        <v>-1</v>
      </c>
      <c r="L787">
        <f>IF(K787=-1,-1,IF('HCAD Raw EF'!I787="","",'HCAD Raw EF'!I787))</f>
        <v>-1</v>
      </c>
      <c r="M787">
        <f>IF(L787=-1,-1,IF('HCAD Raw EF'!J787="","",'HCAD Raw EF'!J787))</f>
        <v>-1</v>
      </c>
      <c r="N787">
        <f>IF(M787=-1,-1,IF('HCAD Raw EF'!K787="","",'HCAD Raw EF'!K787))</f>
        <v>-1</v>
      </c>
      <c r="O787" s="13">
        <f>IF(N787=-1,-1,IF('HCAD Raw EF'!L787="","",VALUE('HCAD Raw EF'!L787)))</f>
        <v>-1</v>
      </c>
      <c r="P787"/>
      <c r="Q787"/>
      <c r="R787"/>
      <c r="S787"/>
      <c r="T787"/>
      <c r="U787"/>
      <c r="V787"/>
      <c r="W787"/>
      <c r="X787"/>
      <c r="Y787"/>
    </row>
    <row r="788" spans="3:25" x14ac:dyDescent="0.25">
      <c r="C788">
        <v>784</v>
      </c>
      <c r="D788">
        <f t="shared" si="13"/>
        <v>-1</v>
      </c>
      <c r="E788">
        <f>IF('HCAD Raw EF'!B788="",-1,'HCAD Raw EF'!B788)</f>
        <v>-1</v>
      </c>
      <c r="F788">
        <f>IF(E788=-1,-1,IF('HCAD Raw EF'!C788="","",'HCAD Raw EF'!C788))</f>
        <v>-1</v>
      </c>
      <c r="G788">
        <f>IF(F788=-1,-1,IF('HCAD Raw EF'!D788="","",'HCAD Raw EF'!D788))</f>
        <v>-1</v>
      </c>
      <c r="H788">
        <f>IF(G788=-1,-1,IF('HCAD Raw EF'!E788="","",'HCAD Raw EF'!E788))</f>
        <v>-1</v>
      </c>
      <c r="I788">
        <f>IF(H788=-1,-1,IF('HCAD Raw EF'!F788="","",'HCAD Raw EF'!F788))</f>
        <v>-1</v>
      </c>
      <c r="J788">
        <f>IF(I788=-1,-1,IF('HCAD Raw EF'!G788="","",'HCAD Raw EF'!G788))</f>
        <v>-1</v>
      </c>
      <c r="K788">
        <f>IF(J788=-1,-1,IF('HCAD Raw EF'!H788="","",'HCAD Raw EF'!H788))</f>
        <v>-1</v>
      </c>
      <c r="L788">
        <f>IF(K788=-1,-1,IF('HCAD Raw EF'!I788="","",'HCAD Raw EF'!I788))</f>
        <v>-1</v>
      </c>
      <c r="M788">
        <f>IF(L788=-1,-1,IF('HCAD Raw EF'!J788="","",'HCAD Raw EF'!J788))</f>
        <v>-1</v>
      </c>
      <c r="N788">
        <f>IF(M788=-1,-1,IF('HCAD Raw EF'!K788="","",'HCAD Raw EF'!K788))</f>
        <v>-1</v>
      </c>
      <c r="O788" s="13">
        <f>IF(N788=-1,-1,IF('HCAD Raw EF'!L788="","",VALUE('HCAD Raw EF'!L788)))</f>
        <v>-1</v>
      </c>
      <c r="P788"/>
      <c r="Q788"/>
      <c r="R788"/>
      <c r="S788"/>
      <c r="T788"/>
      <c r="U788"/>
      <c r="V788"/>
      <c r="W788"/>
      <c r="X788"/>
      <c r="Y788"/>
    </row>
    <row r="789" spans="3:25" x14ac:dyDescent="0.25">
      <c r="C789">
        <v>785</v>
      </c>
      <c r="D789">
        <f t="shared" si="13"/>
        <v>-1</v>
      </c>
      <c r="E789">
        <f>IF('HCAD Raw EF'!B789="",-1,'HCAD Raw EF'!B789)</f>
        <v>-1</v>
      </c>
      <c r="F789">
        <f>IF(E789=-1,-1,IF('HCAD Raw EF'!C789="","",'HCAD Raw EF'!C789))</f>
        <v>-1</v>
      </c>
      <c r="G789">
        <f>IF(F789=-1,-1,IF('HCAD Raw EF'!D789="","",'HCAD Raw EF'!D789))</f>
        <v>-1</v>
      </c>
      <c r="H789">
        <f>IF(G789=-1,-1,IF('HCAD Raw EF'!E789="","",'HCAD Raw EF'!E789))</f>
        <v>-1</v>
      </c>
      <c r="I789">
        <f>IF(H789=-1,-1,IF('HCAD Raw EF'!F789="","",'HCAD Raw EF'!F789))</f>
        <v>-1</v>
      </c>
      <c r="J789">
        <f>IF(I789=-1,-1,IF('HCAD Raw EF'!G789="","",'HCAD Raw EF'!G789))</f>
        <v>-1</v>
      </c>
      <c r="K789">
        <f>IF(J789=-1,-1,IF('HCAD Raw EF'!H789="","",'HCAD Raw EF'!H789))</f>
        <v>-1</v>
      </c>
      <c r="L789">
        <f>IF(K789=-1,-1,IF('HCAD Raw EF'!I789="","",'HCAD Raw EF'!I789))</f>
        <v>-1</v>
      </c>
      <c r="M789">
        <f>IF(L789=-1,-1,IF('HCAD Raw EF'!J789="","",'HCAD Raw EF'!J789))</f>
        <v>-1</v>
      </c>
      <c r="N789">
        <f>IF(M789=-1,-1,IF('HCAD Raw EF'!K789="","",'HCAD Raw EF'!K789))</f>
        <v>-1</v>
      </c>
      <c r="O789" s="13">
        <f>IF(N789=-1,-1,IF('HCAD Raw EF'!L789="","",VALUE('HCAD Raw EF'!L789)))</f>
        <v>-1</v>
      </c>
      <c r="P789"/>
      <c r="Q789"/>
      <c r="R789"/>
      <c r="S789"/>
      <c r="T789"/>
      <c r="U789"/>
      <c r="V789"/>
      <c r="W789"/>
      <c r="X789"/>
      <c r="Y789"/>
    </row>
    <row r="790" spans="3:25" x14ac:dyDescent="0.25">
      <c r="C790">
        <v>786</v>
      </c>
      <c r="D790">
        <f t="shared" si="13"/>
        <v>-1</v>
      </c>
      <c r="E790">
        <f>IF('HCAD Raw EF'!B790="",-1,'HCAD Raw EF'!B790)</f>
        <v>-1</v>
      </c>
      <c r="F790">
        <f>IF(E790=-1,-1,IF('HCAD Raw EF'!C790="","",'HCAD Raw EF'!C790))</f>
        <v>-1</v>
      </c>
      <c r="G790">
        <f>IF(F790=-1,-1,IF('HCAD Raw EF'!D790="","",'HCAD Raw EF'!D790))</f>
        <v>-1</v>
      </c>
      <c r="H790">
        <f>IF(G790=-1,-1,IF('HCAD Raw EF'!E790="","",'HCAD Raw EF'!E790))</f>
        <v>-1</v>
      </c>
      <c r="I790">
        <f>IF(H790=-1,-1,IF('HCAD Raw EF'!F790="","",'HCAD Raw EF'!F790))</f>
        <v>-1</v>
      </c>
      <c r="J790">
        <f>IF(I790=-1,-1,IF('HCAD Raw EF'!G790="","",'HCAD Raw EF'!G790))</f>
        <v>-1</v>
      </c>
      <c r="K790">
        <f>IF(J790=-1,-1,IF('HCAD Raw EF'!H790="","",'HCAD Raw EF'!H790))</f>
        <v>-1</v>
      </c>
      <c r="L790">
        <f>IF(K790=-1,-1,IF('HCAD Raw EF'!I790="","",'HCAD Raw EF'!I790))</f>
        <v>-1</v>
      </c>
      <c r="M790">
        <f>IF(L790=-1,-1,IF('HCAD Raw EF'!J790="","",'HCAD Raw EF'!J790))</f>
        <v>-1</v>
      </c>
      <c r="N790">
        <f>IF(M790=-1,-1,IF('HCAD Raw EF'!K790="","",'HCAD Raw EF'!K790))</f>
        <v>-1</v>
      </c>
      <c r="O790" s="13">
        <f>IF(N790=-1,-1,IF('HCAD Raw EF'!L790="","",VALUE('HCAD Raw EF'!L790)))</f>
        <v>-1</v>
      </c>
      <c r="P790"/>
      <c r="Q790"/>
      <c r="R790"/>
      <c r="S790"/>
      <c r="T790"/>
      <c r="U790"/>
      <c r="V790"/>
      <c r="W790"/>
      <c r="X790"/>
      <c r="Y790"/>
    </row>
    <row r="791" spans="3:25" x14ac:dyDescent="0.25">
      <c r="C791">
        <v>787</v>
      </c>
      <c r="D791">
        <f t="shared" si="13"/>
        <v>-1</v>
      </c>
      <c r="E791">
        <f>IF('HCAD Raw EF'!B791="",-1,'HCAD Raw EF'!B791)</f>
        <v>-1</v>
      </c>
      <c r="F791">
        <f>IF(E791=-1,-1,IF('HCAD Raw EF'!C791="","",'HCAD Raw EF'!C791))</f>
        <v>-1</v>
      </c>
      <c r="G791">
        <f>IF(F791=-1,-1,IF('HCAD Raw EF'!D791="","",'HCAD Raw EF'!D791))</f>
        <v>-1</v>
      </c>
      <c r="H791">
        <f>IF(G791=-1,-1,IF('HCAD Raw EF'!E791="","",'HCAD Raw EF'!E791))</f>
        <v>-1</v>
      </c>
      <c r="I791">
        <f>IF(H791=-1,-1,IF('HCAD Raw EF'!F791="","",'HCAD Raw EF'!F791))</f>
        <v>-1</v>
      </c>
      <c r="J791">
        <f>IF(I791=-1,-1,IF('HCAD Raw EF'!G791="","",'HCAD Raw EF'!G791))</f>
        <v>-1</v>
      </c>
      <c r="K791">
        <f>IF(J791=-1,-1,IF('HCAD Raw EF'!H791="","",'HCAD Raw EF'!H791))</f>
        <v>-1</v>
      </c>
      <c r="L791">
        <f>IF(K791=-1,-1,IF('HCAD Raw EF'!I791="","",'HCAD Raw EF'!I791))</f>
        <v>-1</v>
      </c>
      <c r="M791">
        <f>IF(L791=-1,-1,IF('HCAD Raw EF'!J791="","",'HCAD Raw EF'!J791))</f>
        <v>-1</v>
      </c>
      <c r="N791">
        <f>IF(M791=-1,-1,IF('HCAD Raw EF'!K791="","",'HCAD Raw EF'!K791))</f>
        <v>-1</v>
      </c>
      <c r="O791" s="13">
        <f>IF(N791=-1,-1,IF('HCAD Raw EF'!L791="","",VALUE('HCAD Raw EF'!L791)))</f>
        <v>-1</v>
      </c>
      <c r="P791"/>
      <c r="Q791"/>
      <c r="R791"/>
      <c r="S791"/>
      <c r="T791"/>
      <c r="U791"/>
      <c r="V791"/>
      <c r="W791"/>
      <c r="X791"/>
      <c r="Y791"/>
    </row>
    <row r="792" spans="3:25" x14ac:dyDescent="0.25">
      <c r="C792">
        <v>788</v>
      </c>
      <c r="D792">
        <f t="shared" si="13"/>
        <v>-1</v>
      </c>
      <c r="E792">
        <f>IF('HCAD Raw EF'!B792="",-1,'HCAD Raw EF'!B792)</f>
        <v>-1</v>
      </c>
      <c r="F792">
        <f>IF(E792=-1,-1,IF('HCAD Raw EF'!C792="","",'HCAD Raw EF'!C792))</f>
        <v>-1</v>
      </c>
      <c r="G792">
        <f>IF(F792=-1,-1,IF('HCAD Raw EF'!D792="","",'HCAD Raw EF'!D792))</f>
        <v>-1</v>
      </c>
      <c r="H792">
        <f>IF(G792=-1,-1,IF('HCAD Raw EF'!E792="","",'HCAD Raw EF'!E792))</f>
        <v>-1</v>
      </c>
      <c r="I792">
        <f>IF(H792=-1,-1,IF('HCAD Raw EF'!F792="","",'HCAD Raw EF'!F792))</f>
        <v>-1</v>
      </c>
      <c r="J792">
        <f>IF(I792=-1,-1,IF('HCAD Raw EF'!G792="","",'HCAD Raw EF'!G792))</f>
        <v>-1</v>
      </c>
      <c r="K792">
        <f>IF(J792=-1,-1,IF('HCAD Raw EF'!H792="","",'HCAD Raw EF'!H792))</f>
        <v>-1</v>
      </c>
      <c r="L792">
        <f>IF(K792=-1,-1,IF('HCAD Raw EF'!I792="","",'HCAD Raw EF'!I792))</f>
        <v>-1</v>
      </c>
      <c r="M792">
        <f>IF(L792=-1,-1,IF('HCAD Raw EF'!J792="","",'HCAD Raw EF'!J792))</f>
        <v>-1</v>
      </c>
      <c r="N792">
        <f>IF(M792=-1,-1,IF('HCAD Raw EF'!K792="","",'HCAD Raw EF'!K792))</f>
        <v>-1</v>
      </c>
      <c r="O792" s="13">
        <f>IF(N792=-1,-1,IF('HCAD Raw EF'!L792="","",VALUE('HCAD Raw EF'!L792)))</f>
        <v>-1</v>
      </c>
      <c r="P792"/>
      <c r="Q792"/>
      <c r="R792"/>
      <c r="S792"/>
      <c r="T792"/>
      <c r="U792"/>
      <c r="V792"/>
      <c r="W792"/>
      <c r="X792"/>
      <c r="Y792"/>
    </row>
    <row r="793" spans="3:25" x14ac:dyDescent="0.25">
      <c r="C793">
        <v>789</v>
      </c>
      <c r="D793">
        <f t="shared" si="13"/>
        <v>-1</v>
      </c>
      <c r="E793">
        <f>IF('HCAD Raw EF'!B793="",-1,'HCAD Raw EF'!B793)</f>
        <v>-1</v>
      </c>
      <c r="F793">
        <f>IF(E793=-1,-1,IF('HCAD Raw EF'!C793="","",'HCAD Raw EF'!C793))</f>
        <v>-1</v>
      </c>
      <c r="G793">
        <f>IF(F793=-1,-1,IF('HCAD Raw EF'!D793="","",'HCAD Raw EF'!D793))</f>
        <v>-1</v>
      </c>
      <c r="H793">
        <f>IF(G793=-1,-1,IF('HCAD Raw EF'!E793="","",'HCAD Raw EF'!E793))</f>
        <v>-1</v>
      </c>
      <c r="I793">
        <f>IF(H793=-1,-1,IF('HCAD Raw EF'!F793="","",'HCAD Raw EF'!F793))</f>
        <v>-1</v>
      </c>
      <c r="J793">
        <f>IF(I793=-1,-1,IF('HCAD Raw EF'!G793="","",'HCAD Raw EF'!G793))</f>
        <v>-1</v>
      </c>
      <c r="K793">
        <f>IF(J793=-1,-1,IF('HCAD Raw EF'!H793="","",'HCAD Raw EF'!H793))</f>
        <v>-1</v>
      </c>
      <c r="L793">
        <f>IF(K793=-1,-1,IF('HCAD Raw EF'!I793="","",'HCAD Raw EF'!I793))</f>
        <v>-1</v>
      </c>
      <c r="M793">
        <f>IF(L793=-1,-1,IF('HCAD Raw EF'!J793="","",'HCAD Raw EF'!J793))</f>
        <v>-1</v>
      </c>
      <c r="N793">
        <f>IF(M793=-1,-1,IF('HCAD Raw EF'!K793="","",'HCAD Raw EF'!K793))</f>
        <v>-1</v>
      </c>
      <c r="O793" s="13">
        <f>IF(N793=-1,-1,IF('HCAD Raw EF'!L793="","",VALUE('HCAD Raw EF'!L793)))</f>
        <v>-1</v>
      </c>
      <c r="P793"/>
      <c r="Q793"/>
      <c r="R793"/>
      <c r="S793"/>
      <c r="T793"/>
      <c r="U793"/>
      <c r="V793"/>
      <c r="W793"/>
      <c r="X793"/>
      <c r="Y793"/>
    </row>
    <row r="794" spans="3:25" x14ac:dyDescent="0.25">
      <c r="C794">
        <v>790</v>
      </c>
      <c r="D794">
        <f t="shared" si="13"/>
        <v>-1</v>
      </c>
      <c r="E794">
        <f>IF('HCAD Raw EF'!B794="",-1,'HCAD Raw EF'!B794)</f>
        <v>-1</v>
      </c>
      <c r="F794">
        <f>IF(E794=-1,-1,IF('HCAD Raw EF'!C794="","",'HCAD Raw EF'!C794))</f>
        <v>-1</v>
      </c>
      <c r="G794">
        <f>IF(F794=-1,-1,IF('HCAD Raw EF'!D794="","",'HCAD Raw EF'!D794))</f>
        <v>-1</v>
      </c>
      <c r="H794">
        <f>IF(G794=-1,-1,IF('HCAD Raw EF'!E794="","",'HCAD Raw EF'!E794))</f>
        <v>-1</v>
      </c>
      <c r="I794">
        <f>IF(H794=-1,-1,IF('HCAD Raw EF'!F794="","",'HCAD Raw EF'!F794))</f>
        <v>-1</v>
      </c>
      <c r="J794">
        <f>IF(I794=-1,-1,IF('HCAD Raw EF'!G794="","",'HCAD Raw EF'!G794))</f>
        <v>-1</v>
      </c>
      <c r="K794">
        <f>IF(J794=-1,-1,IF('HCAD Raw EF'!H794="","",'HCAD Raw EF'!H794))</f>
        <v>-1</v>
      </c>
      <c r="L794">
        <f>IF(K794=-1,-1,IF('HCAD Raw EF'!I794="","",'HCAD Raw EF'!I794))</f>
        <v>-1</v>
      </c>
      <c r="M794">
        <f>IF(L794=-1,-1,IF('HCAD Raw EF'!J794="","",'HCAD Raw EF'!J794))</f>
        <v>-1</v>
      </c>
      <c r="N794">
        <f>IF(M794=-1,-1,IF('HCAD Raw EF'!K794="","",'HCAD Raw EF'!K794))</f>
        <v>-1</v>
      </c>
      <c r="O794" s="13">
        <f>IF(N794=-1,-1,IF('HCAD Raw EF'!L794="","",VALUE('HCAD Raw EF'!L794)))</f>
        <v>-1</v>
      </c>
      <c r="P794"/>
      <c r="Q794"/>
      <c r="R794"/>
      <c r="S794"/>
      <c r="T794"/>
      <c r="U794"/>
      <c r="V794"/>
      <c r="W794"/>
      <c r="X794"/>
      <c r="Y794"/>
    </row>
    <row r="795" spans="3:25" x14ac:dyDescent="0.25">
      <c r="C795">
        <v>791</v>
      </c>
      <c r="D795">
        <f t="shared" si="13"/>
        <v>-1</v>
      </c>
      <c r="E795">
        <f>IF('HCAD Raw EF'!B795="",-1,'HCAD Raw EF'!B795)</f>
        <v>-1</v>
      </c>
      <c r="F795">
        <f>IF(E795=-1,-1,IF('HCAD Raw EF'!C795="","",'HCAD Raw EF'!C795))</f>
        <v>-1</v>
      </c>
      <c r="G795">
        <f>IF(F795=-1,-1,IF('HCAD Raw EF'!D795="","",'HCAD Raw EF'!D795))</f>
        <v>-1</v>
      </c>
      <c r="H795">
        <f>IF(G795=-1,-1,IF('HCAD Raw EF'!E795="","",'HCAD Raw EF'!E795))</f>
        <v>-1</v>
      </c>
      <c r="I795">
        <f>IF(H795=-1,-1,IF('HCAD Raw EF'!F795="","",'HCAD Raw EF'!F795))</f>
        <v>-1</v>
      </c>
      <c r="J795">
        <f>IF(I795=-1,-1,IF('HCAD Raw EF'!G795="","",'HCAD Raw EF'!G795))</f>
        <v>-1</v>
      </c>
      <c r="K795">
        <f>IF(J795=-1,-1,IF('HCAD Raw EF'!H795="","",'HCAD Raw EF'!H795))</f>
        <v>-1</v>
      </c>
      <c r="L795">
        <f>IF(K795=-1,-1,IF('HCAD Raw EF'!I795="","",'HCAD Raw EF'!I795))</f>
        <v>-1</v>
      </c>
      <c r="M795">
        <f>IF(L795=-1,-1,IF('HCAD Raw EF'!J795="","",'HCAD Raw EF'!J795))</f>
        <v>-1</v>
      </c>
      <c r="N795">
        <f>IF(M795=-1,-1,IF('HCAD Raw EF'!K795="","",'HCAD Raw EF'!K795))</f>
        <v>-1</v>
      </c>
      <c r="O795" s="13">
        <f>IF(N795=-1,-1,IF('HCAD Raw EF'!L795="","",VALUE('HCAD Raw EF'!L795)))</f>
        <v>-1</v>
      </c>
      <c r="P795"/>
      <c r="Q795"/>
      <c r="R795"/>
      <c r="S795"/>
      <c r="T795"/>
      <c r="U795"/>
      <c r="V795"/>
      <c r="W795"/>
      <c r="X795"/>
      <c r="Y795"/>
    </row>
    <row r="796" spans="3:25" x14ac:dyDescent="0.25">
      <c r="C796">
        <v>792</v>
      </c>
      <c r="D796">
        <f t="shared" si="13"/>
        <v>-1</v>
      </c>
      <c r="E796">
        <f>IF('HCAD Raw EF'!B796="",-1,'HCAD Raw EF'!B796)</f>
        <v>-1</v>
      </c>
      <c r="F796">
        <f>IF(E796=-1,-1,IF('HCAD Raw EF'!C796="","",'HCAD Raw EF'!C796))</f>
        <v>-1</v>
      </c>
      <c r="G796">
        <f>IF(F796=-1,-1,IF('HCAD Raw EF'!D796="","",'HCAD Raw EF'!D796))</f>
        <v>-1</v>
      </c>
      <c r="H796">
        <f>IF(G796=-1,-1,IF('HCAD Raw EF'!E796="","",'HCAD Raw EF'!E796))</f>
        <v>-1</v>
      </c>
      <c r="I796">
        <f>IF(H796=-1,-1,IF('HCAD Raw EF'!F796="","",'HCAD Raw EF'!F796))</f>
        <v>-1</v>
      </c>
      <c r="J796">
        <f>IF(I796=-1,-1,IF('HCAD Raw EF'!G796="","",'HCAD Raw EF'!G796))</f>
        <v>-1</v>
      </c>
      <c r="K796">
        <f>IF(J796=-1,-1,IF('HCAD Raw EF'!H796="","",'HCAD Raw EF'!H796))</f>
        <v>-1</v>
      </c>
      <c r="L796">
        <f>IF(K796=-1,-1,IF('HCAD Raw EF'!I796="","",'HCAD Raw EF'!I796))</f>
        <v>-1</v>
      </c>
      <c r="M796">
        <f>IF(L796=-1,-1,IF('HCAD Raw EF'!J796="","",'HCAD Raw EF'!J796))</f>
        <v>-1</v>
      </c>
      <c r="N796">
        <f>IF(M796=-1,-1,IF('HCAD Raw EF'!K796="","",'HCAD Raw EF'!K796))</f>
        <v>-1</v>
      </c>
      <c r="O796" s="13">
        <f>IF(N796=-1,-1,IF('HCAD Raw EF'!L796="","",VALUE('HCAD Raw EF'!L796)))</f>
        <v>-1</v>
      </c>
      <c r="P796"/>
      <c r="Q796"/>
      <c r="R796"/>
      <c r="S796"/>
      <c r="T796"/>
      <c r="U796"/>
      <c r="V796"/>
      <c r="W796"/>
      <c r="X796"/>
      <c r="Y796"/>
    </row>
    <row r="797" spans="3:25" x14ac:dyDescent="0.25">
      <c r="C797">
        <v>793</v>
      </c>
      <c r="D797">
        <f t="shared" si="13"/>
        <v>-1</v>
      </c>
      <c r="E797">
        <f>IF('HCAD Raw EF'!B797="",-1,'HCAD Raw EF'!B797)</f>
        <v>-1</v>
      </c>
      <c r="F797">
        <f>IF(E797=-1,-1,IF('HCAD Raw EF'!C797="","",'HCAD Raw EF'!C797))</f>
        <v>-1</v>
      </c>
      <c r="G797">
        <f>IF(F797=-1,-1,IF('HCAD Raw EF'!D797="","",'HCAD Raw EF'!D797))</f>
        <v>-1</v>
      </c>
      <c r="H797">
        <f>IF(G797=-1,-1,IF('HCAD Raw EF'!E797="","",'HCAD Raw EF'!E797))</f>
        <v>-1</v>
      </c>
      <c r="I797">
        <f>IF(H797=-1,-1,IF('HCAD Raw EF'!F797="","",'HCAD Raw EF'!F797))</f>
        <v>-1</v>
      </c>
      <c r="J797">
        <f>IF(I797=-1,-1,IF('HCAD Raw EF'!G797="","",'HCAD Raw EF'!G797))</f>
        <v>-1</v>
      </c>
      <c r="K797">
        <f>IF(J797=-1,-1,IF('HCAD Raw EF'!H797="","",'HCAD Raw EF'!H797))</f>
        <v>-1</v>
      </c>
      <c r="L797">
        <f>IF(K797=-1,-1,IF('HCAD Raw EF'!I797="","",'HCAD Raw EF'!I797))</f>
        <v>-1</v>
      </c>
      <c r="M797">
        <f>IF(L797=-1,-1,IF('HCAD Raw EF'!J797="","",'HCAD Raw EF'!J797))</f>
        <v>-1</v>
      </c>
      <c r="N797">
        <f>IF(M797=-1,-1,IF('HCAD Raw EF'!K797="","",'HCAD Raw EF'!K797))</f>
        <v>-1</v>
      </c>
      <c r="O797" s="13">
        <f>IF(N797=-1,-1,IF('HCAD Raw EF'!L797="","",VALUE('HCAD Raw EF'!L797)))</f>
        <v>-1</v>
      </c>
      <c r="P797"/>
      <c r="Q797"/>
      <c r="R797"/>
      <c r="S797"/>
      <c r="T797"/>
      <c r="U797"/>
      <c r="V797"/>
      <c r="W797"/>
      <c r="X797"/>
      <c r="Y797"/>
    </row>
    <row r="798" spans="3:25" x14ac:dyDescent="0.25">
      <c r="C798">
        <v>794</v>
      </c>
      <c r="D798">
        <f t="shared" si="13"/>
        <v>-1</v>
      </c>
      <c r="E798">
        <f>IF('HCAD Raw EF'!B798="",-1,'HCAD Raw EF'!B798)</f>
        <v>-1</v>
      </c>
      <c r="F798">
        <f>IF(E798=-1,-1,IF('HCAD Raw EF'!C798="","",'HCAD Raw EF'!C798))</f>
        <v>-1</v>
      </c>
      <c r="G798">
        <f>IF(F798=-1,-1,IF('HCAD Raw EF'!D798="","",'HCAD Raw EF'!D798))</f>
        <v>-1</v>
      </c>
      <c r="H798">
        <f>IF(G798=-1,-1,IF('HCAD Raw EF'!E798="","",'HCAD Raw EF'!E798))</f>
        <v>-1</v>
      </c>
      <c r="I798">
        <f>IF(H798=-1,-1,IF('HCAD Raw EF'!F798="","",'HCAD Raw EF'!F798))</f>
        <v>-1</v>
      </c>
      <c r="J798">
        <f>IF(I798=-1,-1,IF('HCAD Raw EF'!G798="","",'HCAD Raw EF'!G798))</f>
        <v>-1</v>
      </c>
      <c r="K798">
        <f>IF(J798=-1,-1,IF('HCAD Raw EF'!H798="","",'HCAD Raw EF'!H798))</f>
        <v>-1</v>
      </c>
      <c r="L798">
        <f>IF(K798=-1,-1,IF('HCAD Raw EF'!I798="","",'HCAD Raw EF'!I798))</f>
        <v>-1</v>
      </c>
      <c r="M798">
        <f>IF(L798=-1,-1,IF('HCAD Raw EF'!J798="","",'HCAD Raw EF'!J798))</f>
        <v>-1</v>
      </c>
      <c r="N798">
        <f>IF(M798=-1,-1,IF('HCAD Raw EF'!K798="","",'HCAD Raw EF'!K798))</f>
        <v>-1</v>
      </c>
      <c r="O798" s="13">
        <f>IF(N798=-1,-1,IF('HCAD Raw EF'!L798="","",VALUE('HCAD Raw EF'!L798)))</f>
        <v>-1</v>
      </c>
      <c r="P798"/>
      <c r="Q798"/>
      <c r="R798"/>
      <c r="S798"/>
      <c r="T798"/>
      <c r="U798"/>
      <c r="V798"/>
      <c r="W798"/>
      <c r="X798"/>
      <c r="Y798"/>
    </row>
    <row r="799" spans="3:25" x14ac:dyDescent="0.25">
      <c r="C799">
        <v>795</v>
      </c>
      <c r="D799">
        <f t="shared" si="13"/>
        <v>-1</v>
      </c>
      <c r="E799">
        <f>IF('HCAD Raw EF'!B799="",-1,'HCAD Raw EF'!B799)</f>
        <v>-1</v>
      </c>
      <c r="F799">
        <f>IF(E799=-1,-1,IF('HCAD Raw EF'!C799="","",'HCAD Raw EF'!C799))</f>
        <v>-1</v>
      </c>
      <c r="G799">
        <f>IF(F799=-1,-1,IF('HCAD Raw EF'!D799="","",'HCAD Raw EF'!D799))</f>
        <v>-1</v>
      </c>
      <c r="H799">
        <f>IF(G799=-1,-1,IF('HCAD Raw EF'!E799="","",'HCAD Raw EF'!E799))</f>
        <v>-1</v>
      </c>
      <c r="I799">
        <f>IF(H799=-1,-1,IF('HCAD Raw EF'!F799="","",'HCAD Raw EF'!F799))</f>
        <v>-1</v>
      </c>
      <c r="J799">
        <f>IF(I799=-1,-1,IF('HCAD Raw EF'!G799="","",'HCAD Raw EF'!G799))</f>
        <v>-1</v>
      </c>
      <c r="K799">
        <f>IF(J799=-1,-1,IF('HCAD Raw EF'!H799="","",'HCAD Raw EF'!H799))</f>
        <v>-1</v>
      </c>
      <c r="L799">
        <f>IF(K799=-1,-1,IF('HCAD Raw EF'!I799="","",'HCAD Raw EF'!I799))</f>
        <v>-1</v>
      </c>
      <c r="M799">
        <f>IF(L799=-1,-1,IF('HCAD Raw EF'!J799="","",'HCAD Raw EF'!J799))</f>
        <v>-1</v>
      </c>
      <c r="N799">
        <f>IF(M799=-1,-1,IF('HCAD Raw EF'!K799="","",'HCAD Raw EF'!K799))</f>
        <v>-1</v>
      </c>
      <c r="O799" s="13">
        <f>IF(N799=-1,-1,IF('HCAD Raw EF'!L799="","",VALUE('HCAD Raw EF'!L799)))</f>
        <v>-1</v>
      </c>
      <c r="P799"/>
      <c r="Q799"/>
      <c r="R799"/>
      <c r="S799"/>
      <c r="T799"/>
      <c r="U799"/>
      <c r="V799"/>
      <c r="W799"/>
      <c r="X799"/>
      <c r="Y799"/>
    </row>
    <row r="800" spans="3:25" x14ac:dyDescent="0.25">
      <c r="C800">
        <v>796</v>
      </c>
      <c r="D800">
        <f t="shared" si="13"/>
        <v>-1</v>
      </c>
      <c r="E800">
        <f>IF('HCAD Raw EF'!B800="",-1,'HCAD Raw EF'!B800)</f>
        <v>-1</v>
      </c>
      <c r="F800">
        <f>IF(E800=-1,-1,IF('HCAD Raw EF'!C800="","",'HCAD Raw EF'!C800))</f>
        <v>-1</v>
      </c>
      <c r="G800">
        <f>IF(F800=-1,-1,IF('HCAD Raw EF'!D800="","",'HCAD Raw EF'!D800))</f>
        <v>-1</v>
      </c>
      <c r="H800">
        <f>IF(G800=-1,-1,IF('HCAD Raw EF'!E800="","",'HCAD Raw EF'!E800))</f>
        <v>-1</v>
      </c>
      <c r="I800">
        <f>IF(H800=-1,-1,IF('HCAD Raw EF'!F800="","",'HCAD Raw EF'!F800))</f>
        <v>-1</v>
      </c>
      <c r="J800">
        <f>IF(I800=-1,-1,IF('HCAD Raw EF'!G800="","",'HCAD Raw EF'!G800))</f>
        <v>-1</v>
      </c>
      <c r="K800">
        <f>IF(J800=-1,-1,IF('HCAD Raw EF'!H800="","",'HCAD Raw EF'!H800))</f>
        <v>-1</v>
      </c>
      <c r="L800">
        <f>IF(K800=-1,-1,IF('HCAD Raw EF'!I800="","",'HCAD Raw EF'!I800))</f>
        <v>-1</v>
      </c>
      <c r="M800">
        <f>IF(L800=-1,-1,IF('HCAD Raw EF'!J800="","",'HCAD Raw EF'!J800))</f>
        <v>-1</v>
      </c>
      <c r="N800">
        <f>IF(M800=-1,-1,IF('HCAD Raw EF'!K800="","",'HCAD Raw EF'!K800))</f>
        <v>-1</v>
      </c>
      <c r="O800" s="13">
        <f>IF(N800=-1,-1,IF('HCAD Raw EF'!L800="","",VALUE('HCAD Raw EF'!L800)))</f>
        <v>-1</v>
      </c>
      <c r="P800"/>
      <c r="Q800"/>
      <c r="R800"/>
      <c r="S800"/>
      <c r="T800"/>
      <c r="U800"/>
      <c r="V800"/>
      <c r="W800"/>
      <c r="X800"/>
      <c r="Y800"/>
    </row>
    <row r="801" spans="3:25" x14ac:dyDescent="0.25">
      <c r="C801">
        <v>797</v>
      </c>
      <c r="D801">
        <f t="shared" si="13"/>
        <v>-1</v>
      </c>
      <c r="E801">
        <f>IF('HCAD Raw EF'!B801="",-1,'HCAD Raw EF'!B801)</f>
        <v>-1</v>
      </c>
      <c r="F801">
        <f>IF(E801=-1,-1,IF('HCAD Raw EF'!C801="","",'HCAD Raw EF'!C801))</f>
        <v>-1</v>
      </c>
      <c r="G801">
        <f>IF(F801=-1,-1,IF('HCAD Raw EF'!D801="","",'HCAD Raw EF'!D801))</f>
        <v>-1</v>
      </c>
      <c r="H801">
        <f>IF(G801=-1,-1,IF('HCAD Raw EF'!E801="","",'HCAD Raw EF'!E801))</f>
        <v>-1</v>
      </c>
      <c r="I801">
        <f>IF(H801=-1,-1,IF('HCAD Raw EF'!F801="","",'HCAD Raw EF'!F801))</f>
        <v>-1</v>
      </c>
      <c r="J801">
        <f>IF(I801=-1,-1,IF('HCAD Raw EF'!G801="","",'HCAD Raw EF'!G801))</f>
        <v>-1</v>
      </c>
      <c r="K801">
        <f>IF(J801=-1,-1,IF('HCAD Raw EF'!H801="","",'HCAD Raw EF'!H801))</f>
        <v>-1</v>
      </c>
      <c r="L801">
        <f>IF(K801=-1,-1,IF('HCAD Raw EF'!I801="","",'HCAD Raw EF'!I801))</f>
        <v>-1</v>
      </c>
      <c r="M801">
        <f>IF(L801=-1,-1,IF('HCAD Raw EF'!J801="","",'HCAD Raw EF'!J801))</f>
        <v>-1</v>
      </c>
      <c r="N801">
        <f>IF(M801=-1,-1,IF('HCAD Raw EF'!K801="","",'HCAD Raw EF'!K801))</f>
        <v>-1</v>
      </c>
      <c r="O801" s="13">
        <f>IF(N801=-1,-1,IF('HCAD Raw EF'!L801="","",VALUE('HCAD Raw EF'!L801)))</f>
        <v>-1</v>
      </c>
      <c r="P801"/>
      <c r="Q801"/>
      <c r="R801"/>
      <c r="S801"/>
      <c r="T801"/>
      <c r="U801"/>
      <c r="V801"/>
      <c r="W801"/>
      <c r="X801"/>
      <c r="Y801"/>
    </row>
    <row r="802" spans="3:25" x14ac:dyDescent="0.25">
      <c r="C802">
        <v>798</v>
      </c>
      <c r="D802">
        <f t="shared" si="13"/>
        <v>-1</v>
      </c>
      <c r="E802">
        <f>IF('HCAD Raw EF'!B802="",-1,'HCAD Raw EF'!B802)</f>
        <v>-1</v>
      </c>
      <c r="F802">
        <f>IF(E802=-1,-1,IF('HCAD Raw EF'!C802="","",'HCAD Raw EF'!C802))</f>
        <v>-1</v>
      </c>
      <c r="G802">
        <f>IF(F802=-1,-1,IF('HCAD Raw EF'!D802="","",'HCAD Raw EF'!D802))</f>
        <v>-1</v>
      </c>
      <c r="H802">
        <f>IF(G802=-1,-1,IF('HCAD Raw EF'!E802="","",'HCAD Raw EF'!E802))</f>
        <v>-1</v>
      </c>
      <c r="I802">
        <f>IF(H802=-1,-1,IF('HCAD Raw EF'!F802="","",'HCAD Raw EF'!F802))</f>
        <v>-1</v>
      </c>
      <c r="J802">
        <f>IF(I802=-1,-1,IF('HCAD Raw EF'!G802="","",'HCAD Raw EF'!G802))</f>
        <v>-1</v>
      </c>
      <c r="K802">
        <f>IF(J802=-1,-1,IF('HCAD Raw EF'!H802="","",'HCAD Raw EF'!H802))</f>
        <v>-1</v>
      </c>
      <c r="L802">
        <f>IF(K802=-1,-1,IF('HCAD Raw EF'!I802="","",'HCAD Raw EF'!I802))</f>
        <v>-1</v>
      </c>
      <c r="M802">
        <f>IF(L802=-1,-1,IF('HCAD Raw EF'!J802="","",'HCAD Raw EF'!J802))</f>
        <v>-1</v>
      </c>
      <c r="N802">
        <f>IF(M802=-1,-1,IF('HCAD Raw EF'!K802="","",'HCAD Raw EF'!K802))</f>
        <v>-1</v>
      </c>
      <c r="O802" s="13">
        <f>IF(N802=-1,-1,IF('HCAD Raw EF'!L802="","",VALUE('HCAD Raw EF'!L802)))</f>
        <v>-1</v>
      </c>
      <c r="P802"/>
      <c r="Q802"/>
      <c r="R802"/>
      <c r="S802"/>
      <c r="T802"/>
      <c r="U802"/>
      <c r="V802"/>
      <c r="W802"/>
      <c r="X802"/>
      <c r="Y802"/>
    </row>
    <row r="803" spans="3:25" x14ac:dyDescent="0.25">
      <c r="C803">
        <v>799</v>
      </c>
      <c r="D803">
        <f t="shared" si="13"/>
        <v>-1</v>
      </c>
      <c r="E803">
        <f>IF('HCAD Raw EF'!B803="",-1,'HCAD Raw EF'!B803)</f>
        <v>-1</v>
      </c>
      <c r="F803">
        <f>IF(E803=-1,-1,IF('HCAD Raw EF'!C803="","",'HCAD Raw EF'!C803))</f>
        <v>-1</v>
      </c>
      <c r="G803">
        <f>IF(F803=-1,-1,IF('HCAD Raw EF'!D803="","",'HCAD Raw EF'!D803))</f>
        <v>-1</v>
      </c>
      <c r="H803">
        <f>IF(G803=-1,-1,IF('HCAD Raw EF'!E803="","",'HCAD Raw EF'!E803))</f>
        <v>-1</v>
      </c>
      <c r="I803">
        <f>IF(H803=-1,-1,IF('HCAD Raw EF'!F803="","",'HCAD Raw EF'!F803))</f>
        <v>-1</v>
      </c>
      <c r="J803">
        <f>IF(I803=-1,-1,IF('HCAD Raw EF'!G803="","",'HCAD Raw EF'!G803))</f>
        <v>-1</v>
      </c>
      <c r="K803">
        <f>IF(J803=-1,-1,IF('HCAD Raw EF'!H803="","",'HCAD Raw EF'!H803))</f>
        <v>-1</v>
      </c>
      <c r="L803">
        <f>IF(K803=-1,-1,IF('HCAD Raw EF'!I803="","",'HCAD Raw EF'!I803))</f>
        <v>-1</v>
      </c>
      <c r="M803">
        <f>IF(L803=-1,-1,IF('HCAD Raw EF'!J803="","",'HCAD Raw EF'!J803))</f>
        <v>-1</v>
      </c>
      <c r="N803">
        <f>IF(M803=-1,-1,IF('HCAD Raw EF'!K803="","",'HCAD Raw EF'!K803))</f>
        <v>-1</v>
      </c>
      <c r="O803" s="13">
        <f>IF(N803=-1,-1,IF('HCAD Raw EF'!L803="","",VALUE('HCAD Raw EF'!L803)))</f>
        <v>-1</v>
      </c>
      <c r="P803"/>
      <c r="Q803"/>
      <c r="R803"/>
      <c r="S803"/>
      <c r="T803"/>
      <c r="U803"/>
      <c r="V803"/>
      <c r="W803"/>
      <c r="X803"/>
      <c r="Y803"/>
    </row>
    <row r="804" spans="3:25" x14ac:dyDescent="0.25">
      <c r="C804">
        <v>800</v>
      </c>
      <c r="D804">
        <f t="shared" si="13"/>
        <v>-1</v>
      </c>
      <c r="E804">
        <f>IF('HCAD Raw EF'!B804="",-1,'HCAD Raw EF'!B804)</f>
        <v>-1</v>
      </c>
      <c r="F804">
        <f>IF(E804=-1,-1,IF('HCAD Raw EF'!C804="","",'HCAD Raw EF'!C804))</f>
        <v>-1</v>
      </c>
      <c r="G804">
        <f>IF(F804=-1,-1,IF('HCAD Raw EF'!D804="","",'HCAD Raw EF'!D804))</f>
        <v>-1</v>
      </c>
      <c r="H804">
        <f>IF(G804=-1,-1,IF('HCAD Raw EF'!E804="","",'HCAD Raw EF'!E804))</f>
        <v>-1</v>
      </c>
      <c r="I804">
        <f>IF(H804=-1,-1,IF('HCAD Raw EF'!F804="","",'HCAD Raw EF'!F804))</f>
        <v>-1</v>
      </c>
      <c r="J804">
        <f>IF(I804=-1,-1,IF('HCAD Raw EF'!G804="","",'HCAD Raw EF'!G804))</f>
        <v>-1</v>
      </c>
      <c r="K804">
        <f>IF(J804=-1,-1,IF('HCAD Raw EF'!H804="","",'HCAD Raw EF'!H804))</f>
        <v>-1</v>
      </c>
      <c r="L804">
        <f>IF(K804=-1,-1,IF('HCAD Raw EF'!I804="","",'HCAD Raw EF'!I804))</f>
        <v>-1</v>
      </c>
      <c r="M804">
        <f>IF(L804=-1,-1,IF('HCAD Raw EF'!J804="","",'HCAD Raw EF'!J804))</f>
        <v>-1</v>
      </c>
      <c r="N804">
        <f>IF(M804=-1,-1,IF('HCAD Raw EF'!K804="","",'HCAD Raw EF'!K804))</f>
        <v>-1</v>
      </c>
      <c r="O804" s="13">
        <f>IF(N804=-1,-1,IF('HCAD Raw EF'!L804="","",VALUE('HCAD Raw EF'!L804)))</f>
        <v>-1</v>
      </c>
      <c r="P804"/>
      <c r="Q804"/>
      <c r="R804"/>
      <c r="S804"/>
      <c r="T804"/>
      <c r="U804"/>
      <c r="V804"/>
      <c r="W804"/>
      <c r="X804"/>
      <c r="Y804"/>
    </row>
    <row r="805" spans="3:25" x14ac:dyDescent="0.25">
      <c r="C805">
        <v>801</v>
      </c>
      <c r="D805">
        <f t="shared" si="13"/>
        <v>-1</v>
      </c>
      <c r="E805">
        <f>IF('HCAD Raw EF'!B805="",-1,'HCAD Raw EF'!B805)</f>
        <v>-1</v>
      </c>
      <c r="F805">
        <f>IF(E805=-1,-1,IF('HCAD Raw EF'!C805="","",'HCAD Raw EF'!C805))</f>
        <v>-1</v>
      </c>
      <c r="G805">
        <f>IF(F805=-1,-1,IF('HCAD Raw EF'!D805="","",'HCAD Raw EF'!D805))</f>
        <v>-1</v>
      </c>
      <c r="H805">
        <f>IF(G805=-1,-1,IF('HCAD Raw EF'!E805="","",'HCAD Raw EF'!E805))</f>
        <v>-1</v>
      </c>
      <c r="I805">
        <f>IF(H805=-1,-1,IF('HCAD Raw EF'!F805="","",'HCAD Raw EF'!F805))</f>
        <v>-1</v>
      </c>
      <c r="J805">
        <f>IF(I805=-1,-1,IF('HCAD Raw EF'!G805="","",'HCAD Raw EF'!G805))</f>
        <v>-1</v>
      </c>
      <c r="K805">
        <f>IF(J805=-1,-1,IF('HCAD Raw EF'!H805="","",'HCAD Raw EF'!H805))</f>
        <v>-1</v>
      </c>
      <c r="L805">
        <f>IF(K805=-1,-1,IF('HCAD Raw EF'!I805="","",'HCAD Raw EF'!I805))</f>
        <v>-1</v>
      </c>
      <c r="M805">
        <f>IF(L805=-1,-1,IF('HCAD Raw EF'!J805="","",'HCAD Raw EF'!J805))</f>
        <v>-1</v>
      </c>
      <c r="N805">
        <f>IF(M805=-1,-1,IF('HCAD Raw EF'!K805="","",'HCAD Raw EF'!K805))</f>
        <v>-1</v>
      </c>
      <c r="O805" s="13">
        <f>IF(N805=-1,-1,IF('HCAD Raw EF'!L805="","",VALUE('HCAD Raw EF'!L805)))</f>
        <v>-1</v>
      </c>
      <c r="P805"/>
      <c r="Q805"/>
      <c r="R805"/>
      <c r="S805"/>
      <c r="T805"/>
      <c r="U805"/>
      <c r="V805"/>
      <c r="W805"/>
      <c r="X805"/>
      <c r="Y805"/>
    </row>
    <row r="806" spans="3:25" x14ac:dyDescent="0.25">
      <c r="C806">
        <v>802</v>
      </c>
      <c r="D806">
        <f t="shared" si="13"/>
        <v>-1</v>
      </c>
      <c r="E806">
        <f>IF('HCAD Raw EF'!B806="",-1,'HCAD Raw EF'!B806)</f>
        <v>-1</v>
      </c>
      <c r="F806">
        <f>IF(E806=-1,-1,IF('HCAD Raw EF'!C806="","",'HCAD Raw EF'!C806))</f>
        <v>-1</v>
      </c>
      <c r="G806">
        <f>IF(F806=-1,-1,IF('HCAD Raw EF'!D806="","",'HCAD Raw EF'!D806))</f>
        <v>-1</v>
      </c>
      <c r="H806">
        <f>IF(G806=-1,-1,IF('HCAD Raw EF'!E806="","",'HCAD Raw EF'!E806))</f>
        <v>-1</v>
      </c>
      <c r="I806">
        <f>IF(H806=-1,-1,IF('HCAD Raw EF'!F806="","",'HCAD Raw EF'!F806))</f>
        <v>-1</v>
      </c>
      <c r="J806">
        <f>IF(I806=-1,-1,IF('HCAD Raw EF'!G806="","",'HCAD Raw EF'!G806))</f>
        <v>-1</v>
      </c>
      <c r="K806">
        <f>IF(J806=-1,-1,IF('HCAD Raw EF'!H806="","",'HCAD Raw EF'!H806))</f>
        <v>-1</v>
      </c>
      <c r="L806">
        <f>IF(K806=-1,-1,IF('HCAD Raw EF'!I806="","",'HCAD Raw EF'!I806))</f>
        <v>-1</v>
      </c>
      <c r="M806">
        <f>IF(L806=-1,-1,IF('HCAD Raw EF'!J806="","",'HCAD Raw EF'!J806))</f>
        <v>-1</v>
      </c>
      <c r="N806">
        <f>IF(M806=-1,-1,IF('HCAD Raw EF'!K806="","",'HCAD Raw EF'!K806))</f>
        <v>-1</v>
      </c>
      <c r="O806" s="13">
        <f>IF(N806=-1,-1,IF('HCAD Raw EF'!L806="","",VALUE('HCAD Raw EF'!L806)))</f>
        <v>-1</v>
      </c>
      <c r="P806"/>
      <c r="Q806"/>
      <c r="R806"/>
      <c r="S806"/>
      <c r="T806"/>
      <c r="U806"/>
      <c r="V806"/>
      <c r="W806"/>
      <c r="X806"/>
      <c r="Y806"/>
    </row>
    <row r="807" spans="3:25" x14ac:dyDescent="0.25">
      <c r="C807">
        <v>803</v>
      </c>
      <c r="D807">
        <f t="shared" si="13"/>
        <v>-1</v>
      </c>
      <c r="E807">
        <f>IF('HCAD Raw EF'!B807="",-1,'HCAD Raw EF'!B807)</f>
        <v>-1</v>
      </c>
      <c r="F807">
        <f>IF(E807=-1,-1,IF('HCAD Raw EF'!C807="","",'HCAD Raw EF'!C807))</f>
        <v>-1</v>
      </c>
      <c r="G807">
        <f>IF(F807=-1,-1,IF('HCAD Raw EF'!D807="","",'HCAD Raw EF'!D807))</f>
        <v>-1</v>
      </c>
      <c r="H807">
        <f>IF(G807=-1,-1,IF('HCAD Raw EF'!E807="","",'HCAD Raw EF'!E807))</f>
        <v>-1</v>
      </c>
      <c r="I807">
        <f>IF(H807=-1,-1,IF('HCAD Raw EF'!F807="","",'HCAD Raw EF'!F807))</f>
        <v>-1</v>
      </c>
      <c r="J807">
        <f>IF(I807=-1,-1,IF('HCAD Raw EF'!G807="","",'HCAD Raw EF'!G807))</f>
        <v>-1</v>
      </c>
      <c r="K807">
        <f>IF(J807=-1,-1,IF('HCAD Raw EF'!H807="","",'HCAD Raw EF'!H807))</f>
        <v>-1</v>
      </c>
      <c r="L807">
        <f>IF(K807=-1,-1,IF('HCAD Raw EF'!I807="","",'HCAD Raw EF'!I807))</f>
        <v>-1</v>
      </c>
      <c r="M807">
        <f>IF(L807=-1,-1,IF('HCAD Raw EF'!J807="","",'HCAD Raw EF'!J807))</f>
        <v>-1</v>
      </c>
      <c r="N807">
        <f>IF(M807=-1,-1,IF('HCAD Raw EF'!K807="","",'HCAD Raw EF'!K807))</f>
        <v>-1</v>
      </c>
      <c r="O807" s="13">
        <f>IF(N807=-1,-1,IF('HCAD Raw EF'!L807="","",VALUE('HCAD Raw EF'!L807)))</f>
        <v>-1</v>
      </c>
      <c r="P807"/>
      <c r="Q807"/>
      <c r="R807"/>
      <c r="S807"/>
      <c r="T807"/>
      <c r="U807"/>
      <c r="V807"/>
      <c r="W807"/>
      <c r="X807"/>
      <c r="Y807"/>
    </row>
    <row r="808" spans="3:25" x14ac:dyDescent="0.25">
      <c r="C808">
        <v>804</v>
      </c>
      <c r="D808">
        <f t="shared" si="13"/>
        <v>-1</v>
      </c>
      <c r="E808">
        <f>IF('HCAD Raw EF'!B808="",-1,'HCAD Raw EF'!B808)</f>
        <v>-1</v>
      </c>
      <c r="F808">
        <f>IF(E808=-1,-1,IF('HCAD Raw EF'!C808="","",'HCAD Raw EF'!C808))</f>
        <v>-1</v>
      </c>
      <c r="G808">
        <f>IF(F808=-1,-1,IF('HCAD Raw EF'!D808="","",'HCAD Raw EF'!D808))</f>
        <v>-1</v>
      </c>
      <c r="H808">
        <f>IF(G808=-1,-1,IF('HCAD Raw EF'!E808="","",'HCAD Raw EF'!E808))</f>
        <v>-1</v>
      </c>
      <c r="I808">
        <f>IF(H808=-1,-1,IF('HCAD Raw EF'!F808="","",'HCAD Raw EF'!F808))</f>
        <v>-1</v>
      </c>
      <c r="J808">
        <f>IF(I808=-1,-1,IF('HCAD Raw EF'!G808="","",'HCAD Raw EF'!G808))</f>
        <v>-1</v>
      </c>
      <c r="K808">
        <f>IF(J808=-1,-1,IF('HCAD Raw EF'!H808="","",'HCAD Raw EF'!H808))</f>
        <v>-1</v>
      </c>
      <c r="L808">
        <f>IF(K808=-1,-1,IF('HCAD Raw EF'!I808="","",'HCAD Raw EF'!I808))</f>
        <v>-1</v>
      </c>
      <c r="M808">
        <f>IF(L808=-1,-1,IF('HCAD Raw EF'!J808="","",'HCAD Raw EF'!J808))</f>
        <v>-1</v>
      </c>
      <c r="N808">
        <f>IF(M808=-1,-1,IF('HCAD Raw EF'!K808="","",'HCAD Raw EF'!K808))</f>
        <v>-1</v>
      </c>
      <c r="O808" s="13">
        <f>IF(N808=-1,-1,IF('HCAD Raw EF'!L808="","",VALUE('HCAD Raw EF'!L808)))</f>
        <v>-1</v>
      </c>
      <c r="P808"/>
      <c r="Q808"/>
      <c r="R808"/>
      <c r="S808"/>
      <c r="T808"/>
      <c r="U808"/>
      <c r="V808"/>
      <c r="W808"/>
      <c r="X808"/>
      <c r="Y808"/>
    </row>
    <row r="809" spans="3:25" x14ac:dyDescent="0.25">
      <c r="C809">
        <v>805</v>
      </c>
      <c r="D809">
        <f t="shared" si="13"/>
        <v>-1</v>
      </c>
      <c r="E809">
        <f>IF('HCAD Raw EF'!B809="",-1,'HCAD Raw EF'!B809)</f>
        <v>-1</v>
      </c>
      <c r="F809">
        <f>IF(E809=-1,-1,IF('HCAD Raw EF'!C809="","",'HCAD Raw EF'!C809))</f>
        <v>-1</v>
      </c>
      <c r="G809">
        <f>IF(F809=-1,-1,IF('HCAD Raw EF'!D809="","",'HCAD Raw EF'!D809))</f>
        <v>-1</v>
      </c>
      <c r="H809">
        <f>IF(G809=-1,-1,IF('HCAD Raw EF'!E809="","",'HCAD Raw EF'!E809))</f>
        <v>-1</v>
      </c>
      <c r="I809">
        <f>IF(H809=-1,-1,IF('HCAD Raw EF'!F809="","",'HCAD Raw EF'!F809))</f>
        <v>-1</v>
      </c>
      <c r="J809">
        <f>IF(I809=-1,-1,IF('HCAD Raw EF'!G809="","",'HCAD Raw EF'!G809))</f>
        <v>-1</v>
      </c>
      <c r="K809">
        <f>IF(J809=-1,-1,IF('HCAD Raw EF'!H809="","",'HCAD Raw EF'!H809))</f>
        <v>-1</v>
      </c>
      <c r="L809">
        <f>IF(K809=-1,-1,IF('HCAD Raw EF'!I809="","",'HCAD Raw EF'!I809))</f>
        <v>-1</v>
      </c>
      <c r="M809">
        <f>IF(L809=-1,-1,IF('HCAD Raw EF'!J809="","",'HCAD Raw EF'!J809))</f>
        <v>-1</v>
      </c>
      <c r="N809">
        <f>IF(M809=-1,-1,IF('HCAD Raw EF'!K809="","",'HCAD Raw EF'!K809))</f>
        <v>-1</v>
      </c>
      <c r="O809" s="13">
        <f>IF(N809=-1,-1,IF('HCAD Raw EF'!L809="","",VALUE('HCAD Raw EF'!L809)))</f>
        <v>-1</v>
      </c>
      <c r="P809"/>
      <c r="Q809"/>
      <c r="R809"/>
      <c r="S809"/>
      <c r="T809"/>
      <c r="U809"/>
      <c r="V809"/>
      <c r="W809"/>
      <c r="X809"/>
      <c r="Y809"/>
    </row>
    <row r="810" spans="3:25" x14ac:dyDescent="0.25">
      <c r="C810">
        <v>806</v>
      </c>
      <c r="D810">
        <f t="shared" si="13"/>
        <v>-1</v>
      </c>
      <c r="E810">
        <f>IF('HCAD Raw EF'!B810="",-1,'HCAD Raw EF'!B810)</f>
        <v>-1</v>
      </c>
      <c r="F810">
        <f>IF(E810=-1,-1,IF('HCAD Raw EF'!C810="","",'HCAD Raw EF'!C810))</f>
        <v>-1</v>
      </c>
      <c r="G810">
        <f>IF(F810=-1,-1,IF('HCAD Raw EF'!D810="","",'HCAD Raw EF'!D810))</f>
        <v>-1</v>
      </c>
      <c r="H810">
        <f>IF(G810=-1,-1,IF('HCAD Raw EF'!E810="","",'HCAD Raw EF'!E810))</f>
        <v>-1</v>
      </c>
      <c r="I810">
        <f>IF(H810=-1,-1,IF('HCAD Raw EF'!F810="","",'HCAD Raw EF'!F810))</f>
        <v>-1</v>
      </c>
      <c r="J810">
        <f>IF(I810=-1,-1,IF('HCAD Raw EF'!G810="","",'HCAD Raw EF'!G810))</f>
        <v>-1</v>
      </c>
      <c r="K810">
        <f>IF(J810=-1,-1,IF('HCAD Raw EF'!H810="","",'HCAD Raw EF'!H810))</f>
        <v>-1</v>
      </c>
      <c r="L810">
        <f>IF(K810=-1,-1,IF('HCAD Raw EF'!I810="","",'HCAD Raw EF'!I810))</f>
        <v>-1</v>
      </c>
      <c r="M810">
        <f>IF(L810=-1,-1,IF('HCAD Raw EF'!J810="","",'HCAD Raw EF'!J810))</f>
        <v>-1</v>
      </c>
      <c r="N810">
        <f>IF(M810=-1,-1,IF('HCAD Raw EF'!K810="","",'HCAD Raw EF'!K810))</f>
        <v>-1</v>
      </c>
      <c r="O810" s="13">
        <f>IF(N810=-1,-1,IF('HCAD Raw EF'!L810="","",VALUE('HCAD Raw EF'!L810)))</f>
        <v>-1</v>
      </c>
      <c r="P810"/>
      <c r="Q810"/>
      <c r="R810"/>
      <c r="S810"/>
      <c r="T810"/>
      <c r="U810"/>
      <c r="V810"/>
      <c r="W810"/>
      <c r="X810"/>
      <c r="Y810"/>
    </row>
    <row r="811" spans="3:25" x14ac:dyDescent="0.25">
      <c r="C811">
        <v>807</v>
      </c>
      <c r="D811">
        <f t="shared" si="13"/>
        <v>-1</v>
      </c>
      <c r="E811">
        <f>IF('HCAD Raw EF'!B811="",-1,'HCAD Raw EF'!B811)</f>
        <v>-1</v>
      </c>
      <c r="F811">
        <f>IF(E811=-1,-1,IF('HCAD Raw EF'!C811="","",'HCAD Raw EF'!C811))</f>
        <v>-1</v>
      </c>
      <c r="G811">
        <f>IF(F811=-1,-1,IF('HCAD Raw EF'!D811="","",'HCAD Raw EF'!D811))</f>
        <v>-1</v>
      </c>
      <c r="H811">
        <f>IF(G811=-1,-1,IF('HCAD Raw EF'!E811="","",'HCAD Raw EF'!E811))</f>
        <v>-1</v>
      </c>
      <c r="I811">
        <f>IF(H811=-1,-1,IF('HCAD Raw EF'!F811="","",'HCAD Raw EF'!F811))</f>
        <v>-1</v>
      </c>
      <c r="J811">
        <f>IF(I811=-1,-1,IF('HCAD Raw EF'!G811="","",'HCAD Raw EF'!G811))</f>
        <v>-1</v>
      </c>
      <c r="K811">
        <f>IF(J811=-1,-1,IF('HCAD Raw EF'!H811="","",'HCAD Raw EF'!H811))</f>
        <v>-1</v>
      </c>
      <c r="L811">
        <f>IF(K811=-1,-1,IF('HCAD Raw EF'!I811="","",'HCAD Raw EF'!I811))</f>
        <v>-1</v>
      </c>
      <c r="M811">
        <f>IF(L811=-1,-1,IF('HCAD Raw EF'!J811="","",'HCAD Raw EF'!J811))</f>
        <v>-1</v>
      </c>
      <c r="N811">
        <f>IF(M811=-1,-1,IF('HCAD Raw EF'!K811="","",'HCAD Raw EF'!K811))</f>
        <v>-1</v>
      </c>
      <c r="O811" s="13">
        <f>IF(N811=-1,-1,IF('HCAD Raw EF'!L811="","",VALUE('HCAD Raw EF'!L811)))</f>
        <v>-1</v>
      </c>
      <c r="P811"/>
      <c r="Q811"/>
      <c r="R811"/>
      <c r="S811"/>
      <c r="T811"/>
      <c r="U811"/>
      <c r="V811"/>
      <c r="W811"/>
      <c r="X811"/>
      <c r="Y811"/>
    </row>
    <row r="812" spans="3:25" x14ac:dyDescent="0.25">
      <c r="C812">
        <v>808</v>
      </c>
      <c r="D812">
        <f t="shared" si="13"/>
        <v>-1</v>
      </c>
      <c r="E812">
        <f>IF('HCAD Raw EF'!B812="",-1,'HCAD Raw EF'!B812)</f>
        <v>-1</v>
      </c>
      <c r="F812">
        <f>IF(E812=-1,-1,IF('HCAD Raw EF'!C812="","",'HCAD Raw EF'!C812))</f>
        <v>-1</v>
      </c>
      <c r="G812">
        <f>IF(F812=-1,-1,IF('HCAD Raw EF'!D812="","",'HCAD Raw EF'!D812))</f>
        <v>-1</v>
      </c>
      <c r="H812">
        <f>IF(G812=-1,-1,IF('HCAD Raw EF'!E812="","",'HCAD Raw EF'!E812))</f>
        <v>-1</v>
      </c>
      <c r="I812">
        <f>IF(H812=-1,-1,IF('HCAD Raw EF'!F812="","",'HCAD Raw EF'!F812))</f>
        <v>-1</v>
      </c>
      <c r="J812">
        <f>IF(I812=-1,-1,IF('HCAD Raw EF'!G812="","",'HCAD Raw EF'!G812))</f>
        <v>-1</v>
      </c>
      <c r="K812">
        <f>IF(J812=-1,-1,IF('HCAD Raw EF'!H812="","",'HCAD Raw EF'!H812))</f>
        <v>-1</v>
      </c>
      <c r="L812">
        <f>IF(K812=-1,-1,IF('HCAD Raw EF'!I812="","",'HCAD Raw EF'!I812))</f>
        <v>-1</v>
      </c>
      <c r="M812">
        <f>IF(L812=-1,-1,IF('HCAD Raw EF'!J812="","",'HCAD Raw EF'!J812))</f>
        <v>-1</v>
      </c>
      <c r="N812">
        <f>IF(M812=-1,-1,IF('HCAD Raw EF'!K812="","",'HCAD Raw EF'!K812))</f>
        <v>-1</v>
      </c>
      <c r="O812" s="13">
        <f>IF(N812=-1,-1,IF('HCAD Raw EF'!L812="","",VALUE('HCAD Raw EF'!L812)))</f>
        <v>-1</v>
      </c>
      <c r="P812"/>
      <c r="Q812"/>
      <c r="R812"/>
      <c r="S812"/>
      <c r="T812"/>
      <c r="U812"/>
      <c r="V812"/>
      <c r="W812"/>
      <c r="X812"/>
      <c r="Y812"/>
    </row>
    <row r="813" spans="3:25" x14ac:dyDescent="0.25">
      <c r="C813">
        <v>809</v>
      </c>
      <c r="D813">
        <f t="shared" si="13"/>
        <v>-1</v>
      </c>
      <c r="E813">
        <f>IF('HCAD Raw EF'!B813="",-1,'HCAD Raw EF'!B813)</f>
        <v>-1</v>
      </c>
      <c r="F813">
        <f>IF(E813=-1,-1,IF('HCAD Raw EF'!C813="","",'HCAD Raw EF'!C813))</f>
        <v>-1</v>
      </c>
      <c r="G813">
        <f>IF(F813=-1,-1,IF('HCAD Raw EF'!D813="","",'HCAD Raw EF'!D813))</f>
        <v>-1</v>
      </c>
      <c r="H813">
        <f>IF(G813=-1,-1,IF('HCAD Raw EF'!E813="","",'HCAD Raw EF'!E813))</f>
        <v>-1</v>
      </c>
      <c r="I813">
        <f>IF(H813=-1,-1,IF('HCAD Raw EF'!F813="","",'HCAD Raw EF'!F813))</f>
        <v>-1</v>
      </c>
      <c r="J813">
        <f>IF(I813=-1,-1,IF('HCAD Raw EF'!G813="","",'HCAD Raw EF'!G813))</f>
        <v>-1</v>
      </c>
      <c r="K813">
        <f>IF(J813=-1,-1,IF('HCAD Raw EF'!H813="","",'HCAD Raw EF'!H813))</f>
        <v>-1</v>
      </c>
      <c r="L813">
        <f>IF(K813=-1,-1,IF('HCAD Raw EF'!I813="","",'HCAD Raw EF'!I813))</f>
        <v>-1</v>
      </c>
      <c r="M813">
        <f>IF(L813=-1,-1,IF('HCAD Raw EF'!J813="","",'HCAD Raw EF'!J813))</f>
        <v>-1</v>
      </c>
      <c r="N813">
        <f>IF(M813=-1,-1,IF('HCAD Raw EF'!K813="","",'HCAD Raw EF'!K813))</f>
        <v>-1</v>
      </c>
      <c r="O813" s="13">
        <f>IF(N813=-1,-1,IF('HCAD Raw EF'!L813="","",VALUE('HCAD Raw EF'!L813)))</f>
        <v>-1</v>
      </c>
      <c r="P813"/>
      <c r="Q813"/>
      <c r="R813"/>
      <c r="S813"/>
      <c r="T813"/>
      <c r="U813"/>
      <c r="V813"/>
      <c r="W813"/>
      <c r="X813"/>
      <c r="Y813"/>
    </row>
    <row r="814" spans="3:25" x14ac:dyDescent="0.25">
      <c r="C814">
        <v>810</v>
      </c>
      <c r="D814">
        <f t="shared" si="13"/>
        <v>-1</v>
      </c>
      <c r="E814">
        <f>IF('HCAD Raw EF'!B814="",-1,'HCAD Raw EF'!B814)</f>
        <v>-1</v>
      </c>
      <c r="F814">
        <f>IF(E814=-1,-1,IF('HCAD Raw EF'!C814="","",'HCAD Raw EF'!C814))</f>
        <v>-1</v>
      </c>
      <c r="G814">
        <f>IF(F814=-1,-1,IF('HCAD Raw EF'!D814="","",'HCAD Raw EF'!D814))</f>
        <v>-1</v>
      </c>
      <c r="H814">
        <f>IF(G814=-1,-1,IF('HCAD Raw EF'!E814="","",'HCAD Raw EF'!E814))</f>
        <v>-1</v>
      </c>
      <c r="I814">
        <f>IF(H814=-1,-1,IF('HCAD Raw EF'!F814="","",'HCAD Raw EF'!F814))</f>
        <v>-1</v>
      </c>
      <c r="J814">
        <f>IF(I814=-1,-1,IF('HCAD Raw EF'!G814="","",'HCAD Raw EF'!G814))</f>
        <v>-1</v>
      </c>
      <c r="K814">
        <f>IF(J814=-1,-1,IF('HCAD Raw EF'!H814="","",'HCAD Raw EF'!H814))</f>
        <v>-1</v>
      </c>
      <c r="L814">
        <f>IF(K814=-1,-1,IF('HCAD Raw EF'!I814="","",'HCAD Raw EF'!I814))</f>
        <v>-1</v>
      </c>
      <c r="M814">
        <f>IF(L814=-1,-1,IF('HCAD Raw EF'!J814="","",'HCAD Raw EF'!J814))</f>
        <v>-1</v>
      </c>
      <c r="N814">
        <f>IF(M814=-1,-1,IF('HCAD Raw EF'!K814="","",'HCAD Raw EF'!K814))</f>
        <v>-1</v>
      </c>
      <c r="O814" s="13">
        <f>IF(N814=-1,-1,IF('HCAD Raw EF'!L814="","",VALUE('HCAD Raw EF'!L814)))</f>
        <v>-1</v>
      </c>
      <c r="P814"/>
      <c r="Q814"/>
      <c r="R814"/>
      <c r="S814"/>
      <c r="T814"/>
      <c r="U814"/>
      <c r="V814"/>
      <c r="W814"/>
      <c r="X814"/>
      <c r="Y814"/>
    </row>
    <row r="815" spans="3:25" x14ac:dyDescent="0.25">
      <c r="C815">
        <v>811</v>
      </c>
      <c r="D815">
        <f t="shared" si="13"/>
        <v>-1</v>
      </c>
      <c r="E815">
        <f>IF('HCAD Raw EF'!B815="",-1,'HCAD Raw EF'!B815)</f>
        <v>-1</v>
      </c>
      <c r="F815">
        <f>IF(E815=-1,-1,IF('HCAD Raw EF'!C815="","",'HCAD Raw EF'!C815))</f>
        <v>-1</v>
      </c>
      <c r="G815">
        <f>IF(F815=-1,-1,IF('HCAD Raw EF'!D815="","",'HCAD Raw EF'!D815))</f>
        <v>-1</v>
      </c>
      <c r="H815">
        <f>IF(G815=-1,-1,IF('HCAD Raw EF'!E815="","",'HCAD Raw EF'!E815))</f>
        <v>-1</v>
      </c>
      <c r="I815">
        <f>IF(H815=-1,-1,IF('HCAD Raw EF'!F815="","",'HCAD Raw EF'!F815))</f>
        <v>-1</v>
      </c>
      <c r="J815">
        <f>IF(I815=-1,-1,IF('HCAD Raw EF'!G815="","",'HCAD Raw EF'!G815))</f>
        <v>-1</v>
      </c>
      <c r="K815">
        <f>IF(J815=-1,-1,IF('HCAD Raw EF'!H815="","",'HCAD Raw EF'!H815))</f>
        <v>-1</v>
      </c>
      <c r="L815">
        <f>IF(K815=-1,-1,IF('HCAD Raw EF'!I815="","",'HCAD Raw EF'!I815))</f>
        <v>-1</v>
      </c>
      <c r="M815">
        <f>IF(L815=-1,-1,IF('HCAD Raw EF'!J815="","",'HCAD Raw EF'!J815))</f>
        <v>-1</v>
      </c>
      <c r="N815">
        <f>IF(M815=-1,-1,IF('HCAD Raw EF'!K815="","",'HCAD Raw EF'!K815))</f>
        <v>-1</v>
      </c>
      <c r="O815" s="13">
        <f>IF(N815=-1,-1,IF('HCAD Raw EF'!L815="","",VALUE('HCAD Raw EF'!L815)))</f>
        <v>-1</v>
      </c>
      <c r="P815"/>
      <c r="Q815"/>
      <c r="R815"/>
      <c r="S815"/>
      <c r="T815"/>
      <c r="U815"/>
      <c r="V815"/>
      <c r="W815"/>
      <c r="X815"/>
      <c r="Y815"/>
    </row>
    <row r="816" spans="3:25" x14ac:dyDescent="0.25">
      <c r="C816">
        <v>812</v>
      </c>
      <c r="D816">
        <f t="shared" si="13"/>
        <v>-1</v>
      </c>
      <c r="E816">
        <f>IF('HCAD Raw EF'!B816="",-1,'HCAD Raw EF'!B816)</f>
        <v>-1</v>
      </c>
      <c r="F816">
        <f>IF(E816=-1,-1,IF('HCAD Raw EF'!C816="","",'HCAD Raw EF'!C816))</f>
        <v>-1</v>
      </c>
      <c r="G816">
        <f>IF(F816=-1,-1,IF('HCAD Raw EF'!D816="","",'HCAD Raw EF'!D816))</f>
        <v>-1</v>
      </c>
      <c r="H816">
        <f>IF(G816=-1,-1,IF('HCAD Raw EF'!E816="","",'HCAD Raw EF'!E816))</f>
        <v>-1</v>
      </c>
      <c r="I816">
        <f>IF(H816=-1,-1,IF('HCAD Raw EF'!F816="","",'HCAD Raw EF'!F816))</f>
        <v>-1</v>
      </c>
      <c r="J816">
        <f>IF(I816=-1,-1,IF('HCAD Raw EF'!G816="","",'HCAD Raw EF'!G816))</f>
        <v>-1</v>
      </c>
      <c r="K816">
        <f>IF(J816=-1,-1,IF('HCAD Raw EF'!H816="","",'HCAD Raw EF'!H816))</f>
        <v>-1</v>
      </c>
      <c r="L816">
        <f>IF(K816=-1,-1,IF('HCAD Raw EF'!I816="","",'HCAD Raw EF'!I816))</f>
        <v>-1</v>
      </c>
      <c r="M816">
        <f>IF(L816=-1,-1,IF('HCAD Raw EF'!J816="","",'HCAD Raw EF'!J816))</f>
        <v>-1</v>
      </c>
      <c r="N816">
        <f>IF(M816=-1,-1,IF('HCAD Raw EF'!K816="","",'HCAD Raw EF'!K816))</f>
        <v>-1</v>
      </c>
      <c r="O816" s="13">
        <f>IF(N816=-1,-1,IF('HCAD Raw EF'!L816="","",VALUE('HCAD Raw EF'!L816)))</f>
        <v>-1</v>
      </c>
      <c r="P816"/>
      <c r="Q816"/>
      <c r="R816"/>
      <c r="S816"/>
      <c r="T816"/>
      <c r="U816"/>
      <c r="V816"/>
      <c r="W816"/>
      <c r="X816"/>
      <c r="Y816"/>
    </row>
    <row r="817" spans="3:25" x14ac:dyDescent="0.25">
      <c r="C817">
        <v>813</v>
      </c>
      <c r="D817">
        <f t="shared" si="13"/>
        <v>-1</v>
      </c>
      <c r="E817">
        <f>IF('HCAD Raw EF'!B817="",-1,'HCAD Raw EF'!B817)</f>
        <v>-1</v>
      </c>
      <c r="F817">
        <f>IF(E817=-1,-1,IF('HCAD Raw EF'!C817="","",'HCAD Raw EF'!C817))</f>
        <v>-1</v>
      </c>
      <c r="G817">
        <f>IF(F817=-1,-1,IF('HCAD Raw EF'!D817="","",'HCAD Raw EF'!D817))</f>
        <v>-1</v>
      </c>
      <c r="H817">
        <f>IF(G817=-1,-1,IF('HCAD Raw EF'!E817="","",'HCAD Raw EF'!E817))</f>
        <v>-1</v>
      </c>
      <c r="I817">
        <f>IF(H817=-1,-1,IF('HCAD Raw EF'!F817="","",'HCAD Raw EF'!F817))</f>
        <v>-1</v>
      </c>
      <c r="J817">
        <f>IF(I817=-1,-1,IF('HCAD Raw EF'!G817="","",'HCAD Raw EF'!G817))</f>
        <v>-1</v>
      </c>
      <c r="K817">
        <f>IF(J817=-1,-1,IF('HCAD Raw EF'!H817="","",'HCAD Raw EF'!H817))</f>
        <v>-1</v>
      </c>
      <c r="L817">
        <f>IF(K817=-1,-1,IF('HCAD Raw EF'!I817="","",'HCAD Raw EF'!I817))</f>
        <v>-1</v>
      </c>
      <c r="M817">
        <f>IF(L817=-1,-1,IF('HCAD Raw EF'!J817="","",'HCAD Raw EF'!J817))</f>
        <v>-1</v>
      </c>
      <c r="N817">
        <f>IF(M817=-1,-1,IF('HCAD Raw EF'!K817="","",'HCAD Raw EF'!K817))</f>
        <v>-1</v>
      </c>
      <c r="O817" s="13">
        <f>IF(N817=-1,-1,IF('HCAD Raw EF'!L817="","",VALUE('HCAD Raw EF'!L817)))</f>
        <v>-1</v>
      </c>
      <c r="P817"/>
      <c r="Q817"/>
      <c r="R817"/>
      <c r="S817"/>
      <c r="T817"/>
      <c r="U817"/>
      <c r="V817"/>
      <c r="W817"/>
      <c r="X817"/>
      <c r="Y817"/>
    </row>
    <row r="818" spans="3:25" x14ac:dyDescent="0.25">
      <c r="C818">
        <v>814</v>
      </c>
      <c r="D818">
        <f t="shared" si="13"/>
        <v>-1</v>
      </c>
      <c r="E818">
        <f>IF('HCAD Raw EF'!B818="",-1,'HCAD Raw EF'!B818)</f>
        <v>-1</v>
      </c>
      <c r="F818">
        <f>IF(E818=-1,-1,IF('HCAD Raw EF'!C818="","",'HCAD Raw EF'!C818))</f>
        <v>-1</v>
      </c>
      <c r="G818">
        <f>IF(F818=-1,-1,IF('HCAD Raw EF'!D818="","",'HCAD Raw EF'!D818))</f>
        <v>-1</v>
      </c>
      <c r="H818">
        <f>IF(G818=-1,-1,IF('HCAD Raw EF'!E818="","",'HCAD Raw EF'!E818))</f>
        <v>-1</v>
      </c>
      <c r="I818">
        <f>IF(H818=-1,-1,IF('HCAD Raw EF'!F818="","",'HCAD Raw EF'!F818))</f>
        <v>-1</v>
      </c>
      <c r="J818">
        <f>IF(I818=-1,-1,IF('HCAD Raw EF'!G818="","",'HCAD Raw EF'!G818))</f>
        <v>-1</v>
      </c>
      <c r="K818">
        <f>IF(J818=-1,-1,IF('HCAD Raw EF'!H818="","",'HCAD Raw EF'!H818))</f>
        <v>-1</v>
      </c>
      <c r="L818">
        <f>IF(K818=-1,-1,IF('HCAD Raw EF'!I818="","",'HCAD Raw EF'!I818))</f>
        <v>-1</v>
      </c>
      <c r="M818">
        <f>IF(L818=-1,-1,IF('HCAD Raw EF'!J818="","",'HCAD Raw EF'!J818))</f>
        <v>-1</v>
      </c>
      <c r="N818">
        <f>IF(M818=-1,-1,IF('HCAD Raw EF'!K818="","",'HCAD Raw EF'!K818))</f>
        <v>-1</v>
      </c>
      <c r="O818" s="13">
        <f>IF(N818=-1,-1,IF('HCAD Raw EF'!L818="","",VALUE('HCAD Raw EF'!L818)))</f>
        <v>-1</v>
      </c>
      <c r="P818"/>
      <c r="Q818"/>
      <c r="R818"/>
      <c r="S818"/>
      <c r="T818"/>
      <c r="U818"/>
      <c r="V818"/>
      <c r="W818"/>
      <c r="X818"/>
      <c r="Y818"/>
    </row>
    <row r="819" spans="3:25" x14ac:dyDescent="0.25">
      <c r="C819">
        <v>815</v>
      </c>
      <c r="D819">
        <f t="shared" si="13"/>
        <v>-1</v>
      </c>
      <c r="E819">
        <f>IF('HCAD Raw EF'!B819="",-1,'HCAD Raw EF'!B819)</f>
        <v>-1</v>
      </c>
      <c r="F819">
        <f>IF(E819=-1,-1,IF('HCAD Raw EF'!C819="","",'HCAD Raw EF'!C819))</f>
        <v>-1</v>
      </c>
      <c r="G819">
        <f>IF(F819=-1,-1,IF('HCAD Raw EF'!D819="","",'HCAD Raw EF'!D819))</f>
        <v>-1</v>
      </c>
      <c r="H819">
        <f>IF(G819=-1,-1,IF('HCAD Raw EF'!E819="","",'HCAD Raw EF'!E819))</f>
        <v>-1</v>
      </c>
      <c r="I819">
        <f>IF(H819=-1,-1,IF('HCAD Raw EF'!F819="","",'HCAD Raw EF'!F819))</f>
        <v>-1</v>
      </c>
      <c r="J819">
        <f>IF(I819=-1,-1,IF('HCAD Raw EF'!G819="","",'HCAD Raw EF'!G819))</f>
        <v>-1</v>
      </c>
      <c r="K819">
        <f>IF(J819=-1,-1,IF('HCAD Raw EF'!H819="","",'HCAD Raw EF'!H819))</f>
        <v>-1</v>
      </c>
      <c r="L819">
        <f>IF(K819=-1,-1,IF('HCAD Raw EF'!I819="","",'HCAD Raw EF'!I819))</f>
        <v>-1</v>
      </c>
      <c r="M819">
        <f>IF(L819=-1,-1,IF('HCAD Raw EF'!J819="","",'HCAD Raw EF'!J819))</f>
        <v>-1</v>
      </c>
      <c r="N819">
        <f>IF(M819=-1,-1,IF('HCAD Raw EF'!K819="","",'HCAD Raw EF'!K819))</f>
        <v>-1</v>
      </c>
      <c r="O819" s="13">
        <f>IF(N819=-1,-1,IF('HCAD Raw EF'!L819="","",VALUE('HCAD Raw EF'!L819)))</f>
        <v>-1</v>
      </c>
      <c r="P819"/>
      <c r="Q819"/>
      <c r="R819"/>
      <c r="S819"/>
      <c r="T819"/>
      <c r="U819"/>
      <c r="V819"/>
      <c r="W819"/>
      <c r="X819"/>
      <c r="Y819"/>
    </row>
    <row r="820" spans="3:25" x14ac:dyDescent="0.25">
      <c r="C820">
        <v>816</v>
      </c>
      <c r="D820">
        <f t="shared" si="13"/>
        <v>-1</v>
      </c>
      <c r="E820">
        <f>IF('HCAD Raw EF'!B820="",-1,'HCAD Raw EF'!B820)</f>
        <v>-1</v>
      </c>
      <c r="F820">
        <f>IF(E820=-1,-1,IF('HCAD Raw EF'!C820="","",'HCAD Raw EF'!C820))</f>
        <v>-1</v>
      </c>
      <c r="G820">
        <f>IF(F820=-1,-1,IF('HCAD Raw EF'!D820="","",'HCAD Raw EF'!D820))</f>
        <v>-1</v>
      </c>
      <c r="H820">
        <f>IF(G820=-1,-1,IF('HCAD Raw EF'!E820="","",'HCAD Raw EF'!E820))</f>
        <v>-1</v>
      </c>
      <c r="I820">
        <f>IF(H820=-1,-1,IF('HCAD Raw EF'!F820="","",'HCAD Raw EF'!F820))</f>
        <v>-1</v>
      </c>
      <c r="J820">
        <f>IF(I820=-1,-1,IF('HCAD Raw EF'!G820="","",'HCAD Raw EF'!G820))</f>
        <v>-1</v>
      </c>
      <c r="K820">
        <f>IF(J820=-1,-1,IF('HCAD Raw EF'!H820="","",'HCAD Raw EF'!H820))</f>
        <v>-1</v>
      </c>
      <c r="L820">
        <f>IF(K820=-1,-1,IF('HCAD Raw EF'!I820="","",'HCAD Raw EF'!I820))</f>
        <v>-1</v>
      </c>
      <c r="M820">
        <f>IF(L820=-1,-1,IF('HCAD Raw EF'!J820="","",'HCAD Raw EF'!J820))</f>
        <v>-1</v>
      </c>
      <c r="N820">
        <f>IF(M820=-1,-1,IF('HCAD Raw EF'!K820="","",'HCAD Raw EF'!K820))</f>
        <v>-1</v>
      </c>
      <c r="O820" s="13">
        <f>IF(N820=-1,-1,IF('HCAD Raw EF'!L820="","",VALUE('HCAD Raw EF'!L820)))</f>
        <v>-1</v>
      </c>
      <c r="P820"/>
      <c r="Q820"/>
      <c r="R820"/>
      <c r="S820"/>
      <c r="T820"/>
      <c r="U820"/>
      <c r="V820"/>
      <c r="W820"/>
      <c r="X820"/>
      <c r="Y820"/>
    </row>
    <row r="821" spans="3:25" x14ac:dyDescent="0.25">
      <c r="C821">
        <v>817</v>
      </c>
      <c r="D821">
        <f t="shared" si="13"/>
        <v>-1</v>
      </c>
      <c r="E821">
        <f>IF('HCAD Raw EF'!B821="",-1,'HCAD Raw EF'!B821)</f>
        <v>-1</v>
      </c>
      <c r="F821">
        <f>IF(E821=-1,-1,IF('HCAD Raw EF'!C821="","",'HCAD Raw EF'!C821))</f>
        <v>-1</v>
      </c>
      <c r="G821">
        <f>IF(F821=-1,-1,IF('HCAD Raw EF'!D821="","",'HCAD Raw EF'!D821))</f>
        <v>-1</v>
      </c>
      <c r="H821">
        <f>IF(G821=-1,-1,IF('HCAD Raw EF'!E821="","",'HCAD Raw EF'!E821))</f>
        <v>-1</v>
      </c>
      <c r="I821">
        <f>IF(H821=-1,-1,IF('HCAD Raw EF'!F821="","",'HCAD Raw EF'!F821))</f>
        <v>-1</v>
      </c>
      <c r="J821">
        <f>IF(I821=-1,-1,IF('HCAD Raw EF'!G821="","",'HCAD Raw EF'!G821))</f>
        <v>-1</v>
      </c>
      <c r="K821">
        <f>IF(J821=-1,-1,IF('HCAD Raw EF'!H821="","",'HCAD Raw EF'!H821))</f>
        <v>-1</v>
      </c>
      <c r="L821">
        <f>IF(K821=-1,-1,IF('HCAD Raw EF'!I821="","",'HCAD Raw EF'!I821))</f>
        <v>-1</v>
      </c>
      <c r="M821">
        <f>IF(L821=-1,-1,IF('HCAD Raw EF'!J821="","",'HCAD Raw EF'!J821))</f>
        <v>-1</v>
      </c>
      <c r="N821">
        <f>IF(M821=-1,-1,IF('HCAD Raw EF'!K821="","",'HCAD Raw EF'!K821))</f>
        <v>-1</v>
      </c>
      <c r="O821" s="13">
        <f>IF(N821=-1,-1,IF('HCAD Raw EF'!L821="","",VALUE('HCAD Raw EF'!L821)))</f>
        <v>-1</v>
      </c>
      <c r="P821"/>
      <c r="Q821"/>
      <c r="R821"/>
      <c r="S821"/>
      <c r="T821"/>
      <c r="U821"/>
      <c r="V821"/>
      <c r="W821"/>
      <c r="X821"/>
      <c r="Y821"/>
    </row>
    <row r="822" spans="3:25" x14ac:dyDescent="0.25">
      <c r="C822">
        <v>818</v>
      </c>
      <c r="D822">
        <f t="shared" si="13"/>
        <v>-1</v>
      </c>
      <c r="E822">
        <f>IF('HCAD Raw EF'!B822="",-1,'HCAD Raw EF'!B822)</f>
        <v>-1</v>
      </c>
      <c r="F822">
        <f>IF(E822=-1,-1,IF('HCAD Raw EF'!C822="","",'HCAD Raw EF'!C822))</f>
        <v>-1</v>
      </c>
      <c r="G822">
        <f>IF(F822=-1,-1,IF('HCAD Raw EF'!D822="","",'HCAD Raw EF'!D822))</f>
        <v>-1</v>
      </c>
      <c r="H822">
        <f>IF(G822=-1,-1,IF('HCAD Raw EF'!E822="","",'HCAD Raw EF'!E822))</f>
        <v>-1</v>
      </c>
      <c r="I822">
        <f>IF(H822=-1,-1,IF('HCAD Raw EF'!F822="","",'HCAD Raw EF'!F822))</f>
        <v>-1</v>
      </c>
      <c r="J822">
        <f>IF(I822=-1,-1,IF('HCAD Raw EF'!G822="","",'HCAD Raw EF'!G822))</f>
        <v>-1</v>
      </c>
      <c r="K822">
        <f>IF(J822=-1,-1,IF('HCAD Raw EF'!H822="","",'HCAD Raw EF'!H822))</f>
        <v>-1</v>
      </c>
      <c r="L822">
        <f>IF(K822=-1,-1,IF('HCAD Raw EF'!I822="","",'HCAD Raw EF'!I822))</f>
        <v>-1</v>
      </c>
      <c r="M822">
        <f>IF(L822=-1,-1,IF('HCAD Raw EF'!J822="","",'HCAD Raw EF'!J822))</f>
        <v>-1</v>
      </c>
      <c r="N822">
        <f>IF(M822=-1,-1,IF('HCAD Raw EF'!K822="","",'HCAD Raw EF'!K822))</f>
        <v>-1</v>
      </c>
      <c r="O822" s="13">
        <f>IF(N822=-1,-1,IF('HCAD Raw EF'!L822="","",VALUE('HCAD Raw EF'!L822)))</f>
        <v>-1</v>
      </c>
      <c r="P822"/>
      <c r="Q822"/>
      <c r="R822"/>
      <c r="S822"/>
      <c r="T822"/>
      <c r="U822"/>
      <c r="V822"/>
      <c r="W822"/>
      <c r="X822"/>
      <c r="Y822"/>
    </row>
    <row r="823" spans="3:25" x14ac:dyDescent="0.25">
      <c r="C823">
        <v>819</v>
      </c>
      <c r="D823">
        <f t="shared" si="13"/>
        <v>-1</v>
      </c>
      <c r="E823">
        <f>IF('HCAD Raw EF'!B823="",-1,'HCAD Raw EF'!B823)</f>
        <v>-1</v>
      </c>
      <c r="F823">
        <f>IF(E823=-1,-1,IF('HCAD Raw EF'!C823="","",'HCAD Raw EF'!C823))</f>
        <v>-1</v>
      </c>
      <c r="G823">
        <f>IF(F823=-1,-1,IF('HCAD Raw EF'!D823="","",'HCAD Raw EF'!D823))</f>
        <v>-1</v>
      </c>
      <c r="H823">
        <f>IF(G823=-1,-1,IF('HCAD Raw EF'!E823="","",'HCAD Raw EF'!E823))</f>
        <v>-1</v>
      </c>
      <c r="I823">
        <f>IF(H823=-1,-1,IF('HCAD Raw EF'!F823="","",'HCAD Raw EF'!F823))</f>
        <v>-1</v>
      </c>
      <c r="J823">
        <f>IF(I823=-1,-1,IF('HCAD Raw EF'!G823="","",'HCAD Raw EF'!G823))</f>
        <v>-1</v>
      </c>
      <c r="K823">
        <f>IF(J823=-1,-1,IF('HCAD Raw EF'!H823="","",'HCAD Raw EF'!H823))</f>
        <v>-1</v>
      </c>
      <c r="L823">
        <f>IF(K823=-1,-1,IF('HCAD Raw EF'!I823="","",'HCAD Raw EF'!I823))</f>
        <v>-1</v>
      </c>
      <c r="M823">
        <f>IF(L823=-1,-1,IF('HCAD Raw EF'!J823="","",'HCAD Raw EF'!J823))</f>
        <v>-1</v>
      </c>
      <c r="N823">
        <f>IF(M823=-1,-1,IF('HCAD Raw EF'!K823="","",'HCAD Raw EF'!K823))</f>
        <v>-1</v>
      </c>
      <c r="O823" s="13">
        <f>IF(N823=-1,-1,IF('HCAD Raw EF'!L823="","",VALUE('HCAD Raw EF'!L823)))</f>
        <v>-1</v>
      </c>
      <c r="P823"/>
      <c r="Q823"/>
      <c r="R823"/>
      <c r="S823"/>
      <c r="T823"/>
      <c r="U823"/>
      <c r="V823"/>
      <c r="W823"/>
      <c r="X823"/>
      <c r="Y823"/>
    </row>
    <row r="824" spans="3:25" x14ac:dyDescent="0.25">
      <c r="C824">
        <v>820</v>
      </c>
      <c r="D824">
        <f t="shared" si="13"/>
        <v>-1</v>
      </c>
      <c r="E824">
        <f>IF('HCAD Raw EF'!B824="",-1,'HCAD Raw EF'!B824)</f>
        <v>-1</v>
      </c>
      <c r="F824">
        <f>IF(E824=-1,-1,IF('HCAD Raw EF'!C824="","",'HCAD Raw EF'!C824))</f>
        <v>-1</v>
      </c>
      <c r="G824">
        <f>IF(F824=-1,-1,IF('HCAD Raw EF'!D824="","",'HCAD Raw EF'!D824))</f>
        <v>-1</v>
      </c>
      <c r="H824">
        <f>IF(G824=-1,-1,IF('HCAD Raw EF'!E824="","",'HCAD Raw EF'!E824))</f>
        <v>-1</v>
      </c>
      <c r="I824">
        <f>IF(H824=-1,-1,IF('HCAD Raw EF'!F824="","",'HCAD Raw EF'!F824))</f>
        <v>-1</v>
      </c>
      <c r="J824">
        <f>IF(I824=-1,-1,IF('HCAD Raw EF'!G824="","",'HCAD Raw EF'!G824))</f>
        <v>-1</v>
      </c>
      <c r="K824">
        <f>IF(J824=-1,-1,IF('HCAD Raw EF'!H824="","",'HCAD Raw EF'!H824))</f>
        <v>-1</v>
      </c>
      <c r="L824">
        <f>IF(K824=-1,-1,IF('HCAD Raw EF'!I824="","",'HCAD Raw EF'!I824))</f>
        <v>-1</v>
      </c>
      <c r="M824">
        <f>IF(L824=-1,-1,IF('HCAD Raw EF'!J824="","",'HCAD Raw EF'!J824))</f>
        <v>-1</v>
      </c>
      <c r="N824">
        <f>IF(M824=-1,-1,IF('HCAD Raw EF'!K824="","",'HCAD Raw EF'!K824))</f>
        <v>-1</v>
      </c>
      <c r="O824" s="13">
        <f>IF(N824=-1,-1,IF('HCAD Raw EF'!L824="","",VALUE('HCAD Raw EF'!L824)))</f>
        <v>-1</v>
      </c>
      <c r="P824"/>
      <c r="Q824"/>
      <c r="R824"/>
      <c r="S824"/>
      <c r="T824"/>
      <c r="U824"/>
      <c r="V824"/>
      <c r="W824"/>
      <c r="X824"/>
      <c r="Y824"/>
    </row>
    <row r="825" spans="3:25" x14ac:dyDescent="0.25">
      <c r="C825">
        <v>821</v>
      </c>
      <c r="D825">
        <f t="shared" si="13"/>
        <v>-1</v>
      </c>
      <c r="E825">
        <f>IF('HCAD Raw EF'!B825="",-1,'HCAD Raw EF'!B825)</f>
        <v>-1</v>
      </c>
      <c r="F825">
        <f>IF(E825=-1,-1,IF('HCAD Raw EF'!C825="","",'HCAD Raw EF'!C825))</f>
        <v>-1</v>
      </c>
      <c r="G825">
        <f>IF(F825=-1,-1,IF('HCAD Raw EF'!D825="","",'HCAD Raw EF'!D825))</f>
        <v>-1</v>
      </c>
      <c r="H825">
        <f>IF(G825=-1,-1,IF('HCAD Raw EF'!E825="","",'HCAD Raw EF'!E825))</f>
        <v>-1</v>
      </c>
      <c r="I825">
        <f>IF(H825=-1,-1,IF('HCAD Raw EF'!F825="","",'HCAD Raw EF'!F825))</f>
        <v>-1</v>
      </c>
      <c r="J825">
        <f>IF(I825=-1,-1,IF('HCAD Raw EF'!G825="","",'HCAD Raw EF'!G825))</f>
        <v>-1</v>
      </c>
      <c r="K825">
        <f>IF(J825=-1,-1,IF('HCAD Raw EF'!H825="","",'HCAD Raw EF'!H825))</f>
        <v>-1</v>
      </c>
      <c r="L825">
        <f>IF(K825=-1,-1,IF('HCAD Raw EF'!I825="","",'HCAD Raw EF'!I825))</f>
        <v>-1</v>
      </c>
      <c r="M825">
        <f>IF(L825=-1,-1,IF('HCAD Raw EF'!J825="","",'HCAD Raw EF'!J825))</f>
        <v>-1</v>
      </c>
      <c r="N825">
        <f>IF(M825=-1,-1,IF('HCAD Raw EF'!K825="","",'HCAD Raw EF'!K825))</f>
        <v>-1</v>
      </c>
      <c r="O825" s="13">
        <f>IF(N825=-1,-1,IF('HCAD Raw EF'!L825="","",VALUE('HCAD Raw EF'!L825)))</f>
        <v>-1</v>
      </c>
      <c r="P825"/>
      <c r="Q825"/>
      <c r="R825"/>
      <c r="S825"/>
      <c r="T825"/>
      <c r="U825"/>
      <c r="V825"/>
      <c r="W825"/>
      <c r="X825"/>
      <c r="Y825"/>
    </row>
    <row r="826" spans="3:25" x14ac:dyDescent="0.25">
      <c r="C826">
        <v>822</v>
      </c>
      <c r="D826">
        <f t="shared" si="13"/>
        <v>-1</v>
      </c>
      <c r="E826">
        <f>IF('HCAD Raw EF'!B826="",-1,'HCAD Raw EF'!B826)</f>
        <v>-1</v>
      </c>
      <c r="F826">
        <f>IF(E826=-1,-1,IF('HCAD Raw EF'!C826="","",'HCAD Raw EF'!C826))</f>
        <v>-1</v>
      </c>
      <c r="G826">
        <f>IF(F826=-1,-1,IF('HCAD Raw EF'!D826="","",'HCAD Raw EF'!D826))</f>
        <v>-1</v>
      </c>
      <c r="H826">
        <f>IF(G826=-1,-1,IF('HCAD Raw EF'!E826="","",'HCAD Raw EF'!E826))</f>
        <v>-1</v>
      </c>
      <c r="I826">
        <f>IF(H826=-1,-1,IF('HCAD Raw EF'!F826="","",'HCAD Raw EF'!F826))</f>
        <v>-1</v>
      </c>
      <c r="J826">
        <f>IF(I826=-1,-1,IF('HCAD Raw EF'!G826="","",'HCAD Raw EF'!G826))</f>
        <v>-1</v>
      </c>
      <c r="K826">
        <f>IF(J826=-1,-1,IF('HCAD Raw EF'!H826="","",'HCAD Raw EF'!H826))</f>
        <v>-1</v>
      </c>
      <c r="L826">
        <f>IF(K826=-1,-1,IF('HCAD Raw EF'!I826="","",'HCAD Raw EF'!I826))</f>
        <v>-1</v>
      </c>
      <c r="M826">
        <f>IF(L826=-1,-1,IF('HCAD Raw EF'!J826="","",'HCAD Raw EF'!J826))</f>
        <v>-1</v>
      </c>
      <c r="N826">
        <f>IF(M826=-1,-1,IF('HCAD Raw EF'!K826="","",'HCAD Raw EF'!K826))</f>
        <v>-1</v>
      </c>
      <c r="O826" s="13">
        <f>IF(N826=-1,-1,IF('HCAD Raw EF'!L826="","",VALUE('HCAD Raw EF'!L826)))</f>
        <v>-1</v>
      </c>
      <c r="P826"/>
      <c r="Q826"/>
      <c r="R826"/>
      <c r="S826"/>
      <c r="T826"/>
      <c r="U826"/>
      <c r="V826"/>
      <c r="W826"/>
      <c r="X826"/>
      <c r="Y826"/>
    </row>
    <row r="827" spans="3:25" x14ac:dyDescent="0.25">
      <c r="C827">
        <v>823</v>
      </c>
      <c r="D827">
        <f t="shared" si="13"/>
        <v>-1</v>
      </c>
      <c r="E827">
        <f>IF('HCAD Raw EF'!B827="",-1,'HCAD Raw EF'!B827)</f>
        <v>-1</v>
      </c>
      <c r="F827">
        <f>IF(E827=-1,-1,IF('HCAD Raw EF'!C827="","",'HCAD Raw EF'!C827))</f>
        <v>-1</v>
      </c>
      <c r="G827">
        <f>IF(F827=-1,-1,IF('HCAD Raw EF'!D827="","",'HCAD Raw EF'!D827))</f>
        <v>-1</v>
      </c>
      <c r="H827">
        <f>IF(G827=-1,-1,IF('HCAD Raw EF'!E827="","",'HCAD Raw EF'!E827))</f>
        <v>-1</v>
      </c>
      <c r="I827">
        <f>IF(H827=-1,-1,IF('HCAD Raw EF'!F827="","",'HCAD Raw EF'!F827))</f>
        <v>-1</v>
      </c>
      <c r="J827">
        <f>IF(I827=-1,-1,IF('HCAD Raw EF'!G827="","",'HCAD Raw EF'!G827))</f>
        <v>-1</v>
      </c>
      <c r="K827">
        <f>IF(J827=-1,-1,IF('HCAD Raw EF'!H827="","",'HCAD Raw EF'!H827))</f>
        <v>-1</v>
      </c>
      <c r="L827">
        <f>IF(K827=-1,-1,IF('HCAD Raw EF'!I827="","",'HCAD Raw EF'!I827))</f>
        <v>-1</v>
      </c>
      <c r="M827">
        <f>IF(L827=-1,-1,IF('HCAD Raw EF'!J827="","",'HCAD Raw EF'!J827))</f>
        <v>-1</v>
      </c>
      <c r="N827">
        <f>IF(M827=-1,-1,IF('HCAD Raw EF'!K827="","",'HCAD Raw EF'!K827))</f>
        <v>-1</v>
      </c>
      <c r="O827" s="13">
        <f>IF(N827=-1,-1,IF('HCAD Raw EF'!L827="","",VALUE('HCAD Raw EF'!L827)))</f>
        <v>-1</v>
      </c>
      <c r="P827"/>
      <c r="Q827"/>
      <c r="R827"/>
      <c r="S827"/>
      <c r="T827"/>
      <c r="U827"/>
      <c r="V827"/>
      <c r="W827"/>
      <c r="X827"/>
      <c r="Y827"/>
    </row>
    <row r="828" spans="3:25" x14ac:dyDescent="0.25">
      <c r="C828">
        <v>824</v>
      </c>
      <c r="D828">
        <f t="shared" si="13"/>
        <v>-1</v>
      </c>
      <c r="E828">
        <f>IF('HCAD Raw EF'!B828="",-1,'HCAD Raw EF'!B828)</f>
        <v>-1</v>
      </c>
      <c r="F828">
        <f>IF(E828=-1,-1,IF('HCAD Raw EF'!C828="","",'HCAD Raw EF'!C828))</f>
        <v>-1</v>
      </c>
      <c r="G828">
        <f>IF(F828=-1,-1,IF('HCAD Raw EF'!D828="","",'HCAD Raw EF'!D828))</f>
        <v>-1</v>
      </c>
      <c r="H828">
        <f>IF(G828=-1,-1,IF('HCAD Raw EF'!E828="","",'HCAD Raw EF'!E828))</f>
        <v>-1</v>
      </c>
      <c r="I828">
        <f>IF(H828=-1,-1,IF('HCAD Raw EF'!F828="","",'HCAD Raw EF'!F828))</f>
        <v>-1</v>
      </c>
      <c r="J828">
        <f>IF(I828=-1,-1,IF('HCAD Raw EF'!G828="","",'HCAD Raw EF'!G828))</f>
        <v>-1</v>
      </c>
      <c r="K828">
        <f>IF(J828=-1,-1,IF('HCAD Raw EF'!H828="","",'HCAD Raw EF'!H828))</f>
        <v>-1</v>
      </c>
      <c r="L828">
        <f>IF(K828=-1,-1,IF('HCAD Raw EF'!I828="","",'HCAD Raw EF'!I828))</f>
        <v>-1</v>
      </c>
      <c r="M828">
        <f>IF(L828=-1,-1,IF('HCAD Raw EF'!J828="","",'HCAD Raw EF'!J828))</f>
        <v>-1</v>
      </c>
      <c r="N828">
        <f>IF(M828=-1,-1,IF('HCAD Raw EF'!K828="","",'HCAD Raw EF'!K828))</f>
        <v>-1</v>
      </c>
      <c r="O828" s="13">
        <f>IF(N828=-1,-1,IF('HCAD Raw EF'!L828="","",VALUE('HCAD Raw EF'!L828)))</f>
        <v>-1</v>
      </c>
      <c r="P828"/>
      <c r="Q828"/>
      <c r="R828"/>
      <c r="S828"/>
      <c r="T828"/>
      <c r="U828"/>
      <c r="V828"/>
      <c r="W828"/>
      <c r="X828"/>
      <c r="Y828"/>
    </row>
    <row r="829" spans="3:25" x14ac:dyDescent="0.25">
      <c r="C829">
        <v>825</v>
      </c>
      <c r="D829">
        <f t="shared" si="13"/>
        <v>-1</v>
      </c>
      <c r="E829">
        <f>IF('HCAD Raw EF'!B829="",-1,'HCAD Raw EF'!B829)</f>
        <v>-1</v>
      </c>
      <c r="F829">
        <f>IF(E829=-1,-1,IF('HCAD Raw EF'!C829="","",'HCAD Raw EF'!C829))</f>
        <v>-1</v>
      </c>
      <c r="G829">
        <f>IF(F829=-1,-1,IF('HCAD Raw EF'!D829="","",'HCAD Raw EF'!D829))</f>
        <v>-1</v>
      </c>
      <c r="H829">
        <f>IF(G829=-1,-1,IF('HCAD Raw EF'!E829="","",'HCAD Raw EF'!E829))</f>
        <v>-1</v>
      </c>
      <c r="I829">
        <f>IF(H829=-1,-1,IF('HCAD Raw EF'!F829="","",'HCAD Raw EF'!F829))</f>
        <v>-1</v>
      </c>
      <c r="J829">
        <f>IF(I829=-1,-1,IF('HCAD Raw EF'!G829="","",'HCAD Raw EF'!G829))</f>
        <v>-1</v>
      </c>
      <c r="K829">
        <f>IF(J829=-1,-1,IF('HCAD Raw EF'!H829="","",'HCAD Raw EF'!H829))</f>
        <v>-1</v>
      </c>
      <c r="L829">
        <f>IF(K829=-1,-1,IF('HCAD Raw EF'!I829="","",'HCAD Raw EF'!I829))</f>
        <v>-1</v>
      </c>
      <c r="M829">
        <f>IF(L829=-1,-1,IF('HCAD Raw EF'!J829="","",'HCAD Raw EF'!J829))</f>
        <v>-1</v>
      </c>
      <c r="N829">
        <f>IF(M829=-1,-1,IF('HCAD Raw EF'!K829="","",'HCAD Raw EF'!K829))</f>
        <v>-1</v>
      </c>
      <c r="O829" s="13">
        <f>IF(N829=-1,-1,IF('HCAD Raw EF'!L829="","",VALUE('HCAD Raw EF'!L829)))</f>
        <v>-1</v>
      </c>
      <c r="P829"/>
      <c r="Q829"/>
      <c r="R829"/>
      <c r="S829"/>
      <c r="T829"/>
      <c r="U829"/>
      <c r="V829"/>
      <c r="W829"/>
      <c r="X829"/>
      <c r="Y829"/>
    </row>
    <row r="830" spans="3:25" x14ac:dyDescent="0.25">
      <c r="C830">
        <v>826</v>
      </c>
      <c r="D830">
        <f t="shared" si="13"/>
        <v>-1</v>
      </c>
      <c r="E830">
        <f>IF('HCAD Raw EF'!B830="",-1,'HCAD Raw EF'!B830)</f>
        <v>-1</v>
      </c>
      <c r="F830">
        <f>IF(E830=-1,-1,IF('HCAD Raw EF'!C830="","",'HCAD Raw EF'!C830))</f>
        <v>-1</v>
      </c>
      <c r="G830">
        <f>IF(F830=-1,-1,IF('HCAD Raw EF'!D830="","",'HCAD Raw EF'!D830))</f>
        <v>-1</v>
      </c>
      <c r="H830">
        <f>IF(G830=-1,-1,IF('HCAD Raw EF'!E830="","",'HCAD Raw EF'!E830))</f>
        <v>-1</v>
      </c>
      <c r="I830">
        <f>IF(H830=-1,-1,IF('HCAD Raw EF'!F830="","",'HCAD Raw EF'!F830))</f>
        <v>-1</v>
      </c>
      <c r="J830">
        <f>IF(I830=-1,-1,IF('HCAD Raw EF'!G830="","",'HCAD Raw EF'!G830))</f>
        <v>-1</v>
      </c>
      <c r="K830">
        <f>IF(J830=-1,-1,IF('HCAD Raw EF'!H830="","",'HCAD Raw EF'!H830))</f>
        <v>-1</v>
      </c>
      <c r="L830">
        <f>IF(K830=-1,-1,IF('HCAD Raw EF'!I830="","",'HCAD Raw EF'!I830))</f>
        <v>-1</v>
      </c>
      <c r="M830">
        <f>IF(L830=-1,-1,IF('HCAD Raw EF'!J830="","",'HCAD Raw EF'!J830))</f>
        <v>-1</v>
      </c>
      <c r="N830">
        <f>IF(M830=-1,-1,IF('HCAD Raw EF'!K830="","",'HCAD Raw EF'!K830))</f>
        <v>-1</v>
      </c>
      <c r="O830" s="13">
        <f>IF(N830=-1,-1,IF('HCAD Raw EF'!L830="","",VALUE('HCAD Raw EF'!L830)))</f>
        <v>-1</v>
      </c>
      <c r="P830"/>
      <c r="Q830"/>
      <c r="R830"/>
      <c r="S830"/>
      <c r="T830"/>
      <c r="U830"/>
      <c r="V830"/>
      <c r="W830"/>
      <c r="X830"/>
      <c r="Y830"/>
    </row>
    <row r="831" spans="3:25" x14ac:dyDescent="0.25">
      <c r="C831">
        <v>827</v>
      </c>
      <c r="D831">
        <f t="shared" si="13"/>
        <v>-1</v>
      </c>
      <c r="E831">
        <f>IF('HCAD Raw EF'!B831="",-1,'HCAD Raw EF'!B831)</f>
        <v>-1</v>
      </c>
      <c r="F831">
        <f>IF(E831=-1,-1,IF('HCAD Raw EF'!C831="","",'HCAD Raw EF'!C831))</f>
        <v>-1</v>
      </c>
      <c r="G831">
        <f>IF(F831=-1,-1,IF('HCAD Raw EF'!D831="","",'HCAD Raw EF'!D831))</f>
        <v>-1</v>
      </c>
      <c r="H831">
        <f>IF(G831=-1,-1,IF('HCAD Raw EF'!E831="","",'HCAD Raw EF'!E831))</f>
        <v>-1</v>
      </c>
      <c r="I831">
        <f>IF(H831=-1,-1,IF('HCAD Raw EF'!F831="","",'HCAD Raw EF'!F831))</f>
        <v>-1</v>
      </c>
      <c r="J831">
        <f>IF(I831=-1,-1,IF('HCAD Raw EF'!G831="","",'HCAD Raw EF'!G831))</f>
        <v>-1</v>
      </c>
      <c r="K831">
        <f>IF(J831=-1,-1,IF('HCAD Raw EF'!H831="","",'HCAD Raw EF'!H831))</f>
        <v>-1</v>
      </c>
      <c r="L831">
        <f>IF(K831=-1,-1,IF('HCAD Raw EF'!I831="","",'HCAD Raw EF'!I831))</f>
        <v>-1</v>
      </c>
      <c r="M831">
        <f>IF(L831=-1,-1,IF('HCAD Raw EF'!J831="","",'HCAD Raw EF'!J831))</f>
        <v>-1</v>
      </c>
      <c r="N831">
        <f>IF(M831=-1,-1,IF('HCAD Raw EF'!K831="","",'HCAD Raw EF'!K831))</f>
        <v>-1</v>
      </c>
      <c r="O831" s="13">
        <f>IF(N831=-1,-1,IF('HCAD Raw EF'!L831="","",VALUE('HCAD Raw EF'!L831)))</f>
        <v>-1</v>
      </c>
      <c r="P831"/>
      <c r="Q831"/>
      <c r="R831"/>
      <c r="S831"/>
      <c r="T831"/>
      <c r="U831"/>
      <c r="V831"/>
      <c r="W831"/>
      <c r="X831"/>
      <c r="Y831"/>
    </row>
    <row r="832" spans="3:25" x14ac:dyDescent="0.25">
      <c r="C832">
        <v>828</v>
      </c>
      <c r="D832">
        <f t="shared" si="13"/>
        <v>-1</v>
      </c>
      <c r="E832">
        <f>IF('HCAD Raw EF'!B832="",-1,'HCAD Raw EF'!B832)</f>
        <v>-1</v>
      </c>
      <c r="F832">
        <f>IF(E832=-1,-1,IF('HCAD Raw EF'!C832="","",'HCAD Raw EF'!C832))</f>
        <v>-1</v>
      </c>
      <c r="G832">
        <f>IF(F832=-1,-1,IF('HCAD Raw EF'!D832="","",'HCAD Raw EF'!D832))</f>
        <v>-1</v>
      </c>
      <c r="H832">
        <f>IF(G832=-1,-1,IF('HCAD Raw EF'!E832="","",'HCAD Raw EF'!E832))</f>
        <v>-1</v>
      </c>
      <c r="I832">
        <f>IF(H832=-1,-1,IF('HCAD Raw EF'!F832="","",'HCAD Raw EF'!F832))</f>
        <v>-1</v>
      </c>
      <c r="J832">
        <f>IF(I832=-1,-1,IF('HCAD Raw EF'!G832="","",'HCAD Raw EF'!G832))</f>
        <v>-1</v>
      </c>
      <c r="K832">
        <f>IF(J832=-1,-1,IF('HCAD Raw EF'!H832="","",'HCAD Raw EF'!H832))</f>
        <v>-1</v>
      </c>
      <c r="L832">
        <f>IF(K832=-1,-1,IF('HCAD Raw EF'!I832="","",'HCAD Raw EF'!I832))</f>
        <v>-1</v>
      </c>
      <c r="M832">
        <f>IF(L832=-1,-1,IF('HCAD Raw EF'!J832="","",'HCAD Raw EF'!J832))</f>
        <v>-1</v>
      </c>
      <c r="N832">
        <f>IF(M832=-1,-1,IF('HCAD Raw EF'!K832="","",'HCAD Raw EF'!K832))</f>
        <v>-1</v>
      </c>
      <c r="O832" s="13">
        <f>IF(N832=-1,-1,IF('HCAD Raw EF'!L832="","",VALUE('HCAD Raw EF'!L832)))</f>
        <v>-1</v>
      </c>
      <c r="P832"/>
      <c r="Q832"/>
      <c r="R832"/>
      <c r="S832"/>
      <c r="T832"/>
      <c r="U832"/>
      <c r="V832"/>
      <c r="W832"/>
      <c r="X832"/>
      <c r="Y832"/>
    </row>
    <row r="833" spans="3:25" x14ac:dyDescent="0.25">
      <c r="C833">
        <v>829</v>
      </c>
      <c r="D833">
        <f t="shared" si="13"/>
        <v>-1</v>
      </c>
      <c r="E833">
        <f>IF('HCAD Raw EF'!B833="",-1,'HCAD Raw EF'!B833)</f>
        <v>-1</v>
      </c>
      <c r="F833">
        <f>IF(E833=-1,-1,IF('HCAD Raw EF'!C833="","",'HCAD Raw EF'!C833))</f>
        <v>-1</v>
      </c>
      <c r="G833">
        <f>IF(F833=-1,-1,IF('HCAD Raw EF'!D833="","",'HCAD Raw EF'!D833))</f>
        <v>-1</v>
      </c>
      <c r="H833">
        <f>IF(G833=-1,-1,IF('HCAD Raw EF'!E833="","",'HCAD Raw EF'!E833))</f>
        <v>-1</v>
      </c>
      <c r="I833">
        <f>IF(H833=-1,-1,IF('HCAD Raw EF'!F833="","",'HCAD Raw EF'!F833))</f>
        <v>-1</v>
      </c>
      <c r="J833">
        <f>IF(I833=-1,-1,IF('HCAD Raw EF'!G833="","",'HCAD Raw EF'!G833))</f>
        <v>-1</v>
      </c>
      <c r="K833">
        <f>IF(J833=-1,-1,IF('HCAD Raw EF'!H833="","",'HCAD Raw EF'!H833))</f>
        <v>-1</v>
      </c>
      <c r="L833">
        <f>IF(K833=-1,-1,IF('HCAD Raw EF'!I833="","",'HCAD Raw EF'!I833))</f>
        <v>-1</v>
      </c>
      <c r="M833">
        <f>IF(L833=-1,-1,IF('HCAD Raw EF'!J833="","",'HCAD Raw EF'!J833))</f>
        <v>-1</v>
      </c>
      <c r="N833">
        <f>IF(M833=-1,-1,IF('HCAD Raw EF'!K833="","",'HCAD Raw EF'!K833))</f>
        <v>-1</v>
      </c>
      <c r="O833" s="13">
        <f>IF(N833=-1,-1,IF('HCAD Raw EF'!L833="","",VALUE('HCAD Raw EF'!L833)))</f>
        <v>-1</v>
      </c>
      <c r="P833"/>
      <c r="Q833"/>
      <c r="R833"/>
      <c r="S833"/>
      <c r="T833"/>
      <c r="U833"/>
      <c r="V833"/>
      <c r="W833"/>
      <c r="X833"/>
      <c r="Y833"/>
    </row>
    <row r="834" spans="3:25" x14ac:dyDescent="0.25">
      <c r="C834">
        <v>830</v>
      </c>
      <c r="D834">
        <f t="shared" si="13"/>
        <v>-1</v>
      </c>
      <c r="E834">
        <f>IF('HCAD Raw EF'!B834="",-1,'HCAD Raw EF'!B834)</f>
        <v>-1</v>
      </c>
      <c r="F834">
        <f>IF(E834=-1,-1,IF('HCAD Raw EF'!C834="","",'HCAD Raw EF'!C834))</f>
        <v>-1</v>
      </c>
      <c r="G834">
        <f>IF(F834=-1,-1,IF('HCAD Raw EF'!D834="","",'HCAD Raw EF'!D834))</f>
        <v>-1</v>
      </c>
      <c r="H834">
        <f>IF(G834=-1,-1,IF('HCAD Raw EF'!E834="","",'HCAD Raw EF'!E834))</f>
        <v>-1</v>
      </c>
      <c r="I834">
        <f>IF(H834=-1,-1,IF('HCAD Raw EF'!F834="","",'HCAD Raw EF'!F834))</f>
        <v>-1</v>
      </c>
      <c r="J834">
        <f>IF(I834=-1,-1,IF('HCAD Raw EF'!G834="","",'HCAD Raw EF'!G834))</f>
        <v>-1</v>
      </c>
      <c r="K834">
        <f>IF(J834=-1,-1,IF('HCAD Raw EF'!H834="","",'HCAD Raw EF'!H834))</f>
        <v>-1</v>
      </c>
      <c r="L834">
        <f>IF(K834=-1,-1,IF('HCAD Raw EF'!I834="","",'HCAD Raw EF'!I834))</f>
        <v>-1</v>
      </c>
      <c r="M834">
        <f>IF(L834=-1,-1,IF('HCAD Raw EF'!J834="","",'HCAD Raw EF'!J834))</f>
        <v>-1</v>
      </c>
      <c r="N834">
        <f>IF(M834=-1,-1,IF('HCAD Raw EF'!K834="","",'HCAD Raw EF'!K834))</f>
        <v>-1</v>
      </c>
      <c r="O834" s="13">
        <f>IF(N834=-1,-1,IF('HCAD Raw EF'!L834="","",VALUE('HCAD Raw EF'!L834)))</f>
        <v>-1</v>
      </c>
      <c r="P834"/>
      <c r="Q834"/>
      <c r="R834"/>
      <c r="S834"/>
      <c r="T834"/>
      <c r="U834"/>
      <c r="V834"/>
      <c r="W834"/>
      <c r="X834"/>
      <c r="Y834"/>
    </row>
    <row r="835" spans="3:25" x14ac:dyDescent="0.25">
      <c r="C835">
        <v>831</v>
      </c>
      <c r="D835">
        <f t="shared" si="13"/>
        <v>-1</v>
      </c>
      <c r="E835">
        <f>IF('HCAD Raw EF'!B835="",-1,'HCAD Raw EF'!B835)</f>
        <v>-1</v>
      </c>
      <c r="F835">
        <f>IF(E835=-1,-1,IF('HCAD Raw EF'!C835="","",'HCAD Raw EF'!C835))</f>
        <v>-1</v>
      </c>
      <c r="G835">
        <f>IF(F835=-1,-1,IF('HCAD Raw EF'!D835="","",'HCAD Raw EF'!D835))</f>
        <v>-1</v>
      </c>
      <c r="H835">
        <f>IF(G835=-1,-1,IF('HCAD Raw EF'!E835="","",'HCAD Raw EF'!E835))</f>
        <v>-1</v>
      </c>
      <c r="I835">
        <f>IF(H835=-1,-1,IF('HCAD Raw EF'!F835="","",'HCAD Raw EF'!F835))</f>
        <v>-1</v>
      </c>
      <c r="J835">
        <f>IF(I835=-1,-1,IF('HCAD Raw EF'!G835="","",'HCAD Raw EF'!G835))</f>
        <v>-1</v>
      </c>
      <c r="K835">
        <f>IF(J835=-1,-1,IF('HCAD Raw EF'!H835="","",'HCAD Raw EF'!H835))</f>
        <v>-1</v>
      </c>
      <c r="L835">
        <f>IF(K835=-1,-1,IF('HCAD Raw EF'!I835="","",'HCAD Raw EF'!I835))</f>
        <v>-1</v>
      </c>
      <c r="M835">
        <f>IF(L835=-1,-1,IF('HCAD Raw EF'!J835="","",'HCAD Raw EF'!J835))</f>
        <v>-1</v>
      </c>
      <c r="N835">
        <f>IF(M835=-1,-1,IF('HCAD Raw EF'!K835="","",'HCAD Raw EF'!K835))</f>
        <v>-1</v>
      </c>
      <c r="O835" s="13">
        <f>IF(N835=-1,-1,IF('HCAD Raw EF'!L835="","",VALUE('HCAD Raw EF'!L835)))</f>
        <v>-1</v>
      </c>
      <c r="P835"/>
      <c r="Q835"/>
      <c r="R835"/>
      <c r="S835"/>
      <c r="T835"/>
      <c r="U835"/>
      <c r="V835"/>
      <c r="W835"/>
      <c r="X835"/>
      <c r="Y835"/>
    </row>
    <row r="836" spans="3:25" x14ac:dyDescent="0.25">
      <c r="C836">
        <v>832</v>
      </c>
      <c r="D836">
        <f t="shared" si="13"/>
        <v>-1</v>
      </c>
      <c r="E836">
        <f>IF('HCAD Raw EF'!B836="",-1,'HCAD Raw EF'!B836)</f>
        <v>-1</v>
      </c>
      <c r="F836">
        <f>IF(E836=-1,-1,IF('HCAD Raw EF'!C836="","",'HCAD Raw EF'!C836))</f>
        <v>-1</v>
      </c>
      <c r="G836">
        <f>IF(F836=-1,-1,IF('HCAD Raw EF'!D836="","",'HCAD Raw EF'!D836))</f>
        <v>-1</v>
      </c>
      <c r="H836">
        <f>IF(G836=-1,-1,IF('HCAD Raw EF'!E836="","",'HCAD Raw EF'!E836))</f>
        <v>-1</v>
      </c>
      <c r="I836">
        <f>IF(H836=-1,-1,IF('HCAD Raw EF'!F836="","",'HCAD Raw EF'!F836))</f>
        <v>-1</v>
      </c>
      <c r="J836">
        <f>IF(I836=-1,-1,IF('HCAD Raw EF'!G836="","",'HCAD Raw EF'!G836))</f>
        <v>-1</v>
      </c>
      <c r="K836">
        <f>IF(J836=-1,-1,IF('HCAD Raw EF'!H836="","",'HCAD Raw EF'!H836))</f>
        <v>-1</v>
      </c>
      <c r="L836">
        <f>IF(K836=-1,-1,IF('HCAD Raw EF'!I836="","",'HCAD Raw EF'!I836))</f>
        <v>-1</v>
      </c>
      <c r="M836">
        <f>IF(L836=-1,-1,IF('HCAD Raw EF'!J836="","",'HCAD Raw EF'!J836))</f>
        <v>-1</v>
      </c>
      <c r="N836">
        <f>IF(M836=-1,-1,IF('HCAD Raw EF'!K836="","",'HCAD Raw EF'!K836))</f>
        <v>-1</v>
      </c>
      <c r="O836" s="13">
        <f>IF(N836=-1,-1,IF('HCAD Raw EF'!L836="","",VALUE('HCAD Raw EF'!L836)))</f>
        <v>-1</v>
      </c>
      <c r="P836"/>
      <c r="Q836"/>
      <c r="R836"/>
      <c r="S836"/>
      <c r="T836"/>
      <c r="U836"/>
      <c r="V836"/>
      <c r="W836"/>
      <c r="X836"/>
      <c r="Y836"/>
    </row>
    <row r="837" spans="3:25" x14ac:dyDescent="0.25">
      <c r="C837">
        <v>833</v>
      </c>
      <c r="D837">
        <f t="shared" si="13"/>
        <v>-1</v>
      </c>
      <c r="E837">
        <f>IF('HCAD Raw EF'!B837="",-1,'HCAD Raw EF'!B837)</f>
        <v>-1</v>
      </c>
      <c r="F837">
        <f>IF(E837=-1,-1,IF('HCAD Raw EF'!C837="","",'HCAD Raw EF'!C837))</f>
        <v>-1</v>
      </c>
      <c r="G837">
        <f>IF(F837=-1,-1,IF('HCAD Raw EF'!D837="","",'HCAD Raw EF'!D837))</f>
        <v>-1</v>
      </c>
      <c r="H837">
        <f>IF(G837=-1,-1,IF('HCAD Raw EF'!E837="","",'HCAD Raw EF'!E837))</f>
        <v>-1</v>
      </c>
      <c r="I837">
        <f>IF(H837=-1,-1,IF('HCAD Raw EF'!F837="","",'HCAD Raw EF'!F837))</f>
        <v>-1</v>
      </c>
      <c r="J837">
        <f>IF(I837=-1,-1,IF('HCAD Raw EF'!G837="","",'HCAD Raw EF'!G837))</f>
        <v>-1</v>
      </c>
      <c r="K837">
        <f>IF(J837=-1,-1,IF('HCAD Raw EF'!H837="","",'HCAD Raw EF'!H837))</f>
        <v>-1</v>
      </c>
      <c r="L837">
        <f>IF(K837=-1,-1,IF('HCAD Raw EF'!I837="","",'HCAD Raw EF'!I837))</f>
        <v>-1</v>
      </c>
      <c r="M837">
        <f>IF(L837=-1,-1,IF('HCAD Raw EF'!J837="","",'HCAD Raw EF'!J837))</f>
        <v>-1</v>
      </c>
      <c r="N837">
        <f>IF(M837=-1,-1,IF('HCAD Raw EF'!K837="","",'HCAD Raw EF'!K837))</f>
        <v>-1</v>
      </c>
      <c r="O837" s="13">
        <f>IF(N837=-1,-1,IF('HCAD Raw EF'!L837="","",VALUE('HCAD Raw EF'!L837)))</f>
        <v>-1</v>
      </c>
      <c r="P837"/>
      <c r="Q837"/>
      <c r="R837"/>
      <c r="S837"/>
      <c r="T837"/>
      <c r="U837"/>
      <c r="V837"/>
      <c r="W837"/>
      <c r="X837"/>
      <c r="Y837"/>
    </row>
    <row r="838" spans="3:25" x14ac:dyDescent="0.25">
      <c r="C838">
        <v>834</v>
      </c>
      <c r="D838">
        <f t="shared" ref="D838:D901" si="14">IF(E838=-1,-1,CONCATENATE(E838,C838))</f>
        <v>-1</v>
      </c>
      <c r="E838">
        <f>IF('HCAD Raw EF'!B838="",-1,'HCAD Raw EF'!B838)</f>
        <v>-1</v>
      </c>
      <c r="F838">
        <f>IF(E838=-1,-1,IF('HCAD Raw EF'!C838="","",'HCAD Raw EF'!C838))</f>
        <v>-1</v>
      </c>
      <c r="G838">
        <f>IF(F838=-1,-1,IF('HCAD Raw EF'!D838="","",'HCAD Raw EF'!D838))</f>
        <v>-1</v>
      </c>
      <c r="H838">
        <f>IF(G838=-1,-1,IF('HCAD Raw EF'!E838="","",'HCAD Raw EF'!E838))</f>
        <v>-1</v>
      </c>
      <c r="I838">
        <f>IF(H838=-1,-1,IF('HCAD Raw EF'!F838="","",'HCAD Raw EF'!F838))</f>
        <v>-1</v>
      </c>
      <c r="J838">
        <f>IF(I838=-1,-1,IF('HCAD Raw EF'!G838="","",'HCAD Raw EF'!G838))</f>
        <v>-1</v>
      </c>
      <c r="K838">
        <f>IF(J838=-1,-1,IF('HCAD Raw EF'!H838="","",'HCAD Raw EF'!H838))</f>
        <v>-1</v>
      </c>
      <c r="L838">
        <f>IF(K838=-1,-1,IF('HCAD Raw EF'!I838="","",'HCAD Raw EF'!I838))</f>
        <v>-1</v>
      </c>
      <c r="M838">
        <f>IF(L838=-1,-1,IF('HCAD Raw EF'!J838="","",'HCAD Raw EF'!J838))</f>
        <v>-1</v>
      </c>
      <c r="N838">
        <f>IF(M838=-1,-1,IF('HCAD Raw EF'!K838="","",'HCAD Raw EF'!K838))</f>
        <v>-1</v>
      </c>
      <c r="O838" s="13">
        <f>IF(N838=-1,-1,IF('HCAD Raw EF'!L838="","",VALUE('HCAD Raw EF'!L838)))</f>
        <v>-1</v>
      </c>
      <c r="P838"/>
      <c r="Q838"/>
      <c r="R838"/>
      <c r="S838"/>
      <c r="T838"/>
      <c r="U838"/>
      <c r="V838"/>
      <c r="W838"/>
      <c r="X838"/>
      <c r="Y838"/>
    </row>
    <row r="839" spans="3:25" x14ac:dyDescent="0.25">
      <c r="C839">
        <v>835</v>
      </c>
      <c r="D839">
        <f t="shared" si="14"/>
        <v>-1</v>
      </c>
      <c r="E839">
        <f>IF('HCAD Raw EF'!B839="",-1,'HCAD Raw EF'!B839)</f>
        <v>-1</v>
      </c>
      <c r="F839">
        <f>IF(E839=-1,-1,IF('HCAD Raw EF'!C839="","",'HCAD Raw EF'!C839))</f>
        <v>-1</v>
      </c>
      <c r="G839">
        <f>IF(F839=-1,-1,IF('HCAD Raw EF'!D839="","",'HCAD Raw EF'!D839))</f>
        <v>-1</v>
      </c>
      <c r="H839">
        <f>IF(G839=-1,-1,IF('HCAD Raw EF'!E839="","",'HCAD Raw EF'!E839))</f>
        <v>-1</v>
      </c>
      <c r="I839">
        <f>IF(H839=-1,-1,IF('HCAD Raw EF'!F839="","",'HCAD Raw EF'!F839))</f>
        <v>-1</v>
      </c>
      <c r="J839">
        <f>IF(I839=-1,-1,IF('HCAD Raw EF'!G839="","",'HCAD Raw EF'!G839))</f>
        <v>-1</v>
      </c>
      <c r="K839">
        <f>IF(J839=-1,-1,IF('HCAD Raw EF'!H839="","",'HCAD Raw EF'!H839))</f>
        <v>-1</v>
      </c>
      <c r="L839">
        <f>IF(K839=-1,-1,IF('HCAD Raw EF'!I839="","",'HCAD Raw EF'!I839))</f>
        <v>-1</v>
      </c>
      <c r="M839">
        <f>IF(L839=-1,-1,IF('HCAD Raw EF'!J839="","",'HCAD Raw EF'!J839))</f>
        <v>-1</v>
      </c>
      <c r="N839">
        <f>IF(M839=-1,-1,IF('HCAD Raw EF'!K839="","",'HCAD Raw EF'!K839))</f>
        <v>-1</v>
      </c>
      <c r="O839" s="13">
        <f>IF(N839=-1,-1,IF('HCAD Raw EF'!L839="","",VALUE('HCAD Raw EF'!L839)))</f>
        <v>-1</v>
      </c>
      <c r="P839"/>
      <c r="Q839"/>
      <c r="R839"/>
      <c r="S839"/>
      <c r="T839"/>
      <c r="U839"/>
      <c r="V839"/>
      <c r="W839"/>
      <c r="X839"/>
      <c r="Y839"/>
    </row>
    <row r="840" spans="3:25" x14ac:dyDescent="0.25">
      <c r="C840">
        <v>836</v>
      </c>
      <c r="D840">
        <f t="shared" si="14"/>
        <v>-1</v>
      </c>
      <c r="E840">
        <f>IF('HCAD Raw EF'!B840="",-1,'HCAD Raw EF'!B840)</f>
        <v>-1</v>
      </c>
      <c r="F840">
        <f>IF(E840=-1,-1,IF('HCAD Raw EF'!C840="","",'HCAD Raw EF'!C840))</f>
        <v>-1</v>
      </c>
      <c r="G840">
        <f>IF(F840=-1,-1,IF('HCAD Raw EF'!D840="","",'HCAD Raw EF'!D840))</f>
        <v>-1</v>
      </c>
      <c r="H840">
        <f>IF(G840=-1,-1,IF('HCAD Raw EF'!E840="","",'HCAD Raw EF'!E840))</f>
        <v>-1</v>
      </c>
      <c r="I840">
        <f>IF(H840=-1,-1,IF('HCAD Raw EF'!F840="","",'HCAD Raw EF'!F840))</f>
        <v>-1</v>
      </c>
      <c r="J840">
        <f>IF(I840=-1,-1,IF('HCAD Raw EF'!G840="","",'HCAD Raw EF'!G840))</f>
        <v>-1</v>
      </c>
      <c r="K840">
        <f>IF(J840=-1,-1,IF('HCAD Raw EF'!H840="","",'HCAD Raw EF'!H840))</f>
        <v>-1</v>
      </c>
      <c r="L840">
        <f>IF(K840=-1,-1,IF('HCAD Raw EF'!I840="","",'HCAD Raw EF'!I840))</f>
        <v>-1</v>
      </c>
      <c r="M840">
        <f>IF(L840=-1,-1,IF('HCAD Raw EF'!J840="","",'HCAD Raw EF'!J840))</f>
        <v>-1</v>
      </c>
      <c r="N840">
        <f>IF(M840=-1,-1,IF('HCAD Raw EF'!K840="","",'HCAD Raw EF'!K840))</f>
        <v>-1</v>
      </c>
      <c r="O840" s="13">
        <f>IF(N840=-1,-1,IF('HCAD Raw EF'!L840="","",VALUE('HCAD Raw EF'!L840)))</f>
        <v>-1</v>
      </c>
      <c r="P840"/>
      <c r="Q840"/>
      <c r="R840"/>
      <c r="S840"/>
      <c r="T840"/>
      <c r="U840"/>
      <c r="V840"/>
      <c r="W840"/>
      <c r="X840"/>
      <c r="Y840"/>
    </row>
    <row r="841" spans="3:25" x14ac:dyDescent="0.25">
      <c r="C841">
        <v>837</v>
      </c>
      <c r="D841">
        <f t="shared" si="14"/>
        <v>-1</v>
      </c>
      <c r="E841">
        <f>IF('HCAD Raw EF'!B841="",-1,'HCAD Raw EF'!B841)</f>
        <v>-1</v>
      </c>
      <c r="F841">
        <f>IF(E841=-1,-1,IF('HCAD Raw EF'!C841="","",'HCAD Raw EF'!C841))</f>
        <v>-1</v>
      </c>
      <c r="G841">
        <f>IF(F841=-1,-1,IF('HCAD Raw EF'!D841="","",'HCAD Raw EF'!D841))</f>
        <v>-1</v>
      </c>
      <c r="H841">
        <f>IF(G841=-1,-1,IF('HCAD Raw EF'!E841="","",'HCAD Raw EF'!E841))</f>
        <v>-1</v>
      </c>
      <c r="I841">
        <f>IF(H841=-1,-1,IF('HCAD Raw EF'!F841="","",'HCAD Raw EF'!F841))</f>
        <v>-1</v>
      </c>
      <c r="J841">
        <f>IF(I841=-1,-1,IF('HCAD Raw EF'!G841="","",'HCAD Raw EF'!G841))</f>
        <v>-1</v>
      </c>
      <c r="K841">
        <f>IF(J841=-1,-1,IF('HCAD Raw EF'!H841="","",'HCAD Raw EF'!H841))</f>
        <v>-1</v>
      </c>
      <c r="L841">
        <f>IF(K841=-1,-1,IF('HCAD Raw EF'!I841="","",'HCAD Raw EF'!I841))</f>
        <v>-1</v>
      </c>
      <c r="M841">
        <f>IF(L841=-1,-1,IF('HCAD Raw EF'!J841="","",'HCAD Raw EF'!J841))</f>
        <v>-1</v>
      </c>
      <c r="N841">
        <f>IF(M841=-1,-1,IF('HCAD Raw EF'!K841="","",'HCAD Raw EF'!K841))</f>
        <v>-1</v>
      </c>
      <c r="O841" s="13">
        <f>IF(N841=-1,-1,IF('HCAD Raw EF'!L841="","",VALUE('HCAD Raw EF'!L841)))</f>
        <v>-1</v>
      </c>
      <c r="P841"/>
      <c r="Q841"/>
      <c r="R841"/>
      <c r="S841"/>
      <c r="T841"/>
      <c r="U841"/>
      <c r="V841"/>
      <c r="W841"/>
      <c r="X841"/>
      <c r="Y841"/>
    </row>
    <row r="842" spans="3:25" x14ac:dyDescent="0.25">
      <c r="C842">
        <v>838</v>
      </c>
      <c r="D842">
        <f t="shared" si="14"/>
        <v>-1</v>
      </c>
      <c r="E842">
        <f>IF('HCAD Raw EF'!B842="",-1,'HCAD Raw EF'!B842)</f>
        <v>-1</v>
      </c>
      <c r="F842">
        <f>IF(E842=-1,-1,IF('HCAD Raw EF'!C842="","",'HCAD Raw EF'!C842))</f>
        <v>-1</v>
      </c>
      <c r="G842">
        <f>IF(F842=-1,-1,IF('HCAD Raw EF'!D842="","",'HCAD Raw EF'!D842))</f>
        <v>-1</v>
      </c>
      <c r="H842">
        <f>IF(G842=-1,-1,IF('HCAD Raw EF'!E842="","",'HCAD Raw EF'!E842))</f>
        <v>-1</v>
      </c>
      <c r="I842">
        <f>IF(H842=-1,-1,IF('HCAD Raw EF'!F842="","",'HCAD Raw EF'!F842))</f>
        <v>-1</v>
      </c>
      <c r="J842">
        <f>IF(I842=-1,-1,IF('HCAD Raw EF'!G842="","",'HCAD Raw EF'!G842))</f>
        <v>-1</v>
      </c>
      <c r="K842">
        <f>IF(J842=-1,-1,IF('HCAD Raw EF'!H842="","",'HCAD Raw EF'!H842))</f>
        <v>-1</v>
      </c>
      <c r="L842">
        <f>IF(K842=-1,-1,IF('HCAD Raw EF'!I842="","",'HCAD Raw EF'!I842))</f>
        <v>-1</v>
      </c>
      <c r="M842">
        <f>IF(L842=-1,-1,IF('HCAD Raw EF'!J842="","",'HCAD Raw EF'!J842))</f>
        <v>-1</v>
      </c>
      <c r="N842">
        <f>IF(M842=-1,-1,IF('HCAD Raw EF'!K842="","",'HCAD Raw EF'!K842))</f>
        <v>-1</v>
      </c>
      <c r="O842" s="13">
        <f>IF(N842=-1,-1,IF('HCAD Raw EF'!L842="","",VALUE('HCAD Raw EF'!L842)))</f>
        <v>-1</v>
      </c>
      <c r="P842"/>
      <c r="Q842"/>
      <c r="R842"/>
      <c r="S842"/>
      <c r="T842"/>
      <c r="U842"/>
      <c r="V842"/>
      <c r="W842"/>
      <c r="X842"/>
      <c r="Y842"/>
    </row>
    <row r="843" spans="3:25" x14ac:dyDescent="0.25">
      <c r="C843">
        <v>839</v>
      </c>
      <c r="D843">
        <f t="shared" si="14"/>
        <v>-1</v>
      </c>
      <c r="E843">
        <f>IF('HCAD Raw EF'!B843="",-1,'HCAD Raw EF'!B843)</f>
        <v>-1</v>
      </c>
      <c r="F843">
        <f>IF(E843=-1,-1,IF('HCAD Raw EF'!C843="","",'HCAD Raw EF'!C843))</f>
        <v>-1</v>
      </c>
      <c r="G843">
        <f>IF(F843=-1,-1,IF('HCAD Raw EF'!D843="","",'HCAD Raw EF'!D843))</f>
        <v>-1</v>
      </c>
      <c r="H843">
        <f>IF(G843=-1,-1,IF('HCAD Raw EF'!E843="","",'HCAD Raw EF'!E843))</f>
        <v>-1</v>
      </c>
      <c r="I843">
        <f>IF(H843=-1,-1,IF('HCAD Raw EF'!F843="","",'HCAD Raw EF'!F843))</f>
        <v>-1</v>
      </c>
      <c r="J843">
        <f>IF(I843=-1,-1,IF('HCAD Raw EF'!G843="","",'HCAD Raw EF'!G843))</f>
        <v>-1</v>
      </c>
      <c r="K843">
        <f>IF(J843=-1,-1,IF('HCAD Raw EF'!H843="","",'HCAD Raw EF'!H843))</f>
        <v>-1</v>
      </c>
      <c r="L843">
        <f>IF(K843=-1,-1,IF('HCAD Raw EF'!I843="","",'HCAD Raw EF'!I843))</f>
        <v>-1</v>
      </c>
      <c r="M843">
        <f>IF(L843=-1,-1,IF('HCAD Raw EF'!J843="","",'HCAD Raw EF'!J843))</f>
        <v>-1</v>
      </c>
      <c r="N843">
        <f>IF(M843=-1,-1,IF('HCAD Raw EF'!K843="","",'HCAD Raw EF'!K843))</f>
        <v>-1</v>
      </c>
      <c r="O843" s="13">
        <f>IF(N843=-1,-1,IF('HCAD Raw EF'!L843="","",VALUE('HCAD Raw EF'!L843)))</f>
        <v>-1</v>
      </c>
      <c r="P843"/>
      <c r="Q843"/>
      <c r="R843"/>
      <c r="S843"/>
      <c r="T843"/>
      <c r="U843"/>
      <c r="V843"/>
      <c r="W843"/>
      <c r="X843"/>
      <c r="Y843"/>
    </row>
    <row r="844" spans="3:25" x14ac:dyDescent="0.25">
      <c r="C844">
        <v>840</v>
      </c>
      <c r="D844">
        <f t="shared" si="14"/>
        <v>-1</v>
      </c>
      <c r="E844">
        <f>IF('HCAD Raw EF'!B844="",-1,'HCAD Raw EF'!B844)</f>
        <v>-1</v>
      </c>
      <c r="F844">
        <f>IF(E844=-1,-1,IF('HCAD Raw EF'!C844="","",'HCAD Raw EF'!C844))</f>
        <v>-1</v>
      </c>
      <c r="G844">
        <f>IF(F844=-1,-1,IF('HCAD Raw EF'!D844="","",'HCAD Raw EF'!D844))</f>
        <v>-1</v>
      </c>
      <c r="H844">
        <f>IF(G844=-1,-1,IF('HCAD Raw EF'!E844="","",'HCAD Raw EF'!E844))</f>
        <v>-1</v>
      </c>
      <c r="I844">
        <f>IF(H844=-1,-1,IF('HCAD Raw EF'!F844="","",'HCAD Raw EF'!F844))</f>
        <v>-1</v>
      </c>
      <c r="J844">
        <f>IF(I844=-1,-1,IF('HCAD Raw EF'!G844="","",'HCAD Raw EF'!G844))</f>
        <v>-1</v>
      </c>
      <c r="K844">
        <f>IF(J844=-1,-1,IF('HCAD Raw EF'!H844="","",'HCAD Raw EF'!H844))</f>
        <v>-1</v>
      </c>
      <c r="L844">
        <f>IF(K844=-1,-1,IF('HCAD Raw EF'!I844="","",'HCAD Raw EF'!I844))</f>
        <v>-1</v>
      </c>
      <c r="M844">
        <f>IF(L844=-1,-1,IF('HCAD Raw EF'!J844="","",'HCAD Raw EF'!J844))</f>
        <v>-1</v>
      </c>
      <c r="N844">
        <f>IF(M844=-1,-1,IF('HCAD Raw EF'!K844="","",'HCAD Raw EF'!K844))</f>
        <v>-1</v>
      </c>
      <c r="O844" s="13">
        <f>IF(N844=-1,-1,IF('HCAD Raw EF'!L844="","",VALUE('HCAD Raw EF'!L844)))</f>
        <v>-1</v>
      </c>
      <c r="P844"/>
      <c r="Q844"/>
      <c r="R844"/>
      <c r="S844"/>
      <c r="T844"/>
      <c r="U844"/>
      <c r="V844"/>
      <c r="W844"/>
      <c r="X844"/>
      <c r="Y844"/>
    </row>
    <row r="845" spans="3:25" x14ac:dyDescent="0.25">
      <c r="C845">
        <v>841</v>
      </c>
      <c r="D845">
        <f t="shared" si="14"/>
        <v>-1</v>
      </c>
      <c r="E845">
        <f>IF('HCAD Raw EF'!B845="",-1,'HCAD Raw EF'!B845)</f>
        <v>-1</v>
      </c>
      <c r="F845">
        <f>IF(E845=-1,-1,IF('HCAD Raw EF'!C845="","",'HCAD Raw EF'!C845))</f>
        <v>-1</v>
      </c>
      <c r="G845">
        <f>IF(F845=-1,-1,IF('HCAD Raw EF'!D845="","",'HCAD Raw EF'!D845))</f>
        <v>-1</v>
      </c>
      <c r="H845">
        <f>IF(G845=-1,-1,IF('HCAD Raw EF'!E845="","",'HCAD Raw EF'!E845))</f>
        <v>-1</v>
      </c>
      <c r="I845">
        <f>IF(H845=-1,-1,IF('HCAD Raw EF'!F845="","",'HCAD Raw EF'!F845))</f>
        <v>-1</v>
      </c>
      <c r="J845">
        <f>IF(I845=-1,-1,IF('HCAD Raw EF'!G845="","",'HCAD Raw EF'!G845))</f>
        <v>-1</v>
      </c>
      <c r="K845">
        <f>IF(J845=-1,-1,IF('HCAD Raw EF'!H845="","",'HCAD Raw EF'!H845))</f>
        <v>-1</v>
      </c>
      <c r="L845">
        <f>IF(K845=-1,-1,IF('HCAD Raw EF'!I845="","",'HCAD Raw EF'!I845))</f>
        <v>-1</v>
      </c>
      <c r="M845">
        <f>IF(L845=-1,-1,IF('HCAD Raw EF'!J845="","",'HCAD Raw EF'!J845))</f>
        <v>-1</v>
      </c>
      <c r="N845">
        <f>IF(M845=-1,-1,IF('HCAD Raw EF'!K845="","",'HCAD Raw EF'!K845))</f>
        <v>-1</v>
      </c>
      <c r="O845" s="13">
        <f>IF(N845=-1,-1,IF('HCAD Raw EF'!L845="","",VALUE('HCAD Raw EF'!L845)))</f>
        <v>-1</v>
      </c>
      <c r="P845"/>
      <c r="Q845"/>
      <c r="R845"/>
      <c r="S845"/>
      <c r="T845"/>
      <c r="U845"/>
      <c r="V845"/>
      <c r="W845"/>
      <c r="X845"/>
      <c r="Y845"/>
    </row>
    <row r="846" spans="3:25" x14ac:dyDescent="0.25">
      <c r="C846">
        <v>842</v>
      </c>
      <c r="D846">
        <f t="shared" si="14"/>
        <v>-1</v>
      </c>
      <c r="E846">
        <f>IF('HCAD Raw EF'!B846="",-1,'HCAD Raw EF'!B846)</f>
        <v>-1</v>
      </c>
      <c r="F846">
        <f>IF(E846=-1,-1,IF('HCAD Raw EF'!C846="","",'HCAD Raw EF'!C846))</f>
        <v>-1</v>
      </c>
      <c r="G846">
        <f>IF(F846=-1,-1,IF('HCAD Raw EF'!D846="","",'HCAD Raw EF'!D846))</f>
        <v>-1</v>
      </c>
      <c r="H846">
        <f>IF(G846=-1,-1,IF('HCAD Raw EF'!E846="","",'HCAD Raw EF'!E846))</f>
        <v>-1</v>
      </c>
      <c r="I846">
        <f>IF(H846=-1,-1,IF('HCAD Raw EF'!F846="","",'HCAD Raw EF'!F846))</f>
        <v>-1</v>
      </c>
      <c r="J846">
        <f>IF(I846=-1,-1,IF('HCAD Raw EF'!G846="","",'HCAD Raw EF'!G846))</f>
        <v>-1</v>
      </c>
      <c r="K846">
        <f>IF(J846=-1,-1,IF('HCAD Raw EF'!H846="","",'HCAD Raw EF'!H846))</f>
        <v>-1</v>
      </c>
      <c r="L846">
        <f>IF(K846=-1,-1,IF('HCAD Raw EF'!I846="","",'HCAD Raw EF'!I846))</f>
        <v>-1</v>
      </c>
      <c r="M846">
        <f>IF(L846=-1,-1,IF('HCAD Raw EF'!J846="","",'HCAD Raw EF'!J846))</f>
        <v>-1</v>
      </c>
      <c r="N846">
        <f>IF(M846=-1,-1,IF('HCAD Raw EF'!K846="","",'HCAD Raw EF'!K846))</f>
        <v>-1</v>
      </c>
      <c r="O846" s="13">
        <f>IF(N846=-1,-1,IF('HCAD Raw EF'!L846="","",VALUE('HCAD Raw EF'!L846)))</f>
        <v>-1</v>
      </c>
      <c r="P846"/>
      <c r="Q846"/>
      <c r="R846"/>
      <c r="S846"/>
      <c r="T846"/>
      <c r="U846"/>
      <c r="V846"/>
      <c r="W846"/>
      <c r="X846"/>
      <c r="Y846"/>
    </row>
    <row r="847" spans="3:25" x14ac:dyDescent="0.25">
      <c r="C847">
        <v>843</v>
      </c>
      <c r="D847">
        <f t="shared" si="14"/>
        <v>-1</v>
      </c>
      <c r="E847">
        <f>IF('HCAD Raw EF'!B847="",-1,'HCAD Raw EF'!B847)</f>
        <v>-1</v>
      </c>
      <c r="F847">
        <f>IF(E847=-1,-1,IF('HCAD Raw EF'!C847="","",'HCAD Raw EF'!C847))</f>
        <v>-1</v>
      </c>
      <c r="G847">
        <f>IF(F847=-1,-1,IF('HCAD Raw EF'!D847="","",'HCAD Raw EF'!D847))</f>
        <v>-1</v>
      </c>
      <c r="H847">
        <f>IF(G847=-1,-1,IF('HCAD Raw EF'!E847="","",'HCAD Raw EF'!E847))</f>
        <v>-1</v>
      </c>
      <c r="I847">
        <f>IF(H847=-1,-1,IF('HCAD Raw EF'!F847="","",'HCAD Raw EF'!F847))</f>
        <v>-1</v>
      </c>
      <c r="J847">
        <f>IF(I847=-1,-1,IF('HCAD Raw EF'!G847="","",'HCAD Raw EF'!G847))</f>
        <v>-1</v>
      </c>
      <c r="K847">
        <f>IF(J847=-1,-1,IF('HCAD Raw EF'!H847="","",'HCAD Raw EF'!H847))</f>
        <v>-1</v>
      </c>
      <c r="L847">
        <f>IF(K847=-1,-1,IF('HCAD Raw EF'!I847="","",'HCAD Raw EF'!I847))</f>
        <v>-1</v>
      </c>
      <c r="M847">
        <f>IF(L847=-1,-1,IF('HCAD Raw EF'!J847="","",'HCAD Raw EF'!J847))</f>
        <v>-1</v>
      </c>
      <c r="N847">
        <f>IF(M847=-1,-1,IF('HCAD Raw EF'!K847="","",'HCAD Raw EF'!K847))</f>
        <v>-1</v>
      </c>
      <c r="O847" s="13">
        <f>IF(N847=-1,-1,IF('HCAD Raw EF'!L847="","",VALUE('HCAD Raw EF'!L847)))</f>
        <v>-1</v>
      </c>
      <c r="P847"/>
      <c r="Q847"/>
      <c r="R847"/>
      <c r="S847"/>
      <c r="T847"/>
      <c r="U847"/>
      <c r="V847"/>
      <c r="W847"/>
      <c r="X847"/>
      <c r="Y847"/>
    </row>
    <row r="848" spans="3:25" x14ac:dyDescent="0.25">
      <c r="C848">
        <v>844</v>
      </c>
      <c r="D848">
        <f t="shared" si="14"/>
        <v>-1</v>
      </c>
      <c r="E848">
        <f>IF('HCAD Raw EF'!B848="",-1,'HCAD Raw EF'!B848)</f>
        <v>-1</v>
      </c>
      <c r="F848">
        <f>IF(E848=-1,-1,IF('HCAD Raw EF'!C848="","",'HCAD Raw EF'!C848))</f>
        <v>-1</v>
      </c>
      <c r="G848">
        <f>IF(F848=-1,-1,IF('HCAD Raw EF'!D848="","",'HCAD Raw EF'!D848))</f>
        <v>-1</v>
      </c>
      <c r="H848">
        <f>IF(G848=-1,-1,IF('HCAD Raw EF'!E848="","",'HCAD Raw EF'!E848))</f>
        <v>-1</v>
      </c>
      <c r="I848">
        <f>IF(H848=-1,-1,IF('HCAD Raw EF'!F848="","",'HCAD Raw EF'!F848))</f>
        <v>-1</v>
      </c>
      <c r="J848">
        <f>IF(I848=-1,-1,IF('HCAD Raw EF'!G848="","",'HCAD Raw EF'!G848))</f>
        <v>-1</v>
      </c>
      <c r="K848">
        <f>IF(J848=-1,-1,IF('HCAD Raw EF'!H848="","",'HCAD Raw EF'!H848))</f>
        <v>-1</v>
      </c>
      <c r="L848">
        <f>IF(K848=-1,-1,IF('HCAD Raw EF'!I848="","",'HCAD Raw EF'!I848))</f>
        <v>-1</v>
      </c>
      <c r="M848">
        <f>IF(L848=-1,-1,IF('HCAD Raw EF'!J848="","",'HCAD Raw EF'!J848))</f>
        <v>-1</v>
      </c>
      <c r="N848">
        <f>IF(M848=-1,-1,IF('HCAD Raw EF'!K848="","",'HCAD Raw EF'!K848))</f>
        <v>-1</v>
      </c>
      <c r="O848" s="13">
        <f>IF(N848=-1,-1,IF('HCAD Raw EF'!L848="","",VALUE('HCAD Raw EF'!L848)))</f>
        <v>-1</v>
      </c>
      <c r="P848"/>
      <c r="Q848"/>
      <c r="R848"/>
      <c r="S848"/>
      <c r="T848"/>
      <c r="U848"/>
      <c r="V848"/>
      <c r="W848"/>
      <c r="X848"/>
      <c r="Y848"/>
    </row>
    <row r="849" spans="3:25" x14ac:dyDescent="0.25">
      <c r="C849">
        <v>845</v>
      </c>
      <c r="D849">
        <f t="shared" si="14"/>
        <v>-1</v>
      </c>
      <c r="E849">
        <f>IF('HCAD Raw EF'!B849="",-1,'HCAD Raw EF'!B849)</f>
        <v>-1</v>
      </c>
      <c r="F849">
        <f>IF(E849=-1,-1,IF('HCAD Raw EF'!C849="","",'HCAD Raw EF'!C849))</f>
        <v>-1</v>
      </c>
      <c r="G849">
        <f>IF(F849=-1,-1,IF('HCAD Raw EF'!D849="","",'HCAD Raw EF'!D849))</f>
        <v>-1</v>
      </c>
      <c r="H849">
        <f>IF(G849=-1,-1,IF('HCAD Raw EF'!E849="","",'HCAD Raw EF'!E849))</f>
        <v>-1</v>
      </c>
      <c r="I849">
        <f>IF(H849=-1,-1,IF('HCAD Raw EF'!F849="","",'HCAD Raw EF'!F849))</f>
        <v>-1</v>
      </c>
      <c r="J849">
        <f>IF(I849=-1,-1,IF('HCAD Raw EF'!G849="","",'HCAD Raw EF'!G849))</f>
        <v>-1</v>
      </c>
      <c r="K849">
        <f>IF(J849=-1,-1,IF('HCAD Raw EF'!H849="","",'HCAD Raw EF'!H849))</f>
        <v>-1</v>
      </c>
      <c r="L849">
        <f>IF(K849=-1,-1,IF('HCAD Raw EF'!I849="","",'HCAD Raw EF'!I849))</f>
        <v>-1</v>
      </c>
      <c r="M849">
        <f>IF(L849=-1,-1,IF('HCAD Raw EF'!J849="","",'HCAD Raw EF'!J849))</f>
        <v>-1</v>
      </c>
      <c r="N849">
        <f>IF(M849=-1,-1,IF('HCAD Raw EF'!K849="","",'HCAD Raw EF'!K849))</f>
        <v>-1</v>
      </c>
      <c r="O849" s="13">
        <f>IF(N849=-1,-1,IF('HCAD Raw EF'!L849="","",VALUE('HCAD Raw EF'!L849)))</f>
        <v>-1</v>
      </c>
      <c r="P849"/>
      <c r="Q849"/>
      <c r="R849"/>
      <c r="S849"/>
      <c r="T849"/>
      <c r="U849"/>
      <c r="V849"/>
      <c r="W849"/>
      <c r="X849"/>
      <c r="Y849"/>
    </row>
    <row r="850" spans="3:25" x14ac:dyDescent="0.25">
      <c r="C850">
        <v>846</v>
      </c>
      <c r="D850">
        <f t="shared" si="14"/>
        <v>-1</v>
      </c>
      <c r="E850">
        <f>IF('HCAD Raw EF'!B850="",-1,'HCAD Raw EF'!B850)</f>
        <v>-1</v>
      </c>
      <c r="F850">
        <f>IF(E850=-1,-1,IF('HCAD Raw EF'!C850="","",'HCAD Raw EF'!C850))</f>
        <v>-1</v>
      </c>
      <c r="G850">
        <f>IF(F850=-1,-1,IF('HCAD Raw EF'!D850="","",'HCAD Raw EF'!D850))</f>
        <v>-1</v>
      </c>
      <c r="H850">
        <f>IF(G850=-1,-1,IF('HCAD Raw EF'!E850="","",'HCAD Raw EF'!E850))</f>
        <v>-1</v>
      </c>
      <c r="I850">
        <f>IF(H850=-1,-1,IF('HCAD Raw EF'!F850="","",'HCAD Raw EF'!F850))</f>
        <v>-1</v>
      </c>
      <c r="J850">
        <f>IF(I850=-1,-1,IF('HCAD Raw EF'!G850="","",'HCAD Raw EF'!G850))</f>
        <v>-1</v>
      </c>
      <c r="K850">
        <f>IF(J850=-1,-1,IF('HCAD Raw EF'!H850="","",'HCAD Raw EF'!H850))</f>
        <v>-1</v>
      </c>
      <c r="L850">
        <f>IF(K850=-1,-1,IF('HCAD Raw EF'!I850="","",'HCAD Raw EF'!I850))</f>
        <v>-1</v>
      </c>
      <c r="M850">
        <f>IF(L850=-1,-1,IF('HCAD Raw EF'!J850="","",'HCAD Raw EF'!J850))</f>
        <v>-1</v>
      </c>
      <c r="N850">
        <f>IF(M850=-1,-1,IF('HCAD Raw EF'!K850="","",'HCAD Raw EF'!K850))</f>
        <v>-1</v>
      </c>
      <c r="O850" s="13">
        <f>IF(N850=-1,-1,IF('HCAD Raw EF'!L850="","",VALUE('HCAD Raw EF'!L850)))</f>
        <v>-1</v>
      </c>
      <c r="P850"/>
      <c r="Q850"/>
      <c r="R850"/>
      <c r="S850"/>
      <c r="T850"/>
      <c r="U850"/>
      <c r="V850"/>
      <c r="W850"/>
      <c r="X850"/>
      <c r="Y850"/>
    </row>
    <row r="851" spans="3:25" x14ac:dyDescent="0.25">
      <c r="C851">
        <v>847</v>
      </c>
      <c r="D851">
        <f t="shared" si="14"/>
        <v>-1</v>
      </c>
      <c r="E851">
        <f>IF('HCAD Raw EF'!B851="",-1,'HCAD Raw EF'!B851)</f>
        <v>-1</v>
      </c>
      <c r="F851">
        <f>IF(E851=-1,-1,IF('HCAD Raw EF'!C851="","",'HCAD Raw EF'!C851))</f>
        <v>-1</v>
      </c>
      <c r="G851">
        <f>IF(F851=-1,-1,IF('HCAD Raw EF'!D851="","",'HCAD Raw EF'!D851))</f>
        <v>-1</v>
      </c>
      <c r="H851">
        <f>IF(G851=-1,-1,IF('HCAD Raw EF'!E851="","",'HCAD Raw EF'!E851))</f>
        <v>-1</v>
      </c>
      <c r="I851">
        <f>IF(H851=-1,-1,IF('HCAD Raw EF'!F851="","",'HCAD Raw EF'!F851))</f>
        <v>-1</v>
      </c>
      <c r="J851">
        <f>IF(I851=-1,-1,IF('HCAD Raw EF'!G851="","",'HCAD Raw EF'!G851))</f>
        <v>-1</v>
      </c>
      <c r="K851">
        <f>IF(J851=-1,-1,IF('HCAD Raw EF'!H851="","",'HCAD Raw EF'!H851))</f>
        <v>-1</v>
      </c>
      <c r="L851">
        <f>IF(K851=-1,-1,IF('HCAD Raw EF'!I851="","",'HCAD Raw EF'!I851))</f>
        <v>-1</v>
      </c>
      <c r="M851">
        <f>IF(L851=-1,-1,IF('HCAD Raw EF'!J851="","",'HCAD Raw EF'!J851))</f>
        <v>-1</v>
      </c>
      <c r="N851">
        <f>IF(M851=-1,-1,IF('HCAD Raw EF'!K851="","",'HCAD Raw EF'!K851))</f>
        <v>-1</v>
      </c>
      <c r="O851" s="13">
        <f>IF(N851=-1,-1,IF('HCAD Raw EF'!L851="","",VALUE('HCAD Raw EF'!L851)))</f>
        <v>-1</v>
      </c>
      <c r="P851"/>
      <c r="Q851"/>
      <c r="R851"/>
      <c r="S851"/>
      <c r="T851"/>
      <c r="U851"/>
      <c r="V851"/>
      <c r="W851"/>
      <c r="X851"/>
      <c r="Y851"/>
    </row>
    <row r="852" spans="3:25" x14ac:dyDescent="0.25">
      <c r="C852">
        <v>848</v>
      </c>
      <c r="D852">
        <f t="shared" si="14"/>
        <v>-1</v>
      </c>
      <c r="E852">
        <f>IF('HCAD Raw EF'!B852="",-1,'HCAD Raw EF'!B852)</f>
        <v>-1</v>
      </c>
      <c r="F852">
        <f>IF(E852=-1,-1,IF('HCAD Raw EF'!C852="","",'HCAD Raw EF'!C852))</f>
        <v>-1</v>
      </c>
      <c r="G852">
        <f>IF(F852=-1,-1,IF('HCAD Raw EF'!D852="","",'HCAD Raw EF'!D852))</f>
        <v>-1</v>
      </c>
      <c r="H852">
        <f>IF(G852=-1,-1,IF('HCAD Raw EF'!E852="","",'HCAD Raw EF'!E852))</f>
        <v>-1</v>
      </c>
      <c r="I852">
        <f>IF(H852=-1,-1,IF('HCAD Raw EF'!F852="","",'HCAD Raw EF'!F852))</f>
        <v>-1</v>
      </c>
      <c r="J852">
        <f>IF(I852=-1,-1,IF('HCAD Raw EF'!G852="","",'HCAD Raw EF'!G852))</f>
        <v>-1</v>
      </c>
      <c r="K852">
        <f>IF(J852=-1,-1,IF('HCAD Raw EF'!H852="","",'HCAD Raw EF'!H852))</f>
        <v>-1</v>
      </c>
      <c r="L852">
        <f>IF(K852=-1,-1,IF('HCAD Raw EF'!I852="","",'HCAD Raw EF'!I852))</f>
        <v>-1</v>
      </c>
      <c r="M852">
        <f>IF(L852=-1,-1,IF('HCAD Raw EF'!J852="","",'HCAD Raw EF'!J852))</f>
        <v>-1</v>
      </c>
      <c r="N852">
        <f>IF(M852=-1,-1,IF('HCAD Raw EF'!K852="","",'HCAD Raw EF'!K852))</f>
        <v>-1</v>
      </c>
      <c r="O852" s="13">
        <f>IF(N852=-1,-1,IF('HCAD Raw EF'!L852="","",VALUE('HCAD Raw EF'!L852)))</f>
        <v>-1</v>
      </c>
      <c r="P852"/>
      <c r="Q852"/>
      <c r="R852"/>
      <c r="S852"/>
      <c r="T852"/>
      <c r="U852"/>
      <c r="V852"/>
      <c r="W852"/>
      <c r="X852"/>
      <c r="Y852"/>
    </row>
    <row r="853" spans="3:25" x14ac:dyDescent="0.25">
      <c r="C853">
        <v>849</v>
      </c>
      <c r="D853">
        <f t="shared" si="14"/>
        <v>-1</v>
      </c>
      <c r="E853">
        <f>IF('HCAD Raw EF'!B853="",-1,'HCAD Raw EF'!B853)</f>
        <v>-1</v>
      </c>
      <c r="F853">
        <f>IF(E853=-1,-1,IF('HCAD Raw EF'!C853="","",'HCAD Raw EF'!C853))</f>
        <v>-1</v>
      </c>
      <c r="G853">
        <f>IF(F853=-1,-1,IF('HCAD Raw EF'!D853="","",'HCAD Raw EF'!D853))</f>
        <v>-1</v>
      </c>
      <c r="H853">
        <f>IF(G853=-1,-1,IF('HCAD Raw EF'!E853="","",'HCAD Raw EF'!E853))</f>
        <v>-1</v>
      </c>
      <c r="I853">
        <f>IF(H853=-1,-1,IF('HCAD Raw EF'!F853="","",'HCAD Raw EF'!F853))</f>
        <v>-1</v>
      </c>
      <c r="J853">
        <f>IF(I853=-1,-1,IF('HCAD Raw EF'!G853="","",'HCAD Raw EF'!G853))</f>
        <v>-1</v>
      </c>
      <c r="K853">
        <f>IF(J853=-1,-1,IF('HCAD Raw EF'!H853="","",'HCAD Raw EF'!H853))</f>
        <v>-1</v>
      </c>
      <c r="L853">
        <f>IF(K853=-1,-1,IF('HCAD Raw EF'!I853="","",'HCAD Raw EF'!I853))</f>
        <v>-1</v>
      </c>
      <c r="M853">
        <f>IF(L853=-1,-1,IF('HCAD Raw EF'!J853="","",'HCAD Raw EF'!J853))</f>
        <v>-1</v>
      </c>
      <c r="N853">
        <f>IF(M853=-1,-1,IF('HCAD Raw EF'!K853="","",'HCAD Raw EF'!K853))</f>
        <v>-1</v>
      </c>
      <c r="O853" s="13">
        <f>IF(N853=-1,-1,IF('HCAD Raw EF'!L853="","",VALUE('HCAD Raw EF'!L853)))</f>
        <v>-1</v>
      </c>
      <c r="P853"/>
      <c r="Q853"/>
      <c r="R853"/>
      <c r="S853"/>
      <c r="T853"/>
      <c r="U853"/>
      <c r="V853"/>
      <c r="W853"/>
      <c r="X853"/>
      <c r="Y853"/>
    </row>
    <row r="854" spans="3:25" x14ac:dyDescent="0.25">
      <c r="C854">
        <v>850</v>
      </c>
      <c r="D854">
        <f t="shared" si="14"/>
        <v>-1</v>
      </c>
      <c r="E854">
        <f>IF('HCAD Raw EF'!B854="",-1,'HCAD Raw EF'!B854)</f>
        <v>-1</v>
      </c>
      <c r="F854">
        <f>IF(E854=-1,-1,IF('HCAD Raw EF'!C854="","",'HCAD Raw EF'!C854))</f>
        <v>-1</v>
      </c>
      <c r="G854">
        <f>IF(F854=-1,-1,IF('HCAD Raw EF'!D854="","",'HCAD Raw EF'!D854))</f>
        <v>-1</v>
      </c>
      <c r="H854">
        <f>IF(G854=-1,-1,IF('HCAD Raw EF'!E854="","",'HCAD Raw EF'!E854))</f>
        <v>-1</v>
      </c>
      <c r="I854">
        <f>IF(H854=-1,-1,IF('HCAD Raw EF'!F854="","",'HCAD Raw EF'!F854))</f>
        <v>-1</v>
      </c>
      <c r="J854">
        <f>IF(I854=-1,-1,IF('HCAD Raw EF'!G854="","",'HCAD Raw EF'!G854))</f>
        <v>-1</v>
      </c>
      <c r="K854">
        <f>IF(J854=-1,-1,IF('HCAD Raw EF'!H854="","",'HCAD Raw EF'!H854))</f>
        <v>-1</v>
      </c>
      <c r="L854">
        <f>IF(K854=-1,-1,IF('HCAD Raw EF'!I854="","",'HCAD Raw EF'!I854))</f>
        <v>-1</v>
      </c>
      <c r="M854">
        <f>IF(L854=-1,-1,IF('HCAD Raw EF'!J854="","",'HCAD Raw EF'!J854))</f>
        <v>-1</v>
      </c>
      <c r="N854">
        <f>IF(M854=-1,-1,IF('HCAD Raw EF'!K854="","",'HCAD Raw EF'!K854))</f>
        <v>-1</v>
      </c>
      <c r="O854" s="13">
        <f>IF(N854=-1,-1,IF('HCAD Raw EF'!L854="","",VALUE('HCAD Raw EF'!L854)))</f>
        <v>-1</v>
      </c>
      <c r="P854"/>
      <c r="Q854"/>
      <c r="R854"/>
      <c r="S854"/>
      <c r="T854"/>
      <c r="U854"/>
      <c r="V854"/>
      <c r="W854"/>
      <c r="X854"/>
      <c r="Y854"/>
    </row>
    <row r="855" spans="3:25" x14ac:dyDescent="0.25">
      <c r="C855">
        <v>851</v>
      </c>
      <c r="D855">
        <f t="shared" si="14"/>
        <v>-1</v>
      </c>
      <c r="E855">
        <f>IF('HCAD Raw EF'!B855="",-1,'HCAD Raw EF'!B855)</f>
        <v>-1</v>
      </c>
      <c r="F855">
        <f>IF(E855=-1,-1,IF('HCAD Raw EF'!C855="","",'HCAD Raw EF'!C855))</f>
        <v>-1</v>
      </c>
      <c r="G855">
        <f>IF(F855=-1,-1,IF('HCAD Raw EF'!D855="","",'HCAD Raw EF'!D855))</f>
        <v>-1</v>
      </c>
      <c r="H855">
        <f>IF(G855=-1,-1,IF('HCAD Raw EF'!E855="","",'HCAD Raw EF'!E855))</f>
        <v>-1</v>
      </c>
      <c r="I855">
        <f>IF(H855=-1,-1,IF('HCAD Raw EF'!F855="","",'HCAD Raw EF'!F855))</f>
        <v>-1</v>
      </c>
      <c r="J855">
        <f>IF(I855=-1,-1,IF('HCAD Raw EF'!G855="","",'HCAD Raw EF'!G855))</f>
        <v>-1</v>
      </c>
      <c r="K855">
        <f>IF(J855=-1,-1,IF('HCAD Raw EF'!H855="","",'HCAD Raw EF'!H855))</f>
        <v>-1</v>
      </c>
      <c r="L855">
        <f>IF(K855=-1,-1,IF('HCAD Raw EF'!I855="","",'HCAD Raw EF'!I855))</f>
        <v>-1</v>
      </c>
      <c r="M855">
        <f>IF(L855=-1,-1,IF('HCAD Raw EF'!J855="","",'HCAD Raw EF'!J855))</f>
        <v>-1</v>
      </c>
      <c r="N855">
        <f>IF(M855=-1,-1,IF('HCAD Raw EF'!K855="","",'HCAD Raw EF'!K855))</f>
        <v>-1</v>
      </c>
      <c r="O855" s="13">
        <f>IF(N855=-1,-1,IF('HCAD Raw EF'!L855="","",VALUE('HCAD Raw EF'!L855)))</f>
        <v>-1</v>
      </c>
      <c r="P855"/>
      <c r="Q855"/>
      <c r="R855"/>
      <c r="S855"/>
      <c r="T855"/>
      <c r="U855"/>
      <c r="V855"/>
      <c r="W855"/>
      <c r="X855"/>
      <c r="Y855"/>
    </row>
    <row r="856" spans="3:25" x14ac:dyDescent="0.25">
      <c r="C856">
        <v>852</v>
      </c>
      <c r="D856">
        <f t="shared" si="14"/>
        <v>-1</v>
      </c>
      <c r="E856">
        <f>IF('HCAD Raw EF'!B856="",-1,'HCAD Raw EF'!B856)</f>
        <v>-1</v>
      </c>
      <c r="F856">
        <f>IF(E856=-1,-1,IF('HCAD Raw EF'!C856="","",'HCAD Raw EF'!C856))</f>
        <v>-1</v>
      </c>
      <c r="G856">
        <f>IF(F856=-1,-1,IF('HCAD Raw EF'!D856="","",'HCAD Raw EF'!D856))</f>
        <v>-1</v>
      </c>
      <c r="H856">
        <f>IF(G856=-1,-1,IF('HCAD Raw EF'!E856="","",'HCAD Raw EF'!E856))</f>
        <v>-1</v>
      </c>
      <c r="I856">
        <f>IF(H856=-1,-1,IF('HCAD Raw EF'!F856="","",'HCAD Raw EF'!F856))</f>
        <v>-1</v>
      </c>
      <c r="J856">
        <f>IF(I856=-1,-1,IF('HCAD Raw EF'!G856="","",'HCAD Raw EF'!G856))</f>
        <v>-1</v>
      </c>
      <c r="K856">
        <f>IF(J856=-1,-1,IF('HCAD Raw EF'!H856="","",'HCAD Raw EF'!H856))</f>
        <v>-1</v>
      </c>
      <c r="L856">
        <f>IF(K856=-1,-1,IF('HCAD Raw EF'!I856="","",'HCAD Raw EF'!I856))</f>
        <v>-1</v>
      </c>
      <c r="M856">
        <f>IF(L856=-1,-1,IF('HCAD Raw EF'!J856="","",'HCAD Raw EF'!J856))</f>
        <v>-1</v>
      </c>
      <c r="N856">
        <f>IF(M856=-1,-1,IF('HCAD Raw EF'!K856="","",'HCAD Raw EF'!K856))</f>
        <v>-1</v>
      </c>
      <c r="O856" s="13">
        <f>IF(N856=-1,-1,IF('HCAD Raw EF'!L856="","",VALUE('HCAD Raw EF'!L856)))</f>
        <v>-1</v>
      </c>
      <c r="P856"/>
      <c r="Q856"/>
      <c r="R856"/>
      <c r="S856"/>
      <c r="T856"/>
      <c r="U856"/>
      <c r="V856"/>
      <c r="W856"/>
      <c r="X856"/>
      <c r="Y856"/>
    </row>
    <row r="857" spans="3:25" x14ac:dyDescent="0.25">
      <c r="C857">
        <v>853</v>
      </c>
      <c r="D857">
        <f t="shared" si="14"/>
        <v>-1</v>
      </c>
      <c r="E857">
        <f>IF('HCAD Raw EF'!B857="",-1,'HCAD Raw EF'!B857)</f>
        <v>-1</v>
      </c>
      <c r="F857">
        <f>IF(E857=-1,-1,IF('HCAD Raw EF'!C857="","",'HCAD Raw EF'!C857))</f>
        <v>-1</v>
      </c>
      <c r="G857">
        <f>IF(F857=-1,-1,IF('HCAD Raw EF'!D857="","",'HCAD Raw EF'!D857))</f>
        <v>-1</v>
      </c>
      <c r="H857">
        <f>IF(G857=-1,-1,IF('HCAD Raw EF'!E857="","",'HCAD Raw EF'!E857))</f>
        <v>-1</v>
      </c>
      <c r="I857">
        <f>IF(H857=-1,-1,IF('HCAD Raw EF'!F857="","",'HCAD Raw EF'!F857))</f>
        <v>-1</v>
      </c>
      <c r="J857">
        <f>IF(I857=-1,-1,IF('HCAD Raw EF'!G857="","",'HCAD Raw EF'!G857))</f>
        <v>-1</v>
      </c>
      <c r="K857">
        <f>IF(J857=-1,-1,IF('HCAD Raw EF'!H857="","",'HCAD Raw EF'!H857))</f>
        <v>-1</v>
      </c>
      <c r="L857">
        <f>IF(K857=-1,-1,IF('HCAD Raw EF'!I857="","",'HCAD Raw EF'!I857))</f>
        <v>-1</v>
      </c>
      <c r="M857">
        <f>IF(L857=-1,-1,IF('HCAD Raw EF'!J857="","",'HCAD Raw EF'!J857))</f>
        <v>-1</v>
      </c>
      <c r="N857">
        <f>IF(M857=-1,-1,IF('HCAD Raw EF'!K857="","",'HCAD Raw EF'!K857))</f>
        <v>-1</v>
      </c>
      <c r="O857" s="13">
        <f>IF(N857=-1,-1,IF('HCAD Raw EF'!L857="","",VALUE('HCAD Raw EF'!L857)))</f>
        <v>-1</v>
      </c>
      <c r="P857"/>
      <c r="Q857"/>
      <c r="R857"/>
      <c r="S857"/>
      <c r="T857"/>
      <c r="U857"/>
      <c r="V857"/>
      <c r="W857"/>
      <c r="X857"/>
      <c r="Y857"/>
    </row>
    <row r="858" spans="3:25" x14ac:dyDescent="0.25">
      <c r="C858">
        <v>854</v>
      </c>
      <c r="D858">
        <f t="shared" si="14"/>
        <v>-1</v>
      </c>
      <c r="E858">
        <f>IF('HCAD Raw EF'!B858="",-1,'HCAD Raw EF'!B858)</f>
        <v>-1</v>
      </c>
      <c r="F858">
        <f>IF(E858=-1,-1,IF('HCAD Raw EF'!C858="","",'HCAD Raw EF'!C858))</f>
        <v>-1</v>
      </c>
      <c r="G858">
        <f>IF(F858=-1,-1,IF('HCAD Raw EF'!D858="","",'HCAD Raw EF'!D858))</f>
        <v>-1</v>
      </c>
      <c r="H858">
        <f>IF(G858=-1,-1,IF('HCAD Raw EF'!E858="","",'HCAD Raw EF'!E858))</f>
        <v>-1</v>
      </c>
      <c r="I858">
        <f>IF(H858=-1,-1,IF('HCAD Raw EF'!F858="","",'HCAD Raw EF'!F858))</f>
        <v>-1</v>
      </c>
      <c r="J858">
        <f>IF(I858=-1,-1,IF('HCAD Raw EF'!G858="","",'HCAD Raw EF'!G858))</f>
        <v>-1</v>
      </c>
      <c r="K858">
        <f>IF(J858=-1,-1,IF('HCAD Raw EF'!H858="","",'HCAD Raw EF'!H858))</f>
        <v>-1</v>
      </c>
      <c r="L858">
        <f>IF(K858=-1,-1,IF('HCAD Raw EF'!I858="","",'HCAD Raw EF'!I858))</f>
        <v>-1</v>
      </c>
      <c r="M858">
        <f>IF(L858=-1,-1,IF('HCAD Raw EF'!J858="","",'HCAD Raw EF'!J858))</f>
        <v>-1</v>
      </c>
      <c r="N858">
        <f>IF(M858=-1,-1,IF('HCAD Raw EF'!K858="","",'HCAD Raw EF'!K858))</f>
        <v>-1</v>
      </c>
      <c r="O858" s="13">
        <f>IF(N858=-1,-1,IF('HCAD Raw EF'!L858="","",VALUE('HCAD Raw EF'!L858)))</f>
        <v>-1</v>
      </c>
      <c r="P858"/>
      <c r="Q858"/>
      <c r="R858"/>
      <c r="S858"/>
      <c r="T858"/>
      <c r="U858"/>
      <c r="V858"/>
      <c r="W858"/>
      <c r="X858"/>
      <c r="Y858"/>
    </row>
    <row r="859" spans="3:25" x14ac:dyDescent="0.25">
      <c r="C859">
        <v>855</v>
      </c>
      <c r="D859">
        <f t="shared" si="14"/>
        <v>-1</v>
      </c>
      <c r="E859">
        <f>IF('HCAD Raw EF'!B859="",-1,'HCAD Raw EF'!B859)</f>
        <v>-1</v>
      </c>
      <c r="F859">
        <f>IF(E859=-1,-1,IF('HCAD Raw EF'!C859="","",'HCAD Raw EF'!C859))</f>
        <v>-1</v>
      </c>
      <c r="G859">
        <f>IF(F859=-1,-1,IF('HCAD Raw EF'!D859="","",'HCAD Raw EF'!D859))</f>
        <v>-1</v>
      </c>
      <c r="H859">
        <f>IF(G859=-1,-1,IF('HCAD Raw EF'!E859="","",'HCAD Raw EF'!E859))</f>
        <v>-1</v>
      </c>
      <c r="I859">
        <f>IF(H859=-1,-1,IF('HCAD Raw EF'!F859="","",'HCAD Raw EF'!F859))</f>
        <v>-1</v>
      </c>
      <c r="J859">
        <f>IF(I859=-1,-1,IF('HCAD Raw EF'!G859="","",'HCAD Raw EF'!G859))</f>
        <v>-1</v>
      </c>
      <c r="K859">
        <f>IF(J859=-1,-1,IF('HCAD Raw EF'!H859="","",'HCAD Raw EF'!H859))</f>
        <v>-1</v>
      </c>
      <c r="L859">
        <f>IF(K859=-1,-1,IF('HCAD Raw EF'!I859="","",'HCAD Raw EF'!I859))</f>
        <v>-1</v>
      </c>
      <c r="M859">
        <f>IF(L859=-1,-1,IF('HCAD Raw EF'!J859="","",'HCAD Raw EF'!J859))</f>
        <v>-1</v>
      </c>
      <c r="N859">
        <f>IF(M859=-1,-1,IF('HCAD Raw EF'!K859="","",'HCAD Raw EF'!K859))</f>
        <v>-1</v>
      </c>
      <c r="O859" s="13">
        <f>IF(N859=-1,-1,IF('HCAD Raw EF'!L859="","",VALUE('HCAD Raw EF'!L859)))</f>
        <v>-1</v>
      </c>
      <c r="P859"/>
      <c r="Q859"/>
      <c r="R859"/>
      <c r="S859"/>
      <c r="T859"/>
      <c r="U859"/>
      <c r="V859"/>
      <c r="W859"/>
      <c r="X859"/>
      <c r="Y859"/>
    </row>
    <row r="860" spans="3:25" x14ac:dyDescent="0.25">
      <c r="C860">
        <v>856</v>
      </c>
      <c r="D860">
        <f t="shared" si="14"/>
        <v>-1</v>
      </c>
      <c r="E860">
        <f>IF('HCAD Raw EF'!B860="",-1,'HCAD Raw EF'!B860)</f>
        <v>-1</v>
      </c>
      <c r="F860">
        <f>IF(E860=-1,-1,IF('HCAD Raw EF'!C860="","",'HCAD Raw EF'!C860))</f>
        <v>-1</v>
      </c>
      <c r="G860">
        <f>IF(F860=-1,-1,IF('HCAD Raw EF'!D860="","",'HCAD Raw EF'!D860))</f>
        <v>-1</v>
      </c>
      <c r="H860">
        <f>IF(G860=-1,-1,IF('HCAD Raw EF'!E860="","",'HCAD Raw EF'!E860))</f>
        <v>-1</v>
      </c>
      <c r="I860">
        <f>IF(H860=-1,-1,IF('HCAD Raw EF'!F860="","",'HCAD Raw EF'!F860))</f>
        <v>-1</v>
      </c>
      <c r="J860">
        <f>IF(I860=-1,-1,IF('HCAD Raw EF'!G860="","",'HCAD Raw EF'!G860))</f>
        <v>-1</v>
      </c>
      <c r="K860">
        <f>IF(J860=-1,-1,IF('HCAD Raw EF'!H860="","",'HCAD Raw EF'!H860))</f>
        <v>-1</v>
      </c>
      <c r="L860">
        <f>IF(K860=-1,-1,IF('HCAD Raw EF'!I860="","",'HCAD Raw EF'!I860))</f>
        <v>-1</v>
      </c>
      <c r="M860">
        <f>IF(L860=-1,-1,IF('HCAD Raw EF'!J860="","",'HCAD Raw EF'!J860))</f>
        <v>-1</v>
      </c>
      <c r="N860">
        <f>IF(M860=-1,-1,IF('HCAD Raw EF'!K860="","",'HCAD Raw EF'!K860))</f>
        <v>-1</v>
      </c>
      <c r="O860" s="13">
        <f>IF(N860=-1,-1,IF('HCAD Raw EF'!L860="","",VALUE('HCAD Raw EF'!L860)))</f>
        <v>-1</v>
      </c>
      <c r="P860"/>
      <c r="Q860"/>
      <c r="R860"/>
      <c r="S860"/>
      <c r="T860"/>
      <c r="U860"/>
      <c r="V860"/>
      <c r="W860"/>
      <c r="X860"/>
      <c r="Y860"/>
    </row>
    <row r="861" spans="3:25" x14ac:dyDescent="0.25">
      <c r="C861">
        <v>857</v>
      </c>
      <c r="D861">
        <f t="shared" si="14"/>
        <v>-1</v>
      </c>
      <c r="E861">
        <f>IF('HCAD Raw EF'!B861="",-1,'HCAD Raw EF'!B861)</f>
        <v>-1</v>
      </c>
      <c r="F861">
        <f>IF(E861=-1,-1,IF('HCAD Raw EF'!C861="","",'HCAD Raw EF'!C861))</f>
        <v>-1</v>
      </c>
      <c r="G861">
        <f>IF(F861=-1,-1,IF('HCAD Raw EF'!D861="","",'HCAD Raw EF'!D861))</f>
        <v>-1</v>
      </c>
      <c r="H861">
        <f>IF(G861=-1,-1,IF('HCAD Raw EF'!E861="","",'HCAD Raw EF'!E861))</f>
        <v>-1</v>
      </c>
      <c r="I861">
        <f>IF(H861=-1,-1,IF('HCAD Raw EF'!F861="","",'HCAD Raw EF'!F861))</f>
        <v>-1</v>
      </c>
      <c r="J861">
        <f>IF(I861=-1,-1,IF('HCAD Raw EF'!G861="","",'HCAD Raw EF'!G861))</f>
        <v>-1</v>
      </c>
      <c r="K861">
        <f>IF(J861=-1,-1,IF('HCAD Raw EF'!H861="","",'HCAD Raw EF'!H861))</f>
        <v>-1</v>
      </c>
      <c r="L861">
        <f>IF(K861=-1,-1,IF('HCAD Raw EF'!I861="","",'HCAD Raw EF'!I861))</f>
        <v>-1</v>
      </c>
      <c r="M861">
        <f>IF(L861=-1,-1,IF('HCAD Raw EF'!J861="","",'HCAD Raw EF'!J861))</f>
        <v>-1</v>
      </c>
      <c r="N861">
        <f>IF(M861=-1,-1,IF('HCAD Raw EF'!K861="","",'HCAD Raw EF'!K861))</f>
        <v>-1</v>
      </c>
      <c r="O861" s="13">
        <f>IF(N861=-1,-1,IF('HCAD Raw EF'!L861="","",VALUE('HCAD Raw EF'!L861)))</f>
        <v>-1</v>
      </c>
      <c r="P861"/>
      <c r="Q861"/>
      <c r="R861"/>
      <c r="S861"/>
      <c r="T861"/>
      <c r="U861"/>
      <c r="V861"/>
      <c r="W861"/>
      <c r="X861"/>
      <c r="Y861"/>
    </row>
    <row r="862" spans="3:25" x14ac:dyDescent="0.25">
      <c r="C862">
        <v>858</v>
      </c>
      <c r="D862">
        <f t="shared" si="14"/>
        <v>-1</v>
      </c>
      <c r="E862">
        <f>IF('HCAD Raw EF'!B862="",-1,'HCAD Raw EF'!B862)</f>
        <v>-1</v>
      </c>
      <c r="F862">
        <f>IF(E862=-1,-1,IF('HCAD Raw EF'!C862="","",'HCAD Raw EF'!C862))</f>
        <v>-1</v>
      </c>
      <c r="G862">
        <f>IF(F862=-1,-1,IF('HCAD Raw EF'!D862="","",'HCAD Raw EF'!D862))</f>
        <v>-1</v>
      </c>
      <c r="H862">
        <f>IF(G862=-1,-1,IF('HCAD Raw EF'!E862="","",'HCAD Raw EF'!E862))</f>
        <v>-1</v>
      </c>
      <c r="I862">
        <f>IF(H862=-1,-1,IF('HCAD Raw EF'!F862="","",'HCAD Raw EF'!F862))</f>
        <v>-1</v>
      </c>
      <c r="J862">
        <f>IF(I862=-1,-1,IF('HCAD Raw EF'!G862="","",'HCAD Raw EF'!G862))</f>
        <v>-1</v>
      </c>
      <c r="K862">
        <f>IF(J862=-1,-1,IF('HCAD Raw EF'!H862="","",'HCAD Raw EF'!H862))</f>
        <v>-1</v>
      </c>
      <c r="L862">
        <f>IF(K862=-1,-1,IF('HCAD Raw EF'!I862="","",'HCAD Raw EF'!I862))</f>
        <v>-1</v>
      </c>
      <c r="M862">
        <f>IF(L862=-1,-1,IF('HCAD Raw EF'!J862="","",'HCAD Raw EF'!J862))</f>
        <v>-1</v>
      </c>
      <c r="N862">
        <f>IF(M862=-1,-1,IF('HCAD Raw EF'!K862="","",'HCAD Raw EF'!K862))</f>
        <v>-1</v>
      </c>
      <c r="O862" s="13">
        <f>IF(N862=-1,-1,IF('HCAD Raw EF'!L862="","",VALUE('HCAD Raw EF'!L862)))</f>
        <v>-1</v>
      </c>
      <c r="P862"/>
      <c r="Q862"/>
      <c r="R862"/>
      <c r="S862"/>
      <c r="T862"/>
      <c r="U862"/>
      <c r="V862"/>
      <c r="W862"/>
      <c r="X862"/>
      <c r="Y862"/>
    </row>
    <row r="863" spans="3:25" x14ac:dyDescent="0.25">
      <c r="C863">
        <v>859</v>
      </c>
      <c r="D863">
        <f t="shared" si="14"/>
        <v>-1</v>
      </c>
      <c r="E863">
        <f>IF('HCAD Raw EF'!B863="",-1,'HCAD Raw EF'!B863)</f>
        <v>-1</v>
      </c>
      <c r="F863">
        <f>IF(E863=-1,-1,IF('HCAD Raw EF'!C863="","",'HCAD Raw EF'!C863))</f>
        <v>-1</v>
      </c>
      <c r="G863">
        <f>IF(F863=-1,-1,IF('HCAD Raw EF'!D863="","",'HCAD Raw EF'!D863))</f>
        <v>-1</v>
      </c>
      <c r="H863">
        <f>IF(G863=-1,-1,IF('HCAD Raw EF'!E863="","",'HCAD Raw EF'!E863))</f>
        <v>-1</v>
      </c>
      <c r="I863">
        <f>IF(H863=-1,-1,IF('HCAD Raw EF'!F863="","",'HCAD Raw EF'!F863))</f>
        <v>-1</v>
      </c>
      <c r="J863">
        <f>IF(I863=-1,-1,IF('HCAD Raw EF'!G863="","",'HCAD Raw EF'!G863))</f>
        <v>-1</v>
      </c>
      <c r="K863">
        <f>IF(J863=-1,-1,IF('HCAD Raw EF'!H863="","",'HCAD Raw EF'!H863))</f>
        <v>-1</v>
      </c>
      <c r="L863">
        <f>IF(K863=-1,-1,IF('HCAD Raw EF'!I863="","",'HCAD Raw EF'!I863))</f>
        <v>-1</v>
      </c>
      <c r="M863">
        <f>IF(L863=-1,-1,IF('HCAD Raw EF'!J863="","",'HCAD Raw EF'!J863))</f>
        <v>-1</v>
      </c>
      <c r="N863">
        <f>IF(M863=-1,-1,IF('HCAD Raw EF'!K863="","",'HCAD Raw EF'!K863))</f>
        <v>-1</v>
      </c>
      <c r="O863" s="13">
        <f>IF(N863=-1,-1,IF('HCAD Raw EF'!L863="","",VALUE('HCAD Raw EF'!L863)))</f>
        <v>-1</v>
      </c>
      <c r="P863"/>
      <c r="Q863"/>
      <c r="R863"/>
      <c r="S863"/>
      <c r="T863"/>
      <c r="U863"/>
      <c r="V863"/>
      <c r="W863"/>
      <c r="X863"/>
      <c r="Y863"/>
    </row>
    <row r="864" spans="3:25" x14ac:dyDescent="0.25">
      <c r="C864">
        <v>860</v>
      </c>
      <c r="D864">
        <f t="shared" si="14"/>
        <v>-1</v>
      </c>
      <c r="E864">
        <f>IF('HCAD Raw EF'!B864="",-1,'HCAD Raw EF'!B864)</f>
        <v>-1</v>
      </c>
      <c r="F864">
        <f>IF(E864=-1,-1,IF('HCAD Raw EF'!C864="","",'HCAD Raw EF'!C864))</f>
        <v>-1</v>
      </c>
      <c r="G864">
        <f>IF(F864=-1,-1,IF('HCAD Raw EF'!D864="","",'HCAD Raw EF'!D864))</f>
        <v>-1</v>
      </c>
      <c r="H864">
        <f>IF(G864=-1,-1,IF('HCAD Raw EF'!E864="","",'HCAD Raw EF'!E864))</f>
        <v>-1</v>
      </c>
      <c r="I864">
        <f>IF(H864=-1,-1,IF('HCAD Raw EF'!F864="","",'HCAD Raw EF'!F864))</f>
        <v>-1</v>
      </c>
      <c r="J864">
        <f>IF(I864=-1,-1,IF('HCAD Raw EF'!G864="","",'HCAD Raw EF'!G864))</f>
        <v>-1</v>
      </c>
      <c r="K864">
        <f>IF(J864=-1,-1,IF('HCAD Raw EF'!H864="","",'HCAD Raw EF'!H864))</f>
        <v>-1</v>
      </c>
      <c r="L864">
        <f>IF(K864=-1,-1,IF('HCAD Raw EF'!I864="","",'HCAD Raw EF'!I864))</f>
        <v>-1</v>
      </c>
      <c r="M864">
        <f>IF(L864=-1,-1,IF('HCAD Raw EF'!J864="","",'HCAD Raw EF'!J864))</f>
        <v>-1</v>
      </c>
      <c r="N864">
        <f>IF(M864=-1,-1,IF('HCAD Raw EF'!K864="","",'HCAD Raw EF'!K864))</f>
        <v>-1</v>
      </c>
      <c r="O864" s="13">
        <f>IF(N864=-1,-1,IF('HCAD Raw EF'!L864="","",VALUE('HCAD Raw EF'!L864)))</f>
        <v>-1</v>
      </c>
      <c r="P864"/>
      <c r="Q864"/>
      <c r="R864"/>
      <c r="S864"/>
      <c r="T864"/>
      <c r="U864"/>
      <c r="V864"/>
      <c r="W864"/>
      <c r="X864"/>
      <c r="Y864"/>
    </row>
    <row r="865" spans="3:25" x14ac:dyDescent="0.25">
      <c r="C865">
        <v>861</v>
      </c>
      <c r="D865">
        <f t="shared" si="14"/>
        <v>-1</v>
      </c>
      <c r="E865">
        <f>IF('HCAD Raw EF'!B865="",-1,'HCAD Raw EF'!B865)</f>
        <v>-1</v>
      </c>
      <c r="F865">
        <f>IF(E865=-1,-1,IF('HCAD Raw EF'!C865="","",'HCAD Raw EF'!C865))</f>
        <v>-1</v>
      </c>
      <c r="G865">
        <f>IF(F865=-1,-1,IF('HCAD Raw EF'!D865="","",'HCAD Raw EF'!D865))</f>
        <v>-1</v>
      </c>
      <c r="H865">
        <f>IF(G865=-1,-1,IF('HCAD Raw EF'!E865="","",'HCAD Raw EF'!E865))</f>
        <v>-1</v>
      </c>
      <c r="I865">
        <f>IF(H865=-1,-1,IF('HCAD Raw EF'!F865="","",'HCAD Raw EF'!F865))</f>
        <v>-1</v>
      </c>
      <c r="J865">
        <f>IF(I865=-1,-1,IF('HCAD Raw EF'!G865="","",'HCAD Raw EF'!G865))</f>
        <v>-1</v>
      </c>
      <c r="K865">
        <f>IF(J865=-1,-1,IF('HCAD Raw EF'!H865="","",'HCAD Raw EF'!H865))</f>
        <v>-1</v>
      </c>
      <c r="L865">
        <f>IF(K865=-1,-1,IF('HCAD Raw EF'!I865="","",'HCAD Raw EF'!I865))</f>
        <v>-1</v>
      </c>
      <c r="M865">
        <f>IF(L865=-1,-1,IF('HCAD Raw EF'!J865="","",'HCAD Raw EF'!J865))</f>
        <v>-1</v>
      </c>
      <c r="N865">
        <f>IF(M865=-1,-1,IF('HCAD Raw EF'!K865="","",'HCAD Raw EF'!K865))</f>
        <v>-1</v>
      </c>
      <c r="O865" s="13">
        <f>IF(N865=-1,-1,IF('HCAD Raw EF'!L865="","",VALUE('HCAD Raw EF'!L865)))</f>
        <v>-1</v>
      </c>
      <c r="P865"/>
      <c r="Q865"/>
      <c r="R865"/>
      <c r="S865"/>
      <c r="T865"/>
      <c r="U865"/>
      <c r="V865"/>
      <c r="W865"/>
      <c r="X865"/>
      <c r="Y865"/>
    </row>
    <row r="866" spans="3:25" x14ac:dyDescent="0.25">
      <c r="C866">
        <v>862</v>
      </c>
      <c r="D866">
        <f t="shared" si="14"/>
        <v>-1</v>
      </c>
      <c r="E866">
        <f>IF('HCAD Raw EF'!B866="",-1,'HCAD Raw EF'!B866)</f>
        <v>-1</v>
      </c>
      <c r="F866">
        <f>IF(E866=-1,-1,IF('HCAD Raw EF'!C866="","",'HCAD Raw EF'!C866))</f>
        <v>-1</v>
      </c>
      <c r="G866">
        <f>IF(F866=-1,-1,IF('HCAD Raw EF'!D866="","",'HCAD Raw EF'!D866))</f>
        <v>-1</v>
      </c>
      <c r="H866">
        <f>IF(G866=-1,-1,IF('HCAD Raw EF'!E866="","",'HCAD Raw EF'!E866))</f>
        <v>-1</v>
      </c>
      <c r="I866">
        <f>IF(H866=-1,-1,IF('HCAD Raw EF'!F866="","",'HCAD Raw EF'!F866))</f>
        <v>-1</v>
      </c>
      <c r="J866">
        <f>IF(I866=-1,-1,IF('HCAD Raw EF'!G866="","",'HCAD Raw EF'!G866))</f>
        <v>-1</v>
      </c>
      <c r="K866">
        <f>IF(J866=-1,-1,IF('HCAD Raw EF'!H866="","",'HCAD Raw EF'!H866))</f>
        <v>-1</v>
      </c>
      <c r="L866">
        <f>IF(K866=-1,-1,IF('HCAD Raw EF'!I866="","",'HCAD Raw EF'!I866))</f>
        <v>-1</v>
      </c>
      <c r="M866">
        <f>IF(L866=-1,-1,IF('HCAD Raw EF'!J866="","",'HCAD Raw EF'!J866))</f>
        <v>-1</v>
      </c>
      <c r="N866">
        <f>IF(M866=-1,-1,IF('HCAD Raw EF'!K866="","",'HCAD Raw EF'!K866))</f>
        <v>-1</v>
      </c>
      <c r="O866" s="13">
        <f>IF(N866=-1,-1,IF('HCAD Raw EF'!L866="","",VALUE('HCAD Raw EF'!L866)))</f>
        <v>-1</v>
      </c>
      <c r="P866"/>
      <c r="Q866"/>
      <c r="R866"/>
      <c r="S866"/>
      <c r="T866"/>
      <c r="U866"/>
      <c r="V866"/>
      <c r="W866"/>
      <c r="X866"/>
      <c r="Y866"/>
    </row>
    <row r="867" spans="3:25" x14ac:dyDescent="0.25">
      <c r="C867">
        <v>863</v>
      </c>
      <c r="D867">
        <f t="shared" si="14"/>
        <v>-1</v>
      </c>
      <c r="E867">
        <f>IF('HCAD Raw EF'!B867="",-1,'HCAD Raw EF'!B867)</f>
        <v>-1</v>
      </c>
      <c r="F867">
        <f>IF(E867=-1,-1,IF('HCAD Raw EF'!C867="","",'HCAD Raw EF'!C867))</f>
        <v>-1</v>
      </c>
      <c r="G867">
        <f>IF(F867=-1,-1,IF('HCAD Raw EF'!D867="","",'HCAD Raw EF'!D867))</f>
        <v>-1</v>
      </c>
      <c r="H867">
        <f>IF(G867=-1,-1,IF('HCAD Raw EF'!E867="","",'HCAD Raw EF'!E867))</f>
        <v>-1</v>
      </c>
      <c r="I867">
        <f>IF(H867=-1,-1,IF('HCAD Raw EF'!F867="","",'HCAD Raw EF'!F867))</f>
        <v>-1</v>
      </c>
      <c r="J867">
        <f>IF(I867=-1,-1,IF('HCAD Raw EF'!G867="","",'HCAD Raw EF'!G867))</f>
        <v>-1</v>
      </c>
      <c r="K867">
        <f>IF(J867=-1,-1,IF('HCAD Raw EF'!H867="","",'HCAD Raw EF'!H867))</f>
        <v>-1</v>
      </c>
      <c r="L867">
        <f>IF(K867=-1,-1,IF('HCAD Raw EF'!I867="","",'HCAD Raw EF'!I867))</f>
        <v>-1</v>
      </c>
      <c r="M867">
        <f>IF(L867=-1,-1,IF('HCAD Raw EF'!J867="","",'HCAD Raw EF'!J867))</f>
        <v>-1</v>
      </c>
      <c r="N867">
        <f>IF(M867=-1,-1,IF('HCAD Raw EF'!K867="","",'HCAD Raw EF'!K867))</f>
        <v>-1</v>
      </c>
      <c r="O867" s="13">
        <f>IF(N867=-1,-1,IF('HCAD Raw EF'!L867="","",VALUE('HCAD Raw EF'!L867)))</f>
        <v>-1</v>
      </c>
      <c r="P867"/>
      <c r="Q867"/>
      <c r="R867"/>
      <c r="S867"/>
      <c r="T867"/>
      <c r="U867"/>
      <c r="V867"/>
      <c r="W867"/>
      <c r="X867"/>
      <c r="Y867"/>
    </row>
    <row r="868" spans="3:25" x14ac:dyDescent="0.25">
      <c r="C868">
        <v>864</v>
      </c>
      <c r="D868">
        <f t="shared" si="14"/>
        <v>-1</v>
      </c>
      <c r="E868">
        <f>IF('HCAD Raw EF'!B868="",-1,'HCAD Raw EF'!B868)</f>
        <v>-1</v>
      </c>
      <c r="F868">
        <f>IF(E868=-1,-1,IF('HCAD Raw EF'!C868="","",'HCAD Raw EF'!C868))</f>
        <v>-1</v>
      </c>
      <c r="G868">
        <f>IF(F868=-1,-1,IF('HCAD Raw EF'!D868="","",'HCAD Raw EF'!D868))</f>
        <v>-1</v>
      </c>
      <c r="H868">
        <f>IF(G868=-1,-1,IF('HCAD Raw EF'!E868="","",'HCAD Raw EF'!E868))</f>
        <v>-1</v>
      </c>
      <c r="I868">
        <f>IF(H868=-1,-1,IF('HCAD Raw EF'!F868="","",'HCAD Raw EF'!F868))</f>
        <v>-1</v>
      </c>
      <c r="J868">
        <f>IF(I868=-1,-1,IF('HCAD Raw EF'!G868="","",'HCAD Raw EF'!G868))</f>
        <v>-1</v>
      </c>
      <c r="K868">
        <f>IF(J868=-1,-1,IF('HCAD Raw EF'!H868="","",'HCAD Raw EF'!H868))</f>
        <v>-1</v>
      </c>
      <c r="L868">
        <f>IF(K868=-1,-1,IF('HCAD Raw EF'!I868="","",'HCAD Raw EF'!I868))</f>
        <v>-1</v>
      </c>
      <c r="M868">
        <f>IF(L868=-1,-1,IF('HCAD Raw EF'!J868="","",'HCAD Raw EF'!J868))</f>
        <v>-1</v>
      </c>
      <c r="N868">
        <f>IF(M868=-1,-1,IF('HCAD Raw EF'!K868="","",'HCAD Raw EF'!K868))</f>
        <v>-1</v>
      </c>
      <c r="O868" s="13">
        <f>IF(N868=-1,-1,IF('HCAD Raw EF'!L868="","",VALUE('HCAD Raw EF'!L868)))</f>
        <v>-1</v>
      </c>
      <c r="P868"/>
      <c r="Q868"/>
      <c r="R868"/>
      <c r="S868"/>
      <c r="T868"/>
      <c r="U868"/>
      <c r="V868"/>
      <c r="W868"/>
      <c r="X868"/>
      <c r="Y868"/>
    </row>
    <row r="869" spans="3:25" x14ac:dyDescent="0.25">
      <c r="C869">
        <v>865</v>
      </c>
      <c r="D869">
        <f t="shared" si="14"/>
        <v>-1</v>
      </c>
      <c r="E869">
        <f>IF('HCAD Raw EF'!B869="",-1,'HCAD Raw EF'!B869)</f>
        <v>-1</v>
      </c>
      <c r="F869">
        <f>IF(E869=-1,-1,IF('HCAD Raw EF'!C869="","",'HCAD Raw EF'!C869))</f>
        <v>-1</v>
      </c>
      <c r="G869">
        <f>IF(F869=-1,-1,IF('HCAD Raw EF'!D869="","",'HCAD Raw EF'!D869))</f>
        <v>-1</v>
      </c>
      <c r="H869">
        <f>IF(G869=-1,-1,IF('HCAD Raw EF'!E869="","",'HCAD Raw EF'!E869))</f>
        <v>-1</v>
      </c>
      <c r="I869">
        <f>IF(H869=-1,-1,IF('HCAD Raw EF'!F869="","",'HCAD Raw EF'!F869))</f>
        <v>-1</v>
      </c>
      <c r="J869">
        <f>IF(I869=-1,-1,IF('HCAD Raw EF'!G869="","",'HCAD Raw EF'!G869))</f>
        <v>-1</v>
      </c>
      <c r="K869">
        <f>IF(J869=-1,-1,IF('HCAD Raw EF'!H869="","",'HCAD Raw EF'!H869))</f>
        <v>-1</v>
      </c>
      <c r="L869">
        <f>IF(K869=-1,-1,IF('HCAD Raw EF'!I869="","",'HCAD Raw EF'!I869))</f>
        <v>-1</v>
      </c>
      <c r="M869">
        <f>IF(L869=-1,-1,IF('HCAD Raw EF'!J869="","",'HCAD Raw EF'!J869))</f>
        <v>-1</v>
      </c>
      <c r="N869">
        <f>IF(M869=-1,-1,IF('HCAD Raw EF'!K869="","",'HCAD Raw EF'!K869))</f>
        <v>-1</v>
      </c>
      <c r="O869" s="13">
        <f>IF(N869=-1,-1,IF('HCAD Raw EF'!L869="","",VALUE('HCAD Raw EF'!L869)))</f>
        <v>-1</v>
      </c>
      <c r="P869"/>
      <c r="Q869"/>
      <c r="R869"/>
      <c r="S869"/>
      <c r="T869"/>
      <c r="U869"/>
      <c r="V869"/>
      <c r="W869"/>
      <c r="X869"/>
      <c r="Y869"/>
    </row>
    <row r="870" spans="3:25" x14ac:dyDescent="0.25">
      <c r="C870">
        <v>866</v>
      </c>
      <c r="D870">
        <f t="shared" si="14"/>
        <v>-1</v>
      </c>
      <c r="E870">
        <f>IF('HCAD Raw EF'!B870="",-1,'HCAD Raw EF'!B870)</f>
        <v>-1</v>
      </c>
      <c r="F870">
        <f>IF(E870=-1,-1,IF('HCAD Raw EF'!C870="","",'HCAD Raw EF'!C870))</f>
        <v>-1</v>
      </c>
      <c r="G870">
        <f>IF(F870=-1,-1,IF('HCAD Raw EF'!D870="","",'HCAD Raw EF'!D870))</f>
        <v>-1</v>
      </c>
      <c r="H870">
        <f>IF(G870=-1,-1,IF('HCAD Raw EF'!E870="","",'HCAD Raw EF'!E870))</f>
        <v>-1</v>
      </c>
      <c r="I870">
        <f>IF(H870=-1,-1,IF('HCAD Raw EF'!F870="","",'HCAD Raw EF'!F870))</f>
        <v>-1</v>
      </c>
      <c r="J870">
        <f>IF(I870=-1,-1,IF('HCAD Raw EF'!G870="","",'HCAD Raw EF'!G870))</f>
        <v>-1</v>
      </c>
      <c r="K870">
        <f>IF(J870=-1,-1,IF('HCAD Raw EF'!H870="","",'HCAD Raw EF'!H870))</f>
        <v>-1</v>
      </c>
      <c r="L870">
        <f>IF(K870=-1,-1,IF('HCAD Raw EF'!I870="","",'HCAD Raw EF'!I870))</f>
        <v>-1</v>
      </c>
      <c r="M870">
        <f>IF(L870=-1,-1,IF('HCAD Raw EF'!J870="","",'HCAD Raw EF'!J870))</f>
        <v>-1</v>
      </c>
      <c r="N870">
        <f>IF(M870=-1,-1,IF('HCAD Raw EF'!K870="","",'HCAD Raw EF'!K870))</f>
        <v>-1</v>
      </c>
      <c r="O870" s="13">
        <f>IF(N870=-1,-1,IF('HCAD Raw EF'!L870="","",VALUE('HCAD Raw EF'!L870)))</f>
        <v>-1</v>
      </c>
      <c r="P870"/>
      <c r="Q870"/>
      <c r="R870"/>
      <c r="S870"/>
      <c r="T870"/>
      <c r="U870"/>
      <c r="V870"/>
      <c r="W870"/>
      <c r="X870"/>
      <c r="Y870"/>
    </row>
    <row r="871" spans="3:25" x14ac:dyDescent="0.25">
      <c r="C871">
        <v>867</v>
      </c>
      <c r="D871">
        <f t="shared" si="14"/>
        <v>-1</v>
      </c>
      <c r="E871">
        <f>IF('HCAD Raw EF'!B871="",-1,'HCAD Raw EF'!B871)</f>
        <v>-1</v>
      </c>
      <c r="F871">
        <f>IF(E871=-1,-1,IF('HCAD Raw EF'!C871="","",'HCAD Raw EF'!C871))</f>
        <v>-1</v>
      </c>
      <c r="G871">
        <f>IF(F871=-1,-1,IF('HCAD Raw EF'!D871="","",'HCAD Raw EF'!D871))</f>
        <v>-1</v>
      </c>
      <c r="H871">
        <f>IF(G871=-1,-1,IF('HCAD Raw EF'!E871="","",'HCAD Raw EF'!E871))</f>
        <v>-1</v>
      </c>
      <c r="I871">
        <f>IF(H871=-1,-1,IF('HCAD Raw EF'!F871="","",'HCAD Raw EF'!F871))</f>
        <v>-1</v>
      </c>
      <c r="J871">
        <f>IF(I871=-1,-1,IF('HCAD Raw EF'!G871="","",'HCAD Raw EF'!G871))</f>
        <v>-1</v>
      </c>
      <c r="K871">
        <f>IF(J871=-1,-1,IF('HCAD Raw EF'!H871="","",'HCAD Raw EF'!H871))</f>
        <v>-1</v>
      </c>
      <c r="L871">
        <f>IF(K871=-1,-1,IF('HCAD Raw EF'!I871="","",'HCAD Raw EF'!I871))</f>
        <v>-1</v>
      </c>
      <c r="M871">
        <f>IF(L871=-1,-1,IF('HCAD Raw EF'!J871="","",'HCAD Raw EF'!J871))</f>
        <v>-1</v>
      </c>
      <c r="N871">
        <f>IF(M871=-1,-1,IF('HCAD Raw EF'!K871="","",'HCAD Raw EF'!K871))</f>
        <v>-1</v>
      </c>
      <c r="O871" s="13">
        <f>IF(N871=-1,-1,IF('HCAD Raw EF'!L871="","",VALUE('HCAD Raw EF'!L871)))</f>
        <v>-1</v>
      </c>
      <c r="P871"/>
      <c r="Q871"/>
      <c r="R871"/>
      <c r="S871"/>
      <c r="T871"/>
      <c r="U871"/>
      <c r="V871"/>
      <c r="W871"/>
      <c r="X871"/>
      <c r="Y871"/>
    </row>
    <row r="872" spans="3:25" x14ac:dyDescent="0.25">
      <c r="C872">
        <v>868</v>
      </c>
      <c r="D872">
        <f t="shared" si="14"/>
        <v>-1</v>
      </c>
      <c r="E872">
        <f>IF('HCAD Raw EF'!B872="",-1,'HCAD Raw EF'!B872)</f>
        <v>-1</v>
      </c>
      <c r="F872">
        <f>IF(E872=-1,-1,IF('HCAD Raw EF'!C872="","",'HCAD Raw EF'!C872))</f>
        <v>-1</v>
      </c>
      <c r="G872">
        <f>IF(F872=-1,-1,IF('HCAD Raw EF'!D872="","",'HCAD Raw EF'!D872))</f>
        <v>-1</v>
      </c>
      <c r="H872">
        <f>IF(G872=-1,-1,IF('HCAD Raw EF'!E872="","",'HCAD Raw EF'!E872))</f>
        <v>-1</v>
      </c>
      <c r="I872">
        <f>IF(H872=-1,-1,IF('HCAD Raw EF'!F872="","",'HCAD Raw EF'!F872))</f>
        <v>-1</v>
      </c>
      <c r="J872">
        <f>IF(I872=-1,-1,IF('HCAD Raw EF'!G872="","",'HCAD Raw EF'!G872))</f>
        <v>-1</v>
      </c>
      <c r="K872">
        <f>IF(J872=-1,-1,IF('HCAD Raw EF'!H872="","",'HCAD Raw EF'!H872))</f>
        <v>-1</v>
      </c>
      <c r="L872">
        <f>IF(K872=-1,-1,IF('HCAD Raw EF'!I872="","",'HCAD Raw EF'!I872))</f>
        <v>-1</v>
      </c>
      <c r="M872">
        <f>IF(L872=-1,-1,IF('HCAD Raw EF'!J872="","",'HCAD Raw EF'!J872))</f>
        <v>-1</v>
      </c>
      <c r="N872">
        <f>IF(M872=-1,-1,IF('HCAD Raw EF'!K872="","",'HCAD Raw EF'!K872))</f>
        <v>-1</v>
      </c>
      <c r="O872" s="13">
        <f>IF(N872=-1,-1,IF('HCAD Raw EF'!L872="","",VALUE('HCAD Raw EF'!L872)))</f>
        <v>-1</v>
      </c>
      <c r="P872"/>
      <c r="Q872"/>
      <c r="R872"/>
      <c r="S872"/>
      <c r="T872"/>
      <c r="U872"/>
      <c r="V872"/>
      <c r="W872"/>
      <c r="X872"/>
      <c r="Y872"/>
    </row>
    <row r="873" spans="3:25" x14ac:dyDescent="0.25">
      <c r="C873">
        <v>869</v>
      </c>
      <c r="D873">
        <f t="shared" si="14"/>
        <v>-1</v>
      </c>
      <c r="E873">
        <f>IF('HCAD Raw EF'!B873="",-1,'HCAD Raw EF'!B873)</f>
        <v>-1</v>
      </c>
      <c r="F873">
        <f>IF(E873=-1,-1,IF('HCAD Raw EF'!C873="","",'HCAD Raw EF'!C873))</f>
        <v>-1</v>
      </c>
      <c r="G873">
        <f>IF(F873=-1,-1,IF('HCAD Raw EF'!D873="","",'HCAD Raw EF'!D873))</f>
        <v>-1</v>
      </c>
      <c r="H873">
        <f>IF(G873=-1,-1,IF('HCAD Raw EF'!E873="","",'HCAD Raw EF'!E873))</f>
        <v>-1</v>
      </c>
      <c r="I873">
        <f>IF(H873=-1,-1,IF('HCAD Raw EF'!F873="","",'HCAD Raw EF'!F873))</f>
        <v>-1</v>
      </c>
      <c r="J873">
        <f>IF(I873=-1,-1,IF('HCAD Raw EF'!G873="","",'HCAD Raw EF'!G873))</f>
        <v>-1</v>
      </c>
      <c r="K873">
        <f>IF(J873=-1,-1,IF('HCAD Raw EF'!H873="","",'HCAD Raw EF'!H873))</f>
        <v>-1</v>
      </c>
      <c r="L873">
        <f>IF(K873=-1,-1,IF('HCAD Raw EF'!I873="","",'HCAD Raw EF'!I873))</f>
        <v>-1</v>
      </c>
      <c r="M873">
        <f>IF(L873=-1,-1,IF('HCAD Raw EF'!J873="","",'HCAD Raw EF'!J873))</f>
        <v>-1</v>
      </c>
      <c r="N873">
        <f>IF(M873=-1,-1,IF('HCAD Raw EF'!K873="","",'HCAD Raw EF'!K873))</f>
        <v>-1</v>
      </c>
      <c r="O873" s="13">
        <f>IF(N873=-1,-1,IF('HCAD Raw EF'!L873="","",VALUE('HCAD Raw EF'!L873)))</f>
        <v>-1</v>
      </c>
      <c r="P873"/>
      <c r="Q873"/>
      <c r="R873"/>
      <c r="S873"/>
      <c r="T873"/>
      <c r="U873"/>
      <c r="V873"/>
      <c r="W873"/>
      <c r="X873"/>
      <c r="Y873"/>
    </row>
    <row r="874" spans="3:25" x14ac:dyDescent="0.25">
      <c r="C874">
        <v>870</v>
      </c>
      <c r="D874">
        <f t="shared" si="14"/>
        <v>-1</v>
      </c>
      <c r="E874">
        <f>IF('HCAD Raw EF'!B874="",-1,'HCAD Raw EF'!B874)</f>
        <v>-1</v>
      </c>
      <c r="F874">
        <f>IF(E874=-1,-1,IF('HCAD Raw EF'!C874="","",'HCAD Raw EF'!C874))</f>
        <v>-1</v>
      </c>
      <c r="G874">
        <f>IF(F874=-1,-1,IF('HCAD Raw EF'!D874="","",'HCAD Raw EF'!D874))</f>
        <v>-1</v>
      </c>
      <c r="H874">
        <f>IF(G874=-1,-1,IF('HCAD Raw EF'!E874="","",'HCAD Raw EF'!E874))</f>
        <v>-1</v>
      </c>
      <c r="I874">
        <f>IF(H874=-1,-1,IF('HCAD Raw EF'!F874="","",'HCAD Raw EF'!F874))</f>
        <v>-1</v>
      </c>
      <c r="J874">
        <f>IF(I874=-1,-1,IF('HCAD Raw EF'!G874="","",'HCAD Raw EF'!G874))</f>
        <v>-1</v>
      </c>
      <c r="K874">
        <f>IF(J874=-1,-1,IF('HCAD Raw EF'!H874="","",'HCAD Raw EF'!H874))</f>
        <v>-1</v>
      </c>
      <c r="L874">
        <f>IF(K874=-1,-1,IF('HCAD Raw EF'!I874="","",'HCAD Raw EF'!I874))</f>
        <v>-1</v>
      </c>
      <c r="M874">
        <f>IF(L874=-1,-1,IF('HCAD Raw EF'!J874="","",'HCAD Raw EF'!J874))</f>
        <v>-1</v>
      </c>
      <c r="N874">
        <f>IF(M874=-1,-1,IF('HCAD Raw EF'!K874="","",'HCAD Raw EF'!K874))</f>
        <v>-1</v>
      </c>
      <c r="O874" s="13">
        <f>IF(N874=-1,-1,IF('HCAD Raw EF'!L874="","",VALUE('HCAD Raw EF'!L874)))</f>
        <v>-1</v>
      </c>
      <c r="P874"/>
      <c r="Q874"/>
      <c r="R874"/>
      <c r="S874"/>
      <c r="T874"/>
      <c r="U874"/>
      <c r="V874"/>
      <c r="W874"/>
      <c r="X874"/>
      <c r="Y874"/>
    </row>
    <row r="875" spans="3:25" x14ac:dyDescent="0.25">
      <c r="C875">
        <v>871</v>
      </c>
      <c r="D875">
        <f t="shared" si="14"/>
        <v>-1</v>
      </c>
      <c r="E875">
        <f>IF('HCAD Raw EF'!B875="",-1,'HCAD Raw EF'!B875)</f>
        <v>-1</v>
      </c>
      <c r="F875">
        <f>IF(E875=-1,-1,IF('HCAD Raw EF'!C875="","",'HCAD Raw EF'!C875))</f>
        <v>-1</v>
      </c>
      <c r="G875">
        <f>IF(F875=-1,-1,IF('HCAD Raw EF'!D875="","",'HCAD Raw EF'!D875))</f>
        <v>-1</v>
      </c>
      <c r="H875">
        <f>IF(G875=-1,-1,IF('HCAD Raw EF'!E875="","",'HCAD Raw EF'!E875))</f>
        <v>-1</v>
      </c>
      <c r="I875">
        <f>IF(H875=-1,-1,IF('HCAD Raw EF'!F875="","",'HCAD Raw EF'!F875))</f>
        <v>-1</v>
      </c>
      <c r="J875">
        <f>IF(I875=-1,-1,IF('HCAD Raw EF'!G875="","",'HCAD Raw EF'!G875))</f>
        <v>-1</v>
      </c>
      <c r="K875">
        <f>IF(J875=-1,-1,IF('HCAD Raw EF'!H875="","",'HCAD Raw EF'!H875))</f>
        <v>-1</v>
      </c>
      <c r="L875">
        <f>IF(K875=-1,-1,IF('HCAD Raw EF'!I875="","",'HCAD Raw EF'!I875))</f>
        <v>-1</v>
      </c>
      <c r="M875">
        <f>IF(L875=-1,-1,IF('HCAD Raw EF'!J875="","",'HCAD Raw EF'!J875))</f>
        <v>-1</v>
      </c>
      <c r="N875">
        <f>IF(M875=-1,-1,IF('HCAD Raw EF'!K875="","",'HCAD Raw EF'!K875))</f>
        <v>-1</v>
      </c>
      <c r="O875" s="13">
        <f>IF(N875=-1,-1,IF('HCAD Raw EF'!L875="","",VALUE('HCAD Raw EF'!L875)))</f>
        <v>-1</v>
      </c>
      <c r="P875"/>
      <c r="Q875"/>
      <c r="R875"/>
      <c r="S875"/>
      <c r="T875"/>
      <c r="U875"/>
      <c r="V875"/>
      <c r="W875"/>
      <c r="X875"/>
      <c r="Y875"/>
    </row>
    <row r="876" spans="3:25" x14ac:dyDescent="0.25">
      <c r="C876">
        <v>872</v>
      </c>
      <c r="D876">
        <f t="shared" si="14"/>
        <v>-1</v>
      </c>
      <c r="E876">
        <f>IF('HCAD Raw EF'!B876="",-1,'HCAD Raw EF'!B876)</f>
        <v>-1</v>
      </c>
      <c r="F876">
        <f>IF(E876=-1,-1,IF('HCAD Raw EF'!C876="","",'HCAD Raw EF'!C876))</f>
        <v>-1</v>
      </c>
      <c r="G876">
        <f>IF(F876=-1,-1,IF('HCAD Raw EF'!D876="","",'HCAD Raw EF'!D876))</f>
        <v>-1</v>
      </c>
      <c r="H876">
        <f>IF(G876=-1,-1,IF('HCAD Raw EF'!E876="","",'HCAD Raw EF'!E876))</f>
        <v>-1</v>
      </c>
      <c r="I876">
        <f>IF(H876=-1,-1,IF('HCAD Raw EF'!F876="","",'HCAD Raw EF'!F876))</f>
        <v>-1</v>
      </c>
      <c r="J876">
        <f>IF(I876=-1,-1,IF('HCAD Raw EF'!G876="","",'HCAD Raw EF'!G876))</f>
        <v>-1</v>
      </c>
      <c r="K876">
        <f>IF(J876=-1,-1,IF('HCAD Raw EF'!H876="","",'HCAD Raw EF'!H876))</f>
        <v>-1</v>
      </c>
      <c r="L876">
        <f>IF(K876=-1,-1,IF('HCAD Raw EF'!I876="","",'HCAD Raw EF'!I876))</f>
        <v>-1</v>
      </c>
      <c r="M876">
        <f>IF(L876=-1,-1,IF('HCAD Raw EF'!J876="","",'HCAD Raw EF'!J876))</f>
        <v>-1</v>
      </c>
      <c r="N876">
        <f>IF(M876=-1,-1,IF('HCAD Raw EF'!K876="","",'HCAD Raw EF'!K876))</f>
        <v>-1</v>
      </c>
      <c r="O876" s="13">
        <f>IF(N876=-1,-1,IF('HCAD Raw EF'!L876="","",VALUE('HCAD Raw EF'!L876)))</f>
        <v>-1</v>
      </c>
      <c r="P876"/>
      <c r="Q876"/>
      <c r="R876"/>
      <c r="S876"/>
      <c r="T876"/>
      <c r="U876"/>
      <c r="V876"/>
      <c r="W876"/>
      <c r="X876"/>
      <c r="Y876"/>
    </row>
    <row r="877" spans="3:25" x14ac:dyDescent="0.25">
      <c r="C877">
        <v>873</v>
      </c>
      <c r="D877">
        <f t="shared" si="14"/>
        <v>-1</v>
      </c>
      <c r="E877">
        <f>IF('HCAD Raw EF'!B877="",-1,'HCAD Raw EF'!B877)</f>
        <v>-1</v>
      </c>
      <c r="F877">
        <f>IF(E877=-1,-1,IF('HCAD Raw EF'!C877="","",'HCAD Raw EF'!C877))</f>
        <v>-1</v>
      </c>
      <c r="G877">
        <f>IF(F877=-1,-1,IF('HCAD Raw EF'!D877="","",'HCAD Raw EF'!D877))</f>
        <v>-1</v>
      </c>
      <c r="H877">
        <f>IF(G877=-1,-1,IF('HCAD Raw EF'!E877="","",'HCAD Raw EF'!E877))</f>
        <v>-1</v>
      </c>
      <c r="I877">
        <f>IF(H877=-1,-1,IF('HCAD Raw EF'!F877="","",'HCAD Raw EF'!F877))</f>
        <v>-1</v>
      </c>
      <c r="J877">
        <f>IF(I877=-1,-1,IF('HCAD Raw EF'!G877="","",'HCAD Raw EF'!G877))</f>
        <v>-1</v>
      </c>
      <c r="K877">
        <f>IF(J877=-1,-1,IF('HCAD Raw EF'!H877="","",'HCAD Raw EF'!H877))</f>
        <v>-1</v>
      </c>
      <c r="L877">
        <f>IF(K877=-1,-1,IF('HCAD Raw EF'!I877="","",'HCAD Raw EF'!I877))</f>
        <v>-1</v>
      </c>
      <c r="M877">
        <f>IF(L877=-1,-1,IF('HCAD Raw EF'!J877="","",'HCAD Raw EF'!J877))</f>
        <v>-1</v>
      </c>
      <c r="N877">
        <f>IF(M877=-1,-1,IF('HCAD Raw EF'!K877="","",'HCAD Raw EF'!K877))</f>
        <v>-1</v>
      </c>
      <c r="O877" s="13">
        <f>IF(N877=-1,-1,IF('HCAD Raw EF'!L877="","",VALUE('HCAD Raw EF'!L877)))</f>
        <v>-1</v>
      </c>
      <c r="P877"/>
      <c r="Q877"/>
      <c r="R877"/>
      <c r="S877"/>
      <c r="T877"/>
      <c r="U877"/>
      <c r="V877"/>
      <c r="W877"/>
      <c r="X877"/>
      <c r="Y877"/>
    </row>
    <row r="878" spans="3:25" x14ac:dyDescent="0.25">
      <c r="C878">
        <v>874</v>
      </c>
      <c r="D878">
        <f t="shared" si="14"/>
        <v>-1</v>
      </c>
      <c r="E878">
        <f>IF('HCAD Raw EF'!B878="",-1,'HCAD Raw EF'!B878)</f>
        <v>-1</v>
      </c>
      <c r="F878">
        <f>IF(E878=-1,-1,IF('HCAD Raw EF'!C878="","",'HCAD Raw EF'!C878))</f>
        <v>-1</v>
      </c>
      <c r="G878">
        <f>IF(F878=-1,-1,IF('HCAD Raw EF'!D878="","",'HCAD Raw EF'!D878))</f>
        <v>-1</v>
      </c>
      <c r="H878">
        <f>IF(G878=-1,-1,IF('HCAD Raw EF'!E878="","",'HCAD Raw EF'!E878))</f>
        <v>-1</v>
      </c>
      <c r="I878">
        <f>IF(H878=-1,-1,IF('HCAD Raw EF'!F878="","",'HCAD Raw EF'!F878))</f>
        <v>-1</v>
      </c>
      <c r="J878">
        <f>IF(I878=-1,-1,IF('HCAD Raw EF'!G878="","",'HCAD Raw EF'!G878))</f>
        <v>-1</v>
      </c>
      <c r="K878">
        <f>IF(J878=-1,-1,IF('HCAD Raw EF'!H878="","",'HCAD Raw EF'!H878))</f>
        <v>-1</v>
      </c>
      <c r="L878">
        <f>IF(K878=-1,-1,IF('HCAD Raw EF'!I878="","",'HCAD Raw EF'!I878))</f>
        <v>-1</v>
      </c>
      <c r="M878">
        <f>IF(L878=-1,-1,IF('HCAD Raw EF'!J878="","",'HCAD Raw EF'!J878))</f>
        <v>-1</v>
      </c>
      <c r="N878">
        <f>IF(M878=-1,-1,IF('HCAD Raw EF'!K878="","",'HCAD Raw EF'!K878))</f>
        <v>-1</v>
      </c>
      <c r="O878" s="13">
        <f>IF(N878=-1,-1,IF('HCAD Raw EF'!L878="","",VALUE('HCAD Raw EF'!L878)))</f>
        <v>-1</v>
      </c>
      <c r="P878"/>
      <c r="Q878"/>
      <c r="R878"/>
      <c r="S878"/>
      <c r="T878"/>
      <c r="U878"/>
      <c r="V878"/>
      <c r="W878"/>
      <c r="X878"/>
      <c r="Y878"/>
    </row>
    <row r="879" spans="3:25" x14ac:dyDescent="0.25">
      <c r="C879">
        <v>875</v>
      </c>
      <c r="D879">
        <f t="shared" si="14"/>
        <v>-1</v>
      </c>
      <c r="E879">
        <f>IF('HCAD Raw EF'!B879="",-1,'HCAD Raw EF'!B879)</f>
        <v>-1</v>
      </c>
      <c r="F879">
        <f>IF(E879=-1,-1,IF('HCAD Raw EF'!C879="","",'HCAD Raw EF'!C879))</f>
        <v>-1</v>
      </c>
      <c r="G879">
        <f>IF(F879=-1,-1,IF('HCAD Raw EF'!D879="","",'HCAD Raw EF'!D879))</f>
        <v>-1</v>
      </c>
      <c r="H879">
        <f>IF(G879=-1,-1,IF('HCAD Raw EF'!E879="","",'HCAD Raw EF'!E879))</f>
        <v>-1</v>
      </c>
      <c r="I879">
        <f>IF(H879=-1,-1,IF('HCAD Raw EF'!F879="","",'HCAD Raw EF'!F879))</f>
        <v>-1</v>
      </c>
      <c r="J879">
        <f>IF(I879=-1,-1,IF('HCAD Raw EF'!G879="","",'HCAD Raw EF'!G879))</f>
        <v>-1</v>
      </c>
      <c r="K879">
        <f>IF(J879=-1,-1,IF('HCAD Raw EF'!H879="","",'HCAD Raw EF'!H879))</f>
        <v>-1</v>
      </c>
      <c r="L879">
        <f>IF(K879=-1,-1,IF('HCAD Raw EF'!I879="","",'HCAD Raw EF'!I879))</f>
        <v>-1</v>
      </c>
      <c r="M879">
        <f>IF(L879=-1,-1,IF('HCAD Raw EF'!J879="","",'HCAD Raw EF'!J879))</f>
        <v>-1</v>
      </c>
      <c r="N879">
        <f>IF(M879=-1,-1,IF('HCAD Raw EF'!K879="","",'HCAD Raw EF'!K879))</f>
        <v>-1</v>
      </c>
      <c r="O879" s="13">
        <f>IF(N879=-1,-1,IF('HCAD Raw EF'!L879="","",VALUE('HCAD Raw EF'!L879)))</f>
        <v>-1</v>
      </c>
      <c r="P879"/>
      <c r="Q879"/>
      <c r="R879"/>
      <c r="S879"/>
      <c r="T879"/>
      <c r="U879"/>
      <c r="V879"/>
      <c r="W879"/>
      <c r="X879"/>
      <c r="Y879"/>
    </row>
    <row r="880" spans="3:25" x14ac:dyDescent="0.25">
      <c r="C880">
        <v>876</v>
      </c>
      <c r="D880">
        <f t="shared" si="14"/>
        <v>-1</v>
      </c>
      <c r="E880">
        <f>IF('HCAD Raw EF'!B880="",-1,'HCAD Raw EF'!B880)</f>
        <v>-1</v>
      </c>
      <c r="F880">
        <f>IF(E880=-1,-1,IF('HCAD Raw EF'!C880="","",'HCAD Raw EF'!C880))</f>
        <v>-1</v>
      </c>
      <c r="G880">
        <f>IF(F880=-1,-1,IF('HCAD Raw EF'!D880="","",'HCAD Raw EF'!D880))</f>
        <v>-1</v>
      </c>
      <c r="H880">
        <f>IF(G880=-1,-1,IF('HCAD Raw EF'!E880="","",'HCAD Raw EF'!E880))</f>
        <v>-1</v>
      </c>
      <c r="I880">
        <f>IF(H880=-1,-1,IF('HCAD Raw EF'!F880="","",'HCAD Raw EF'!F880))</f>
        <v>-1</v>
      </c>
      <c r="J880">
        <f>IF(I880=-1,-1,IF('HCAD Raw EF'!G880="","",'HCAD Raw EF'!G880))</f>
        <v>-1</v>
      </c>
      <c r="K880">
        <f>IF(J880=-1,-1,IF('HCAD Raw EF'!H880="","",'HCAD Raw EF'!H880))</f>
        <v>-1</v>
      </c>
      <c r="L880">
        <f>IF(K880=-1,-1,IF('HCAD Raw EF'!I880="","",'HCAD Raw EF'!I880))</f>
        <v>-1</v>
      </c>
      <c r="M880">
        <f>IF(L880=-1,-1,IF('HCAD Raw EF'!J880="","",'HCAD Raw EF'!J880))</f>
        <v>-1</v>
      </c>
      <c r="N880">
        <f>IF(M880=-1,-1,IF('HCAD Raw EF'!K880="","",'HCAD Raw EF'!K880))</f>
        <v>-1</v>
      </c>
      <c r="O880" s="13">
        <f>IF(N880=-1,-1,IF('HCAD Raw EF'!L880="","",VALUE('HCAD Raw EF'!L880)))</f>
        <v>-1</v>
      </c>
      <c r="P880"/>
      <c r="Q880"/>
      <c r="R880"/>
      <c r="S880"/>
      <c r="T880"/>
      <c r="U880"/>
      <c r="V880"/>
      <c r="W880"/>
      <c r="X880"/>
      <c r="Y880"/>
    </row>
    <row r="881" spans="3:25" x14ac:dyDescent="0.25">
      <c r="C881">
        <v>877</v>
      </c>
      <c r="D881">
        <f t="shared" si="14"/>
        <v>-1</v>
      </c>
      <c r="E881">
        <f>IF('HCAD Raw EF'!B881="",-1,'HCAD Raw EF'!B881)</f>
        <v>-1</v>
      </c>
      <c r="F881">
        <f>IF(E881=-1,-1,IF('HCAD Raw EF'!C881="","",'HCAD Raw EF'!C881))</f>
        <v>-1</v>
      </c>
      <c r="G881">
        <f>IF(F881=-1,-1,IF('HCAD Raw EF'!D881="","",'HCAD Raw EF'!D881))</f>
        <v>-1</v>
      </c>
      <c r="H881">
        <f>IF(G881=-1,-1,IF('HCAD Raw EF'!E881="","",'HCAD Raw EF'!E881))</f>
        <v>-1</v>
      </c>
      <c r="I881">
        <f>IF(H881=-1,-1,IF('HCAD Raw EF'!F881="","",'HCAD Raw EF'!F881))</f>
        <v>-1</v>
      </c>
      <c r="J881">
        <f>IF(I881=-1,-1,IF('HCAD Raw EF'!G881="","",'HCAD Raw EF'!G881))</f>
        <v>-1</v>
      </c>
      <c r="K881">
        <f>IF(J881=-1,-1,IF('HCAD Raw EF'!H881="","",'HCAD Raw EF'!H881))</f>
        <v>-1</v>
      </c>
      <c r="L881">
        <f>IF(K881=-1,-1,IF('HCAD Raw EF'!I881="","",'HCAD Raw EF'!I881))</f>
        <v>-1</v>
      </c>
      <c r="M881">
        <f>IF(L881=-1,-1,IF('HCAD Raw EF'!J881="","",'HCAD Raw EF'!J881))</f>
        <v>-1</v>
      </c>
      <c r="N881">
        <f>IF(M881=-1,-1,IF('HCAD Raw EF'!K881="","",'HCAD Raw EF'!K881))</f>
        <v>-1</v>
      </c>
      <c r="O881" s="13">
        <f>IF(N881=-1,-1,IF('HCAD Raw EF'!L881="","",VALUE('HCAD Raw EF'!L881)))</f>
        <v>-1</v>
      </c>
      <c r="P881"/>
      <c r="Q881"/>
      <c r="R881"/>
      <c r="S881"/>
      <c r="T881"/>
      <c r="U881"/>
      <c r="V881"/>
      <c r="W881"/>
      <c r="X881"/>
      <c r="Y881"/>
    </row>
    <row r="882" spans="3:25" x14ac:dyDescent="0.25">
      <c r="C882">
        <v>878</v>
      </c>
      <c r="D882">
        <f t="shared" si="14"/>
        <v>-1</v>
      </c>
      <c r="E882">
        <f>IF('HCAD Raw EF'!B882="",-1,'HCAD Raw EF'!B882)</f>
        <v>-1</v>
      </c>
      <c r="F882">
        <f>IF(E882=-1,-1,IF('HCAD Raw EF'!C882="","",'HCAD Raw EF'!C882))</f>
        <v>-1</v>
      </c>
      <c r="G882">
        <f>IF(F882=-1,-1,IF('HCAD Raw EF'!D882="","",'HCAD Raw EF'!D882))</f>
        <v>-1</v>
      </c>
      <c r="H882">
        <f>IF(G882=-1,-1,IF('HCAD Raw EF'!E882="","",'HCAD Raw EF'!E882))</f>
        <v>-1</v>
      </c>
      <c r="I882">
        <f>IF(H882=-1,-1,IF('HCAD Raw EF'!F882="","",'HCAD Raw EF'!F882))</f>
        <v>-1</v>
      </c>
      <c r="J882">
        <f>IF(I882=-1,-1,IF('HCAD Raw EF'!G882="","",'HCAD Raw EF'!G882))</f>
        <v>-1</v>
      </c>
      <c r="K882">
        <f>IF(J882=-1,-1,IF('HCAD Raw EF'!H882="","",'HCAD Raw EF'!H882))</f>
        <v>-1</v>
      </c>
      <c r="L882">
        <f>IF(K882=-1,-1,IF('HCAD Raw EF'!I882="","",'HCAD Raw EF'!I882))</f>
        <v>-1</v>
      </c>
      <c r="M882">
        <f>IF(L882=-1,-1,IF('HCAD Raw EF'!J882="","",'HCAD Raw EF'!J882))</f>
        <v>-1</v>
      </c>
      <c r="N882">
        <f>IF(M882=-1,-1,IF('HCAD Raw EF'!K882="","",'HCAD Raw EF'!K882))</f>
        <v>-1</v>
      </c>
      <c r="O882" s="13">
        <f>IF(N882=-1,-1,IF('HCAD Raw EF'!L882="","",VALUE('HCAD Raw EF'!L882)))</f>
        <v>-1</v>
      </c>
      <c r="P882"/>
      <c r="Q882"/>
      <c r="R882"/>
      <c r="S882"/>
      <c r="T882"/>
      <c r="U882"/>
      <c r="V882"/>
      <c r="W882"/>
      <c r="X882"/>
      <c r="Y882"/>
    </row>
    <row r="883" spans="3:25" x14ac:dyDescent="0.25">
      <c r="C883">
        <v>879</v>
      </c>
      <c r="D883">
        <f t="shared" si="14"/>
        <v>-1</v>
      </c>
      <c r="E883">
        <f>IF('HCAD Raw EF'!B883="",-1,'HCAD Raw EF'!B883)</f>
        <v>-1</v>
      </c>
      <c r="F883">
        <f>IF(E883=-1,-1,IF('HCAD Raw EF'!C883="","",'HCAD Raw EF'!C883))</f>
        <v>-1</v>
      </c>
      <c r="G883">
        <f>IF(F883=-1,-1,IF('HCAD Raw EF'!D883="","",'HCAD Raw EF'!D883))</f>
        <v>-1</v>
      </c>
      <c r="H883">
        <f>IF(G883=-1,-1,IF('HCAD Raw EF'!E883="","",'HCAD Raw EF'!E883))</f>
        <v>-1</v>
      </c>
      <c r="I883">
        <f>IF(H883=-1,-1,IF('HCAD Raw EF'!F883="","",'HCAD Raw EF'!F883))</f>
        <v>-1</v>
      </c>
      <c r="J883">
        <f>IF(I883=-1,-1,IF('HCAD Raw EF'!G883="","",'HCAD Raw EF'!G883))</f>
        <v>-1</v>
      </c>
      <c r="K883">
        <f>IF(J883=-1,-1,IF('HCAD Raw EF'!H883="","",'HCAD Raw EF'!H883))</f>
        <v>-1</v>
      </c>
      <c r="L883">
        <f>IF(K883=-1,-1,IF('HCAD Raw EF'!I883="","",'HCAD Raw EF'!I883))</f>
        <v>-1</v>
      </c>
      <c r="M883">
        <f>IF(L883=-1,-1,IF('HCAD Raw EF'!J883="","",'HCAD Raw EF'!J883))</f>
        <v>-1</v>
      </c>
      <c r="N883">
        <f>IF(M883=-1,-1,IF('HCAD Raw EF'!K883="","",'HCAD Raw EF'!K883))</f>
        <v>-1</v>
      </c>
      <c r="O883" s="13">
        <f>IF(N883=-1,-1,IF('HCAD Raw EF'!L883="","",VALUE('HCAD Raw EF'!L883)))</f>
        <v>-1</v>
      </c>
      <c r="P883"/>
      <c r="Q883"/>
      <c r="R883"/>
      <c r="S883"/>
      <c r="T883"/>
      <c r="U883"/>
      <c r="V883"/>
      <c r="W883"/>
      <c r="X883"/>
      <c r="Y883"/>
    </row>
    <row r="884" spans="3:25" x14ac:dyDescent="0.25">
      <c r="C884">
        <v>880</v>
      </c>
      <c r="D884">
        <f t="shared" si="14"/>
        <v>-1</v>
      </c>
      <c r="E884">
        <f>IF('HCAD Raw EF'!B884="",-1,'HCAD Raw EF'!B884)</f>
        <v>-1</v>
      </c>
      <c r="F884">
        <f>IF(E884=-1,-1,IF('HCAD Raw EF'!C884="","",'HCAD Raw EF'!C884))</f>
        <v>-1</v>
      </c>
      <c r="G884">
        <f>IF(F884=-1,-1,IF('HCAD Raw EF'!D884="","",'HCAD Raw EF'!D884))</f>
        <v>-1</v>
      </c>
      <c r="H884">
        <f>IF(G884=-1,-1,IF('HCAD Raw EF'!E884="","",'HCAD Raw EF'!E884))</f>
        <v>-1</v>
      </c>
      <c r="I884">
        <f>IF(H884=-1,-1,IF('HCAD Raw EF'!F884="","",'HCAD Raw EF'!F884))</f>
        <v>-1</v>
      </c>
      <c r="J884">
        <f>IF(I884=-1,-1,IF('HCAD Raw EF'!G884="","",'HCAD Raw EF'!G884))</f>
        <v>-1</v>
      </c>
      <c r="K884">
        <f>IF(J884=-1,-1,IF('HCAD Raw EF'!H884="","",'HCAD Raw EF'!H884))</f>
        <v>-1</v>
      </c>
      <c r="L884">
        <f>IF(K884=-1,-1,IF('HCAD Raw EF'!I884="","",'HCAD Raw EF'!I884))</f>
        <v>-1</v>
      </c>
      <c r="M884">
        <f>IF(L884=-1,-1,IF('HCAD Raw EF'!J884="","",'HCAD Raw EF'!J884))</f>
        <v>-1</v>
      </c>
      <c r="N884">
        <f>IF(M884=-1,-1,IF('HCAD Raw EF'!K884="","",'HCAD Raw EF'!K884))</f>
        <v>-1</v>
      </c>
      <c r="O884" s="13">
        <f>IF(N884=-1,-1,IF('HCAD Raw EF'!L884="","",VALUE('HCAD Raw EF'!L884)))</f>
        <v>-1</v>
      </c>
      <c r="P884"/>
      <c r="Q884"/>
      <c r="R884"/>
      <c r="S884"/>
      <c r="T884"/>
      <c r="U884"/>
      <c r="V884"/>
      <c r="W884"/>
      <c r="X884"/>
      <c r="Y884"/>
    </row>
    <row r="885" spans="3:25" x14ac:dyDescent="0.25">
      <c r="C885">
        <v>881</v>
      </c>
      <c r="D885">
        <f t="shared" si="14"/>
        <v>-1</v>
      </c>
      <c r="E885">
        <f>IF('HCAD Raw EF'!B885="",-1,'HCAD Raw EF'!B885)</f>
        <v>-1</v>
      </c>
      <c r="F885">
        <f>IF(E885=-1,-1,IF('HCAD Raw EF'!C885="","",'HCAD Raw EF'!C885))</f>
        <v>-1</v>
      </c>
      <c r="G885">
        <f>IF(F885=-1,-1,IF('HCAD Raw EF'!D885="","",'HCAD Raw EF'!D885))</f>
        <v>-1</v>
      </c>
      <c r="H885">
        <f>IF(G885=-1,-1,IF('HCAD Raw EF'!E885="","",'HCAD Raw EF'!E885))</f>
        <v>-1</v>
      </c>
      <c r="I885">
        <f>IF(H885=-1,-1,IF('HCAD Raw EF'!F885="","",'HCAD Raw EF'!F885))</f>
        <v>-1</v>
      </c>
      <c r="J885">
        <f>IF(I885=-1,-1,IF('HCAD Raw EF'!G885="","",'HCAD Raw EF'!G885))</f>
        <v>-1</v>
      </c>
      <c r="K885">
        <f>IF(J885=-1,-1,IF('HCAD Raw EF'!H885="","",'HCAD Raw EF'!H885))</f>
        <v>-1</v>
      </c>
      <c r="L885">
        <f>IF(K885=-1,-1,IF('HCAD Raw EF'!I885="","",'HCAD Raw EF'!I885))</f>
        <v>-1</v>
      </c>
      <c r="M885">
        <f>IF(L885=-1,-1,IF('HCAD Raw EF'!J885="","",'HCAD Raw EF'!J885))</f>
        <v>-1</v>
      </c>
      <c r="N885">
        <f>IF(M885=-1,-1,IF('HCAD Raw EF'!K885="","",'HCAD Raw EF'!K885))</f>
        <v>-1</v>
      </c>
      <c r="O885" s="13">
        <f>IF(N885=-1,-1,IF('HCAD Raw EF'!L885="","",VALUE('HCAD Raw EF'!L885)))</f>
        <v>-1</v>
      </c>
      <c r="P885"/>
      <c r="Q885"/>
      <c r="R885"/>
      <c r="S885"/>
      <c r="T885"/>
      <c r="U885"/>
      <c r="V885"/>
      <c r="W885"/>
      <c r="X885"/>
      <c r="Y885"/>
    </row>
    <row r="886" spans="3:25" x14ac:dyDescent="0.25">
      <c r="C886">
        <v>882</v>
      </c>
      <c r="D886">
        <f t="shared" si="14"/>
        <v>-1</v>
      </c>
      <c r="E886">
        <f>IF('HCAD Raw EF'!B886="",-1,'HCAD Raw EF'!B886)</f>
        <v>-1</v>
      </c>
      <c r="F886">
        <f>IF(E886=-1,-1,IF('HCAD Raw EF'!C886="","",'HCAD Raw EF'!C886))</f>
        <v>-1</v>
      </c>
      <c r="G886">
        <f>IF(F886=-1,-1,IF('HCAD Raw EF'!D886="","",'HCAD Raw EF'!D886))</f>
        <v>-1</v>
      </c>
      <c r="H886">
        <f>IF(G886=-1,-1,IF('HCAD Raw EF'!E886="","",'HCAD Raw EF'!E886))</f>
        <v>-1</v>
      </c>
      <c r="I886">
        <f>IF(H886=-1,-1,IF('HCAD Raw EF'!F886="","",'HCAD Raw EF'!F886))</f>
        <v>-1</v>
      </c>
      <c r="J886">
        <f>IF(I886=-1,-1,IF('HCAD Raw EF'!G886="","",'HCAD Raw EF'!G886))</f>
        <v>-1</v>
      </c>
      <c r="K886">
        <f>IF(J886=-1,-1,IF('HCAD Raw EF'!H886="","",'HCAD Raw EF'!H886))</f>
        <v>-1</v>
      </c>
      <c r="L886">
        <f>IF(K886=-1,-1,IF('HCAD Raw EF'!I886="","",'HCAD Raw EF'!I886))</f>
        <v>-1</v>
      </c>
      <c r="M886">
        <f>IF(L886=-1,-1,IF('HCAD Raw EF'!J886="","",'HCAD Raw EF'!J886))</f>
        <v>-1</v>
      </c>
      <c r="N886">
        <f>IF(M886=-1,-1,IF('HCAD Raw EF'!K886="","",'HCAD Raw EF'!K886))</f>
        <v>-1</v>
      </c>
      <c r="O886" s="13">
        <f>IF(N886=-1,-1,IF('HCAD Raw EF'!L886="","",VALUE('HCAD Raw EF'!L886)))</f>
        <v>-1</v>
      </c>
      <c r="P886"/>
      <c r="Q886"/>
      <c r="R886"/>
      <c r="S886"/>
      <c r="T886"/>
      <c r="U886"/>
      <c r="V886"/>
      <c r="W886"/>
      <c r="X886"/>
      <c r="Y886"/>
    </row>
    <row r="887" spans="3:25" x14ac:dyDescent="0.25">
      <c r="C887">
        <v>883</v>
      </c>
      <c r="D887">
        <f t="shared" si="14"/>
        <v>-1</v>
      </c>
      <c r="E887">
        <f>IF('HCAD Raw EF'!B887="",-1,'HCAD Raw EF'!B887)</f>
        <v>-1</v>
      </c>
      <c r="F887">
        <f>IF(E887=-1,-1,IF('HCAD Raw EF'!C887="","",'HCAD Raw EF'!C887))</f>
        <v>-1</v>
      </c>
      <c r="G887">
        <f>IF(F887=-1,-1,IF('HCAD Raw EF'!D887="","",'HCAD Raw EF'!D887))</f>
        <v>-1</v>
      </c>
      <c r="H887">
        <f>IF(G887=-1,-1,IF('HCAD Raw EF'!E887="","",'HCAD Raw EF'!E887))</f>
        <v>-1</v>
      </c>
      <c r="I887">
        <f>IF(H887=-1,-1,IF('HCAD Raw EF'!F887="","",'HCAD Raw EF'!F887))</f>
        <v>-1</v>
      </c>
      <c r="J887">
        <f>IF(I887=-1,-1,IF('HCAD Raw EF'!G887="","",'HCAD Raw EF'!G887))</f>
        <v>-1</v>
      </c>
      <c r="K887">
        <f>IF(J887=-1,-1,IF('HCAD Raw EF'!H887="","",'HCAD Raw EF'!H887))</f>
        <v>-1</v>
      </c>
      <c r="L887">
        <f>IF(K887=-1,-1,IF('HCAD Raw EF'!I887="","",'HCAD Raw EF'!I887))</f>
        <v>-1</v>
      </c>
      <c r="M887">
        <f>IF(L887=-1,-1,IF('HCAD Raw EF'!J887="","",'HCAD Raw EF'!J887))</f>
        <v>-1</v>
      </c>
      <c r="N887">
        <f>IF(M887=-1,-1,IF('HCAD Raw EF'!K887="","",'HCAD Raw EF'!K887))</f>
        <v>-1</v>
      </c>
      <c r="O887" s="13">
        <f>IF(N887=-1,-1,IF('HCAD Raw EF'!L887="","",VALUE('HCAD Raw EF'!L887)))</f>
        <v>-1</v>
      </c>
      <c r="P887"/>
      <c r="Q887"/>
      <c r="R887"/>
      <c r="S887"/>
      <c r="T887"/>
      <c r="U887"/>
      <c r="V887"/>
      <c r="W887"/>
      <c r="X887"/>
      <c r="Y887"/>
    </row>
    <row r="888" spans="3:25" x14ac:dyDescent="0.25">
      <c r="C888">
        <v>884</v>
      </c>
      <c r="D888">
        <f t="shared" si="14"/>
        <v>-1</v>
      </c>
      <c r="E888">
        <f>IF('HCAD Raw EF'!B888="",-1,'HCAD Raw EF'!B888)</f>
        <v>-1</v>
      </c>
      <c r="F888">
        <f>IF(E888=-1,-1,IF('HCAD Raw EF'!C888="","",'HCAD Raw EF'!C888))</f>
        <v>-1</v>
      </c>
      <c r="G888">
        <f>IF(F888=-1,-1,IF('HCAD Raw EF'!D888="","",'HCAD Raw EF'!D888))</f>
        <v>-1</v>
      </c>
      <c r="H888">
        <f>IF(G888=-1,-1,IF('HCAD Raw EF'!E888="","",'HCAD Raw EF'!E888))</f>
        <v>-1</v>
      </c>
      <c r="I888">
        <f>IF(H888=-1,-1,IF('HCAD Raw EF'!F888="","",'HCAD Raw EF'!F888))</f>
        <v>-1</v>
      </c>
      <c r="J888">
        <f>IF(I888=-1,-1,IF('HCAD Raw EF'!G888="","",'HCAD Raw EF'!G888))</f>
        <v>-1</v>
      </c>
      <c r="K888">
        <f>IF(J888=-1,-1,IF('HCAD Raw EF'!H888="","",'HCAD Raw EF'!H888))</f>
        <v>-1</v>
      </c>
      <c r="L888">
        <f>IF(K888=-1,-1,IF('HCAD Raw EF'!I888="","",'HCAD Raw EF'!I888))</f>
        <v>-1</v>
      </c>
      <c r="M888">
        <f>IF(L888=-1,-1,IF('HCAD Raw EF'!J888="","",'HCAD Raw EF'!J888))</f>
        <v>-1</v>
      </c>
      <c r="N888">
        <f>IF(M888=-1,-1,IF('HCAD Raw EF'!K888="","",'HCAD Raw EF'!K888))</f>
        <v>-1</v>
      </c>
      <c r="O888" s="13">
        <f>IF(N888=-1,-1,IF('HCAD Raw EF'!L888="","",VALUE('HCAD Raw EF'!L888)))</f>
        <v>-1</v>
      </c>
      <c r="P888"/>
      <c r="Q888"/>
      <c r="R888"/>
      <c r="S888"/>
      <c r="T888"/>
      <c r="U888"/>
      <c r="V888"/>
      <c r="W888"/>
      <c r="X888"/>
      <c r="Y888"/>
    </row>
    <row r="889" spans="3:25" x14ac:dyDescent="0.25">
      <c r="C889">
        <v>885</v>
      </c>
      <c r="D889">
        <f t="shared" si="14"/>
        <v>-1</v>
      </c>
      <c r="E889">
        <f>IF('HCAD Raw EF'!B889="",-1,'HCAD Raw EF'!B889)</f>
        <v>-1</v>
      </c>
      <c r="F889">
        <f>IF(E889=-1,-1,IF('HCAD Raw EF'!C889="","",'HCAD Raw EF'!C889))</f>
        <v>-1</v>
      </c>
      <c r="G889">
        <f>IF(F889=-1,-1,IF('HCAD Raw EF'!D889="","",'HCAD Raw EF'!D889))</f>
        <v>-1</v>
      </c>
      <c r="H889">
        <f>IF(G889=-1,-1,IF('HCAD Raw EF'!E889="","",'HCAD Raw EF'!E889))</f>
        <v>-1</v>
      </c>
      <c r="I889">
        <f>IF(H889=-1,-1,IF('HCAD Raw EF'!F889="","",'HCAD Raw EF'!F889))</f>
        <v>-1</v>
      </c>
      <c r="J889">
        <f>IF(I889=-1,-1,IF('HCAD Raw EF'!G889="","",'HCAD Raw EF'!G889))</f>
        <v>-1</v>
      </c>
      <c r="K889">
        <f>IF(J889=-1,-1,IF('HCAD Raw EF'!H889="","",'HCAD Raw EF'!H889))</f>
        <v>-1</v>
      </c>
      <c r="L889">
        <f>IF(K889=-1,-1,IF('HCAD Raw EF'!I889="","",'HCAD Raw EF'!I889))</f>
        <v>-1</v>
      </c>
      <c r="M889">
        <f>IF(L889=-1,-1,IF('HCAD Raw EF'!J889="","",'HCAD Raw EF'!J889))</f>
        <v>-1</v>
      </c>
      <c r="N889">
        <f>IF(M889=-1,-1,IF('HCAD Raw EF'!K889="","",'HCAD Raw EF'!K889))</f>
        <v>-1</v>
      </c>
      <c r="O889" s="13">
        <f>IF(N889=-1,-1,IF('HCAD Raw EF'!L889="","",VALUE('HCAD Raw EF'!L889)))</f>
        <v>-1</v>
      </c>
      <c r="P889"/>
      <c r="Q889"/>
      <c r="R889"/>
      <c r="S889"/>
      <c r="T889"/>
      <c r="U889"/>
      <c r="V889"/>
      <c r="W889"/>
      <c r="X889"/>
      <c r="Y889"/>
    </row>
    <row r="890" spans="3:25" x14ac:dyDescent="0.25">
      <c r="C890">
        <v>886</v>
      </c>
      <c r="D890">
        <f t="shared" si="14"/>
        <v>-1</v>
      </c>
      <c r="E890">
        <f>IF('HCAD Raw EF'!B890="",-1,'HCAD Raw EF'!B890)</f>
        <v>-1</v>
      </c>
      <c r="F890">
        <f>IF(E890=-1,-1,IF('HCAD Raw EF'!C890="","",'HCAD Raw EF'!C890))</f>
        <v>-1</v>
      </c>
      <c r="G890">
        <f>IF(F890=-1,-1,IF('HCAD Raw EF'!D890="","",'HCAD Raw EF'!D890))</f>
        <v>-1</v>
      </c>
      <c r="H890">
        <f>IF(G890=-1,-1,IF('HCAD Raw EF'!E890="","",'HCAD Raw EF'!E890))</f>
        <v>-1</v>
      </c>
      <c r="I890">
        <f>IF(H890=-1,-1,IF('HCAD Raw EF'!F890="","",'HCAD Raw EF'!F890))</f>
        <v>-1</v>
      </c>
      <c r="J890">
        <f>IF(I890=-1,-1,IF('HCAD Raw EF'!G890="","",'HCAD Raw EF'!G890))</f>
        <v>-1</v>
      </c>
      <c r="K890">
        <f>IF(J890=-1,-1,IF('HCAD Raw EF'!H890="","",'HCAD Raw EF'!H890))</f>
        <v>-1</v>
      </c>
      <c r="L890">
        <f>IF(K890=-1,-1,IF('HCAD Raw EF'!I890="","",'HCAD Raw EF'!I890))</f>
        <v>-1</v>
      </c>
      <c r="M890">
        <f>IF(L890=-1,-1,IF('HCAD Raw EF'!J890="","",'HCAD Raw EF'!J890))</f>
        <v>-1</v>
      </c>
      <c r="N890">
        <f>IF(M890=-1,-1,IF('HCAD Raw EF'!K890="","",'HCAD Raw EF'!K890))</f>
        <v>-1</v>
      </c>
      <c r="O890" s="13">
        <f>IF(N890=-1,-1,IF('HCAD Raw EF'!L890="","",VALUE('HCAD Raw EF'!L890)))</f>
        <v>-1</v>
      </c>
      <c r="P890"/>
      <c r="Q890"/>
      <c r="R890"/>
      <c r="S890"/>
      <c r="T890"/>
      <c r="U890"/>
      <c r="V890"/>
      <c r="W890"/>
      <c r="X890"/>
      <c r="Y890"/>
    </row>
    <row r="891" spans="3:25" x14ac:dyDescent="0.25">
      <c r="C891">
        <v>887</v>
      </c>
      <c r="D891">
        <f t="shared" si="14"/>
        <v>-1</v>
      </c>
      <c r="E891">
        <f>IF('HCAD Raw EF'!B891="",-1,'HCAD Raw EF'!B891)</f>
        <v>-1</v>
      </c>
      <c r="F891">
        <f>IF(E891=-1,-1,IF('HCAD Raw EF'!C891="","",'HCAD Raw EF'!C891))</f>
        <v>-1</v>
      </c>
      <c r="G891">
        <f>IF(F891=-1,-1,IF('HCAD Raw EF'!D891="","",'HCAD Raw EF'!D891))</f>
        <v>-1</v>
      </c>
      <c r="H891">
        <f>IF(G891=-1,-1,IF('HCAD Raw EF'!E891="","",'HCAD Raw EF'!E891))</f>
        <v>-1</v>
      </c>
      <c r="I891">
        <f>IF(H891=-1,-1,IF('HCAD Raw EF'!F891="","",'HCAD Raw EF'!F891))</f>
        <v>-1</v>
      </c>
      <c r="J891">
        <f>IF(I891=-1,-1,IF('HCAD Raw EF'!G891="","",'HCAD Raw EF'!G891))</f>
        <v>-1</v>
      </c>
      <c r="K891">
        <f>IF(J891=-1,-1,IF('HCAD Raw EF'!H891="","",'HCAD Raw EF'!H891))</f>
        <v>-1</v>
      </c>
      <c r="L891">
        <f>IF(K891=-1,-1,IF('HCAD Raw EF'!I891="","",'HCAD Raw EF'!I891))</f>
        <v>-1</v>
      </c>
      <c r="M891">
        <f>IF(L891=-1,-1,IF('HCAD Raw EF'!J891="","",'HCAD Raw EF'!J891))</f>
        <v>-1</v>
      </c>
      <c r="N891">
        <f>IF(M891=-1,-1,IF('HCAD Raw EF'!K891="","",'HCAD Raw EF'!K891))</f>
        <v>-1</v>
      </c>
      <c r="O891" s="13">
        <f>IF(N891=-1,-1,IF('HCAD Raw EF'!L891="","",VALUE('HCAD Raw EF'!L891)))</f>
        <v>-1</v>
      </c>
      <c r="P891"/>
      <c r="Q891"/>
      <c r="R891"/>
      <c r="S891"/>
      <c r="T891"/>
      <c r="U891"/>
      <c r="V891"/>
      <c r="W891"/>
      <c r="X891"/>
      <c r="Y891"/>
    </row>
    <row r="892" spans="3:25" x14ac:dyDescent="0.25">
      <c r="C892">
        <v>888</v>
      </c>
      <c r="D892">
        <f t="shared" si="14"/>
        <v>-1</v>
      </c>
      <c r="E892">
        <f>IF('HCAD Raw EF'!B892="",-1,'HCAD Raw EF'!B892)</f>
        <v>-1</v>
      </c>
      <c r="F892">
        <f>IF(E892=-1,-1,IF('HCAD Raw EF'!C892="","",'HCAD Raw EF'!C892))</f>
        <v>-1</v>
      </c>
      <c r="G892">
        <f>IF(F892=-1,-1,IF('HCAD Raw EF'!D892="","",'HCAD Raw EF'!D892))</f>
        <v>-1</v>
      </c>
      <c r="H892">
        <f>IF(G892=-1,-1,IF('HCAD Raw EF'!E892="","",'HCAD Raw EF'!E892))</f>
        <v>-1</v>
      </c>
      <c r="I892">
        <f>IF(H892=-1,-1,IF('HCAD Raw EF'!F892="","",'HCAD Raw EF'!F892))</f>
        <v>-1</v>
      </c>
      <c r="J892">
        <f>IF(I892=-1,-1,IF('HCAD Raw EF'!G892="","",'HCAD Raw EF'!G892))</f>
        <v>-1</v>
      </c>
      <c r="K892">
        <f>IF(J892=-1,-1,IF('HCAD Raw EF'!H892="","",'HCAD Raw EF'!H892))</f>
        <v>-1</v>
      </c>
      <c r="L892">
        <f>IF(K892=-1,-1,IF('HCAD Raw EF'!I892="","",'HCAD Raw EF'!I892))</f>
        <v>-1</v>
      </c>
      <c r="M892">
        <f>IF(L892=-1,-1,IF('HCAD Raw EF'!J892="","",'HCAD Raw EF'!J892))</f>
        <v>-1</v>
      </c>
      <c r="N892">
        <f>IF(M892=-1,-1,IF('HCAD Raw EF'!K892="","",'HCAD Raw EF'!K892))</f>
        <v>-1</v>
      </c>
      <c r="O892" s="13">
        <f>IF(N892=-1,-1,IF('HCAD Raw EF'!L892="","",VALUE('HCAD Raw EF'!L892)))</f>
        <v>-1</v>
      </c>
      <c r="P892"/>
      <c r="Q892"/>
      <c r="R892"/>
      <c r="S892"/>
      <c r="T892"/>
      <c r="U892"/>
      <c r="V892"/>
      <c r="W892"/>
      <c r="X892"/>
      <c r="Y892"/>
    </row>
    <row r="893" spans="3:25" x14ac:dyDescent="0.25">
      <c r="C893">
        <v>889</v>
      </c>
      <c r="D893">
        <f t="shared" si="14"/>
        <v>-1</v>
      </c>
      <c r="E893">
        <f>IF('HCAD Raw EF'!B893="",-1,'HCAD Raw EF'!B893)</f>
        <v>-1</v>
      </c>
      <c r="F893">
        <f>IF(E893=-1,-1,IF('HCAD Raw EF'!C893="","",'HCAD Raw EF'!C893))</f>
        <v>-1</v>
      </c>
      <c r="G893">
        <f>IF(F893=-1,-1,IF('HCAD Raw EF'!D893="","",'HCAD Raw EF'!D893))</f>
        <v>-1</v>
      </c>
      <c r="H893">
        <f>IF(G893=-1,-1,IF('HCAD Raw EF'!E893="","",'HCAD Raw EF'!E893))</f>
        <v>-1</v>
      </c>
      <c r="I893">
        <f>IF(H893=-1,-1,IF('HCAD Raw EF'!F893="","",'HCAD Raw EF'!F893))</f>
        <v>-1</v>
      </c>
      <c r="J893">
        <f>IF(I893=-1,-1,IF('HCAD Raw EF'!G893="","",'HCAD Raw EF'!G893))</f>
        <v>-1</v>
      </c>
      <c r="K893">
        <f>IF(J893=-1,-1,IF('HCAD Raw EF'!H893="","",'HCAD Raw EF'!H893))</f>
        <v>-1</v>
      </c>
      <c r="L893">
        <f>IF(K893=-1,-1,IF('HCAD Raw EF'!I893="","",'HCAD Raw EF'!I893))</f>
        <v>-1</v>
      </c>
      <c r="M893">
        <f>IF(L893=-1,-1,IF('HCAD Raw EF'!J893="","",'HCAD Raw EF'!J893))</f>
        <v>-1</v>
      </c>
      <c r="N893">
        <f>IF(M893=-1,-1,IF('HCAD Raw EF'!K893="","",'HCAD Raw EF'!K893))</f>
        <v>-1</v>
      </c>
      <c r="O893" s="13">
        <f>IF(N893=-1,-1,IF('HCAD Raw EF'!L893="","",VALUE('HCAD Raw EF'!L893)))</f>
        <v>-1</v>
      </c>
      <c r="P893"/>
      <c r="Q893"/>
      <c r="R893"/>
      <c r="S893"/>
      <c r="T893"/>
      <c r="U893"/>
      <c r="V893"/>
      <c r="W893"/>
      <c r="X893"/>
      <c r="Y893"/>
    </row>
    <row r="894" spans="3:25" x14ac:dyDescent="0.25">
      <c r="C894">
        <v>890</v>
      </c>
      <c r="D894">
        <f t="shared" si="14"/>
        <v>-1</v>
      </c>
      <c r="E894">
        <f>IF('HCAD Raw EF'!B894="",-1,'HCAD Raw EF'!B894)</f>
        <v>-1</v>
      </c>
      <c r="F894">
        <f>IF(E894=-1,-1,IF('HCAD Raw EF'!C894="","",'HCAD Raw EF'!C894))</f>
        <v>-1</v>
      </c>
      <c r="G894">
        <f>IF(F894=-1,-1,IF('HCAD Raw EF'!D894="","",'HCAD Raw EF'!D894))</f>
        <v>-1</v>
      </c>
      <c r="H894">
        <f>IF(G894=-1,-1,IF('HCAD Raw EF'!E894="","",'HCAD Raw EF'!E894))</f>
        <v>-1</v>
      </c>
      <c r="I894">
        <f>IF(H894=-1,-1,IF('HCAD Raw EF'!F894="","",'HCAD Raw EF'!F894))</f>
        <v>-1</v>
      </c>
      <c r="J894">
        <f>IF(I894=-1,-1,IF('HCAD Raw EF'!G894="","",'HCAD Raw EF'!G894))</f>
        <v>-1</v>
      </c>
      <c r="K894">
        <f>IF(J894=-1,-1,IF('HCAD Raw EF'!H894="","",'HCAD Raw EF'!H894))</f>
        <v>-1</v>
      </c>
      <c r="L894">
        <f>IF(K894=-1,-1,IF('HCAD Raw EF'!I894="","",'HCAD Raw EF'!I894))</f>
        <v>-1</v>
      </c>
      <c r="M894">
        <f>IF(L894=-1,-1,IF('HCAD Raw EF'!J894="","",'HCAD Raw EF'!J894))</f>
        <v>-1</v>
      </c>
      <c r="N894">
        <f>IF(M894=-1,-1,IF('HCAD Raw EF'!K894="","",'HCAD Raw EF'!K894))</f>
        <v>-1</v>
      </c>
      <c r="O894" s="13">
        <f>IF(N894=-1,-1,IF('HCAD Raw EF'!L894="","",VALUE('HCAD Raw EF'!L894)))</f>
        <v>-1</v>
      </c>
      <c r="P894"/>
      <c r="Q894"/>
      <c r="R894"/>
      <c r="S894"/>
      <c r="T894"/>
      <c r="U894"/>
      <c r="V894"/>
      <c r="W894"/>
      <c r="X894"/>
      <c r="Y894"/>
    </row>
    <row r="895" spans="3:25" x14ac:dyDescent="0.25">
      <c r="C895">
        <v>891</v>
      </c>
      <c r="D895">
        <f t="shared" si="14"/>
        <v>-1</v>
      </c>
      <c r="E895">
        <f>IF('HCAD Raw EF'!B895="",-1,'HCAD Raw EF'!B895)</f>
        <v>-1</v>
      </c>
      <c r="F895">
        <f>IF(E895=-1,-1,IF('HCAD Raw EF'!C895="","",'HCAD Raw EF'!C895))</f>
        <v>-1</v>
      </c>
      <c r="G895">
        <f>IF(F895=-1,-1,IF('HCAD Raw EF'!D895="","",'HCAD Raw EF'!D895))</f>
        <v>-1</v>
      </c>
      <c r="H895">
        <f>IF(G895=-1,-1,IF('HCAD Raw EF'!E895="","",'HCAD Raw EF'!E895))</f>
        <v>-1</v>
      </c>
      <c r="I895">
        <f>IF(H895=-1,-1,IF('HCAD Raw EF'!F895="","",'HCAD Raw EF'!F895))</f>
        <v>-1</v>
      </c>
      <c r="J895">
        <f>IF(I895=-1,-1,IF('HCAD Raw EF'!G895="","",'HCAD Raw EF'!G895))</f>
        <v>-1</v>
      </c>
      <c r="K895">
        <f>IF(J895=-1,-1,IF('HCAD Raw EF'!H895="","",'HCAD Raw EF'!H895))</f>
        <v>-1</v>
      </c>
      <c r="L895">
        <f>IF(K895=-1,-1,IF('HCAD Raw EF'!I895="","",'HCAD Raw EF'!I895))</f>
        <v>-1</v>
      </c>
      <c r="M895">
        <f>IF(L895=-1,-1,IF('HCAD Raw EF'!J895="","",'HCAD Raw EF'!J895))</f>
        <v>-1</v>
      </c>
      <c r="N895">
        <f>IF(M895=-1,-1,IF('HCAD Raw EF'!K895="","",'HCAD Raw EF'!K895))</f>
        <v>-1</v>
      </c>
      <c r="O895" s="13">
        <f>IF(N895=-1,-1,IF('HCAD Raw EF'!L895="","",VALUE('HCAD Raw EF'!L895)))</f>
        <v>-1</v>
      </c>
      <c r="P895"/>
      <c r="Q895"/>
      <c r="R895"/>
      <c r="S895"/>
      <c r="T895"/>
      <c r="U895"/>
      <c r="V895"/>
      <c r="W895"/>
      <c r="X895"/>
      <c r="Y895"/>
    </row>
    <row r="896" spans="3:25" x14ac:dyDescent="0.25">
      <c r="C896">
        <v>892</v>
      </c>
      <c r="D896">
        <f t="shared" si="14"/>
        <v>-1</v>
      </c>
      <c r="E896">
        <f>IF('HCAD Raw EF'!B896="",-1,'HCAD Raw EF'!B896)</f>
        <v>-1</v>
      </c>
      <c r="F896">
        <f>IF(E896=-1,-1,IF('HCAD Raw EF'!C896="","",'HCAD Raw EF'!C896))</f>
        <v>-1</v>
      </c>
      <c r="G896">
        <f>IF(F896=-1,-1,IF('HCAD Raw EF'!D896="","",'HCAD Raw EF'!D896))</f>
        <v>-1</v>
      </c>
      <c r="H896">
        <f>IF(G896=-1,-1,IF('HCAD Raw EF'!E896="","",'HCAD Raw EF'!E896))</f>
        <v>-1</v>
      </c>
      <c r="I896">
        <f>IF(H896=-1,-1,IF('HCAD Raw EF'!F896="","",'HCAD Raw EF'!F896))</f>
        <v>-1</v>
      </c>
      <c r="J896">
        <f>IF(I896=-1,-1,IF('HCAD Raw EF'!G896="","",'HCAD Raw EF'!G896))</f>
        <v>-1</v>
      </c>
      <c r="K896">
        <f>IF(J896=-1,-1,IF('HCAD Raw EF'!H896="","",'HCAD Raw EF'!H896))</f>
        <v>-1</v>
      </c>
      <c r="L896">
        <f>IF(K896=-1,-1,IF('HCAD Raw EF'!I896="","",'HCAD Raw EF'!I896))</f>
        <v>-1</v>
      </c>
      <c r="M896">
        <f>IF(L896=-1,-1,IF('HCAD Raw EF'!J896="","",'HCAD Raw EF'!J896))</f>
        <v>-1</v>
      </c>
      <c r="N896">
        <f>IF(M896=-1,-1,IF('HCAD Raw EF'!K896="","",'HCAD Raw EF'!K896))</f>
        <v>-1</v>
      </c>
      <c r="O896" s="13">
        <f>IF(N896=-1,-1,IF('HCAD Raw EF'!L896="","",VALUE('HCAD Raw EF'!L896)))</f>
        <v>-1</v>
      </c>
      <c r="P896"/>
      <c r="Q896"/>
      <c r="R896"/>
      <c r="S896"/>
      <c r="T896"/>
      <c r="U896"/>
      <c r="V896"/>
      <c r="W896"/>
      <c r="X896"/>
      <c r="Y896"/>
    </row>
    <row r="897" spans="3:25" x14ac:dyDescent="0.25">
      <c r="C897">
        <v>893</v>
      </c>
      <c r="D897">
        <f t="shared" si="14"/>
        <v>-1</v>
      </c>
      <c r="E897">
        <f>IF('HCAD Raw EF'!B897="",-1,'HCAD Raw EF'!B897)</f>
        <v>-1</v>
      </c>
      <c r="F897">
        <f>IF(E897=-1,-1,IF('HCAD Raw EF'!C897="","",'HCAD Raw EF'!C897))</f>
        <v>-1</v>
      </c>
      <c r="G897">
        <f>IF(F897=-1,-1,IF('HCAD Raw EF'!D897="","",'HCAD Raw EF'!D897))</f>
        <v>-1</v>
      </c>
      <c r="H897">
        <f>IF(G897=-1,-1,IF('HCAD Raw EF'!E897="","",'HCAD Raw EF'!E897))</f>
        <v>-1</v>
      </c>
      <c r="I897">
        <f>IF(H897=-1,-1,IF('HCAD Raw EF'!F897="","",'HCAD Raw EF'!F897))</f>
        <v>-1</v>
      </c>
      <c r="J897">
        <f>IF(I897=-1,-1,IF('HCAD Raw EF'!G897="","",'HCAD Raw EF'!G897))</f>
        <v>-1</v>
      </c>
      <c r="K897">
        <f>IF(J897=-1,-1,IF('HCAD Raw EF'!H897="","",'HCAD Raw EF'!H897))</f>
        <v>-1</v>
      </c>
      <c r="L897">
        <f>IF(K897=-1,-1,IF('HCAD Raw EF'!I897="","",'HCAD Raw EF'!I897))</f>
        <v>-1</v>
      </c>
      <c r="M897">
        <f>IF(L897=-1,-1,IF('HCAD Raw EF'!J897="","",'HCAD Raw EF'!J897))</f>
        <v>-1</v>
      </c>
      <c r="N897">
        <f>IF(M897=-1,-1,IF('HCAD Raw EF'!K897="","",'HCAD Raw EF'!K897))</f>
        <v>-1</v>
      </c>
      <c r="O897" s="13">
        <f>IF(N897=-1,-1,IF('HCAD Raw EF'!L897="","",VALUE('HCAD Raw EF'!L897)))</f>
        <v>-1</v>
      </c>
      <c r="P897"/>
      <c r="Q897"/>
      <c r="R897"/>
      <c r="S897"/>
      <c r="T897"/>
      <c r="U897"/>
      <c r="V897"/>
      <c r="W897"/>
      <c r="X897"/>
      <c r="Y897"/>
    </row>
    <row r="898" spans="3:25" x14ac:dyDescent="0.25">
      <c r="C898">
        <v>894</v>
      </c>
      <c r="D898">
        <f t="shared" si="14"/>
        <v>-1</v>
      </c>
      <c r="E898">
        <f>IF('HCAD Raw EF'!B898="",-1,'HCAD Raw EF'!B898)</f>
        <v>-1</v>
      </c>
      <c r="F898">
        <f>IF(E898=-1,-1,IF('HCAD Raw EF'!C898="","",'HCAD Raw EF'!C898))</f>
        <v>-1</v>
      </c>
      <c r="G898">
        <f>IF(F898=-1,-1,IF('HCAD Raw EF'!D898="","",'HCAD Raw EF'!D898))</f>
        <v>-1</v>
      </c>
      <c r="H898">
        <f>IF(G898=-1,-1,IF('HCAD Raw EF'!E898="","",'HCAD Raw EF'!E898))</f>
        <v>-1</v>
      </c>
      <c r="I898">
        <f>IF(H898=-1,-1,IF('HCAD Raw EF'!F898="","",'HCAD Raw EF'!F898))</f>
        <v>-1</v>
      </c>
      <c r="J898">
        <f>IF(I898=-1,-1,IF('HCAD Raw EF'!G898="","",'HCAD Raw EF'!G898))</f>
        <v>-1</v>
      </c>
      <c r="K898">
        <f>IF(J898=-1,-1,IF('HCAD Raw EF'!H898="","",'HCAD Raw EF'!H898))</f>
        <v>-1</v>
      </c>
      <c r="L898">
        <f>IF(K898=-1,-1,IF('HCAD Raw EF'!I898="","",'HCAD Raw EF'!I898))</f>
        <v>-1</v>
      </c>
      <c r="M898">
        <f>IF(L898=-1,-1,IF('HCAD Raw EF'!J898="","",'HCAD Raw EF'!J898))</f>
        <v>-1</v>
      </c>
      <c r="N898">
        <f>IF(M898=-1,-1,IF('HCAD Raw EF'!K898="","",'HCAD Raw EF'!K898))</f>
        <v>-1</v>
      </c>
      <c r="O898" s="13">
        <f>IF(N898=-1,-1,IF('HCAD Raw EF'!L898="","",VALUE('HCAD Raw EF'!L898)))</f>
        <v>-1</v>
      </c>
      <c r="P898"/>
      <c r="Q898"/>
      <c r="R898"/>
      <c r="S898"/>
      <c r="T898"/>
      <c r="U898"/>
      <c r="V898"/>
      <c r="W898"/>
      <c r="X898"/>
      <c r="Y898"/>
    </row>
    <row r="899" spans="3:25" x14ac:dyDescent="0.25">
      <c r="C899">
        <v>895</v>
      </c>
      <c r="D899">
        <f t="shared" si="14"/>
        <v>-1</v>
      </c>
      <c r="E899">
        <f>IF('HCAD Raw EF'!B899="",-1,'HCAD Raw EF'!B899)</f>
        <v>-1</v>
      </c>
      <c r="F899">
        <f>IF(E899=-1,-1,IF('HCAD Raw EF'!C899="","",'HCAD Raw EF'!C899))</f>
        <v>-1</v>
      </c>
      <c r="G899">
        <f>IF(F899=-1,-1,IF('HCAD Raw EF'!D899="","",'HCAD Raw EF'!D899))</f>
        <v>-1</v>
      </c>
      <c r="H899">
        <f>IF(G899=-1,-1,IF('HCAD Raw EF'!E899="","",'HCAD Raw EF'!E899))</f>
        <v>-1</v>
      </c>
      <c r="I899">
        <f>IF(H899=-1,-1,IF('HCAD Raw EF'!F899="","",'HCAD Raw EF'!F899))</f>
        <v>-1</v>
      </c>
      <c r="J899">
        <f>IF(I899=-1,-1,IF('HCAD Raw EF'!G899="","",'HCAD Raw EF'!G899))</f>
        <v>-1</v>
      </c>
      <c r="K899">
        <f>IF(J899=-1,-1,IF('HCAD Raw EF'!H899="","",'HCAD Raw EF'!H899))</f>
        <v>-1</v>
      </c>
      <c r="L899">
        <f>IF(K899=-1,-1,IF('HCAD Raw EF'!I899="","",'HCAD Raw EF'!I899))</f>
        <v>-1</v>
      </c>
      <c r="M899">
        <f>IF(L899=-1,-1,IF('HCAD Raw EF'!J899="","",'HCAD Raw EF'!J899))</f>
        <v>-1</v>
      </c>
      <c r="N899">
        <f>IF(M899=-1,-1,IF('HCAD Raw EF'!K899="","",'HCAD Raw EF'!K899))</f>
        <v>-1</v>
      </c>
      <c r="O899" s="13">
        <f>IF(N899=-1,-1,IF('HCAD Raw EF'!L899="","",VALUE('HCAD Raw EF'!L899)))</f>
        <v>-1</v>
      </c>
      <c r="P899"/>
      <c r="Q899"/>
      <c r="R899"/>
      <c r="S899"/>
      <c r="T899"/>
      <c r="U899"/>
      <c r="V899"/>
      <c r="W899"/>
      <c r="X899"/>
      <c r="Y899"/>
    </row>
    <row r="900" spans="3:25" x14ac:dyDescent="0.25">
      <c r="C900">
        <v>896</v>
      </c>
      <c r="D900">
        <f t="shared" si="14"/>
        <v>-1</v>
      </c>
      <c r="E900">
        <f>IF('HCAD Raw EF'!B900="",-1,'HCAD Raw EF'!B900)</f>
        <v>-1</v>
      </c>
      <c r="F900">
        <f>IF(E900=-1,-1,IF('HCAD Raw EF'!C900="","",'HCAD Raw EF'!C900))</f>
        <v>-1</v>
      </c>
      <c r="G900">
        <f>IF(F900=-1,-1,IF('HCAD Raw EF'!D900="","",'HCAD Raw EF'!D900))</f>
        <v>-1</v>
      </c>
      <c r="H900">
        <f>IF(G900=-1,-1,IF('HCAD Raw EF'!E900="","",'HCAD Raw EF'!E900))</f>
        <v>-1</v>
      </c>
      <c r="I900">
        <f>IF(H900=-1,-1,IF('HCAD Raw EF'!F900="","",'HCAD Raw EF'!F900))</f>
        <v>-1</v>
      </c>
      <c r="J900">
        <f>IF(I900=-1,-1,IF('HCAD Raw EF'!G900="","",'HCAD Raw EF'!G900))</f>
        <v>-1</v>
      </c>
      <c r="K900">
        <f>IF(J900=-1,-1,IF('HCAD Raw EF'!H900="","",'HCAD Raw EF'!H900))</f>
        <v>-1</v>
      </c>
      <c r="L900">
        <f>IF(K900=-1,-1,IF('HCAD Raw EF'!I900="","",'HCAD Raw EF'!I900))</f>
        <v>-1</v>
      </c>
      <c r="M900">
        <f>IF(L900=-1,-1,IF('HCAD Raw EF'!J900="","",'HCAD Raw EF'!J900))</f>
        <v>-1</v>
      </c>
      <c r="N900">
        <f>IF(M900=-1,-1,IF('HCAD Raw EF'!K900="","",'HCAD Raw EF'!K900))</f>
        <v>-1</v>
      </c>
      <c r="O900" s="13">
        <f>IF(N900=-1,-1,IF('HCAD Raw EF'!L900="","",VALUE('HCAD Raw EF'!L900)))</f>
        <v>-1</v>
      </c>
      <c r="P900"/>
      <c r="Q900"/>
      <c r="R900"/>
      <c r="S900"/>
      <c r="T900"/>
      <c r="U900"/>
      <c r="V900"/>
      <c r="W900"/>
      <c r="X900"/>
      <c r="Y900"/>
    </row>
    <row r="901" spans="3:25" x14ac:dyDescent="0.25">
      <c r="C901">
        <v>897</v>
      </c>
      <c r="D901">
        <f t="shared" si="14"/>
        <v>-1</v>
      </c>
      <c r="E901">
        <f>IF('HCAD Raw EF'!B901="",-1,'HCAD Raw EF'!B901)</f>
        <v>-1</v>
      </c>
      <c r="F901">
        <f>IF(E901=-1,-1,IF('HCAD Raw EF'!C901="","",'HCAD Raw EF'!C901))</f>
        <v>-1</v>
      </c>
      <c r="G901">
        <f>IF(F901=-1,-1,IF('HCAD Raw EF'!D901="","",'HCAD Raw EF'!D901))</f>
        <v>-1</v>
      </c>
      <c r="H901">
        <f>IF(G901=-1,-1,IF('HCAD Raw EF'!E901="","",'HCAD Raw EF'!E901))</f>
        <v>-1</v>
      </c>
      <c r="I901">
        <f>IF(H901=-1,-1,IF('HCAD Raw EF'!F901="","",'HCAD Raw EF'!F901))</f>
        <v>-1</v>
      </c>
      <c r="J901">
        <f>IF(I901=-1,-1,IF('HCAD Raw EF'!G901="","",'HCAD Raw EF'!G901))</f>
        <v>-1</v>
      </c>
      <c r="K901">
        <f>IF(J901=-1,-1,IF('HCAD Raw EF'!H901="","",'HCAD Raw EF'!H901))</f>
        <v>-1</v>
      </c>
      <c r="L901">
        <f>IF(K901=-1,-1,IF('HCAD Raw EF'!I901="","",'HCAD Raw EF'!I901))</f>
        <v>-1</v>
      </c>
      <c r="M901">
        <f>IF(L901=-1,-1,IF('HCAD Raw EF'!J901="","",'HCAD Raw EF'!J901))</f>
        <v>-1</v>
      </c>
      <c r="N901">
        <f>IF(M901=-1,-1,IF('HCAD Raw EF'!K901="","",'HCAD Raw EF'!K901))</f>
        <v>-1</v>
      </c>
      <c r="O901" s="13">
        <f>IF(N901=-1,-1,IF('HCAD Raw EF'!L901="","",VALUE('HCAD Raw EF'!L901)))</f>
        <v>-1</v>
      </c>
      <c r="P901"/>
      <c r="Q901"/>
      <c r="R901"/>
      <c r="S901"/>
      <c r="T901"/>
      <c r="U901"/>
      <c r="V901"/>
      <c r="W901"/>
      <c r="X901"/>
      <c r="Y901"/>
    </row>
    <row r="902" spans="3:25" x14ac:dyDescent="0.25">
      <c r="C902">
        <v>898</v>
      </c>
      <c r="D902">
        <f t="shared" ref="D902:D965" si="15">IF(E902=-1,-1,CONCATENATE(E902,C902))</f>
        <v>-1</v>
      </c>
      <c r="E902">
        <f>IF('HCAD Raw EF'!B902="",-1,'HCAD Raw EF'!B902)</f>
        <v>-1</v>
      </c>
      <c r="F902">
        <f>IF(E902=-1,-1,IF('HCAD Raw EF'!C902="","",'HCAD Raw EF'!C902))</f>
        <v>-1</v>
      </c>
      <c r="G902">
        <f>IF(F902=-1,-1,IF('HCAD Raw EF'!D902="","",'HCAD Raw EF'!D902))</f>
        <v>-1</v>
      </c>
      <c r="H902">
        <f>IF(G902=-1,-1,IF('HCAD Raw EF'!E902="","",'HCAD Raw EF'!E902))</f>
        <v>-1</v>
      </c>
      <c r="I902">
        <f>IF(H902=-1,-1,IF('HCAD Raw EF'!F902="","",'HCAD Raw EF'!F902))</f>
        <v>-1</v>
      </c>
      <c r="J902">
        <f>IF(I902=-1,-1,IF('HCAD Raw EF'!G902="","",'HCAD Raw EF'!G902))</f>
        <v>-1</v>
      </c>
      <c r="K902">
        <f>IF(J902=-1,-1,IF('HCAD Raw EF'!H902="","",'HCAD Raw EF'!H902))</f>
        <v>-1</v>
      </c>
      <c r="L902">
        <f>IF(K902=-1,-1,IF('HCAD Raw EF'!I902="","",'HCAD Raw EF'!I902))</f>
        <v>-1</v>
      </c>
      <c r="M902">
        <f>IF(L902=-1,-1,IF('HCAD Raw EF'!J902="","",'HCAD Raw EF'!J902))</f>
        <v>-1</v>
      </c>
      <c r="N902">
        <f>IF(M902=-1,-1,IF('HCAD Raw EF'!K902="","",'HCAD Raw EF'!K902))</f>
        <v>-1</v>
      </c>
      <c r="O902" s="13">
        <f>IF(N902=-1,-1,IF('HCAD Raw EF'!L902="","",VALUE('HCAD Raw EF'!L902)))</f>
        <v>-1</v>
      </c>
      <c r="P902"/>
      <c r="Q902"/>
      <c r="R902"/>
      <c r="S902"/>
      <c r="T902"/>
      <c r="U902"/>
      <c r="V902"/>
      <c r="W902"/>
      <c r="X902"/>
      <c r="Y902"/>
    </row>
    <row r="903" spans="3:25" x14ac:dyDescent="0.25">
      <c r="C903">
        <v>899</v>
      </c>
      <c r="D903">
        <f t="shared" si="15"/>
        <v>-1</v>
      </c>
      <c r="E903">
        <f>IF('HCAD Raw EF'!B903="",-1,'HCAD Raw EF'!B903)</f>
        <v>-1</v>
      </c>
      <c r="F903">
        <f>IF(E903=-1,-1,IF('HCAD Raw EF'!C903="","",'HCAD Raw EF'!C903))</f>
        <v>-1</v>
      </c>
      <c r="G903">
        <f>IF(F903=-1,-1,IF('HCAD Raw EF'!D903="","",'HCAD Raw EF'!D903))</f>
        <v>-1</v>
      </c>
      <c r="H903">
        <f>IF(G903=-1,-1,IF('HCAD Raw EF'!E903="","",'HCAD Raw EF'!E903))</f>
        <v>-1</v>
      </c>
      <c r="I903">
        <f>IF(H903=-1,-1,IF('HCAD Raw EF'!F903="","",'HCAD Raw EF'!F903))</f>
        <v>-1</v>
      </c>
      <c r="J903">
        <f>IF(I903=-1,-1,IF('HCAD Raw EF'!G903="","",'HCAD Raw EF'!G903))</f>
        <v>-1</v>
      </c>
      <c r="K903">
        <f>IF(J903=-1,-1,IF('HCAD Raw EF'!H903="","",'HCAD Raw EF'!H903))</f>
        <v>-1</v>
      </c>
      <c r="L903">
        <f>IF(K903=-1,-1,IF('HCAD Raw EF'!I903="","",'HCAD Raw EF'!I903))</f>
        <v>-1</v>
      </c>
      <c r="M903">
        <f>IF(L903=-1,-1,IF('HCAD Raw EF'!J903="","",'HCAD Raw EF'!J903))</f>
        <v>-1</v>
      </c>
      <c r="N903">
        <f>IF(M903=-1,-1,IF('HCAD Raw EF'!K903="","",'HCAD Raw EF'!K903))</f>
        <v>-1</v>
      </c>
      <c r="O903" s="13">
        <f>IF(N903=-1,-1,IF('HCAD Raw EF'!L903="","",VALUE('HCAD Raw EF'!L903)))</f>
        <v>-1</v>
      </c>
      <c r="P903"/>
      <c r="Q903"/>
      <c r="R903"/>
      <c r="S903"/>
      <c r="T903"/>
      <c r="U903"/>
      <c r="V903"/>
      <c r="W903"/>
      <c r="X903"/>
      <c r="Y903"/>
    </row>
    <row r="904" spans="3:25" x14ac:dyDescent="0.25">
      <c r="C904">
        <v>900</v>
      </c>
      <c r="D904">
        <f t="shared" si="15"/>
        <v>-1</v>
      </c>
      <c r="E904">
        <f>IF('HCAD Raw EF'!B904="",-1,'HCAD Raw EF'!B904)</f>
        <v>-1</v>
      </c>
      <c r="F904">
        <f>IF(E904=-1,-1,IF('HCAD Raw EF'!C904="","",'HCAD Raw EF'!C904))</f>
        <v>-1</v>
      </c>
      <c r="G904">
        <f>IF(F904=-1,-1,IF('HCAD Raw EF'!D904="","",'HCAD Raw EF'!D904))</f>
        <v>-1</v>
      </c>
      <c r="H904">
        <f>IF(G904=-1,-1,IF('HCAD Raw EF'!E904="","",'HCAD Raw EF'!E904))</f>
        <v>-1</v>
      </c>
      <c r="I904">
        <f>IF(H904=-1,-1,IF('HCAD Raw EF'!F904="","",'HCAD Raw EF'!F904))</f>
        <v>-1</v>
      </c>
      <c r="J904">
        <f>IF(I904=-1,-1,IF('HCAD Raw EF'!G904="","",'HCAD Raw EF'!G904))</f>
        <v>-1</v>
      </c>
      <c r="K904">
        <f>IF(J904=-1,-1,IF('HCAD Raw EF'!H904="","",'HCAD Raw EF'!H904))</f>
        <v>-1</v>
      </c>
      <c r="L904">
        <f>IF(K904=-1,-1,IF('HCAD Raw EF'!I904="","",'HCAD Raw EF'!I904))</f>
        <v>-1</v>
      </c>
      <c r="M904">
        <f>IF(L904=-1,-1,IF('HCAD Raw EF'!J904="","",'HCAD Raw EF'!J904))</f>
        <v>-1</v>
      </c>
      <c r="N904">
        <f>IF(M904=-1,-1,IF('HCAD Raw EF'!K904="","",'HCAD Raw EF'!K904))</f>
        <v>-1</v>
      </c>
      <c r="O904" s="13">
        <f>IF(N904=-1,-1,IF('HCAD Raw EF'!L904="","",VALUE('HCAD Raw EF'!L904)))</f>
        <v>-1</v>
      </c>
      <c r="P904"/>
      <c r="Q904"/>
      <c r="R904"/>
      <c r="S904"/>
      <c r="T904"/>
      <c r="U904"/>
      <c r="V904"/>
      <c r="W904"/>
      <c r="X904"/>
      <c r="Y904"/>
    </row>
    <row r="905" spans="3:25" x14ac:dyDescent="0.25">
      <c r="C905">
        <v>901</v>
      </c>
      <c r="D905">
        <f t="shared" si="15"/>
        <v>-1</v>
      </c>
      <c r="E905">
        <f>IF('HCAD Raw EF'!B905="",-1,'HCAD Raw EF'!B905)</f>
        <v>-1</v>
      </c>
      <c r="F905">
        <f>IF(E905=-1,-1,IF('HCAD Raw EF'!C905="","",'HCAD Raw EF'!C905))</f>
        <v>-1</v>
      </c>
      <c r="G905">
        <f>IF(F905=-1,-1,IF('HCAD Raw EF'!D905="","",'HCAD Raw EF'!D905))</f>
        <v>-1</v>
      </c>
      <c r="H905">
        <f>IF(G905=-1,-1,IF('HCAD Raw EF'!E905="","",'HCAD Raw EF'!E905))</f>
        <v>-1</v>
      </c>
      <c r="I905">
        <f>IF(H905=-1,-1,IF('HCAD Raw EF'!F905="","",'HCAD Raw EF'!F905))</f>
        <v>-1</v>
      </c>
      <c r="J905">
        <f>IF(I905=-1,-1,IF('HCAD Raw EF'!G905="","",'HCAD Raw EF'!G905))</f>
        <v>-1</v>
      </c>
      <c r="K905">
        <f>IF(J905=-1,-1,IF('HCAD Raw EF'!H905="","",'HCAD Raw EF'!H905))</f>
        <v>-1</v>
      </c>
      <c r="L905">
        <f>IF(K905=-1,-1,IF('HCAD Raw EF'!I905="","",'HCAD Raw EF'!I905))</f>
        <v>-1</v>
      </c>
      <c r="M905">
        <f>IF(L905=-1,-1,IF('HCAD Raw EF'!J905="","",'HCAD Raw EF'!J905))</f>
        <v>-1</v>
      </c>
      <c r="N905">
        <f>IF(M905=-1,-1,IF('HCAD Raw EF'!K905="","",'HCAD Raw EF'!K905))</f>
        <v>-1</v>
      </c>
      <c r="O905" s="13">
        <f>IF(N905=-1,-1,IF('HCAD Raw EF'!L905="","",VALUE('HCAD Raw EF'!L905)))</f>
        <v>-1</v>
      </c>
      <c r="P905"/>
      <c r="Q905"/>
      <c r="R905"/>
      <c r="S905"/>
      <c r="T905"/>
      <c r="U905"/>
      <c r="V905"/>
      <c r="W905"/>
      <c r="X905"/>
      <c r="Y905"/>
    </row>
    <row r="906" spans="3:25" x14ac:dyDescent="0.25">
      <c r="C906">
        <v>902</v>
      </c>
      <c r="D906">
        <f t="shared" si="15"/>
        <v>-1</v>
      </c>
      <c r="E906">
        <f>IF('HCAD Raw EF'!B906="",-1,'HCAD Raw EF'!B906)</f>
        <v>-1</v>
      </c>
      <c r="F906">
        <f>IF(E906=-1,-1,IF('HCAD Raw EF'!C906="","",'HCAD Raw EF'!C906))</f>
        <v>-1</v>
      </c>
      <c r="G906">
        <f>IF(F906=-1,-1,IF('HCAD Raw EF'!D906="","",'HCAD Raw EF'!D906))</f>
        <v>-1</v>
      </c>
      <c r="H906">
        <f>IF(G906=-1,-1,IF('HCAD Raw EF'!E906="","",'HCAD Raw EF'!E906))</f>
        <v>-1</v>
      </c>
      <c r="I906">
        <f>IF(H906=-1,-1,IF('HCAD Raw EF'!F906="","",'HCAD Raw EF'!F906))</f>
        <v>-1</v>
      </c>
      <c r="J906">
        <f>IF(I906=-1,-1,IF('HCAD Raw EF'!G906="","",'HCAD Raw EF'!G906))</f>
        <v>-1</v>
      </c>
      <c r="K906">
        <f>IF(J906=-1,-1,IF('HCAD Raw EF'!H906="","",'HCAD Raw EF'!H906))</f>
        <v>-1</v>
      </c>
      <c r="L906">
        <f>IF(K906=-1,-1,IF('HCAD Raw EF'!I906="","",'HCAD Raw EF'!I906))</f>
        <v>-1</v>
      </c>
      <c r="M906">
        <f>IF(L906=-1,-1,IF('HCAD Raw EF'!J906="","",'HCAD Raw EF'!J906))</f>
        <v>-1</v>
      </c>
      <c r="N906">
        <f>IF(M906=-1,-1,IF('HCAD Raw EF'!K906="","",'HCAD Raw EF'!K906))</f>
        <v>-1</v>
      </c>
      <c r="O906" s="13">
        <f>IF(N906=-1,-1,IF('HCAD Raw EF'!L906="","",VALUE('HCAD Raw EF'!L906)))</f>
        <v>-1</v>
      </c>
      <c r="P906"/>
      <c r="Q906"/>
      <c r="R906"/>
      <c r="S906"/>
      <c r="T906"/>
      <c r="U906"/>
      <c r="V906"/>
      <c r="W906"/>
      <c r="X906"/>
      <c r="Y906"/>
    </row>
    <row r="907" spans="3:25" x14ac:dyDescent="0.25">
      <c r="C907">
        <v>903</v>
      </c>
      <c r="D907">
        <f t="shared" si="15"/>
        <v>-1</v>
      </c>
      <c r="E907">
        <f>IF('HCAD Raw EF'!B907="",-1,'HCAD Raw EF'!B907)</f>
        <v>-1</v>
      </c>
      <c r="F907">
        <f>IF(E907=-1,-1,IF('HCAD Raw EF'!C907="","",'HCAD Raw EF'!C907))</f>
        <v>-1</v>
      </c>
      <c r="G907">
        <f>IF(F907=-1,-1,IF('HCAD Raw EF'!D907="","",'HCAD Raw EF'!D907))</f>
        <v>-1</v>
      </c>
      <c r="H907">
        <f>IF(G907=-1,-1,IF('HCAD Raw EF'!E907="","",'HCAD Raw EF'!E907))</f>
        <v>-1</v>
      </c>
      <c r="I907">
        <f>IF(H907=-1,-1,IF('HCAD Raw EF'!F907="","",'HCAD Raw EF'!F907))</f>
        <v>-1</v>
      </c>
      <c r="J907">
        <f>IF(I907=-1,-1,IF('HCAD Raw EF'!G907="","",'HCAD Raw EF'!G907))</f>
        <v>-1</v>
      </c>
      <c r="K907">
        <f>IF(J907=-1,-1,IF('HCAD Raw EF'!H907="","",'HCAD Raw EF'!H907))</f>
        <v>-1</v>
      </c>
      <c r="L907">
        <f>IF(K907=-1,-1,IF('HCAD Raw EF'!I907="","",'HCAD Raw EF'!I907))</f>
        <v>-1</v>
      </c>
      <c r="M907">
        <f>IF(L907=-1,-1,IF('HCAD Raw EF'!J907="","",'HCAD Raw EF'!J907))</f>
        <v>-1</v>
      </c>
      <c r="N907">
        <f>IF(M907=-1,-1,IF('HCAD Raw EF'!K907="","",'HCAD Raw EF'!K907))</f>
        <v>-1</v>
      </c>
      <c r="O907" s="13">
        <f>IF(N907=-1,-1,IF('HCAD Raw EF'!L907="","",VALUE('HCAD Raw EF'!L907)))</f>
        <v>-1</v>
      </c>
      <c r="P907"/>
      <c r="Q907"/>
      <c r="R907"/>
      <c r="S907"/>
      <c r="T907"/>
      <c r="U907"/>
      <c r="V907"/>
      <c r="W907"/>
      <c r="X907"/>
      <c r="Y907"/>
    </row>
    <row r="908" spans="3:25" x14ac:dyDescent="0.25">
      <c r="C908">
        <v>904</v>
      </c>
      <c r="D908">
        <f t="shared" si="15"/>
        <v>-1</v>
      </c>
      <c r="E908">
        <f>IF('HCAD Raw EF'!B908="",-1,'HCAD Raw EF'!B908)</f>
        <v>-1</v>
      </c>
      <c r="F908">
        <f>IF(E908=-1,-1,IF('HCAD Raw EF'!C908="","",'HCAD Raw EF'!C908))</f>
        <v>-1</v>
      </c>
      <c r="G908">
        <f>IF(F908=-1,-1,IF('HCAD Raw EF'!D908="","",'HCAD Raw EF'!D908))</f>
        <v>-1</v>
      </c>
      <c r="H908">
        <f>IF(G908=-1,-1,IF('HCAD Raw EF'!E908="","",'HCAD Raw EF'!E908))</f>
        <v>-1</v>
      </c>
      <c r="I908">
        <f>IF(H908=-1,-1,IF('HCAD Raw EF'!F908="","",'HCAD Raw EF'!F908))</f>
        <v>-1</v>
      </c>
      <c r="J908">
        <f>IF(I908=-1,-1,IF('HCAD Raw EF'!G908="","",'HCAD Raw EF'!G908))</f>
        <v>-1</v>
      </c>
      <c r="K908">
        <f>IF(J908=-1,-1,IF('HCAD Raw EF'!H908="","",'HCAD Raw EF'!H908))</f>
        <v>-1</v>
      </c>
      <c r="L908">
        <f>IF(K908=-1,-1,IF('HCAD Raw EF'!I908="","",'HCAD Raw EF'!I908))</f>
        <v>-1</v>
      </c>
      <c r="M908">
        <f>IF(L908=-1,-1,IF('HCAD Raw EF'!J908="","",'HCAD Raw EF'!J908))</f>
        <v>-1</v>
      </c>
      <c r="N908">
        <f>IF(M908=-1,-1,IF('HCAD Raw EF'!K908="","",'HCAD Raw EF'!K908))</f>
        <v>-1</v>
      </c>
      <c r="O908" s="13">
        <f>IF(N908=-1,-1,IF('HCAD Raw EF'!L908="","",VALUE('HCAD Raw EF'!L908)))</f>
        <v>-1</v>
      </c>
      <c r="P908"/>
      <c r="Q908"/>
      <c r="R908"/>
      <c r="S908"/>
      <c r="T908"/>
      <c r="U908"/>
      <c r="V908"/>
      <c r="W908"/>
      <c r="X908"/>
      <c r="Y908"/>
    </row>
    <row r="909" spans="3:25" x14ac:dyDescent="0.25">
      <c r="C909">
        <v>905</v>
      </c>
      <c r="D909">
        <f t="shared" si="15"/>
        <v>-1</v>
      </c>
      <c r="E909">
        <f>IF('HCAD Raw EF'!B909="",-1,'HCAD Raw EF'!B909)</f>
        <v>-1</v>
      </c>
      <c r="F909">
        <f>IF(E909=-1,-1,IF('HCAD Raw EF'!C909="","",'HCAD Raw EF'!C909))</f>
        <v>-1</v>
      </c>
      <c r="G909">
        <f>IF(F909=-1,-1,IF('HCAD Raw EF'!D909="","",'HCAD Raw EF'!D909))</f>
        <v>-1</v>
      </c>
      <c r="H909">
        <f>IF(G909=-1,-1,IF('HCAD Raw EF'!E909="","",'HCAD Raw EF'!E909))</f>
        <v>-1</v>
      </c>
      <c r="I909">
        <f>IF(H909=-1,-1,IF('HCAD Raw EF'!F909="","",'HCAD Raw EF'!F909))</f>
        <v>-1</v>
      </c>
      <c r="J909">
        <f>IF(I909=-1,-1,IF('HCAD Raw EF'!G909="","",'HCAD Raw EF'!G909))</f>
        <v>-1</v>
      </c>
      <c r="K909">
        <f>IF(J909=-1,-1,IF('HCAD Raw EF'!H909="","",'HCAD Raw EF'!H909))</f>
        <v>-1</v>
      </c>
      <c r="L909">
        <f>IF(K909=-1,-1,IF('HCAD Raw EF'!I909="","",'HCAD Raw EF'!I909))</f>
        <v>-1</v>
      </c>
      <c r="M909">
        <f>IF(L909=-1,-1,IF('HCAD Raw EF'!J909="","",'HCAD Raw EF'!J909))</f>
        <v>-1</v>
      </c>
      <c r="N909">
        <f>IF(M909=-1,-1,IF('HCAD Raw EF'!K909="","",'HCAD Raw EF'!K909))</f>
        <v>-1</v>
      </c>
      <c r="O909" s="13">
        <f>IF(N909=-1,-1,IF('HCAD Raw EF'!L909="","",VALUE('HCAD Raw EF'!L909)))</f>
        <v>-1</v>
      </c>
      <c r="P909"/>
      <c r="Q909"/>
      <c r="R909"/>
      <c r="S909"/>
      <c r="T909"/>
      <c r="U909"/>
      <c r="V909"/>
      <c r="W909"/>
      <c r="X909"/>
      <c r="Y909"/>
    </row>
    <row r="910" spans="3:25" x14ac:dyDescent="0.25">
      <c r="C910">
        <v>906</v>
      </c>
      <c r="D910">
        <f t="shared" si="15"/>
        <v>-1</v>
      </c>
      <c r="E910">
        <f>IF('HCAD Raw EF'!B910="",-1,'HCAD Raw EF'!B910)</f>
        <v>-1</v>
      </c>
      <c r="F910">
        <f>IF(E910=-1,-1,IF('HCAD Raw EF'!C910="","",'HCAD Raw EF'!C910))</f>
        <v>-1</v>
      </c>
      <c r="G910">
        <f>IF(F910=-1,-1,IF('HCAD Raw EF'!D910="","",'HCAD Raw EF'!D910))</f>
        <v>-1</v>
      </c>
      <c r="H910">
        <f>IF(G910=-1,-1,IF('HCAD Raw EF'!E910="","",'HCAD Raw EF'!E910))</f>
        <v>-1</v>
      </c>
      <c r="I910">
        <f>IF(H910=-1,-1,IF('HCAD Raw EF'!F910="","",'HCAD Raw EF'!F910))</f>
        <v>-1</v>
      </c>
      <c r="J910">
        <f>IF(I910=-1,-1,IF('HCAD Raw EF'!G910="","",'HCAD Raw EF'!G910))</f>
        <v>-1</v>
      </c>
      <c r="K910">
        <f>IF(J910=-1,-1,IF('HCAD Raw EF'!H910="","",'HCAD Raw EF'!H910))</f>
        <v>-1</v>
      </c>
      <c r="L910">
        <f>IF(K910=-1,-1,IF('HCAD Raw EF'!I910="","",'HCAD Raw EF'!I910))</f>
        <v>-1</v>
      </c>
      <c r="M910">
        <f>IF(L910=-1,-1,IF('HCAD Raw EF'!J910="","",'HCAD Raw EF'!J910))</f>
        <v>-1</v>
      </c>
      <c r="N910">
        <f>IF(M910=-1,-1,IF('HCAD Raw EF'!K910="","",'HCAD Raw EF'!K910))</f>
        <v>-1</v>
      </c>
      <c r="O910" s="13">
        <f>IF(N910=-1,-1,IF('HCAD Raw EF'!L910="","",VALUE('HCAD Raw EF'!L910)))</f>
        <v>-1</v>
      </c>
      <c r="P910"/>
      <c r="Q910"/>
      <c r="R910"/>
      <c r="S910"/>
      <c r="T910"/>
      <c r="U910"/>
      <c r="V910"/>
      <c r="W910"/>
      <c r="X910"/>
      <c r="Y910"/>
    </row>
    <row r="911" spans="3:25" x14ac:dyDescent="0.25">
      <c r="C911">
        <v>907</v>
      </c>
      <c r="D911">
        <f t="shared" si="15"/>
        <v>-1</v>
      </c>
      <c r="E911">
        <f>IF('HCAD Raw EF'!B911="",-1,'HCAD Raw EF'!B911)</f>
        <v>-1</v>
      </c>
      <c r="F911">
        <f>IF(E911=-1,-1,IF('HCAD Raw EF'!C911="","",'HCAD Raw EF'!C911))</f>
        <v>-1</v>
      </c>
      <c r="G911">
        <f>IF(F911=-1,-1,IF('HCAD Raw EF'!D911="","",'HCAD Raw EF'!D911))</f>
        <v>-1</v>
      </c>
      <c r="H911">
        <f>IF(G911=-1,-1,IF('HCAD Raw EF'!E911="","",'HCAD Raw EF'!E911))</f>
        <v>-1</v>
      </c>
      <c r="I911">
        <f>IF(H911=-1,-1,IF('HCAD Raw EF'!F911="","",'HCAD Raw EF'!F911))</f>
        <v>-1</v>
      </c>
      <c r="J911">
        <f>IF(I911=-1,-1,IF('HCAD Raw EF'!G911="","",'HCAD Raw EF'!G911))</f>
        <v>-1</v>
      </c>
      <c r="K911">
        <f>IF(J911=-1,-1,IF('HCAD Raw EF'!H911="","",'HCAD Raw EF'!H911))</f>
        <v>-1</v>
      </c>
      <c r="L911">
        <f>IF(K911=-1,-1,IF('HCAD Raw EF'!I911="","",'HCAD Raw EF'!I911))</f>
        <v>-1</v>
      </c>
      <c r="M911">
        <f>IF(L911=-1,-1,IF('HCAD Raw EF'!J911="","",'HCAD Raw EF'!J911))</f>
        <v>-1</v>
      </c>
      <c r="N911">
        <f>IF(M911=-1,-1,IF('HCAD Raw EF'!K911="","",'HCAD Raw EF'!K911))</f>
        <v>-1</v>
      </c>
      <c r="O911" s="13">
        <f>IF(N911=-1,-1,IF('HCAD Raw EF'!L911="","",VALUE('HCAD Raw EF'!L911)))</f>
        <v>-1</v>
      </c>
      <c r="P911"/>
      <c r="Q911"/>
      <c r="R911"/>
      <c r="S911"/>
      <c r="T911"/>
      <c r="U911"/>
      <c r="V911"/>
      <c r="W911"/>
      <c r="X911"/>
      <c r="Y911"/>
    </row>
    <row r="912" spans="3:25" x14ac:dyDescent="0.25">
      <c r="C912">
        <v>908</v>
      </c>
      <c r="D912">
        <f t="shared" si="15"/>
        <v>-1</v>
      </c>
      <c r="E912">
        <f>IF('HCAD Raw EF'!B912="",-1,'HCAD Raw EF'!B912)</f>
        <v>-1</v>
      </c>
      <c r="F912">
        <f>IF(E912=-1,-1,IF('HCAD Raw EF'!C912="","",'HCAD Raw EF'!C912))</f>
        <v>-1</v>
      </c>
      <c r="G912">
        <f>IF(F912=-1,-1,IF('HCAD Raw EF'!D912="","",'HCAD Raw EF'!D912))</f>
        <v>-1</v>
      </c>
      <c r="H912">
        <f>IF(G912=-1,-1,IF('HCAD Raw EF'!E912="","",'HCAD Raw EF'!E912))</f>
        <v>-1</v>
      </c>
      <c r="I912">
        <f>IF(H912=-1,-1,IF('HCAD Raw EF'!F912="","",'HCAD Raw EF'!F912))</f>
        <v>-1</v>
      </c>
      <c r="J912">
        <f>IF(I912=-1,-1,IF('HCAD Raw EF'!G912="","",'HCAD Raw EF'!G912))</f>
        <v>-1</v>
      </c>
      <c r="K912">
        <f>IF(J912=-1,-1,IF('HCAD Raw EF'!H912="","",'HCAD Raw EF'!H912))</f>
        <v>-1</v>
      </c>
      <c r="L912">
        <f>IF(K912=-1,-1,IF('HCAD Raw EF'!I912="","",'HCAD Raw EF'!I912))</f>
        <v>-1</v>
      </c>
      <c r="M912">
        <f>IF(L912=-1,-1,IF('HCAD Raw EF'!J912="","",'HCAD Raw EF'!J912))</f>
        <v>-1</v>
      </c>
      <c r="N912">
        <f>IF(M912=-1,-1,IF('HCAD Raw EF'!K912="","",'HCAD Raw EF'!K912))</f>
        <v>-1</v>
      </c>
      <c r="O912" s="13">
        <f>IF(N912=-1,-1,IF('HCAD Raw EF'!L912="","",VALUE('HCAD Raw EF'!L912)))</f>
        <v>-1</v>
      </c>
      <c r="P912"/>
      <c r="Q912"/>
      <c r="R912"/>
      <c r="S912"/>
      <c r="T912"/>
      <c r="U912"/>
      <c r="V912"/>
      <c r="W912"/>
      <c r="X912"/>
      <c r="Y912"/>
    </row>
    <row r="913" spans="3:25" x14ac:dyDescent="0.25">
      <c r="C913">
        <v>909</v>
      </c>
      <c r="D913">
        <f t="shared" si="15"/>
        <v>-1</v>
      </c>
      <c r="E913">
        <f>IF('HCAD Raw EF'!B913="",-1,'HCAD Raw EF'!B913)</f>
        <v>-1</v>
      </c>
      <c r="F913">
        <f>IF(E913=-1,-1,IF('HCAD Raw EF'!C913="","",'HCAD Raw EF'!C913))</f>
        <v>-1</v>
      </c>
      <c r="G913">
        <f>IF(F913=-1,-1,IF('HCAD Raw EF'!D913="","",'HCAD Raw EF'!D913))</f>
        <v>-1</v>
      </c>
      <c r="H913">
        <f>IF(G913=-1,-1,IF('HCAD Raw EF'!E913="","",'HCAD Raw EF'!E913))</f>
        <v>-1</v>
      </c>
      <c r="I913">
        <f>IF(H913=-1,-1,IF('HCAD Raw EF'!F913="","",'HCAD Raw EF'!F913))</f>
        <v>-1</v>
      </c>
      <c r="J913">
        <f>IF(I913=-1,-1,IF('HCAD Raw EF'!G913="","",'HCAD Raw EF'!G913))</f>
        <v>-1</v>
      </c>
      <c r="K913">
        <f>IF(J913=-1,-1,IF('HCAD Raw EF'!H913="","",'HCAD Raw EF'!H913))</f>
        <v>-1</v>
      </c>
      <c r="L913">
        <f>IF(K913=-1,-1,IF('HCAD Raw EF'!I913="","",'HCAD Raw EF'!I913))</f>
        <v>-1</v>
      </c>
      <c r="M913">
        <f>IF(L913=-1,-1,IF('HCAD Raw EF'!J913="","",'HCAD Raw EF'!J913))</f>
        <v>-1</v>
      </c>
      <c r="N913">
        <f>IF(M913=-1,-1,IF('HCAD Raw EF'!K913="","",'HCAD Raw EF'!K913))</f>
        <v>-1</v>
      </c>
      <c r="O913" s="13">
        <f>IF(N913=-1,-1,IF('HCAD Raw EF'!L913="","",VALUE('HCAD Raw EF'!L913)))</f>
        <v>-1</v>
      </c>
      <c r="P913"/>
      <c r="Q913"/>
      <c r="R913"/>
      <c r="S913"/>
      <c r="T913"/>
      <c r="U913"/>
      <c r="V913"/>
      <c r="W913"/>
      <c r="X913"/>
      <c r="Y913"/>
    </row>
    <row r="914" spans="3:25" x14ac:dyDescent="0.25">
      <c r="C914">
        <v>910</v>
      </c>
      <c r="D914">
        <f t="shared" si="15"/>
        <v>-1</v>
      </c>
      <c r="E914">
        <f>IF('HCAD Raw EF'!B914="",-1,'HCAD Raw EF'!B914)</f>
        <v>-1</v>
      </c>
      <c r="F914">
        <f>IF(E914=-1,-1,IF('HCAD Raw EF'!C914="","",'HCAD Raw EF'!C914))</f>
        <v>-1</v>
      </c>
      <c r="G914">
        <f>IF(F914=-1,-1,IF('HCAD Raw EF'!D914="","",'HCAD Raw EF'!D914))</f>
        <v>-1</v>
      </c>
      <c r="H914">
        <f>IF(G914=-1,-1,IF('HCAD Raw EF'!E914="","",'HCAD Raw EF'!E914))</f>
        <v>-1</v>
      </c>
      <c r="I914">
        <f>IF(H914=-1,-1,IF('HCAD Raw EF'!F914="","",'HCAD Raw EF'!F914))</f>
        <v>-1</v>
      </c>
      <c r="J914">
        <f>IF(I914=-1,-1,IF('HCAD Raw EF'!G914="","",'HCAD Raw EF'!G914))</f>
        <v>-1</v>
      </c>
      <c r="K914">
        <f>IF(J914=-1,-1,IF('HCAD Raw EF'!H914="","",'HCAD Raw EF'!H914))</f>
        <v>-1</v>
      </c>
      <c r="L914">
        <f>IF(K914=-1,-1,IF('HCAD Raw EF'!I914="","",'HCAD Raw EF'!I914))</f>
        <v>-1</v>
      </c>
      <c r="M914">
        <f>IF(L914=-1,-1,IF('HCAD Raw EF'!J914="","",'HCAD Raw EF'!J914))</f>
        <v>-1</v>
      </c>
      <c r="N914">
        <f>IF(M914=-1,-1,IF('HCAD Raw EF'!K914="","",'HCAD Raw EF'!K914))</f>
        <v>-1</v>
      </c>
      <c r="O914" s="13">
        <f>IF(N914=-1,-1,IF('HCAD Raw EF'!L914="","",VALUE('HCAD Raw EF'!L914)))</f>
        <v>-1</v>
      </c>
      <c r="P914"/>
      <c r="Q914"/>
      <c r="R914"/>
      <c r="S914"/>
      <c r="T914"/>
      <c r="U914"/>
      <c r="V914"/>
      <c r="W914"/>
      <c r="X914"/>
      <c r="Y914"/>
    </row>
    <row r="915" spans="3:25" x14ac:dyDescent="0.25">
      <c r="C915">
        <v>911</v>
      </c>
      <c r="D915">
        <f t="shared" si="15"/>
        <v>-1</v>
      </c>
      <c r="E915">
        <f>IF('HCAD Raw EF'!B915="",-1,'HCAD Raw EF'!B915)</f>
        <v>-1</v>
      </c>
      <c r="F915">
        <f>IF(E915=-1,-1,IF('HCAD Raw EF'!C915="","",'HCAD Raw EF'!C915))</f>
        <v>-1</v>
      </c>
      <c r="G915">
        <f>IF(F915=-1,-1,IF('HCAD Raw EF'!D915="","",'HCAD Raw EF'!D915))</f>
        <v>-1</v>
      </c>
      <c r="H915">
        <f>IF(G915=-1,-1,IF('HCAD Raw EF'!E915="","",'HCAD Raw EF'!E915))</f>
        <v>-1</v>
      </c>
      <c r="I915">
        <f>IF(H915=-1,-1,IF('HCAD Raw EF'!F915="","",'HCAD Raw EF'!F915))</f>
        <v>-1</v>
      </c>
      <c r="J915">
        <f>IF(I915=-1,-1,IF('HCAD Raw EF'!G915="","",'HCAD Raw EF'!G915))</f>
        <v>-1</v>
      </c>
      <c r="K915">
        <f>IF(J915=-1,-1,IF('HCAD Raw EF'!H915="","",'HCAD Raw EF'!H915))</f>
        <v>-1</v>
      </c>
      <c r="L915">
        <f>IF(K915=-1,-1,IF('HCAD Raw EF'!I915="","",'HCAD Raw EF'!I915))</f>
        <v>-1</v>
      </c>
      <c r="M915">
        <f>IF(L915=-1,-1,IF('HCAD Raw EF'!J915="","",'HCAD Raw EF'!J915))</f>
        <v>-1</v>
      </c>
      <c r="N915">
        <f>IF(M915=-1,-1,IF('HCAD Raw EF'!K915="","",'HCAD Raw EF'!K915))</f>
        <v>-1</v>
      </c>
      <c r="O915" s="13">
        <f>IF(N915=-1,-1,IF('HCAD Raw EF'!L915="","",VALUE('HCAD Raw EF'!L915)))</f>
        <v>-1</v>
      </c>
      <c r="P915"/>
      <c r="Q915"/>
      <c r="R915"/>
      <c r="S915"/>
      <c r="T915"/>
      <c r="U915"/>
      <c r="V915"/>
      <c r="W915"/>
      <c r="X915"/>
      <c r="Y915"/>
    </row>
    <row r="916" spans="3:25" x14ac:dyDescent="0.25">
      <c r="C916">
        <v>912</v>
      </c>
      <c r="D916">
        <f t="shared" si="15"/>
        <v>-1</v>
      </c>
      <c r="E916">
        <f>IF('HCAD Raw EF'!B916="",-1,'HCAD Raw EF'!B916)</f>
        <v>-1</v>
      </c>
      <c r="F916">
        <f>IF(E916=-1,-1,IF('HCAD Raw EF'!C916="","",'HCAD Raw EF'!C916))</f>
        <v>-1</v>
      </c>
      <c r="G916">
        <f>IF(F916=-1,-1,IF('HCAD Raw EF'!D916="","",'HCAD Raw EF'!D916))</f>
        <v>-1</v>
      </c>
      <c r="H916">
        <f>IF(G916=-1,-1,IF('HCAD Raw EF'!E916="","",'HCAD Raw EF'!E916))</f>
        <v>-1</v>
      </c>
      <c r="I916">
        <f>IF(H916=-1,-1,IF('HCAD Raw EF'!F916="","",'HCAD Raw EF'!F916))</f>
        <v>-1</v>
      </c>
      <c r="J916">
        <f>IF(I916=-1,-1,IF('HCAD Raw EF'!G916="","",'HCAD Raw EF'!G916))</f>
        <v>-1</v>
      </c>
      <c r="K916">
        <f>IF(J916=-1,-1,IF('HCAD Raw EF'!H916="","",'HCAD Raw EF'!H916))</f>
        <v>-1</v>
      </c>
      <c r="L916">
        <f>IF(K916=-1,-1,IF('HCAD Raw EF'!I916="","",'HCAD Raw EF'!I916))</f>
        <v>-1</v>
      </c>
      <c r="M916">
        <f>IF(L916=-1,-1,IF('HCAD Raw EF'!J916="","",'HCAD Raw EF'!J916))</f>
        <v>-1</v>
      </c>
      <c r="N916">
        <f>IF(M916=-1,-1,IF('HCAD Raw EF'!K916="","",'HCAD Raw EF'!K916))</f>
        <v>-1</v>
      </c>
      <c r="O916" s="13">
        <f>IF(N916=-1,-1,IF('HCAD Raw EF'!L916="","",VALUE('HCAD Raw EF'!L916)))</f>
        <v>-1</v>
      </c>
      <c r="P916"/>
      <c r="Q916"/>
      <c r="R916"/>
      <c r="S916"/>
      <c r="T916"/>
      <c r="U916"/>
      <c r="V916"/>
      <c r="W916"/>
      <c r="X916"/>
      <c r="Y916"/>
    </row>
    <row r="917" spans="3:25" x14ac:dyDescent="0.25">
      <c r="C917">
        <v>913</v>
      </c>
      <c r="D917">
        <f t="shared" si="15"/>
        <v>-1</v>
      </c>
      <c r="E917">
        <f>IF('HCAD Raw EF'!B917="",-1,'HCAD Raw EF'!B917)</f>
        <v>-1</v>
      </c>
      <c r="F917">
        <f>IF(E917=-1,-1,IF('HCAD Raw EF'!C917="","",'HCAD Raw EF'!C917))</f>
        <v>-1</v>
      </c>
      <c r="G917">
        <f>IF(F917=-1,-1,IF('HCAD Raw EF'!D917="","",'HCAD Raw EF'!D917))</f>
        <v>-1</v>
      </c>
      <c r="H917">
        <f>IF(G917=-1,-1,IF('HCAD Raw EF'!E917="","",'HCAD Raw EF'!E917))</f>
        <v>-1</v>
      </c>
      <c r="I917">
        <f>IF(H917=-1,-1,IF('HCAD Raw EF'!F917="","",'HCAD Raw EF'!F917))</f>
        <v>-1</v>
      </c>
      <c r="J917">
        <f>IF(I917=-1,-1,IF('HCAD Raw EF'!G917="","",'HCAD Raw EF'!G917))</f>
        <v>-1</v>
      </c>
      <c r="K917">
        <f>IF(J917=-1,-1,IF('HCAD Raw EF'!H917="","",'HCAD Raw EF'!H917))</f>
        <v>-1</v>
      </c>
      <c r="L917">
        <f>IF(K917=-1,-1,IF('HCAD Raw EF'!I917="","",'HCAD Raw EF'!I917))</f>
        <v>-1</v>
      </c>
      <c r="M917">
        <f>IF(L917=-1,-1,IF('HCAD Raw EF'!J917="","",'HCAD Raw EF'!J917))</f>
        <v>-1</v>
      </c>
      <c r="N917">
        <f>IF(M917=-1,-1,IF('HCAD Raw EF'!K917="","",'HCAD Raw EF'!K917))</f>
        <v>-1</v>
      </c>
      <c r="O917" s="13">
        <f>IF(N917=-1,-1,IF('HCAD Raw EF'!L917="","",VALUE('HCAD Raw EF'!L917)))</f>
        <v>-1</v>
      </c>
      <c r="P917"/>
      <c r="Q917"/>
      <c r="R917"/>
      <c r="S917"/>
      <c r="T917"/>
      <c r="U917"/>
      <c r="V917"/>
      <c r="W917"/>
      <c r="X917"/>
      <c r="Y917"/>
    </row>
    <row r="918" spans="3:25" x14ac:dyDescent="0.25">
      <c r="C918">
        <v>914</v>
      </c>
      <c r="D918">
        <f t="shared" si="15"/>
        <v>-1</v>
      </c>
      <c r="E918">
        <f>IF('HCAD Raw EF'!B918="",-1,'HCAD Raw EF'!B918)</f>
        <v>-1</v>
      </c>
      <c r="F918">
        <f>IF(E918=-1,-1,IF('HCAD Raw EF'!C918="","",'HCAD Raw EF'!C918))</f>
        <v>-1</v>
      </c>
      <c r="G918">
        <f>IF(F918=-1,-1,IF('HCAD Raw EF'!D918="","",'HCAD Raw EF'!D918))</f>
        <v>-1</v>
      </c>
      <c r="H918">
        <f>IF(G918=-1,-1,IF('HCAD Raw EF'!E918="","",'HCAD Raw EF'!E918))</f>
        <v>-1</v>
      </c>
      <c r="I918">
        <f>IF(H918=-1,-1,IF('HCAD Raw EF'!F918="","",'HCAD Raw EF'!F918))</f>
        <v>-1</v>
      </c>
      <c r="J918">
        <f>IF(I918=-1,-1,IF('HCAD Raw EF'!G918="","",'HCAD Raw EF'!G918))</f>
        <v>-1</v>
      </c>
      <c r="K918">
        <f>IF(J918=-1,-1,IF('HCAD Raw EF'!H918="","",'HCAD Raw EF'!H918))</f>
        <v>-1</v>
      </c>
      <c r="L918">
        <f>IF(K918=-1,-1,IF('HCAD Raw EF'!I918="","",'HCAD Raw EF'!I918))</f>
        <v>-1</v>
      </c>
      <c r="M918">
        <f>IF(L918=-1,-1,IF('HCAD Raw EF'!J918="","",'HCAD Raw EF'!J918))</f>
        <v>-1</v>
      </c>
      <c r="N918">
        <f>IF(M918=-1,-1,IF('HCAD Raw EF'!K918="","",'HCAD Raw EF'!K918))</f>
        <v>-1</v>
      </c>
      <c r="O918" s="13">
        <f>IF(N918=-1,-1,IF('HCAD Raw EF'!L918="","",VALUE('HCAD Raw EF'!L918)))</f>
        <v>-1</v>
      </c>
      <c r="P918"/>
      <c r="Q918"/>
      <c r="R918"/>
      <c r="S918"/>
      <c r="T918"/>
      <c r="U918"/>
      <c r="V918"/>
      <c r="W918"/>
      <c r="X918"/>
      <c r="Y918"/>
    </row>
    <row r="919" spans="3:25" x14ac:dyDescent="0.25">
      <c r="C919">
        <v>915</v>
      </c>
      <c r="D919">
        <f t="shared" si="15"/>
        <v>-1</v>
      </c>
      <c r="E919">
        <f>IF('HCAD Raw EF'!B919="",-1,'HCAD Raw EF'!B919)</f>
        <v>-1</v>
      </c>
      <c r="F919">
        <f>IF(E919=-1,-1,IF('HCAD Raw EF'!C919="","",'HCAD Raw EF'!C919))</f>
        <v>-1</v>
      </c>
      <c r="G919">
        <f>IF(F919=-1,-1,IF('HCAD Raw EF'!D919="","",'HCAD Raw EF'!D919))</f>
        <v>-1</v>
      </c>
      <c r="H919">
        <f>IF(G919=-1,-1,IF('HCAD Raw EF'!E919="","",'HCAD Raw EF'!E919))</f>
        <v>-1</v>
      </c>
      <c r="I919">
        <f>IF(H919=-1,-1,IF('HCAD Raw EF'!F919="","",'HCAD Raw EF'!F919))</f>
        <v>-1</v>
      </c>
      <c r="J919">
        <f>IF(I919=-1,-1,IF('HCAD Raw EF'!G919="","",'HCAD Raw EF'!G919))</f>
        <v>-1</v>
      </c>
      <c r="K919">
        <f>IF(J919=-1,-1,IF('HCAD Raw EF'!H919="","",'HCAD Raw EF'!H919))</f>
        <v>-1</v>
      </c>
      <c r="L919">
        <f>IF(K919=-1,-1,IF('HCAD Raw EF'!I919="","",'HCAD Raw EF'!I919))</f>
        <v>-1</v>
      </c>
      <c r="M919">
        <f>IF(L919=-1,-1,IF('HCAD Raw EF'!J919="","",'HCAD Raw EF'!J919))</f>
        <v>-1</v>
      </c>
      <c r="N919">
        <f>IF(M919=-1,-1,IF('HCAD Raw EF'!K919="","",'HCAD Raw EF'!K919))</f>
        <v>-1</v>
      </c>
      <c r="O919" s="13">
        <f>IF(N919=-1,-1,IF('HCAD Raw EF'!L919="","",VALUE('HCAD Raw EF'!L919)))</f>
        <v>-1</v>
      </c>
      <c r="P919"/>
      <c r="Q919"/>
      <c r="R919"/>
      <c r="S919"/>
      <c r="T919"/>
      <c r="U919"/>
      <c r="V919"/>
      <c r="W919"/>
      <c r="X919"/>
      <c r="Y919"/>
    </row>
    <row r="920" spans="3:25" x14ac:dyDescent="0.25">
      <c r="C920">
        <v>916</v>
      </c>
      <c r="D920">
        <f t="shared" si="15"/>
        <v>-1</v>
      </c>
      <c r="E920">
        <f>IF('HCAD Raw EF'!B920="",-1,'HCAD Raw EF'!B920)</f>
        <v>-1</v>
      </c>
      <c r="F920">
        <f>IF(E920=-1,-1,IF('HCAD Raw EF'!C920="","",'HCAD Raw EF'!C920))</f>
        <v>-1</v>
      </c>
      <c r="G920">
        <f>IF(F920=-1,-1,IF('HCAD Raw EF'!D920="","",'HCAD Raw EF'!D920))</f>
        <v>-1</v>
      </c>
      <c r="H920">
        <f>IF(G920=-1,-1,IF('HCAD Raw EF'!E920="","",'HCAD Raw EF'!E920))</f>
        <v>-1</v>
      </c>
      <c r="I920">
        <f>IF(H920=-1,-1,IF('HCAD Raw EF'!F920="","",'HCAD Raw EF'!F920))</f>
        <v>-1</v>
      </c>
      <c r="J920">
        <f>IF(I920=-1,-1,IF('HCAD Raw EF'!G920="","",'HCAD Raw EF'!G920))</f>
        <v>-1</v>
      </c>
      <c r="K920">
        <f>IF(J920=-1,-1,IF('HCAD Raw EF'!H920="","",'HCAD Raw EF'!H920))</f>
        <v>-1</v>
      </c>
      <c r="L920">
        <f>IF(K920=-1,-1,IF('HCAD Raw EF'!I920="","",'HCAD Raw EF'!I920))</f>
        <v>-1</v>
      </c>
      <c r="M920">
        <f>IF(L920=-1,-1,IF('HCAD Raw EF'!J920="","",'HCAD Raw EF'!J920))</f>
        <v>-1</v>
      </c>
      <c r="N920">
        <f>IF(M920=-1,-1,IF('HCAD Raw EF'!K920="","",'HCAD Raw EF'!K920))</f>
        <v>-1</v>
      </c>
      <c r="O920" s="13">
        <f>IF(N920=-1,-1,IF('HCAD Raw EF'!L920="","",VALUE('HCAD Raw EF'!L920)))</f>
        <v>-1</v>
      </c>
      <c r="P920"/>
      <c r="Q920"/>
      <c r="R920"/>
      <c r="S920"/>
      <c r="T920"/>
      <c r="U920"/>
      <c r="V920"/>
      <c r="W920"/>
      <c r="X920"/>
      <c r="Y920"/>
    </row>
    <row r="921" spans="3:25" x14ac:dyDescent="0.25">
      <c r="C921">
        <v>917</v>
      </c>
      <c r="D921">
        <f t="shared" si="15"/>
        <v>-1</v>
      </c>
      <c r="E921">
        <f>IF('HCAD Raw EF'!B921="",-1,'HCAD Raw EF'!B921)</f>
        <v>-1</v>
      </c>
      <c r="F921">
        <f>IF(E921=-1,-1,IF('HCAD Raw EF'!C921="","",'HCAD Raw EF'!C921))</f>
        <v>-1</v>
      </c>
      <c r="G921">
        <f>IF(F921=-1,-1,IF('HCAD Raw EF'!D921="","",'HCAD Raw EF'!D921))</f>
        <v>-1</v>
      </c>
      <c r="H921">
        <f>IF(G921=-1,-1,IF('HCAD Raw EF'!E921="","",'HCAD Raw EF'!E921))</f>
        <v>-1</v>
      </c>
      <c r="I921">
        <f>IF(H921=-1,-1,IF('HCAD Raw EF'!F921="","",'HCAD Raw EF'!F921))</f>
        <v>-1</v>
      </c>
      <c r="J921">
        <f>IF(I921=-1,-1,IF('HCAD Raw EF'!G921="","",'HCAD Raw EF'!G921))</f>
        <v>-1</v>
      </c>
      <c r="K921">
        <f>IF(J921=-1,-1,IF('HCAD Raw EF'!H921="","",'HCAD Raw EF'!H921))</f>
        <v>-1</v>
      </c>
      <c r="L921">
        <f>IF(K921=-1,-1,IF('HCAD Raw EF'!I921="","",'HCAD Raw EF'!I921))</f>
        <v>-1</v>
      </c>
      <c r="M921">
        <f>IF(L921=-1,-1,IF('HCAD Raw EF'!J921="","",'HCAD Raw EF'!J921))</f>
        <v>-1</v>
      </c>
      <c r="N921">
        <f>IF(M921=-1,-1,IF('HCAD Raw EF'!K921="","",'HCAD Raw EF'!K921))</f>
        <v>-1</v>
      </c>
      <c r="O921" s="13">
        <f>IF(N921=-1,-1,IF('HCAD Raw EF'!L921="","",VALUE('HCAD Raw EF'!L921)))</f>
        <v>-1</v>
      </c>
      <c r="P921"/>
      <c r="Q921"/>
      <c r="R921"/>
      <c r="S921"/>
      <c r="T921"/>
      <c r="U921"/>
      <c r="V921"/>
      <c r="W921"/>
      <c r="X921"/>
      <c r="Y921"/>
    </row>
    <row r="922" spans="3:25" x14ac:dyDescent="0.25">
      <c r="C922">
        <v>918</v>
      </c>
      <c r="D922">
        <f t="shared" si="15"/>
        <v>-1</v>
      </c>
      <c r="E922">
        <f>IF('HCAD Raw EF'!B922="",-1,'HCAD Raw EF'!B922)</f>
        <v>-1</v>
      </c>
      <c r="F922">
        <f>IF(E922=-1,-1,IF('HCAD Raw EF'!C922="","",'HCAD Raw EF'!C922))</f>
        <v>-1</v>
      </c>
      <c r="G922">
        <f>IF(F922=-1,-1,IF('HCAD Raw EF'!D922="","",'HCAD Raw EF'!D922))</f>
        <v>-1</v>
      </c>
      <c r="H922">
        <f>IF(G922=-1,-1,IF('HCAD Raw EF'!E922="","",'HCAD Raw EF'!E922))</f>
        <v>-1</v>
      </c>
      <c r="I922">
        <f>IF(H922=-1,-1,IF('HCAD Raw EF'!F922="","",'HCAD Raw EF'!F922))</f>
        <v>-1</v>
      </c>
      <c r="J922">
        <f>IF(I922=-1,-1,IF('HCAD Raw EF'!G922="","",'HCAD Raw EF'!G922))</f>
        <v>-1</v>
      </c>
      <c r="K922">
        <f>IF(J922=-1,-1,IF('HCAD Raw EF'!H922="","",'HCAD Raw EF'!H922))</f>
        <v>-1</v>
      </c>
      <c r="L922">
        <f>IF(K922=-1,-1,IF('HCAD Raw EF'!I922="","",'HCAD Raw EF'!I922))</f>
        <v>-1</v>
      </c>
      <c r="M922">
        <f>IF(L922=-1,-1,IF('HCAD Raw EF'!J922="","",'HCAD Raw EF'!J922))</f>
        <v>-1</v>
      </c>
      <c r="N922">
        <f>IF(M922=-1,-1,IF('HCAD Raw EF'!K922="","",'HCAD Raw EF'!K922))</f>
        <v>-1</v>
      </c>
      <c r="O922" s="13">
        <f>IF(N922=-1,-1,IF('HCAD Raw EF'!L922="","",VALUE('HCAD Raw EF'!L922)))</f>
        <v>-1</v>
      </c>
      <c r="P922"/>
      <c r="Q922"/>
      <c r="R922"/>
      <c r="S922"/>
      <c r="T922"/>
      <c r="U922"/>
      <c r="V922"/>
      <c r="W922"/>
      <c r="X922"/>
      <c r="Y922"/>
    </row>
    <row r="923" spans="3:25" x14ac:dyDescent="0.25">
      <c r="C923">
        <v>919</v>
      </c>
      <c r="D923">
        <f t="shared" si="15"/>
        <v>-1</v>
      </c>
      <c r="E923">
        <f>IF('HCAD Raw EF'!B923="",-1,'HCAD Raw EF'!B923)</f>
        <v>-1</v>
      </c>
      <c r="F923">
        <f>IF(E923=-1,-1,IF('HCAD Raw EF'!C923="","",'HCAD Raw EF'!C923))</f>
        <v>-1</v>
      </c>
      <c r="G923">
        <f>IF(F923=-1,-1,IF('HCAD Raw EF'!D923="","",'HCAD Raw EF'!D923))</f>
        <v>-1</v>
      </c>
      <c r="H923">
        <f>IF(G923=-1,-1,IF('HCAD Raw EF'!E923="","",'HCAD Raw EF'!E923))</f>
        <v>-1</v>
      </c>
      <c r="I923">
        <f>IF(H923=-1,-1,IF('HCAD Raw EF'!F923="","",'HCAD Raw EF'!F923))</f>
        <v>-1</v>
      </c>
      <c r="J923">
        <f>IF(I923=-1,-1,IF('HCAD Raw EF'!G923="","",'HCAD Raw EF'!G923))</f>
        <v>-1</v>
      </c>
      <c r="K923">
        <f>IF(J923=-1,-1,IF('HCAD Raw EF'!H923="","",'HCAD Raw EF'!H923))</f>
        <v>-1</v>
      </c>
      <c r="L923">
        <f>IF(K923=-1,-1,IF('HCAD Raw EF'!I923="","",'HCAD Raw EF'!I923))</f>
        <v>-1</v>
      </c>
      <c r="M923">
        <f>IF(L923=-1,-1,IF('HCAD Raw EF'!J923="","",'HCAD Raw EF'!J923))</f>
        <v>-1</v>
      </c>
      <c r="N923">
        <f>IF(M923=-1,-1,IF('HCAD Raw EF'!K923="","",'HCAD Raw EF'!K923))</f>
        <v>-1</v>
      </c>
      <c r="O923" s="13">
        <f>IF(N923=-1,-1,IF('HCAD Raw EF'!L923="","",VALUE('HCAD Raw EF'!L923)))</f>
        <v>-1</v>
      </c>
      <c r="P923"/>
      <c r="Q923"/>
      <c r="R923"/>
      <c r="S923"/>
      <c r="T923"/>
      <c r="U923"/>
      <c r="V923"/>
      <c r="W923"/>
      <c r="X923"/>
      <c r="Y923"/>
    </row>
    <row r="924" spans="3:25" x14ac:dyDescent="0.25">
      <c r="C924">
        <v>920</v>
      </c>
      <c r="D924">
        <f t="shared" si="15"/>
        <v>-1</v>
      </c>
      <c r="E924">
        <f>IF('HCAD Raw EF'!B924="",-1,'HCAD Raw EF'!B924)</f>
        <v>-1</v>
      </c>
      <c r="F924">
        <f>IF(E924=-1,-1,IF('HCAD Raw EF'!C924="","",'HCAD Raw EF'!C924))</f>
        <v>-1</v>
      </c>
      <c r="G924">
        <f>IF(F924=-1,-1,IF('HCAD Raw EF'!D924="","",'HCAD Raw EF'!D924))</f>
        <v>-1</v>
      </c>
      <c r="H924">
        <f>IF(G924=-1,-1,IF('HCAD Raw EF'!E924="","",'HCAD Raw EF'!E924))</f>
        <v>-1</v>
      </c>
      <c r="I924">
        <f>IF(H924=-1,-1,IF('HCAD Raw EF'!F924="","",'HCAD Raw EF'!F924))</f>
        <v>-1</v>
      </c>
      <c r="J924">
        <f>IF(I924=-1,-1,IF('HCAD Raw EF'!G924="","",'HCAD Raw EF'!G924))</f>
        <v>-1</v>
      </c>
      <c r="K924">
        <f>IF(J924=-1,-1,IF('HCAD Raw EF'!H924="","",'HCAD Raw EF'!H924))</f>
        <v>-1</v>
      </c>
      <c r="L924">
        <f>IF(K924=-1,-1,IF('HCAD Raw EF'!I924="","",'HCAD Raw EF'!I924))</f>
        <v>-1</v>
      </c>
      <c r="M924">
        <f>IF(L924=-1,-1,IF('HCAD Raw EF'!J924="","",'HCAD Raw EF'!J924))</f>
        <v>-1</v>
      </c>
      <c r="N924">
        <f>IF(M924=-1,-1,IF('HCAD Raw EF'!K924="","",'HCAD Raw EF'!K924))</f>
        <v>-1</v>
      </c>
      <c r="O924" s="13">
        <f>IF(N924=-1,-1,IF('HCAD Raw EF'!L924="","",VALUE('HCAD Raw EF'!L924)))</f>
        <v>-1</v>
      </c>
      <c r="P924"/>
      <c r="Q924"/>
      <c r="R924"/>
      <c r="S924"/>
      <c r="T924"/>
      <c r="U924"/>
      <c r="V924"/>
      <c r="W924"/>
      <c r="X924"/>
      <c r="Y924"/>
    </row>
    <row r="925" spans="3:25" x14ac:dyDescent="0.25">
      <c r="C925">
        <v>921</v>
      </c>
      <c r="D925">
        <f t="shared" si="15"/>
        <v>-1</v>
      </c>
      <c r="E925">
        <f>IF('HCAD Raw EF'!B925="",-1,'HCAD Raw EF'!B925)</f>
        <v>-1</v>
      </c>
      <c r="F925">
        <f>IF(E925=-1,-1,IF('HCAD Raw EF'!C925="","",'HCAD Raw EF'!C925))</f>
        <v>-1</v>
      </c>
      <c r="G925">
        <f>IF(F925=-1,-1,IF('HCAD Raw EF'!D925="","",'HCAD Raw EF'!D925))</f>
        <v>-1</v>
      </c>
      <c r="H925">
        <f>IF(G925=-1,-1,IF('HCAD Raw EF'!E925="","",'HCAD Raw EF'!E925))</f>
        <v>-1</v>
      </c>
      <c r="I925">
        <f>IF(H925=-1,-1,IF('HCAD Raw EF'!F925="","",'HCAD Raw EF'!F925))</f>
        <v>-1</v>
      </c>
      <c r="J925">
        <f>IF(I925=-1,-1,IF('HCAD Raw EF'!G925="","",'HCAD Raw EF'!G925))</f>
        <v>-1</v>
      </c>
      <c r="K925">
        <f>IF(J925=-1,-1,IF('HCAD Raw EF'!H925="","",'HCAD Raw EF'!H925))</f>
        <v>-1</v>
      </c>
      <c r="L925">
        <f>IF(K925=-1,-1,IF('HCAD Raw EF'!I925="","",'HCAD Raw EF'!I925))</f>
        <v>-1</v>
      </c>
      <c r="M925">
        <f>IF(L925=-1,-1,IF('HCAD Raw EF'!J925="","",'HCAD Raw EF'!J925))</f>
        <v>-1</v>
      </c>
      <c r="N925">
        <f>IF(M925=-1,-1,IF('HCAD Raw EF'!K925="","",'HCAD Raw EF'!K925))</f>
        <v>-1</v>
      </c>
      <c r="O925" s="13">
        <f>IF(N925=-1,-1,IF('HCAD Raw EF'!L925="","",VALUE('HCAD Raw EF'!L925)))</f>
        <v>-1</v>
      </c>
      <c r="P925"/>
      <c r="Q925"/>
      <c r="R925"/>
      <c r="S925"/>
      <c r="T925"/>
      <c r="U925"/>
      <c r="V925"/>
      <c r="W925"/>
      <c r="X925"/>
      <c r="Y925"/>
    </row>
    <row r="926" spans="3:25" x14ac:dyDescent="0.25">
      <c r="C926">
        <v>922</v>
      </c>
      <c r="D926">
        <f t="shared" si="15"/>
        <v>-1</v>
      </c>
      <c r="E926">
        <f>IF('HCAD Raw EF'!B926="",-1,'HCAD Raw EF'!B926)</f>
        <v>-1</v>
      </c>
      <c r="F926">
        <f>IF(E926=-1,-1,IF('HCAD Raw EF'!C926="","",'HCAD Raw EF'!C926))</f>
        <v>-1</v>
      </c>
      <c r="G926">
        <f>IF(F926=-1,-1,IF('HCAD Raw EF'!D926="","",'HCAD Raw EF'!D926))</f>
        <v>-1</v>
      </c>
      <c r="H926">
        <f>IF(G926=-1,-1,IF('HCAD Raw EF'!E926="","",'HCAD Raw EF'!E926))</f>
        <v>-1</v>
      </c>
      <c r="I926">
        <f>IF(H926=-1,-1,IF('HCAD Raw EF'!F926="","",'HCAD Raw EF'!F926))</f>
        <v>-1</v>
      </c>
      <c r="J926">
        <f>IF(I926=-1,-1,IF('HCAD Raw EF'!G926="","",'HCAD Raw EF'!G926))</f>
        <v>-1</v>
      </c>
      <c r="K926">
        <f>IF(J926=-1,-1,IF('HCAD Raw EF'!H926="","",'HCAD Raw EF'!H926))</f>
        <v>-1</v>
      </c>
      <c r="L926">
        <f>IF(K926=-1,-1,IF('HCAD Raw EF'!I926="","",'HCAD Raw EF'!I926))</f>
        <v>-1</v>
      </c>
      <c r="M926">
        <f>IF(L926=-1,-1,IF('HCAD Raw EF'!J926="","",'HCAD Raw EF'!J926))</f>
        <v>-1</v>
      </c>
      <c r="N926">
        <f>IF(M926=-1,-1,IF('HCAD Raw EF'!K926="","",'HCAD Raw EF'!K926))</f>
        <v>-1</v>
      </c>
      <c r="O926" s="13">
        <f>IF(N926=-1,-1,IF('HCAD Raw EF'!L926="","",VALUE('HCAD Raw EF'!L926)))</f>
        <v>-1</v>
      </c>
      <c r="P926"/>
      <c r="Q926"/>
      <c r="R926"/>
      <c r="S926"/>
      <c r="T926"/>
      <c r="U926"/>
      <c r="V926"/>
      <c r="W926"/>
      <c r="X926"/>
      <c r="Y926"/>
    </row>
    <row r="927" spans="3:25" x14ac:dyDescent="0.25">
      <c r="C927">
        <v>923</v>
      </c>
      <c r="D927">
        <f t="shared" si="15"/>
        <v>-1</v>
      </c>
      <c r="E927">
        <f>IF('HCAD Raw EF'!B927="",-1,'HCAD Raw EF'!B927)</f>
        <v>-1</v>
      </c>
      <c r="F927">
        <f>IF(E927=-1,-1,IF('HCAD Raw EF'!C927="","",'HCAD Raw EF'!C927))</f>
        <v>-1</v>
      </c>
      <c r="G927">
        <f>IF(F927=-1,-1,IF('HCAD Raw EF'!D927="","",'HCAD Raw EF'!D927))</f>
        <v>-1</v>
      </c>
      <c r="H927">
        <f>IF(G927=-1,-1,IF('HCAD Raw EF'!E927="","",'HCAD Raw EF'!E927))</f>
        <v>-1</v>
      </c>
      <c r="I927">
        <f>IF(H927=-1,-1,IF('HCAD Raw EF'!F927="","",'HCAD Raw EF'!F927))</f>
        <v>-1</v>
      </c>
      <c r="J927">
        <f>IF(I927=-1,-1,IF('HCAD Raw EF'!G927="","",'HCAD Raw EF'!G927))</f>
        <v>-1</v>
      </c>
      <c r="K927">
        <f>IF(J927=-1,-1,IF('HCAD Raw EF'!H927="","",'HCAD Raw EF'!H927))</f>
        <v>-1</v>
      </c>
      <c r="L927">
        <f>IF(K927=-1,-1,IF('HCAD Raw EF'!I927="","",'HCAD Raw EF'!I927))</f>
        <v>-1</v>
      </c>
      <c r="M927">
        <f>IF(L927=-1,-1,IF('HCAD Raw EF'!J927="","",'HCAD Raw EF'!J927))</f>
        <v>-1</v>
      </c>
      <c r="N927">
        <f>IF(M927=-1,-1,IF('HCAD Raw EF'!K927="","",'HCAD Raw EF'!K927))</f>
        <v>-1</v>
      </c>
      <c r="O927" s="13">
        <f>IF(N927=-1,-1,IF('HCAD Raw EF'!L927="","",VALUE('HCAD Raw EF'!L927)))</f>
        <v>-1</v>
      </c>
      <c r="P927"/>
      <c r="Q927"/>
      <c r="R927"/>
      <c r="S927"/>
      <c r="T927"/>
      <c r="U927"/>
      <c r="V927"/>
      <c r="W927"/>
      <c r="X927"/>
      <c r="Y927"/>
    </row>
    <row r="928" spans="3:25" x14ac:dyDescent="0.25">
      <c r="C928">
        <v>924</v>
      </c>
      <c r="D928">
        <f t="shared" si="15"/>
        <v>-1</v>
      </c>
      <c r="E928">
        <f>IF('HCAD Raw EF'!B928="",-1,'HCAD Raw EF'!B928)</f>
        <v>-1</v>
      </c>
      <c r="F928">
        <f>IF(E928=-1,-1,IF('HCAD Raw EF'!C928="","",'HCAD Raw EF'!C928))</f>
        <v>-1</v>
      </c>
      <c r="G928">
        <f>IF(F928=-1,-1,IF('HCAD Raw EF'!D928="","",'HCAD Raw EF'!D928))</f>
        <v>-1</v>
      </c>
      <c r="H928">
        <f>IF(G928=-1,-1,IF('HCAD Raw EF'!E928="","",'HCAD Raw EF'!E928))</f>
        <v>-1</v>
      </c>
      <c r="I928">
        <f>IF(H928=-1,-1,IF('HCAD Raw EF'!F928="","",'HCAD Raw EF'!F928))</f>
        <v>-1</v>
      </c>
      <c r="J928">
        <f>IF(I928=-1,-1,IF('HCAD Raw EF'!G928="","",'HCAD Raw EF'!G928))</f>
        <v>-1</v>
      </c>
      <c r="K928">
        <f>IF(J928=-1,-1,IF('HCAD Raw EF'!H928="","",'HCAD Raw EF'!H928))</f>
        <v>-1</v>
      </c>
      <c r="L928">
        <f>IF(K928=-1,-1,IF('HCAD Raw EF'!I928="","",'HCAD Raw EF'!I928))</f>
        <v>-1</v>
      </c>
      <c r="M928">
        <f>IF(L928=-1,-1,IF('HCAD Raw EF'!J928="","",'HCAD Raw EF'!J928))</f>
        <v>-1</v>
      </c>
      <c r="N928">
        <f>IF(M928=-1,-1,IF('HCAD Raw EF'!K928="","",'HCAD Raw EF'!K928))</f>
        <v>-1</v>
      </c>
      <c r="O928" s="13">
        <f>IF(N928=-1,-1,IF('HCAD Raw EF'!L928="","",VALUE('HCAD Raw EF'!L928)))</f>
        <v>-1</v>
      </c>
      <c r="P928"/>
      <c r="Q928"/>
      <c r="R928"/>
      <c r="S928"/>
      <c r="T928"/>
      <c r="U928"/>
      <c r="V928"/>
      <c r="W928"/>
      <c r="X928"/>
      <c r="Y928"/>
    </row>
    <row r="929" spans="3:25" x14ac:dyDescent="0.25">
      <c r="C929">
        <v>925</v>
      </c>
      <c r="D929">
        <f t="shared" si="15"/>
        <v>-1</v>
      </c>
      <c r="E929">
        <f>IF('HCAD Raw EF'!B929="",-1,'HCAD Raw EF'!B929)</f>
        <v>-1</v>
      </c>
      <c r="F929">
        <f>IF(E929=-1,-1,IF('HCAD Raw EF'!C929="","",'HCAD Raw EF'!C929))</f>
        <v>-1</v>
      </c>
      <c r="G929">
        <f>IF(F929=-1,-1,IF('HCAD Raw EF'!D929="","",'HCAD Raw EF'!D929))</f>
        <v>-1</v>
      </c>
      <c r="H929">
        <f>IF(G929=-1,-1,IF('HCAD Raw EF'!E929="","",'HCAD Raw EF'!E929))</f>
        <v>-1</v>
      </c>
      <c r="I929">
        <f>IF(H929=-1,-1,IF('HCAD Raw EF'!F929="","",'HCAD Raw EF'!F929))</f>
        <v>-1</v>
      </c>
      <c r="J929">
        <f>IF(I929=-1,-1,IF('HCAD Raw EF'!G929="","",'HCAD Raw EF'!G929))</f>
        <v>-1</v>
      </c>
      <c r="K929">
        <f>IF(J929=-1,-1,IF('HCAD Raw EF'!H929="","",'HCAD Raw EF'!H929))</f>
        <v>-1</v>
      </c>
      <c r="L929">
        <f>IF(K929=-1,-1,IF('HCAD Raw EF'!I929="","",'HCAD Raw EF'!I929))</f>
        <v>-1</v>
      </c>
      <c r="M929">
        <f>IF(L929=-1,-1,IF('HCAD Raw EF'!J929="","",'HCAD Raw EF'!J929))</f>
        <v>-1</v>
      </c>
      <c r="N929">
        <f>IF(M929=-1,-1,IF('HCAD Raw EF'!K929="","",'HCAD Raw EF'!K929))</f>
        <v>-1</v>
      </c>
      <c r="O929" s="13">
        <f>IF(N929=-1,-1,IF('HCAD Raw EF'!L929="","",VALUE('HCAD Raw EF'!L929)))</f>
        <v>-1</v>
      </c>
      <c r="P929"/>
      <c r="Q929"/>
      <c r="R929"/>
      <c r="S929"/>
      <c r="T929"/>
      <c r="U929"/>
      <c r="V929"/>
      <c r="W929"/>
      <c r="X929"/>
      <c r="Y929"/>
    </row>
    <row r="930" spans="3:25" x14ac:dyDescent="0.25">
      <c r="C930">
        <v>926</v>
      </c>
      <c r="D930">
        <f t="shared" si="15"/>
        <v>-1</v>
      </c>
      <c r="E930">
        <f>IF('HCAD Raw EF'!B930="",-1,'HCAD Raw EF'!B930)</f>
        <v>-1</v>
      </c>
      <c r="F930">
        <f>IF(E930=-1,-1,IF('HCAD Raw EF'!C930="","",'HCAD Raw EF'!C930))</f>
        <v>-1</v>
      </c>
      <c r="G930">
        <f>IF(F930=-1,-1,IF('HCAD Raw EF'!D930="","",'HCAD Raw EF'!D930))</f>
        <v>-1</v>
      </c>
      <c r="H930">
        <f>IF(G930=-1,-1,IF('HCAD Raw EF'!E930="","",'HCAD Raw EF'!E930))</f>
        <v>-1</v>
      </c>
      <c r="I930">
        <f>IF(H930=-1,-1,IF('HCAD Raw EF'!F930="","",'HCAD Raw EF'!F930))</f>
        <v>-1</v>
      </c>
      <c r="J930">
        <f>IF(I930=-1,-1,IF('HCAD Raw EF'!G930="","",'HCAD Raw EF'!G930))</f>
        <v>-1</v>
      </c>
      <c r="K930">
        <f>IF(J930=-1,-1,IF('HCAD Raw EF'!H930="","",'HCAD Raw EF'!H930))</f>
        <v>-1</v>
      </c>
      <c r="L930">
        <f>IF(K930=-1,-1,IF('HCAD Raw EF'!I930="","",'HCAD Raw EF'!I930))</f>
        <v>-1</v>
      </c>
      <c r="M930">
        <f>IF(L930=-1,-1,IF('HCAD Raw EF'!J930="","",'HCAD Raw EF'!J930))</f>
        <v>-1</v>
      </c>
      <c r="N930">
        <f>IF(M930=-1,-1,IF('HCAD Raw EF'!K930="","",'HCAD Raw EF'!K930))</f>
        <v>-1</v>
      </c>
      <c r="O930" s="13">
        <f>IF(N930=-1,-1,IF('HCAD Raw EF'!L930="","",VALUE('HCAD Raw EF'!L930)))</f>
        <v>-1</v>
      </c>
      <c r="P930"/>
      <c r="Q930"/>
      <c r="R930"/>
      <c r="S930"/>
      <c r="T930"/>
      <c r="U930"/>
      <c r="V930"/>
      <c r="W930"/>
      <c r="X930"/>
      <c r="Y930"/>
    </row>
    <row r="931" spans="3:25" x14ac:dyDescent="0.25">
      <c r="C931">
        <v>927</v>
      </c>
      <c r="D931">
        <f t="shared" si="15"/>
        <v>-1</v>
      </c>
      <c r="E931">
        <f>IF('HCAD Raw EF'!B931="",-1,'HCAD Raw EF'!B931)</f>
        <v>-1</v>
      </c>
      <c r="F931">
        <f>IF(E931=-1,-1,IF('HCAD Raw EF'!C931="","",'HCAD Raw EF'!C931))</f>
        <v>-1</v>
      </c>
      <c r="G931">
        <f>IF(F931=-1,-1,IF('HCAD Raw EF'!D931="","",'HCAD Raw EF'!D931))</f>
        <v>-1</v>
      </c>
      <c r="H931">
        <f>IF(G931=-1,-1,IF('HCAD Raw EF'!E931="","",'HCAD Raw EF'!E931))</f>
        <v>-1</v>
      </c>
      <c r="I931">
        <f>IF(H931=-1,-1,IF('HCAD Raw EF'!F931="","",'HCAD Raw EF'!F931))</f>
        <v>-1</v>
      </c>
      <c r="J931">
        <f>IF(I931=-1,-1,IF('HCAD Raw EF'!G931="","",'HCAD Raw EF'!G931))</f>
        <v>-1</v>
      </c>
      <c r="K931">
        <f>IF(J931=-1,-1,IF('HCAD Raw EF'!H931="","",'HCAD Raw EF'!H931))</f>
        <v>-1</v>
      </c>
      <c r="L931">
        <f>IF(K931=-1,-1,IF('HCAD Raw EF'!I931="","",'HCAD Raw EF'!I931))</f>
        <v>-1</v>
      </c>
      <c r="M931">
        <f>IF(L931=-1,-1,IF('HCAD Raw EF'!J931="","",'HCAD Raw EF'!J931))</f>
        <v>-1</v>
      </c>
      <c r="N931">
        <f>IF(M931=-1,-1,IF('HCAD Raw EF'!K931="","",'HCAD Raw EF'!K931))</f>
        <v>-1</v>
      </c>
      <c r="O931" s="13">
        <f>IF(N931=-1,-1,IF('HCAD Raw EF'!L931="","",VALUE('HCAD Raw EF'!L931)))</f>
        <v>-1</v>
      </c>
      <c r="P931"/>
      <c r="Q931"/>
      <c r="R931"/>
      <c r="S931"/>
      <c r="T931"/>
      <c r="U931"/>
      <c r="V931"/>
      <c r="W931"/>
      <c r="X931"/>
      <c r="Y931"/>
    </row>
    <row r="932" spans="3:25" x14ac:dyDescent="0.25">
      <c r="C932">
        <v>928</v>
      </c>
      <c r="D932">
        <f t="shared" si="15"/>
        <v>-1</v>
      </c>
      <c r="E932">
        <f>IF('HCAD Raw EF'!B932="",-1,'HCAD Raw EF'!B932)</f>
        <v>-1</v>
      </c>
      <c r="F932">
        <f>IF(E932=-1,-1,IF('HCAD Raw EF'!C932="","",'HCAD Raw EF'!C932))</f>
        <v>-1</v>
      </c>
      <c r="G932">
        <f>IF(F932=-1,-1,IF('HCAD Raw EF'!D932="","",'HCAD Raw EF'!D932))</f>
        <v>-1</v>
      </c>
      <c r="H932">
        <f>IF(G932=-1,-1,IF('HCAD Raw EF'!E932="","",'HCAD Raw EF'!E932))</f>
        <v>-1</v>
      </c>
      <c r="I932">
        <f>IF(H932=-1,-1,IF('HCAD Raw EF'!F932="","",'HCAD Raw EF'!F932))</f>
        <v>-1</v>
      </c>
      <c r="J932">
        <f>IF(I932=-1,-1,IF('HCAD Raw EF'!G932="","",'HCAD Raw EF'!G932))</f>
        <v>-1</v>
      </c>
      <c r="K932">
        <f>IF(J932=-1,-1,IF('HCAD Raw EF'!H932="","",'HCAD Raw EF'!H932))</f>
        <v>-1</v>
      </c>
      <c r="L932">
        <f>IF(K932=-1,-1,IF('HCAD Raw EF'!I932="","",'HCAD Raw EF'!I932))</f>
        <v>-1</v>
      </c>
      <c r="M932">
        <f>IF(L932=-1,-1,IF('HCAD Raw EF'!J932="","",'HCAD Raw EF'!J932))</f>
        <v>-1</v>
      </c>
      <c r="N932">
        <f>IF(M932=-1,-1,IF('HCAD Raw EF'!K932="","",'HCAD Raw EF'!K932))</f>
        <v>-1</v>
      </c>
      <c r="O932" s="13">
        <f>IF(N932=-1,-1,IF('HCAD Raw EF'!L932="","",VALUE('HCAD Raw EF'!L932)))</f>
        <v>-1</v>
      </c>
      <c r="P932"/>
      <c r="Q932"/>
      <c r="R932"/>
      <c r="S932"/>
      <c r="T932"/>
      <c r="U932"/>
      <c r="V932"/>
      <c r="W932"/>
      <c r="X932"/>
      <c r="Y932"/>
    </row>
    <row r="933" spans="3:25" x14ac:dyDescent="0.25">
      <c r="C933">
        <v>929</v>
      </c>
      <c r="D933">
        <f t="shared" si="15"/>
        <v>-1</v>
      </c>
      <c r="E933">
        <f>IF('HCAD Raw EF'!B933="",-1,'HCAD Raw EF'!B933)</f>
        <v>-1</v>
      </c>
      <c r="F933">
        <f>IF(E933=-1,-1,IF('HCAD Raw EF'!C933="","",'HCAD Raw EF'!C933))</f>
        <v>-1</v>
      </c>
      <c r="G933">
        <f>IF(F933=-1,-1,IF('HCAD Raw EF'!D933="","",'HCAD Raw EF'!D933))</f>
        <v>-1</v>
      </c>
      <c r="H933">
        <f>IF(G933=-1,-1,IF('HCAD Raw EF'!E933="","",'HCAD Raw EF'!E933))</f>
        <v>-1</v>
      </c>
      <c r="I933">
        <f>IF(H933=-1,-1,IF('HCAD Raw EF'!F933="","",'HCAD Raw EF'!F933))</f>
        <v>-1</v>
      </c>
      <c r="J933">
        <f>IF(I933=-1,-1,IF('HCAD Raw EF'!G933="","",'HCAD Raw EF'!G933))</f>
        <v>-1</v>
      </c>
      <c r="K933">
        <f>IF(J933=-1,-1,IF('HCAD Raw EF'!H933="","",'HCAD Raw EF'!H933))</f>
        <v>-1</v>
      </c>
      <c r="L933">
        <f>IF(K933=-1,-1,IF('HCAD Raw EF'!I933="","",'HCAD Raw EF'!I933))</f>
        <v>-1</v>
      </c>
      <c r="M933">
        <f>IF(L933=-1,-1,IF('HCAD Raw EF'!J933="","",'HCAD Raw EF'!J933))</f>
        <v>-1</v>
      </c>
      <c r="N933">
        <f>IF(M933=-1,-1,IF('HCAD Raw EF'!K933="","",'HCAD Raw EF'!K933))</f>
        <v>-1</v>
      </c>
      <c r="O933" s="13">
        <f>IF(N933=-1,-1,IF('HCAD Raw EF'!L933="","",VALUE('HCAD Raw EF'!L933)))</f>
        <v>-1</v>
      </c>
      <c r="P933"/>
      <c r="Q933"/>
      <c r="R933"/>
      <c r="S933"/>
      <c r="T933"/>
      <c r="U933"/>
      <c r="V933"/>
      <c r="W933"/>
      <c r="X933"/>
      <c r="Y933"/>
    </row>
    <row r="934" spans="3:25" x14ac:dyDescent="0.25">
      <c r="C934">
        <v>930</v>
      </c>
      <c r="D934">
        <f t="shared" si="15"/>
        <v>-1</v>
      </c>
      <c r="E934">
        <f>IF('HCAD Raw EF'!B934="",-1,'HCAD Raw EF'!B934)</f>
        <v>-1</v>
      </c>
      <c r="F934">
        <f>IF(E934=-1,-1,IF('HCAD Raw EF'!C934="","",'HCAD Raw EF'!C934))</f>
        <v>-1</v>
      </c>
      <c r="G934">
        <f>IF(F934=-1,-1,IF('HCAD Raw EF'!D934="","",'HCAD Raw EF'!D934))</f>
        <v>-1</v>
      </c>
      <c r="H934">
        <f>IF(G934=-1,-1,IF('HCAD Raw EF'!E934="","",'HCAD Raw EF'!E934))</f>
        <v>-1</v>
      </c>
      <c r="I934">
        <f>IF(H934=-1,-1,IF('HCAD Raw EF'!F934="","",'HCAD Raw EF'!F934))</f>
        <v>-1</v>
      </c>
      <c r="J934">
        <f>IF(I934=-1,-1,IF('HCAD Raw EF'!G934="","",'HCAD Raw EF'!G934))</f>
        <v>-1</v>
      </c>
      <c r="K934">
        <f>IF(J934=-1,-1,IF('HCAD Raw EF'!H934="","",'HCAD Raw EF'!H934))</f>
        <v>-1</v>
      </c>
      <c r="L934">
        <f>IF(K934=-1,-1,IF('HCAD Raw EF'!I934="","",'HCAD Raw EF'!I934))</f>
        <v>-1</v>
      </c>
      <c r="M934">
        <f>IF(L934=-1,-1,IF('HCAD Raw EF'!J934="","",'HCAD Raw EF'!J934))</f>
        <v>-1</v>
      </c>
      <c r="N934">
        <f>IF(M934=-1,-1,IF('HCAD Raw EF'!K934="","",'HCAD Raw EF'!K934))</f>
        <v>-1</v>
      </c>
      <c r="O934" s="13">
        <f>IF(N934=-1,-1,IF('HCAD Raw EF'!L934="","",VALUE('HCAD Raw EF'!L934)))</f>
        <v>-1</v>
      </c>
      <c r="P934"/>
      <c r="Q934"/>
      <c r="R934"/>
      <c r="S934"/>
      <c r="T934"/>
      <c r="U934"/>
      <c r="V934"/>
      <c r="W934"/>
      <c r="X934"/>
      <c r="Y934"/>
    </row>
    <row r="935" spans="3:25" x14ac:dyDescent="0.25">
      <c r="C935">
        <v>931</v>
      </c>
      <c r="D935">
        <f t="shared" si="15"/>
        <v>-1</v>
      </c>
      <c r="E935">
        <f>IF('HCAD Raw EF'!B935="",-1,'HCAD Raw EF'!B935)</f>
        <v>-1</v>
      </c>
      <c r="F935">
        <f>IF(E935=-1,-1,IF('HCAD Raw EF'!C935="","",'HCAD Raw EF'!C935))</f>
        <v>-1</v>
      </c>
      <c r="G935">
        <f>IF(F935=-1,-1,IF('HCAD Raw EF'!D935="","",'HCAD Raw EF'!D935))</f>
        <v>-1</v>
      </c>
      <c r="H935">
        <f>IF(G935=-1,-1,IF('HCAD Raw EF'!E935="","",'HCAD Raw EF'!E935))</f>
        <v>-1</v>
      </c>
      <c r="I935">
        <f>IF(H935=-1,-1,IF('HCAD Raw EF'!F935="","",'HCAD Raw EF'!F935))</f>
        <v>-1</v>
      </c>
      <c r="J935">
        <f>IF(I935=-1,-1,IF('HCAD Raw EF'!G935="","",'HCAD Raw EF'!G935))</f>
        <v>-1</v>
      </c>
      <c r="K935">
        <f>IF(J935=-1,-1,IF('HCAD Raw EF'!H935="","",'HCAD Raw EF'!H935))</f>
        <v>-1</v>
      </c>
      <c r="L935">
        <f>IF(K935=-1,-1,IF('HCAD Raw EF'!I935="","",'HCAD Raw EF'!I935))</f>
        <v>-1</v>
      </c>
      <c r="M935">
        <f>IF(L935=-1,-1,IF('HCAD Raw EF'!J935="","",'HCAD Raw EF'!J935))</f>
        <v>-1</v>
      </c>
      <c r="N935">
        <f>IF(M935=-1,-1,IF('HCAD Raw EF'!K935="","",'HCAD Raw EF'!K935))</f>
        <v>-1</v>
      </c>
      <c r="O935" s="13">
        <f>IF(N935=-1,-1,IF('HCAD Raw EF'!L935="","",VALUE('HCAD Raw EF'!L935)))</f>
        <v>-1</v>
      </c>
      <c r="P935"/>
      <c r="Q935"/>
      <c r="R935"/>
      <c r="S935"/>
      <c r="T935"/>
      <c r="U935"/>
      <c r="V935"/>
      <c r="W935"/>
      <c r="X935"/>
      <c r="Y935"/>
    </row>
    <row r="936" spans="3:25" x14ac:dyDescent="0.25">
      <c r="C936">
        <v>932</v>
      </c>
      <c r="D936">
        <f t="shared" si="15"/>
        <v>-1</v>
      </c>
      <c r="E936">
        <f>IF('HCAD Raw EF'!B936="",-1,'HCAD Raw EF'!B936)</f>
        <v>-1</v>
      </c>
      <c r="F936">
        <f>IF(E936=-1,-1,IF('HCAD Raw EF'!C936="","",'HCAD Raw EF'!C936))</f>
        <v>-1</v>
      </c>
      <c r="G936">
        <f>IF(F936=-1,-1,IF('HCAD Raw EF'!D936="","",'HCAD Raw EF'!D936))</f>
        <v>-1</v>
      </c>
      <c r="H936">
        <f>IF(G936=-1,-1,IF('HCAD Raw EF'!E936="","",'HCAD Raw EF'!E936))</f>
        <v>-1</v>
      </c>
      <c r="I936">
        <f>IF(H936=-1,-1,IF('HCAD Raw EF'!F936="","",'HCAD Raw EF'!F936))</f>
        <v>-1</v>
      </c>
      <c r="J936">
        <f>IF(I936=-1,-1,IF('HCAD Raw EF'!G936="","",'HCAD Raw EF'!G936))</f>
        <v>-1</v>
      </c>
      <c r="K936">
        <f>IF(J936=-1,-1,IF('HCAD Raw EF'!H936="","",'HCAD Raw EF'!H936))</f>
        <v>-1</v>
      </c>
      <c r="L936">
        <f>IF(K936=-1,-1,IF('HCAD Raw EF'!I936="","",'HCAD Raw EF'!I936))</f>
        <v>-1</v>
      </c>
      <c r="M936">
        <f>IF(L936=-1,-1,IF('HCAD Raw EF'!J936="","",'HCAD Raw EF'!J936))</f>
        <v>-1</v>
      </c>
      <c r="N936">
        <f>IF(M936=-1,-1,IF('HCAD Raw EF'!K936="","",'HCAD Raw EF'!K936))</f>
        <v>-1</v>
      </c>
      <c r="O936" s="13">
        <f>IF(N936=-1,-1,IF('HCAD Raw EF'!L936="","",VALUE('HCAD Raw EF'!L936)))</f>
        <v>-1</v>
      </c>
      <c r="P936"/>
      <c r="Q936"/>
      <c r="R936"/>
      <c r="S936"/>
      <c r="T936"/>
      <c r="U936"/>
      <c r="V936"/>
      <c r="W936"/>
      <c r="X936"/>
      <c r="Y936"/>
    </row>
    <row r="937" spans="3:25" x14ac:dyDescent="0.25">
      <c r="C937">
        <v>933</v>
      </c>
      <c r="D937">
        <f t="shared" si="15"/>
        <v>-1</v>
      </c>
      <c r="E937">
        <f>IF('HCAD Raw EF'!B937="",-1,'HCAD Raw EF'!B937)</f>
        <v>-1</v>
      </c>
      <c r="F937">
        <f>IF(E937=-1,-1,IF('HCAD Raw EF'!C937="","",'HCAD Raw EF'!C937))</f>
        <v>-1</v>
      </c>
      <c r="G937">
        <f>IF(F937=-1,-1,IF('HCAD Raw EF'!D937="","",'HCAD Raw EF'!D937))</f>
        <v>-1</v>
      </c>
      <c r="H937">
        <f>IF(G937=-1,-1,IF('HCAD Raw EF'!E937="","",'HCAD Raw EF'!E937))</f>
        <v>-1</v>
      </c>
      <c r="I937">
        <f>IF(H937=-1,-1,IF('HCAD Raw EF'!F937="","",'HCAD Raw EF'!F937))</f>
        <v>-1</v>
      </c>
      <c r="J937">
        <f>IF(I937=-1,-1,IF('HCAD Raw EF'!G937="","",'HCAD Raw EF'!G937))</f>
        <v>-1</v>
      </c>
      <c r="K937">
        <f>IF(J937=-1,-1,IF('HCAD Raw EF'!H937="","",'HCAD Raw EF'!H937))</f>
        <v>-1</v>
      </c>
      <c r="L937">
        <f>IF(K937=-1,-1,IF('HCAD Raw EF'!I937="","",'HCAD Raw EF'!I937))</f>
        <v>-1</v>
      </c>
      <c r="M937">
        <f>IF(L937=-1,-1,IF('HCAD Raw EF'!J937="","",'HCAD Raw EF'!J937))</f>
        <v>-1</v>
      </c>
      <c r="N937">
        <f>IF(M937=-1,-1,IF('HCAD Raw EF'!K937="","",'HCAD Raw EF'!K937))</f>
        <v>-1</v>
      </c>
      <c r="O937" s="13">
        <f>IF(N937=-1,-1,IF('HCAD Raw EF'!L937="","",VALUE('HCAD Raw EF'!L937)))</f>
        <v>-1</v>
      </c>
      <c r="P937"/>
      <c r="Q937"/>
      <c r="R937"/>
      <c r="S937"/>
      <c r="T937"/>
      <c r="U937"/>
      <c r="V937"/>
      <c r="W937"/>
      <c r="X937"/>
      <c r="Y937"/>
    </row>
    <row r="938" spans="3:25" x14ac:dyDescent="0.25">
      <c r="C938">
        <v>934</v>
      </c>
      <c r="D938">
        <f t="shared" si="15"/>
        <v>-1</v>
      </c>
      <c r="E938">
        <f>IF('HCAD Raw EF'!B938="",-1,'HCAD Raw EF'!B938)</f>
        <v>-1</v>
      </c>
      <c r="F938">
        <f>IF(E938=-1,-1,IF('HCAD Raw EF'!C938="","",'HCAD Raw EF'!C938))</f>
        <v>-1</v>
      </c>
      <c r="G938">
        <f>IF(F938=-1,-1,IF('HCAD Raw EF'!D938="","",'HCAD Raw EF'!D938))</f>
        <v>-1</v>
      </c>
      <c r="H938">
        <f>IF(G938=-1,-1,IF('HCAD Raw EF'!E938="","",'HCAD Raw EF'!E938))</f>
        <v>-1</v>
      </c>
      <c r="I938">
        <f>IF(H938=-1,-1,IF('HCAD Raw EF'!F938="","",'HCAD Raw EF'!F938))</f>
        <v>-1</v>
      </c>
      <c r="J938">
        <f>IF(I938=-1,-1,IF('HCAD Raw EF'!G938="","",'HCAD Raw EF'!G938))</f>
        <v>-1</v>
      </c>
      <c r="K938">
        <f>IF(J938=-1,-1,IF('HCAD Raw EF'!H938="","",'HCAD Raw EF'!H938))</f>
        <v>-1</v>
      </c>
      <c r="L938">
        <f>IF(K938=-1,-1,IF('HCAD Raw EF'!I938="","",'HCAD Raw EF'!I938))</f>
        <v>-1</v>
      </c>
      <c r="M938">
        <f>IF(L938=-1,-1,IF('HCAD Raw EF'!J938="","",'HCAD Raw EF'!J938))</f>
        <v>-1</v>
      </c>
      <c r="N938">
        <f>IF(M938=-1,-1,IF('HCAD Raw EF'!K938="","",'HCAD Raw EF'!K938))</f>
        <v>-1</v>
      </c>
      <c r="O938" s="13">
        <f>IF(N938=-1,-1,IF('HCAD Raw EF'!L938="","",VALUE('HCAD Raw EF'!L938)))</f>
        <v>-1</v>
      </c>
      <c r="P938"/>
      <c r="Q938"/>
      <c r="R938"/>
      <c r="S938"/>
      <c r="T938"/>
      <c r="U938"/>
      <c r="V938"/>
      <c r="W938"/>
      <c r="X938"/>
      <c r="Y938"/>
    </row>
    <row r="939" spans="3:25" x14ac:dyDescent="0.25">
      <c r="C939">
        <v>935</v>
      </c>
      <c r="D939">
        <f t="shared" si="15"/>
        <v>-1</v>
      </c>
      <c r="E939">
        <f>IF('HCAD Raw EF'!B939="",-1,'HCAD Raw EF'!B939)</f>
        <v>-1</v>
      </c>
      <c r="F939">
        <f>IF(E939=-1,-1,IF('HCAD Raw EF'!C939="","",'HCAD Raw EF'!C939))</f>
        <v>-1</v>
      </c>
      <c r="G939">
        <f>IF(F939=-1,-1,IF('HCAD Raw EF'!D939="","",'HCAD Raw EF'!D939))</f>
        <v>-1</v>
      </c>
      <c r="H939">
        <f>IF(G939=-1,-1,IF('HCAD Raw EF'!E939="","",'HCAD Raw EF'!E939))</f>
        <v>-1</v>
      </c>
      <c r="I939">
        <f>IF(H939=-1,-1,IF('HCAD Raw EF'!F939="","",'HCAD Raw EF'!F939))</f>
        <v>-1</v>
      </c>
      <c r="J939">
        <f>IF(I939=-1,-1,IF('HCAD Raw EF'!G939="","",'HCAD Raw EF'!G939))</f>
        <v>-1</v>
      </c>
      <c r="K939">
        <f>IF(J939=-1,-1,IF('HCAD Raw EF'!H939="","",'HCAD Raw EF'!H939))</f>
        <v>-1</v>
      </c>
      <c r="L939">
        <f>IF(K939=-1,-1,IF('HCAD Raw EF'!I939="","",'HCAD Raw EF'!I939))</f>
        <v>-1</v>
      </c>
      <c r="M939">
        <f>IF(L939=-1,-1,IF('HCAD Raw EF'!J939="","",'HCAD Raw EF'!J939))</f>
        <v>-1</v>
      </c>
      <c r="N939">
        <f>IF(M939=-1,-1,IF('HCAD Raw EF'!K939="","",'HCAD Raw EF'!K939))</f>
        <v>-1</v>
      </c>
      <c r="O939" s="13">
        <f>IF(N939=-1,-1,IF('HCAD Raw EF'!L939="","",VALUE('HCAD Raw EF'!L939)))</f>
        <v>-1</v>
      </c>
      <c r="P939"/>
      <c r="Q939"/>
      <c r="R939"/>
      <c r="S939"/>
      <c r="T939"/>
      <c r="U939"/>
      <c r="V939"/>
      <c r="W939"/>
      <c r="X939"/>
      <c r="Y939"/>
    </row>
    <row r="940" spans="3:25" x14ac:dyDescent="0.25">
      <c r="C940">
        <v>936</v>
      </c>
      <c r="D940">
        <f t="shared" si="15"/>
        <v>-1</v>
      </c>
      <c r="E940">
        <f>IF('HCAD Raw EF'!B940="",-1,'HCAD Raw EF'!B940)</f>
        <v>-1</v>
      </c>
      <c r="F940">
        <f>IF(E940=-1,-1,IF('HCAD Raw EF'!C940="","",'HCAD Raw EF'!C940))</f>
        <v>-1</v>
      </c>
      <c r="G940">
        <f>IF(F940=-1,-1,IF('HCAD Raw EF'!D940="","",'HCAD Raw EF'!D940))</f>
        <v>-1</v>
      </c>
      <c r="H940">
        <f>IF(G940=-1,-1,IF('HCAD Raw EF'!E940="","",'HCAD Raw EF'!E940))</f>
        <v>-1</v>
      </c>
      <c r="I940">
        <f>IF(H940=-1,-1,IF('HCAD Raw EF'!F940="","",'HCAD Raw EF'!F940))</f>
        <v>-1</v>
      </c>
      <c r="J940">
        <f>IF(I940=-1,-1,IF('HCAD Raw EF'!G940="","",'HCAD Raw EF'!G940))</f>
        <v>-1</v>
      </c>
      <c r="K940">
        <f>IF(J940=-1,-1,IF('HCAD Raw EF'!H940="","",'HCAD Raw EF'!H940))</f>
        <v>-1</v>
      </c>
      <c r="L940">
        <f>IF(K940=-1,-1,IF('HCAD Raw EF'!I940="","",'HCAD Raw EF'!I940))</f>
        <v>-1</v>
      </c>
      <c r="M940">
        <f>IF(L940=-1,-1,IF('HCAD Raw EF'!J940="","",'HCAD Raw EF'!J940))</f>
        <v>-1</v>
      </c>
      <c r="N940">
        <f>IF(M940=-1,-1,IF('HCAD Raw EF'!K940="","",'HCAD Raw EF'!K940))</f>
        <v>-1</v>
      </c>
      <c r="O940" s="13">
        <f>IF(N940=-1,-1,IF('HCAD Raw EF'!L940="","",VALUE('HCAD Raw EF'!L940)))</f>
        <v>-1</v>
      </c>
      <c r="P940"/>
      <c r="Q940"/>
      <c r="R940"/>
      <c r="S940"/>
      <c r="T940"/>
      <c r="U940"/>
      <c r="V940"/>
      <c r="W940"/>
      <c r="X940"/>
      <c r="Y940"/>
    </row>
    <row r="941" spans="3:25" x14ac:dyDescent="0.25">
      <c r="C941">
        <v>937</v>
      </c>
      <c r="D941">
        <f t="shared" si="15"/>
        <v>-1</v>
      </c>
      <c r="E941">
        <f>IF('HCAD Raw EF'!B941="",-1,'HCAD Raw EF'!B941)</f>
        <v>-1</v>
      </c>
      <c r="F941">
        <f>IF(E941=-1,-1,IF('HCAD Raw EF'!C941="","",'HCAD Raw EF'!C941))</f>
        <v>-1</v>
      </c>
      <c r="G941">
        <f>IF(F941=-1,-1,IF('HCAD Raw EF'!D941="","",'HCAD Raw EF'!D941))</f>
        <v>-1</v>
      </c>
      <c r="H941">
        <f>IF(G941=-1,-1,IF('HCAD Raw EF'!E941="","",'HCAD Raw EF'!E941))</f>
        <v>-1</v>
      </c>
      <c r="I941">
        <f>IF(H941=-1,-1,IF('HCAD Raw EF'!F941="","",'HCAD Raw EF'!F941))</f>
        <v>-1</v>
      </c>
      <c r="J941">
        <f>IF(I941=-1,-1,IF('HCAD Raw EF'!G941="","",'HCAD Raw EF'!G941))</f>
        <v>-1</v>
      </c>
      <c r="K941">
        <f>IF(J941=-1,-1,IF('HCAD Raw EF'!H941="","",'HCAD Raw EF'!H941))</f>
        <v>-1</v>
      </c>
      <c r="L941">
        <f>IF(K941=-1,-1,IF('HCAD Raw EF'!I941="","",'HCAD Raw EF'!I941))</f>
        <v>-1</v>
      </c>
      <c r="M941">
        <f>IF(L941=-1,-1,IF('HCAD Raw EF'!J941="","",'HCAD Raw EF'!J941))</f>
        <v>-1</v>
      </c>
      <c r="N941">
        <f>IF(M941=-1,-1,IF('HCAD Raw EF'!K941="","",'HCAD Raw EF'!K941))</f>
        <v>-1</v>
      </c>
      <c r="O941" s="13">
        <f>IF(N941=-1,-1,IF('HCAD Raw EF'!L941="","",VALUE('HCAD Raw EF'!L941)))</f>
        <v>-1</v>
      </c>
      <c r="P941"/>
      <c r="Q941"/>
      <c r="R941"/>
      <c r="S941"/>
      <c r="T941"/>
      <c r="U941"/>
      <c r="V941"/>
      <c r="W941"/>
      <c r="X941"/>
      <c r="Y941"/>
    </row>
    <row r="942" spans="3:25" x14ac:dyDescent="0.25">
      <c r="C942">
        <v>938</v>
      </c>
      <c r="D942">
        <f t="shared" si="15"/>
        <v>-1</v>
      </c>
      <c r="E942">
        <f>IF('HCAD Raw EF'!B942="",-1,'HCAD Raw EF'!B942)</f>
        <v>-1</v>
      </c>
      <c r="F942">
        <f>IF(E942=-1,-1,IF('HCAD Raw EF'!C942="","",'HCAD Raw EF'!C942))</f>
        <v>-1</v>
      </c>
      <c r="G942">
        <f>IF(F942=-1,-1,IF('HCAD Raw EF'!D942="","",'HCAD Raw EF'!D942))</f>
        <v>-1</v>
      </c>
      <c r="H942">
        <f>IF(G942=-1,-1,IF('HCAD Raw EF'!E942="","",'HCAD Raw EF'!E942))</f>
        <v>-1</v>
      </c>
      <c r="I942">
        <f>IF(H942=-1,-1,IF('HCAD Raw EF'!F942="","",'HCAD Raw EF'!F942))</f>
        <v>-1</v>
      </c>
      <c r="J942">
        <f>IF(I942=-1,-1,IF('HCAD Raw EF'!G942="","",'HCAD Raw EF'!G942))</f>
        <v>-1</v>
      </c>
      <c r="K942">
        <f>IF(J942=-1,-1,IF('HCAD Raw EF'!H942="","",'HCAD Raw EF'!H942))</f>
        <v>-1</v>
      </c>
      <c r="L942">
        <f>IF(K942=-1,-1,IF('HCAD Raw EF'!I942="","",'HCAD Raw EF'!I942))</f>
        <v>-1</v>
      </c>
      <c r="M942">
        <f>IF(L942=-1,-1,IF('HCAD Raw EF'!J942="","",'HCAD Raw EF'!J942))</f>
        <v>-1</v>
      </c>
      <c r="N942">
        <f>IF(M942=-1,-1,IF('HCAD Raw EF'!K942="","",'HCAD Raw EF'!K942))</f>
        <v>-1</v>
      </c>
      <c r="O942" s="13">
        <f>IF(N942=-1,-1,IF('HCAD Raw EF'!L942="","",VALUE('HCAD Raw EF'!L942)))</f>
        <v>-1</v>
      </c>
      <c r="P942"/>
      <c r="Q942"/>
      <c r="R942"/>
      <c r="S942"/>
      <c r="T942"/>
      <c r="U942"/>
      <c r="V942"/>
      <c r="W942"/>
      <c r="X942"/>
      <c r="Y942"/>
    </row>
    <row r="943" spans="3:25" x14ac:dyDescent="0.25">
      <c r="C943">
        <v>939</v>
      </c>
      <c r="D943">
        <f t="shared" si="15"/>
        <v>-1</v>
      </c>
      <c r="E943">
        <f>IF('HCAD Raw EF'!B943="",-1,'HCAD Raw EF'!B943)</f>
        <v>-1</v>
      </c>
      <c r="F943">
        <f>IF(E943=-1,-1,IF('HCAD Raw EF'!C943="","",'HCAD Raw EF'!C943))</f>
        <v>-1</v>
      </c>
      <c r="G943">
        <f>IF(F943=-1,-1,IF('HCAD Raw EF'!D943="","",'HCAD Raw EF'!D943))</f>
        <v>-1</v>
      </c>
      <c r="H943">
        <f>IF(G943=-1,-1,IF('HCAD Raw EF'!E943="","",'HCAD Raw EF'!E943))</f>
        <v>-1</v>
      </c>
      <c r="I943">
        <f>IF(H943=-1,-1,IF('HCAD Raw EF'!F943="","",'HCAD Raw EF'!F943))</f>
        <v>-1</v>
      </c>
      <c r="J943">
        <f>IF(I943=-1,-1,IF('HCAD Raw EF'!G943="","",'HCAD Raw EF'!G943))</f>
        <v>-1</v>
      </c>
      <c r="K943">
        <f>IF(J943=-1,-1,IF('HCAD Raw EF'!H943="","",'HCAD Raw EF'!H943))</f>
        <v>-1</v>
      </c>
      <c r="L943">
        <f>IF(K943=-1,-1,IF('HCAD Raw EF'!I943="","",'HCAD Raw EF'!I943))</f>
        <v>-1</v>
      </c>
      <c r="M943">
        <f>IF(L943=-1,-1,IF('HCAD Raw EF'!J943="","",'HCAD Raw EF'!J943))</f>
        <v>-1</v>
      </c>
      <c r="N943">
        <f>IF(M943=-1,-1,IF('HCAD Raw EF'!K943="","",'HCAD Raw EF'!K943))</f>
        <v>-1</v>
      </c>
      <c r="O943" s="13">
        <f>IF(N943=-1,-1,IF('HCAD Raw EF'!L943="","",VALUE('HCAD Raw EF'!L943)))</f>
        <v>-1</v>
      </c>
      <c r="P943"/>
      <c r="Q943"/>
      <c r="R943"/>
      <c r="S943"/>
      <c r="T943"/>
      <c r="U943"/>
      <c r="V943"/>
      <c r="W943"/>
      <c r="X943"/>
      <c r="Y943"/>
    </row>
    <row r="944" spans="3:25" x14ac:dyDescent="0.25">
      <c r="C944">
        <v>940</v>
      </c>
      <c r="D944">
        <f t="shared" si="15"/>
        <v>-1</v>
      </c>
      <c r="E944">
        <f>IF('HCAD Raw EF'!B944="",-1,'HCAD Raw EF'!B944)</f>
        <v>-1</v>
      </c>
      <c r="F944">
        <f>IF(E944=-1,-1,IF('HCAD Raw EF'!C944="","",'HCAD Raw EF'!C944))</f>
        <v>-1</v>
      </c>
      <c r="G944">
        <f>IF(F944=-1,-1,IF('HCAD Raw EF'!D944="","",'HCAD Raw EF'!D944))</f>
        <v>-1</v>
      </c>
      <c r="H944">
        <f>IF(G944=-1,-1,IF('HCAD Raw EF'!E944="","",'HCAD Raw EF'!E944))</f>
        <v>-1</v>
      </c>
      <c r="I944">
        <f>IF(H944=-1,-1,IF('HCAD Raw EF'!F944="","",'HCAD Raw EF'!F944))</f>
        <v>-1</v>
      </c>
      <c r="J944">
        <f>IF(I944=-1,-1,IF('HCAD Raw EF'!G944="","",'HCAD Raw EF'!G944))</f>
        <v>-1</v>
      </c>
      <c r="K944">
        <f>IF(J944=-1,-1,IF('HCAD Raw EF'!H944="","",'HCAD Raw EF'!H944))</f>
        <v>-1</v>
      </c>
      <c r="L944">
        <f>IF(K944=-1,-1,IF('HCAD Raw EF'!I944="","",'HCAD Raw EF'!I944))</f>
        <v>-1</v>
      </c>
      <c r="M944">
        <f>IF(L944=-1,-1,IF('HCAD Raw EF'!J944="","",'HCAD Raw EF'!J944))</f>
        <v>-1</v>
      </c>
      <c r="N944">
        <f>IF(M944=-1,-1,IF('HCAD Raw EF'!K944="","",'HCAD Raw EF'!K944))</f>
        <v>-1</v>
      </c>
      <c r="O944" s="13">
        <f>IF(N944=-1,-1,IF('HCAD Raw EF'!L944="","",VALUE('HCAD Raw EF'!L944)))</f>
        <v>-1</v>
      </c>
      <c r="P944"/>
      <c r="Q944"/>
      <c r="R944"/>
      <c r="S944"/>
      <c r="T944"/>
      <c r="U944"/>
      <c r="V944"/>
      <c r="W944"/>
      <c r="X944"/>
      <c r="Y944"/>
    </row>
    <row r="945" spans="3:25" x14ac:dyDescent="0.25">
      <c r="C945">
        <v>941</v>
      </c>
      <c r="D945">
        <f t="shared" si="15"/>
        <v>-1</v>
      </c>
      <c r="E945">
        <f>IF('HCAD Raw EF'!B945="",-1,'HCAD Raw EF'!B945)</f>
        <v>-1</v>
      </c>
      <c r="F945">
        <f>IF(E945=-1,-1,IF('HCAD Raw EF'!C945="","",'HCAD Raw EF'!C945))</f>
        <v>-1</v>
      </c>
      <c r="G945">
        <f>IF(F945=-1,-1,IF('HCAD Raw EF'!D945="","",'HCAD Raw EF'!D945))</f>
        <v>-1</v>
      </c>
      <c r="H945">
        <f>IF(G945=-1,-1,IF('HCAD Raw EF'!E945="","",'HCAD Raw EF'!E945))</f>
        <v>-1</v>
      </c>
      <c r="I945">
        <f>IF(H945=-1,-1,IF('HCAD Raw EF'!F945="","",'HCAD Raw EF'!F945))</f>
        <v>-1</v>
      </c>
      <c r="J945">
        <f>IF(I945=-1,-1,IF('HCAD Raw EF'!G945="","",'HCAD Raw EF'!G945))</f>
        <v>-1</v>
      </c>
      <c r="K945">
        <f>IF(J945=-1,-1,IF('HCAD Raw EF'!H945="","",'HCAD Raw EF'!H945))</f>
        <v>-1</v>
      </c>
      <c r="L945">
        <f>IF(K945=-1,-1,IF('HCAD Raw EF'!I945="","",'HCAD Raw EF'!I945))</f>
        <v>-1</v>
      </c>
      <c r="M945">
        <f>IF(L945=-1,-1,IF('HCAD Raw EF'!J945="","",'HCAD Raw EF'!J945))</f>
        <v>-1</v>
      </c>
      <c r="N945">
        <f>IF(M945=-1,-1,IF('HCAD Raw EF'!K945="","",'HCAD Raw EF'!K945))</f>
        <v>-1</v>
      </c>
      <c r="O945" s="13">
        <f>IF(N945=-1,-1,IF('HCAD Raw EF'!L945="","",VALUE('HCAD Raw EF'!L945)))</f>
        <v>-1</v>
      </c>
      <c r="P945"/>
      <c r="Q945"/>
      <c r="R945"/>
      <c r="S945"/>
      <c r="T945"/>
      <c r="U945"/>
      <c r="V945"/>
      <c r="W945"/>
      <c r="X945"/>
      <c r="Y945"/>
    </row>
    <row r="946" spans="3:25" x14ac:dyDescent="0.25">
      <c r="C946">
        <v>942</v>
      </c>
      <c r="D946">
        <f t="shared" si="15"/>
        <v>-1</v>
      </c>
      <c r="E946">
        <f>IF('HCAD Raw EF'!B946="",-1,'HCAD Raw EF'!B946)</f>
        <v>-1</v>
      </c>
      <c r="F946">
        <f>IF(E946=-1,-1,IF('HCAD Raw EF'!C946="","",'HCAD Raw EF'!C946))</f>
        <v>-1</v>
      </c>
      <c r="G946">
        <f>IF(F946=-1,-1,IF('HCAD Raw EF'!D946="","",'HCAD Raw EF'!D946))</f>
        <v>-1</v>
      </c>
      <c r="H946">
        <f>IF(G946=-1,-1,IF('HCAD Raw EF'!E946="","",'HCAD Raw EF'!E946))</f>
        <v>-1</v>
      </c>
      <c r="I946">
        <f>IF(H946=-1,-1,IF('HCAD Raw EF'!F946="","",'HCAD Raw EF'!F946))</f>
        <v>-1</v>
      </c>
      <c r="J946">
        <f>IF(I946=-1,-1,IF('HCAD Raw EF'!G946="","",'HCAD Raw EF'!G946))</f>
        <v>-1</v>
      </c>
      <c r="K946">
        <f>IF(J946=-1,-1,IF('HCAD Raw EF'!H946="","",'HCAD Raw EF'!H946))</f>
        <v>-1</v>
      </c>
      <c r="L946">
        <f>IF(K946=-1,-1,IF('HCAD Raw EF'!I946="","",'HCAD Raw EF'!I946))</f>
        <v>-1</v>
      </c>
      <c r="M946">
        <f>IF(L946=-1,-1,IF('HCAD Raw EF'!J946="","",'HCAD Raw EF'!J946))</f>
        <v>-1</v>
      </c>
      <c r="N946">
        <f>IF(M946=-1,-1,IF('HCAD Raw EF'!K946="","",'HCAD Raw EF'!K946))</f>
        <v>-1</v>
      </c>
      <c r="O946" s="13">
        <f>IF(N946=-1,-1,IF('HCAD Raw EF'!L946="","",VALUE('HCAD Raw EF'!L946)))</f>
        <v>-1</v>
      </c>
      <c r="P946"/>
      <c r="Q946"/>
      <c r="R946"/>
      <c r="S946"/>
      <c r="T946"/>
      <c r="U946"/>
      <c r="V946"/>
      <c r="W946"/>
      <c r="X946"/>
      <c r="Y946"/>
    </row>
    <row r="947" spans="3:25" x14ac:dyDescent="0.25">
      <c r="C947">
        <v>943</v>
      </c>
      <c r="D947">
        <f t="shared" si="15"/>
        <v>-1</v>
      </c>
      <c r="E947">
        <f>IF('HCAD Raw EF'!B947="",-1,'HCAD Raw EF'!B947)</f>
        <v>-1</v>
      </c>
      <c r="F947">
        <f>IF(E947=-1,-1,IF('HCAD Raw EF'!C947="","",'HCAD Raw EF'!C947))</f>
        <v>-1</v>
      </c>
      <c r="G947">
        <f>IF(F947=-1,-1,IF('HCAD Raw EF'!D947="","",'HCAD Raw EF'!D947))</f>
        <v>-1</v>
      </c>
      <c r="H947">
        <f>IF(G947=-1,-1,IF('HCAD Raw EF'!E947="","",'HCAD Raw EF'!E947))</f>
        <v>-1</v>
      </c>
      <c r="I947">
        <f>IF(H947=-1,-1,IF('HCAD Raw EF'!F947="","",'HCAD Raw EF'!F947))</f>
        <v>-1</v>
      </c>
      <c r="J947">
        <f>IF(I947=-1,-1,IF('HCAD Raw EF'!G947="","",'HCAD Raw EF'!G947))</f>
        <v>-1</v>
      </c>
      <c r="K947">
        <f>IF(J947=-1,-1,IF('HCAD Raw EF'!H947="","",'HCAD Raw EF'!H947))</f>
        <v>-1</v>
      </c>
      <c r="L947">
        <f>IF(K947=-1,-1,IF('HCAD Raw EF'!I947="","",'HCAD Raw EF'!I947))</f>
        <v>-1</v>
      </c>
      <c r="M947">
        <f>IF(L947=-1,-1,IF('HCAD Raw EF'!J947="","",'HCAD Raw EF'!J947))</f>
        <v>-1</v>
      </c>
      <c r="N947">
        <f>IF(M947=-1,-1,IF('HCAD Raw EF'!K947="","",'HCAD Raw EF'!K947))</f>
        <v>-1</v>
      </c>
      <c r="O947" s="13">
        <f>IF(N947=-1,-1,IF('HCAD Raw EF'!L947="","",VALUE('HCAD Raw EF'!L947)))</f>
        <v>-1</v>
      </c>
      <c r="P947"/>
      <c r="Q947"/>
      <c r="R947"/>
      <c r="S947"/>
      <c r="T947"/>
      <c r="U947"/>
      <c r="V947"/>
      <c r="W947"/>
      <c r="X947"/>
      <c r="Y947"/>
    </row>
    <row r="948" spans="3:25" x14ac:dyDescent="0.25">
      <c r="C948">
        <v>944</v>
      </c>
      <c r="D948">
        <f t="shared" si="15"/>
        <v>-1</v>
      </c>
      <c r="E948">
        <f>IF('HCAD Raw EF'!B948="",-1,'HCAD Raw EF'!B948)</f>
        <v>-1</v>
      </c>
      <c r="F948">
        <f>IF(E948=-1,-1,IF('HCAD Raw EF'!C948="","",'HCAD Raw EF'!C948))</f>
        <v>-1</v>
      </c>
      <c r="G948">
        <f>IF(F948=-1,-1,IF('HCAD Raw EF'!D948="","",'HCAD Raw EF'!D948))</f>
        <v>-1</v>
      </c>
      <c r="H948">
        <f>IF(G948=-1,-1,IF('HCAD Raw EF'!E948="","",'HCAD Raw EF'!E948))</f>
        <v>-1</v>
      </c>
      <c r="I948">
        <f>IF(H948=-1,-1,IF('HCAD Raw EF'!F948="","",'HCAD Raw EF'!F948))</f>
        <v>-1</v>
      </c>
      <c r="J948">
        <f>IF(I948=-1,-1,IF('HCAD Raw EF'!G948="","",'HCAD Raw EF'!G948))</f>
        <v>-1</v>
      </c>
      <c r="K948">
        <f>IF(J948=-1,-1,IF('HCAD Raw EF'!H948="","",'HCAD Raw EF'!H948))</f>
        <v>-1</v>
      </c>
      <c r="L948">
        <f>IF(K948=-1,-1,IF('HCAD Raw EF'!I948="","",'HCAD Raw EF'!I948))</f>
        <v>-1</v>
      </c>
      <c r="M948">
        <f>IF(L948=-1,-1,IF('HCAD Raw EF'!J948="","",'HCAD Raw EF'!J948))</f>
        <v>-1</v>
      </c>
      <c r="N948">
        <f>IF(M948=-1,-1,IF('HCAD Raw EF'!K948="","",'HCAD Raw EF'!K948))</f>
        <v>-1</v>
      </c>
      <c r="O948" s="13">
        <f>IF(N948=-1,-1,IF('HCAD Raw EF'!L948="","",VALUE('HCAD Raw EF'!L948)))</f>
        <v>-1</v>
      </c>
      <c r="P948"/>
      <c r="Q948"/>
      <c r="R948"/>
      <c r="S948"/>
      <c r="T948"/>
      <c r="U948"/>
      <c r="V948"/>
      <c r="W948"/>
      <c r="X948"/>
      <c r="Y948"/>
    </row>
    <row r="949" spans="3:25" x14ac:dyDescent="0.25">
      <c r="C949">
        <v>945</v>
      </c>
      <c r="D949">
        <f t="shared" si="15"/>
        <v>-1</v>
      </c>
      <c r="E949">
        <f>IF('HCAD Raw EF'!B949="",-1,'HCAD Raw EF'!B949)</f>
        <v>-1</v>
      </c>
      <c r="F949">
        <f>IF(E949=-1,-1,IF('HCAD Raw EF'!C949="","",'HCAD Raw EF'!C949))</f>
        <v>-1</v>
      </c>
      <c r="G949">
        <f>IF(F949=-1,-1,IF('HCAD Raw EF'!D949="","",'HCAD Raw EF'!D949))</f>
        <v>-1</v>
      </c>
      <c r="H949">
        <f>IF(G949=-1,-1,IF('HCAD Raw EF'!E949="","",'HCAD Raw EF'!E949))</f>
        <v>-1</v>
      </c>
      <c r="I949">
        <f>IF(H949=-1,-1,IF('HCAD Raw EF'!F949="","",'HCAD Raw EF'!F949))</f>
        <v>-1</v>
      </c>
      <c r="J949">
        <f>IF(I949=-1,-1,IF('HCAD Raw EF'!G949="","",'HCAD Raw EF'!G949))</f>
        <v>-1</v>
      </c>
      <c r="K949">
        <f>IF(J949=-1,-1,IF('HCAD Raw EF'!H949="","",'HCAD Raw EF'!H949))</f>
        <v>-1</v>
      </c>
      <c r="L949">
        <f>IF(K949=-1,-1,IF('HCAD Raw EF'!I949="","",'HCAD Raw EF'!I949))</f>
        <v>-1</v>
      </c>
      <c r="M949">
        <f>IF(L949=-1,-1,IF('HCAD Raw EF'!J949="","",'HCAD Raw EF'!J949))</f>
        <v>-1</v>
      </c>
      <c r="N949">
        <f>IF(M949=-1,-1,IF('HCAD Raw EF'!K949="","",'HCAD Raw EF'!K949))</f>
        <v>-1</v>
      </c>
      <c r="O949" s="13">
        <f>IF(N949=-1,-1,IF('HCAD Raw EF'!L949="","",VALUE('HCAD Raw EF'!L949)))</f>
        <v>-1</v>
      </c>
      <c r="P949"/>
      <c r="Q949"/>
      <c r="R949"/>
      <c r="S949"/>
      <c r="T949"/>
      <c r="U949"/>
      <c r="V949"/>
      <c r="W949"/>
      <c r="X949"/>
      <c r="Y949"/>
    </row>
    <row r="950" spans="3:25" x14ac:dyDescent="0.25">
      <c r="C950">
        <v>946</v>
      </c>
      <c r="D950">
        <f t="shared" si="15"/>
        <v>-1</v>
      </c>
      <c r="E950">
        <f>IF('HCAD Raw EF'!B950="",-1,'HCAD Raw EF'!B950)</f>
        <v>-1</v>
      </c>
      <c r="F950">
        <f>IF(E950=-1,-1,IF('HCAD Raw EF'!C950="","",'HCAD Raw EF'!C950))</f>
        <v>-1</v>
      </c>
      <c r="G950">
        <f>IF(F950=-1,-1,IF('HCAD Raw EF'!D950="","",'HCAD Raw EF'!D950))</f>
        <v>-1</v>
      </c>
      <c r="H950">
        <f>IF(G950=-1,-1,IF('HCAD Raw EF'!E950="","",'HCAD Raw EF'!E950))</f>
        <v>-1</v>
      </c>
      <c r="I950">
        <f>IF(H950=-1,-1,IF('HCAD Raw EF'!F950="","",'HCAD Raw EF'!F950))</f>
        <v>-1</v>
      </c>
      <c r="J950">
        <f>IF(I950=-1,-1,IF('HCAD Raw EF'!G950="","",'HCAD Raw EF'!G950))</f>
        <v>-1</v>
      </c>
      <c r="K950">
        <f>IF(J950=-1,-1,IF('HCAD Raw EF'!H950="","",'HCAD Raw EF'!H950))</f>
        <v>-1</v>
      </c>
      <c r="L950">
        <f>IF(K950=-1,-1,IF('HCAD Raw EF'!I950="","",'HCAD Raw EF'!I950))</f>
        <v>-1</v>
      </c>
      <c r="M950">
        <f>IF(L950=-1,-1,IF('HCAD Raw EF'!J950="","",'HCAD Raw EF'!J950))</f>
        <v>-1</v>
      </c>
      <c r="N950">
        <f>IF(M950=-1,-1,IF('HCAD Raw EF'!K950="","",'HCAD Raw EF'!K950))</f>
        <v>-1</v>
      </c>
      <c r="O950" s="13">
        <f>IF(N950=-1,-1,IF('HCAD Raw EF'!L950="","",VALUE('HCAD Raw EF'!L950)))</f>
        <v>-1</v>
      </c>
      <c r="P950"/>
      <c r="Q950"/>
      <c r="R950"/>
      <c r="S950"/>
      <c r="T950"/>
      <c r="U950"/>
      <c r="V950"/>
      <c r="W950"/>
      <c r="X950"/>
      <c r="Y950"/>
    </row>
    <row r="951" spans="3:25" x14ac:dyDescent="0.25">
      <c r="C951">
        <v>947</v>
      </c>
      <c r="D951">
        <f t="shared" si="15"/>
        <v>-1</v>
      </c>
      <c r="E951">
        <f>IF('HCAD Raw EF'!B951="",-1,'HCAD Raw EF'!B951)</f>
        <v>-1</v>
      </c>
      <c r="F951">
        <f>IF(E951=-1,-1,IF('HCAD Raw EF'!C951="","",'HCAD Raw EF'!C951))</f>
        <v>-1</v>
      </c>
      <c r="G951">
        <f>IF(F951=-1,-1,IF('HCAD Raw EF'!D951="","",'HCAD Raw EF'!D951))</f>
        <v>-1</v>
      </c>
      <c r="H951">
        <f>IF(G951=-1,-1,IF('HCAD Raw EF'!E951="","",'HCAD Raw EF'!E951))</f>
        <v>-1</v>
      </c>
      <c r="I951">
        <f>IF(H951=-1,-1,IF('HCAD Raw EF'!F951="","",'HCAD Raw EF'!F951))</f>
        <v>-1</v>
      </c>
      <c r="J951">
        <f>IF(I951=-1,-1,IF('HCAD Raw EF'!G951="","",'HCAD Raw EF'!G951))</f>
        <v>-1</v>
      </c>
      <c r="K951">
        <f>IF(J951=-1,-1,IF('HCAD Raw EF'!H951="","",'HCAD Raw EF'!H951))</f>
        <v>-1</v>
      </c>
      <c r="L951">
        <f>IF(K951=-1,-1,IF('HCAD Raw EF'!I951="","",'HCAD Raw EF'!I951))</f>
        <v>-1</v>
      </c>
      <c r="M951">
        <f>IF(L951=-1,-1,IF('HCAD Raw EF'!J951="","",'HCAD Raw EF'!J951))</f>
        <v>-1</v>
      </c>
      <c r="N951">
        <f>IF(M951=-1,-1,IF('HCAD Raw EF'!K951="","",'HCAD Raw EF'!K951))</f>
        <v>-1</v>
      </c>
      <c r="O951" s="13">
        <f>IF(N951=-1,-1,IF('HCAD Raw EF'!L951="","",VALUE('HCAD Raw EF'!L951)))</f>
        <v>-1</v>
      </c>
      <c r="P951"/>
      <c r="Q951"/>
      <c r="R951"/>
      <c r="S951"/>
      <c r="T951"/>
      <c r="U951"/>
      <c r="V951"/>
      <c r="W951"/>
      <c r="X951"/>
      <c r="Y951"/>
    </row>
    <row r="952" spans="3:25" x14ac:dyDescent="0.25">
      <c r="C952">
        <v>948</v>
      </c>
      <c r="D952">
        <f t="shared" si="15"/>
        <v>-1</v>
      </c>
      <c r="E952">
        <f>IF('HCAD Raw EF'!B952="",-1,'HCAD Raw EF'!B952)</f>
        <v>-1</v>
      </c>
      <c r="F952">
        <f>IF(E952=-1,-1,IF('HCAD Raw EF'!C952="","",'HCAD Raw EF'!C952))</f>
        <v>-1</v>
      </c>
      <c r="G952">
        <f>IF(F952=-1,-1,IF('HCAD Raw EF'!D952="","",'HCAD Raw EF'!D952))</f>
        <v>-1</v>
      </c>
      <c r="H952">
        <f>IF(G952=-1,-1,IF('HCAD Raw EF'!E952="","",'HCAD Raw EF'!E952))</f>
        <v>-1</v>
      </c>
      <c r="I952">
        <f>IF(H952=-1,-1,IF('HCAD Raw EF'!F952="","",'HCAD Raw EF'!F952))</f>
        <v>-1</v>
      </c>
      <c r="J952">
        <f>IF(I952=-1,-1,IF('HCAD Raw EF'!G952="","",'HCAD Raw EF'!G952))</f>
        <v>-1</v>
      </c>
      <c r="K952">
        <f>IF(J952=-1,-1,IF('HCAD Raw EF'!H952="","",'HCAD Raw EF'!H952))</f>
        <v>-1</v>
      </c>
      <c r="L952">
        <f>IF(K952=-1,-1,IF('HCAD Raw EF'!I952="","",'HCAD Raw EF'!I952))</f>
        <v>-1</v>
      </c>
      <c r="M952">
        <f>IF(L952=-1,-1,IF('HCAD Raw EF'!J952="","",'HCAD Raw EF'!J952))</f>
        <v>-1</v>
      </c>
      <c r="N952">
        <f>IF(M952=-1,-1,IF('HCAD Raw EF'!K952="","",'HCAD Raw EF'!K952))</f>
        <v>-1</v>
      </c>
      <c r="O952" s="13">
        <f>IF(N952=-1,-1,IF('HCAD Raw EF'!L952="","",VALUE('HCAD Raw EF'!L952)))</f>
        <v>-1</v>
      </c>
      <c r="P952"/>
      <c r="Q952"/>
      <c r="R952"/>
      <c r="S952"/>
      <c r="T952"/>
      <c r="U952"/>
      <c r="V952"/>
      <c r="W952"/>
      <c r="X952"/>
      <c r="Y952"/>
    </row>
    <row r="953" spans="3:25" x14ac:dyDescent="0.25">
      <c r="C953">
        <v>949</v>
      </c>
      <c r="D953">
        <f t="shared" si="15"/>
        <v>-1</v>
      </c>
      <c r="E953">
        <f>IF('HCAD Raw EF'!B953="",-1,'HCAD Raw EF'!B953)</f>
        <v>-1</v>
      </c>
      <c r="F953">
        <f>IF(E953=-1,-1,IF('HCAD Raw EF'!C953="","",'HCAD Raw EF'!C953))</f>
        <v>-1</v>
      </c>
      <c r="G953">
        <f>IF(F953=-1,-1,IF('HCAD Raw EF'!D953="","",'HCAD Raw EF'!D953))</f>
        <v>-1</v>
      </c>
      <c r="H953">
        <f>IF(G953=-1,-1,IF('HCAD Raw EF'!E953="","",'HCAD Raw EF'!E953))</f>
        <v>-1</v>
      </c>
      <c r="I953">
        <f>IF(H953=-1,-1,IF('HCAD Raw EF'!F953="","",'HCAD Raw EF'!F953))</f>
        <v>-1</v>
      </c>
      <c r="J953">
        <f>IF(I953=-1,-1,IF('HCAD Raw EF'!G953="","",'HCAD Raw EF'!G953))</f>
        <v>-1</v>
      </c>
      <c r="K953">
        <f>IF(J953=-1,-1,IF('HCAD Raw EF'!H953="","",'HCAD Raw EF'!H953))</f>
        <v>-1</v>
      </c>
      <c r="L953">
        <f>IF(K953=-1,-1,IF('HCAD Raw EF'!I953="","",'HCAD Raw EF'!I953))</f>
        <v>-1</v>
      </c>
      <c r="M953">
        <f>IF(L953=-1,-1,IF('HCAD Raw EF'!J953="","",'HCAD Raw EF'!J953))</f>
        <v>-1</v>
      </c>
      <c r="N953">
        <f>IF(M953=-1,-1,IF('HCAD Raw EF'!K953="","",'HCAD Raw EF'!K953))</f>
        <v>-1</v>
      </c>
      <c r="O953" s="13">
        <f>IF(N953=-1,-1,IF('HCAD Raw EF'!L953="","",VALUE('HCAD Raw EF'!L953)))</f>
        <v>-1</v>
      </c>
      <c r="P953"/>
      <c r="Q953"/>
      <c r="R953"/>
      <c r="S953"/>
      <c r="T953"/>
      <c r="U953"/>
      <c r="V953"/>
      <c r="W953"/>
      <c r="X953"/>
      <c r="Y953"/>
    </row>
    <row r="954" spans="3:25" x14ac:dyDescent="0.25">
      <c r="C954">
        <v>950</v>
      </c>
      <c r="D954">
        <f t="shared" si="15"/>
        <v>-1</v>
      </c>
      <c r="E954">
        <f>IF('HCAD Raw EF'!B954="",-1,'HCAD Raw EF'!B954)</f>
        <v>-1</v>
      </c>
      <c r="F954">
        <f>IF(E954=-1,-1,IF('HCAD Raw EF'!C954="","",'HCAD Raw EF'!C954))</f>
        <v>-1</v>
      </c>
      <c r="G954">
        <f>IF(F954=-1,-1,IF('HCAD Raw EF'!D954="","",'HCAD Raw EF'!D954))</f>
        <v>-1</v>
      </c>
      <c r="H954">
        <f>IF(G954=-1,-1,IF('HCAD Raw EF'!E954="","",'HCAD Raw EF'!E954))</f>
        <v>-1</v>
      </c>
      <c r="I954">
        <f>IF(H954=-1,-1,IF('HCAD Raw EF'!F954="","",'HCAD Raw EF'!F954))</f>
        <v>-1</v>
      </c>
      <c r="J954">
        <f>IF(I954=-1,-1,IF('HCAD Raw EF'!G954="","",'HCAD Raw EF'!G954))</f>
        <v>-1</v>
      </c>
      <c r="K954">
        <f>IF(J954=-1,-1,IF('HCAD Raw EF'!H954="","",'HCAD Raw EF'!H954))</f>
        <v>-1</v>
      </c>
      <c r="L954">
        <f>IF(K954=-1,-1,IF('HCAD Raw EF'!I954="","",'HCAD Raw EF'!I954))</f>
        <v>-1</v>
      </c>
      <c r="M954">
        <f>IF(L954=-1,-1,IF('HCAD Raw EF'!J954="","",'HCAD Raw EF'!J954))</f>
        <v>-1</v>
      </c>
      <c r="N954">
        <f>IF(M954=-1,-1,IF('HCAD Raw EF'!K954="","",'HCAD Raw EF'!K954))</f>
        <v>-1</v>
      </c>
      <c r="O954" s="13">
        <f>IF(N954=-1,-1,IF('HCAD Raw EF'!L954="","",VALUE('HCAD Raw EF'!L954)))</f>
        <v>-1</v>
      </c>
      <c r="P954"/>
      <c r="Q954"/>
      <c r="R954"/>
      <c r="S954"/>
      <c r="T954"/>
      <c r="U954"/>
      <c r="V954"/>
      <c r="W954"/>
      <c r="X954"/>
      <c r="Y954"/>
    </row>
    <row r="955" spans="3:25" x14ac:dyDescent="0.25">
      <c r="C955">
        <v>951</v>
      </c>
      <c r="D955">
        <f t="shared" si="15"/>
        <v>-1</v>
      </c>
      <c r="E955">
        <f>IF('HCAD Raw EF'!B955="",-1,'HCAD Raw EF'!B955)</f>
        <v>-1</v>
      </c>
      <c r="F955">
        <f>IF(E955=-1,-1,IF('HCAD Raw EF'!C955="","",'HCAD Raw EF'!C955))</f>
        <v>-1</v>
      </c>
      <c r="G955">
        <f>IF(F955=-1,-1,IF('HCAD Raw EF'!D955="","",'HCAD Raw EF'!D955))</f>
        <v>-1</v>
      </c>
      <c r="H955">
        <f>IF(G955=-1,-1,IF('HCAD Raw EF'!E955="","",'HCAD Raw EF'!E955))</f>
        <v>-1</v>
      </c>
      <c r="I955">
        <f>IF(H955=-1,-1,IF('HCAD Raw EF'!F955="","",'HCAD Raw EF'!F955))</f>
        <v>-1</v>
      </c>
      <c r="J955">
        <f>IF(I955=-1,-1,IF('HCAD Raw EF'!G955="","",'HCAD Raw EF'!G955))</f>
        <v>-1</v>
      </c>
      <c r="K955">
        <f>IF(J955=-1,-1,IF('HCAD Raw EF'!H955="","",'HCAD Raw EF'!H955))</f>
        <v>-1</v>
      </c>
      <c r="L955">
        <f>IF(K955=-1,-1,IF('HCAD Raw EF'!I955="","",'HCAD Raw EF'!I955))</f>
        <v>-1</v>
      </c>
      <c r="M955">
        <f>IF(L955=-1,-1,IF('HCAD Raw EF'!J955="","",'HCAD Raw EF'!J955))</f>
        <v>-1</v>
      </c>
      <c r="N955">
        <f>IF(M955=-1,-1,IF('HCAD Raw EF'!K955="","",'HCAD Raw EF'!K955))</f>
        <v>-1</v>
      </c>
      <c r="O955" s="13">
        <f>IF(N955=-1,-1,IF('HCAD Raw EF'!L955="","",VALUE('HCAD Raw EF'!L955)))</f>
        <v>-1</v>
      </c>
      <c r="P955"/>
      <c r="Q955"/>
      <c r="R955"/>
      <c r="S955"/>
      <c r="T955"/>
      <c r="U955"/>
      <c r="V955"/>
      <c r="W955"/>
      <c r="X955"/>
      <c r="Y955"/>
    </row>
    <row r="956" spans="3:25" x14ac:dyDescent="0.25">
      <c r="C956">
        <v>952</v>
      </c>
      <c r="D956">
        <f t="shared" si="15"/>
        <v>-1</v>
      </c>
      <c r="E956">
        <f>IF('HCAD Raw EF'!B956="",-1,'HCAD Raw EF'!B956)</f>
        <v>-1</v>
      </c>
      <c r="F956">
        <f>IF(E956=-1,-1,IF('HCAD Raw EF'!C956="","",'HCAD Raw EF'!C956))</f>
        <v>-1</v>
      </c>
      <c r="G956">
        <f>IF(F956=-1,-1,IF('HCAD Raw EF'!D956="","",'HCAD Raw EF'!D956))</f>
        <v>-1</v>
      </c>
      <c r="H956">
        <f>IF(G956=-1,-1,IF('HCAD Raw EF'!E956="","",'HCAD Raw EF'!E956))</f>
        <v>-1</v>
      </c>
      <c r="I956">
        <f>IF(H956=-1,-1,IF('HCAD Raw EF'!F956="","",'HCAD Raw EF'!F956))</f>
        <v>-1</v>
      </c>
      <c r="J956">
        <f>IF(I956=-1,-1,IF('HCAD Raw EF'!G956="","",'HCAD Raw EF'!G956))</f>
        <v>-1</v>
      </c>
      <c r="K956">
        <f>IF(J956=-1,-1,IF('HCAD Raw EF'!H956="","",'HCAD Raw EF'!H956))</f>
        <v>-1</v>
      </c>
      <c r="L956">
        <f>IF(K956=-1,-1,IF('HCAD Raw EF'!I956="","",'HCAD Raw EF'!I956))</f>
        <v>-1</v>
      </c>
      <c r="M956">
        <f>IF(L956=-1,-1,IF('HCAD Raw EF'!J956="","",'HCAD Raw EF'!J956))</f>
        <v>-1</v>
      </c>
      <c r="N956">
        <f>IF(M956=-1,-1,IF('HCAD Raw EF'!K956="","",'HCAD Raw EF'!K956))</f>
        <v>-1</v>
      </c>
      <c r="O956" s="13">
        <f>IF(N956=-1,-1,IF('HCAD Raw EF'!L956="","",VALUE('HCAD Raw EF'!L956)))</f>
        <v>-1</v>
      </c>
      <c r="P956"/>
      <c r="Q956"/>
      <c r="R956"/>
      <c r="S956"/>
      <c r="T956"/>
      <c r="U956"/>
      <c r="V956"/>
      <c r="W956"/>
      <c r="X956"/>
      <c r="Y956"/>
    </row>
    <row r="957" spans="3:25" x14ac:dyDescent="0.25">
      <c r="C957">
        <v>953</v>
      </c>
      <c r="D957">
        <f t="shared" si="15"/>
        <v>-1</v>
      </c>
      <c r="E957">
        <f>IF('HCAD Raw EF'!B957="",-1,'HCAD Raw EF'!B957)</f>
        <v>-1</v>
      </c>
      <c r="F957">
        <f>IF(E957=-1,-1,IF('HCAD Raw EF'!C957="","",'HCAD Raw EF'!C957))</f>
        <v>-1</v>
      </c>
      <c r="G957">
        <f>IF(F957=-1,-1,IF('HCAD Raw EF'!D957="","",'HCAD Raw EF'!D957))</f>
        <v>-1</v>
      </c>
      <c r="H957">
        <f>IF(G957=-1,-1,IF('HCAD Raw EF'!E957="","",'HCAD Raw EF'!E957))</f>
        <v>-1</v>
      </c>
      <c r="I957">
        <f>IF(H957=-1,-1,IF('HCAD Raw EF'!F957="","",'HCAD Raw EF'!F957))</f>
        <v>-1</v>
      </c>
      <c r="J957">
        <f>IF(I957=-1,-1,IF('HCAD Raw EF'!G957="","",'HCAD Raw EF'!G957))</f>
        <v>-1</v>
      </c>
      <c r="K957">
        <f>IF(J957=-1,-1,IF('HCAD Raw EF'!H957="","",'HCAD Raw EF'!H957))</f>
        <v>-1</v>
      </c>
      <c r="L957">
        <f>IF(K957=-1,-1,IF('HCAD Raw EF'!I957="","",'HCAD Raw EF'!I957))</f>
        <v>-1</v>
      </c>
      <c r="M957">
        <f>IF(L957=-1,-1,IF('HCAD Raw EF'!J957="","",'HCAD Raw EF'!J957))</f>
        <v>-1</v>
      </c>
      <c r="N957">
        <f>IF(M957=-1,-1,IF('HCAD Raw EF'!K957="","",'HCAD Raw EF'!K957))</f>
        <v>-1</v>
      </c>
      <c r="O957" s="13">
        <f>IF(N957=-1,-1,IF('HCAD Raw EF'!L957="","",VALUE('HCAD Raw EF'!L957)))</f>
        <v>-1</v>
      </c>
      <c r="P957"/>
      <c r="Q957"/>
      <c r="R957"/>
      <c r="S957"/>
      <c r="T957"/>
      <c r="U957"/>
      <c r="V957"/>
      <c r="W957"/>
      <c r="X957"/>
      <c r="Y957"/>
    </row>
    <row r="958" spans="3:25" x14ac:dyDescent="0.25">
      <c r="C958">
        <v>954</v>
      </c>
      <c r="D958">
        <f t="shared" si="15"/>
        <v>-1</v>
      </c>
      <c r="E958">
        <f>IF('HCAD Raw EF'!B958="",-1,'HCAD Raw EF'!B958)</f>
        <v>-1</v>
      </c>
      <c r="F958">
        <f>IF(E958=-1,-1,IF('HCAD Raw EF'!C958="","",'HCAD Raw EF'!C958))</f>
        <v>-1</v>
      </c>
      <c r="G958">
        <f>IF(F958=-1,-1,IF('HCAD Raw EF'!D958="","",'HCAD Raw EF'!D958))</f>
        <v>-1</v>
      </c>
      <c r="H958">
        <f>IF(G958=-1,-1,IF('HCAD Raw EF'!E958="","",'HCAD Raw EF'!E958))</f>
        <v>-1</v>
      </c>
      <c r="I958">
        <f>IF(H958=-1,-1,IF('HCAD Raw EF'!F958="","",'HCAD Raw EF'!F958))</f>
        <v>-1</v>
      </c>
      <c r="J958">
        <f>IF(I958=-1,-1,IF('HCAD Raw EF'!G958="","",'HCAD Raw EF'!G958))</f>
        <v>-1</v>
      </c>
      <c r="K958">
        <f>IF(J958=-1,-1,IF('HCAD Raw EF'!H958="","",'HCAD Raw EF'!H958))</f>
        <v>-1</v>
      </c>
      <c r="L958">
        <f>IF(K958=-1,-1,IF('HCAD Raw EF'!I958="","",'HCAD Raw EF'!I958))</f>
        <v>-1</v>
      </c>
      <c r="M958">
        <f>IF(L958=-1,-1,IF('HCAD Raw EF'!J958="","",'HCAD Raw EF'!J958))</f>
        <v>-1</v>
      </c>
      <c r="N958">
        <f>IF(M958=-1,-1,IF('HCAD Raw EF'!K958="","",'HCAD Raw EF'!K958))</f>
        <v>-1</v>
      </c>
      <c r="O958" s="13">
        <f>IF(N958=-1,-1,IF('HCAD Raw EF'!L958="","",VALUE('HCAD Raw EF'!L958)))</f>
        <v>-1</v>
      </c>
      <c r="P958"/>
      <c r="Q958"/>
      <c r="R958"/>
      <c r="S958"/>
      <c r="T958"/>
      <c r="U958"/>
      <c r="V958"/>
      <c r="W958"/>
      <c r="X958"/>
      <c r="Y958"/>
    </row>
    <row r="959" spans="3:25" x14ac:dyDescent="0.25">
      <c r="C959">
        <v>955</v>
      </c>
      <c r="D959">
        <f t="shared" si="15"/>
        <v>-1</v>
      </c>
      <c r="E959">
        <f>IF('HCAD Raw EF'!B959="",-1,'HCAD Raw EF'!B959)</f>
        <v>-1</v>
      </c>
      <c r="F959">
        <f>IF(E959=-1,-1,IF('HCAD Raw EF'!C959="","",'HCAD Raw EF'!C959))</f>
        <v>-1</v>
      </c>
      <c r="G959">
        <f>IF(F959=-1,-1,IF('HCAD Raw EF'!D959="","",'HCAD Raw EF'!D959))</f>
        <v>-1</v>
      </c>
      <c r="H959">
        <f>IF(G959=-1,-1,IF('HCAD Raw EF'!E959="","",'HCAD Raw EF'!E959))</f>
        <v>-1</v>
      </c>
      <c r="I959">
        <f>IF(H959=-1,-1,IF('HCAD Raw EF'!F959="","",'HCAD Raw EF'!F959))</f>
        <v>-1</v>
      </c>
      <c r="J959">
        <f>IF(I959=-1,-1,IF('HCAD Raw EF'!G959="","",'HCAD Raw EF'!G959))</f>
        <v>-1</v>
      </c>
      <c r="K959">
        <f>IF(J959=-1,-1,IF('HCAD Raw EF'!H959="","",'HCAD Raw EF'!H959))</f>
        <v>-1</v>
      </c>
      <c r="L959">
        <f>IF(K959=-1,-1,IF('HCAD Raw EF'!I959="","",'HCAD Raw EF'!I959))</f>
        <v>-1</v>
      </c>
      <c r="M959">
        <f>IF(L959=-1,-1,IF('HCAD Raw EF'!J959="","",'HCAD Raw EF'!J959))</f>
        <v>-1</v>
      </c>
      <c r="N959">
        <f>IF(M959=-1,-1,IF('HCAD Raw EF'!K959="","",'HCAD Raw EF'!K959))</f>
        <v>-1</v>
      </c>
      <c r="O959" s="13">
        <f>IF(N959=-1,-1,IF('HCAD Raw EF'!L959="","",VALUE('HCAD Raw EF'!L959)))</f>
        <v>-1</v>
      </c>
      <c r="P959"/>
      <c r="Q959"/>
      <c r="R959"/>
      <c r="S959"/>
      <c r="T959"/>
      <c r="U959"/>
      <c r="V959"/>
      <c r="W959"/>
      <c r="X959"/>
      <c r="Y959"/>
    </row>
    <row r="960" spans="3:25" x14ac:dyDescent="0.25">
      <c r="C960">
        <v>956</v>
      </c>
      <c r="D960">
        <f t="shared" si="15"/>
        <v>-1</v>
      </c>
      <c r="E960">
        <f>IF('HCAD Raw EF'!B960="",-1,'HCAD Raw EF'!B960)</f>
        <v>-1</v>
      </c>
      <c r="F960">
        <f>IF(E960=-1,-1,IF('HCAD Raw EF'!C960="","",'HCAD Raw EF'!C960))</f>
        <v>-1</v>
      </c>
      <c r="G960">
        <f>IF(F960=-1,-1,IF('HCAD Raw EF'!D960="","",'HCAD Raw EF'!D960))</f>
        <v>-1</v>
      </c>
      <c r="H960">
        <f>IF(G960=-1,-1,IF('HCAD Raw EF'!E960="","",'HCAD Raw EF'!E960))</f>
        <v>-1</v>
      </c>
      <c r="I960">
        <f>IF(H960=-1,-1,IF('HCAD Raw EF'!F960="","",'HCAD Raw EF'!F960))</f>
        <v>-1</v>
      </c>
      <c r="J960">
        <f>IF(I960=-1,-1,IF('HCAD Raw EF'!G960="","",'HCAD Raw EF'!G960))</f>
        <v>-1</v>
      </c>
      <c r="K960">
        <f>IF(J960=-1,-1,IF('HCAD Raw EF'!H960="","",'HCAD Raw EF'!H960))</f>
        <v>-1</v>
      </c>
      <c r="L960">
        <f>IF(K960=-1,-1,IF('HCAD Raw EF'!I960="","",'HCAD Raw EF'!I960))</f>
        <v>-1</v>
      </c>
      <c r="M960">
        <f>IF(L960=-1,-1,IF('HCAD Raw EF'!J960="","",'HCAD Raw EF'!J960))</f>
        <v>-1</v>
      </c>
      <c r="N960">
        <f>IF(M960=-1,-1,IF('HCAD Raw EF'!K960="","",'HCAD Raw EF'!K960))</f>
        <v>-1</v>
      </c>
      <c r="O960" s="13">
        <f>IF(N960=-1,-1,IF('HCAD Raw EF'!L960="","",VALUE('HCAD Raw EF'!L960)))</f>
        <v>-1</v>
      </c>
      <c r="P960"/>
      <c r="Q960"/>
      <c r="R960"/>
      <c r="S960"/>
      <c r="T960"/>
      <c r="U960"/>
      <c r="V960"/>
      <c r="W960"/>
      <c r="X960"/>
      <c r="Y960"/>
    </row>
    <row r="961" spans="3:25" x14ac:dyDescent="0.25">
      <c r="C961">
        <v>957</v>
      </c>
      <c r="D961">
        <f t="shared" si="15"/>
        <v>-1</v>
      </c>
      <c r="E961">
        <f>IF('HCAD Raw EF'!B961="",-1,'HCAD Raw EF'!B961)</f>
        <v>-1</v>
      </c>
      <c r="F961">
        <f>IF(E961=-1,-1,IF('HCAD Raw EF'!C961="","",'HCAD Raw EF'!C961))</f>
        <v>-1</v>
      </c>
      <c r="G961">
        <f>IF(F961=-1,-1,IF('HCAD Raw EF'!D961="","",'HCAD Raw EF'!D961))</f>
        <v>-1</v>
      </c>
      <c r="H961">
        <f>IF(G961=-1,-1,IF('HCAD Raw EF'!E961="","",'HCAD Raw EF'!E961))</f>
        <v>-1</v>
      </c>
      <c r="I961">
        <f>IF(H961=-1,-1,IF('HCAD Raw EF'!F961="","",'HCAD Raw EF'!F961))</f>
        <v>-1</v>
      </c>
      <c r="J961">
        <f>IF(I961=-1,-1,IF('HCAD Raw EF'!G961="","",'HCAD Raw EF'!G961))</f>
        <v>-1</v>
      </c>
      <c r="K961">
        <f>IF(J961=-1,-1,IF('HCAD Raw EF'!H961="","",'HCAD Raw EF'!H961))</f>
        <v>-1</v>
      </c>
      <c r="L961">
        <f>IF(K961=-1,-1,IF('HCAD Raw EF'!I961="","",'HCAD Raw EF'!I961))</f>
        <v>-1</v>
      </c>
      <c r="M961">
        <f>IF(L961=-1,-1,IF('HCAD Raw EF'!J961="","",'HCAD Raw EF'!J961))</f>
        <v>-1</v>
      </c>
      <c r="N961">
        <f>IF(M961=-1,-1,IF('HCAD Raw EF'!K961="","",'HCAD Raw EF'!K961))</f>
        <v>-1</v>
      </c>
      <c r="O961" s="13">
        <f>IF(N961=-1,-1,IF('HCAD Raw EF'!L961="","",VALUE('HCAD Raw EF'!L961)))</f>
        <v>-1</v>
      </c>
      <c r="P961"/>
      <c r="Q961"/>
      <c r="R961"/>
      <c r="S961"/>
      <c r="T961"/>
      <c r="U961"/>
      <c r="V961"/>
      <c r="W961"/>
      <c r="X961"/>
      <c r="Y961"/>
    </row>
    <row r="962" spans="3:25" x14ac:dyDescent="0.25">
      <c r="C962">
        <v>958</v>
      </c>
      <c r="D962">
        <f t="shared" si="15"/>
        <v>-1</v>
      </c>
      <c r="E962">
        <f>IF('HCAD Raw EF'!B962="",-1,'HCAD Raw EF'!B962)</f>
        <v>-1</v>
      </c>
      <c r="F962">
        <f>IF(E962=-1,-1,IF('HCAD Raw EF'!C962="","",'HCAD Raw EF'!C962))</f>
        <v>-1</v>
      </c>
      <c r="G962">
        <f>IF(F962=-1,-1,IF('HCAD Raw EF'!D962="","",'HCAD Raw EF'!D962))</f>
        <v>-1</v>
      </c>
      <c r="H962">
        <f>IF(G962=-1,-1,IF('HCAD Raw EF'!E962="","",'HCAD Raw EF'!E962))</f>
        <v>-1</v>
      </c>
      <c r="I962">
        <f>IF(H962=-1,-1,IF('HCAD Raw EF'!F962="","",'HCAD Raw EF'!F962))</f>
        <v>-1</v>
      </c>
      <c r="J962">
        <f>IF(I962=-1,-1,IF('HCAD Raw EF'!G962="","",'HCAD Raw EF'!G962))</f>
        <v>-1</v>
      </c>
      <c r="K962">
        <f>IF(J962=-1,-1,IF('HCAD Raw EF'!H962="","",'HCAD Raw EF'!H962))</f>
        <v>-1</v>
      </c>
      <c r="L962">
        <f>IF(K962=-1,-1,IF('HCAD Raw EF'!I962="","",'HCAD Raw EF'!I962))</f>
        <v>-1</v>
      </c>
      <c r="M962">
        <f>IF(L962=-1,-1,IF('HCAD Raw EF'!J962="","",'HCAD Raw EF'!J962))</f>
        <v>-1</v>
      </c>
      <c r="N962">
        <f>IF(M962=-1,-1,IF('HCAD Raw EF'!K962="","",'HCAD Raw EF'!K962))</f>
        <v>-1</v>
      </c>
      <c r="O962" s="13">
        <f>IF(N962=-1,-1,IF('HCAD Raw EF'!L962="","",VALUE('HCAD Raw EF'!L962)))</f>
        <v>-1</v>
      </c>
      <c r="P962"/>
      <c r="Q962"/>
      <c r="R962"/>
      <c r="S962"/>
      <c r="T962"/>
      <c r="U962"/>
      <c r="V962"/>
      <c r="W962"/>
      <c r="X962"/>
      <c r="Y962"/>
    </row>
    <row r="963" spans="3:25" x14ac:dyDescent="0.25">
      <c r="C963">
        <v>959</v>
      </c>
      <c r="D963">
        <f t="shared" si="15"/>
        <v>-1</v>
      </c>
      <c r="E963">
        <f>IF('HCAD Raw EF'!B963="",-1,'HCAD Raw EF'!B963)</f>
        <v>-1</v>
      </c>
      <c r="F963">
        <f>IF(E963=-1,-1,IF('HCAD Raw EF'!C963="","",'HCAD Raw EF'!C963))</f>
        <v>-1</v>
      </c>
      <c r="G963">
        <f>IF(F963=-1,-1,IF('HCAD Raw EF'!D963="","",'HCAD Raw EF'!D963))</f>
        <v>-1</v>
      </c>
      <c r="H963">
        <f>IF(G963=-1,-1,IF('HCAD Raw EF'!E963="","",'HCAD Raw EF'!E963))</f>
        <v>-1</v>
      </c>
      <c r="I963">
        <f>IF(H963=-1,-1,IF('HCAD Raw EF'!F963="","",'HCAD Raw EF'!F963))</f>
        <v>-1</v>
      </c>
      <c r="J963">
        <f>IF(I963=-1,-1,IF('HCAD Raw EF'!G963="","",'HCAD Raw EF'!G963))</f>
        <v>-1</v>
      </c>
      <c r="K963">
        <f>IF(J963=-1,-1,IF('HCAD Raw EF'!H963="","",'HCAD Raw EF'!H963))</f>
        <v>-1</v>
      </c>
      <c r="L963">
        <f>IF(K963=-1,-1,IF('HCAD Raw EF'!I963="","",'HCAD Raw EF'!I963))</f>
        <v>-1</v>
      </c>
      <c r="M963">
        <f>IF(L963=-1,-1,IF('HCAD Raw EF'!J963="","",'HCAD Raw EF'!J963))</f>
        <v>-1</v>
      </c>
      <c r="N963">
        <f>IF(M963=-1,-1,IF('HCAD Raw EF'!K963="","",'HCAD Raw EF'!K963))</f>
        <v>-1</v>
      </c>
      <c r="O963" s="13">
        <f>IF(N963=-1,-1,IF('HCAD Raw EF'!L963="","",VALUE('HCAD Raw EF'!L963)))</f>
        <v>-1</v>
      </c>
      <c r="P963"/>
      <c r="Q963"/>
      <c r="R963"/>
      <c r="S963"/>
      <c r="T963"/>
      <c r="U963"/>
      <c r="V963"/>
      <c r="W963"/>
      <c r="X963"/>
      <c r="Y963"/>
    </row>
    <row r="964" spans="3:25" x14ac:dyDescent="0.25">
      <c r="C964">
        <v>960</v>
      </c>
      <c r="D964">
        <f t="shared" si="15"/>
        <v>-1</v>
      </c>
      <c r="E964">
        <f>IF('HCAD Raw EF'!B964="",-1,'HCAD Raw EF'!B964)</f>
        <v>-1</v>
      </c>
      <c r="F964">
        <f>IF(E964=-1,-1,IF('HCAD Raw EF'!C964="","",'HCAD Raw EF'!C964))</f>
        <v>-1</v>
      </c>
      <c r="G964">
        <f>IF(F964=-1,-1,IF('HCAD Raw EF'!D964="","",'HCAD Raw EF'!D964))</f>
        <v>-1</v>
      </c>
      <c r="H964">
        <f>IF(G964=-1,-1,IF('HCAD Raw EF'!E964="","",'HCAD Raw EF'!E964))</f>
        <v>-1</v>
      </c>
      <c r="I964">
        <f>IF(H964=-1,-1,IF('HCAD Raw EF'!F964="","",'HCAD Raw EF'!F964))</f>
        <v>-1</v>
      </c>
      <c r="J964">
        <f>IF(I964=-1,-1,IF('HCAD Raw EF'!G964="","",'HCAD Raw EF'!G964))</f>
        <v>-1</v>
      </c>
      <c r="K964">
        <f>IF(J964=-1,-1,IF('HCAD Raw EF'!H964="","",'HCAD Raw EF'!H964))</f>
        <v>-1</v>
      </c>
      <c r="L964">
        <f>IF(K964=-1,-1,IF('HCAD Raw EF'!I964="","",'HCAD Raw EF'!I964))</f>
        <v>-1</v>
      </c>
      <c r="M964">
        <f>IF(L964=-1,-1,IF('HCAD Raw EF'!J964="","",'HCAD Raw EF'!J964))</f>
        <v>-1</v>
      </c>
      <c r="N964">
        <f>IF(M964=-1,-1,IF('HCAD Raw EF'!K964="","",'HCAD Raw EF'!K964))</f>
        <v>-1</v>
      </c>
      <c r="O964" s="13">
        <f>IF(N964=-1,-1,IF('HCAD Raw EF'!L964="","",VALUE('HCAD Raw EF'!L964)))</f>
        <v>-1</v>
      </c>
      <c r="P964"/>
      <c r="Q964"/>
      <c r="R964"/>
      <c r="S964"/>
      <c r="T964"/>
      <c r="U964"/>
      <c r="V964"/>
      <c r="W964"/>
      <c r="X964"/>
      <c r="Y964"/>
    </row>
    <row r="965" spans="3:25" x14ac:dyDescent="0.25">
      <c r="C965">
        <v>961</v>
      </c>
      <c r="D965">
        <f t="shared" si="15"/>
        <v>-1</v>
      </c>
      <c r="E965">
        <f>IF('HCAD Raw EF'!B965="",-1,'HCAD Raw EF'!B965)</f>
        <v>-1</v>
      </c>
      <c r="F965">
        <f>IF(E965=-1,-1,IF('HCAD Raw EF'!C965="","",'HCAD Raw EF'!C965))</f>
        <v>-1</v>
      </c>
      <c r="G965">
        <f>IF(F965=-1,-1,IF('HCAD Raw EF'!D965="","",'HCAD Raw EF'!D965))</f>
        <v>-1</v>
      </c>
      <c r="H965">
        <f>IF(G965=-1,-1,IF('HCAD Raw EF'!E965="","",'HCAD Raw EF'!E965))</f>
        <v>-1</v>
      </c>
      <c r="I965">
        <f>IF(H965=-1,-1,IF('HCAD Raw EF'!F965="","",'HCAD Raw EF'!F965))</f>
        <v>-1</v>
      </c>
      <c r="J965">
        <f>IF(I965=-1,-1,IF('HCAD Raw EF'!G965="","",'HCAD Raw EF'!G965))</f>
        <v>-1</v>
      </c>
      <c r="K965">
        <f>IF(J965=-1,-1,IF('HCAD Raw EF'!H965="","",'HCAD Raw EF'!H965))</f>
        <v>-1</v>
      </c>
      <c r="L965">
        <f>IF(K965=-1,-1,IF('HCAD Raw EF'!I965="","",'HCAD Raw EF'!I965))</f>
        <v>-1</v>
      </c>
      <c r="M965">
        <f>IF(L965=-1,-1,IF('HCAD Raw EF'!J965="","",'HCAD Raw EF'!J965))</f>
        <v>-1</v>
      </c>
      <c r="N965">
        <f>IF(M965=-1,-1,IF('HCAD Raw EF'!K965="","",'HCAD Raw EF'!K965))</f>
        <v>-1</v>
      </c>
      <c r="O965" s="13">
        <f>IF(N965=-1,-1,IF('HCAD Raw EF'!L965="","",VALUE('HCAD Raw EF'!L965)))</f>
        <v>-1</v>
      </c>
      <c r="P965"/>
      <c r="Q965"/>
      <c r="R965"/>
      <c r="S965"/>
      <c r="T965"/>
      <c r="U965"/>
      <c r="V965"/>
      <c r="W965"/>
      <c r="X965"/>
      <c r="Y965"/>
    </row>
    <row r="966" spans="3:25" x14ac:dyDescent="0.25">
      <c r="C966">
        <v>962</v>
      </c>
      <c r="D966">
        <f t="shared" ref="D966:D1004" si="16">IF(E966=-1,-1,CONCATENATE(E966,C966))</f>
        <v>-1</v>
      </c>
      <c r="E966">
        <f>IF('HCAD Raw EF'!B966="",-1,'HCAD Raw EF'!B966)</f>
        <v>-1</v>
      </c>
      <c r="F966">
        <f>IF(E966=-1,-1,IF('HCAD Raw EF'!C966="","",'HCAD Raw EF'!C966))</f>
        <v>-1</v>
      </c>
      <c r="G966">
        <f>IF(F966=-1,-1,IF('HCAD Raw EF'!D966="","",'HCAD Raw EF'!D966))</f>
        <v>-1</v>
      </c>
      <c r="H966">
        <f>IF(G966=-1,-1,IF('HCAD Raw EF'!E966="","",'HCAD Raw EF'!E966))</f>
        <v>-1</v>
      </c>
      <c r="I966">
        <f>IF(H966=-1,-1,IF('HCAD Raw EF'!F966="","",'HCAD Raw EF'!F966))</f>
        <v>-1</v>
      </c>
      <c r="J966">
        <f>IF(I966=-1,-1,IF('HCAD Raw EF'!G966="","",'HCAD Raw EF'!G966))</f>
        <v>-1</v>
      </c>
      <c r="K966">
        <f>IF(J966=-1,-1,IF('HCAD Raw EF'!H966="","",'HCAD Raw EF'!H966))</f>
        <v>-1</v>
      </c>
      <c r="L966">
        <f>IF(K966=-1,-1,IF('HCAD Raw EF'!I966="","",'HCAD Raw EF'!I966))</f>
        <v>-1</v>
      </c>
      <c r="M966">
        <f>IF(L966=-1,-1,IF('HCAD Raw EF'!J966="","",'HCAD Raw EF'!J966))</f>
        <v>-1</v>
      </c>
      <c r="N966">
        <f>IF(M966=-1,-1,IF('HCAD Raw EF'!K966="","",'HCAD Raw EF'!K966))</f>
        <v>-1</v>
      </c>
      <c r="O966" s="13">
        <f>IF(N966=-1,-1,IF('HCAD Raw EF'!L966="","",VALUE('HCAD Raw EF'!L966)))</f>
        <v>-1</v>
      </c>
      <c r="P966"/>
      <c r="Q966"/>
      <c r="R966"/>
      <c r="S966"/>
      <c r="T966"/>
      <c r="U966"/>
      <c r="V966"/>
      <c r="W966"/>
      <c r="X966"/>
      <c r="Y966"/>
    </row>
    <row r="967" spans="3:25" x14ac:dyDescent="0.25">
      <c r="C967">
        <v>963</v>
      </c>
      <c r="D967">
        <f t="shared" si="16"/>
        <v>-1</v>
      </c>
      <c r="E967">
        <f>IF('HCAD Raw EF'!B967="",-1,'HCAD Raw EF'!B967)</f>
        <v>-1</v>
      </c>
      <c r="F967">
        <f>IF(E967=-1,-1,IF('HCAD Raw EF'!C967="","",'HCAD Raw EF'!C967))</f>
        <v>-1</v>
      </c>
      <c r="G967">
        <f>IF(F967=-1,-1,IF('HCAD Raw EF'!D967="","",'HCAD Raw EF'!D967))</f>
        <v>-1</v>
      </c>
      <c r="H967">
        <f>IF(G967=-1,-1,IF('HCAD Raw EF'!E967="","",'HCAD Raw EF'!E967))</f>
        <v>-1</v>
      </c>
      <c r="I967">
        <f>IF(H967=-1,-1,IF('HCAD Raw EF'!F967="","",'HCAD Raw EF'!F967))</f>
        <v>-1</v>
      </c>
      <c r="J967">
        <f>IF(I967=-1,-1,IF('HCAD Raw EF'!G967="","",'HCAD Raw EF'!G967))</f>
        <v>-1</v>
      </c>
      <c r="K967">
        <f>IF(J967=-1,-1,IF('HCAD Raw EF'!H967="","",'HCAD Raw EF'!H967))</f>
        <v>-1</v>
      </c>
      <c r="L967">
        <f>IF(K967=-1,-1,IF('HCAD Raw EF'!I967="","",'HCAD Raw EF'!I967))</f>
        <v>-1</v>
      </c>
      <c r="M967">
        <f>IF(L967=-1,-1,IF('HCAD Raw EF'!J967="","",'HCAD Raw EF'!J967))</f>
        <v>-1</v>
      </c>
      <c r="N967">
        <f>IF(M967=-1,-1,IF('HCAD Raw EF'!K967="","",'HCAD Raw EF'!K967))</f>
        <v>-1</v>
      </c>
      <c r="O967" s="13">
        <f>IF(N967=-1,-1,IF('HCAD Raw EF'!L967="","",VALUE('HCAD Raw EF'!L967)))</f>
        <v>-1</v>
      </c>
      <c r="P967"/>
      <c r="Q967"/>
      <c r="R967"/>
      <c r="S967"/>
      <c r="T967"/>
      <c r="U967"/>
      <c r="V967"/>
      <c r="W967"/>
      <c r="X967"/>
      <c r="Y967"/>
    </row>
    <row r="968" spans="3:25" x14ac:dyDescent="0.25">
      <c r="C968">
        <v>964</v>
      </c>
      <c r="D968">
        <f t="shared" si="16"/>
        <v>-1</v>
      </c>
      <c r="E968">
        <f>IF('HCAD Raw EF'!B968="",-1,'HCAD Raw EF'!B968)</f>
        <v>-1</v>
      </c>
      <c r="F968">
        <f>IF(E968=-1,-1,IF('HCAD Raw EF'!C968="","",'HCAD Raw EF'!C968))</f>
        <v>-1</v>
      </c>
      <c r="G968">
        <f>IF(F968=-1,-1,IF('HCAD Raw EF'!D968="","",'HCAD Raw EF'!D968))</f>
        <v>-1</v>
      </c>
      <c r="H968">
        <f>IF(G968=-1,-1,IF('HCAD Raw EF'!E968="","",'HCAD Raw EF'!E968))</f>
        <v>-1</v>
      </c>
      <c r="I968">
        <f>IF(H968=-1,-1,IF('HCAD Raw EF'!F968="","",'HCAD Raw EF'!F968))</f>
        <v>-1</v>
      </c>
      <c r="J968">
        <f>IF(I968=-1,-1,IF('HCAD Raw EF'!G968="","",'HCAD Raw EF'!G968))</f>
        <v>-1</v>
      </c>
      <c r="K968">
        <f>IF(J968=-1,-1,IF('HCAD Raw EF'!H968="","",'HCAD Raw EF'!H968))</f>
        <v>-1</v>
      </c>
      <c r="L968">
        <f>IF(K968=-1,-1,IF('HCAD Raw EF'!I968="","",'HCAD Raw EF'!I968))</f>
        <v>-1</v>
      </c>
      <c r="M968">
        <f>IF(L968=-1,-1,IF('HCAD Raw EF'!J968="","",'HCAD Raw EF'!J968))</f>
        <v>-1</v>
      </c>
      <c r="N968">
        <f>IF(M968=-1,-1,IF('HCAD Raw EF'!K968="","",'HCAD Raw EF'!K968))</f>
        <v>-1</v>
      </c>
      <c r="O968" s="13">
        <f>IF(N968=-1,-1,IF('HCAD Raw EF'!L968="","",VALUE('HCAD Raw EF'!L968)))</f>
        <v>-1</v>
      </c>
      <c r="P968"/>
      <c r="Q968"/>
      <c r="R968"/>
      <c r="S968"/>
      <c r="T968"/>
      <c r="U968"/>
      <c r="V968"/>
      <c r="W968"/>
      <c r="X968"/>
      <c r="Y968"/>
    </row>
    <row r="969" spans="3:25" x14ac:dyDescent="0.25">
      <c r="C969">
        <v>965</v>
      </c>
      <c r="D969">
        <f t="shared" si="16"/>
        <v>-1</v>
      </c>
      <c r="E969">
        <f>IF('HCAD Raw EF'!B969="",-1,'HCAD Raw EF'!B969)</f>
        <v>-1</v>
      </c>
      <c r="F969">
        <f>IF(E969=-1,-1,IF('HCAD Raw EF'!C969="","",'HCAD Raw EF'!C969))</f>
        <v>-1</v>
      </c>
      <c r="G969">
        <f>IF(F969=-1,-1,IF('HCAD Raw EF'!D969="","",'HCAD Raw EF'!D969))</f>
        <v>-1</v>
      </c>
      <c r="H969">
        <f>IF(G969=-1,-1,IF('HCAD Raw EF'!E969="","",'HCAD Raw EF'!E969))</f>
        <v>-1</v>
      </c>
      <c r="I969">
        <f>IF(H969=-1,-1,IF('HCAD Raw EF'!F969="","",'HCAD Raw EF'!F969))</f>
        <v>-1</v>
      </c>
      <c r="J969">
        <f>IF(I969=-1,-1,IF('HCAD Raw EF'!G969="","",'HCAD Raw EF'!G969))</f>
        <v>-1</v>
      </c>
      <c r="K969">
        <f>IF(J969=-1,-1,IF('HCAD Raw EF'!H969="","",'HCAD Raw EF'!H969))</f>
        <v>-1</v>
      </c>
      <c r="L969">
        <f>IF(K969=-1,-1,IF('HCAD Raw EF'!I969="","",'HCAD Raw EF'!I969))</f>
        <v>-1</v>
      </c>
      <c r="M969">
        <f>IF(L969=-1,-1,IF('HCAD Raw EF'!J969="","",'HCAD Raw EF'!J969))</f>
        <v>-1</v>
      </c>
      <c r="N969">
        <f>IF(M969=-1,-1,IF('HCAD Raw EF'!K969="","",'HCAD Raw EF'!K969))</f>
        <v>-1</v>
      </c>
      <c r="O969" s="13">
        <f>IF(N969=-1,-1,IF('HCAD Raw EF'!L969="","",VALUE('HCAD Raw EF'!L969)))</f>
        <v>-1</v>
      </c>
      <c r="P969"/>
      <c r="Q969"/>
      <c r="R969"/>
      <c r="S969"/>
      <c r="T969"/>
      <c r="U969"/>
      <c r="V969"/>
      <c r="W969"/>
      <c r="X969"/>
      <c r="Y969"/>
    </row>
    <row r="970" spans="3:25" x14ac:dyDescent="0.25">
      <c r="C970">
        <v>966</v>
      </c>
      <c r="D970">
        <f t="shared" si="16"/>
        <v>-1</v>
      </c>
      <c r="E970">
        <f>IF('HCAD Raw EF'!B970="",-1,'HCAD Raw EF'!B970)</f>
        <v>-1</v>
      </c>
      <c r="F970">
        <f>IF(E970=-1,-1,IF('HCAD Raw EF'!C970="","",'HCAD Raw EF'!C970))</f>
        <v>-1</v>
      </c>
      <c r="G970">
        <f>IF(F970=-1,-1,IF('HCAD Raw EF'!D970="","",'HCAD Raw EF'!D970))</f>
        <v>-1</v>
      </c>
      <c r="H970">
        <f>IF(G970=-1,-1,IF('HCAD Raw EF'!E970="","",'HCAD Raw EF'!E970))</f>
        <v>-1</v>
      </c>
      <c r="I970">
        <f>IF(H970=-1,-1,IF('HCAD Raw EF'!F970="","",'HCAD Raw EF'!F970))</f>
        <v>-1</v>
      </c>
      <c r="J970">
        <f>IF(I970=-1,-1,IF('HCAD Raw EF'!G970="","",'HCAD Raw EF'!G970))</f>
        <v>-1</v>
      </c>
      <c r="K970">
        <f>IF(J970=-1,-1,IF('HCAD Raw EF'!H970="","",'HCAD Raw EF'!H970))</f>
        <v>-1</v>
      </c>
      <c r="L970">
        <f>IF(K970=-1,-1,IF('HCAD Raw EF'!I970="","",'HCAD Raw EF'!I970))</f>
        <v>-1</v>
      </c>
      <c r="M970">
        <f>IF(L970=-1,-1,IF('HCAD Raw EF'!J970="","",'HCAD Raw EF'!J970))</f>
        <v>-1</v>
      </c>
      <c r="N970">
        <f>IF(M970=-1,-1,IF('HCAD Raw EF'!K970="","",'HCAD Raw EF'!K970))</f>
        <v>-1</v>
      </c>
      <c r="O970" s="13">
        <f>IF(N970=-1,-1,IF('HCAD Raw EF'!L970="","",VALUE('HCAD Raw EF'!L970)))</f>
        <v>-1</v>
      </c>
      <c r="P970"/>
      <c r="Q970"/>
      <c r="R970"/>
      <c r="S970"/>
      <c r="T970"/>
      <c r="U970"/>
      <c r="V970"/>
      <c r="W970"/>
      <c r="X970"/>
      <c r="Y970"/>
    </row>
    <row r="971" spans="3:25" x14ac:dyDescent="0.25">
      <c r="C971">
        <v>967</v>
      </c>
      <c r="D971">
        <f t="shared" si="16"/>
        <v>-1</v>
      </c>
      <c r="E971">
        <f>IF('HCAD Raw EF'!B971="",-1,'HCAD Raw EF'!B971)</f>
        <v>-1</v>
      </c>
      <c r="F971">
        <f>IF(E971=-1,-1,IF('HCAD Raw EF'!C971="","",'HCAD Raw EF'!C971))</f>
        <v>-1</v>
      </c>
      <c r="G971">
        <f>IF(F971=-1,-1,IF('HCAD Raw EF'!D971="","",'HCAD Raw EF'!D971))</f>
        <v>-1</v>
      </c>
      <c r="H971">
        <f>IF(G971=-1,-1,IF('HCAD Raw EF'!E971="","",'HCAD Raw EF'!E971))</f>
        <v>-1</v>
      </c>
      <c r="I971">
        <f>IF(H971=-1,-1,IF('HCAD Raw EF'!F971="","",'HCAD Raw EF'!F971))</f>
        <v>-1</v>
      </c>
      <c r="J971">
        <f>IF(I971=-1,-1,IF('HCAD Raw EF'!G971="","",'HCAD Raw EF'!G971))</f>
        <v>-1</v>
      </c>
      <c r="K971">
        <f>IF(J971=-1,-1,IF('HCAD Raw EF'!H971="","",'HCAD Raw EF'!H971))</f>
        <v>-1</v>
      </c>
      <c r="L971">
        <f>IF(K971=-1,-1,IF('HCAD Raw EF'!I971="","",'HCAD Raw EF'!I971))</f>
        <v>-1</v>
      </c>
      <c r="M971">
        <f>IF(L971=-1,-1,IF('HCAD Raw EF'!J971="","",'HCAD Raw EF'!J971))</f>
        <v>-1</v>
      </c>
      <c r="N971">
        <f>IF(M971=-1,-1,IF('HCAD Raw EF'!K971="","",'HCAD Raw EF'!K971))</f>
        <v>-1</v>
      </c>
      <c r="O971" s="13">
        <f>IF(N971=-1,-1,IF('HCAD Raw EF'!L971="","",VALUE('HCAD Raw EF'!L971)))</f>
        <v>-1</v>
      </c>
      <c r="P971"/>
      <c r="Q971"/>
      <c r="R971"/>
      <c r="S971"/>
      <c r="T971"/>
      <c r="U971"/>
      <c r="V971"/>
      <c r="W971"/>
      <c r="X971"/>
      <c r="Y971"/>
    </row>
    <row r="972" spans="3:25" x14ac:dyDescent="0.25">
      <c r="C972">
        <v>968</v>
      </c>
      <c r="D972">
        <f t="shared" si="16"/>
        <v>-1</v>
      </c>
      <c r="E972">
        <f>IF('HCAD Raw EF'!B972="",-1,'HCAD Raw EF'!B972)</f>
        <v>-1</v>
      </c>
      <c r="F972">
        <f>IF(E972=-1,-1,IF('HCAD Raw EF'!C972="","",'HCAD Raw EF'!C972))</f>
        <v>-1</v>
      </c>
      <c r="G972">
        <f>IF(F972=-1,-1,IF('HCAD Raw EF'!D972="","",'HCAD Raw EF'!D972))</f>
        <v>-1</v>
      </c>
      <c r="H972">
        <f>IF(G972=-1,-1,IF('HCAD Raw EF'!E972="","",'HCAD Raw EF'!E972))</f>
        <v>-1</v>
      </c>
      <c r="I972">
        <f>IF(H972=-1,-1,IF('HCAD Raw EF'!F972="","",'HCAD Raw EF'!F972))</f>
        <v>-1</v>
      </c>
      <c r="J972">
        <f>IF(I972=-1,-1,IF('HCAD Raw EF'!G972="","",'HCAD Raw EF'!G972))</f>
        <v>-1</v>
      </c>
      <c r="K972">
        <f>IF(J972=-1,-1,IF('HCAD Raw EF'!H972="","",'HCAD Raw EF'!H972))</f>
        <v>-1</v>
      </c>
      <c r="L972">
        <f>IF(K972=-1,-1,IF('HCAD Raw EF'!I972="","",'HCAD Raw EF'!I972))</f>
        <v>-1</v>
      </c>
      <c r="M972">
        <f>IF(L972=-1,-1,IF('HCAD Raw EF'!J972="","",'HCAD Raw EF'!J972))</f>
        <v>-1</v>
      </c>
      <c r="N972">
        <f>IF(M972=-1,-1,IF('HCAD Raw EF'!K972="","",'HCAD Raw EF'!K972))</f>
        <v>-1</v>
      </c>
      <c r="O972" s="13">
        <f>IF(N972=-1,-1,IF('HCAD Raw EF'!L972="","",VALUE('HCAD Raw EF'!L972)))</f>
        <v>-1</v>
      </c>
      <c r="P972"/>
      <c r="Q972"/>
      <c r="R972"/>
      <c r="S972"/>
      <c r="T972"/>
      <c r="U972"/>
      <c r="V972"/>
      <c r="W972"/>
      <c r="X972"/>
      <c r="Y972"/>
    </row>
    <row r="973" spans="3:25" x14ac:dyDescent="0.25">
      <c r="C973">
        <v>969</v>
      </c>
      <c r="D973">
        <f t="shared" si="16"/>
        <v>-1</v>
      </c>
      <c r="E973">
        <f>IF('HCAD Raw EF'!B973="",-1,'HCAD Raw EF'!B973)</f>
        <v>-1</v>
      </c>
      <c r="F973">
        <f>IF(E973=-1,-1,IF('HCAD Raw EF'!C973="","",'HCAD Raw EF'!C973))</f>
        <v>-1</v>
      </c>
      <c r="G973">
        <f>IF(F973=-1,-1,IF('HCAD Raw EF'!D973="","",'HCAD Raw EF'!D973))</f>
        <v>-1</v>
      </c>
      <c r="H973">
        <f>IF(G973=-1,-1,IF('HCAD Raw EF'!E973="","",'HCAD Raw EF'!E973))</f>
        <v>-1</v>
      </c>
      <c r="I973">
        <f>IF(H973=-1,-1,IF('HCAD Raw EF'!F973="","",'HCAD Raw EF'!F973))</f>
        <v>-1</v>
      </c>
      <c r="J973">
        <f>IF(I973=-1,-1,IF('HCAD Raw EF'!G973="","",'HCAD Raw EF'!G973))</f>
        <v>-1</v>
      </c>
      <c r="K973">
        <f>IF(J973=-1,-1,IF('HCAD Raw EF'!H973="","",'HCAD Raw EF'!H973))</f>
        <v>-1</v>
      </c>
      <c r="L973">
        <f>IF(K973=-1,-1,IF('HCAD Raw EF'!I973="","",'HCAD Raw EF'!I973))</f>
        <v>-1</v>
      </c>
      <c r="M973">
        <f>IF(L973=-1,-1,IF('HCAD Raw EF'!J973="","",'HCAD Raw EF'!J973))</f>
        <v>-1</v>
      </c>
      <c r="N973">
        <f>IF(M973=-1,-1,IF('HCAD Raw EF'!K973="","",'HCAD Raw EF'!K973))</f>
        <v>-1</v>
      </c>
      <c r="O973" s="13">
        <f>IF(N973=-1,-1,IF('HCAD Raw EF'!L973="","",VALUE('HCAD Raw EF'!L973)))</f>
        <v>-1</v>
      </c>
      <c r="P973"/>
      <c r="Q973"/>
      <c r="R973"/>
      <c r="S973"/>
      <c r="T973"/>
      <c r="U973"/>
      <c r="V973"/>
      <c r="W973"/>
      <c r="X973"/>
      <c r="Y973"/>
    </row>
    <row r="974" spans="3:25" x14ac:dyDescent="0.25">
      <c r="C974">
        <v>970</v>
      </c>
      <c r="D974">
        <f t="shared" si="16"/>
        <v>-1</v>
      </c>
      <c r="E974">
        <f>IF('HCAD Raw EF'!B974="",-1,'HCAD Raw EF'!B974)</f>
        <v>-1</v>
      </c>
      <c r="F974">
        <f>IF(E974=-1,-1,IF('HCAD Raw EF'!C974="","",'HCAD Raw EF'!C974))</f>
        <v>-1</v>
      </c>
      <c r="G974">
        <f>IF(F974=-1,-1,IF('HCAD Raw EF'!D974="","",'HCAD Raw EF'!D974))</f>
        <v>-1</v>
      </c>
      <c r="H974">
        <f>IF(G974=-1,-1,IF('HCAD Raw EF'!E974="","",'HCAD Raw EF'!E974))</f>
        <v>-1</v>
      </c>
      <c r="I974">
        <f>IF(H974=-1,-1,IF('HCAD Raw EF'!F974="","",'HCAD Raw EF'!F974))</f>
        <v>-1</v>
      </c>
      <c r="J974">
        <f>IF(I974=-1,-1,IF('HCAD Raw EF'!G974="","",'HCAD Raw EF'!G974))</f>
        <v>-1</v>
      </c>
      <c r="K974">
        <f>IF(J974=-1,-1,IF('HCAD Raw EF'!H974="","",'HCAD Raw EF'!H974))</f>
        <v>-1</v>
      </c>
      <c r="L974">
        <f>IF(K974=-1,-1,IF('HCAD Raw EF'!I974="","",'HCAD Raw EF'!I974))</f>
        <v>-1</v>
      </c>
      <c r="M974">
        <f>IF(L974=-1,-1,IF('HCAD Raw EF'!J974="","",'HCAD Raw EF'!J974))</f>
        <v>-1</v>
      </c>
      <c r="N974">
        <f>IF(M974=-1,-1,IF('HCAD Raw EF'!K974="","",'HCAD Raw EF'!K974))</f>
        <v>-1</v>
      </c>
      <c r="O974" s="13">
        <f>IF(N974=-1,-1,IF('HCAD Raw EF'!L974="","",VALUE('HCAD Raw EF'!L974)))</f>
        <v>-1</v>
      </c>
      <c r="P974"/>
      <c r="Q974"/>
      <c r="R974"/>
      <c r="S974"/>
      <c r="T974"/>
      <c r="U974"/>
      <c r="V974"/>
      <c r="W974"/>
      <c r="X974"/>
      <c r="Y974"/>
    </row>
    <row r="975" spans="3:25" x14ac:dyDescent="0.25">
      <c r="C975">
        <v>971</v>
      </c>
      <c r="D975">
        <f t="shared" si="16"/>
        <v>-1</v>
      </c>
      <c r="E975">
        <f>IF('HCAD Raw EF'!B975="",-1,'HCAD Raw EF'!B975)</f>
        <v>-1</v>
      </c>
      <c r="F975">
        <f>IF(E975=-1,-1,IF('HCAD Raw EF'!C975="","",'HCAD Raw EF'!C975))</f>
        <v>-1</v>
      </c>
      <c r="G975">
        <f>IF(F975=-1,-1,IF('HCAD Raw EF'!D975="","",'HCAD Raw EF'!D975))</f>
        <v>-1</v>
      </c>
      <c r="H975">
        <f>IF(G975=-1,-1,IF('HCAD Raw EF'!E975="","",'HCAD Raw EF'!E975))</f>
        <v>-1</v>
      </c>
      <c r="I975">
        <f>IF(H975=-1,-1,IF('HCAD Raw EF'!F975="","",'HCAD Raw EF'!F975))</f>
        <v>-1</v>
      </c>
      <c r="J975">
        <f>IF(I975=-1,-1,IF('HCAD Raw EF'!G975="","",'HCAD Raw EF'!G975))</f>
        <v>-1</v>
      </c>
      <c r="K975">
        <f>IF(J975=-1,-1,IF('HCAD Raw EF'!H975="","",'HCAD Raw EF'!H975))</f>
        <v>-1</v>
      </c>
      <c r="L975">
        <f>IF(K975=-1,-1,IF('HCAD Raw EF'!I975="","",'HCAD Raw EF'!I975))</f>
        <v>-1</v>
      </c>
      <c r="M975">
        <f>IF(L975=-1,-1,IF('HCAD Raw EF'!J975="","",'HCAD Raw EF'!J975))</f>
        <v>-1</v>
      </c>
      <c r="N975">
        <f>IF(M975=-1,-1,IF('HCAD Raw EF'!K975="","",'HCAD Raw EF'!K975))</f>
        <v>-1</v>
      </c>
      <c r="O975" s="13">
        <f>IF(N975=-1,-1,IF('HCAD Raw EF'!L975="","",VALUE('HCAD Raw EF'!L975)))</f>
        <v>-1</v>
      </c>
      <c r="P975"/>
      <c r="Q975"/>
      <c r="R975"/>
      <c r="S975"/>
      <c r="T975"/>
      <c r="U975"/>
      <c r="V975"/>
      <c r="W975"/>
      <c r="X975"/>
      <c r="Y975"/>
    </row>
    <row r="976" spans="3:25" x14ac:dyDescent="0.25">
      <c r="C976">
        <v>972</v>
      </c>
      <c r="D976">
        <f t="shared" si="16"/>
        <v>-1</v>
      </c>
      <c r="E976">
        <f>IF('HCAD Raw EF'!B976="",-1,'HCAD Raw EF'!B976)</f>
        <v>-1</v>
      </c>
      <c r="F976">
        <f>IF(E976=-1,-1,IF('HCAD Raw EF'!C976="","",'HCAD Raw EF'!C976))</f>
        <v>-1</v>
      </c>
      <c r="G976">
        <f>IF(F976=-1,-1,IF('HCAD Raw EF'!D976="","",'HCAD Raw EF'!D976))</f>
        <v>-1</v>
      </c>
      <c r="H976">
        <f>IF(G976=-1,-1,IF('HCAD Raw EF'!E976="","",'HCAD Raw EF'!E976))</f>
        <v>-1</v>
      </c>
      <c r="I976">
        <f>IF(H976=-1,-1,IF('HCAD Raw EF'!F976="","",'HCAD Raw EF'!F976))</f>
        <v>-1</v>
      </c>
      <c r="J976">
        <f>IF(I976=-1,-1,IF('HCAD Raw EF'!G976="","",'HCAD Raw EF'!G976))</f>
        <v>-1</v>
      </c>
      <c r="K976">
        <f>IF(J976=-1,-1,IF('HCAD Raw EF'!H976="","",'HCAD Raw EF'!H976))</f>
        <v>-1</v>
      </c>
      <c r="L976">
        <f>IF(K976=-1,-1,IF('HCAD Raw EF'!I976="","",'HCAD Raw EF'!I976))</f>
        <v>-1</v>
      </c>
      <c r="M976">
        <f>IF(L976=-1,-1,IF('HCAD Raw EF'!J976="","",'HCAD Raw EF'!J976))</f>
        <v>-1</v>
      </c>
      <c r="N976">
        <f>IF(M976=-1,-1,IF('HCAD Raw EF'!K976="","",'HCAD Raw EF'!K976))</f>
        <v>-1</v>
      </c>
      <c r="O976" s="13">
        <f>IF(N976=-1,-1,IF('HCAD Raw EF'!L976="","",VALUE('HCAD Raw EF'!L976)))</f>
        <v>-1</v>
      </c>
      <c r="P976"/>
      <c r="Q976"/>
      <c r="R976"/>
      <c r="S976"/>
      <c r="T976"/>
      <c r="U976"/>
      <c r="V976"/>
      <c r="W976"/>
      <c r="X976"/>
      <c r="Y976"/>
    </row>
    <row r="977" spans="3:25" x14ac:dyDescent="0.25">
      <c r="C977">
        <v>973</v>
      </c>
      <c r="D977">
        <f t="shared" si="16"/>
        <v>-1</v>
      </c>
      <c r="E977">
        <f>IF('HCAD Raw EF'!B977="",-1,'HCAD Raw EF'!B977)</f>
        <v>-1</v>
      </c>
      <c r="F977">
        <f>IF(E977=-1,-1,IF('HCAD Raw EF'!C977="","",'HCAD Raw EF'!C977))</f>
        <v>-1</v>
      </c>
      <c r="G977">
        <f>IF(F977=-1,-1,IF('HCAD Raw EF'!D977="","",'HCAD Raw EF'!D977))</f>
        <v>-1</v>
      </c>
      <c r="H977">
        <f>IF(G977=-1,-1,IF('HCAD Raw EF'!E977="","",'HCAD Raw EF'!E977))</f>
        <v>-1</v>
      </c>
      <c r="I977">
        <f>IF(H977=-1,-1,IF('HCAD Raw EF'!F977="","",'HCAD Raw EF'!F977))</f>
        <v>-1</v>
      </c>
      <c r="J977">
        <f>IF(I977=-1,-1,IF('HCAD Raw EF'!G977="","",'HCAD Raw EF'!G977))</f>
        <v>-1</v>
      </c>
      <c r="K977">
        <f>IF(J977=-1,-1,IF('HCAD Raw EF'!H977="","",'HCAD Raw EF'!H977))</f>
        <v>-1</v>
      </c>
      <c r="L977">
        <f>IF(K977=-1,-1,IF('HCAD Raw EF'!I977="","",'HCAD Raw EF'!I977))</f>
        <v>-1</v>
      </c>
      <c r="M977">
        <f>IF(L977=-1,-1,IF('HCAD Raw EF'!J977="","",'HCAD Raw EF'!J977))</f>
        <v>-1</v>
      </c>
      <c r="N977">
        <f>IF(M977=-1,-1,IF('HCAD Raw EF'!K977="","",'HCAD Raw EF'!K977))</f>
        <v>-1</v>
      </c>
      <c r="O977" s="13">
        <f>IF(N977=-1,-1,IF('HCAD Raw EF'!L977="","",VALUE('HCAD Raw EF'!L977)))</f>
        <v>-1</v>
      </c>
      <c r="P977"/>
      <c r="Q977"/>
      <c r="R977"/>
      <c r="S977"/>
      <c r="T977"/>
      <c r="U977"/>
      <c r="V977"/>
      <c r="W977"/>
      <c r="X977"/>
      <c r="Y977"/>
    </row>
    <row r="978" spans="3:25" x14ac:dyDescent="0.25">
      <c r="C978">
        <v>974</v>
      </c>
      <c r="D978">
        <f t="shared" si="16"/>
        <v>-1</v>
      </c>
      <c r="E978">
        <f>IF('HCAD Raw EF'!B978="",-1,'HCAD Raw EF'!B978)</f>
        <v>-1</v>
      </c>
      <c r="F978">
        <f>IF(E978=-1,-1,IF('HCAD Raw EF'!C978="","",'HCAD Raw EF'!C978))</f>
        <v>-1</v>
      </c>
      <c r="G978">
        <f>IF(F978=-1,-1,IF('HCAD Raw EF'!D978="","",'HCAD Raw EF'!D978))</f>
        <v>-1</v>
      </c>
      <c r="H978">
        <f>IF(G978=-1,-1,IF('HCAD Raw EF'!E978="","",'HCAD Raw EF'!E978))</f>
        <v>-1</v>
      </c>
      <c r="I978">
        <f>IF(H978=-1,-1,IF('HCAD Raw EF'!F978="","",'HCAD Raw EF'!F978))</f>
        <v>-1</v>
      </c>
      <c r="J978">
        <f>IF(I978=-1,-1,IF('HCAD Raw EF'!G978="","",'HCAD Raw EF'!G978))</f>
        <v>-1</v>
      </c>
      <c r="K978">
        <f>IF(J978=-1,-1,IF('HCAD Raw EF'!H978="","",'HCAD Raw EF'!H978))</f>
        <v>-1</v>
      </c>
      <c r="L978">
        <f>IF(K978=-1,-1,IF('HCAD Raw EF'!I978="","",'HCAD Raw EF'!I978))</f>
        <v>-1</v>
      </c>
      <c r="M978">
        <f>IF(L978=-1,-1,IF('HCAD Raw EF'!J978="","",'HCAD Raw EF'!J978))</f>
        <v>-1</v>
      </c>
      <c r="N978">
        <f>IF(M978=-1,-1,IF('HCAD Raw EF'!K978="","",'HCAD Raw EF'!K978))</f>
        <v>-1</v>
      </c>
      <c r="O978" s="13">
        <f>IF(N978=-1,-1,IF('HCAD Raw EF'!L978="","",VALUE('HCAD Raw EF'!L978)))</f>
        <v>-1</v>
      </c>
      <c r="P978"/>
      <c r="Q978"/>
      <c r="R978"/>
      <c r="S978"/>
      <c r="T978"/>
      <c r="U978"/>
      <c r="V978"/>
      <c r="W978"/>
      <c r="X978"/>
      <c r="Y978"/>
    </row>
    <row r="979" spans="3:25" x14ac:dyDescent="0.25">
      <c r="C979">
        <v>975</v>
      </c>
      <c r="D979">
        <f t="shared" si="16"/>
        <v>-1</v>
      </c>
      <c r="E979">
        <f>IF('HCAD Raw EF'!B979="",-1,'HCAD Raw EF'!B979)</f>
        <v>-1</v>
      </c>
      <c r="F979">
        <f>IF(E979=-1,-1,IF('HCAD Raw EF'!C979="","",'HCAD Raw EF'!C979))</f>
        <v>-1</v>
      </c>
      <c r="G979">
        <f>IF(F979=-1,-1,IF('HCAD Raw EF'!D979="","",'HCAD Raw EF'!D979))</f>
        <v>-1</v>
      </c>
      <c r="H979">
        <f>IF(G979=-1,-1,IF('HCAD Raw EF'!E979="","",'HCAD Raw EF'!E979))</f>
        <v>-1</v>
      </c>
      <c r="I979">
        <f>IF(H979=-1,-1,IF('HCAD Raw EF'!F979="","",'HCAD Raw EF'!F979))</f>
        <v>-1</v>
      </c>
      <c r="J979">
        <f>IF(I979=-1,-1,IF('HCAD Raw EF'!G979="","",'HCAD Raw EF'!G979))</f>
        <v>-1</v>
      </c>
      <c r="K979">
        <f>IF(J979=-1,-1,IF('HCAD Raw EF'!H979="","",'HCAD Raw EF'!H979))</f>
        <v>-1</v>
      </c>
      <c r="L979">
        <f>IF(K979=-1,-1,IF('HCAD Raw EF'!I979="","",'HCAD Raw EF'!I979))</f>
        <v>-1</v>
      </c>
      <c r="M979">
        <f>IF(L979=-1,-1,IF('HCAD Raw EF'!J979="","",'HCAD Raw EF'!J979))</f>
        <v>-1</v>
      </c>
      <c r="N979">
        <f>IF(M979=-1,-1,IF('HCAD Raw EF'!K979="","",'HCAD Raw EF'!K979))</f>
        <v>-1</v>
      </c>
      <c r="O979" s="13">
        <f>IF(N979=-1,-1,IF('HCAD Raw EF'!L979="","",VALUE('HCAD Raw EF'!L979)))</f>
        <v>-1</v>
      </c>
      <c r="P979"/>
      <c r="Q979"/>
      <c r="R979"/>
      <c r="S979"/>
      <c r="T979"/>
      <c r="U979"/>
      <c r="V979"/>
      <c r="W979"/>
      <c r="X979"/>
      <c r="Y979"/>
    </row>
    <row r="980" spans="3:25" x14ac:dyDescent="0.25">
      <c r="C980">
        <v>976</v>
      </c>
      <c r="D980">
        <f t="shared" si="16"/>
        <v>-1</v>
      </c>
      <c r="E980">
        <f>IF('HCAD Raw EF'!B980="",-1,'HCAD Raw EF'!B980)</f>
        <v>-1</v>
      </c>
      <c r="F980">
        <f>IF(E980=-1,-1,IF('HCAD Raw EF'!C980="","",'HCAD Raw EF'!C980))</f>
        <v>-1</v>
      </c>
      <c r="G980">
        <f>IF(F980=-1,-1,IF('HCAD Raw EF'!D980="","",'HCAD Raw EF'!D980))</f>
        <v>-1</v>
      </c>
      <c r="H980">
        <f>IF(G980=-1,-1,IF('HCAD Raw EF'!E980="","",'HCAD Raw EF'!E980))</f>
        <v>-1</v>
      </c>
      <c r="I980">
        <f>IF(H980=-1,-1,IF('HCAD Raw EF'!F980="","",'HCAD Raw EF'!F980))</f>
        <v>-1</v>
      </c>
      <c r="J980">
        <f>IF(I980=-1,-1,IF('HCAD Raw EF'!G980="","",'HCAD Raw EF'!G980))</f>
        <v>-1</v>
      </c>
      <c r="K980">
        <f>IF(J980=-1,-1,IF('HCAD Raw EF'!H980="","",'HCAD Raw EF'!H980))</f>
        <v>-1</v>
      </c>
      <c r="L980">
        <f>IF(K980=-1,-1,IF('HCAD Raw EF'!I980="","",'HCAD Raw EF'!I980))</f>
        <v>-1</v>
      </c>
      <c r="M980">
        <f>IF(L980=-1,-1,IF('HCAD Raw EF'!J980="","",'HCAD Raw EF'!J980))</f>
        <v>-1</v>
      </c>
      <c r="N980">
        <f>IF(M980=-1,-1,IF('HCAD Raw EF'!K980="","",'HCAD Raw EF'!K980))</f>
        <v>-1</v>
      </c>
      <c r="O980" s="13">
        <f>IF(N980=-1,-1,IF('HCAD Raw EF'!L980="","",VALUE('HCAD Raw EF'!L980)))</f>
        <v>-1</v>
      </c>
      <c r="P980"/>
      <c r="Q980"/>
      <c r="R980"/>
      <c r="S980"/>
      <c r="T980"/>
      <c r="U980"/>
      <c r="V980"/>
      <c r="W980"/>
      <c r="X980"/>
      <c r="Y980"/>
    </row>
    <row r="981" spans="3:25" x14ac:dyDescent="0.25">
      <c r="C981">
        <v>977</v>
      </c>
      <c r="D981">
        <f t="shared" si="16"/>
        <v>-1</v>
      </c>
      <c r="E981">
        <f>IF('HCAD Raw EF'!B981="",-1,'HCAD Raw EF'!B981)</f>
        <v>-1</v>
      </c>
      <c r="F981">
        <f>IF(E981=-1,-1,IF('HCAD Raw EF'!C981="","",'HCAD Raw EF'!C981))</f>
        <v>-1</v>
      </c>
      <c r="G981">
        <f>IF(F981=-1,-1,IF('HCAD Raw EF'!D981="","",'HCAD Raw EF'!D981))</f>
        <v>-1</v>
      </c>
      <c r="H981">
        <f>IF(G981=-1,-1,IF('HCAD Raw EF'!E981="","",'HCAD Raw EF'!E981))</f>
        <v>-1</v>
      </c>
      <c r="I981">
        <f>IF(H981=-1,-1,IF('HCAD Raw EF'!F981="","",'HCAD Raw EF'!F981))</f>
        <v>-1</v>
      </c>
      <c r="J981">
        <f>IF(I981=-1,-1,IF('HCAD Raw EF'!G981="","",'HCAD Raw EF'!G981))</f>
        <v>-1</v>
      </c>
      <c r="K981">
        <f>IF(J981=-1,-1,IF('HCAD Raw EF'!H981="","",'HCAD Raw EF'!H981))</f>
        <v>-1</v>
      </c>
      <c r="L981">
        <f>IF(K981=-1,-1,IF('HCAD Raw EF'!I981="","",'HCAD Raw EF'!I981))</f>
        <v>-1</v>
      </c>
      <c r="M981">
        <f>IF(L981=-1,-1,IF('HCAD Raw EF'!J981="","",'HCAD Raw EF'!J981))</f>
        <v>-1</v>
      </c>
      <c r="N981">
        <f>IF(M981=-1,-1,IF('HCAD Raw EF'!K981="","",'HCAD Raw EF'!K981))</f>
        <v>-1</v>
      </c>
      <c r="O981" s="13">
        <f>IF(N981=-1,-1,IF('HCAD Raw EF'!L981="","",VALUE('HCAD Raw EF'!L981)))</f>
        <v>-1</v>
      </c>
      <c r="P981"/>
      <c r="Q981"/>
      <c r="R981"/>
      <c r="S981"/>
      <c r="T981"/>
      <c r="U981"/>
      <c r="V981"/>
      <c r="W981"/>
      <c r="X981"/>
      <c r="Y981"/>
    </row>
    <row r="982" spans="3:25" x14ac:dyDescent="0.25">
      <c r="C982">
        <v>978</v>
      </c>
      <c r="D982">
        <f t="shared" si="16"/>
        <v>-1</v>
      </c>
      <c r="E982">
        <f>IF('HCAD Raw EF'!B982="",-1,'HCAD Raw EF'!B982)</f>
        <v>-1</v>
      </c>
      <c r="F982">
        <f>IF(E982=-1,-1,IF('HCAD Raw EF'!C982="","",'HCAD Raw EF'!C982))</f>
        <v>-1</v>
      </c>
      <c r="G982">
        <f>IF(F982=-1,-1,IF('HCAD Raw EF'!D982="","",'HCAD Raw EF'!D982))</f>
        <v>-1</v>
      </c>
      <c r="H982">
        <f>IF(G982=-1,-1,IF('HCAD Raw EF'!E982="","",'HCAD Raw EF'!E982))</f>
        <v>-1</v>
      </c>
      <c r="I982">
        <f>IF(H982=-1,-1,IF('HCAD Raw EF'!F982="","",'HCAD Raw EF'!F982))</f>
        <v>-1</v>
      </c>
      <c r="J982">
        <f>IF(I982=-1,-1,IF('HCAD Raw EF'!G982="","",'HCAD Raw EF'!G982))</f>
        <v>-1</v>
      </c>
      <c r="K982">
        <f>IF(J982=-1,-1,IF('HCAD Raw EF'!H982="","",'HCAD Raw EF'!H982))</f>
        <v>-1</v>
      </c>
      <c r="L982">
        <f>IF(K982=-1,-1,IF('HCAD Raw EF'!I982="","",'HCAD Raw EF'!I982))</f>
        <v>-1</v>
      </c>
      <c r="M982">
        <f>IF(L982=-1,-1,IF('HCAD Raw EF'!J982="","",'HCAD Raw EF'!J982))</f>
        <v>-1</v>
      </c>
      <c r="N982">
        <f>IF(M982=-1,-1,IF('HCAD Raw EF'!K982="","",'HCAD Raw EF'!K982))</f>
        <v>-1</v>
      </c>
      <c r="O982" s="13">
        <f>IF(N982=-1,-1,IF('HCAD Raw EF'!L982="","",VALUE('HCAD Raw EF'!L982)))</f>
        <v>-1</v>
      </c>
      <c r="P982"/>
      <c r="Q982"/>
      <c r="R982"/>
      <c r="S982"/>
      <c r="T982"/>
      <c r="U982"/>
      <c r="V982"/>
      <c r="W982"/>
      <c r="X982"/>
      <c r="Y982"/>
    </row>
    <row r="983" spans="3:25" x14ac:dyDescent="0.25">
      <c r="C983">
        <v>979</v>
      </c>
      <c r="D983">
        <f t="shared" si="16"/>
        <v>-1</v>
      </c>
      <c r="E983">
        <f>IF('HCAD Raw EF'!B983="",-1,'HCAD Raw EF'!B983)</f>
        <v>-1</v>
      </c>
      <c r="F983">
        <f>IF(E983=-1,-1,IF('HCAD Raw EF'!C983="","",'HCAD Raw EF'!C983))</f>
        <v>-1</v>
      </c>
      <c r="G983">
        <f>IF(F983=-1,-1,IF('HCAD Raw EF'!D983="","",'HCAD Raw EF'!D983))</f>
        <v>-1</v>
      </c>
      <c r="H983">
        <f>IF(G983=-1,-1,IF('HCAD Raw EF'!E983="","",'HCAD Raw EF'!E983))</f>
        <v>-1</v>
      </c>
      <c r="I983">
        <f>IF(H983=-1,-1,IF('HCAD Raw EF'!F983="","",'HCAD Raw EF'!F983))</f>
        <v>-1</v>
      </c>
      <c r="J983">
        <f>IF(I983=-1,-1,IF('HCAD Raw EF'!G983="","",'HCAD Raw EF'!G983))</f>
        <v>-1</v>
      </c>
      <c r="K983">
        <f>IF(J983=-1,-1,IF('HCAD Raw EF'!H983="","",'HCAD Raw EF'!H983))</f>
        <v>-1</v>
      </c>
      <c r="L983">
        <f>IF(K983=-1,-1,IF('HCAD Raw EF'!I983="","",'HCAD Raw EF'!I983))</f>
        <v>-1</v>
      </c>
      <c r="M983">
        <f>IF(L983=-1,-1,IF('HCAD Raw EF'!J983="","",'HCAD Raw EF'!J983))</f>
        <v>-1</v>
      </c>
      <c r="N983">
        <f>IF(M983=-1,-1,IF('HCAD Raw EF'!K983="","",'HCAD Raw EF'!K983))</f>
        <v>-1</v>
      </c>
      <c r="O983" s="13">
        <f>IF(N983=-1,-1,IF('HCAD Raw EF'!L983="","",VALUE('HCAD Raw EF'!L983)))</f>
        <v>-1</v>
      </c>
      <c r="P983"/>
      <c r="Q983"/>
      <c r="R983"/>
      <c r="S983"/>
      <c r="T983"/>
      <c r="U983"/>
      <c r="V983"/>
      <c r="W983"/>
      <c r="X983"/>
      <c r="Y983"/>
    </row>
    <row r="984" spans="3:25" x14ac:dyDescent="0.25">
      <c r="C984">
        <v>980</v>
      </c>
      <c r="D984">
        <f t="shared" si="16"/>
        <v>-1</v>
      </c>
      <c r="E984">
        <f>IF('HCAD Raw EF'!B984="",-1,'HCAD Raw EF'!B984)</f>
        <v>-1</v>
      </c>
      <c r="F984">
        <f>IF(E984=-1,-1,IF('HCAD Raw EF'!C984="","",'HCAD Raw EF'!C984))</f>
        <v>-1</v>
      </c>
      <c r="G984">
        <f>IF(F984=-1,-1,IF('HCAD Raw EF'!D984="","",'HCAD Raw EF'!D984))</f>
        <v>-1</v>
      </c>
      <c r="H984">
        <f>IF(G984=-1,-1,IF('HCAD Raw EF'!E984="","",'HCAD Raw EF'!E984))</f>
        <v>-1</v>
      </c>
      <c r="I984">
        <f>IF(H984=-1,-1,IF('HCAD Raw EF'!F984="","",'HCAD Raw EF'!F984))</f>
        <v>-1</v>
      </c>
      <c r="J984">
        <f>IF(I984=-1,-1,IF('HCAD Raw EF'!G984="","",'HCAD Raw EF'!G984))</f>
        <v>-1</v>
      </c>
      <c r="K984">
        <f>IF(J984=-1,-1,IF('HCAD Raw EF'!H984="","",'HCAD Raw EF'!H984))</f>
        <v>-1</v>
      </c>
      <c r="L984">
        <f>IF(K984=-1,-1,IF('HCAD Raw EF'!I984="","",'HCAD Raw EF'!I984))</f>
        <v>-1</v>
      </c>
      <c r="M984">
        <f>IF(L984=-1,-1,IF('HCAD Raw EF'!J984="","",'HCAD Raw EF'!J984))</f>
        <v>-1</v>
      </c>
      <c r="N984">
        <f>IF(M984=-1,-1,IF('HCAD Raw EF'!K984="","",'HCAD Raw EF'!K984))</f>
        <v>-1</v>
      </c>
      <c r="O984" s="13">
        <f>IF(N984=-1,-1,IF('HCAD Raw EF'!L984="","",VALUE('HCAD Raw EF'!L984)))</f>
        <v>-1</v>
      </c>
      <c r="P984"/>
      <c r="Q984"/>
      <c r="R984"/>
      <c r="S984"/>
      <c r="T984"/>
      <c r="U984"/>
      <c r="V984"/>
      <c r="W984"/>
      <c r="X984"/>
      <c r="Y984"/>
    </row>
    <row r="985" spans="3:25" x14ac:dyDescent="0.25">
      <c r="C985">
        <v>981</v>
      </c>
      <c r="D985">
        <f t="shared" si="16"/>
        <v>-1</v>
      </c>
      <c r="E985">
        <f>IF('HCAD Raw EF'!B985="",-1,'HCAD Raw EF'!B985)</f>
        <v>-1</v>
      </c>
      <c r="F985">
        <f>IF(E985=-1,-1,IF('HCAD Raw EF'!C985="","",'HCAD Raw EF'!C985))</f>
        <v>-1</v>
      </c>
      <c r="G985">
        <f>IF(F985=-1,-1,IF('HCAD Raw EF'!D985="","",'HCAD Raw EF'!D985))</f>
        <v>-1</v>
      </c>
      <c r="H985">
        <f>IF(G985=-1,-1,IF('HCAD Raw EF'!E985="","",'HCAD Raw EF'!E985))</f>
        <v>-1</v>
      </c>
      <c r="I985">
        <f>IF(H985=-1,-1,IF('HCAD Raw EF'!F985="","",'HCAD Raw EF'!F985))</f>
        <v>-1</v>
      </c>
      <c r="J985">
        <f>IF(I985=-1,-1,IF('HCAD Raw EF'!G985="","",'HCAD Raw EF'!G985))</f>
        <v>-1</v>
      </c>
      <c r="K985">
        <f>IF(J985=-1,-1,IF('HCAD Raw EF'!H985="","",'HCAD Raw EF'!H985))</f>
        <v>-1</v>
      </c>
      <c r="L985">
        <f>IF(K985=-1,-1,IF('HCAD Raw EF'!I985="","",'HCAD Raw EF'!I985))</f>
        <v>-1</v>
      </c>
      <c r="M985">
        <f>IF(L985=-1,-1,IF('HCAD Raw EF'!J985="","",'HCAD Raw EF'!J985))</f>
        <v>-1</v>
      </c>
      <c r="N985">
        <f>IF(M985=-1,-1,IF('HCAD Raw EF'!K985="","",'HCAD Raw EF'!K985))</f>
        <v>-1</v>
      </c>
      <c r="O985" s="13">
        <f>IF(N985=-1,-1,IF('HCAD Raw EF'!L985="","",VALUE('HCAD Raw EF'!L985)))</f>
        <v>-1</v>
      </c>
      <c r="P985"/>
      <c r="Q985"/>
      <c r="R985"/>
      <c r="S985"/>
      <c r="T985"/>
      <c r="U985"/>
      <c r="V985"/>
      <c r="W985"/>
      <c r="X985"/>
      <c r="Y985"/>
    </row>
    <row r="986" spans="3:25" x14ac:dyDescent="0.25">
      <c r="C986">
        <v>982</v>
      </c>
      <c r="D986">
        <f t="shared" si="16"/>
        <v>-1</v>
      </c>
      <c r="E986">
        <f>IF('HCAD Raw EF'!B986="",-1,'HCAD Raw EF'!B986)</f>
        <v>-1</v>
      </c>
      <c r="F986">
        <f>IF(E986=-1,-1,IF('HCAD Raw EF'!C986="","",'HCAD Raw EF'!C986))</f>
        <v>-1</v>
      </c>
      <c r="G986">
        <f>IF(F986=-1,-1,IF('HCAD Raw EF'!D986="","",'HCAD Raw EF'!D986))</f>
        <v>-1</v>
      </c>
      <c r="H986">
        <f>IF(G986=-1,-1,IF('HCAD Raw EF'!E986="","",'HCAD Raw EF'!E986))</f>
        <v>-1</v>
      </c>
      <c r="I986">
        <f>IF(H986=-1,-1,IF('HCAD Raw EF'!F986="","",'HCAD Raw EF'!F986))</f>
        <v>-1</v>
      </c>
      <c r="J986">
        <f>IF(I986=-1,-1,IF('HCAD Raw EF'!G986="","",'HCAD Raw EF'!G986))</f>
        <v>-1</v>
      </c>
      <c r="K986">
        <f>IF(J986=-1,-1,IF('HCAD Raw EF'!H986="","",'HCAD Raw EF'!H986))</f>
        <v>-1</v>
      </c>
      <c r="L986">
        <f>IF(K986=-1,-1,IF('HCAD Raw EF'!I986="","",'HCAD Raw EF'!I986))</f>
        <v>-1</v>
      </c>
      <c r="M986">
        <f>IF(L986=-1,-1,IF('HCAD Raw EF'!J986="","",'HCAD Raw EF'!J986))</f>
        <v>-1</v>
      </c>
      <c r="N986">
        <f>IF(M986=-1,-1,IF('HCAD Raw EF'!K986="","",'HCAD Raw EF'!K986))</f>
        <v>-1</v>
      </c>
      <c r="O986" s="13">
        <f>IF(N986=-1,-1,IF('HCAD Raw EF'!L986="","",VALUE('HCAD Raw EF'!L986)))</f>
        <v>-1</v>
      </c>
      <c r="P986"/>
      <c r="Q986"/>
      <c r="R986"/>
      <c r="S986"/>
      <c r="T986"/>
      <c r="U986"/>
      <c r="V986"/>
      <c r="W986"/>
      <c r="X986"/>
      <c r="Y986"/>
    </row>
    <row r="987" spans="3:25" x14ac:dyDescent="0.25">
      <c r="C987">
        <v>983</v>
      </c>
      <c r="D987">
        <f t="shared" si="16"/>
        <v>-1</v>
      </c>
      <c r="E987">
        <f>IF('HCAD Raw EF'!B987="",-1,'HCAD Raw EF'!B987)</f>
        <v>-1</v>
      </c>
      <c r="F987">
        <f>IF(E987=-1,-1,IF('HCAD Raw EF'!C987="","",'HCAD Raw EF'!C987))</f>
        <v>-1</v>
      </c>
      <c r="G987">
        <f>IF(F987=-1,-1,IF('HCAD Raw EF'!D987="","",'HCAD Raw EF'!D987))</f>
        <v>-1</v>
      </c>
      <c r="H987">
        <f>IF(G987=-1,-1,IF('HCAD Raw EF'!E987="","",'HCAD Raw EF'!E987))</f>
        <v>-1</v>
      </c>
      <c r="I987">
        <f>IF(H987=-1,-1,IF('HCAD Raw EF'!F987="","",'HCAD Raw EF'!F987))</f>
        <v>-1</v>
      </c>
      <c r="J987">
        <f>IF(I987=-1,-1,IF('HCAD Raw EF'!G987="","",'HCAD Raw EF'!G987))</f>
        <v>-1</v>
      </c>
      <c r="K987">
        <f>IF(J987=-1,-1,IF('HCAD Raw EF'!H987="","",'HCAD Raw EF'!H987))</f>
        <v>-1</v>
      </c>
      <c r="L987">
        <f>IF(K987=-1,-1,IF('HCAD Raw EF'!I987="","",'HCAD Raw EF'!I987))</f>
        <v>-1</v>
      </c>
      <c r="M987">
        <f>IF(L987=-1,-1,IF('HCAD Raw EF'!J987="","",'HCAD Raw EF'!J987))</f>
        <v>-1</v>
      </c>
      <c r="N987">
        <f>IF(M987=-1,-1,IF('HCAD Raw EF'!K987="","",'HCAD Raw EF'!K987))</f>
        <v>-1</v>
      </c>
      <c r="O987" s="13">
        <f>IF(N987=-1,-1,IF('HCAD Raw EF'!L987="","",VALUE('HCAD Raw EF'!L987)))</f>
        <v>-1</v>
      </c>
      <c r="P987"/>
      <c r="Q987"/>
      <c r="R987"/>
      <c r="S987"/>
      <c r="T987"/>
      <c r="U987"/>
      <c r="V987"/>
      <c r="W987"/>
      <c r="X987"/>
      <c r="Y987"/>
    </row>
    <row r="988" spans="3:25" x14ac:dyDescent="0.25">
      <c r="C988">
        <v>984</v>
      </c>
      <c r="D988">
        <f t="shared" si="16"/>
        <v>-1</v>
      </c>
      <c r="E988">
        <f>IF('HCAD Raw EF'!B988="",-1,'HCAD Raw EF'!B988)</f>
        <v>-1</v>
      </c>
      <c r="F988">
        <f>IF(E988=-1,-1,IF('HCAD Raw EF'!C988="","",'HCAD Raw EF'!C988))</f>
        <v>-1</v>
      </c>
      <c r="G988">
        <f>IF(F988=-1,-1,IF('HCAD Raw EF'!D988="","",'HCAD Raw EF'!D988))</f>
        <v>-1</v>
      </c>
      <c r="H988">
        <f>IF(G988=-1,-1,IF('HCAD Raw EF'!E988="","",'HCAD Raw EF'!E988))</f>
        <v>-1</v>
      </c>
      <c r="I988">
        <f>IF(H988=-1,-1,IF('HCAD Raw EF'!F988="","",'HCAD Raw EF'!F988))</f>
        <v>-1</v>
      </c>
      <c r="J988">
        <f>IF(I988=-1,-1,IF('HCAD Raw EF'!G988="","",'HCAD Raw EF'!G988))</f>
        <v>-1</v>
      </c>
      <c r="K988">
        <f>IF(J988=-1,-1,IF('HCAD Raw EF'!H988="","",'HCAD Raw EF'!H988))</f>
        <v>-1</v>
      </c>
      <c r="L988">
        <f>IF(K988=-1,-1,IF('HCAD Raw EF'!I988="","",'HCAD Raw EF'!I988))</f>
        <v>-1</v>
      </c>
      <c r="M988">
        <f>IF(L988=-1,-1,IF('HCAD Raw EF'!J988="","",'HCAD Raw EF'!J988))</f>
        <v>-1</v>
      </c>
      <c r="N988">
        <f>IF(M988=-1,-1,IF('HCAD Raw EF'!K988="","",'HCAD Raw EF'!K988))</f>
        <v>-1</v>
      </c>
      <c r="O988" s="13">
        <f>IF(N988=-1,-1,IF('HCAD Raw EF'!L988="","",VALUE('HCAD Raw EF'!L988)))</f>
        <v>-1</v>
      </c>
      <c r="P988"/>
      <c r="Q988"/>
      <c r="R988"/>
      <c r="S988"/>
      <c r="T988"/>
      <c r="U988"/>
      <c r="V988"/>
      <c r="W988"/>
      <c r="X988"/>
      <c r="Y988"/>
    </row>
    <row r="989" spans="3:25" x14ac:dyDescent="0.25">
      <c r="C989">
        <v>985</v>
      </c>
      <c r="D989">
        <f t="shared" si="16"/>
        <v>-1</v>
      </c>
      <c r="E989">
        <f>IF('HCAD Raw EF'!B989="",-1,'HCAD Raw EF'!B989)</f>
        <v>-1</v>
      </c>
      <c r="F989">
        <f>IF(E989=-1,-1,IF('HCAD Raw EF'!C989="","",'HCAD Raw EF'!C989))</f>
        <v>-1</v>
      </c>
      <c r="G989">
        <f>IF(F989=-1,-1,IF('HCAD Raw EF'!D989="","",'HCAD Raw EF'!D989))</f>
        <v>-1</v>
      </c>
      <c r="H989">
        <f>IF(G989=-1,-1,IF('HCAD Raw EF'!E989="","",'HCAD Raw EF'!E989))</f>
        <v>-1</v>
      </c>
      <c r="I989">
        <f>IF(H989=-1,-1,IF('HCAD Raw EF'!F989="","",'HCAD Raw EF'!F989))</f>
        <v>-1</v>
      </c>
      <c r="J989">
        <f>IF(I989=-1,-1,IF('HCAD Raw EF'!G989="","",'HCAD Raw EF'!G989))</f>
        <v>-1</v>
      </c>
      <c r="K989">
        <f>IF(J989=-1,-1,IF('HCAD Raw EF'!H989="","",'HCAD Raw EF'!H989))</f>
        <v>-1</v>
      </c>
      <c r="L989">
        <f>IF(K989=-1,-1,IF('HCAD Raw EF'!I989="","",'HCAD Raw EF'!I989))</f>
        <v>-1</v>
      </c>
      <c r="M989">
        <f>IF(L989=-1,-1,IF('HCAD Raw EF'!J989="","",'HCAD Raw EF'!J989))</f>
        <v>-1</v>
      </c>
      <c r="N989">
        <f>IF(M989=-1,-1,IF('HCAD Raw EF'!K989="","",'HCAD Raw EF'!K989))</f>
        <v>-1</v>
      </c>
      <c r="O989" s="13">
        <f>IF(N989=-1,-1,IF('HCAD Raw EF'!L989="","",VALUE('HCAD Raw EF'!L989)))</f>
        <v>-1</v>
      </c>
      <c r="P989"/>
      <c r="Q989"/>
      <c r="R989"/>
      <c r="S989"/>
      <c r="T989"/>
      <c r="U989"/>
      <c r="V989"/>
      <c r="W989"/>
      <c r="X989"/>
      <c r="Y989"/>
    </row>
    <row r="990" spans="3:25" x14ac:dyDescent="0.25">
      <c r="C990">
        <v>986</v>
      </c>
      <c r="D990">
        <f t="shared" si="16"/>
        <v>-1</v>
      </c>
      <c r="E990">
        <f>IF('HCAD Raw EF'!B990="",-1,'HCAD Raw EF'!B990)</f>
        <v>-1</v>
      </c>
      <c r="F990">
        <f>IF(E990=-1,-1,IF('HCAD Raw EF'!C990="","",'HCAD Raw EF'!C990))</f>
        <v>-1</v>
      </c>
      <c r="G990">
        <f>IF(F990=-1,-1,IF('HCAD Raw EF'!D990="","",'HCAD Raw EF'!D990))</f>
        <v>-1</v>
      </c>
      <c r="H990">
        <f>IF(G990=-1,-1,IF('HCAD Raw EF'!E990="","",'HCAD Raw EF'!E990))</f>
        <v>-1</v>
      </c>
      <c r="I990">
        <f>IF(H990=-1,-1,IF('HCAD Raw EF'!F990="","",'HCAD Raw EF'!F990))</f>
        <v>-1</v>
      </c>
      <c r="J990">
        <f>IF(I990=-1,-1,IF('HCAD Raw EF'!G990="","",'HCAD Raw EF'!G990))</f>
        <v>-1</v>
      </c>
      <c r="K990">
        <f>IF(J990=-1,-1,IF('HCAD Raw EF'!H990="","",'HCAD Raw EF'!H990))</f>
        <v>-1</v>
      </c>
      <c r="L990">
        <f>IF(K990=-1,-1,IF('HCAD Raw EF'!I990="","",'HCAD Raw EF'!I990))</f>
        <v>-1</v>
      </c>
      <c r="M990">
        <f>IF(L990=-1,-1,IF('HCAD Raw EF'!J990="","",'HCAD Raw EF'!J990))</f>
        <v>-1</v>
      </c>
      <c r="N990">
        <f>IF(M990=-1,-1,IF('HCAD Raw EF'!K990="","",'HCAD Raw EF'!K990))</f>
        <v>-1</v>
      </c>
      <c r="O990" s="13">
        <f>IF(N990=-1,-1,IF('HCAD Raw EF'!L990="","",VALUE('HCAD Raw EF'!L990)))</f>
        <v>-1</v>
      </c>
      <c r="P990"/>
      <c r="Q990"/>
      <c r="R990"/>
      <c r="S990"/>
      <c r="T990"/>
      <c r="U990"/>
      <c r="V990"/>
      <c r="W990"/>
      <c r="X990"/>
      <c r="Y990"/>
    </row>
    <row r="991" spans="3:25" x14ac:dyDescent="0.25">
      <c r="C991">
        <v>987</v>
      </c>
      <c r="D991">
        <f t="shared" si="16"/>
        <v>-1</v>
      </c>
      <c r="E991">
        <f>IF('HCAD Raw EF'!B991="",-1,'HCAD Raw EF'!B991)</f>
        <v>-1</v>
      </c>
      <c r="F991">
        <f>IF(E991=-1,-1,IF('HCAD Raw EF'!C991="","",'HCAD Raw EF'!C991))</f>
        <v>-1</v>
      </c>
      <c r="G991">
        <f>IF(F991=-1,-1,IF('HCAD Raw EF'!D991="","",'HCAD Raw EF'!D991))</f>
        <v>-1</v>
      </c>
      <c r="H991">
        <f>IF(G991=-1,-1,IF('HCAD Raw EF'!E991="","",'HCAD Raw EF'!E991))</f>
        <v>-1</v>
      </c>
      <c r="I991">
        <f>IF(H991=-1,-1,IF('HCAD Raw EF'!F991="","",'HCAD Raw EF'!F991))</f>
        <v>-1</v>
      </c>
      <c r="J991">
        <f>IF(I991=-1,-1,IF('HCAD Raw EF'!G991="","",'HCAD Raw EF'!G991))</f>
        <v>-1</v>
      </c>
      <c r="K991">
        <f>IF(J991=-1,-1,IF('HCAD Raw EF'!H991="","",'HCAD Raw EF'!H991))</f>
        <v>-1</v>
      </c>
      <c r="L991">
        <f>IF(K991=-1,-1,IF('HCAD Raw EF'!I991="","",'HCAD Raw EF'!I991))</f>
        <v>-1</v>
      </c>
      <c r="M991">
        <f>IF(L991=-1,-1,IF('HCAD Raw EF'!J991="","",'HCAD Raw EF'!J991))</f>
        <v>-1</v>
      </c>
      <c r="N991">
        <f>IF(M991=-1,-1,IF('HCAD Raw EF'!K991="","",'HCAD Raw EF'!K991))</f>
        <v>-1</v>
      </c>
      <c r="O991" s="13">
        <f>IF(N991=-1,-1,IF('HCAD Raw EF'!L991="","",VALUE('HCAD Raw EF'!L991)))</f>
        <v>-1</v>
      </c>
      <c r="P991"/>
      <c r="Q991"/>
      <c r="R991"/>
      <c r="S991"/>
      <c r="T991"/>
      <c r="U991"/>
      <c r="V991"/>
      <c r="W991"/>
      <c r="X991"/>
      <c r="Y991"/>
    </row>
    <row r="992" spans="3:25" x14ac:dyDescent="0.25">
      <c r="C992">
        <v>988</v>
      </c>
      <c r="D992">
        <f t="shared" si="16"/>
        <v>-1</v>
      </c>
      <c r="E992">
        <f>IF('HCAD Raw EF'!B992="",-1,'HCAD Raw EF'!B992)</f>
        <v>-1</v>
      </c>
      <c r="F992">
        <f>IF(E992=-1,-1,IF('HCAD Raw EF'!C992="","",'HCAD Raw EF'!C992))</f>
        <v>-1</v>
      </c>
      <c r="G992">
        <f>IF(F992=-1,-1,IF('HCAD Raw EF'!D992="","",'HCAD Raw EF'!D992))</f>
        <v>-1</v>
      </c>
      <c r="H992">
        <f>IF(G992=-1,-1,IF('HCAD Raw EF'!E992="","",'HCAD Raw EF'!E992))</f>
        <v>-1</v>
      </c>
      <c r="I992">
        <f>IF(H992=-1,-1,IF('HCAD Raw EF'!F992="","",'HCAD Raw EF'!F992))</f>
        <v>-1</v>
      </c>
      <c r="J992">
        <f>IF(I992=-1,-1,IF('HCAD Raw EF'!G992="","",'HCAD Raw EF'!G992))</f>
        <v>-1</v>
      </c>
      <c r="K992">
        <f>IF(J992=-1,-1,IF('HCAD Raw EF'!H992="","",'HCAD Raw EF'!H992))</f>
        <v>-1</v>
      </c>
      <c r="L992">
        <f>IF(K992=-1,-1,IF('HCAD Raw EF'!I992="","",'HCAD Raw EF'!I992))</f>
        <v>-1</v>
      </c>
      <c r="M992">
        <f>IF(L992=-1,-1,IF('HCAD Raw EF'!J992="","",'HCAD Raw EF'!J992))</f>
        <v>-1</v>
      </c>
      <c r="N992">
        <f>IF(M992=-1,-1,IF('HCAD Raw EF'!K992="","",'HCAD Raw EF'!K992))</f>
        <v>-1</v>
      </c>
      <c r="O992" s="13">
        <f>IF(N992=-1,-1,IF('HCAD Raw EF'!L992="","",VALUE('HCAD Raw EF'!L992)))</f>
        <v>-1</v>
      </c>
      <c r="P992"/>
      <c r="Q992"/>
      <c r="R992"/>
      <c r="S992"/>
      <c r="T992"/>
      <c r="U992"/>
      <c r="V992"/>
      <c r="W992"/>
      <c r="X992"/>
      <c r="Y992"/>
    </row>
    <row r="993" spans="3:25" x14ac:dyDescent="0.25">
      <c r="C993">
        <v>989</v>
      </c>
      <c r="D993">
        <f t="shared" si="16"/>
        <v>-1</v>
      </c>
      <c r="E993">
        <f>IF('HCAD Raw EF'!B993="",-1,'HCAD Raw EF'!B993)</f>
        <v>-1</v>
      </c>
      <c r="F993">
        <f>IF(E993=-1,-1,IF('HCAD Raw EF'!C993="","",'HCAD Raw EF'!C993))</f>
        <v>-1</v>
      </c>
      <c r="G993">
        <f>IF(F993=-1,-1,IF('HCAD Raw EF'!D993="","",'HCAD Raw EF'!D993))</f>
        <v>-1</v>
      </c>
      <c r="H993">
        <f>IF(G993=-1,-1,IF('HCAD Raw EF'!E993="","",'HCAD Raw EF'!E993))</f>
        <v>-1</v>
      </c>
      <c r="I993">
        <f>IF(H993=-1,-1,IF('HCAD Raw EF'!F993="","",'HCAD Raw EF'!F993))</f>
        <v>-1</v>
      </c>
      <c r="J993">
        <f>IF(I993=-1,-1,IF('HCAD Raw EF'!G993="","",'HCAD Raw EF'!G993))</f>
        <v>-1</v>
      </c>
      <c r="K993">
        <f>IF(J993=-1,-1,IF('HCAD Raw EF'!H993="","",'HCAD Raw EF'!H993))</f>
        <v>-1</v>
      </c>
      <c r="L993">
        <f>IF(K993=-1,-1,IF('HCAD Raw EF'!I993="","",'HCAD Raw EF'!I993))</f>
        <v>-1</v>
      </c>
      <c r="M993">
        <f>IF(L993=-1,-1,IF('HCAD Raw EF'!J993="","",'HCAD Raw EF'!J993))</f>
        <v>-1</v>
      </c>
      <c r="N993">
        <f>IF(M993=-1,-1,IF('HCAD Raw EF'!K993="","",'HCAD Raw EF'!K993))</f>
        <v>-1</v>
      </c>
      <c r="O993" s="13">
        <f>IF(N993=-1,-1,IF('HCAD Raw EF'!L993="","",VALUE('HCAD Raw EF'!L993)))</f>
        <v>-1</v>
      </c>
      <c r="P993"/>
      <c r="Q993"/>
      <c r="R993"/>
      <c r="S993"/>
      <c r="T993"/>
      <c r="U993"/>
      <c r="V993"/>
      <c r="W993"/>
      <c r="X993"/>
      <c r="Y993"/>
    </row>
    <row r="994" spans="3:25" x14ac:dyDescent="0.25">
      <c r="C994">
        <v>990</v>
      </c>
      <c r="D994">
        <f t="shared" si="16"/>
        <v>-1</v>
      </c>
      <c r="E994">
        <f>IF('HCAD Raw EF'!B994="",-1,'HCAD Raw EF'!B994)</f>
        <v>-1</v>
      </c>
      <c r="F994">
        <f>IF(E994=-1,-1,IF('HCAD Raw EF'!C994="","",'HCAD Raw EF'!C994))</f>
        <v>-1</v>
      </c>
      <c r="G994">
        <f>IF(F994=-1,-1,IF('HCAD Raw EF'!D994="","",'HCAD Raw EF'!D994))</f>
        <v>-1</v>
      </c>
      <c r="H994">
        <f>IF(G994=-1,-1,IF('HCAD Raw EF'!E994="","",'HCAD Raw EF'!E994))</f>
        <v>-1</v>
      </c>
      <c r="I994">
        <f>IF(H994=-1,-1,IF('HCAD Raw EF'!F994="","",'HCAD Raw EF'!F994))</f>
        <v>-1</v>
      </c>
      <c r="J994">
        <f>IF(I994=-1,-1,IF('HCAD Raw EF'!G994="","",'HCAD Raw EF'!G994))</f>
        <v>-1</v>
      </c>
      <c r="K994">
        <f>IF(J994=-1,-1,IF('HCAD Raw EF'!H994="","",'HCAD Raw EF'!H994))</f>
        <v>-1</v>
      </c>
      <c r="L994">
        <f>IF(K994=-1,-1,IF('HCAD Raw EF'!I994="","",'HCAD Raw EF'!I994))</f>
        <v>-1</v>
      </c>
      <c r="M994">
        <f>IF(L994=-1,-1,IF('HCAD Raw EF'!J994="","",'HCAD Raw EF'!J994))</f>
        <v>-1</v>
      </c>
      <c r="N994">
        <f>IF(M994=-1,-1,IF('HCAD Raw EF'!K994="","",'HCAD Raw EF'!K994))</f>
        <v>-1</v>
      </c>
      <c r="O994" s="13">
        <f>IF(N994=-1,-1,IF('HCAD Raw EF'!L994="","",VALUE('HCAD Raw EF'!L994)))</f>
        <v>-1</v>
      </c>
      <c r="P994"/>
      <c r="Q994"/>
      <c r="R994"/>
      <c r="S994"/>
      <c r="T994"/>
      <c r="U994"/>
      <c r="V994"/>
      <c r="W994"/>
      <c r="X994"/>
      <c r="Y994"/>
    </row>
    <row r="995" spans="3:25" x14ac:dyDescent="0.25">
      <c r="C995">
        <v>991</v>
      </c>
      <c r="D995">
        <f t="shared" si="16"/>
        <v>-1</v>
      </c>
      <c r="E995">
        <f>IF('HCAD Raw EF'!B995="",-1,'HCAD Raw EF'!B995)</f>
        <v>-1</v>
      </c>
      <c r="F995">
        <f>IF(E995=-1,-1,IF('HCAD Raw EF'!C995="","",'HCAD Raw EF'!C995))</f>
        <v>-1</v>
      </c>
      <c r="G995">
        <f>IF(F995=-1,-1,IF('HCAD Raw EF'!D995="","",'HCAD Raw EF'!D995))</f>
        <v>-1</v>
      </c>
      <c r="H995">
        <f>IF(G995=-1,-1,IF('HCAD Raw EF'!E995="","",'HCAD Raw EF'!E995))</f>
        <v>-1</v>
      </c>
      <c r="I995">
        <f>IF(H995=-1,-1,IF('HCAD Raw EF'!F995="","",'HCAD Raw EF'!F995))</f>
        <v>-1</v>
      </c>
      <c r="J995">
        <f>IF(I995=-1,-1,IF('HCAD Raw EF'!G995="","",'HCAD Raw EF'!G995))</f>
        <v>-1</v>
      </c>
      <c r="K995">
        <f>IF(J995=-1,-1,IF('HCAD Raw EF'!H995="","",'HCAD Raw EF'!H995))</f>
        <v>-1</v>
      </c>
      <c r="L995">
        <f>IF(K995=-1,-1,IF('HCAD Raw EF'!I995="","",'HCAD Raw EF'!I995))</f>
        <v>-1</v>
      </c>
      <c r="M995">
        <f>IF(L995=-1,-1,IF('HCAD Raw EF'!J995="","",'HCAD Raw EF'!J995))</f>
        <v>-1</v>
      </c>
      <c r="N995">
        <f>IF(M995=-1,-1,IF('HCAD Raw EF'!K995="","",'HCAD Raw EF'!K995))</f>
        <v>-1</v>
      </c>
      <c r="O995" s="13">
        <f>IF(N995=-1,-1,IF('HCAD Raw EF'!L995="","",VALUE('HCAD Raw EF'!L995)))</f>
        <v>-1</v>
      </c>
      <c r="P995"/>
      <c r="Q995"/>
      <c r="R995"/>
      <c r="S995"/>
      <c r="T995"/>
      <c r="U995"/>
      <c r="V995"/>
      <c r="W995"/>
      <c r="X995"/>
      <c r="Y995"/>
    </row>
    <row r="996" spans="3:25" x14ac:dyDescent="0.25">
      <c r="C996">
        <v>992</v>
      </c>
      <c r="D996">
        <f t="shared" si="16"/>
        <v>-1</v>
      </c>
      <c r="E996">
        <f>IF('HCAD Raw EF'!B996="",-1,'HCAD Raw EF'!B996)</f>
        <v>-1</v>
      </c>
      <c r="F996">
        <f>IF(E996=-1,-1,IF('HCAD Raw EF'!C996="","",'HCAD Raw EF'!C996))</f>
        <v>-1</v>
      </c>
      <c r="G996">
        <f>IF(F996=-1,-1,IF('HCAD Raw EF'!D996="","",'HCAD Raw EF'!D996))</f>
        <v>-1</v>
      </c>
      <c r="H996">
        <f>IF(G996=-1,-1,IF('HCAD Raw EF'!E996="","",'HCAD Raw EF'!E996))</f>
        <v>-1</v>
      </c>
      <c r="I996">
        <f>IF(H996=-1,-1,IF('HCAD Raw EF'!F996="","",'HCAD Raw EF'!F996))</f>
        <v>-1</v>
      </c>
      <c r="J996">
        <f>IF(I996=-1,-1,IF('HCAD Raw EF'!G996="","",'HCAD Raw EF'!G996))</f>
        <v>-1</v>
      </c>
      <c r="K996">
        <f>IF(J996=-1,-1,IF('HCAD Raw EF'!H996="","",'HCAD Raw EF'!H996))</f>
        <v>-1</v>
      </c>
      <c r="L996">
        <f>IF(K996=-1,-1,IF('HCAD Raw EF'!I996="","",'HCAD Raw EF'!I996))</f>
        <v>-1</v>
      </c>
      <c r="M996">
        <f>IF(L996=-1,-1,IF('HCAD Raw EF'!J996="","",'HCAD Raw EF'!J996))</f>
        <v>-1</v>
      </c>
      <c r="N996">
        <f>IF(M996=-1,-1,IF('HCAD Raw EF'!K996="","",'HCAD Raw EF'!K996))</f>
        <v>-1</v>
      </c>
      <c r="O996" s="13">
        <f>IF(N996=-1,-1,IF('HCAD Raw EF'!L996="","",VALUE('HCAD Raw EF'!L996)))</f>
        <v>-1</v>
      </c>
      <c r="P996"/>
      <c r="Q996"/>
      <c r="R996"/>
      <c r="S996"/>
      <c r="T996"/>
      <c r="U996"/>
      <c r="V996"/>
      <c r="W996"/>
      <c r="X996"/>
      <c r="Y996"/>
    </row>
    <row r="997" spans="3:25" x14ac:dyDescent="0.25">
      <c r="C997">
        <v>993</v>
      </c>
      <c r="D997">
        <f t="shared" si="16"/>
        <v>-1</v>
      </c>
      <c r="E997">
        <f>IF('HCAD Raw EF'!B997="",-1,'HCAD Raw EF'!B997)</f>
        <v>-1</v>
      </c>
      <c r="F997">
        <f>IF(E997=-1,-1,IF('HCAD Raw EF'!C997="","",'HCAD Raw EF'!C997))</f>
        <v>-1</v>
      </c>
      <c r="G997">
        <f>IF(F997=-1,-1,IF('HCAD Raw EF'!D997="","",'HCAD Raw EF'!D997))</f>
        <v>-1</v>
      </c>
      <c r="H997">
        <f>IF(G997=-1,-1,IF('HCAD Raw EF'!E997="","",'HCAD Raw EF'!E997))</f>
        <v>-1</v>
      </c>
      <c r="I997">
        <f>IF(H997=-1,-1,IF('HCAD Raw EF'!F997="","",'HCAD Raw EF'!F997))</f>
        <v>-1</v>
      </c>
      <c r="J997">
        <f>IF(I997=-1,-1,IF('HCAD Raw EF'!G997="","",'HCAD Raw EF'!G997))</f>
        <v>-1</v>
      </c>
      <c r="K997">
        <f>IF(J997=-1,-1,IF('HCAD Raw EF'!H997="","",'HCAD Raw EF'!H997))</f>
        <v>-1</v>
      </c>
      <c r="L997">
        <f>IF(K997=-1,-1,IF('HCAD Raw EF'!I997="","",'HCAD Raw EF'!I997))</f>
        <v>-1</v>
      </c>
      <c r="M997">
        <f>IF(L997=-1,-1,IF('HCAD Raw EF'!J997="","",'HCAD Raw EF'!J997))</f>
        <v>-1</v>
      </c>
      <c r="N997">
        <f>IF(M997=-1,-1,IF('HCAD Raw EF'!K997="","",'HCAD Raw EF'!K997))</f>
        <v>-1</v>
      </c>
      <c r="O997" s="13">
        <f>IF(N997=-1,-1,IF('HCAD Raw EF'!L997="","",VALUE('HCAD Raw EF'!L997)))</f>
        <v>-1</v>
      </c>
      <c r="P997"/>
      <c r="Q997"/>
      <c r="R997"/>
      <c r="S997"/>
      <c r="T997"/>
      <c r="U997"/>
      <c r="V997"/>
      <c r="W997"/>
      <c r="X997"/>
      <c r="Y997"/>
    </row>
    <row r="998" spans="3:25" x14ac:dyDescent="0.25">
      <c r="C998">
        <v>994</v>
      </c>
      <c r="D998">
        <f t="shared" si="16"/>
        <v>-1</v>
      </c>
      <c r="E998">
        <f>IF('HCAD Raw EF'!B998="",-1,'HCAD Raw EF'!B998)</f>
        <v>-1</v>
      </c>
      <c r="F998">
        <f>IF(E998=-1,-1,IF('HCAD Raw EF'!C998="","",'HCAD Raw EF'!C998))</f>
        <v>-1</v>
      </c>
      <c r="G998">
        <f>IF(F998=-1,-1,IF('HCAD Raw EF'!D998="","",'HCAD Raw EF'!D998))</f>
        <v>-1</v>
      </c>
      <c r="H998">
        <f>IF(G998=-1,-1,IF('HCAD Raw EF'!E998="","",'HCAD Raw EF'!E998))</f>
        <v>-1</v>
      </c>
      <c r="I998">
        <f>IF(H998=-1,-1,IF('HCAD Raw EF'!F998="","",'HCAD Raw EF'!F998))</f>
        <v>-1</v>
      </c>
      <c r="J998">
        <f>IF(I998=-1,-1,IF('HCAD Raw EF'!G998="","",'HCAD Raw EF'!G998))</f>
        <v>-1</v>
      </c>
      <c r="K998">
        <f>IF(J998=-1,-1,IF('HCAD Raw EF'!H998="","",'HCAD Raw EF'!H998))</f>
        <v>-1</v>
      </c>
      <c r="L998">
        <f>IF(K998=-1,-1,IF('HCAD Raw EF'!I998="","",'HCAD Raw EF'!I998))</f>
        <v>-1</v>
      </c>
      <c r="M998">
        <f>IF(L998=-1,-1,IF('HCAD Raw EF'!J998="","",'HCAD Raw EF'!J998))</f>
        <v>-1</v>
      </c>
      <c r="N998">
        <f>IF(M998=-1,-1,IF('HCAD Raw EF'!K998="","",'HCAD Raw EF'!K998))</f>
        <v>-1</v>
      </c>
      <c r="O998" s="13">
        <f>IF(N998=-1,-1,IF('HCAD Raw EF'!L998="","",VALUE('HCAD Raw EF'!L998)))</f>
        <v>-1</v>
      </c>
      <c r="P998"/>
      <c r="Q998"/>
      <c r="R998"/>
      <c r="S998"/>
      <c r="T998"/>
      <c r="U998"/>
      <c r="V998"/>
      <c r="W998"/>
      <c r="X998"/>
      <c r="Y998"/>
    </row>
    <row r="999" spans="3:25" x14ac:dyDescent="0.25">
      <c r="C999">
        <v>995</v>
      </c>
      <c r="D999">
        <f t="shared" si="16"/>
        <v>-1</v>
      </c>
      <c r="E999">
        <f>IF('HCAD Raw EF'!B999="",-1,'HCAD Raw EF'!B999)</f>
        <v>-1</v>
      </c>
      <c r="F999">
        <f>IF(E999=-1,-1,IF('HCAD Raw EF'!C999="","",'HCAD Raw EF'!C999))</f>
        <v>-1</v>
      </c>
      <c r="G999">
        <f>IF(F999=-1,-1,IF('HCAD Raw EF'!D999="","",'HCAD Raw EF'!D999))</f>
        <v>-1</v>
      </c>
      <c r="H999">
        <f>IF(G999=-1,-1,IF('HCAD Raw EF'!E999="","",'HCAD Raw EF'!E999))</f>
        <v>-1</v>
      </c>
      <c r="I999">
        <f>IF(H999=-1,-1,IF('HCAD Raw EF'!F999="","",'HCAD Raw EF'!F999))</f>
        <v>-1</v>
      </c>
      <c r="J999">
        <f>IF(I999=-1,-1,IF('HCAD Raw EF'!G999="","",'HCAD Raw EF'!G999))</f>
        <v>-1</v>
      </c>
      <c r="K999">
        <f>IF(J999=-1,-1,IF('HCAD Raw EF'!H999="","",'HCAD Raw EF'!H999))</f>
        <v>-1</v>
      </c>
      <c r="L999">
        <f>IF(K999=-1,-1,IF('HCAD Raw EF'!I999="","",'HCAD Raw EF'!I999))</f>
        <v>-1</v>
      </c>
      <c r="M999">
        <f>IF(L999=-1,-1,IF('HCAD Raw EF'!J999="","",'HCAD Raw EF'!J999))</f>
        <v>-1</v>
      </c>
      <c r="N999">
        <f>IF(M999=-1,-1,IF('HCAD Raw EF'!K999="","",'HCAD Raw EF'!K999))</f>
        <v>-1</v>
      </c>
      <c r="O999" s="13">
        <f>IF(N999=-1,-1,IF('HCAD Raw EF'!L999="","",VALUE('HCAD Raw EF'!L999)))</f>
        <v>-1</v>
      </c>
      <c r="P999"/>
      <c r="Q999"/>
      <c r="R999"/>
      <c r="S999"/>
      <c r="T999"/>
      <c r="U999"/>
      <c r="V999"/>
      <c r="W999"/>
      <c r="X999"/>
      <c r="Y999"/>
    </row>
    <row r="1000" spans="3:25" x14ac:dyDescent="0.25">
      <c r="C1000">
        <v>996</v>
      </c>
      <c r="D1000">
        <f t="shared" si="16"/>
        <v>-1</v>
      </c>
      <c r="E1000">
        <f>IF('HCAD Raw EF'!B1000="",-1,'HCAD Raw EF'!B1000)</f>
        <v>-1</v>
      </c>
      <c r="F1000">
        <f>IF(E1000=-1,-1,IF('HCAD Raw EF'!C1000="","",'HCAD Raw EF'!C1000))</f>
        <v>-1</v>
      </c>
      <c r="G1000">
        <f>IF(F1000=-1,-1,IF('HCAD Raw EF'!D1000="","",'HCAD Raw EF'!D1000))</f>
        <v>-1</v>
      </c>
      <c r="H1000">
        <f>IF(G1000=-1,-1,IF('HCAD Raw EF'!E1000="","",'HCAD Raw EF'!E1000))</f>
        <v>-1</v>
      </c>
      <c r="I1000">
        <f>IF(H1000=-1,-1,IF('HCAD Raw EF'!F1000="","",'HCAD Raw EF'!F1000))</f>
        <v>-1</v>
      </c>
      <c r="J1000">
        <f>IF(I1000=-1,-1,IF('HCAD Raw EF'!G1000="","",'HCAD Raw EF'!G1000))</f>
        <v>-1</v>
      </c>
      <c r="K1000">
        <f>IF(J1000=-1,-1,IF('HCAD Raw EF'!H1000="","",'HCAD Raw EF'!H1000))</f>
        <v>-1</v>
      </c>
      <c r="L1000">
        <f>IF(K1000=-1,-1,IF('HCAD Raw EF'!I1000="","",'HCAD Raw EF'!I1000))</f>
        <v>-1</v>
      </c>
      <c r="M1000">
        <f>IF(L1000=-1,-1,IF('HCAD Raw EF'!J1000="","",'HCAD Raw EF'!J1000))</f>
        <v>-1</v>
      </c>
      <c r="N1000">
        <f>IF(M1000=-1,-1,IF('HCAD Raw EF'!K1000="","",'HCAD Raw EF'!K1000))</f>
        <v>-1</v>
      </c>
      <c r="O1000" s="13">
        <f>IF(N1000=-1,-1,IF('HCAD Raw EF'!L1000="","",VALUE('HCAD Raw EF'!L1000)))</f>
        <v>-1</v>
      </c>
      <c r="P1000"/>
      <c r="Q1000"/>
      <c r="R1000"/>
      <c r="S1000"/>
      <c r="T1000"/>
      <c r="U1000"/>
      <c r="V1000"/>
      <c r="W1000"/>
      <c r="X1000"/>
      <c r="Y1000"/>
    </row>
    <row r="1001" spans="3:25" x14ac:dyDescent="0.25">
      <c r="C1001">
        <v>997</v>
      </c>
      <c r="D1001">
        <f t="shared" si="16"/>
        <v>-1</v>
      </c>
      <c r="E1001">
        <f>IF('HCAD Raw EF'!B1001="",-1,'HCAD Raw EF'!B1001)</f>
        <v>-1</v>
      </c>
      <c r="F1001">
        <f>IF(E1001=-1,-1,IF('HCAD Raw EF'!C1001="","",'HCAD Raw EF'!C1001))</f>
        <v>-1</v>
      </c>
      <c r="G1001">
        <f>IF(F1001=-1,-1,IF('HCAD Raw EF'!D1001="","",'HCAD Raw EF'!D1001))</f>
        <v>-1</v>
      </c>
      <c r="H1001">
        <f>IF(G1001=-1,-1,IF('HCAD Raw EF'!E1001="","",'HCAD Raw EF'!E1001))</f>
        <v>-1</v>
      </c>
      <c r="I1001">
        <f>IF(H1001=-1,-1,IF('HCAD Raw EF'!F1001="","",'HCAD Raw EF'!F1001))</f>
        <v>-1</v>
      </c>
      <c r="J1001">
        <f>IF(I1001=-1,-1,IF('HCAD Raw EF'!G1001="","",'HCAD Raw EF'!G1001))</f>
        <v>-1</v>
      </c>
      <c r="K1001">
        <f>IF(J1001=-1,-1,IF('HCAD Raw EF'!H1001="","",'HCAD Raw EF'!H1001))</f>
        <v>-1</v>
      </c>
      <c r="L1001">
        <f>IF(K1001=-1,-1,IF('HCAD Raw EF'!I1001="","",'HCAD Raw EF'!I1001))</f>
        <v>-1</v>
      </c>
      <c r="M1001">
        <f>IF(L1001=-1,-1,IF('HCAD Raw EF'!J1001="","",'HCAD Raw EF'!J1001))</f>
        <v>-1</v>
      </c>
      <c r="N1001">
        <f>IF(M1001=-1,-1,IF('HCAD Raw EF'!K1001="","",'HCAD Raw EF'!K1001))</f>
        <v>-1</v>
      </c>
      <c r="O1001" s="13">
        <f>IF(N1001=-1,-1,IF('HCAD Raw EF'!L1001="","",VALUE('HCAD Raw EF'!L1001)))</f>
        <v>-1</v>
      </c>
      <c r="P1001"/>
      <c r="Q1001"/>
      <c r="R1001"/>
      <c r="S1001"/>
      <c r="T1001"/>
      <c r="U1001"/>
      <c r="V1001"/>
      <c r="W1001"/>
      <c r="X1001"/>
      <c r="Y1001"/>
    </row>
    <row r="1002" spans="3:25" x14ac:dyDescent="0.25">
      <c r="C1002">
        <v>998</v>
      </c>
      <c r="D1002">
        <f t="shared" si="16"/>
        <v>-1</v>
      </c>
      <c r="E1002">
        <f>IF('HCAD Raw EF'!B1002="",-1,'HCAD Raw EF'!B1002)</f>
        <v>-1</v>
      </c>
      <c r="F1002">
        <f>IF(E1002=-1,-1,IF('HCAD Raw EF'!C1002="","",'HCAD Raw EF'!C1002))</f>
        <v>-1</v>
      </c>
      <c r="G1002">
        <f>IF(F1002=-1,-1,IF('HCAD Raw EF'!D1002="","",'HCAD Raw EF'!D1002))</f>
        <v>-1</v>
      </c>
      <c r="H1002">
        <f>IF(G1002=-1,-1,IF('HCAD Raw EF'!E1002="","",'HCAD Raw EF'!E1002))</f>
        <v>-1</v>
      </c>
      <c r="I1002">
        <f>IF(H1002=-1,-1,IF('HCAD Raw EF'!F1002="","",'HCAD Raw EF'!F1002))</f>
        <v>-1</v>
      </c>
      <c r="J1002">
        <f>IF(I1002=-1,-1,IF('HCAD Raw EF'!G1002="","",'HCAD Raw EF'!G1002))</f>
        <v>-1</v>
      </c>
      <c r="K1002">
        <f>IF(J1002=-1,-1,IF('HCAD Raw EF'!H1002="","",'HCAD Raw EF'!H1002))</f>
        <v>-1</v>
      </c>
      <c r="L1002">
        <f>IF(K1002=-1,-1,IF('HCAD Raw EF'!I1002="","",'HCAD Raw EF'!I1002))</f>
        <v>-1</v>
      </c>
      <c r="M1002">
        <f>IF(L1002=-1,-1,IF('HCAD Raw EF'!J1002="","",'HCAD Raw EF'!J1002))</f>
        <v>-1</v>
      </c>
      <c r="N1002">
        <f>IF(M1002=-1,-1,IF('HCAD Raw EF'!K1002="","",'HCAD Raw EF'!K1002))</f>
        <v>-1</v>
      </c>
      <c r="O1002" s="13">
        <f>IF(N1002=-1,-1,IF('HCAD Raw EF'!L1002="","",VALUE('HCAD Raw EF'!L1002)))</f>
        <v>-1</v>
      </c>
      <c r="P1002"/>
      <c r="Q1002"/>
      <c r="R1002"/>
      <c r="S1002"/>
      <c r="T1002"/>
      <c r="U1002"/>
      <c r="V1002"/>
      <c r="W1002"/>
      <c r="X1002"/>
      <c r="Y1002"/>
    </row>
    <row r="1003" spans="3:25" x14ac:dyDescent="0.25">
      <c r="C1003">
        <v>999</v>
      </c>
      <c r="D1003">
        <f t="shared" si="16"/>
        <v>-1</v>
      </c>
      <c r="E1003">
        <f>IF('HCAD Raw EF'!B1003="",-1,'HCAD Raw EF'!B1003)</f>
        <v>-1</v>
      </c>
      <c r="F1003">
        <f>IF(E1003=-1,-1,IF('HCAD Raw EF'!C1003="","",'HCAD Raw EF'!C1003))</f>
        <v>-1</v>
      </c>
      <c r="G1003">
        <f>IF(F1003=-1,-1,IF('HCAD Raw EF'!D1003="","",'HCAD Raw EF'!D1003))</f>
        <v>-1</v>
      </c>
      <c r="H1003">
        <f>IF(G1003=-1,-1,IF('HCAD Raw EF'!E1003="","",'HCAD Raw EF'!E1003))</f>
        <v>-1</v>
      </c>
      <c r="I1003">
        <f>IF(H1003=-1,-1,IF('HCAD Raw EF'!F1003="","",'HCAD Raw EF'!F1003))</f>
        <v>-1</v>
      </c>
      <c r="J1003">
        <f>IF(I1003=-1,-1,IF('HCAD Raw EF'!G1003="","",'HCAD Raw EF'!G1003))</f>
        <v>-1</v>
      </c>
      <c r="K1003">
        <f>IF(J1003=-1,-1,IF('HCAD Raw EF'!H1003="","",'HCAD Raw EF'!H1003))</f>
        <v>-1</v>
      </c>
      <c r="L1003">
        <f>IF(K1003=-1,-1,IF('HCAD Raw EF'!I1003="","",'HCAD Raw EF'!I1003))</f>
        <v>-1</v>
      </c>
      <c r="M1003">
        <f>IF(L1003=-1,-1,IF('HCAD Raw EF'!J1003="","",'HCAD Raw EF'!J1003))</f>
        <v>-1</v>
      </c>
      <c r="N1003">
        <f>IF(M1003=-1,-1,IF('HCAD Raw EF'!K1003="","",'HCAD Raw EF'!K1003))</f>
        <v>-1</v>
      </c>
      <c r="O1003" s="13">
        <f>IF(N1003=-1,-1,IF('HCAD Raw EF'!L1003="","",VALUE('HCAD Raw EF'!L1003)))</f>
        <v>-1</v>
      </c>
      <c r="P1003"/>
      <c r="Q1003"/>
      <c r="R1003"/>
      <c r="S1003"/>
      <c r="T1003"/>
      <c r="U1003"/>
      <c r="V1003"/>
      <c r="W1003"/>
      <c r="X1003"/>
      <c r="Y1003"/>
    </row>
    <row r="1004" spans="3:25" x14ac:dyDescent="0.25">
      <c r="C1004">
        <v>1000</v>
      </c>
      <c r="D1004">
        <f t="shared" si="16"/>
        <v>-1</v>
      </c>
      <c r="E1004">
        <f>IF('HCAD Raw EF'!B1004="",-1,'HCAD Raw EF'!B1004)</f>
        <v>-1</v>
      </c>
      <c r="F1004">
        <f>IF(E1004=-1,-1,IF('HCAD Raw EF'!C1004="","",'HCAD Raw EF'!C1004))</f>
        <v>-1</v>
      </c>
      <c r="G1004">
        <f>IF(F1004=-1,-1,IF('HCAD Raw EF'!D1004="","",'HCAD Raw EF'!D1004))</f>
        <v>-1</v>
      </c>
      <c r="H1004">
        <f>IF(G1004=-1,-1,IF('HCAD Raw EF'!E1004="","",'HCAD Raw EF'!E1004))</f>
        <v>-1</v>
      </c>
      <c r="I1004">
        <f>IF(H1004=-1,-1,IF('HCAD Raw EF'!F1004="","",'HCAD Raw EF'!F1004))</f>
        <v>-1</v>
      </c>
      <c r="J1004">
        <f>IF(I1004=-1,-1,IF('HCAD Raw EF'!G1004="","",'HCAD Raw EF'!G1004))</f>
        <v>-1</v>
      </c>
      <c r="K1004">
        <f>IF(J1004=-1,-1,IF('HCAD Raw EF'!H1004="","",'HCAD Raw EF'!H1004))</f>
        <v>-1</v>
      </c>
      <c r="L1004">
        <f>IF(K1004=-1,-1,IF('HCAD Raw EF'!I1004="","",'HCAD Raw EF'!I1004))</f>
        <v>-1</v>
      </c>
      <c r="M1004">
        <f>IF(L1004=-1,-1,IF('HCAD Raw EF'!J1004="","",'HCAD Raw EF'!J1004))</f>
        <v>-1</v>
      </c>
      <c r="N1004">
        <f>IF(M1004=-1,-1,IF('HCAD Raw EF'!K1004="","",'HCAD Raw EF'!K1004))</f>
        <v>-1</v>
      </c>
      <c r="O1004" s="13">
        <f>IF(N1004=-1,-1,IF('HCAD Raw EF'!L1004="","",VALUE('HCAD Raw EF'!L1004)))</f>
        <v>-1</v>
      </c>
      <c r="P1004"/>
      <c r="Q1004"/>
      <c r="R1004"/>
      <c r="S1004"/>
      <c r="T1004"/>
      <c r="U1004"/>
      <c r="V1004"/>
      <c r="W1004"/>
      <c r="X1004"/>
      <c r="Y1004"/>
    </row>
  </sheetData>
  <autoFilter ref="D4:O1004" xr:uid="{00000000-0009-0000-0000-000003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C89"/>
  <sheetViews>
    <sheetView workbookViewId="0">
      <pane ySplit="1" topLeftCell="A2" activePane="bottomLeft" state="frozen"/>
      <selection pane="bottomLeft" activeCell="C7" sqref="C7"/>
    </sheetView>
  </sheetViews>
  <sheetFormatPr defaultRowHeight="15" outlineLevelCol="1" x14ac:dyDescent="0.25"/>
  <cols>
    <col min="1" max="1" width="3.85546875" customWidth="1"/>
    <col min="2" max="2" width="3" bestFit="1" customWidth="1"/>
    <col min="3" max="3" width="31.85546875" customWidth="1"/>
    <col min="4" max="4" width="3" bestFit="1" customWidth="1"/>
    <col min="5" max="5" width="3.85546875" customWidth="1"/>
    <col min="6" max="6" width="3" hidden="1" customWidth="1" outlineLevel="1"/>
    <col min="7" max="7" width="26.28515625" hidden="1" customWidth="1" outlineLevel="1"/>
    <col min="8" max="8" width="3" hidden="1" customWidth="1" outlineLevel="1"/>
    <col min="9" max="9" width="3.85546875" customWidth="1" collapsed="1"/>
    <col min="10" max="10" width="26.28515625" hidden="1" customWidth="1" outlineLevel="1"/>
    <col min="11" max="11" width="17.85546875" hidden="1" customWidth="1" outlineLevel="1"/>
    <col min="12" max="12" width="3" hidden="1" customWidth="1" outlineLevel="1"/>
    <col min="13" max="13" width="3.85546875" customWidth="1" collapsed="1"/>
    <col min="14" max="14" width="30.140625" customWidth="1" outlineLevel="1"/>
    <col min="15" max="15" width="28.28515625" customWidth="1" outlineLevel="1"/>
    <col min="16" max="16" width="4.42578125" customWidth="1" outlineLevel="1"/>
    <col min="17" max="17" width="5.28515625" customWidth="1" outlineLevel="1"/>
    <col min="18" max="18" width="3.85546875" customWidth="1"/>
    <col min="19" max="19" width="3" bestFit="1" customWidth="1"/>
    <col min="20" max="20" width="15.7109375" bestFit="1" customWidth="1"/>
    <col min="21" max="21" width="13.42578125" bestFit="1" customWidth="1"/>
    <col min="22" max="22" width="3" bestFit="1" customWidth="1"/>
  </cols>
  <sheetData>
    <row r="1" spans="2:29" x14ac:dyDescent="0.25">
      <c r="C1" s="1" t="s">
        <v>2789</v>
      </c>
      <c r="G1" s="1" t="s">
        <v>2790</v>
      </c>
      <c r="H1" s="1"/>
      <c r="K1" s="1" t="s">
        <v>2791</v>
      </c>
      <c r="L1" s="5"/>
      <c r="O1" s="1" t="s">
        <v>2792</v>
      </c>
      <c r="P1" s="5" t="s">
        <v>2793</v>
      </c>
      <c r="Q1" t="s">
        <v>2794</v>
      </c>
      <c r="T1" s="1" t="s">
        <v>2795</v>
      </c>
      <c r="U1" s="12" t="s">
        <v>2796</v>
      </c>
      <c r="V1" s="1"/>
    </row>
    <row r="2" spans="2:29" x14ac:dyDescent="0.25">
      <c r="B2">
        <f>B1+1</f>
        <v>1</v>
      </c>
      <c r="C2" s="3" t="str">
        <f>"concatenate"</f>
        <v>concatenate</v>
      </c>
      <c r="D2">
        <f>B2</f>
        <v>1</v>
      </c>
      <c r="F2">
        <f>B2</f>
        <v>1</v>
      </c>
      <c r="G2" t="str">
        <f>C2</f>
        <v>concatenate</v>
      </c>
      <c r="H2">
        <f>F2</f>
        <v>1</v>
      </c>
      <c r="J2" t="str">
        <f>G2</f>
        <v>concatenate</v>
      </c>
      <c r="L2">
        <f>H2-1</f>
        <v>0</v>
      </c>
      <c r="N2" t="str">
        <f>J2</f>
        <v>concatenate</v>
      </c>
      <c r="P2">
        <f>L2</f>
        <v>0</v>
      </c>
      <c r="Q2">
        <f>D2</f>
        <v>1</v>
      </c>
      <c r="S2">
        <f>B2</f>
        <v>1</v>
      </c>
      <c r="T2" s="3" t="s">
        <v>2788</v>
      </c>
      <c r="V2">
        <f>S2</f>
        <v>1</v>
      </c>
    </row>
    <row r="3" spans="2:29" ht="14.25" customHeight="1" x14ac:dyDescent="0.25">
      <c r="B3">
        <f t="shared" ref="B3:B66" si="0">B2+1</f>
        <v>2</v>
      </c>
      <c r="C3" s="3" t="str">
        <f>'HCAD Raw'!$C$3</f>
        <v>ACCOUNT</v>
      </c>
      <c r="D3">
        <f t="shared" ref="D3:D47" si="1">B3</f>
        <v>2</v>
      </c>
      <c r="F3">
        <f t="shared" ref="F3:F57" si="2">B3</f>
        <v>2</v>
      </c>
      <c r="G3" t="str">
        <f t="shared" ref="G3:G57" si="3">C3</f>
        <v>ACCOUNT</v>
      </c>
      <c r="H3">
        <f t="shared" ref="H3:H57" si="4">F3</f>
        <v>2</v>
      </c>
      <c r="J3" t="str">
        <f t="shared" ref="J3:J66" si="5">G3</f>
        <v>ACCOUNT</v>
      </c>
      <c r="K3" t="s">
        <v>2797</v>
      </c>
      <c r="L3">
        <f t="shared" ref="L3:L66" si="6">H3-1</f>
        <v>1</v>
      </c>
      <c r="N3" t="str">
        <f t="shared" ref="N3:N66" si="7">J3</f>
        <v>ACCOUNT</v>
      </c>
      <c r="O3" t="s">
        <v>2797</v>
      </c>
      <c r="P3">
        <f t="shared" ref="P3:P66" si="8">L3</f>
        <v>1</v>
      </c>
      <c r="Q3">
        <f t="shared" ref="Q3:Q66" si="9">D3</f>
        <v>2</v>
      </c>
      <c r="S3">
        <f t="shared" ref="S3:S26" si="10">B3</f>
        <v>2</v>
      </c>
      <c r="T3" s="3" t="str">
        <f>'HCAD Raw EF'!$B$3</f>
        <v>ACCOUNT</v>
      </c>
      <c r="V3">
        <f t="shared" ref="V3:V26" si="11">S3</f>
        <v>2</v>
      </c>
    </row>
    <row r="4" spans="2:29" x14ac:dyDescent="0.25">
      <c r="B4">
        <f t="shared" si="0"/>
        <v>3</v>
      </c>
      <c r="C4" s="3" t="str">
        <f>'HCAD Raw'!D$3</f>
        <v>NEW_OWNER_DATE</v>
      </c>
      <c r="D4">
        <f t="shared" si="1"/>
        <v>3</v>
      </c>
      <c r="F4">
        <f t="shared" si="2"/>
        <v>3</v>
      </c>
      <c r="G4" t="str">
        <f t="shared" si="3"/>
        <v>NEW_OWNER_DATE</v>
      </c>
      <c r="H4">
        <f t="shared" si="4"/>
        <v>3</v>
      </c>
      <c r="J4" t="str">
        <f t="shared" si="5"/>
        <v>NEW_OWNER_DATE</v>
      </c>
      <c r="L4">
        <f t="shared" si="6"/>
        <v>2</v>
      </c>
      <c r="N4" t="str">
        <f t="shared" si="7"/>
        <v>NEW_OWNER_DATE</v>
      </c>
      <c r="P4">
        <f t="shared" si="8"/>
        <v>2</v>
      </c>
      <c r="Q4">
        <f t="shared" si="9"/>
        <v>3</v>
      </c>
      <c r="S4">
        <f t="shared" si="10"/>
        <v>3</v>
      </c>
      <c r="T4" s="3" t="str">
        <f>'HCAD Raw EF'!$C$3</f>
        <v>BLD_NUM</v>
      </c>
      <c r="U4" t="s">
        <v>2798</v>
      </c>
      <c r="V4">
        <f t="shared" si="11"/>
        <v>3</v>
      </c>
    </row>
    <row r="5" spans="2:29" x14ac:dyDescent="0.25">
      <c r="B5">
        <f t="shared" si="0"/>
        <v>4</v>
      </c>
      <c r="C5" s="3" t="str">
        <f>'HCAD Raw'!E$3</f>
        <v>OWNER_NAME</v>
      </c>
      <c r="D5">
        <f t="shared" si="1"/>
        <v>4</v>
      </c>
      <c r="F5">
        <f t="shared" si="2"/>
        <v>4</v>
      </c>
      <c r="G5" t="str">
        <f t="shared" si="3"/>
        <v>OWNER_NAME</v>
      </c>
      <c r="H5">
        <f t="shared" si="4"/>
        <v>4</v>
      </c>
      <c r="J5" t="str">
        <f t="shared" si="5"/>
        <v>OWNER_NAME</v>
      </c>
      <c r="K5" t="s">
        <v>2799</v>
      </c>
      <c r="L5">
        <f t="shared" si="6"/>
        <v>3</v>
      </c>
      <c r="N5" t="str">
        <f t="shared" si="7"/>
        <v>OWNER_NAME</v>
      </c>
      <c r="O5" t="s">
        <v>2800</v>
      </c>
      <c r="P5">
        <f t="shared" si="8"/>
        <v>3</v>
      </c>
      <c r="Q5">
        <f t="shared" si="9"/>
        <v>4</v>
      </c>
      <c r="S5">
        <f t="shared" si="10"/>
        <v>4</v>
      </c>
      <c r="T5" s="3" t="str">
        <f>'HCAD Raw EF'!$D$3</f>
        <v>COUNT</v>
      </c>
      <c r="V5">
        <f t="shared" si="11"/>
        <v>4</v>
      </c>
    </row>
    <row r="6" spans="2:29" x14ac:dyDescent="0.25">
      <c r="B6">
        <f t="shared" si="0"/>
        <v>5</v>
      </c>
      <c r="C6" s="3" t="str">
        <f>'HCAD Raw'!F$3</f>
        <v>AKA</v>
      </c>
      <c r="D6">
        <f t="shared" si="1"/>
        <v>5</v>
      </c>
      <c r="F6">
        <f t="shared" si="2"/>
        <v>5</v>
      </c>
      <c r="G6" t="str">
        <f t="shared" si="3"/>
        <v>AKA</v>
      </c>
      <c r="H6">
        <f t="shared" si="4"/>
        <v>5</v>
      </c>
      <c r="J6" t="str">
        <f t="shared" si="5"/>
        <v>AKA</v>
      </c>
      <c r="L6">
        <f t="shared" si="6"/>
        <v>4</v>
      </c>
      <c r="N6" t="str">
        <f t="shared" si="7"/>
        <v>AKA</v>
      </c>
      <c r="P6">
        <f t="shared" si="8"/>
        <v>4</v>
      </c>
      <c r="Q6">
        <f t="shared" si="9"/>
        <v>5</v>
      </c>
      <c r="S6">
        <f t="shared" si="10"/>
        <v>5</v>
      </c>
      <c r="T6" s="3" t="str">
        <f>'HCAD Raw EF'!$E$3</f>
        <v>GRADE</v>
      </c>
      <c r="U6" t="s">
        <v>2104</v>
      </c>
      <c r="V6">
        <f t="shared" si="11"/>
        <v>5</v>
      </c>
    </row>
    <row r="7" spans="2:29" ht="15.75" customHeight="1" x14ac:dyDescent="0.25">
      <c r="B7">
        <f t="shared" si="0"/>
        <v>6</v>
      </c>
      <c r="C7" s="3" t="str">
        <f>'HCAD Raw'!G$3</f>
        <v>Nettles_Ownership_Code</v>
      </c>
      <c r="D7">
        <f t="shared" si="1"/>
        <v>6</v>
      </c>
      <c r="F7">
        <f t="shared" si="2"/>
        <v>6</v>
      </c>
      <c r="G7" t="str">
        <f t="shared" si="3"/>
        <v>Nettles_Ownership_Code</v>
      </c>
      <c r="H7">
        <f t="shared" si="4"/>
        <v>6</v>
      </c>
      <c r="J7" t="str">
        <f t="shared" si="5"/>
        <v>Nettles_Ownership_Code</v>
      </c>
      <c r="L7">
        <f t="shared" si="6"/>
        <v>5</v>
      </c>
      <c r="N7" t="str">
        <f t="shared" si="7"/>
        <v>Nettles_Ownership_Code</v>
      </c>
      <c r="P7">
        <f t="shared" si="8"/>
        <v>5</v>
      </c>
      <c r="Q7">
        <f t="shared" si="9"/>
        <v>6</v>
      </c>
      <c r="S7">
        <f t="shared" si="10"/>
        <v>6</v>
      </c>
      <c r="T7" s="3" t="str">
        <f>'HCAD Raw EF'!$F$3</f>
        <v>CODE</v>
      </c>
      <c r="U7" t="s">
        <v>2801</v>
      </c>
      <c r="V7">
        <f t="shared" si="11"/>
        <v>6</v>
      </c>
      <c r="W7" s="3"/>
      <c r="X7" s="3"/>
      <c r="Y7" s="3"/>
      <c r="Z7" s="3"/>
      <c r="AA7" s="3"/>
      <c r="AB7" s="3"/>
      <c r="AC7" s="3"/>
    </row>
    <row r="8" spans="2:29" x14ac:dyDescent="0.25">
      <c r="B8">
        <f t="shared" si="0"/>
        <v>7</v>
      </c>
      <c r="C8" s="3" t="str">
        <f>'HCAD Raw'!H$3</f>
        <v>PROPERTY ADDRESS</v>
      </c>
      <c r="D8">
        <f t="shared" si="1"/>
        <v>7</v>
      </c>
      <c r="F8">
        <f t="shared" si="2"/>
        <v>7</v>
      </c>
      <c r="G8" t="str">
        <f t="shared" si="3"/>
        <v>PROPERTY ADDRESS</v>
      </c>
      <c r="H8">
        <f t="shared" si="4"/>
        <v>7</v>
      </c>
      <c r="J8" t="str">
        <f t="shared" si="5"/>
        <v>PROPERTY ADDRESS</v>
      </c>
      <c r="K8" t="s">
        <v>2802</v>
      </c>
      <c r="L8">
        <f t="shared" si="6"/>
        <v>6</v>
      </c>
      <c r="N8" t="str">
        <f t="shared" si="7"/>
        <v>PROPERTY ADDRESS</v>
      </c>
      <c r="O8" t="s">
        <v>2802</v>
      </c>
      <c r="P8">
        <f t="shared" si="8"/>
        <v>6</v>
      </c>
      <c r="Q8">
        <f t="shared" si="9"/>
        <v>7</v>
      </c>
      <c r="S8">
        <f t="shared" si="10"/>
        <v>7</v>
      </c>
      <c r="T8" s="3" t="str">
        <f>'HCAD Raw EF'!$G$3</f>
        <v>S_DSCR</v>
      </c>
      <c r="V8">
        <f t="shared" si="11"/>
        <v>7</v>
      </c>
    </row>
    <row r="9" spans="2:29" x14ac:dyDescent="0.25">
      <c r="B9">
        <f t="shared" si="0"/>
        <v>8</v>
      </c>
      <c r="C9" s="3" t="str">
        <f>'HCAD Raw'!I$3</f>
        <v>PROPERTY CITY</v>
      </c>
      <c r="D9">
        <f t="shared" si="1"/>
        <v>8</v>
      </c>
      <c r="F9">
        <f t="shared" si="2"/>
        <v>8</v>
      </c>
      <c r="G9" t="str">
        <f t="shared" si="3"/>
        <v>PROPERTY CITY</v>
      </c>
      <c r="H9">
        <f t="shared" si="4"/>
        <v>8</v>
      </c>
      <c r="J9" t="str">
        <f t="shared" si="5"/>
        <v>PROPERTY CITY</v>
      </c>
      <c r="K9" t="s">
        <v>2803</v>
      </c>
      <c r="L9">
        <f t="shared" si="6"/>
        <v>7</v>
      </c>
      <c r="N9" t="str">
        <f t="shared" si="7"/>
        <v>PROPERTY CITY</v>
      </c>
      <c r="O9" t="s">
        <v>2803</v>
      </c>
      <c r="P9">
        <f t="shared" si="8"/>
        <v>7</v>
      </c>
      <c r="Q9">
        <f t="shared" si="9"/>
        <v>8</v>
      </c>
      <c r="S9">
        <f t="shared" si="10"/>
        <v>8</v>
      </c>
      <c r="T9" s="3" t="str">
        <f>'HCAD Raw EF'!$H$3</f>
        <v>L_DESCR</v>
      </c>
      <c r="U9" s="3" t="s">
        <v>2804</v>
      </c>
      <c r="V9">
        <f t="shared" si="11"/>
        <v>8</v>
      </c>
    </row>
    <row r="10" spans="2:29" x14ac:dyDescent="0.25">
      <c r="B10">
        <f t="shared" si="0"/>
        <v>9</v>
      </c>
      <c r="C10" s="3" t="str">
        <f>'HCAD Raw'!J$3</f>
        <v>PROPERTY ZIP</v>
      </c>
      <c r="D10">
        <f t="shared" si="1"/>
        <v>9</v>
      </c>
      <c r="F10">
        <f t="shared" si="2"/>
        <v>9</v>
      </c>
      <c r="G10" t="str">
        <f t="shared" si="3"/>
        <v>PROPERTY ZIP</v>
      </c>
      <c r="H10">
        <f t="shared" si="4"/>
        <v>9</v>
      </c>
      <c r="J10" t="str">
        <f t="shared" si="5"/>
        <v>PROPERTY ZIP</v>
      </c>
      <c r="K10" t="s">
        <v>2805</v>
      </c>
      <c r="L10">
        <f t="shared" si="6"/>
        <v>8</v>
      </c>
      <c r="N10" t="str">
        <f t="shared" si="7"/>
        <v>PROPERTY ZIP</v>
      </c>
      <c r="O10" t="s">
        <v>2805</v>
      </c>
      <c r="P10">
        <f t="shared" si="8"/>
        <v>8</v>
      </c>
      <c r="Q10">
        <f t="shared" si="9"/>
        <v>9</v>
      </c>
      <c r="S10">
        <f t="shared" si="10"/>
        <v>9</v>
      </c>
      <c r="T10" s="3" t="str">
        <f>'HCAD Raw EF'!$I$3</f>
        <v>CATEGORY</v>
      </c>
      <c r="V10">
        <f t="shared" si="11"/>
        <v>9</v>
      </c>
    </row>
    <row r="11" spans="2:29" x14ac:dyDescent="0.25">
      <c r="B11">
        <f t="shared" si="0"/>
        <v>10</v>
      </c>
      <c r="C11" s="3" t="str">
        <f>'HCAD Raw'!K$3</f>
        <v>VALUE_2017</v>
      </c>
      <c r="D11">
        <f t="shared" si="1"/>
        <v>10</v>
      </c>
      <c r="F11">
        <f t="shared" si="2"/>
        <v>10</v>
      </c>
      <c r="G11" t="str">
        <f t="shared" si="3"/>
        <v>VALUE_2017</v>
      </c>
      <c r="H11">
        <f t="shared" si="4"/>
        <v>10</v>
      </c>
      <c r="J11" t="str">
        <f t="shared" si="5"/>
        <v>VALUE_2017</v>
      </c>
      <c r="L11">
        <f t="shared" si="6"/>
        <v>9</v>
      </c>
      <c r="N11" t="str">
        <f t="shared" si="7"/>
        <v>VALUE_2017</v>
      </c>
      <c r="P11">
        <f t="shared" si="8"/>
        <v>9</v>
      </c>
      <c r="Q11">
        <f t="shared" si="9"/>
        <v>10</v>
      </c>
      <c r="S11">
        <f t="shared" si="10"/>
        <v>10</v>
      </c>
      <c r="T11" s="3" t="str">
        <f>'HCAD Raw EF'!$J$3</f>
        <v>DSCR</v>
      </c>
      <c r="V11">
        <f t="shared" si="11"/>
        <v>10</v>
      </c>
    </row>
    <row r="12" spans="2:29" x14ac:dyDescent="0.25">
      <c r="B12">
        <f t="shared" si="0"/>
        <v>11</v>
      </c>
      <c r="C12" s="3" t="str">
        <f>'HCAD Raw'!L$3</f>
        <v>INITIAL_VALUE_2018</v>
      </c>
      <c r="D12">
        <f t="shared" si="1"/>
        <v>11</v>
      </c>
      <c r="F12">
        <f t="shared" si="2"/>
        <v>11</v>
      </c>
      <c r="G12" t="str">
        <f t="shared" si="3"/>
        <v>INITIAL_VALUE_2018</v>
      </c>
      <c r="H12">
        <f t="shared" si="4"/>
        <v>11</v>
      </c>
      <c r="J12" t="str">
        <f t="shared" si="5"/>
        <v>INITIAL_VALUE_2018</v>
      </c>
      <c r="L12">
        <f t="shared" si="6"/>
        <v>10</v>
      </c>
      <c r="N12" t="str">
        <f t="shared" si="7"/>
        <v>INITIAL_VALUE_2018</v>
      </c>
      <c r="P12">
        <f t="shared" si="8"/>
        <v>10</v>
      </c>
      <c r="Q12">
        <f t="shared" si="9"/>
        <v>11</v>
      </c>
      <c r="S12">
        <f t="shared" si="10"/>
        <v>11</v>
      </c>
      <c r="T12" s="3" t="str">
        <f>'HCAD Raw EF'!$K$3</f>
        <v>NOTE</v>
      </c>
      <c r="V12">
        <f t="shared" si="11"/>
        <v>11</v>
      </c>
    </row>
    <row r="13" spans="2:29" x14ac:dyDescent="0.25">
      <c r="B13">
        <f t="shared" si="0"/>
        <v>12</v>
      </c>
      <c r="C13" s="3" t="str">
        <f>'HCAD Raw'!M$3</f>
        <v>FINAL_VALUE_2018</v>
      </c>
      <c r="D13">
        <f t="shared" si="1"/>
        <v>12</v>
      </c>
      <c r="F13">
        <f t="shared" si="2"/>
        <v>12</v>
      </c>
      <c r="G13" t="str">
        <f t="shared" si="3"/>
        <v>FINAL_VALUE_2018</v>
      </c>
      <c r="H13">
        <f t="shared" si="4"/>
        <v>12</v>
      </c>
      <c r="J13" t="str">
        <f t="shared" si="5"/>
        <v>FINAL_VALUE_2018</v>
      </c>
      <c r="L13">
        <f t="shared" si="6"/>
        <v>11</v>
      </c>
      <c r="N13" t="str">
        <f t="shared" si="7"/>
        <v>FINAL_VALUE_2018</v>
      </c>
      <c r="P13">
        <f t="shared" si="8"/>
        <v>11</v>
      </c>
      <c r="Q13">
        <f t="shared" si="9"/>
        <v>12</v>
      </c>
      <c r="S13">
        <f t="shared" si="10"/>
        <v>12</v>
      </c>
      <c r="T13" s="3" t="str">
        <f>'HCAD Raw EF'!$L$3</f>
        <v>UTS</v>
      </c>
      <c r="U13" t="s">
        <v>44</v>
      </c>
      <c r="V13">
        <f t="shared" si="11"/>
        <v>12</v>
      </c>
    </row>
    <row r="14" spans="2:29" x14ac:dyDescent="0.25">
      <c r="B14">
        <f t="shared" si="0"/>
        <v>13</v>
      </c>
      <c r="C14" s="3" t="str">
        <f>'HCAD Raw'!N$3</f>
        <v>EST_TAX_RATE_2018</v>
      </c>
      <c r="D14">
        <f t="shared" si="1"/>
        <v>13</v>
      </c>
      <c r="F14">
        <f t="shared" si="2"/>
        <v>13</v>
      </c>
      <c r="G14" t="str">
        <f t="shared" si="3"/>
        <v>EST_TAX_RATE_2018</v>
      </c>
      <c r="H14">
        <f t="shared" si="4"/>
        <v>13</v>
      </c>
      <c r="J14" t="str">
        <f t="shared" si="5"/>
        <v>EST_TAX_RATE_2018</v>
      </c>
      <c r="K14" t="s">
        <v>2806</v>
      </c>
      <c r="L14">
        <f t="shared" si="6"/>
        <v>12</v>
      </c>
      <c r="N14" t="str">
        <f t="shared" si="7"/>
        <v>EST_TAX_RATE_2018</v>
      </c>
      <c r="O14" t="s">
        <v>2806</v>
      </c>
      <c r="P14">
        <f t="shared" si="8"/>
        <v>12</v>
      </c>
      <c r="Q14">
        <f t="shared" si="9"/>
        <v>13</v>
      </c>
      <c r="S14">
        <f t="shared" si="10"/>
        <v>13</v>
      </c>
      <c r="T14" s="3"/>
      <c r="V14">
        <f t="shared" si="11"/>
        <v>13</v>
      </c>
    </row>
    <row r="15" spans="2:29" x14ac:dyDescent="0.25">
      <c r="B15">
        <f t="shared" si="0"/>
        <v>14</v>
      </c>
      <c r="C15" s="3" t="str">
        <f>'HCAD Raw'!O$3</f>
        <v>COUNTY CODE</v>
      </c>
      <c r="D15">
        <f t="shared" si="1"/>
        <v>14</v>
      </c>
      <c r="F15">
        <f t="shared" si="2"/>
        <v>14</v>
      </c>
      <c r="G15" t="str">
        <f t="shared" si="3"/>
        <v>COUNTY CODE</v>
      </c>
      <c r="H15">
        <f t="shared" si="4"/>
        <v>14</v>
      </c>
      <c r="J15" t="str">
        <f t="shared" si="5"/>
        <v>COUNTY CODE</v>
      </c>
      <c r="L15">
        <f t="shared" si="6"/>
        <v>13</v>
      </c>
      <c r="N15" t="str">
        <f t="shared" si="7"/>
        <v>COUNTY CODE</v>
      </c>
      <c r="P15">
        <f t="shared" si="8"/>
        <v>13</v>
      </c>
      <c r="Q15">
        <f t="shared" si="9"/>
        <v>14</v>
      </c>
      <c r="S15">
        <f t="shared" si="10"/>
        <v>14</v>
      </c>
      <c r="T15" s="3"/>
      <c r="V15">
        <f t="shared" si="11"/>
        <v>14</v>
      </c>
    </row>
    <row r="16" spans="2:29" x14ac:dyDescent="0.25">
      <c r="B16">
        <f t="shared" si="0"/>
        <v>15</v>
      </c>
      <c r="C16" s="3" t="str">
        <f>'HCAD Raw'!P$3</f>
        <v>PROPERTY_TYPE</v>
      </c>
      <c r="D16">
        <f t="shared" si="1"/>
        <v>15</v>
      </c>
      <c r="F16">
        <f t="shared" si="2"/>
        <v>15</v>
      </c>
      <c r="G16" t="str">
        <f t="shared" si="3"/>
        <v>PROPERTY_TYPE</v>
      </c>
      <c r="H16">
        <f t="shared" si="4"/>
        <v>15</v>
      </c>
      <c r="J16" t="str">
        <f t="shared" si="5"/>
        <v>PROPERTY_TYPE</v>
      </c>
      <c r="L16">
        <f t="shared" si="6"/>
        <v>14</v>
      </c>
      <c r="N16" t="str">
        <f t="shared" si="7"/>
        <v>PROPERTY_TYPE</v>
      </c>
      <c r="P16">
        <f t="shared" si="8"/>
        <v>14</v>
      </c>
      <c r="Q16">
        <f t="shared" si="9"/>
        <v>15</v>
      </c>
      <c r="S16">
        <f t="shared" si="10"/>
        <v>15</v>
      </c>
      <c r="T16" s="3"/>
      <c r="V16">
        <f t="shared" si="11"/>
        <v>15</v>
      </c>
    </row>
    <row r="17" spans="2:22" x14ac:dyDescent="0.25">
      <c r="B17">
        <f t="shared" si="0"/>
        <v>16</v>
      </c>
      <c r="C17" s="3" t="str">
        <f>'HCAD Raw'!Q$3</f>
        <v>BLD_NUM</v>
      </c>
      <c r="D17">
        <f t="shared" si="1"/>
        <v>16</v>
      </c>
      <c r="F17">
        <f t="shared" si="2"/>
        <v>16</v>
      </c>
      <c r="G17" t="str">
        <f t="shared" si="3"/>
        <v>BLD_NUM</v>
      </c>
      <c r="H17">
        <f t="shared" si="4"/>
        <v>16</v>
      </c>
      <c r="J17" t="str">
        <f t="shared" si="5"/>
        <v>BLD_NUM</v>
      </c>
      <c r="L17">
        <f t="shared" si="6"/>
        <v>15</v>
      </c>
      <c r="N17" t="str">
        <f t="shared" si="7"/>
        <v>BLD_NUM</v>
      </c>
      <c r="O17" t="s">
        <v>2798</v>
      </c>
      <c r="P17">
        <f t="shared" si="8"/>
        <v>15</v>
      </c>
      <c r="Q17">
        <f t="shared" si="9"/>
        <v>16</v>
      </c>
      <c r="S17">
        <f t="shared" si="10"/>
        <v>16</v>
      </c>
      <c r="T17" s="3"/>
      <c r="V17">
        <f t="shared" si="11"/>
        <v>16</v>
      </c>
    </row>
    <row r="18" spans="2:22" x14ac:dyDescent="0.25">
      <c r="B18">
        <f t="shared" si="0"/>
        <v>17</v>
      </c>
      <c r="C18" s="3" t="str">
        <f>'HCAD Raw'!R$3</f>
        <v>IMPROV_TYPE</v>
      </c>
      <c r="D18">
        <f t="shared" si="1"/>
        <v>17</v>
      </c>
      <c r="F18">
        <f t="shared" si="2"/>
        <v>17</v>
      </c>
      <c r="G18" t="str">
        <f t="shared" si="3"/>
        <v>IMPROV_TYPE</v>
      </c>
      <c r="H18">
        <f t="shared" si="4"/>
        <v>17</v>
      </c>
      <c r="J18" t="str">
        <f t="shared" si="5"/>
        <v>IMPROV_TYPE</v>
      </c>
      <c r="L18">
        <f t="shared" si="6"/>
        <v>16</v>
      </c>
      <c r="N18" t="str">
        <f t="shared" si="7"/>
        <v>IMPROV_TYPE</v>
      </c>
      <c r="O18" t="s">
        <v>2807</v>
      </c>
      <c r="P18">
        <f t="shared" si="8"/>
        <v>16</v>
      </c>
      <c r="Q18">
        <f t="shared" si="9"/>
        <v>17</v>
      </c>
      <c r="S18">
        <f t="shared" si="10"/>
        <v>17</v>
      </c>
      <c r="T18" s="3"/>
      <c r="V18">
        <f t="shared" si="11"/>
        <v>17</v>
      </c>
    </row>
    <row r="19" spans="2:22" x14ac:dyDescent="0.25">
      <c r="B19">
        <f t="shared" si="0"/>
        <v>18</v>
      </c>
      <c r="C19" s="3" t="str">
        <f>'HCAD Raw'!S$3</f>
        <v>BUILDING_STYLE_CODE</v>
      </c>
      <c r="D19">
        <f t="shared" si="1"/>
        <v>18</v>
      </c>
      <c r="F19">
        <f t="shared" si="2"/>
        <v>18</v>
      </c>
      <c r="G19" t="str">
        <f t="shared" si="3"/>
        <v>BUILDING_STYLE_CODE</v>
      </c>
      <c r="H19">
        <f t="shared" si="4"/>
        <v>18</v>
      </c>
      <c r="J19" t="str">
        <f t="shared" si="5"/>
        <v>BUILDING_STYLE_CODE</v>
      </c>
      <c r="L19">
        <f t="shared" si="6"/>
        <v>17</v>
      </c>
      <c r="N19" t="str">
        <f t="shared" si="7"/>
        <v>BUILDING_STYLE_CODE</v>
      </c>
      <c r="P19">
        <f t="shared" si="8"/>
        <v>17</v>
      </c>
      <c r="Q19">
        <f t="shared" si="9"/>
        <v>18</v>
      </c>
      <c r="S19">
        <f t="shared" si="10"/>
        <v>18</v>
      </c>
      <c r="T19" s="3"/>
      <c r="V19">
        <f t="shared" si="11"/>
        <v>18</v>
      </c>
    </row>
    <row r="20" spans="2:22" x14ac:dyDescent="0.25">
      <c r="B20">
        <f t="shared" si="0"/>
        <v>19</v>
      </c>
      <c r="C20" s="3" t="str">
        <f>'HCAD Raw'!T$3</f>
        <v>CLASS_STRUCTURE</v>
      </c>
      <c r="D20">
        <f t="shared" si="1"/>
        <v>19</v>
      </c>
      <c r="F20">
        <f t="shared" si="2"/>
        <v>19</v>
      </c>
      <c r="G20" t="str">
        <f t="shared" si="3"/>
        <v>CLASS_STRUCTURE</v>
      </c>
      <c r="H20">
        <f t="shared" si="4"/>
        <v>19</v>
      </c>
      <c r="J20" t="str">
        <f t="shared" si="5"/>
        <v>CLASS_STRUCTURE</v>
      </c>
      <c r="L20">
        <f t="shared" si="6"/>
        <v>18</v>
      </c>
      <c r="N20" t="str">
        <f t="shared" si="7"/>
        <v>CLASS_STRUCTURE</v>
      </c>
      <c r="P20">
        <f t="shared" si="8"/>
        <v>18</v>
      </c>
      <c r="Q20">
        <f t="shared" si="9"/>
        <v>19</v>
      </c>
      <c r="S20">
        <f t="shared" si="10"/>
        <v>19</v>
      </c>
      <c r="T20" s="3"/>
      <c r="V20">
        <f t="shared" si="11"/>
        <v>19</v>
      </c>
    </row>
    <row r="21" spans="2:22" x14ac:dyDescent="0.25">
      <c r="B21">
        <f t="shared" si="0"/>
        <v>20</v>
      </c>
      <c r="C21" s="3" t="str">
        <f>'HCAD Raw'!U$3</f>
        <v>CLASS_STRUC_DESCRIPTION</v>
      </c>
      <c r="D21">
        <f t="shared" si="1"/>
        <v>20</v>
      </c>
      <c r="F21">
        <f t="shared" si="2"/>
        <v>20</v>
      </c>
      <c r="G21" t="str">
        <f t="shared" si="3"/>
        <v>CLASS_STRUC_DESCRIPTION</v>
      </c>
      <c r="H21">
        <f t="shared" si="4"/>
        <v>20</v>
      </c>
      <c r="J21" t="str">
        <f t="shared" si="5"/>
        <v>CLASS_STRUC_DESCRIPTION</v>
      </c>
      <c r="K21" t="s">
        <v>2808</v>
      </c>
      <c r="L21">
        <f t="shared" si="6"/>
        <v>19</v>
      </c>
      <c r="N21" t="str">
        <f t="shared" si="7"/>
        <v>CLASS_STRUC_DESCRIPTION</v>
      </c>
      <c r="O21" t="s">
        <v>2809</v>
      </c>
      <c r="P21">
        <f t="shared" si="8"/>
        <v>19</v>
      </c>
      <c r="Q21">
        <f t="shared" si="9"/>
        <v>20</v>
      </c>
      <c r="S21">
        <f t="shared" si="10"/>
        <v>20</v>
      </c>
      <c r="T21" s="3"/>
      <c r="V21">
        <f t="shared" si="11"/>
        <v>20</v>
      </c>
    </row>
    <row r="22" spans="2:22" x14ac:dyDescent="0.25">
      <c r="B22">
        <f t="shared" si="0"/>
        <v>21</v>
      </c>
      <c r="C22" s="3" t="str">
        <f>'HCAD Raw'!V$3</f>
        <v>NOTICED_DEPR_VALUE</v>
      </c>
      <c r="D22">
        <f t="shared" si="1"/>
        <v>21</v>
      </c>
      <c r="F22">
        <f t="shared" si="2"/>
        <v>21</v>
      </c>
      <c r="G22" t="str">
        <f t="shared" si="3"/>
        <v>NOTICED_DEPR_VALUE</v>
      </c>
      <c r="H22">
        <f t="shared" si="4"/>
        <v>21</v>
      </c>
      <c r="J22" t="str">
        <f t="shared" si="5"/>
        <v>NOTICED_DEPR_VALUE</v>
      </c>
      <c r="L22">
        <f t="shared" si="6"/>
        <v>20</v>
      </c>
      <c r="N22" t="str">
        <f t="shared" si="7"/>
        <v>NOTICED_DEPR_VALUE</v>
      </c>
      <c r="O22" t="s">
        <v>2810</v>
      </c>
      <c r="P22">
        <f t="shared" si="8"/>
        <v>20</v>
      </c>
      <c r="Q22">
        <f t="shared" si="9"/>
        <v>21</v>
      </c>
      <c r="S22">
        <f t="shared" si="10"/>
        <v>21</v>
      </c>
      <c r="T22" s="3"/>
      <c r="V22">
        <f t="shared" si="11"/>
        <v>21</v>
      </c>
    </row>
    <row r="23" spans="2:22" x14ac:dyDescent="0.25">
      <c r="B23">
        <f t="shared" si="0"/>
        <v>22</v>
      </c>
      <c r="C23" s="3" t="str">
        <f>'HCAD Raw'!W$3</f>
        <v>DEPRECIATION_VALUE</v>
      </c>
      <c r="D23">
        <f t="shared" si="1"/>
        <v>22</v>
      </c>
      <c r="F23">
        <f t="shared" si="2"/>
        <v>22</v>
      </c>
      <c r="G23" t="str">
        <f t="shared" si="3"/>
        <v>DEPRECIATION_VALUE</v>
      </c>
      <c r="H23">
        <f t="shared" si="4"/>
        <v>22</v>
      </c>
      <c r="J23" t="str">
        <f t="shared" si="5"/>
        <v>DEPRECIATION_VALUE</v>
      </c>
      <c r="L23">
        <f t="shared" si="6"/>
        <v>21</v>
      </c>
      <c r="N23" t="str">
        <f t="shared" si="7"/>
        <v>DEPRECIATION_VALUE</v>
      </c>
      <c r="P23">
        <f t="shared" si="8"/>
        <v>21</v>
      </c>
      <c r="Q23">
        <f t="shared" si="9"/>
        <v>22</v>
      </c>
      <c r="S23">
        <f t="shared" si="10"/>
        <v>22</v>
      </c>
      <c r="T23" s="3"/>
      <c r="V23">
        <f t="shared" si="11"/>
        <v>22</v>
      </c>
    </row>
    <row r="24" spans="2:22" x14ac:dyDescent="0.25">
      <c r="B24">
        <f t="shared" si="0"/>
        <v>23</v>
      </c>
      <c r="C24" s="3" t="str">
        <f>'HCAD Raw'!X$3</f>
        <v>MS_REPLACEMENT_COST</v>
      </c>
      <c r="D24">
        <f t="shared" si="1"/>
        <v>23</v>
      </c>
      <c r="F24">
        <f t="shared" si="2"/>
        <v>23</v>
      </c>
      <c r="G24" t="str">
        <f t="shared" si="3"/>
        <v>MS_REPLACEMENT_COST</v>
      </c>
      <c r="H24">
        <f t="shared" si="4"/>
        <v>23</v>
      </c>
      <c r="J24" t="str">
        <f t="shared" si="5"/>
        <v>MS_REPLACEMENT_COST</v>
      </c>
      <c r="L24">
        <f t="shared" si="6"/>
        <v>22</v>
      </c>
      <c r="N24" t="str">
        <f t="shared" si="7"/>
        <v>MS_REPLACEMENT_COST</v>
      </c>
      <c r="P24">
        <f t="shared" si="8"/>
        <v>22</v>
      </c>
      <c r="Q24">
        <f t="shared" si="9"/>
        <v>23</v>
      </c>
      <c r="S24">
        <f t="shared" si="10"/>
        <v>23</v>
      </c>
      <c r="T24" s="3"/>
      <c r="V24">
        <f t="shared" si="11"/>
        <v>23</v>
      </c>
    </row>
    <row r="25" spans="2:22" x14ac:dyDescent="0.25">
      <c r="B25">
        <f t="shared" si="0"/>
        <v>24</v>
      </c>
      <c r="C25" s="3" t="str">
        <f>'HCAD Raw'!Y$3</f>
        <v>CAMA_REPLACEMENT_COST</v>
      </c>
      <c r="D25">
        <f t="shared" si="1"/>
        <v>24</v>
      </c>
      <c r="F25">
        <f t="shared" si="2"/>
        <v>24</v>
      </c>
      <c r="G25" t="str">
        <f t="shared" si="3"/>
        <v>CAMA_REPLACEMENT_COST</v>
      </c>
      <c r="H25">
        <f t="shared" si="4"/>
        <v>24</v>
      </c>
      <c r="J25" t="str">
        <f t="shared" si="5"/>
        <v>CAMA_REPLACEMENT_COST</v>
      </c>
      <c r="L25">
        <f t="shared" si="6"/>
        <v>23</v>
      </c>
      <c r="N25" t="str">
        <f t="shared" si="7"/>
        <v>CAMA_REPLACEMENT_COST</v>
      </c>
      <c r="P25">
        <f t="shared" si="8"/>
        <v>23</v>
      </c>
      <c r="Q25">
        <f t="shared" si="9"/>
        <v>24</v>
      </c>
      <c r="S25">
        <f t="shared" si="10"/>
        <v>24</v>
      </c>
      <c r="T25" s="3"/>
      <c r="V25">
        <f t="shared" si="11"/>
        <v>24</v>
      </c>
    </row>
    <row r="26" spans="2:22" x14ac:dyDescent="0.25">
      <c r="B26">
        <f t="shared" si="0"/>
        <v>25</v>
      </c>
      <c r="C26" s="3" t="str">
        <f>'HCAD Raw'!Z$3</f>
        <v>ACCRUED_DEPR_PCT</v>
      </c>
      <c r="D26">
        <f t="shared" si="1"/>
        <v>25</v>
      </c>
      <c r="F26">
        <f t="shared" si="2"/>
        <v>25</v>
      </c>
      <c r="G26" t="str">
        <f t="shared" si="3"/>
        <v>ACCRUED_DEPR_PCT</v>
      </c>
      <c r="H26">
        <f t="shared" si="4"/>
        <v>25</v>
      </c>
      <c r="J26" t="str">
        <f t="shared" si="5"/>
        <v>ACCRUED_DEPR_PCT</v>
      </c>
      <c r="L26">
        <f t="shared" si="6"/>
        <v>24</v>
      </c>
      <c r="N26" t="str">
        <f t="shared" si="7"/>
        <v>ACCRUED_DEPR_PCT</v>
      </c>
      <c r="O26" t="s">
        <v>2811</v>
      </c>
      <c r="P26">
        <f t="shared" si="8"/>
        <v>24</v>
      </c>
      <c r="Q26">
        <f t="shared" si="9"/>
        <v>25</v>
      </c>
      <c r="S26">
        <f t="shared" si="10"/>
        <v>25</v>
      </c>
      <c r="T26" s="3"/>
      <c r="V26">
        <f t="shared" si="11"/>
        <v>25</v>
      </c>
    </row>
    <row r="27" spans="2:22" x14ac:dyDescent="0.25">
      <c r="B27">
        <f t="shared" si="0"/>
        <v>26</v>
      </c>
      <c r="C27" s="3" t="str">
        <f>'HCAD Raw'!AA$3</f>
        <v>QUALITY</v>
      </c>
      <c r="D27">
        <f t="shared" si="1"/>
        <v>26</v>
      </c>
      <c r="F27">
        <f t="shared" si="2"/>
        <v>26</v>
      </c>
      <c r="G27" t="str">
        <f t="shared" si="3"/>
        <v>QUALITY</v>
      </c>
      <c r="H27">
        <f t="shared" si="4"/>
        <v>26</v>
      </c>
      <c r="J27" t="str">
        <f t="shared" si="5"/>
        <v>QUALITY</v>
      </c>
      <c r="L27">
        <f t="shared" si="6"/>
        <v>25</v>
      </c>
      <c r="N27" t="str">
        <f t="shared" si="7"/>
        <v>QUALITY</v>
      </c>
      <c r="P27">
        <f t="shared" ref="P27" si="12">L27</f>
        <v>25</v>
      </c>
      <c r="Q27">
        <f t="shared" ref="Q27" si="13">D27</f>
        <v>26</v>
      </c>
      <c r="T27" s="3"/>
    </row>
    <row r="28" spans="2:22" x14ac:dyDescent="0.25">
      <c r="B28">
        <f t="shared" si="0"/>
        <v>27</v>
      </c>
      <c r="C28" s="3" t="str">
        <f>'HCAD Raw'!AB$3</f>
        <v>QUALITY_DESCRIPTION</v>
      </c>
      <c r="D28">
        <f t="shared" si="1"/>
        <v>27</v>
      </c>
      <c r="F28">
        <f t="shared" si="2"/>
        <v>27</v>
      </c>
      <c r="G28" t="str">
        <f t="shared" si="3"/>
        <v>QUALITY_DESCRIPTION</v>
      </c>
      <c r="H28">
        <f t="shared" si="4"/>
        <v>27</v>
      </c>
      <c r="J28" t="str">
        <f t="shared" si="5"/>
        <v>QUALITY_DESCRIPTION</v>
      </c>
      <c r="L28">
        <f t="shared" si="6"/>
        <v>26</v>
      </c>
      <c r="N28" t="str">
        <f t="shared" si="7"/>
        <v>QUALITY_DESCRIPTION</v>
      </c>
      <c r="O28" t="s">
        <v>24</v>
      </c>
      <c r="P28">
        <f t="shared" si="8"/>
        <v>26</v>
      </c>
      <c r="Q28">
        <f t="shared" si="9"/>
        <v>27</v>
      </c>
      <c r="T28" s="3"/>
    </row>
    <row r="29" spans="2:22" x14ac:dyDescent="0.25">
      <c r="B29">
        <f t="shared" si="0"/>
        <v>28</v>
      </c>
      <c r="C29" s="3" t="str">
        <f>'HCAD Raw'!AC$3</f>
        <v>DATE_ERECTED</v>
      </c>
      <c r="D29">
        <f t="shared" si="1"/>
        <v>28</v>
      </c>
      <c r="F29">
        <f t="shared" si="2"/>
        <v>28</v>
      </c>
      <c r="G29" t="str">
        <f t="shared" si="3"/>
        <v>DATE_ERECTED</v>
      </c>
      <c r="H29">
        <f t="shared" si="4"/>
        <v>28</v>
      </c>
      <c r="J29" t="str">
        <f t="shared" si="5"/>
        <v>DATE_ERECTED</v>
      </c>
      <c r="K29" t="s">
        <v>2812</v>
      </c>
      <c r="L29">
        <f t="shared" si="6"/>
        <v>27</v>
      </c>
      <c r="N29" t="str">
        <f t="shared" si="7"/>
        <v>DATE_ERECTED</v>
      </c>
      <c r="O29" t="s">
        <v>2813</v>
      </c>
      <c r="P29">
        <f t="shared" si="8"/>
        <v>27</v>
      </c>
      <c r="Q29">
        <f t="shared" si="9"/>
        <v>28</v>
      </c>
      <c r="T29" s="3"/>
    </row>
    <row r="30" spans="2:22" x14ac:dyDescent="0.25">
      <c r="B30">
        <f t="shared" si="0"/>
        <v>29</v>
      </c>
      <c r="C30" s="3" t="str">
        <f>'HCAD Raw'!AD$3</f>
        <v>EFFECTIVE_DATE</v>
      </c>
      <c r="D30">
        <f t="shared" si="1"/>
        <v>29</v>
      </c>
      <c r="F30">
        <f t="shared" si="2"/>
        <v>29</v>
      </c>
      <c r="G30" t="str">
        <f t="shared" si="3"/>
        <v>EFFECTIVE_DATE</v>
      </c>
      <c r="H30">
        <f t="shared" si="4"/>
        <v>29</v>
      </c>
      <c r="J30" t="str">
        <f t="shared" si="5"/>
        <v>EFFECTIVE_DATE</v>
      </c>
      <c r="L30">
        <f t="shared" si="6"/>
        <v>28</v>
      </c>
      <c r="N30" t="str">
        <f t="shared" si="7"/>
        <v>EFFECTIVE_DATE</v>
      </c>
      <c r="P30">
        <f t="shared" si="8"/>
        <v>28</v>
      </c>
      <c r="Q30">
        <f t="shared" si="9"/>
        <v>29</v>
      </c>
      <c r="T30" s="3"/>
    </row>
    <row r="31" spans="2:22" x14ac:dyDescent="0.25">
      <c r="B31">
        <f t="shared" si="0"/>
        <v>30</v>
      </c>
      <c r="C31" s="3" t="str">
        <f>'HCAD Raw'!AE$3</f>
        <v>YR_REMODEL</v>
      </c>
      <c r="D31">
        <f t="shared" si="1"/>
        <v>30</v>
      </c>
      <c r="F31">
        <f t="shared" si="2"/>
        <v>30</v>
      </c>
      <c r="G31" t="str">
        <f t="shared" si="3"/>
        <v>YR_REMODEL</v>
      </c>
      <c r="H31">
        <f t="shared" si="4"/>
        <v>30</v>
      </c>
      <c r="J31" t="str">
        <f t="shared" si="5"/>
        <v>YR_REMODEL</v>
      </c>
      <c r="L31">
        <f t="shared" si="6"/>
        <v>29</v>
      </c>
      <c r="N31" t="str">
        <f t="shared" si="7"/>
        <v>YR_REMODEL</v>
      </c>
      <c r="P31">
        <f t="shared" si="8"/>
        <v>29</v>
      </c>
      <c r="Q31">
        <f t="shared" si="9"/>
        <v>30</v>
      </c>
      <c r="T31" s="3"/>
    </row>
    <row r="32" spans="2:22" x14ac:dyDescent="0.25">
      <c r="B32">
        <f t="shared" si="0"/>
        <v>31</v>
      </c>
      <c r="C32" s="3" t="str">
        <f>'HCAD Raw'!AF$3</f>
        <v>YR_ROLL</v>
      </c>
      <c r="D32">
        <f t="shared" si="1"/>
        <v>31</v>
      </c>
      <c r="F32">
        <f t="shared" si="2"/>
        <v>31</v>
      </c>
      <c r="G32" t="str">
        <f t="shared" si="3"/>
        <v>YR_ROLL</v>
      </c>
      <c r="H32">
        <f t="shared" si="4"/>
        <v>31</v>
      </c>
      <c r="J32" t="str">
        <f t="shared" si="5"/>
        <v>YR_ROLL</v>
      </c>
      <c r="L32">
        <f t="shared" si="6"/>
        <v>30</v>
      </c>
      <c r="N32" t="str">
        <f t="shared" si="7"/>
        <v>YR_ROLL</v>
      </c>
      <c r="P32">
        <f t="shared" si="8"/>
        <v>30</v>
      </c>
      <c r="Q32">
        <f t="shared" si="9"/>
        <v>31</v>
      </c>
      <c r="T32" s="3"/>
    </row>
    <row r="33" spans="2:20" x14ac:dyDescent="0.25">
      <c r="B33">
        <f t="shared" si="0"/>
        <v>32</v>
      </c>
      <c r="C33" s="3" t="str">
        <f>'HCAD Raw'!AG$3</f>
        <v>APPRAISED_BY</v>
      </c>
      <c r="D33">
        <f t="shared" si="1"/>
        <v>32</v>
      </c>
      <c r="F33">
        <f t="shared" si="2"/>
        <v>32</v>
      </c>
      <c r="G33" t="str">
        <f t="shared" si="3"/>
        <v>APPRAISED_BY</v>
      </c>
      <c r="H33">
        <f t="shared" si="4"/>
        <v>32</v>
      </c>
      <c r="J33" t="str">
        <f t="shared" si="5"/>
        <v>APPRAISED_BY</v>
      </c>
      <c r="L33">
        <f t="shared" si="6"/>
        <v>31</v>
      </c>
      <c r="N33" t="str">
        <f t="shared" si="7"/>
        <v>APPRAISED_BY</v>
      </c>
      <c r="P33">
        <f t="shared" si="8"/>
        <v>31</v>
      </c>
      <c r="Q33">
        <f t="shared" si="9"/>
        <v>32</v>
      </c>
      <c r="T33" s="3"/>
    </row>
    <row r="34" spans="2:20" x14ac:dyDescent="0.25">
      <c r="B34">
        <f t="shared" si="0"/>
        <v>33</v>
      </c>
      <c r="C34" s="3" t="str">
        <f>'HCAD Raw'!AH$3</f>
        <v>APPRAISED_DATE</v>
      </c>
      <c r="D34">
        <f t="shared" si="1"/>
        <v>33</v>
      </c>
      <c r="F34">
        <f t="shared" si="2"/>
        <v>33</v>
      </c>
      <c r="G34" t="str">
        <f t="shared" si="3"/>
        <v>APPRAISED_DATE</v>
      </c>
      <c r="H34">
        <f t="shared" si="4"/>
        <v>33</v>
      </c>
      <c r="J34" t="str">
        <f t="shared" si="5"/>
        <v>APPRAISED_DATE</v>
      </c>
      <c r="L34">
        <f t="shared" si="6"/>
        <v>32</v>
      </c>
      <c r="N34" t="str">
        <f t="shared" si="7"/>
        <v>APPRAISED_DATE</v>
      </c>
      <c r="P34">
        <f t="shared" si="8"/>
        <v>32</v>
      </c>
      <c r="Q34">
        <f t="shared" si="9"/>
        <v>33</v>
      </c>
      <c r="T34" s="3"/>
    </row>
    <row r="35" spans="2:20" x14ac:dyDescent="0.25">
      <c r="B35">
        <f t="shared" si="0"/>
        <v>34</v>
      </c>
      <c r="C35" s="3" t="str">
        <f>'HCAD Raw'!AI$3</f>
        <v>NOTE</v>
      </c>
      <c r="D35">
        <f t="shared" si="1"/>
        <v>34</v>
      </c>
      <c r="F35">
        <f t="shared" si="2"/>
        <v>34</v>
      </c>
      <c r="G35" t="str">
        <f t="shared" si="3"/>
        <v>NOTE</v>
      </c>
      <c r="H35">
        <f t="shared" si="4"/>
        <v>34</v>
      </c>
      <c r="J35" t="str">
        <f t="shared" si="5"/>
        <v>NOTE</v>
      </c>
      <c r="L35">
        <f t="shared" si="6"/>
        <v>33</v>
      </c>
      <c r="N35" t="str">
        <f t="shared" si="7"/>
        <v>NOTE</v>
      </c>
      <c r="P35">
        <f t="shared" si="8"/>
        <v>33</v>
      </c>
      <c r="Q35">
        <f t="shared" si="9"/>
        <v>34</v>
      </c>
      <c r="T35" s="3"/>
    </row>
    <row r="36" spans="2:20" x14ac:dyDescent="0.25">
      <c r="B36">
        <f t="shared" si="0"/>
        <v>35</v>
      </c>
      <c r="C36" s="3" t="str">
        <f>'HCAD Raw'!AJ$3</f>
        <v>IMPR_SQ_FT</v>
      </c>
      <c r="D36">
        <f t="shared" si="1"/>
        <v>35</v>
      </c>
      <c r="F36">
        <f t="shared" si="2"/>
        <v>35</v>
      </c>
      <c r="G36" t="str">
        <f t="shared" si="3"/>
        <v>IMPR_SQ_FT</v>
      </c>
      <c r="H36">
        <f t="shared" si="4"/>
        <v>35</v>
      </c>
      <c r="J36" t="str">
        <f t="shared" si="5"/>
        <v>IMPR_SQ_FT</v>
      </c>
      <c r="L36">
        <f t="shared" si="6"/>
        <v>34</v>
      </c>
      <c r="N36" t="str">
        <f t="shared" si="7"/>
        <v>IMPR_SQ_FT</v>
      </c>
      <c r="O36" t="s">
        <v>2814</v>
      </c>
      <c r="P36">
        <f t="shared" si="8"/>
        <v>34</v>
      </c>
      <c r="Q36">
        <f t="shared" si="9"/>
        <v>35</v>
      </c>
      <c r="T36" s="3"/>
    </row>
    <row r="37" spans="2:20" x14ac:dyDescent="0.25">
      <c r="B37">
        <f t="shared" si="0"/>
        <v>36</v>
      </c>
      <c r="C37" s="3" t="str">
        <f>'HCAD Raw'!AK$3</f>
        <v>ACTUAL_AREA</v>
      </c>
      <c r="D37">
        <f t="shared" si="1"/>
        <v>36</v>
      </c>
      <c r="F37">
        <f t="shared" si="2"/>
        <v>36</v>
      </c>
      <c r="G37" t="str">
        <f t="shared" si="3"/>
        <v>ACTUAL_AREA</v>
      </c>
      <c r="H37">
        <f t="shared" si="4"/>
        <v>36</v>
      </c>
      <c r="J37" t="str">
        <f t="shared" si="5"/>
        <v>ACTUAL_AREA</v>
      </c>
      <c r="L37">
        <f t="shared" si="6"/>
        <v>35</v>
      </c>
      <c r="N37" t="str">
        <f t="shared" si="7"/>
        <v>ACTUAL_AREA</v>
      </c>
      <c r="P37">
        <f t="shared" si="8"/>
        <v>35</v>
      </c>
      <c r="Q37">
        <f t="shared" si="9"/>
        <v>36</v>
      </c>
      <c r="T37" s="3"/>
    </row>
    <row r="38" spans="2:20" x14ac:dyDescent="0.25">
      <c r="B38">
        <f t="shared" si="0"/>
        <v>37</v>
      </c>
      <c r="C38" s="3" t="str">
        <f>'HCAD Raw'!AL$3</f>
        <v>HEAT_AREA</v>
      </c>
      <c r="D38">
        <f t="shared" si="1"/>
        <v>37</v>
      </c>
      <c r="F38">
        <f t="shared" si="2"/>
        <v>37</v>
      </c>
      <c r="G38" t="str">
        <f t="shared" si="3"/>
        <v>HEAT_AREA</v>
      </c>
      <c r="H38">
        <f t="shared" si="4"/>
        <v>37</v>
      </c>
      <c r="J38" t="str">
        <f t="shared" si="5"/>
        <v>HEAT_AREA</v>
      </c>
      <c r="L38">
        <f t="shared" si="6"/>
        <v>36</v>
      </c>
      <c r="N38" t="str">
        <f t="shared" si="7"/>
        <v>HEAT_AREA</v>
      </c>
      <c r="P38">
        <f t="shared" si="8"/>
        <v>36</v>
      </c>
      <c r="Q38">
        <f t="shared" si="9"/>
        <v>37</v>
      </c>
      <c r="T38" s="3"/>
    </row>
    <row r="39" spans="2:20" x14ac:dyDescent="0.25">
      <c r="B39">
        <f t="shared" si="0"/>
        <v>38</v>
      </c>
      <c r="C39" s="3" t="str">
        <f>'HCAD Raw'!AM$3</f>
        <v>GROSS_AREA</v>
      </c>
      <c r="D39">
        <f t="shared" si="1"/>
        <v>38</v>
      </c>
      <c r="F39">
        <f t="shared" si="2"/>
        <v>38</v>
      </c>
      <c r="G39" t="str">
        <f t="shared" si="3"/>
        <v>GROSS_AREA</v>
      </c>
      <c r="H39">
        <f t="shared" si="4"/>
        <v>38</v>
      </c>
      <c r="J39" t="str">
        <f t="shared" si="5"/>
        <v>GROSS_AREA</v>
      </c>
      <c r="L39">
        <f t="shared" si="6"/>
        <v>37</v>
      </c>
      <c r="N39" t="str">
        <f t="shared" si="7"/>
        <v>GROSS_AREA</v>
      </c>
      <c r="P39">
        <f t="shared" si="8"/>
        <v>37</v>
      </c>
      <c r="Q39">
        <f t="shared" si="9"/>
        <v>38</v>
      </c>
      <c r="T39" s="3"/>
    </row>
    <row r="40" spans="2:20" x14ac:dyDescent="0.25">
      <c r="B40">
        <f t="shared" si="0"/>
        <v>39</v>
      </c>
      <c r="C40" s="3" t="str">
        <f>'HCAD Raw'!AN$3</f>
        <v>EFFECTIVE_AREA</v>
      </c>
      <c r="D40">
        <f t="shared" si="1"/>
        <v>39</v>
      </c>
      <c r="F40">
        <f t="shared" si="2"/>
        <v>39</v>
      </c>
      <c r="G40" t="str">
        <f t="shared" si="3"/>
        <v>EFFECTIVE_AREA</v>
      </c>
      <c r="H40">
        <f t="shared" si="4"/>
        <v>39</v>
      </c>
      <c r="J40" t="str">
        <f t="shared" si="5"/>
        <v>EFFECTIVE_AREA</v>
      </c>
      <c r="L40">
        <f t="shared" si="6"/>
        <v>38</v>
      </c>
      <c r="N40" t="str">
        <f t="shared" si="7"/>
        <v>EFFECTIVE_AREA</v>
      </c>
      <c r="P40">
        <f t="shared" si="8"/>
        <v>38</v>
      </c>
      <c r="Q40">
        <f t="shared" si="9"/>
        <v>39</v>
      </c>
      <c r="T40" s="3"/>
    </row>
    <row r="41" spans="2:20" x14ac:dyDescent="0.25">
      <c r="B41">
        <f t="shared" si="0"/>
        <v>40</v>
      </c>
      <c r="C41" s="3" t="str">
        <f>'HCAD Raw'!AO$3</f>
        <v>BASE_AREA</v>
      </c>
      <c r="D41">
        <f t="shared" si="1"/>
        <v>40</v>
      </c>
      <c r="F41">
        <f t="shared" si="2"/>
        <v>40</v>
      </c>
      <c r="G41" t="str">
        <f t="shared" si="3"/>
        <v>BASE_AREA</v>
      </c>
      <c r="H41">
        <f t="shared" si="4"/>
        <v>40</v>
      </c>
      <c r="J41" t="str">
        <f t="shared" si="5"/>
        <v>BASE_AREA</v>
      </c>
      <c r="L41">
        <f t="shared" si="6"/>
        <v>39</v>
      </c>
      <c r="N41" t="str">
        <f t="shared" si="7"/>
        <v>BASE_AREA</v>
      </c>
      <c r="P41">
        <f t="shared" si="8"/>
        <v>39</v>
      </c>
      <c r="Q41">
        <f t="shared" si="9"/>
        <v>40</v>
      </c>
      <c r="T41" s="3"/>
    </row>
    <row r="42" spans="2:20" x14ac:dyDescent="0.25">
      <c r="B42">
        <f t="shared" si="0"/>
        <v>41</v>
      </c>
      <c r="C42" s="3" t="str">
        <f>'HCAD Raw'!AP$3</f>
        <v>PERIMETER</v>
      </c>
      <c r="D42">
        <f t="shared" si="1"/>
        <v>41</v>
      </c>
      <c r="F42">
        <f t="shared" si="2"/>
        <v>41</v>
      </c>
      <c r="G42" t="str">
        <f t="shared" si="3"/>
        <v>PERIMETER</v>
      </c>
      <c r="H42">
        <f t="shared" si="4"/>
        <v>41</v>
      </c>
      <c r="J42" t="str">
        <f t="shared" si="5"/>
        <v>PERIMETER</v>
      </c>
      <c r="L42">
        <f t="shared" si="6"/>
        <v>40</v>
      </c>
      <c r="N42" t="str">
        <f t="shared" si="7"/>
        <v>PERIMETER</v>
      </c>
      <c r="P42">
        <f t="shared" si="8"/>
        <v>40</v>
      </c>
      <c r="Q42">
        <f t="shared" si="9"/>
        <v>41</v>
      </c>
      <c r="T42" s="3"/>
    </row>
    <row r="43" spans="2:20" x14ac:dyDescent="0.25">
      <c r="B43">
        <f t="shared" si="0"/>
        <v>42</v>
      </c>
      <c r="C43" s="3" t="str">
        <f>'HCAD Raw'!AQ$3</f>
        <v>PERCENT_COMPLETE</v>
      </c>
      <c r="D43">
        <f t="shared" si="1"/>
        <v>42</v>
      </c>
      <c r="F43">
        <f t="shared" si="2"/>
        <v>42</v>
      </c>
      <c r="G43" t="str">
        <f t="shared" si="3"/>
        <v>PERCENT_COMPLETE</v>
      </c>
      <c r="H43">
        <f t="shared" si="4"/>
        <v>42</v>
      </c>
      <c r="J43" t="str">
        <f t="shared" si="5"/>
        <v>PERCENT_COMPLETE</v>
      </c>
      <c r="L43">
        <f t="shared" si="6"/>
        <v>41</v>
      </c>
      <c r="N43" t="str">
        <f t="shared" si="7"/>
        <v>PERCENT_COMPLETE</v>
      </c>
      <c r="P43">
        <f t="shared" si="8"/>
        <v>41</v>
      </c>
      <c r="Q43">
        <f t="shared" si="9"/>
        <v>42</v>
      </c>
      <c r="T43" s="3"/>
    </row>
    <row r="44" spans="2:20" x14ac:dyDescent="0.25">
      <c r="B44">
        <f t="shared" si="0"/>
        <v>43</v>
      </c>
      <c r="C44" s="3" t="str">
        <f>'HCAD Raw'!AR$3</f>
        <v>CATEGORY</v>
      </c>
      <c r="D44">
        <f t="shared" si="1"/>
        <v>43</v>
      </c>
      <c r="F44">
        <f t="shared" si="2"/>
        <v>43</v>
      </c>
      <c r="G44" t="str">
        <f t="shared" si="3"/>
        <v>CATEGORY</v>
      </c>
      <c r="H44">
        <f t="shared" si="4"/>
        <v>43</v>
      </c>
      <c r="J44" t="str">
        <f t="shared" si="5"/>
        <v>CATEGORY</v>
      </c>
      <c r="L44">
        <f t="shared" si="6"/>
        <v>42</v>
      </c>
      <c r="N44" t="str">
        <f t="shared" si="7"/>
        <v>CATEGORY</v>
      </c>
      <c r="P44">
        <f t="shared" si="8"/>
        <v>42</v>
      </c>
      <c r="Q44">
        <f t="shared" si="9"/>
        <v>43</v>
      </c>
      <c r="T44" s="3"/>
    </row>
    <row r="45" spans="2:20" x14ac:dyDescent="0.25">
      <c r="B45">
        <f t="shared" si="0"/>
        <v>44</v>
      </c>
      <c r="C45" s="3" t="str">
        <f>'HCAD Raw'!AS$3</f>
        <v>CATEGORY_DSCR</v>
      </c>
      <c r="D45">
        <f t="shared" si="1"/>
        <v>44</v>
      </c>
      <c r="F45">
        <f t="shared" si="2"/>
        <v>44</v>
      </c>
      <c r="G45" t="str">
        <f t="shared" si="3"/>
        <v>CATEGORY_DSCR</v>
      </c>
      <c r="H45">
        <f t="shared" si="4"/>
        <v>44</v>
      </c>
      <c r="J45" t="str">
        <f t="shared" si="5"/>
        <v>CATEGORY_DSCR</v>
      </c>
      <c r="K45" t="s">
        <v>2815</v>
      </c>
      <c r="L45">
        <f t="shared" si="6"/>
        <v>43</v>
      </c>
      <c r="N45" t="str">
        <f t="shared" si="7"/>
        <v>CATEGORY_DSCR</v>
      </c>
      <c r="O45" t="s">
        <v>2815</v>
      </c>
      <c r="P45">
        <f t="shared" si="8"/>
        <v>43</v>
      </c>
      <c r="Q45">
        <f t="shared" si="9"/>
        <v>44</v>
      </c>
      <c r="T45" s="3"/>
    </row>
    <row r="46" spans="2:20" x14ac:dyDescent="0.25">
      <c r="B46">
        <f t="shared" si="0"/>
        <v>45</v>
      </c>
      <c r="C46" s="3" t="str">
        <f>'HCAD Raw'!AT$3</f>
        <v>PROPERTY_NAME</v>
      </c>
      <c r="D46">
        <f t="shared" si="1"/>
        <v>45</v>
      </c>
      <c r="F46">
        <f t="shared" si="2"/>
        <v>45</v>
      </c>
      <c r="G46" t="str">
        <f t="shared" si="3"/>
        <v>PROPERTY_NAME</v>
      </c>
      <c r="H46">
        <f t="shared" si="4"/>
        <v>45</v>
      </c>
      <c r="J46" t="str">
        <f t="shared" si="5"/>
        <v>PROPERTY_NAME</v>
      </c>
      <c r="L46">
        <f t="shared" si="6"/>
        <v>44</v>
      </c>
      <c r="N46" t="str">
        <f t="shared" si="7"/>
        <v>PROPERTY_NAME</v>
      </c>
      <c r="P46">
        <f t="shared" si="8"/>
        <v>44</v>
      </c>
      <c r="Q46">
        <f t="shared" si="9"/>
        <v>45</v>
      </c>
      <c r="T46" s="3"/>
    </row>
    <row r="47" spans="2:20" x14ac:dyDescent="0.25">
      <c r="B47">
        <f t="shared" si="0"/>
        <v>46</v>
      </c>
      <c r="C47" s="3" t="str">
        <f>'HCAD Raw'!AU$3</f>
        <v>UNITS</v>
      </c>
      <c r="D47">
        <f t="shared" si="1"/>
        <v>46</v>
      </c>
      <c r="F47">
        <f t="shared" si="2"/>
        <v>46</v>
      </c>
      <c r="G47" t="str">
        <f t="shared" si="3"/>
        <v>UNITS</v>
      </c>
      <c r="H47">
        <f t="shared" si="4"/>
        <v>46</v>
      </c>
      <c r="J47" t="str">
        <f t="shared" si="5"/>
        <v>UNITS</v>
      </c>
      <c r="K47" t="s">
        <v>2816</v>
      </c>
      <c r="L47">
        <f t="shared" si="6"/>
        <v>45</v>
      </c>
      <c r="N47" t="str">
        <f t="shared" si="7"/>
        <v>UNITS</v>
      </c>
      <c r="O47" t="s">
        <v>2816</v>
      </c>
      <c r="P47">
        <f t="shared" si="8"/>
        <v>45</v>
      </c>
      <c r="Q47">
        <f t="shared" si="9"/>
        <v>46</v>
      </c>
      <c r="T47" s="3"/>
    </row>
    <row r="48" spans="2:20" x14ac:dyDescent="0.25">
      <c r="B48">
        <f t="shared" si="0"/>
        <v>47</v>
      </c>
      <c r="C48" s="3" t="str">
        <f>'HCAD Raw'!AV$3</f>
        <v>NET_RENT_AREA</v>
      </c>
      <c r="D48">
        <f>B48</f>
        <v>47</v>
      </c>
      <c r="F48">
        <f t="shared" si="2"/>
        <v>47</v>
      </c>
      <c r="G48" t="str">
        <f t="shared" si="3"/>
        <v>NET_RENT_AREA</v>
      </c>
      <c r="H48">
        <f t="shared" si="4"/>
        <v>47</v>
      </c>
      <c r="J48" t="str">
        <f t="shared" si="5"/>
        <v>NET_RENT_AREA</v>
      </c>
      <c r="K48" t="s">
        <v>2817</v>
      </c>
      <c r="L48">
        <f t="shared" si="6"/>
        <v>46</v>
      </c>
      <c r="N48" t="str">
        <f t="shared" si="7"/>
        <v>NET_RENT_AREA</v>
      </c>
      <c r="O48" t="s">
        <v>2818</v>
      </c>
      <c r="P48">
        <f t="shared" si="8"/>
        <v>46</v>
      </c>
      <c r="Q48">
        <f t="shared" si="9"/>
        <v>47</v>
      </c>
      <c r="T48" s="3"/>
    </row>
    <row r="49" spans="2:20" x14ac:dyDescent="0.25">
      <c r="B49">
        <f t="shared" si="0"/>
        <v>48</v>
      </c>
      <c r="C49" s="3" t="str">
        <f>'HCAD Raw'!AW$3</f>
        <v>LEASE_RATE</v>
      </c>
      <c r="D49">
        <f t="shared" ref="D49:D56" si="14">B49</f>
        <v>48</v>
      </c>
      <c r="F49">
        <f t="shared" si="2"/>
        <v>48</v>
      </c>
      <c r="G49" t="str">
        <f t="shared" si="3"/>
        <v>LEASE_RATE</v>
      </c>
      <c r="H49">
        <f t="shared" si="4"/>
        <v>48</v>
      </c>
      <c r="J49" t="str">
        <f t="shared" si="5"/>
        <v>LEASE_RATE</v>
      </c>
      <c r="L49">
        <f t="shared" si="6"/>
        <v>47</v>
      </c>
      <c r="N49" t="str">
        <f t="shared" si="7"/>
        <v>LEASE_RATE</v>
      </c>
      <c r="P49">
        <f t="shared" si="8"/>
        <v>47</v>
      </c>
      <c r="Q49">
        <f t="shared" si="9"/>
        <v>48</v>
      </c>
      <c r="T49" s="3"/>
    </row>
    <row r="50" spans="2:20" x14ac:dyDescent="0.25">
      <c r="B50">
        <f t="shared" si="0"/>
        <v>49</v>
      </c>
      <c r="C50" s="3" t="str">
        <f>'HCAD Raw'!AX$3</f>
        <v>OCCUPANCY_RATE</v>
      </c>
      <c r="D50">
        <f t="shared" si="14"/>
        <v>49</v>
      </c>
      <c r="F50">
        <f t="shared" si="2"/>
        <v>49</v>
      </c>
      <c r="G50" t="str">
        <f t="shared" si="3"/>
        <v>OCCUPANCY_RATE</v>
      </c>
      <c r="H50">
        <f t="shared" si="4"/>
        <v>49</v>
      </c>
      <c r="J50" t="str">
        <f t="shared" si="5"/>
        <v>OCCUPANCY_RATE</v>
      </c>
      <c r="L50">
        <f t="shared" si="6"/>
        <v>48</v>
      </c>
      <c r="N50" t="str">
        <f t="shared" si="7"/>
        <v>OCCUPANCY_RATE</v>
      </c>
      <c r="P50">
        <f t="shared" si="8"/>
        <v>48</v>
      </c>
      <c r="Q50">
        <f t="shared" si="9"/>
        <v>49</v>
      </c>
      <c r="T50" s="3"/>
    </row>
    <row r="51" spans="2:20" x14ac:dyDescent="0.25">
      <c r="B51">
        <f t="shared" si="0"/>
        <v>50</v>
      </c>
      <c r="C51" s="3" t="str">
        <f>'HCAD Raw'!AY$3</f>
        <v>TOTAL_INCOME</v>
      </c>
      <c r="D51">
        <f t="shared" si="14"/>
        <v>50</v>
      </c>
      <c r="F51">
        <f t="shared" si="2"/>
        <v>50</v>
      </c>
      <c r="G51" t="str">
        <f t="shared" si="3"/>
        <v>TOTAL_INCOME</v>
      </c>
      <c r="H51">
        <f t="shared" si="4"/>
        <v>50</v>
      </c>
      <c r="J51" t="str">
        <f t="shared" si="5"/>
        <v>TOTAL_INCOME</v>
      </c>
      <c r="K51" t="s">
        <v>2819</v>
      </c>
      <c r="L51">
        <f t="shared" si="6"/>
        <v>49</v>
      </c>
      <c r="N51" t="str">
        <f t="shared" si="7"/>
        <v>TOTAL_INCOME</v>
      </c>
      <c r="O51" t="s">
        <v>2819</v>
      </c>
      <c r="P51">
        <f t="shared" si="8"/>
        <v>49</v>
      </c>
      <c r="Q51">
        <f t="shared" si="9"/>
        <v>50</v>
      </c>
      <c r="T51" s="3"/>
    </row>
    <row r="52" spans="2:20" x14ac:dyDescent="0.25">
      <c r="B52">
        <f t="shared" si="0"/>
        <v>51</v>
      </c>
      <c r="C52" s="3" t="str">
        <f>'HCAD Raw'!AZ$3</f>
        <v>ECON_AREA</v>
      </c>
      <c r="D52">
        <f t="shared" si="14"/>
        <v>51</v>
      </c>
      <c r="F52">
        <f t="shared" si="2"/>
        <v>51</v>
      </c>
      <c r="G52" t="str">
        <f t="shared" si="3"/>
        <v>ECON_AREA</v>
      </c>
      <c r="H52">
        <f t="shared" si="4"/>
        <v>51</v>
      </c>
      <c r="J52" t="str">
        <f t="shared" si="5"/>
        <v>ECON_AREA</v>
      </c>
      <c r="K52" t="s">
        <v>2820</v>
      </c>
      <c r="L52">
        <f t="shared" si="6"/>
        <v>50</v>
      </c>
      <c r="N52" t="str">
        <f t="shared" si="7"/>
        <v>ECON_AREA</v>
      </c>
      <c r="O52" t="s">
        <v>2820</v>
      </c>
      <c r="P52">
        <f t="shared" si="8"/>
        <v>50</v>
      </c>
      <c r="Q52">
        <f t="shared" si="9"/>
        <v>51</v>
      </c>
      <c r="T52" s="3"/>
    </row>
    <row r="53" spans="2:20" x14ac:dyDescent="0.25">
      <c r="B53">
        <f t="shared" si="0"/>
        <v>52</v>
      </c>
      <c r="C53" s="3" t="str">
        <f>'HCAD Raw'!BA$3</f>
        <v>LEGAL_DSCR_1</v>
      </c>
      <c r="D53">
        <f t="shared" si="14"/>
        <v>52</v>
      </c>
      <c r="F53">
        <f t="shared" si="2"/>
        <v>52</v>
      </c>
      <c r="G53" t="str">
        <f t="shared" si="3"/>
        <v>LEGAL_DSCR_1</v>
      </c>
      <c r="H53">
        <f t="shared" si="4"/>
        <v>52</v>
      </c>
      <c r="J53" t="str">
        <f t="shared" si="5"/>
        <v>LEGAL_DSCR_1</v>
      </c>
      <c r="L53">
        <f t="shared" si="6"/>
        <v>51</v>
      </c>
      <c r="N53" t="str">
        <f t="shared" si="7"/>
        <v>LEGAL_DSCR_1</v>
      </c>
      <c r="O53" t="s">
        <v>2821</v>
      </c>
      <c r="P53">
        <f t="shared" si="8"/>
        <v>51</v>
      </c>
      <c r="Q53">
        <f t="shared" si="9"/>
        <v>52</v>
      </c>
      <c r="T53" s="3"/>
    </row>
    <row r="54" spans="2:20" x14ac:dyDescent="0.25">
      <c r="B54">
        <f t="shared" si="0"/>
        <v>53</v>
      </c>
      <c r="C54" s="3" t="str">
        <f>'HCAD Raw'!BB$3</f>
        <v>LEGAL_DSCR_2</v>
      </c>
      <c r="D54">
        <f t="shared" si="14"/>
        <v>53</v>
      </c>
      <c r="F54">
        <f t="shared" si="2"/>
        <v>53</v>
      </c>
      <c r="G54" t="str">
        <f t="shared" si="3"/>
        <v>LEGAL_DSCR_2</v>
      </c>
      <c r="H54">
        <f t="shared" si="4"/>
        <v>53</v>
      </c>
      <c r="J54" t="str">
        <f t="shared" si="5"/>
        <v>LEGAL_DSCR_2</v>
      </c>
      <c r="L54">
        <f t="shared" si="6"/>
        <v>52</v>
      </c>
      <c r="N54" t="str">
        <f t="shared" si="7"/>
        <v>LEGAL_DSCR_2</v>
      </c>
      <c r="O54" t="s">
        <v>2822</v>
      </c>
      <c r="P54">
        <f t="shared" si="8"/>
        <v>52</v>
      </c>
      <c r="Q54">
        <f t="shared" si="9"/>
        <v>53</v>
      </c>
      <c r="T54" s="3"/>
    </row>
    <row r="55" spans="2:20" x14ac:dyDescent="0.25">
      <c r="B55">
        <f t="shared" si="0"/>
        <v>54</v>
      </c>
      <c r="C55" s="3" t="str">
        <f>'HCAD Raw'!BC$3</f>
        <v>MARKET_AREA_1</v>
      </c>
      <c r="D55">
        <f t="shared" si="14"/>
        <v>54</v>
      </c>
      <c r="F55">
        <f t="shared" si="2"/>
        <v>54</v>
      </c>
      <c r="G55" t="str">
        <f t="shared" si="3"/>
        <v>MARKET_AREA_1</v>
      </c>
      <c r="H55">
        <f t="shared" si="4"/>
        <v>54</v>
      </c>
      <c r="J55" t="str">
        <f t="shared" si="5"/>
        <v>MARKET_AREA_1</v>
      </c>
      <c r="L55">
        <f t="shared" si="6"/>
        <v>53</v>
      </c>
      <c r="N55" t="str">
        <f t="shared" si="7"/>
        <v>MARKET_AREA_1</v>
      </c>
      <c r="O55" t="s">
        <v>2823</v>
      </c>
      <c r="P55">
        <f t="shared" si="8"/>
        <v>53</v>
      </c>
      <c r="Q55">
        <f t="shared" si="9"/>
        <v>54</v>
      </c>
      <c r="T55" s="3"/>
    </row>
    <row r="56" spans="2:20" x14ac:dyDescent="0.25">
      <c r="B56">
        <f t="shared" si="0"/>
        <v>55</v>
      </c>
      <c r="C56" s="3" t="str">
        <f>'HCAD Raw'!BD$3</f>
        <v>MARKET_AREA_1_DSCR</v>
      </c>
      <c r="D56">
        <f t="shared" si="14"/>
        <v>55</v>
      </c>
      <c r="F56">
        <f t="shared" si="2"/>
        <v>55</v>
      </c>
      <c r="G56" t="str">
        <f t="shared" si="3"/>
        <v>MARKET_AREA_1_DSCR</v>
      </c>
      <c r="H56">
        <f t="shared" si="4"/>
        <v>55</v>
      </c>
      <c r="J56" t="str">
        <f t="shared" si="5"/>
        <v>MARKET_AREA_1_DSCR</v>
      </c>
      <c r="L56">
        <f t="shared" si="6"/>
        <v>54</v>
      </c>
      <c r="N56" t="str">
        <f t="shared" si="7"/>
        <v>MARKET_AREA_1_DSCR</v>
      </c>
      <c r="O56" t="s">
        <v>2824</v>
      </c>
      <c r="P56">
        <f t="shared" si="8"/>
        <v>54</v>
      </c>
      <c r="Q56">
        <f t="shared" si="9"/>
        <v>55</v>
      </c>
      <c r="T56" s="3"/>
    </row>
    <row r="57" spans="2:20" x14ac:dyDescent="0.25">
      <c r="B57">
        <f t="shared" si="0"/>
        <v>56</v>
      </c>
      <c r="C57" s="3" t="str">
        <f>'HCAD Raw'!BE$3</f>
        <v>MARKET_AREA_2</v>
      </c>
      <c r="D57">
        <f>B57</f>
        <v>56</v>
      </c>
      <c r="F57">
        <f t="shared" si="2"/>
        <v>56</v>
      </c>
      <c r="G57" t="str">
        <f t="shared" si="3"/>
        <v>MARKET_AREA_2</v>
      </c>
      <c r="H57">
        <f t="shared" si="4"/>
        <v>56</v>
      </c>
      <c r="J57" t="str">
        <f t="shared" si="5"/>
        <v>MARKET_AREA_2</v>
      </c>
      <c r="L57">
        <f t="shared" si="6"/>
        <v>55</v>
      </c>
      <c r="N57" t="str">
        <f t="shared" si="7"/>
        <v>MARKET_AREA_2</v>
      </c>
      <c r="P57">
        <f t="shared" si="8"/>
        <v>55</v>
      </c>
      <c r="Q57">
        <f t="shared" si="9"/>
        <v>56</v>
      </c>
      <c r="T57" s="3"/>
    </row>
    <row r="58" spans="2:20" x14ac:dyDescent="0.25">
      <c r="B58">
        <f t="shared" si="0"/>
        <v>57</v>
      </c>
      <c r="C58" s="3" t="str">
        <f>'HCAD Raw'!BF$3</f>
        <v>MARKET_AREA_2_DSCR</v>
      </c>
      <c r="D58">
        <f t="shared" ref="D58:D89" si="15">B58</f>
        <v>57</v>
      </c>
      <c r="F58">
        <f t="shared" ref="F58:F69" si="16">B58</f>
        <v>57</v>
      </c>
      <c r="G58" t="str">
        <f t="shared" ref="G58:G69" si="17">C58</f>
        <v>MARKET_AREA_2_DSCR</v>
      </c>
      <c r="H58">
        <f t="shared" ref="H58:H69" si="18">F58</f>
        <v>57</v>
      </c>
      <c r="J58" t="str">
        <f t="shared" si="5"/>
        <v>MARKET_AREA_2_DSCR</v>
      </c>
      <c r="L58">
        <f t="shared" si="6"/>
        <v>56</v>
      </c>
      <c r="N58" t="str">
        <f t="shared" si="7"/>
        <v>MARKET_AREA_2_DSCR</v>
      </c>
      <c r="P58">
        <f t="shared" si="8"/>
        <v>56</v>
      </c>
      <c r="Q58">
        <f t="shared" si="9"/>
        <v>57</v>
      </c>
      <c r="T58" s="3"/>
    </row>
    <row r="59" spans="2:20" x14ac:dyDescent="0.25">
      <c r="B59">
        <f t="shared" si="0"/>
        <v>58</v>
      </c>
      <c r="C59" s="3" t="str">
        <f>'HCAD Raw'!BG$3</f>
        <v>NEIGHBORHOOD_CODE</v>
      </c>
      <c r="D59">
        <f t="shared" si="15"/>
        <v>58</v>
      </c>
      <c r="F59">
        <f t="shared" si="16"/>
        <v>58</v>
      </c>
      <c r="G59" t="str">
        <f t="shared" si="17"/>
        <v>NEIGHBORHOOD_CODE</v>
      </c>
      <c r="H59">
        <f t="shared" si="18"/>
        <v>58</v>
      </c>
      <c r="J59" t="str">
        <f t="shared" si="5"/>
        <v>NEIGHBORHOOD_CODE</v>
      </c>
      <c r="L59">
        <f t="shared" si="6"/>
        <v>57</v>
      </c>
      <c r="N59" t="str">
        <f t="shared" si="7"/>
        <v>NEIGHBORHOOD_CODE</v>
      </c>
      <c r="O59" t="s">
        <v>2825</v>
      </c>
      <c r="P59">
        <f t="shared" si="8"/>
        <v>57</v>
      </c>
      <c r="Q59">
        <f t="shared" si="9"/>
        <v>58</v>
      </c>
      <c r="T59" s="3"/>
    </row>
    <row r="60" spans="2:20" x14ac:dyDescent="0.25">
      <c r="B60">
        <f t="shared" si="0"/>
        <v>59</v>
      </c>
      <c r="C60" s="3" t="str">
        <f>'HCAD Raw'!BH$3</f>
        <v>NEIGHBORHOOD_GROUP</v>
      </c>
      <c r="D60">
        <f t="shared" si="15"/>
        <v>59</v>
      </c>
      <c r="F60">
        <f t="shared" si="16"/>
        <v>59</v>
      </c>
      <c r="G60" t="str">
        <f t="shared" si="17"/>
        <v>NEIGHBORHOOD_GROUP</v>
      </c>
      <c r="H60">
        <f t="shared" si="18"/>
        <v>59</v>
      </c>
      <c r="J60" t="str">
        <f t="shared" si="5"/>
        <v>NEIGHBORHOOD_GROUP</v>
      </c>
      <c r="L60">
        <f t="shared" si="6"/>
        <v>58</v>
      </c>
      <c r="N60" t="str">
        <f t="shared" si="7"/>
        <v>NEIGHBORHOOD_GROUP</v>
      </c>
      <c r="O60" t="s">
        <v>2826</v>
      </c>
      <c r="P60">
        <f t="shared" si="8"/>
        <v>58</v>
      </c>
      <c r="Q60">
        <f t="shared" si="9"/>
        <v>59</v>
      </c>
      <c r="T60" s="3"/>
    </row>
    <row r="61" spans="2:20" x14ac:dyDescent="0.25">
      <c r="B61">
        <f t="shared" si="0"/>
        <v>60</v>
      </c>
      <c r="C61" s="3" t="str">
        <f>'HCAD Raw'!BI$3</f>
        <v>SCHOOL_DIST</v>
      </c>
      <c r="D61">
        <f t="shared" si="15"/>
        <v>60</v>
      </c>
      <c r="F61">
        <f t="shared" si="16"/>
        <v>60</v>
      </c>
      <c r="G61" t="str">
        <f t="shared" si="17"/>
        <v>SCHOOL_DIST</v>
      </c>
      <c r="H61">
        <f t="shared" si="18"/>
        <v>60</v>
      </c>
      <c r="J61" t="str">
        <f t="shared" si="5"/>
        <v>SCHOOL_DIST</v>
      </c>
      <c r="L61">
        <f t="shared" si="6"/>
        <v>59</v>
      </c>
      <c r="N61" t="str">
        <f t="shared" si="7"/>
        <v>SCHOOL_DIST</v>
      </c>
      <c r="O61" t="s">
        <v>2827</v>
      </c>
      <c r="P61">
        <f t="shared" si="8"/>
        <v>59</v>
      </c>
      <c r="Q61">
        <f t="shared" si="9"/>
        <v>60</v>
      </c>
      <c r="T61" s="3"/>
    </row>
    <row r="62" spans="2:20" x14ac:dyDescent="0.25">
      <c r="B62">
        <f t="shared" si="0"/>
        <v>61</v>
      </c>
      <c r="C62" s="3" t="str">
        <f>'HCAD Raw'!BJ$3</f>
        <v>MAP_FACET</v>
      </c>
      <c r="D62">
        <f t="shared" si="15"/>
        <v>61</v>
      </c>
      <c r="F62">
        <f t="shared" si="16"/>
        <v>61</v>
      </c>
      <c r="G62" t="str">
        <f t="shared" si="17"/>
        <v>MAP_FACET</v>
      </c>
      <c r="H62">
        <f t="shared" si="18"/>
        <v>61</v>
      </c>
      <c r="J62" t="str">
        <f t="shared" si="5"/>
        <v>MAP_FACET</v>
      </c>
      <c r="L62">
        <f t="shared" si="6"/>
        <v>60</v>
      </c>
      <c r="N62" t="str">
        <f t="shared" si="7"/>
        <v>MAP_FACET</v>
      </c>
      <c r="O62" t="s">
        <v>2828</v>
      </c>
      <c r="P62">
        <f t="shared" si="8"/>
        <v>60</v>
      </c>
      <c r="Q62">
        <f t="shared" si="9"/>
        <v>61</v>
      </c>
      <c r="T62" s="3"/>
    </row>
    <row r="63" spans="2:20" x14ac:dyDescent="0.25">
      <c r="B63">
        <f t="shared" si="0"/>
        <v>62</v>
      </c>
      <c r="C63" s="3" t="str">
        <f>'HCAD Raw'!BK$3</f>
        <v>KEY_MAP</v>
      </c>
      <c r="D63">
        <f t="shared" si="15"/>
        <v>62</v>
      </c>
      <c r="F63">
        <f t="shared" si="16"/>
        <v>62</v>
      </c>
      <c r="G63" t="str">
        <f t="shared" si="17"/>
        <v>KEY_MAP</v>
      </c>
      <c r="H63">
        <f t="shared" si="18"/>
        <v>62</v>
      </c>
      <c r="J63" t="str">
        <f t="shared" si="5"/>
        <v>KEY_MAP</v>
      </c>
      <c r="L63">
        <f t="shared" si="6"/>
        <v>61</v>
      </c>
      <c r="N63" t="str">
        <f t="shared" si="7"/>
        <v>KEY_MAP</v>
      </c>
      <c r="O63" t="s">
        <v>2829</v>
      </c>
      <c r="P63">
        <f t="shared" si="8"/>
        <v>61</v>
      </c>
      <c r="Q63">
        <f t="shared" si="9"/>
        <v>62</v>
      </c>
      <c r="T63" s="3"/>
    </row>
    <row r="64" spans="2:20" x14ac:dyDescent="0.25">
      <c r="B64">
        <f t="shared" si="0"/>
        <v>63</v>
      </c>
      <c r="C64" s="3" t="str">
        <f>'HCAD Raw'!BL$3</f>
        <v>JURS</v>
      </c>
      <c r="D64">
        <f t="shared" si="15"/>
        <v>63</v>
      </c>
      <c r="F64">
        <f t="shared" si="16"/>
        <v>63</v>
      </c>
      <c r="G64" t="str">
        <f t="shared" si="17"/>
        <v>JURS</v>
      </c>
      <c r="H64">
        <f t="shared" si="18"/>
        <v>63</v>
      </c>
      <c r="J64" t="str">
        <f t="shared" si="5"/>
        <v>JURS</v>
      </c>
      <c r="L64">
        <f t="shared" si="6"/>
        <v>62</v>
      </c>
      <c r="N64" t="str">
        <f t="shared" si="7"/>
        <v>JURS</v>
      </c>
      <c r="O64" t="s">
        <v>2830</v>
      </c>
      <c r="P64">
        <f t="shared" si="8"/>
        <v>62</v>
      </c>
      <c r="Q64">
        <f t="shared" si="9"/>
        <v>63</v>
      </c>
      <c r="T64" s="3"/>
    </row>
    <row r="65" spans="2:20" x14ac:dyDescent="0.25">
      <c r="B65">
        <f t="shared" si="0"/>
        <v>64</v>
      </c>
      <c r="C65" s="3" t="str">
        <f>'HCAD Raw'!BM$3</f>
        <v>PROPERTY_TYPE_DESC</v>
      </c>
      <c r="D65">
        <f t="shared" si="15"/>
        <v>64</v>
      </c>
      <c r="F65">
        <f t="shared" si="16"/>
        <v>64</v>
      </c>
      <c r="G65" t="str">
        <f t="shared" si="17"/>
        <v>PROPERTY_TYPE_DESC</v>
      </c>
      <c r="H65">
        <f t="shared" si="18"/>
        <v>64</v>
      </c>
      <c r="J65" t="str">
        <f t="shared" si="5"/>
        <v>PROPERTY_TYPE_DESC</v>
      </c>
      <c r="L65">
        <f t="shared" si="6"/>
        <v>63</v>
      </c>
      <c r="N65" t="str">
        <f t="shared" si="7"/>
        <v>PROPERTY_TYPE_DESC</v>
      </c>
      <c r="P65">
        <f t="shared" si="8"/>
        <v>63</v>
      </c>
      <c r="Q65">
        <f t="shared" si="9"/>
        <v>64</v>
      </c>
      <c r="T65" s="3"/>
    </row>
    <row r="66" spans="2:20" x14ac:dyDescent="0.25">
      <c r="B66">
        <f t="shared" si="0"/>
        <v>65</v>
      </c>
      <c r="C66" s="3" t="str">
        <f>'HCAD Raw'!BN$3</f>
        <v>STATE_CLASS</v>
      </c>
      <c r="D66">
        <f t="shared" si="15"/>
        <v>65</v>
      </c>
      <c r="F66">
        <f t="shared" si="16"/>
        <v>65</v>
      </c>
      <c r="G66" t="str">
        <f t="shared" si="17"/>
        <v>STATE_CLASS</v>
      </c>
      <c r="H66">
        <f t="shared" si="18"/>
        <v>65</v>
      </c>
      <c r="J66" t="str">
        <f t="shared" si="5"/>
        <v>STATE_CLASS</v>
      </c>
      <c r="L66">
        <f t="shared" si="6"/>
        <v>64</v>
      </c>
      <c r="N66" t="str">
        <f t="shared" si="7"/>
        <v>STATE_CLASS</v>
      </c>
      <c r="O66" t="s">
        <v>2831</v>
      </c>
      <c r="P66">
        <f t="shared" si="8"/>
        <v>64</v>
      </c>
      <c r="Q66">
        <f t="shared" si="9"/>
        <v>65</v>
      </c>
      <c r="T66" s="3"/>
    </row>
    <row r="67" spans="2:20" x14ac:dyDescent="0.25">
      <c r="B67">
        <f t="shared" ref="B67:B89" si="19">B66+1</f>
        <v>66</v>
      </c>
      <c r="C67" s="3" t="str">
        <f>'HCAD Raw'!BO$3</f>
        <v>STATE_CLASS_DESCRIPTION</v>
      </c>
      <c r="D67">
        <f t="shared" si="15"/>
        <v>66</v>
      </c>
      <c r="F67">
        <f t="shared" si="16"/>
        <v>66</v>
      </c>
      <c r="G67" t="str">
        <f t="shared" si="17"/>
        <v>STATE_CLASS_DESCRIPTION</v>
      </c>
      <c r="H67">
        <f t="shared" si="18"/>
        <v>66</v>
      </c>
      <c r="J67" t="str">
        <f t="shared" ref="J67:J69" si="20">G67</f>
        <v>STATE_CLASS_DESCRIPTION</v>
      </c>
      <c r="K67" t="s">
        <v>2832</v>
      </c>
      <c r="L67">
        <f t="shared" ref="L67:L89" si="21">H67-1</f>
        <v>65</v>
      </c>
      <c r="N67" t="str">
        <f t="shared" ref="N67:N89" si="22">J67</f>
        <v>STATE_CLASS_DESCRIPTION</v>
      </c>
      <c r="P67">
        <f t="shared" ref="P67:P89" si="23">L67</f>
        <v>65</v>
      </c>
      <c r="Q67">
        <f t="shared" ref="Q67:Q89" si="24">D67</f>
        <v>66</v>
      </c>
      <c r="T67" s="3"/>
    </row>
    <row r="68" spans="2:20" x14ac:dyDescent="0.25">
      <c r="B68">
        <f t="shared" si="19"/>
        <v>67</v>
      </c>
      <c r="C68" s="3" t="str">
        <f>'HCAD Raw'!BP$3</f>
        <v>IMPROVE_DESC</v>
      </c>
      <c r="D68">
        <f t="shared" si="15"/>
        <v>67</v>
      </c>
      <c r="F68">
        <f t="shared" si="16"/>
        <v>67</v>
      </c>
      <c r="G68" t="str">
        <f t="shared" si="17"/>
        <v>IMPROVE_DESC</v>
      </c>
      <c r="H68">
        <f t="shared" si="18"/>
        <v>67</v>
      </c>
      <c r="J68" t="str">
        <f t="shared" si="20"/>
        <v>IMPROVE_DESC</v>
      </c>
      <c r="L68">
        <f t="shared" si="21"/>
        <v>66</v>
      </c>
      <c r="N68" t="str">
        <f t="shared" si="22"/>
        <v>IMPROVE_DESC</v>
      </c>
      <c r="O68" t="s">
        <v>2833</v>
      </c>
      <c r="P68">
        <f t="shared" si="23"/>
        <v>66</v>
      </c>
      <c r="Q68">
        <f t="shared" si="24"/>
        <v>67</v>
      </c>
      <c r="T68" s="3"/>
    </row>
    <row r="69" spans="2:20" x14ac:dyDescent="0.25">
      <c r="B69">
        <f t="shared" si="19"/>
        <v>68</v>
      </c>
      <c r="C69" s="3" t="str">
        <f>'HCAD Raw'!BQ$3</f>
        <v>BUILDING_STYLE_DESC</v>
      </c>
      <c r="D69">
        <f t="shared" si="15"/>
        <v>68</v>
      </c>
      <c r="F69">
        <f t="shared" si="16"/>
        <v>68</v>
      </c>
      <c r="G69" t="str">
        <f t="shared" si="17"/>
        <v>BUILDING_STYLE_DESC</v>
      </c>
      <c r="H69">
        <f t="shared" si="18"/>
        <v>68</v>
      </c>
      <c r="J69" t="str">
        <f t="shared" si="20"/>
        <v>BUILDING_STYLE_DESC</v>
      </c>
      <c r="L69">
        <f t="shared" si="21"/>
        <v>67</v>
      </c>
      <c r="N69" t="str">
        <f t="shared" si="22"/>
        <v>BUILDING_STYLE_DESC</v>
      </c>
      <c r="O69" t="s">
        <v>2834</v>
      </c>
      <c r="P69">
        <f t="shared" si="23"/>
        <v>67</v>
      </c>
      <c r="Q69">
        <f t="shared" si="24"/>
        <v>68</v>
      </c>
      <c r="T69" s="3"/>
    </row>
    <row r="70" spans="2:20" x14ac:dyDescent="0.25">
      <c r="B70">
        <f t="shared" si="19"/>
        <v>69</v>
      </c>
      <c r="C70" s="3" t="str">
        <f>'HCAD Raw'!BR$3</f>
        <v>LAND_USE_CODE</v>
      </c>
      <c r="D70">
        <f t="shared" si="15"/>
        <v>69</v>
      </c>
      <c r="F70">
        <f t="shared" ref="F70:F89" si="25">B70</f>
        <v>69</v>
      </c>
      <c r="G70" t="str">
        <f t="shared" ref="G70:G89" si="26">C70</f>
        <v>LAND_USE_CODE</v>
      </c>
      <c r="H70">
        <f t="shared" ref="H70:H89" si="27">F70</f>
        <v>69</v>
      </c>
      <c r="J70" t="str">
        <f t="shared" ref="J70:J89" si="28">G70</f>
        <v>LAND_USE_CODE</v>
      </c>
      <c r="L70">
        <f t="shared" si="21"/>
        <v>68</v>
      </c>
      <c r="N70" t="str">
        <f t="shared" si="22"/>
        <v>LAND_USE_CODE</v>
      </c>
      <c r="O70" t="s">
        <v>2835</v>
      </c>
      <c r="P70">
        <f t="shared" si="23"/>
        <v>68</v>
      </c>
      <c r="Q70">
        <f t="shared" si="24"/>
        <v>69</v>
      </c>
      <c r="T70" s="3"/>
    </row>
    <row r="71" spans="2:20" x14ac:dyDescent="0.25">
      <c r="B71">
        <f t="shared" si="19"/>
        <v>70</v>
      </c>
      <c r="C71" s="3" t="str">
        <f>'HCAD Raw'!BS$3</f>
        <v>LAND_USE_DSCR</v>
      </c>
      <c r="D71">
        <f t="shared" si="15"/>
        <v>70</v>
      </c>
      <c r="F71">
        <f t="shared" si="25"/>
        <v>70</v>
      </c>
      <c r="G71" t="str">
        <f t="shared" si="26"/>
        <v>LAND_USE_DSCR</v>
      </c>
      <c r="H71">
        <f t="shared" si="27"/>
        <v>70</v>
      </c>
      <c r="J71" t="str">
        <f t="shared" si="28"/>
        <v>LAND_USE_DSCR</v>
      </c>
      <c r="L71">
        <f t="shared" si="21"/>
        <v>69</v>
      </c>
      <c r="N71" t="str">
        <f t="shared" si="22"/>
        <v>LAND_USE_DSCR</v>
      </c>
      <c r="O71" t="s">
        <v>2804</v>
      </c>
      <c r="P71">
        <f t="shared" si="23"/>
        <v>69</v>
      </c>
      <c r="Q71">
        <f t="shared" si="24"/>
        <v>70</v>
      </c>
      <c r="T71" s="3"/>
    </row>
    <row r="72" spans="2:20" ht="15" customHeight="1" x14ac:dyDescent="0.25">
      <c r="B72">
        <f t="shared" si="19"/>
        <v>71</v>
      </c>
      <c r="C72" s="3" t="str">
        <f>'HCAD Raw'!BT$3</f>
        <v>LAND_UNITS</v>
      </c>
      <c r="D72">
        <f t="shared" si="15"/>
        <v>71</v>
      </c>
      <c r="F72">
        <f t="shared" si="25"/>
        <v>71</v>
      </c>
      <c r="G72" t="str">
        <f t="shared" si="26"/>
        <v>LAND_UNITS</v>
      </c>
      <c r="H72">
        <f t="shared" si="27"/>
        <v>71</v>
      </c>
      <c r="J72" t="str">
        <f t="shared" si="28"/>
        <v>LAND_UNITS</v>
      </c>
      <c r="L72">
        <f t="shared" si="21"/>
        <v>70</v>
      </c>
      <c r="N72" t="str">
        <f t="shared" si="22"/>
        <v>LAND_UNITS</v>
      </c>
      <c r="O72" t="s">
        <v>2836</v>
      </c>
      <c r="P72">
        <f t="shared" si="23"/>
        <v>70</v>
      </c>
      <c r="Q72">
        <f t="shared" si="24"/>
        <v>71</v>
      </c>
      <c r="T72" s="3"/>
    </row>
    <row r="73" spans="2:20" ht="15" customHeight="1" x14ac:dyDescent="0.25">
      <c r="B73">
        <f t="shared" si="19"/>
        <v>72</v>
      </c>
      <c r="C73" s="3" t="str">
        <f>'HCAD Raw'!BU$3</f>
        <v>lAND_UNIT_TYPE</v>
      </c>
      <c r="D73">
        <f t="shared" si="15"/>
        <v>72</v>
      </c>
      <c r="F73">
        <f t="shared" si="25"/>
        <v>72</v>
      </c>
      <c r="G73" t="str">
        <f t="shared" si="26"/>
        <v>lAND_UNIT_TYPE</v>
      </c>
      <c r="H73">
        <f t="shared" si="27"/>
        <v>72</v>
      </c>
      <c r="J73" t="str">
        <f t="shared" si="28"/>
        <v>lAND_UNIT_TYPE</v>
      </c>
      <c r="L73">
        <f t="shared" si="21"/>
        <v>71</v>
      </c>
      <c r="N73" t="str">
        <f t="shared" si="22"/>
        <v>lAND_UNIT_TYPE</v>
      </c>
      <c r="O73" t="s">
        <v>2837</v>
      </c>
      <c r="P73">
        <f t="shared" si="23"/>
        <v>71</v>
      </c>
      <c r="Q73">
        <f t="shared" si="24"/>
        <v>72</v>
      </c>
      <c r="T73" s="3"/>
    </row>
    <row r="74" spans="2:20" ht="15" customHeight="1" x14ac:dyDescent="0.25">
      <c r="B74">
        <f t="shared" si="19"/>
        <v>73</v>
      </c>
      <c r="C74" s="3" t="str">
        <f>'HCAD Raw'!BV$3</f>
        <v>LAND_SIZE_FACTOR</v>
      </c>
      <c r="D74">
        <f t="shared" si="15"/>
        <v>73</v>
      </c>
      <c r="F74">
        <f t="shared" si="25"/>
        <v>73</v>
      </c>
      <c r="G74" t="str">
        <f t="shared" si="26"/>
        <v>LAND_SIZE_FACTOR</v>
      </c>
      <c r="H74">
        <f t="shared" si="27"/>
        <v>73</v>
      </c>
      <c r="J74" t="str">
        <f t="shared" si="28"/>
        <v>LAND_SIZE_FACTOR</v>
      </c>
      <c r="L74">
        <f t="shared" si="21"/>
        <v>72</v>
      </c>
      <c r="N74" t="str">
        <f t="shared" si="22"/>
        <v>LAND_SIZE_FACTOR</v>
      </c>
      <c r="O74" t="s">
        <v>2838</v>
      </c>
      <c r="P74">
        <f t="shared" si="23"/>
        <v>72</v>
      </c>
      <c r="Q74">
        <f t="shared" si="24"/>
        <v>73</v>
      </c>
      <c r="T74" s="3"/>
    </row>
    <row r="75" spans="2:20" ht="15.75" customHeight="1" x14ac:dyDescent="0.25">
      <c r="B75">
        <f t="shared" si="19"/>
        <v>74</v>
      </c>
      <c r="C75" s="3" t="str">
        <f>'HCAD Raw'!BW$3</f>
        <v>LAND_SITE_FACTOR</v>
      </c>
      <c r="D75">
        <f t="shared" si="15"/>
        <v>74</v>
      </c>
      <c r="F75">
        <f t="shared" si="25"/>
        <v>74</v>
      </c>
      <c r="G75" t="str">
        <f t="shared" si="26"/>
        <v>LAND_SITE_FACTOR</v>
      </c>
      <c r="H75">
        <f t="shared" si="27"/>
        <v>74</v>
      </c>
      <c r="J75" t="str">
        <f t="shared" si="28"/>
        <v>LAND_SITE_FACTOR</v>
      </c>
      <c r="L75">
        <f t="shared" si="21"/>
        <v>73</v>
      </c>
      <c r="N75" t="str">
        <f t="shared" si="22"/>
        <v>LAND_SITE_FACTOR</v>
      </c>
      <c r="O75" t="s">
        <v>2839</v>
      </c>
      <c r="P75">
        <f t="shared" si="23"/>
        <v>73</v>
      </c>
      <c r="Q75">
        <f t="shared" si="24"/>
        <v>74</v>
      </c>
      <c r="T75" s="3"/>
    </row>
    <row r="76" spans="2:20" x14ac:dyDescent="0.25">
      <c r="B76">
        <f t="shared" si="19"/>
        <v>75</v>
      </c>
      <c r="C76" s="3" t="str">
        <f>'HCAD Raw'!BX$3</f>
        <v>LAND_APPR_OVERRIDE_FACTOR</v>
      </c>
      <c r="D76">
        <f t="shared" si="15"/>
        <v>75</v>
      </c>
      <c r="F76">
        <f t="shared" si="25"/>
        <v>75</v>
      </c>
      <c r="G76" t="str">
        <f t="shared" si="26"/>
        <v>LAND_APPR_OVERRIDE_FACTOR</v>
      </c>
      <c r="H76">
        <f t="shared" si="27"/>
        <v>75</v>
      </c>
      <c r="J76" t="str">
        <f t="shared" si="28"/>
        <v>LAND_APPR_OVERRIDE_FACTOR</v>
      </c>
      <c r="L76">
        <f t="shared" si="21"/>
        <v>74</v>
      </c>
      <c r="N76" t="str">
        <f t="shared" si="22"/>
        <v>LAND_APPR_OVERRIDE_FACTOR</v>
      </c>
      <c r="P76">
        <f t="shared" si="23"/>
        <v>74</v>
      </c>
      <c r="Q76">
        <f t="shared" si="24"/>
        <v>75</v>
      </c>
      <c r="T76" s="3"/>
    </row>
    <row r="77" spans="2:20" ht="15" customHeight="1" x14ac:dyDescent="0.25">
      <c r="B77">
        <f t="shared" si="19"/>
        <v>76</v>
      </c>
      <c r="C77" s="3" t="str">
        <f>'HCAD Raw'!BY$3</f>
        <v>LAND_TOT_ADJ</v>
      </c>
      <c r="D77">
        <f t="shared" si="15"/>
        <v>76</v>
      </c>
      <c r="F77">
        <f t="shared" si="25"/>
        <v>76</v>
      </c>
      <c r="G77" t="str">
        <f t="shared" si="26"/>
        <v>LAND_TOT_ADJ</v>
      </c>
      <c r="H77">
        <f t="shared" si="27"/>
        <v>76</v>
      </c>
      <c r="J77" t="str">
        <f t="shared" si="28"/>
        <v>LAND_TOT_ADJ</v>
      </c>
      <c r="L77">
        <f t="shared" si="21"/>
        <v>75</v>
      </c>
      <c r="N77" t="str">
        <f t="shared" si="22"/>
        <v>LAND_TOT_ADJ</v>
      </c>
      <c r="O77" t="s">
        <v>2840</v>
      </c>
      <c r="P77">
        <f t="shared" si="23"/>
        <v>75</v>
      </c>
      <c r="Q77">
        <f t="shared" si="24"/>
        <v>76</v>
      </c>
      <c r="T77" s="3"/>
    </row>
    <row r="78" spans="2:20" ht="15" customHeight="1" x14ac:dyDescent="0.25">
      <c r="B78">
        <f t="shared" si="19"/>
        <v>77</v>
      </c>
      <c r="C78" s="3" t="str">
        <f>'HCAD Raw'!BZ$3</f>
        <v>LAND_UNIT_PRICE</v>
      </c>
      <c r="D78">
        <f t="shared" si="15"/>
        <v>77</v>
      </c>
      <c r="F78">
        <f t="shared" si="25"/>
        <v>77</v>
      </c>
      <c r="G78" t="str">
        <f t="shared" si="26"/>
        <v>LAND_UNIT_PRICE</v>
      </c>
      <c r="H78">
        <f t="shared" si="27"/>
        <v>77</v>
      </c>
      <c r="J78" t="str">
        <f t="shared" si="28"/>
        <v>LAND_UNIT_PRICE</v>
      </c>
      <c r="L78">
        <f t="shared" si="21"/>
        <v>76</v>
      </c>
      <c r="N78" t="str">
        <f t="shared" si="22"/>
        <v>LAND_UNIT_PRICE</v>
      </c>
      <c r="O78" t="s">
        <v>2841</v>
      </c>
      <c r="P78">
        <f t="shared" si="23"/>
        <v>76</v>
      </c>
      <c r="Q78">
        <f t="shared" si="24"/>
        <v>77</v>
      </c>
      <c r="T78" s="3"/>
    </row>
    <row r="79" spans="2:20" ht="15" customHeight="1" x14ac:dyDescent="0.25">
      <c r="B79">
        <f t="shared" si="19"/>
        <v>78</v>
      </c>
      <c r="C79" s="3" t="str">
        <f>'HCAD Raw'!$CA$3</f>
        <v>LAND_ADJ_UNIT_PRICE</v>
      </c>
      <c r="D79">
        <f t="shared" si="15"/>
        <v>78</v>
      </c>
      <c r="F79">
        <f t="shared" si="25"/>
        <v>78</v>
      </c>
      <c r="G79" t="str">
        <f t="shared" si="26"/>
        <v>LAND_ADJ_UNIT_PRICE</v>
      </c>
      <c r="H79">
        <f t="shared" si="27"/>
        <v>78</v>
      </c>
      <c r="J79" t="str">
        <f t="shared" si="28"/>
        <v>LAND_ADJ_UNIT_PRICE</v>
      </c>
      <c r="L79">
        <f t="shared" si="21"/>
        <v>77</v>
      </c>
      <c r="N79" t="str">
        <f t="shared" si="22"/>
        <v>LAND_ADJ_UNIT_PRICE</v>
      </c>
      <c r="O79" t="s">
        <v>2842</v>
      </c>
      <c r="P79">
        <f t="shared" si="23"/>
        <v>77</v>
      </c>
      <c r="Q79">
        <f t="shared" si="24"/>
        <v>78</v>
      </c>
      <c r="T79" s="3"/>
    </row>
    <row r="80" spans="2:20" ht="15" customHeight="1" x14ac:dyDescent="0.25">
      <c r="B80">
        <f t="shared" si="19"/>
        <v>79</v>
      </c>
      <c r="C80" s="3" t="str">
        <f>'HCAD Raw'!$CB$3</f>
        <v>LAND_VALUE</v>
      </c>
      <c r="D80">
        <f t="shared" si="15"/>
        <v>79</v>
      </c>
      <c r="F80">
        <f t="shared" si="25"/>
        <v>79</v>
      </c>
      <c r="G80" t="str">
        <f t="shared" si="26"/>
        <v>LAND_VALUE</v>
      </c>
      <c r="H80">
        <f t="shared" si="27"/>
        <v>79</v>
      </c>
      <c r="J80" t="str">
        <f t="shared" si="28"/>
        <v>LAND_VALUE</v>
      </c>
      <c r="L80">
        <f t="shared" si="21"/>
        <v>78</v>
      </c>
      <c r="N80" t="str">
        <f t="shared" si="22"/>
        <v>LAND_VALUE</v>
      </c>
      <c r="O80" t="s">
        <v>2843</v>
      </c>
      <c r="P80">
        <f t="shared" si="23"/>
        <v>78</v>
      </c>
      <c r="Q80">
        <f t="shared" si="24"/>
        <v>79</v>
      </c>
      <c r="T80" s="3"/>
    </row>
    <row r="81" spans="2:20" ht="15" customHeight="1" x14ac:dyDescent="0.25">
      <c r="B81">
        <f t="shared" si="19"/>
        <v>80</v>
      </c>
      <c r="C81" s="3" t="str">
        <f>"concatenateIncome"</f>
        <v>concatenateIncome</v>
      </c>
      <c r="D81">
        <f t="shared" si="15"/>
        <v>80</v>
      </c>
      <c r="F81">
        <f t="shared" si="25"/>
        <v>80</v>
      </c>
      <c r="G81" t="str">
        <f t="shared" si="26"/>
        <v>concatenateIncome</v>
      </c>
      <c r="H81">
        <f t="shared" si="27"/>
        <v>80</v>
      </c>
      <c r="J81" t="str">
        <f t="shared" si="28"/>
        <v>concatenateIncome</v>
      </c>
      <c r="L81">
        <f t="shared" si="21"/>
        <v>79</v>
      </c>
      <c r="N81" t="str">
        <f t="shared" si="22"/>
        <v>concatenateIncome</v>
      </c>
      <c r="P81">
        <f t="shared" si="23"/>
        <v>79</v>
      </c>
      <c r="Q81">
        <f t="shared" si="24"/>
        <v>80</v>
      </c>
      <c r="T81" s="3"/>
    </row>
    <row r="82" spans="2:20" ht="15" customHeight="1" x14ac:dyDescent="0.25">
      <c r="B82">
        <f t="shared" si="19"/>
        <v>81</v>
      </c>
      <c r="C82" s="3" t="str">
        <f>"concatenatecost"</f>
        <v>concatenatecost</v>
      </c>
      <c r="D82">
        <f t="shared" si="15"/>
        <v>81</v>
      </c>
      <c r="F82">
        <f t="shared" si="25"/>
        <v>81</v>
      </c>
      <c r="G82" t="str">
        <f t="shared" si="26"/>
        <v>concatenatecost</v>
      </c>
      <c r="H82">
        <f t="shared" si="27"/>
        <v>81</v>
      </c>
      <c r="J82" t="str">
        <f t="shared" si="28"/>
        <v>concatenatecost</v>
      </c>
      <c r="L82">
        <f t="shared" si="21"/>
        <v>80</v>
      </c>
      <c r="N82" t="str">
        <f t="shared" si="22"/>
        <v>concatenatecost</v>
      </c>
      <c r="P82">
        <f t="shared" si="23"/>
        <v>80</v>
      </c>
      <c r="Q82">
        <f t="shared" si="24"/>
        <v>81</v>
      </c>
      <c r="T82" s="3"/>
    </row>
    <row r="83" spans="2:20" ht="15" customHeight="1" x14ac:dyDescent="0.25">
      <c r="B83">
        <f t="shared" si="19"/>
        <v>82</v>
      </c>
      <c r="D83">
        <f t="shared" si="15"/>
        <v>82</v>
      </c>
      <c r="F83">
        <f t="shared" si="25"/>
        <v>82</v>
      </c>
      <c r="G83">
        <f t="shared" si="26"/>
        <v>0</v>
      </c>
      <c r="H83">
        <f t="shared" si="27"/>
        <v>82</v>
      </c>
      <c r="J83">
        <f t="shared" si="28"/>
        <v>0</v>
      </c>
      <c r="L83">
        <f t="shared" si="21"/>
        <v>81</v>
      </c>
      <c r="N83">
        <f t="shared" si="22"/>
        <v>0</v>
      </c>
      <c r="P83">
        <f t="shared" si="23"/>
        <v>81</v>
      </c>
      <c r="Q83">
        <f t="shared" si="24"/>
        <v>82</v>
      </c>
    </row>
    <row r="84" spans="2:20" ht="15" customHeight="1" x14ac:dyDescent="0.25">
      <c r="B84">
        <f t="shared" si="19"/>
        <v>83</v>
      </c>
      <c r="D84">
        <f t="shared" si="15"/>
        <v>83</v>
      </c>
      <c r="F84">
        <f t="shared" si="25"/>
        <v>83</v>
      </c>
      <c r="G84">
        <f t="shared" si="26"/>
        <v>0</v>
      </c>
      <c r="H84">
        <f t="shared" si="27"/>
        <v>83</v>
      </c>
      <c r="J84">
        <f t="shared" si="28"/>
        <v>0</v>
      </c>
      <c r="L84">
        <f t="shared" si="21"/>
        <v>82</v>
      </c>
      <c r="N84">
        <f t="shared" si="22"/>
        <v>0</v>
      </c>
      <c r="P84">
        <f t="shared" si="23"/>
        <v>82</v>
      </c>
      <c r="Q84">
        <f t="shared" si="24"/>
        <v>83</v>
      </c>
    </row>
    <row r="85" spans="2:20" ht="15" customHeight="1" x14ac:dyDescent="0.25">
      <c r="B85">
        <f t="shared" si="19"/>
        <v>84</v>
      </c>
      <c r="D85">
        <f t="shared" si="15"/>
        <v>84</v>
      </c>
      <c r="F85">
        <f t="shared" si="25"/>
        <v>84</v>
      </c>
      <c r="G85">
        <f t="shared" si="26"/>
        <v>0</v>
      </c>
      <c r="H85">
        <f t="shared" si="27"/>
        <v>84</v>
      </c>
      <c r="J85">
        <f t="shared" si="28"/>
        <v>0</v>
      </c>
      <c r="L85">
        <f t="shared" si="21"/>
        <v>83</v>
      </c>
      <c r="N85">
        <f t="shared" si="22"/>
        <v>0</v>
      </c>
      <c r="P85">
        <f t="shared" si="23"/>
        <v>83</v>
      </c>
      <c r="Q85">
        <f t="shared" si="24"/>
        <v>84</v>
      </c>
    </row>
    <row r="86" spans="2:20" x14ac:dyDescent="0.25">
      <c r="B86">
        <f t="shared" si="19"/>
        <v>85</v>
      </c>
      <c r="D86">
        <f t="shared" si="15"/>
        <v>85</v>
      </c>
      <c r="F86">
        <f t="shared" si="25"/>
        <v>85</v>
      </c>
      <c r="G86">
        <f t="shared" si="26"/>
        <v>0</v>
      </c>
      <c r="H86">
        <f t="shared" si="27"/>
        <v>85</v>
      </c>
      <c r="J86">
        <f t="shared" si="28"/>
        <v>0</v>
      </c>
      <c r="L86">
        <f t="shared" si="21"/>
        <v>84</v>
      </c>
      <c r="N86">
        <f t="shared" si="22"/>
        <v>0</v>
      </c>
      <c r="P86">
        <f t="shared" si="23"/>
        <v>84</v>
      </c>
      <c r="Q86">
        <f t="shared" si="24"/>
        <v>85</v>
      </c>
    </row>
    <row r="87" spans="2:20" x14ac:dyDescent="0.25">
      <c r="B87">
        <f t="shared" si="19"/>
        <v>86</v>
      </c>
      <c r="D87">
        <f t="shared" si="15"/>
        <v>86</v>
      </c>
      <c r="F87">
        <f t="shared" si="25"/>
        <v>86</v>
      </c>
      <c r="G87">
        <f t="shared" si="26"/>
        <v>0</v>
      </c>
      <c r="H87">
        <f t="shared" si="27"/>
        <v>86</v>
      </c>
      <c r="J87">
        <f t="shared" si="28"/>
        <v>0</v>
      </c>
      <c r="L87">
        <f t="shared" si="21"/>
        <v>85</v>
      </c>
      <c r="N87">
        <f t="shared" si="22"/>
        <v>0</v>
      </c>
      <c r="P87">
        <f t="shared" si="23"/>
        <v>85</v>
      </c>
      <c r="Q87">
        <f t="shared" si="24"/>
        <v>86</v>
      </c>
    </row>
    <row r="88" spans="2:20" x14ac:dyDescent="0.25">
      <c r="B88">
        <f t="shared" si="19"/>
        <v>87</v>
      </c>
      <c r="D88">
        <f t="shared" si="15"/>
        <v>87</v>
      </c>
      <c r="F88">
        <f t="shared" si="25"/>
        <v>87</v>
      </c>
      <c r="G88">
        <f t="shared" si="26"/>
        <v>0</v>
      </c>
      <c r="H88">
        <f t="shared" si="27"/>
        <v>87</v>
      </c>
      <c r="J88">
        <f t="shared" si="28"/>
        <v>0</v>
      </c>
      <c r="L88">
        <f t="shared" si="21"/>
        <v>86</v>
      </c>
      <c r="N88">
        <f t="shared" si="22"/>
        <v>0</v>
      </c>
      <c r="P88">
        <f t="shared" si="23"/>
        <v>86</v>
      </c>
      <c r="Q88">
        <f t="shared" si="24"/>
        <v>87</v>
      </c>
    </row>
    <row r="89" spans="2:20" x14ac:dyDescent="0.25">
      <c r="B89">
        <f t="shared" si="19"/>
        <v>88</v>
      </c>
      <c r="D89">
        <f t="shared" si="15"/>
        <v>88</v>
      </c>
      <c r="F89">
        <f t="shared" si="25"/>
        <v>88</v>
      </c>
      <c r="G89">
        <f t="shared" si="26"/>
        <v>0</v>
      </c>
      <c r="H89">
        <f t="shared" si="27"/>
        <v>88</v>
      </c>
      <c r="J89">
        <f t="shared" si="28"/>
        <v>0</v>
      </c>
      <c r="L89">
        <f t="shared" si="21"/>
        <v>87</v>
      </c>
      <c r="N89">
        <f t="shared" si="22"/>
        <v>0</v>
      </c>
      <c r="P89">
        <f t="shared" si="23"/>
        <v>87</v>
      </c>
      <c r="Q89">
        <f t="shared" si="24"/>
        <v>88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CD104"/>
  <sheetViews>
    <sheetView workbookViewId="0">
      <pane ySplit="4" topLeftCell="A5" activePane="bottomLeft" state="frozen"/>
      <selection pane="bottomLeft" activeCell="F6" sqref="F6"/>
    </sheetView>
  </sheetViews>
  <sheetFormatPr defaultRowHeight="15" x14ac:dyDescent="0.25"/>
  <cols>
    <col min="3" max="3" width="18.28515625" bestFit="1" customWidth="1"/>
    <col min="4" max="4" width="14.140625" bestFit="1" customWidth="1"/>
    <col min="5" max="5" width="19" bestFit="1" customWidth="1"/>
    <col min="6" max="6" width="43" bestFit="1" customWidth="1"/>
    <col min="7" max="7" width="36.140625" bestFit="1" customWidth="1"/>
    <col min="21" max="21" width="6.7109375" customWidth="1"/>
    <col min="22" max="22" width="26.140625" bestFit="1" customWidth="1"/>
    <col min="23" max="23" width="21.5703125" bestFit="1" customWidth="1"/>
    <col min="45" max="45" width="10.5703125" bestFit="1" customWidth="1"/>
    <col min="46" max="46" width="30.85546875" bestFit="1" customWidth="1"/>
    <col min="49" max="49" width="16.5703125" bestFit="1" customWidth="1"/>
    <col min="50" max="50" width="6.28515625" bestFit="1" customWidth="1"/>
    <col min="54" max="54" width="25" customWidth="1"/>
    <col min="55" max="55" width="29.7109375" customWidth="1"/>
    <col min="56" max="56" width="18.28515625" bestFit="1" customWidth="1"/>
    <col min="57" max="57" width="22" bestFit="1" customWidth="1"/>
    <col min="58" max="58" width="16.140625" bestFit="1" customWidth="1"/>
    <col min="59" max="59" width="43" bestFit="1" customWidth="1"/>
    <col min="67" max="67" width="12.5703125" bestFit="1" customWidth="1"/>
    <col min="68" max="68" width="28.7109375" bestFit="1" customWidth="1"/>
    <col min="69" max="69" width="34.5703125" bestFit="1" customWidth="1"/>
    <col min="70" max="91" width="21" bestFit="1" customWidth="1"/>
  </cols>
  <sheetData>
    <row r="3" spans="2:82" x14ac:dyDescent="0.25">
      <c r="C3">
        <f>'HCAD Process'!D2</f>
        <v>1</v>
      </c>
      <c r="D3">
        <f>'HCAD Process'!E2</f>
        <v>2</v>
      </c>
      <c r="E3">
        <f>'HCAD Process'!F2</f>
        <v>3</v>
      </c>
      <c r="F3">
        <f>'HCAD Process'!G2</f>
        <v>4</v>
      </c>
      <c r="G3">
        <f>'HCAD Process'!H2</f>
        <v>5</v>
      </c>
      <c r="H3">
        <f>'HCAD Process'!I2</f>
        <v>6</v>
      </c>
      <c r="I3">
        <f>'HCAD Process'!J2</f>
        <v>7</v>
      </c>
      <c r="J3">
        <f>'HCAD Process'!K2</f>
        <v>8</v>
      </c>
      <c r="K3">
        <f>'HCAD Process'!L2</f>
        <v>9</v>
      </c>
      <c r="L3">
        <f>'HCAD Process'!M2</f>
        <v>10</v>
      </c>
      <c r="M3">
        <f>'HCAD Process'!N2</f>
        <v>11</v>
      </c>
      <c r="N3">
        <f>'HCAD Process'!O2</f>
        <v>12</v>
      </c>
      <c r="O3">
        <f>'HCAD Process'!P2</f>
        <v>13</v>
      </c>
      <c r="P3">
        <f>'HCAD Process'!Q2</f>
        <v>14</v>
      </c>
      <c r="Q3">
        <f>'HCAD Process'!R2</f>
        <v>15</v>
      </c>
      <c r="R3">
        <f>'HCAD Process'!S2</f>
        <v>16</v>
      </c>
      <c r="S3">
        <f>'HCAD Process'!T2</f>
        <v>17</v>
      </c>
      <c r="T3">
        <f>'HCAD Process'!U2</f>
        <v>18</v>
      </c>
      <c r="U3">
        <f>'HCAD Process'!V2</f>
        <v>19</v>
      </c>
      <c r="V3">
        <f>'HCAD Process'!W2</f>
        <v>20</v>
      </c>
      <c r="W3">
        <f>'HCAD Process'!X2</f>
        <v>21</v>
      </c>
      <c r="X3">
        <f>'HCAD Process'!Y2</f>
        <v>22</v>
      </c>
      <c r="Y3">
        <f>'HCAD Process'!Z2</f>
        <v>23</v>
      </c>
      <c r="Z3">
        <f>'HCAD Process'!AA2</f>
        <v>24</v>
      </c>
      <c r="AA3">
        <f>'HCAD Process'!AB2</f>
        <v>25</v>
      </c>
      <c r="AB3">
        <f>'HCAD Process'!AC2</f>
        <v>26</v>
      </c>
      <c r="AC3">
        <f>'HCAD Process'!AD2</f>
        <v>27</v>
      </c>
      <c r="AD3">
        <f>'HCAD Process'!AE2</f>
        <v>28</v>
      </c>
      <c r="AE3">
        <f>'HCAD Process'!AF2</f>
        <v>29</v>
      </c>
      <c r="AF3">
        <f>'HCAD Process'!AG2</f>
        <v>30</v>
      </c>
      <c r="AG3">
        <f>'HCAD Process'!AH2</f>
        <v>31</v>
      </c>
      <c r="AH3">
        <f>'HCAD Process'!AI2</f>
        <v>32</v>
      </c>
      <c r="AI3">
        <f>'HCAD Process'!AJ2</f>
        <v>33</v>
      </c>
      <c r="AJ3">
        <f>'HCAD Process'!AK2</f>
        <v>34</v>
      </c>
      <c r="AK3">
        <f>'HCAD Process'!AL2</f>
        <v>35</v>
      </c>
      <c r="AL3">
        <f>'HCAD Process'!AM2</f>
        <v>36</v>
      </c>
      <c r="AM3">
        <f>'HCAD Process'!AN2</f>
        <v>37</v>
      </c>
      <c r="AN3">
        <f>'HCAD Process'!AO2</f>
        <v>38</v>
      </c>
      <c r="AO3">
        <f>'HCAD Process'!AP2</f>
        <v>39</v>
      </c>
      <c r="AP3">
        <f>'HCAD Process'!AQ2</f>
        <v>40</v>
      </c>
      <c r="AQ3">
        <f>'HCAD Process'!AR2</f>
        <v>41</v>
      </c>
      <c r="AR3">
        <f>'HCAD Process'!AS2</f>
        <v>42</v>
      </c>
      <c r="AS3">
        <f>'HCAD Process'!AT2</f>
        <v>43</v>
      </c>
      <c r="AT3">
        <f>'HCAD Process'!AU2</f>
        <v>44</v>
      </c>
      <c r="AU3">
        <f>'HCAD Process'!AV2</f>
        <v>45</v>
      </c>
      <c r="AV3">
        <f>'HCAD Process'!AW2</f>
        <v>46</v>
      </c>
      <c r="AW3">
        <f>'HCAD Process'!AX2</f>
        <v>47</v>
      </c>
      <c r="AX3">
        <f>'HCAD Process'!AY2</f>
        <v>48</v>
      </c>
      <c r="AY3">
        <f>'HCAD Process'!AZ2</f>
        <v>49</v>
      </c>
      <c r="AZ3">
        <f>'HCAD Process'!BA2</f>
        <v>50</v>
      </c>
      <c r="BA3">
        <f>'HCAD Process'!BB2</f>
        <v>51</v>
      </c>
      <c r="BB3">
        <f>'HCAD Process'!BC2</f>
        <v>52</v>
      </c>
      <c r="BC3">
        <f>'HCAD Process'!BD2</f>
        <v>53</v>
      </c>
      <c r="BD3">
        <f>'HCAD Process'!BE2</f>
        <v>54</v>
      </c>
      <c r="BE3">
        <f>'HCAD Process'!BF2</f>
        <v>55</v>
      </c>
      <c r="BF3">
        <f>'HCAD Process'!BG2</f>
        <v>56</v>
      </c>
      <c r="BG3">
        <f>'HCAD Process'!BH2</f>
        <v>57</v>
      </c>
      <c r="BH3">
        <f>'HCAD Process'!BI2</f>
        <v>58</v>
      </c>
      <c r="BI3">
        <f>'HCAD Process'!BJ2</f>
        <v>59</v>
      </c>
      <c r="BJ3">
        <f>'HCAD Process'!BK2</f>
        <v>60</v>
      </c>
      <c r="BK3">
        <f>'HCAD Process'!BL2</f>
        <v>61</v>
      </c>
      <c r="BL3">
        <f>'HCAD Process'!BM2</f>
        <v>62</v>
      </c>
      <c r="BM3">
        <f>'HCAD Process'!BN2</f>
        <v>63</v>
      </c>
      <c r="BN3">
        <f>'HCAD Process'!BO2</f>
        <v>64</v>
      </c>
      <c r="BO3">
        <f>'HCAD Process'!BP2</f>
        <v>65</v>
      </c>
      <c r="BP3">
        <f>'HCAD Process'!BQ2</f>
        <v>66</v>
      </c>
      <c r="BQ3">
        <f>'HCAD Process'!BR2</f>
        <v>67</v>
      </c>
      <c r="BR3">
        <f>'HCAD Process'!BS2</f>
        <v>68</v>
      </c>
      <c r="BS3">
        <f>'HCAD Process'!BT2</f>
        <v>69</v>
      </c>
      <c r="BT3">
        <f>'HCAD Process'!BU2</f>
        <v>70</v>
      </c>
      <c r="BU3">
        <f>'HCAD Process'!BV2</f>
        <v>71</v>
      </c>
      <c r="BV3">
        <f>'HCAD Process'!BW2</f>
        <v>72</v>
      </c>
      <c r="BW3">
        <f>'HCAD Process'!BX2</f>
        <v>73</v>
      </c>
      <c r="BX3">
        <f>'HCAD Process'!BY2</f>
        <v>74</v>
      </c>
      <c r="BY3">
        <f>'HCAD Process'!BZ2</f>
        <v>75</v>
      </c>
      <c r="BZ3">
        <f>'HCAD Process'!CA2</f>
        <v>76</v>
      </c>
      <c r="CA3">
        <f>'HCAD Process'!CB2</f>
        <v>77</v>
      </c>
      <c r="CB3">
        <f>'HCAD Process'!CC2</f>
        <v>78</v>
      </c>
      <c r="CC3">
        <f>'HCAD Process'!CD2</f>
        <v>79</v>
      </c>
      <c r="CD3">
        <f>'HCAD Process'!CE2</f>
        <v>80</v>
      </c>
    </row>
    <row r="4" spans="2:82" x14ac:dyDescent="0.25">
      <c r="C4" s="1" t="str">
        <f>'HCAD Process'!D4</f>
        <v>concatenate</v>
      </c>
      <c r="D4" s="1" t="str">
        <f>'HCAD Process'!E4</f>
        <v>ACCOUNT</v>
      </c>
      <c r="E4" s="1" t="str">
        <f>'HCAD Process'!F4</f>
        <v>NEW_OWNER_DATE</v>
      </c>
      <c r="F4" s="1" t="str">
        <f>'HCAD Process'!G4</f>
        <v>OWNER_NAME</v>
      </c>
      <c r="G4" s="1" t="str">
        <f>'HCAD Process'!H4</f>
        <v>AKA</v>
      </c>
      <c r="H4" s="1" t="str">
        <f>'HCAD Process'!I4</f>
        <v>Nettles_Ownership_Code</v>
      </c>
      <c r="I4" s="1" t="str">
        <f>'HCAD Process'!J4</f>
        <v>PROPERTY ADDRESS</v>
      </c>
      <c r="J4" s="1" t="str">
        <f>'HCAD Process'!K4</f>
        <v>PROPERTY CITY</v>
      </c>
      <c r="K4" s="1" t="str">
        <f>'HCAD Process'!L4</f>
        <v>PROPERTY ZIP</v>
      </c>
      <c r="L4" s="1" t="str">
        <f>'HCAD Process'!M4</f>
        <v>VALUE_2017</v>
      </c>
      <c r="M4" s="1" t="str">
        <f>'HCAD Process'!N4</f>
        <v>INITIAL_VALUE_2018</v>
      </c>
      <c r="N4" s="1" t="str">
        <f>'HCAD Process'!O4</f>
        <v>FINAL_VALUE_2018</v>
      </c>
      <c r="O4" s="1" t="str">
        <f>'HCAD Process'!P4</f>
        <v>EST_TAX_RATE_2018</v>
      </c>
      <c r="P4" s="1" t="str">
        <f>'HCAD Process'!Q4</f>
        <v>COUNTY CODE</v>
      </c>
      <c r="Q4" s="1" t="str">
        <f>'HCAD Process'!R4</f>
        <v>PROPERTY_TYPE</v>
      </c>
      <c r="R4" s="1" t="str">
        <f>'HCAD Process'!S4</f>
        <v>BLD_NUM</v>
      </c>
      <c r="S4" s="1" t="str">
        <f>'HCAD Process'!T4</f>
        <v>IMPROV_TYPE</v>
      </c>
      <c r="T4" s="1" t="str">
        <f>'HCAD Process'!U4</f>
        <v>BUILDING_STYLE_CODE</v>
      </c>
      <c r="U4" s="1" t="str">
        <f>'HCAD Process'!V4</f>
        <v>CLASS_STRUCTURE</v>
      </c>
      <c r="V4" s="1" t="str">
        <f>'HCAD Process'!W4</f>
        <v>CLASS_STRUC_DESCRIPTION</v>
      </c>
      <c r="W4" s="1" t="str">
        <f>'HCAD Process'!X4</f>
        <v>NOTICED_DEPR_VALUE</v>
      </c>
      <c r="X4" s="1" t="str">
        <f>'HCAD Process'!Y4</f>
        <v>DEPRECIATION_VALUE</v>
      </c>
      <c r="Y4" s="1" t="str">
        <f>'HCAD Process'!Z4</f>
        <v>MS_REPLACEMENT_COST</v>
      </c>
      <c r="Z4" s="1" t="str">
        <f>'HCAD Process'!AA4</f>
        <v>CAMA_REPLACEMENT_COST</v>
      </c>
      <c r="AA4" s="1" t="str">
        <f>'HCAD Process'!AB4</f>
        <v>ACCRUED_DEPR_PCT</v>
      </c>
      <c r="AB4" s="1" t="str">
        <f>'HCAD Process'!AC4</f>
        <v>QUALITY</v>
      </c>
      <c r="AC4" s="1" t="str">
        <f>'HCAD Process'!AD4</f>
        <v>QUALITY_DESCRIPTION</v>
      </c>
      <c r="AD4" s="1" t="str">
        <f>'HCAD Process'!AE4</f>
        <v>DATE_ERECTED</v>
      </c>
      <c r="AE4" s="1" t="str">
        <f>'HCAD Process'!AF4</f>
        <v>EFFECTIVE_DATE</v>
      </c>
      <c r="AF4" s="1" t="str">
        <f>'HCAD Process'!AG4</f>
        <v>YR_REMODEL</v>
      </c>
      <c r="AG4" s="1" t="str">
        <f>'HCAD Process'!AH4</f>
        <v>YR_ROLL</v>
      </c>
      <c r="AH4" s="1" t="str">
        <f>'HCAD Process'!AI4</f>
        <v>APPRAISED_BY</v>
      </c>
      <c r="AI4" s="1" t="str">
        <f>'HCAD Process'!AJ4</f>
        <v>APPRAISED_DATE</v>
      </c>
      <c r="AJ4" s="1" t="str">
        <f>'HCAD Process'!AK4</f>
        <v>NOTE</v>
      </c>
      <c r="AK4" s="1" t="str">
        <f>'HCAD Process'!AL4</f>
        <v>IMPR_SQ_FT</v>
      </c>
      <c r="AL4" s="1" t="str">
        <f>'HCAD Process'!AM4</f>
        <v>ACTUAL_AREA</v>
      </c>
      <c r="AM4" s="1" t="str">
        <f>'HCAD Process'!AN4</f>
        <v>HEAT_AREA</v>
      </c>
      <c r="AN4" s="1" t="str">
        <f>'HCAD Process'!AO4</f>
        <v>GROSS_AREA</v>
      </c>
      <c r="AO4" s="1" t="str">
        <f>'HCAD Process'!AP4</f>
        <v>EFFECTIVE_AREA</v>
      </c>
      <c r="AP4" s="1" t="str">
        <f>'HCAD Process'!AQ4</f>
        <v>BASE_AREA</v>
      </c>
      <c r="AQ4" s="1" t="str">
        <f>'HCAD Process'!AR4</f>
        <v>PERIMETER</v>
      </c>
      <c r="AR4" s="1" t="str">
        <f>'HCAD Process'!AS4</f>
        <v>PERCENT_COMPLETE</v>
      </c>
      <c r="AS4" s="1" t="str">
        <f>'HCAD Process'!AT4</f>
        <v>CATEGORY</v>
      </c>
      <c r="AT4" s="1" t="str">
        <f>'HCAD Process'!AU4</f>
        <v>CATEGORY_DSCR</v>
      </c>
      <c r="AU4" s="1" t="str">
        <f>'HCAD Process'!AV4</f>
        <v>PROPERTY_NAME</v>
      </c>
      <c r="AV4" s="1" t="str">
        <f>'HCAD Process'!AW4</f>
        <v>UNITS</v>
      </c>
      <c r="AW4" s="1" t="str">
        <f>'HCAD Process'!AX4</f>
        <v>NET_RENT_AREA</v>
      </c>
      <c r="AX4" s="1" t="str">
        <f>'HCAD Process'!AY4</f>
        <v>LEASE_RATE</v>
      </c>
      <c r="AY4" s="1" t="str">
        <f>'HCAD Process'!AZ4</f>
        <v>OCCUPANCY_RATE</v>
      </c>
      <c r="AZ4" s="1" t="str">
        <f>'HCAD Process'!BA4</f>
        <v>TOTAL_INCOME</v>
      </c>
      <c r="BA4" s="1" t="str">
        <f>'HCAD Process'!BB4</f>
        <v>ECON_AREA</v>
      </c>
      <c r="BB4" s="1" t="str">
        <f>'HCAD Process'!BC4</f>
        <v>LEGAL_DSCR_1</v>
      </c>
      <c r="BC4" s="1" t="str">
        <f>'HCAD Process'!BD4</f>
        <v>LEGAL_DSCR_2</v>
      </c>
      <c r="BD4" s="1" t="str">
        <f>'HCAD Process'!BE4</f>
        <v>MARKET_AREA_1</v>
      </c>
      <c r="BE4" s="1" t="str">
        <f>'HCAD Process'!BF4</f>
        <v>MARKET_AREA_1_DSCR</v>
      </c>
      <c r="BF4" s="1" t="str">
        <f>'HCAD Process'!BG4</f>
        <v>MARKET_AREA_2</v>
      </c>
      <c r="BG4" s="1" t="str">
        <f>'HCAD Process'!BH4</f>
        <v>MARKET_AREA_2_DSCR</v>
      </c>
      <c r="BH4" s="1" t="str">
        <f>'HCAD Process'!BI4</f>
        <v>NEIGHBORHOOD_CODE</v>
      </c>
      <c r="BI4" s="1" t="str">
        <f>'HCAD Process'!BJ4</f>
        <v>NEIGHBORHOOD_GROUP</v>
      </c>
      <c r="BJ4" s="1" t="str">
        <f>'HCAD Process'!BK4</f>
        <v>SCHOOL_DIST</v>
      </c>
      <c r="BK4" s="1" t="str">
        <f>'HCAD Process'!BL4</f>
        <v>MAP_FACET</v>
      </c>
      <c r="BL4" s="1" t="str">
        <f>'HCAD Process'!BM4</f>
        <v>KEY_MAP</v>
      </c>
      <c r="BM4" s="1" t="str">
        <f>'HCAD Process'!BN4</f>
        <v>JURS</v>
      </c>
      <c r="BN4" s="1" t="str">
        <f>'HCAD Process'!BO4</f>
        <v>PROPERTY_TYPE_DESC</v>
      </c>
      <c r="BO4" s="1" t="str">
        <f>'HCAD Process'!BP4</f>
        <v>STATE_CLASS</v>
      </c>
      <c r="BP4" s="1" t="str">
        <f>'HCAD Process'!BQ4</f>
        <v>STATE_CLASS_DESCRIPTION</v>
      </c>
      <c r="BQ4" s="1" t="str">
        <f>'HCAD Process'!BR4</f>
        <v>IMPROVE_DESC</v>
      </c>
      <c r="BR4" s="1" t="str">
        <f>'HCAD Process'!BS4</f>
        <v>BUILDING_STYLE_DESC</v>
      </c>
      <c r="BS4" s="1" t="str">
        <f>'HCAD Process'!BT4</f>
        <v>LAND_USE_CODE</v>
      </c>
      <c r="BT4" s="1" t="str">
        <f>'HCAD Process'!BU4</f>
        <v>LAND_USE_DSCR</v>
      </c>
      <c r="BU4" s="1" t="str">
        <f>'HCAD Process'!BV4</f>
        <v>LAND_UNITS</v>
      </c>
      <c r="BV4" s="1" t="str">
        <f>'HCAD Process'!BW4</f>
        <v>lAND_UNIT_TYPE</v>
      </c>
      <c r="BW4" s="1" t="str">
        <f>'HCAD Process'!BX4</f>
        <v>LAND_SIZE_FACTOR</v>
      </c>
      <c r="BX4" s="1" t="str">
        <f>'HCAD Process'!BY4</f>
        <v>LAND_SITE_FACTOR</v>
      </c>
      <c r="BY4" s="1" t="str">
        <f>'HCAD Process'!BZ4</f>
        <v>LAND_APPR_OVERRIDE_FACTOR</v>
      </c>
      <c r="BZ4" s="1" t="str">
        <f>'HCAD Process'!CA4</f>
        <v>LAND_TOT_ADJ</v>
      </c>
      <c r="CA4" s="1" t="str">
        <f>'HCAD Process'!CB4</f>
        <v>LAND_UNIT_PRICE</v>
      </c>
      <c r="CB4" s="1" t="str">
        <f>'HCAD Process'!CC4</f>
        <v>LAND_ADJ_UNIT_PRICE</v>
      </c>
      <c r="CC4" s="1" t="str">
        <f>'HCAD Process'!CD4</f>
        <v>LAND_VALUE</v>
      </c>
      <c r="CD4" s="1" t="str">
        <f>'HCAD Process'!CE4</f>
        <v>concatenateIncome</v>
      </c>
    </row>
    <row r="5" spans="2:82" x14ac:dyDescent="0.25">
      <c r="B5">
        <f>B4+1</f>
        <v>1</v>
      </c>
      <c r="C5" t="str">
        <f t="array" ref="C5">IF(ISERROR(INDEX('HCAD Process'!CE$5:CE$504,MATCH(0,COUNTIF(C$4:C4,'HCAD Process'!CE$5:CE$504)+('HCAD Process'!CE$5:CE$504=-1),0))),-1,INDEX('HCAD Process'!CE$5:CE$504,MATCH(0,COUNTIF(C$4:C4,'HCAD Process'!CE$5:CE$504)+('HCAD Process'!CE$5:CE$504=-1),0)))</f>
        <v>01131900001021</v>
      </c>
      <c r="D5" t="str">
        <f>IF($C5=-1,-1,VLOOKUP($C5,'HCAD Process'!$D$5:$CZ$504,VLOOKUP(D$4,'Table Name'!$C$2:$D$100,2,FALSE),FALSE))</f>
        <v>0113190000102</v>
      </c>
      <c r="E5" t="str">
        <f>IF($C5=-1,-1,VLOOKUP($C5,'HCAD Process'!$D$5:$CZ$504,VLOOKUP(E$4,'Table Name'!$C$2:$D$100,2,FALSE),FALSE))</f>
        <v>07/02/2014</v>
      </c>
      <c r="F5" t="str">
        <f>IF($C5=-1,-1,VLOOKUP($C5,'HCAD Process'!$D$5:$CZ$504,VLOOKUP(F$4,'Table Name'!$C$2:$D$100,2,FALSE),FALSE))</f>
        <v>WEAVER POLLY JEAN</v>
      </c>
      <c r="G5" t="str">
        <f>IF($C5=-1,-1,VLOOKUP($C5,'HCAD Process'!$D$5:$CZ$504,VLOOKUP(G$4,'Table Name'!$C$2:$D$100,2,FALSE),FALSE))</f>
        <v>WEAVER ELEC &amp; SUMMIT REALSTATE</v>
      </c>
      <c r="H5">
        <f>IF($C5=-1,-1,VLOOKUP($C5,'HCAD Process'!$D$5:$CZ$504,VLOOKUP(H$4,'Table Name'!$C$2:$D$100,2,FALSE),FALSE))</f>
        <v>0</v>
      </c>
      <c r="I5" t="str">
        <f>IF($C5=-1,-1,VLOOKUP($C5,'HCAD Process'!$D$5:$CZ$504,VLOOKUP(I$4,'Table Name'!$C$2:$D$100,2,FALSE),FALSE))</f>
        <v>2309 CENTER ST 3</v>
      </c>
      <c r="J5" t="str">
        <f>IF($C5=-1,-1,VLOOKUP($C5,'HCAD Process'!$D$5:$CZ$504,VLOOKUP(J$4,'Table Name'!$C$2:$D$100,2,FALSE),FALSE))</f>
        <v>DEER PARK</v>
      </c>
      <c r="K5" t="str">
        <f>IF($C5=-1,-1,VLOOKUP($C5,'HCAD Process'!$D$5:$CZ$504,VLOOKUP(K$4,'Table Name'!$C$2:$D$100,2,FALSE),FALSE))</f>
        <v>77536</v>
      </c>
      <c r="L5">
        <f>IF($C5=-1,-1,VLOOKUP($C5,'HCAD Process'!$D$5:$CZ$504,VLOOKUP(L$4,'Table Name'!$C$2:$D$100,2,FALSE),FALSE))</f>
        <v>673381</v>
      </c>
      <c r="M5">
        <f>IF($C5=-1,-1,VLOOKUP($C5,'HCAD Process'!$D$5:$CZ$504,VLOOKUP(M$4,'Table Name'!$C$2:$D$100,2,FALSE),FALSE))</f>
        <v>780066</v>
      </c>
      <c r="N5">
        <f>IF($C5=-1,-1,VLOOKUP($C5,'HCAD Process'!$D$5:$CZ$504,VLOOKUP(N$4,'Table Name'!$C$2:$D$100,2,FALSE),FALSE))</f>
        <v>653660</v>
      </c>
      <c r="O5">
        <f>IF($C5=-1,-1,VLOOKUP($C5,'HCAD Process'!$D$5:$CZ$504,VLOOKUP(O$4,'Table Name'!$C$2:$D$100,2,FALSE),FALSE))</f>
        <v>0</v>
      </c>
      <c r="P5" t="e">
        <f>IF($C5=-1,-1,VLOOKUP($C5,'HCAD Process'!$D$5:$CZ$504,VLOOKUP(P$4,'Table Name'!$C$2:$D$100,2,FALSE),FALSE))</f>
        <v>#REF!</v>
      </c>
      <c r="Q5" t="str">
        <f>IF($C5=-1,-1,VLOOKUP($C5,'HCAD Process'!$D$5:$CZ$504,VLOOKUP(Q$4,'Table Name'!$C$2:$D$100,2,FALSE),FALSE))</f>
        <v>COMMERCIAL</v>
      </c>
      <c r="R5" t="str">
        <f>IF($C5=-1,-1,VLOOKUP($C5,'HCAD Process'!$D$5:$CZ$504,VLOOKUP(R$4,'Table Name'!$C$2:$D$100,2,FALSE),FALSE))</f>
        <v>1</v>
      </c>
      <c r="S5" t="str">
        <f>IF($C5=-1,-1,VLOOKUP($C5,'HCAD Process'!$D$5:$CZ$504,VLOOKUP(S$4,'Table Name'!$C$2:$D$100,2,FALSE),FALSE))</f>
        <v>4374</v>
      </c>
      <c r="T5" t="str">
        <f>IF($C5=-1,-1,VLOOKUP($C5,'HCAD Process'!$D$5:$CZ$504,VLOOKUP(T$4,'Table Name'!$C$2:$D$100,2,FALSE),FALSE))</f>
        <v>8412</v>
      </c>
      <c r="U5" t="str">
        <f>IF($C5=-1,-1,VLOOKUP($C5,'HCAD Process'!$D$5:$CZ$504,VLOOKUP(U$4,'Table Name'!$C$2:$D$100,2,FALSE),FALSE))</f>
        <v>C</v>
      </c>
      <c r="V5" t="str">
        <f>IF($C5=-1,-1,VLOOKUP($C5,'HCAD Process'!$D$5:$CZ$504,VLOOKUP(V$4,'Table Name'!$C$2:$D$100,2,FALSE),FALSE))</f>
        <v>Masonry Bearing</v>
      </c>
      <c r="W5">
        <f>IF($C5=-1,-1,VLOOKUP($C5,'HCAD Process'!$D$5:$CZ$504,VLOOKUP(W$4,'Table Name'!$C$2:$D$100,2,FALSE),FALSE))</f>
        <v>0</v>
      </c>
      <c r="X5">
        <f>IF($C5=-1,-1,VLOOKUP($C5,'HCAD Process'!$D$5:$CZ$504,VLOOKUP(X$4,'Table Name'!$C$2:$D$100,2,FALSE),FALSE))</f>
        <v>0</v>
      </c>
      <c r="Y5">
        <f>IF($C5=-1,-1,VLOOKUP($C5,'HCAD Process'!$D$5:$CZ$504,VLOOKUP(Y$4,'Table Name'!$C$2:$D$100,2,FALSE),FALSE))</f>
        <v>521537</v>
      </c>
      <c r="Z5">
        <f>IF($C5=-1,-1,VLOOKUP($C5,'HCAD Process'!$D$5:$CZ$504,VLOOKUP(Z$4,'Table Name'!$C$2:$D$100,2,FALSE),FALSE))</f>
        <v>0</v>
      </c>
      <c r="AA5" t="str">
        <f>IF($C5=-1,-1,VLOOKUP($C5,'HCAD Process'!$D$5:$CZ$504,VLOOKUP(AA$4,'Table Name'!$C$2:$D$100,2,FALSE),FALSE))</f>
        <v>.290000</v>
      </c>
      <c r="AB5" t="str">
        <f>IF($C5=-1,-1,VLOOKUP($C5,'HCAD Process'!$D$5:$CZ$504,VLOOKUP(AB$4,'Table Name'!$C$2:$D$100,2,FALSE),FALSE))</f>
        <v>B</v>
      </c>
      <c r="AC5" t="str">
        <f>IF($C5=-1,-1,VLOOKUP($C5,'HCAD Process'!$D$5:$CZ$504,VLOOKUP(AC$4,'Table Name'!$C$2:$D$100,2,FALSE),FALSE))</f>
        <v>Good</v>
      </c>
      <c r="AD5" t="str">
        <f>IF($C5=-1,-1,VLOOKUP($C5,'HCAD Process'!$D$5:$CZ$504,VLOOKUP(AD$4,'Table Name'!$C$2:$D$100,2,FALSE),FALSE))</f>
        <v>1998</v>
      </c>
      <c r="AE5" t="str">
        <f>IF($C5=-1,-1,VLOOKUP($C5,'HCAD Process'!$D$5:$CZ$504,VLOOKUP(AE$4,'Table Name'!$C$2:$D$100,2,FALSE),FALSE))</f>
        <v>2002</v>
      </c>
      <c r="AF5" t="str">
        <f>IF($C5=-1,-1,VLOOKUP($C5,'HCAD Process'!$D$5:$CZ$504,VLOOKUP(AF$4,'Table Name'!$C$2:$D$100,2,FALSE),FALSE))</f>
        <v>2006</v>
      </c>
      <c r="AG5" t="str">
        <f>IF($C5=-1,-1,VLOOKUP($C5,'HCAD Process'!$D$5:$CZ$504,VLOOKUP(AG$4,'Table Name'!$C$2:$D$100,2,FALSE),FALSE))</f>
        <v>1999</v>
      </c>
      <c r="AH5" t="str">
        <f>IF($C5=-1,-1,VLOOKUP($C5,'HCAD Process'!$D$5:$CZ$504,VLOOKUP(AH$4,'Table Name'!$C$2:$D$100,2,FALSE),FALSE))</f>
        <v>213</v>
      </c>
      <c r="AI5" t="str">
        <f>IF($C5=-1,-1,VLOOKUP($C5,'HCAD Process'!$D$5:$CZ$504,VLOOKUP(AI$4,'Table Name'!$C$2:$D$100,2,FALSE),FALSE))</f>
        <v>01/01/2004</v>
      </c>
      <c r="AJ5" t="str">
        <f>IF($C5=-1,-1,VLOOKUP($C5,'HCAD Process'!$D$5:$CZ$504,VLOOKUP(AJ$4,'Table Name'!$C$2:$D$100,2,FALSE),FALSE))</f>
        <v>XF DETACHED GARAGE IN REAR.</v>
      </c>
      <c r="AK5">
        <f>IF($C5=-1,-1,VLOOKUP($C5,'HCAD Process'!$D$5:$CZ$504,VLOOKUP(AK$4,'Table Name'!$C$2:$D$100,2,FALSE),FALSE))</f>
        <v>4876</v>
      </c>
      <c r="AL5">
        <f>IF($C5=-1,-1,VLOOKUP($C5,'HCAD Process'!$D$5:$CZ$504,VLOOKUP(AL$4,'Table Name'!$C$2:$D$100,2,FALSE),FALSE))</f>
        <v>5300</v>
      </c>
      <c r="AM5">
        <f>IF($C5=-1,-1,VLOOKUP($C5,'HCAD Process'!$D$5:$CZ$504,VLOOKUP(AM$4,'Table Name'!$C$2:$D$100,2,FALSE),FALSE))</f>
        <v>0</v>
      </c>
      <c r="AN5">
        <f>IF($C5=-1,-1,VLOOKUP($C5,'HCAD Process'!$D$5:$CZ$504,VLOOKUP(AN$4,'Table Name'!$C$2:$D$100,2,FALSE),FALSE))</f>
        <v>0</v>
      </c>
      <c r="AO5">
        <f>IF($C5=-1,-1,VLOOKUP($C5,'HCAD Process'!$D$5:$CZ$504,VLOOKUP(AO$4,'Table Name'!$C$2:$D$100,2,FALSE),FALSE))</f>
        <v>0</v>
      </c>
      <c r="AP5">
        <f>IF($C5=-1,-1,VLOOKUP($C5,'HCAD Process'!$D$5:$CZ$504,VLOOKUP(AP$4,'Table Name'!$C$2:$D$100,2,FALSE),FALSE))</f>
        <v>4876</v>
      </c>
      <c r="AQ5">
        <f>IF($C5=-1,-1,VLOOKUP($C5,'HCAD Process'!$D$5:$CZ$504,VLOOKUP(AQ$4,'Table Name'!$C$2:$D$100,2,FALSE),FALSE))</f>
        <v>304</v>
      </c>
      <c r="AR5">
        <f>IF($C5=-1,-1,VLOOKUP($C5,'HCAD Process'!$D$5:$CZ$504,VLOOKUP(AR$4,'Table Name'!$C$2:$D$100,2,FALSE),FALSE))</f>
        <v>1</v>
      </c>
      <c r="AS5" t="str">
        <f>IF($C5=-1,-1,VLOOKUP($C5,'HCAD Process'!$D$5:$CZ$504,VLOOKUP(AS$4,'Table Name'!$C$2:$D$100,2,FALSE),FALSE))</f>
        <v>20</v>
      </c>
      <c r="AT5" t="str">
        <f>IF($C5=-1,-1,VLOOKUP($C5,'HCAD Process'!$D$5:$CZ$504,VLOOKUP(AT$4,'Table Name'!$C$2:$D$100,2,FALSE),FALSE))</f>
        <v>Rtl - Multi Occupancy</v>
      </c>
      <c r="AU5">
        <f>IF($C5=-1,-1,VLOOKUP($C5,'HCAD Process'!$D$5:$CZ$504,VLOOKUP(AU$4,'Table Name'!$C$2:$D$100,2,FALSE),FALSE))</f>
        <v>0</v>
      </c>
      <c r="AV5" t="str">
        <f>IF($C5=-1,-1,VLOOKUP($C5,'HCAD Process'!$D$5:$CZ$504,VLOOKUP(AV$4,'Table Name'!$C$2:$D$100,2,FALSE),FALSE))</f>
        <v>3</v>
      </c>
      <c r="AW5">
        <f>IF($C5=-1,-1,VLOOKUP($C5,'HCAD Process'!$D$5:$CZ$504,VLOOKUP(AW$4,'Table Name'!$C$2:$D$100,2,FALSE),FALSE))</f>
        <v>4875</v>
      </c>
      <c r="AX5">
        <f>IF($C5=-1,-1,VLOOKUP($C5,'HCAD Process'!$D$5:$CZ$504,VLOOKUP(AX$4,'Table Name'!$C$2:$D$100,2,FALSE),FALSE))</f>
        <v>0</v>
      </c>
      <c r="AY5">
        <f>IF($C5=-1,-1,VLOOKUP($C5,'HCAD Process'!$D$5:$CZ$504,VLOOKUP(AY$4,'Table Name'!$C$2:$D$100,2,FALSE),FALSE))</f>
        <v>0</v>
      </c>
      <c r="AZ5">
        <f>IF($C5=-1,-1,VLOOKUP($C5,'HCAD Process'!$D$5:$CZ$504,VLOOKUP(AZ$4,'Table Name'!$C$2:$D$100,2,FALSE),FALSE))</f>
        <v>78000</v>
      </c>
      <c r="BA5" t="str">
        <f>IF($C5=-1,-1,VLOOKUP($C5,'HCAD Process'!$D$5:$CZ$504,VLOOKUP(BA$4,'Table Name'!$C$2:$D$100,2,FALSE),FALSE))</f>
        <v>8</v>
      </c>
      <c r="BB5" t="str">
        <f>IF($C5=-1,-1,VLOOKUP($C5,'HCAD Process'!$D$5:$CZ$504,VLOOKUP(BB$4,'Table Name'!$C$2:$D$100,2,FALSE),FALSE))</f>
        <v>TR 102S</v>
      </c>
      <c r="BC5" t="str">
        <f>IF($C5=-1,-1,VLOOKUP($C5,'HCAD Process'!$D$5:$CZ$504,VLOOKUP(BC$4,'Table Name'!$C$2:$D$100,2,FALSE),FALSE))</f>
        <v>DEER PARK OUTLOTS</v>
      </c>
      <c r="BD5" t="str">
        <f>IF($C5=-1,-1,VLOOKUP($C5,'HCAD Process'!$D$5:$CZ$504,VLOOKUP(BD$4,'Table Name'!$C$2:$D$100,2,FALSE),FALSE))</f>
        <v>5008</v>
      </c>
      <c r="BE5" t="str">
        <f>IF($C5=-1,-1,VLOOKUP($C5,'HCAD Process'!$D$5:$CZ$504,VLOOKUP(BE$4,'Table Name'!$C$2:$D$100,2,FALSE),FALSE))</f>
        <v>Inner Southeast</v>
      </c>
      <c r="BF5" t="str">
        <f>IF($C5=-1,-1,VLOOKUP($C5,'HCAD Process'!$D$5:$CZ$504,VLOOKUP(BF$4,'Table Name'!$C$2:$D$100,2,FALSE),FALSE))</f>
        <v>200</v>
      </c>
      <c r="BG5" t="str">
        <f>IF($C5=-1,-1,VLOOKUP($C5,'HCAD Process'!$D$5:$CZ$504,VLOOKUP(BG$4,'Table Name'!$C$2:$D$100,2,FALSE),FALSE))</f>
        <v>ISD 02 - Deer Park ISD</v>
      </c>
      <c r="BH5" t="str">
        <f>IF($C5=-1,-1,VLOOKUP($C5,'HCAD Process'!$D$5:$CZ$504,VLOOKUP(BH$4,'Table Name'!$C$2:$D$100,2,FALSE),FALSE))</f>
        <v>9000.01</v>
      </c>
      <c r="BI5" t="str">
        <f>IF($C5=-1,-1,VLOOKUP($C5,'HCAD Process'!$D$5:$CZ$504,VLOOKUP(BI$4,'Table Name'!$C$2:$D$100,2,FALSE),FALSE))</f>
        <v>0</v>
      </c>
      <c r="BJ5" t="str">
        <f>IF($C5=-1,-1,VLOOKUP($C5,'HCAD Process'!$D$5:$CZ$504,VLOOKUP(BJ$4,'Table Name'!$C$2:$D$100,2,FALSE),FALSE))</f>
        <v>02</v>
      </c>
      <c r="BK5" t="str">
        <f>IF($C5=-1,-1,VLOOKUP($C5,'HCAD Process'!$D$5:$CZ$504,VLOOKUP(BK$4,'Table Name'!$C$2:$D$100,2,FALSE),FALSE))</f>
        <v>6054A</v>
      </c>
      <c r="BL5" t="str">
        <f>IF($C5=-1,-1,VLOOKUP($C5,'HCAD Process'!$D$5:$CZ$504,VLOOKUP(BL$4,'Table Name'!$C$2:$D$100,2,FALSE),FALSE))</f>
        <v>538P</v>
      </c>
      <c r="BM5" t="str">
        <f>IF($C5=-1,-1,VLOOKUP($C5,'HCAD Process'!$D$5:$CZ$504,VLOOKUP(BM$4,'Table Name'!$C$2:$D$100,2,FALSE),FALSE))</f>
        <v>002 040 041 042 043 044 047 054</v>
      </c>
      <c r="BN5" t="str">
        <f>IF($C5=-1,-1,VLOOKUP($C5,'HCAD Process'!$D$5:$CZ$504,VLOOKUP(BN$4,'Table Name'!$C$2:$D$100,2,FALSE),FALSE))</f>
        <v>Real, Commercial</v>
      </c>
      <c r="BO5" t="str">
        <f>IF($C5=-1,-1,VLOOKUP($C5,'HCAD Process'!$D$5:$CZ$504,VLOOKUP(BO$4,'Table Name'!$C$2:$D$100,2,FALSE),FALSE))</f>
        <v>F1</v>
      </c>
      <c r="BP5" t="str">
        <f>IF($C5=-1,-1,VLOOKUP($C5,'HCAD Process'!$D$5:$CZ$504,VLOOKUP(BP$4,'Table Name'!$C$2:$D$100,2,FALSE),FALSE))</f>
        <v>Real, Commercial</v>
      </c>
      <c r="BQ5" t="str">
        <f>IF($C5=-1,-1,VLOOKUP($C5,'HCAD Process'!$D$5:$CZ$504,VLOOKUP(BQ$4,'Table Name'!$C$2:$D$100,2,FALSE),FALSE))</f>
        <v>Retail Multi-Occupancy</v>
      </c>
      <c r="BR5" t="str">
        <f>IF($C5=-1,-1,VLOOKUP($C5,'HCAD Process'!$D$5:$CZ$504,VLOOKUP(BR$4,'Table Name'!$C$2:$D$100,2,FALSE),FALSE))</f>
        <v>Neighborhood Shopping Ctr</v>
      </c>
      <c r="BS5" t="str">
        <f>IF($C5=-1,-1,VLOOKUP($C5,'HCAD Process'!$D$5:$CZ$504,VLOOKUP(BS$4,'Table Name'!$C$2:$D$100,2,FALSE),FALSE))</f>
        <v>8002</v>
      </c>
      <c r="BT5" t="str">
        <f>IF($C5=-1,-1,VLOOKUP($C5,'HCAD Process'!$D$5:$CZ$504,VLOOKUP(BT$4,'Table Name'!$C$2:$D$100,2,FALSE),FALSE))</f>
        <v>Land Neighborhood Section 2</v>
      </c>
      <c r="BU5">
        <f>IF($C5=-1,-1,VLOOKUP($C5,'HCAD Process'!$D$5:$CZ$504,VLOOKUP(BU$4,'Table Name'!$C$2:$D$100,2,FALSE),FALSE))</f>
        <v>20400</v>
      </c>
      <c r="BV5" t="str">
        <f>IF($C5=-1,-1,VLOOKUP($C5,'HCAD Process'!$D$5:$CZ$504,VLOOKUP(BV$4,'Table Name'!$C$2:$D$100,2,FALSE),FALSE))</f>
        <v>SF</v>
      </c>
      <c r="BW5" t="str">
        <f>IF($C5=-1,-1,VLOOKUP($C5,'HCAD Process'!$D$5:$CZ$504,VLOOKUP(BW$4,'Table Name'!$C$2:$D$100,2,FALSE),FALSE))</f>
        <v>1.0000</v>
      </c>
      <c r="BX5" t="str">
        <f>IF($C5=-1,-1,VLOOKUP($C5,'HCAD Process'!$D$5:$CZ$504,VLOOKUP(BX$4,'Table Name'!$C$2:$D$100,2,FALSE),FALSE))</f>
        <v>1.0000</v>
      </c>
      <c r="BY5" t="str">
        <f>IF($C5=-1,-1,VLOOKUP($C5,'HCAD Process'!$D$5:$CZ$504,VLOOKUP(BY$4,'Table Name'!$C$2:$D$100,2,FALSE),FALSE))</f>
        <v>1.0000</v>
      </c>
      <c r="BZ5" t="str">
        <f>IF($C5=-1,-1,VLOOKUP($C5,'HCAD Process'!$D$5:$CZ$504,VLOOKUP(BZ$4,'Table Name'!$C$2:$D$100,2,FALSE),FALSE))</f>
        <v>1.0000</v>
      </c>
      <c r="CA5">
        <f>IF($C5=-1,-1,VLOOKUP($C5,'HCAD Process'!$D$5:$CZ$504,VLOOKUP(CA$4,'Table Name'!$C$2:$D$100,2,FALSE),FALSE))</f>
        <v>8</v>
      </c>
      <c r="CB5">
        <f>IF($C5=-1,-1,VLOOKUP($C5,'HCAD Process'!$D$5:$CZ$504,VLOOKUP(CB$4,'Table Name'!$C$2:$D$100,2,FALSE),FALSE))</f>
        <v>8</v>
      </c>
      <c r="CC5">
        <f>IF($C5=-1,-1,VLOOKUP($C5,'HCAD Process'!$D$5:$CZ$504,VLOOKUP(CC$4,'Table Name'!$C$2:$D$100,2,FALSE),FALSE))</f>
        <v>173400</v>
      </c>
      <c r="CD5" t="str">
        <f>IF($C5=-1,-1,VLOOKUP($C5,'HCAD Process'!$D$5:$CZ$504,VLOOKUP(CD$4,'Table Name'!$C$2:$D$100,2,FALSE),FALSE))</f>
        <v>01131900001021</v>
      </c>
    </row>
    <row r="6" spans="2:82" x14ac:dyDescent="0.25">
      <c r="B6">
        <f t="shared" ref="B6:B69" si="0">B5+1</f>
        <v>2</v>
      </c>
      <c r="C6" t="str">
        <f t="array" ref="C6">IF(ISERROR(INDEX('HCAD Process'!CE$5:CE$504,MATCH(0,COUNTIF(C$4:C5,'HCAD Process'!CE$5:CE$504)+('HCAD Process'!CE$5:CE$504=-1),0))),-1,INDEX('HCAD Process'!CE$5:CE$504,MATCH(0,COUNTIF(C$4:C5,'HCAD Process'!CE$5:CE$504)+('HCAD Process'!CE$5:CE$504=-1),0)))</f>
        <v>02106900200891</v>
      </c>
      <c r="D6" t="str">
        <f>IF($C6=-1,-1,VLOOKUP($C6,'HCAD Process'!$D$5:$CZ$504,VLOOKUP(D$4,'Table Name'!$C$2:$D$100,2,FALSE),FALSE))</f>
        <v>0210690020089</v>
      </c>
      <c r="E6" t="str">
        <f>IF($C6=-1,-1,VLOOKUP($C6,'HCAD Process'!$D$5:$CZ$504,VLOOKUP(E$4,'Table Name'!$C$2:$D$100,2,FALSE),FALSE))</f>
        <v>04/10/2015</v>
      </c>
      <c r="F6" t="str">
        <f>IF($C6=-1,-1,VLOOKUP($C6,'HCAD Process'!$D$5:$CZ$504,VLOOKUP(F$4,'Table Name'!$C$2:$D$100,2,FALSE),FALSE))</f>
        <v>WSHPN 5829 PROPERTIES LLC</v>
      </c>
      <c r="G6" t="str">
        <f>IF($C6=-1,-1,VLOOKUP($C6,'HCAD Process'!$D$5:$CZ$504,VLOOKUP(G$4,'Table Name'!$C$2:$D$100,2,FALSE),FALSE))</f>
        <v>% FIDEL ARANDA</v>
      </c>
      <c r="H6" t="str">
        <f>IF($C6=-1,-1,VLOOKUP($C6,'HCAD Process'!$D$5:$CZ$504,VLOOKUP(H$4,'Table Name'!$C$2:$D$100,2,FALSE),FALSE))</f>
        <v>Barris</v>
      </c>
      <c r="I6" t="str">
        <f>IF($C6=-1,-1,VLOOKUP($C6,'HCAD Process'!$D$5:$CZ$504,VLOOKUP(I$4,'Table Name'!$C$2:$D$100,2,FALSE),FALSE))</f>
        <v>5829 W SAM HOUSTON PKY N</v>
      </c>
      <c r="J6" t="str">
        <f>IF($C6=-1,-1,VLOOKUP($C6,'HCAD Process'!$D$5:$CZ$504,VLOOKUP(J$4,'Table Name'!$C$2:$D$100,2,FALSE),FALSE))</f>
        <v>HOUSTON</v>
      </c>
      <c r="K6" t="str">
        <f>IF($C6=-1,-1,VLOOKUP($C6,'HCAD Process'!$D$5:$CZ$504,VLOOKUP(K$4,'Table Name'!$C$2:$D$100,2,FALSE),FALSE))</f>
        <v>77041</v>
      </c>
      <c r="L6">
        <f>IF($C6=-1,-1,VLOOKUP($C6,'HCAD Process'!$D$5:$CZ$504,VLOOKUP(L$4,'Table Name'!$C$2:$D$100,2,FALSE),FALSE))</f>
        <v>2400000</v>
      </c>
      <c r="M6">
        <f>IF($C6=-1,-1,VLOOKUP($C6,'HCAD Process'!$D$5:$CZ$504,VLOOKUP(M$4,'Table Name'!$C$2:$D$100,2,FALSE),FALSE))</f>
        <v>2834697</v>
      </c>
      <c r="N6">
        <f>IF($C6=-1,-1,VLOOKUP($C6,'HCAD Process'!$D$5:$CZ$504,VLOOKUP(N$4,'Table Name'!$C$2:$D$100,2,FALSE),FALSE))</f>
        <v>2662773</v>
      </c>
      <c r="O6">
        <f>IF($C6=-1,-1,VLOOKUP($C6,'HCAD Process'!$D$5:$CZ$504,VLOOKUP(O$4,'Table Name'!$C$2:$D$100,2,FALSE),FALSE))</f>
        <v>0</v>
      </c>
      <c r="P6" t="e">
        <f>IF($C6=-1,-1,VLOOKUP($C6,'HCAD Process'!$D$5:$CZ$504,VLOOKUP(P$4,'Table Name'!$C$2:$D$100,2,FALSE),FALSE))</f>
        <v>#REF!</v>
      </c>
      <c r="Q6" t="str">
        <f>IF($C6=-1,-1,VLOOKUP($C6,'HCAD Process'!$D$5:$CZ$504,VLOOKUP(Q$4,'Table Name'!$C$2:$D$100,2,FALSE),FALSE))</f>
        <v>COMMERCIAL</v>
      </c>
      <c r="R6" t="str">
        <f>IF($C6=-1,-1,VLOOKUP($C6,'HCAD Process'!$D$5:$CZ$504,VLOOKUP(R$4,'Table Name'!$C$2:$D$100,2,FALSE),FALSE))</f>
        <v>1</v>
      </c>
      <c r="S6" t="str">
        <f>IF($C6=-1,-1,VLOOKUP($C6,'HCAD Process'!$D$5:$CZ$504,VLOOKUP(S$4,'Table Name'!$C$2:$D$100,2,FALSE),FALSE))</f>
        <v>4394</v>
      </c>
      <c r="T6" t="str">
        <f>IF($C6=-1,-1,VLOOKUP($C6,'HCAD Process'!$D$5:$CZ$504,VLOOKUP(T$4,'Table Name'!$C$2:$D$100,2,FALSE),FALSE))</f>
        <v>8454</v>
      </c>
      <c r="U6" t="str">
        <f>IF($C6=-1,-1,VLOOKUP($C6,'HCAD Process'!$D$5:$CZ$504,VLOOKUP(U$4,'Table Name'!$C$2:$D$100,2,FALSE),FALSE))</f>
        <v>C</v>
      </c>
      <c r="V6" t="str">
        <f>IF($C6=-1,-1,VLOOKUP($C6,'HCAD Process'!$D$5:$CZ$504,VLOOKUP(V$4,'Table Name'!$C$2:$D$100,2,FALSE),FALSE))</f>
        <v>Masonry Bearing</v>
      </c>
      <c r="W6">
        <f>IF($C6=-1,-1,VLOOKUP($C6,'HCAD Process'!$D$5:$CZ$504,VLOOKUP(W$4,'Table Name'!$C$2:$D$100,2,FALSE),FALSE))</f>
        <v>0</v>
      </c>
      <c r="X6">
        <f>IF($C6=-1,-1,VLOOKUP($C6,'HCAD Process'!$D$5:$CZ$504,VLOOKUP(X$4,'Table Name'!$C$2:$D$100,2,FALSE),FALSE))</f>
        <v>0</v>
      </c>
      <c r="Y6">
        <f>IF($C6=-1,-1,VLOOKUP($C6,'HCAD Process'!$D$5:$CZ$504,VLOOKUP(Y$4,'Table Name'!$C$2:$D$100,2,FALSE),FALSE))</f>
        <v>1037520</v>
      </c>
      <c r="Z6">
        <f>IF($C6=-1,-1,VLOOKUP($C6,'HCAD Process'!$D$5:$CZ$504,VLOOKUP(Z$4,'Table Name'!$C$2:$D$100,2,FALSE),FALSE))</f>
        <v>0</v>
      </c>
      <c r="AA6" t="str">
        <f>IF($C6=-1,-1,VLOOKUP($C6,'HCAD Process'!$D$5:$CZ$504,VLOOKUP(AA$4,'Table Name'!$C$2:$D$100,2,FALSE),FALSE))</f>
        <v>.230000</v>
      </c>
      <c r="AB6" t="str">
        <f>IF($C6=-1,-1,VLOOKUP($C6,'HCAD Process'!$D$5:$CZ$504,VLOOKUP(AB$4,'Table Name'!$C$2:$D$100,2,FALSE),FALSE))</f>
        <v>C</v>
      </c>
      <c r="AC6" t="str">
        <f>IF($C6=-1,-1,VLOOKUP($C6,'HCAD Process'!$D$5:$CZ$504,VLOOKUP(AC$4,'Table Name'!$C$2:$D$100,2,FALSE),FALSE))</f>
        <v>Average</v>
      </c>
      <c r="AD6" t="str">
        <f>IF($C6=-1,-1,VLOOKUP($C6,'HCAD Process'!$D$5:$CZ$504,VLOOKUP(AD$4,'Table Name'!$C$2:$D$100,2,FALSE),FALSE))</f>
        <v>2004</v>
      </c>
      <c r="AE6" t="str">
        <f>IF($C6=-1,-1,VLOOKUP($C6,'HCAD Process'!$D$5:$CZ$504,VLOOKUP(AE$4,'Table Name'!$C$2:$D$100,2,FALSE),FALSE))</f>
        <v>2004</v>
      </c>
      <c r="AF6" t="str">
        <f>IF($C6=-1,-1,VLOOKUP($C6,'HCAD Process'!$D$5:$CZ$504,VLOOKUP(AF$4,'Table Name'!$C$2:$D$100,2,FALSE),FALSE))</f>
        <v>0</v>
      </c>
      <c r="AG6" t="str">
        <f>IF($C6=-1,-1,VLOOKUP($C6,'HCAD Process'!$D$5:$CZ$504,VLOOKUP(AG$4,'Table Name'!$C$2:$D$100,2,FALSE),FALSE))</f>
        <v>2005</v>
      </c>
      <c r="AH6" t="str">
        <f>IF($C6=-1,-1,VLOOKUP($C6,'HCAD Process'!$D$5:$CZ$504,VLOOKUP(AH$4,'Table Name'!$C$2:$D$100,2,FALSE),FALSE))</f>
        <v>01090</v>
      </c>
      <c r="AI6" t="str">
        <f>IF($C6=-1,-1,VLOOKUP($C6,'HCAD Process'!$D$5:$CZ$504,VLOOKUP(AI$4,'Table Name'!$C$2:$D$100,2,FALSE),FALSE))</f>
        <v>03/15/2007</v>
      </c>
      <c r="AJ6" t="str">
        <f>IF($C6=-1,-1,VLOOKUP($C6,'HCAD Process'!$D$5:$CZ$504,VLOOKUP(AJ$4,'Table Name'!$C$2:$D$100,2,FALSE),FALSE))</f>
        <v>STI HAD BAS(19825).</v>
      </c>
      <c r="AK6">
        <f>IF($C6=-1,-1,VLOOKUP($C6,'HCAD Process'!$D$5:$CZ$504,VLOOKUP(AK$4,'Table Name'!$C$2:$D$100,2,FALSE),FALSE))</f>
        <v>19800</v>
      </c>
      <c r="AL6">
        <f>IF($C6=-1,-1,VLOOKUP($C6,'HCAD Process'!$D$5:$CZ$504,VLOOKUP(AL$4,'Table Name'!$C$2:$D$100,2,FALSE),FALSE))</f>
        <v>19800</v>
      </c>
      <c r="AM6">
        <f>IF($C6=-1,-1,VLOOKUP($C6,'HCAD Process'!$D$5:$CZ$504,VLOOKUP(AM$4,'Table Name'!$C$2:$D$100,2,FALSE),FALSE))</f>
        <v>0</v>
      </c>
      <c r="AN6">
        <f>IF($C6=-1,-1,VLOOKUP($C6,'HCAD Process'!$D$5:$CZ$504,VLOOKUP(AN$4,'Table Name'!$C$2:$D$100,2,FALSE),FALSE))</f>
        <v>0</v>
      </c>
      <c r="AO6">
        <f>IF($C6=-1,-1,VLOOKUP($C6,'HCAD Process'!$D$5:$CZ$504,VLOOKUP(AO$4,'Table Name'!$C$2:$D$100,2,FALSE),FALSE))</f>
        <v>0</v>
      </c>
      <c r="AP6">
        <f>IF($C6=-1,-1,VLOOKUP($C6,'HCAD Process'!$D$5:$CZ$504,VLOOKUP(AP$4,'Table Name'!$C$2:$D$100,2,FALSE),FALSE))</f>
        <v>19800</v>
      </c>
      <c r="AQ6">
        <f>IF($C6=-1,-1,VLOOKUP($C6,'HCAD Process'!$D$5:$CZ$504,VLOOKUP(AQ$4,'Table Name'!$C$2:$D$100,2,FALSE),FALSE))</f>
        <v>780</v>
      </c>
      <c r="AR6">
        <f>IF($C6=-1,-1,VLOOKUP($C6,'HCAD Process'!$D$5:$CZ$504,VLOOKUP(AR$4,'Table Name'!$C$2:$D$100,2,FALSE),FALSE))</f>
        <v>1</v>
      </c>
      <c r="AS6" t="str">
        <f>IF($C6=-1,-1,VLOOKUP($C6,'HCAD Process'!$D$5:$CZ$504,VLOOKUP(AS$4,'Table Name'!$C$2:$D$100,2,FALSE),FALSE))</f>
        <v>21</v>
      </c>
      <c r="AT6" t="str">
        <f>IF($C6=-1,-1,VLOOKUP($C6,'HCAD Process'!$D$5:$CZ$504,VLOOKUP(AT$4,'Table Name'!$C$2:$D$100,2,FALSE),FALSE))</f>
        <v>Warehouse - Service Ctr/Flex</v>
      </c>
      <c r="AU6">
        <f>IF($C6=-1,-1,VLOOKUP($C6,'HCAD Process'!$D$5:$CZ$504,VLOOKUP(AU$4,'Table Name'!$C$2:$D$100,2,FALSE),FALSE))</f>
        <v>0</v>
      </c>
      <c r="AV6">
        <f>IF($C6=-1,-1,VLOOKUP($C6,'HCAD Process'!$D$5:$CZ$504,VLOOKUP(AV$4,'Table Name'!$C$2:$D$100,2,FALSE),FALSE))</f>
        <v>0</v>
      </c>
      <c r="AW6">
        <f>IF($C6=-1,-1,VLOOKUP($C6,'HCAD Process'!$D$5:$CZ$504,VLOOKUP(AW$4,'Table Name'!$C$2:$D$100,2,FALSE),FALSE))</f>
        <v>41728</v>
      </c>
      <c r="AX6">
        <f>IF($C6=-1,-1,VLOOKUP($C6,'HCAD Process'!$D$5:$CZ$504,VLOOKUP(AX$4,'Table Name'!$C$2:$D$100,2,FALSE),FALSE))</f>
        <v>0</v>
      </c>
      <c r="AY6">
        <f>IF($C6=-1,-1,VLOOKUP($C6,'HCAD Process'!$D$5:$CZ$504,VLOOKUP(AY$4,'Table Name'!$C$2:$D$100,2,FALSE),FALSE))</f>
        <v>0</v>
      </c>
      <c r="AZ6">
        <f>IF($C6=-1,-1,VLOOKUP($C6,'HCAD Process'!$D$5:$CZ$504,VLOOKUP(AZ$4,'Table Name'!$C$2:$D$100,2,FALSE),FALSE))</f>
        <v>312960</v>
      </c>
      <c r="BA6" t="str">
        <f>IF($C6=-1,-1,VLOOKUP($C6,'HCAD Process'!$D$5:$CZ$504,VLOOKUP(BA$4,'Table Name'!$C$2:$D$100,2,FALSE),FALSE))</f>
        <v>17</v>
      </c>
      <c r="BB6" t="str">
        <f>IF($C6=-1,-1,VLOOKUP($C6,'HCAD Process'!$D$5:$CZ$504,VLOOKUP(BB$4,'Table Name'!$C$2:$D$100,2,FALSE),FALSE))</f>
        <v>TRS 3A-1 &amp; 4A BLK 2</v>
      </c>
      <c r="BC6" t="str">
        <f>IF($C6=-1,-1,VLOOKUP($C6,'HCAD Process'!$D$5:$CZ$504,VLOOKUP(BC$4,'Table Name'!$C$2:$D$100,2,FALSE),FALSE))</f>
        <v>INDEPENDENCE GARDENS</v>
      </c>
      <c r="BD6" t="str">
        <f>IF($C6=-1,-1,VLOOKUP($C6,'HCAD Process'!$D$5:$CZ$504,VLOOKUP(BD$4,'Table Name'!$C$2:$D$100,2,FALSE),FALSE))</f>
        <v>6017</v>
      </c>
      <c r="BE6" t="str">
        <f>IF($C6=-1,-1,VLOOKUP($C6,'HCAD Process'!$D$5:$CZ$504,VLOOKUP(BE$4,'Table Name'!$C$2:$D$100,2,FALSE),FALSE))</f>
        <v>Beltway Northwest</v>
      </c>
      <c r="BF6" t="str">
        <f>IF($C6=-1,-1,VLOOKUP($C6,'HCAD Process'!$D$5:$CZ$504,VLOOKUP(BF$4,'Table Name'!$C$2:$D$100,2,FALSE),FALSE))</f>
        <v>225</v>
      </c>
      <c r="BG6" t="str">
        <f>IF($C6=-1,-1,VLOOKUP($C6,'HCAD Process'!$D$5:$CZ$504,VLOOKUP(BG$4,'Table Name'!$C$2:$D$100,2,FALSE),FALSE))</f>
        <v>ISD 04 - South of US 290, btwn Beltway 8 and Hwy 6</v>
      </c>
      <c r="BH6" t="str">
        <f>IF($C6=-1,-1,VLOOKUP($C6,'HCAD Process'!$D$5:$CZ$504,VLOOKUP(BH$4,'Table Name'!$C$2:$D$100,2,FALSE),FALSE))</f>
        <v>9133.01</v>
      </c>
      <c r="BI6" t="str">
        <f>IF($C6=-1,-1,VLOOKUP($C6,'HCAD Process'!$D$5:$CZ$504,VLOOKUP(BI$4,'Table Name'!$C$2:$D$100,2,FALSE),FALSE))</f>
        <v>0</v>
      </c>
      <c r="BJ6" t="str">
        <f>IF($C6=-1,-1,VLOOKUP($C6,'HCAD Process'!$D$5:$CZ$504,VLOOKUP(BJ$4,'Table Name'!$C$2:$D$100,2,FALSE),FALSE))</f>
        <v>04</v>
      </c>
      <c r="BK6" t="str">
        <f>IF($C6=-1,-1,VLOOKUP($C6,'HCAD Process'!$D$5:$CZ$504,VLOOKUP(BK$4,'Table Name'!$C$2:$D$100,2,FALSE),FALSE))</f>
        <v>4961C</v>
      </c>
      <c r="BL6" t="str">
        <f>IF($C6=-1,-1,VLOOKUP($C6,'HCAD Process'!$D$5:$CZ$504,VLOOKUP(BL$4,'Table Name'!$C$2:$D$100,2,FALSE),FALSE))</f>
        <v>409Y</v>
      </c>
      <c r="BM6" t="str">
        <f>IF($C6=-1,-1,VLOOKUP($C6,'HCAD Process'!$D$5:$CZ$504,VLOOKUP(BM$4,'Table Name'!$C$2:$D$100,2,FALSE),FALSE))</f>
        <v>004 040 041 042 043 044 045 633</v>
      </c>
      <c r="BN6" t="str">
        <f>IF($C6=-1,-1,VLOOKUP($C6,'HCAD Process'!$D$5:$CZ$504,VLOOKUP(BN$4,'Table Name'!$C$2:$D$100,2,FALSE),FALSE))</f>
        <v>Real, Commercial</v>
      </c>
      <c r="BO6" t="str">
        <f>IF($C6=-1,-1,VLOOKUP($C6,'HCAD Process'!$D$5:$CZ$504,VLOOKUP(BO$4,'Table Name'!$C$2:$D$100,2,FALSE),FALSE))</f>
        <v>F1</v>
      </c>
      <c r="BP6" t="str">
        <f>IF($C6=-1,-1,VLOOKUP($C6,'HCAD Process'!$D$5:$CZ$504,VLOOKUP(BP$4,'Table Name'!$C$2:$D$100,2,FALSE),FALSE))</f>
        <v>Real, Commercial</v>
      </c>
      <c r="BQ6" t="str">
        <f>IF($C6=-1,-1,VLOOKUP($C6,'HCAD Process'!$D$5:$CZ$504,VLOOKUP(BQ$4,'Table Name'!$C$2:$D$100,2,FALSE),FALSE))</f>
        <v>Service Center Warehouse</v>
      </c>
      <c r="BR6" t="str">
        <f>IF($C6=-1,-1,VLOOKUP($C6,'HCAD Process'!$D$5:$CZ$504,VLOOKUP(BR$4,'Table Name'!$C$2:$D$100,2,FALSE),FALSE))</f>
        <v>Shell, Industrial</v>
      </c>
      <c r="BS6" t="str">
        <f>IF($C6=-1,-1,VLOOKUP($C6,'HCAD Process'!$D$5:$CZ$504,VLOOKUP(BS$4,'Table Name'!$C$2:$D$100,2,FALSE),FALSE))</f>
        <v>8002</v>
      </c>
      <c r="BT6" t="str">
        <f>IF($C6=-1,-1,VLOOKUP($C6,'HCAD Process'!$D$5:$CZ$504,VLOOKUP(BT$4,'Table Name'!$C$2:$D$100,2,FALSE),FALSE))</f>
        <v>Land Neighborhood Section 2</v>
      </c>
      <c r="BU6">
        <f>IF($C6=-1,-1,VLOOKUP($C6,'HCAD Process'!$D$5:$CZ$504,VLOOKUP(BU$4,'Table Name'!$C$2:$D$100,2,FALSE),FALSE))</f>
        <v>77977</v>
      </c>
      <c r="BV6" t="str">
        <f>IF($C6=-1,-1,VLOOKUP($C6,'HCAD Process'!$D$5:$CZ$504,VLOOKUP(BV$4,'Table Name'!$C$2:$D$100,2,FALSE),FALSE))</f>
        <v>SF</v>
      </c>
      <c r="BW6" t="str">
        <f>IF($C6=-1,-1,VLOOKUP($C6,'HCAD Process'!$D$5:$CZ$504,VLOOKUP(BW$4,'Table Name'!$C$2:$D$100,2,FALSE),FALSE))</f>
        <v>1.0000</v>
      </c>
      <c r="BX6" t="str">
        <f>IF($C6=-1,-1,VLOOKUP($C6,'HCAD Process'!$D$5:$CZ$504,VLOOKUP(BX$4,'Table Name'!$C$2:$D$100,2,FALSE),FALSE))</f>
        <v>1.0000</v>
      </c>
      <c r="BY6" t="str">
        <f>IF($C6=-1,-1,VLOOKUP($C6,'HCAD Process'!$D$5:$CZ$504,VLOOKUP(BY$4,'Table Name'!$C$2:$D$100,2,FALSE),FALSE))</f>
        <v>1.0000</v>
      </c>
      <c r="BZ6" t="str">
        <f>IF($C6=-1,-1,VLOOKUP($C6,'HCAD Process'!$D$5:$CZ$504,VLOOKUP(BZ$4,'Table Name'!$C$2:$D$100,2,FALSE),FALSE))</f>
        <v>1.0000</v>
      </c>
      <c r="CA6">
        <f>IF($C6=-1,-1,VLOOKUP($C6,'HCAD Process'!$D$5:$CZ$504,VLOOKUP(CA$4,'Table Name'!$C$2:$D$100,2,FALSE),FALSE))</f>
        <v>10</v>
      </c>
      <c r="CB6">
        <f>IF($C6=-1,-1,VLOOKUP($C6,'HCAD Process'!$D$5:$CZ$504,VLOOKUP(CB$4,'Table Name'!$C$2:$D$100,2,FALSE),FALSE))</f>
        <v>10</v>
      </c>
      <c r="CC6">
        <f>IF($C6=-1,-1,VLOOKUP($C6,'HCAD Process'!$D$5:$CZ$504,VLOOKUP(CC$4,'Table Name'!$C$2:$D$100,2,FALSE),FALSE))</f>
        <v>779770</v>
      </c>
      <c r="CD6" t="str">
        <f>IF($C6=-1,-1,VLOOKUP($C6,'HCAD Process'!$D$5:$CZ$504,VLOOKUP(CD$4,'Table Name'!$C$2:$D$100,2,FALSE),FALSE))</f>
        <v>02106900200891</v>
      </c>
    </row>
    <row r="7" spans="2:82" x14ac:dyDescent="0.25">
      <c r="B7">
        <f t="shared" si="0"/>
        <v>3</v>
      </c>
      <c r="C7" t="str">
        <f t="array" ref="C7">IF(ISERROR(INDEX('HCAD Process'!CE$5:CE$504,MATCH(0,COUNTIF(C$4:C6,'HCAD Process'!CE$5:CE$504)+('HCAD Process'!CE$5:CE$504=-1),0))),-1,INDEX('HCAD Process'!CE$5:CE$504,MATCH(0,COUNTIF(C$4:C6,'HCAD Process'!CE$5:CE$504)+('HCAD Process'!CE$5:CE$504=-1),0)))</f>
        <v>02106900200892</v>
      </c>
      <c r="D7" t="str">
        <f>IF($C7=-1,-1,VLOOKUP($C7,'HCAD Process'!$D$5:$CZ$504,VLOOKUP(D$4,'Table Name'!$C$2:$D$100,2,FALSE),FALSE))</f>
        <v>0210690020089</v>
      </c>
      <c r="E7" t="str">
        <f>IF($C7=-1,-1,VLOOKUP($C7,'HCAD Process'!$D$5:$CZ$504,VLOOKUP(E$4,'Table Name'!$C$2:$D$100,2,FALSE),FALSE))</f>
        <v>04/10/2015</v>
      </c>
      <c r="F7" t="str">
        <f>IF($C7=-1,-1,VLOOKUP($C7,'HCAD Process'!$D$5:$CZ$504,VLOOKUP(F$4,'Table Name'!$C$2:$D$100,2,FALSE),FALSE))</f>
        <v>WSHPN 5829 PROPERTIES LLC</v>
      </c>
      <c r="G7" t="str">
        <f>IF($C7=-1,-1,VLOOKUP($C7,'HCAD Process'!$D$5:$CZ$504,VLOOKUP(G$4,'Table Name'!$C$2:$D$100,2,FALSE),FALSE))</f>
        <v>% FIDEL ARANDA</v>
      </c>
      <c r="H7" t="str">
        <f>IF($C7=-1,-1,VLOOKUP($C7,'HCAD Process'!$D$5:$CZ$504,VLOOKUP(H$4,'Table Name'!$C$2:$D$100,2,FALSE),FALSE))</f>
        <v>Barris</v>
      </c>
      <c r="I7" t="str">
        <f>IF($C7=-1,-1,VLOOKUP($C7,'HCAD Process'!$D$5:$CZ$504,VLOOKUP(I$4,'Table Name'!$C$2:$D$100,2,FALSE),FALSE))</f>
        <v>5829 W SAM HOUSTON PKY N</v>
      </c>
      <c r="J7" t="str">
        <f>IF($C7=-1,-1,VLOOKUP($C7,'HCAD Process'!$D$5:$CZ$504,VLOOKUP(J$4,'Table Name'!$C$2:$D$100,2,FALSE),FALSE))</f>
        <v>HOUSTON</v>
      </c>
      <c r="K7" t="str">
        <f>IF($C7=-1,-1,VLOOKUP($C7,'HCAD Process'!$D$5:$CZ$504,VLOOKUP(K$4,'Table Name'!$C$2:$D$100,2,FALSE),FALSE))</f>
        <v>77041</v>
      </c>
      <c r="L7">
        <f>IF($C7=-1,-1,VLOOKUP($C7,'HCAD Process'!$D$5:$CZ$504,VLOOKUP(L$4,'Table Name'!$C$2:$D$100,2,FALSE),FALSE))</f>
        <v>2400000</v>
      </c>
      <c r="M7">
        <f>IF($C7=-1,-1,VLOOKUP($C7,'HCAD Process'!$D$5:$CZ$504,VLOOKUP(M$4,'Table Name'!$C$2:$D$100,2,FALSE),FALSE))</f>
        <v>2834697</v>
      </c>
      <c r="N7">
        <f>IF($C7=-1,-1,VLOOKUP($C7,'HCAD Process'!$D$5:$CZ$504,VLOOKUP(N$4,'Table Name'!$C$2:$D$100,2,FALSE),FALSE))</f>
        <v>2662773</v>
      </c>
      <c r="O7">
        <f>IF($C7=-1,-1,VLOOKUP($C7,'HCAD Process'!$D$5:$CZ$504,VLOOKUP(O$4,'Table Name'!$C$2:$D$100,2,FALSE),FALSE))</f>
        <v>0</v>
      </c>
      <c r="P7" t="e">
        <f>IF($C7=-1,-1,VLOOKUP($C7,'HCAD Process'!$D$5:$CZ$504,VLOOKUP(P$4,'Table Name'!$C$2:$D$100,2,FALSE),FALSE))</f>
        <v>#REF!</v>
      </c>
      <c r="Q7" t="str">
        <f>IF($C7=-1,-1,VLOOKUP($C7,'HCAD Process'!$D$5:$CZ$504,VLOOKUP(Q$4,'Table Name'!$C$2:$D$100,2,FALSE),FALSE))</f>
        <v>COMMERCIAL</v>
      </c>
      <c r="R7" t="str">
        <f>IF($C7=-1,-1,VLOOKUP($C7,'HCAD Process'!$D$5:$CZ$504,VLOOKUP(R$4,'Table Name'!$C$2:$D$100,2,FALSE),FALSE))</f>
        <v>2</v>
      </c>
      <c r="S7" t="str">
        <f>IF($C7=-1,-1,VLOOKUP($C7,'HCAD Process'!$D$5:$CZ$504,VLOOKUP(S$4,'Table Name'!$C$2:$D$100,2,FALSE),FALSE))</f>
        <v>4394</v>
      </c>
      <c r="T7" t="str">
        <f>IF($C7=-1,-1,VLOOKUP($C7,'HCAD Process'!$D$5:$CZ$504,VLOOKUP(T$4,'Table Name'!$C$2:$D$100,2,FALSE),FALSE))</f>
        <v>8454</v>
      </c>
      <c r="U7" t="str">
        <f>IF($C7=-1,-1,VLOOKUP($C7,'HCAD Process'!$D$5:$CZ$504,VLOOKUP(U$4,'Table Name'!$C$2:$D$100,2,FALSE),FALSE))</f>
        <v>C</v>
      </c>
      <c r="V7" t="str">
        <f>IF($C7=-1,-1,VLOOKUP($C7,'HCAD Process'!$D$5:$CZ$504,VLOOKUP(V$4,'Table Name'!$C$2:$D$100,2,FALSE),FALSE))</f>
        <v>Masonry Bearing</v>
      </c>
      <c r="W7">
        <f>IF($C7=-1,-1,VLOOKUP($C7,'HCAD Process'!$D$5:$CZ$504,VLOOKUP(W$4,'Table Name'!$C$2:$D$100,2,FALSE),FALSE))</f>
        <v>0</v>
      </c>
      <c r="X7">
        <f>IF($C7=-1,-1,VLOOKUP($C7,'HCAD Process'!$D$5:$CZ$504,VLOOKUP(X$4,'Table Name'!$C$2:$D$100,2,FALSE),FALSE))</f>
        <v>0</v>
      </c>
      <c r="Y7">
        <f>IF($C7=-1,-1,VLOOKUP($C7,'HCAD Process'!$D$5:$CZ$504,VLOOKUP(Y$4,'Table Name'!$C$2:$D$100,2,FALSE),FALSE))</f>
        <v>1115622</v>
      </c>
      <c r="Z7">
        <f>IF($C7=-1,-1,VLOOKUP($C7,'HCAD Process'!$D$5:$CZ$504,VLOOKUP(Z$4,'Table Name'!$C$2:$D$100,2,FALSE),FALSE))</f>
        <v>0</v>
      </c>
      <c r="AA7" t="str">
        <f>IF($C7=-1,-1,VLOOKUP($C7,'HCAD Process'!$D$5:$CZ$504,VLOOKUP(AA$4,'Table Name'!$C$2:$D$100,2,FALSE),FALSE))</f>
        <v>.230000</v>
      </c>
      <c r="AB7" t="str">
        <f>IF($C7=-1,-1,VLOOKUP($C7,'HCAD Process'!$D$5:$CZ$504,VLOOKUP(AB$4,'Table Name'!$C$2:$D$100,2,FALSE),FALSE))</f>
        <v>C</v>
      </c>
      <c r="AC7" t="str">
        <f>IF($C7=-1,-1,VLOOKUP($C7,'HCAD Process'!$D$5:$CZ$504,VLOOKUP(AC$4,'Table Name'!$C$2:$D$100,2,FALSE),FALSE))</f>
        <v>Average</v>
      </c>
      <c r="AD7" t="str">
        <f>IF($C7=-1,-1,VLOOKUP($C7,'HCAD Process'!$D$5:$CZ$504,VLOOKUP(AD$4,'Table Name'!$C$2:$D$100,2,FALSE),FALSE))</f>
        <v>2004</v>
      </c>
      <c r="AE7" t="str">
        <f>IF($C7=-1,-1,VLOOKUP($C7,'HCAD Process'!$D$5:$CZ$504,VLOOKUP(AE$4,'Table Name'!$C$2:$D$100,2,FALSE),FALSE))</f>
        <v>2004</v>
      </c>
      <c r="AF7" t="str">
        <f>IF($C7=-1,-1,VLOOKUP($C7,'HCAD Process'!$D$5:$CZ$504,VLOOKUP(AF$4,'Table Name'!$C$2:$D$100,2,FALSE),FALSE))</f>
        <v>0</v>
      </c>
      <c r="AG7" t="str">
        <f>IF($C7=-1,-1,VLOOKUP($C7,'HCAD Process'!$D$5:$CZ$504,VLOOKUP(AG$4,'Table Name'!$C$2:$D$100,2,FALSE),FALSE))</f>
        <v>2005</v>
      </c>
      <c r="AH7" t="str">
        <f>IF($C7=-1,-1,VLOOKUP($C7,'HCAD Process'!$D$5:$CZ$504,VLOOKUP(AH$4,'Table Name'!$C$2:$D$100,2,FALSE),FALSE))</f>
        <v>01090</v>
      </c>
      <c r="AI7" t="str">
        <f>IF($C7=-1,-1,VLOOKUP($C7,'HCAD Process'!$D$5:$CZ$504,VLOOKUP(AI$4,'Table Name'!$C$2:$D$100,2,FALSE),FALSE))</f>
        <v>03/15/2007</v>
      </c>
      <c r="AJ7" t="str">
        <f>IF($C7=-1,-1,VLOOKUP($C7,'HCAD Process'!$D$5:$CZ$504,VLOOKUP(AJ$4,'Table Name'!$C$2:$D$100,2,FALSE),FALSE))</f>
        <v>SLEEP EASY</v>
      </c>
      <c r="AK7">
        <f>IF($C7=-1,-1,VLOOKUP($C7,'HCAD Process'!$D$5:$CZ$504,VLOOKUP(AK$4,'Table Name'!$C$2:$D$100,2,FALSE),FALSE))</f>
        <v>21905</v>
      </c>
      <c r="AL7">
        <f>IF($C7=-1,-1,VLOOKUP($C7,'HCAD Process'!$D$5:$CZ$504,VLOOKUP(AL$4,'Table Name'!$C$2:$D$100,2,FALSE),FALSE))</f>
        <v>21905</v>
      </c>
      <c r="AM7">
        <f>IF($C7=-1,-1,VLOOKUP($C7,'HCAD Process'!$D$5:$CZ$504,VLOOKUP(AM$4,'Table Name'!$C$2:$D$100,2,FALSE),FALSE))</f>
        <v>0</v>
      </c>
      <c r="AN7">
        <f>IF($C7=-1,-1,VLOOKUP($C7,'HCAD Process'!$D$5:$CZ$504,VLOOKUP(AN$4,'Table Name'!$C$2:$D$100,2,FALSE),FALSE))</f>
        <v>0</v>
      </c>
      <c r="AO7">
        <f>IF($C7=-1,-1,VLOOKUP($C7,'HCAD Process'!$D$5:$CZ$504,VLOOKUP(AO$4,'Table Name'!$C$2:$D$100,2,FALSE),FALSE))</f>
        <v>0</v>
      </c>
      <c r="AP7">
        <f>IF($C7=-1,-1,VLOOKUP($C7,'HCAD Process'!$D$5:$CZ$504,VLOOKUP(AP$4,'Table Name'!$C$2:$D$100,2,FALSE),FALSE))</f>
        <v>21905</v>
      </c>
      <c r="AQ7">
        <f>IF($C7=-1,-1,VLOOKUP($C7,'HCAD Process'!$D$5:$CZ$504,VLOOKUP(AQ$4,'Table Name'!$C$2:$D$100,2,FALSE),FALSE))</f>
        <v>804</v>
      </c>
      <c r="AR7">
        <f>IF($C7=-1,-1,VLOOKUP($C7,'HCAD Process'!$D$5:$CZ$504,VLOOKUP(AR$4,'Table Name'!$C$2:$D$100,2,FALSE),FALSE))</f>
        <v>1</v>
      </c>
      <c r="AS7" t="str">
        <f>IF($C7=-1,-1,VLOOKUP($C7,'HCAD Process'!$D$5:$CZ$504,VLOOKUP(AS$4,'Table Name'!$C$2:$D$100,2,FALSE),FALSE))</f>
        <v>21</v>
      </c>
      <c r="AT7" t="str">
        <f>IF($C7=-1,-1,VLOOKUP($C7,'HCAD Process'!$D$5:$CZ$504,VLOOKUP(AT$4,'Table Name'!$C$2:$D$100,2,FALSE),FALSE))</f>
        <v>Warehouse - Service Ctr/Flex</v>
      </c>
      <c r="AU7">
        <f>IF($C7=-1,-1,VLOOKUP($C7,'HCAD Process'!$D$5:$CZ$504,VLOOKUP(AU$4,'Table Name'!$C$2:$D$100,2,FALSE),FALSE))</f>
        <v>0</v>
      </c>
      <c r="AV7">
        <f>IF($C7=-1,-1,VLOOKUP($C7,'HCAD Process'!$D$5:$CZ$504,VLOOKUP(AV$4,'Table Name'!$C$2:$D$100,2,FALSE),FALSE))</f>
        <v>0</v>
      </c>
      <c r="AW7">
        <f>IF($C7=-1,-1,VLOOKUP($C7,'HCAD Process'!$D$5:$CZ$504,VLOOKUP(AW$4,'Table Name'!$C$2:$D$100,2,FALSE),FALSE))</f>
        <v>41728</v>
      </c>
      <c r="AX7">
        <f>IF($C7=-1,-1,VLOOKUP($C7,'HCAD Process'!$D$5:$CZ$504,VLOOKUP(AX$4,'Table Name'!$C$2:$D$100,2,FALSE),FALSE))</f>
        <v>0</v>
      </c>
      <c r="AY7">
        <f>IF($C7=-1,-1,VLOOKUP($C7,'HCAD Process'!$D$5:$CZ$504,VLOOKUP(AY$4,'Table Name'!$C$2:$D$100,2,FALSE),FALSE))</f>
        <v>0</v>
      </c>
      <c r="AZ7">
        <f>IF($C7=-1,-1,VLOOKUP($C7,'HCAD Process'!$D$5:$CZ$504,VLOOKUP(AZ$4,'Table Name'!$C$2:$D$100,2,FALSE),FALSE))</f>
        <v>312960</v>
      </c>
      <c r="BA7" t="str">
        <f>IF($C7=-1,-1,VLOOKUP($C7,'HCAD Process'!$D$5:$CZ$504,VLOOKUP(BA$4,'Table Name'!$C$2:$D$100,2,FALSE),FALSE))</f>
        <v>17</v>
      </c>
      <c r="BB7" t="str">
        <f>IF($C7=-1,-1,VLOOKUP($C7,'HCAD Process'!$D$5:$CZ$504,VLOOKUP(BB$4,'Table Name'!$C$2:$D$100,2,FALSE),FALSE))</f>
        <v>TRS 3A-1 &amp; 4A BLK 2</v>
      </c>
      <c r="BC7" t="str">
        <f>IF($C7=-1,-1,VLOOKUP($C7,'HCAD Process'!$D$5:$CZ$504,VLOOKUP(BC$4,'Table Name'!$C$2:$D$100,2,FALSE),FALSE))</f>
        <v>INDEPENDENCE GARDENS</v>
      </c>
      <c r="BD7" t="str">
        <f>IF($C7=-1,-1,VLOOKUP($C7,'HCAD Process'!$D$5:$CZ$504,VLOOKUP(BD$4,'Table Name'!$C$2:$D$100,2,FALSE),FALSE))</f>
        <v>6017</v>
      </c>
      <c r="BE7" t="str">
        <f>IF($C7=-1,-1,VLOOKUP($C7,'HCAD Process'!$D$5:$CZ$504,VLOOKUP(BE$4,'Table Name'!$C$2:$D$100,2,FALSE),FALSE))</f>
        <v>Beltway Northwest</v>
      </c>
      <c r="BF7" t="str">
        <f>IF($C7=-1,-1,VLOOKUP($C7,'HCAD Process'!$D$5:$CZ$504,VLOOKUP(BF$4,'Table Name'!$C$2:$D$100,2,FALSE),FALSE))</f>
        <v>225</v>
      </c>
      <c r="BG7" t="str">
        <f>IF($C7=-1,-1,VLOOKUP($C7,'HCAD Process'!$D$5:$CZ$504,VLOOKUP(BG$4,'Table Name'!$C$2:$D$100,2,FALSE),FALSE))</f>
        <v>ISD 04 - South of US 290, btwn Beltway 8 and Hwy 6</v>
      </c>
      <c r="BH7" t="str">
        <f>IF($C7=-1,-1,VLOOKUP($C7,'HCAD Process'!$D$5:$CZ$504,VLOOKUP(BH$4,'Table Name'!$C$2:$D$100,2,FALSE),FALSE))</f>
        <v>9133.01</v>
      </c>
      <c r="BI7" t="str">
        <f>IF($C7=-1,-1,VLOOKUP($C7,'HCAD Process'!$D$5:$CZ$504,VLOOKUP(BI$4,'Table Name'!$C$2:$D$100,2,FALSE),FALSE))</f>
        <v>0</v>
      </c>
      <c r="BJ7" t="str">
        <f>IF($C7=-1,-1,VLOOKUP($C7,'HCAD Process'!$D$5:$CZ$504,VLOOKUP(BJ$4,'Table Name'!$C$2:$D$100,2,FALSE),FALSE))</f>
        <v>04</v>
      </c>
      <c r="BK7" t="str">
        <f>IF($C7=-1,-1,VLOOKUP($C7,'HCAD Process'!$D$5:$CZ$504,VLOOKUP(BK$4,'Table Name'!$C$2:$D$100,2,FALSE),FALSE))</f>
        <v>4961C</v>
      </c>
      <c r="BL7" t="str">
        <f>IF($C7=-1,-1,VLOOKUP($C7,'HCAD Process'!$D$5:$CZ$504,VLOOKUP(BL$4,'Table Name'!$C$2:$D$100,2,FALSE),FALSE))</f>
        <v>409Y</v>
      </c>
      <c r="BM7" t="str">
        <f>IF($C7=-1,-1,VLOOKUP($C7,'HCAD Process'!$D$5:$CZ$504,VLOOKUP(BM$4,'Table Name'!$C$2:$D$100,2,FALSE),FALSE))</f>
        <v>004 040 041 042 043 044 045 633</v>
      </c>
      <c r="BN7" t="str">
        <f>IF($C7=-1,-1,VLOOKUP($C7,'HCAD Process'!$D$5:$CZ$504,VLOOKUP(BN$4,'Table Name'!$C$2:$D$100,2,FALSE),FALSE))</f>
        <v>Real, Commercial</v>
      </c>
      <c r="BO7" t="str">
        <f>IF($C7=-1,-1,VLOOKUP($C7,'HCAD Process'!$D$5:$CZ$504,VLOOKUP(BO$4,'Table Name'!$C$2:$D$100,2,FALSE),FALSE))</f>
        <v>F1</v>
      </c>
      <c r="BP7" t="str">
        <f>IF($C7=-1,-1,VLOOKUP($C7,'HCAD Process'!$D$5:$CZ$504,VLOOKUP(BP$4,'Table Name'!$C$2:$D$100,2,FALSE),FALSE))</f>
        <v>Real, Commercial</v>
      </c>
      <c r="BQ7" t="str">
        <f>IF($C7=-1,-1,VLOOKUP($C7,'HCAD Process'!$D$5:$CZ$504,VLOOKUP(BQ$4,'Table Name'!$C$2:$D$100,2,FALSE),FALSE))</f>
        <v>Service Center Warehouse</v>
      </c>
      <c r="BR7" t="str">
        <f>IF($C7=-1,-1,VLOOKUP($C7,'HCAD Process'!$D$5:$CZ$504,VLOOKUP(BR$4,'Table Name'!$C$2:$D$100,2,FALSE),FALSE))</f>
        <v>Shell, Industrial</v>
      </c>
      <c r="BS7" t="str">
        <f>IF($C7=-1,-1,VLOOKUP($C7,'HCAD Process'!$D$5:$CZ$504,VLOOKUP(BS$4,'Table Name'!$C$2:$D$100,2,FALSE),FALSE))</f>
        <v>8002</v>
      </c>
      <c r="BT7" t="str">
        <f>IF($C7=-1,-1,VLOOKUP($C7,'HCAD Process'!$D$5:$CZ$504,VLOOKUP(BT$4,'Table Name'!$C$2:$D$100,2,FALSE),FALSE))</f>
        <v>Land Neighborhood Section 2</v>
      </c>
      <c r="BU7">
        <f>IF($C7=-1,-1,VLOOKUP($C7,'HCAD Process'!$D$5:$CZ$504,VLOOKUP(BU$4,'Table Name'!$C$2:$D$100,2,FALSE),FALSE))</f>
        <v>77977</v>
      </c>
      <c r="BV7" t="str">
        <f>IF($C7=-1,-1,VLOOKUP($C7,'HCAD Process'!$D$5:$CZ$504,VLOOKUP(BV$4,'Table Name'!$C$2:$D$100,2,FALSE),FALSE))</f>
        <v>SF</v>
      </c>
      <c r="BW7" t="str">
        <f>IF($C7=-1,-1,VLOOKUP($C7,'HCAD Process'!$D$5:$CZ$504,VLOOKUP(BW$4,'Table Name'!$C$2:$D$100,2,FALSE),FALSE))</f>
        <v>1.0000</v>
      </c>
      <c r="BX7" t="str">
        <f>IF($C7=-1,-1,VLOOKUP($C7,'HCAD Process'!$D$5:$CZ$504,VLOOKUP(BX$4,'Table Name'!$C$2:$D$100,2,FALSE),FALSE))</f>
        <v>1.0000</v>
      </c>
      <c r="BY7" t="str">
        <f>IF($C7=-1,-1,VLOOKUP($C7,'HCAD Process'!$D$5:$CZ$504,VLOOKUP(BY$4,'Table Name'!$C$2:$D$100,2,FALSE),FALSE))</f>
        <v>1.0000</v>
      </c>
      <c r="BZ7" t="str">
        <f>IF($C7=-1,-1,VLOOKUP($C7,'HCAD Process'!$D$5:$CZ$504,VLOOKUP(BZ$4,'Table Name'!$C$2:$D$100,2,FALSE),FALSE))</f>
        <v>1.0000</v>
      </c>
      <c r="CA7">
        <f>IF($C7=-1,-1,VLOOKUP($C7,'HCAD Process'!$D$5:$CZ$504,VLOOKUP(CA$4,'Table Name'!$C$2:$D$100,2,FALSE),FALSE))</f>
        <v>10</v>
      </c>
      <c r="CB7">
        <f>IF($C7=-1,-1,VLOOKUP($C7,'HCAD Process'!$D$5:$CZ$504,VLOOKUP(CB$4,'Table Name'!$C$2:$D$100,2,FALSE),FALSE))</f>
        <v>10</v>
      </c>
      <c r="CC7">
        <f>IF($C7=-1,-1,VLOOKUP($C7,'HCAD Process'!$D$5:$CZ$504,VLOOKUP(CC$4,'Table Name'!$C$2:$D$100,2,FALSE),FALSE))</f>
        <v>779770</v>
      </c>
      <c r="CD7" t="str">
        <f>IF($C7=-1,-1,VLOOKUP($C7,'HCAD Process'!$D$5:$CZ$504,VLOOKUP(CD$4,'Table Name'!$C$2:$D$100,2,FALSE),FALSE))</f>
        <v>02106900200892</v>
      </c>
    </row>
    <row r="8" spans="2:82" x14ac:dyDescent="0.25">
      <c r="B8">
        <f t="shared" si="0"/>
        <v>4</v>
      </c>
      <c r="C8" t="str">
        <f t="array" ref="C8">IF(ISERROR(INDEX('HCAD Process'!CE$5:CE$504,MATCH(0,COUNTIF(C$4:C7,'HCAD Process'!CE$5:CE$504)+('HCAD Process'!CE$5:CE$504=-1),0))),-1,INDEX('HCAD Process'!CE$5:CE$504,MATCH(0,COUNTIF(C$4:C7,'HCAD Process'!CE$5:CE$504)+('HCAD Process'!CE$5:CE$504=-1),0)))</f>
        <v>02511100000011</v>
      </c>
      <c r="D8" t="str">
        <f>IF($C8=-1,-1,VLOOKUP($C8,'HCAD Process'!$D$5:$CZ$504,VLOOKUP(D$4,'Table Name'!$C$2:$D$100,2,FALSE),FALSE))</f>
        <v>0251110000001</v>
      </c>
      <c r="E8" t="str">
        <f>IF($C8=-1,-1,VLOOKUP($C8,'HCAD Process'!$D$5:$CZ$504,VLOOKUP(E$4,'Table Name'!$C$2:$D$100,2,FALSE),FALSE))</f>
        <v>01/20/2014</v>
      </c>
      <c r="F8" t="str">
        <f>IF($C8=-1,-1,VLOOKUP($C8,'HCAD Process'!$D$5:$CZ$504,VLOOKUP(F$4,'Table Name'!$C$2:$D$100,2,FALSE),FALSE))</f>
        <v>IBIZA PLAZA DE MAGNOLIA LTD</v>
      </c>
      <c r="G8" t="str">
        <f>IF($C8=-1,-1,VLOOKUP($C8,'HCAD Process'!$D$5:$CZ$504,VLOOKUP(G$4,'Table Name'!$C$2:$D$100,2,FALSE),FALSE))</f>
        <v>PLAZA DE MAGNOLIA</v>
      </c>
      <c r="H8" t="str">
        <f>IF($C8=-1,-1,VLOOKUP($C8,'HCAD Process'!$D$5:$CZ$504,VLOOKUP(H$4,'Table Name'!$C$2:$D$100,2,FALSE),FALSE))</f>
        <v>Guttman</v>
      </c>
      <c r="I8" t="str">
        <f>IF($C8=-1,-1,VLOOKUP($C8,'HCAD Process'!$D$5:$CZ$504,VLOOKUP(I$4,'Table Name'!$C$2:$D$100,2,FALSE),FALSE))</f>
        <v>7310 SHERMAN ST 84</v>
      </c>
      <c r="J8" t="str">
        <f>IF($C8=-1,-1,VLOOKUP($C8,'HCAD Process'!$D$5:$CZ$504,VLOOKUP(J$4,'Table Name'!$C$2:$D$100,2,FALSE),FALSE))</f>
        <v>HOUSTON</v>
      </c>
      <c r="K8" t="str">
        <f>IF($C8=-1,-1,VLOOKUP($C8,'HCAD Process'!$D$5:$CZ$504,VLOOKUP(K$4,'Table Name'!$C$2:$D$100,2,FALSE),FALSE))</f>
        <v>77011</v>
      </c>
      <c r="L8">
        <f>IF($C8=-1,-1,VLOOKUP($C8,'HCAD Process'!$D$5:$CZ$504,VLOOKUP(L$4,'Table Name'!$C$2:$D$100,2,FALSE),FALSE))</f>
        <v>2355000</v>
      </c>
      <c r="M8">
        <f>IF($C8=-1,-1,VLOOKUP($C8,'HCAD Process'!$D$5:$CZ$504,VLOOKUP(M$4,'Table Name'!$C$2:$D$100,2,FALSE),FALSE))</f>
        <v>2868273</v>
      </c>
      <c r="N8">
        <f>IF($C8=-1,-1,VLOOKUP($C8,'HCAD Process'!$D$5:$CZ$504,VLOOKUP(N$4,'Table Name'!$C$2:$D$100,2,FALSE),FALSE))</f>
        <v>2667200</v>
      </c>
      <c r="O8">
        <f>IF($C8=-1,-1,VLOOKUP($C8,'HCAD Process'!$D$5:$CZ$504,VLOOKUP(O$4,'Table Name'!$C$2:$D$100,2,FALSE),FALSE))</f>
        <v>0</v>
      </c>
      <c r="P8" t="e">
        <f>IF($C8=-1,-1,VLOOKUP($C8,'HCAD Process'!$D$5:$CZ$504,VLOOKUP(P$4,'Table Name'!$C$2:$D$100,2,FALSE),FALSE))</f>
        <v>#REF!</v>
      </c>
      <c r="Q8" t="str">
        <f>IF($C8=-1,-1,VLOOKUP($C8,'HCAD Process'!$D$5:$CZ$504,VLOOKUP(Q$4,'Table Name'!$C$2:$D$100,2,FALSE),FALSE))</f>
        <v>COMMERCIAL</v>
      </c>
      <c r="R8" t="str">
        <f>IF($C8=-1,-1,VLOOKUP($C8,'HCAD Process'!$D$5:$CZ$504,VLOOKUP(R$4,'Table Name'!$C$2:$D$100,2,FALSE),FALSE))</f>
        <v>1</v>
      </c>
      <c r="S8" t="str">
        <f>IF($C8=-1,-1,VLOOKUP($C8,'HCAD Process'!$D$5:$CZ$504,VLOOKUP(S$4,'Table Name'!$C$2:$D$100,2,FALSE),FALSE))</f>
        <v>4222</v>
      </c>
      <c r="T8" t="str">
        <f>IF($C8=-1,-1,VLOOKUP($C8,'HCAD Process'!$D$5:$CZ$504,VLOOKUP(T$4,'Table Name'!$C$2:$D$100,2,FALSE),FALSE))</f>
        <v>8352</v>
      </c>
      <c r="U8" t="str">
        <f>IF($C8=-1,-1,VLOOKUP($C8,'HCAD Process'!$D$5:$CZ$504,VLOOKUP(U$4,'Table Name'!$C$2:$D$100,2,FALSE),FALSE))</f>
        <v>D</v>
      </c>
      <c r="V8" t="str">
        <f>IF($C8=-1,-1,VLOOKUP($C8,'HCAD Process'!$D$5:$CZ$504,VLOOKUP(V$4,'Table Name'!$C$2:$D$100,2,FALSE),FALSE))</f>
        <v>Wood or Light Steel</v>
      </c>
      <c r="W8">
        <f>IF($C8=-1,-1,VLOOKUP($C8,'HCAD Process'!$D$5:$CZ$504,VLOOKUP(W$4,'Table Name'!$C$2:$D$100,2,FALSE),FALSE))</f>
        <v>0</v>
      </c>
      <c r="X8">
        <f>IF($C8=-1,-1,VLOOKUP($C8,'HCAD Process'!$D$5:$CZ$504,VLOOKUP(X$4,'Table Name'!$C$2:$D$100,2,FALSE),FALSE))</f>
        <v>0</v>
      </c>
      <c r="Y8">
        <f>IF($C8=-1,-1,VLOOKUP($C8,'HCAD Process'!$D$5:$CZ$504,VLOOKUP(Y$4,'Table Name'!$C$2:$D$100,2,FALSE),FALSE))</f>
        <v>1852526</v>
      </c>
      <c r="Z8">
        <f>IF($C8=-1,-1,VLOOKUP($C8,'HCAD Process'!$D$5:$CZ$504,VLOOKUP(Z$4,'Table Name'!$C$2:$D$100,2,FALSE),FALSE))</f>
        <v>0</v>
      </c>
      <c r="AA8" t="str">
        <f>IF($C8=-1,-1,VLOOKUP($C8,'HCAD Process'!$D$5:$CZ$504,VLOOKUP(AA$4,'Table Name'!$C$2:$D$100,2,FALSE),FALSE))</f>
        <v>.390000</v>
      </c>
      <c r="AB8" t="str">
        <f>IF($C8=-1,-1,VLOOKUP($C8,'HCAD Process'!$D$5:$CZ$504,VLOOKUP(AB$4,'Table Name'!$C$2:$D$100,2,FALSE),FALSE))</f>
        <v>C</v>
      </c>
      <c r="AC8" t="str">
        <f>IF($C8=-1,-1,VLOOKUP($C8,'HCAD Process'!$D$5:$CZ$504,VLOOKUP(AC$4,'Table Name'!$C$2:$D$100,2,FALSE),FALSE))</f>
        <v>Average</v>
      </c>
      <c r="AD8" t="str">
        <f>IF($C8=-1,-1,VLOOKUP($C8,'HCAD Process'!$D$5:$CZ$504,VLOOKUP(AD$4,'Table Name'!$C$2:$D$100,2,FALSE),FALSE))</f>
        <v>1996</v>
      </c>
      <c r="AE8" t="str">
        <f>IF($C8=-1,-1,VLOOKUP($C8,'HCAD Process'!$D$5:$CZ$504,VLOOKUP(AE$4,'Table Name'!$C$2:$D$100,2,FALSE),FALSE))</f>
        <v>1996</v>
      </c>
      <c r="AF8" t="str">
        <f>IF($C8=-1,-1,VLOOKUP($C8,'HCAD Process'!$D$5:$CZ$504,VLOOKUP(AF$4,'Table Name'!$C$2:$D$100,2,FALSE),FALSE))</f>
        <v>0</v>
      </c>
      <c r="AG8" t="str">
        <f>IF($C8=-1,-1,VLOOKUP($C8,'HCAD Process'!$D$5:$CZ$504,VLOOKUP(AG$4,'Table Name'!$C$2:$D$100,2,FALSE),FALSE))</f>
        <v>1997</v>
      </c>
      <c r="AH8" t="str">
        <f>IF($C8=-1,-1,VLOOKUP($C8,'HCAD Process'!$D$5:$CZ$504,VLOOKUP(AH$4,'Table Name'!$C$2:$D$100,2,FALSE),FALSE))</f>
        <v>HTS</v>
      </c>
      <c r="AI8" t="str">
        <f>IF($C8=-1,-1,VLOOKUP($C8,'HCAD Process'!$D$5:$CZ$504,VLOOKUP(AI$4,'Table Name'!$C$2:$D$100,2,FALSE),FALSE))</f>
        <v>01/01/2004</v>
      </c>
      <c r="AJ8" t="str">
        <f>IF($C8=-1,-1,VLOOKUP($C8,'HCAD Process'!$D$5:$CZ$504,VLOOKUP(AJ$4,'Table Name'!$C$2:$D$100,2,FALSE),FALSE))</f>
        <v>PLAZA DE MAGNOLIA</v>
      </c>
      <c r="AK8">
        <f>IF($C8=-1,-1,VLOOKUP($C8,'HCAD Process'!$D$5:$CZ$504,VLOOKUP(AK$4,'Table Name'!$C$2:$D$100,2,FALSE),FALSE))</f>
        <v>25201</v>
      </c>
      <c r="AL8">
        <f>IF($C8=-1,-1,VLOOKUP($C8,'HCAD Process'!$D$5:$CZ$504,VLOOKUP(AL$4,'Table Name'!$C$2:$D$100,2,FALSE),FALSE))</f>
        <v>25201</v>
      </c>
      <c r="AM8">
        <f>IF($C8=-1,-1,VLOOKUP($C8,'HCAD Process'!$D$5:$CZ$504,VLOOKUP(AM$4,'Table Name'!$C$2:$D$100,2,FALSE),FALSE))</f>
        <v>0</v>
      </c>
      <c r="AN8">
        <f>IF($C8=-1,-1,VLOOKUP($C8,'HCAD Process'!$D$5:$CZ$504,VLOOKUP(AN$4,'Table Name'!$C$2:$D$100,2,FALSE),FALSE))</f>
        <v>0</v>
      </c>
      <c r="AO8">
        <f>IF($C8=-1,-1,VLOOKUP($C8,'HCAD Process'!$D$5:$CZ$504,VLOOKUP(AO$4,'Table Name'!$C$2:$D$100,2,FALSE),FALSE))</f>
        <v>0</v>
      </c>
      <c r="AP8">
        <f>IF($C8=-1,-1,VLOOKUP($C8,'HCAD Process'!$D$5:$CZ$504,VLOOKUP(AP$4,'Table Name'!$C$2:$D$100,2,FALSE),FALSE))</f>
        <v>25201</v>
      </c>
      <c r="AQ8">
        <f>IF($C8=-1,-1,VLOOKUP($C8,'HCAD Process'!$D$5:$CZ$504,VLOOKUP(AQ$4,'Table Name'!$C$2:$D$100,2,FALSE),FALSE))</f>
        <v>0</v>
      </c>
      <c r="AR8">
        <f>IF($C8=-1,-1,VLOOKUP($C8,'HCAD Process'!$D$5:$CZ$504,VLOOKUP(AR$4,'Table Name'!$C$2:$D$100,2,FALSE),FALSE))</f>
        <v>1</v>
      </c>
      <c r="AS8" t="str">
        <f>IF($C8=-1,-1,VLOOKUP($C8,'HCAD Process'!$D$5:$CZ$504,VLOOKUP(AS$4,'Table Name'!$C$2:$D$100,2,FALSE),FALSE))</f>
        <v>18</v>
      </c>
      <c r="AT8" t="str">
        <f>IF($C8=-1,-1,VLOOKUP($C8,'HCAD Process'!$D$5:$CZ$504,VLOOKUP(AT$4,'Table Name'!$C$2:$D$100,2,FALSE),FALSE))</f>
        <v>Apartments - Tax Credit Housing</v>
      </c>
      <c r="AU8">
        <f>IF($C8=-1,-1,VLOOKUP($C8,'HCAD Process'!$D$5:$CZ$504,VLOOKUP(AU$4,'Table Name'!$C$2:$D$100,2,FALSE),FALSE))</f>
        <v>0</v>
      </c>
      <c r="AV8" t="str">
        <f>IF($C8=-1,-1,VLOOKUP($C8,'HCAD Process'!$D$5:$CZ$504,VLOOKUP(AV$4,'Table Name'!$C$2:$D$100,2,FALSE),FALSE))</f>
        <v>84</v>
      </c>
      <c r="AW8">
        <f>IF($C8=-1,-1,VLOOKUP($C8,'HCAD Process'!$D$5:$CZ$504,VLOOKUP(AW$4,'Table Name'!$C$2:$D$100,2,FALSE),FALSE))</f>
        <v>77640</v>
      </c>
      <c r="AX8">
        <f>IF($C8=-1,-1,VLOOKUP($C8,'HCAD Process'!$D$5:$CZ$504,VLOOKUP(AX$4,'Table Name'!$C$2:$D$100,2,FALSE),FALSE))</f>
        <v>0</v>
      </c>
      <c r="AY8">
        <f>IF($C8=-1,-1,VLOOKUP($C8,'HCAD Process'!$D$5:$CZ$504,VLOOKUP(AY$4,'Table Name'!$C$2:$D$100,2,FALSE),FALSE))</f>
        <v>0</v>
      </c>
      <c r="AZ8">
        <f>IF($C8=-1,-1,VLOOKUP($C8,'HCAD Process'!$D$5:$CZ$504,VLOOKUP(AZ$4,'Table Name'!$C$2:$D$100,2,FALSE),FALSE))</f>
        <v>969724</v>
      </c>
      <c r="BA8" t="str">
        <f>IF($C8=-1,-1,VLOOKUP($C8,'HCAD Process'!$D$5:$CZ$504,VLOOKUP(BA$4,'Table Name'!$C$2:$D$100,2,FALSE),FALSE))</f>
        <v>12</v>
      </c>
      <c r="BB8" t="str">
        <f>IF($C8=-1,-1,VLOOKUP($C8,'HCAD Process'!$D$5:$CZ$504,VLOOKUP(BB$4,'Table Name'!$C$2:$D$100,2,FALSE),FALSE))</f>
        <v>LTS 1 THRU 33 &amp; 35 THRU 47 BLK 18 &amp;</v>
      </c>
      <c r="BC8" t="str">
        <f>IF($C8=-1,-1,VLOOKUP($C8,'HCAD Process'!$D$5:$CZ$504,VLOOKUP(BC$4,'Table Name'!$C$2:$D$100,2,FALSE),FALSE))</f>
        <v>LTS 6 THRU 12 BLK 28</v>
      </c>
      <c r="BD8" t="str">
        <f>IF($C8=-1,-1,VLOOKUP($C8,'HCAD Process'!$D$5:$CZ$504,VLOOKUP(BD$4,'Table Name'!$C$2:$D$100,2,FALSE),FALSE))</f>
        <v>1812</v>
      </c>
      <c r="BE8" t="str">
        <f>IF($C8=-1,-1,VLOOKUP($C8,'HCAD Process'!$D$5:$CZ$504,VLOOKUP(BE$4,'Table Name'!$C$2:$D$100,2,FALSE),FALSE))</f>
        <v>U of H/ I-45 South</v>
      </c>
      <c r="BF8" t="str">
        <f>IF($C8=-1,-1,VLOOKUP($C8,'HCAD Process'!$D$5:$CZ$504,VLOOKUP(BF$4,'Table Name'!$C$2:$D$100,2,FALSE),FALSE))</f>
        <v>140</v>
      </c>
      <c r="BG8" t="str">
        <f>IF($C8=-1,-1,VLOOKUP($C8,'HCAD Process'!$D$5:$CZ$504,VLOOKUP(BG$4,'Table Name'!$C$2:$D$100,2,FALSE),FALSE))</f>
        <v>1D Navigation, Harrisburg, Lawndale Areas</v>
      </c>
      <c r="BH8" t="str">
        <f>IF($C8=-1,-1,VLOOKUP($C8,'HCAD Process'!$D$5:$CZ$504,VLOOKUP(BH$4,'Table Name'!$C$2:$D$100,2,FALSE),FALSE))</f>
        <v>5915.20</v>
      </c>
      <c r="BI8" t="str">
        <f>IF($C8=-1,-1,VLOOKUP($C8,'HCAD Process'!$D$5:$CZ$504,VLOOKUP(BI$4,'Table Name'!$C$2:$D$100,2,FALSE),FALSE))</f>
        <v>0</v>
      </c>
      <c r="BJ8" t="str">
        <f>IF($C8=-1,-1,VLOOKUP($C8,'HCAD Process'!$D$5:$CZ$504,VLOOKUP(BJ$4,'Table Name'!$C$2:$D$100,2,FALSE),FALSE))</f>
        <v>01</v>
      </c>
      <c r="BK8" t="str">
        <f>IF($C8=-1,-1,VLOOKUP($C8,'HCAD Process'!$D$5:$CZ$504,VLOOKUP(BK$4,'Table Name'!$C$2:$D$100,2,FALSE),FALSE))</f>
        <v>5556B</v>
      </c>
      <c r="BL8" t="str">
        <f>IF($C8=-1,-1,VLOOKUP($C8,'HCAD Process'!$D$5:$CZ$504,VLOOKUP(BL$4,'Table Name'!$C$2:$D$100,2,FALSE),FALSE))</f>
        <v>495W</v>
      </c>
      <c r="BM8" t="str">
        <f>IF($C8=-1,-1,VLOOKUP($C8,'HCAD Process'!$D$5:$CZ$504,VLOOKUP(BM$4,'Table Name'!$C$2:$D$100,2,FALSE),FALSE))</f>
        <v>001 040 041 042 043 044 048 061 976</v>
      </c>
      <c r="BN8" t="str">
        <f>IF($C8=-1,-1,VLOOKUP($C8,'HCAD Process'!$D$5:$CZ$504,VLOOKUP(BN$4,'Table Name'!$C$2:$D$100,2,FALSE),FALSE))</f>
        <v>Real, Residential, Multi-Family</v>
      </c>
      <c r="BO8" t="str">
        <f>IF($C8=-1,-1,VLOOKUP($C8,'HCAD Process'!$D$5:$CZ$504,VLOOKUP(BO$4,'Table Name'!$C$2:$D$100,2,FALSE),FALSE))</f>
        <v>B1</v>
      </c>
      <c r="BP8" t="str">
        <f>IF($C8=-1,-1,VLOOKUP($C8,'HCAD Process'!$D$5:$CZ$504,VLOOKUP(BP$4,'Table Name'!$C$2:$D$100,2,FALSE),FALSE))</f>
        <v>Real, Residential, Multi-Family</v>
      </c>
      <c r="BQ8" t="str">
        <f>IF($C8=-1,-1,VLOOKUP($C8,'HCAD Process'!$D$5:$CZ$504,VLOOKUP(BQ$4,'Table Name'!$C$2:$D$100,2,FALSE),FALSE))</f>
        <v>Apartment - Tax Credit</v>
      </c>
      <c r="BR8" t="str">
        <f>IF($C8=-1,-1,VLOOKUP($C8,'HCAD Process'!$D$5:$CZ$504,VLOOKUP(BR$4,'Table Name'!$C$2:$D$100,2,FALSE),FALSE))</f>
        <v>Multiple Res (Low Rise)</v>
      </c>
      <c r="BS8" t="str">
        <f>IF($C8=-1,-1,VLOOKUP($C8,'HCAD Process'!$D$5:$CZ$504,VLOOKUP(BS$4,'Table Name'!$C$2:$D$100,2,FALSE),FALSE))</f>
        <v>8003</v>
      </c>
      <c r="BT8" t="str">
        <f>IF($C8=-1,-1,VLOOKUP($C8,'HCAD Process'!$D$5:$CZ$504,VLOOKUP(BT$4,'Table Name'!$C$2:$D$100,2,FALSE),FALSE))</f>
        <v>Land Neighborhood Section 3</v>
      </c>
      <c r="BU8">
        <f>IF($C8=-1,-1,VLOOKUP($C8,'HCAD Process'!$D$5:$CZ$504,VLOOKUP(BU$4,'Table Name'!$C$2:$D$100,2,FALSE),FALSE))</f>
        <v>133707</v>
      </c>
      <c r="BV8" t="str">
        <f>IF($C8=-1,-1,VLOOKUP($C8,'HCAD Process'!$D$5:$CZ$504,VLOOKUP(BV$4,'Table Name'!$C$2:$D$100,2,FALSE),FALSE))</f>
        <v>SF</v>
      </c>
      <c r="BW8" t="str">
        <f>IF($C8=-1,-1,VLOOKUP($C8,'HCAD Process'!$D$5:$CZ$504,VLOOKUP(BW$4,'Table Name'!$C$2:$D$100,2,FALSE),FALSE))</f>
        <v>1.0000</v>
      </c>
      <c r="BX8" t="str">
        <f>IF($C8=-1,-1,VLOOKUP($C8,'HCAD Process'!$D$5:$CZ$504,VLOOKUP(BX$4,'Table Name'!$C$2:$D$100,2,FALSE),FALSE))</f>
        <v>1.0000</v>
      </c>
      <c r="BY8" t="str">
        <f>IF($C8=-1,-1,VLOOKUP($C8,'HCAD Process'!$D$5:$CZ$504,VLOOKUP(BY$4,'Table Name'!$C$2:$D$100,2,FALSE),FALSE))</f>
        <v>1.0000</v>
      </c>
      <c r="BZ8" t="str">
        <f>IF($C8=-1,-1,VLOOKUP($C8,'HCAD Process'!$D$5:$CZ$504,VLOOKUP(BZ$4,'Table Name'!$C$2:$D$100,2,FALSE),FALSE))</f>
        <v>1.0000</v>
      </c>
      <c r="CA8">
        <f>IF($C8=-1,-1,VLOOKUP($C8,'HCAD Process'!$D$5:$CZ$504,VLOOKUP(CA$4,'Table Name'!$C$2:$D$100,2,FALSE),FALSE))</f>
        <v>6</v>
      </c>
      <c r="CB8">
        <f>IF($C8=-1,-1,VLOOKUP($C8,'HCAD Process'!$D$5:$CZ$504,VLOOKUP(CB$4,'Table Name'!$C$2:$D$100,2,FALSE),FALSE))</f>
        <v>6</v>
      </c>
      <c r="CC8">
        <f>IF($C8=-1,-1,VLOOKUP($C8,'HCAD Process'!$D$5:$CZ$504,VLOOKUP(CC$4,'Table Name'!$C$2:$D$100,2,FALSE),FALSE))</f>
        <v>802242</v>
      </c>
      <c r="CD8" t="str">
        <f>IF($C8=-1,-1,VLOOKUP($C8,'HCAD Process'!$D$5:$CZ$504,VLOOKUP(CD$4,'Table Name'!$C$2:$D$100,2,FALSE),FALSE))</f>
        <v>02511100000011</v>
      </c>
    </row>
    <row r="9" spans="2:82" x14ac:dyDescent="0.25">
      <c r="B9">
        <f t="shared" si="0"/>
        <v>5</v>
      </c>
      <c r="C9" t="str">
        <f t="array" ref="C9">IF(ISERROR(INDEX('HCAD Process'!CE$5:CE$504,MATCH(0,COUNTIF(C$4:C8,'HCAD Process'!CE$5:CE$504)+('HCAD Process'!CE$5:CE$504=-1),0))),-1,INDEX('HCAD Process'!CE$5:CE$504,MATCH(0,COUNTIF(C$4:C8,'HCAD Process'!CE$5:CE$504)+('HCAD Process'!CE$5:CE$504=-1),0)))</f>
        <v>02511100000012</v>
      </c>
      <c r="D9" t="str">
        <f>IF($C9=-1,-1,VLOOKUP($C9,'HCAD Process'!$D$5:$CZ$504,VLOOKUP(D$4,'Table Name'!$C$2:$D$100,2,FALSE),FALSE))</f>
        <v>0251110000001</v>
      </c>
      <c r="E9" t="str">
        <f>IF($C9=-1,-1,VLOOKUP($C9,'HCAD Process'!$D$5:$CZ$504,VLOOKUP(E$4,'Table Name'!$C$2:$D$100,2,FALSE),FALSE))</f>
        <v>01/20/2014</v>
      </c>
      <c r="F9" t="str">
        <f>IF($C9=-1,-1,VLOOKUP($C9,'HCAD Process'!$D$5:$CZ$504,VLOOKUP(F$4,'Table Name'!$C$2:$D$100,2,FALSE),FALSE))</f>
        <v>IBIZA PLAZA DE MAGNOLIA LTD</v>
      </c>
      <c r="G9" t="str">
        <f>IF($C9=-1,-1,VLOOKUP($C9,'HCAD Process'!$D$5:$CZ$504,VLOOKUP(G$4,'Table Name'!$C$2:$D$100,2,FALSE),FALSE))</f>
        <v>PLAZA DE MAGNOLIA</v>
      </c>
      <c r="H9" t="str">
        <f>IF($C9=-1,-1,VLOOKUP($C9,'HCAD Process'!$D$5:$CZ$504,VLOOKUP(H$4,'Table Name'!$C$2:$D$100,2,FALSE),FALSE))</f>
        <v>Guttman</v>
      </c>
      <c r="I9" t="str">
        <f>IF($C9=-1,-1,VLOOKUP($C9,'HCAD Process'!$D$5:$CZ$504,VLOOKUP(I$4,'Table Name'!$C$2:$D$100,2,FALSE),FALSE))</f>
        <v>7310 SHERMAN ST 84</v>
      </c>
      <c r="J9" t="str">
        <f>IF($C9=-1,-1,VLOOKUP($C9,'HCAD Process'!$D$5:$CZ$504,VLOOKUP(J$4,'Table Name'!$C$2:$D$100,2,FALSE),FALSE))</f>
        <v>HOUSTON</v>
      </c>
      <c r="K9" t="str">
        <f>IF($C9=-1,-1,VLOOKUP($C9,'HCAD Process'!$D$5:$CZ$504,VLOOKUP(K$4,'Table Name'!$C$2:$D$100,2,FALSE),FALSE))</f>
        <v>77011</v>
      </c>
      <c r="L9">
        <f>IF($C9=-1,-1,VLOOKUP($C9,'HCAD Process'!$D$5:$CZ$504,VLOOKUP(L$4,'Table Name'!$C$2:$D$100,2,FALSE),FALSE))</f>
        <v>2355000</v>
      </c>
      <c r="M9">
        <f>IF($C9=-1,-1,VLOOKUP($C9,'HCAD Process'!$D$5:$CZ$504,VLOOKUP(M$4,'Table Name'!$C$2:$D$100,2,FALSE),FALSE))</f>
        <v>2868273</v>
      </c>
      <c r="N9">
        <f>IF($C9=-1,-1,VLOOKUP($C9,'HCAD Process'!$D$5:$CZ$504,VLOOKUP(N$4,'Table Name'!$C$2:$D$100,2,FALSE),FALSE))</f>
        <v>2667200</v>
      </c>
      <c r="O9">
        <f>IF($C9=-1,-1,VLOOKUP($C9,'HCAD Process'!$D$5:$CZ$504,VLOOKUP(O$4,'Table Name'!$C$2:$D$100,2,FALSE),FALSE))</f>
        <v>0</v>
      </c>
      <c r="P9" t="e">
        <f>IF($C9=-1,-1,VLOOKUP($C9,'HCAD Process'!$D$5:$CZ$504,VLOOKUP(P$4,'Table Name'!$C$2:$D$100,2,FALSE),FALSE))</f>
        <v>#REF!</v>
      </c>
      <c r="Q9" t="str">
        <f>IF($C9=-1,-1,VLOOKUP($C9,'HCAD Process'!$D$5:$CZ$504,VLOOKUP(Q$4,'Table Name'!$C$2:$D$100,2,FALSE),FALSE))</f>
        <v>COMMERCIAL</v>
      </c>
      <c r="R9" t="str">
        <f>IF($C9=-1,-1,VLOOKUP($C9,'HCAD Process'!$D$5:$CZ$504,VLOOKUP(R$4,'Table Name'!$C$2:$D$100,2,FALSE),FALSE))</f>
        <v>2</v>
      </c>
      <c r="S9" t="str">
        <f>IF($C9=-1,-1,VLOOKUP($C9,'HCAD Process'!$D$5:$CZ$504,VLOOKUP(S$4,'Table Name'!$C$2:$D$100,2,FALSE),FALSE))</f>
        <v>4222</v>
      </c>
      <c r="T9" t="str">
        <f>IF($C9=-1,-1,VLOOKUP($C9,'HCAD Process'!$D$5:$CZ$504,VLOOKUP(T$4,'Table Name'!$C$2:$D$100,2,FALSE),FALSE))</f>
        <v>8352</v>
      </c>
      <c r="U9" t="str">
        <f>IF($C9=-1,-1,VLOOKUP($C9,'HCAD Process'!$D$5:$CZ$504,VLOOKUP(U$4,'Table Name'!$C$2:$D$100,2,FALSE),FALSE))</f>
        <v>D</v>
      </c>
      <c r="V9" t="str">
        <f>IF($C9=-1,-1,VLOOKUP($C9,'HCAD Process'!$D$5:$CZ$504,VLOOKUP(V$4,'Table Name'!$C$2:$D$100,2,FALSE),FALSE))</f>
        <v>Wood or Light Steel</v>
      </c>
      <c r="W9">
        <f>IF($C9=-1,-1,VLOOKUP($C9,'HCAD Process'!$D$5:$CZ$504,VLOOKUP(W$4,'Table Name'!$C$2:$D$100,2,FALSE),FALSE))</f>
        <v>0</v>
      </c>
      <c r="X9">
        <f>IF($C9=-1,-1,VLOOKUP($C9,'HCAD Process'!$D$5:$CZ$504,VLOOKUP(X$4,'Table Name'!$C$2:$D$100,2,FALSE),FALSE))</f>
        <v>0</v>
      </c>
      <c r="Y9">
        <f>IF($C9=-1,-1,VLOOKUP($C9,'HCAD Process'!$D$5:$CZ$504,VLOOKUP(Y$4,'Table Name'!$C$2:$D$100,2,FALSE),FALSE))</f>
        <v>1769312</v>
      </c>
      <c r="Z9">
        <f>IF($C9=-1,-1,VLOOKUP($C9,'HCAD Process'!$D$5:$CZ$504,VLOOKUP(Z$4,'Table Name'!$C$2:$D$100,2,FALSE),FALSE))</f>
        <v>0</v>
      </c>
      <c r="AA9" t="str">
        <f>IF($C9=-1,-1,VLOOKUP($C9,'HCAD Process'!$D$5:$CZ$504,VLOOKUP(AA$4,'Table Name'!$C$2:$D$100,2,FALSE),FALSE))</f>
        <v>.390000</v>
      </c>
      <c r="AB9" t="str">
        <f>IF($C9=-1,-1,VLOOKUP($C9,'HCAD Process'!$D$5:$CZ$504,VLOOKUP(AB$4,'Table Name'!$C$2:$D$100,2,FALSE),FALSE))</f>
        <v>C</v>
      </c>
      <c r="AC9" t="str">
        <f>IF($C9=-1,-1,VLOOKUP($C9,'HCAD Process'!$D$5:$CZ$504,VLOOKUP(AC$4,'Table Name'!$C$2:$D$100,2,FALSE),FALSE))</f>
        <v>Average</v>
      </c>
      <c r="AD9" t="str">
        <f>IF($C9=-1,-1,VLOOKUP($C9,'HCAD Process'!$D$5:$CZ$504,VLOOKUP(AD$4,'Table Name'!$C$2:$D$100,2,FALSE),FALSE))</f>
        <v>1996</v>
      </c>
      <c r="AE9" t="str">
        <f>IF($C9=-1,-1,VLOOKUP($C9,'HCAD Process'!$D$5:$CZ$504,VLOOKUP(AE$4,'Table Name'!$C$2:$D$100,2,FALSE),FALSE))</f>
        <v>1996</v>
      </c>
      <c r="AF9" t="str">
        <f>IF($C9=-1,-1,VLOOKUP($C9,'HCAD Process'!$D$5:$CZ$504,VLOOKUP(AF$4,'Table Name'!$C$2:$D$100,2,FALSE),FALSE))</f>
        <v>0</v>
      </c>
      <c r="AG9" t="str">
        <f>IF($C9=-1,-1,VLOOKUP($C9,'HCAD Process'!$D$5:$CZ$504,VLOOKUP(AG$4,'Table Name'!$C$2:$D$100,2,FALSE),FALSE))</f>
        <v>1997</v>
      </c>
      <c r="AH9">
        <f>IF($C9=-1,-1,VLOOKUP($C9,'HCAD Process'!$D$5:$CZ$504,VLOOKUP(AH$4,'Table Name'!$C$2:$D$100,2,FALSE),FALSE))</f>
        <v>0</v>
      </c>
      <c r="AI9" t="str">
        <f>IF($C9=-1,-1,VLOOKUP($C9,'HCAD Process'!$D$5:$CZ$504,VLOOKUP(AI$4,'Table Name'!$C$2:$D$100,2,FALSE),FALSE))</f>
        <v>01/01/1997</v>
      </c>
      <c r="AJ9">
        <f>IF($C9=-1,-1,VLOOKUP($C9,'HCAD Process'!$D$5:$CZ$504,VLOOKUP(AJ$4,'Table Name'!$C$2:$D$100,2,FALSE),FALSE))</f>
        <v>0</v>
      </c>
      <c r="AK9">
        <f>IF($C9=-1,-1,VLOOKUP($C9,'HCAD Process'!$D$5:$CZ$504,VLOOKUP(AK$4,'Table Name'!$C$2:$D$100,2,FALSE),FALSE))</f>
        <v>24069</v>
      </c>
      <c r="AL9">
        <f>IF($C9=-1,-1,VLOOKUP($C9,'HCAD Process'!$D$5:$CZ$504,VLOOKUP(AL$4,'Table Name'!$C$2:$D$100,2,FALSE),FALSE))</f>
        <v>24069</v>
      </c>
      <c r="AM9">
        <f>IF($C9=-1,-1,VLOOKUP($C9,'HCAD Process'!$D$5:$CZ$504,VLOOKUP(AM$4,'Table Name'!$C$2:$D$100,2,FALSE),FALSE))</f>
        <v>0</v>
      </c>
      <c r="AN9">
        <f>IF($C9=-1,-1,VLOOKUP($C9,'HCAD Process'!$D$5:$CZ$504,VLOOKUP(AN$4,'Table Name'!$C$2:$D$100,2,FALSE),FALSE))</f>
        <v>0</v>
      </c>
      <c r="AO9">
        <f>IF($C9=-1,-1,VLOOKUP($C9,'HCAD Process'!$D$5:$CZ$504,VLOOKUP(AO$4,'Table Name'!$C$2:$D$100,2,FALSE),FALSE))</f>
        <v>0</v>
      </c>
      <c r="AP9">
        <f>IF($C9=-1,-1,VLOOKUP($C9,'HCAD Process'!$D$5:$CZ$504,VLOOKUP(AP$4,'Table Name'!$C$2:$D$100,2,FALSE),FALSE))</f>
        <v>24069</v>
      </c>
      <c r="AQ9">
        <f>IF($C9=-1,-1,VLOOKUP($C9,'HCAD Process'!$D$5:$CZ$504,VLOOKUP(AQ$4,'Table Name'!$C$2:$D$100,2,FALSE),FALSE))</f>
        <v>0</v>
      </c>
      <c r="AR9">
        <f>IF($C9=-1,-1,VLOOKUP($C9,'HCAD Process'!$D$5:$CZ$504,VLOOKUP(AR$4,'Table Name'!$C$2:$D$100,2,FALSE),FALSE))</f>
        <v>1</v>
      </c>
      <c r="AS9" t="str">
        <f>IF($C9=-1,-1,VLOOKUP($C9,'HCAD Process'!$D$5:$CZ$504,VLOOKUP(AS$4,'Table Name'!$C$2:$D$100,2,FALSE),FALSE))</f>
        <v>18</v>
      </c>
      <c r="AT9" t="str">
        <f>IF($C9=-1,-1,VLOOKUP($C9,'HCAD Process'!$D$5:$CZ$504,VLOOKUP(AT$4,'Table Name'!$C$2:$D$100,2,FALSE),FALSE))</f>
        <v>Apartments - Tax Credit Housing</v>
      </c>
      <c r="AU9">
        <f>IF($C9=-1,-1,VLOOKUP($C9,'HCAD Process'!$D$5:$CZ$504,VLOOKUP(AU$4,'Table Name'!$C$2:$D$100,2,FALSE),FALSE))</f>
        <v>0</v>
      </c>
      <c r="AV9" t="str">
        <f>IF($C9=-1,-1,VLOOKUP($C9,'HCAD Process'!$D$5:$CZ$504,VLOOKUP(AV$4,'Table Name'!$C$2:$D$100,2,FALSE),FALSE))</f>
        <v>84</v>
      </c>
      <c r="AW9">
        <f>IF($C9=-1,-1,VLOOKUP($C9,'HCAD Process'!$D$5:$CZ$504,VLOOKUP(AW$4,'Table Name'!$C$2:$D$100,2,FALSE),FALSE))</f>
        <v>77640</v>
      </c>
      <c r="AX9">
        <f>IF($C9=-1,-1,VLOOKUP($C9,'HCAD Process'!$D$5:$CZ$504,VLOOKUP(AX$4,'Table Name'!$C$2:$D$100,2,FALSE),FALSE))</f>
        <v>0</v>
      </c>
      <c r="AY9">
        <f>IF($C9=-1,-1,VLOOKUP($C9,'HCAD Process'!$D$5:$CZ$504,VLOOKUP(AY$4,'Table Name'!$C$2:$D$100,2,FALSE),FALSE))</f>
        <v>0</v>
      </c>
      <c r="AZ9">
        <f>IF($C9=-1,-1,VLOOKUP($C9,'HCAD Process'!$D$5:$CZ$504,VLOOKUP(AZ$4,'Table Name'!$C$2:$D$100,2,FALSE),FALSE))</f>
        <v>969724</v>
      </c>
      <c r="BA9" t="str">
        <f>IF($C9=-1,-1,VLOOKUP($C9,'HCAD Process'!$D$5:$CZ$504,VLOOKUP(BA$4,'Table Name'!$C$2:$D$100,2,FALSE),FALSE))</f>
        <v>12</v>
      </c>
      <c r="BB9" t="str">
        <f>IF($C9=-1,-1,VLOOKUP($C9,'HCAD Process'!$D$5:$CZ$504,VLOOKUP(BB$4,'Table Name'!$C$2:$D$100,2,FALSE),FALSE))</f>
        <v>LTS 1 THRU 33 &amp; 35 THRU 47 BLK 18 &amp;</v>
      </c>
      <c r="BC9" t="str">
        <f>IF($C9=-1,-1,VLOOKUP($C9,'HCAD Process'!$D$5:$CZ$504,VLOOKUP(BC$4,'Table Name'!$C$2:$D$100,2,FALSE),FALSE))</f>
        <v>LTS 6 THRU 12 BLK 28</v>
      </c>
      <c r="BD9" t="str">
        <f>IF($C9=-1,-1,VLOOKUP($C9,'HCAD Process'!$D$5:$CZ$504,VLOOKUP(BD$4,'Table Name'!$C$2:$D$100,2,FALSE),FALSE))</f>
        <v>1812</v>
      </c>
      <c r="BE9" t="str">
        <f>IF($C9=-1,-1,VLOOKUP($C9,'HCAD Process'!$D$5:$CZ$504,VLOOKUP(BE$4,'Table Name'!$C$2:$D$100,2,FALSE),FALSE))</f>
        <v>U of H/ I-45 South</v>
      </c>
      <c r="BF9" t="str">
        <f>IF($C9=-1,-1,VLOOKUP($C9,'HCAD Process'!$D$5:$CZ$504,VLOOKUP(BF$4,'Table Name'!$C$2:$D$100,2,FALSE),FALSE))</f>
        <v>140</v>
      </c>
      <c r="BG9" t="str">
        <f>IF($C9=-1,-1,VLOOKUP($C9,'HCAD Process'!$D$5:$CZ$504,VLOOKUP(BG$4,'Table Name'!$C$2:$D$100,2,FALSE),FALSE))</f>
        <v>1D Navigation, Harrisburg, Lawndale Areas</v>
      </c>
      <c r="BH9" t="str">
        <f>IF($C9=-1,-1,VLOOKUP($C9,'HCAD Process'!$D$5:$CZ$504,VLOOKUP(BH$4,'Table Name'!$C$2:$D$100,2,FALSE),FALSE))</f>
        <v>5915.20</v>
      </c>
      <c r="BI9" t="str">
        <f>IF($C9=-1,-1,VLOOKUP($C9,'HCAD Process'!$D$5:$CZ$504,VLOOKUP(BI$4,'Table Name'!$C$2:$D$100,2,FALSE),FALSE))</f>
        <v>0</v>
      </c>
      <c r="BJ9" t="str">
        <f>IF($C9=-1,-1,VLOOKUP($C9,'HCAD Process'!$D$5:$CZ$504,VLOOKUP(BJ$4,'Table Name'!$C$2:$D$100,2,FALSE),FALSE))</f>
        <v>01</v>
      </c>
      <c r="BK9" t="str">
        <f>IF($C9=-1,-1,VLOOKUP($C9,'HCAD Process'!$D$5:$CZ$504,VLOOKUP(BK$4,'Table Name'!$C$2:$D$100,2,FALSE),FALSE))</f>
        <v>5556B</v>
      </c>
      <c r="BL9" t="str">
        <f>IF($C9=-1,-1,VLOOKUP($C9,'HCAD Process'!$D$5:$CZ$504,VLOOKUP(BL$4,'Table Name'!$C$2:$D$100,2,FALSE),FALSE))</f>
        <v>495W</v>
      </c>
      <c r="BM9" t="str">
        <f>IF($C9=-1,-1,VLOOKUP($C9,'HCAD Process'!$D$5:$CZ$504,VLOOKUP(BM$4,'Table Name'!$C$2:$D$100,2,FALSE),FALSE))</f>
        <v>001 040 041 042 043 044 048 061 976</v>
      </c>
      <c r="BN9" t="str">
        <f>IF($C9=-1,-1,VLOOKUP($C9,'HCAD Process'!$D$5:$CZ$504,VLOOKUP(BN$4,'Table Name'!$C$2:$D$100,2,FALSE),FALSE))</f>
        <v>Real, Residential, Multi-Family</v>
      </c>
      <c r="BO9" t="str">
        <f>IF($C9=-1,-1,VLOOKUP($C9,'HCAD Process'!$D$5:$CZ$504,VLOOKUP(BO$4,'Table Name'!$C$2:$D$100,2,FALSE),FALSE))</f>
        <v>B1</v>
      </c>
      <c r="BP9" t="str">
        <f>IF($C9=-1,-1,VLOOKUP($C9,'HCAD Process'!$D$5:$CZ$504,VLOOKUP(BP$4,'Table Name'!$C$2:$D$100,2,FALSE),FALSE))</f>
        <v>Real, Residential, Multi-Family</v>
      </c>
      <c r="BQ9" t="str">
        <f>IF($C9=-1,-1,VLOOKUP($C9,'HCAD Process'!$D$5:$CZ$504,VLOOKUP(BQ$4,'Table Name'!$C$2:$D$100,2,FALSE),FALSE))</f>
        <v>Apartment - Tax Credit</v>
      </c>
      <c r="BR9" t="str">
        <f>IF($C9=-1,-1,VLOOKUP($C9,'HCAD Process'!$D$5:$CZ$504,VLOOKUP(BR$4,'Table Name'!$C$2:$D$100,2,FALSE),FALSE))</f>
        <v>Multiple Res (Low Rise)</v>
      </c>
      <c r="BS9" t="str">
        <f>IF($C9=-1,-1,VLOOKUP($C9,'HCAD Process'!$D$5:$CZ$504,VLOOKUP(BS$4,'Table Name'!$C$2:$D$100,2,FALSE),FALSE))</f>
        <v>8003</v>
      </c>
      <c r="BT9" t="str">
        <f>IF($C9=-1,-1,VLOOKUP($C9,'HCAD Process'!$D$5:$CZ$504,VLOOKUP(BT$4,'Table Name'!$C$2:$D$100,2,FALSE),FALSE))</f>
        <v>Land Neighborhood Section 3</v>
      </c>
      <c r="BU9">
        <f>IF($C9=-1,-1,VLOOKUP($C9,'HCAD Process'!$D$5:$CZ$504,VLOOKUP(BU$4,'Table Name'!$C$2:$D$100,2,FALSE),FALSE))</f>
        <v>133707</v>
      </c>
      <c r="BV9" t="str">
        <f>IF($C9=-1,-1,VLOOKUP($C9,'HCAD Process'!$D$5:$CZ$504,VLOOKUP(BV$4,'Table Name'!$C$2:$D$100,2,FALSE),FALSE))</f>
        <v>SF</v>
      </c>
      <c r="BW9" t="str">
        <f>IF($C9=-1,-1,VLOOKUP($C9,'HCAD Process'!$D$5:$CZ$504,VLOOKUP(BW$4,'Table Name'!$C$2:$D$100,2,FALSE),FALSE))</f>
        <v>1.0000</v>
      </c>
      <c r="BX9" t="str">
        <f>IF($C9=-1,-1,VLOOKUP($C9,'HCAD Process'!$D$5:$CZ$504,VLOOKUP(BX$4,'Table Name'!$C$2:$D$100,2,FALSE),FALSE))</f>
        <v>1.0000</v>
      </c>
      <c r="BY9" t="str">
        <f>IF($C9=-1,-1,VLOOKUP($C9,'HCAD Process'!$D$5:$CZ$504,VLOOKUP(BY$4,'Table Name'!$C$2:$D$100,2,FALSE),FALSE))</f>
        <v>1.0000</v>
      </c>
      <c r="BZ9" t="str">
        <f>IF($C9=-1,-1,VLOOKUP($C9,'HCAD Process'!$D$5:$CZ$504,VLOOKUP(BZ$4,'Table Name'!$C$2:$D$100,2,FALSE),FALSE))</f>
        <v>1.0000</v>
      </c>
      <c r="CA9">
        <f>IF($C9=-1,-1,VLOOKUP($C9,'HCAD Process'!$D$5:$CZ$504,VLOOKUP(CA$4,'Table Name'!$C$2:$D$100,2,FALSE),FALSE))</f>
        <v>6</v>
      </c>
      <c r="CB9">
        <f>IF($C9=-1,-1,VLOOKUP($C9,'HCAD Process'!$D$5:$CZ$504,VLOOKUP(CB$4,'Table Name'!$C$2:$D$100,2,FALSE),FALSE))</f>
        <v>6</v>
      </c>
      <c r="CC9">
        <f>IF($C9=-1,-1,VLOOKUP($C9,'HCAD Process'!$D$5:$CZ$504,VLOOKUP(CC$4,'Table Name'!$C$2:$D$100,2,FALSE),FALSE))</f>
        <v>802242</v>
      </c>
      <c r="CD9" t="str">
        <f>IF($C9=-1,-1,VLOOKUP($C9,'HCAD Process'!$D$5:$CZ$504,VLOOKUP(CD$4,'Table Name'!$C$2:$D$100,2,FALSE),FALSE))</f>
        <v>02511100000012</v>
      </c>
    </row>
    <row r="10" spans="2:82" x14ac:dyDescent="0.25">
      <c r="B10">
        <f t="shared" si="0"/>
        <v>6</v>
      </c>
      <c r="C10" t="str">
        <f t="array" ref="C10">IF(ISERROR(INDEX('HCAD Process'!CE$5:CE$504,MATCH(0,COUNTIF(C$4:C9,'HCAD Process'!CE$5:CE$504)+('HCAD Process'!CE$5:CE$504=-1),0))),-1,INDEX('HCAD Process'!CE$5:CE$504,MATCH(0,COUNTIF(C$4:C9,'HCAD Process'!CE$5:CE$504)+('HCAD Process'!CE$5:CE$504=-1),0)))</f>
        <v>02511100000013</v>
      </c>
      <c r="D10" t="str">
        <f>IF($C10=-1,-1,VLOOKUP($C10,'HCAD Process'!$D$5:$CZ$504,VLOOKUP(D$4,'Table Name'!$C$2:$D$100,2,FALSE),FALSE))</f>
        <v>0251110000001</v>
      </c>
      <c r="E10" t="str">
        <f>IF($C10=-1,-1,VLOOKUP($C10,'HCAD Process'!$D$5:$CZ$504,VLOOKUP(E$4,'Table Name'!$C$2:$D$100,2,FALSE),FALSE))</f>
        <v>01/20/2014</v>
      </c>
      <c r="F10" t="str">
        <f>IF($C10=-1,-1,VLOOKUP($C10,'HCAD Process'!$D$5:$CZ$504,VLOOKUP(F$4,'Table Name'!$C$2:$D$100,2,FALSE),FALSE))</f>
        <v>IBIZA PLAZA DE MAGNOLIA LTD</v>
      </c>
      <c r="G10" t="str">
        <f>IF($C10=-1,-1,VLOOKUP($C10,'HCAD Process'!$D$5:$CZ$504,VLOOKUP(G$4,'Table Name'!$C$2:$D$100,2,FALSE),FALSE))</f>
        <v>PLAZA DE MAGNOLIA</v>
      </c>
      <c r="H10" t="str">
        <f>IF($C10=-1,-1,VLOOKUP($C10,'HCAD Process'!$D$5:$CZ$504,VLOOKUP(H$4,'Table Name'!$C$2:$D$100,2,FALSE),FALSE))</f>
        <v>Guttman</v>
      </c>
      <c r="I10" t="str">
        <f>IF($C10=-1,-1,VLOOKUP($C10,'HCAD Process'!$D$5:$CZ$504,VLOOKUP(I$4,'Table Name'!$C$2:$D$100,2,FALSE),FALSE))</f>
        <v>7310 SHERMAN ST 84</v>
      </c>
      <c r="J10" t="str">
        <f>IF($C10=-1,-1,VLOOKUP($C10,'HCAD Process'!$D$5:$CZ$504,VLOOKUP(J$4,'Table Name'!$C$2:$D$100,2,FALSE),FALSE))</f>
        <v>HOUSTON</v>
      </c>
      <c r="K10" t="str">
        <f>IF($C10=-1,-1,VLOOKUP($C10,'HCAD Process'!$D$5:$CZ$504,VLOOKUP(K$4,'Table Name'!$C$2:$D$100,2,FALSE),FALSE))</f>
        <v>77011</v>
      </c>
      <c r="L10">
        <f>IF($C10=-1,-1,VLOOKUP($C10,'HCAD Process'!$D$5:$CZ$504,VLOOKUP(L$4,'Table Name'!$C$2:$D$100,2,FALSE),FALSE))</f>
        <v>2355000</v>
      </c>
      <c r="M10">
        <f>IF($C10=-1,-1,VLOOKUP($C10,'HCAD Process'!$D$5:$CZ$504,VLOOKUP(M$4,'Table Name'!$C$2:$D$100,2,FALSE),FALSE))</f>
        <v>2868273</v>
      </c>
      <c r="N10">
        <f>IF($C10=-1,-1,VLOOKUP($C10,'HCAD Process'!$D$5:$CZ$504,VLOOKUP(N$4,'Table Name'!$C$2:$D$100,2,FALSE),FALSE))</f>
        <v>2667200</v>
      </c>
      <c r="O10">
        <f>IF($C10=-1,-1,VLOOKUP($C10,'HCAD Process'!$D$5:$CZ$504,VLOOKUP(O$4,'Table Name'!$C$2:$D$100,2,FALSE),FALSE))</f>
        <v>0</v>
      </c>
      <c r="P10" t="e">
        <f>IF($C10=-1,-1,VLOOKUP($C10,'HCAD Process'!$D$5:$CZ$504,VLOOKUP(P$4,'Table Name'!$C$2:$D$100,2,FALSE),FALSE))</f>
        <v>#REF!</v>
      </c>
      <c r="Q10" t="str">
        <f>IF($C10=-1,-1,VLOOKUP($C10,'HCAD Process'!$D$5:$CZ$504,VLOOKUP(Q$4,'Table Name'!$C$2:$D$100,2,FALSE),FALSE))</f>
        <v>COMMERCIAL</v>
      </c>
      <c r="R10" t="str">
        <f>IF($C10=-1,-1,VLOOKUP($C10,'HCAD Process'!$D$5:$CZ$504,VLOOKUP(R$4,'Table Name'!$C$2:$D$100,2,FALSE),FALSE))</f>
        <v>3</v>
      </c>
      <c r="S10" t="str">
        <f>IF($C10=-1,-1,VLOOKUP($C10,'HCAD Process'!$D$5:$CZ$504,VLOOKUP(S$4,'Table Name'!$C$2:$D$100,2,FALSE),FALSE))</f>
        <v>4222</v>
      </c>
      <c r="T10" t="str">
        <f>IF($C10=-1,-1,VLOOKUP($C10,'HCAD Process'!$D$5:$CZ$504,VLOOKUP(T$4,'Table Name'!$C$2:$D$100,2,FALSE),FALSE))</f>
        <v>8352</v>
      </c>
      <c r="U10" t="str">
        <f>IF($C10=-1,-1,VLOOKUP($C10,'HCAD Process'!$D$5:$CZ$504,VLOOKUP(U$4,'Table Name'!$C$2:$D$100,2,FALSE),FALSE))</f>
        <v>D</v>
      </c>
      <c r="V10" t="str">
        <f>IF($C10=-1,-1,VLOOKUP($C10,'HCAD Process'!$D$5:$CZ$504,VLOOKUP(V$4,'Table Name'!$C$2:$D$100,2,FALSE),FALSE))</f>
        <v>Wood or Light Steel</v>
      </c>
      <c r="W10">
        <f>IF($C10=-1,-1,VLOOKUP($C10,'HCAD Process'!$D$5:$CZ$504,VLOOKUP(W$4,'Table Name'!$C$2:$D$100,2,FALSE),FALSE))</f>
        <v>0</v>
      </c>
      <c r="X10">
        <f>IF($C10=-1,-1,VLOOKUP($C10,'HCAD Process'!$D$5:$CZ$504,VLOOKUP(X$4,'Table Name'!$C$2:$D$100,2,FALSE),FALSE))</f>
        <v>0</v>
      </c>
      <c r="Y10">
        <f>IF($C10=-1,-1,VLOOKUP($C10,'HCAD Process'!$D$5:$CZ$504,VLOOKUP(Y$4,'Table Name'!$C$2:$D$100,2,FALSE),FALSE))</f>
        <v>1769312</v>
      </c>
      <c r="Z10">
        <f>IF($C10=-1,-1,VLOOKUP($C10,'HCAD Process'!$D$5:$CZ$504,VLOOKUP(Z$4,'Table Name'!$C$2:$D$100,2,FALSE),FALSE))</f>
        <v>0</v>
      </c>
      <c r="AA10" t="str">
        <f>IF($C10=-1,-1,VLOOKUP($C10,'HCAD Process'!$D$5:$CZ$504,VLOOKUP(AA$4,'Table Name'!$C$2:$D$100,2,FALSE),FALSE))</f>
        <v>.390000</v>
      </c>
      <c r="AB10" t="str">
        <f>IF($C10=-1,-1,VLOOKUP($C10,'HCAD Process'!$D$5:$CZ$504,VLOOKUP(AB$4,'Table Name'!$C$2:$D$100,2,FALSE),FALSE))</f>
        <v>C</v>
      </c>
      <c r="AC10" t="str">
        <f>IF($C10=-1,-1,VLOOKUP($C10,'HCAD Process'!$D$5:$CZ$504,VLOOKUP(AC$4,'Table Name'!$C$2:$D$100,2,FALSE),FALSE))</f>
        <v>Average</v>
      </c>
      <c r="AD10" t="str">
        <f>IF($C10=-1,-1,VLOOKUP($C10,'HCAD Process'!$D$5:$CZ$504,VLOOKUP(AD$4,'Table Name'!$C$2:$D$100,2,FALSE),FALSE))</f>
        <v>1996</v>
      </c>
      <c r="AE10" t="str">
        <f>IF($C10=-1,-1,VLOOKUP($C10,'HCAD Process'!$D$5:$CZ$504,VLOOKUP(AE$4,'Table Name'!$C$2:$D$100,2,FALSE),FALSE))</f>
        <v>1996</v>
      </c>
      <c r="AF10" t="str">
        <f>IF($C10=-1,-1,VLOOKUP($C10,'HCAD Process'!$D$5:$CZ$504,VLOOKUP(AF$4,'Table Name'!$C$2:$D$100,2,FALSE),FALSE))</f>
        <v>0</v>
      </c>
      <c r="AG10" t="str">
        <f>IF($C10=-1,-1,VLOOKUP($C10,'HCAD Process'!$D$5:$CZ$504,VLOOKUP(AG$4,'Table Name'!$C$2:$D$100,2,FALSE),FALSE))</f>
        <v>1997</v>
      </c>
      <c r="AH10">
        <f>IF($C10=-1,-1,VLOOKUP($C10,'HCAD Process'!$D$5:$CZ$504,VLOOKUP(AH$4,'Table Name'!$C$2:$D$100,2,FALSE),FALSE))</f>
        <v>0</v>
      </c>
      <c r="AI10" t="str">
        <f>IF($C10=-1,-1,VLOOKUP($C10,'HCAD Process'!$D$5:$CZ$504,VLOOKUP(AI$4,'Table Name'!$C$2:$D$100,2,FALSE),FALSE))</f>
        <v>01/01/1997</v>
      </c>
      <c r="AJ10">
        <f>IF($C10=-1,-1,VLOOKUP($C10,'HCAD Process'!$D$5:$CZ$504,VLOOKUP(AJ$4,'Table Name'!$C$2:$D$100,2,FALSE),FALSE))</f>
        <v>0</v>
      </c>
      <c r="AK10">
        <f>IF($C10=-1,-1,VLOOKUP($C10,'HCAD Process'!$D$5:$CZ$504,VLOOKUP(AK$4,'Table Name'!$C$2:$D$100,2,FALSE),FALSE))</f>
        <v>24069</v>
      </c>
      <c r="AL10">
        <f>IF($C10=-1,-1,VLOOKUP($C10,'HCAD Process'!$D$5:$CZ$504,VLOOKUP(AL$4,'Table Name'!$C$2:$D$100,2,FALSE),FALSE))</f>
        <v>24069</v>
      </c>
      <c r="AM10">
        <f>IF($C10=-1,-1,VLOOKUP($C10,'HCAD Process'!$D$5:$CZ$504,VLOOKUP(AM$4,'Table Name'!$C$2:$D$100,2,FALSE),FALSE))</f>
        <v>0</v>
      </c>
      <c r="AN10">
        <f>IF($C10=-1,-1,VLOOKUP($C10,'HCAD Process'!$D$5:$CZ$504,VLOOKUP(AN$4,'Table Name'!$C$2:$D$100,2,FALSE),FALSE))</f>
        <v>0</v>
      </c>
      <c r="AO10">
        <f>IF($C10=-1,-1,VLOOKUP($C10,'HCAD Process'!$D$5:$CZ$504,VLOOKUP(AO$4,'Table Name'!$C$2:$D$100,2,FALSE),FALSE))</f>
        <v>0</v>
      </c>
      <c r="AP10">
        <f>IF($C10=-1,-1,VLOOKUP($C10,'HCAD Process'!$D$5:$CZ$504,VLOOKUP(AP$4,'Table Name'!$C$2:$D$100,2,FALSE),FALSE))</f>
        <v>24069</v>
      </c>
      <c r="AQ10">
        <f>IF($C10=-1,-1,VLOOKUP($C10,'HCAD Process'!$D$5:$CZ$504,VLOOKUP(AQ$4,'Table Name'!$C$2:$D$100,2,FALSE),FALSE))</f>
        <v>0</v>
      </c>
      <c r="AR10">
        <f>IF($C10=-1,-1,VLOOKUP($C10,'HCAD Process'!$D$5:$CZ$504,VLOOKUP(AR$4,'Table Name'!$C$2:$D$100,2,FALSE),FALSE))</f>
        <v>1</v>
      </c>
      <c r="AS10" t="str">
        <f>IF($C10=-1,-1,VLOOKUP($C10,'HCAD Process'!$D$5:$CZ$504,VLOOKUP(AS$4,'Table Name'!$C$2:$D$100,2,FALSE),FALSE))</f>
        <v>18</v>
      </c>
      <c r="AT10" t="str">
        <f>IF($C10=-1,-1,VLOOKUP($C10,'HCAD Process'!$D$5:$CZ$504,VLOOKUP(AT$4,'Table Name'!$C$2:$D$100,2,FALSE),FALSE))</f>
        <v>Apartments - Tax Credit Housing</v>
      </c>
      <c r="AU10">
        <f>IF($C10=-1,-1,VLOOKUP($C10,'HCAD Process'!$D$5:$CZ$504,VLOOKUP(AU$4,'Table Name'!$C$2:$D$100,2,FALSE),FALSE))</f>
        <v>0</v>
      </c>
      <c r="AV10" t="str">
        <f>IF($C10=-1,-1,VLOOKUP($C10,'HCAD Process'!$D$5:$CZ$504,VLOOKUP(AV$4,'Table Name'!$C$2:$D$100,2,FALSE),FALSE))</f>
        <v>84</v>
      </c>
      <c r="AW10">
        <f>IF($C10=-1,-1,VLOOKUP($C10,'HCAD Process'!$D$5:$CZ$504,VLOOKUP(AW$4,'Table Name'!$C$2:$D$100,2,FALSE),FALSE))</f>
        <v>77640</v>
      </c>
      <c r="AX10">
        <f>IF($C10=-1,-1,VLOOKUP($C10,'HCAD Process'!$D$5:$CZ$504,VLOOKUP(AX$4,'Table Name'!$C$2:$D$100,2,FALSE),FALSE))</f>
        <v>0</v>
      </c>
      <c r="AY10">
        <f>IF($C10=-1,-1,VLOOKUP($C10,'HCAD Process'!$D$5:$CZ$504,VLOOKUP(AY$4,'Table Name'!$C$2:$D$100,2,FALSE),FALSE))</f>
        <v>0</v>
      </c>
      <c r="AZ10">
        <f>IF($C10=-1,-1,VLOOKUP($C10,'HCAD Process'!$D$5:$CZ$504,VLOOKUP(AZ$4,'Table Name'!$C$2:$D$100,2,FALSE),FALSE))</f>
        <v>969724</v>
      </c>
      <c r="BA10" t="str">
        <f>IF($C10=-1,-1,VLOOKUP($C10,'HCAD Process'!$D$5:$CZ$504,VLOOKUP(BA$4,'Table Name'!$C$2:$D$100,2,FALSE),FALSE))</f>
        <v>12</v>
      </c>
      <c r="BB10" t="str">
        <f>IF($C10=-1,-1,VLOOKUP($C10,'HCAD Process'!$D$5:$CZ$504,VLOOKUP(BB$4,'Table Name'!$C$2:$D$100,2,FALSE),FALSE))</f>
        <v>LTS 1 THRU 33 &amp; 35 THRU 47 BLK 18 &amp;</v>
      </c>
      <c r="BC10" t="str">
        <f>IF($C10=-1,-1,VLOOKUP($C10,'HCAD Process'!$D$5:$CZ$504,VLOOKUP(BC$4,'Table Name'!$C$2:$D$100,2,FALSE),FALSE))</f>
        <v>LTS 6 THRU 12 BLK 28</v>
      </c>
      <c r="BD10" t="str">
        <f>IF($C10=-1,-1,VLOOKUP($C10,'HCAD Process'!$D$5:$CZ$504,VLOOKUP(BD$4,'Table Name'!$C$2:$D$100,2,FALSE),FALSE))</f>
        <v>1812</v>
      </c>
      <c r="BE10" t="str">
        <f>IF($C10=-1,-1,VLOOKUP($C10,'HCAD Process'!$D$5:$CZ$504,VLOOKUP(BE$4,'Table Name'!$C$2:$D$100,2,FALSE),FALSE))</f>
        <v>U of H/ I-45 South</v>
      </c>
      <c r="BF10" t="str">
        <f>IF($C10=-1,-1,VLOOKUP($C10,'HCAD Process'!$D$5:$CZ$504,VLOOKUP(BF$4,'Table Name'!$C$2:$D$100,2,FALSE),FALSE))</f>
        <v>140</v>
      </c>
      <c r="BG10" t="str">
        <f>IF($C10=-1,-1,VLOOKUP($C10,'HCAD Process'!$D$5:$CZ$504,VLOOKUP(BG$4,'Table Name'!$C$2:$D$100,2,FALSE),FALSE))</f>
        <v>1D Navigation, Harrisburg, Lawndale Areas</v>
      </c>
      <c r="BH10" t="str">
        <f>IF($C10=-1,-1,VLOOKUP($C10,'HCAD Process'!$D$5:$CZ$504,VLOOKUP(BH$4,'Table Name'!$C$2:$D$100,2,FALSE),FALSE))</f>
        <v>5915.20</v>
      </c>
      <c r="BI10" t="str">
        <f>IF($C10=-1,-1,VLOOKUP($C10,'HCAD Process'!$D$5:$CZ$504,VLOOKUP(BI$4,'Table Name'!$C$2:$D$100,2,FALSE),FALSE))</f>
        <v>0</v>
      </c>
      <c r="BJ10" t="str">
        <f>IF($C10=-1,-1,VLOOKUP($C10,'HCAD Process'!$D$5:$CZ$504,VLOOKUP(BJ$4,'Table Name'!$C$2:$D$100,2,FALSE),FALSE))</f>
        <v>01</v>
      </c>
      <c r="BK10" t="str">
        <f>IF($C10=-1,-1,VLOOKUP($C10,'HCAD Process'!$D$5:$CZ$504,VLOOKUP(BK$4,'Table Name'!$C$2:$D$100,2,FALSE),FALSE))</f>
        <v>5556B</v>
      </c>
      <c r="BL10" t="str">
        <f>IF($C10=-1,-1,VLOOKUP($C10,'HCAD Process'!$D$5:$CZ$504,VLOOKUP(BL$4,'Table Name'!$C$2:$D$100,2,FALSE),FALSE))</f>
        <v>495W</v>
      </c>
      <c r="BM10" t="str">
        <f>IF($C10=-1,-1,VLOOKUP($C10,'HCAD Process'!$D$5:$CZ$504,VLOOKUP(BM$4,'Table Name'!$C$2:$D$100,2,FALSE),FALSE))</f>
        <v>001 040 041 042 043 044 048 061 976</v>
      </c>
      <c r="BN10" t="str">
        <f>IF($C10=-1,-1,VLOOKUP($C10,'HCAD Process'!$D$5:$CZ$504,VLOOKUP(BN$4,'Table Name'!$C$2:$D$100,2,FALSE),FALSE))</f>
        <v>Real, Residential, Multi-Family</v>
      </c>
      <c r="BO10" t="str">
        <f>IF($C10=-1,-1,VLOOKUP($C10,'HCAD Process'!$D$5:$CZ$504,VLOOKUP(BO$4,'Table Name'!$C$2:$D$100,2,FALSE),FALSE))</f>
        <v>B1</v>
      </c>
      <c r="BP10" t="str">
        <f>IF($C10=-1,-1,VLOOKUP($C10,'HCAD Process'!$D$5:$CZ$504,VLOOKUP(BP$4,'Table Name'!$C$2:$D$100,2,FALSE),FALSE))</f>
        <v>Real, Residential, Multi-Family</v>
      </c>
      <c r="BQ10" t="str">
        <f>IF($C10=-1,-1,VLOOKUP($C10,'HCAD Process'!$D$5:$CZ$504,VLOOKUP(BQ$4,'Table Name'!$C$2:$D$100,2,FALSE),FALSE))</f>
        <v>Apartment - Tax Credit</v>
      </c>
      <c r="BR10" t="str">
        <f>IF($C10=-1,-1,VLOOKUP($C10,'HCAD Process'!$D$5:$CZ$504,VLOOKUP(BR$4,'Table Name'!$C$2:$D$100,2,FALSE),FALSE))</f>
        <v>Multiple Res (Low Rise)</v>
      </c>
      <c r="BS10" t="str">
        <f>IF($C10=-1,-1,VLOOKUP($C10,'HCAD Process'!$D$5:$CZ$504,VLOOKUP(BS$4,'Table Name'!$C$2:$D$100,2,FALSE),FALSE))</f>
        <v>8003</v>
      </c>
      <c r="BT10" t="str">
        <f>IF($C10=-1,-1,VLOOKUP($C10,'HCAD Process'!$D$5:$CZ$504,VLOOKUP(BT$4,'Table Name'!$C$2:$D$100,2,FALSE),FALSE))</f>
        <v>Land Neighborhood Section 3</v>
      </c>
      <c r="BU10">
        <f>IF($C10=-1,-1,VLOOKUP($C10,'HCAD Process'!$D$5:$CZ$504,VLOOKUP(BU$4,'Table Name'!$C$2:$D$100,2,FALSE),FALSE))</f>
        <v>133707</v>
      </c>
      <c r="BV10" t="str">
        <f>IF($C10=-1,-1,VLOOKUP($C10,'HCAD Process'!$D$5:$CZ$504,VLOOKUP(BV$4,'Table Name'!$C$2:$D$100,2,FALSE),FALSE))</f>
        <v>SF</v>
      </c>
      <c r="BW10" t="str">
        <f>IF($C10=-1,-1,VLOOKUP($C10,'HCAD Process'!$D$5:$CZ$504,VLOOKUP(BW$4,'Table Name'!$C$2:$D$100,2,FALSE),FALSE))</f>
        <v>1.0000</v>
      </c>
      <c r="BX10" t="str">
        <f>IF($C10=-1,-1,VLOOKUP($C10,'HCAD Process'!$D$5:$CZ$504,VLOOKUP(BX$4,'Table Name'!$C$2:$D$100,2,FALSE),FALSE))</f>
        <v>1.0000</v>
      </c>
      <c r="BY10" t="str">
        <f>IF($C10=-1,-1,VLOOKUP($C10,'HCAD Process'!$D$5:$CZ$504,VLOOKUP(BY$4,'Table Name'!$C$2:$D$100,2,FALSE),FALSE))</f>
        <v>1.0000</v>
      </c>
      <c r="BZ10" t="str">
        <f>IF($C10=-1,-1,VLOOKUP($C10,'HCAD Process'!$D$5:$CZ$504,VLOOKUP(BZ$4,'Table Name'!$C$2:$D$100,2,FALSE),FALSE))</f>
        <v>1.0000</v>
      </c>
      <c r="CA10">
        <f>IF($C10=-1,-1,VLOOKUP($C10,'HCAD Process'!$D$5:$CZ$504,VLOOKUP(CA$4,'Table Name'!$C$2:$D$100,2,FALSE),FALSE))</f>
        <v>6</v>
      </c>
      <c r="CB10">
        <f>IF($C10=-1,-1,VLOOKUP($C10,'HCAD Process'!$D$5:$CZ$504,VLOOKUP(CB$4,'Table Name'!$C$2:$D$100,2,FALSE),FALSE))</f>
        <v>6</v>
      </c>
      <c r="CC10">
        <f>IF($C10=-1,-1,VLOOKUP($C10,'HCAD Process'!$D$5:$CZ$504,VLOOKUP(CC$4,'Table Name'!$C$2:$D$100,2,FALSE),FALSE))</f>
        <v>802242</v>
      </c>
      <c r="CD10" t="str">
        <f>IF($C10=-1,-1,VLOOKUP($C10,'HCAD Process'!$D$5:$CZ$504,VLOOKUP(CD$4,'Table Name'!$C$2:$D$100,2,FALSE),FALSE))</f>
        <v>02511100000013</v>
      </c>
    </row>
    <row r="11" spans="2:82" x14ac:dyDescent="0.25">
      <c r="B11">
        <f t="shared" si="0"/>
        <v>7</v>
      </c>
      <c r="C11" t="str">
        <f t="array" ref="C11">IF(ISERROR(INDEX('HCAD Process'!CE$5:CE$504,MATCH(0,COUNTIF(C$4:C10,'HCAD Process'!CE$5:CE$504)+('HCAD Process'!CE$5:CE$504=-1),0))),-1,INDEX('HCAD Process'!CE$5:CE$504,MATCH(0,COUNTIF(C$4:C10,'HCAD Process'!CE$5:CE$504)+('HCAD Process'!CE$5:CE$504=-1),0)))</f>
        <v>02511100000014</v>
      </c>
      <c r="D11" t="str">
        <f>IF($C11=-1,-1,VLOOKUP($C11,'HCAD Process'!$D$5:$CZ$504,VLOOKUP(D$4,'Table Name'!$C$2:$D$100,2,FALSE),FALSE))</f>
        <v>0251110000001</v>
      </c>
      <c r="E11" t="str">
        <f>IF($C11=-1,-1,VLOOKUP($C11,'HCAD Process'!$D$5:$CZ$504,VLOOKUP(E$4,'Table Name'!$C$2:$D$100,2,FALSE),FALSE))</f>
        <v>01/20/2014</v>
      </c>
      <c r="F11" t="str">
        <f>IF($C11=-1,-1,VLOOKUP($C11,'HCAD Process'!$D$5:$CZ$504,VLOOKUP(F$4,'Table Name'!$C$2:$D$100,2,FALSE),FALSE))</f>
        <v>IBIZA PLAZA DE MAGNOLIA LTD</v>
      </c>
      <c r="G11" t="str">
        <f>IF($C11=-1,-1,VLOOKUP($C11,'HCAD Process'!$D$5:$CZ$504,VLOOKUP(G$4,'Table Name'!$C$2:$D$100,2,FALSE),FALSE))</f>
        <v>PLAZA DE MAGNOLIA</v>
      </c>
      <c r="H11" t="str">
        <f>IF($C11=-1,-1,VLOOKUP($C11,'HCAD Process'!$D$5:$CZ$504,VLOOKUP(H$4,'Table Name'!$C$2:$D$100,2,FALSE),FALSE))</f>
        <v>Guttman</v>
      </c>
      <c r="I11" t="str">
        <f>IF($C11=-1,-1,VLOOKUP($C11,'HCAD Process'!$D$5:$CZ$504,VLOOKUP(I$4,'Table Name'!$C$2:$D$100,2,FALSE),FALSE))</f>
        <v>7310 SHERMAN ST 84</v>
      </c>
      <c r="J11" t="str">
        <f>IF($C11=-1,-1,VLOOKUP($C11,'HCAD Process'!$D$5:$CZ$504,VLOOKUP(J$4,'Table Name'!$C$2:$D$100,2,FALSE),FALSE))</f>
        <v>HOUSTON</v>
      </c>
      <c r="K11" t="str">
        <f>IF($C11=-1,-1,VLOOKUP($C11,'HCAD Process'!$D$5:$CZ$504,VLOOKUP(K$4,'Table Name'!$C$2:$D$100,2,FALSE),FALSE))</f>
        <v>77011</v>
      </c>
      <c r="L11">
        <f>IF($C11=-1,-1,VLOOKUP($C11,'HCAD Process'!$D$5:$CZ$504,VLOOKUP(L$4,'Table Name'!$C$2:$D$100,2,FALSE),FALSE))</f>
        <v>2355000</v>
      </c>
      <c r="M11">
        <f>IF($C11=-1,-1,VLOOKUP($C11,'HCAD Process'!$D$5:$CZ$504,VLOOKUP(M$4,'Table Name'!$C$2:$D$100,2,FALSE),FALSE))</f>
        <v>2868273</v>
      </c>
      <c r="N11">
        <f>IF($C11=-1,-1,VLOOKUP($C11,'HCAD Process'!$D$5:$CZ$504,VLOOKUP(N$4,'Table Name'!$C$2:$D$100,2,FALSE),FALSE))</f>
        <v>2667200</v>
      </c>
      <c r="O11">
        <f>IF($C11=-1,-1,VLOOKUP($C11,'HCAD Process'!$D$5:$CZ$504,VLOOKUP(O$4,'Table Name'!$C$2:$D$100,2,FALSE),FALSE))</f>
        <v>0</v>
      </c>
      <c r="P11" t="e">
        <f>IF($C11=-1,-1,VLOOKUP($C11,'HCAD Process'!$D$5:$CZ$504,VLOOKUP(P$4,'Table Name'!$C$2:$D$100,2,FALSE),FALSE))</f>
        <v>#REF!</v>
      </c>
      <c r="Q11" t="str">
        <f>IF($C11=-1,-1,VLOOKUP($C11,'HCAD Process'!$D$5:$CZ$504,VLOOKUP(Q$4,'Table Name'!$C$2:$D$100,2,FALSE),FALSE))</f>
        <v>COMMERCIAL</v>
      </c>
      <c r="R11" t="str">
        <f>IF($C11=-1,-1,VLOOKUP($C11,'HCAD Process'!$D$5:$CZ$504,VLOOKUP(R$4,'Table Name'!$C$2:$D$100,2,FALSE),FALSE))</f>
        <v>4</v>
      </c>
      <c r="S11" t="str">
        <f>IF($C11=-1,-1,VLOOKUP($C11,'HCAD Process'!$D$5:$CZ$504,VLOOKUP(S$4,'Table Name'!$C$2:$D$100,2,FALSE),FALSE))</f>
        <v>4222</v>
      </c>
      <c r="T11" t="str">
        <f>IF($C11=-1,-1,VLOOKUP($C11,'HCAD Process'!$D$5:$CZ$504,VLOOKUP(T$4,'Table Name'!$C$2:$D$100,2,FALSE),FALSE))</f>
        <v>8352</v>
      </c>
      <c r="U11" t="str">
        <f>IF($C11=-1,-1,VLOOKUP($C11,'HCAD Process'!$D$5:$CZ$504,VLOOKUP(U$4,'Table Name'!$C$2:$D$100,2,FALSE),FALSE))</f>
        <v>D</v>
      </c>
      <c r="V11" t="str">
        <f>IF($C11=-1,-1,VLOOKUP($C11,'HCAD Process'!$D$5:$CZ$504,VLOOKUP(V$4,'Table Name'!$C$2:$D$100,2,FALSE),FALSE))</f>
        <v>Wood or Light Steel</v>
      </c>
      <c r="W11">
        <f>IF($C11=-1,-1,VLOOKUP($C11,'HCAD Process'!$D$5:$CZ$504,VLOOKUP(W$4,'Table Name'!$C$2:$D$100,2,FALSE),FALSE))</f>
        <v>0</v>
      </c>
      <c r="X11">
        <f>IF($C11=-1,-1,VLOOKUP($C11,'HCAD Process'!$D$5:$CZ$504,VLOOKUP(X$4,'Table Name'!$C$2:$D$100,2,FALSE),FALSE))</f>
        <v>0</v>
      </c>
      <c r="Y11">
        <f>IF($C11=-1,-1,VLOOKUP($C11,'HCAD Process'!$D$5:$CZ$504,VLOOKUP(Y$4,'Table Name'!$C$2:$D$100,2,FALSE),FALSE))</f>
        <v>655415</v>
      </c>
      <c r="Z11">
        <f>IF($C11=-1,-1,VLOOKUP($C11,'HCAD Process'!$D$5:$CZ$504,VLOOKUP(Z$4,'Table Name'!$C$2:$D$100,2,FALSE),FALSE))</f>
        <v>0</v>
      </c>
      <c r="AA11" t="str">
        <f>IF($C11=-1,-1,VLOOKUP($C11,'HCAD Process'!$D$5:$CZ$504,VLOOKUP(AA$4,'Table Name'!$C$2:$D$100,2,FALSE),FALSE))</f>
        <v>.390000</v>
      </c>
      <c r="AB11" t="str">
        <f>IF($C11=-1,-1,VLOOKUP($C11,'HCAD Process'!$D$5:$CZ$504,VLOOKUP(AB$4,'Table Name'!$C$2:$D$100,2,FALSE),FALSE))</f>
        <v>C</v>
      </c>
      <c r="AC11" t="str">
        <f>IF($C11=-1,-1,VLOOKUP($C11,'HCAD Process'!$D$5:$CZ$504,VLOOKUP(AC$4,'Table Name'!$C$2:$D$100,2,FALSE),FALSE))</f>
        <v>Average</v>
      </c>
      <c r="AD11" t="str">
        <f>IF($C11=-1,-1,VLOOKUP($C11,'HCAD Process'!$D$5:$CZ$504,VLOOKUP(AD$4,'Table Name'!$C$2:$D$100,2,FALSE),FALSE))</f>
        <v>1996</v>
      </c>
      <c r="AE11" t="str">
        <f>IF($C11=-1,-1,VLOOKUP($C11,'HCAD Process'!$D$5:$CZ$504,VLOOKUP(AE$4,'Table Name'!$C$2:$D$100,2,FALSE),FALSE))</f>
        <v>1996</v>
      </c>
      <c r="AF11" t="str">
        <f>IF($C11=-1,-1,VLOOKUP($C11,'HCAD Process'!$D$5:$CZ$504,VLOOKUP(AF$4,'Table Name'!$C$2:$D$100,2,FALSE),FALSE))</f>
        <v>0</v>
      </c>
      <c r="AG11" t="str">
        <f>IF($C11=-1,-1,VLOOKUP($C11,'HCAD Process'!$D$5:$CZ$504,VLOOKUP(AG$4,'Table Name'!$C$2:$D$100,2,FALSE),FALSE))</f>
        <v>1997</v>
      </c>
      <c r="AH11">
        <f>IF($C11=-1,-1,VLOOKUP($C11,'HCAD Process'!$D$5:$CZ$504,VLOOKUP(AH$4,'Table Name'!$C$2:$D$100,2,FALSE),FALSE))</f>
        <v>0</v>
      </c>
      <c r="AI11" t="str">
        <f>IF($C11=-1,-1,VLOOKUP($C11,'HCAD Process'!$D$5:$CZ$504,VLOOKUP(AI$4,'Table Name'!$C$2:$D$100,2,FALSE),FALSE))</f>
        <v>01/01/1997</v>
      </c>
      <c r="AJ11">
        <f>IF($C11=-1,-1,VLOOKUP($C11,'HCAD Process'!$D$5:$CZ$504,VLOOKUP(AJ$4,'Table Name'!$C$2:$D$100,2,FALSE),FALSE))</f>
        <v>0</v>
      </c>
      <c r="AK11">
        <f>IF($C11=-1,-1,VLOOKUP($C11,'HCAD Process'!$D$5:$CZ$504,VLOOKUP(AK$4,'Table Name'!$C$2:$D$100,2,FALSE),FALSE))</f>
        <v>8916</v>
      </c>
      <c r="AL11">
        <f>IF($C11=-1,-1,VLOOKUP($C11,'HCAD Process'!$D$5:$CZ$504,VLOOKUP(AL$4,'Table Name'!$C$2:$D$100,2,FALSE),FALSE))</f>
        <v>8916</v>
      </c>
      <c r="AM11">
        <f>IF($C11=-1,-1,VLOOKUP($C11,'HCAD Process'!$D$5:$CZ$504,VLOOKUP(AM$4,'Table Name'!$C$2:$D$100,2,FALSE),FALSE))</f>
        <v>0</v>
      </c>
      <c r="AN11">
        <f>IF($C11=-1,-1,VLOOKUP($C11,'HCAD Process'!$D$5:$CZ$504,VLOOKUP(AN$4,'Table Name'!$C$2:$D$100,2,FALSE),FALSE))</f>
        <v>0</v>
      </c>
      <c r="AO11">
        <f>IF($C11=-1,-1,VLOOKUP($C11,'HCAD Process'!$D$5:$CZ$504,VLOOKUP(AO$4,'Table Name'!$C$2:$D$100,2,FALSE),FALSE))</f>
        <v>0</v>
      </c>
      <c r="AP11">
        <f>IF($C11=-1,-1,VLOOKUP($C11,'HCAD Process'!$D$5:$CZ$504,VLOOKUP(AP$4,'Table Name'!$C$2:$D$100,2,FALSE),FALSE))</f>
        <v>8916</v>
      </c>
      <c r="AQ11">
        <f>IF($C11=-1,-1,VLOOKUP($C11,'HCAD Process'!$D$5:$CZ$504,VLOOKUP(AQ$4,'Table Name'!$C$2:$D$100,2,FALSE),FALSE))</f>
        <v>0</v>
      </c>
      <c r="AR11">
        <f>IF($C11=-1,-1,VLOOKUP($C11,'HCAD Process'!$D$5:$CZ$504,VLOOKUP(AR$4,'Table Name'!$C$2:$D$100,2,FALSE),FALSE))</f>
        <v>1</v>
      </c>
      <c r="AS11" t="str">
        <f>IF($C11=-1,-1,VLOOKUP($C11,'HCAD Process'!$D$5:$CZ$504,VLOOKUP(AS$4,'Table Name'!$C$2:$D$100,2,FALSE),FALSE))</f>
        <v>18</v>
      </c>
      <c r="AT11" t="str">
        <f>IF($C11=-1,-1,VLOOKUP($C11,'HCAD Process'!$D$5:$CZ$504,VLOOKUP(AT$4,'Table Name'!$C$2:$D$100,2,FALSE),FALSE))</f>
        <v>Apartments - Tax Credit Housing</v>
      </c>
      <c r="AU11">
        <f>IF($C11=-1,-1,VLOOKUP($C11,'HCAD Process'!$D$5:$CZ$504,VLOOKUP(AU$4,'Table Name'!$C$2:$D$100,2,FALSE),FALSE))</f>
        <v>0</v>
      </c>
      <c r="AV11" t="str">
        <f>IF($C11=-1,-1,VLOOKUP($C11,'HCAD Process'!$D$5:$CZ$504,VLOOKUP(AV$4,'Table Name'!$C$2:$D$100,2,FALSE),FALSE))</f>
        <v>84</v>
      </c>
      <c r="AW11">
        <f>IF($C11=-1,-1,VLOOKUP($C11,'HCAD Process'!$D$5:$CZ$504,VLOOKUP(AW$4,'Table Name'!$C$2:$D$100,2,FALSE),FALSE))</f>
        <v>77640</v>
      </c>
      <c r="AX11">
        <f>IF($C11=-1,-1,VLOOKUP($C11,'HCAD Process'!$D$5:$CZ$504,VLOOKUP(AX$4,'Table Name'!$C$2:$D$100,2,FALSE),FALSE))</f>
        <v>0</v>
      </c>
      <c r="AY11">
        <f>IF($C11=-1,-1,VLOOKUP($C11,'HCAD Process'!$D$5:$CZ$504,VLOOKUP(AY$4,'Table Name'!$C$2:$D$100,2,FALSE),FALSE))</f>
        <v>0</v>
      </c>
      <c r="AZ11">
        <f>IF($C11=-1,-1,VLOOKUP($C11,'HCAD Process'!$D$5:$CZ$504,VLOOKUP(AZ$4,'Table Name'!$C$2:$D$100,2,FALSE),FALSE))</f>
        <v>969724</v>
      </c>
      <c r="BA11" t="str">
        <f>IF($C11=-1,-1,VLOOKUP($C11,'HCAD Process'!$D$5:$CZ$504,VLOOKUP(BA$4,'Table Name'!$C$2:$D$100,2,FALSE),FALSE))</f>
        <v>12</v>
      </c>
      <c r="BB11" t="str">
        <f>IF($C11=-1,-1,VLOOKUP($C11,'HCAD Process'!$D$5:$CZ$504,VLOOKUP(BB$4,'Table Name'!$C$2:$D$100,2,FALSE),FALSE))</f>
        <v>LTS 1 THRU 33 &amp; 35 THRU 47 BLK 18 &amp;</v>
      </c>
      <c r="BC11" t="str">
        <f>IF($C11=-1,-1,VLOOKUP($C11,'HCAD Process'!$D$5:$CZ$504,VLOOKUP(BC$4,'Table Name'!$C$2:$D$100,2,FALSE),FALSE))</f>
        <v>LTS 6 THRU 12 BLK 28</v>
      </c>
      <c r="BD11" t="str">
        <f>IF($C11=-1,-1,VLOOKUP($C11,'HCAD Process'!$D$5:$CZ$504,VLOOKUP(BD$4,'Table Name'!$C$2:$D$100,2,FALSE),FALSE))</f>
        <v>1812</v>
      </c>
      <c r="BE11" t="str">
        <f>IF($C11=-1,-1,VLOOKUP($C11,'HCAD Process'!$D$5:$CZ$504,VLOOKUP(BE$4,'Table Name'!$C$2:$D$100,2,FALSE),FALSE))</f>
        <v>U of H/ I-45 South</v>
      </c>
      <c r="BF11" t="str">
        <f>IF($C11=-1,-1,VLOOKUP($C11,'HCAD Process'!$D$5:$CZ$504,VLOOKUP(BF$4,'Table Name'!$C$2:$D$100,2,FALSE),FALSE))</f>
        <v>140</v>
      </c>
      <c r="BG11" t="str">
        <f>IF($C11=-1,-1,VLOOKUP($C11,'HCAD Process'!$D$5:$CZ$504,VLOOKUP(BG$4,'Table Name'!$C$2:$D$100,2,FALSE),FALSE))</f>
        <v>1D Navigation, Harrisburg, Lawndale Areas</v>
      </c>
      <c r="BH11" t="str">
        <f>IF($C11=-1,-1,VLOOKUP($C11,'HCAD Process'!$D$5:$CZ$504,VLOOKUP(BH$4,'Table Name'!$C$2:$D$100,2,FALSE),FALSE))</f>
        <v>5915.20</v>
      </c>
      <c r="BI11" t="str">
        <f>IF($C11=-1,-1,VLOOKUP($C11,'HCAD Process'!$D$5:$CZ$504,VLOOKUP(BI$4,'Table Name'!$C$2:$D$100,2,FALSE),FALSE))</f>
        <v>0</v>
      </c>
      <c r="BJ11" t="str">
        <f>IF($C11=-1,-1,VLOOKUP($C11,'HCAD Process'!$D$5:$CZ$504,VLOOKUP(BJ$4,'Table Name'!$C$2:$D$100,2,FALSE),FALSE))</f>
        <v>01</v>
      </c>
      <c r="BK11" t="str">
        <f>IF($C11=-1,-1,VLOOKUP($C11,'HCAD Process'!$D$5:$CZ$504,VLOOKUP(BK$4,'Table Name'!$C$2:$D$100,2,FALSE),FALSE))</f>
        <v>5556B</v>
      </c>
      <c r="BL11" t="str">
        <f>IF($C11=-1,-1,VLOOKUP($C11,'HCAD Process'!$D$5:$CZ$504,VLOOKUP(BL$4,'Table Name'!$C$2:$D$100,2,FALSE),FALSE))</f>
        <v>495W</v>
      </c>
      <c r="BM11" t="str">
        <f>IF($C11=-1,-1,VLOOKUP($C11,'HCAD Process'!$D$5:$CZ$504,VLOOKUP(BM$4,'Table Name'!$C$2:$D$100,2,FALSE),FALSE))</f>
        <v>001 040 041 042 043 044 048 061 976</v>
      </c>
      <c r="BN11" t="str">
        <f>IF($C11=-1,-1,VLOOKUP($C11,'HCAD Process'!$D$5:$CZ$504,VLOOKUP(BN$4,'Table Name'!$C$2:$D$100,2,FALSE),FALSE))</f>
        <v>Real, Residential, Multi-Family</v>
      </c>
      <c r="BO11" t="str">
        <f>IF($C11=-1,-1,VLOOKUP($C11,'HCAD Process'!$D$5:$CZ$504,VLOOKUP(BO$4,'Table Name'!$C$2:$D$100,2,FALSE),FALSE))</f>
        <v>B1</v>
      </c>
      <c r="BP11" t="str">
        <f>IF($C11=-1,-1,VLOOKUP($C11,'HCAD Process'!$D$5:$CZ$504,VLOOKUP(BP$4,'Table Name'!$C$2:$D$100,2,FALSE),FALSE))</f>
        <v>Real, Residential, Multi-Family</v>
      </c>
      <c r="BQ11" t="str">
        <f>IF($C11=-1,-1,VLOOKUP($C11,'HCAD Process'!$D$5:$CZ$504,VLOOKUP(BQ$4,'Table Name'!$C$2:$D$100,2,FALSE),FALSE))</f>
        <v>Apartment - Tax Credit</v>
      </c>
      <c r="BR11" t="str">
        <f>IF($C11=-1,-1,VLOOKUP($C11,'HCAD Process'!$D$5:$CZ$504,VLOOKUP(BR$4,'Table Name'!$C$2:$D$100,2,FALSE),FALSE))</f>
        <v>Multiple Res (Low Rise)</v>
      </c>
      <c r="BS11" t="str">
        <f>IF($C11=-1,-1,VLOOKUP($C11,'HCAD Process'!$D$5:$CZ$504,VLOOKUP(BS$4,'Table Name'!$C$2:$D$100,2,FALSE),FALSE))</f>
        <v>8003</v>
      </c>
      <c r="BT11" t="str">
        <f>IF($C11=-1,-1,VLOOKUP($C11,'HCAD Process'!$D$5:$CZ$504,VLOOKUP(BT$4,'Table Name'!$C$2:$D$100,2,FALSE),FALSE))</f>
        <v>Land Neighborhood Section 3</v>
      </c>
      <c r="BU11">
        <f>IF($C11=-1,-1,VLOOKUP($C11,'HCAD Process'!$D$5:$CZ$504,VLOOKUP(BU$4,'Table Name'!$C$2:$D$100,2,FALSE),FALSE))</f>
        <v>133707</v>
      </c>
      <c r="BV11" t="str">
        <f>IF($C11=-1,-1,VLOOKUP($C11,'HCAD Process'!$D$5:$CZ$504,VLOOKUP(BV$4,'Table Name'!$C$2:$D$100,2,FALSE),FALSE))</f>
        <v>SF</v>
      </c>
      <c r="BW11" t="str">
        <f>IF($C11=-1,-1,VLOOKUP($C11,'HCAD Process'!$D$5:$CZ$504,VLOOKUP(BW$4,'Table Name'!$C$2:$D$100,2,FALSE),FALSE))</f>
        <v>1.0000</v>
      </c>
      <c r="BX11" t="str">
        <f>IF($C11=-1,-1,VLOOKUP($C11,'HCAD Process'!$D$5:$CZ$504,VLOOKUP(BX$4,'Table Name'!$C$2:$D$100,2,FALSE),FALSE))</f>
        <v>1.0000</v>
      </c>
      <c r="BY11" t="str">
        <f>IF($C11=-1,-1,VLOOKUP($C11,'HCAD Process'!$D$5:$CZ$504,VLOOKUP(BY$4,'Table Name'!$C$2:$D$100,2,FALSE),FALSE))</f>
        <v>1.0000</v>
      </c>
      <c r="BZ11" t="str">
        <f>IF($C11=-1,-1,VLOOKUP($C11,'HCAD Process'!$D$5:$CZ$504,VLOOKUP(BZ$4,'Table Name'!$C$2:$D$100,2,FALSE),FALSE))</f>
        <v>1.0000</v>
      </c>
      <c r="CA11">
        <f>IF($C11=-1,-1,VLOOKUP($C11,'HCAD Process'!$D$5:$CZ$504,VLOOKUP(CA$4,'Table Name'!$C$2:$D$100,2,FALSE),FALSE))</f>
        <v>6</v>
      </c>
      <c r="CB11">
        <f>IF($C11=-1,-1,VLOOKUP($C11,'HCAD Process'!$D$5:$CZ$504,VLOOKUP(CB$4,'Table Name'!$C$2:$D$100,2,FALSE),FALSE))</f>
        <v>6</v>
      </c>
      <c r="CC11">
        <f>IF($C11=-1,-1,VLOOKUP($C11,'HCAD Process'!$D$5:$CZ$504,VLOOKUP(CC$4,'Table Name'!$C$2:$D$100,2,FALSE),FALSE))</f>
        <v>802242</v>
      </c>
      <c r="CD11" t="str">
        <f>IF($C11=-1,-1,VLOOKUP($C11,'HCAD Process'!$D$5:$CZ$504,VLOOKUP(CD$4,'Table Name'!$C$2:$D$100,2,FALSE),FALSE))</f>
        <v>02511100000014</v>
      </c>
    </row>
    <row r="12" spans="2:82" x14ac:dyDescent="0.25">
      <c r="B12">
        <f t="shared" si="0"/>
        <v>8</v>
      </c>
      <c r="C12" t="str">
        <f t="array" ref="C12">IF(ISERROR(INDEX('HCAD Process'!CE$5:CE$504,MATCH(0,COUNTIF(C$4:C11,'HCAD Process'!CE$5:CE$504)+('HCAD Process'!CE$5:CE$504=-1),0))),-1,INDEX('HCAD Process'!CE$5:CE$504,MATCH(0,COUNTIF(C$4:C11,'HCAD Process'!CE$5:CE$504)+('HCAD Process'!CE$5:CE$504=-1),0)))</f>
        <v>04100702000091</v>
      </c>
      <c r="D12" t="str">
        <f>IF($C12=-1,-1,VLOOKUP($C12,'HCAD Process'!$D$5:$CZ$504,VLOOKUP(D$4,'Table Name'!$C$2:$D$100,2,FALSE),FALSE))</f>
        <v>0410070200009</v>
      </c>
      <c r="E12" t="str">
        <f>IF($C12=-1,-1,VLOOKUP($C12,'HCAD Process'!$D$5:$CZ$504,VLOOKUP(E$4,'Table Name'!$C$2:$D$100,2,FALSE),FALSE))</f>
        <v>08/04/2010</v>
      </c>
      <c r="F12" t="str">
        <f>IF($C12=-1,-1,VLOOKUP($C12,'HCAD Process'!$D$5:$CZ$504,VLOOKUP(F$4,'Table Name'!$C$2:$D$100,2,FALSE),FALSE))</f>
        <v>R WAYSIDE APARTMENTS LLC</v>
      </c>
      <c r="G12" t="str">
        <f>IF($C12=-1,-1,VLOOKUP($C12,'HCAD Process'!$D$5:$CZ$504,VLOOKUP(G$4,'Table Name'!$C$2:$D$100,2,FALSE),FALSE))</f>
        <v>ROYAL WAYSIDE</v>
      </c>
      <c r="H12" t="str">
        <f>IF($C12=-1,-1,VLOOKUP($C12,'HCAD Process'!$D$5:$CZ$504,VLOOKUP(H$4,'Table Name'!$C$2:$D$100,2,FALSE),FALSE))</f>
        <v>Guttman</v>
      </c>
      <c r="I12" t="str">
        <f>IF($C12=-1,-1,VLOOKUP($C12,'HCAD Process'!$D$5:$CZ$504,VLOOKUP(I$4,'Table Name'!$C$2:$D$100,2,FALSE),FALSE))</f>
        <v>1010 S WAYSIDE DR 101</v>
      </c>
      <c r="J12" t="str">
        <f>IF($C12=-1,-1,VLOOKUP($C12,'HCAD Process'!$D$5:$CZ$504,VLOOKUP(J$4,'Table Name'!$C$2:$D$100,2,FALSE),FALSE))</f>
        <v>HOUSTON</v>
      </c>
      <c r="K12" t="str">
        <f>IF($C12=-1,-1,VLOOKUP($C12,'HCAD Process'!$D$5:$CZ$504,VLOOKUP(K$4,'Table Name'!$C$2:$D$100,2,FALSE),FALSE))</f>
        <v>77023</v>
      </c>
      <c r="L12">
        <f>IF($C12=-1,-1,VLOOKUP($C12,'HCAD Process'!$D$5:$CZ$504,VLOOKUP(L$4,'Table Name'!$C$2:$D$100,2,FALSE),FALSE))</f>
        <v>3490000</v>
      </c>
      <c r="M12">
        <f>IF($C12=-1,-1,VLOOKUP($C12,'HCAD Process'!$D$5:$CZ$504,VLOOKUP(M$4,'Table Name'!$C$2:$D$100,2,FALSE),FALSE))</f>
        <v>3831948</v>
      </c>
      <c r="N12">
        <f>IF($C12=-1,-1,VLOOKUP($C12,'HCAD Process'!$D$5:$CZ$504,VLOOKUP(N$4,'Table Name'!$C$2:$D$100,2,FALSE),FALSE))</f>
        <v>3831948</v>
      </c>
      <c r="O12">
        <f>IF($C12=-1,-1,VLOOKUP($C12,'HCAD Process'!$D$5:$CZ$504,VLOOKUP(O$4,'Table Name'!$C$2:$D$100,2,FALSE),FALSE))</f>
        <v>0</v>
      </c>
      <c r="P12" t="e">
        <f>IF($C12=-1,-1,VLOOKUP($C12,'HCAD Process'!$D$5:$CZ$504,VLOOKUP(P$4,'Table Name'!$C$2:$D$100,2,FALSE),FALSE))</f>
        <v>#REF!</v>
      </c>
      <c r="Q12" t="str">
        <f>IF($C12=-1,-1,VLOOKUP($C12,'HCAD Process'!$D$5:$CZ$504,VLOOKUP(Q$4,'Table Name'!$C$2:$D$100,2,FALSE),FALSE))</f>
        <v>COMMERCIAL</v>
      </c>
      <c r="R12" t="str">
        <f>IF($C12=-1,-1,VLOOKUP($C12,'HCAD Process'!$D$5:$CZ$504,VLOOKUP(R$4,'Table Name'!$C$2:$D$100,2,FALSE),FALSE))</f>
        <v>1</v>
      </c>
      <c r="S12" t="str">
        <f>IF($C12=-1,-1,VLOOKUP($C12,'HCAD Process'!$D$5:$CZ$504,VLOOKUP(S$4,'Table Name'!$C$2:$D$100,2,FALSE),FALSE))</f>
        <v>4221</v>
      </c>
      <c r="T12" t="str">
        <f>IF($C12=-1,-1,VLOOKUP($C12,'HCAD Process'!$D$5:$CZ$504,VLOOKUP(T$4,'Table Name'!$C$2:$D$100,2,FALSE),FALSE))</f>
        <v>8352</v>
      </c>
      <c r="U12" t="str">
        <f>IF($C12=-1,-1,VLOOKUP($C12,'HCAD Process'!$D$5:$CZ$504,VLOOKUP(U$4,'Table Name'!$C$2:$D$100,2,FALSE),FALSE))</f>
        <v>D</v>
      </c>
      <c r="V12" t="str">
        <f>IF($C12=-1,-1,VLOOKUP($C12,'HCAD Process'!$D$5:$CZ$504,VLOOKUP(V$4,'Table Name'!$C$2:$D$100,2,FALSE),FALSE))</f>
        <v>Wood or Light Steel</v>
      </c>
      <c r="W12">
        <f>IF($C12=-1,-1,VLOOKUP($C12,'HCAD Process'!$D$5:$CZ$504,VLOOKUP(W$4,'Table Name'!$C$2:$D$100,2,FALSE),FALSE))</f>
        <v>0</v>
      </c>
      <c r="X12">
        <f>IF($C12=-1,-1,VLOOKUP($C12,'HCAD Process'!$D$5:$CZ$504,VLOOKUP(X$4,'Table Name'!$C$2:$D$100,2,FALSE),FALSE))</f>
        <v>0</v>
      </c>
      <c r="Y12">
        <f>IF($C12=-1,-1,VLOOKUP($C12,'HCAD Process'!$D$5:$CZ$504,VLOOKUP(Y$4,'Table Name'!$C$2:$D$100,2,FALSE),FALSE))</f>
        <v>699816</v>
      </c>
      <c r="Z12">
        <f>IF($C12=-1,-1,VLOOKUP($C12,'HCAD Process'!$D$5:$CZ$504,VLOOKUP(Z$4,'Table Name'!$C$2:$D$100,2,FALSE),FALSE))</f>
        <v>0</v>
      </c>
      <c r="AA12" t="str">
        <f>IF($C12=-1,-1,VLOOKUP($C12,'HCAD Process'!$D$5:$CZ$504,VLOOKUP(AA$4,'Table Name'!$C$2:$D$100,2,FALSE),FALSE))</f>
        <v>.300000</v>
      </c>
      <c r="AB12" t="str">
        <f>IF($C12=-1,-1,VLOOKUP($C12,'HCAD Process'!$D$5:$CZ$504,VLOOKUP(AB$4,'Table Name'!$C$2:$D$100,2,FALSE),FALSE))</f>
        <v>C</v>
      </c>
      <c r="AC12" t="str">
        <f>IF($C12=-1,-1,VLOOKUP($C12,'HCAD Process'!$D$5:$CZ$504,VLOOKUP(AC$4,'Table Name'!$C$2:$D$100,2,FALSE),FALSE))</f>
        <v>Average</v>
      </c>
      <c r="AD12" t="str">
        <f>IF($C12=-1,-1,VLOOKUP($C12,'HCAD Process'!$D$5:$CZ$504,VLOOKUP(AD$4,'Table Name'!$C$2:$D$100,2,FALSE),FALSE))</f>
        <v>1962</v>
      </c>
      <c r="AE12" t="str">
        <f>IF($C12=-1,-1,VLOOKUP($C12,'HCAD Process'!$D$5:$CZ$504,VLOOKUP(AE$4,'Table Name'!$C$2:$D$100,2,FALSE),FALSE))</f>
        <v>1999</v>
      </c>
      <c r="AF12" t="str">
        <f>IF($C12=-1,-1,VLOOKUP($C12,'HCAD Process'!$D$5:$CZ$504,VLOOKUP(AF$4,'Table Name'!$C$2:$D$100,2,FALSE),FALSE))</f>
        <v>2011</v>
      </c>
      <c r="AG12" t="str">
        <f>IF($C12=-1,-1,VLOOKUP($C12,'HCAD Process'!$D$5:$CZ$504,VLOOKUP(AG$4,'Table Name'!$C$2:$D$100,2,FALSE),FALSE))</f>
        <v>1963</v>
      </c>
      <c r="AH12" t="str">
        <f>IF($C12=-1,-1,VLOOKUP($C12,'HCAD Process'!$D$5:$CZ$504,VLOOKUP(AH$4,'Table Name'!$C$2:$D$100,2,FALSE),FALSE))</f>
        <v>ARB</v>
      </c>
      <c r="AI12" t="str">
        <f>IF($C12=-1,-1,VLOOKUP($C12,'HCAD Process'!$D$5:$CZ$504,VLOOKUP(AI$4,'Table Name'!$C$2:$D$100,2,FALSE),FALSE))</f>
        <v>01/01/2004</v>
      </c>
      <c r="AJ12" t="str">
        <f>IF($C12=-1,-1,VLOOKUP($C12,'HCAD Process'!$D$5:$CZ$504,VLOOKUP(AJ$4,'Table Name'!$C$2:$D$100,2,FALSE),FALSE))</f>
        <v>ROYAL WAYSIDE  STRIPPED  DOWN TO STUDS, REM 57% CMPL AS OF 1/17/11 PER MNGR, ALL 57%  CMPL IS ALSO OCCP AS OF 1/17/11, APPR EST 75% OCCP AS OF 1/1/12,</v>
      </c>
      <c r="AK12">
        <f>IF($C12=-1,-1,VLOOKUP($C12,'HCAD Process'!$D$5:$CZ$504,VLOOKUP(AK$4,'Table Name'!$C$2:$D$100,2,FALSE),FALSE))</f>
        <v>9520</v>
      </c>
      <c r="AL12">
        <f>IF($C12=-1,-1,VLOOKUP($C12,'HCAD Process'!$D$5:$CZ$504,VLOOKUP(AL$4,'Table Name'!$C$2:$D$100,2,FALSE),FALSE))</f>
        <v>9520</v>
      </c>
      <c r="AM12">
        <f>IF($C12=-1,-1,VLOOKUP($C12,'HCAD Process'!$D$5:$CZ$504,VLOOKUP(AM$4,'Table Name'!$C$2:$D$100,2,FALSE),FALSE))</f>
        <v>0</v>
      </c>
      <c r="AN12">
        <f>IF($C12=-1,-1,VLOOKUP($C12,'HCAD Process'!$D$5:$CZ$504,VLOOKUP(AN$4,'Table Name'!$C$2:$D$100,2,FALSE),FALSE))</f>
        <v>0</v>
      </c>
      <c r="AO12">
        <f>IF($C12=-1,-1,VLOOKUP($C12,'HCAD Process'!$D$5:$CZ$504,VLOOKUP(AO$4,'Table Name'!$C$2:$D$100,2,FALSE),FALSE))</f>
        <v>0</v>
      </c>
      <c r="AP12">
        <f>IF($C12=-1,-1,VLOOKUP($C12,'HCAD Process'!$D$5:$CZ$504,VLOOKUP(AP$4,'Table Name'!$C$2:$D$100,2,FALSE),FALSE))</f>
        <v>9520</v>
      </c>
      <c r="AQ12">
        <f>IF($C12=-1,-1,VLOOKUP($C12,'HCAD Process'!$D$5:$CZ$504,VLOOKUP(AQ$4,'Table Name'!$C$2:$D$100,2,FALSE),FALSE))</f>
        <v>684</v>
      </c>
      <c r="AR12">
        <f>IF($C12=-1,-1,VLOOKUP($C12,'HCAD Process'!$D$5:$CZ$504,VLOOKUP(AR$4,'Table Name'!$C$2:$D$100,2,FALSE),FALSE))</f>
        <v>1</v>
      </c>
      <c r="AS12" t="str">
        <f>IF($C12=-1,-1,VLOOKUP($C12,'HCAD Process'!$D$5:$CZ$504,VLOOKUP(AS$4,'Table Name'!$C$2:$D$100,2,FALSE),FALSE))</f>
        <v>19</v>
      </c>
      <c r="AT12" t="str">
        <f>IF($C12=-1,-1,VLOOKUP($C12,'HCAD Process'!$D$5:$CZ$504,VLOOKUP(AT$4,'Table Name'!$C$2:$D$100,2,FALSE),FALSE))</f>
        <v>Apartments - Subsidized Housing</v>
      </c>
      <c r="AU12" t="str">
        <f>IF($C12=-1,-1,VLOOKUP($C12,'HCAD Process'!$D$5:$CZ$504,VLOOKUP(AU$4,'Table Name'!$C$2:$D$100,2,FALSE),FALSE))</f>
        <v>Royal Wayside</v>
      </c>
      <c r="AV12" t="str">
        <f>IF($C12=-1,-1,VLOOKUP($C12,'HCAD Process'!$D$5:$CZ$504,VLOOKUP(AV$4,'Table Name'!$C$2:$D$100,2,FALSE),FALSE))</f>
        <v>101</v>
      </c>
      <c r="AW12">
        <f>IF($C12=-1,-1,VLOOKUP($C12,'HCAD Process'!$D$5:$CZ$504,VLOOKUP(AW$4,'Table Name'!$C$2:$D$100,2,FALSE),FALSE))</f>
        <v>71673</v>
      </c>
      <c r="AX12">
        <f>IF($C12=-1,-1,VLOOKUP($C12,'HCAD Process'!$D$5:$CZ$504,VLOOKUP(AX$4,'Table Name'!$C$2:$D$100,2,FALSE),FALSE))</f>
        <v>0</v>
      </c>
      <c r="AY12">
        <f>IF($C12=-1,-1,VLOOKUP($C12,'HCAD Process'!$D$5:$CZ$504,VLOOKUP(AY$4,'Table Name'!$C$2:$D$100,2,FALSE),FALSE))</f>
        <v>0</v>
      </c>
      <c r="AZ12">
        <f>IF($C12=-1,-1,VLOOKUP($C12,'HCAD Process'!$D$5:$CZ$504,VLOOKUP(AZ$4,'Table Name'!$C$2:$D$100,2,FALSE),FALSE))</f>
        <v>1160386</v>
      </c>
      <c r="BA12" t="str">
        <f>IF($C12=-1,-1,VLOOKUP($C12,'HCAD Process'!$D$5:$CZ$504,VLOOKUP(BA$4,'Table Name'!$C$2:$D$100,2,FALSE),FALSE))</f>
        <v>12</v>
      </c>
      <c r="BB12" t="str">
        <f>IF($C12=-1,-1,VLOOKUP($C12,'HCAD Process'!$D$5:$CZ$504,VLOOKUP(BB$4,'Table Name'!$C$2:$D$100,2,FALSE),FALSE))</f>
        <v>TRS 7B &amp; 7C</v>
      </c>
      <c r="BC12" t="str">
        <f>IF($C12=-1,-1,VLOOKUP($C12,'HCAD Process'!$D$5:$CZ$504,VLOOKUP(BC$4,'Table Name'!$C$2:$D$100,2,FALSE),FALSE))</f>
        <v>ABST 51 L MOORE</v>
      </c>
      <c r="BD12" t="str">
        <f>IF($C12=-1,-1,VLOOKUP($C12,'HCAD Process'!$D$5:$CZ$504,VLOOKUP(BD$4,'Table Name'!$C$2:$D$100,2,FALSE),FALSE))</f>
        <v>1912</v>
      </c>
      <c r="BE12" t="str">
        <f>IF($C12=-1,-1,VLOOKUP($C12,'HCAD Process'!$D$5:$CZ$504,VLOOKUP(BE$4,'Table Name'!$C$2:$D$100,2,FALSE),FALSE))</f>
        <v>U of H/ I-45 South</v>
      </c>
      <c r="BF12" t="str">
        <f>IF($C12=-1,-1,VLOOKUP($C12,'HCAD Process'!$D$5:$CZ$504,VLOOKUP(BF$4,'Table Name'!$C$2:$D$100,2,FALSE),FALSE))</f>
        <v>140</v>
      </c>
      <c r="BG12" t="str">
        <f>IF($C12=-1,-1,VLOOKUP($C12,'HCAD Process'!$D$5:$CZ$504,VLOOKUP(BG$4,'Table Name'!$C$2:$D$100,2,FALSE),FALSE))</f>
        <v>1D Navigation, Harrisburg, Lawndale Areas</v>
      </c>
      <c r="BH12" t="str">
        <f>IF($C12=-1,-1,VLOOKUP($C12,'HCAD Process'!$D$5:$CZ$504,VLOOKUP(BH$4,'Table Name'!$C$2:$D$100,2,FALSE),FALSE))</f>
        <v>5915.10</v>
      </c>
      <c r="BI12" t="str">
        <f>IF($C12=-1,-1,VLOOKUP($C12,'HCAD Process'!$D$5:$CZ$504,VLOOKUP(BI$4,'Table Name'!$C$2:$D$100,2,FALSE),FALSE))</f>
        <v>0</v>
      </c>
      <c r="BJ12" t="str">
        <f>IF($C12=-1,-1,VLOOKUP($C12,'HCAD Process'!$D$5:$CZ$504,VLOOKUP(BJ$4,'Table Name'!$C$2:$D$100,2,FALSE),FALSE))</f>
        <v>01</v>
      </c>
      <c r="BK12" t="str">
        <f>IF($C12=-1,-1,VLOOKUP($C12,'HCAD Process'!$D$5:$CZ$504,VLOOKUP(BK$4,'Table Name'!$C$2:$D$100,2,FALSE),FALSE))</f>
        <v>5556C</v>
      </c>
      <c r="BL12" t="str">
        <f>IF($C12=-1,-1,VLOOKUP($C12,'HCAD Process'!$D$5:$CZ$504,VLOOKUP(BL$4,'Table Name'!$C$2:$D$100,2,FALSE),FALSE))</f>
        <v>494Y</v>
      </c>
      <c r="BM12" t="str">
        <f>IF($C12=-1,-1,VLOOKUP($C12,'HCAD Process'!$D$5:$CZ$504,VLOOKUP(BM$4,'Table Name'!$C$2:$D$100,2,FALSE),FALSE))</f>
        <v>001 040 041 042 043 044 048 061 976</v>
      </c>
      <c r="BN12" t="str">
        <f>IF($C12=-1,-1,VLOOKUP($C12,'HCAD Process'!$D$5:$CZ$504,VLOOKUP(BN$4,'Table Name'!$C$2:$D$100,2,FALSE),FALSE))</f>
        <v>Real, Residential, Multi-Family</v>
      </c>
      <c r="BO12" t="str">
        <f>IF($C12=-1,-1,VLOOKUP($C12,'HCAD Process'!$D$5:$CZ$504,VLOOKUP(BO$4,'Table Name'!$C$2:$D$100,2,FALSE),FALSE))</f>
        <v>B1</v>
      </c>
      <c r="BP12" t="str">
        <f>IF($C12=-1,-1,VLOOKUP($C12,'HCAD Process'!$D$5:$CZ$504,VLOOKUP(BP$4,'Table Name'!$C$2:$D$100,2,FALSE),FALSE))</f>
        <v>Real, Residential, Multi-Family</v>
      </c>
      <c r="BQ12" t="str">
        <f>IF($C12=-1,-1,VLOOKUP($C12,'HCAD Process'!$D$5:$CZ$504,VLOOKUP(BQ$4,'Table Name'!$C$2:$D$100,2,FALSE),FALSE))</f>
        <v>Subsidized Housing</v>
      </c>
      <c r="BR12" t="str">
        <f>IF($C12=-1,-1,VLOOKUP($C12,'HCAD Process'!$D$5:$CZ$504,VLOOKUP(BR$4,'Table Name'!$C$2:$D$100,2,FALSE),FALSE))</f>
        <v>Multiple Res (Low Rise)</v>
      </c>
      <c r="BS12" t="str">
        <f>IF($C12=-1,-1,VLOOKUP($C12,'HCAD Process'!$D$5:$CZ$504,VLOOKUP(BS$4,'Table Name'!$C$2:$D$100,2,FALSE),FALSE))</f>
        <v>8001</v>
      </c>
      <c r="BT12" t="str">
        <f>IF($C12=-1,-1,VLOOKUP($C12,'HCAD Process'!$D$5:$CZ$504,VLOOKUP(BT$4,'Table Name'!$C$2:$D$100,2,FALSE),FALSE))</f>
        <v>Land Neighborhood Section 1</v>
      </c>
      <c r="BU12">
        <f>IF($C12=-1,-1,VLOOKUP($C12,'HCAD Process'!$D$5:$CZ$504,VLOOKUP(BU$4,'Table Name'!$C$2:$D$100,2,FALSE),FALSE))</f>
        <v>130882</v>
      </c>
      <c r="BV12" t="str">
        <f>IF($C12=-1,-1,VLOOKUP($C12,'HCAD Process'!$D$5:$CZ$504,VLOOKUP(BV$4,'Table Name'!$C$2:$D$100,2,FALSE),FALSE))</f>
        <v>SF</v>
      </c>
      <c r="BW12" t="str">
        <f>IF($C12=-1,-1,VLOOKUP($C12,'HCAD Process'!$D$5:$CZ$504,VLOOKUP(BW$4,'Table Name'!$C$2:$D$100,2,FALSE),FALSE))</f>
        <v>1.0000</v>
      </c>
      <c r="BX12" t="str">
        <f>IF($C12=-1,-1,VLOOKUP($C12,'HCAD Process'!$D$5:$CZ$504,VLOOKUP(BX$4,'Table Name'!$C$2:$D$100,2,FALSE),FALSE))</f>
        <v>1.0000</v>
      </c>
      <c r="BY12" t="str">
        <f>IF($C12=-1,-1,VLOOKUP($C12,'HCAD Process'!$D$5:$CZ$504,VLOOKUP(BY$4,'Table Name'!$C$2:$D$100,2,FALSE),FALSE))</f>
        <v>1.0000</v>
      </c>
      <c r="BZ12" t="str">
        <f>IF($C12=-1,-1,VLOOKUP($C12,'HCAD Process'!$D$5:$CZ$504,VLOOKUP(BZ$4,'Table Name'!$C$2:$D$100,2,FALSE),FALSE))</f>
        <v>1.0000</v>
      </c>
      <c r="CA12">
        <f>IF($C12=-1,-1,VLOOKUP($C12,'HCAD Process'!$D$5:$CZ$504,VLOOKUP(CA$4,'Table Name'!$C$2:$D$100,2,FALSE),FALSE))</f>
        <v>6</v>
      </c>
      <c r="CB12">
        <f>IF($C12=-1,-1,VLOOKUP($C12,'HCAD Process'!$D$5:$CZ$504,VLOOKUP(CB$4,'Table Name'!$C$2:$D$100,2,FALSE),FALSE))</f>
        <v>6</v>
      </c>
      <c r="CC12">
        <f>IF($C12=-1,-1,VLOOKUP($C12,'HCAD Process'!$D$5:$CZ$504,VLOOKUP(CC$4,'Table Name'!$C$2:$D$100,2,FALSE),FALSE))</f>
        <v>785292</v>
      </c>
      <c r="CD12" t="str">
        <f>IF($C12=-1,-1,VLOOKUP($C12,'HCAD Process'!$D$5:$CZ$504,VLOOKUP(CD$4,'Table Name'!$C$2:$D$100,2,FALSE),FALSE))</f>
        <v>04100702000091</v>
      </c>
    </row>
    <row r="13" spans="2:82" x14ac:dyDescent="0.25">
      <c r="B13">
        <f t="shared" si="0"/>
        <v>9</v>
      </c>
      <c r="C13" t="str">
        <f t="array" ref="C13">IF(ISERROR(INDEX('HCAD Process'!CE$5:CE$504,MATCH(0,COUNTIF(C$4:C12,'HCAD Process'!CE$5:CE$504)+('HCAD Process'!CE$5:CE$504=-1),0))),-1,INDEX('HCAD Process'!CE$5:CE$504,MATCH(0,COUNTIF(C$4:C12,'HCAD Process'!CE$5:CE$504)+('HCAD Process'!CE$5:CE$504=-1),0)))</f>
        <v>04100702000092</v>
      </c>
      <c r="D13" t="str">
        <f>IF($C13=-1,-1,VLOOKUP($C13,'HCAD Process'!$D$5:$CZ$504,VLOOKUP(D$4,'Table Name'!$C$2:$D$100,2,FALSE),FALSE))</f>
        <v>0410070200009</v>
      </c>
      <c r="E13" t="str">
        <f>IF($C13=-1,-1,VLOOKUP($C13,'HCAD Process'!$D$5:$CZ$504,VLOOKUP(E$4,'Table Name'!$C$2:$D$100,2,FALSE),FALSE))</f>
        <v>08/04/2010</v>
      </c>
      <c r="F13" t="str">
        <f>IF($C13=-1,-1,VLOOKUP($C13,'HCAD Process'!$D$5:$CZ$504,VLOOKUP(F$4,'Table Name'!$C$2:$D$100,2,FALSE),FALSE))</f>
        <v>R WAYSIDE APARTMENTS LLC</v>
      </c>
      <c r="G13" t="str">
        <f>IF($C13=-1,-1,VLOOKUP($C13,'HCAD Process'!$D$5:$CZ$504,VLOOKUP(G$4,'Table Name'!$C$2:$D$100,2,FALSE),FALSE))</f>
        <v>ROYAL WAYSIDE</v>
      </c>
      <c r="H13" t="str">
        <f>IF($C13=-1,-1,VLOOKUP($C13,'HCAD Process'!$D$5:$CZ$504,VLOOKUP(H$4,'Table Name'!$C$2:$D$100,2,FALSE),FALSE))</f>
        <v>Guttman</v>
      </c>
      <c r="I13" t="str">
        <f>IF($C13=-1,-1,VLOOKUP($C13,'HCAD Process'!$D$5:$CZ$504,VLOOKUP(I$4,'Table Name'!$C$2:$D$100,2,FALSE),FALSE))</f>
        <v>1010 S WAYSIDE DR 101</v>
      </c>
      <c r="J13" t="str">
        <f>IF($C13=-1,-1,VLOOKUP($C13,'HCAD Process'!$D$5:$CZ$504,VLOOKUP(J$4,'Table Name'!$C$2:$D$100,2,FALSE),FALSE))</f>
        <v>HOUSTON</v>
      </c>
      <c r="K13" t="str">
        <f>IF($C13=-1,-1,VLOOKUP($C13,'HCAD Process'!$D$5:$CZ$504,VLOOKUP(K$4,'Table Name'!$C$2:$D$100,2,FALSE),FALSE))</f>
        <v>77023</v>
      </c>
      <c r="L13">
        <f>IF($C13=-1,-1,VLOOKUP($C13,'HCAD Process'!$D$5:$CZ$504,VLOOKUP(L$4,'Table Name'!$C$2:$D$100,2,FALSE),FALSE))</f>
        <v>3490000</v>
      </c>
      <c r="M13">
        <f>IF($C13=-1,-1,VLOOKUP($C13,'HCAD Process'!$D$5:$CZ$504,VLOOKUP(M$4,'Table Name'!$C$2:$D$100,2,FALSE),FALSE))</f>
        <v>3831948</v>
      </c>
      <c r="N13">
        <f>IF($C13=-1,-1,VLOOKUP($C13,'HCAD Process'!$D$5:$CZ$504,VLOOKUP(N$4,'Table Name'!$C$2:$D$100,2,FALSE),FALSE))</f>
        <v>3831948</v>
      </c>
      <c r="O13">
        <f>IF($C13=-1,-1,VLOOKUP($C13,'HCAD Process'!$D$5:$CZ$504,VLOOKUP(O$4,'Table Name'!$C$2:$D$100,2,FALSE),FALSE))</f>
        <v>0</v>
      </c>
      <c r="P13" t="e">
        <f>IF($C13=-1,-1,VLOOKUP($C13,'HCAD Process'!$D$5:$CZ$504,VLOOKUP(P$4,'Table Name'!$C$2:$D$100,2,FALSE),FALSE))</f>
        <v>#REF!</v>
      </c>
      <c r="Q13" t="str">
        <f>IF($C13=-1,-1,VLOOKUP($C13,'HCAD Process'!$D$5:$CZ$504,VLOOKUP(Q$4,'Table Name'!$C$2:$D$100,2,FALSE),FALSE))</f>
        <v>COMMERCIAL</v>
      </c>
      <c r="R13" t="str">
        <f>IF($C13=-1,-1,VLOOKUP($C13,'HCAD Process'!$D$5:$CZ$504,VLOOKUP(R$4,'Table Name'!$C$2:$D$100,2,FALSE),FALSE))</f>
        <v>2</v>
      </c>
      <c r="S13" t="str">
        <f>IF($C13=-1,-1,VLOOKUP($C13,'HCAD Process'!$D$5:$CZ$504,VLOOKUP(S$4,'Table Name'!$C$2:$D$100,2,FALSE),FALSE))</f>
        <v>4221</v>
      </c>
      <c r="T13" t="str">
        <f>IF($C13=-1,-1,VLOOKUP($C13,'HCAD Process'!$D$5:$CZ$504,VLOOKUP(T$4,'Table Name'!$C$2:$D$100,2,FALSE),FALSE))</f>
        <v>8352</v>
      </c>
      <c r="U13" t="str">
        <f>IF($C13=-1,-1,VLOOKUP($C13,'HCAD Process'!$D$5:$CZ$504,VLOOKUP(U$4,'Table Name'!$C$2:$D$100,2,FALSE),FALSE))</f>
        <v>D</v>
      </c>
      <c r="V13" t="str">
        <f>IF($C13=-1,-1,VLOOKUP($C13,'HCAD Process'!$D$5:$CZ$504,VLOOKUP(V$4,'Table Name'!$C$2:$D$100,2,FALSE),FALSE))</f>
        <v>Wood or Light Steel</v>
      </c>
      <c r="W13">
        <f>IF($C13=-1,-1,VLOOKUP($C13,'HCAD Process'!$D$5:$CZ$504,VLOOKUP(W$4,'Table Name'!$C$2:$D$100,2,FALSE),FALSE))</f>
        <v>0</v>
      </c>
      <c r="X13">
        <f>IF($C13=-1,-1,VLOOKUP($C13,'HCAD Process'!$D$5:$CZ$504,VLOOKUP(X$4,'Table Name'!$C$2:$D$100,2,FALSE),FALSE))</f>
        <v>0</v>
      </c>
      <c r="Y13">
        <f>IF($C13=-1,-1,VLOOKUP($C13,'HCAD Process'!$D$5:$CZ$504,VLOOKUP(Y$4,'Table Name'!$C$2:$D$100,2,FALSE),FALSE))</f>
        <v>591756</v>
      </c>
      <c r="Z13">
        <f>IF($C13=-1,-1,VLOOKUP($C13,'HCAD Process'!$D$5:$CZ$504,VLOOKUP(Z$4,'Table Name'!$C$2:$D$100,2,FALSE),FALSE))</f>
        <v>0</v>
      </c>
      <c r="AA13" t="str">
        <f>IF($C13=-1,-1,VLOOKUP($C13,'HCAD Process'!$D$5:$CZ$504,VLOOKUP(AA$4,'Table Name'!$C$2:$D$100,2,FALSE),FALSE))</f>
        <v>.300000</v>
      </c>
      <c r="AB13" t="str">
        <f>IF($C13=-1,-1,VLOOKUP($C13,'HCAD Process'!$D$5:$CZ$504,VLOOKUP(AB$4,'Table Name'!$C$2:$D$100,2,FALSE),FALSE))</f>
        <v>C</v>
      </c>
      <c r="AC13" t="str">
        <f>IF($C13=-1,-1,VLOOKUP($C13,'HCAD Process'!$D$5:$CZ$504,VLOOKUP(AC$4,'Table Name'!$C$2:$D$100,2,FALSE),FALSE))</f>
        <v>Average</v>
      </c>
      <c r="AD13" t="str">
        <f>IF($C13=-1,-1,VLOOKUP($C13,'HCAD Process'!$D$5:$CZ$504,VLOOKUP(AD$4,'Table Name'!$C$2:$D$100,2,FALSE),FALSE))</f>
        <v>1962</v>
      </c>
      <c r="AE13" t="str">
        <f>IF($C13=-1,-1,VLOOKUP($C13,'HCAD Process'!$D$5:$CZ$504,VLOOKUP(AE$4,'Table Name'!$C$2:$D$100,2,FALSE),FALSE))</f>
        <v>1999</v>
      </c>
      <c r="AF13" t="str">
        <f>IF($C13=-1,-1,VLOOKUP($C13,'HCAD Process'!$D$5:$CZ$504,VLOOKUP(AF$4,'Table Name'!$C$2:$D$100,2,FALSE),FALSE))</f>
        <v>2011</v>
      </c>
      <c r="AG13" t="str">
        <f>IF($C13=-1,-1,VLOOKUP($C13,'HCAD Process'!$D$5:$CZ$504,VLOOKUP(AG$4,'Table Name'!$C$2:$D$100,2,FALSE),FALSE))</f>
        <v>1963</v>
      </c>
      <c r="AH13">
        <f>IF($C13=-1,-1,VLOOKUP($C13,'HCAD Process'!$D$5:$CZ$504,VLOOKUP(AH$4,'Table Name'!$C$2:$D$100,2,FALSE),FALSE))</f>
        <v>0</v>
      </c>
      <c r="AI13" t="str">
        <f>IF($C13=-1,-1,VLOOKUP($C13,'HCAD Process'!$D$5:$CZ$504,VLOOKUP(AI$4,'Table Name'!$C$2:$D$100,2,FALSE),FALSE))</f>
        <v>01/01/1997</v>
      </c>
      <c r="AJ13">
        <f>IF($C13=-1,-1,VLOOKUP($C13,'HCAD Process'!$D$5:$CZ$504,VLOOKUP(AJ$4,'Table Name'!$C$2:$D$100,2,FALSE),FALSE))</f>
        <v>0</v>
      </c>
      <c r="AK13">
        <f>IF($C13=-1,-1,VLOOKUP($C13,'HCAD Process'!$D$5:$CZ$504,VLOOKUP(AK$4,'Table Name'!$C$2:$D$100,2,FALSE),FALSE))</f>
        <v>8050</v>
      </c>
      <c r="AL13">
        <f>IF($C13=-1,-1,VLOOKUP($C13,'HCAD Process'!$D$5:$CZ$504,VLOOKUP(AL$4,'Table Name'!$C$2:$D$100,2,FALSE),FALSE))</f>
        <v>8050</v>
      </c>
      <c r="AM13">
        <f>IF($C13=-1,-1,VLOOKUP($C13,'HCAD Process'!$D$5:$CZ$504,VLOOKUP(AM$4,'Table Name'!$C$2:$D$100,2,FALSE),FALSE))</f>
        <v>0</v>
      </c>
      <c r="AN13">
        <f>IF($C13=-1,-1,VLOOKUP($C13,'HCAD Process'!$D$5:$CZ$504,VLOOKUP(AN$4,'Table Name'!$C$2:$D$100,2,FALSE),FALSE))</f>
        <v>0</v>
      </c>
      <c r="AO13">
        <f>IF($C13=-1,-1,VLOOKUP($C13,'HCAD Process'!$D$5:$CZ$504,VLOOKUP(AO$4,'Table Name'!$C$2:$D$100,2,FALSE),FALSE))</f>
        <v>0</v>
      </c>
      <c r="AP13">
        <f>IF($C13=-1,-1,VLOOKUP($C13,'HCAD Process'!$D$5:$CZ$504,VLOOKUP(AP$4,'Table Name'!$C$2:$D$100,2,FALSE),FALSE))</f>
        <v>8050</v>
      </c>
      <c r="AQ13">
        <f>IF($C13=-1,-1,VLOOKUP($C13,'HCAD Process'!$D$5:$CZ$504,VLOOKUP(AQ$4,'Table Name'!$C$2:$D$100,2,FALSE),FALSE))</f>
        <v>600</v>
      </c>
      <c r="AR13">
        <f>IF($C13=-1,-1,VLOOKUP($C13,'HCAD Process'!$D$5:$CZ$504,VLOOKUP(AR$4,'Table Name'!$C$2:$D$100,2,FALSE),FALSE))</f>
        <v>1</v>
      </c>
      <c r="AS13" t="str">
        <f>IF($C13=-1,-1,VLOOKUP($C13,'HCAD Process'!$D$5:$CZ$504,VLOOKUP(AS$4,'Table Name'!$C$2:$D$100,2,FALSE),FALSE))</f>
        <v>19</v>
      </c>
      <c r="AT13" t="str">
        <f>IF($C13=-1,-1,VLOOKUP($C13,'HCAD Process'!$D$5:$CZ$504,VLOOKUP(AT$4,'Table Name'!$C$2:$D$100,2,FALSE),FALSE))</f>
        <v>Apartments - Subsidized Housing</v>
      </c>
      <c r="AU13" t="str">
        <f>IF($C13=-1,-1,VLOOKUP($C13,'HCAD Process'!$D$5:$CZ$504,VLOOKUP(AU$4,'Table Name'!$C$2:$D$100,2,FALSE),FALSE))</f>
        <v>Royal Wayside</v>
      </c>
      <c r="AV13" t="str">
        <f>IF($C13=-1,-1,VLOOKUP($C13,'HCAD Process'!$D$5:$CZ$504,VLOOKUP(AV$4,'Table Name'!$C$2:$D$100,2,FALSE),FALSE))</f>
        <v>101</v>
      </c>
      <c r="AW13">
        <f>IF($C13=-1,-1,VLOOKUP($C13,'HCAD Process'!$D$5:$CZ$504,VLOOKUP(AW$4,'Table Name'!$C$2:$D$100,2,FALSE),FALSE))</f>
        <v>71673</v>
      </c>
      <c r="AX13">
        <f>IF($C13=-1,-1,VLOOKUP($C13,'HCAD Process'!$D$5:$CZ$504,VLOOKUP(AX$4,'Table Name'!$C$2:$D$100,2,FALSE),FALSE))</f>
        <v>0</v>
      </c>
      <c r="AY13">
        <f>IF($C13=-1,-1,VLOOKUP($C13,'HCAD Process'!$D$5:$CZ$504,VLOOKUP(AY$4,'Table Name'!$C$2:$D$100,2,FALSE),FALSE))</f>
        <v>0</v>
      </c>
      <c r="AZ13">
        <f>IF($C13=-1,-1,VLOOKUP($C13,'HCAD Process'!$D$5:$CZ$504,VLOOKUP(AZ$4,'Table Name'!$C$2:$D$100,2,FALSE),FALSE))</f>
        <v>1160386</v>
      </c>
      <c r="BA13" t="str">
        <f>IF($C13=-1,-1,VLOOKUP($C13,'HCAD Process'!$D$5:$CZ$504,VLOOKUP(BA$4,'Table Name'!$C$2:$D$100,2,FALSE),FALSE))</f>
        <v>12</v>
      </c>
      <c r="BB13" t="str">
        <f>IF($C13=-1,-1,VLOOKUP($C13,'HCAD Process'!$D$5:$CZ$504,VLOOKUP(BB$4,'Table Name'!$C$2:$D$100,2,FALSE),FALSE))</f>
        <v>TRS 7B &amp; 7C</v>
      </c>
      <c r="BC13" t="str">
        <f>IF($C13=-1,-1,VLOOKUP($C13,'HCAD Process'!$D$5:$CZ$504,VLOOKUP(BC$4,'Table Name'!$C$2:$D$100,2,FALSE),FALSE))</f>
        <v>ABST 51 L MOORE</v>
      </c>
      <c r="BD13" t="str">
        <f>IF($C13=-1,-1,VLOOKUP($C13,'HCAD Process'!$D$5:$CZ$504,VLOOKUP(BD$4,'Table Name'!$C$2:$D$100,2,FALSE),FALSE))</f>
        <v>1912</v>
      </c>
      <c r="BE13" t="str">
        <f>IF($C13=-1,-1,VLOOKUP($C13,'HCAD Process'!$D$5:$CZ$504,VLOOKUP(BE$4,'Table Name'!$C$2:$D$100,2,FALSE),FALSE))</f>
        <v>U of H/ I-45 South</v>
      </c>
      <c r="BF13" t="str">
        <f>IF($C13=-1,-1,VLOOKUP($C13,'HCAD Process'!$D$5:$CZ$504,VLOOKUP(BF$4,'Table Name'!$C$2:$D$100,2,FALSE),FALSE))</f>
        <v>140</v>
      </c>
      <c r="BG13" t="str">
        <f>IF($C13=-1,-1,VLOOKUP($C13,'HCAD Process'!$D$5:$CZ$504,VLOOKUP(BG$4,'Table Name'!$C$2:$D$100,2,FALSE),FALSE))</f>
        <v>1D Navigation, Harrisburg, Lawndale Areas</v>
      </c>
      <c r="BH13" t="str">
        <f>IF($C13=-1,-1,VLOOKUP($C13,'HCAD Process'!$D$5:$CZ$504,VLOOKUP(BH$4,'Table Name'!$C$2:$D$100,2,FALSE),FALSE))</f>
        <v>5915.10</v>
      </c>
      <c r="BI13" t="str">
        <f>IF($C13=-1,-1,VLOOKUP($C13,'HCAD Process'!$D$5:$CZ$504,VLOOKUP(BI$4,'Table Name'!$C$2:$D$100,2,FALSE),FALSE))</f>
        <v>0</v>
      </c>
      <c r="BJ13" t="str">
        <f>IF($C13=-1,-1,VLOOKUP($C13,'HCAD Process'!$D$5:$CZ$504,VLOOKUP(BJ$4,'Table Name'!$C$2:$D$100,2,FALSE),FALSE))</f>
        <v>01</v>
      </c>
      <c r="BK13" t="str">
        <f>IF($C13=-1,-1,VLOOKUP($C13,'HCAD Process'!$D$5:$CZ$504,VLOOKUP(BK$4,'Table Name'!$C$2:$D$100,2,FALSE),FALSE))</f>
        <v>5556C</v>
      </c>
      <c r="BL13" t="str">
        <f>IF($C13=-1,-1,VLOOKUP($C13,'HCAD Process'!$D$5:$CZ$504,VLOOKUP(BL$4,'Table Name'!$C$2:$D$100,2,FALSE),FALSE))</f>
        <v>494Y</v>
      </c>
      <c r="BM13" t="str">
        <f>IF($C13=-1,-1,VLOOKUP($C13,'HCAD Process'!$D$5:$CZ$504,VLOOKUP(BM$4,'Table Name'!$C$2:$D$100,2,FALSE),FALSE))</f>
        <v>001 040 041 042 043 044 048 061 976</v>
      </c>
      <c r="BN13" t="str">
        <f>IF($C13=-1,-1,VLOOKUP($C13,'HCAD Process'!$D$5:$CZ$504,VLOOKUP(BN$4,'Table Name'!$C$2:$D$100,2,FALSE),FALSE))</f>
        <v>Real, Residential, Multi-Family</v>
      </c>
      <c r="BO13" t="str">
        <f>IF($C13=-1,-1,VLOOKUP($C13,'HCAD Process'!$D$5:$CZ$504,VLOOKUP(BO$4,'Table Name'!$C$2:$D$100,2,FALSE),FALSE))</f>
        <v>B1</v>
      </c>
      <c r="BP13" t="str">
        <f>IF($C13=-1,-1,VLOOKUP($C13,'HCAD Process'!$D$5:$CZ$504,VLOOKUP(BP$4,'Table Name'!$C$2:$D$100,2,FALSE),FALSE))</f>
        <v>Real, Residential, Multi-Family</v>
      </c>
      <c r="BQ13" t="str">
        <f>IF($C13=-1,-1,VLOOKUP($C13,'HCAD Process'!$D$5:$CZ$504,VLOOKUP(BQ$4,'Table Name'!$C$2:$D$100,2,FALSE),FALSE))</f>
        <v>Subsidized Housing</v>
      </c>
      <c r="BR13" t="str">
        <f>IF($C13=-1,-1,VLOOKUP($C13,'HCAD Process'!$D$5:$CZ$504,VLOOKUP(BR$4,'Table Name'!$C$2:$D$100,2,FALSE),FALSE))</f>
        <v>Multiple Res (Low Rise)</v>
      </c>
      <c r="BS13" t="str">
        <f>IF($C13=-1,-1,VLOOKUP($C13,'HCAD Process'!$D$5:$CZ$504,VLOOKUP(BS$4,'Table Name'!$C$2:$D$100,2,FALSE),FALSE))</f>
        <v>8001</v>
      </c>
      <c r="BT13" t="str">
        <f>IF($C13=-1,-1,VLOOKUP($C13,'HCAD Process'!$D$5:$CZ$504,VLOOKUP(BT$4,'Table Name'!$C$2:$D$100,2,FALSE),FALSE))</f>
        <v>Land Neighborhood Section 1</v>
      </c>
      <c r="BU13">
        <f>IF($C13=-1,-1,VLOOKUP($C13,'HCAD Process'!$D$5:$CZ$504,VLOOKUP(BU$4,'Table Name'!$C$2:$D$100,2,FALSE),FALSE))</f>
        <v>130882</v>
      </c>
      <c r="BV13" t="str">
        <f>IF($C13=-1,-1,VLOOKUP($C13,'HCAD Process'!$D$5:$CZ$504,VLOOKUP(BV$4,'Table Name'!$C$2:$D$100,2,FALSE),FALSE))</f>
        <v>SF</v>
      </c>
      <c r="BW13" t="str">
        <f>IF($C13=-1,-1,VLOOKUP($C13,'HCAD Process'!$D$5:$CZ$504,VLOOKUP(BW$4,'Table Name'!$C$2:$D$100,2,FALSE),FALSE))</f>
        <v>1.0000</v>
      </c>
      <c r="BX13" t="str">
        <f>IF($C13=-1,-1,VLOOKUP($C13,'HCAD Process'!$D$5:$CZ$504,VLOOKUP(BX$4,'Table Name'!$C$2:$D$100,2,FALSE),FALSE))</f>
        <v>1.0000</v>
      </c>
      <c r="BY13" t="str">
        <f>IF($C13=-1,-1,VLOOKUP($C13,'HCAD Process'!$D$5:$CZ$504,VLOOKUP(BY$4,'Table Name'!$C$2:$D$100,2,FALSE),FALSE))</f>
        <v>1.0000</v>
      </c>
      <c r="BZ13" t="str">
        <f>IF($C13=-1,-1,VLOOKUP($C13,'HCAD Process'!$D$5:$CZ$504,VLOOKUP(BZ$4,'Table Name'!$C$2:$D$100,2,FALSE),FALSE))</f>
        <v>1.0000</v>
      </c>
      <c r="CA13">
        <f>IF($C13=-1,-1,VLOOKUP($C13,'HCAD Process'!$D$5:$CZ$504,VLOOKUP(CA$4,'Table Name'!$C$2:$D$100,2,FALSE),FALSE))</f>
        <v>6</v>
      </c>
      <c r="CB13">
        <f>IF($C13=-1,-1,VLOOKUP($C13,'HCAD Process'!$D$5:$CZ$504,VLOOKUP(CB$4,'Table Name'!$C$2:$D$100,2,FALSE),FALSE))</f>
        <v>6</v>
      </c>
      <c r="CC13">
        <f>IF($C13=-1,-1,VLOOKUP($C13,'HCAD Process'!$D$5:$CZ$504,VLOOKUP(CC$4,'Table Name'!$C$2:$D$100,2,FALSE),FALSE))</f>
        <v>785292</v>
      </c>
      <c r="CD13" t="str">
        <f>IF($C13=-1,-1,VLOOKUP($C13,'HCAD Process'!$D$5:$CZ$504,VLOOKUP(CD$4,'Table Name'!$C$2:$D$100,2,FALSE),FALSE))</f>
        <v>04100702000092</v>
      </c>
    </row>
    <row r="14" spans="2:82" x14ac:dyDescent="0.25">
      <c r="B14">
        <f t="shared" si="0"/>
        <v>10</v>
      </c>
      <c r="C14" t="str">
        <f t="array" ref="C14">IF(ISERROR(INDEX('HCAD Process'!CE$5:CE$504,MATCH(0,COUNTIF(C$4:C13,'HCAD Process'!CE$5:CE$504)+('HCAD Process'!CE$5:CE$504=-1),0))),-1,INDEX('HCAD Process'!CE$5:CE$504,MATCH(0,COUNTIF(C$4:C13,'HCAD Process'!CE$5:CE$504)+('HCAD Process'!CE$5:CE$504=-1),0)))</f>
        <v>04100702000093</v>
      </c>
      <c r="D14" t="str">
        <f>IF($C14=-1,-1,VLOOKUP($C14,'HCAD Process'!$D$5:$CZ$504,VLOOKUP(D$4,'Table Name'!$C$2:$D$100,2,FALSE),FALSE))</f>
        <v>0410070200009</v>
      </c>
      <c r="E14" t="str">
        <f>IF($C14=-1,-1,VLOOKUP($C14,'HCAD Process'!$D$5:$CZ$504,VLOOKUP(E$4,'Table Name'!$C$2:$D$100,2,FALSE),FALSE))</f>
        <v>08/04/2010</v>
      </c>
      <c r="F14" t="str">
        <f>IF($C14=-1,-1,VLOOKUP($C14,'HCAD Process'!$D$5:$CZ$504,VLOOKUP(F$4,'Table Name'!$C$2:$D$100,2,FALSE),FALSE))</f>
        <v>R WAYSIDE APARTMENTS LLC</v>
      </c>
      <c r="G14" t="str">
        <f>IF($C14=-1,-1,VLOOKUP($C14,'HCAD Process'!$D$5:$CZ$504,VLOOKUP(G$4,'Table Name'!$C$2:$D$100,2,FALSE),FALSE))</f>
        <v>ROYAL WAYSIDE</v>
      </c>
      <c r="H14" t="str">
        <f>IF($C14=-1,-1,VLOOKUP($C14,'HCAD Process'!$D$5:$CZ$504,VLOOKUP(H$4,'Table Name'!$C$2:$D$100,2,FALSE),FALSE))</f>
        <v>Guttman</v>
      </c>
      <c r="I14" t="str">
        <f>IF($C14=-1,-1,VLOOKUP($C14,'HCAD Process'!$D$5:$CZ$504,VLOOKUP(I$4,'Table Name'!$C$2:$D$100,2,FALSE),FALSE))</f>
        <v>1010 S WAYSIDE DR 101</v>
      </c>
      <c r="J14" t="str">
        <f>IF($C14=-1,-1,VLOOKUP($C14,'HCAD Process'!$D$5:$CZ$504,VLOOKUP(J$4,'Table Name'!$C$2:$D$100,2,FALSE),FALSE))</f>
        <v>HOUSTON</v>
      </c>
      <c r="K14" t="str">
        <f>IF($C14=-1,-1,VLOOKUP($C14,'HCAD Process'!$D$5:$CZ$504,VLOOKUP(K$4,'Table Name'!$C$2:$D$100,2,FALSE),FALSE))</f>
        <v>77023</v>
      </c>
      <c r="L14">
        <f>IF($C14=-1,-1,VLOOKUP($C14,'HCAD Process'!$D$5:$CZ$504,VLOOKUP(L$4,'Table Name'!$C$2:$D$100,2,FALSE),FALSE))</f>
        <v>3490000</v>
      </c>
      <c r="M14">
        <f>IF($C14=-1,-1,VLOOKUP($C14,'HCAD Process'!$D$5:$CZ$504,VLOOKUP(M$4,'Table Name'!$C$2:$D$100,2,FALSE),FALSE))</f>
        <v>3831948</v>
      </c>
      <c r="N14">
        <f>IF($C14=-1,-1,VLOOKUP($C14,'HCAD Process'!$D$5:$CZ$504,VLOOKUP(N$4,'Table Name'!$C$2:$D$100,2,FALSE),FALSE))</f>
        <v>3831948</v>
      </c>
      <c r="O14">
        <f>IF($C14=-1,-1,VLOOKUP($C14,'HCAD Process'!$D$5:$CZ$504,VLOOKUP(O$4,'Table Name'!$C$2:$D$100,2,FALSE),FALSE))</f>
        <v>0</v>
      </c>
      <c r="P14" t="e">
        <f>IF($C14=-1,-1,VLOOKUP($C14,'HCAD Process'!$D$5:$CZ$504,VLOOKUP(P$4,'Table Name'!$C$2:$D$100,2,FALSE),FALSE))</f>
        <v>#REF!</v>
      </c>
      <c r="Q14" t="str">
        <f>IF($C14=-1,-1,VLOOKUP($C14,'HCAD Process'!$D$5:$CZ$504,VLOOKUP(Q$4,'Table Name'!$C$2:$D$100,2,FALSE),FALSE))</f>
        <v>COMMERCIAL</v>
      </c>
      <c r="R14" t="str">
        <f>IF($C14=-1,-1,VLOOKUP($C14,'HCAD Process'!$D$5:$CZ$504,VLOOKUP(R$4,'Table Name'!$C$2:$D$100,2,FALSE),FALSE))</f>
        <v>3</v>
      </c>
      <c r="S14" t="str">
        <f>IF($C14=-1,-1,VLOOKUP($C14,'HCAD Process'!$D$5:$CZ$504,VLOOKUP(S$4,'Table Name'!$C$2:$D$100,2,FALSE),FALSE))</f>
        <v>4221</v>
      </c>
      <c r="T14" t="str">
        <f>IF($C14=-1,-1,VLOOKUP($C14,'HCAD Process'!$D$5:$CZ$504,VLOOKUP(T$4,'Table Name'!$C$2:$D$100,2,FALSE),FALSE))</f>
        <v>8352</v>
      </c>
      <c r="U14" t="str">
        <f>IF($C14=-1,-1,VLOOKUP($C14,'HCAD Process'!$D$5:$CZ$504,VLOOKUP(U$4,'Table Name'!$C$2:$D$100,2,FALSE),FALSE))</f>
        <v>D</v>
      </c>
      <c r="V14" t="str">
        <f>IF($C14=-1,-1,VLOOKUP($C14,'HCAD Process'!$D$5:$CZ$504,VLOOKUP(V$4,'Table Name'!$C$2:$D$100,2,FALSE),FALSE))</f>
        <v>Wood or Light Steel</v>
      </c>
      <c r="W14">
        <f>IF($C14=-1,-1,VLOOKUP($C14,'HCAD Process'!$D$5:$CZ$504,VLOOKUP(W$4,'Table Name'!$C$2:$D$100,2,FALSE),FALSE))</f>
        <v>0</v>
      </c>
      <c r="X14">
        <f>IF($C14=-1,-1,VLOOKUP($C14,'HCAD Process'!$D$5:$CZ$504,VLOOKUP(X$4,'Table Name'!$C$2:$D$100,2,FALSE),FALSE))</f>
        <v>0</v>
      </c>
      <c r="Y14">
        <f>IF($C14=-1,-1,VLOOKUP($C14,'HCAD Process'!$D$5:$CZ$504,VLOOKUP(Y$4,'Table Name'!$C$2:$D$100,2,FALSE),FALSE))</f>
        <v>589844</v>
      </c>
      <c r="Z14">
        <f>IF($C14=-1,-1,VLOOKUP($C14,'HCAD Process'!$D$5:$CZ$504,VLOOKUP(Z$4,'Table Name'!$C$2:$D$100,2,FALSE),FALSE))</f>
        <v>0</v>
      </c>
      <c r="AA14" t="str">
        <f>IF($C14=-1,-1,VLOOKUP($C14,'HCAD Process'!$D$5:$CZ$504,VLOOKUP(AA$4,'Table Name'!$C$2:$D$100,2,FALSE),FALSE))</f>
        <v>.300000</v>
      </c>
      <c r="AB14" t="str">
        <f>IF($C14=-1,-1,VLOOKUP($C14,'HCAD Process'!$D$5:$CZ$504,VLOOKUP(AB$4,'Table Name'!$C$2:$D$100,2,FALSE),FALSE))</f>
        <v>C</v>
      </c>
      <c r="AC14" t="str">
        <f>IF($C14=-1,-1,VLOOKUP($C14,'HCAD Process'!$D$5:$CZ$504,VLOOKUP(AC$4,'Table Name'!$C$2:$D$100,2,FALSE),FALSE))</f>
        <v>Average</v>
      </c>
      <c r="AD14" t="str">
        <f>IF($C14=-1,-1,VLOOKUP($C14,'HCAD Process'!$D$5:$CZ$504,VLOOKUP(AD$4,'Table Name'!$C$2:$D$100,2,FALSE),FALSE))</f>
        <v>1962</v>
      </c>
      <c r="AE14" t="str">
        <f>IF($C14=-1,-1,VLOOKUP($C14,'HCAD Process'!$D$5:$CZ$504,VLOOKUP(AE$4,'Table Name'!$C$2:$D$100,2,FALSE),FALSE))</f>
        <v>1999</v>
      </c>
      <c r="AF14" t="str">
        <f>IF($C14=-1,-1,VLOOKUP($C14,'HCAD Process'!$D$5:$CZ$504,VLOOKUP(AF$4,'Table Name'!$C$2:$D$100,2,FALSE),FALSE))</f>
        <v>2011</v>
      </c>
      <c r="AG14" t="str">
        <f>IF($C14=-1,-1,VLOOKUP($C14,'HCAD Process'!$D$5:$CZ$504,VLOOKUP(AG$4,'Table Name'!$C$2:$D$100,2,FALSE),FALSE))</f>
        <v>1963</v>
      </c>
      <c r="AH14">
        <f>IF($C14=-1,-1,VLOOKUP($C14,'HCAD Process'!$D$5:$CZ$504,VLOOKUP(AH$4,'Table Name'!$C$2:$D$100,2,FALSE),FALSE))</f>
        <v>0</v>
      </c>
      <c r="AI14" t="str">
        <f>IF($C14=-1,-1,VLOOKUP($C14,'HCAD Process'!$D$5:$CZ$504,VLOOKUP(AI$4,'Table Name'!$C$2:$D$100,2,FALSE),FALSE))</f>
        <v>01/01/1997</v>
      </c>
      <c r="AJ14">
        <f>IF($C14=-1,-1,VLOOKUP($C14,'HCAD Process'!$D$5:$CZ$504,VLOOKUP(AJ$4,'Table Name'!$C$2:$D$100,2,FALSE),FALSE))</f>
        <v>0</v>
      </c>
      <c r="AK14">
        <f>IF($C14=-1,-1,VLOOKUP($C14,'HCAD Process'!$D$5:$CZ$504,VLOOKUP(AK$4,'Table Name'!$C$2:$D$100,2,FALSE),FALSE))</f>
        <v>8024</v>
      </c>
      <c r="AL14">
        <f>IF($C14=-1,-1,VLOOKUP($C14,'HCAD Process'!$D$5:$CZ$504,VLOOKUP(AL$4,'Table Name'!$C$2:$D$100,2,FALSE),FALSE))</f>
        <v>8024</v>
      </c>
      <c r="AM14">
        <f>IF($C14=-1,-1,VLOOKUP($C14,'HCAD Process'!$D$5:$CZ$504,VLOOKUP(AM$4,'Table Name'!$C$2:$D$100,2,FALSE),FALSE))</f>
        <v>0</v>
      </c>
      <c r="AN14">
        <f>IF($C14=-1,-1,VLOOKUP($C14,'HCAD Process'!$D$5:$CZ$504,VLOOKUP(AN$4,'Table Name'!$C$2:$D$100,2,FALSE),FALSE))</f>
        <v>0</v>
      </c>
      <c r="AO14">
        <f>IF($C14=-1,-1,VLOOKUP($C14,'HCAD Process'!$D$5:$CZ$504,VLOOKUP(AO$4,'Table Name'!$C$2:$D$100,2,FALSE),FALSE))</f>
        <v>0</v>
      </c>
      <c r="AP14">
        <f>IF($C14=-1,-1,VLOOKUP($C14,'HCAD Process'!$D$5:$CZ$504,VLOOKUP(AP$4,'Table Name'!$C$2:$D$100,2,FALSE),FALSE))</f>
        <v>8024</v>
      </c>
      <c r="AQ14">
        <f>IF($C14=-1,-1,VLOOKUP($C14,'HCAD Process'!$D$5:$CZ$504,VLOOKUP(AQ$4,'Table Name'!$C$2:$D$100,2,FALSE),FALSE))</f>
        <v>608</v>
      </c>
      <c r="AR14">
        <f>IF($C14=-1,-1,VLOOKUP($C14,'HCAD Process'!$D$5:$CZ$504,VLOOKUP(AR$4,'Table Name'!$C$2:$D$100,2,FALSE),FALSE))</f>
        <v>1</v>
      </c>
      <c r="AS14" t="str">
        <f>IF($C14=-1,-1,VLOOKUP($C14,'HCAD Process'!$D$5:$CZ$504,VLOOKUP(AS$4,'Table Name'!$C$2:$D$100,2,FALSE),FALSE))</f>
        <v>19</v>
      </c>
      <c r="AT14" t="str">
        <f>IF($C14=-1,-1,VLOOKUP($C14,'HCAD Process'!$D$5:$CZ$504,VLOOKUP(AT$4,'Table Name'!$C$2:$D$100,2,FALSE),FALSE))</f>
        <v>Apartments - Subsidized Housing</v>
      </c>
      <c r="AU14" t="str">
        <f>IF($C14=-1,-1,VLOOKUP($C14,'HCAD Process'!$D$5:$CZ$504,VLOOKUP(AU$4,'Table Name'!$C$2:$D$100,2,FALSE),FALSE))</f>
        <v>Royal Wayside</v>
      </c>
      <c r="AV14" t="str">
        <f>IF($C14=-1,-1,VLOOKUP($C14,'HCAD Process'!$D$5:$CZ$504,VLOOKUP(AV$4,'Table Name'!$C$2:$D$100,2,FALSE),FALSE))</f>
        <v>101</v>
      </c>
      <c r="AW14">
        <f>IF($C14=-1,-1,VLOOKUP($C14,'HCAD Process'!$D$5:$CZ$504,VLOOKUP(AW$4,'Table Name'!$C$2:$D$100,2,FALSE),FALSE))</f>
        <v>71673</v>
      </c>
      <c r="AX14">
        <f>IF($C14=-1,-1,VLOOKUP($C14,'HCAD Process'!$D$5:$CZ$504,VLOOKUP(AX$4,'Table Name'!$C$2:$D$100,2,FALSE),FALSE))</f>
        <v>0</v>
      </c>
      <c r="AY14">
        <f>IF($C14=-1,-1,VLOOKUP($C14,'HCAD Process'!$D$5:$CZ$504,VLOOKUP(AY$4,'Table Name'!$C$2:$D$100,2,FALSE),FALSE))</f>
        <v>0</v>
      </c>
      <c r="AZ14">
        <f>IF($C14=-1,-1,VLOOKUP($C14,'HCAD Process'!$D$5:$CZ$504,VLOOKUP(AZ$4,'Table Name'!$C$2:$D$100,2,FALSE),FALSE))</f>
        <v>1160386</v>
      </c>
      <c r="BA14" t="str">
        <f>IF($C14=-1,-1,VLOOKUP($C14,'HCAD Process'!$D$5:$CZ$504,VLOOKUP(BA$4,'Table Name'!$C$2:$D$100,2,FALSE),FALSE))</f>
        <v>12</v>
      </c>
      <c r="BB14" t="str">
        <f>IF($C14=-1,-1,VLOOKUP($C14,'HCAD Process'!$D$5:$CZ$504,VLOOKUP(BB$4,'Table Name'!$C$2:$D$100,2,FALSE),FALSE))</f>
        <v>TRS 7B &amp; 7C</v>
      </c>
      <c r="BC14" t="str">
        <f>IF($C14=-1,-1,VLOOKUP($C14,'HCAD Process'!$D$5:$CZ$504,VLOOKUP(BC$4,'Table Name'!$C$2:$D$100,2,FALSE),FALSE))</f>
        <v>ABST 51 L MOORE</v>
      </c>
      <c r="BD14" t="str">
        <f>IF($C14=-1,-1,VLOOKUP($C14,'HCAD Process'!$D$5:$CZ$504,VLOOKUP(BD$4,'Table Name'!$C$2:$D$100,2,FALSE),FALSE))</f>
        <v>1912</v>
      </c>
      <c r="BE14" t="str">
        <f>IF($C14=-1,-1,VLOOKUP($C14,'HCAD Process'!$D$5:$CZ$504,VLOOKUP(BE$4,'Table Name'!$C$2:$D$100,2,FALSE),FALSE))</f>
        <v>U of H/ I-45 South</v>
      </c>
      <c r="BF14" t="str">
        <f>IF($C14=-1,-1,VLOOKUP($C14,'HCAD Process'!$D$5:$CZ$504,VLOOKUP(BF$4,'Table Name'!$C$2:$D$100,2,FALSE),FALSE))</f>
        <v>140</v>
      </c>
      <c r="BG14" t="str">
        <f>IF($C14=-1,-1,VLOOKUP($C14,'HCAD Process'!$D$5:$CZ$504,VLOOKUP(BG$4,'Table Name'!$C$2:$D$100,2,FALSE),FALSE))</f>
        <v>1D Navigation, Harrisburg, Lawndale Areas</v>
      </c>
      <c r="BH14" t="str">
        <f>IF($C14=-1,-1,VLOOKUP($C14,'HCAD Process'!$D$5:$CZ$504,VLOOKUP(BH$4,'Table Name'!$C$2:$D$100,2,FALSE),FALSE))</f>
        <v>5915.10</v>
      </c>
      <c r="BI14" t="str">
        <f>IF($C14=-1,-1,VLOOKUP($C14,'HCAD Process'!$D$5:$CZ$504,VLOOKUP(BI$4,'Table Name'!$C$2:$D$100,2,FALSE),FALSE))</f>
        <v>0</v>
      </c>
      <c r="BJ14" t="str">
        <f>IF($C14=-1,-1,VLOOKUP($C14,'HCAD Process'!$D$5:$CZ$504,VLOOKUP(BJ$4,'Table Name'!$C$2:$D$100,2,FALSE),FALSE))</f>
        <v>01</v>
      </c>
      <c r="BK14" t="str">
        <f>IF($C14=-1,-1,VLOOKUP($C14,'HCAD Process'!$D$5:$CZ$504,VLOOKUP(BK$4,'Table Name'!$C$2:$D$100,2,FALSE),FALSE))</f>
        <v>5556C</v>
      </c>
      <c r="BL14" t="str">
        <f>IF($C14=-1,-1,VLOOKUP($C14,'HCAD Process'!$D$5:$CZ$504,VLOOKUP(BL$4,'Table Name'!$C$2:$D$100,2,FALSE),FALSE))</f>
        <v>494Y</v>
      </c>
      <c r="BM14" t="str">
        <f>IF($C14=-1,-1,VLOOKUP($C14,'HCAD Process'!$D$5:$CZ$504,VLOOKUP(BM$4,'Table Name'!$C$2:$D$100,2,FALSE),FALSE))</f>
        <v>001 040 041 042 043 044 048 061 976</v>
      </c>
      <c r="BN14" t="str">
        <f>IF($C14=-1,-1,VLOOKUP($C14,'HCAD Process'!$D$5:$CZ$504,VLOOKUP(BN$4,'Table Name'!$C$2:$D$100,2,FALSE),FALSE))</f>
        <v>Real, Residential, Multi-Family</v>
      </c>
      <c r="BO14" t="str">
        <f>IF($C14=-1,-1,VLOOKUP($C14,'HCAD Process'!$D$5:$CZ$504,VLOOKUP(BO$4,'Table Name'!$C$2:$D$100,2,FALSE),FALSE))</f>
        <v>B1</v>
      </c>
      <c r="BP14" t="str">
        <f>IF($C14=-1,-1,VLOOKUP($C14,'HCAD Process'!$D$5:$CZ$504,VLOOKUP(BP$4,'Table Name'!$C$2:$D$100,2,FALSE),FALSE))</f>
        <v>Real, Residential, Multi-Family</v>
      </c>
      <c r="BQ14" t="str">
        <f>IF($C14=-1,-1,VLOOKUP($C14,'HCAD Process'!$D$5:$CZ$504,VLOOKUP(BQ$4,'Table Name'!$C$2:$D$100,2,FALSE),FALSE))</f>
        <v>Subsidized Housing</v>
      </c>
      <c r="BR14" t="str">
        <f>IF($C14=-1,-1,VLOOKUP($C14,'HCAD Process'!$D$5:$CZ$504,VLOOKUP(BR$4,'Table Name'!$C$2:$D$100,2,FALSE),FALSE))</f>
        <v>Multiple Res (Low Rise)</v>
      </c>
      <c r="BS14" t="str">
        <f>IF($C14=-1,-1,VLOOKUP($C14,'HCAD Process'!$D$5:$CZ$504,VLOOKUP(BS$4,'Table Name'!$C$2:$D$100,2,FALSE),FALSE))</f>
        <v>8001</v>
      </c>
      <c r="BT14" t="str">
        <f>IF($C14=-1,-1,VLOOKUP($C14,'HCAD Process'!$D$5:$CZ$504,VLOOKUP(BT$4,'Table Name'!$C$2:$D$100,2,FALSE),FALSE))</f>
        <v>Land Neighborhood Section 1</v>
      </c>
      <c r="BU14">
        <f>IF($C14=-1,-1,VLOOKUP($C14,'HCAD Process'!$D$5:$CZ$504,VLOOKUP(BU$4,'Table Name'!$C$2:$D$100,2,FALSE),FALSE))</f>
        <v>130882</v>
      </c>
      <c r="BV14" t="str">
        <f>IF($C14=-1,-1,VLOOKUP($C14,'HCAD Process'!$D$5:$CZ$504,VLOOKUP(BV$4,'Table Name'!$C$2:$D$100,2,FALSE),FALSE))</f>
        <v>SF</v>
      </c>
      <c r="BW14" t="str">
        <f>IF($C14=-1,-1,VLOOKUP($C14,'HCAD Process'!$D$5:$CZ$504,VLOOKUP(BW$4,'Table Name'!$C$2:$D$100,2,FALSE),FALSE))</f>
        <v>1.0000</v>
      </c>
      <c r="BX14" t="str">
        <f>IF($C14=-1,-1,VLOOKUP($C14,'HCAD Process'!$D$5:$CZ$504,VLOOKUP(BX$4,'Table Name'!$C$2:$D$100,2,FALSE),FALSE))</f>
        <v>1.0000</v>
      </c>
      <c r="BY14" t="str">
        <f>IF($C14=-1,-1,VLOOKUP($C14,'HCAD Process'!$D$5:$CZ$504,VLOOKUP(BY$4,'Table Name'!$C$2:$D$100,2,FALSE),FALSE))</f>
        <v>1.0000</v>
      </c>
      <c r="BZ14" t="str">
        <f>IF($C14=-1,-1,VLOOKUP($C14,'HCAD Process'!$D$5:$CZ$504,VLOOKUP(BZ$4,'Table Name'!$C$2:$D$100,2,FALSE),FALSE))</f>
        <v>1.0000</v>
      </c>
      <c r="CA14">
        <f>IF($C14=-1,-1,VLOOKUP($C14,'HCAD Process'!$D$5:$CZ$504,VLOOKUP(CA$4,'Table Name'!$C$2:$D$100,2,FALSE),FALSE))</f>
        <v>6</v>
      </c>
      <c r="CB14">
        <f>IF($C14=-1,-1,VLOOKUP($C14,'HCAD Process'!$D$5:$CZ$504,VLOOKUP(CB$4,'Table Name'!$C$2:$D$100,2,FALSE),FALSE))</f>
        <v>6</v>
      </c>
      <c r="CC14">
        <f>IF($C14=-1,-1,VLOOKUP($C14,'HCAD Process'!$D$5:$CZ$504,VLOOKUP(CC$4,'Table Name'!$C$2:$D$100,2,FALSE),FALSE))</f>
        <v>785292</v>
      </c>
      <c r="CD14" t="str">
        <f>IF($C14=-1,-1,VLOOKUP($C14,'HCAD Process'!$D$5:$CZ$504,VLOOKUP(CD$4,'Table Name'!$C$2:$D$100,2,FALSE),FALSE))</f>
        <v>04100702000093</v>
      </c>
    </row>
    <row r="15" spans="2:82" x14ac:dyDescent="0.25">
      <c r="B15">
        <f t="shared" si="0"/>
        <v>11</v>
      </c>
      <c r="C15" t="str">
        <f t="array" ref="C15">IF(ISERROR(INDEX('HCAD Process'!CE$5:CE$504,MATCH(0,COUNTIF(C$4:C14,'HCAD Process'!CE$5:CE$504)+('HCAD Process'!CE$5:CE$504=-1),0))),-1,INDEX('HCAD Process'!CE$5:CE$504,MATCH(0,COUNTIF(C$4:C14,'HCAD Process'!CE$5:CE$504)+('HCAD Process'!CE$5:CE$504=-1),0)))</f>
        <v>04100702000094</v>
      </c>
      <c r="D15" t="str">
        <f>IF($C15=-1,-1,VLOOKUP($C15,'HCAD Process'!$D$5:$CZ$504,VLOOKUP(D$4,'Table Name'!$C$2:$D$100,2,FALSE),FALSE))</f>
        <v>0410070200009</v>
      </c>
      <c r="E15" t="str">
        <f>IF($C15=-1,-1,VLOOKUP($C15,'HCAD Process'!$D$5:$CZ$504,VLOOKUP(E$4,'Table Name'!$C$2:$D$100,2,FALSE),FALSE))</f>
        <v>08/04/2010</v>
      </c>
      <c r="F15" t="str">
        <f>IF($C15=-1,-1,VLOOKUP($C15,'HCAD Process'!$D$5:$CZ$504,VLOOKUP(F$4,'Table Name'!$C$2:$D$100,2,FALSE),FALSE))</f>
        <v>R WAYSIDE APARTMENTS LLC</v>
      </c>
      <c r="G15" t="str">
        <f>IF($C15=-1,-1,VLOOKUP($C15,'HCAD Process'!$D$5:$CZ$504,VLOOKUP(G$4,'Table Name'!$C$2:$D$100,2,FALSE),FALSE))</f>
        <v>ROYAL WAYSIDE</v>
      </c>
      <c r="H15" t="str">
        <f>IF($C15=-1,-1,VLOOKUP($C15,'HCAD Process'!$D$5:$CZ$504,VLOOKUP(H$4,'Table Name'!$C$2:$D$100,2,FALSE),FALSE))</f>
        <v>Guttman</v>
      </c>
      <c r="I15" t="str">
        <f>IF($C15=-1,-1,VLOOKUP($C15,'HCAD Process'!$D$5:$CZ$504,VLOOKUP(I$4,'Table Name'!$C$2:$D$100,2,FALSE),FALSE))</f>
        <v>1010 S WAYSIDE DR 101</v>
      </c>
      <c r="J15" t="str">
        <f>IF($C15=-1,-1,VLOOKUP($C15,'HCAD Process'!$D$5:$CZ$504,VLOOKUP(J$4,'Table Name'!$C$2:$D$100,2,FALSE),FALSE))</f>
        <v>HOUSTON</v>
      </c>
      <c r="K15" t="str">
        <f>IF($C15=-1,-1,VLOOKUP($C15,'HCAD Process'!$D$5:$CZ$504,VLOOKUP(K$4,'Table Name'!$C$2:$D$100,2,FALSE),FALSE))</f>
        <v>77023</v>
      </c>
      <c r="L15">
        <f>IF($C15=-1,-1,VLOOKUP($C15,'HCAD Process'!$D$5:$CZ$504,VLOOKUP(L$4,'Table Name'!$C$2:$D$100,2,FALSE),FALSE))</f>
        <v>3490000</v>
      </c>
      <c r="M15">
        <f>IF($C15=-1,-1,VLOOKUP($C15,'HCAD Process'!$D$5:$CZ$504,VLOOKUP(M$4,'Table Name'!$C$2:$D$100,2,FALSE),FALSE))</f>
        <v>3831948</v>
      </c>
      <c r="N15">
        <f>IF($C15=-1,-1,VLOOKUP($C15,'HCAD Process'!$D$5:$CZ$504,VLOOKUP(N$4,'Table Name'!$C$2:$D$100,2,FALSE),FALSE))</f>
        <v>3831948</v>
      </c>
      <c r="O15">
        <f>IF($C15=-1,-1,VLOOKUP($C15,'HCAD Process'!$D$5:$CZ$504,VLOOKUP(O$4,'Table Name'!$C$2:$D$100,2,FALSE),FALSE))</f>
        <v>0</v>
      </c>
      <c r="P15" t="e">
        <f>IF($C15=-1,-1,VLOOKUP($C15,'HCAD Process'!$D$5:$CZ$504,VLOOKUP(P$4,'Table Name'!$C$2:$D$100,2,FALSE),FALSE))</f>
        <v>#REF!</v>
      </c>
      <c r="Q15" t="str">
        <f>IF($C15=-1,-1,VLOOKUP($C15,'HCAD Process'!$D$5:$CZ$504,VLOOKUP(Q$4,'Table Name'!$C$2:$D$100,2,FALSE),FALSE))</f>
        <v>COMMERCIAL</v>
      </c>
      <c r="R15" t="str">
        <f>IF($C15=-1,-1,VLOOKUP($C15,'HCAD Process'!$D$5:$CZ$504,VLOOKUP(R$4,'Table Name'!$C$2:$D$100,2,FALSE),FALSE))</f>
        <v>4</v>
      </c>
      <c r="S15" t="str">
        <f>IF($C15=-1,-1,VLOOKUP($C15,'HCAD Process'!$D$5:$CZ$504,VLOOKUP(S$4,'Table Name'!$C$2:$D$100,2,FALSE),FALSE))</f>
        <v>4221</v>
      </c>
      <c r="T15" t="str">
        <f>IF($C15=-1,-1,VLOOKUP($C15,'HCAD Process'!$D$5:$CZ$504,VLOOKUP(T$4,'Table Name'!$C$2:$D$100,2,FALSE),FALSE))</f>
        <v>8352</v>
      </c>
      <c r="U15" t="str">
        <f>IF($C15=-1,-1,VLOOKUP($C15,'HCAD Process'!$D$5:$CZ$504,VLOOKUP(U$4,'Table Name'!$C$2:$D$100,2,FALSE),FALSE))</f>
        <v>D</v>
      </c>
      <c r="V15" t="str">
        <f>IF($C15=-1,-1,VLOOKUP($C15,'HCAD Process'!$D$5:$CZ$504,VLOOKUP(V$4,'Table Name'!$C$2:$D$100,2,FALSE),FALSE))</f>
        <v>Wood or Light Steel</v>
      </c>
      <c r="W15">
        <f>IF($C15=-1,-1,VLOOKUP($C15,'HCAD Process'!$D$5:$CZ$504,VLOOKUP(W$4,'Table Name'!$C$2:$D$100,2,FALSE),FALSE))</f>
        <v>0</v>
      </c>
      <c r="X15">
        <f>IF($C15=-1,-1,VLOOKUP($C15,'HCAD Process'!$D$5:$CZ$504,VLOOKUP(X$4,'Table Name'!$C$2:$D$100,2,FALSE),FALSE))</f>
        <v>0</v>
      </c>
      <c r="Y15">
        <f>IF($C15=-1,-1,VLOOKUP($C15,'HCAD Process'!$D$5:$CZ$504,VLOOKUP(Y$4,'Table Name'!$C$2:$D$100,2,FALSE),FALSE))</f>
        <v>689818</v>
      </c>
      <c r="Z15">
        <f>IF($C15=-1,-1,VLOOKUP($C15,'HCAD Process'!$D$5:$CZ$504,VLOOKUP(Z$4,'Table Name'!$C$2:$D$100,2,FALSE),FALSE))</f>
        <v>0</v>
      </c>
      <c r="AA15" t="str">
        <f>IF($C15=-1,-1,VLOOKUP($C15,'HCAD Process'!$D$5:$CZ$504,VLOOKUP(AA$4,'Table Name'!$C$2:$D$100,2,FALSE),FALSE))</f>
        <v>.300000</v>
      </c>
      <c r="AB15" t="str">
        <f>IF($C15=-1,-1,VLOOKUP($C15,'HCAD Process'!$D$5:$CZ$504,VLOOKUP(AB$4,'Table Name'!$C$2:$D$100,2,FALSE),FALSE))</f>
        <v>C</v>
      </c>
      <c r="AC15" t="str">
        <f>IF($C15=-1,-1,VLOOKUP($C15,'HCAD Process'!$D$5:$CZ$504,VLOOKUP(AC$4,'Table Name'!$C$2:$D$100,2,FALSE),FALSE))</f>
        <v>Average</v>
      </c>
      <c r="AD15" t="str">
        <f>IF($C15=-1,-1,VLOOKUP($C15,'HCAD Process'!$D$5:$CZ$504,VLOOKUP(AD$4,'Table Name'!$C$2:$D$100,2,FALSE),FALSE))</f>
        <v>1962</v>
      </c>
      <c r="AE15" t="str">
        <f>IF($C15=-1,-1,VLOOKUP($C15,'HCAD Process'!$D$5:$CZ$504,VLOOKUP(AE$4,'Table Name'!$C$2:$D$100,2,FALSE),FALSE))</f>
        <v>1999</v>
      </c>
      <c r="AF15" t="str">
        <f>IF($C15=-1,-1,VLOOKUP($C15,'HCAD Process'!$D$5:$CZ$504,VLOOKUP(AF$4,'Table Name'!$C$2:$D$100,2,FALSE),FALSE))</f>
        <v>2011</v>
      </c>
      <c r="AG15" t="str">
        <f>IF($C15=-1,-1,VLOOKUP($C15,'HCAD Process'!$D$5:$CZ$504,VLOOKUP(AG$4,'Table Name'!$C$2:$D$100,2,FALSE),FALSE))</f>
        <v>1963</v>
      </c>
      <c r="AH15">
        <f>IF($C15=-1,-1,VLOOKUP($C15,'HCAD Process'!$D$5:$CZ$504,VLOOKUP(AH$4,'Table Name'!$C$2:$D$100,2,FALSE),FALSE))</f>
        <v>0</v>
      </c>
      <c r="AI15" t="str">
        <f>IF($C15=-1,-1,VLOOKUP($C15,'HCAD Process'!$D$5:$CZ$504,VLOOKUP(AI$4,'Table Name'!$C$2:$D$100,2,FALSE),FALSE))</f>
        <v>01/01/1997</v>
      </c>
      <c r="AJ15">
        <f>IF($C15=-1,-1,VLOOKUP($C15,'HCAD Process'!$D$5:$CZ$504,VLOOKUP(AJ$4,'Table Name'!$C$2:$D$100,2,FALSE),FALSE))</f>
        <v>0</v>
      </c>
      <c r="AK15">
        <f>IF($C15=-1,-1,VLOOKUP($C15,'HCAD Process'!$D$5:$CZ$504,VLOOKUP(AK$4,'Table Name'!$C$2:$D$100,2,FALSE),FALSE))</f>
        <v>9384</v>
      </c>
      <c r="AL15">
        <f>IF($C15=-1,-1,VLOOKUP($C15,'HCAD Process'!$D$5:$CZ$504,VLOOKUP(AL$4,'Table Name'!$C$2:$D$100,2,FALSE),FALSE))</f>
        <v>9384</v>
      </c>
      <c r="AM15">
        <f>IF($C15=-1,-1,VLOOKUP($C15,'HCAD Process'!$D$5:$CZ$504,VLOOKUP(AM$4,'Table Name'!$C$2:$D$100,2,FALSE),FALSE))</f>
        <v>0</v>
      </c>
      <c r="AN15">
        <f>IF($C15=-1,-1,VLOOKUP($C15,'HCAD Process'!$D$5:$CZ$504,VLOOKUP(AN$4,'Table Name'!$C$2:$D$100,2,FALSE),FALSE))</f>
        <v>0</v>
      </c>
      <c r="AO15">
        <f>IF($C15=-1,-1,VLOOKUP($C15,'HCAD Process'!$D$5:$CZ$504,VLOOKUP(AO$4,'Table Name'!$C$2:$D$100,2,FALSE),FALSE))</f>
        <v>0</v>
      </c>
      <c r="AP15">
        <f>IF($C15=-1,-1,VLOOKUP($C15,'HCAD Process'!$D$5:$CZ$504,VLOOKUP(AP$4,'Table Name'!$C$2:$D$100,2,FALSE),FALSE))</f>
        <v>9384</v>
      </c>
      <c r="AQ15">
        <f>IF($C15=-1,-1,VLOOKUP($C15,'HCAD Process'!$D$5:$CZ$504,VLOOKUP(AQ$4,'Table Name'!$C$2:$D$100,2,FALSE),FALSE))</f>
        <v>688</v>
      </c>
      <c r="AR15">
        <f>IF($C15=-1,-1,VLOOKUP($C15,'HCAD Process'!$D$5:$CZ$504,VLOOKUP(AR$4,'Table Name'!$C$2:$D$100,2,FALSE),FALSE))</f>
        <v>1</v>
      </c>
      <c r="AS15" t="str">
        <f>IF($C15=-1,-1,VLOOKUP($C15,'HCAD Process'!$D$5:$CZ$504,VLOOKUP(AS$4,'Table Name'!$C$2:$D$100,2,FALSE),FALSE))</f>
        <v>19</v>
      </c>
      <c r="AT15" t="str">
        <f>IF($C15=-1,-1,VLOOKUP($C15,'HCAD Process'!$D$5:$CZ$504,VLOOKUP(AT$4,'Table Name'!$C$2:$D$100,2,FALSE),FALSE))</f>
        <v>Apartments - Subsidized Housing</v>
      </c>
      <c r="AU15" t="str">
        <f>IF($C15=-1,-1,VLOOKUP($C15,'HCAD Process'!$D$5:$CZ$504,VLOOKUP(AU$4,'Table Name'!$C$2:$D$100,2,FALSE),FALSE))</f>
        <v>Royal Wayside</v>
      </c>
      <c r="AV15" t="str">
        <f>IF($C15=-1,-1,VLOOKUP($C15,'HCAD Process'!$D$5:$CZ$504,VLOOKUP(AV$4,'Table Name'!$C$2:$D$100,2,FALSE),FALSE))</f>
        <v>101</v>
      </c>
      <c r="AW15">
        <f>IF($C15=-1,-1,VLOOKUP($C15,'HCAD Process'!$D$5:$CZ$504,VLOOKUP(AW$4,'Table Name'!$C$2:$D$100,2,FALSE),FALSE))</f>
        <v>71673</v>
      </c>
      <c r="AX15">
        <f>IF($C15=-1,-1,VLOOKUP($C15,'HCAD Process'!$D$5:$CZ$504,VLOOKUP(AX$4,'Table Name'!$C$2:$D$100,2,FALSE),FALSE))</f>
        <v>0</v>
      </c>
      <c r="AY15">
        <f>IF($C15=-1,-1,VLOOKUP($C15,'HCAD Process'!$D$5:$CZ$504,VLOOKUP(AY$4,'Table Name'!$C$2:$D$100,2,FALSE),FALSE))</f>
        <v>0</v>
      </c>
      <c r="AZ15">
        <f>IF($C15=-1,-1,VLOOKUP($C15,'HCAD Process'!$D$5:$CZ$504,VLOOKUP(AZ$4,'Table Name'!$C$2:$D$100,2,FALSE),FALSE))</f>
        <v>1160386</v>
      </c>
      <c r="BA15" t="str">
        <f>IF($C15=-1,-1,VLOOKUP($C15,'HCAD Process'!$D$5:$CZ$504,VLOOKUP(BA$4,'Table Name'!$C$2:$D$100,2,FALSE),FALSE))</f>
        <v>12</v>
      </c>
      <c r="BB15" t="str">
        <f>IF($C15=-1,-1,VLOOKUP($C15,'HCAD Process'!$D$5:$CZ$504,VLOOKUP(BB$4,'Table Name'!$C$2:$D$100,2,FALSE),FALSE))</f>
        <v>TRS 7B &amp; 7C</v>
      </c>
      <c r="BC15" t="str">
        <f>IF($C15=-1,-1,VLOOKUP($C15,'HCAD Process'!$D$5:$CZ$504,VLOOKUP(BC$4,'Table Name'!$C$2:$D$100,2,FALSE),FALSE))</f>
        <v>ABST 51 L MOORE</v>
      </c>
      <c r="BD15" t="str">
        <f>IF($C15=-1,-1,VLOOKUP($C15,'HCAD Process'!$D$5:$CZ$504,VLOOKUP(BD$4,'Table Name'!$C$2:$D$100,2,FALSE),FALSE))</f>
        <v>1912</v>
      </c>
      <c r="BE15" t="str">
        <f>IF($C15=-1,-1,VLOOKUP($C15,'HCAD Process'!$D$5:$CZ$504,VLOOKUP(BE$4,'Table Name'!$C$2:$D$100,2,FALSE),FALSE))</f>
        <v>U of H/ I-45 South</v>
      </c>
      <c r="BF15" t="str">
        <f>IF($C15=-1,-1,VLOOKUP($C15,'HCAD Process'!$D$5:$CZ$504,VLOOKUP(BF$4,'Table Name'!$C$2:$D$100,2,FALSE),FALSE))</f>
        <v>140</v>
      </c>
      <c r="BG15" t="str">
        <f>IF($C15=-1,-1,VLOOKUP($C15,'HCAD Process'!$D$5:$CZ$504,VLOOKUP(BG$4,'Table Name'!$C$2:$D$100,2,FALSE),FALSE))</f>
        <v>1D Navigation, Harrisburg, Lawndale Areas</v>
      </c>
      <c r="BH15" t="str">
        <f>IF($C15=-1,-1,VLOOKUP($C15,'HCAD Process'!$D$5:$CZ$504,VLOOKUP(BH$4,'Table Name'!$C$2:$D$100,2,FALSE),FALSE))</f>
        <v>5915.10</v>
      </c>
      <c r="BI15" t="str">
        <f>IF($C15=-1,-1,VLOOKUP($C15,'HCAD Process'!$D$5:$CZ$504,VLOOKUP(BI$4,'Table Name'!$C$2:$D$100,2,FALSE),FALSE))</f>
        <v>0</v>
      </c>
      <c r="BJ15" t="str">
        <f>IF($C15=-1,-1,VLOOKUP($C15,'HCAD Process'!$D$5:$CZ$504,VLOOKUP(BJ$4,'Table Name'!$C$2:$D$100,2,FALSE),FALSE))</f>
        <v>01</v>
      </c>
      <c r="BK15" t="str">
        <f>IF($C15=-1,-1,VLOOKUP($C15,'HCAD Process'!$D$5:$CZ$504,VLOOKUP(BK$4,'Table Name'!$C$2:$D$100,2,FALSE),FALSE))</f>
        <v>5556C</v>
      </c>
      <c r="BL15" t="str">
        <f>IF($C15=-1,-1,VLOOKUP($C15,'HCAD Process'!$D$5:$CZ$504,VLOOKUP(BL$4,'Table Name'!$C$2:$D$100,2,FALSE),FALSE))</f>
        <v>494Y</v>
      </c>
      <c r="BM15" t="str">
        <f>IF($C15=-1,-1,VLOOKUP($C15,'HCAD Process'!$D$5:$CZ$504,VLOOKUP(BM$4,'Table Name'!$C$2:$D$100,2,FALSE),FALSE))</f>
        <v>001 040 041 042 043 044 048 061 976</v>
      </c>
      <c r="BN15" t="str">
        <f>IF($C15=-1,-1,VLOOKUP($C15,'HCAD Process'!$D$5:$CZ$504,VLOOKUP(BN$4,'Table Name'!$C$2:$D$100,2,FALSE),FALSE))</f>
        <v>Real, Residential, Multi-Family</v>
      </c>
      <c r="BO15" t="str">
        <f>IF($C15=-1,-1,VLOOKUP($C15,'HCAD Process'!$D$5:$CZ$504,VLOOKUP(BO$4,'Table Name'!$C$2:$D$100,2,FALSE),FALSE))</f>
        <v>B1</v>
      </c>
      <c r="BP15" t="str">
        <f>IF($C15=-1,-1,VLOOKUP($C15,'HCAD Process'!$D$5:$CZ$504,VLOOKUP(BP$4,'Table Name'!$C$2:$D$100,2,FALSE),FALSE))</f>
        <v>Real, Residential, Multi-Family</v>
      </c>
      <c r="BQ15" t="str">
        <f>IF($C15=-1,-1,VLOOKUP($C15,'HCAD Process'!$D$5:$CZ$504,VLOOKUP(BQ$4,'Table Name'!$C$2:$D$100,2,FALSE),FALSE))</f>
        <v>Subsidized Housing</v>
      </c>
      <c r="BR15" t="str">
        <f>IF($C15=-1,-1,VLOOKUP($C15,'HCAD Process'!$D$5:$CZ$504,VLOOKUP(BR$4,'Table Name'!$C$2:$D$100,2,FALSE),FALSE))</f>
        <v>Multiple Res (Low Rise)</v>
      </c>
      <c r="BS15" t="str">
        <f>IF($C15=-1,-1,VLOOKUP($C15,'HCAD Process'!$D$5:$CZ$504,VLOOKUP(BS$4,'Table Name'!$C$2:$D$100,2,FALSE),FALSE))</f>
        <v>8001</v>
      </c>
      <c r="BT15" t="str">
        <f>IF($C15=-1,-1,VLOOKUP($C15,'HCAD Process'!$D$5:$CZ$504,VLOOKUP(BT$4,'Table Name'!$C$2:$D$100,2,FALSE),FALSE))</f>
        <v>Land Neighborhood Section 1</v>
      </c>
      <c r="BU15">
        <f>IF($C15=-1,-1,VLOOKUP($C15,'HCAD Process'!$D$5:$CZ$504,VLOOKUP(BU$4,'Table Name'!$C$2:$D$100,2,FALSE),FALSE))</f>
        <v>130882</v>
      </c>
      <c r="BV15" t="str">
        <f>IF($C15=-1,-1,VLOOKUP($C15,'HCAD Process'!$D$5:$CZ$504,VLOOKUP(BV$4,'Table Name'!$C$2:$D$100,2,FALSE),FALSE))</f>
        <v>SF</v>
      </c>
      <c r="BW15" t="str">
        <f>IF($C15=-1,-1,VLOOKUP($C15,'HCAD Process'!$D$5:$CZ$504,VLOOKUP(BW$4,'Table Name'!$C$2:$D$100,2,FALSE),FALSE))</f>
        <v>1.0000</v>
      </c>
      <c r="BX15" t="str">
        <f>IF($C15=-1,-1,VLOOKUP($C15,'HCAD Process'!$D$5:$CZ$504,VLOOKUP(BX$4,'Table Name'!$C$2:$D$100,2,FALSE),FALSE))</f>
        <v>1.0000</v>
      </c>
      <c r="BY15" t="str">
        <f>IF($C15=-1,-1,VLOOKUP($C15,'HCAD Process'!$D$5:$CZ$504,VLOOKUP(BY$4,'Table Name'!$C$2:$D$100,2,FALSE),FALSE))</f>
        <v>1.0000</v>
      </c>
      <c r="BZ15" t="str">
        <f>IF($C15=-1,-1,VLOOKUP($C15,'HCAD Process'!$D$5:$CZ$504,VLOOKUP(BZ$4,'Table Name'!$C$2:$D$100,2,FALSE),FALSE))</f>
        <v>1.0000</v>
      </c>
      <c r="CA15">
        <f>IF($C15=-1,-1,VLOOKUP($C15,'HCAD Process'!$D$5:$CZ$504,VLOOKUP(CA$4,'Table Name'!$C$2:$D$100,2,FALSE),FALSE))</f>
        <v>6</v>
      </c>
      <c r="CB15">
        <f>IF($C15=-1,-1,VLOOKUP($C15,'HCAD Process'!$D$5:$CZ$504,VLOOKUP(CB$4,'Table Name'!$C$2:$D$100,2,FALSE),FALSE))</f>
        <v>6</v>
      </c>
      <c r="CC15">
        <f>IF($C15=-1,-1,VLOOKUP($C15,'HCAD Process'!$D$5:$CZ$504,VLOOKUP(CC$4,'Table Name'!$C$2:$D$100,2,FALSE),FALSE))</f>
        <v>785292</v>
      </c>
      <c r="CD15" t="str">
        <f>IF($C15=-1,-1,VLOOKUP($C15,'HCAD Process'!$D$5:$CZ$504,VLOOKUP(CD$4,'Table Name'!$C$2:$D$100,2,FALSE),FALSE))</f>
        <v>04100702000094</v>
      </c>
    </row>
    <row r="16" spans="2:82" x14ac:dyDescent="0.25">
      <c r="B16">
        <f t="shared" si="0"/>
        <v>12</v>
      </c>
      <c r="C16" t="str">
        <f t="array" ref="C16">IF(ISERROR(INDEX('HCAD Process'!CE$5:CE$504,MATCH(0,COUNTIF(C$4:C15,'HCAD Process'!CE$5:CE$504)+('HCAD Process'!CE$5:CE$504=-1),0))),-1,INDEX('HCAD Process'!CE$5:CE$504,MATCH(0,COUNTIF(C$4:C15,'HCAD Process'!CE$5:CE$504)+('HCAD Process'!CE$5:CE$504=-1),0)))</f>
        <v>04100702000095</v>
      </c>
      <c r="D16" t="str">
        <f>IF($C16=-1,-1,VLOOKUP($C16,'HCAD Process'!$D$5:$CZ$504,VLOOKUP(D$4,'Table Name'!$C$2:$D$100,2,FALSE),FALSE))</f>
        <v>0410070200009</v>
      </c>
      <c r="E16" t="str">
        <f>IF($C16=-1,-1,VLOOKUP($C16,'HCAD Process'!$D$5:$CZ$504,VLOOKUP(E$4,'Table Name'!$C$2:$D$100,2,FALSE),FALSE))</f>
        <v>08/04/2010</v>
      </c>
      <c r="F16" t="str">
        <f>IF($C16=-1,-1,VLOOKUP($C16,'HCAD Process'!$D$5:$CZ$504,VLOOKUP(F$4,'Table Name'!$C$2:$D$100,2,FALSE),FALSE))</f>
        <v>R WAYSIDE APARTMENTS LLC</v>
      </c>
      <c r="G16" t="str">
        <f>IF($C16=-1,-1,VLOOKUP($C16,'HCAD Process'!$D$5:$CZ$504,VLOOKUP(G$4,'Table Name'!$C$2:$D$100,2,FALSE),FALSE))</f>
        <v>ROYAL WAYSIDE</v>
      </c>
      <c r="H16" t="str">
        <f>IF($C16=-1,-1,VLOOKUP($C16,'HCAD Process'!$D$5:$CZ$504,VLOOKUP(H$4,'Table Name'!$C$2:$D$100,2,FALSE),FALSE))</f>
        <v>Guttman</v>
      </c>
      <c r="I16" t="str">
        <f>IF($C16=-1,-1,VLOOKUP($C16,'HCAD Process'!$D$5:$CZ$504,VLOOKUP(I$4,'Table Name'!$C$2:$D$100,2,FALSE),FALSE))</f>
        <v>1010 S WAYSIDE DR 101</v>
      </c>
      <c r="J16" t="str">
        <f>IF($C16=-1,-1,VLOOKUP($C16,'HCAD Process'!$D$5:$CZ$504,VLOOKUP(J$4,'Table Name'!$C$2:$D$100,2,FALSE),FALSE))</f>
        <v>HOUSTON</v>
      </c>
      <c r="K16" t="str">
        <f>IF($C16=-1,-1,VLOOKUP($C16,'HCAD Process'!$D$5:$CZ$504,VLOOKUP(K$4,'Table Name'!$C$2:$D$100,2,FALSE),FALSE))</f>
        <v>77023</v>
      </c>
      <c r="L16">
        <f>IF($C16=-1,-1,VLOOKUP($C16,'HCAD Process'!$D$5:$CZ$504,VLOOKUP(L$4,'Table Name'!$C$2:$D$100,2,FALSE),FALSE))</f>
        <v>3490000</v>
      </c>
      <c r="M16">
        <f>IF($C16=-1,-1,VLOOKUP($C16,'HCAD Process'!$D$5:$CZ$504,VLOOKUP(M$4,'Table Name'!$C$2:$D$100,2,FALSE),FALSE))</f>
        <v>3831948</v>
      </c>
      <c r="N16">
        <f>IF($C16=-1,-1,VLOOKUP($C16,'HCAD Process'!$D$5:$CZ$504,VLOOKUP(N$4,'Table Name'!$C$2:$D$100,2,FALSE),FALSE))</f>
        <v>3831948</v>
      </c>
      <c r="O16">
        <f>IF($C16=-1,-1,VLOOKUP($C16,'HCAD Process'!$D$5:$CZ$504,VLOOKUP(O$4,'Table Name'!$C$2:$D$100,2,FALSE),FALSE))</f>
        <v>0</v>
      </c>
      <c r="P16" t="e">
        <f>IF($C16=-1,-1,VLOOKUP($C16,'HCAD Process'!$D$5:$CZ$504,VLOOKUP(P$4,'Table Name'!$C$2:$D$100,2,FALSE),FALSE))</f>
        <v>#REF!</v>
      </c>
      <c r="Q16" t="str">
        <f>IF($C16=-1,-1,VLOOKUP($C16,'HCAD Process'!$D$5:$CZ$504,VLOOKUP(Q$4,'Table Name'!$C$2:$D$100,2,FALSE),FALSE))</f>
        <v>COMMERCIAL</v>
      </c>
      <c r="R16" t="str">
        <f>IF($C16=-1,-1,VLOOKUP($C16,'HCAD Process'!$D$5:$CZ$504,VLOOKUP(R$4,'Table Name'!$C$2:$D$100,2,FALSE),FALSE))</f>
        <v>5</v>
      </c>
      <c r="S16" t="str">
        <f>IF($C16=-1,-1,VLOOKUP($C16,'HCAD Process'!$D$5:$CZ$504,VLOOKUP(S$4,'Table Name'!$C$2:$D$100,2,FALSE),FALSE))</f>
        <v>4221</v>
      </c>
      <c r="T16" t="str">
        <f>IF($C16=-1,-1,VLOOKUP($C16,'HCAD Process'!$D$5:$CZ$504,VLOOKUP(T$4,'Table Name'!$C$2:$D$100,2,FALSE),FALSE))</f>
        <v>8352</v>
      </c>
      <c r="U16" t="str">
        <f>IF($C16=-1,-1,VLOOKUP($C16,'HCAD Process'!$D$5:$CZ$504,VLOOKUP(U$4,'Table Name'!$C$2:$D$100,2,FALSE),FALSE))</f>
        <v>D</v>
      </c>
      <c r="V16" t="str">
        <f>IF($C16=-1,-1,VLOOKUP($C16,'HCAD Process'!$D$5:$CZ$504,VLOOKUP(V$4,'Table Name'!$C$2:$D$100,2,FALSE),FALSE))</f>
        <v>Wood or Light Steel</v>
      </c>
      <c r="W16">
        <f>IF($C16=-1,-1,VLOOKUP($C16,'HCAD Process'!$D$5:$CZ$504,VLOOKUP(W$4,'Table Name'!$C$2:$D$100,2,FALSE),FALSE))</f>
        <v>0</v>
      </c>
      <c r="X16">
        <f>IF($C16=-1,-1,VLOOKUP($C16,'HCAD Process'!$D$5:$CZ$504,VLOOKUP(X$4,'Table Name'!$C$2:$D$100,2,FALSE),FALSE))</f>
        <v>0</v>
      </c>
      <c r="Y16">
        <f>IF($C16=-1,-1,VLOOKUP($C16,'HCAD Process'!$D$5:$CZ$504,VLOOKUP(Y$4,'Table Name'!$C$2:$D$100,2,FALSE),FALSE))</f>
        <v>1073246</v>
      </c>
      <c r="Z16">
        <f>IF($C16=-1,-1,VLOOKUP($C16,'HCAD Process'!$D$5:$CZ$504,VLOOKUP(Z$4,'Table Name'!$C$2:$D$100,2,FALSE),FALSE))</f>
        <v>0</v>
      </c>
      <c r="AA16" t="str">
        <f>IF($C16=-1,-1,VLOOKUP($C16,'HCAD Process'!$D$5:$CZ$504,VLOOKUP(AA$4,'Table Name'!$C$2:$D$100,2,FALSE),FALSE))</f>
        <v>.300000</v>
      </c>
      <c r="AB16" t="str">
        <f>IF($C16=-1,-1,VLOOKUP($C16,'HCAD Process'!$D$5:$CZ$504,VLOOKUP(AB$4,'Table Name'!$C$2:$D$100,2,FALSE),FALSE))</f>
        <v>C</v>
      </c>
      <c r="AC16" t="str">
        <f>IF($C16=-1,-1,VLOOKUP($C16,'HCAD Process'!$D$5:$CZ$504,VLOOKUP(AC$4,'Table Name'!$C$2:$D$100,2,FALSE),FALSE))</f>
        <v>Average</v>
      </c>
      <c r="AD16" t="str">
        <f>IF($C16=-1,-1,VLOOKUP($C16,'HCAD Process'!$D$5:$CZ$504,VLOOKUP(AD$4,'Table Name'!$C$2:$D$100,2,FALSE),FALSE))</f>
        <v>1962</v>
      </c>
      <c r="AE16" t="str">
        <f>IF($C16=-1,-1,VLOOKUP($C16,'HCAD Process'!$D$5:$CZ$504,VLOOKUP(AE$4,'Table Name'!$C$2:$D$100,2,FALSE),FALSE))</f>
        <v>1999</v>
      </c>
      <c r="AF16" t="str">
        <f>IF($C16=-1,-1,VLOOKUP($C16,'HCAD Process'!$D$5:$CZ$504,VLOOKUP(AF$4,'Table Name'!$C$2:$D$100,2,FALSE),FALSE))</f>
        <v>2011</v>
      </c>
      <c r="AG16" t="str">
        <f>IF($C16=-1,-1,VLOOKUP($C16,'HCAD Process'!$D$5:$CZ$504,VLOOKUP(AG$4,'Table Name'!$C$2:$D$100,2,FALSE),FALSE))</f>
        <v>1963</v>
      </c>
      <c r="AH16">
        <f>IF($C16=-1,-1,VLOOKUP($C16,'HCAD Process'!$D$5:$CZ$504,VLOOKUP(AH$4,'Table Name'!$C$2:$D$100,2,FALSE),FALSE))</f>
        <v>0</v>
      </c>
      <c r="AI16" t="str">
        <f>IF($C16=-1,-1,VLOOKUP($C16,'HCAD Process'!$D$5:$CZ$504,VLOOKUP(AI$4,'Table Name'!$C$2:$D$100,2,FALSE),FALSE))</f>
        <v>01/01/1997</v>
      </c>
      <c r="AJ16">
        <f>IF($C16=-1,-1,VLOOKUP($C16,'HCAD Process'!$D$5:$CZ$504,VLOOKUP(AJ$4,'Table Name'!$C$2:$D$100,2,FALSE),FALSE))</f>
        <v>0</v>
      </c>
      <c r="AK16">
        <f>IF($C16=-1,-1,VLOOKUP($C16,'HCAD Process'!$D$5:$CZ$504,VLOOKUP(AK$4,'Table Name'!$C$2:$D$100,2,FALSE),FALSE))</f>
        <v>14600</v>
      </c>
      <c r="AL16">
        <f>IF($C16=-1,-1,VLOOKUP($C16,'HCAD Process'!$D$5:$CZ$504,VLOOKUP(AL$4,'Table Name'!$C$2:$D$100,2,FALSE),FALSE))</f>
        <v>14600</v>
      </c>
      <c r="AM16">
        <f>IF($C16=-1,-1,VLOOKUP($C16,'HCAD Process'!$D$5:$CZ$504,VLOOKUP(AM$4,'Table Name'!$C$2:$D$100,2,FALSE),FALSE))</f>
        <v>0</v>
      </c>
      <c r="AN16">
        <f>IF($C16=-1,-1,VLOOKUP($C16,'HCAD Process'!$D$5:$CZ$504,VLOOKUP(AN$4,'Table Name'!$C$2:$D$100,2,FALSE),FALSE))</f>
        <v>0</v>
      </c>
      <c r="AO16">
        <f>IF($C16=-1,-1,VLOOKUP($C16,'HCAD Process'!$D$5:$CZ$504,VLOOKUP(AO$4,'Table Name'!$C$2:$D$100,2,FALSE),FALSE))</f>
        <v>0</v>
      </c>
      <c r="AP16">
        <f>IF($C16=-1,-1,VLOOKUP($C16,'HCAD Process'!$D$5:$CZ$504,VLOOKUP(AP$4,'Table Name'!$C$2:$D$100,2,FALSE),FALSE))</f>
        <v>14600</v>
      </c>
      <c r="AQ16">
        <f>IF($C16=-1,-1,VLOOKUP($C16,'HCAD Process'!$D$5:$CZ$504,VLOOKUP(AQ$4,'Table Name'!$C$2:$D$100,2,FALSE),FALSE))</f>
        <v>0</v>
      </c>
      <c r="AR16">
        <f>IF($C16=-1,-1,VLOOKUP($C16,'HCAD Process'!$D$5:$CZ$504,VLOOKUP(AR$4,'Table Name'!$C$2:$D$100,2,FALSE),FALSE))</f>
        <v>1</v>
      </c>
      <c r="AS16" t="str">
        <f>IF($C16=-1,-1,VLOOKUP($C16,'HCAD Process'!$D$5:$CZ$504,VLOOKUP(AS$4,'Table Name'!$C$2:$D$100,2,FALSE),FALSE))</f>
        <v>19</v>
      </c>
      <c r="AT16" t="str">
        <f>IF($C16=-1,-1,VLOOKUP($C16,'HCAD Process'!$D$5:$CZ$504,VLOOKUP(AT$4,'Table Name'!$C$2:$D$100,2,FALSE),FALSE))</f>
        <v>Apartments - Subsidized Housing</v>
      </c>
      <c r="AU16" t="str">
        <f>IF($C16=-1,-1,VLOOKUP($C16,'HCAD Process'!$D$5:$CZ$504,VLOOKUP(AU$4,'Table Name'!$C$2:$D$100,2,FALSE),FALSE))</f>
        <v>Royal Wayside</v>
      </c>
      <c r="AV16" t="str">
        <f>IF($C16=-1,-1,VLOOKUP($C16,'HCAD Process'!$D$5:$CZ$504,VLOOKUP(AV$4,'Table Name'!$C$2:$D$100,2,FALSE),FALSE))</f>
        <v>101</v>
      </c>
      <c r="AW16">
        <f>IF($C16=-1,-1,VLOOKUP($C16,'HCAD Process'!$D$5:$CZ$504,VLOOKUP(AW$4,'Table Name'!$C$2:$D$100,2,FALSE),FALSE))</f>
        <v>71673</v>
      </c>
      <c r="AX16">
        <f>IF($C16=-1,-1,VLOOKUP($C16,'HCAD Process'!$D$5:$CZ$504,VLOOKUP(AX$4,'Table Name'!$C$2:$D$100,2,FALSE),FALSE))</f>
        <v>0</v>
      </c>
      <c r="AY16">
        <f>IF($C16=-1,-1,VLOOKUP($C16,'HCAD Process'!$D$5:$CZ$504,VLOOKUP(AY$4,'Table Name'!$C$2:$D$100,2,FALSE),FALSE))</f>
        <v>0</v>
      </c>
      <c r="AZ16">
        <f>IF($C16=-1,-1,VLOOKUP($C16,'HCAD Process'!$D$5:$CZ$504,VLOOKUP(AZ$4,'Table Name'!$C$2:$D$100,2,FALSE),FALSE))</f>
        <v>1160386</v>
      </c>
      <c r="BA16" t="str">
        <f>IF($C16=-1,-1,VLOOKUP($C16,'HCAD Process'!$D$5:$CZ$504,VLOOKUP(BA$4,'Table Name'!$C$2:$D$100,2,FALSE),FALSE))</f>
        <v>12</v>
      </c>
      <c r="BB16" t="str">
        <f>IF($C16=-1,-1,VLOOKUP($C16,'HCAD Process'!$D$5:$CZ$504,VLOOKUP(BB$4,'Table Name'!$C$2:$D$100,2,FALSE),FALSE))</f>
        <v>TRS 7B &amp; 7C</v>
      </c>
      <c r="BC16" t="str">
        <f>IF($C16=-1,-1,VLOOKUP($C16,'HCAD Process'!$D$5:$CZ$504,VLOOKUP(BC$4,'Table Name'!$C$2:$D$100,2,FALSE),FALSE))</f>
        <v>ABST 51 L MOORE</v>
      </c>
      <c r="BD16" t="str">
        <f>IF($C16=-1,-1,VLOOKUP($C16,'HCAD Process'!$D$5:$CZ$504,VLOOKUP(BD$4,'Table Name'!$C$2:$D$100,2,FALSE),FALSE))</f>
        <v>1912</v>
      </c>
      <c r="BE16" t="str">
        <f>IF($C16=-1,-1,VLOOKUP($C16,'HCAD Process'!$D$5:$CZ$504,VLOOKUP(BE$4,'Table Name'!$C$2:$D$100,2,FALSE),FALSE))</f>
        <v>U of H/ I-45 South</v>
      </c>
      <c r="BF16" t="str">
        <f>IF($C16=-1,-1,VLOOKUP($C16,'HCAD Process'!$D$5:$CZ$504,VLOOKUP(BF$4,'Table Name'!$C$2:$D$100,2,FALSE),FALSE))</f>
        <v>140</v>
      </c>
      <c r="BG16" t="str">
        <f>IF($C16=-1,-1,VLOOKUP($C16,'HCAD Process'!$D$5:$CZ$504,VLOOKUP(BG$4,'Table Name'!$C$2:$D$100,2,FALSE),FALSE))</f>
        <v>1D Navigation, Harrisburg, Lawndale Areas</v>
      </c>
      <c r="BH16" t="str">
        <f>IF($C16=-1,-1,VLOOKUP($C16,'HCAD Process'!$D$5:$CZ$504,VLOOKUP(BH$4,'Table Name'!$C$2:$D$100,2,FALSE),FALSE))</f>
        <v>5915.10</v>
      </c>
      <c r="BI16" t="str">
        <f>IF($C16=-1,-1,VLOOKUP($C16,'HCAD Process'!$D$5:$CZ$504,VLOOKUP(BI$4,'Table Name'!$C$2:$D$100,2,FALSE),FALSE))</f>
        <v>0</v>
      </c>
      <c r="BJ16" t="str">
        <f>IF($C16=-1,-1,VLOOKUP($C16,'HCAD Process'!$D$5:$CZ$504,VLOOKUP(BJ$4,'Table Name'!$C$2:$D$100,2,FALSE),FALSE))</f>
        <v>01</v>
      </c>
      <c r="BK16" t="str">
        <f>IF($C16=-1,-1,VLOOKUP($C16,'HCAD Process'!$D$5:$CZ$504,VLOOKUP(BK$4,'Table Name'!$C$2:$D$100,2,FALSE),FALSE))</f>
        <v>5556C</v>
      </c>
      <c r="BL16" t="str">
        <f>IF($C16=-1,-1,VLOOKUP($C16,'HCAD Process'!$D$5:$CZ$504,VLOOKUP(BL$4,'Table Name'!$C$2:$D$100,2,FALSE),FALSE))</f>
        <v>494Y</v>
      </c>
      <c r="BM16" t="str">
        <f>IF($C16=-1,-1,VLOOKUP($C16,'HCAD Process'!$D$5:$CZ$504,VLOOKUP(BM$4,'Table Name'!$C$2:$D$100,2,FALSE),FALSE))</f>
        <v>001 040 041 042 043 044 048 061 976</v>
      </c>
      <c r="BN16" t="str">
        <f>IF($C16=-1,-1,VLOOKUP($C16,'HCAD Process'!$D$5:$CZ$504,VLOOKUP(BN$4,'Table Name'!$C$2:$D$100,2,FALSE),FALSE))</f>
        <v>Real, Residential, Multi-Family</v>
      </c>
      <c r="BO16" t="str">
        <f>IF($C16=-1,-1,VLOOKUP($C16,'HCAD Process'!$D$5:$CZ$504,VLOOKUP(BO$4,'Table Name'!$C$2:$D$100,2,FALSE),FALSE))</f>
        <v>B1</v>
      </c>
      <c r="BP16" t="str">
        <f>IF($C16=-1,-1,VLOOKUP($C16,'HCAD Process'!$D$5:$CZ$504,VLOOKUP(BP$4,'Table Name'!$C$2:$D$100,2,FALSE),FALSE))</f>
        <v>Real, Residential, Multi-Family</v>
      </c>
      <c r="BQ16" t="str">
        <f>IF($C16=-1,-1,VLOOKUP($C16,'HCAD Process'!$D$5:$CZ$504,VLOOKUP(BQ$4,'Table Name'!$C$2:$D$100,2,FALSE),FALSE))</f>
        <v>Subsidized Housing</v>
      </c>
      <c r="BR16" t="str">
        <f>IF($C16=-1,-1,VLOOKUP($C16,'HCAD Process'!$D$5:$CZ$504,VLOOKUP(BR$4,'Table Name'!$C$2:$D$100,2,FALSE),FALSE))</f>
        <v>Multiple Res (Low Rise)</v>
      </c>
      <c r="BS16" t="str">
        <f>IF($C16=-1,-1,VLOOKUP($C16,'HCAD Process'!$D$5:$CZ$504,VLOOKUP(BS$4,'Table Name'!$C$2:$D$100,2,FALSE),FALSE))</f>
        <v>8001</v>
      </c>
      <c r="BT16" t="str">
        <f>IF($C16=-1,-1,VLOOKUP($C16,'HCAD Process'!$D$5:$CZ$504,VLOOKUP(BT$4,'Table Name'!$C$2:$D$100,2,FALSE),FALSE))</f>
        <v>Land Neighborhood Section 1</v>
      </c>
      <c r="BU16">
        <f>IF($C16=-1,-1,VLOOKUP($C16,'HCAD Process'!$D$5:$CZ$504,VLOOKUP(BU$4,'Table Name'!$C$2:$D$100,2,FALSE),FALSE))</f>
        <v>130882</v>
      </c>
      <c r="BV16" t="str">
        <f>IF($C16=-1,-1,VLOOKUP($C16,'HCAD Process'!$D$5:$CZ$504,VLOOKUP(BV$4,'Table Name'!$C$2:$D$100,2,FALSE),FALSE))</f>
        <v>SF</v>
      </c>
      <c r="BW16" t="str">
        <f>IF($C16=-1,-1,VLOOKUP($C16,'HCAD Process'!$D$5:$CZ$504,VLOOKUP(BW$4,'Table Name'!$C$2:$D$100,2,FALSE),FALSE))</f>
        <v>1.0000</v>
      </c>
      <c r="BX16" t="str">
        <f>IF($C16=-1,-1,VLOOKUP($C16,'HCAD Process'!$D$5:$CZ$504,VLOOKUP(BX$4,'Table Name'!$C$2:$D$100,2,FALSE),FALSE))</f>
        <v>1.0000</v>
      </c>
      <c r="BY16" t="str">
        <f>IF($C16=-1,-1,VLOOKUP($C16,'HCAD Process'!$D$5:$CZ$504,VLOOKUP(BY$4,'Table Name'!$C$2:$D$100,2,FALSE),FALSE))</f>
        <v>1.0000</v>
      </c>
      <c r="BZ16" t="str">
        <f>IF($C16=-1,-1,VLOOKUP($C16,'HCAD Process'!$D$5:$CZ$504,VLOOKUP(BZ$4,'Table Name'!$C$2:$D$100,2,FALSE),FALSE))</f>
        <v>1.0000</v>
      </c>
      <c r="CA16">
        <f>IF($C16=-1,-1,VLOOKUP($C16,'HCAD Process'!$D$5:$CZ$504,VLOOKUP(CA$4,'Table Name'!$C$2:$D$100,2,FALSE),FALSE))</f>
        <v>6</v>
      </c>
      <c r="CB16">
        <f>IF($C16=-1,-1,VLOOKUP($C16,'HCAD Process'!$D$5:$CZ$504,VLOOKUP(CB$4,'Table Name'!$C$2:$D$100,2,FALSE),FALSE))</f>
        <v>6</v>
      </c>
      <c r="CC16">
        <f>IF($C16=-1,-1,VLOOKUP($C16,'HCAD Process'!$D$5:$CZ$504,VLOOKUP(CC$4,'Table Name'!$C$2:$D$100,2,FALSE),FALSE))</f>
        <v>785292</v>
      </c>
      <c r="CD16" t="str">
        <f>IF($C16=-1,-1,VLOOKUP($C16,'HCAD Process'!$D$5:$CZ$504,VLOOKUP(CD$4,'Table Name'!$C$2:$D$100,2,FALSE),FALSE))</f>
        <v>04100702000095</v>
      </c>
    </row>
    <row r="17" spans="2:82" x14ac:dyDescent="0.25">
      <c r="B17">
        <f t="shared" si="0"/>
        <v>13</v>
      </c>
      <c r="C17" t="str">
        <f t="array" ref="C17">IF(ISERROR(INDEX('HCAD Process'!CE$5:CE$504,MATCH(0,COUNTIF(C$4:C16,'HCAD Process'!CE$5:CE$504)+('HCAD Process'!CE$5:CE$504=-1),0))),-1,INDEX('HCAD Process'!CE$5:CE$504,MATCH(0,COUNTIF(C$4:C16,'HCAD Process'!CE$5:CE$504)+('HCAD Process'!CE$5:CE$504=-1),0)))</f>
        <v>04100702000096</v>
      </c>
      <c r="D17" t="str">
        <f>IF($C17=-1,-1,VLOOKUP($C17,'HCAD Process'!$D$5:$CZ$504,VLOOKUP(D$4,'Table Name'!$C$2:$D$100,2,FALSE),FALSE))</f>
        <v>0410070200009</v>
      </c>
      <c r="E17" t="str">
        <f>IF($C17=-1,-1,VLOOKUP($C17,'HCAD Process'!$D$5:$CZ$504,VLOOKUP(E$4,'Table Name'!$C$2:$D$100,2,FALSE),FALSE))</f>
        <v>08/04/2010</v>
      </c>
      <c r="F17" t="str">
        <f>IF($C17=-1,-1,VLOOKUP($C17,'HCAD Process'!$D$5:$CZ$504,VLOOKUP(F$4,'Table Name'!$C$2:$D$100,2,FALSE),FALSE))</f>
        <v>R WAYSIDE APARTMENTS LLC</v>
      </c>
      <c r="G17" t="str">
        <f>IF($C17=-1,-1,VLOOKUP($C17,'HCAD Process'!$D$5:$CZ$504,VLOOKUP(G$4,'Table Name'!$C$2:$D$100,2,FALSE),FALSE))</f>
        <v>ROYAL WAYSIDE</v>
      </c>
      <c r="H17" t="str">
        <f>IF($C17=-1,-1,VLOOKUP($C17,'HCAD Process'!$D$5:$CZ$504,VLOOKUP(H$4,'Table Name'!$C$2:$D$100,2,FALSE),FALSE))</f>
        <v>Guttman</v>
      </c>
      <c r="I17" t="str">
        <f>IF($C17=-1,-1,VLOOKUP($C17,'HCAD Process'!$D$5:$CZ$504,VLOOKUP(I$4,'Table Name'!$C$2:$D$100,2,FALSE),FALSE))</f>
        <v>1010 S WAYSIDE DR 101</v>
      </c>
      <c r="J17" t="str">
        <f>IF($C17=-1,-1,VLOOKUP($C17,'HCAD Process'!$D$5:$CZ$504,VLOOKUP(J$4,'Table Name'!$C$2:$D$100,2,FALSE),FALSE))</f>
        <v>HOUSTON</v>
      </c>
      <c r="K17" t="str">
        <f>IF($C17=-1,-1,VLOOKUP($C17,'HCAD Process'!$D$5:$CZ$504,VLOOKUP(K$4,'Table Name'!$C$2:$D$100,2,FALSE),FALSE))</f>
        <v>77023</v>
      </c>
      <c r="L17">
        <f>IF($C17=-1,-1,VLOOKUP($C17,'HCAD Process'!$D$5:$CZ$504,VLOOKUP(L$4,'Table Name'!$C$2:$D$100,2,FALSE),FALSE))</f>
        <v>3490000</v>
      </c>
      <c r="M17">
        <f>IF($C17=-1,-1,VLOOKUP($C17,'HCAD Process'!$D$5:$CZ$504,VLOOKUP(M$4,'Table Name'!$C$2:$D$100,2,FALSE),FALSE))</f>
        <v>3831948</v>
      </c>
      <c r="N17">
        <f>IF($C17=-1,-1,VLOOKUP($C17,'HCAD Process'!$D$5:$CZ$504,VLOOKUP(N$4,'Table Name'!$C$2:$D$100,2,FALSE),FALSE))</f>
        <v>3831948</v>
      </c>
      <c r="O17">
        <f>IF($C17=-1,-1,VLOOKUP($C17,'HCAD Process'!$D$5:$CZ$504,VLOOKUP(O$4,'Table Name'!$C$2:$D$100,2,FALSE),FALSE))</f>
        <v>0</v>
      </c>
      <c r="P17" t="e">
        <f>IF($C17=-1,-1,VLOOKUP($C17,'HCAD Process'!$D$5:$CZ$504,VLOOKUP(P$4,'Table Name'!$C$2:$D$100,2,FALSE),FALSE))</f>
        <v>#REF!</v>
      </c>
      <c r="Q17" t="str">
        <f>IF($C17=-1,-1,VLOOKUP($C17,'HCAD Process'!$D$5:$CZ$504,VLOOKUP(Q$4,'Table Name'!$C$2:$D$100,2,FALSE),FALSE))</f>
        <v>COMMERCIAL</v>
      </c>
      <c r="R17" t="str">
        <f>IF($C17=-1,-1,VLOOKUP($C17,'HCAD Process'!$D$5:$CZ$504,VLOOKUP(R$4,'Table Name'!$C$2:$D$100,2,FALSE),FALSE))</f>
        <v>6</v>
      </c>
      <c r="S17" t="str">
        <f>IF($C17=-1,-1,VLOOKUP($C17,'HCAD Process'!$D$5:$CZ$504,VLOOKUP(S$4,'Table Name'!$C$2:$D$100,2,FALSE),FALSE))</f>
        <v>4221</v>
      </c>
      <c r="T17" t="str">
        <f>IF($C17=-1,-1,VLOOKUP($C17,'HCAD Process'!$D$5:$CZ$504,VLOOKUP(T$4,'Table Name'!$C$2:$D$100,2,FALSE),FALSE))</f>
        <v>8352</v>
      </c>
      <c r="U17" t="str">
        <f>IF($C17=-1,-1,VLOOKUP($C17,'HCAD Process'!$D$5:$CZ$504,VLOOKUP(U$4,'Table Name'!$C$2:$D$100,2,FALSE),FALSE))</f>
        <v>D</v>
      </c>
      <c r="V17" t="str">
        <f>IF($C17=-1,-1,VLOOKUP($C17,'HCAD Process'!$D$5:$CZ$504,VLOOKUP(V$4,'Table Name'!$C$2:$D$100,2,FALSE),FALSE))</f>
        <v>Wood or Light Steel</v>
      </c>
      <c r="W17">
        <f>IF($C17=-1,-1,VLOOKUP($C17,'HCAD Process'!$D$5:$CZ$504,VLOOKUP(W$4,'Table Name'!$C$2:$D$100,2,FALSE),FALSE))</f>
        <v>0</v>
      </c>
      <c r="X17">
        <f>IF($C17=-1,-1,VLOOKUP($C17,'HCAD Process'!$D$5:$CZ$504,VLOOKUP(X$4,'Table Name'!$C$2:$D$100,2,FALSE),FALSE))</f>
        <v>0</v>
      </c>
      <c r="Y17">
        <f>IF($C17=-1,-1,VLOOKUP($C17,'HCAD Process'!$D$5:$CZ$504,VLOOKUP(Y$4,'Table Name'!$C$2:$D$100,2,FALSE),FALSE))</f>
        <v>718046</v>
      </c>
      <c r="Z17">
        <f>IF($C17=-1,-1,VLOOKUP($C17,'HCAD Process'!$D$5:$CZ$504,VLOOKUP(Z$4,'Table Name'!$C$2:$D$100,2,FALSE),FALSE))</f>
        <v>0</v>
      </c>
      <c r="AA17" t="str">
        <f>IF($C17=-1,-1,VLOOKUP($C17,'HCAD Process'!$D$5:$CZ$504,VLOOKUP(AA$4,'Table Name'!$C$2:$D$100,2,FALSE),FALSE))</f>
        <v>.300000</v>
      </c>
      <c r="AB17" t="str">
        <f>IF($C17=-1,-1,VLOOKUP($C17,'HCAD Process'!$D$5:$CZ$504,VLOOKUP(AB$4,'Table Name'!$C$2:$D$100,2,FALSE),FALSE))</f>
        <v>C</v>
      </c>
      <c r="AC17" t="str">
        <f>IF($C17=-1,-1,VLOOKUP($C17,'HCAD Process'!$D$5:$CZ$504,VLOOKUP(AC$4,'Table Name'!$C$2:$D$100,2,FALSE),FALSE))</f>
        <v>Average</v>
      </c>
      <c r="AD17" t="str">
        <f>IF($C17=-1,-1,VLOOKUP($C17,'HCAD Process'!$D$5:$CZ$504,VLOOKUP(AD$4,'Table Name'!$C$2:$D$100,2,FALSE),FALSE))</f>
        <v>1962</v>
      </c>
      <c r="AE17" t="str">
        <f>IF($C17=-1,-1,VLOOKUP($C17,'HCAD Process'!$D$5:$CZ$504,VLOOKUP(AE$4,'Table Name'!$C$2:$D$100,2,FALSE),FALSE))</f>
        <v>1999</v>
      </c>
      <c r="AF17" t="str">
        <f>IF($C17=-1,-1,VLOOKUP($C17,'HCAD Process'!$D$5:$CZ$504,VLOOKUP(AF$4,'Table Name'!$C$2:$D$100,2,FALSE),FALSE))</f>
        <v>2011</v>
      </c>
      <c r="AG17" t="str">
        <f>IF($C17=-1,-1,VLOOKUP($C17,'HCAD Process'!$D$5:$CZ$504,VLOOKUP(AG$4,'Table Name'!$C$2:$D$100,2,FALSE),FALSE))</f>
        <v>1963</v>
      </c>
      <c r="AH17">
        <f>IF($C17=-1,-1,VLOOKUP($C17,'HCAD Process'!$D$5:$CZ$504,VLOOKUP(AH$4,'Table Name'!$C$2:$D$100,2,FALSE),FALSE))</f>
        <v>0</v>
      </c>
      <c r="AI17" t="str">
        <f>IF($C17=-1,-1,VLOOKUP($C17,'HCAD Process'!$D$5:$CZ$504,VLOOKUP(AI$4,'Table Name'!$C$2:$D$100,2,FALSE),FALSE))</f>
        <v>01/01/1997</v>
      </c>
      <c r="AJ17">
        <f>IF($C17=-1,-1,VLOOKUP($C17,'HCAD Process'!$D$5:$CZ$504,VLOOKUP(AJ$4,'Table Name'!$C$2:$D$100,2,FALSE),FALSE))</f>
        <v>0</v>
      </c>
      <c r="AK17">
        <f>IF($C17=-1,-1,VLOOKUP($C17,'HCAD Process'!$D$5:$CZ$504,VLOOKUP(AK$4,'Table Name'!$C$2:$D$100,2,FALSE),FALSE))</f>
        <v>9768</v>
      </c>
      <c r="AL17">
        <f>IF($C17=-1,-1,VLOOKUP($C17,'HCAD Process'!$D$5:$CZ$504,VLOOKUP(AL$4,'Table Name'!$C$2:$D$100,2,FALSE),FALSE))</f>
        <v>9768</v>
      </c>
      <c r="AM17">
        <f>IF($C17=-1,-1,VLOOKUP($C17,'HCAD Process'!$D$5:$CZ$504,VLOOKUP(AM$4,'Table Name'!$C$2:$D$100,2,FALSE),FALSE))</f>
        <v>0</v>
      </c>
      <c r="AN17">
        <f>IF($C17=-1,-1,VLOOKUP($C17,'HCAD Process'!$D$5:$CZ$504,VLOOKUP(AN$4,'Table Name'!$C$2:$D$100,2,FALSE),FALSE))</f>
        <v>0</v>
      </c>
      <c r="AO17">
        <f>IF($C17=-1,-1,VLOOKUP($C17,'HCAD Process'!$D$5:$CZ$504,VLOOKUP(AO$4,'Table Name'!$C$2:$D$100,2,FALSE),FALSE))</f>
        <v>0</v>
      </c>
      <c r="AP17">
        <f>IF($C17=-1,-1,VLOOKUP($C17,'HCAD Process'!$D$5:$CZ$504,VLOOKUP(AP$4,'Table Name'!$C$2:$D$100,2,FALSE),FALSE))</f>
        <v>9768</v>
      </c>
      <c r="AQ17">
        <f>IF($C17=-1,-1,VLOOKUP($C17,'HCAD Process'!$D$5:$CZ$504,VLOOKUP(AQ$4,'Table Name'!$C$2:$D$100,2,FALSE),FALSE))</f>
        <v>676</v>
      </c>
      <c r="AR17">
        <f>IF($C17=-1,-1,VLOOKUP($C17,'HCAD Process'!$D$5:$CZ$504,VLOOKUP(AR$4,'Table Name'!$C$2:$D$100,2,FALSE),FALSE))</f>
        <v>1</v>
      </c>
      <c r="AS17" t="str">
        <f>IF($C17=-1,-1,VLOOKUP($C17,'HCAD Process'!$D$5:$CZ$504,VLOOKUP(AS$4,'Table Name'!$C$2:$D$100,2,FALSE),FALSE))</f>
        <v>19</v>
      </c>
      <c r="AT17" t="str">
        <f>IF($C17=-1,-1,VLOOKUP($C17,'HCAD Process'!$D$5:$CZ$504,VLOOKUP(AT$4,'Table Name'!$C$2:$D$100,2,FALSE),FALSE))</f>
        <v>Apartments - Subsidized Housing</v>
      </c>
      <c r="AU17" t="str">
        <f>IF($C17=-1,-1,VLOOKUP($C17,'HCAD Process'!$D$5:$CZ$504,VLOOKUP(AU$4,'Table Name'!$C$2:$D$100,2,FALSE),FALSE))</f>
        <v>Royal Wayside</v>
      </c>
      <c r="AV17" t="str">
        <f>IF($C17=-1,-1,VLOOKUP($C17,'HCAD Process'!$D$5:$CZ$504,VLOOKUP(AV$4,'Table Name'!$C$2:$D$100,2,FALSE),FALSE))</f>
        <v>101</v>
      </c>
      <c r="AW17">
        <f>IF($C17=-1,-1,VLOOKUP($C17,'HCAD Process'!$D$5:$CZ$504,VLOOKUP(AW$4,'Table Name'!$C$2:$D$100,2,FALSE),FALSE))</f>
        <v>71673</v>
      </c>
      <c r="AX17">
        <f>IF($C17=-1,-1,VLOOKUP($C17,'HCAD Process'!$D$5:$CZ$504,VLOOKUP(AX$4,'Table Name'!$C$2:$D$100,2,FALSE),FALSE))</f>
        <v>0</v>
      </c>
      <c r="AY17">
        <f>IF($C17=-1,-1,VLOOKUP($C17,'HCAD Process'!$D$5:$CZ$504,VLOOKUP(AY$4,'Table Name'!$C$2:$D$100,2,FALSE),FALSE))</f>
        <v>0</v>
      </c>
      <c r="AZ17">
        <f>IF($C17=-1,-1,VLOOKUP($C17,'HCAD Process'!$D$5:$CZ$504,VLOOKUP(AZ$4,'Table Name'!$C$2:$D$100,2,FALSE),FALSE))</f>
        <v>1160386</v>
      </c>
      <c r="BA17" t="str">
        <f>IF($C17=-1,-1,VLOOKUP($C17,'HCAD Process'!$D$5:$CZ$504,VLOOKUP(BA$4,'Table Name'!$C$2:$D$100,2,FALSE),FALSE))</f>
        <v>12</v>
      </c>
      <c r="BB17" t="str">
        <f>IF($C17=-1,-1,VLOOKUP($C17,'HCAD Process'!$D$5:$CZ$504,VLOOKUP(BB$4,'Table Name'!$C$2:$D$100,2,FALSE),FALSE))</f>
        <v>TRS 7B &amp; 7C</v>
      </c>
      <c r="BC17" t="str">
        <f>IF($C17=-1,-1,VLOOKUP($C17,'HCAD Process'!$D$5:$CZ$504,VLOOKUP(BC$4,'Table Name'!$C$2:$D$100,2,FALSE),FALSE))</f>
        <v>ABST 51 L MOORE</v>
      </c>
      <c r="BD17" t="str">
        <f>IF($C17=-1,-1,VLOOKUP($C17,'HCAD Process'!$D$5:$CZ$504,VLOOKUP(BD$4,'Table Name'!$C$2:$D$100,2,FALSE),FALSE))</f>
        <v>1912</v>
      </c>
      <c r="BE17" t="str">
        <f>IF($C17=-1,-1,VLOOKUP($C17,'HCAD Process'!$D$5:$CZ$504,VLOOKUP(BE$4,'Table Name'!$C$2:$D$100,2,FALSE),FALSE))</f>
        <v>U of H/ I-45 South</v>
      </c>
      <c r="BF17" t="str">
        <f>IF($C17=-1,-1,VLOOKUP($C17,'HCAD Process'!$D$5:$CZ$504,VLOOKUP(BF$4,'Table Name'!$C$2:$D$100,2,FALSE),FALSE))</f>
        <v>140</v>
      </c>
      <c r="BG17" t="str">
        <f>IF($C17=-1,-1,VLOOKUP($C17,'HCAD Process'!$D$5:$CZ$504,VLOOKUP(BG$4,'Table Name'!$C$2:$D$100,2,FALSE),FALSE))</f>
        <v>1D Navigation, Harrisburg, Lawndale Areas</v>
      </c>
      <c r="BH17" t="str">
        <f>IF($C17=-1,-1,VLOOKUP($C17,'HCAD Process'!$D$5:$CZ$504,VLOOKUP(BH$4,'Table Name'!$C$2:$D$100,2,FALSE),FALSE))</f>
        <v>5915.10</v>
      </c>
      <c r="BI17" t="str">
        <f>IF($C17=-1,-1,VLOOKUP($C17,'HCAD Process'!$D$5:$CZ$504,VLOOKUP(BI$4,'Table Name'!$C$2:$D$100,2,FALSE),FALSE))</f>
        <v>0</v>
      </c>
      <c r="BJ17" t="str">
        <f>IF($C17=-1,-1,VLOOKUP($C17,'HCAD Process'!$D$5:$CZ$504,VLOOKUP(BJ$4,'Table Name'!$C$2:$D$100,2,FALSE),FALSE))</f>
        <v>01</v>
      </c>
      <c r="BK17" t="str">
        <f>IF($C17=-1,-1,VLOOKUP($C17,'HCAD Process'!$D$5:$CZ$504,VLOOKUP(BK$4,'Table Name'!$C$2:$D$100,2,FALSE),FALSE))</f>
        <v>5556C</v>
      </c>
      <c r="BL17" t="str">
        <f>IF($C17=-1,-1,VLOOKUP($C17,'HCAD Process'!$D$5:$CZ$504,VLOOKUP(BL$4,'Table Name'!$C$2:$D$100,2,FALSE),FALSE))</f>
        <v>494Y</v>
      </c>
      <c r="BM17" t="str">
        <f>IF($C17=-1,-1,VLOOKUP($C17,'HCAD Process'!$D$5:$CZ$504,VLOOKUP(BM$4,'Table Name'!$C$2:$D$100,2,FALSE),FALSE))</f>
        <v>001 040 041 042 043 044 048 061 976</v>
      </c>
      <c r="BN17" t="str">
        <f>IF($C17=-1,-1,VLOOKUP($C17,'HCAD Process'!$D$5:$CZ$504,VLOOKUP(BN$4,'Table Name'!$C$2:$D$100,2,FALSE),FALSE))</f>
        <v>Real, Residential, Multi-Family</v>
      </c>
      <c r="BO17" t="str">
        <f>IF($C17=-1,-1,VLOOKUP($C17,'HCAD Process'!$D$5:$CZ$504,VLOOKUP(BO$4,'Table Name'!$C$2:$D$100,2,FALSE),FALSE))</f>
        <v>B1</v>
      </c>
      <c r="BP17" t="str">
        <f>IF($C17=-1,-1,VLOOKUP($C17,'HCAD Process'!$D$5:$CZ$504,VLOOKUP(BP$4,'Table Name'!$C$2:$D$100,2,FALSE),FALSE))</f>
        <v>Real, Residential, Multi-Family</v>
      </c>
      <c r="BQ17" t="str">
        <f>IF($C17=-1,-1,VLOOKUP($C17,'HCAD Process'!$D$5:$CZ$504,VLOOKUP(BQ$4,'Table Name'!$C$2:$D$100,2,FALSE),FALSE))</f>
        <v>Subsidized Housing</v>
      </c>
      <c r="BR17" t="str">
        <f>IF($C17=-1,-1,VLOOKUP($C17,'HCAD Process'!$D$5:$CZ$504,VLOOKUP(BR$4,'Table Name'!$C$2:$D$100,2,FALSE),FALSE))</f>
        <v>Multiple Res (Low Rise)</v>
      </c>
      <c r="BS17" t="str">
        <f>IF($C17=-1,-1,VLOOKUP($C17,'HCAD Process'!$D$5:$CZ$504,VLOOKUP(BS$4,'Table Name'!$C$2:$D$100,2,FALSE),FALSE))</f>
        <v>8001</v>
      </c>
      <c r="BT17" t="str">
        <f>IF($C17=-1,-1,VLOOKUP($C17,'HCAD Process'!$D$5:$CZ$504,VLOOKUP(BT$4,'Table Name'!$C$2:$D$100,2,FALSE),FALSE))</f>
        <v>Land Neighborhood Section 1</v>
      </c>
      <c r="BU17">
        <f>IF($C17=-1,-1,VLOOKUP($C17,'HCAD Process'!$D$5:$CZ$504,VLOOKUP(BU$4,'Table Name'!$C$2:$D$100,2,FALSE),FALSE))</f>
        <v>130882</v>
      </c>
      <c r="BV17" t="str">
        <f>IF($C17=-1,-1,VLOOKUP($C17,'HCAD Process'!$D$5:$CZ$504,VLOOKUP(BV$4,'Table Name'!$C$2:$D$100,2,FALSE),FALSE))</f>
        <v>SF</v>
      </c>
      <c r="BW17" t="str">
        <f>IF($C17=-1,-1,VLOOKUP($C17,'HCAD Process'!$D$5:$CZ$504,VLOOKUP(BW$4,'Table Name'!$C$2:$D$100,2,FALSE),FALSE))</f>
        <v>1.0000</v>
      </c>
      <c r="BX17" t="str">
        <f>IF($C17=-1,-1,VLOOKUP($C17,'HCAD Process'!$D$5:$CZ$504,VLOOKUP(BX$4,'Table Name'!$C$2:$D$100,2,FALSE),FALSE))</f>
        <v>1.0000</v>
      </c>
      <c r="BY17" t="str">
        <f>IF($C17=-1,-1,VLOOKUP($C17,'HCAD Process'!$D$5:$CZ$504,VLOOKUP(BY$4,'Table Name'!$C$2:$D$100,2,FALSE),FALSE))</f>
        <v>1.0000</v>
      </c>
      <c r="BZ17" t="str">
        <f>IF($C17=-1,-1,VLOOKUP($C17,'HCAD Process'!$D$5:$CZ$504,VLOOKUP(BZ$4,'Table Name'!$C$2:$D$100,2,FALSE),FALSE))</f>
        <v>1.0000</v>
      </c>
      <c r="CA17">
        <f>IF($C17=-1,-1,VLOOKUP($C17,'HCAD Process'!$D$5:$CZ$504,VLOOKUP(CA$4,'Table Name'!$C$2:$D$100,2,FALSE),FALSE))</f>
        <v>6</v>
      </c>
      <c r="CB17">
        <f>IF($C17=-1,-1,VLOOKUP($C17,'HCAD Process'!$D$5:$CZ$504,VLOOKUP(CB$4,'Table Name'!$C$2:$D$100,2,FALSE),FALSE))</f>
        <v>6</v>
      </c>
      <c r="CC17">
        <f>IF($C17=-1,-1,VLOOKUP($C17,'HCAD Process'!$D$5:$CZ$504,VLOOKUP(CC$4,'Table Name'!$C$2:$D$100,2,FALSE),FALSE))</f>
        <v>785292</v>
      </c>
      <c r="CD17" t="str">
        <f>IF($C17=-1,-1,VLOOKUP($C17,'HCAD Process'!$D$5:$CZ$504,VLOOKUP(CD$4,'Table Name'!$C$2:$D$100,2,FALSE),FALSE))</f>
        <v>04100702000096</v>
      </c>
    </row>
    <row r="18" spans="2:82" x14ac:dyDescent="0.25">
      <c r="B18">
        <f t="shared" si="0"/>
        <v>14</v>
      </c>
      <c r="C18" t="str">
        <f t="array" ref="C18">IF(ISERROR(INDEX('HCAD Process'!CE$5:CE$504,MATCH(0,COUNTIF(C$4:C17,'HCAD Process'!CE$5:CE$504)+('HCAD Process'!CE$5:CE$504=-1),0))),-1,INDEX('HCAD Process'!CE$5:CE$504,MATCH(0,COUNTIF(C$4:C17,'HCAD Process'!CE$5:CE$504)+('HCAD Process'!CE$5:CE$504=-1),0)))</f>
        <v>04100702000097</v>
      </c>
      <c r="D18" t="str">
        <f>IF($C18=-1,-1,VLOOKUP($C18,'HCAD Process'!$D$5:$CZ$504,VLOOKUP(D$4,'Table Name'!$C$2:$D$100,2,FALSE),FALSE))</f>
        <v>0410070200009</v>
      </c>
      <c r="E18" t="str">
        <f>IF($C18=-1,-1,VLOOKUP($C18,'HCAD Process'!$D$5:$CZ$504,VLOOKUP(E$4,'Table Name'!$C$2:$D$100,2,FALSE),FALSE))</f>
        <v>08/04/2010</v>
      </c>
      <c r="F18" t="str">
        <f>IF($C18=-1,-1,VLOOKUP($C18,'HCAD Process'!$D$5:$CZ$504,VLOOKUP(F$4,'Table Name'!$C$2:$D$100,2,FALSE),FALSE))</f>
        <v>R WAYSIDE APARTMENTS LLC</v>
      </c>
      <c r="G18" t="str">
        <f>IF($C18=-1,-1,VLOOKUP($C18,'HCAD Process'!$D$5:$CZ$504,VLOOKUP(G$4,'Table Name'!$C$2:$D$100,2,FALSE),FALSE))</f>
        <v>ROYAL WAYSIDE</v>
      </c>
      <c r="H18" t="str">
        <f>IF($C18=-1,-1,VLOOKUP($C18,'HCAD Process'!$D$5:$CZ$504,VLOOKUP(H$4,'Table Name'!$C$2:$D$100,2,FALSE),FALSE))</f>
        <v>Guttman</v>
      </c>
      <c r="I18" t="str">
        <f>IF($C18=-1,-1,VLOOKUP($C18,'HCAD Process'!$D$5:$CZ$504,VLOOKUP(I$4,'Table Name'!$C$2:$D$100,2,FALSE),FALSE))</f>
        <v>1010 S WAYSIDE DR 101</v>
      </c>
      <c r="J18" t="str">
        <f>IF($C18=-1,-1,VLOOKUP($C18,'HCAD Process'!$D$5:$CZ$504,VLOOKUP(J$4,'Table Name'!$C$2:$D$100,2,FALSE),FALSE))</f>
        <v>HOUSTON</v>
      </c>
      <c r="K18" t="str">
        <f>IF($C18=-1,-1,VLOOKUP($C18,'HCAD Process'!$D$5:$CZ$504,VLOOKUP(K$4,'Table Name'!$C$2:$D$100,2,FALSE),FALSE))</f>
        <v>77023</v>
      </c>
      <c r="L18">
        <f>IF($C18=-1,-1,VLOOKUP($C18,'HCAD Process'!$D$5:$CZ$504,VLOOKUP(L$4,'Table Name'!$C$2:$D$100,2,FALSE),FALSE))</f>
        <v>3490000</v>
      </c>
      <c r="M18">
        <f>IF($C18=-1,-1,VLOOKUP($C18,'HCAD Process'!$D$5:$CZ$504,VLOOKUP(M$4,'Table Name'!$C$2:$D$100,2,FALSE),FALSE))</f>
        <v>3831948</v>
      </c>
      <c r="N18">
        <f>IF($C18=-1,-1,VLOOKUP($C18,'HCAD Process'!$D$5:$CZ$504,VLOOKUP(N$4,'Table Name'!$C$2:$D$100,2,FALSE),FALSE))</f>
        <v>3831948</v>
      </c>
      <c r="O18">
        <f>IF($C18=-1,-1,VLOOKUP($C18,'HCAD Process'!$D$5:$CZ$504,VLOOKUP(O$4,'Table Name'!$C$2:$D$100,2,FALSE),FALSE))</f>
        <v>0</v>
      </c>
      <c r="P18" t="e">
        <f>IF($C18=-1,-1,VLOOKUP($C18,'HCAD Process'!$D$5:$CZ$504,VLOOKUP(P$4,'Table Name'!$C$2:$D$100,2,FALSE),FALSE))</f>
        <v>#REF!</v>
      </c>
      <c r="Q18" t="str">
        <f>IF($C18=-1,-1,VLOOKUP($C18,'HCAD Process'!$D$5:$CZ$504,VLOOKUP(Q$4,'Table Name'!$C$2:$D$100,2,FALSE),FALSE))</f>
        <v>COMMERCIAL</v>
      </c>
      <c r="R18" t="str">
        <f>IF($C18=-1,-1,VLOOKUP($C18,'HCAD Process'!$D$5:$CZ$504,VLOOKUP(R$4,'Table Name'!$C$2:$D$100,2,FALSE),FALSE))</f>
        <v>7</v>
      </c>
      <c r="S18" t="str">
        <f>IF($C18=-1,-1,VLOOKUP($C18,'HCAD Process'!$D$5:$CZ$504,VLOOKUP(S$4,'Table Name'!$C$2:$D$100,2,FALSE),FALSE))</f>
        <v>4221</v>
      </c>
      <c r="T18" t="str">
        <f>IF($C18=-1,-1,VLOOKUP($C18,'HCAD Process'!$D$5:$CZ$504,VLOOKUP(T$4,'Table Name'!$C$2:$D$100,2,FALSE),FALSE))</f>
        <v>8352</v>
      </c>
      <c r="U18" t="str">
        <f>IF($C18=-1,-1,VLOOKUP($C18,'HCAD Process'!$D$5:$CZ$504,VLOOKUP(U$4,'Table Name'!$C$2:$D$100,2,FALSE),FALSE))</f>
        <v>D</v>
      </c>
      <c r="V18" t="str">
        <f>IF($C18=-1,-1,VLOOKUP($C18,'HCAD Process'!$D$5:$CZ$504,VLOOKUP(V$4,'Table Name'!$C$2:$D$100,2,FALSE),FALSE))</f>
        <v>Wood or Light Steel</v>
      </c>
      <c r="W18">
        <f>IF($C18=-1,-1,VLOOKUP($C18,'HCAD Process'!$D$5:$CZ$504,VLOOKUP(W$4,'Table Name'!$C$2:$D$100,2,FALSE),FALSE))</f>
        <v>0</v>
      </c>
      <c r="X18">
        <f>IF($C18=-1,-1,VLOOKUP($C18,'HCAD Process'!$D$5:$CZ$504,VLOOKUP(X$4,'Table Name'!$C$2:$D$100,2,FALSE),FALSE))</f>
        <v>0</v>
      </c>
      <c r="Y18">
        <f>IF($C18=-1,-1,VLOOKUP($C18,'HCAD Process'!$D$5:$CZ$504,VLOOKUP(Y$4,'Table Name'!$C$2:$D$100,2,FALSE),FALSE))</f>
        <v>743040</v>
      </c>
      <c r="Z18">
        <f>IF($C18=-1,-1,VLOOKUP($C18,'HCAD Process'!$D$5:$CZ$504,VLOOKUP(Z$4,'Table Name'!$C$2:$D$100,2,FALSE),FALSE))</f>
        <v>0</v>
      </c>
      <c r="AA18" t="str">
        <f>IF($C18=-1,-1,VLOOKUP($C18,'HCAD Process'!$D$5:$CZ$504,VLOOKUP(AA$4,'Table Name'!$C$2:$D$100,2,FALSE),FALSE))</f>
        <v>.300000</v>
      </c>
      <c r="AB18" t="str">
        <f>IF($C18=-1,-1,VLOOKUP($C18,'HCAD Process'!$D$5:$CZ$504,VLOOKUP(AB$4,'Table Name'!$C$2:$D$100,2,FALSE),FALSE))</f>
        <v>C</v>
      </c>
      <c r="AC18" t="str">
        <f>IF($C18=-1,-1,VLOOKUP($C18,'HCAD Process'!$D$5:$CZ$504,VLOOKUP(AC$4,'Table Name'!$C$2:$D$100,2,FALSE),FALSE))</f>
        <v>Average</v>
      </c>
      <c r="AD18" t="str">
        <f>IF($C18=-1,-1,VLOOKUP($C18,'HCAD Process'!$D$5:$CZ$504,VLOOKUP(AD$4,'Table Name'!$C$2:$D$100,2,FALSE),FALSE))</f>
        <v>1962</v>
      </c>
      <c r="AE18" t="str">
        <f>IF($C18=-1,-1,VLOOKUP($C18,'HCAD Process'!$D$5:$CZ$504,VLOOKUP(AE$4,'Table Name'!$C$2:$D$100,2,FALSE),FALSE))</f>
        <v>1999</v>
      </c>
      <c r="AF18" t="str">
        <f>IF($C18=-1,-1,VLOOKUP($C18,'HCAD Process'!$D$5:$CZ$504,VLOOKUP(AF$4,'Table Name'!$C$2:$D$100,2,FALSE),FALSE))</f>
        <v>2011</v>
      </c>
      <c r="AG18" t="str">
        <f>IF($C18=-1,-1,VLOOKUP($C18,'HCAD Process'!$D$5:$CZ$504,VLOOKUP(AG$4,'Table Name'!$C$2:$D$100,2,FALSE),FALSE))</f>
        <v>1963</v>
      </c>
      <c r="AH18">
        <f>IF($C18=-1,-1,VLOOKUP($C18,'HCAD Process'!$D$5:$CZ$504,VLOOKUP(AH$4,'Table Name'!$C$2:$D$100,2,FALSE),FALSE))</f>
        <v>0</v>
      </c>
      <c r="AI18" t="str">
        <f>IF($C18=-1,-1,VLOOKUP($C18,'HCAD Process'!$D$5:$CZ$504,VLOOKUP(AI$4,'Table Name'!$C$2:$D$100,2,FALSE),FALSE))</f>
        <v>01/01/1997</v>
      </c>
      <c r="AJ18">
        <f>IF($C18=-1,-1,VLOOKUP($C18,'HCAD Process'!$D$5:$CZ$504,VLOOKUP(AJ$4,'Table Name'!$C$2:$D$100,2,FALSE),FALSE))</f>
        <v>0</v>
      </c>
      <c r="AK18">
        <f>IF($C18=-1,-1,VLOOKUP($C18,'HCAD Process'!$D$5:$CZ$504,VLOOKUP(AK$4,'Table Name'!$C$2:$D$100,2,FALSE),FALSE))</f>
        <v>10108</v>
      </c>
      <c r="AL18">
        <f>IF($C18=-1,-1,VLOOKUP($C18,'HCAD Process'!$D$5:$CZ$504,VLOOKUP(AL$4,'Table Name'!$C$2:$D$100,2,FALSE),FALSE))</f>
        <v>10108</v>
      </c>
      <c r="AM18">
        <f>IF($C18=-1,-1,VLOOKUP($C18,'HCAD Process'!$D$5:$CZ$504,VLOOKUP(AM$4,'Table Name'!$C$2:$D$100,2,FALSE),FALSE))</f>
        <v>0</v>
      </c>
      <c r="AN18">
        <f>IF($C18=-1,-1,VLOOKUP($C18,'HCAD Process'!$D$5:$CZ$504,VLOOKUP(AN$4,'Table Name'!$C$2:$D$100,2,FALSE),FALSE))</f>
        <v>0</v>
      </c>
      <c r="AO18">
        <f>IF($C18=-1,-1,VLOOKUP($C18,'HCAD Process'!$D$5:$CZ$504,VLOOKUP(AO$4,'Table Name'!$C$2:$D$100,2,FALSE),FALSE))</f>
        <v>0</v>
      </c>
      <c r="AP18">
        <f>IF($C18=-1,-1,VLOOKUP($C18,'HCAD Process'!$D$5:$CZ$504,VLOOKUP(AP$4,'Table Name'!$C$2:$D$100,2,FALSE),FALSE))</f>
        <v>10108</v>
      </c>
      <c r="AQ18">
        <f>IF($C18=-1,-1,VLOOKUP($C18,'HCAD Process'!$D$5:$CZ$504,VLOOKUP(AQ$4,'Table Name'!$C$2:$D$100,2,FALSE),FALSE))</f>
        <v>748</v>
      </c>
      <c r="AR18">
        <f>IF($C18=-1,-1,VLOOKUP($C18,'HCAD Process'!$D$5:$CZ$504,VLOOKUP(AR$4,'Table Name'!$C$2:$D$100,2,FALSE),FALSE))</f>
        <v>1</v>
      </c>
      <c r="AS18" t="str">
        <f>IF($C18=-1,-1,VLOOKUP($C18,'HCAD Process'!$D$5:$CZ$504,VLOOKUP(AS$4,'Table Name'!$C$2:$D$100,2,FALSE),FALSE))</f>
        <v>19</v>
      </c>
      <c r="AT18" t="str">
        <f>IF($C18=-1,-1,VLOOKUP($C18,'HCAD Process'!$D$5:$CZ$504,VLOOKUP(AT$4,'Table Name'!$C$2:$D$100,2,FALSE),FALSE))</f>
        <v>Apartments - Subsidized Housing</v>
      </c>
      <c r="AU18" t="str">
        <f>IF($C18=-1,-1,VLOOKUP($C18,'HCAD Process'!$D$5:$CZ$504,VLOOKUP(AU$4,'Table Name'!$C$2:$D$100,2,FALSE),FALSE))</f>
        <v>Royal Wayside</v>
      </c>
      <c r="AV18" t="str">
        <f>IF($C18=-1,-1,VLOOKUP($C18,'HCAD Process'!$D$5:$CZ$504,VLOOKUP(AV$4,'Table Name'!$C$2:$D$100,2,FALSE),FALSE))</f>
        <v>101</v>
      </c>
      <c r="AW18">
        <f>IF($C18=-1,-1,VLOOKUP($C18,'HCAD Process'!$D$5:$CZ$504,VLOOKUP(AW$4,'Table Name'!$C$2:$D$100,2,FALSE),FALSE))</f>
        <v>71673</v>
      </c>
      <c r="AX18">
        <f>IF($C18=-1,-1,VLOOKUP($C18,'HCAD Process'!$D$5:$CZ$504,VLOOKUP(AX$4,'Table Name'!$C$2:$D$100,2,FALSE),FALSE))</f>
        <v>0</v>
      </c>
      <c r="AY18">
        <f>IF($C18=-1,-1,VLOOKUP($C18,'HCAD Process'!$D$5:$CZ$504,VLOOKUP(AY$4,'Table Name'!$C$2:$D$100,2,FALSE),FALSE))</f>
        <v>0</v>
      </c>
      <c r="AZ18">
        <f>IF($C18=-1,-1,VLOOKUP($C18,'HCAD Process'!$D$5:$CZ$504,VLOOKUP(AZ$4,'Table Name'!$C$2:$D$100,2,FALSE),FALSE))</f>
        <v>1160386</v>
      </c>
      <c r="BA18" t="str">
        <f>IF($C18=-1,-1,VLOOKUP($C18,'HCAD Process'!$D$5:$CZ$504,VLOOKUP(BA$4,'Table Name'!$C$2:$D$100,2,FALSE),FALSE))</f>
        <v>12</v>
      </c>
      <c r="BB18" t="str">
        <f>IF($C18=-1,-1,VLOOKUP($C18,'HCAD Process'!$D$5:$CZ$504,VLOOKUP(BB$4,'Table Name'!$C$2:$D$100,2,FALSE),FALSE))</f>
        <v>TRS 7B &amp; 7C</v>
      </c>
      <c r="BC18" t="str">
        <f>IF($C18=-1,-1,VLOOKUP($C18,'HCAD Process'!$D$5:$CZ$504,VLOOKUP(BC$4,'Table Name'!$C$2:$D$100,2,FALSE),FALSE))</f>
        <v>ABST 51 L MOORE</v>
      </c>
      <c r="BD18" t="str">
        <f>IF($C18=-1,-1,VLOOKUP($C18,'HCAD Process'!$D$5:$CZ$504,VLOOKUP(BD$4,'Table Name'!$C$2:$D$100,2,FALSE),FALSE))</f>
        <v>1912</v>
      </c>
      <c r="BE18" t="str">
        <f>IF($C18=-1,-1,VLOOKUP($C18,'HCAD Process'!$D$5:$CZ$504,VLOOKUP(BE$4,'Table Name'!$C$2:$D$100,2,FALSE),FALSE))</f>
        <v>U of H/ I-45 South</v>
      </c>
      <c r="BF18" t="str">
        <f>IF($C18=-1,-1,VLOOKUP($C18,'HCAD Process'!$D$5:$CZ$504,VLOOKUP(BF$4,'Table Name'!$C$2:$D$100,2,FALSE),FALSE))</f>
        <v>140</v>
      </c>
      <c r="BG18" t="str">
        <f>IF($C18=-1,-1,VLOOKUP($C18,'HCAD Process'!$D$5:$CZ$504,VLOOKUP(BG$4,'Table Name'!$C$2:$D$100,2,FALSE),FALSE))</f>
        <v>1D Navigation, Harrisburg, Lawndale Areas</v>
      </c>
      <c r="BH18" t="str">
        <f>IF($C18=-1,-1,VLOOKUP($C18,'HCAD Process'!$D$5:$CZ$504,VLOOKUP(BH$4,'Table Name'!$C$2:$D$100,2,FALSE),FALSE))</f>
        <v>5915.10</v>
      </c>
      <c r="BI18" t="str">
        <f>IF($C18=-1,-1,VLOOKUP($C18,'HCAD Process'!$D$5:$CZ$504,VLOOKUP(BI$4,'Table Name'!$C$2:$D$100,2,FALSE),FALSE))</f>
        <v>0</v>
      </c>
      <c r="BJ18" t="str">
        <f>IF($C18=-1,-1,VLOOKUP($C18,'HCAD Process'!$D$5:$CZ$504,VLOOKUP(BJ$4,'Table Name'!$C$2:$D$100,2,FALSE),FALSE))</f>
        <v>01</v>
      </c>
      <c r="BK18" t="str">
        <f>IF($C18=-1,-1,VLOOKUP($C18,'HCAD Process'!$D$5:$CZ$504,VLOOKUP(BK$4,'Table Name'!$C$2:$D$100,2,FALSE),FALSE))</f>
        <v>5556C</v>
      </c>
      <c r="BL18" t="str">
        <f>IF($C18=-1,-1,VLOOKUP($C18,'HCAD Process'!$D$5:$CZ$504,VLOOKUP(BL$4,'Table Name'!$C$2:$D$100,2,FALSE),FALSE))</f>
        <v>494Y</v>
      </c>
      <c r="BM18" t="str">
        <f>IF($C18=-1,-1,VLOOKUP($C18,'HCAD Process'!$D$5:$CZ$504,VLOOKUP(BM$4,'Table Name'!$C$2:$D$100,2,FALSE),FALSE))</f>
        <v>001 040 041 042 043 044 048 061 976</v>
      </c>
      <c r="BN18" t="str">
        <f>IF($C18=-1,-1,VLOOKUP($C18,'HCAD Process'!$D$5:$CZ$504,VLOOKUP(BN$4,'Table Name'!$C$2:$D$100,2,FALSE),FALSE))</f>
        <v>Real, Residential, Multi-Family</v>
      </c>
      <c r="BO18" t="str">
        <f>IF($C18=-1,-1,VLOOKUP($C18,'HCAD Process'!$D$5:$CZ$504,VLOOKUP(BO$4,'Table Name'!$C$2:$D$100,2,FALSE),FALSE))</f>
        <v>B1</v>
      </c>
      <c r="BP18" t="str">
        <f>IF($C18=-1,-1,VLOOKUP($C18,'HCAD Process'!$D$5:$CZ$504,VLOOKUP(BP$4,'Table Name'!$C$2:$D$100,2,FALSE),FALSE))</f>
        <v>Real, Residential, Multi-Family</v>
      </c>
      <c r="BQ18" t="str">
        <f>IF($C18=-1,-1,VLOOKUP($C18,'HCAD Process'!$D$5:$CZ$504,VLOOKUP(BQ$4,'Table Name'!$C$2:$D$100,2,FALSE),FALSE))</f>
        <v>Subsidized Housing</v>
      </c>
      <c r="BR18" t="str">
        <f>IF($C18=-1,-1,VLOOKUP($C18,'HCAD Process'!$D$5:$CZ$504,VLOOKUP(BR$4,'Table Name'!$C$2:$D$100,2,FALSE),FALSE))</f>
        <v>Multiple Res (Low Rise)</v>
      </c>
      <c r="BS18" t="str">
        <f>IF($C18=-1,-1,VLOOKUP($C18,'HCAD Process'!$D$5:$CZ$504,VLOOKUP(BS$4,'Table Name'!$C$2:$D$100,2,FALSE),FALSE))</f>
        <v>8001</v>
      </c>
      <c r="BT18" t="str">
        <f>IF($C18=-1,-1,VLOOKUP($C18,'HCAD Process'!$D$5:$CZ$504,VLOOKUP(BT$4,'Table Name'!$C$2:$D$100,2,FALSE),FALSE))</f>
        <v>Land Neighborhood Section 1</v>
      </c>
      <c r="BU18">
        <f>IF($C18=-1,-1,VLOOKUP($C18,'HCAD Process'!$D$5:$CZ$504,VLOOKUP(BU$4,'Table Name'!$C$2:$D$100,2,FALSE),FALSE))</f>
        <v>130882</v>
      </c>
      <c r="BV18" t="str">
        <f>IF($C18=-1,-1,VLOOKUP($C18,'HCAD Process'!$D$5:$CZ$504,VLOOKUP(BV$4,'Table Name'!$C$2:$D$100,2,FALSE),FALSE))</f>
        <v>SF</v>
      </c>
      <c r="BW18" t="str">
        <f>IF($C18=-1,-1,VLOOKUP($C18,'HCAD Process'!$D$5:$CZ$504,VLOOKUP(BW$4,'Table Name'!$C$2:$D$100,2,FALSE),FALSE))</f>
        <v>1.0000</v>
      </c>
      <c r="BX18" t="str">
        <f>IF($C18=-1,-1,VLOOKUP($C18,'HCAD Process'!$D$5:$CZ$504,VLOOKUP(BX$4,'Table Name'!$C$2:$D$100,2,FALSE),FALSE))</f>
        <v>1.0000</v>
      </c>
      <c r="BY18" t="str">
        <f>IF($C18=-1,-1,VLOOKUP($C18,'HCAD Process'!$D$5:$CZ$504,VLOOKUP(BY$4,'Table Name'!$C$2:$D$100,2,FALSE),FALSE))</f>
        <v>1.0000</v>
      </c>
      <c r="BZ18" t="str">
        <f>IF($C18=-1,-1,VLOOKUP($C18,'HCAD Process'!$D$5:$CZ$504,VLOOKUP(BZ$4,'Table Name'!$C$2:$D$100,2,FALSE),FALSE))</f>
        <v>1.0000</v>
      </c>
      <c r="CA18">
        <f>IF($C18=-1,-1,VLOOKUP($C18,'HCAD Process'!$D$5:$CZ$504,VLOOKUP(CA$4,'Table Name'!$C$2:$D$100,2,FALSE),FALSE))</f>
        <v>6</v>
      </c>
      <c r="CB18">
        <f>IF($C18=-1,-1,VLOOKUP($C18,'HCAD Process'!$D$5:$CZ$504,VLOOKUP(CB$4,'Table Name'!$C$2:$D$100,2,FALSE),FALSE))</f>
        <v>6</v>
      </c>
      <c r="CC18">
        <f>IF($C18=-1,-1,VLOOKUP($C18,'HCAD Process'!$D$5:$CZ$504,VLOOKUP(CC$4,'Table Name'!$C$2:$D$100,2,FALSE),FALSE))</f>
        <v>785292</v>
      </c>
      <c r="CD18" t="str">
        <f>IF($C18=-1,-1,VLOOKUP($C18,'HCAD Process'!$D$5:$CZ$504,VLOOKUP(CD$4,'Table Name'!$C$2:$D$100,2,FALSE),FALSE))</f>
        <v>04100702000097</v>
      </c>
    </row>
    <row r="19" spans="2:82" x14ac:dyDescent="0.25">
      <c r="B19">
        <f t="shared" si="0"/>
        <v>15</v>
      </c>
      <c r="C19" t="str">
        <f t="array" ref="C19">IF(ISERROR(INDEX('HCAD Process'!CE$5:CE$504,MATCH(0,COUNTIF(C$4:C18,'HCAD Process'!CE$5:CE$504)+('HCAD Process'!CE$5:CE$504=-1),0))),-1,INDEX('HCAD Process'!CE$5:CE$504,MATCH(0,COUNTIF(C$4:C18,'HCAD Process'!CE$5:CE$504)+('HCAD Process'!CE$5:CE$504=-1),0)))</f>
        <v>04100702000098</v>
      </c>
      <c r="D19" t="str">
        <f>IF($C19=-1,-1,VLOOKUP($C19,'HCAD Process'!$D$5:$CZ$504,VLOOKUP(D$4,'Table Name'!$C$2:$D$100,2,FALSE),FALSE))</f>
        <v>0410070200009</v>
      </c>
      <c r="E19" t="str">
        <f>IF($C19=-1,-1,VLOOKUP($C19,'HCAD Process'!$D$5:$CZ$504,VLOOKUP(E$4,'Table Name'!$C$2:$D$100,2,FALSE),FALSE))</f>
        <v>08/04/2010</v>
      </c>
      <c r="F19" t="str">
        <f>IF($C19=-1,-1,VLOOKUP($C19,'HCAD Process'!$D$5:$CZ$504,VLOOKUP(F$4,'Table Name'!$C$2:$D$100,2,FALSE),FALSE))</f>
        <v>R WAYSIDE APARTMENTS LLC</v>
      </c>
      <c r="G19" t="str">
        <f>IF($C19=-1,-1,VLOOKUP($C19,'HCAD Process'!$D$5:$CZ$504,VLOOKUP(G$4,'Table Name'!$C$2:$D$100,2,FALSE),FALSE))</f>
        <v>ROYAL WAYSIDE</v>
      </c>
      <c r="H19" t="str">
        <f>IF($C19=-1,-1,VLOOKUP($C19,'HCAD Process'!$D$5:$CZ$504,VLOOKUP(H$4,'Table Name'!$C$2:$D$100,2,FALSE),FALSE))</f>
        <v>Guttman</v>
      </c>
      <c r="I19" t="str">
        <f>IF($C19=-1,-1,VLOOKUP($C19,'HCAD Process'!$D$5:$CZ$504,VLOOKUP(I$4,'Table Name'!$C$2:$D$100,2,FALSE),FALSE))</f>
        <v>1010 S WAYSIDE DR 101</v>
      </c>
      <c r="J19" t="str">
        <f>IF($C19=-1,-1,VLOOKUP($C19,'HCAD Process'!$D$5:$CZ$504,VLOOKUP(J$4,'Table Name'!$C$2:$D$100,2,FALSE),FALSE))</f>
        <v>HOUSTON</v>
      </c>
      <c r="K19" t="str">
        <f>IF($C19=-1,-1,VLOOKUP($C19,'HCAD Process'!$D$5:$CZ$504,VLOOKUP(K$4,'Table Name'!$C$2:$D$100,2,FALSE),FALSE))</f>
        <v>77023</v>
      </c>
      <c r="L19">
        <f>IF($C19=-1,-1,VLOOKUP($C19,'HCAD Process'!$D$5:$CZ$504,VLOOKUP(L$4,'Table Name'!$C$2:$D$100,2,FALSE),FALSE))</f>
        <v>3490000</v>
      </c>
      <c r="M19">
        <f>IF($C19=-1,-1,VLOOKUP($C19,'HCAD Process'!$D$5:$CZ$504,VLOOKUP(M$4,'Table Name'!$C$2:$D$100,2,FALSE),FALSE))</f>
        <v>3831948</v>
      </c>
      <c r="N19">
        <f>IF($C19=-1,-1,VLOOKUP($C19,'HCAD Process'!$D$5:$CZ$504,VLOOKUP(N$4,'Table Name'!$C$2:$D$100,2,FALSE),FALSE))</f>
        <v>3831948</v>
      </c>
      <c r="O19">
        <f>IF($C19=-1,-1,VLOOKUP($C19,'HCAD Process'!$D$5:$CZ$504,VLOOKUP(O$4,'Table Name'!$C$2:$D$100,2,FALSE),FALSE))</f>
        <v>0</v>
      </c>
      <c r="P19" t="e">
        <f>IF($C19=-1,-1,VLOOKUP($C19,'HCAD Process'!$D$5:$CZ$504,VLOOKUP(P$4,'Table Name'!$C$2:$D$100,2,FALSE),FALSE))</f>
        <v>#REF!</v>
      </c>
      <c r="Q19" t="str">
        <f>IF($C19=-1,-1,VLOOKUP($C19,'HCAD Process'!$D$5:$CZ$504,VLOOKUP(Q$4,'Table Name'!$C$2:$D$100,2,FALSE),FALSE))</f>
        <v>COMMERCIAL</v>
      </c>
      <c r="R19" t="str">
        <f>IF($C19=-1,-1,VLOOKUP($C19,'HCAD Process'!$D$5:$CZ$504,VLOOKUP(R$4,'Table Name'!$C$2:$D$100,2,FALSE),FALSE))</f>
        <v>8</v>
      </c>
      <c r="S19" t="str">
        <f>IF($C19=-1,-1,VLOOKUP($C19,'HCAD Process'!$D$5:$CZ$504,VLOOKUP(S$4,'Table Name'!$C$2:$D$100,2,FALSE),FALSE))</f>
        <v>4221</v>
      </c>
      <c r="T19" t="str">
        <f>IF($C19=-1,-1,VLOOKUP($C19,'HCAD Process'!$D$5:$CZ$504,VLOOKUP(T$4,'Table Name'!$C$2:$D$100,2,FALSE),FALSE))</f>
        <v>8352</v>
      </c>
      <c r="U19" t="str">
        <f>IF($C19=-1,-1,VLOOKUP($C19,'HCAD Process'!$D$5:$CZ$504,VLOOKUP(U$4,'Table Name'!$C$2:$D$100,2,FALSE),FALSE))</f>
        <v>D</v>
      </c>
      <c r="V19" t="str">
        <f>IF($C19=-1,-1,VLOOKUP($C19,'HCAD Process'!$D$5:$CZ$504,VLOOKUP(V$4,'Table Name'!$C$2:$D$100,2,FALSE),FALSE))</f>
        <v>Wood or Light Steel</v>
      </c>
      <c r="W19">
        <f>IF($C19=-1,-1,VLOOKUP($C19,'HCAD Process'!$D$5:$CZ$504,VLOOKUP(W$4,'Table Name'!$C$2:$D$100,2,FALSE),FALSE))</f>
        <v>0</v>
      </c>
      <c r="X19">
        <f>IF($C19=-1,-1,VLOOKUP($C19,'HCAD Process'!$D$5:$CZ$504,VLOOKUP(X$4,'Table Name'!$C$2:$D$100,2,FALSE),FALSE))</f>
        <v>0</v>
      </c>
      <c r="Y19">
        <f>IF($C19=-1,-1,VLOOKUP($C19,'HCAD Process'!$D$5:$CZ$504,VLOOKUP(Y$4,'Table Name'!$C$2:$D$100,2,FALSE),FALSE))</f>
        <v>788028</v>
      </c>
      <c r="Z19">
        <f>IF($C19=-1,-1,VLOOKUP($C19,'HCAD Process'!$D$5:$CZ$504,VLOOKUP(Z$4,'Table Name'!$C$2:$D$100,2,FALSE),FALSE))</f>
        <v>0</v>
      </c>
      <c r="AA19" t="str">
        <f>IF($C19=-1,-1,VLOOKUP($C19,'HCAD Process'!$D$5:$CZ$504,VLOOKUP(AA$4,'Table Name'!$C$2:$D$100,2,FALSE),FALSE))</f>
        <v>.300000</v>
      </c>
      <c r="AB19" t="str">
        <f>IF($C19=-1,-1,VLOOKUP($C19,'HCAD Process'!$D$5:$CZ$504,VLOOKUP(AB$4,'Table Name'!$C$2:$D$100,2,FALSE),FALSE))</f>
        <v>C</v>
      </c>
      <c r="AC19" t="str">
        <f>IF($C19=-1,-1,VLOOKUP($C19,'HCAD Process'!$D$5:$CZ$504,VLOOKUP(AC$4,'Table Name'!$C$2:$D$100,2,FALSE),FALSE))</f>
        <v>Average</v>
      </c>
      <c r="AD19" t="str">
        <f>IF($C19=-1,-1,VLOOKUP($C19,'HCAD Process'!$D$5:$CZ$504,VLOOKUP(AD$4,'Table Name'!$C$2:$D$100,2,FALSE),FALSE))</f>
        <v>1962</v>
      </c>
      <c r="AE19" t="str">
        <f>IF($C19=-1,-1,VLOOKUP($C19,'HCAD Process'!$D$5:$CZ$504,VLOOKUP(AE$4,'Table Name'!$C$2:$D$100,2,FALSE),FALSE))</f>
        <v>1999</v>
      </c>
      <c r="AF19" t="str">
        <f>IF($C19=-1,-1,VLOOKUP($C19,'HCAD Process'!$D$5:$CZ$504,VLOOKUP(AF$4,'Table Name'!$C$2:$D$100,2,FALSE),FALSE))</f>
        <v>2011</v>
      </c>
      <c r="AG19" t="str">
        <f>IF($C19=-1,-1,VLOOKUP($C19,'HCAD Process'!$D$5:$CZ$504,VLOOKUP(AG$4,'Table Name'!$C$2:$D$100,2,FALSE),FALSE))</f>
        <v>1963</v>
      </c>
      <c r="AH19">
        <f>IF($C19=-1,-1,VLOOKUP($C19,'HCAD Process'!$D$5:$CZ$504,VLOOKUP(AH$4,'Table Name'!$C$2:$D$100,2,FALSE),FALSE))</f>
        <v>0</v>
      </c>
      <c r="AI19" t="str">
        <f>IF($C19=-1,-1,VLOOKUP($C19,'HCAD Process'!$D$5:$CZ$504,VLOOKUP(AI$4,'Table Name'!$C$2:$D$100,2,FALSE),FALSE))</f>
        <v>01/01/1997</v>
      </c>
      <c r="AJ19" t="str">
        <f>IF($C19=-1,-1,VLOOKUP($C19,'HCAD Process'!$D$5:$CZ$504,VLOOKUP(AJ$4,'Table Name'!$C$2:$D$100,2,FALSE),FALSE))</f>
        <v>STRIPPED  DOWN TO STUDS, REM 57% CMPL AS OF 1/17/11 PER MNGR, ALL 57% OCCP AS OF 1/17/11, APPR EST 75% OCCP AS OF 1/1/12, MNGR SAYS DEC NEW LEASES TYP</v>
      </c>
      <c r="AK19">
        <f>IF($C19=-1,-1,VLOOKUP($C19,'HCAD Process'!$D$5:$CZ$504,VLOOKUP(AK$4,'Table Name'!$C$2:$D$100,2,FALSE),FALSE))</f>
        <v>10720</v>
      </c>
      <c r="AL19">
        <f>IF($C19=-1,-1,VLOOKUP($C19,'HCAD Process'!$D$5:$CZ$504,VLOOKUP(AL$4,'Table Name'!$C$2:$D$100,2,FALSE),FALSE))</f>
        <v>10720</v>
      </c>
      <c r="AM19">
        <f>IF($C19=-1,-1,VLOOKUP($C19,'HCAD Process'!$D$5:$CZ$504,VLOOKUP(AM$4,'Table Name'!$C$2:$D$100,2,FALSE),FALSE))</f>
        <v>0</v>
      </c>
      <c r="AN19">
        <f>IF($C19=-1,-1,VLOOKUP($C19,'HCAD Process'!$D$5:$CZ$504,VLOOKUP(AN$4,'Table Name'!$C$2:$D$100,2,FALSE),FALSE))</f>
        <v>0</v>
      </c>
      <c r="AO19">
        <f>IF($C19=-1,-1,VLOOKUP($C19,'HCAD Process'!$D$5:$CZ$504,VLOOKUP(AO$4,'Table Name'!$C$2:$D$100,2,FALSE),FALSE))</f>
        <v>0</v>
      </c>
      <c r="AP19">
        <f>IF($C19=-1,-1,VLOOKUP($C19,'HCAD Process'!$D$5:$CZ$504,VLOOKUP(AP$4,'Table Name'!$C$2:$D$100,2,FALSE),FALSE))</f>
        <v>10720</v>
      </c>
      <c r="AQ19">
        <f>IF($C19=-1,-1,VLOOKUP($C19,'HCAD Process'!$D$5:$CZ$504,VLOOKUP(AQ$4,'Table Name'!$C$2:$D$100,2,FALSE),FALSE))</f>
        <v>792</v>
      </c>
      <c r="AR19">
        <f>IF($C19=-1,-1,VLOOKUP($C19,'HCAD Process'!$D$5:$CZ$504,VLOOKUP(AR$4,'Table Name'!$C$2:$D$100,2,FALSE),FALSE))</f>
        <v>1</v>
      </c>
      <c r="AS19" t="str">
        <f>IF($C19=-1,-1,VLOOKUP($C19,'HCAD Process'!$D$5:$CZ$504,VLOOKUP(AS$4,'Table Name'!$C$2:$D$100,2,FALSE),FALSE))</f>
        <v>19</v>
      </c>
      <c r="AT19" t="str">
        <f>IF($C19=-1,-1,VLOOKUP($C19,'HCAD Process'!$D$5:$CZ$504,VLOOKUP(AT$4,'Table Name'!$C$2:$D$100,2,FALSE),FALSE))</f>
        <v>Apartments - Subsidized Housing</v>
      </c>
      <c r="AU19" t="str">
        <f>IF($C19=-1,-1,VLOOKUP($C19,'HCAD Process'!$D$5:$CZ$504,VLOOKUP(AU$4,'Table Name'!$C$2:$D$100,2,FALSE),FALSE))</f>
        <v>Royal Wayside</v>
      </c>
      <c r="AV19" t="str">
        <f>IF($C19=-1,-1,VLOOKUP($C19,'HCAD Process'!$D$5:$CZ$504,VLOOKUP(AV$4,'Table Name'!$C$2:$D$100,2,FALSE),FALSE))</f>
        <v>101</v>
      </c>
      <c r="AW19">
        <f>IF($C19=-1,-1,VLOOKUP($C19,'HCAD Process'!$D$5:$CZ$504,VLOOKUP(AW$4,'Table Name'!$C$2:$D$100,2,FALSE),FALSE))</f>
        <v>71673</v>
      </c>
      <c r="AX19">
        <f>IF($C19=-1,-1,VLOOKUP($C19,'HCAD Process'!$D$5:$CZ$504,VLOOKUP(AX$4,'Table Name'!$C$2:$D$100,2,FALSE),FALSE))</f>
        <v>0</v>
      </c>
      <c r="AY19">
        <f>IF($C19=-1,-1,VLOOKUP($C19,'HCAD Process'!$D$5:$CZ$504,VLOOKUP(AY$4,'Table Name'!$C$2:$D$100,2,FALSE),FALSE))</f>
        <v>0</v>
      </c>
      <c r="AZ19">
        <f>IF($C19=-1,-1,VLOOKUP($C19,'HCAD Process'!$D$5:$CZ$504,VLOOKUP(AZ$4,'Table Name'!$C$2:$D$100,2,FALSE),FALSE))</f>
        <v>1160386</v>
      </c>
      <c r="BA19" t="str">
        <f>IF($C19=-1,-1,VLOOKUP($C19,'HCAD Process'!$D$5:$CZ$504,VLOOKUP(BA$4,'Table Name'!$C$2:$D$100,2,FALSE),FALSE))</f>
        <v>12</v>
      </c>
      <c r="BB19" t="str">
        <f>IF($C19=-1,-1,VLOOKUP($C19,'HCAD Process'!$D$5:$CZ$504,VLOOKUP(BB$4,'Table Name'!$C$2:$D$100,2,FALSE),FALSE))</f>
        <v>TRS 7B &amp; 7C</v>
      </c>
      <c r="BC19" t="str">
        <f>IF($C19=-1,-1,VLOOKUP($C19,'HCAD Process'!$D$5:$CZ$504,VLOOKUP(BC$4,'Table Name'!$C$2:$D$100,2,FALSE),FALSE))</f>
        <v>ABST 51 L MOORE</v>
      </c>
      <c r="BD19" t="str">
        <f>IF($C19=-1,-1,VLOOKUP($C19,'HCAD Process'!$D$5:$CZ$504,VLOOKUP(BD$4,'Table Name'!$C$2:$D$100,2,FALSE),FALSE))</f>
        <v>1912</v>
      </c>
      <c r="BE19" t="str">
        <f>IF($C19=-1,-1,VLOOKUP($C19,'HCAD Process'!$D$5:$CZ$504,VLOOKUP(BE$4,'Table Name'!$C$2:$D$100,2,FALSE),FALSE))</f>
        <v>U of H/ I-45 South</v>
      </c>
      <c r="BF19" t="str">
        <f>IF($C19=-1,-1,VLOOKUP($C19,'HCAD Process'!$D$5:$CZ$504,VLOOKUP(BF$4,'Table Name'!$C$2:$D$100,2,FALSE),FALSE))</f>
        <v>140</v>
      </c>
      <c r="BG19" t="str">
        <f>IF($C19=-1,-1,VLOOKUP($C19,'HCAD Process'!$D$5:$CZ$504,VLOOKUP(BG$4,'Table Name'!$C$2:$D$100,2,FALSE),FALSE))</f>
        <v>1D Navigation, Harrisburg, Lawndale Areas</v>
      </c>
      <c r="BH19" t="str">
        <f>IF($C19=-1,-1,VLOOKUP($C19,'HCAD Process'!$D$5:$CZ$504,VLOOKUP(BH$4,'Table Name'!$C$2:$D$100,2,FALSE),FALSE))</f>
        <v>5915.10</v>
      </c>
      <c r="BI19" t="str">
        <f>IF($C19=-1,-1,VLOOKUP($C19,'HCAD Process'!$D$5:$CZ$504,VLOOKUP(BI$4,'Table Name'!$C$2:$D$100,2,FALSE),FALSE))</f>
        <v>0</v>
      </c>
      <c r="BJ19" t="str">
        <f>IF($C19=-1,-1,VLOOKUP($C19,'HCAD Process'!$D$5:$CZ$504,VLOOKUP(BJ$4,'Table Name'!$C$2:$D$100,2,FALSE),FALSE))</f>
        <v>01</v>
      </c>
      <c r="BK19" t="str">
        <f>IF($C19=-1,-1,VLOOKUP($C19,'HCAD Process'!$D$5:$CZ$504,VLOOKUP(BK$4,'Table Name'!$C$2:$D$100,2,FALSE),FALSE))</f>
        <v>5556C</v>
      </c>
      <c r="BL19" t="str">
        <f>IF($C19=-1,-1,VLOOKUP($C19,'HCAD Process'!$D$5:$CZ$504,VLOOKUP(BL$4,'Table Name'!$C$2:$D$100,2,FALSE),FALSE))</f>
        <v>494Y</v>
      </c>
      <c r="BM19" t="str">
        <f>IF($C19=-1,-1,VLOOKUP($C19,'HCAD Process'!$D$5:$CZ$504,VLOOKUP(BM$4,'Table Name'!$C$2:$D$100,2,FALSE),FALSE))</f>
        <v>001 040 041 042 043 044 048 061 976</v>
      </c>
      <c r="BN19" t="str">
        <f>IF($C19=-1,-1,VLOOKUP($C19,'HCAD Process'!$D$5:$CZ$504,VLOOKUP(BN$4,'Table Name'!$C$2:$D$100,2,FALSE),FALSE))</f>
        <v>Real, Residential, Multi-Family</v>
      </c>
      <c r="BO19" t="str">
        <f>IF($C19=-1,-1,VLOOKUP($C19,'HCAD Process'!$D$5:$CZ$504,VLOOKUP(BO$4,'Table Name'!$C$2:$D$100,2,FALSE),FALSE))</f>
        <v>B1</v>
      </c>
      <c r="BP19" t="str">
        <f>IF($C19=-1,-1,VLOOKUP($C19,'HCAD Process'!$D$5:$CZ$504,VLOOKUP(BP$4,'Table Name'!$C$2:$D$100,2,FALSE),FALSE))</f>
        <v>Real, Residential, Multi-Family</v>
      </c>
      <c r="BQ19" t="str">
        <f>IF($C19=-1,-1,VLOOKUP($C19,'HCAD Process'!$D$5:$CZ$504,VLOOKUP(BQ$4,'Table Name'!$C$2:$D$100,2,FALSE),FALSE))</f>
        <v>Subsidized Housing</v>
      </c>
      <c r="BR19" t="str">
        <f>IF($C19=-1,-1,VLOOKUP($C19,'HCAD Process'!$D$5:$CZ$504,VLOOKUP(BR$4,'Table Name'!$C$2:$D$100,2,FALSE),FALSE))</f>
        <v>Multiple Res (Low Rise)</v>
      </c>
      <c r="BS19" t="str">
        <f>IF($C19=-1,-1,VLOOKUP($C19,'HCAD Process'!$D$5:$CZ$504,VLOOKUP(BS$4,'Table Name'!$C$2:$D$100,2,FALSE),FALSE))</f>
        <v>8001</v>
      </c>
      <c r="BT19" t="str">
        <f>IF($C19=-1,-1,VLOOKUP($C19,'HCAD Process'!$D$5:$CZ$504,VLOOKUP(BT$4,'Table Name'!$C$2:$D$100,2,FALSE),FALSE))</f>
        <v>Land Neighborhood Section 1</v>
      </c>
      <c r="BU19">
        <f>IF($C19=-1,-1,VLOOKUP($C19,'HCAD Process'!$D$5:$CZ$504,VLOOKUP(BU$4,'Table Name'!$C$2:$D$100,2,FALSE),FALSE))</f>
        <v>130882</v>
      </c>
      <c r="BV19" t="str">
        <f>IF($C19=-1,-1,VLOOKUP($C19,'HCAD Process'!$D$5:$CZ$504,VLOOKUP(BV$4,'Table Name'!$C$2:$D$100,2,FALSE),FALSE))</f>
        <v>SF</v>
      </c>
      <c r="BW19" t="str">
        <f>IF($C19=-1,-1,VLOOKUP($C19,'HCAD Process'!$D$5:$CZ$504,VLOOKUP(BW$4,'Table Name'!$C$2:$D$100,2,FALSE),FALSE))</f>
        <v>1.0000</v>
      </c>
      <c r="BX19" t="str">
        <f>IF($C19=-1,-1,VLOOKUP($C19,'HCAD Process'!$D$5:$CZ$504,VLOOKUP(BX$4,'Table Name'!$C$2:$D$100,2,FALSE),FALSE))</f>
        <v>1.0000</v>
      </c>
      <c r="BY19" t="str">
        <f>IF($C19=-1,-1,VLOOKUP($C19,'HCAD Process'!$D$5:$CZ$504,VLOOKUP(BY$4,'Table Name'!$C$2:$D$100,2,FALSE),FALSE))</f>
        <v>1.0000</v>
      </c>
      <c r="BZ19" t="str">
        <f>IF($C19=-1,-1,VLOOKUP($C19,'HCAD Process'!$D$5:$CZ$504,VLOOKUP(BZ$4,'Table Name'!$C$2:$D$100,2,FALSE),FALSE))</f>
        <v>1.0000</v>
      </c>
      <c r="CA19">
        <f>IF($C19=-1,-1,VLOOKUP($C19,'HCAD Process'!$D$5:$CZ$504,VLOOKUP(CA$4,'Table Name'!$C$2:$D$100,2,FALSE),FALSE))</f>
        <v>6</v>
      </c>
      <c r="CB19">
        <f>IF($C19=-1,-1,VLOOKUP($C19,'HCAD Process'!$D$5:$CZ$504,VLOOKUP(CB$4,'Table Name'!$C$2:$D$100,2,FALSE),FALSE))</f>
        <v>6</v>
      </c>
      <c r="CC19">
        <f>IF($C19=-1,-1,VLOOKUP($C19,'HCAD Process'!$D$5:$CZ$504,VLOOKUP(CC$4,'Table Name'!$C$2:$D$100,2,FALSE),FALSE))</f>
        <v>785292</v>
      </c>
      <c r="CD19" t="str">
        <f>IF($C19=-1,-1,VLOOKUP($C19,'HCAD Process'!$D$5:$CZ$504,VLOOKUP(CD$4,'Table Name'!$C$2:$D$100,2,FALSE),FALSE))</f>
        <v>04100702000098</v>
      </c>
    </row>
    <row r="20" spans="2:82" x14ac:dyDescent="0.25">
      <c r="B20">
        <f t="shared" si="0"/>
        <v>16</v>
      </c>
      <c r="C20" t="str">
        <f t="array" ref="C20">IF(ISERROR(INDEX('HCAD Process'!CE$5:CE$504,MATCH(0,COUNTIF(C$4:C19,'HCAD Process'!CE$5:CE$504)+('HCAD Process'!CE$5:CE$504=-1),0))),-1,INDEX('HCAD Process'!CE$5:CE$504,MATCH(0,COUNTIF(C$4:C19,'HCAD Process'!CE$5:CE$504)+('HCAD Process'!CE$5:CE$504=-1),0)))</f>
        <v>04103000001201</v>
      </c>
      <c r="D20" t="str">
        <f>IF($C20=-1,-1,VLOOKUP($C20,'HCAD Process'!$D$5:$CZ$504,VLOOKUP(D$4,'Table Name'!$C$2:$D$100,2,FALSE),FALSE))</f>
        <v>0410300000120</v>
      </c>
      <c r="E20" t="str">
        <f>IF($C20=-1,-1,VLOOKUP($C20,'HCAD Process'!$D$5:$CZ$504,VLOOKUP(E$4,'Table Name'!$C$2:$D$100,2,FALSE),FALSE))</f>
        <v>12/18/2006</v>
      </c>
      <c r="F20" t="str">
        <f>IF($C20=-1,-1,VLOOKUP($C20,'HCAD Process'!$D$5:$CZ$504,VLOOKUP(F$4,'Table Name'!$C$2:$D$100,2,FALSE),FALSE))</f>
        <v>JAS PROPERITES II LTD</v>
      </c>
      <c r="G20" t="str">
        <f>IF($C20=-1,-1,VLOOKUP($C20,'HCAD Process'!$D$5:$CZ$504,VLOOKUP(G$4,'Table Name'!$C$2:$D$100,2,FALSE),FALSE))</f>
        <v>ENCANTO APARTMENTS</v>
      </c>
      <c r="H20" t="str">
        <f>IF($C20=-1,-1,VLOOKUP($C20,'HCAD Process'!$D$5:$CZ$504,VLOOKUP(H$4,'Table Name'!$C$2:$D$100,2,FALSE),FALSE))</f>
        <v>Guttman</v>
      </c>
      <c r="I20" t="str">
        <f>IF($C20=-1,-1,VLOOKUP($C20,'HCAD Process'!$D$5:$CZ$504,VLOOKUP(I$4,'Table Name'!$C$2:$D$100,2,FALSE),FALSE))</f>
        <v>7132 LAWNDALE ST 60</v>
      </c>
      <c r="J20" t="str">
        <f>IF($C20=-1,-1,VLOOKUP($C20,'HCAD Process'!$D$5:$CZ$504,VLOOKUP(J$4,'Table Name'!$C$2:$D$100,2,FALSE),FALSE))</f>
        <v>HOUSTON</v>
      </c>
      <c r="K20" t="str">
        <f>IF($C20=-1,-1,VLOOKUP($C20,'HCAD Process'!$D$5:$CZ$504,VLOOKUP(K$4,'Table Name'!$C$2:$D$100,2,FALSE),FALSE))</f>
        <v>77023</v>
      </c>
      <c r="L20">
        <f>IF($C20=-1,-1,VLOOKUP($C20,'HCAD Process'!$D$5:$CZ$504,VLOOKUP(L$4,'Table Name'!$C$2:$D$100,2,FALSE),FALSE))</f>
        <v>1391695</v>
      </c>
      <c r="M20">
        <f>IF($C20=-1,-1,VLOOKUP($C20,'HCAD Process'!$D$5:$CZ$504,VLOOKUP(M$4,'Table Name'!$C$2:$D$100,2,FALSE),FALSE))</f>
        <v>1635021</v>
      </c>
      <c r="N20">
        <f>IF($C20=-1,-1,VLOOKUP($C20,'HCAD Process'!$D$5:$CZ$504,VLOOKUP(N$4,'Table Name'!$C$2:$D$100,2,FALSE),FALSE))</f>
        <v>1392000</v>
      </c>
      <c r="O20">
        <f>IF($C20=-1,-1,VLOOKUP($C20,'HCAD Process'!$D$5:$CZ$504,VLOOKUP(O$4,'Table Name'!$C$2:$D$100,2,FALSE),FALSE))</f>
        <v>0</v>
      </c>
      <c r="P20" t="e">
        <f>IF($C20=-1,-1,VLOOKUP($C20,'HCAD Process'!$D$5:$CZ$504,VLOOKUP(P$4,'Table Name'!$C$2:$D$100,2,FALSE),FALSE))</f>
        <v>#REF!</v>
      </c>
      <c r="Q20" t="str">
        <f>IF($C20=-1,-1,VLOOKUP($C20,'HCAD Process'!$D$5:$CZ$504,VLOOKUP(Q$4,'Table Name'!$C$2:$D$100,2,FALSE),FALSE))</f>
        <v>COMMERCIAL</v>
      </c>
      <c r="R20" t="str">
        <f>IF($C20=-1,-1,VLOOKUP($C20,'HCAD Process'!$D$5:$CZ$504,VLOOKUP(R$4,'Table Name'!$C$2:$D$100,2,FALSE),FALSE))</f>
        <v>1</v>
      </c>
      <c r="S20" t="str">
        <f>IF($C20=-1,-1,VLOOKUP($C20,'HCAD Process'!$D$5:$CZ$504,VLOOKUP(S$4,'Table Name'!$C$2:$D$100,2,FALSE),FALSE))</f>
        <v>4211</v>
      </c>
      <c r="T20" t="str">
        <f>IF($C20=-1,-1,VLOOKUP($C20,'HCAD Process'!$D$5:$CZ$504,VLOOKUP(T$4,'Table Name'!$C$2:$D$100,2,FALSE),FALSE))</f>
        <v>8352</v>
      </c>
      <c r="U20" t="str">
        <f>IF($C20=-1,-1,VLOOKUP($C20,'HCAD Process'!$D$5:$CZ$504,VLOOKUP(U$4,'Table Name'!$C$2:$D$100,2,FALSE),FALSE))</f>
        <v>D</v>
      </c>
      <c r="V20" t="str">
        <f>IF($C20=-1,-1,VLOOKUP($C20,'HCAD Process'!$D$5:$CZ$504,VLOOKUP(V$4,'Table Name'!$C$2:$D$100,2,FALSE),FALSE))</f>
        <v>Wood or Light Steel</v>
      </c>
      <c r="W20">
        <f>IF($C20=-1,-1,VLOOKUP($C20,'HCAD Process'!$D$5:$CZ$504,VLOOKUP(W$4,'Table Name'!$C$2:$D$100,2,FALSE),FALSE))</f>
        <v>0</v>
      </c>
      <c r="X20">
        <f>IF($C20=-1,-1,VLOOKUP($C20,'HCAD Process'!$D$5:$CZ$504,VLOOKUP(X$4,'Table Name'!$C$2:$D$100,2,FALSE),FALSE))</f>
        <v>0</v>
      </c>
      <c r="Y20">
        <f>IF($C20=-1,-1,VLOOKUP($C20,'HCAD Process'!$D$5:$CZ$504,VLOOKUP(Y$4,'Table Name'!$C$2:$D$100,2,FALSE),FALSE))</f>
        <v>468188</v>
      </c>
      <c r="Z20">
        <f>IF($C20=-1,-1,VLOOKUP($C20,'HCAD Process'!$D$5:$CZ$504,VLOOKUP(Z$4,'Table Name'!$C$2:$D$100,2,FALSE),FALSE))</f>
        <v>0</v>
      </c>
      <c r="AA20" t="str">
        <f>IF($C20=-1,-1,VLOOKUP($C20,'HCAD Process'!$D$5:$CZ$504,VLOOKUP(AA$4,'Table Name'!$C$2:$D$100,2,FALSE),FALSE))</f>
        <v>.617500</v>
      </c>
      <c r="AB20" t="str">
        <f>IF($C20=-1,-1,VLOOKUP($C20,'HCAD Process'!$D$5:$CZ$504,VLOOKUP(AB$4,'Table Name'!$C$2:$D$100,2,FALSE),FALSE))</f>
        <v>D</v>
      </c>
      <c r="AC20" t="str">
        <f>IF($C20=-1,-1,VLOOKUP($C20,'HCAD Process'!$D$5:$CZ$504,VLOOKUP(AC$4,'Table Name'!$C$2:$D$100,2,FALSE),FALSE))</f>
        <v>Low</v>
      </c>
      <c r="AD20" t="str">
        <f>IF($C20=-1,-1,VLOOKUP($C20,'HCAD Process'!$D$5:$CZ$504,VLOOKUP(AD$4,'Table Name'!$C$2:$D$100,2,FALSE),FALSE))</f>
        <v>1960</v>
      </c>
      <c r="AE20" t="str">
        <f>IF($C20=-1,-1,VLOOKUP($C20,'HCAD Process'!$D$5:$CZ$504,VLOOKUP(AE$4,'Table Name'!$C$2:$D$100,2,FALSE),FALSE))</f>
        <v>1960</v>
      </c>
      <c r="AF20" t="str">
        <f>IF($C20=-1,-1,VLOOKUP($C20,'HCAD Process'!$D$5:$CZ$504,VLOOKUP(AF$4,'Table Name'!$C$2:$D$100,2,FALSE),FALSE))</f>
        <v>0</v>
      </c>
      <c r="AG20" t="str">
        <f>IF($C20=-1,-1,VLOOKUP($C20,'HCAD Process'!$D$5:$CZ$504,VLOOKUP(AG$4,'Table Name'!$C$2:$D$100,2,FALSE),FALSE))</f>
        <v>1961</v>
      </c>
      <c r="AH20" t="str">
        <f>IF($C20=-1,-1,VLOOKUP($C20,'HCAD Process'!$D$5:$CZ$504,VLOOKUP(AH$4,'Table Name'!$C$2:$D$100,2,FALSE),FALSE))</f>
        <v>ARB</v>
      </c>
      <c r="AI20" t="str">
        <f>IF($C20=-1,-1,VLOOKUP($C20,'HCAD Process'!$D$5:$CZ$504,VLOOKUP(AI$4,'Table Name'!$C$2:$D$100,2,FALSE),FALSE))</f>
        <v>01/01/2004</v>
      </c>
      <c r="AJ20" t="str">
        <f>IF($C20=-1,-1,VLOOKUP($C20,'HCAD Process'!$D$5:$CZ$504,VLOOKUP(AJ$4,'Table Name'!$C$2:$D$100,2,FALSE),FALSE))</f>
        <v>ENCONTO</v>
      </c>
      <c r="AK20">
        <f>IF($C20=-1,-1,VLOOKUP($C20,'HCAD Process'!$D$5:$CZ$504,VLOOKUP(AK$4,'Table Name'!$C$2:$D$100,2,FALSE),FALSE))</f>
        <v>8448</v>
      </c>
      <c r="AL20">
        <f>IF($C20=-1,-1,VLOOKUP($C20,'HCAD Process'!$D$5:$CZ$504,VLOOKUP(AL$4,'Table Name'!$C$2:$D$100,2,FALSE),FALSE))</f>
        <v>8448</v>
      </c>
      <c r="AM20">
        <f>IF($C20=-1,-1,VLOOKUP($C20,'HCAD Process'!$D$5:$CZ$504,VLOOKUP(AM$4,'Table Name'!$C$2:$D$100,2,FALSE),FALSE))</f>
        <v>0</v>
      </c>
      <c r="AN20">
        <f>IF($C20=-1,-1,VLOOKUP($C20,'HCAD Process'!$D$5:$CZ$504,VLOOKUP(AN$4,'Table Name'!$C$2:$D$100,2,FALSE),FALSE))</f>
        <v>0</v>
      </c>
      <c r="AO20">
        <f>IF($C20=-1,-1,VLOOKUP($C20,'HCAD Process'!$D$5:$CZ$504,VLOOKUP(AO$4,'Table Name'!$C$2:$D$100,2,FALSE),FALSE))</f>
        <v>0</v>
      </c>
      <c r="AP20">
        <f>IF($C20=-1,-1,VLOOKUP($C20,'HCAD Process'!$D$5:$CZ$504,VLOOKUP(AP$4,'Table Name'!$C$2:$D$100,2,FALSE),FALSE))</f>
        <v>8448</v>
      </c>
      <c r="AQ20">
        <f>IF($C20=-1,-1,VLOOKUP($C20,'HCAD Process'!$D$5:$CZ$504,VLOOKUP(AQ$4,'Table Name'!$C$2:$D$100,2,FALSE),FALSE))</f>
        <v>0</v>
      </c>
      <c r="AR20">
        <f>IF($C20=-1,-1,VLOOKUP($C20,'HCAD Process'!$D$5:$CZ$504,VLOOKUP(AR$4,'Table Name'!$C$2:$D$100,2,FALSE),FALSE))</f>
        <v>1</v>
      </c>
      <c r="AS20" t="str">
        <f>IF($C20=-1,-1,VLOOKUP($C20,'HCAD Process'!$D$5:$CZ$504,VLOOKUP(AS$4,'Table Name'!$C$2:$D$100,2,FALSE),FALSE))</f>
        <v>17</v>
      </c>
      <c r="AT20" t="str">
        <f>IF($C20=-1,-1,VLOOKUP($C20,'HCAD Process'!$D$5:$CZ$504,VLOOKUP(AT$4,'Table Name'!$C$2:$D$100,2,FALSE),FALSE))</f>
        <v>Apartments - Garden Style</v>
      </c>
      <c r="AU20" t="str">
        <f>IF($C20=-1,-1,VLOOKUP($C20,'HCAD Process'!$D$5:$CZ$504,VLOOKUP(AU$4,'Table Name'!$C$2:$D$100,2,FALSE),FALSE))</f>
        <v>Encanto</v>
      </c>
      <c r="AV20" t="str">
        <f>IF($C20=-1,-1,VLOOKUP($C20,'HCAD Process'!$D$5:$CZ$504,VLOOKUP(AV$4,'Table Name'!$C$2:$D$100,2,FALSE),FALSE))</f>
        <v>60</v>
      </c>
      <c r="AW20">
        <f>IF($C20=-1,-1,VLOOKUP($C20,'HCAD Process'!$D$5:$CZ$504,VLOOKUP(AW$4,'Table Name'!$C$2:$D$100,2,FALSE),FALSE))</f>
        <v>40800</v>
      </c>
      <c r="AX20">
        <f>IF($C20=-1,-1,VLOOKUP($C20,'HCAD Process'!$D$5:$CZ$504,VLOOKUP(AX$4,'Table Name'!$C$2:$D$100,2,FALSE),FALSE))</f>
        <v>0</v>
      </c>
      <c r="AY20">
        <f>IF($C20=-1,-1,VLOOKUP($C20,'HCAD Process'!$D$5:$CZ$504,VLOOKUP(AY$4,'Table Name'!$C$2:$D$100,2,FALSE),FALSE))</f>
        <v>0</v>
      </c>
      <c r="AZ20">
        <f>IF($C20=-1,-1,VLOOKUP($C20,'HCAD Process'!$D$5:$CZ$504,VLOOKUP(AZ$4,'Table Name'!$C$2:$D$100,2,FALSE),FALSE))</f>
        <v>455736</v>
      </c>
      <c r="BA20" t="str">
        <f>IF($C20=-1,-1,VLOOKUP($C20,'HCAD Process'!$D$5:$CZ$504,VLOOKUP(BA$4,'Table Name'!$C$2:$D$100,2,FALSE),FALSE))</f>
        <v>12</v>
      </c>
      <c r="BB20" t="str">
        <f>IF($C20=-1,-1,VLOOKUP($C20,'HCAD Process'!$D$5:$CZ$504,VLOOKUP(BB$4,'Table Name'!$C$2:$D$100,2,FALSE),FALSE))</f>
        <v>TR 15</v>
      </c>
      <c r="BC20" t="str">
        <f>IF($C20=-1,-1,VLOOKUP($C20,'HCAD Process'!$D$5:$CZ$504,VLOOKUP(BC$4,'Table Name'!$C$2:$D$100,2,FALSE),FALSE))</f>
        <v>ABST 74 J THOMAS</v>
      </c>
      <c r="BD20" t="str">
        <f>IF($C20=-1,-1,VLOOKUP($C20,'HCAD Process'!$D$5:$CZ$504,VLOOKUP(BD$4,'Table Name'!$C$2:$D$100,2,FALSE),FALSE))</f>
        <v>1712</v>
      </c>
      <c r="BE20" t="str">
        <f>IF($C20=-1,-1,VLOOKUP($C20,'HCAD Process'!$D$5:$CZ$504,VLOOKUP(BE$4,'Table Name'!$C$2:$D$100,2,FALSE),FALSE))</f>
        <v>U of H/ I-45 South</v>
      </c>
      <c r="BF20" t="str">
        <f>IF($C20=-1,-1,VLOOKUP($C20,'HCAD Process'!$D$5:$CZ$504,VLOOKUP(BF$4,'Table Name'!$C$2:$D$100,2,FALSE),FALSE))</f>
        <v>140</v>
      </c>
      <c r="BG20" t="str">
        <f>IF($C20=-1,-1,VLOOKUP($C20,'HCAD Process'!$D$5:$CZ$504,VLOOKUP(BG$4,'Table Name'!$C$2:$D$100,2,FALSE),FALSE))</f>
        <v>1D Navigation, Harrisburg, Lawndale Areas</v>
      </c>
      <c r="BH20" t="str">
        <f>IF($C20=-1,-1,VLOOKUP($C20,'HCAD Process'!$D$5:$CZ$504,VLOOKUP(BH$4,'Table Name'!$C$2:$D$100,2,FALSE),FALSE))</f>
        <v>5915.01</v>
      </c>
      <c r="BI20" t="str">
        <f>IF($C20=-1,-1,VLOOKUP($C20,'HCAD Process'!$D$5:$CZ$504,VLOOKUP(BI$4,'Table Name'!$C$2:$D$100,2,FALSE),FALSE))</f>
        <v>0</v>
      </c>
      <c r="BJ20" t="str">
        <f>IF($C20=-1,-1,VLOOKUP($C20,'HCAD Process'!$D$5:$CZ$504,VLOOKUP(BJ$4,'Table Name'!$C$2:$D$100,2,FALSE),FALSE))</f>
        <v>01</v>
      </c>
      <c r="BK20" t="str">
        <f>IF($C20=-1,-1,VLOOKUP($C20,'HCAD Process'!$D$5:$CZ$504,VLOOKUP(BK$4,'Table Name'!$C$2:$D$100,2,FALSE),FALSE))</f>
        <v>5555B</v>
      </c>
      <c r="BL20" t="str">
        <f>IF($C20=-1,-1,VLOOKUP($C20,'HCAD Process'!$D$5:$CZ$504,VLOOKUP(BL$4,'Table Name'!$C$2:$D$100,2,FALSE),FALSE))</f>
        <v>535A</v>
      </c>
      <c r="BM20" t="str">
        <f>IF($C20=-1,-1,VLOOKUP($C20,'HCAD Process'!$D$5:$CZ$504,VLOOKUP(BM$4,'Table Name'!$C$2:$D$100,2,FALSE),FALSE))</f>
        <v>001 040 041 042 043 044 048 061 976</v>
      </c>
      <c r="BN20" t="str">
        <f>IF($C20=-1,-1,VLOOKUP($C20,'HCAD Process'!$D$5:$CZ$504,VLOOKUP(BN$4,'Table Name'!$C$2:$D$100,2,FALSE),FALSE))</f>
        <v>Real, Residential, Multi-Family</v>
      </c>
      <c r="BO20" t="str">
        <f>IF($C20=-1,-1,VLOOKUP($C20,'HCAD Process'!$D$5:$CZ$504,VLOOKUP(BO$4,'Table Name'!$C$2:$D$100,2,FALSE),FALSE))</f>
        <v>B1</v>
      </c>
      <c r="BP20" t="str">
        <f>IF($C20=-1,-1,VLOOKUP($C20,'HCAD Process'!$D$5:$CZ$504,VLOOKUP(BP$4,'Table Name'!$C$2:$D$100,2,FALSE),FALSE))</f>
        <v>Real, Residential, Multi-Family</v>
      </c>
      <c r="BQ20" t="str">
        <f>IF($C20=-1,-1,VLOOKUP($C20,'HCAD Process'!$D$5:$CZ$504,VLOOKUP(BQ$4,'Table Name'!$C$2:$D$100,2,FALSE),FALSE))</f>
        <v>Apartment Garden (1 to 3 Stories)</v>
      </c>
      <c r="BR20" t="str">
        <f>IF($C20=-1,-1,VLOOKUP($C20,'HCAD Process'!$D$5:$CZ$504,VLOOKUP(BR$4,'Table Name'!$C$2:$D$100,2,FALSE),FALSE))</f>
        <v>Multiple Res (Low Rise)</v>
      </c>
      <c r="BS20" t="str">
        <f>IF($C20=-1,-1,VLOOKUP($C20,'HCAD Process'!$D$5:$CZ$504,VLOOKUP(BS$4,'Table Name'!$C$2:$D$100,2,FALSE),FALSE))</f>
        <v>8002</v>
      </c>
      <c r="BT20" t="str">
        <f>IF($C20=-1,-1,VLOOKUP($C20,'HCAD Process'!$D$5:$CZ$504,VLOOKUP(BT$4,'Table Name'!$C$2:$D$100,2,FALSE),FALSE))</f>
        <v>Land Neighborhood Section 2</v>
      </c>
      <c r="BU20">
        <f>IF($C20=-1,-1,VLOOKUP($C20,'HCAD Process'!$D$5:$CZ$504,VLOOKUP(BU$4,'Table Name'!$C$2:$D$100,2,FALSE),FALSE))</f>
        <v>64782</v>
      </c>
      <c r="BV20" t="str">
        <f>IF($C20=-1,-1,VLOOKUP($C20,'HCAD Process'!$D$5:$CZ$504,VLOOKUP(BV$4,'Table Name'!$C$2:$D$100,2,FALSE),FALSE))</f>
        <v>SF</v>
      </c>
      <c r="BW20" t="str">
        <f>IF($C20=-1,-1,VLOOKUP($C20,'HCAD Process'!$D$5:$CZ$504,VLOOKUP(BW$4,'Table Name'!$C$2:$D$100,2,FALSE),FALSE))</f>
        <v>1.0000</v>
      </c>
      <c r="BX20" t="str">
        <f>IF($C20=-1,-1,VLOOKUP($C20,'HCAD Process'!$D$5:$CZ$504,VLOOKUP(BX$4,'Table Name'!$C$2:$D$100,2,FALSE),FALSE))</f>
        <v>1.0000</v>
      </c>
      <c r="BY20" t="str">
        <f>IF($C20=-1,-1,VLOOKUP($C20,'HCAD Process'!$D$5:$CZ$504,VLOOKUP(BY$4,'Table Name'!$C$2:$D$100,2,FALSE),FALSE))</f>
        <v>1.0000</v>
      </c>
      <c r="BZ20" t="str">
        <f>IF($C20=-1,-1,VLOOKUP($C20,'HCAD Process'!$D$5:$CZ$504,VLOOKUP(BZ$4,'Table Name'!$C$2:$D$100,2,FALSE),FALSE))</f>
        <v>1.0000</v>
      </c>
      <c r="CA20">
        <f>IF($C20=-1,-1,VLOOKUP($C20,'HCAD Process'!$D$5:$CZ$504,VLOOKUP(CA$4,'Table Name'!$C$2:$D$100,2,FALSE),FALSE))</f>
        <v>10</v>
      </c>
      <c r="CB20">
        <f>IF($C20=-1,-1,VLOOKUP($C20,'HCAD Process'!$D$5:$CZ$504,VLOOKUP(CB$4,'Table Name'!$C$2:$D$100,2,FALSE),FALSE))</f>
        <v>10</v>
      </c>
      <c r="CC20">
        <f>IF($C20=-1,-1,VLOOKUP($C20,'HCAD Process'!$D$5:$CZ$504,VLOOKUP(CC$4,'Table Name'!$C$2:$D$100,2,FALSE),FALSE))</f>
        <v>647820</v>
      </c>
      <c r="CD20" t="str">
        <f>IF($C20=-1,-1,VLOOKUP($C20,'HCAD Process'!$D$5:$CZ$504,VLOOKUP(CD$4,'Table Name'!$C$2:$D$100,2,FALSE),FALSE))</f>
        <v>04103000001201</v>
      </c>
    </row>
    <row r="21" spans="2:82" x14ac:dyDescent="0.25">
      <c r="B21">
        <f t="shared" si="0"/>
        <v>17</v>
      </c>
      <c r="C21" t="str">
        <f t="array" ref="C21">IF(ISERROR(INDEX('HCAD Process'!CE$5:CE$504,MATCH(0,COUNTIF(C$4:C20,'HCAD Process'!CE$5:CE$504)+('HCAD Process'!CE$5:CE$504=-1),0))),-1,INDEX('HCAD Process'!CE$5:CE$504,MATCH(0,COUNTIF(C$4:C20,'HCAD Process'!CE$5:CE$504)+('HCAD Process'!CE$5:CE$504=-1),0)))</f>
        <v>04103000001202</v>
      </c>
      <c r="D21" t="str">
        <f>IF($C21=-1,-1,VLOOKUP($C21,'HCAD Process'!$D$5:$CZ$504,VLOOKUP(D$4,'Table Name'!$C$2:$D$100,2,FALSE),FALSE))</f>
        <v>0410300000120</v>
      </c>
      <c r="E21" t="str">
        <f>IF($C21=-1,-1,VLOOKUP($C21,'HCAD Process'!$D$5:$CZ$504,VLOOKUP(E$4,'Table Name'!$C$2:$D$100,2,FALSE),FALSE))</f>
        <v>12/18/2006</v>
      </c>
      <c r="F21" t="str">
        <f>IF($C21=-1,-1,VLOOKUP($C21,'HCAD Process'!$D$5:$CZ$504,VLOOKUP(F$4,'Table Name'!$C$2:$D$100,2,FALSE),FALSE))</f>
        <v>JAS PROPERITES II LTD</v>
      </c>
      <c r="G21" t="str">
        <f>IF($C21=-1,-1,VLOOKUP($C21,'HCAD Process'!$D$5:$CZ$504,VLOOKUP(G$4,'Table Name'!$C$2:$D$100,2,FALSE),FALSE))</f>
        <v>ENCANTO APARTMENTS</v>
      </c>
      <c r="H21" t="str">
        <f>IF($C21=-1,-1,VLOOKUP($C21,'HCAD Process'!$D$5:$CZ$504,VLOOKUP(H$4,'Table Name'!$C$2:$D$100,2,FALSE),FALSE))</f>
        <v>Guttman</v>
      </c>
      <c r="I21" t="str">
        <f>IF($C21=-1,-1,VLOOKUP($C21,'HCAD Process'!$D$5:$CZ$504,VLOOKUP(I$4,'Table Name'!$C$2:$D$100,2,FALSE),FALSE))</f>
        <v>7132 LAWNDALE ST 60</v>
      </c>
      <c r="J21" t="str">
        <f>IF($C21=-1,-1,VLOOKUP($C21,'HCAD Process'!$D$5:$CZ$504,VLOOKUP(J$4,'Table Name'!$C$2:$D$100,2,FALSE),FALSE))</f>
        <v>HOUSTON</v>
      </c>
      <c r="K21" t="str">
        <f>IF($C21=-1,-1,VLOOKUP($C21,'HCAD Process'!$D$5:$CZ$504,VLOOKUP(K$4,'Table Name'!$C$2:$D$100,2,FALSE),FALSE))</f>
        <v>77023</v>
      </c>
      <c r="L21">
        <f>IF($C21=-1,-1,VLOOKUP($C21,'HCAD Process'!$D$5:$CZ$504,VLOOKUP(L$4,'Table Name'!$C$2:$D$100,2,FALSE),FALSE))</f>
        <v>1391695</v>
      </c>
      <c r="M21">
        <f>IF($C21=-1,-1,VLOOKUP($C21,'HCAD Process'!$D$5:$CZ$504,VLOOKUP(M$4,'Table Name'!$C$2:$D$100,2,FALSE),FALSE))</f>
        <v>1635021</v>
      </c>
      <c r="N21">
        <f>IF($C21=-1,-1,VLOOKUP($C21,'HCAD Process'!$D$5:$CZ$504,VLOOKUP(N$4,'Table Name'!$C$2:$D$100,2,FALSE),FALSE))</f>
        <v>1392000</v>
      </c>
      <c r="O21">
        <f>IF($C21=-1,-1,VLOOKUP($C21,'HCAD Process'!$D$5:$CZ$504,VLOOKUP(O$4,'Table Name'!$C$2:$D$100,2,FALSE),FALSE))</f>
        <v>0</v>
      </c>
      <c r="P21" t="e">
        <f>IF($C21=-1,-1,VLOOKUP($C21,'HCAD Process'!$D$5:$CZ$504,VLOOKUP(P$4,'Table Name'!$C$2:$D$100,2,FALSE),FALSE))</f>
        <v>#REF!</v>
      </c>
      <c r="Q21" t="str">
        <f>IF($C21=-1,-1,VLOOKUP($C21,'HCAD Process'!$D$5:$CZ$504,VLOOKUP(Q$4,'Table Name'!$C$2:$D$100,2,FALSE),FALSE))</f>
        <v>COMMERCIAL</v>
      </c>
      <c r="R21" t="str">
        <f>IF($C21=-1,-1,VLOOKUP($C21,'HCAD Process'!$D$5:$CZ$504,VLOOKUP(R$4,'Table Name'!$C$2:$D$100,2,FALSE),FALSE))</f>
        <v>2</v>
      </c>
      <c r="S21" t="str">
        <f>IF($C21=-1,-1,VLOOKUP($C21,'HCAD Process'!$D$5:$CZ$504,VLOOKUP(S$4,'Table Name'!$C$2:$D$100,2,FALSE),FALSE))</f>
        <v>4211</v>
      </c>
      <c r="T21" t="str">
        <f>IF($C21=-1,-1,VLOOKUP($C21,'HCAD Process'!$D$5:$CZ$504,VLOOKUP(T$4,'Table Name'!$C$2:$D$100,2,FALSE),FALSE))</f>
        <v>8352</v>
      </c>
      <c r="U21" t="str">
        <f>IF($C21=-1,-1,VLOOKUP($C21,'HCAD Process'!$D$5:$CZ$504,VLOOKUP(U$4,'Table Name'!$C$2:$D$100,2,FALSE),FALSE))</f>
        <v>D</v>
      </c>
      <c r="V21" t="str">
        <f>IF($C21=-1,-1,VLOOKUP($C21,'HCAD Process'!$D$5:$CZ$504,VLOOKUP(V$4,'Table Name'!$C$2:$D$100,2,FALSE),FALSE))</f>
        <v>Wood or Light Steel</v>
      </c>
      <c r="W21">
        <f>IF($C21=-1,-1,VLOOKUP($C21,'HCAD Process'!$D$5:$CZ$504,VLOOKUP(W$4,'Table Name'!$C$2:$D$100,2,FALSE),FALSE))</f>
        <v>0</v>
      </c>
      <c r="X21">
        <f>IF($C21=-1,-1,VLOOKUP($C21,'HCAD Process'!$D$5:$CZ$504,VLOOKUP(X$4,'Table Name'!$C$2:$D$100,2,FALSE),FALSE))</f>
        <v>0</v>
      </c>
      <c r="Y21">
        <f>IF($C21=-1,-1,VLOOKUP($C21,'HCAD Process'!$D$5:$CZ$504,VLOOKUP(Y$4,'Table Name'!$C$2:$D$100,2,FALSE),FALSE))</f>
        <v>712258</v>
      </c>
      <c r="Z21">
        <f>IF($C21=-1,-1,VLOOKUP($C21,'HCAD Process'!$D$5:$CZ$504,VLOOKUP(Z$4,'Table Name'!$C$2:$D$100,2,FALSE),FALSE))</f>
        <v>0</v>
      </c>
      <c r="AA21" t="str">
        <f>IF($C21=-1,-1,VLOOKUP($C21,'HCAD Process'!$D$5:$CZ$504,VLOOKUP(AA$4,'Table Name'!$C$2:$D$100,2,FALSE),FALSE))</f>
        <v>.617500</v>
      </c>
      <c r="AB21" t="str">
        <f>IF($C21=-1,-1,VLOOKUP($C21,'HCAD Process'!$D$5:$CZ$504,VLOOKUP(AB$4,'Table Name'!$C$2:$D$100,2,FALSE),FALSE))</f>
        <v>D</v>
      </c>
      <c r="AC21" t="str">
        <f>IF($C21=-1,-1,VLOOKUP($C21,'HCAD Process'!$D$5:$CZ$504,VLOOKUP(AC$4,'Table Name'!$C$2:$D$100,2,FALSE),FALSE))</f>
        <v>Low</v>
      </c>
      <c r="AD21" t="str">
        <f>IF($C21=-1,-1,VLOOKUP($C21,'HCAD Process'!$D$5:$CZ$504,VLOOKUP(AD$4,'Table Name'!$C$2:$D$100,2,FALSE),FALSE))</f>
        <v>1960</v>
      </c>
      <c r="AE21" t="str">
        <f>IF($C21=-1,-1,VLOOKUP($C21,'HCAD Process'!$D$5:$CZ$504,VLOOKUP(AE$4,'Table Name'!$C$2:$D$100,2,FALSE),FALSE))</f>
        <v>1960</v>
      </c>
      <c r="AF21" t="str">
        <f>IF($C21=-1,-1,VLOOKUP($C21,'HCAD Process'!$D$5:$CZ$504,VLOOKUP(AF$4,'Table Name'!$C$2:$D$100,2,FALSE),FALSE))</f>
        <v>0</v>
      </c>
      <c r="AG21" t="str">
        <f>IF($C21=-1,-1,VLOOKUP($C21,'HCAD Process'!$D$5:$CZ$504,VLOOKUP(AG$4,'Table Name'!$C$2:$D$100,2,FALSE),FALSE))</f>
        <v>1961</v>
      </c>
      <c r="AH21">
        <f>IF($C21=-1,-1,VLOOKUP($C21,'HCAD Process'!$D$5:$CZ$504,VLOOKUP(AH$4,'Table Name'!$C$2:$D$100,2,FALSE),FALSE))</f>
        <v>0</v>
      </c>
      <c r="AI21" t="str">
        <f>IF($C21=-1,-1,VLOOKUP($C21,'HCAD Process'!$D$5:$CZ$504,VLOOKUP(AI$4,'Table Name'!$C$2:$D$100,2,FALSE),FALSE))</f>
        <v>01/01/1997</v>
      </c>
      <c r="AJ21">
        <f>IF($C21=-1,-1,VLOOKUP($C21,'HCAD Process'!$D$5:$CZ$504,VLOOKUP(AJ$4,'Table Name'!$C$2:$D$100,2,FALSE),FALSE))</f>
        <v>0</v>
      </c>
      <c r="AK21">
        <f>IF($C21=-1,-1,VLOOKUP($C21,'HCAD Process'!$D$5:$CZ$504,VLOOKUP(AK$4,'Table Name'!$C$2:$D$100,2,FALSE),FALSE))</f>
        <v>12852</v>
      </c>
      <c r="AL21">
        <f>IF($C21=-1,-1,VLOOKUP($C21,'HCAD Process'!$D$5:$CZ$504,VLOOKUP(AL$4,'Table Name'!$C$2:$D$100,2,FALSE),FALSE))</f>
        <v>12852</v>
      </c>
      <c r="AM21">
        <f>IF($C21=-1,-1,VLOOKUP($C21,'HCAD Process'!$D$5:$CZ$504,VLOOKUP(AM$4,'Table Name'!$C$2:$D$100,2,FALSE),FALSE))</f>
        <v>0</v>
      </c>
      <c r="AN21">
        <f>IF($C21=-1,-1,VLOOKUP($C21,'HCAD Process'!$D$5:$CZ$504,VLOOKUP(AN$4,'Table Name'!$C$2:$D$100,2,FALSE),FALSE))</f>
        <v>0</v>
      </c>
      <c r="AO21">
        <f>IF($C21=-1,-1,VLOOKUP($C21,'HCAD Process'!$D$5:$CZ$504,VLOOKUP(AO$4,'Table Name'!$C$2:$D$100,2,FALSE),FALSE))</f>
        <v>0</v>
      </c>
      <c r="AP21">
        <f>IF($C21=-1,-1,VLOOKUP($C21,'HCAD Process'!$D$5:$CZ$504,VLOOKUP(AP$4,'Table Name'!$C$2:$D$100,2,FALSE),FALSE))</f>
        <v>12852</v>
      </c>
      <c r="AQ21">
        <f>IF($C21=-1,-1,VLOOKUP($C21,'HCAD Process'!$D$5:$CZ$504,VLOOKUP(AQ$4,'Table Name'!$C$2:$D$100,2,FALSE),FALSE))</f>
        <v>0</v>
      </c>
      <c r="AR21">
        <f>IF($C21=-1,-1,VLOOKUP($C21,'HCAD Process'!$D$5:$CZ$504,VLOOKUP(AR$4,'Table Name'!$C$2:$D$100,2,FALSE),FALSE))</f>
        <v>1</v>
      </c>
      <c r="AS21" t="str">
        <f>IF($C21=-1,-1,VLOOKUP($C21,'HCAD Process'!$D$5:$CZ$504,VLOOKUP(AS$4,'Table Name'!$C$2:$D$100,2,FALSE),FALSE))</f>
        <v>17</v>
      </c>
      <c r="AT21" t="str">
        <f>IF($C21=-1,-1,VLOOKUP($C21,'HCAD Process'!$D$5:$CZ$504,VLOOKUP(AT$4,'Table Name'!$C$2:$D$100,2,FALSE),FALSE))</f>
        <v>Apartments - Garden Style</v>
      </c>
      <c r="AU21" t="str">
        <f>IF($C21=-1,-1,VLOOKUP($C21,'HCAD Process'!$D$5:$CZ$504,VLOOKUP(AU$4,'Table Name'!$C$2:$D$100,2,FALSE),FALSE))</f>
        <v>Encanto</v>
      </c>
      <c r="AV21" t="str">
        <f>IF($C21=-1,-1,VLOOKUP($C21,'HCAD Process'!$D$5:$CZ$504,VLOOKUP(AV$4,'Table Name'!$C$2:$D$100,2,FALSE),FALSE))</f>
        <v>60</v>
      </c>
      <c r="AW21">
        <f>IF($C21=-1,-1,VLOOKUP($C21,'HCAD Process'!$D$5:$CZ$504,VLOOKUP(AW$4,'Table Name'!$C$2:$D$100,2,FALSE),FALSE))</f>
        <v>40800</v>
      </c>
      <c r="AX21">
        <f>IF($C21=-1,-1,VLOOKUP($C21,'HCAD Process'!$D$5:$CZ$504,VLOOKUP(AX$4,'Table Name'!$C$2:$D$100,2,FALSE),FALSE))</f>
        <v>0</v>
      </c>
      <c r="AY21">
        <f>IF($C21=-1,-1,VLOOKUP($C21,'HCAD Process'!$D$5:$CZ$504,VLOOKUP(AY$4,'Table Name'!$C$2:$D$100,2,FALSE),FALSE))</f>
        <v>0</v>
      </c>
      <c r="AZ21">
        <f>IF($C21=-1,-1,VLOOKUP($C21,'HCAD Process'!$D$5:$CZ$504,VLOOKUP(AZ$4,'Table Name'!$C$2:$D$100,2,FALSE),FALSE))</f>
        <v>455736</v>
      </c>
      <c r="BA21" t="str">
        <f>IF($C21=-1,-1,VLOOKUP($C21,'HCAD Process'!$D$5:$CZ$504,VLOOKUP(BA$4,'Table Name'!$C$2:$D$100,2,FALSE),FALSE))</f>
        <v>12</v>
      </c>
      <c r="BB21" t="str">
        <f>IF($C21=-1,-1,VLOOKUP($C21,'HCAD Process'!$D$5:$CZ$504,VLOOKUP(BB$4,'Table Name'!$C$2:$D$100,2,FALSE),FALSE))</f>
        <v>TR 15</v>
      </c>
      <c r="BC21" t="str">
        <f>IF($C21=-1,-1,VLOOKUP($C21,'HCAD Process'!$D$5:$CZ$504,VLOOKUP(BC$4,'Table Name'!$C$2:$D$100,2,FALSE),FALSE))</f>
        <v>ABST 74 J THOMAS</v>
      </c>
      <c r="BD21" t="str">
        <f>IF($C21=-1,-1,VLOOKUP($C21,'HCAD Process'!$D$5:$CZ$504,VLOOKUP(BD$4,'Table Name'!$C$2:$D$100,2,FALSE),FALSE))</f>
        <v>1712</v>
      </c>
      <c r="BE21" t="str">
        <f>IF($C21=-1,-1,VLOOKUP($C21,'HCAD Process'!$D$5:$CZ$504,VLOOKUP(BE$4,'Table Name'!$C$2:$D$100,2,FALSE),FALSE))</f>
        <v>U of H/ I-45 South</v>
      </c>
      <c r="BF21" t="str">
        <f>IF($C21=-1,-1,VLOOKUP($C21,'HCAD Process'!$D$5:$CZ$504,VLOOKUP(BF$4,'Table Name'!$C$2:$D$100,2,FALSE),FALSE))</f>
        <v>140</v>
      </c>
      <c r="BG21" t="str">
        <f>IF($C21=-1,-1,VLOOKUP($C21,'HCAD Process'!$D$5:$CZ$504,VLOOKUP(BG$4,'Table Name'!$C$2:$D$100,2,FALSE),FALSE))</f>
        <v>1D Navigation, Harrisburg, Lawndale Areas</v>
      </c>
      <c r="BH21" t="str">
        <f>IF($C21=-1,-1,VLOOKUP($C21,'HCAD Process'!$D$5:$CZ$504,VLOOKUP(BH$4,'Table Name'!$C$2:$D$100,2,FALSE),FALSE))</f>
        <v>5915.01</v>
      </c>
      <c r="BI21" t="str">
        <f>IF($C21=-1,-1,VLOOKUP($C21,'HCAD Process'!$D$5:$CZ$504,VLOOKUP(BI$4,'Table Name'!$C$2:$D$100,2,FALSE),FALSE))</f>
        <v>0</v>
      </c>
      <c r="BJ21" t="str">
        <f>IF($C21=-1,-1,VLOOKUP($C21,'HCAD Process'!$D$5:$CZ$504,VLOOKUP(BJ$4,'Table Name'!$C$2:$D$100,2,FALSE),FALSE))</f>
        <v>01</v>
      </c>
      <c r="BK21" t="str">
        <f>IF($C21=-1,-1,VLOOKUP($C21,'HCAD Process'!$D$5:$CZ$504,VLOOKUP(BK$4,'Table Name'!$C$2:$D$100,2,FALSE),FALSE))</f>
        <v>5555B</v>
      </c>
      <c r="BL21" t="str">
        <f>IF($C21=-1,-1,VLOOKUP($C21,'HCAD Process'!$D$5:$CZ$504,VLOOKUP(BL$4,'Table Name'!$C$2:$D$100,2,FALSE),FALSE))</f>
        <v>535A</v>
      </c>
      <c r="BM21" t="str">
        <f>IF($C21=-1,-1,VLOOKUP($C21,'HCAD Process'!$D$5:$CZ$504,VLOOKUP(BM$4,'Table Name'!$C$2:$D$100,2,FALSE),FALSE))</f>
        <v>001 040 041 042 043 044 048 061 976</v>
      </c>
      <c r="BN21" t="str">
        <f>IF($C21=-1,-1,VLOOKUP($C21,'HCAD Process'!$D$5:$CZ$504,VLOOKUP(BN$4,'Table Name'!$C$2:$D$100,2,FALSE),FALSE))</f>
        <v>Real, Residential, Multi-Family</v>
      </c>
      <c r="BO21" t="str">
        <f>IF($C21=-1,-1,VLOOKUP($C21,'HCAD Process'!$D$5:$CZ$504,VLOOKUP(BO$4,'Table Name'!$C$2:$D$100,2,FALSE),FALSE))</f>
        <v>B1</v>
      </c>
      <c r="BP21" t="str">
        <f>IF($C21=-1,-1,VLOOKUP($C21,'HCAD Process'!$D$5:$CZ$504,VLOOKUP(BP$4,'Table Name'!$C$2:$D$100,2,FALSE),FALSE))</f>
        <v>Real, Residential, Multi-Family</v>
      </c>
      <c r="BQ21" t="str">
        <f>IF($C21=-1,-1,VLOOKUP($C21,'HCAD Process'!$D$5:$CZ$504,VLOOKUP(BQ$4,'Table Name'!$C$2:$D$100,2,FALSE),FALSE))</f>
        <v>Apartment Garden (1 to 3 Stories)</v>
      </c>
      <c r="BR21" t="str">
        <f>IF($C21=-1,-1,VLOOKUP($C21,'HCAD Process'!$D$5:$CZ$504,VLOOKUP(BR$4,'Table Name'!$C$2:$D$100,2,FALSE),FALSE))</f>
        <v>Multiple Res (Low Rise)</v>
      </c>
      <c r="BS21" t="str">
        <f>IF($C21=-1,-1,VLOOKUP($C21,'HCAD Process'!$D$5:$CZ$504,VLOOKUP(BS$4,'Table Name'!$C$2:$D$100,2,FALSE),FALSE))</f>
        <v>8002</v>
      </c>
      <c r="BT21" t="str">
        <f>IF($C21=-1,-1,VLOOKUP($C21,'HCAD Process'!$D$5:$CZ$504,VLOOKUP(BT$4,'Table Name'!$C$2:$D$100,2,FALSE),FALSE))</f>
        <v>Land Neighborhood Section 2</v>
      </c>
      <c r="BU21">
        <f>IF($C21=-1,-1,VLOOKUP($C21,'HCAD Process'!$D$5:$CZ$504,VLOOKUP(BU$4,'Table Name'!$C$2:$D$100,2,FALSE),FALSE))</f>
        <v>64782</v>
      </c>
      <c r="BV21" t="str">
        <f>IF($C21=-1,-1,VLOOKUP($C21,'HCAD Process'!$D$5:$CZ$504,VLOOKUP(BV$4,'Table Name'!$C$2:$D$100,2,FALSE),FALSE))</f>
        <v>SF</v>
      </c>
      <c r="BW21" t="str">
        <f>IF($C21=-1,-1,VLOOKUP($C21,'HCAD Process'!$D$5:$CZ$504,VLOOKUP(BW$4,'Table Name'!$C$2:$D$100,2,FALSE),FALSE))</f>
        <v>1.0000</v>
      </c>
      <c r="BX21" t="str">
        <f>IF($C21=-1,-1,VLOOKUP($C21,'HCAD Process'!$D$5:$CZ$504,VLOOKUP(BX$4,'Table Name'!$C$2:$D$100,2,FALSE),FALSE))</f>
        <v>1.0000</v>
      </c>
      <c r="BY21" t="str">
        <f>IF($C21=-1,-1,VLOOKUP($C21,'HCAD Process'!$D$5:$CZ$504,VLOOKUP(BY$4,'Table Name'!$C$2:$D$100,2,FALSE),FALSE))</f>
        <v>1.0000</v>
      </c>
      <c r="BZ21" t="str">
        <f>IF($C21=-1,-1,VLOOKUP($C21,'HCAD Process'!$D$5:$CZ$504,VLOOKUP(BZ$4,'Table Name'!$C$2:$D$100,2,FALSE),FALSE))</f>
        <v>1.0000</v>
      </c>
      <c r="CA21">
        <f>IF($C21=-1,-1,VLOOKUP($C21,'HCAD Process'!$D$5:$CZ$504,VLOOKUP(CA$4,'Table Name'!$C$2:$D$100,2,FALSE),FALSE))</f>
        <v>10</v>
      </c>
      <c r="CB21">
        <f>IF($C21=-1,-1,VLOOKUP($C21,'HCAD Process'!$D$5:$CZ$504,VLOOKUP(CB$4,'Table Name'!$C$2:$D$100,2,FALSE),FALSE))</f>
        <v>10</v>
      </c>
      <c r="CC21">
        <f>IF($C21=-1,-1,VLOOKUP($C21,'HCAD Process'!$D$5:$CZ$504,VLOOKUP(CC$4,'Table Name'!$C$2:$D$100,2,FALSE),FALSE))</f>
        <v>647820</v>
      </c>
      <c r="CD21" t="str">
        <f>IF($C21=-1,-1,VLOOKUP($C21,'HCAD Process'!$D$5:$CZ$504,VLOOKUP(CD$4,'Table Name'!$C$2:$D$100,2,FALSE),FALSE))</f>
        <v>04103000001202</v>
      </c>
    </row>
    <row r="22" spans="2:82" x14ac:dyDescent="0.25">
      <c r="B22">
        <f t="shared" si="0"/>
        <v>18</v>
      </c>
      <c r="C22">
        <f>IF(ISERROR(INDEX('HCAD Process'!CE$5:CE$504,MATCH(0,COUNTIF(C$4:C21,'HCAD Process'!CE$5:CE$504)+('HCAD Process'!CE$5:CE$504=-1),0))),-1,INDEX('HCAD Process'!CE$5:CE$504,MATCH(0,COUNTIF(C$4:C21,'HCAD Process'!CE$5:CE$504)+('HCAD Process'!CE$5:CE$504=-1),0)))</f>
        <v>-1</v>
      </c>
      <c r="D22">
        <f>IF($C22=-1,-1,VLOOKUP($C22,'HCAD Process'!$D$5:$CZ$504,VLOOKUP(D$4,'Table Name'!$C$2:$D$100,2,FALSE),FALSE))</f>
        <v>-1</v>
      </c>
      <c r="E22">
        <f>IF($C22=-1,-1,VLOOKUP($C22,'HCAD Process'!$D$5:$CZ$504,VLOOKUP(E$4,'Table Name'!$C$2:$D$100,2,FALSE),FALSE))</f>
        <v>-1</v>
      </c>
      <c r="F22">
        <f>IF($C22=-1,-1,VLOOKUP($C22,'HCAD Process'!$D$5:$CZ$504,VLOOKUP(F$4,'Table Name'!$C$2:$D$100,2,FALSE),FALSE))</f>
        <v>-1</v>
      </c>
      <c r="G22">
        <f>IF($C22=-1,-1,VLOOKUP($C22,'HCAD Process'!$D$5:$CZ$504,VLOOKUP(G$4,'Table Name'!$C$2:$D$100,2,FALSE),FALSE))</f>
        <v>-1</v>
      </c>
      <c r="H22">
        <f>IF($C22=-1,-1,VLOOKUP($C22,'HCAD Process'!$D$5:$CZ$504,VLOOKUP(H$4,'Table Name'!$C$2:$D$100,2,FALSE),FALSE))</f>
        <v>-1</v>
      </c>
      <c r="I22">
        <f>IF($C22=-1,-1,VLOOKUP($C22,'HCAD Process'!$D$5:$CZ$504,VLOOKUP(I$4,'Table Name'!$C$2:$D$100,2,FALSE),FALSE))</f>
        <v>-1</v>
      </c>
      <c r="J22">
        <f>IF($C22=-1,-1,VLOOKUP($C22,'HCAD Process'!$D$5:$CZ$504,VLOOKUP(J$4,'Table Name'!$C$2:$D$100,2,FALSE),FALSE))</f>
        <v>-1</v>
      </c>
      <c r="K22">
        <f>IF($C22=-1,-1,VLOOKUP($C22,'HCAD Process'!$D$5:$CZ$504,VLOOKUP(K$4,'Table Name'!$C$2:$D$100,2,FALSE),FALSE))</f>
        <v>-1</v>
      </c>
      <c r="L22">
        <f>IF($C22=-1,-1,VLOOKUP($C22,'HCAD Process'!$D$5:$CZ$504,VLOOKUP(L$4,'Table Name'!$C$2:$D$100,2,FALSE),FALSE))</f>
        <v>-1</v>
      </c>
      <c r="M22">
        <f>IF($C22=-1,-1,VLOOKUP($C22,'HCAD Process'!$D$5:$CZ$504,VLOOKUP(M$4,'Table Name'!$C$2:$D$100,2,FALSE),FALSE))</f>
        <v>-1</v>
      </c>
      <c r="N22">
        <f>IF($C22=-1,-1,VLOOKUP($C22,'HCAD Process'!$D$5:$CZ$504,VLOOKUP(N$4,'Table Name'!$C$2:$D$100,2,FALSE),FALSE))</f>
        <v>-1</v>
      </c>
      <c r="O22">
        <f>IF($C22=-1,-1,VLOOKUP($C22,'HCAD Process'!$D$5:$CZ$504,VLOOKUP(O$4,'Table Name'!$C$2:$D$100,2,FALSE),FALSE))</f>
        <v>-1</v>
      </c>
      <c r="P22">
        <f>IF($C22=-1,-1,VLOOKUP($C22,'HCAD Process'!$D$5:$CZ$504,VLOOKUP(P$4,'Table Name'!$C$2:$D$100,2,FALSE),FALSE))</f>
        <v>-1</v>
      </c>
      <c r="Q22">
        <f>IF($C22=-1,-1,VLOOKUP($C22,'HCAD Process'!$D$5:$CZ$504,VLOOKUP(Q$4,'Table Name'!$C$2:$D$100,2,FALSE),FALSE))</f>
        <v>-1</v>
      </c>
      <c r="R22">
        <f>IF($C22=-1,-1,VLOOKUP($C22,'HCAD Process'!$D$5:$CZ$504,VLOOKUP(R$4,'Table Name'!$C$2:$D$100,2,FALSE),FALSE))</f>
        <v>-1</v>
      </c>
      <c r="S22">
        <f>IF($C22=-1,-1,VLOOKUP($C22,'HCAD Process'!$D$5:$CZ$504,VLOOKUP(S$4,'Table Name'!$C$2:$D$100,2,FALSE),FALSE))</f>
        <v>-1</v>
      </c>
      <c r="T22">
        <f>IF($C22=-1,-1,VLOOKUP($C22,'HCAD Process'!$D$5:$CZ$504,VLOOKUP(T$4,'Table Name'!$C$2:$D$100,2,FALSE),FALSE))</f>
        <v>-1</v>
      </c>
      <c r="U22">
        <f>IF($C22=-1,-1,VLOOKUP($C22,'HCAD Process'!$D$5:$CZ$504,VLOOKUP(U$4,'Table Name'!$C$2:$D$100,2,FALSE),FALSE))</f>
        <v>-1</v>
      </c>
      <c r="V22">
        <f>IF($C22=-1,-1,VLOOKUP($C22,'HCAD Process'!$D$5:$CZ$504,VLOOKUP(V$4,'Table Name'!$C$2:$D$100,2,FALSE),FALSE))</f>
        <v>-1</v>
      </c>
      <c r="W22">
        <f>IF($C22=-1,-1,VLOOKUP($C22,'HCAD Process'!$D$5:$CZ$504,VLOOKUP(W$4,'Table Name'!$C$2:$D$100,2,FALSE),FALSE))</f>
        <v>-1</v>
      </c>
      <c r="X22">
        <f>IF($C22=-1,-1,VLOOKUP($C22,'HCAD Process'!$D$5:$CZ$504,VLOOKUP(X$4,'Table Name'!$C$2:$D$100,2,FALSE),FALSE))</f>
        <v>-1</v>
      </c>
      <c r="Y22">
        <f>IF($C22=-1,-1,VLOOKUP($C22,'HCAD Process'!$D$5:$CZ$504,VLOOKUP(Y$4,'Table Name'!$C$2:$D$100,2,FALSE),FALSE))</f>
        <v>-1</v>
      </c>
      <c r="Z22">
        <f>IF($C22=-1,-1,VLOOKUP($C22,'HCAD Process'!$D$5:$CZ$504,VLOOKUP(Z$4,'Table Name'!$C$2:$D$100,2,FALSE),FALSE))</f>
        <v>-1</v>
      </c>
      <c r="AA22">
        <f>IF($C22=-1,-1,VLOOKUP($C22,'HCAD Process'!$D$5:$CZ$504,VLOOKUP(AA$4,'Table Name'!$C$2:$D$100,2,FALSE),FALSE))</f>
        <v>-1</v>
      </c>
      <c r="AB22">
        <f>IF($C22=-1,-1,VLOOKUP($C22,'HCAD Process'!$D$5:$CZ$504,VLOOKUP(AB$4,'Table Name'!$C$2:$D$100,2,FALSE),FALSE))</f>
        <v>-1</v>
      </c>
      <c r="AC22">
        <f>IF($C22=-1,-1,VLOOKUP($C22,'HCAD Process'!$D$5:$CZ$504,VLOOKUP(AC$4,'Table Name'!$C$2:$D$100,2,FALSE),FALSE))</f>
        <v>-1</v>
      </c>
      <c r="AD22">
        <f>IF($C22=-1,-1,VLOOKUP($C22,'HCAD Process'!$D$5:$CZ$504,VLOOKUP(AD$4,'Table Name'!$C$2:$D$100,2,FALSE),FALSE))</f>
        <v>-1</v>
      </c>
      <c r="AE22">
        <f>IF($C22=-1,-1,VLOOKUP($C22,'HCAD Process'!$D$5:$CZ$504,VLOOKUP(AE$4,'Table Name'!$C$2:$D$100,2,FALSE),FALSE))</f>
        <v>-1</v>
      </c>
      <c r="AF22">
        <f>IF($C22=-1,-1,VLOOKUP($C22,'HCAD Process'!$D$5:$CZ$504,VLOOKUP(AF$4,'Table Name'!$C$2:$D$100,2,FALSE),FALSE))</f>
        <v>-1</v>
      </c>
      <c r="AG22">
        <f>IF($C22=-1,-1,VLOOKUP($C22,'HCAD Process'!$D$5:$CZ$504,VLOOKUP(AG$4,'Table Name'!$C$2:$D$100,2,FALSE),FALSE))</f>
        <v>-1</v>
      </c>
      <c r="AH22">
        <f>IF($C22=-1,-1,VLOOKUP($C22,'HCAD Process'!$D$5:$CZ$504,VLOOKUP(AH$4,'Table Name'!$C$2:$D$100,2,FALSE),FALSE))</f>
        <v>-1</v>
      </c>
      <c r="AI22">
        <f>IF($C22=-1,-1,VLOOKUP($C22,'HCAD Process'!$D$5:$CZ$504,VLOOKUP(AI$4,'Table Name'!$C$2:$D$100,2,FALSE),FALSE))</f>
        <v>-1</v>
      </c>
      <c r="AJ22">
        <f>IF($C22=-1,-1,VLOOKUP($C22,'HCAD Process'!$D$5:$CZ$504,VLOOKUP(AJ$4,'Table Name'!$C$2:$D$100,2,FALSE),FALSE))</f>
        <v>-1</v>
      </c>
      <c r="AK22">
        <f>IF($C22=-1,-1,VLOOKUP($C22,'HCAD Process'!$D$5:$CZ$504,VLOOKUP(AK$4,'Table Name'!$C$2:$D$100,2,FALSE),FALSE))</f>
        <v>-1</v>
      </c>
      <c r="AL22">
        <f>IF($C22=-1,-1,VLOOKUP($C22,'HCAD Process'!$D$5:$CZ$504,VLOOKUP(AL$4,'Table Name'!$C$2:$D$100,2,FALSE),FALSE))</f>
        <v>-1</v>
      </c>
      <c r="AM22">
        <f>IF($C22=-1,-1,VLOOKUP($C22,'HCAD Process'!$D$5:$CZ$504,VLOOKUP(AM$4,'Table Name'!$C$2:$D$100,2,FALSE),FALSE))</f>
        <v>-1</v>
      </c>
      <c r="AN22">
        <f>IF($C22=-1,-1,VLOOKUP($C22,'HCAD Process'!$D$5:$CZ$504,VLOOKUP(AN$4,'Table Name'!$C$2:$D$100,2,FALSE),FALSE))</f>
        <v>-1</v>
      </c>
      <c r="AO22">
        <f>IF($C22=-1,-1,VLOOKUP($C22,'HCAD Process'!$D$5:$CZ$504,VLOOKUP(AO$4,'Table Name'!$C$2:$D$100,2,FALSE),FALSE))</f>
        <v>-1</v>
      </c>
      <c r="AP22">
        <f>IF($C22=-1,-1,VLOOKUP($C22,'HCAD Process'!$D$5:$CZ$504,VLOOKUP(AP$4,'Table Name'!$C$2:$D$100,2,FALSE),FALSE))</f>
        <v>-1</v>
      </c>
      <c r="AQ22">
        <f>IF($C22=-1,-1,VLOOKUP($C22,'HCAD Process'!$D$5:$CZ$504,VLOOKUP(AQ$4,'Table Name'!$C$2:$D$100,2,FALSE),FALSE))</f>
        <v>-1</v>
      </c>
      <c r="AR22">
        <f>IF($C22=-1,-1,VLOOKUP($C22,'HCAD Process'!$D$5:$CZ$504,VLOOKUP(AR$4,'Table Name'!$C$2:$D$100,2,FALSE),FALSE))</f>
        <v>-1</v>
      </c>
      <c r="AS22">
        <f>IF($C22=-1,-1,VLOOKUP($C22,'HCAD Process'!$D$5:$CZ$504,VLOOKUP(AS$4,'Table Name'!$C$2:$D$100,2,FALSE),FALSE))</f>
        <v>-1</v>
      </c>
      <c r="AT22">
        <f>IF($C22=-1,-1,VLOOKUP($C22,'HCAD Process'!$D$5:$CZ$504,VLOOKUP(AT$4,'Table Name'!$C$2:$D$100,2,FALSE),FALSE))</f>
        <v>-1</v>
      </c>
      <c r="AU22">
        <f>IF($C22=-1,-1,VLOOKUP($C22,'HCAD Process'!$D$5:$CZ$504,VLOOKUP(AU$4,'Table Name'!$C$2:$D$100,2,FALSE),FALSE))</f>
        <v>-1</v>
      </c>
      <c r="AV22">
        <f>IF($C22=-1,-1,VLOOKUP($C22,'HCAD Process'!$D$5:$CZ$504,VLOOKUP(AV$4,'Table Name'!$C$2:$D$100,2,FALSE),FALSE))</f>
        <v>-1</v>
      </c>
      <c r="AW22">
        <f>IF($C22=-1,-1,VLOOKUP($C22,'HCAD Process'!$D$5:$CZ$504,VLOOKUP(AW$4,'Table Name'!$C$2:$D$100,2,FALSE),FALSE))</f>
        <v>-1</v>
      </c>
      <c r="AX22">
        <f>IF($C22=-1,-1,VLOOKUP($C22,'HCAD Process'!$D$5:$CZ$504,VLOOKUP(AX$4,'Table Name'!$C$2:$D$100,2,FALSE),FALSE))</f>
        <v>-1</v>
      </c>
      <c r="AY22">
        <f>IF($C22=-1,-1,VLOOKUP($C22,'HCAD Process'!$D$5:$CZ$504,VLOOKUP(AY$4,'Table Name'!$C$2:$D$100,2,FALSE),FALSE))</f>
        <v>-1</v>
      </c>
      <c r="AZ22">
        <f>IF($C22=-1,-1,VLOOKUP($C22,'HCAD Process'!$D$5:$CZ$504,VLOOKUP(AZ$4,'Table Name'!$C$2:$D$100,2,FALSE),FALSE))</f>
        <v>-1</v>
      </c>
      <c r="BA22">
        <f>IF($C22=-1,-1,VLOOKUP($C22,'HCAD Process'!$D$5:$CZ$504,VLOOKUP(BA$4,'Table Name'!$C$2:$D$100,2,FALSE),FALSE))</f>
        <v>-1</v>
      </c>
      <c r="BB22">
        <f>IF($C22=-1,-1,VLOOKUP($C22,'HCAD Process'!$D$5:$CZ$504,VLOOKUP(BB$4,'Table Name'!$C$2:$D$100,2,FALSE),FALSE))</f>
        <v>-1</v>
      </c>
      <c r="BC22">
        <f>IF($C22=-1,-1,VLOOKUP($C22,'HCAD Process'!$D$5:$CZ$504,VLOOKUP(BC$4,'Table Name'!$C$2:$D$100,2,FALSE),FALSE))</f>
        <v>-1</v>
      </c>
      <c r="BD22">
        <f>IF($C22=-1,-1,VLOOKUP($C22,'HCAD Process'!$D$5:$CZ$504,VLOOKUP(BD$4,'Table Name'!$C$2:$D$100,2,FALSE),FALSE))</f>
        <v>-1</v>
      </c>
      <c r="BE22">
        <f>IF($C22=-1,-1,VLOOKUP($C22,'HCAD Process'!$D$5:$CZ$504,VLOOKUP(BE$4,'Table Name'!$C$2:$D$100,2,FALSE),FALSE))</f>
        <v>-1</v>
      </c>
      <c r="BF22">
        <f>IF($C22=-1,-1,VLOOKUP($C22,'HCAD Process'!$D$5:$CZ$504,VLOOKUP(BF$4,'Table Name'!$C$2:$D$100,2,FALSE),FALSE))</f>
        <v>-1</v>
      </c>
      <c r="BG22">
        <f>IF($C22=-1,-1,VLOOKUP($C22,'HCAD Process'!$D$5:$CZ$504,VLOOKUP(BG$4,'Table Name'!$C$2:$D$100,2,FALSE),FALSE))</f>
        <v>-1</v>
      </c>
      <c r="BH22">
        <f>IF($C22=-1,-1,VLOOKUP($C22,'HCAD Process'!$D$5:$CZ$504,VLOOKUP(BH$4,'Table Name'!$C$2:$D$100,2,FALSE),FALSE))</f>
        <v>-1</v>
      </c>
      <c r="BI22">
        <f>IF($C22=-1,-1,VLOOKUP($C22,'HCAD Process'!$D$5:$CZ$504,VLOOKUP(BI$4,'Table Name'!$C$2:$D$100,2,FALSE),FALSE))</f>
        <v>-1</v>
      </c>
      <c r="BJ22">
        <f>IF($C22=-1,-1,VLOOKUP($C22,'HCAD Process'!$D$5:$CZ$504,VLOOKUP(BJ$4,'Table Name'!$C$2:$D$100,2,FALSE),FALSE))</f>
        <v>-1</v>
      </c>
      <c r="BK22">
        <f>IF($C22=-1,-1,VLOOKUP($C22,'HCAD Process'!$D$5:$CZ$504,VLOOKUP(BK$4,'Table Name'!$C$2:$D$100,2,FALSE),FALSE))</f>
        <v>-1</v>
      </c>
      <c r="BL22">
        <f>IF($C22=-1,-1,VLOOKUP($C22,'HCAD Process'!$D$5:$CZ$504,VLOOKUP(BL$4,'Table Name'!$C$2:$D$100,2,FALSE),FALSE))</f>
        <v>-1</v>
      </c>
      <c r="BM22">
        <f>IF($C22=-1,-1,VLOOKUP($C22,'HCAD Process'!$D$5:$CZ$504,VLOOKUP(BM$4,'Table Name'!$C$2:$D$100,2,FALSE),FALSE))</f>
        <v>-1</v>
      </c>
      <c r="BN22">
        <f>IF($C22=-1,-1,VLOOKUP($C22,'HCAD Process'!$D$5:$CZ$504,VLOOKUP(BN$4,'Table Name'!$C$2:$D$100,2,FALSE),FALSE))</f>
        <v>-1</v>
      </c>
      <c r="BO22">
        <f>IF($C22=-1,-1,VLOOKUP($C22,'HCAD Process'!$D$5:$CZ$504,VLOOKUP(BO$4,'Table Name'!$C$2:$D$100,2,FALSE),FALSE))</f>
        <v>-1</v>
      </c>
      <c r="BP22">
        <f>IF($C22=-1,-1,VLOOKUP($C22,'HCAD Process'!$D$5:$CZ$504,VLOOKUP(BP$4,'Table Name'!$C$2:$D$100,2,FALSE),FALSE))</f>
        <v>-1</v>
      </c>
      <c r="BQ22">
        <f>IF($C22=-1,-1,VLOOKUP($C22,'HCAD Process'!$D$5:$CZ$504,VLOOKUP(BQ$4,'Table Name'!$C$2:$D$100,2,FALSE),FALSE))</f>
        <v>-1</v>
      </c>
      <c r="BR22">
        <f>IF($C22=-1,-1,VLOOKUP($C22,'HCAD Process'!$D$5:$CZ$504,VLOOKUP(BR$4,'Table Name'!$C$2:$D$100,2,FALSE),FALSE))</f>
        <v>-1</v>
      </c>
      <c r="BS22">
        <f>IF($C22=-1,-1,VLOOKUP($C22,'HCAD Process'!$D$5:$CZ$504,VLOOKUP(BS$4,'Table Name'!$C$2:$D$100,2,FALSE),FALSE))</f>
        <v>-1</v>
      </c>
      <c r="BT22">
        <f>IF($C22=-1,-1,VLOOKUP($C22,'HCAD Process'!$D$5:$CZ$504,VLOOKUP(BT$4,'Table Name'!$C$2:$D$100,2,FALSE),FALSE))</f>
        <v>-1</v>
      </c>
      <c r="BU22">
        <f>IF($C22=-1,-1,VLOOKUP($C22,'HCAD Process'!$D$5:$CZ$504,VLOOKUP(BU$4,'Table Name'!$C$2:$D$100,2,FALSE),FALSE))</f>
        <v>-1</v>
      </c>
      <c r="BV22">
        <f>IF($C22=-1,-1,VLOOKUP($C22,'HCAD Process'!$D$5:$CZ$504,VLOOKUP(BV$4,'Table Name'!$C$2:$D$100,2,FALSE),FALSE))</f>
        <v>-1</v>
      </c>
      <c r="BW22">
        <f>IF($C22=-1,-1,VLOOKUP($C22,'HCAD Process'!$D$5:$CZ$504,VLOOKUP(BW$4,'Table Name'!$C$2:$D$100,2,FALSE),FALSE))</f>
        <v>-1</v>
      </c>
      <c r="BX22">
        <f>IF($C22=-1,-1,VLOOKUP($C22,'HCAD Process'!$D$5:$CZ$504,VLOOKUP(BX$4,'Table Name'!$C$2:$D$100,2,FALSE),FALSE))</f>
        <v>-1</v>
      </c>
      <c r="BY22">
        <f>IF($C22=-1,-1,VLOOKUP($C22,'HCAD Process'!$D$5:$CZ$504,VLOOKUP(BY$4,'Table Name'!$C$2:$D$100,2,FALSE),FALSE))</f>
        <v>-1</v>
      </c>
      <c r="BZ22">
        <f>IF($C22=-1,-1,VLOOKUP($C22,'HCAD Process'!$D$5:$CZ$504,VLOOKUP(BZ$4,'Table Name'!$C$2:$D$100,2,FALSE),FALSE))</f>
        <v>-1</v>
      </c>
      <c r="CA22">
        <f>IF($C22=-1,-1,VLOOKUP($C22,'HCAD Process'!$D$5:$CZ$504,VLOOKUP(CA$4,'Table Name'!$C$2:$D$100,2,FALSE),FALSE))</f>
        <v>-1</v>
      </c>
      <c r="CB22">
        <f>IF($C22=-1,-1,VLOOKUP($C22,'HCAD Process'!$D$5:$CZ$504,VLOOKUP(CB$4,'Table Name'!$C$2:$D$100,2,FALSE),FALSE))</f>
        <v>-1</v>
      </c>
      <c r="CC22">
        <f>IF($C22=-1,-1,VLOOKUP($C22,'HCAD Process'!$D$5:$CZ$504,VLOOKUP(CC$4,'Table Name'!$C$2:$D$100,2,FALSE),FALSE))</f>
        <v>-1</v>
      </c>
      <c r="CD22">
        <f>IF($C22=-1,-1,VLOOKUP($C22,'HCAD Process'!$D$5:$CZ$504,VLOOKUP(CD$4,'Table Name'!$C$2:$D$100,2,FALSE),FALSE))</f>
        <v>-1</v>
      </c>
    </row>
    <row r="23" spans="2:82" x14ac:dyDescent="0.25">
      <c r="B23">
        <f t="shared" si="0"/>
        <v>19</v>
      </c>
      <c r="C23" t="str">
        <f t="array" ref="C23">IF(ISERROR(INDEX('HCAD Process'!CE$5:CE$504,MATCH(0,COUNTIF(C$4:C22,'HCAD Process'!CE$5:CE$504)+('HCAD Process'!CE$5:CE$504=-1),0))),-1,INDEX('HCAD Process'!CE$5:CE$504,MATCH(0,COUNTIF(C$4:C22,'HCAD Process'!CE$5:CE$504)+('HCAD Process'!CE$5:CE$504=-1),0)))</f>
        <v>04103000001203</v>
      </c>
      <c r="D23" t="str">
        <f>IF($C23=-1,-1,VLOOKUP($C23,'HCAD Process'!$D$5:$CZ$504,VLOOKUP(D$4,'Table Name'!$C$2:$D$100,2,FALSE),FALSE))</f>
        <v>0410300000120</v>
      </c>
      <c r="E23" t="str">
        <f>IF($C23=-1,-1,VLOOKUP($C23,'HCAD Process'!$D$5:$CZ$504,VLOOKUP(E$4,'Table Name'!$C$2:$D$100,2,FALSE),FALSE))</f>
        <v>12/18/2006</v>
      </c>
      <c r="F23" t="str">
        <f>IF($C23=-1,-1,VLOOKUP($C23,'HCAD Process'!$D$5:$CZ$504,VLOOKUP(F$4,'Table Name'!$C$2:$D$100,2,FALSE),FALSE))</f>
        <v>JAS PROPERITES II LTD</v>
      </c>
      <c r="G23" t="str">
        <f>IF($C23=-1,-1,VLOOKUP($C23,'HCAD Process'!$D$5:$CZ$504,VLOOKUP(G$4,'Table Name'!$C$2:$D$100,2,FALSE),FALSE))</f>
        <v>ENCANTO APARTMENTS</v>
      </c>
      <c r="H23" t="str">
        <f>IF($C23=-1,-1,VLOOKUP($C23,'HCAD Process'!$D$5:$CZ$504,VLOOKUP(H$4,'Table Name'!$C$2:$D$100,2,FALSE),FALSE))</f>
        <v>Guttman</v>
      </c>
      <c r="I23" t="str">
        <f>IF($C23=-1,-1,VLOOKUP($C23,'HCAD Process'!$D$5:$CZ$504,VLOOKUP(I$4,'Table Name'!$C$2:$D$100,2,FALSE),FALSE))</f>
        <v>7132 LAWNDALE ST 60</v>
      </c>
      <c r="J23" t="str">
        <f>IF($C23=-1,-1,VLOOKUP($C23,'HCAD Process'!$D$5:$CZ$504,VLOOKUP(J$4,'Table Name'!$C$2:$D$100,2,FALSE),FALSE))</f>
        <v>HOUSTON</v>
      </c>
      <c r="K23" t="str">
        <f>IF($C23=-1,-1,VLOOKUP($C23,'HCAD Process'!$D$5:$CZ$504,VLOOKUP(K$4,'Table Name'!$C$2:$D$100,2,FALSE),FALSE))</f>
        <v>77023</v>
      </c>
      <c r="L23">
        <f>IF($C23=-1,-1,VLOOKUP($C23,'HCAD Process'!$D$5:$CZ$504,VLOOKUP(L$4,'Table Name'!$C$2:$D$100,2,FALSE),FALSE))</f>
        <v>1391695</v>
      </c>
      <c r="M23">
        <f>IF($C23=-1,-1,VLOOKUP($C23,'HCAD Process'!$D$5:$CZ$504,VLOOKUP(M$4,'Table Name'!$C$2:$D$100,2,FALSE),FALSE))</f>
        <v>1635021</v>
      </c>
      <c r="N23">
        <f>IF($C23=-1,-1,VLOOKUP($C23,'HCAD Process'!$D$5:$CZ$504,VLOOKUP(N$4,'Table Name'!$C$2:$D$100,2,FALSE),FALSE))</f>
        <v>1392000</v>
      </c>
      <c r="O23">
        <f>IF($C23=-1,-1,VLOOKUP($C23,'HCAD Process'!$D$5:$CZ$504,VLOOKUP(O$4,'Table Name'!$C$2:$D$100,2,FALSE),FALSE))</f>
        <v>0</v>
      </c>
      <c r="P23" t="e">
        <f>IF($C23=-1,-1,VLOOKUP($C23,'HCAD Process'!$D$5:$CZ$504,VLOOKUP(P$4,'Table Name'!$C$2:$D$100,2,FALSE),FALSE))</f>
        <v>#REF!</v>
      </c>
      <c r="Q23" t="str">
        <f>IF($C23=-1,-1,VLOOKUP($C23,'HCAD Process'!$D$5:$CZ$504,VLOOKUP(Q$4,'Table Name'!$C$2:$D$100,2,FALSE),FALSE))</f>
        <v>COMMERCIAL</v>
      </c>
      <c r="R23" t="str">
        <f>IF($C23=-1,-1,VLOOKUP($C23,'HCAD Process'!$D$5:$CZ$504,VLOOKUP(R$4,'Table Name'!$C$2:$D$100,2,FALSE),FALSE))</f>
        <v>3</v>
      </c>
      <c r="S23" t="str">
        <f>IF($C23=-1,-1,VLOOKUP($C23,'HCAD Process'!$D$5:$CZ$504,VLOOKUP(S$4,'Table Name'!$C$2:$D$100,2,FALSE),FALSE))</f>
        <v>4211</v>
      </c>
      <c r="T23" t="str">
        <f>IF($C23=-1,-1,VLOOKUP($C23,'HCAD Process'!$D$5:$CZ$504,VLOOKUP(T$4,'Table Name'!$C$2:$D$100,2,FALSE),FALSE))</f>
        <v>8352</v>
      </c>
      <c r="U23" t="str">
        <f>IF($C23=-1,-1,VLOOKUP($C23,'HCAD Process'!$D$5:$CZ$504,VLOOKUP(U$4,'Table Name'!$C$2:$D$100,2,FALSE),FALSE))</f>
        <v>D</v>
      </c>
      <c r="V23" t="str">
        <f>IF($C23=-1,-1,VLOOKUP($C23,'HCAD Process'!$D$5:$CZ$504,VLOOKUP(V$4,'Table Name'!$C$2:$D$100,2,FALSE),FALSE))</f>
        <v>Wood or Light Steel</v>
      </c>
      <c r="W23">
        <f>IF($C23=-1,-1,VLOOKUP($C23,'HCAD Process'!$D$5:$CZ$504,VLOOKUP(W$4,'Table Name'!$C$2:$D$100,2,FALSE),FALSE))</f>
        <v>0</v>
      </c>
      <c r="X23">
        <f>IF($C23=-1,-1,VLOOKUP($C23,'HCAD Process'!$D$5:$CZ$504,VLOOKUP(X$4,'Table Name'!$C$2:$D$100,2,FALSE),FALSE))</f>
        <v>0</v>
      </c>
      <c r="Y23">
        <f>IF($C23=-1,-1,VLOOKUP($C23,'HCAD Process'!$D$5:$CZ$504,VLOOKUP(Y$4,'Table Name'!$C$2:$D$100,2,FALSE),FALSE))</f>
        <v>395034</v>
      </c>
      <c r="Z23">
        <f>IF($C23=-1,-1,VLOOKUP($C23,'HCAD Process'!$D$5:$CZ$504,VLOOKUP(Z$4,'Table Name'!$C$2:$D$100,2,FALSE),FALSE))</f>
        <v>0</v>
      </c>
      <c r="AA23" t="str">
        <f>IF($C23=-1,-1,VLOOKUP($C23,'HCAD Process'!$D$5:$CZ$504,VLOOKUP(AA$4,'Table Name'!$C$2:$D$100,2,FALSE),FALSE))</f>
        <v>.617500</v>
      </c>
      <c r="AB23" t="str">
        <f>IF($C23=-1,-1,VLOOKUP($C23,'HCAD Process'!$D$5:$CZ$504,VLOOKUP(AB$4,'Table Name'!$C$2:$D$100,2,FALSE),FALSE))</f>
        <v>D</v>
      </c>
      <c r="AC23" t="str">
        <f>IF($C23=-1,-1,VLOOKUP($C23,'HCAD Process'!$D$5:$CZ$504,VLOOKUP(AC$4,'Table Name'!$C$2:$D$100,2,FALSE),FALSE))</f>
        <v>Low</v>
      </c>
      <c r="AD23" t="str">
        <f>IF($C23=-1,-1,VLOOKUP($C23,'HCAD Process'!$D$5:$CZ$504,VLOOKUP(AD$4,'Table Name'!$C$2:$D$100,2,FALSE),FALSE))</f>
        <v>1960</v>
      </c>
      <c r="AE23" t="str">
        <f>IF($C23=-1,-1,VLOOKUP($C23,'HCAD Process'!$D$5:$CZ$504,VLOOKUP(AE$4,'Table Name'!$C$2:$D$100,2,FALSE),FALSE))</f>
        <v>1960</v>
      </c>
      <c r="AF23" t="str">
        <f>IF($C23=-1,-1,VLOOKUP($C23,'HCAD Process'!$D$5:$CZ$504,VLOOKUP(AF$4,'Table Name'!$C$2:$D$100,2,FALSE),FALSE))</f>
        <v>0</v>
      </c>
      <c r="AG23" t="str">
        <f>IF($C23=-1,-1,VLOOKUP($C23,'HCAD Process'!$D$5:$CZ$504,VLOOKUP(AG$4,'Table Name'!$C$2:$D$100,2,FALSE),FALSE))</f>
        <v>1961</v>
      </c>
      <c r="AH23">
        <f>IF($C23=-1,-1,VLOOKUP($C23,'HCAD Process'!$D$5:$CZ$504,VLOOKUP(AH$4,'Table Name'!$C$2:$D$100,2,FALSE),FALSE))</f>
        <v>0</v>
      </c>
      <c r="AI23" t="str">
        <f>IF($C23=-1,-1,VLOOKUP($C23,'HCAD Process'!$D$5:$CZ$504,VLOOKUP(AI$4,'Table Name'!$C$2:$D$100,2,FALSE),FALSE))</f>
        <v>01/01/1997</v>
      </c>
      <c r="AJ23">
        <f>IF($C23=-1,-1,VLOOKUP($C23,'HCAD Process'!$D$5:$CZ$504,VLOOKUP(AJ$4,'Table Name'!$C$2:$D$100,2,FALSE),FALSE))</f>
        <v>0</v>
      </c>
      <c r="AK23">
        <f>IF($C23=-1,-1,VLOOKUP($C23,'HCAD Process'!$D$5:$CZ$504,VLOOKUP(AK$4,'Table Name'!$C$2:$D$100,2,FALSE),FALSE))</f>
        <v>7128</v>
      </c>
      <c r="AL23">
        <f>IF($C23=-1,-1,VLOOKUP($C23,'HCAD Process'!$D$5:$CZ$504,VLOOKUP(AL$4,'Table Name'!$C$2:$D$100,2,FALSE),FALSE))</f>
        <v>7128</v>
      </c>
      <c r="AM23">
        <f>IF($C23=-1,-1,VLOOKUP($C23,'HCAD Process'!$D$5:$CZ$504,VLOOKUP(AM$4,'Table Name'!$C$2:$D$100,2,FALSE),FALSE))</f>
        <v>0</v>
      </c>
      <c r="AN23">
        <f>IF($C23=-1,-1,VLOOKUP($C23,'HCAD Process'!$D$5:$CZ$504,VLOOKUP(AN$4,'Table Name'!$C$2:$D$100,2,FALSE),FALSE))</f>
        <v>0</v>
      </c>
      <c r="AO23">
        <f>IF($C23=-1,-1,VLOOKUP($C23,'HCAD Process'!$D$5:$CZ$504,VLOOKUP(AO$4,'Table Name'!$C$2:$D$100,2,FALSE),FALSE))</f>
        <v>0</v>
      </c>
      <c r="AP23">
        <f>IF($C23=-1,-1,VLOOKUP($C23,'HCAD Process'!$D$5:$CZ$504,VLOOKUP(AP$4,'Table Name'!$C$2:$D$100,2,FALSE),FALSE))</f>
        <v>7128</v>
      </c>
      <c r="AQ23">
        <f>IF($C23=-1,-1,VLOOKUP($C23,'HCAD Process'!$D$5:$CZ$504,VLOOKUP(AQ$4,'Table Name'!$C$2:$D$100,2,FALSE),FALSE))</f>
        <v>0</v>
      </c>
      <c r="AR23">
        <f>IF($C23=-1,-1,VLOOKUP($C23,'HCAD Process'!$D$5:$CZ$504,VLOOKUP(AR$4,'Table Name'!$C$2:$D$100,2,FALSE),FALSE))</f>
        <v>1</v>
      </c>
      <c r="AS23" t="str">
        <f>IF($C23=-1,-1,VLOOKUP($C23,'HCAD Process'!$D$5:$CZ$504,VLOOKUP(AS$4,'Table Name'!$C$2:$D$100,2,FALSE),FALSE))</f>
        <v>17</v>
      </c>
      <c r="AT23" t="str">
        <f>IF($C23=-1,-1,VLOOKUP($C23,'HCAD Process'!$D$5:$CZ$504,VLOOKUP(AT$4,'Table Name'!$C$2:$D$100,2,FALSE),FALSE))</f>
        <v>Apartments - Garden Style</v>
      </c>
      <c r="AU23" t="str">
        <f>IF($C23=-1,-1,VLOOKUP($C23,'HCAD Process'!$D$5:$CZ$504,VLOOKUP(AU$4,'Table Name'!$C$2:$D$100,2,FALSE),FALSE))</f>
        <v>Encanto</v>
      </c>
      <c r="AV23" t="str">
        <f>IF($C23=-1,-1,VLOOKUP($C23,'HCAD Process'!$D$5:$CZ$504,VLOOKUP(AV$4,'Table Name'!$C$2:$D$100,2,FALSE),FALSE))</f>
        <v>60</v>
      </c>
      <c r="AW23">
        <f>IF($C23=-1,-1,VLOOKUP($C23,'HCAD Process'!$D$5:$CZ$504,VLOOKUP(AW$4,'Table Name'!$C$2:$D$100,2,FALSE),FALSE))</f>
        <v>40800</v>
      </c>
      <c r="AX23">
        <f>IF($C23=-1,-1,VLOOKUP($C23,'HCAD Process'!$D$5:$CZ$504,VLOOKUP(AX$4,'Table Name'!$C$2:$D$100,2,FALSE),FALSE))</f>
        <v>0</v>
      </c>
      <c r="AY23">
        <f>IF($C23=-1,-1,VLOOKUP($C23,'HCAD Process'!$D$5:$CZ$504,VLOOKUP(AY$4,'Table Name'!$C$2:$D$100,2,FALSE),FALSE))</f>
        <v>0</v>
      </c>
      <c r="AZ23">
        <f>IF($C23=-1,-1,VLOOKUP($C23,'HCAD Process'!$D$5:$CZ$504,VLOOKUP(AZ$4,'Table Name'!$C$2:$D$100,2,FALSE),FALSE))</f>
        <v>455736</v>
      </c>
      <c r="BA23" t="str">
        <f>IF($C23=-1,-1,VLOOKUP($C23,'HCAD Process'!$D$5:$CZ$504,VLOOKUP(BA$4,'Table Name'!$C$2:$D$100,2,FALSE),FALSE))</f>
        <v>12</v>
      </c>
      <c r="BB23" t="str">
        <f>IF($C23=-1,-1,VLOOKUP($C23,'HCAD Process'!$D$5:$CZ$504,VLOOKUP(BB$4,'Table Name'!$C$2:$D$100,2,FALSE),FALSE))</f>
        <v>TR 15</v>
      </c>
      <c r="BC23" t="str">
        <f>IF($C23=-1,-1,VLOOKUP($C23,'HCAD Process'!$D$5:$CZ$504,VLOOKUP(BC$4,'Table Name'!$C$2:$D$100,2,FALSE),FALSE))</f>
        <v>ABST 74 J THOMAS</v>
      </c>
      <c r="BD23" t="str">
        <f>IF($C23=-1,-1,VLOOKUP($C23,'HCAD Process'!$D$5:$CZ$504,VLOOKUP(BD$4,'Table Name'!$C$2:$D$100,2,FALSE),FALSE))</f>
        <v>1712</v>
      </c>
      <c r="BE23" t="str">
        <f>IF($C23=-1,-1,VLOOKUP($C23,'HCAD Process'!$D$5:$CZ$504,VLOOKUP(BE$4,'Table Name'!$C$2:$D$100,2,FALSE),FALSE))</f>
        <v>U of H/ I-45 South</v>
      </c>
      <c r="BF23" t="str">
        <f>IF($C23=-1,-1,VLOOKUP($C23,'HCAD Process'!$D$5:$CZ$504,VLOOKUP(BF$4,'Table Name'!$C$2:$D$100,2,FALSE),FALSE))</f>
        <v>140</v>
      </c>
      <c r="BG23" t="str">
        <f>IF($C23=-1,-1,VLOOKUP($C23,'HCAD Process'!$D$5:$CZ$504,VLOOKUP(BG$4,'Table Name'!$C$2:$D$100,2,FALSE),FALSE))</f>
        <v>1D Navigation, Harrisburg, Lawndale Areas</v>
      </c>
      <c r="BH23" t="str">
        <f>IF($C23=-1,-1,VLOOKUP($C23,'HCAD Process'!$D$5:$CZ$504,VLOOKUP(BH$4,'Table Name'!$C$2:$D$100,2,FALSE),FALSE))</f>
        <v>5915.01</v>
      </c>
      <c r="BI23" t="str">
        <f>IF($C23=-1,-1,VLOOKUP($C23,'HCAD Process'!$D$5:$CZ$504,VLOOKUP(BI$4,'Table Name'!$C$2:$D$100,2,FALSE),FALSE))</f>
        <v>0</v>
      </c>
      <c r="BJ23" t="str">
        <f>IF($C23=-1,-1,VLOOKUP($C23,'HCAD Process'!$D$5:$CZ$504,VLOOKUP(BJ$4,'Table Name'!$C$2:$D$100,2,FALSE),FALSE))</f>
        <v>01</v>
      </c>
      <c r="BK23" t="str">
        <f>IF($C23=-1,-1,VLOOKUP($C23,'HCAD Process'!$D$5:$CZ$504,VLOOKUP(BK$4,'Table Name'!$C$2:$D$100,2,FALSE),FALSE))</f>
        <v>5555B</v>
      </c>
      <c r="BL23" t="str">
        <f>IF($C23=-1,-1,VLOOKUP($C23,'HCAD Process'!$D$5:$CZ$504,VLOOKUP(BL$4,'Table Name'!$C$2:$D$100,2,FALSE),FALSE))</f>
        <v>535A</v>
      </c>
      <c r="BM23" t="str">
        <f>IF($C23=-1,-1,VLOOKUP($C23,'HCAD Process'!$D$5:$CZ$504,VLOOKUP(BM$4,'Table Name'!$C$2:$D$100,2,FALSE),FALSE))</f>
        <v>001 040 041 042 043 044 048 061 976</v>
      </c>
      <c r="BN23" t="str">
        <f>IF($C23=-1,-1,VLOOKUP($C23,'HCAD Process'!$D$5:$CZ$504,VLOOKUP(BN$4,'Table Name'!$C$2:$D$100,2,FALSE),FALSE))</f>
        <v>Real, Residential, Multi-Family</v>
      </c>
      <c r="BO23" t="str">
        <f>IF($C23=-1,-1,VLOOKUP($C23,'HCAD Process'!$D$5:$CZ$504,VLOOKUP(BO$4,'Table Name'!$C$2:$D$100,2,FALSE),FALSE))</f>
        <v>B1</v>
      </c>
      <c r="BP23" t="str">
        <f>IF($C23=-1,-1,VLOOKUP($C23,'HCAD Process'!$D$5:$CZ$504,VLOOKUP(BP$4,'Table Name'!$C$2:$D$100,2,FALSE),FALSE))</f>
        <v>Real, Residential, Multi-Family</v>
      </c>
      <c r="BQ23" t="str">
        <f>IF($C23=-1,-1,VLOOKUP($C23,'HCAD Process'!$D$5:$CZ$504,VLOOKUP(BQ$4,'Table Name'!$C$2:$D$100,2,FALSE),FALSE))</f>
        <v>Apartment Garden (1 to 3 Stories)</v>
      </c>
      <c r="BR23" t="str">
        <f>IF($C23=-1,-1,VLOOKUP($C23,'HCAD Process'!$D$5:$CZ$504,VLOOKUP(BR$4,'Table Name'!$C$2:$D$100,2,FALSE),FALSE))</f>
        <v>Multiple Res (Low Rise)</v>
      </c>
      <c r="BS23" t="str">
        <f>IF($C23=-1,-1,VLOOKUP($C23,'HCAD Process'!$D$5:$CZ$504,VLOOKUP(BS$4,'Table Name'!$C$2:$D$100,2,FALSE),FALSE))</f>
        <v>8002</v>
      </c>
      <c r="BT23" t="str">
        <f>IF($C23=-1,-1,VLOOKUP($C23,'HCAD Process'!$D$5:$CZ$504,VLOOKUP(BT$4,'Table Name'!$C$2:$D$100,2,FALSE),FALSE))</f>
        <v>Land Neighborhood Section 2</v>
      </c>
      <c r="BU23">
        <f>IF($C23=-1,-1,VLOOKUP($C23,'HCAD Process'!$D$5:$CZ$504,VLOOKUP(BU$4,'Table Name'!$C$2:$D$100,2,FALSE),FALSE))</f>
        <v>64782</v>
      </c>
      <c r="BV23" t="str">
        <f>IF($C23=-1,-1,VLOOKUP($C23,'HCAD Process'!$D$5:$CZ$504,VLOOKUP(BV$4,'Table Name'!$C$2:$D$100,2,FALSE),FALSE))</f>
        <v>SF</v>
      </c>
      <c r="BW23" t="str">
        <f>IF($C23=-1,-1,VLOOKUP($C23,'HCAD Process'!$D$5:$CZ$504,VLOOKUP(BW$4,'Table Name'!$C$2:$D$100,2,FALSE),FALSE))</f>
        <v>1.0000</v>
      </c>
      <c r="BX23" t="str">
        <f>IF($C23=-1,-1,VLOOKUP($C23,'HCAD Process'!$D$5:$CZ$504,VLOOKUP(BX$4,'Table Name'!$C$2:$D$100,2,FALSE),FALSE))</f>
        <v>1.0000</v>
      </c>
      <c r="BY23" t="str">
        <f>IF($C23=-1,-1,VLOOKUP($C23,'HCAD Process'!$D$5:$CZ$504,VLOOKUP(BY$4,'Table Name'!$C$2:$D$100,2,FALSE),FALSE))</f>
        <v>1.0000</v>
      </c>
      <c r="BZ23" t="str">
        <f>IF($C23=-1,-1,VLOOKUP($C23,'HCAD Process'!$D$5:$CZ$504,VLOOKUP(BZ$4,'Table Name'!$C$2:$D$100,2,FALSE),FALSE))</f>
        <v>1.0000</v>
      </c>
      <c r="CA23">
        <f>IF($C23=-1,-1,VLOOKUP($C23,'HCAD Process'!$D$5:$CZ$504,VLOOKUP(CA$4,'Table Name'!$C$2:$D$100,2,FALSE),FALSE))</f>
        <v>10</v>
      </c>
      <c r="CB23">
        <f>IF($C23=-1,-1,VLOOKUP($C23,'HCAD Process'!$D$5:$CZ$504,VLOOKUP(CB$4,'Table Name'!$C$2:$D$100,2,FALSE),FALSE))</f>
        <v>10</v>
      </c>
      <c r="CC23">
        <f>IF($C23=-1,-1,VLOOKUP($C23,'HCAD Process'!$D$5:$CZ$504,VLOOKUP(CC$4,'Table Name'!$C$2:$D$100,2,FALSE),FALSE))</f>
        <v>647820</v>
      </c>
      <c r="CD23" t="str">
        <f>IF($C23=-1,-1,VLOOKUP($C23,'HCAD Process'!$D$5:$CZ$504,VLOOKUP(CD$4,'Table Name'!$C$2:$D$100,2,FALSE),FALSE))</f>
        <v>04103000001203</v>
      </c>
    </row>
    <row r="24" spans="2:82" x14ac:dyDescent="0.25">
      <c r="B24">
        <f t="shared" si="0"/>
        <v>20</v>
      </c>
      <c r="C24" t="str">
        <f t="array" ref="C24">IF(ISERROR(INDEX('HCAD Process'!CE$5:CE$504,MATCH(0,COUNTIF(C$4:C23,'HCAD Process'!CE$5:CE$504)+('HCAD Process'!CE$5:CE$504=-1),0))),-1,INDEX('HCAD Process'!CE$5:CE$504,MATCH(0,COUNTIF(C$4:C23,'HCAD Process'!CE$5:CE$504)+('HCAD Process'!CE$5:CE$504=-1),0)))</f>
        <v>04103000001204</v>
      </c>
      <c r="D24" t="str">
        <f>IF($C24=-1,-1,VLOOKUP($C24,'HCAD Process'!$D$5:$CZ$504,VLOOKUP(D$4,'Table Name'!$C$2:$D$100,2,FALSE),FALSE))</f>
        <v>0410300000120</v>
      </c>
      <c r="E24" t="str">
        <f>IF($C24=-1,-1,VLOOKUP($C24,'HCAD Process'!$D$5:$CZ$504,VLOOKUP(E$4,'Table Name'!$C$2:$D$100,2,FALSE),FALSE))</f>
        <v>12/18/2006</v>
      </c>
      <c r="F24" t="str">
        <f>IF($C24=-1,-1,VLOOKUP($C24,'HCAD Process'!$D$5:$CZ$504,VLOOKUP(F$4,'Table Name'!$C$2:$D$100,2,FALSE),FALSE))</f>
        <v>JAS PROPERITES II LTD</v>
      </c>
      <c r="G24" t="str">
        <f>IF($C24=-1,-1,VLOOKUP($C24,'HCAD Process'!$D$5:$CZ$504,VLOOKUP(G$4,'Table Name'!$C$2:$D$100,2,FALSE),FALSE))</f>
        <v>ENCANTO APARTMENTS</v>
      </c>
      <c r="H24" t="str">
        <f>IF($C24=-1,-1,VLOOKUP($C24,'HCAD Process'!$D$5:$CZ$504,VLOOKUP(H$4,'Table Name'!$C$2:$D$100,2,FALSE),FALSE))</f>
        <v>Guttman</v>
      </c>
      <c r="I24" t="str">
        <f>IF($C24=-1,-1,VLOOKUP($C24,'HCAD Process'!$D$5:$CZ$504,VLOOKUP(I$4,'Table Name'!$C$2:$D$100,2,FALSE),FALSE))</f>
        <v>7132 LAWNDALE ST 60</v>
      </c>
      <c r="J24" t="str">
        <f>IF($C24=-1,-1,VLOOKUP($C24,'HCAD Process'!$D$5:$CZ$504,VLOOKUP(J$4,'Table Name'!$C$2:$D$100,2,FALSE),FALSE))</f>
        <v>HOUSTON</v>
      </c>
      <c r="K24" t="str">
        <f>IF($C24=-1,-1,VLOOKUP($C24,'HCAD Process'!$D$5:$CZ$504,VLOOKUP(K$4,'Table Name'!$C$2:$D$100,2,FALSE),FALSE))</f>
        <v>77023</v>
      </c>
      <c r="L24">
        <f>IF($C24=-1,-1,VLOOKUP($C24,'HCAD Process'!$D$5:$CZ$504,VLOOKUP(L$4,'Table Name'!$C$2:$D$100,2,FALSE),FALSE))</f>
        <v>1391695</v>
      </c>
      <c r="M24">
        <f>IF($C24=-1,-1,VLOOKUP($C24,'HCAD Process'!$D$5:$CZ$504,VLOOKUP(M$4,'Table Name'!$C$2:$D$100,2,FALSE),FALSE))</f>
        <v>1635021</v>
      </c>
      <c r="N24">
        <f>IF($C24=-1,-1,VLOOKUP($C24,'HCAD Process'!$D$5:$CZ$504,VLOOKUP(N$4,'Table Name'!$C$2:$D$100,2,FALSE),FALSE))</f>
        <v>1392000</v>
      </c>
      <c r="O24">
        <f>IF($C24=-1,-1,VLOOKUP($C24,'HCAD Process'!$D$5:$CZ$504,VLOOKUP(O$4,'Table Name'!$C$2:$D$100,2,FALSE),FALSE))</f>
        <v>0</v>
      </c>
      <c r="P24" t="e">
        <f>IF($C24=-1,-1,VLOOKUP($C24,'HCAD Process'!$D$5:$CZ$504,VLOOKUP(P$4,'Table Name'!$C$2:$D$100,2,FALSE),FALSE))</f>
        <v>#REF!</v>
      </c>
      <c r="Q24" t="str">
        <f>IF($C24=-1,-1,VLOOKUP($C24,'HCAD Process'!$D$5:$CZ$504,VLOOKUP(Q$4,'Table Name'!$C$2:$D$100,2,FALSE),FALSE))</f>
        <v>COMMERCIAL</v>
      </c>
      <c r="R24" t="str">
        <f>IF($C24=-1,-1,VLOOKUP($C24,'HCAD Process'!$D$5:$CZ$504,VLOOKUP(R$4,'Table Name'!$C$2:$D$100,2,FALSE),FALSE))</f>
        <v>4</v>
      </c>
      <c r="S24" t="str">
        <f>IF($C24=-1,-1,VLOOKUP($C24,'HCAD Process'!$D$5:$CZ$504,VLOOKUP(S$4,'Table Name'!$C$2:$D$100,2,FALSE),FALSE))</f>
        <v>4211</v>
      </c>
      <c r="T24" t="str">
        <f>IF($C24=-1,-1,VLOOKUP($C24,'HCAD Process'!$D$5:$CZ$504,VLOOKUP(T$4,'Table Name'!$C$2:$D$100,2,FALSE),FALSE))</f>
        <v>8352</v>
      </c>
      <c r="U24" t="str">
        <f>IF($C24=-1,-1,VLOOKUP($C24,'HCAD Process'!$D$5:$CZ$504,VLOOKUP(U$4,'Table Name'!$C$2:$D$100,2,FALSE),FALSE))</f>
        <v>D</v>
      </c>
      <c r="V24" t="str">
        <f>IF($C24=-1,-1,VLOOKUP($C24,'HCAD Process'!$D$5:$CZ$504,VLOOKUP(V$4,'Table Name'!$C$2:$D$100,2,FALSE),FALSE))</f>
        <v>Wood or Light Steel</v>
      </c>
      <c r="W24">
        <f>IF($C24=-1,-1,VLOOKUP($C24,'HCAD Process'!$D$5:$CZ$504,VLOOKUP(W$4,'Table Name'!$C$2:$D$100,2,FALSE),FALSE))</f>
        <v>0</v>
      </c>
      <c r="X24">
        <f>IF($C24=-1,-1,VLOOKUP($C24,'HCAD Process'!$D$5:$CZ$504,VLOOKUP(X$4,'Table Name'!$C$2:$D$100,2,FALSE),FALSE))</f>
        <v>0</v>
      </c>
      <c r="Y24">
        <f>IF($C24=-1,-1,VLOOKUP($C24,'HCAD Process'!$D$5:$CZ$504,VLOOKUP(Y$4,'Table Name'!$C$2:$D$100,2,FALSE),FALSE))</f>
        <v>697184</v>
      </c>
      <c r="Z24">
        <f>IF($C24=-1,-1,VLOOKUP($C24,'HCAD Process'!$D$5:$CZ$504,VLOOKUP(Z$4,'Table Name'!$C$2:$D$100,2,FALSE),FALSE))</f>
        <v>0</v>
      </c>
      <c r="AA24" t="str">
        <f>IF($C24=-1,-1,VLOOKUP($C24,'HCAD Process'!$D$5:$CZ$504,VLOOKUP(AA$4,'Table Name'!$C$2:$D$100,2,FALSE),FALSE))</f>
        <v>.617500</v>
      </c>
      <c r="AB24" t="str">
        <f>IF($C24=-1,-1,VLOOKUP($C24,'HCAD Process'!$D$5:$CZ$504,VLOOKUP(AB$4,'Table Name'!$C$2:$D$100,2,FALSE),FALSE))</f>
        <v>D</v>
      </c>
      <c r="AC24" t="str">
        <f>IF($C24=-1,-1,VLOOKUP($C24,'HCAD Process'!$D$5:$CZ$504,VLOOKUP(AC$4,'Table Name'!$C$2:$D$100,2,FALSE),FALSE))</f>
        <v>Low</v>
      </c>
      <c r="AD24" t="str">
        <f>IF($C24=-1,-1,VLOOKUP($C24,'HCAD Process'!$D$5:$CZ$504,VLOOKUP(AD$4,'Table Name'!$C$2:$D$100,2,FALSE),FALSE))</f>
        <v>1960</v>
      </c>
      <c r="AE24" t="str">
        <f>IF($C24=-1,-1,VLOOKUP($C24,'HCAD Process'!$D$5:$CZ$504,VLOOKUP(AE$4,'Table Name'!$C$2:$D$100,2,FALSE),FALSE))</f>
        <v>1960</v>
      </c>
      <c r="AF24" t="str">
        <f>IF($C24=-1,-1,VLOOKUP($C24,'HCAD Process'!$D$5:$CZ$504,VLOOKUP(AF$4,'Table Name'!$C$2:$D$100,2,FALSE),FALSE))</f>
        <v>0</v>
      </c>
      <c r="AG24" t="str">
        <f>IF($C24=-1,-1,VLOOKUP($C24,'HCAD Process'!$D$5:$CZ$504,VLOOKUP(AG$4,'Table Name'!$C$2:$D$100,2,FALSE),FALSE))</f>
        <v>1961</v>
      </c>
      <c r="AH24">
        <f>IF($C24=-1,-1,VLOOKUP($C24,'HCAD Process'!$D$5:$CZ$504,VLOOKUP(AH$4,'Table Name'!$C$2:$D$100,2,FALSE),FALSE))</f>
        <v>0</v>
      </c>
      <c r="AI24" t="str">
        <f>IF($C24=-1,-1,VLOOKUP($C24,'HCAD Process'!$D$5:$CZ$504,VLOOKUP(AI$4,'Table Name'!$C$2:$D$100,2,FALSE),FALSE))</f>
        <v>01/01/1997</v>
      </c>
      <c r="AJ24">
        <f>IF($C24=-1,-1,VLOOKUP($C24,'HCAD Process'!$D$5:$CZ$504,VLOOKUP(AJ$4,'Table Name'!$C$2:$D$100,2,FALSE),FALSE))</f>
        <v>0</v>
      </c>
      <c r="AK24">
        <f>IF($C24=-1,-1,VLOOKUP($C24,'HCAD Process'!$D$5:$CZ$504,VLOOKUP(AK$4,'Table Name'!$C$2:$D$100,2,FALSE),FALSE))</f>
        <v>12580</v>
      </c>
      <c r="AL24">
        <f>IF($C24=-1,-1,VLOOKUP($C24,'HCAD Process'!$D$5:$CZ$504,VLOOKUP(AL$4,'Table Name'!$C$2:$D$100,2,FALSE),FALSE))</f>
        <v>12580</v>
      </c>
      <c r="AM24">
        <f>IF($C24=-1,-1,VLOOKUP($C24,'HCAD Process'!$D$5:$CZ$504,VLOOKUP(AM$4,'Table Name'!$C$2:$D$100,2,FALSE),FALSE))</f>
        <v>0</v>
      </c>
      <c r="AN24">
        <f>IF($C24=-1,-1,VLOOKUP($C24,'HCAD Process'!$D$5:$CZ$504,VLOOKUP(AN$4,'Table Name'!$C$2:$D$100,2,FALSE),FALSE))</f>
        <v>0</v>
      </c>
      <c r="AO24">
        <f>IF($C24=-1,-1,VLOOKUP($C24,'HCAD Process'!$D$5:$CZ$504,VLOOKUP(AO$4,'Table Name'!$C$2:$D$100,2,FALSE),FALSE))</f>
        <v>0</v>
      </c>
      <c r="AP24">
        <f>IF($C24=-1,-1,VLOOKUP($C24,'HCAD Process'!$D$5:$CZ$504,VLOOKUP(AP$4,'Table Name'!$C$2:$D$100,2,FALSE),FALSE))</f>
        <v>12580</v>
      </c>
      <c r="AQ24">
        <f>IF($C24=-1,-1,VLOOKUP($C24,'HCAD Process'!$D$5:$CZ$504,VLOOKUP(AQ$4,'Table Name'!$C$2:$D$100,2,FALSE),FALSE))</f>
        <v>0</v>
      </c>
      <c r="AR24">
        <f>IF($C24=-1,-1,VLOOKUP($C24,'HCAD Process'!$D$5:$CZ$504,VLOOKUP(AR$4,'Table Name'!$C$2:$D$100,2,FALSE),FALSE))</f>
        <v>1</v>
      </c>
      <c r="AS24" t="str">
        <f>IF($C24=-1,-1,VLOOKUP($C24,'HCAD Process'!$D$5:$CZ$504,VLOOKUP(AS$4,'Table Name'!$C$2:$D$100,2,FALSE),FALSE))</f>
        <v>17</v>
      </c>
      <c r="AT24" t="str">
        <f>IF($C24=-1,-1,VLOOKUP($C24,'HCAD Process'!$D$5:$CZ$504,VLOOKUP(AT$4,'Table Name'!$C$2:$D$100,2,FALSE),FALSE))</f>
        <v>Apartments - Garden Style</v>
      </c>
      <c r="AU24" t="str">
        <f>IF($C24=-1,-1,VLOOKUP($C24,'HCAD Process'!$D$5:$CZ$504,VLOOKUP(AU$4,'Table Name'!$C$2:$D$100,2,FALSE),FALSE))</f>
        <v>Encanto</v>
      </c>
      <c r="AV24" t="str">
        <f>IF($C24=-1,-1,VLOOKUP($C24,'HCAD Process'!$D$5:$CZ$504,VLOOKUP(AV$4,'Table Name'!$C$2:$D$100,2,FALSE),FALSE))</f>
        <v>60</v>
      </c>
      <c r="AW24">
        <f>IF($C24=-1,-1,VLOOKUP($C24,'HCAD Process'!$D$5:$CZ$504,VLOOKUP(AW$4,'Table Name'!$C$2:$D$100,2,FALSE),FALSE))</f>
        <v>40800</v>
      </c>
      <c r="AX24">
        <f>IF($C24=-1,-1,VLOOKUP($C24,'HCAD Process'!$D$5:$CZ$504,VLOOKUP(AX$4,'Table Name'!$C$2:$D$100,2,FALSE),FALSE))</f>
        <v>0</v>
      </c>
      <c r="AY24">
        <f>IF($C24=-1,-1,VLOOKUP($C24,'HCAD Process'!$D$5:$CZ$504,VLOOKUP(AY$4,'Table Name'!$C$2:$D$100,2,FALSE),FALSE))</f>
        <v>0</v>
      </c>
      <c r="AZ24">
        <f>IF($C24=-1,-1,VLOOKUP($C24,'HCAD Process'!$D$5:$CZ$504,VLOOKUP(AZ$4,'Table Name'!$C$2:$D$100,2,FALSE),FALSE))</f>
        <v>455736</v>
      </c>
      <c r="BA24" t="str">
        <f>IF($C24=-1,-1,VLOOKUP($C24,'HCAD Process'!$D$5:$CZ$504,VLOOKUP(BA$4,'Table Name'!$C$2:$D$100,2,FALSE),FALSE))</f>
        <v>12</v>
      </c>
      <c r="BB24" t="str">
        <f>IF($C24=-1,-1,VLOOKUP($C24,'HCAD Process'!$D$5:$CZ$504,VLOOKUP(BB$4,'Table Name'!$C$2:$D$100,2,FALSE),FALSE))</f>
        <v>TR 15</v>
      </c>
      <c r="BC24" t="str">
        <f>IF($C24=-1,-1,VLOOKUP($C24,'HCAD Process'!$D$5:$CZ$504,VLOOKUP(BC$4,'Table Name'!$C$2:$D$100,2,FALSE),FALSE))</f>
        <v>ABST 74 J THOMAS</v>
      </c>
      <c r="BD24" t="str">
        <f>IF($C24=-1,-1,VLOOKUP($C24,'HCAD Process'!$D$5:$CZ$504,VLOOKUP(BD$4,'Table Name'!$C$2:$D$100,2,FALSE),FALSE))</f>
        <v>1712</v>
      </c>
      <c r="BE24" t="str">
        <f>IF($C24=-1,-1,VLOOKUP($C24,'HCAD Process'!$D$5:$CZ$504,VLOOKUP(BE$4,'Table Name'!$C$2:$D$100,2,FALSE),FALSE))</f>
        <v>U of H/ I-45 South</v>
      </c>
      <c r="BF24" t="str">
        <f>IF($C24=-1,-1,VLOOKUP($C24,'HCAD Process'!$D$5:$CZ$504,VLOOKUP(BF$4,'Table Name'!$C$2:$D$100,2,FALSE),FALSE))</f>
        <v>140</v>
      </c>
      <c r="BG24" t="str">
        <f>IF($C24=-1,-1,VLOOKUP($C24,'HCAD Process'!$D$5:$CZ$504,VLOOKUP(BG$4,'Table Name'!$C$2:$D$100,2,FALSE),FALSE))</f>
        <v>1D Navigation, Harrisburg, Lawndale Areas</v>
      </c>
      <c r="BH24" t="str">
        <f>IF($C24=-1,-1,VLOOKUP($C24,'HCAD Process'!$D$5:$CZ$504,VLOOKUP(BH$4,'Table Name'!$C$2:$D$100,2,FALSE),FALSE))</f>
        <v>5915.01</v>
      </c>
      <c r="BI24" t="str">
        <f>IF($C24=-1,-1,VLOOKUP($C24,'HCAD Process'!$D$5:$CZ$504,VLOOKUP(BI$4,'Table Name'!$C$2:$D$100,2,FALSE),FALSE))</f>
        <v>0</v>
      </c>
      <c r="BJ24" t="str">
        <f>IF($C24=-1,-1,VLOOKUP($C24,'HCAD Process'!$D$5:$CZ$504,VLOOKUP(BJ$4,'Table Name'!$C$2:$D$100,2,FALSE),FALSE))</f>
        <v>01</v>
      </c>
      <c r="BK24" t="str">
        <f>IF($C24=-1,-1,VLOOKUP($C24,'HCAD Process'!$D$5:$CZ$504,VLOOKUP(BK$4,'Table Name'!$C$2:$D$100,2,FALSE),FALSE))</f>
        <v>5555B</v>
      </c>
      <c r="BL24" t="str">
        <f>IF($C24=-1,-1,VLOOKUP($C24,'HCAD Process'!$D$5:$CZ$504,VLOOKUP(BL$4,'Table Name'!$C$2:$D$100,2,FALSE),FALSE))</f>
        <v>535A</v>
      </c>
      <c r="BM24" t="str">
        <f>IF($C24=-1,-1,VLOOKUP($C24,'HCAD Process'!$D$5:$CZ$504,VLOOKUP(BM$4,'Table Name'!$C$2:$D$100,2,FALSE),FALSE))</f>
        <v>001 040 041 042 043 044 048 061 976</v>
      </c>
      <c r="BN24" t="str">
        <f>IF($C24=-1,-1,VLOOKUP($C24,'HCAD Process'!$D$5:$CZ$504,VLOOKUP(BN$4,'Table Name'!$C$2:$D$100,2,FALSE),FALSE))</f>
        <v>Real, Residential, Multi-Family</v>
      </c>
      <c r="BO24" t="str">
        <f>IF($C24=-1,-1,VLOOKUP($C24,'HCAD Process'!$D$5:$CZ$504,VLOOKUP(BO$4,'Table Name'!$C$2:$D$100,2,FALSE),FALSE))</f>
        <v>B1</v>
      </c>
      <c r="BP24" t="str">
        <f>IF($C24=-1,-1,VLOOKUP($C24,'HCAD Process'!$D$5:$CZ$504,VLOOKUP(BP$4,'Table Name'!$C$2:$D$100,2,FALSE),FALSE))</f>
        <v>Real, Residential, Multi-Family</v>
      </c>
      <c r="BQ24" t="str">
        <f>IF($C24=-1,-1,VLOOKUP($C24,'HCAD Process'!$D$5:$CZ$504,VLOOKUP(BQ$4,'Table Name'!$C$2:$D$100,2,FALSE),FALSE))</f>
        <v>Apartment Garden (1 to 3 Stories)</v>
      </c>
      <c r="BR24" t="str">
        <f>IF($C24=-1,-1,VLOOKUP($C24,'HCAD Process'!$D$5:$CZ$504,VLOOKUP(BR$4,'Table Name'!$C$2:$D$100,2,FALSE),FALSE))</f>
        <v>Multiple Res (Low Rise)</v>
      </c>
      <c r="BS24" t="str">
        <f>IF($C24=-1,-1,VLOOKUP($C24,'HCAD Process'!$D$5:$CZ$504,VLOOKUP(BS$4,'Table Name'!$C$2:$D$100,2,FALSE),FALSE))</f>
        <v>8002</v>
      </c>
      <c r="BT24" t="str">
        <f>IF($C24=-1,-1,VLOOKUP($C24,'HCAD Process'!$D$5:$CZ$504,VLOOKUP(BT$4,'Table Name'!$C$2:$D$100,2,FALSE),FALSE))</f>
        <v>Land Neighborhood Section 2</v>
      </c>
      <c r="BU24">
        <f>IF($C24=-1,-1,VLOOKUP($C24,'HCAD Process'!$D$5:$CZ$504,VLOOKUP(BU$4,'Table Name'!$C$2:$D$100,2,FALSE),FALSE))</f>
        <v>64782</v>
      </c>
      <c r="BV24" t="str">
        <f>IF($C24=-1,-1,VLOOKUP($C24,'HCAD Process'!$D$5:$CZ$504,VLOOKUP(BV$4,'Table Name'!$C$2:$D$100,2,FALSE),FALSE))</f>
        <v>SF</v>
      </c>
      <c r="BW24" t="str">
        <f>IF($C24=-1,-1,VLOOKUP($C24,'HCAD Process'!$D$5:$CZ$504,VLOOKUP(BW$4,'Table Name'!$C$2:$D$100,2,FALSE),FALSE))</f>
        <v>1.0000</v>
      </c>
      <c r="BX24" t="str">
        <f>IF($C24=-1,-1,VLOOKUP($C24,'HCAD Process'!$D$5:$CZ$504,VLOOKUP(BX$4,'Table Name'!$C$2:$D$100,2,FALSE),FALSE))</f>
        <v>1.0000</v>
      </c>
      <c r="BY24" t="str">
        <f>IF($C24=-1,-1,VLOOKUP($C24,'HCAD Process'!$D$5:$CZ$504,VLOOKUP(BY$4,'Table Name'!$C$2:$D$100,2,FALSE),FALSE))</f>
        <v>1.0000</v>
      </c>
      <c r="BZ24" t="str">
        <f>IF($C24=-1,-1,VLOOKUP($C24,'HCAD Process'!$D$5:$CZ$504,VLOOKUP(BZ$4,'Table Name'!$C$2:$D$100,2,FALSE),FALSE))</f>
        <v>1.0000</v>
      </c>
      <c r="CA24">
        <f>IF($C24=-1,-1,VLOOKUP($C24,'HCAD Process'!$D$5:$CZ$504,VLOOKUP(CA$4,'Table Name'!$C$2:$D$100,2,FALSE),FALSE))</f>
        <v>10</v>
      </c>
      <c r="CB24">
        <f>IF($C24=-1,-1,VLOOKUP($C24,'HCAD Process'!$D$5:$CZ$504,VLOOKUP(CB$4,'Table Name'!$C$2:$D$100,2,FALSE),FALSE))</f>
        <v>10</v>
      </c>
      <c r="CC24">
        <f>IF($C24=-1,-1,VLOOKUP($C24,'HCAD Process'!$D$5:$CZ$504,VLOOKUP(CC$4,'Table Name'!$C$2:$D$100,2,FALSE),FALSE))</f>
        <v>647820</v>
      </c>
      <c r="CD24" t="str">
        <f>IF($C24=-1,-1,VLOOKUP($C24,'HCAD Process'!$D$5:$CZ$504,VLOOKUP(CD$4,'Table Name'!$C$2:$D$100,2,FALSE),FALSE))</f>
        <v>04103000001204</v>
      </c>
    </row>
    <row r="25" spans="2:82" x14ac:dyDescent="0.25">
      <c r="B25">
        <f t="shared" si="0"/>
        <v>21</v>
      </c>
      <c r="C25" t="str">
        <f t="array" ref="C25">IF(ISERROR(INDEX('HCAD Process'!CE$5:CE$504,MATCH(0,COUNTIF(C$4:C24,'HCAD Process'!CE$5:CE$504)+('HCAD Process'!CE$5:CE$504=-1),0))),-1,INDEX('HCAD Process'!CE$5:CE$504,MATCH(0,COUNTIF(C$4:C24,'HCAD Process'!CE$5:CE$504)+('HCAD Process'!CE$5:CE$504=-1),0)))</f>
        <v>04105100106201</v>
      </c>
      <c r="D25" t="str">
        <f>IF($C25=-1,-1,VLOOKUP($C25,'HCAD Process'!$D$5:$CZ$504,VLOOKUP(D$4,'Table Name'!$C$2:$D$100,2,FALSE),FALSE))</f>
        <v>0410510010620</v>
      </c>
      <c r="E25" t="str">
        <f>IF($C25=-1,-1,VLOOKUP($C25,'HCAD Process'!$D$5:$CZ$504,VLOOKUP(E$4,'Table Name'!$C$2:$D$100,2,FALSE),FALSE))</f>
        <v>02/14/2018</v>
      </c>
      <c r="F25" t="str">
        <f>IF($C25=-1,-1,VLOOKUP($C25,'HCAD Process'!$D$5:$CZ$504,VLOOKUP(F$4,'Table Name'!$C$2:$D$100,2,FALSE),FALSE))</f>
        <v>PATEL RINA G</v>
      </c>
      <c r="G25" t="str">
        <f>IF($C25=-1,-1,VLOOKUP($C25,'HCAD Process'!$D$5:$CZ$504,VLOOKUP(G$4,'Table Name'!$C$2:$D$100,2,FALSE),FALSE))</f>
        <v>ECONO LODGE HUMBLE</v>
      </c>
      <c r="H25">
        <f>IF($C25=-1,-1,VLOOKUP($C25,'HCAD Process'!$D$5:$CZ$504,VLOOKUP(H$4,'Table Name'!$C$2:$D$100,2,FALSE),FALSE))</f>
        <v>0</v>
      </c>
      <c r="I25" t="str">
        <f>IF($C25=-1,-1,VLOOKUP($C25,'HCAD Process'!$D$5:$CZ$504,VLOOKUP(I$4,'Table Name'!$C$2:$D$100,2,FALSE),FALSE))</f>
        <v>9821 FM 1960 BYPASS RD W 36</v>
      </c>
      <c r="J25" t="str">
        <f>IF($C25=-1,-1,VLOOKUP($C25,'HCAD Process'!$D$5:$CZ$504,VLOOKUP(J$4,'Table Name'!$C$2:$D$100,2,FALSE),FALSE))</f>
        <v>HUMBLE</v>
      </c>
      <c r="K25" t="str">
        <f>IF($C25=-1,-1,VLOOKUP($C25,'HCAD Process'!$D$5:$CZ$504,VLOOKUP(K$4,'Table Name'!$C$2:$D$100,2,FALSE),FALSE))</f>
        <v>77338</v>
      </c>
      <c r="L25">
        <f>IF($C25=-1,-1,VLOOKUP($C25,'HCAD Process'!$D$5:$CZ$504,VLOOKUP(L$4,'Table Name'!$C$2:$D$100,2,FALSE),FALSE))</f>
        <v>608684</v>
      </c>
      <c r="M25">
        <f>IF($C25=-1,-1,VLOOKUP($C25,'HCAD Process'!$D$5:$CZ$504,VLOOKUP(M$4,'Table Name'!$C$2:$D$100,2,FALSE),FALSE))</f>
        <v>832086</v>
      </c>
      <c r="N25">
        <f>IF($C25=-1,-1,VLOOKUP($C25,'HCAD Process'!$D$5:$CZ$504,VLOOKUP(N$4,'Table Name'!$C$2:$D$100,2,FALSE),FALSE))</f>
        <v>806184</v>
      </c>
      <c r="O25">
        <f>IF($C25=-1,-1,VLOOKUP($C25,'HCAD Process'!$D$5:$CZ$504,VLOOKUP(O$4,'Table Name'!$C$2:$D$100,2,FALSE),FALSE))</f>
        <v>0</v>
      </c>
      <c r="P25" t="e">
        <f>IF($C25=-1,-1,VLOOKUP($C25,'HCAD Process'!$D$5:$CZ$504,VLOOKUP(P$4,'Table Name'!$C$2:$D$100,2,FALSE),FALSE))</f>
        <v>#REF!</v>
      </c>
      <c r="Q25" t="str">
        <f>IF($C25=-1,-1,VLOOKUP($C25,'HCAD Process'!$D$5:$CZ$504,VLOOKUP(Q$4,'Table Name'!$C$2:$D$100,2,FALSE),FALSE))</f>
        <v>COMMERCIAL</v>
      </c>
      <c r="R25" t="str">
        <f>IF($C25=-1,-1,VLOOKUP($C25,'HCAD Process'!$D$5:$CZ$504,VLOOKUP(R$4,'Table Name'!$C$2:$D$100,2,FALSE),FALSE))</f>
        <v>1</v>
      </c>
      <c r="S25" t="str">
        <f>IF($C25=-1,-1,VLOOKUP($C25,'HCAD Process'!$D$5:$CZ$504,VLOOKUP(S$4,'Table Name'!$C$2:$D$100,2,FALSE),FALSE))</f>
        <v>4315</v>
      </c>
      <c r="T25" t="str">
        <f>IF($C25=-1,-1,VLOOKUP($C25,'HCAD Process'!$D$5:$CZ$504,VLOOKUP(T$4,'Table Name'!$C$2:$D$100,2,FALSE),FALSE))</f>
        <v>8343</v>
      </c>
      <c r="U25" t="str">
        <f>IF($C25=-1,-1,VLOOKUP($C25,'HCAD Process'!$D$5:$CZ$504,VLOOKUP(U$4,'Table Name'!$C$2:$D$100,2,FALSE),FALSE))</f>
        <v>D</v>
      </c>
      <c r="V25" t="str">
        <f>IF($C25=-1,-1,VLOOKUP($C25,'HCAD Process'!$D$5:$CZ$504,VLOOKUP(V$4,'Table Name'!$C$2:$D$100,2,FALSE),FALSE))</f>
        <v>Wood or Light Steel</v>
      </c>
      <c r="W25">
        <f>IF($C25=-1,-1,VLOOKUP($C25,'HCAD Process'!$D$5:$CZ$504,VLOOKUP(W$4,'Table Name'!$C$2:$D$100,2,FALSE),FALSE))</f>
        <v>0</v>
      </c>
      <c r="X25">
        <f>IF($C25=-1,-1,VLOOKUP($C25,'HCAD Process'!$D$5:$CZ$504,VLOOKUP(X$4,'Table Name'!$C$2:$D$100,2,FALSE),FALSE))</f>
        <v>0</v>
      </c>
      <c r="Y25">
        <f>IF($C25=-1,-1,VLOOKUP($C25,'HCAD Process'!$D$5:$CZ$504,VLOOKUP(Y$4,'Table Name'!$C$2:$D$100,2,FALSE),FALSE))</f>
        <v>1653230</v>
      </c>
      <c r="Z25">
        <f>IF($C25=-1,-1,VLOOKUP($C25,'HCAD Process'!$D$5:$CZ$504,VLOOKUP(Z$4,'Table Name'!$C$2:$D$100,2,FALSE),FALSE))</f>
        <v>0</v>
      </c>
      <c r="AA25" t="str">
        <f>IF($C25=-1,-1,VLOOKUP($C25,'HCAD Process'!$D$5:$CZ$504,VLOOKUP(AA$4,'Table Name'!$C$2:$D$100,2,FALSE),FALSE))</f>
        <v>.380000</v>
      </c>
      <c r="AB25" t="str">
        <f>IF($C25=-1,-1,VLOOKUP($C25,'HCAD Process'!$D$5:$CZ$504,VLOOKUP(AB$4,'Table Name'!$C$2:$D$100,2,FALSE),FALSE))</f>
        <v>C</v>
      </c>
      <c r="AC25" t="str">
        <f>IF($C25=-1,-1,VLOOKUP($C25,'HCAD Process'!$D$5:$CZ$504,VLOOKUP(AC$4,'Table Name'!$C$2:$D$100,2,FALSE),FALSE))</f>
        <v>Average</v>
      </c>
      <c r="AD25" t="str">
        <f>IF($C25=-1,-1,VLOOKUP($C25,'HCAD Process'!$D$5:$CZ$504,VLOOKUP(AD$4,'Table Name'!$C$2:$D$100,2,FALSE),FALSE))</f>
        <v>2000</v>
      </c>
      <c r="AE25" t="str">
        <f>IF($C25=-1,-1,VLOOKUP($C25,'HCAD Process'!$D$5:$CZ$504,VLOOKUP(AE$4,'Table Name'!$C$2:$D$100,2,FALSE),FALSE))</f>
        <v>2000</v>
      </c>
      <c r="AF25" t="str">
        <f>IF($C25=-1,-1,VLOOKUP($C25,'HCAD Process'!$D$5:$CZ$504,VLOOKUP(AF$4,'Table Name'!$C$2:$D$100,2,FALSE),FALSE))</f>
        <v>0</v>
      </c>
      <c r="AG25" t="str">
        <f>IF($C25=-1,-1,VLOOKUP($C25,'HCAD Process'!$D$5:$CZ$504,VLOOKUP(AG$4,'Table Name'!$C$2:$D$100,2,FALSE),FALSE))</f>
        <v>2001</v>
      </c>
      <c r="AH25" t="str">
        <f>IF($C25=-1,-1,VLOOKUP($C25,'HCAD Process'!$D$5:$CZ$504,VLOOKUP(AH$4,'Table Name'!$C$2:$D$100,2,FALSE),FALSE))</f>
        <v>HTS</v>
      </c>
      <c r="AI25" t="str">
        <f>IF($C25=-1,-1,VLOOKUP($C25,'HCAD Process'!$D$5:$CZ$504,VLOOKUP(AI$4,'Table Name'!$C$2:$D$100,2,FALSE),FALSE))</f>
        <v>01/01/2004</v>
      </c>
      <c r="AJ25">
        <f>IF($C25=-1,-1,VLOOKUP($C25,'HCAD Process'!$D$5:$CZ$504,VLOOKUP(AJ$4,'Table Name'!$C$2:$D$100,2,FALSE),FALSE))</f>
        <v>0</v>
      </c>
      <c r="AK25">
        <f>IF($C25=-1,-1,VLOOKUP($C25,'HCAD Process'!$D$5:$CZ$504,VLOOKUP(AK$4,'Table Name'!$C$2:$D$100,2,FALSE),FALSE))</f>
        <v>18742</v>
      </c>
      <c r="AL25">
        <f>IF($C25=-1,-1,VLOOKUP($C25,'HCAD Process'!$D$5:$CZ$504,VLOOKUP(AL$4,'Table Name'!$C$2:$D$100,2,FALSE),FALSE))</f>
        <v>24824</v>
      </c>
      <c r="AM25">
        <f>IF($C25=-1,-1,VLOOKUP($C25,'HCAD Process'!$D$5:$CZ$504,VLOOKUP(AM$4,'Table Name'!$C$2:$D$100,2,FALSE),FALSE))</f>
        <v>0</v>
      </c>
      <c r="AN25">
        <f>IF($C25=-1,-1,VLOOKUP($C25,'HCAD Process'!$D$5:$CZ$504,VLOOKUP(AN$4,'Table Name'!$C$2:$D$100,2,FALSE),FALSE))</f>
        <v>0</v>
      </c>
      <c r="AO25">
        <f>IF($C25=-1,-1,VLOOKUP($C25,'HCAD Process'!$D$5:$CZ$504,VLOOKUP(AO$4,'Table Name'!$C$2:$D$100,2,FALSE),FALSE))</f>
        <v>0</v>
      </c>
      <c r="AP25">
        <f>IF($C25=-1,-1,VLOOKUP($C25,'HCAD Process'!$D$5:$CZ$504,VLOOKUP(AP$4,'Table Name'!$C$2:$D$100,2,FALSE),FALSE))</f>
        <v>18742</v>
      </c>
      <c r="AQ25">
        <f>IF($C25=-1,-1,VLOOKUP($C25,'HCAD Process'!$D$5:$CZ$504,VLOOKUP(AQ$4,'Table Name'!$C$2:$D$100,2,FALSE),FALSE))</f>
        <v>1698</v>
      </c>
      <c r="AR25">
        <f>IF($C25=-1,-1,VLOOKUP($C25,'HCAD Process'!$D$5:$CZ$504,VLOOKUP(AR$4,'Table Name'!$C$2:$D$100,2,FALSE),FALSE))</f>
        <v>1</v>
      </c>
      <c r="AS25" t="str">
        <f>IF($C25=-1,-1,VLOOKUP($C25,'HCAD Process'!$D$5:$CZ$504,VLOOKUP(AS$4,'Table Name'!$C$2:$D$100,2,FALSE),FALSE))</f>
        <v>24</v>
      </c>
      <c r="AT25" t="str">
        <f>IF($C25=-1,-1,VLOOKUP($C25,'HCAD Process'!$D$5:$CZ$504,VLOOKUP(AT$4,'Table Name'!$C$2:$D$100,2,FALSE),FALSE))</f>
        <v>Motels\Limited Service Hotels</v>
      </c>
      <c r="AU25">
        <f>IF($C25=-1,-1,VLOOKUP($C25,'HCAD Process'!$D$5:$CZ$504,VLOOKUP(AU$4,'Table Name'!$C$2:$D$100,2,FALSE),FALSE))</f>
        <v>0</v>
      </c>
      <c r="AV25" t="str">
        <f>IF($C25=-1,-1,VLOOKUP($C25,'HCAD Process'!$D$5:$CZ$504,VLOOKUP(AV$4,'Table Name'!$C$2:$D$100,2,FALSE),FALSE))</f>
        <v>36</v>
      </c>
      <c r="AW25">
        <f>IF($C25=-1,-1,VLOOKUP($C25,'HCAD Process'!$D$5:$CZ$504,VLOOKUP(AW$4,'Table Name'!$C$2:$D$100,2,FALSE),FALSE))</f>
        <v>0</v>
      </c>
      <c r="AX25">
        <f>IF($C25=-1,-1,VLOOKUP($C25,'HCAD Process'!$D$5:$CZ$504,VLOOKUP(AX$4,'Table Name'!$C$2:$D$100,2,FALSE),FALSE))</f>
        <v>0</v>
      </c>
      <c r="AY25">
        <f>IF($C25=-1,-1,VLOOKUP($C25,'HCAD Process'!$D$5:$CZ$504,VLOOKUP(AY$4,'Table Name'!$C$2:$D$100,2,FALSE),FALSE))</f>
        <v>0</v>
      </c>
      <c r="AZ25">
        <f>IF($C25=-1,-1,VLOOKUP($C25,'HCAD Process'!$D$5:$CZ$504,VLOOKUP(AZ$4,'Table Name'!$C$2:$D$100,2,FALSE),FALSE))</f>
        <v>538740</v>
      </c>
      <c r="BA25" t="str">
        <f>IF($C25=-1,-1,VLOOKUP($C25,'HCAD Process'!$D$5:$CZ$504,VLOOKUP(BA$4,'Table Name'!$C$2:$D$100,2,FALSE),FALSE))</f>
        <v>5</v>
      </c>
      <c r="BB25" t="str">
        <f>IF($C25=-1,-1,VLOOKUP($C25,'HCAD Process'!$D$5:$CZ$504,VLOOKUP(BB$4,'Table Name'!$C$2:$D$100,2,FALSE),FALSE))</f>
        <v>TR 9T-11A</v>
      </c>
      <c r="BC25" t="str">
        <f>IF($C25=-1,-1,VLOOKUP($C25,'HCAD Process'!$D$5:$CZ$504,VLOOKUP(BC$4,'Table Name'!$C$2:$D$100,2,FALSE),FALSE))</f>
        <v>ABST 95 W B ADAMS</v>
      </c>
      <c r="BD25" t="str">
        <f>IF($C25=-1,-1,VLOOKUP($C25,'HCAD Process'!$D$5:$CZ$504,VLOOKUP(BD$4,'Table Name'!$C$2:$D$100,2,FALSE),FALSE))</f>
        <v>2305</v>
      </c>
      <c r="BE25" t="str">
        <f>IF($C25=-1,-1,VLOOKUP($C25,'HCAD Process'!$D$5:$CZ$504,VLOOKUP(BE$4,'Table Name'!$C$2:$D$100,2,FALSE),FALSE))</f>
        <v>Intercontinental</v>
      </c>
      <c r="BF25" t="str">
        <f>IF($C25=-1,-1,VLOOKUP($C25,'HCAD Process'!$D$5:$CZ$504,VLOOKUP(BF$4,'Table Name'!$C$2:$D$100,2,FALSE),FALSE))</f>
        <v>330</v>
      </c>
      <c r="BG25" t="str">
        <f>IF($C25=-1,-1,VLOOKUP($C25,'HCAD Process'!$D$5:$CZ$504,VLOOKUP(BG$4,'Table Name'!$C$2:$D$100,2,FALSE),FALSE))</f>
        <v>ISD 18 - Kingwood Area</v>
      </c>
      <c r="BH25" t="str">
        <f>IF($C25=-1,-1,VLOOKUP($C25,'HCAD Process'!$D$5:$CZ$504,VLOOKUP(BH$4,'Table Name'!$C$2:$D$100,2,FALSE),FALSE))</f>
        <v>9606.00</v>
      </c>
      <c r="BI25" t="str">
        <f>IF($C25=-1,-1,VLOOKUP($C25,'HCAD Process'!$D$5:$CZ$504,VLOOKUP(BI$4,'Table Name'!$C$2:$D$100,2,FALSE),FALSE))</f>
        <v>0</v>
      </c>
      <c r="BJ25" t="str">
        <f>IF($C25=-1,-1,VLOOKUP($C25,'HCAD Process'!$D$5:$CZ$504,VLOOKUP(BJ$4,'Table Name'!$C$2:$D$100,2,FALSE),FALSE))</f>
        <v>18</v>
      </c>
      <c r="BK25" t="str">
        <f>IF($C25=-1,-1,VLOOKUP($C25,'HCAD Process'!$D$5:$CZ$504,VLOOKUP(BK$4,'Table Name'!$C$2:$D$100,2,FALSE),FALSE))</f>
        <v>5667A</v>
      </c>
      <c r="BL25" t="str">
        <f>IF($C25=-1,-1,VLOOKUP($C25,'HCAD Process'!$D$5:$CZ$504,VLOOKUP(BL$4,'Table Name'!$C$2:$D$100,2,FALSE),FALSE))</f>
        <v>335U</v>
      </c>
      <c r="BM25" t="str">
        <f>IF($C25=-1,-1,VLOOKUP($C25,'HCAD Process'!$D$5:$CZ$504,VLOOKUP(BM$4,'Table Name'!$C$2:$D$100,2,FALSE),FALSE))</f>
        <v>018 040 041 042 043 044 045 062</v>
      </c>
      <c r="BN25" t="str">
        <f>IF($C25=-1,-1,VLOOKUP($C25,'HCAD Process'!$D$5:$CZ$504,VLOOKUP(BN$4,'Table Name'!$C$2:$D$100,2,FALSE),FALSE))</f>
        <v>Real, Commercial</v>
      </c>
      <c r="BO25" t="str">
        <f>IF($C25=-1,-1,VLOOKUP($C25,'HCAD Process'!$D$5:$CZ$504,VLOOKUP(BO$4,'Table Name'!$C$2:$D$100,2,FALSE),FALSE))</f>
        <v>F1</v>
      </c>
      <c r="BP25" t="str">
        <f>IF($C25=-1,-1,VLOOKUP($C25,'HCAD Process'!$D$5:$CZ$504,VLOOKUP(BP$4,'Table Name'!$C$2:$D$100,2,FALSE),FALSE))</f>
        <v>Real, Commercial</v>
      </c>
      <c r="BQ25" t="str">
        <f>IF($C25=-1,-1,VLOOKUP($C25,'HCAD Process'!$D$5:$CZ$504,VLOOKUP(BQ$4,'Table Name'!$C$2:$D$100,2,FALSE),FALSE))</f>
        <v>Hotel/Motel, Low-Rise 1 to 3 Stories</v>
      </c>
      <c r="BR25" t="str">
        <f>IF($C25=-1,-1,VLOOKUP($C25,'HCAD Process'!$D$5:$CZ$504,VLOOKUP(BR$4,'Table Name'!$C$2:$D$100,2,FALSE),FALSE))</f>
        <v>Motel</v>
      </c>
      <c r="BS25" t="str">
        <f>IF($C25=-1,-1,VLOOKUP($C25,'HCAD Process'!$D$5:$CZ$504,VLOOKUP(BS$4,'Table Name'!$C$2:$D$100,2,FALSE),FALSE))</f>
        <v>8004</v>
      </c>
      <c r="BT25" t="str">
        <f>IF($C25=-1,-1,VLOOKUP($C25,'HCAD Process'!$D$5:$CZ$504,VLOOKUP(BT$4,'Table Name'!$C$2:$D$100,2,FALSE),FALSE))</f>
        <v>Land Neighborhood Section 4</v>
      </c>
      <c r="BU25">
        <f>IF($C25=-1,-1,VLOOKUP($C25,'HCAD Process'!$D$5:$CZ$504,VLOOKUP(BU$4,'Table Name'!$C$2:$D$100,2,FALSE),FALSE))</f>
        <v>45999</v>
      </c>
      <c r="BV25" t="str">
        <f>IF($C25=-1,-1,VLOOKUP($C25,'HCAD Process'!$D$5:$CZ$504,VLOOKUP(BV$4,'Table Name'!$C$2:$D$100,2,FALSE),FALSE))</f>
        <v>SF</v>
      </c>
      <c r="BW25" t="str">
        <f>IF($C25=-1,-1,VLOOKUP($C25,'HCAD Process'!$D$5:$CZ$504,VLOOKUP(BW$4,'Table Name'!$C$2:$D$100,2,FALSE),FALSE))</f>
        <v>1.0000</v>
      </c>
      <c r="BX25" t="str">
        <f>IF($C25=-1,-1,VLOOKUP($C25,'HCAD Process'!$D$5:$CZ$504,VLOOKUP(BX$4,'Table Name'!$C$2:$D$100,2,FALSE),FALSE))</f>
        <v>1.0000</v>
      </c>
      <c r="BY25" t="str">
        <f>IF($C25=-1,-1,VLOOKUP($C25,'HCAD Process'!$D$5:$CZ$504,VLOOKUP(BY$4,'Table Name'!$C$2:$D$100,2,FALSE),FALSE))</f>
        <v>1.0000</v>
      </c>
      <c r="BZ25" t="str">
        <f>IF($C25=-1,-1,VLOOKUP($C25,'HCAD Process'!$D$5:$CZ$504,VLOOKUP(BZ$4,'Table Name'!$C$2:$D$100,2,FALSE),FALSE))</f>
        <v>1.0000</v>
      </c>
      <c r="CA25">
        <f>IF($C25=-1,-1,VLOOKUP($C25,'HCAD Process'!$D$5:$CZ$504,VLOOKUP(CA$4,'Table Name'!$C$2:$D$100,2,FALSE),FALSE))</f>
        <v>5</v>
      </c>
      <c r="CB25">
        <f>IF($C25=-1,-1,VLOOKUP($C25,'HCAD Process'!$D$5:$CZ$504,VLOOKUP(CB$4,'Table Name'!$C$2:$D$100,2,FALSE),FALSE))</f>
        <v>5</v>
      </c>
      <c r="CC25">
        <f>IF($C25=-1,-1,VLOOKUP($C25,'HCAD Process'!$D$5:$CZ$504,VLOOKUP(CC$4,'Table Name'!$C$2:$D$100,2,FALSE),FALSE))</f>
        <v>229995</v>
      </c>
      <c r="CD25" t="str">
        <f>IF($C25=-1,-1,VLOOKUP($C25,'HCAD Process'!$D$5:$CZ$504,VLOOKUP(CD$4,'Table Name'!$C$2:$D$100,2,FALSE),FALSE))</f>
        <v>04105100106201</v>
      </c>
    </row>
    <row r="26" spans="2:82" x14ac:dyDescent="0.25">
      <c r="B26">
        <f t="shared" si="0"/>
        <v>22</v>
      </c>
      <c r="C26" t="str">
        <f t="array" ref="C26">IF(ISERROR(INDEX('HCAD Process'!CE$5:CE$504,MATCH(0,COUNTIF(C$4:C25,'HCAD Process'!CE$5:CE$504)+('HCAD Process'!CE$5:CE$504=-1),0))),-1,INDEX('HCAD Process'!CE$5:CE$504,MATCH(0,COUNTIF(C$4:C25,'HCAD Process'!CE$5:CE$504)+('HCAD Process'!CE$5:CE$504=-1),0)))</f>
        <v>04407900000011</v>
      </c>
      <c r="D26" t="str">
        <f>IF($C26=-1,-1,VLOOKUP($C26,'HCAD Process'!$D$5:$CZ$504,VLOOKUP(D$4,'Table Name'!$C$2:$D$100,2,FALSE),FALSE))</f>
        <v>0440790000001</v>
      </c>
      <c r="E26" t="str">
        <f>IF($C26=-1,-1,VLOOKUP($C26,'HCAD Process'!$D$5:$CZ$504,VLOOKUP(E$4,'Table Name'!$C$2:$D$100,2,FALSE),FALSE))</f>
        <v>07/12/2001</v>
      </c>
      <c r="F26" t="str">
        <f>IF($C26=-1,-1,VLOOKUP($C26,'HCAD Process'!$D$5:$CZ$504,VLOOKUP(F$4,'Table Name'!$C$2:$D$100,2,FALSE),FALSE))</f>
        <v>6010 WASHINGTON LP</v>
      </c>
      <c r="G26" t="str">
        <f>IF($C26=-1,-1,VLOOKUP($C26,'HCAD Process'!$D$5:$CZ$504,VLOOKUP(G$4,'Table Name'!$C$2:$D$100,2,FALSE),FALSE))</f>
        <v>PRATT &amp; LAMBERT</v>
      </c>
      <c r="H26" t="str">
        <f>IF($C26=-1,-1,VLOOKUP($C26,'HCAD Process'!$D$5:$CZ$504,VLOOKUP(H$4,'Table Name'!$C$2:$D$100,2,FALSE),FALSE))</f>
        <v>Avi</v>
      </c>
      <c r="I26" t="str">
        <f>IF($C26=-1,-1,VLOOKUP($C26,'HCAD Process'!$D$5:$CZ$504,VLOOKUP(I$4,'Table Name'!$C$2:$D$100,2,FALSE),FALSE))</f>
        <v>6010 WASHINGTON AVE</v>
      </c>
      <c r="J26" t="str">
        <f>IF($C26=-1,-1,VLOOKUP($C26,'HCAD Process'!$D$5:$CZ$504,VLOOKUP(J$4,'Table Name'!$C$2:$D$100,2,FALSE),FALSE))</f>
        <v>HOUSTON</v>
      </c>
      <c r="K26" t="str">
        <f>IF($C26=-1,-1,VLOOKUP($C26,'HCAD Process'!$D$5:$CZ$504,VLOOKUP(K$4,'Table Name'!$C$2:$D$100,2,FALSE),FALSE))</f>
        <v>77007</v>
      </c>
      <c r="L26">
        <f>IF($C26=-1,-1,VLOOKUP($C26,'HCAD Process'!$D$5:$CZ$504,VLOOKUP(L$4,'Table Name'!$C$2:$D$100,2,FALSE),FALSE))</f>
        <v>3361900</v>
      </c>
      <c r="M26">
        <f>IF($C26=-1,-1,VLOOKUP($C26,'HCAD Process'!$D$5:$CZ$504,VLOOKUP(M$4,'Table Name'!$C$2:$D$100,2,FALSE),FALSE))</f>
        <v>4606766</v>
      </c>
      <c r="N26">
        <f>IF($C26=-1,-1,VLOOKUP($C26,'HCAD Process'!$D$5:$CZ$504,VLOOKUP(N$4,'Table Name'!$C$2:$D$100,2,FALSE),FALSE))</f>
        <v>3518000</v>
      </c>
      <c r="O26">
        <f>IF($C26=-1,-1,VLOOKUP($C26,'HCAD Process'!$D$5:$CZ$504,VLOOKUP(O$4,'Table Name'!$C$2:$D$100,2,FALSE),FALSE))</f>
        <v>0</v>
      </c>
      <c r="P26" t="e">
        <f>IF($C26=-1,-1,VLOOKUP($C26,'HCAD Process'!$D$5:$CZ$504,VLOOKUP(P$4,'Table Name'!$C$2:$D$100,2,FALSE),FALSE))</f>
        <v>#REF!</v>
      </c>
      <c r="Q26" t="str">
        <f>IF($C26=-1,-1,VLOOKUP($C26,'HCAD Process'!$D$5:$CZ$504,VLOOKUP(Q$4,'Table Name'!$C$2:$D$100,2,FALSE),FALSE))</f>
        <v>COMMERCIAL</v>
      </c>
      <c r="R26" t="str">
        <f>IF($C26=-1,-1,VLOOKUP($C26,'HCAD Process'!$D$5:$CZ$504,VLOOKUP(R$4,'Table Name'!$C$2:$D$100,2,FALSE),FALSE))</f>
        <v>1</v>
      </c>
      <c r="S26" t="str">
        <f>IF($C26=-1,-1,VLOOKUP($C26,'HCAD Process'!$D$5:$CZ$504,VLOOKUP(S$4,'Table Name'!$C$2:$D$100,2,FALSE),FALSE))</f>
        <v>4374</v>
      </c>
      <c r="T26" t="str">
        <f>IF($C26=-1,-1,VLOOKUP($C26,'HCAD Process'!$D$5:$CZ$504,VLOOKUP(T$4,'Table Name'!$C$2:$D$100,2,FALSE),FALSE))</f>
        <v>8412</v>
      </c>
      <c r="U26" t="str">
        <f>IF($C26=-1,-1,VLOOKUP($C26,'HCAD Process'!$D$5:$CZ$504,VLOOKUP(U$4,'Table Name'!$C$2:$D$100,2,FALSE),FALSE))</f>
        <v>C</v>
      </c>
      <c r="V26" t="str">
        <f>IF($C26=-1,-1,VLOOKUP($C26,'HCAD Process'!$D$5:$CZ$504,VLOOKUP(V$4,'Table Name'!$C$2:$D$100,2,FALSE),FALSE))</f>
        <v>Masonry Bearing</v>
      </c>
      <c r="W26">
        <f>IF($C26=-1,-1,VLOOKUP($C26,'HCAD Process'!$D$5:$CZ$504,VLOOKUP(W$4,'Table Name'!$C$2:$D$100,2,FALSE),FALSE))</f>
        <v>0</v>
      </c>
      <c r="X26">
        <f>IF($C26=-1,-1,VLOOKUP($C26,'HCAD Process'!$D$5:$CZ$504,VLOOKUP(X$4,'Table Name'!$C$2:$D$100,2,FALSE),FALSE))</f>
        <v>0</v>
      </c>
      <c r="Y26">
        <f>IF($C26=-1,-1,VLOOKUP($C26,'HCAD Process'!$D$5:$CZ$504,VLOOKUP(Y$4,'Table Name'!$C$2:$D$100,2,FALSE),FALSE))</f>
        <v>1543754</v>
      </c>
      <c r="Z26">
        <f>IF($C26=-1,-1,VLOOKUP($C26,'HCAD Process'!$D$5:$CZ$504,VLOOKUP(Z$4,'Table Name'!$C$2:$D$100,2,FALSE),FALSE))</f>
        <v>0</v>
      </c>
      <c r="AA26" t="str">
        <f>IF($C26=-1,-1,VLOOKUP($C26,'HCAD Process'!$D$5:$CZ$504,VLOOKUP(AA$4,'Table Name'!$C$2:$D$100,2,FALSE),FALSE))</f>
        <v>.320000</v>
      </c>
      <c r="AB26" t="str">
        <f>IF($C26=-1,-1,VLOOKUP($C26,'HCAD Process'!$D$5:$CZ$504,VLOOKUP(AB$4,'Table Name'!$C$2:$D$100,2,FALSE),FALSE))</f>
        <v>B</v>
      </c>
      <c r="AC26" t="str">
        <f>IF($C26=-1,-1,VLOOKUP($C26,'HCAD Process'!$D$5:$CZ$504,VLOOKUP(AC$4,'Table Name'!$C$2:$D$100,2,FALSE),FALSE))</f>
        <v>Good</v>
      </c>
      <c r="AD26" t="str">
        <f>IF($C26=-1,-1,VLOOKUP($C26,'HCAD Process'!$D$5:$CZ$504,VLOOKUP(AD$4,'Table Name'!$C$2:$D$100,2,FALSE),FALSE))</f>
        <v>2000</v>
      </c>
      <c r="AE26" t="str">
        <f>IF($C26=-1,-1,VLOOKUP($C26,'HCAD Process'!$D$5:$CZ$504,VLOOKUP(AE$4,'Table Name'!$C$2:$D$100,2,FALSE),FALSE))</f>
        <v>2000</v>
      </c>
      <c r="AF26" t="str">
        <f>IF($C26=-1,-1,VLOOKUP($C26,'HCAD Process'!$D$5:$CZ$504,VLOOKUP(AF$4,'Table Name'!$C$2:$D$100,2,FALSE),FALSE))</f>
        <v>0</v>
      </c>
      <c r="AG26" t="str">
        <f>IF($C26=-1,-1,VLOOKUP($C26,'HCAD Process'!$D$5:$CZ$504,VLOOKUP(AG$4,'Table Name'!$C$2:$D$100,2,FALSE),FALSE))</f>
        <v>2001</v>
      </c>
      <c r="AH26" t="str">
        <f>IF($C26=-1,-1,VLOOKUP($C26,'HCAD Process'!$D$5:$CZ$504,VLOOKUP(AH$4,'Table Name'!$C$2:$D$100,2,FALSE),FALSE))</f>
        <v>461</v>
      </c>
      <c r="AI26" t="str">
        <f>IF($C26=-1,-1,VLOOKUP($C26,'HCAD Process'!$D$5:$CZ$504,VLOOKUP(AI$4,'Table Name'!$C$2:$D$100,2,FALSE),FALSE))</f>
        <v>01/01/2004</v>
      </c>
      <c r="AJ26" t="str">
        <f>IF($C26=-1,-1,VLOOKUP($C26,'HCAD Process'!$D$5:$CZ$504,VLOOKUP(AJ$4,'Table Name'!$C$2:$D$100,2,FALSE),FALSE))</f>
        <v>PRATT &amp; LAMBERT                                              BAS WAS 14471. SKETCHED FROM FILE SKETCH F/2014 AS:  14433 SF.    TANDUS CENTIVA  MEMORIA</v>
      </c>
      <c r="AK26">
        <f>IF($C26=-1,-1,VLOOKUP($C26,'HCAD Process'!$D$5:$CZ$504,VLOOKUP(AK$4,'Table Name'!$C$2:$D$100,2,FALSE),FALSE))</f>
        <v>14433</v>
      </c>
      <c r="AL26">
        <f>IF($C26=-1,-1,VLOOKUP($C26,'HCAD Process'!$D$5:$CZ$504,VLOOKUP(AL$4,'Table Name'!$C$2:$D$100,2,FALSE),FALSE))</f>
        <v>15872</v>
      </c>
      <c r="AM26">
        <f>IF($C26=-1,-1,VLOOKUP($C26,'HCAD Process'!$D$5:$CZ$504,VLOOKUP(AM$4,'Table Name'!$C$2:$D$100,2,FALSE),FALSE))</f>
        <v>0</v>
      </c>
      <c r="AN26">
        <f>IF($C26=-1,-1,VLOOKUP($C26,'HCAD Process'!$D$5:$CZ$504,VLOOKUP(AN$4,'Table Name'!$C$2:$D$100,2,FALSE),FALSE))</f>
        <v>0</v>
      </c>
      <c r="AO26">
        <f>IF($C26=-1,-1,VLOOKUP($C26,'HCAD Process'!$D$5:$CZ$504,VLOOKUP(AO$4,'Table Name'!$C$2:$D$100,2,FALSE),FALSE))</f>
        <v>0</v>
      </c>
      <c r="AP26">
        <f>IF($C26=-1,-1,VLOOKUP($C26,'HCAD Process'!$D$5:$CZ$504,VLOOKUP(AP$4,'Table Name'!$C$2:$D$100,2,FALSE),FALSE))</f>
        <v>14433</v>
      </c>
      <c r="AQ26">
        <f>IF($C26=-1,-1,VLOOKUP($C26,'HCAD Process'!$D$5:$CZ$504,VLOOKUP(AQ$4,'Table Name'!$C$2:$D$100,2,FALSE),FALSE))</f>
        <v>797</v>
      </c>
      <c r="AR26">
        <f>IF($C26=-1,-1,VLOOKUP($C26,'HCAD Process'!$D$5:$CZ$504,VLOOKUP(AR$4,'Table Name'!$C$2:$D$100,2,FALSE),FALSE))</f>
        <v>1</v>
      </c>
      <c r="AS26" t="str">
        <f>IF($C26=-1,-1,VLOOKUP($C26,'HCAD Process'!$D$5:$CZ$504,VLOOKUP(AS$4,'Table Name'!$C$2:$D$100,2,FALSE),FALSE))</f>
        <v>20</v>
      </c>
      <c r="AT26" t="str">
        <f>IF($C26=-1,-1,VLOOKUP($C26,'HCAD Process'!$D$5:$CZ$504,VLOOKUP(AT$4,'Table Name'!$C$2:$D$100,2,FALSE),FALSE))</f>
        <v>Rtl - Multi Occupancy</v>
      </c>
      <c r="AU26">
        <f>IF($C26=-1,-1,VLOOKUP($C26,'HCAD Process'!$D$5:$CZ$504,VLOOKUP(AU$4,'Table Name'!$C$2:$D$100,2,FALSE),FALSE))</f>
        <v>0</v>
      </c>
      <c r="AV26">
        <f>IF($C26=-1,-1,VLOOKUP($C26,'HCAD Process'!$D$5:$CZ$504,VLOOKUP(AV$4,'Table Name'!$C$2:$D$100,2,FALSE),FALSE))</f>
        <v>0</v>
      </c>
      <c r="AW26">
        <f>IF($C26=-1,-1,VLOOKUP($C26,'HCAD Process'!$D$5:$CZ$504,VLOOKUP(AW$4,'Table Name'!$C$2:$D$100,2,FALSE),FALSE))</f>
        <v>13962</v>
      </c>
      <c r="AX26">
        <f>IF($C26=-1,-1,VLOOKUP($C26,'HCAD Process'!$D$5:$CZ$504,VLOOKUP(AX$4,'Table Name'!$C$2:$D$100,2,FALSE),FALSE))</f>
        <v>0</v>
      </c>
      <c r="AY26">
        <f>IF($C26=-1,-1,VLOOKUP($C26,'HCAD Process'!$D$5:$CZ$504,VLOOKUP(AY$4,'Table Name'!$C$2:$D$100,2,FALSE),FALSE))</f>
        <v>0</v>
      </c>
      <c r="AZ26">
        <f>IF($C26=-1,-1,VLOOKUP($C26,'HCAD Process'!$D$5:$CZ$504,VLOOKUP(AZ$4,'Table Name'!$C$2:$D$100,2,FALSE),FALSE))</f>
        <v>349050</v>
      </c>
      <c r="BA26" t="str">
        <f>IF($C26=-1,-1,VLOOKUP($C26,'HCAD Process'!$D$5:$CZ$504,VLOOKUP(BA$4,'Table Name'!$C$2:$D$100,2,FALSE),FALSE))</f>
        <v>20</v>
      </c>
      <c r="BB26" t="str">
        <f>IF($C26=-1,-1,VLOOKUP($C26,'HCAD Process'!$D$5:$CZ$504,VLOOKUP(BB$4,'Table Name'!$C$2:$D$100,2,FALSE),FALSE))</f>
        <v>TRS 8 &amp; 8A &amp;</v>
      </c>
      <c r="BC26" t="str">
        <f>IF($C26=-1,-1,VLOOKUP($C26,'HCAD Process'!$D$5:$CZ$504,VLOOKUP(BC$4,'Table Name'!$C$2:$D$100,2,FALSE),FALSE))</f>
        <v>TRS 1 2 2A 3A BLK 1 CLAYS SEC2</v>
      </c>
      <c r="BD26" t="str">
        <f>IF($C26=-1,-1,VLOOKUP($C26,'HCAD Process'!$D$5:$CZ$504,VLOOKUP(BD$4,'Table Name'!$C$2:$D$100,2,FALSE),FALSE))</f>
        <v>5020</v>
      </c>
      <c r="BE26" t="str">
        <f>IF($C26=-1,-1,VLOOKUP($C26,'HCAD Process'!$D$5:$CZ$504,VLOOKUP(BE$4,'Table Name'!$C$2:$D$100,2,FALSE),FALSE))</f>
        <v>Heights</v>
      </c>
      <c r="BF26" t="str">
        <f>IF($C26=-1,-1,VLOOKUP($C26,'HCAD Process'!$D$5:$CZ$504,VLOOKUP(BF$4,'Table Name'!$C$2:$D$100,2,FALSE),FALSE))</f>
        <v>160</v>
      </c>
      <c r="BG26" t="str">
        <f>IF($C26=-1,-1,VLOOKUP($C26,'HCAD Process'!$D$5:$CZ$504,VLOOKUP(BG$4,'Table Name'!$C$2:$D$100,2,FALSE),FALSE))</f>
        <v>1F Lazybrook, Timbergrove, Washington Corridor</v>
      </c>
      <c r="BH26" t="str">
        <f>IF($C26=-1,-1,VLOOKUP($C26,'HCAD Process'!$D$5:$CZ$504,VLOOKUP(BH$4,'Table Name'!$C$2:$D$100,2,FALSE),FALSE))</f>
        <v>5925.03</v>
      </c>
      <c r="BI26" t="str">
        <f>IF($C26=-1,-1,VLOOKUP($C26,'HCAD Process'!$D$5:$CZ$504,VLOOKUP(BI$4,'Table Name'!$C$2:$D$100,2,FALSE),FALSE))</f>
        <v>0</v>
      </c>
      <c r="BJ26" t="str">
        <f>IF($C26=-1,-1,VLOOKUP($C26,'HCAD Process'!$D$5:$CZ$504,VLOOKUP(BJ$4,'Table Name'!$C$2:$D$100,2,FALSE),FALSE))</f>
        <v>01</v>
      </c>
      <c r="BK26" t="str">
        <f>IF($C26=-1,-1,VLOOKUP($C26,'HCAD Process'!$D$5:$CZ$504,VLOOKUP(BK$4,'Table Name'!$C$2:$D$100,2,FALSE),FALSE))</f>
        <v>5258D</v>
      </c>
      <c r="BL26" t="str">
        <f>IF($C26=-1,-1,VLOOKUP($C26,'HCAD Process'!$D$5:$CZ$504,VLOOKUP(BL$4,'Table Name'!$C$2:$D$100,2,FALSE),FALSE))</f>
        <v>492G</v>
      </c>
      <c r="BM26" t="str">
        <f>IF($C26=-1,-1,VLOOKUP($C26,'HCAD Process'!$D$5:$CZ$504,VLOOKUP(BM$4,'Table Name'!$C$2:$D$100,2,FALSE),FALSE))</f>
        <v>001 040 041 042 043 044 048 061</v>
      </c>
      <c r="BN26" t="str">
        <f>IF($C26=-1,-1,VLOOKUP($C26,'HCAD Process'!$D$5:$CZ$504,VLOOKUP(BN$4,'Table Name'!$C$2:$D$100,2,FALSE),FALSE))</f>
        <v>Real, Commercial</v>
      </c>
      <c r="BO26" t="str">
        <f>IF($C26=-1,-1,VLOOKUP($C26,'HCAD Process'!$D$5:$CZ$504,VLOOKUP(BO$4,'Table Name'!$C$2:$D$100,2,FALSE),FALSE))</f>
        <v>F1</v>
      </c>
      <c r="BP26" t="str">
        <f>IF($C26=-1,-1,VLOOKUP($C26,'HCAD Process'!$D$5:$CZ$504,VLOOKUP(BP$4,'Table Name'!$C$2:$D$100,2,FALSE),FALSE))</f>
        <v>Real, Commercial</v>
      </c>
      <c r="BQ26" t="str">
        <f>IF($C26=-1,-1,VLOOKUP($C26,'HCAD Process'!$D$5:$CZ$504,VLOOKUP(BQ$4,'Table Name'!$C$2:$D$100,2,FALSE),FALSE))</f>
        <v>Retail Multi-Occupancy</v>
      </c>
      <c r="BR26" t="str">
        <f>IF($C26=-1,-1,VLOOKUP($C26,'HCAD Process'!$D$5:$CZ$504,VLOOKUP(BR$4,'Table Name'!$C$2:$D$100,2,FALSE),FALSE))</f>
        <v>Neighborhood Shopping Ctr</v>
      </c>
      <c r="BS26" t="str">
        <f>IF($C26=-1,-1,VLOOKUP($C26,'HCAD Process'!$D$5:$CZ$504,VLOOKUP(BS$4,'Table Name'!$C$2:$D$100,2,FALSE),FALSE))</f>
        <v>8001</v>
      </c>
      <c r="BT26" t="str">
        <f>IF($C26=-1,-1,VLOOKUP($C26,'HCAD Process'!$D$5:$CZ$504,VLOOKUP(BT$4,'Table Name'!$C$2:$D$100,2,FALSE),FALSE))</f>
        <v>Land Neighborhood Section 1</v>
      </c>
      <c r="BU26">
        <f>IF($C26=-1,-1,VLOOKUP($C26,'HCAD Process'!$D$5:$CZ$504,VLOOKUP(BU$4,'Table Name'!$C$2:$D$100,2,FALSE),FALSE))</f>
        <v>33976</v>
      </c>
      <c r="BV26" t="str">
        <f>IF($C26=-1,-1,VLOOKUP($C26,'HCAD Process'!$D$5:$CZ$504,VLOOKUP(BV$4,'Table Name'!$C$2:$D$100,2,FALSE),FALSE))</f>
        <v>SF</v>
      </c>
      <c r="BW26" t="str">
        <f>IF($C26=-1,-1,VLOOKUP($C26,'HCAD Process'!$D$5:$CZ$504,VLOOKUP(BW$4,'Table Name'!$C$2:$D$100,2,FALSE),FALSE))</f>
        <v>1.0000</v>
      </c>
      <c r="BX26" t="str">
        <f>IF($C26=-1,-1,VLOOKUP($C26,'HCAD Process'!$D$5:$CZ$504,VLOOKUP(BX$4,'Table Name'!$C$2:$D$100,2,FALSE),FALSE))</f>
        <v>1.0000</v>
      </c>
      <c r="BY26" t="str">
        <f>IF($C26=-1,-1,VLOOKUP($C26,'HCAD Process'!$D$5:$CZ$504,VLOOKUP(BY$4,'Table Name'!$C$2:$D$100,2,FALSE),FALSE))</f>
        <v>1.0000</v>
      </c>
      <c r="BZ26" t="str">
        <f>IF($C26=-1,-1,VLOOKUP($C26,'HCAD Process'!$D$5:$CZ$504,VLOOKUP(BZ$4,'Table Name'!$C$2:$D$100,2,FALSE),FALSE))</f>
        <v>1.0000</v>
      </c>
      <c r="CA26">
        <f>IF($C26=-1,-1,VLOOKUP($C26,'HCAD Process'!$D$5:$CZ$504,VLOOKUP(CA$4,'Table Name'!$C$2:$D$100,2,FALSE),FALSE))</f>
        <v>75</v>
      </c>
      <c r="CB26">
        <f>IF($C26=-1,-1,VLOOKUP($C26,'HCAD Process'!$D$5:$CZ$504,VLOOKUP(CB$4,'Table Name'!$C$2:$D$100,2,FALSE),FALSE))</f>
        <v>75</v>
      </c>
      <c r="CC26">
        <f>IF($C26=-1,-1,VLOOKUP($C26,'HCAD Process'!$D$5:$CZ$504,VLOOKUP(CC$4,'Table Name'!$C$2:$D$100,2,FALSE),FALSE))</f>
        <v>2548200</v>
      </c>
      <c r="CD26" t="str">
        <f>IF($C26=-1,-1,VLOOKUP($C26,'HCAD Process'!$D$5:$CZ$504,VLOOKUP(CD$4,'Table Name'!$C$2:$D$100,2,FALSE),FALSE))</f>
        <v>04407900000011</v>
      </c>
    </row>
    <row r="27" spans="2:82" x14ac:dyDescent="0.25">
      <c r="B27">
        <f t="shared" si="0"/>
        <v>23</v>
      </c>
      <c r="C27" t="str">
        <f t="array" ref="C27">IF(ISERROR(INDEX('HCAD Process'!CE$5:CE$504,MATCH(0,COUNTIF(C$4:C26,'HCAD Process'!CE$5:CE$504)+('HCAD Process'!CE$5:CE$504=-1),0))),-1,INDEX('HCAD Process'!CE$5:CE$504,MATCH(0,COUNTIF(C$4:C26,'HCAD Process'!CE$5:CE$504)+('HCAD Process'!CE$5:CE$504=-1),0)))</f>
        <v>04603000000241</v>
      </c>
      <c r="D27" t="str">
        <f>IF($C27=-1,-1,VLOOKUP($C27,'HCAD Process'!$D$5:$CZ$504,VLOOKUP(D$4,'Table Name'!$C$2:$D$100,2,FALSE),FALSE))</f>
        <v>0460300000024</v>
      </c>
      <c r="E27" t="str">
        <f>IF($C27=-1,-1,VLOOKUP($C27,'HCAD Process'!$D$5:$CZ$504,VLOOKUP(E$4,'Table Name'!$C$2:$D$100,2,FALSE),FALSE))</f>
        <v>07/14/2017</v>
      </c>
      <c r="F27" t="str">
        <f>IF($C27=-1,-1,VLOOKUP($C27,'HCAD Process'!$D$5:$CZ$504,VLOOKUP(F$4,'Table Name'!$C$2:$D$100,2,FALSE),FALSE))</f>
        <v>AUGUSTA RED PINES LLC</v>
      </c>
      <c r="G27" t="str">
        <f>IF($C27=-1,-1,VLOOKUP($C27,'HCAD Process'!$D$5:$CZ$504,VLOOKUP(G$4,'Table Name'!$C$2:$D$100,2,FALSE),FALSE))</f>
        <v>RED PINES</v>
      </c>
      <c r="H27">
        <f>IF($C27=-1,-1,VLOOKUP($C27,'HCAD Process'!$D$5:$CZ$504,VLOOKUP(H$4,'Table Name'!$C$2:$D$100,2,FALSE),FALSE))</f>
        <v>0</v>
      </c>
      <c r="I27" t="str">
        <f>IF($C27=-1,-1,VLOOKUP($C27,'HCAD Process'!$D$5:$CZ$504,VLOOKUP(I$4,'Table Name'!$C$2:$D$100,2,FALSE),FALSE))</f>
        <v>3823 RED BLUFF RD 244</v>
      </c>
      <c r="J27" t="str">
        <f>IF($C27=-1,-1,VLOOKUP($C27,'HCAD Process'!$D$5:$CZ$504,VLOOKUP(J$4,'Table Name'!$C$2:$D$100,2,FALSE),FALSE))</f>
        <v>PASADENA</v>
      </c>
      <c r="K27" t="str">
        <f>IF($C27=-1,-1,VLOOKUP($C27,'HCAD Process'!$D$5:$CZ$504,VLOOKUP(K$4,'Table Name'!$C$2:$D$100,2,FALSE),FALSE))</f>
        <v>77503</v>
      </c>
      <c r="L27">
        <f>IF($C27=-1,-1,VLOOKUP($C27,'HCAD Process'!$D$5:$CZ$504,VLOOKUP(L$4,'Table Name'!$C$2:$D$100,2,FALSE),FALSE))</f>
        <v>5665000</v>
      </c>
      <c r="M27">
        <f>IF($C27=-1,-1,VLOOKUP($C27,'HCAD Process'!$D$5:$CZ$504,VLOOKUP(M$4,'Table Name'!$C$2:$D$100,2,FALSE),FALSE))</f>
        <v>7881114</v>
      </c>
      <c r="N27">
        <f>IF($C27=-1,-1,VLOOKUP($C27,'HCAD Process'!$D$5:$CZ$504,VLOOKUP(N$4,'Table Name'!$C$2:$D$100,2,FALSE),FALSE))</f>
        <v>7881114</v>
      </c>
      <c r="O27">
        <f>IF($C27=-1,-1,VLOOKUP($C27,'HCAD Process'!$D$5:$CZ$504,VLOOKUP(O$4,'Table Name'!$C$2:$D$100,2,FALSE),FALSE))</f>
        <v>0</v>
      </c>
      <c r="P27" t="e">
        <f>IF($C27=-1,-1,VLOOKUP($C27,'HCAD Process'!$D$5:$CZ$504,VLOOKUP(P$4,'Table Name'!$C$2:$D$100,2,FALSE),FALSE))</f>
        <v>#REF!</v>
      </c>
      <c r="Q27" t="str">
        <f>IF($C27=-1,-1,VLOOKUP($C27,'HCAD Process'!$D$5:$CZ$504,VLOOKUP(Q$4,'Table Name'!$C$2:$D$100,2,FALSE),FALSE))</f>
        <v>COMMERCIAL</v>
      </c>
      <c r="R27" t="str">
        <f>IF($C27=-1,-1,VLOOKUP($C27,'HCAD Process'!$D$5:$CZ$504,VLOOKUP(R$4,'Table Name'!$C$2:$D$100,2,FALSE),FALSE))</f>
        <v>1</v>
      </c>
      <c r="S27" t="str">
        <f>IF($C27=-1,-1,VLOOKUP($C27,'HCAD Process'!$D$5:$CZ$504,VLOOKUP(S$4,'Table Name'!$C$2:$D$100,2,FALSE),FALSE))</f>
        <v>4211</v>
      </c>
      <c r="T27" t="str">
        <f>IF($C27=-1,-1,VLOOKUP($C27,'HCAD Process'!$D$5:$CZ$504,VLOOKUP(T$4,'Table Name'!$C$2:$D$100,2,FALSE),FALSE))</f>
        <v>8352</v>
      </c>
      <c r="U27" t="str">
        <f>IF($C27=-1,-1,VLOOKUP($C27,'HCAD Process'!$D$5:$CZ$504,VLOOKUP(U$4,'Table Name'!$C$2:$D$100,2,FALSE),FALSE))</f>
        <v>D</v>
      </c>
      <c r="V27" t="str">
        <f>IF($C27=-1,-1,VLOOKUP($C27,'HCAD Process'!$D$5:$CZ$504,VLOOKUP(V$4,'Table Name'!$C$2:$D$100,2,FALSE),FALSE))</f>
        <v>Wood or Light Steel</v>
      </c>
      <c r="W27">
        <f>IF($C27=-1,-1,VLOOKUP($C27,'HCAD Process'!$D$5:$CZ$504,VLOOKUP(W$4,'Table Name'!$C$2:$D$100,2,FALSE),FALSE))</f>
        <v>0</v>
      </c>
      <c r="X27">
        <f>IF($C27=-1,-1,VLOOKUP($C27,'HCAD Process'!$D$5:$CZ$504,VLOOKUP(X$4,'Table Name'!$C$2:$D$100,2,FALSE),FALSE))</f>
        <v>0</v>
      </c>
      <c r="Y27">
        <f>IF($C27=-1,-1,VLOOKUP($C27,'HCAD Process'!$D$5:$CZ$504,VLOOKUP(Y$4,'Table Name'!$C$2:$D$100,2,FALSE),FALSE))</f>
        <v>1231217</v>
      </c>
      <c r="Z27">
        <f>IF($C27=-1,-1,VLOOKUP($C27,'HCAD Process'!$D$5:$CZ$504,VLOOKUP(Z$4,'Table Name'!$C$2:$D$100,2,FALSE),FALSE))</f>
        <v>0</v>
      </c>
      <c r="AA27" t="str">
        <f>IF($C27=-1,-1,VLOOKUP($C27,'HCAD Process'!$D$5:$CZ$504,VLOOKUP(AA$4,'Table Name'!$C$2:$D$100,2,FALSE),FALSE))</f>
        <v>.550000</v>
      </c>
      <c r="AB27" t="str">
        <f>IF($C27=-1,-1,VLOOKUP($C27,'HCAD Process'!$D$5:$CZ$504,VLOOKUP(AB$4,'Table Name'!$C$2:$D$100,2,FALSE),FALSE))</f>
        <v>C</v>
      </c>
      <c r="AC27" t="str">
        <f>IF($C27=-1,-1,VLOOKUP($C27,'HCAD Process'!$D$5:$CZ$504,VLOOKUP(AC$4,'Table Name'!$C$2:$D$100,2,FALSE),FALSE))</f>
        <v>Average</v>
      </c>
      <c r="AD27" t="str">
        <f>IF($C27=-1,-1,VLOOKUP($C27,'HCAD Process'!$D$5:$CZ$504,VLOOKUP(AD$4,'Table Name'!$C$2:$D$100,2,FALSE),FALSE))</f>
        <v>1961</v>
      </c>
      <c r="AE27" t="str">
        <f>IF($C27=-1,-1,VLOOKUP($C27,'HCAD Process'!$D$5:$CZ$504,VLOOKUP(AE$4,'Table Name'!$C$2:$D$100,2,FALSE),FALSE))</f>
        <v>1961</v>
      </c>
      <c r="AF27" t="str">
        <f>IF($C27=-1,-1,VLOOKUP($C27,'HCAD Process'!$D$5:$CZ$504,VLOOKUP(AF$4,'Table Name'!$C$2:$D$100,2,FALSE),FALSE))</f>
        <v>0</v>
      </c>
      <c r="AG27" t="str">
        <f>IF($C27=-1,-1,VLOOKUP($C27,'HCAD Process'!$D$5:$CZ$504,VLOOKUP(AG$4,'Table Name'!$C$2:$D$100,2,FALSE),FALSE))</f>
        <v>1962</v>
      </c>
      <c r="AH27" t="str">
        <f>IF($C27=-1,-1,VLOOKUP($C27,'HCAD Process'!$D$5:$CZ$504,VLOOKUP(AH$4,'Table Name'!$C$2:$D$100,2,FALSE),FALSE))</f>
        <v>00354</v>
      </c>
      <c r="AI27" t="str">
        <f>IF($C27=-1,-1,VLOOKUP($C27,'HCAD Process'!$D$5:$CZ$504,VLOOKUP(AI$4,'Table Name'!$C$2:$D$100,2,FALSE),FALSE))</f>
        <v>01/01/2004</v>
      </c>
      <c r="AJ27" t="str">
        <f>IF($C27=-1,-1,VLOOKUP($C27,'HCAD Process'!$D$5:$CZ$504,VLOOKUP(AJ$4,'Table Name'!$C$2:$D$100,2,FALSE),FALSE))</f>
        <v>PALMS APTS    STI HAD: BAS(16439).    WHEN SKETCHED CAME OUT TO 16749 SF, 310 SF MORE. OK PER CSM/SP.</v>
      </c>
      <c r="AK27">
        <f>IF($C27=-1,-1,VLOOKUP($C27,'HCAD Process'!$D$5:$CZ$504,VLOOKUP(AK$4,'Table Name'!$C$2:$D$100,2,FALSE),FALSE))</f>
        <v>16749</v>
      </c>
      <c r="AL27">
        <f>IF($C27=-1,-1,VLOOKUP($C27,'HCAD Process'!$D$5:$CZ$504,VLOOKUP(AL$4,'Table Name'!$C$2:$D$100,2,FALSE),FALSE))</f>
        <v>16749</v>
      </c>
      <c r="AM27">
        <f>IF($C27=-1,-1,VLOOKUP($C27,'HCAD Process'!$D$5:$CZ$504,VLOOKUP(AM$4,'Table Name'!$C$2:$D$100,2,FALSE),FALSE))</f>
        <v>0</v>
      </c>
      <c r="AN27">
        <f>IF($C27=-1,-1,VLOOKUP($C27,'HCAD Process'!$D$5:$CZ$504,VLOOKUP(AN$4,'Table Name'!$C$2:$D$100,2,FALSE),FALSE))</f>
        <v>0</v>
      </c>
      <c r="AO27">
        <f>IF($C27=-1,-1,VLOOKUP($C27,'HCAD Process'!$D$5:$CZ$504,VLOOKUP(AO$4,'Table Name'!$C$2:$D$100,2,FALSE),FALSE))</f>
        <v>0</v>
      </c>
      <c r="AP27">
        <f>IF($C27=-1,-1,VLOOKUP($C27,'HCAD Process'!$D$5:$CZ$504,VLOOKUP(AP$4,'Table Name'!$C$2:$D$100,2,FALSE),FALSE))</f>
        <v>16749</v>
      </c>
      <c r="AQ27">
        <f>IF($C27=-1,-1,VLOOKUP($C27,'HCAD Process'!$D$5:$CZ$504,VLOOKUP(AQ$4,'Table Name'!$C$2:$D$100,2,FALSE),FALSE))</f>
        <v>1662</v>
      </c>
      <c r="AR27">
        <f>IF($C27=-1,-1,VLOOKUP($C27,'HCAD Process'!$D$5:$CZ$504,VLOOKUP(AR$4,'Table Name'!$C$2:$D$100,2,FALSE),FALSE))</f>
        <v>1</v>
      </c>
      <c r="AS27" t="str">
        <f>IF($C27=-1,-1,VLOOKUP($C27,'HCAD Process'!$D$5:$CZ$504,VLOOKUP(AS$4,'Table Name'!$C$2:$D$100,2,FALSE),FALSE))</f>
        <v>17</v>
      </c>
      <c r="AT27" t="str">
        <f>IF($C27=-1,-1,VLOOKUP($C27,'HCAD Process'!$D$5:$CZ$504,VLOOKUP(AT$4,'Table Name'!$C$2:$D$100,2,FALSE),FALSE))</f>
        <v>Apartments - Garden Style</v>
      </c>
      <c r="AU27" t="str">
        <f>IF($C27=-1,-1,VLOOKUP($C27,'HCAD Process'!$D$5:$CZ$504,VLOOKUP(AU$4,'Table Name'!$C$2:$D$100,2,FALSE),FALSE))</f>
        <v>Red Pines</v>
      </c>
      <c r="AV27" t="str">
        <f>IF($C27=-1,-1,VLOOKUP($C27,'HCAD Process'!$D$5:$CZ$504,VLOOKUP(AV$4,'Table Name'!$C$2:$D$100,2,FALSE),FALSE))</f>
        <v>244</v>
      </c>
      <c r="AW27">
        <f>IF($C27=-1,-1,VLOOKUP($C27,'HCAD Process'!$D$5:$CZ$504,VLOOKUP(AW$4,'Table Name'!$C$2:$D$100,2,FALSE),FALSE))</f>
        <v>177050</v>
      </c>
      <c r="AX27">
        <f>IF($C27=-1,-1,VLOOKUP($C27,'HCAD Process'!$D$5:$CZ$504,VLOOKUP(AX$4,'Table Name'!$C$2:$D$100,2,FALSE),FALSE))</f>
        <v>0</v>
      </c>
      <c r="AY27">
        <f>IF($C27=-1,-1,VLOOKUP($C27,'HCAD Process'!$D$5:$CZ$504,VLOOKUP(AY$4,'Table Name'!$C$2:$D$100,2,FALSE),FALSE))</f>
        <v>0</v>
      </c>
      <c r="AZ27">
        <f>IF($C27=-1,-1,VLOOKUP($C27,'HCAD Process'!$D$5:$CZ$504,VLOOKUP(AZ$4,'Table Name'!$C$2:$D$100,2,FALSE),FALSE))</f>
        <v>2191879</v>
      </c>
      <c r="BA27" t="str">
        <f>IF($C27=-1,-1,VLOOKUP($C27,'HCAD Process'!$D$5:$CZ$504,VLOOKUP(BA$4,'Table Name'!$C$2:$D$100,2,FALSE),FALSE))</f>
        <v>14</v>
      </c>
      <c r="BB27" t="str">
        <f>IF($C27=-1,-1,VLOOKUP($C27,'HCAD Process'!$D$5:$CZ$504,VLOOKUP(BB$4,'Table Name'!$C$2:$D$100,2,FALSE),FALSE))</f>
        <v>TRS 4C &amp; 5E</v>
      </c>
      <c r="BC27" t="str">
        <f>IF($C27=-1,-1,VLOOKUP($C27,'HCAD Process'!$D$5:$CZ$504,VLOOKUP(BC$4,'Table Name'!$C$2:$D$100,2,FALSE),FALSE))</f>
        <v>ABST 930 WCRR CO SEC 3</v>
      </c>
      <c r="BD27" t="str">
        <f>IF($C27=-1,-1,VLOOKUP($C27,'HCAD Process'!$D$5:$CZ$504,VLOOKUP(BD$4,'Table Name'!$C$2:$D$100,2,FALSE),FALSE))</f>
        <v>1714</v>
      </c>
      <c r="BE27" t="str">
        <f>IF($C27=-1,-1,VLOOKUP($C27,'HCAD Process'!$D$5:$CZ$504,VLOOKUP(BE$4,'Table Name'!$C$2:$D$100,2,FALSE),FALSE))</f>
        <v>Pasadena/ Deer Park/ La Porte</v>
      </c>
      <c r="BF27" t="str">
        <f>IF($C27=-1,-1,VLOOKUP($C27,'HCAD Process'!$D$5:$CZ$504,VLOOKUP(BF$4,'Table Name'!$C$2:$D$100,2,FALSE),FALSE))</f>
        <v>360</v>
      </c>
      <c r="BG27" t="str">
        <f>IF($C27=-1,-1,VLOOKUP($C27,'HCAD Process'!$D$5:$CZ$504,VLOOKUP(BG$4,'Table Name'!$C$2:$D$100,2,FALSE),FALSE))</f>
        <v>ISD 21 - Pasadena ISD</v>
      </c>
      <c r="BH27" t="str">
        <f>IF($C27=-1,-1,VLOOKUP($C27,'HCAD Process'!$D$5:$CZ$504,VLOOKUP(BH$4,'Table Name'!$C$2:$D$100,2,FALSE),FALSE))</f>
        <v>9735.01</v>
      </c>
      <c r="BI27" t="str">
        <f>IF($C27=-1,-1,VLOOKUP($C27,'HCAD Process'!$D$5:$CZ$504,VLOOKUP(BI$4,'Table Name'!$C$2:$D$100,2,FALSE),FALSE))</f>
        <v>0</v>
      </c>
      <c r="BJ27" t="str">
        <f>IF($C27=-1,-1,VLOOKUP($C27,'HCAD Process'!$D$5:$CZ$504,VLOOKUP(BJ$4,'Table Name'!$C$2:$D$100,2,FALSE),FALSE))</f>
        <v>21</v>
      </c>
      <c r="BK27" t="str">
        <f>IF($C27=-1,-1,VLOOKUP($C27,'HCAD Process'!$D$5:$CZ$504,VLOOKUP(BK$4,'Table Name'!$C$2:$D$100,2,FALSE),FALSE))</f>
        <v>5954A</v>
      </c>
      <c r="BL27" t="str">
        <f>IF($C27=-1,-1,VLOOKUP($C27,'HCAD Process'!$D$5:$CZ$504,VLOOKUP(BL$4,'Table Name'!$C$2:$D$100,2,FALSE),FALSE))</f>
        <v>537R</v>
      </c>
      <c r="BM27" t="str">
        <f>IF($C27=-1,-1,VLOOKUP($C27,'HCAD Process'!$D$5:$CZ$504,VLOOKUP(BM$4,'Table Name'!$C$2:$D$100,2,FALSE),FALSE))</f>
        <v>021 040 041 042 043 044 047 074</v>
      </c>
      <c r="BN27" t="str">
        <f>IF($C27=-1,-1,VLOOKUP($C27,'HCAD Process'!$D$5:$CZ$504,VLOOKUP(BN$4,'Table Name'!$C$2:$D$100,2,FALSE),FALSE))</f>
        <v>Real, Residential, Multi-Family</v>
      </c>
      <c r="BO27" t="str">
        <f>IF($C27=-1,-1,VLOOKUP($C27,'HCAD Process'!$D$5:$CZ$504,VLOOKUP(BO$4,'Table Name'!$C$2:$D$100,2,FALSE),FALSE))</f>
        <v>B1</v>
      </c>
      <c r="BP27" t="str">
        <f>IF($C27=-1,-1,VLOOKUP($C27,'HCAD Process'!$D$5:$CZ$504,VLOOKUP(BP$4,'Table Name'!$C$2:$D$100,2,FALSE),FALSE))</f>
        <v>Real, Residential, Multi-Family</v>
      </c>
      <c r="BQ27" t="str">
        <f>IF($C27=-1,-1,VLOOKUP($C27,'HCAD Process'!$D$5:$CZ$504,VLOOKUP(BQ$4,'Table Name'!$C$2:$D$100,2,FALSE),FALSE))</f>
        <v>Apartment Garden (1 to 3 Stories)</v>
      </c>
      <c r="BR27" t="str">
        <f>IF($C27=-1,-1,VLOOKUP($C27,'HCAD Process'!$D$5:$CZ$504,VLOOKUP(BR$4,'Table Name'!$C$2:$D$100,2,FALSE),FALSE))</f>
        <v>Multiple Res (Low Rise)</v>
      </c>
      <c r="BS27" t="str">
        <f>IF($C27=-1,-1,VLOOKUP($C27,'HCAD Process'!$D$5:$CZ$504,VLOOKUP(BS$4,'Table Name'!$C$2:$D$100,2,FALSE),FALSE))</f>
        <v>8001</v>
      </c>
      <c r="BT27" t="str">
        <f>IF($C27=-1,-1,VLOOKUP($C27,'HCAD Process'!$D$5:$CZ$504,VLOOKUP(BT$4,'Table Name'!$C$2:$D$100,2,FALSE),FALSE))</f>
        <v>Land Neighborhood Section 1</v>
      </c>
      <c r="BU27">
        <f>IF($C27=-1,-1,VLOOKUP($C27,'HCAD Process'!$D$5:$CZ$504,VLOOKUP(BU$4,'Table Name'!$C$2:$D$100,2,FALSE),FALSE))</f>
        <v>497882</v>
      </c>
      <c r="BV27" t="str">
        <f>IF($C27=-1,-1,VLOOKUP($C27,'HCAD Process'!$D$5:$CZ$504,VLOOKUP(BV$4,'Table Name'!$C$2:$D$100,2,FALSE),FALSE))</f>
        <v>SF</v>
      </c>
      <c r="BW27" t="str">
        <f>IF($C27=-1,-1,VLOOKUP($C27,'HCAD Process'!$D$5:$CZ$504,VLOOKUP(BW$4,'Table Name'!$C$2:$D$100,2,FALSE),FALSE))</f>
        <v>1.0000</v>
      </c>
      <c r="BX27" t="str">
        <f>IF($C27=-1,-1,VLOOKUP($C27,'HCAD Process'!$D$5:$CZ$504,VLOOKUP(BX$4,'Table Name'!$C$2:$D$100,2,FALSE),FALSE))</f>
        <v>1.0000</v>
      </c>
      <c r="BY27" t="str">
        <f>IF($C27=-1,-1,VLOOKUP($C27,'HCAD Process'!$D$5:$CZ$504,VLOOKUP(BY$4,'Table Name'!$C$2:$D$100,2,FALSE),FALSE))</f>
        <v>1.0000</v>
      </c>
      <c r="BZ27" t="str">
        <f>IF($C27=-1,-1,VLOOKUP($C27,'HCAD Process'!$D$5:$CZ$504,VLOOKUP(BZ$4,'Table Name'!$C$2:$D$100,2,FALSE),FALSE))</f>
        <v>1.0000</v>
      </c>
      <c r="CA27">
        <f>IF($C27=-1,-1,VLOOKUP($C27,'HCAD Process'!$D$5:$CZ$504,VLOOKUP(CA$4,'Table Name'!$C$2:$D$100,2,FALSE),FALSE))</f>
        <v>6</v>
      </c>
      <c r="CB27">
        <f>IF($C27=-1,-1,VLOOKUP($C27,'HCAD Process'!$D$5:$CZ$504,VLOOKUP(CB$4,'Table Name'!$C$2:$D$100,2,FALSE),FALSE))</f>
        <v>6</v>
      </c>
      <c r="CC27">
        <f>IF($C27=-1,-1,VLOOKUP($C27,'HCAD Process'!$D$5:$CZ$504,VLOOKUP(CC$4,'Table Name'!$C$2:$D$100,2,FALSE),FALSE))</f>
        <v>2987292</v>
      </c>
      <c r="CD27" t="str">
        <f>IF($C27=-1,-1,VLOOKUP($C27,'HCAD Process'!$D$5:$CZ$504,VLOOKUP(CD$4,'Table Name'!$C$2:$D$100,2,FALSE),FALSE))</f>
        <v>04603000000241</v>
      </c>
    </row>
    <row r="28" spans="2:82" x14ac:dyDescent="0.25">
      <c r="B28">
        <f t="shared" si="0"/>
        <v>24</v>
      </c>
      <c r="C28" t="str">
        <f t="array" ref="C28">IF(ISERROR(INDEX('HCAD Process'!CE$5:CE$504,MATCH(0,COUNTIF(C$4:C27,'HCAD Process'!CE$5:CE$504)+('HCAD Process'!CE$5:CE$504=-1),0))),-1,INDEX('HCAD Process'!CE$5:CE$504,MATCH(0,COUNTIF(C$4:C27,'HCAD Process'!CE$5:CE$504)+('HCAD Process'!CE$5:CE$504=-1),0)))</f>
        <v>04603000000242</v>
      </c>
      <c r="D28" t="str">
        <f>IF($C28=-1,-1,VLOOKUP($C28,'HCAD Process'!$D$5:$CZ$504,VLOOKUP(D$4,'Table Name'!$C$2:$D$100,2,FALSE),FALSE))</f>
        <v>0460300000024</v>
      </c>
      <c r="E28" t="str">
        <f>IF($C28=-1,-1,VLOOKUP($C28,'HCAD Process'!$D$5:$CZ$504,VLOOKUP(E$4,'Table Name'!$C$2:$D$100,2,FALSE),FALSE))</f>
        <v>07/14/2017</v>
      </c>
      <c r="F28" t="str">
        <f>IF($C28=-1,-1,VLOOKUP($C28,'HCAD Process'!$D$5:$CZ$504,VLOOKUP(F$4,'Table Name'!$C$2:$D$100,2,FALSE),FALSE))</f>
        <v>AUGUSTA RED PINES LLC</v>
      </c>
      <c r="G28" t="str">
        <f>IF($C28=-1,-1,VLOOKUP($C28,'HCAD Process'!$D$5:$CZ$504,VLOOKUP(G$4,'Table Name'!$C$2:$D$100,2,FALSE),FALSE))</f>
        <v>RED PINES</v>
      </c>
      <c r="H28">
        <f>IF($C28=-1,-1,VLOOKUP($C28,'HCAD Process'!$D$5:$CZ$504,VLOOKUP(H$4,'Table Name'!$C$2:$D$100,2,FALSE),FALSE))</f>
        <v>0</v>
      </c>
      <c r="I28" t="str">
        <f>IF($C28=-1,-1,VLOOKUP($C28,'HCAD Process'!$D$5:$CZ$504,VLOOKUP(I$4,'Table Name'!$C$2:$D$100,2,FALSE),FALSE))</f>
        <v>3823 RED BLUFF RD 244</v>
      </c>
      <c r="J28" t="str">
        <f>IF($C28=-1,-1,VLOOKUP($C28,'HCAD Process'!$D$5:$CZ$504,VLOOKUP(J$4,'Table Name'!$C$2:$D$100,2,FALSE),FALSE))</f>
        <v>PASADENA</v>
      </c>
      <c r="K28" t="str">
        <f>IF($C28=-1,-1,VLOOKUP($C28,'HCAD Process'!$D$5:$CZ$504,VLOOKUP(K$4,'Table Name'!$C$2:$D$100,2,FALSE),FALSE))</f>
        <v>77503</v>
      </c>
      <c r="L28">
        <f>IF($C28=-1,-1,VLOOKUP($C28,'HCAD Process'!$D$5:$CZ$504,VLOOKUP(L$4,'Table Name'!$C$2:$D$100,2,FALSE),FALSE))</f>
        <v>5665000</v>
      </c>
      <c r="M28">
        <f>IF($C28=-1,-1,VLOOKUP($C28,'HCAD Process'!$D$5:$CZ$504,VLOOKUP(M$4,'Table Name'!$C$2:$D$100,2,FALSE),FALSE))</f>
        <v>7881114</v>
      </c>
      <c r="N28">
        <f>IF($C28=-1,-1,VLOOKUP($C28,'HCAD Process'!$D$5:$CZ$504,VLOOKUP(N$4,'Table Name'!$C$2:$D$100,2,FALSE),FALSE))</f>
        <v>7881114</v>
      </c>
      <c r="O28">
        <f>IF($C28=-1,-1,VLOOKUP($C28,'HCAD Process'!$D$5:$CZ$504,VLOOKUP(O$4,'Table Name'!$C$2:$D$100,2,FALSE),FALSE))</f>
        <v>0</v>
      </c>
      <c r="P28" t="e">
        <f>IF($C28=-1,-1,VLOOKUP($C28,'HCAD Process'!$D$5:$CZ$504,VLOOKUP(P$4,'Table Name'!$C$2:$D$100,2,FALSE),FALSE))</f>
        <v>#REF!</v>
      </c>
      <c r="Q28" t="str">
        <f>IF($C28=-1,-1,VLOOKUP($C28,'HCAD Process'!$D$5:$CZ$504,VLOOKUP(Q$4,'Table Name'!$C$2:$D$100,2,FALSE),FALSE))</f>
        <v>COMMERCIAL</v>
      </c>
      <c r="R28" t="str">
        <f>IF($C28=-1,-1,VLOOKUP($C28,'HCAD Process'!$D$5:$CZ$504,VLOOKUP(R$4,'Table Name'!$C$2:$D$100,2,FALSE),FALSE))</f>
        <v>2</v>
      </c>
      <c r="S28" t="str">
        <f>IF($C28=-1,-1,VLOOKUP($C28,'HCAD Process'!$D$5:$CZ$504,VLOOKUP(S$4,'Table Name'!$C$2:$D$100,2,FALSE),FALSE))</f>
        <v>4211</v>
      </c>
      <c r="T28" t="str">
        <f>IF($C28=-1,-1,VLOOKUP($C28,'HCAD Process'!$D$5:$CZ$504,VLOOKUP(T$4,'Table Name'!$C$2:$D$100,2,FALSE),FALSE))</f>
        <v>8352</v>
      </c>
      <c r="U28" t="str">
        <f>IF($C28=-1,-1,VLOOKUP($C28,'HCAD Process'!$D$5:$CZ$504,VLOOKUP(U$4,'Table Name'!$C$2:$D$100,2,FALSE),FALSE))</f>
        <v>D</v>
      </c>
      <c r="V28" t="str">
        <f>IF($C28=-1,-1,VLOOKUP($C28,'HCAD Process'!$D$5:$CZ$504,VLOOKUP(V$4,'Table Name'!$C$2:$D$100,2,FALSE),FALSE))</f>
        <v>Wood or Light Steel</v>
      </c>
      <c r="W28">
        <f>IF($C28=-1,-1,VLOOKUP($C28,'HCAD Process'!$D$5:$CZ$504,VLOOKUP(W$4,'Table Name'!$C$2:$D$100,2,FALSE),FALSE))</f>
        <v>0</v>
      </c>
      <c r="X28">
        <f>IF($C28=-1,-1,VLOOKUP($C28,'HCAD Process'!$D$5:$CZ$504,VLOOKUP(X$4,'Table Name'!$C$2:$D$100,2,FALSE),FALSE))</f>
        <v>0</v>
      </c>
      <c r="Y28">
        <f>IF($C28=-1,-1,VLOOKUP($C28,'HCAD Process'!$D$5:$CZ$504,VLOOKUP(Y$4,'Table Name'!$C$2:$D$100,2,FALSE),FALSE))</f>
        <v>530154</v>
      </c>
      <c r="Z28">
        <f>IF($C28=-1,-1,VLOOKUP($C28,'HCAD Process'!$D$5:$CZ$504,VLOOKUP(Z$4,'Table Name'!$C$2:$D$100,2,FALSE),FALSE))</f>
        <v>0</v>
      </c>
      <c r="AA28" t="str">
        <f>IF($C28=-1,-1,VLOOKUP($C28,'HCAD Process'!$D$5:$CZ$504,VLOOKUP(AA$4,'Table Name'!$C$2:$D$100,2,FALSE),FALSE))</f>
        <v>.550000</v>
      </c>
      <c r="AB28" t="str">
        <f>IF($C28=-1,-1,VLOOKUP($C28,'HCAD Process'!$D$5:$CZ$504,VLOOKUP(AB$4,'Table Name'!$C$2:$D$100,2,FALSE),FALSE))</f>
        <v>C</v>
      </c>
      <c r="AC28" t="str">
        <f>IF($C28=-1,-1,VLOOKUP($C28,'HCAD Process'!$D$5:$CZ$504,VLOOKUP(AC$4,'Table Name'!$C$2:$D$100,2,FALSE),FALSE))</f>
        <v>Average</v>
      </c>
      <c r="AD28" t="str">
        <f>IF($C28=-1,-1,VLOOKUP($C28,'HCAD Process'!$D$5:$CZ$504,VLOOKUP(AD$4,'Table Name'!$C$2:$D$100,2,FALSE),FALSE))</f>
        <v>1961</v>
      </c>
      <c r="AE28" t="str">
        <f>IF($C28=-1,-1,VLOOKUP($C28,'HCAD Process'!$D$5:$CZ$504,VLOOKUP(AE$4,'Table Name'!$C$2:$D$100,2,FALSE),FALSE))</f>
        <v>1961</v>
      </c>
      <c r="AF28" t="str">
        <f>IF($C28=-1,-1,VLOOKUP($C28,'HCAD Process'!$D$5:$CZ$504,VLOOKUP(AF$4,'Table Name'!$C$2:$D$100,2,FALSE),FALSE))</f>
        <v>0</v>
      </c>
      <c r="AG28" t="str">
        <f>IF($C28=-1,-1,VLOOKUP($C28,'HCAD Process'!$D$5:$CZ$504,VLOOKUP(AG$4,'Table Name'!$C$2:$D$100,2,FALSE),FALSE))</f>
        <v>1962</v>
      </c>
      <c r="AH28">
        <f>IF($C28=-1,-1,VLOOKUP($C28,'HCAD Process'!$D$5:$CZ$504,VLOOKUP(AH$4,'Table Name'!$C$2:$D$100,2,FALSE),FALSE))</f>
        <v>0</v>
      </c>
      <c r="AI28" t="str">
        <f>IF($C28=-1,-1,VLOOKUP($C28,'HCAD Process'!$D$5:$CZ$504,VLOOKUP(AI$4,'Table Name'!$C$2:$D$100,2,FALSE),FALSE))</f>
        <v>01/01/1997</v>
      </c>
      <c r="AJ28" t="str">
        <f>IF($C28=-1,-1,VLOOKUP($C28,'HCAD Process'!$D$5:$CZ$504,VLOOKUP(AJ$4,'Table Name'!$C$2:$D$100,2,FALSE),FALSE))</f>
        <v>STI HAD: BAS(7212).</v>
      </c>
      <c r="AK28">
        <f>IF($C28=-1,-1,VLOOKUP($C28,'HCAD Process'!$D$5:$CZ$504,VLOOKUP(AK$4,'Table Name'!$C$2:$D$100,2,FALSE),FALSE))</f>
        <v>7212</v>
      </c>
      <c r="AL28">
        <f>IF($C28=-1,-1,VLOOKUP($C28,'HCAD Process'!$D$5:$CZ$504,VLOOKUP(AL$4,'Table Name'!$C$2:$D$100,2,FALSE),FALSE))</f>
        <v>7212</v>
      </c>
      <c r="AM28">
        <f>IF($C28=-1,-1,VLOOKUP($C28,'HCAD Process'!$D$5:$CZ$504,VLOOKUP(AM$4,'Table Name'!$C$2:$D$100,2,FALSE),FALSE))</f>
        <v>0</v>
      </c>
      <c r="AN28">
        <f>IF($C28=-1,-1,VLOOKUP($C28,'HCAD Process'!$D$5:$CZ$504,VLOOKUP(AN$4,'Table Name'!$C$2:$D$100,2,FALSE),FALSE))</f>
        <v>0</v>
      </c>
      <c r="AO28">
        <f>IF($C28=-1,-1,VLOOKUP($C28,'HCAD Process'!$D$5:$CZ$504,VLOOKUP(AO$4,'Table Name'!$C$2:$D$100,2,FALSE),FALSE))</f>
        <v>0</v>
      </c>
      <c r="AP28">
        <f>IF($C28=-1,-1,VLOOKUP($C28,'HCAD Process'!$D$5:$CZ$504,VLOOKUP(AP$4,'Table Name'!$C$2:$D$100,2,FALSE),FALSE))</f>
        <v>7212</v>
      </c>
      <c r="AQ28">
        <f>IF($C28=-1,-1,VLOOKUP($C28,'HCAD Process'!$D$5:$CZ$504,VLOOKUP(AQ$4,'Table Name'!$C$2:$D$100,2,FALSE),FALSE))</f>
        <v>756</v>
      </c>
      <c r="AR28">
        <f>IF($C28=-1,-1,VLOOKUP($C28,'HCAD Process'!$D$5:$CZ$504,VLOOKUP(AR$4,'Table Name'!$C$2:$D$100,2,FALSE),FALSE))</f>
        <v>1</v>
      </c>
      <c r="AS28" t="str">
        <f>IF($C28=-1,-1,VLOOKUP($C28,'HCAD Process'!$D$5:$CZ$504,VLOOKUP(AS$4,'Table Name'!$C$2:$D$100,2,FALSE),FALSE))</f>
        <v>17</v>
      </c>
      <c r="AT28" t="str">
        <f>IF($C28=-1,-1,VLOOKUP($C28,'HCAD Process'!$D$5:$CZ$504,VLOOKUP(AT$4,'Table Name'!$C$2:$D$100,2,FALSE),FALSE))</f>
        <v>Apartments - Garden Style</v>
      </c>
      <c r="AU28" t="str">
        <f>IF($C28=-1,-1,VLOOKUP($C28,'HCAD Process'!$D$5:$CZ$504,VLOOKUP(AU$4,'Table Name'!$C$2:$D$100,2,FALSE),FALSE))</f>
        <v>Red Pines</v>
      </c>
      <c r="AV28" t="str">
        <f>IF($C28=-1,-1,VLOOKUP($C28,'HCAD Process'!$D$5:$CZ$504,VLOOKUP(AV$4,'Table Name'!$C$2:$D$100,2,FALSE),FALSE))</f>
        <v>244</v>
      </c>
      <c r="AW28">
        <f>IF($C28=-1,-1,VLOOKUP($C28,'HCAD Process'!$D$5:$CZ$504,VLOOKUP(AW$4,'Table Name'!$C$2:$D$100,2,FALSE),FALSE))</f>
        <v>177050</v>
      </c>
      <c r="AX28">
        <f>IF($C28=-1,-1,VLOOKUP($C28,'HCAD Process'!$D$5:$CZ$504,VLOOKUP(AX$4,'Table Name'!$C$2:$D$100,2,FALSE),FALSE))</f>
        <v>0</v>
      </c>
      <c r="AY28">
        <f>IF($C28=-1,-1,VLOOKUP($C28,'HCAD Process'!$D$5:$CZ$504,VLOOKUP(AY$4,'Table Name'!$C$2:$D$100,2,FALSE),FALSE))</f>
        <v>0</v>
      </c>
      <c r="AZ28">
        <f>IF($C28=-1,-1,VLOOKUP($C28,'HCAD Process'!$D$5:$CZ$504,VLOOKUP(AZ$4,'Table Name'!$C$2:$D$100,2,FALSE),FALSE))</f>
        <v>2191879</v>
      </c>
      <c r="BA28" t="str">
        <f>IF($C28=-1,-1,VLOOKUP($C28,'HCAD Process'!$D$5:$CZ$504,VLOOKUP(BA$4,'Table Name'!$C$2:$D$100,2,FALSE),FALSE))</f>
        <v>14</v>
      </c>
      <c r="BB28" t="str">
        <f>IF($C28=-1,-1,VLOOKUP($C28,'HCAD Process'!$D$5:$CZ$504,VLOOKUP(BB$4,'Table Name'!$C$2:$D$100,2,FALSE),FALSE))</f>
        <v>TRS 4C &amp; 5E</v>
      </c>
      <c r="BC28" t="str">
        <f>IF($C28=-1,-1,VLOOKUP($C28,'HCAD Process'!$D$5:$CZ$504,VLOOKUP(BC$4,'Table Name'!$C$2:$D$100,2,FALSE),FALSE))</f>
        <v>ABST 930 WCRR CO SEC 3</v>
      </c>
      <c r="BD28" t="str">
        <f>IF($C28=-1,-1,VLOOKUP($C28,'HCAD Process'!$D$5:$CZ$504,VLOOKUP(BD$4,'Table Name'!$C$2:$D$100,2,FALSE),FALSE))</f>
        <v>1714</v>
      </c>
      <c r="BE28" t="str">
        <f>IF($C28=-1,-1,VLOOKUP($C28,'HCAD Process'!$D$5:$CZ$504,VLOOKUP(BE$4,'Table Name'!$C$2:$D$100,2,FALSE),FALSE))</f>
        <v>Pasadena/ Deer Park/ La Porte</v>
      </c>
      <c r="BF28" t="str">
        <f>IF($C28=-1,-1,VLOOKUP($C28,'HCAD Process'!$D$5:$CZ$504,VLOOKUP(BF$4,'Table Name'!$C$2:$D$100,2,FALSE),FALSE))</f>
        <v>360</v>
      </c>
      <c r="BG28" t="str">
        <f>IF($C28=-1,-1,VLOOKUP($C28,'HCAD Process'!$D$5:$CZ$504,VLOOKUP(BG$4,'Table Name'!$C$2:$D$100,2,FALSE),FALSE))</f>
        <v>ISD 21 - Pasadena ISD</v>
      </c>
      <c r="BH28" t="str">
        <f>IF($C28=-1,-1,VLOOKUP($C28,'HCAD Process'!$D$5:$CZ$504,VLOOKUP(BH$4,'Table Name'!$C$2:$D$100,2,FALSE),FALSE))</f>
        <v>9735.01</v>
      </c>
      <c r="BI28" t="str">
        <f>IF($C28=-1,-1,VLOOKUP($C28,'HCAD Process'!$D$5:$CZ$504,VLOOKUP(BI$4,'Table Name'!$C$2:$D$100,2,FALSE),FALSE))</f>
        <v>0</v>
      </c>
      <c r="BJ28" t="str">
        <f>IF($C28=-1,-1,VLOOKUP($C28,'HCAD Process'!$D$5:$CZ$504,VLOOKUP(BJ$4,'Table Name'!$C$2:$D$100,2,FALSE),FALSE))</f>
        <v>21</v>
      </c>
      <c r="BK28" t="str">
        <f>IF($C28=-1,-1,VLOOKUP($C28,'HCAD Process'!$D$5:$CZ$504,VLOOKUP(BK$4,'Table Name'!$C$2:$D$100,2,FALSE),FALSE))</f>
        <v>5954A</v>
      </c>
      <c r="BL28" t="str">
        <f>IF($C28=-1,-1,VLOOKUP($C28,'HCAD Process'!$D$5:$CZ$504,VLOOKUP(BL$4,'Table Name'!$C$2:$D$100,2,FALSE),FALSE))</f>
        <v>537R</v>
      </c>
      <c r="BM28" t="str">
        <f>IF($C28=-1,-1,VLOOKUP($C28,'HCAD Process'!$D$5:$CZ$504,VLOOKUP(BM$4,'Table Name'!$C$2:$D$100,2,FALSE),FALSE))</f>
        <v>021 040 041 042 043 044 047 074</v>
      </c>
      <c r="BN28" t="str">
        <f>IF($C28=-1,-1,VLOOKUP($C28,'HCAD Process'!$D$5:$CZ$504,VLOOKUP(BN$4,'Table Name'!$C$2:$D$100,2,FALSE),FALSE))</f>
        <v>Real, Residential, Multi-Family</v>
      </c>
      <c r="BO28" t="str">
        <f>IF($C28=-1,-1,VLOOKUP($C28,'HCAD Process'!$D$5:$CZ$504,VLOOKUP(BO$4,'Table Name'!$C$2:$D$100,2,FALSE),FALSE))</f>
        <v>B1</v>
      </c>
      <c r="BP28" t="str">
        <f>IF($C28=-1,-1,VLOOKUP($C28,'HCAD Process'!$D$5:$CZ$504,VLOOKUP(BP$4,'Table Name'!$C$2:$D$100,2,FALSE),FALSE))</f>
        <v>Real, Residential, Multi-Family</v>
      </c>
      <c r="BQ28" t="str">
        <f>IF($C28=-1,-1,VLOOKUP($C28,'HCAD Process'!$D$5:$CZ$504,VLOOKUP(BQ$4,'Table Name'!$C$2:$D$100,2,FALSE),FALSE))</f>
        <v>Apartment Garden (1 to 3 Stories)</v>
      </c>
      <c r="BR28" t="str">
        <f>IF($C28=-1,-1,VLOOKUP($C28,'HCAD Process'!$D$5:$CZ$504,VLOOKUP(BR$4,'Table Name'!$C$2:$D$100,2,FALSE),FALSE))</f>
        <v>Multiple Res (Low Rise)</v>
      </c>
      <c r="BS28" t="str">
        <f>IF($C28=-1,-1,VLOOKUP($C28,'HCAD Process'!$D$5:$CZ$504,VLOOKUP(BS$4,'Table Name'!$C$2:$D$100,2,FALSE),FALSE))</f>
        <v>8001</v>
      </c>
      <c r="BT28" t="str">
        <f>IF($C28=-1,-1,VLOOKUP($C28,'HCAD Process'!$D$5:$CZ$504,VLOOKUP(BT$4,'Table Name'!$C$2:$D$100,2,FALSE),FALSE))</f>
        <v>Land Neighborhood Section 1</v>
      </c>
      <c r="BU28">
        <f>IF($C28=-1,-1,VLOOKUP($C28,'HCAD Process'!$D$5:$CZ$504,VLOOKUP(BU$4,'Table Name'!$C$2:$D$100,2,FALSE),FALSE))</f>
        <v>497882</v>
      </c>
      <c r="BV28" t="str">
        <f>IF($C28=-1,-1,VLOOKUP($C28,'HCAD Process'!$D$5:$CZ$504,VLOOKUP(BV$4,'Table Name'!$C$2:$D$100,2,FALSE),FALSE))</f>
        <v>SF</v>
      </c>
      <c r="BW28" t="str">
        <f>IF($C28=-1,-1,VLOOKUP($C28,'HCAD Process'!$D$5:$CZ$504,VLOOKUP(BW$4,'Table Name'!$C$2:$D$100,2,FALSE),FALSE))</f>
        <v>1.0000</v>
      </c>
      <c r="BX28" t="str">
        <f>IF($C28=-1,-1,VLOOKUP($C28,'HCAD Process'!$D$5:$CZ$504,VLOOKUP(BX$4,'Table Name'!$C$2:$D$100,2,FALSE),FALSE))</f>
        <v>1.0000</v>
      </c>
      <c r="BY28" t="str">
        <f>IF($C28=-1,-1,VLOOKUP($C28,'HCAD Process'!$D$5:$CZ$504,VLOOKUP(BY$4,'Table Name'!$C$2:$D$100,2,FALSE),FALSE))</f>
        <v>1.0000</v>
      </c>
      <c r="BZ28" t="str">
        <f>IF($C28=-1,-1,VLOOKUP($C28,'HCAD Process'!$D$5:$CZ$504,VLOOKUP(BZ$4,'Table Name'!$C$2:$D$100,2,FALSE),FALSE))</f>
        <v>1.0000</v>
      </c>
      <c r="CA28">
        <f>IF($C28=-1,-1,VLOOKUP($C28,'HCAD Process'!$D$5:$CZ$504,VLOOKUP(CA$4,'Table Name'!$C$2:$D$100,2,FALSE),FALSE))</f>
        <v>6</v>
      </c>
      <c r="CB28">
        <f>IF($C28=-1,-1,VLOOKUP($C28,'HCAD Process'!$D$5:$CZ$504,VLOOKUP(CB$4,'Table Name'!$C$2:$D$100,2,FALSE),FALSE))</f>
        <v>6</v>
      </c>
      <c r="CC28">
        <f>IF($C28=-1,-1,VLOOKUP($C28,'HCAD Process'!$D$5:$CZ$504,VLOOKUP(CC$4,'Table Name'!$C$2:$D$100,2,FALSE),FALSE))</f>
        <v>2987292</v>
      </c>
      <c r="CD28" t="str">
        <f>IF($C28=-1,-1,VLOOKUP($C28,'HCAD Process'!$D$5:$CZ$504,VLOOKUP(CD$4,'Table Name'!$C$2:$D$100,2,FALSE),FALSE))</f>
        <v>04603000000242</v>
      </c>
    </row>
    <row r="29" spans="2:82" x14ac:dyDescent="0.25">
      <c r="B29">
        <f t="shared" si="0"/>
        <v>25</v>
      </c>
      <c r="C29" t="str">
        <f t="array" ref="C29">IF(ISERROR(INDEX('HCAD Process'!CE$5:CE$504,MATCH(0,COUNTIF(C$4:C28,'HCAD Process'!CE$5:CE$504)+('HCAD Process'!CE$5:CE$504=-1),0))),-1,INDEX('HCAD Process'!CE$5:CE$504,MATCH(0,COUNTIF(C$4:C28,'HCAD Process'!CE$5:CE$504)+('HCAD Process'!CE$5:CE$504=-1),0)))</f>
        <v>04603000000243</v>
      </c>
      <c r="D29" t="str">
        <f>IF($C29=-1,-1,VLOOKUP($C29,'HCAD Process'!$D$5:$CZ$504,VLOOKUP(D$4,'Table Name'!$C$2:$D$100,2,FALSE),FALSE))</f>
        <v>0460300000024</v>
      </c>
      <c r="E29" t="str">
        <f>IF($C29=-1,-1,VLOOKUP($C29,'HCAD Process'!$D$5:$CZ$504,VLOOKUP(E$4,'Table Name'!$C$2:$D$100,2,FALSE),FALSE))</f>
        <v>07/14/2017</v>
      </c>
      <c r="F29" t="str">
        <f>IF($C29=-1,-1,VLOOKUP($C29,'HCAD Process'!$D$5:$CZ$504,VLOOKUP(F$4,'Table Name'!$C$2:$D$100,2,FALSE),FALSE))</f>
        <v>AUGUSTA RED PINES LLC</v>
      </c>
      <c r="G29" t="str">
        <f>IF($C29=-1,-1,VLOOKUP($C29,'HCAD Process'!$D$5:$CZ$504,VLOOKUP(G$4,'Table Name'!$C$2:$D$100,2,FALSE),FALSE))</f>
        <v>RED PINES</v>
      </c>
      <c r="H29">
        <f>IF($C29=-1,-1,VLOOKUP($C29,'HCAD Process'!$D$5:$CZ$504,VLOOKUP(H$4,'Table Name'!$C$2:$D$100,2,FALSE),FALSE))</f>
        <v>0</v>
      </c>
      <c r="I29" t="str">
        <f>IF($C29=-1,-1,VLOOKUP($C29,'HCAD Process'!$D$5:$CZ$504,VLOOKUP(I$4,'Table Name'!$C$2:$D$100,2,FALSE),FALSE))</f>
        <v>3823 RED BLUFF RD 244</v>
      </c>
      <c r="J29" t="str">
        <f>IF($C29=-1,-1,VLOOKUP($C29,'HCAD Process'!$D$5:$CZ$504,VLOOKUP(J$4,'Table Name'!$C$2:$D$100,2,FALSE),FALSE))</f>
        <v>PASADENA</v>
      </c>
      <c r="K29" t="str">
        <f>IF($C29=-1,-1,VLOOKUP($C29,'HCAD Process'!$D$5:$CZ$504,VLOOKUP(K$4,'Table Name'!$C$2:$D$100,2,FALSE),FALSE))</f>
        <v>77503</v>
      </c>
      <c r="L29">
        <f>IF($C29=-1,-1,VLOOKUP($C29,'HCAD Process'!$D$5:$CZ$504,VLOOKUP(L$4,'Table Name'!$C$2:$D$100,2,FALSE),FALSE))</f>
        <v>5665000</v>
      </c>
      <c r="M29">
        <f>IF($C29=-1,-1,VLOOKUP($C29,'HCAD Process'!$D$5:$CZ$504,VLOOKUP(M$4,'Table Name'!$C$2:$D$100,2,FALSE),FALSE))</f>
        <v>7881114</v>
      </c>
      <c r="N29">
        <f>IF($C29=-1,-1,VLOOKUP($C29,'HCAD Process'!$D$5:$CZ$504,VLOOKUP(N$4,'Table Name'!$C$2:$D$100,2,FALSE),FALSE))</f>
        <v>7881114</v>
      </c>
      <c r="O29">
        <f>IF($C29=-1,-1,VLOOKUP($C29,'HCAD Process'!$D$5:$CZ$504,VLOOKUP(O$4,'Table Name'!$C$2:$D$100,2,FALSE),FALSE))</f>
        <v>0</v>
      </c>
      <c r="P29" t="e">
        <f>IF($C29=-1,-1,VLOOKUP($C29,'HCAD Process'!$D$5:$CZ$504,VLOOKUP(P$4,'Table Name'!$C$2:$D$100,2,FALSE),FALSE))</f>
        <v>#REF!</v>
      </c>
      <c r="Q29" t="str">
        <f>IF($C29=-1,-1,VLOOKUP($C29,'HCAD Process'!$D$5:$CZ$504,VLOOKUP(Q$4,'Table Name'!$C$2:$D$100,2,FALSE),FALSE))</f>
        <v>COMMERCIAL</v>
      </c>
      <c r="R29" t="str">
        <f>IF($C29=-1,-1,VLOOKUP($C29,'HCAD Process'!$D$5:$CZ$504,VLOOKUP(R$4,'Table Name'!$C$2:$D$100,2,FALSE),FALSE))</f>
        <v>3</v>
      </c>
      <c r="S29" t="str">
        <f>IF($C29=-1,-1,VLOOKUP($C29,'HCAD Process'!$D$5:$CZ$504,VLOOKUP(S$4,'Table Name'!$C$2:$D$100,2,FALSE),FALSE))</f>
        <v>4211</v>
      </c>
      <c r="T29" t="str">
        <f>IF($C29=-1,-1,VLOOKUP($C29,'HCAD Process'!$D$5:$CZ$504,VLOOKUP(T$4,'Table Name'!$C$2:$D$100,2,FALSE),FALSE))</f>
        <v>8352</v>
      </c>
      <c r="U29" t="str">
        <f>IF($C29=-1,-1,VLOOKUP($C29,'HCAD Process'!$D$5:$CZ$504,VLOOKUP(U$4,'Table Name'!$C$2:$D$100,2,FALSE),FALSE))</f>
        <v>D</v>
      </c>
      <c r="V29" t="str">
        <f>IF($C29=-1,-1,VLOOKUP($C29,'HCAD Process'!$D$5:$CZ$504,VLOOKUP(V$4,'Table Name'!$C$2:$D$100,2,FALSE),FALSE))</f>
        <v>Wood or Light Steel</v>
      </c>
      <c r="W29">
        <f>IF($C29=-1,-1,VLOOKUP($C29,'HCAD Process'!$D$5:$CZ$504,VLOOKUP(W$4,'Table Name'!$C$2:$D$100,2,FALSE),FALSE))</f>
        <v>0</v>
      </c>
      <c r="X29">
        <f>IF($C29=-1,-1,VLOOKUP($C29,'HCAD Process'!$D$5:$CZ$504,VLOOKUP(X$4,'Table Name'!$C$2:$D$100,2,FALSE),FALSE))</f>
        <v>0</v>
      </c>
      <c r="Y29">
        <f>IF($C29=-1,-1,VLOOKUP($C29,'HCAD Process'!$D$5:$CZ$504,VLOOKUP(Y$4,'Table Name'!$C$2:$D$100,2,FALSE),FALSE))</f>
        <v>530154</v>
      </c>
      <c r="Z29">
        <f>IF($C29=-1,-1,VLOOKUP($C29,'HCAD Process'!$D$5:$CZ$504,VLOOKUP(Z$4,'Table Name'!$C$2:$D$100,2,FALSE),FALSE))</f>
        <v>0</v>
      </c>
      <c r="AA29" t="str">
        <f>IF($C29=-1,-1,VLOOKUP($C29,'HCAD Process'!$D$5:$CZ$504,VLOOKUP(AA$4,'Table Name'!$C$2:$D$100,2,FALSE),FALSE))</f>
        <v>.550000</v>
      </c>
      <c r="AB29" t="str">
        <f>IF($C29=-1,-1,VLOOKUP($C29,'HCAD Process'!$D$5:$CZ$504,VLOOKUP(AB$4,'Table Name'!$C$2:$D$100,2,FALSE),FALSE))</f>
        <v>C</v>
      </c>
      <c r="AC29" t="str">
        <f>IF($C29=-1,-1,VLOOKUP($C29,'HCAD Process'!$D$5:$CZ$504,VLOOKUP(AC$4,'Table Name'!$C$2:$D$100,2,FALSE),FALSE))</f>
        <v>Average</v>
      </c>
      <c r="AD29" t="str">
        <f>IF($C29=-1,-1,VLOOKUP($C29,'HCAD Process'!$D$5:$CZ$504,VLOOKUP(AD$4,'Table Name'!$C$2:$D$100,2,FALSE),FALSE))</f>
        <v>1961</v>
      </c>
      <c r="AE29" t="str">
        <f>IF($C29=-1,-1,VLOOKUP($C29,'HCAD Process'!$D$5:$CZ$504,VLOOKUP(AE$4,'Table Name'!$C$2:$D$100,2,FALSE),FALSE))</f>
        <v>1961</v>
      </c>
      <c r="AF29" t="str">
        <f>IF($C29=-1,-1,VLOOKUP($C29,'HCAD Process'!$D$5:$CZ$504,VLOOKUP(AF$4,'Table Name'!$C$2:$D$100,2,FALSE),FALSE))</f>
        <v>0</v>
      </c>
      <c r="AG29" t="str">
        <f>IF($C29=-1,-1,VLOOKUP($C29,'HCAD Process'!$D$5:$CZ$504,VLOOKUP(AG$4,'Table Name'!$C$2:$D$100,2,FALSE),FALSE))</f>
        <v>1962</v>
      </c>
      <c r="AH29">
        <f>IF($C29=-1,-1,VLOOKUP($C29,'HCAD Process'!$D$5:$CZ$504,VLOOKUP(AH$4,'Table Name'!$C$2:$D$100,2,FALSE),FALSE))</f>
        <v>0</v>
      </c>
      <c r="AI29" t="str">
        <f>IF($C29=-1,-1,VLOOKUP($C29,'HCAD Process'!$D$5:$CZ$504,VLOOKUP(AI$4,'Table Name'!$C$2:$D$100,2,FALSE),FALSE))</f>
        <v>01/01/1997</v>
      </c>
      <c r="AJ29" t="str">
        <f>IF($C29=-1,-1,VLOOKUP($C29,'HCAD Process'!$D$5:$CZ$504,VLOOKUP(AJ$4,'Table Name'!$C$2:$D$100,2,FALSE),FALSE))</f>
        <v>STI HAD: BAS(7212).</v>
      </c>
      <c r="AK29">
        <f>IF($C29=-1,-1,VLOOKUP($C29,'HCAD Process'!$D$5:$CZ$504,VLOOKUP(AK$4,'Table Name'!$C$2:$D$100,2,FALSE),FALSE))</f>
        <v>7212</v>
      </c>
      <c r="AL29">
        <f>IF($C29=-1,-1,VLOOKUP($C29,'HCAD Process'!$D$5:$CZ$504,VLOOKUP(AL$4,'Table Name'!$C$2:$D$100,2,FALSE),FALSE))</f>
        <v>7212</v>
      </c>
      <c r="AM29">
        <f>IF($C29=-1,-1,VLOOKUP($C29,'HCAD Process'!$D$5:$CZ$504,VLOOKUP(AM$4,'Table Name'!$C$2:$D$100,2,FALSE),FALSE))</f>
        <v>0</v>
      </c>
      <c r="AN29">
        <f>IF($C29=-1,-1,VLOOKUP($C29,'HCAD Process'!$D$5:$CZ$504,VLOOKUP(AN$4,'Table Name'!$C$2:$D$100,2,FALSE),FALSE))</f>
        <v>0</v>
      </c>
      <c r="AO29">
        <f>IF($C29=-1,-1,VLOOKUP($C29,'HCAD Process'!$D$5:$CZ$504,VLOOKUP(AO$4,'Table Name'!$C$2:$D$100,2,FALSE),FALSE))</f>
        <v>0</v>
      </c>
      <c r="AP29">
        <f>IF($C29=-1,-1,VLOOKUP($C29,'HCAD Process'!$D$5:$CZ$504,VLOOKUP(AP$4,'Table Name'!$C$2:$D$100,2,FALSE),FALSE))</f>
        <v>7212</v>
      </c>
      <c r="AQ29">
        <f>IF($C29=-1,-1,VLOOKUP($C29,'HCAD Process'!$D$5:$CZ$504,VLOOKUP(AQ$4,'Table Name'!$C$2:$D$100,2,FALSE),FALSE))</f>
        <v>756</v>
      </c>
      <c r="AR29">
        <f>IF($C29=-1,-1,VLOOKUP($C29,'HCAD Process'!$D$5:$CZ$504,VLOOKUP(AR$4,'Table Name'!$C$2:$D$100,2,FALSE),FALSE))</f>
        <v>1</v>
      </c>
      <c r="AS29" t="str">
        <f>IF($C29=-1,-1,VLOOKUP($C29,'HCAD Process'!$D$5:$CZ$504,VLOOKUP(AS$4,'Table Name'!$C$2:$D$100,2,FALSE),FALSE))</f>
        <v>17</v>
      </c>
      <c r="AT29" t="str">
        <f>IF($C29=-1,-1,VLOOKUP($C29,'HCAD Process'!$D$5:$CZ$504,VLOOKUP(AT$4,'Table Name'!$C$2:$D$100,2,FALSE),FALSE))</f>
        <v>Apartments - Garden Style</v>
      </c>
      <c r="AU29" t="str">
        <f>IF($C29=-1,-1,VLOOKUP($C29,'HCAD Process'!$D$5:$CZ$504,VLOOKUP(AU$4,'Table Name'!$C$2:$D$100,2,FALSE),FALSE))</f>
        <v>Red Pines</v>
      </c>
      <c r="AV29" t="str">
        <f>IF($C29=-1,-1,VLOOKUP($C29,'HCAD Process'!$D$5:$CZ$504,VLOOKUP(AV$4,'Table Name'!$C$2:$D$100,2,FALSE),FALSE))</f>
        <v>244</v>
      </c>
      <c r="AW29">
        <f>IF($C29=-1,-1,VLOOKUP($C29,'HCAD Process'!$D$5:$CZ$504,VLOOKUP(AW$4,'Table Name'!$C$2:$D$100,2,FALSE),FALSE))</f>
        <v>177050</v>
      </c>
      <c r="AX29">
        <f>IF($C29=-1,-1,VLOOKUP($C29,'HCAD Process'!$D$5:$CZ$504,VLOOKUP(AX$4,'Table Name'!$C$2:$D$100,2,FALSE),FALSE))</f>
        <v>0</v>
      </c>
      <c r="AY29">
        <f>IF($C29=-1,-1,VLOOKUP($C29,'HCAD Process'!$D$5:$CZ$504,VLOOKUP(AY$4,'Table Name'!$C$2:$D$100,2,FALSE),FALSE))</f>
        <v>0</v>
      </c>
      <c r="AZ29">
        <f>IF($C29=-1,-1,VLOOKUP($C29,'HCAD Process'!$D$5:$CZ$504,VLOOKUP(AZ$4,'Table Name'!$C$2:$D$100,2,FALSE),FALSE))</f>
        <v>2191879</v>
      </c>
      <c r="BA29" t="str">
        <f>IF($C29=-1,-1,VLOOKUP($C29,'HCAD Process'!$D$5:$CZ$504,VLOOKUP(BA$4,'Table Name'!$C$2:$D$100,2,FALSE),FALSE))</f>
        <v>14</v>
      </c>
      <c r="BB29" t="str">
        <f>IF($C29=-1,-1,VLOOKUP($C29,'HCAD Process'!$D$5:$CZ$504,VLOOKUP(BB$4,'Table Name'!$C$2:$D$100,2,FALSE),FALSE))</f>
        <v>TRS 4C &amp; 5E</v>
      </c>
      <c r="BC29" t="str">
        <f>IF($C29=-1,-1,VLOOKUP($C29,'HCAD Process'!$D$5:$CZ$504,VLOOKUP(BC$4,'Table Name'!$C$2:$D$100,2,FALSE),FALSE))</f>
        <v>ABST 930 WCRR CO SEC 3</v>
      </c>
      <c r="BD29" t="str">
        <f>IF($C29=-1,-1,VLOOKUP($C29,'HCAD Process'!$D$5:$CZ$504,VLOOKUP(BD$4,'Table Name'!$C$2:$D$100,2,FALSE),FALSE))</f>
        <v>1714</v>
      </c>
      <c r="BE29" t="str">
        <f>IF($C29=-1,-1,VLOOKUP($C29,'HCAD Process'!$D$5:$CZ$504,VLOOKUP(BE$4,'Table Name'!$C$2:$D$100,2,FALSE),FALSE))</f>
        <v>Pasadena/ Deer Park/ La Porte</v>
      </c>
      <c r="BF29" t="str">
        <f>IF($C29=-1,-1,VLOOKUP($C29,'HCAD Process'!$D$5:$CZ$504,VLOOKUP(BF$4,'Table Name'!$C$2:$D$100,2,FALSE),FALSE))</f>
        <v>360</v>
      </c>
      <c r="BG29" t="str">
        <f>IF($C29=-1,-1,VLOOKUP($C29,'HCAD Process'!$D$5:$CZ$504,VLOOKUP(BG$4,'Table Name'!$C$2:$D$100,2,FALSE),FALSE))</f>
        <v>ISD 21 - Pasadena ISD</v>
      </c>
      <c r="BH29" t="str">
        <f>IF($C29=-1,-1,VLOOKUP($C29,'HCAD Process'!$D$5:$CZ$504,VLOOKUP(BH$4,'Table Name'!$C$2:$D$100,2,FALSE),FALSE))</f>
        <v>9735.01</v>
      </c>
      <c r="BI29" t="str">
        <f>IF($C29=-1,-1,VLOOKUP($C29,'HCAD Process'!$D$5:$CZ$504,VLOOKUP(BI$4,'Table Name'!$C$2:$D$100,2,FALSE),FALSE))</f>
        <v>0</v>
      </c>
      <c r="BJ29" t="str">
        <f>IF($C29=-1,-1,VLOOKUP($C29,'HCAD Process'!$D$5:$CZ$504,VLOOKUP(BJ$4,'Table Name'!$C$2:$D$100,2,FALSE),FALSE))</f>
        <v>21</v>
      </c>
      <c r="BK29" t="str">
        <f>IF($C29=-1,-1,VLOOKUP($C29,'HCAD Process'!$D$5:$CZ$504,VLOOKUP(BK$4,'Table Name'!$C$2:$D$100,2,FALSE),FALSE))</f>
        <v>5954A</v>
      </c>
      <c r="BL29" t="str">
        <f>IF($C29=-1,-1,VLOOKUP($C29,'HCAD Process'!$D$5:$CZ$504,VLOOKUP(BL$4,'Table Name'!$C$2:$D$100,2,FALSE),FALSE))</f>
        <v>537R</v>
      </c>
      <c r="BM29" t="str">
        <f>IF($C29=-1,-1,VLOOKUP($C29,'HCAD Process'!$D$5:$CZ$504,VLOOKUP(BM$4,'Table Name'!$C$2:$D$100,2,FALSE),FALSE))</f>
        <v>021 040 041 042 043 044 047 074</v>
      </c>
      <c r="BN29" t="str">
        <f>IF($C29=-1,-1,VLOOKUP($C29,'HCAD Process'!$D$5:$CZ$504,VLOOKUP(BN$4,'Table Name'!$C$2:$D$100,2,FALSE),FALSE))</f>
        <v>Real, Residential, Multi-Family</v>
      </c>
      <c r="BO29" t="str">
        <f>IF($C29=-1,-1,VLOOKUP($C29,'HCAD Process'!$D$5:$CZ$504,VLOOKUP(BO$4,'Table Name'!$C$2:$D$100,2,FALSE),FALSE))</f>
        <v>B1</v>
      </c>
      <c r="BP29" t="str">
        <f>IF($C29=-1,-1,VLOOKUP($C29,'HCAD Process'!$D$5:$CZ$504,VLOOKUP(BP$4,'Table Name'!$C$2:$D$100,2,FALSE),FALSE))</f>
        <v>Real, Residential, Multi-Family</v>
      </c>
      <c r="BQ29" t="str">
        <f>IF($C29=-1,-1,VLOOKUP($C29,'HCAD Process'!$D$5:$CZ$504,VLOOKUP(BQ$4,'Table Name'!$C$2:$D$100,2,FALSE),FALSE))</f>
        <v>Apartment Garden (1 to 3 Stories)</v>
      </c>
      <c r="BR29" t="str">
        <f>IF($C29=-1,-1,VLOOKUP($C29,'HCAD Process'!$D$5:$CZ$504,VLOOKUP(BR$4,'Table Name'!$C$2:$D$100,2,FALSE),FALSE))</f>
        <v>Multiple Res (Low Rise)</v>
      </c>
      <c r="BS29" t="str">
        <f>IF($C29=-1,-1,VLOOKUP($C29,'HCAD Process'!$D$5:$CZ$504,VLOOKUP(BS$4,'Table Name'!$C$2:$D$100,2,FALSE),FALSE))</f>
        <v>8001</v>
      </c>
      <c r="BT29" t="str">
        <f>IF($C29=-1,-1,VLOOKUP($C29,'HCAD Process'!$D$5:$CZ$504,VLOOKUP(BT$4,'Table Name'!$C$2:$D$100,2,FALSE),FALSE))</f>
        <v>Land Neighborhood Section 1</v>
      </c>
      <c r="BU29">
        <f>IF($C29=-1,-1,VLOOKUP($C29,'HCAD Process'!$D$5:$CZ$504,VLOOKUP(BU$4,'Table Name'!$C$2:$D$100,2,FALSE),FALSE))</f>
        <v>497882</v>
      </c>
      <c r="BV29" t="str">
        <f>IF($C29=-1,-1,VLOOKUP($C29,'HCAD Process'!$D$5:$CZ$504,VLOOKUP(BV$4,'Table Name'!$C$2:$D$100,2,FALSE),FALSE))</f>
        <v>SF</v>
      </c>
      <c r="BW29" t="str">
        <f>IF($C29=-1,-1,VLOOKUP($C29,'HCAD Process'!$D$5:$CZ$504,VLOOKUP(BW$4,'Table Name'!$C$2:$D$100,2,FALSE),FALSE))</f>
        <v>1.0000</v>
      </c>
      <c r="BX29" t="str">
        <f>IF($C29=-1,-1,VLOOKUP($C29,'HCAD Process'!$D$5:$CZ$504,VLOOKUP(BX$4,'Table Name'!$C$2:$D$100,2,FALSE),FALSE))</f>
        <v>1.0000</v>
      </c>
      <c r="BY29" t="str">
        <f>IF($C29=-1,-1,VLOOKUP($C29,'HCAD Process'!$D$5:$CZ$504,VLOOKUP(BY$4,'Table Name'!$C$2:$D$100,2,FALSE),FALSE))</f>
        <v>1.0000</v>
      </c>
      <c r="BZ29" t="str">
        <f>IF($C29=-1,-1,VLOOKUP($C29,'HCAD Process'!$D$5:$CZ$504,VLOOKUP(BZ$4,'Table Name'!$C$2:$D$100,2,FALSE),FALSE))</f>
        <v>1.0000</v>
      </c>
      <c r="CA29">
        <f>IF($C29=-1,-1,VLOOKUP($C29,'HCAD Process'!$D$5:$CZ$504,VLOOKUP(CA$4,'Table Name'!$C$2:$D$100,2,FALSE),FALSE))</f>
        <v>6</v>
      </c>
      <c r="CB29">
        <f>IF($C29=-1,-1,VLOOKUP($C29,'HCAD Process'!$D$5:$CZ$504,VLOOKUP(CB$4,'Table Name'!$C$2:$D$100,2,FALSE),FALSE))</f>
        <v>6</v>
      </c>
      <c r="CC29">
        <f>IF($C29=-1,-1,VLOOKUP($C29,'HCAD Process'!$D$5:$CZ$504,VLOOKUP(CC$4,'Table Name'!$C$2:$D$100,2,FALSE),FALSE))</f>
        <v>2987292</v>
      </c>
      <c r="CD29" t="str">
        <f>IF($C29=-1,-1,VLOOKUP($C29,'HCAD Process'!$D$5:$CZ$504,VLOOKUP(CD$4,'Table Name'!$C$2:$D$100,2,FALSE),FALSE))</f>
        <v>04603000000243</v>
      </c>
    </row>
    <row r="30" spans="2:82" x14ac:dyDescent="0.25">
      <c r="B30">
        <f t="shared" si="0"/>
        <v>26</v>
      </c>
      <c r="C30" t="str">
        <f t="array" ref="C30">IF(ISERROR(INDEX('HCAD Process'!CE$5:CE$504,MATCH(0,COUNTIF(C$4:C29,'HCAD Process'!CE$5:CE$504)+('HCAD Process'!CE$5:CE$504=-1),0))),-1,INDEX('HCAD Process'!CE$5:CE$504,MATCH(0,COUNTIF(C$4:C29,'HCAD Process'!CE$5:CE$504)+('HCAD Process'!CE$5:CE$504=-1),0)))</f>
        <v>04603000000244</v>
      </c>
      <c r="D30" t="str">
        <f>IF($C30=-1,-1,VLOOKUP($C30,'HCAD Process'!$D$5:$CZ$504,VLOOKUP(D$4,'Table Name'!$C$2:$D$100,2,FALSE),FALSE))</f>
        <v>0460300000024</v>
      </c>
      <c r="E30" t="str">
        <f>IF($C30=-1,-1,VLOOKUP($C30,'HCAD Process'!$D$5:$CZ$504,VLOOKUP(E$4,'Table Name'!$C$2:$D$100,2,FALSE),FALSE))</f>
        <v>07/14/2017</v>
      </c>
      <c r="F30" t="str">
        <f>IF($C30=-1,-1,VLOOKUP($C30,'HCAD Process'!$D$5:$CZ$504,VLOOKUP(F$4,'Table Name'!$C$2:$D$100,2,FALSE),FALSE))</f>
        <v>AUGUSTA RED PINES LLC</v>
      </c>
      <c r="G30" t="str">
        <f>IF($C30=-1,-1,VLOOKUP($C30,'HCAD Process'!$D$5:$CZ$504,VLOOKUP(G$4,'Table Name'!$C$2:$D$100,2,FALSE),FALSE))</f>
        <v>RED PINES</v>
      </c>
      <c r="H30">
        <f>IF($C30=-1,-1,VLOOKUP($C30,'HCAD Process'!$D$5:$CZ$504,VLOOKUP(H$4,'Table Name'!$C$2:$D$100,2,FALSE),FALSE))</f>
        <v>0</v>
      </c>
      <c r="I30" t="str">
        <f>IF($C30=-1,-1,VLOOKUP($C30,'HCAD Process'!$D$5:$CZ$504,VLOOKUP(I$4,'Table Name'!$C$2:$D$100,2,FALSE),FALSE))</f>
        <v>3823 RED BLUFF RD 244</v>
      </c>
      <c r="J30" t="str">
        <f>IF($C30=-1,-1,VLOOKUP($C30,'HCAD Process'!$D$5:$CZ$504,VLOOKUP(J$4,'Table Name'!$C$2:$D$100,2,FALSE),FALSE))</f>
        <v>PASADENA</v>
      </c>
      <c r="K30" t="str">
        <f>IF($C30=-1,-1,VLOOKUP($C30,'HCAD Process'!$D$5:$CZ$504,VLOOKUP(K$4,'Table Name'!$C$2:$D$100,2,FALSE),FALSE))</f>
        <v>77503</v>
      </c>
      <c r="L30">
        <f>IF($C30=-1,-1,VLOOKUP($C30,'HCAD Process'!$D$5:$CZ$504,VLOOKUP(L$4,'Table Name'!$C$2:$D$100,2,FALSE),FALSE))</f>
        <v>5665000</v>
      </c>
      <c r="M30">
        <f>IF($C30=-1,-1,VLOOKUP($C30,'HCAD Process'!$D$5:$CZ$504,VLOOKUP(M$4,'Table Name'!$C$2:$D$100,2,FALSE),FALSE))</f>
        <v>7881114</v>
      </c>
      <c r="N30">
        <f>IF($C30=-1,-1,VLOOKUP($C30,'HCAD Process'!$D$5:$CZ$504,VLOOKUP(N$4,'Table Name'!$C$2:$D$100,2,FALSE),FALSE))</f>
        <v>7881114</v>
      </c>
      <c r="O30">
        <f>IF($C30=-1,-1,VLOOKUP($C30,'HCAD Process'!$D$5:$CZ$504,VLOOKUP(O$4,'Table Name'!$C$2:$D$100,2,FALSE),FALSE))</f>
        <v>0</v>
      </c>
      <c r="P30" t="e">
        <f>IF($C30=-1,-1,VLOOKUP($C30,'HCAD Process'!$D$5:$CZ$504,VLOOKUP(P$4,'Table Name'!$C$2:$D$100,2,FALSE),FALSE))</f>
        <v>#REF!</v>
      </c>
      <c r="Q30" t="str">
        <f>IF($C30=-1,-1,VLOOKUP($C30,'HCAD Process'!$D$5:$CZ$504,VLOOKUP(Q$4,'Table Name'!$C$2:$D$100,2,FALSE),FALSE))</f>
        <v>COMMERCIAL</v>
      </c>
      <c r="R30" t="str">
        <f>IF($C30=-1,-1,VLOOKUP($C30,'HCAD Process'!$D$5:$CZ$504,VLOOKUP(R$4,'Table Name'!$C$2:$D$100,2,FALSE),FALSE))</f>
        <v>4</v>
      </c>
      <c r="S30" t="str">
        <f>IF($C30=-1,-1,VLOOKUP($C30,'HCAD Process'!$D$5:$CZ$504,VLOOKUP(S$4,'Table Name'!$C$2:$D$100,2,FALSE),FALSE))</f>
        <v>4211</v>
      </c>
      <c r="T30" t="str">
        <f>IF($C30=-1,-1,VLOOKUP($C30,'HCAD Process'!$D$5:$CZ$504,VLOOKUP(T$4,'Table Name'!$C$2:$D$100,2,FALSE),FALSE))</f>
        <v>8352</v>
      </c>
      <c r="U30" t="str">
        <f>IF($C30=-1,-1,VLOOKUP($C30,'HCAD Process'!$D$5:$CZ$504,VLOOKUP(U$4,'Table Name'!$C$2:$D$100,2,FALSE),FALSE))</f>
        <v>D</v>
      </c>
      <c r="V30" t="str">
        <f>IF($C30=-1,-1,VLOOKUP($C30,'HCAD Process'!$D$5:$CZ$504,VLOOKUP(V$4,'Table Name'!$C$2:$D$100,2,FALSE),FALSE))</f>
        <v>Wood or Light Steel</v>
      </c>
      <c r="W30">
        <f>IF($C30=-1,-1,VLOOKUP($C30,'HCAD Process'!$D$5:$CZ$504,VLOOKUP(W$4,'Table Name'!$C$2:$D$100,2,FALSE),FALSE))</f>
        <v>0</v>
      </c>
      <c r="X30">
        <f>IF($C30=-1,-1,VLOOKUP($C30,'HCAD Process'!$D$5:$CZ$504,VLOOKUP(X$4,'Table Name'!$C$2:$D$100,2,FALSE),FALSE))</f>
        <v>0</v>
      </c>
      <c r="Y30">
        <f>IF($C30=-1,-1,VLOOKUP($C30,'HCAD Process'!$D$5:$CZ$504,VLOOKUP(Y$4,'Table Name'!$C$2:$D$100,2,FALSE),FALSE))</f>
        <v>530154</v>
      </c>
      <c r="Z30">
        <f>IF($C30=-1,-1,VLOOKUP($C30,'HCAD Process'!$D$5:$CZ$504,VLOOKUP(Z$4,'Table Name'!$C$2:$D$100,2,FALSE),FALSE))</f>
        <v>0</v>
      </c>
      <c r="AA30" t="str">
        <f>IF($C30=-1,-1,VLOOKUP($C30,'HCAD Process'!$D$5:$CZ$504,VLOOKUP(AA$4,'Table Name'!$C$2:$D$100,2,FALSE),FALSE))</f>
        <v>.550000</v>
      </c>
      <c r="AB30" t="str">
        <f>IF($C30=-1,-1,VLOOKUP($C30,'HCAD Process'!$D$5:$CZ$504,VLOOKUP(AB$4,'Table Name'!$C$2:$D$100,2,FALSE),FALSE))</f>
        <v>C</v>
      </c>
      <c r="AC30" t="str">
        <f>IF($C30=-1,-1,VLOOKUP($C30,'HCAD Process'!$D$5:$CZ$504,VLOOKUP(AC$4,'Table Name'!$C$2:$D$100,2,FALSE),FALSE))</f>
        <v>Average</v>
      </c>
      <c r="AD30" t="str">
        <f>IF($C30=-1,-1,VLOOKUP($C30,'HCAD Process'!$D$5:$CZ$504,VLOOKUP(AD$4,'Table Name'!$C$2:$D$100,2,FALSE),FALSE))</f>
        <v>1961</v>
      </c>
      <c r="AE30" t="str">
        <f>IF($C30=-1,-1,VLOOKUP($C30,'HCAD Process'!$D$5:$CZ$504,VLOOKUP(AE$4,'Table Name'!$C$2:$D$100,2,FALSE),FALSE))</f>
        <v>1961</v>
      </c>
      <c r="AF30" t="str">
        <f>IF($C30=-1,-1,VLOOKUP($C30,'HCAD Process'!$D$5:$CZ$504,VLOOKUP(AF$4,'Table Name'!$C$2:$D$100,2,FALSE),FALSE))</f>
        <v>0</v>
      </c>
      <c r="AG30" t="str">
        <f>IF($C30=-1,-1,VLOOKUP($C30,'HCAD Process'!$D$5:$CZ$504,VLOOKUP(AG$4,'Table Name'!$C$2:$D$100,2,FALSE),FALSE))</f>
        <v>1962</v>
      </c>
      <c r="AH30">
        <f>IF($C30=-1,-1,VLOOKUP($C30,'HCAD Process'!$D$5:$CZ$504,VLOOKUP(AH$4,'Table Name'!$C$2:$D$100,2,FALSE),FALSE))</f>
        <v>0</v>
      </c>
      <c r="AI30" t="str">
        <f>IF($C30=-1,-1,VLOOKUP($C30,'HCAD Process'!$D$5:$CZ$504,VLOOKUP(AI$4,'Table Name'!$C$2:$D$100,2,FALSE),FALSE))</f>
        <v>01/01/1997</v>
      </c>
      <c r="AJ30" t="str">
        <f>IF($C30=-1,-1,VLOOKUP($C30,'HCAD Process'!$D$5:$CZ$504,VLOOKUP(AJ$4,'Table Name'!$C$2:$D$100,2,FALSE),FALSE))</f>
        <v>STI HAD: BAS(7212).</v>
      </c>
      <c r="AK30">
        <f>IF($C30=-1,-1,VLOOKUP($C30,'HCAD Process'!$D$5:$CZ$504,VLOOKUP(AK$4,'Table Name'!$C$2:$D$100,2,FALSE),FALSE))</f>
        <v>7212</v>
      </c>
      <c r="AL30">
        <f>IF($C30=-1,-1,VLOOKUP($C30,'HCAD Process'!$D$5:$CZ$504,VLOOKUP(AL$4,'Table Name'!$C$2:$D$100,2,FALSE),FALSE))</f>
        <v>7212</v>
      </c>
      <c r="AM30">
        <f>IF($C30=-1,-1,VLOOKUP($C30,'HCAD Process'!$D$5:$CZ$504,VLOOKUP(AM$4,'Table Name'!$C$2:$D$100,2,FALSE),FALSE))</f>
        <v>0</v>
      </c>
      <c r="AN30">
        <f>IF($C30=-1,-1,VLOOKUP($C30,'HCAD Process'!$D$5:$CZ$504,VLOOKUP(AN$4,'Table Name'!$C$2:$D$100,2,FALSE),FALSE))</f>
        <v>0</v>
      </c>
      <c r="AO30">
        <f>IF($C30=-1,-1,VLOOKUP($C30,'HCAD Process'!$D$5:$CZ$504,VLOOKUP(AO$4,'Table Name'!$C$2:$D$100,2,FALSE),FALSE))</f>
        <v>0</v>
      </c>
      <c r="AP30">
        <f>IF($C30=-1,-1,VLOOKUP($C30,'HCAD Process'!$D$5:$CZ$504,VLOOKUP(AP$4,'Table Name'!$C$2:$D$100,2,FALSE),FALSE))</f>
        <v>7212</v>
      </c>
      <c r="AQ30">
        <f>IF($C30=-1,-1,VLOOKUP($C30,'HCAD Process'!$D$5:$CZ$504,VLOOKUP(AQ$4,'Table Name'!$C$2:$D$100,2,FALSE),FALSE))</f>
        <v>756</v>
      </c>
      <c r="AR30">
        <f>IF($C30=-1,-1,VLOOKUP($C30,'HCAD Process'!$D$5:$CZ$504,VLOOKUP(AR$4,'Table Name'!$C$2:$D$100,2,FALSE),FALSE))</f>
        <v>1</v>
      </c>
      <c r="AS30" t="str">
        <f>IF($C30=-1,-1,VLOOKUP($C30,'HCAD Process'!$D$5:$CZ$504,VLOOKUP(AS$4,'Table Name'!$C$2:$D$100,2,FALSE),FALSE))</f>
        <v>17</v>
      </c>
      <c r="AT30" t="str">
        <f>IF($C30=-1,-1,VLOOKUP($C30,'HCAD Process'!$D$5:$CZ$504,VLOOKUP(AT$4,'Table Name'!$C$2:$D$100,2,FALSE),FALSE))</f>
        <v>Apartments - Garden Style</v>
      </c>
      <c r="AU30" t="str">
        <f>IF($C30=-1,-1,VLOOKUP($C30,'HCAD Process'!$D$5:$CZ$504,VLOOKUP(AU$4,'Table Name'!$C$2:$D$100,2,FALSE),FALSE))</f>
        <v>Red Pines</v>
      </c>
      <c r="AV30" t="str">
        <f>IF($C30=-1,-1,VLOOKUP($C30,'HCAD Process'!$D$5:$CZ$504,VLOOKUP(AV$4,'Table Name'!$C$2:$D$100,2,FALSE),FALSE))</f>
        <v>244</v>
      </c>
      <c r="AW30">
        <f>IF($C30=-1,-1,VLOOKUP($C30,'HCAD Process'!$D$5:$CZ$504,VLOOKUP(AW$4,'Table Name'!$C$2:$D$100,2,FALSE),FALSE))</f>
        <v>177050</v>
      </c>
      <c r="AX30">
        <f>IF($C30=-1,-1,VLOOKUP($C30,'HCAD Process'!$D$5:$CZ$504,VLOOKUP(AX$4,'Table Name'!$C$2:$D$100,2,FALSE),FALSE))</f>
        <v>0</v>
      </c>
      <c r="AY30">
        <f>IF($C30=-1,-1,VLOOKUP($C30,'HCAD Process'!$D$5:$CZ$504,VLOOKUP(AY$4,'Table Name'!$C$2:$D$100,2,FALSE),FALSE))</f>
        <v>0</v>
      </c>
      <c r="AZ30">
        <f>IF($C30=-1,-1,VLOOKUP($C30,'HCAD Process'!$D$5:$CZ$504,VLOOKUP(AZ$4,'Table Name'!$C$2:$D$100,2,FALSE),FALSE))</f>
        <v>2191879</v>
      </c>
      <c r="BA30" t="str">
        <f>IF($C30=-1,-1,VLOOKUP($C30,'HCAD Process'!$D$5:$CZ$504,VLOOKUP(BA$4,'Table Name'!$C$2:$D$100,2,FALSE),FALSE))</f>
        <v>14</v>
      </c>
      <c r="BB30" t="str">
        <f>IF($C30=-1,-1,VLOOKUP($C30,'HCAD Process'!$D$5:$CZ$504,VLOOKUP(BB$4,'Table Name'!$C$2:$D$100,2,FALSE),FALSE))</f>
        <v>TRS 4C &amp; 5E</v>
      </c>
      <c r="BC30" t="str">
        <f>IF($C30=-1,-1,VLOOKUP($C30,'HCAD Process'!$D$5:$CZ$504,VLOOKUP(BC$4,'Table Name'!$C$2:$D$100,2,FALSE),FALSE))</f>
        <v>ABST 930 WCRR CO SEC 3</v>
      </c>
      <c r="BD30" t="str">
        <f>IF($C30=-1,-1,VLOOKUP($C30,'HCAD Process'!$D$5:$CZ$504,VLOOKUP(BD$4,'Table Name'!$C$2:$D$100,2,FALSE),FALSE))</f>
        <v>1714</v>
      </c>
      <c r="BE30" t="str">
        <f>IF($C30=-1,-1,VLOOKUP($C30,'HCAD Process'!$D$5:$CZ$504,VLOOKUP(BE$4,'Table Name'!$C$2:$D$100,2,FALSE),FALSE))</f>
        <v>Pasadena/ Deer Park/ La Porte</v>
      </c>
      <c r="BF30" t="str">
        <f>IF($C30=-1,-1,VLOOKUP($C30,'HCAD Process'!$D$5:$CZ$504,VLOOKUP(BF$4,'Table Name'!$C$2:$D$100,2,FALSE),FALSE))</f>
        <v>360</v>
      </c>
      <c r="BG30" t="str">
        <f>IF($C30=-1,-1,VLOOKUP($C30,'HCAD Process'!$D$5:$CZ$504,VLOOKUP(BG$4,'Table Name'!$C$2:$D$100,2,FALSE),FALSE))</f>
        <v>ISD 21 - Pasadena ISD</v>
      </c>
      <c r="BH30" t="str">
        <f>IF($C30=-1,-1,VLOOKUP($C30,'HCAD Process'!$D$5:$CZ$504,VLOOKUP(BH$4,'Table Name'!$C$2:$D$100,2,FALSE),FALSE))</f>
        <v>9735.01</v>
      </c>
      <c r="BI30" t="str">
        <f>IF($C30=-1,-1,VLOOKUP($C30,'HCAD Process'!$D$5:$CZ$504,VLOOKUP(BI$4,'Table Name'!$C$2:$D$100,2,FALSE),FALSE))</f>
        <v>0</v>
      </c>
      <c r="BJ30" t="str">
        <f>IF($C30=-1,-1,VLOOKUP($C30,'HCAD Process'!$D$5:$CZ$504,VLOOKUP(BJ$4,'Table Name'!$C$2:$D$100,2,FALSE),FALSE))</f>
        <v>21</v>
      </c>
      <c r="BK30" t="str">
        <f>IF($C30=-1,-1,VLOOKUP($C30,'HCAD Process'!$D$5:$CZ$504,VLOOKUP(BK$4,'Table Name'!$C$2:$D$100,2,FALSE),FALSE))</f>
        <v>5954A</v>
      </c>
      <c r="BL30" t="str">
        <f>IF($C30=-1,-1,VLOOKUP($C30,'HCAD Process'!$D$5:$CZ$504,VLOOKUP(BL$4,'Table Name'!$C$2:$D$100,2,FALSE),FALSE))</f>
        <v>537R</v>
      </c>
      <c r="BM30" t="str">
        <f>IF($C30=-1,-1,VLOOKUP($C30,'HCAD Process'!$D$5:$CZ$504,VLOOKUP(BM$4,'Table Name'!$C$2:$D$100,2,FALSE),FALSE))</f>
        <v>021 040 041 042 043 044 047 074</v>
      </c>
      <c r="BN30" t="str">
        <f>IF($C30=-1,-1,VLOOKUP($C30,'HCAD Process'!$D$5:$CZ$504,VLOOKUP(BN$4,'Table Name'!$C$2:$D$100,2,FALSE),FALSE))</f>
        <v>Real, Residential, Multi-Family</v>
      </c>
      <c r="BO30" t="str">
        <f>IF($C30=-1,-1,VLOOKUP($C30,'HCAD Process'!$D$5:$CZ$504,VLOOKUP(BO$4,'Table Name'!$C$2:$D$100,2,FALSE),FALSE))</f>
        <v>B1</v>
      </c>
      <c r="BP30" t="str">
        <f>IF($C30=-1,-1,VLOOKUP($C30,'HCAD Process'!$D$5:$CZ$504,VLOOKUP(BP$4,'Table Name'!$C$2:$D$100,2,FALSE),FALSE))</f>
        <v>Real, Residential, Multi-Family</v>
      </c>
      <c r="BQ30" t="str">
        <f>IF($C30=-1,-1,VLOOKUP($C30,'HCAD Process'!$D$5:$CZ$504,VLOOKUP(BQ$4,'Table Name'!$C$2:$D$100,2,FALSE),FALSE))</f>
        <v>Apartment Garden (1 to 3 Stories)</v>
      </c>
      <c r="BR30" t="str">
        <f>IF($C30=-1,-1,VLOOKUP($C30,'HCAD Process'!$D$5:$CZ$504,VLOOKUP(BR$4,'Table Name'!$C$2:$D$100,2,FALSE),FALSE))</f>
        <v>Multiple Res (Low Rise)</v>
      </c>
      <c r="BS30" t="str">
        <f>IF($C30=-1,-1,VLOOKUP($C30,'HCAD Process'!$D$5:$CZ$504,VLOOKUP(BS$4,'Table Name'!$C$2:$D$100,2,FALSE),FALSE))</f>
        <v>8001</v>
      </c>
      <c r="BT30" t="str">
        <f>IF($C30=-1,-1,VLOOKUP($C30,'HCAD Process'!$D$5:$CZ$504,VLOOKUP(BT$4,'Table Name'!$C$2:$D$100,2,FALSE),FALSE))</f>
        <v>Land Neighborhood Section 1</v>
      </c>
      <c r="BU30">
        <f>IF($C30=-1,-1,VLOOKUP($C30,'HCAD Process'!$D$5:$CZ$504,VLOOKUP(BU$4,'Table Name'!$C$2:$D$100,2,FALSE),FALSE))</f>
        <v>497882</v>
      </c>
      <c r="BV30" t="str">
        <f>IF($C30=-1,-1,VLOOKUP($C30,'HCAD Process'!$D$5:$CZ$504,VLOOKUP(BV$4,'Table Name'!$C$2:$D$100,2,FALSE),FALSE))</f>
        <v>SF</v>
      </c>
      <c r="BW30" t="str">
        <f>IF($C30=-1,-1,VLOOKUP($C30,'HCAD Process'!$D$5:$CZ$504,VLOOKUP(BW$4,'Table Name'!$C$2:$D$100,2,FALSE),FALSE))</f>
        <v>1.0000</v>
      </c>
      <c r="BX30" t="str">
        <f>IF($C30=-1,-1,VLOOKUP($C30,'HCAD Process'!$D$5:$CZ$504,VLOOKUP(BX$4,'Table Name'!$C$2:$D$100,2,FALSE),FALSE))</f>
        <v>1.0000</v>
      </c>
      <c r="BY30" t="str">
        <f>IF($C30=-1,-1,VLOOKUP($C30,'HCAD Process'!$D$5:$CZ$504,VLOOKUP(BY$4,'Table Name'!$C$2:$D$100,2,FALSE),FALSE))</f>
        <v>1.0000</v>
      </c>
      <c r="BZ30" t="str">
        <f>IF($C30=-1,-1,VLOOKUP($C30,'HCAD Process'!$D$5:$CZ$504,VLOOKUP(BZ$4,'Table Name'!$C$2:$D$100,2,FALSE),FALSE))</f>
        <v>1.0000</v>
      </c>
      <c r="CA30">
        <f>IF($C30=-1,-1,VLOOKUP($C30,'HCAD Process'!$D$5:$CZ$504,VLOOKUP(CA$4,'Table Name'!$C$2:$D$100,2,FALSE),FALSE))</f>
        <v>6</v>
      </c>
      <c r="CB30">
        <f>IF($C30=-1,-1,VLOOKUP($C30,'HCAD Process'!$D$5:$CZ$504,VLOOKUP(CB$4,'Table Name'!$C$2:$D$100,2,FALSE),FALSE))</f>
        <v>6</v>
      </c>
      <c r="CC30">
        <f>IF($C30=-1,-1,VLOOKUP($C30,'HCAD Process'!$D$5:$CZ$504,VLOOKUP(CC$4,'Table Name'!$C$2:$D$100,2,FALSE),FALSE))</f>
        <v>2987292</v>
      </c>
      <c r="CD30" t="str">
        <f>IF($C30=-1,-1,VLOOKUP($C30,'HCAD Process'!$D$5:$CZ$504,VLOOKUP(CD$4,'Table Name'!$C$2:$D$100,2,FALSE),FALSE))</f>
        <v>04603000000244</v>
      </c>
    </row>
    <row r="31" spans="2:82" x14ac:dyDescent="0.25">
      <c r="B31">
        <f t="shared" si="0"/>
        <v>27</v>
      </c>
      <c r="C31" t="str">
        <f t="array" ref="C31">IF(ISERROR(INDEX('HCAD Process'!CE$5:CE$504,MATCH(0,COUNTIF(C$4:C30,'HCAD Process'!CE$5:CE$504)+('HCAD Process'!CE$5:CE$504=-1),0))),-1,INDEX('HCAD Process'!CE$5:CE$504,MATCH(0,COUNTIF(C$4:C30,'HCAD Process'!CE$5:CE$504)+('HCAD Process'!CE$5:CE$504=-1),0)))</f>
        <v>04603000000245</v>
      </c>
      <c r="D31" t="str">
        <f>IF($C31=-1,-1,VLOOKUP($C31,'HCAD Process'!$D$5:$CZ$504,VLOOKUP(D$4,'Table Name'!$C$2:$D$100,2,FALSE),FALSE))</f>
        <v>0460300000024</v>
      </c>
      <c r="E31" t="str">
        <f>IF($C31=-1,-1,VLOOKUP($C31,'HCAD Process'!$D$5:$CZ$504,VLOOKUP(E$4,'Table Name'!$C$2:$D$100,2,FALSE),FALSE))</f>
        <v>07/14/2017</v>
      </c>
      <c r="F31" t="str">
        <f>IF($C31=-1,-1,VLOOKUP($C31,'HCAD Process'!$D$5:$CZ$504,VLOOKUP(F$4,'Table Name'!$C$2:$D$100,2,FALSE),FALSE))</f>
        <v>AUGUSTA RED PINES LLC</v>
      </c>
      <c r="G31" t="str">
        <f>IF($C31=-1,-1,VLOOKUP($C31,'HCAD Process'!$D$5:$CZ$504,VLOOKUP(G$4,'Table Name'!$C$2:$D$100,2,FALSE),FALSE))</f>
        <v>RED PINES</v>
      </c>
      <c r="H31">
        <f>IF($C31=-1,-1,VLOOKUP($C31,'HCAD Process'!$D$5:$CZ$504,VLOOKUP(H$4,'Table Name'!$C$2:$D$100,2,FALSE),FALSE))</f>
        <v>0</v>
      </c>
      <c r="I31" t="str">
        <f>IF($C31=-1,-1,VLOOKUP($C31,'HCAD Process'!$D$5:$CZ$504,VLOOKUP(I$4,'Table Name'!$C$2:$D$100,2,FALSE),FALSE))</f>
        <v>3823 RED BLUFF RD 244</v>
      </c>
      <c r="J31" t="str">
        <f>IF($C31=-1,-1,VLOOKUP($C31,'HCAD Process'!$D$5:$CZ$504,VLOOKUP(J$4,'Table Name'!$C$2:$D$100,2,FALSE),FALSE))</f>
        <v>PASADENA</v>
      </c>
      <c r="K31" t="str">
        <f>IF($C31=-1,-1,VLOOKUP($C31,'HCAD Process'!$D$5:$CZ$504,VLOOKUP(K$4,'Table Name'!$C$2:$D$100,2,FALSE),FALSE))</f>
        <v>77503</v>
      </c>
      <c r="L31">
        <f>IF($C31=-1,-1,VLOOKUP($C31,'HCAD Process'!$D$5:$CZ$504,VLOOKUP(L$4,'Table Name'!$C$2:$D$100,2,FALSE),FALSE))</f>
        <v>5665000</v>
      </c>
      <c r="M31">
        <f>IF($C31=-1,-1,VLOOKUP($C31,'HCAD Process'!$D$5:$CZ$504,VLOOKUP(M$4,'Table Name'!$C$2:$D$100,2,FALSE),FALSE))</f>
        <v>7881114</v>
      </c>
      <c r="N31">
        <f>IF($C31=-1,-1,VLOOKUP($C31,'HCAD Process'!$D$5:$CZ$504,VLOOKUP(N$4,'Table Name'!$C$2:$D$100,2,FALSE),FALSE))</f>
        <v>7881114</v>
      </c>
      <c r="O31">
        <f>IF($C31=-1,-1,VLOOKUP($C31,'HCAD Process'!$D$5:$CZ$504,VLOOKUP(O$4,'Table Name'!$C$2:$D$100,2,FALSE),FALSE))</f>
        <v>0</v>
      </c>
      <c r="P31" t="e">
        <f>IF($C31=-1,-1,VLOOKUP($C31,'HCAD Process'!$D$5:$CZ$504,VLOOKUP(P$4,'Table Name'!$C$2:$D$100,2,FALSE),FALSE))</f>
        <v>#REF!</v>
      </c>
      <c r="Q31" t="str">
        <f>IF($C31=-1,-1,VLOOKUP($C31,'HCAD Process'!$D$5:$CZ$504,VLOOKUP(Q$4,'Table Name'!$C$2:$D$100,2,FALSE),FALSE))</f>
        <v>COMMERCIAL</v>
      </c>
      <c r="R31" t="str">
        <f>IF($C31=-1,-1,VLOOKUP($C31,'HCAD Process'!$D$5:$CZ$504,VLOOKUP(R$4,'Table Name'!$C$2:$D$100,2,FALSE),FALSE))</f>
        <v>5</v>
      </c>
      <c r="S31" t="str">
        <f>IF($C31=-1,-1,VLOOKUP($C31,'HCAD Process'!$D$5:$CZ$504,VLOOKUP(S$4,'Table Name'!$C$2:$D$100,2,FALSE),FALSE))</f>
        <v>4211</v>
      </c>
      <c r="T31" t="str">
        <f>IF($C31=-1,-1,VLOOKUP($C31,'HCAD Process'!$D$5:$CZ$504,VLOOKUP(T$4,'Table Name'!$C$2:$D$100,2,FALSE),FALSE))</f>
        <v>8352</v>
      </c>
      <c r="U31" t="str">
        <f>IF($C31=-1,-1,VLOOKUP($C31,'HCAD Process'!$D$5:$CZ$504,VLOOKUP(U$4,'Table Name'!$C$2:$D$100,2,FALSE),FALSE))</f>
        <v>D</v>
      </c>
      <c r="V31" t="str">
        <f>IF($C31=-1,-1,VLOOKUP($C31,'HCAD Process'!$D$5:$CZ$504,VLOOKUP(V$4,'Table Name'!$C$2:$D$100,2,FALSE),FALSE))</f>
        <v>Wood or Light Steel</v>
      </c>
      <c r="W31">
        <f>IF($C31=-1,-1,VLOOKUP($C31,'HCAD Process'!$D$5:$CZ$504,VLOOKUP(W$4,'Table Name'!$C$2:$D$100,2,FALSE),FALSE))</f>
        <v>0</v>
      </c>
      <c r="X31">
        <f>IF($C31=-1,-1,VLOOKUP($C31,'HCAD Process'!$D$5:$CZ$504,VLOOKUP(X$4,'Table Name'!$C$2:$D$100,2,FALSE),FALSE))</f>
        <v>0</v>
      </c>
      <c r="Y31">
        <f>IF($C31=-1,-1,VLOOKUP($C31,'HCAD Process'!$D$5:$CZ$504,VLOOKUP(Y$4,'Table Name'!$C$2:$D$100,2,FALSE),FALSE))</f>
        <v>1183362</v>
      </c>
      <c r="Z31">
        <f>IF($C31=-1,-1,VLOOKUP($C31,'HCAD Process'!$D$5:$CZ$504,VLOOKUP(Z$4,'Table Name'!$C$2:$D$100,2,FALSE),FALSE))</f>
        <v>0</v>
      </c>
      <c r="AA31" t="str">
        <f>IF($C31=-1,-1,VLOOKUP($C31,'HCAD Process'!$D$5:$CZ$504,VLOOKUP(AA$4,'Table Name'!$C$2:$D$100,2,FALSE),FALSE))</f>
        <v>.550000</v>
      </c>
      <c r="AB31" t="str">
        <f>IF($C31=-1,-1,VLOOKUP($C31,'HCAD Process'!$D$5:$CZ$504,VLOOKUP(AB$4,'Table Name'!$C$2:$D$100,2,FALSE),FALSE))</f>
        <v>C</v>
      </c>
      <c r="AC31" t="str">
        <f>IF($C31=-1,-1,VLOOKUP($C31,'HCAD Process'!$D$5:$CZ$504,VLOOKUP(AC$4,'Table Name'!$C$2:$D$100,2,FALSE),FALSE))</f>
        <v>Average</v>
      </c>
      <c r="AD31" t="str">
        <f>IF($C31=-1,-1,VLOOKUP($C31,'HCAD Process'!$D$5:$CZ$504,VLOOKUP(AD$4,'Table Name'!$C$2:$D$100,2,FALSE),FALSE))</f>
        <v>1961</v>
      </c>
      <c r="AE31" t="str">
        <f>IF($C31=-1,-1,VLOOKUP($C31,'HCAD Process'!$D$5:$CZ$504,VLOOKUP(AE$4,'Table Name'!$C$2:$D$100,2,FALSE),FALSE))</f>
        <v>1961</v>
      </c>
      <c r="AF31" t="str">
        <f>IF($C31=-1,-1,VLOOKUP($C31,'HCAD Process'!$D$5:$CZ$504,VLOOKUP(AF$4,'Table Name'!$C$2:$D$100,2,FALSE),FALSE))</f>
        <v>0</v>
      </c>
      <c r="AG31" t="str">
        <f>IF($C31=-1,-1,VLOOKUP($C31,'HCAD Process'!$D$5:$CZ$504,VLOOKUP(AG$4,'Table Name'!$C$2:$D$100,2,FALSE),FALSE))</f>
        <v>1962</v>
      </c>
      <c r="AH31">
        <f>IF($C31=-1,-1,VLOOKUP($C31,'HCAD Process'!$D$5:$CZ$504,VLOOKUP(AH$4,'Table Name'!$C$2:$D$100,2,FALSE),FALSE))</f>
        <v>0</v>
      </c>
      <c r="AI31" t="str">
        <f>IF($C31=-1,-1,VLOOKUP($C31,'HCAD Process'!$D$5:$CZ$504,VLOOKUP(AI$4,'Table Name'!$C$2:$D$100,2,FALSE),FALSE))</f>
        <v>01/01/1997</v>
      </c>
      <c r="AJ31" t="str">
        <f>IF($C31=-1,-1,VLOOKUP($C31,'HCAD Process'!$D$5:$CZ$504,VLOOKUP(AJ$4,'Table Name'!$C$2:$D$100,2,FALSE),FALSE))</f>
        <v>STI HAD: BAS(15788).    WHEN SKETCHED USING FILE SKETCH CAME OUT TO 16098 SF, 310 SF MORE.  OK #415.</v>
      </c>
      <c r="AK31">
        <f>IF($C31=-1,-1,VLOOKUP($C31,'HCAD Process'!$D$5:$CZ$504,VLOOKUP(AK$4,'Table Name'!$C$2:$D$100,2,FALSE),FALSE))</f>
        <v>16098</v>
      </c>
      <c r="AL31">
        <f>IF($C31=-1,-1,VLOOKUP($C31,'HCAD Process'!$D$5:$CZ$504,VLOOKUP(AL$4,'Table Name'!$C$2:$D$100,2,FALSE),FALSE))</f>
        <v>16098</v>
      </c>
      <c r="AM31">
        <f>IF($C31=-1,-1,VLOOKUP($C31,'HCAD Process'!$D$5:$CZ$504,VLOOKUP(AM$4,'Table Name'!$C$2:$D$100,2,FALSE),FALSE))</f>
        <v>0</v>
      </c>
      <c r="AN31">
        <f>IF($C31=-1,-1,VLOOKUP($C31,'HCAD Process'!$D$5:$CZ$504,VLOOKUP(AN$4,'Table Name'!$C$2:$D$100,2,FALSE),FALSE))</f>
        <v>0</v>
      </c>
      <c r="AO31">
        <f>IF($C31=-1,-1,VLOOKUP($C31,'HCAD Process'!$D$5:$CZ$504,VLOOKUP(AO$4,'Table Name'!$C$2:$D$100,2,FALSE),FALSE))</f>
        <v>0</v>
      </c>
      <c r="AP31">
        <f>IF($C31=-1,-1,VLOOKUP($C31,'HCAD Process'!$D$5:$CZ$504,VLOOKUP(AP$4,'Table Name'!$C$2:$D$100,2,FALSE),FALSE))</f>
        <v>16098</v>
      </c>
      <c r="AQ31">
        <f>IF($C31=-1,-1,VLOOKUP($C31,'HCAD Process'!$D$5:$CZ$504,VLOOKUP(AQ$4,'Table Name'!$C$2:$D$100,2,FALSE),FALSE))</f>
        <v>1620</v>
      </c>
      <c r="AR31">
        <f>IF($C31=-1,-1,VLOOKUP($C31,'HCAD Process'!$D$5:$CZ$504,VLOOKUP(AR$4,'Table Name'!$C$2:$D$100,2,FALSE),FALSE))</f>
        <v>1</v>
      </c>
      <c r="AS31" t="str">
        <f>IF($C31=-1,-1,VLOOKUP($C31,'HCAD Process'!$D$5:$CZ$504,VLOOKUP(AS$4,'Table Name'!$C$2:$D$100,2,FALSE),FALSE))</f>
        <v>17</v>
      </c>
      <c r="AT31" t="str">
        <f>IF($C31=-1,-1,VLOOKUP($C31,'HCAD Process'!$D$5:$CZ$504,VLOOKUP(AT$4,'Table Name'!$C$2:$D$100,2,FALSE),FALSE))</f>
        <v>Apartments - Garden Style</v>
      </c>
      <c r="AU31" t="str">
        <f>IF($C31=-1,-1,VLOOKUP($C31,'HCAD Process'!$D$5:$CZ$504,VLOOKUP(AU$4,'Table Name'!$C$2:$D$100,2,FALSE),FALSE))</f>
        <v>Red Pines</v>
      </c>
      <c r="AV31" t="str">
        <f>IF($C31=-1,-1,VLOOKUP($C31,'HCAD Process'!$D$5:$CZ$504,VLOOKUP(AV$4,'Table Name'!$C$2:$D$100,2,FALSE),FALSE))</f>
        <v>244</v>
      </c>
      <c r="AW31">
        <f>IF($C31=-1,-1,VLOOKUP($C31,'HCAD Process'!$D$5:$CZ$504,VLOOKUP(AW$4,'Table Name'!$C$2:$D$100,2,FALSE),FALSE))</f>
        <v>177050</v>
      </c>
      <c r="AX31">
        <f>IF($C31=-1,-1,VLOOKUP($C31,'HCAD Process'!$D$5:$CZ$504,VLOOKUP(AX$4,'Table Name'!$C$2:$D$100,2,FALSE),FALSE))</f>
        <v>0</v>
      </c>
      <c r="AY31">
        <f>IF($C31=-1,-1,VLOOKUP($C31,'HCAD Process'!$D$5:$CZ$504,VLOOKUP(AY$4,'Table Name'!$C$2:$D$100,2,FALSE),FALSE))</f>
        <v>0</v>
      </c>
      <c r="AZ31">
        <f>IF($C31=-1,-1,VLOOKUP($C31,'HCAD Process'!$D$5:$CZ$504,VLOOKUP(AZ$4,'Table Name'!$C$2:$D$100,2,FALSE),FALSE))</f>
        <v>2191879</v>
      </c>
      <c r="BA31" t="str">
        <f>IF($C31=-1,-1,VLOOKUP($C31,'HCAD Process'!$D$5:$CZ$504,VLOOKUP(BA$4,'Table Name'!$C$2:$D$100,2,FALSE),FALSE))</f>
        <v>14</v>
      </c>
      <c r="BB31" t="str">
        <f>IF($C31=-1,-1,VLOOKUP($C31,'HCAD Process'!$D$5:$CZ$504,VLOOKUP(BB$4,'Table Name'!$C$2:$D$100,2,FALSE),FALSE))</f>
        <v>TRS 4C &amp; 5E</v>
      </c>
      <c r="BC31" t="str">
        <f>IF($C31=-1,-1,VLOOKUP($C31,'HCAD Process'!$D$5:$CZ$504,VLOOKUP(BC$4,'Table Name'!$C$2:$D$100,2,FALSE),FALSE))</f>
        <v>ABST 930 WCRR CO SEC 3</v>
      </c>
      <c r="BD31" t="str">
        <f>IF($C31=-1,-1,VLOOKUP($C31,'HCAD Process'!$D$5:$CZ$504,VLOOKUP(BD$4,'Table Name'!$C$2:$D$100,2,FALSE),FALSE))</f>
        <v>1714</v>
      </c>
      <c r="BE31" t="str">
        <f>IF($C31=-1,-1,VLOOKUP($C31,'HCAD Process'!$D$5:$CZ$504,VLOOKUP(BE$4,'Table Name'!$C$2:$D$100,2,FALSE),FALSE))</f>
        <v>Pasadena/ Deer Park/ La Porte</v>
      </c>
      <c r="BF31" t="str">
        <f>IF($C31=-1,-1,VLOOKUP($C31,'HCAD Process'!$D$5:$CZ$504,VLOOKUP(BF$4,'Table Name'!$C$2:$D$100,2,FALSE),FALSE))</f>
        <v>360</v>
      </c>
      <c r="BG31" t="str">
        <f>IF($C31=-1,-1,VLOOKUP($C31,'HCAD Process'!$D$5:$CZ$504,VLOOKUP(BG$4,'Table Name'!$C$2:$D$100,2,FALSE),FALSE))</f>
        <v>ISD 21 - Pasadena ISD</v>
      </c>
      <c r="BH31" t="str">
        <f>IF($C31=-1,-1,VLOOKUP($C31,'HCAD Process'!$D$5:$CZ$504,VLOOKUP(BH$4,'Table Name'!$C$2:$D$100,2,FALSE),FALSE))</f>
        <v>9735.01</v>
      </c>
      <c r="BI31" t="str">
        <f>IF($C31=-1,-1,VLOOKUP($C31,'HCAD Process'!$D$5:$CZ$504,VLOOKUP(BI$4,'Table Name'!$C$2:$D$100,2,FALSE),FALSE))</f>
        <v>0</v>
      </c>
      <c r="BJ31" t="str">
        <f>IF($C31=-1,-1,VLOOKUP($C31,'HCAD Process'!$D$5:$CZ$504,VLOOKUP(BJ$4,'Table Name'!$C$2:$D$100,2,FALSE),FALSE))</f>
        <v>21</v>
      </c>
      <c r="BK31" t="str">
        <f>IF($C31=-1,-1,VLOOKUP($C31,'HCAD Process'!$D$5:$CZ$504,VLOOKUP(BK$4,'Table Name'!$C$2:$D$100,2,FALSE),FALSE))</f>
        <v>5954A</v>
      </c>
      <c r="BL31" t="str">
        <f>IF($C31=-1,-1,VLOOKUP($C31,'HCAD Process'!$D$5:$CZ$504,VLOOKUP(BL$4,'Table Name'!$C$2:$D$100,2,FALSE),FALSE))</f>
        <v>537R</v>
      </c>
      <c r="BM31" t="str">
        <f>IF($C31=-1,-1,VLOOKUP($C31,'HCAD Process'!$D$5:$CZ$504,VLOOKUP(BM$4,'Table Name'!$C$2:$D$100,2,FALSE),FALSE))</f>
        <v>021 040 041 042 043 044 047 074</v>
      </c>
      <c r="BN31" t="str">
        <f>IF($C31=-1,-1,VLOOKUP($C31,'HCAD Process'!$D$5:$CZ$504,VLOOKUP(BN$4,'Table Name'!$C$2:$D$100,2,FALSE),FALSE))</f>
        <v>Real, Residential, Multi-Family</v>
      </c>
      <c r="BO31" t="str">
        <f>IF($C31=-1,-1,VLOOKUP($C31,'HCAD Process'!$D$5:$CZ$504,VLOOKUP(BO$4,'Table Name'!$C$2:$D$100,2,FALSE),FALSE))</f>
        <v>B1</v>
      </c>
      <c r="BP31" t="str">
        <f>IF($C31=-1,-1,VLOOKUP($C31,'HCAD Process'!$D$5:$CZ$504,VLOOKUP(BP$4,'Table Name'!$C$2:$D$100,2,FALSE),FALSE))</f>
        <v>Real, Residential, Multi-Family</v>
      </c>
      <c r="BQ31" t="str">
        <f>IF($C31=-1,-1,VLOOKUP($C31,'HCAD Process'!$D$5:$CZ$504,VLOOKUP(BQ$4,'Table Name'!$C$2:$D$100,2,FALSE),FALSE))</f>
        <v>Apartment Garden (1 to 3 Stories)</v>
      </c>
      <c r="BR31" t="str">
        <f>IF($C31=-1,-1,VLOOKUP($C31,'HCAD Process'!$D$5:$CZ$504,VLOOKUP(BR$4,'Table Name'!$C$2:$D$100,2,FALSE),FALSE))</f>
        <v>Multiple Res (Low Rise)</v>
      </c>
      <c r="BS31" t="str">
        <f>IF($C31=-1,-1,VLOOKUP($C31,'HCAD Process'!$D$5:$CZ$504,VLOOKUP(BS$4,'Table Name'!$C$2:$D$100,2,FALSE),FALSE))</f>
        <v>8001</v>
      </c>
      <c r="BT31" t="str">
        <f>IF($C31=-1,-1,VLOOKUP($C31,'HCAD Process'!$D$5:$CZ$504,VLOOKUP(BT$4,'Table Name'!$C$2:$D$100,2,FALSE),FALSE))</f>
        <v>Land Neighborhood Section 1</v>
      </c>
      <c r="BU31">
        <f>IF($C31=-1,-1,VLOOKUP($C31,'HCAD Process'!$D$5:$CZ$504,VLOOKUP(BU$4,'Table Name'!$C$2:$D$100,2,FALSE),FALSE))</f>
        <v>497882</v>
      </c>
      <c r="BV31" t="str">
        <f>IF($C31=-1,-1,VLOOKUP($C31,'HCAD Process'!$D$5:$CZ$504,VLOOKUP(BV$4,'Table Name'!$C$2:$D$100,2,FALSE),FALSE))</f>
        <v>SF</v>
      </c>
      <c r="BW31" t="str">
        <f>IF($C31=-1,-1,VLOOKUP($C31,'HCAD Process'!$D$5:$CZ$504,VLOOKUP(BW$4,'Table Name'!$C$2:$D$100,2,FALSE),FALSE))</f>
        <v>1.0000</v>
      </c>
      <c r="BX31" t="str">
        <f>IF($C31=-1,-1,VLOOKUP($C31,'HCAD Process'!$D$5:$CZ$504,VLOOKUP(BX$4,'Table Name'!$C$2:$D$100,2,FALSE),FALSE))</f>
        <v>1.0000</v>
      </c>
      <c r="BY31" t="str">
        <f>IF($C31=-1,-1,VLOOKUP($C31,'HCAD Process'!$D$5:$CZ$504,VLOOKUP(BY$4,'Table Name'!$C$2:$D$100,2,FALSE),FALSE))</f>
        <v>1.0000</v>
      </c>
      <c r="BZ31" t="str">
        <f>IF($C31=-1,-1,VLOOKUP($C31,'HCAD Process'!$D$5:$CZ$504,VLOOKUP(BZ$4,'Table Name'!$C$2:$D$100,2,FALSE),FALSE))</f>
        <v>1.0000</v>
      </c>
      <c r="CA31">
        <f>IF($C31=-1,-1,VLOOKUP($C31,'HCAD Process'!$D$5:$CZ$504,VLOOKUP(CA$4,'Table Name'!$C$2:$D$100,2,FALSE),FALSE))</f>
        <v>6</v>
      </c>
      <c r="CB31">
        <f>IF($C31=-1,-1,VLOOKUP($C31,'HCAD Process'!$D$5:$CZ$504,VLOOKUP(CB$4,'Table Name'!$C$2:$D$100,2,FALSE),FALSE))</f>
        <v>6</v>
      </c>
      <c r="CC31">
        <f>IF($C31=-1,-1,VLOOKUP($C31,'HCAD Process'!$D$5:$CZ$504,VLOOKUP(CC$4,'Table Name'!$C$2:$D$100,2,FALSE),FALSE))</f>
        <v>2987292</v>
      </c>
      <c r="CD31" t="str">
        <f>IF($C31=-1,-1,VLOOKUP($C31,'HCAD Process'!$D$5:$CZ$504,VLOOKUP(CD$4,'Table Name'!$C$2:$D$100,2,FALSE),FALSE))</f>
        <v>04603000000245</v>
      </c>
    </row>
    <row r="32" spans="2:82" x14ac:dyDescent="0.25">
      <c r="B32">
        <f t="shared" si="0"/>
        <v>28</v>
      </c>
      <c r="C32" t="str">
        <f t="array" ref="C32">IF(ISERROR(INDEX('HCAD Process'!CE$5:CE$504,MATCH(0,COUNTIF(C$4:C31,'HCAD Process'!CE$5:CE$504)+('HCAD Process'!CE$5:CE$504=-1),0))),-1,INDEX('HCAD Process'!CE$5:CE$504,MATCH(0,COUNTIF(C$4:C31,'HCAD Process'!CE$5:CE$504)+('HCAD Process'!CE$5:CE$504=-1),0)))</f>
        <v>04603000000246</v>
      </c>
      <c r="D32" t="str">
        <f>IF($C32=-1,-1,VLOOKUP($C32,'HCAD Process'!$D$5:$CZ$504,VLOOKUP(D$4,'Table Name'!$C$2:$D$100,2,FALSE),FALSE))</f>
        <v>0460300000024</v>
      </c>
      <c r="E32" t="str">
        <f>IF($C32=-1,-1,VLOOKUP($C32,'HCAD Process'!$D$5:$CZ$504,VLOOKUP(E$4,'Table Name'!$C$2:$D$100,2,FALSE),FALSE))</f>
        <v>07/14/2017</v>
      </c>
      <c r="F32" t="str">
        <f>IF($C32=-1,-1,VLOOKUP($C32,'HCAD Process'!$D$5:$CZ$504,VLOOKUP(F$4,'Table Name'!$C$2:$D$100,2,FALSE),FALSE))</f>
        <v>AUGUSTA RED PINES LLC</v>
      </c>
      <c r="G32" t="str">
        <f>IF($C32=-1,-1,VLOOKUP($C32,'HCAD Process'!$D$5:$CZ$504,VLOOKUP(G$4,'Table Name'!$C$2:$D$100,2,FALSE),FALSE))</f>
        <v>RED PINES</v>
      </c>
      <c r="H32">
        <f>IF($C32=-1,-1,VLOOKUP($C32,'HCAD Process'!$D$5:$CZ$504,VLOOKUP(H$4,'Table Name'!$C$2:$D$100,2,FALSE),FALSE))</f>
        <v>0</v>
      </c>
      <c r="I32" t="str">
        <f>IF($C32=-1,-1,VLOOKUP($C32,'HCAD Process'!$D$5:$CZ$504,VLOOKUP(I$4,'Table Name'!$C$2:$D$100,2,FALSE),FALSE))</f>
        <v>3823 RED BLUFF RD 244</v>
      </c>
      <c r="J32" t="str">
        <f>IF($C32=-1,-1,VLOOKUP($C32,'HCAD Process'!$D$5:$CZ$504,VLOOKUP(J$4,'Table Name'!$C$2:$D$100,2,FALSE),FALSE))</f>
        <v>PASADENA</v>
      </c>
      <c r="K32" t="str">
        <f>IF($C32=-1,-1,VLOOKUP($C32,'HCAD Process'!$D$5:$CZ$504,VLOOKUP(K$4,'Table Name'!$C$2:$D$100,2,FALSE),FALSE))</f>
        <v>77503</v>
      </c>
      <c r="L32">
        <f>IF($C32=-1,-1,VLOOKUP($C32,'HCAD Process'!$D$5:$CZ$504,VLOOKUP(L$4,'Table Name'!$C$2:$D$100,2,FALSE),FALSE))</f>
        <v>5665000</v>
      </c>
      <c r="M32">
        <f>IF($C32=-1,-1,VLOOKUP($C32,'HCAD Process'!$D$5:$CZ$504,VLOOKUP(M$4,'Table Name'!$C$2:$D$100,2,FALSE),FALSE))</f>
        <v>7881114</v>
      </c>
      <c r="N32">
        <f>IF($C32=-1,-1,VLOOKUP($C32,'HCAD Process'!$D$5:$CZ$504,VLOOKUP(N$4,'Table Name'!$C$2:$D$100,2,FALSE),FALSE))</f>
        <v>7881114</v>
      </c>
      <c r="O32">
        <f>IF($C32=-1,-1,VLOOKUP($C32,'HCAD Process'!$D$5:$CZ$504,VLOOKUP(O$4,'Table Name'!$C$2:$D$100,2,FALSE),FALSE))</f>
        <v>0</v>
      </c>
      <c r="P32" t="e">
        <f>IF($C32=-1,-1,VLOOKUP($C32,'HCAD Process'!$D$5:$CZ$504,VLOOKUP(P$4,'Table Name'!$C$2:$D$100,2,FALSE),FALSE))</f>
        <v>#REF!</v>
      </c>
      <c r="Q32" t="str">
        <f>IF($C32=-1,-1,VLOOKUP($C32,'HCAD Process'!$D$5:$CZ$504,VLOOKUP(Q$4,'Table Name'!$C$2:$D$100,2,FALSE),FALSE))</f>
        <v>COMMERCIAL</v>
      </c>
      <c r="R32" t="str">
        <f>IF($C32=-1,-1,VLOOKUP($C32,'HCAD Process'!$D$5:$CZ$504,VLOOKUP(R$4,'Table Name'!$C$2:$D$100,2,FALSE),FALSE))</f>
        <v>6</v>
      </c>
      <c r="S32" t="str">
        <f>IF($C32=-1,-1,VLOOKUP($C32,'HCAD Process'!$D$5:$CZ$504,VLOOKUP(S$4,'Table Name'!$C$2:$D$100,2,FALSE),FALSE))</f>
        <v>4211</v>
      </c>
      <c r="T32" t="str">
        <f>IF($C32=-1,-1,VLOOKUP($C32,'HCAD Process'!$D$5:$CZ$504,VLOOKUP(T$4,'Table Name'!$C$2:$D$100,2,FALSE),FALSE))</f>
        <v>8352</v>
      </c>
      <c r="U32" t="str">
        <f>IF($C32=-1,-1,VLOOKUP($C32,'HCAD Process'!$D$5:$CZ$504,VLOOKUP(U$4,'Table Name'!$C$2:$D$100,2,FALSE),FALSE))</f>
        <v>D</v>
      </c>
      <c r="V32" t="str">
        <f>IF($C32=-1,-1,VLOOKUP($C32,'HCAD Process'!$D$5:$CZ$504,VLOOKUP(V$4,'Table Name'!$C$2:$D$100,2,FALSE),FALSE))</f>
        <v>Wood or Light Steel</v>
      </c>
      <c r="W32">
        <f>IF($C32=-1,-1,VLOOKUP($C32,'HCAD Process'!$D$5:$CZ$504,VLOOKUP(W$4,'Table Name'!$C$2:$D$100,2,FALSE),FALSE))</f>
        <v>0</v>
      </c>
      <c r="X32">
        <f>IF($C32=-1,-1,VLOOKUP($C32,'HCAD Process'!$D$5:$CZ$504,VLOOKUP(X$4,'Table Name'!$C$2:$D$100,2,FALSE),FALSE))</f>
        <v>0</v>
      </c>
      <c r="Y32">
        <f>IF($C32=-1,-1,VLOOKUP($C32,'HCAD Process'!$D$5:$CZ$504,VLOOKUP(Y$4,'Table Name'!$C$2:$D$100,2,FALSE),FALSE))</f>
        <v>1183362</v>
      </c>
      <c r="Z32">
        <f>IF($C32=-1,-1,VLOOKUP($C32,'HCAD Process'!$D$5:$CZ$504,VLOOKUP(Z$4,'Table Name'!$C$2:$D$100,2,FALSE),FALSE))</f>
        <v>0</v>
      </c>
      <c r="AA32" t="str">
        <f>IF($C32=-1,-1,VLOOKUP($C32,'HCAD Process'!$D$5:$CZ$504,VLOOKUP(AA$4,'Table Name'!$C$2:$D$100,2,FALSE),FALSE))</f>
        <v>.550000</v>
      </c>
      <c r="AB32" t="str">
        <f>IF($C32=-1,-1,VLOOKUP($C32,'HCAD Process'!$D$5:$CZ$504,VLOOKUP(AB$4,'Table Name'!$C$2:$D$100,2,FALSE),FALSE))</f>
        <v>C</v>
      </c>
      <c r="AC32" t="str">
        <f>IF($C32=-1,-1,VLOOKUP($C32,'HCAD Process'!$D$5:$CZ$504,VLOOKUP(AC$4,'Table Name'!$C$2:$D$100,2,FALSE),FALSE))</f>
        <v>Average</v>
      </c>
      <c r="AD32" t="str">
        <f>IF($C32=-1,-1,VLOOKUP($C32,'HCAD Process'!$D$5:$CZ$504,VLOOKUP(AD$4,'Table Name'!$C$2:$D$100,2,FALSE),FALSE))</f>
        <v>1961</v>
      </c>
      <c r="AE32" t="str">
        <f>IF($C32=-1,-1,VLOOKUP($C32,'HCAD Process'!$D$5:$CZ$504,VLOOKUP(AE$4,'Table Name'!$C$2:$D$100,2,FALSE),FALSE))</f>
        <v>1961</v>
      </c>
      <c r="AF32" t="str">
        <f>IF($C32=-1,-1,VLOOKUP($C32,'HCAD Process'!$D$5:$CZ$504,VLOOKUP(AF$4,'Table Name'!$C$2:$D$100,2,FALSE),FALSE))</f>
        <v>0</v>
      </c>
      <c r="AG32" t="str">
        <f>IF($C32=-1,-1,VLOOKUP($C32,'HCAD Process'!$D$5:$CZ$504,VLOOKUP(AG$4,'Table Name'!$C$2:$D$100,2,FALSE),FALSE))</f>
        <v>1962</v>
      </c>
      <c r="AH32">
        <f>IF($C32=-1,-1,VLOOKUP($C32,'HCAD Process'!$D$5:$CZ$504,VLOOKUP(AH$4,'Table Name'!$C$2:$D$100,2,FALSE),FALSE))</f>
        <v>0</v>
      </c>
      <c r="AI32" t="str">
        <f>IF($C32=-1,-1,VLOOKUP($C32,'HCAD Process'!$D$5:$CZ$504,VLOOKUP(AI$4,'Table Name'!$C$2:$D$100,2,FALSE),FALSE))</f>
        <v>01/01/1997</v>
      </c>
      <c r="AJ32" t="str">
        <f>IF($C32=-1,-1,VLOOKUP($C32,'HCAD Process'!$D$5:$CZ$504,VLOOKUP(AJ$4,'Table Name'!$C$2:$D$100,2,FALSE),FALSE))</f>
        <v>STI HAD: BAS(15788).    WHEN SKETCHED USING FILE SKETCH CAME OUT TO 16098 SF, 310 SF MORE.  OK #415.</v>
      </c>
      <c r="AK32">
        <f>IF($C32=-1,-1,VLOOKUP($C32,'HCAD Process'!$D$5:$CZ$504,VLOOKUP(AK$4,'Table Name'!$C$2:$D$100,2,FALSE),FALSE))</f>
        <v>16098</v>
      </c>
      <c r="AL32">
        <f>IF($C32=-1,-1,VLOOKUP($C32,'HCAD Process'!$D$5:$CZ$504,VLOOKUP(AL$4,'Table Name'!$C$2:$D$100,2,FALSE),FALSE))</f>
        <v>16098</v>
      </c>
      <c r="AM32">
        <f>IF($C32=-1,-1,VLOOKUP($C32,'HCAD Process'!$D$5:$CZ$504,VLOOKUP(AM$4,'Table Name'!$C$2:$D$100,2,FALSE),FALSE))</f>
        <v>0</v>
      </c>
      <c r="AN32">
        <f>IF($C32=-1,-1,VLOOKUP($C32,'HCAD Process'!$D$5:$CZ$504,VLOOKUP(AN$4,'Table Name'!$C$2:$D$100,2,FALSE),FALSE))</f>
        <v>0</v>
      </c>
      <c r="AO32">
        <f>IF($C32=-1,-1,VLOOKUP($C32,'HCAD Process'!$D$5:$CZ$504,VLOOKUP(AO$4,'Table Name'!$C$2:$D$100,2,FALSE),FALSE))</f>
        <v>0</v>
      </c>
      <c r="AP32">
        <f>IF($C32=-1,-1,VLOOKUP($C32,'HCAD Process'!$D$5:$CZ$504,VLOOKUP(AP$4,'Table Name'!$C$2:$D$100,2,FALSE),FALSE))</f>
        <v>16098</v>
      </c>
      <c r="AQ32">
        <f>IF($C32=-1,-1,VLOOKUP($C32,'HCAD Process'!$D$5:$CZ$504,VLOOKUP(AQ$4,'Table Name'!$C$2:$D$100,2,FALSE),FALSE))</f>
        <v>1620</v>
      </c>
      <c r="AR32">
        <f>IF($C32=-1,-1,VLOOKUP($C32,'HCAD Process'!$D$5:$CZ$504,VLOOKUP(AR$4,'Table Name'!$C$2:$D$100,2,FALSE),FALSE))</f>
        <v>1</v>
      </c>
      <c r="AS32" t="str">
        <f>IF($C32=-1,-1,VLOOKUP($C32,'HCAD Process'!$D$5:$CZ$504,VLOOKUP(AS$4,'Table Name'!$C$2:$D$100,2,FALSE),FALSE))</f>
        <v>17</v>
      </c>
      <c r="AT32" t="str">
        <f>IF($C32=-1,-1,VLOOKUP($C32,'HCAD Process'!$D$5:$CZ$504,VLOOKUP(AT$4,'Table Name'!$C$2:$D$100,2,FALSE),FALSE))</f>
        <v>Apartments - Garden Style</v>
      </c>
      <c r="AU32" t="str">
        <f>IF($C32=-1,-1,VLOOKUP($C32,'HCAD Process'!$D$5:$CZ$504,VLOOKUP(AU$4,'Table Name'!$C$2:$D$100,2,FALSE),FALSE))</f>
        <v>Red Pines</v>
      </c>
      <c r="AV32" t="str">
        <f>IF($C32=-1,-1,VLOOKUP($C32,'HCAD Process'!$D$5:$CZ$504,VLOOKUP(AV$4,'Table Name'!$C$2:$D$100,2,FALSE),FALSE))</f>
        <v>244</v>
      </c>
      <c r="AW32">
        <f>IF($C32=-1,-1,VLOOKUP($C32,'HCAD Process'!$D$5:$CZ$504,VLOOKUP(AW$4,'Table Name'!$C$2:$D$100,2,FALSE),FALSE))</f>
        <v>177050</v>
      </c>
      <c r="AX32">
        <f>IF($C32=-1,-1,VLOOKUP($C32,'HCAD Process'!$D$5:$CZ$504,VLOOKUP(AX$4,'Table Name'!$C$2:$D$100,2,FALSE),FALSE))</f>
        <v>0</v>
      </c>
      <c r="AY32">
        <f>IF($C32=-1,-1,VLOOKUP($C32,'HCAD Process'!$D$5:$CZ$504,VLOOKUP(AY$4,'Table Name'!$C$2:$D$100,2,FALSE),FALSE))</f>
        <v>0</v>
      </c>
      <c r="AZ32">
        <f>IF($C32=-1,-1,VLOOKUP($C32,'HCAD Process'!$D$5:$CZ$504,VLOOKUP(AZ$4,'Table Name'!$C$2:$D$100,2,FALSE),FALSE))</f>
        <v>2191879</v>
      </c>
      <c r="BA32" t="str">
        <f>IF($C32=-1,-1,VLOOKUP($C32,'HCAD Process'!$D$5:$CZ$504,VLOOKUP(BA$4,'Table Name'!$C$2:$D$100,2,FALSE),FALSE))</f>
        <v>14</v>
      </c>
      <c r="BB32" t="str">
        <f>IF($C32=-1,-1,VLOOKUP($C32,'HCAD Process'!$D$5:$CZ$504,VLOOKUP(BB$4,'Table Name'!$C$2:$D$100,2,FALSE),FALSE))</f>
        <v>TRS 4C &amp; 5E</v>
      </c>
      <c r="BC32" t="str">
        <f>IF($C32=-1,-1,VLOOKUP($C32,'HCAD Process'!$D$5:$CZ$504,VLOOKUP(BC$4,'Table Name'!$C$2:$D$100,2,FALSE),FALSE))</f>
        <v>ABST 930 WCRR CO SEC 3</v>
      </c>
      <c r="BD32" t="str">
        <f>IF($C32=-1,-1,VLOOKUP($C32,'HCAD Process'!$D$5:$CZ$504,VLOOKUP(BD$4,'Table Name'!$C$2:$D$100,2,FALSE),FALSE))</f>
        <v>1714</v>
      </c>
      <c r="BE32" t="str">
        <f>IF($C32=-1,-1,VLOOKUP($C32,'HCAD Process'!$D$5:$CZ$504,VLOOKUP(BE$4,'Table Name'!$C$2:$D$100,2,FALSE),FALSE))</f>
        <v>Pasadena/ Deer Park/ La Porte</v>
      </c>
      <c r="BF32" t="str">
        <f>IF($C32=-1,-1,VLOOKUP($C32,'HCAD Process'!$D$5:$CZ$504,VLOOKUP(BF$4,'Table Name'!$C$2:$D$100,2,FALSE),FALSE))</f>
        <v>360</v>
      </c>
      <c r="BG32" t="str">
        <f>IF($C32=-1,-1,VLOOKUP($C32,'HCAD Process'!$D$5:$CZ$504,VLOOKUP(BG$4,'Table Name'!$C$2:$D$100,2,FALSE),FALSE))</f>
        <v>ISD 21 - Pasadena ISD</v>
      </c>
      <c r="BH32" t="str">
        <f>IF($C32=-1,-1,VLOOKUP($C32,'HCAD Process'!$D$5:$CZ$504,VLOOKUP(BH$4,'Table Name'!$C$2:$D$100,2,FALSE),FALSE))</f>
        <v>9735.01</v>
      </c>
      <c r="BI32" t="str">
        <f>IF($C32=-1,-1,VLOOKUP($C32,'HCAD Process'!$D$5:$CZ$504,VLOOKUP(BI$4,'Table Name'!$C$2:$D$100,2,FALSE),FALSE))</f>
        <v>0</v>
      </c>
      <c r="BJ32" t="str">
        <f>IF($C32=-1,-1,VLOOKUP($C32,'HCAD Process'!$D$5:$CZ$504,VLOOKUP(BJ$4,'Table Name'!$C$2:$D$100,2,FALSE),FALSE))</f>
        <v>21</v>
      </c>
      <c r="BK32" t="str">
        <f>IF($C32=-1,-1,VLOOKUP($C32,'HCAD Process'!$D$5:$CZ$504,VLOOKUP(BK$4,'Table Name'!$C$2:$D$100,2,FALSE),FALSE))</f>
        <v>5954A</v>
      </c>
      <c r="BL32" t="str">
        <f>IF($C32=-1,-1,VLOOKUP($C32,'HCAD Process'!$D$5:$CZ$504,VLOOKUP(BL$4,'Table Name'!$C$2:$D$100,2,FALSE),FALSE))</f>
        <v>537R</v>
      </c>
      <c r="BM32" t="str">
        <f>IF($C32=-1,-1,VLOOKUP($C32,'HCAD Process'!$D$5:$CZ$504,VLOOKUP(BM$4,'Table Name'!$C$2:$D$100,2,FALSE),FALSE))</f>
        <v>021 040 041 042 043 044 047 074</v>
      </c>
      <c r="BN32" t="str">
        <f>IF($C32=-1,-1,VLOOKUP($C32,'HCAD Process'!$D$5:$CZ$504,VLOOKUP(BN$4,'Table Name'!$C$2:$D$100,2,FALSE),FALSE))</f>
        <v>Real, Residential, Multi-Family</v>
      </c>
      <c r="BO32" t="str">
        <f>IF($C32=-1,-1,VLOOKUP($C32,'HCAD Process'!$D$5:$CZ$504,VLOOKUP(BO$4,'Table Name'!$C$2:$D$100,2,FALSE),FALSE))</f>
        <v>B1</v>
      </c>
      <c r="BP32" t="str">
        <f>IF($C32=-1,-1,VLOOKUP($C32,'HCAD Process'!$D$5:$CZ$504,VLOOKUP(BP$4,'Table Name'!$C$2:$D$100,2,FALSE),FALSE))</f>
        <v>Real, Residential, Multi-Family</v>
      </c>
      <c r="BQ32" t="str">
        <f>IF($C32=-1,-1,VLOOKUP($C32,'HCAD Process'!$D$5:$CZ$504,VLOOKUP(BQ$4,'Table Name'!$C$2:$D$100,2,FALSE),FALSE))</f>
        <v>Apartment Garden (1 to 3 Stories)</v>
      </c>
      <c r="BR32" t="str">
        <f>IF($C32=-1,-1,VLOOKUP($C32,'HCAD Process'!$D$5:$CZ$504,VLOOKUP(BR$4,'Table Name'!$C$2:$D$100,2,FALSE),FALSE))</f>
        <v>Multiple Res (Low Rise)</v>
      </c>
      <c r="BS32" t="str">
        <f>IF($C32=-1,-1,VLOOKUP($C32,'HCAD Process'!$D$5:$CZ$504,VLOOKUP(BS$4,'Table Name'!$C$2:$D$100,2,FALSE),FALSE))</f>
        <v>8001</v>
      </c>
      <c r="BT32" t="str">
        <f>IF($C32=-1,-1,VLOOKUP($C32,'HCAD Process'!$D$5:$CZ$504,VLOOKUP(BT$4,'Table Name'!$C$2:$D$100,2,FALSE),FALSE))</f>
        <v>Land Neighborhood Section 1</v>
      </c>
      <c r="BU32">
        <f>IF($C32=-1,-1,VLOOKUP($C32,'HCAD Process'!$D$5:$CZ$504,VLOOKUP(BU$4,'Table Name'!$C$2:$D$100,2,FALSE),FALSE))</f>
        <v>497882</v>
      </c>
      <c r="BV32" t="str">
        <f>IF($C32=-1,-1,VLOOKUP($C32,'HCAD Process'!$D$5:$CZ$504,VLOOKUP(BV$4,'Table Name'!$C$2:$D$100,2,FALSE),FALSE))</f>
        <v>SF</v>
      </c>
      <c r="BW32" t="str">
        <f>IF($C32=-1,-1,VLOOKUP($C32,'HCAD Process'!$D$5:$CZ$504,VLOOKUP(BW$4,'Table Name'!$C$2:$D$100,2,FALSE),FALSE))</f>
        <v>1.0000</v>
      </c>
      <c r="BX32" t="str">
        <f>IF($C32=-1,-1,VLOOKUP($C32,'HCAD Process'!$D$5:$CZ$504,VLOOKUP(BX$4,'Table Name'!$C$2:$D$100,2,FALSE),FALSE))</f>
        <v>1.0000</v>
      </c>
      <c r="BY32" t="str">
        <f>IF($C32=-1,-1,VLOOKUP($C32,'HCAD Process'!$D$5:$CZ$504,VLOOKUP(BY$4,'Table Name'!$C$2:$D$100,2,FALSE),FALSE))</f>
        <v>1.0000</v>
      </c>
      <c r="BZ32" t="str">
        <f>IF($C32=-1,-1,VLOOKUP($C32,'HCAD Process'!$D$5:$CZ$504,VLOOKUP(BZ$4,'Table Name'!$C$2:$D$100,2,FALSE),FALSE))</f>
        <v>1.0000</v>
      </c>
      <c r="CA32">
        <f>IF($C32=-1,-1,VLOOKUP($C32,'HCAD Process'!$D$5:$CZ$504,VLOOKUP(CA$4,'Table Name'!$C$2:$D$100,2,FALSE),FALSE))</f>
        <v>6</v>
      </c>
      <c r="CB32">
        <f>IF($C32=-1,-1,VLOOKUP($C32,'HCAD Process'!$D$5:$CZ$504,VLOOKUP(CB$4,'Table Name'!$C$2:$D$100,2,FALSE),FALSE))</f>
        <v>6</v>
      </c>
      <c r="CC32">
        <f>IF($C32=-1,-1,VLOOKUP($C32,'HCAD Process'!$D$5:$CZ$504,VLOOKUP(CC$4,'Table Name'!$C$2:$D$100,2,FALSE),FALSE))</f>
        <v>2987292</v>
      </c>
      <c r="CD32" t="str">
        <f>IF($C32=-1,-1,VLOOKUP($C32,'HCAD Process'!$D$5:$CZ$504,VLOOKUP(CD$4,'Table Name'!$C$2:$D$100,2,FALSE),FALSE))</f>
        <v>04603000000246</v>
      </c>
    </row>
    <row r="33" spans="2:82" x14ac:dyDescent="0.25">
      <c r="B33">
        <f t="shared" si="0"/>
        <v>29</v>
      </c>
      <c r="C33" t="str">
        <f t="array" ref="C33">IF(ISERROR(INDEX('HCAD Process'!CE$5:CE$504,MATCH(0,COUNTIF(C$4:C32,'HCAD Process'!CE$5:CE$504)+('HCAD Process'!CE$5:CE$504=-1),0))),-1,INDEX('HCAD Process'!CE$5:CE$504,MATCH(0,COUNTIF(C$4:C32,'HCAD Process'!CE$5:CE$504)+('HCAD Process'!CE$5:CE$504=-1),0)))</f>
        <v>04603000000247</v>
      </c>
      <c r="D33" t="str">
        <f>IF($C33=-1,-1,VLOOKUP($C33,'HCAD Process'!$D$5:$CZ$504,VLOOKUP(D$4,'Table Name'!$C$2:$D$100,2,FALSE),FALSE))</f>
        <v>0460300000024</v>
      </c>
      <c r="E33" t="str">
        <f>IF($C33=-1,-1,VLOOKUP($C33,'HCAD Process'!$D$5:$CZ$504,VLOOKUP(E$4,'Table Name'!$C$2:$D$100,2,FALSE),FALSE))</f>
        <v>07/14/2017</v>
      </c>
      <c r="F33" t="str">
        <f>IF($C33=-1,-1,VLOOKUP($C33,'HCAD Process'!$D$5:$CZ$504,VLOOKUP(F$4,'Table Name'!$C$2:$D$100,2,FALSE),FALSE))</f>
        <v>AUGUSTA RED PINES LLC</v>
      </c>
      <c r="G33" t="str">
        <f>IF($C33=-1,-1,VLOOKUP($C33,'HCAD Process'!$D$5:$CZ$504,VLOOKUP(G$4,'Table Name'!$C$2:$D$100,2,FALSE),FALSE))</f>
        <v>RED PINES</v>
      </c>
      <c r="H33">
        <f>IF($C33=-1,-1,VLOOKUP($C33,'HCAD Process'!$D$5:$CZ$504,VLOOKUP(H$4,'Table Name'!$C$2:$D$100,2,FALSE),FALSE))</f>
        <v>0</v>
      </c>
      <c r="I33" t="str">
        <f>IF($C33=-1,-1,VLOOKUP($C33,'HCAD Process'!$D$5:$CZ$504,VLOOKUP(I$4,'Table Name'!$C$2:$D$100,2,FALSE),FALSE))</f>
        <v>3823 RED BLUFF RD 244</v>
      </c>
      <c r="J33" t="str">
        <f>IF($C33=-1,-1,VLOOKUP($C33,'HCAD Process'!$D$5:$CZ$504,VLOOKUP(J$4,'Table Name'!$C$2:$D$100,2,FALSE),FALSE))</f>
        <v>PASADENA</v>
      </c>
      <c r="K33" t="str">
        <f>IF($C33=-1,-1,VLOOKUP($C33,'HCAD Process'!$D$5:$CZ$504,VLOOKUP(K$4,'Table Name'!$C$2:$D$100,2,FALSE),FALSE))</f>
        <v>77503</v>
      </c>
      <c r="L33">
        <f>IF($C33=-1,-1,VLOOKUP($C33,'HCAD Process'!$D$5:$CZ$504,VLOOKUP(L$4,'Table Name'!$C$2:$D$100,2,FALSE),FALSE))</f>
        <v>5665000</v>
      </c>
      <c r="M33">
        <f>IF($C33=-1,-1,VLOOKUP($C33,'HCAD Process'!$D$5:$CZ$504,VLOOKUP(M$4,'Table Name'!$C$2:$D$100,2,FALSE),FALSE))</f>
        <v>7881114</v>
      </c>
      <c r="N33">
        <f>IF($C33=-1,-1,VLOOKUP($C33,'HCAD Process'!$D$5:$CZ$504,VLOOKUP(N$4,'Table Name'!$C$2:$D$100,2,FALSE),FALSE))</f>
        <v>7881114</v>
      </c>
      <c r="O33">
        <f>IF($C33=-1,-1,VLOOKUP($C33,'HCAD Process'!$D$5:$CZ$504,VLOOKUP(O$4,'Table Name'!$C$2:$D$100,2,FALSE),FALSE))</f>
        <v>0</v>
      </c>
      <c r="P33" t="e">
        <f>IF($C33=-1,-1,VLOOKUP($C33,'HCAD Process'!$D$5:$CZ$504,VLOOKUP(P$4,'Table Name'!$C$2:$D$100,2,FALSE),FALSE))</f>
        <v>#REF!</v>
      </c>
      <c r="Q33" t="str">
        <f>IF($C33=-1,-1,VLOOKUP($C33,'HCAD Process'!$D$5:$CZ$504,VLOOKUP(Q$4,'Table Name'!$C$2:$D$100,2,FALSE),FALSE))</f>
        <v>COMMERCIAL</v>
      </c>
      <c r="R33" t="str">
        <f>IF($C33=-1,-1,VLOOKUP($C33,'HCAD Process'!$D$5:$CZ$504,VLOOKUP(R$4,'Table Name'!$C$2:$D$100,2,FALSE),FALSE))</f>
        <v>7</v>
      </c>
      <c r="S33" t="str">
        <f>IF($C33=-1,-1,VLOOKUP($C33,'HCAD Process'!$D$5:$CZ$504,VLOOKUP(S$4,'Table Name'!$C$2:$D$100,2,FALSE),FALSE))</f>
        <v>4211</v>
      </c>
      <c r="T33" t="str">
        <f>IF($C33=-1,-1,VLOOKUP($C33,'HCAD Process'!$D$5:$CZ$504,VLOOKUP(T$4,'Table Name'!$C$2:$D$100,2,FALSE),FALSE))</f>
        <v>8352</v>
      </c>
      <c r="U33" t="str">
        <f>IF($C33=-1,-1,VLOOKUP($C33,'HCAD Process'!$D$5:$CZ$504,VLOOKUP(U$4,'Table Name'!$C$2:$D$100,2,FALSE),FALSE))</f>
        <v>D</v>
      </c>
      <c r="V33" t="str">
        <f>IF($C33=-1,-1,VLOOKUP($C33,'HCAD Process'!$D$5:$CZ$504,VLOOKUP(V$4,'Table Name'!$C$2:$D$100,2,FALSE),FALSE))</f>
        <v>Wood or Light Steel</v>
      </c>
      <c r="W33">
        <f>IF($C33=-1,-1,VLOOKUP($C33,'HCAD Process'!$D$5:$CZ$504,VLOOKUP(W$4,'Table Name'!$C$2:$D$100,2,FALSE),FALSE))</f>
        <v>0</v>
      </c>
      <c r="X33">
        <f>IF($C33=-1,-1,VLOOKUP($C33,'HCAD Process'!$D$5:$CZ$504,VLOOKUP(X$4,'Table Name'!$C$2:$D$100,2,FALSE),FALSE))</f>
        <v>0</v>
      </c>
      <c r="Y33">
        <f>IF($C33=-1,-1,VLOOKUP($C33,'HCAD Process'!$D$5:$CZ$504,VLOOKUP(Y$4,'Table Name'!$C$2:$D$100,2,FALSE),FALSE))</f>
        <v>1183362</v>
      </c>
      <c r="Z33">
        <f>IF($C33=-1,-1,VLOOKUP($C33,'HCAD Process'!$D$5:$CZ$504,VLOOKUP(Z$4,'Table Name'!$C$2:$D$100,2,FALSE),FALSE))</f>
        <v>0</v>
      </c>
      <c r="AA33" t="str">
        <f>IF($C33=-1,-1,VLOOKUP($C33,'HCAD Process'!$D$5:$CZ$504,VLOOKUP(AA$4,'Table Name'!$C$2:$D$100,2,FALSE),FALSE))</f>
        <v>.550000</v>
      </c>
      <c r="AB33" t="str">
        <f>IF($C33=-1,-1,VLOOKUP($C33,'HCAD Process'!$D$5:$CZ$504,VLOOKUP(AB$4,'Table Name'!$C$2:$D$100,2,FALSE),FALSE))</f>
        <v>C</v>
      </c>
      <c r="AC33" t="str">
        <f>IF($C33=-1,-1,VLOOKUP($C33,'HCAD Process'!$D$5:$CZ$504,VLOOKUP(AC$4,'Table Name'!$C$2:$D$100,2,FALSE),FALSE))</f>
        <v>Average</v>
      </c>
      <c r="AD33" t="str">
        <f>IF($C33=-1,-1,VLOOKUP($C33,'HCAD Process'!$D$5:$CZ$504,VLOOKUP(AD$4,'Table Name'!$C$2:$D$100,2,FALSE),FALSE))</f>
        <v>1961</v>
      </c>
      <c r="AE33" t="str">
        <f>IF($C33=-1,-1,VLOOKUP($C33,'HCAD Process'!$D$5:$CZ$504,VLOOKUP(AE$4,'Table Name'!$C$2:$D$100,2,FALSE),FALSE))</f>
        <v>1961</v>
      </c>
      <c r="AF33" t="str">
        <f>IF($C33=-1,-1,VLOOKUP($C33,'HCAD Process'!$D$5:$CZ$504,VLOOKUP(AF$4,'Table Name'!$C$2:$D$100,2,FALSE),FALSE))</f>
        <v>0</v>
      </c>
      <c r="AG33" t="str">
        <f>IF($C33=-1,-1,VLOOKUP($C33,'HCAD Process'!$D$5:$CZ$504,VLOOKUP(AG$4,'Table Name'!$C$2:$D$100,2,FALSE),FALSE))</f>
        <v>1962</v>
      </c>
      <c r="AH33">
        <f>IF($C33=-1,-1,VLOOKUP($C33,'HCAD Process'!$D$5:$CZ$504,VLOOKUP(AH$4,'Table Name'!$C$2:$D$100,2,FALSE),FALSE))</f>
        <v>0</v>
      </c>
      <c r="AI33" t="str">
        <f>IF($C33=-1,-1,VLOOKUP($C33,'HCAD Process'!$D$5:$CZ$504,VLOOKUP(AI$4,'Table Name'!$C$2:$D$100,2,FALSE),FALSE))</f>
        <v>01/01/1997</v>
      </c>
      <c r="AJ33" t="str">
        <f>IF($C33=-1,-1,VLOOKUP($C33,'HCAD Process'!$D$5:$CZ$504,VLOOKUP(AJ$4,'Table Name'!$C$2:$D$100,2,FALSE),FALSE))</f>
        <v>STI HAD: BAS(15788).    WHEN SKETCHED USING FILE SKETCH CAME OUT TO 16098 SF, 310 SF MORE.  OK #415.</v>
      </c>
      <c r="AK33">
        <f>IF($C33=-1,-1,VLOOKUP($C33,'HCAD Process'!$D$5:$CZ$504,VLOOKUP(AK$4,'Table Name'!$C$2:$D$100,2,FALSE),FALSE))</f>
        <v>16098</v>
      </c>
      <c r="AL33">
        <f>IF($C33=-1,-1,VLOOKUP($C33,'HCAD Process'!$D$5:$CZ$504,VLOOKUP(AL$4,'Table Name'!$C$2:$D$100,2,FALSE),FALSE))</f>
        <v>16098</v>
      </c>
      <c r="AM33">
        <f>IF($C33=-1,-1,VLOOKUP($C33,'HCAD Process'!$D$5:$CZ$504,VLOOKUP(AM$4,'Table Name'!$C$2:$D$100,2,FALSE),FALSE))</f>
        <v>0</v>
      </c>
      <c r="AN33">
        <f>IF($C33=-1,-1,VLOOKUP($C33,'HCAD Process'!$D$5:$CZ$504,VLOOKUP(AN$4,'Table Name'!$C$2:$D$100,2,FALSE),FALSE))</f>
        <v>0</v>
      </c>
      <c r="AO33">
        <f>IF($C33=-1,-1,VLOOKUP($C33,'HCAD Process'!$D$5:$CZ$504,VLOOKUP(AO$4,'Table Name'!$C$2:$D$100,2,FALSE),FALSE))</f>
        <v>0</v>
      </c>
      <c r="AP33">
        <f>IF($C33=-1,-1,VLOOKUP($C33,'HCAD Process'!$D$5:$CZ$504,VLOOKUP(AP$4,'Table Name'!$C$2:$D$100,2,FALSE),FALSE))</f>
        <v>16098</v>
      </c>
      <c r="AQ33">
        <f>IF($C33=-1,-1,VLOOKUP($C33,'HCAD Process'!$D$5:$CZ$504,VLOOKUP(AQ$4,'Table Name'!$C$2:$D$100,2,FALSE),FALSE))</f>
        <v>1620</v>
      </c>
      <c r="AR33">
        <f>IF($C33=-1,-1,VLOOKUP($C33,'HCAD Process'!$D$5:$CZ$504,VLOOKUP(AR$4,'Table Name'!$C$2:$D$100,2,FALSE),FALSE))</f>
        <v>1</v>
      </c>
      <c r="AS33" t="str">
        <f>IF($C33=-1,-1,VLOOKUP($C33,'HCAD Process'!$D$5:$CZ$504,VLOOKUP(AS$4,'Table Name'!$C$2:$D$100,2,FALSE),FALSE))</f>
        <v>17</v>
      </c>
      <c r="AT33" t="str">
        <f>IF($C33=-1,-1,VLOOKUP($C33,'HCAD Process'!$D$5:$CZ$504,VLOOKUP(AT$4,'Table Name'!$C$2:$D$100,2,FALSE),FALSE))</f>
        <v>Apartments - Garden Style</v>
      </c>
      <c r="AU33" t="str">
        <f>IF($C33=-1,-1,VLOOKUP($C33,'HCAD Process'!$D$5:$CZ$504,VLOOKUP(AU$4,'Table Name'!$C$2:$D$100,2,FALSE),FALSE))</f>
        <v>Red Pines</v>
      </c>
      <c r="AV33" t="str">
        <f>IF($C33=-1,-1,VLOOKUP($C33,'HCAD Process'!$D$5:$CZ$504,VLOOKUP(AV$4,'Table Name'!$C$2:$D$100,2,FALSE),FALSE))</f>
        <v>244</v>
      </c>
      <c r="AW33">
        <f>IF($C33=-1,-1,VLOOKUP($C33,'HCAD Process'!$D$5:$CZ$504,VLOOKUP(AW$4,'Table Name'!$C$2:$D$100,2,FALSE),FALSE))</f>
        <v>177050</v>
      </c>
      <c r="AX33">
        <f>IF($C33=-1,-1,VLOOKUP($C33,'HCAD Process'!$D$5:$CZ$504,VLOOKUP(AX$4,'Table Name'!$C$2:$D$100,2,FALSE),FALSE))</f>
        <v>0</v>
      </c>
      <c r="AY33">
        <f>IF($C33=-1,-1,VLOOKUP($C33,'HCAD Process'!$D$5:$CZ$504,VLOOKUP(AY$4,'Table Name'!$C$2:$D$100,2,FALSE),FALSE))</f>
        <v>0</v>
      </c>
      <c r="AZ33">
        <f>IF($C33=-1,-1,VLOOKUP($C33,'HCAD Process'!$D$5:$CZ$504,VLOOKUP(AZ$4,'Table Name'!$C$2:$D$100,2,FALSE),FALSE))</f>
        <v>2191879</v>
      </c>
      <c r="BA33" t="str">
        <f>IF($C33=-1,-1,VLOOKUP($C33,'HCAD Process'!$D$5:$CZ$504,VLOOKUP(BA$4,'Table Name'!$C$2:$D$100,2,FALSE),FALSE))</f>
        <v>14</v>
      </c>
      <c r="BB33" t="str">
        <f>IF($C33=-1,-1,VLOOKUP($C33,'HCAD Process'!$D$5:$CZ$504,VLOOKUP(BB$4,'Table Name'!$C$2:$D$100,2,FALSE),FALSE))</f>
        <v>TRS 4C &amp; 5E</v>
      </c>
      <c r="BC33" t="str">
        <f>IF($C33=-1,-1,VLOOKUP($C33,'HCAD Process'!$D$5:$CZ$504,VLOOKUP(BC$4,'Table Name'!$C$2:$D$100,2,FALSE),FALSE))</f>
        <v>ABST 930 WCRR CO SEC 3</v>
      </c>
      <c r="BD33" t="str">
        <f>IF($C33=-1,-1,VLOOKUP($C33,'HCAD Process'!$D$5:$CZ$504,VLOOKUP(BD$4,'Table Name'!$C$2:$D$100,2,FALSE),FALSE))</f>
        <v>1714</v>
      </c>
      <c r="BE33" t="str">
        <f>IF($C33=-1,-1,VLOOKUP($C33,'HCAD Process'!$D$5:$CZ$504,VLOOKUP(BE$4,'Table Name'!$C$2:$D$100,2,FALSE),FALSE))</f>
        <v>Pasadena/ Deer Park/ La Porte</v>
      </c>
      <c r="BF33" t="str">
        <f>IF($C33=-1,-1,VLOOKUP($C33,'HCAD Process'!$D$5:$CZ$504,VLOOKUP(BF$4,'Table Name'!$C$2:$D$100,2,FALSE),FALSE))</f>
        <v>360</v>
      </c>
      <c r="BG33" t="str">
        <f>IF($C33=-1,-1,VLOOKUP($C33,'HCAD Process'!$D$5:$CZ$504,VLOOKUP(BG$4,'Table Name'!$C$2:$D$100,2,FALSE),FALSE))</f>
        <v>ISD 21 - Pasadena ISD</v>
      </c>
      <c r="BH33" t="str">
        <f>IF($C33=-1,-1,VLOOKUP($C33,'HCAD Process'!$D$5:$CZ$504,VLOOKUP(BH$4,'Table Name'!$C$2:$D$100,2,FALSE),FALSE))</f>
        <v>9735.01</v>
      </c>
      <c r="BI33" t="str">
        <f>IF($C33=-1,-1,VLOOKUP($C33,'HCAD Process'!$D$5:$CZ$504,VLOOKUP(BI$4,'Table Name'!$C$2:$D$100,2,FALSE),FALSE))</f>
        <v>0</v>
      </c>
      <c r="BJ33" t="str">
        <f>IF($C33=-1,-1,VLOOKUP($C33,'HCAD Process'!$D$5:$CZ$504,VLOOKUP(BJ$4,'Table Name'!$C$2:$D$100,2,FALSE),FALSE))</f>
        <v>21</v>
      </c>
      <c r="BK33" t="str">
        <f>IF($C33=-1,-1,VLOOKUP($C33,'HCAD Process'!$D$5:$CZ$504,VLOOKUP(BK$4,'Table Name'!$C$2:$D$100,2,FALSE),FALSE))</f>
        <v>5954A</v>
      </c>
      <c r="BL33" t="str">
        <f>IF($C33=-1,-1,VLOOKUP($C33,'HCAD Process'!$D$5:$CZ$504,VLOOKUP(BL$4,'Table Name'!$C$2:$D$100,2,FALSE),FALSE))</f>
        <v>537R</v>
      </c>
      <c r="BM33" t="str">
        <f>IF($C33=-1,-1,VLOOKUP($C33,'HCAD Process'!$D$5:$CZ$504,VLOOKUP(BM$4,'Table Name'!$C$2:$D$100,2,FALSE),FALSE))</f>
        <v>021 040 041 042 043 044 047 074</v>
      </c>
      <c r="BN33" t="str">
        <f>IF($C33=-1,-1,VLOOKUP($C33,'HCAD Process'!$D$5:$CZ$504,VLOOKUP(BN$4,'Table Name'!$C$2:$D$100,2,FALSE),FALSE))</f>
        <v>Real, Residential, Multi-Family</v>
      </c>
      <c r="BO33" t="str">
        <f>IF($C33=-1,-1,VLOOKUP($C33,'HCAD Process'!$D$5:$CZ$504,VLOOKUP(BO$4,'Table Name'!$C$2:$D$100,2,FALSE),FALSE))</f>
        <v>B1</v>
      </c>
      <c r="BP33" t="str">
        <f>IF($C33=-1,-1,VLOOKUP($C33,'HCAD Process'!$D$5:$CZ$504,VLOOKUP(BP$4,'Table Name'!$C$2:$D$100,2,FALSE),FALSE))</f>
        <v>Real, Residential, Multi-Family</v>
      </c>
      <c r="BQ33" t="str">
        <f>IF($C33=-1,-1,VLOOKUP($C33,'HCAD Process'!$D$5:$CZ$504,VLOOKUP(BQ$4,'Table Name'!$C$2:$D$100,2,FALSE),FALSE))</f>
        <v>Apartment Garden (1 to 3 Stories)</v>
      </c>
      <c r="BR33" t="str">
        <f>IF($C33=-1,-1,VLOOKUP($C33,'HCAD Process'!$D$5:$CZ$504,VLOOKUP(BR$4,'Table Name'!$C$2:$D$100,2,FALSE),FALSE))</f>
        <v>Multiple Res (Low Rise)</v>
      </c>
      <c r="BS33" t="str">
        <f>IF($C33=-1,-1,VLOOKUP($C33,'HCAD Process'!$D$5:$CZ$504,VLOOKUP(BS$4,'Table Name'!$C$2:$D$100,2,FALSE),FALSE))</f>
        <v>8001</v>
      </c>
      <c r="BT33" t="str">
        <f>IF($C33=-1,-1,VLOOKUP($C33,'HCAD Process'!$D$5:$CZ$504,VLOOKUP(BT$4,'Table Name'!$C$2:$D$100,2,FALSE),FALSE))</f>
        <v>Land Neighborhood Section 1</v>
      </c>
      <c r="BU33">
        <f>IF($C33=-1,-1,VLOOKUP($C33,'HCAD Process'!$D$5:$CZ$504,VLOOKUP(BU$4,'Table Name'!$C$2:$D$100,2,FALSE),FALSE))</f>
        <v>497882</v>
      </c>
      <c r="BV33" t="str">
        <f>IF($C33=-1,-1,VLOOKUP($C33,'HCAD Process'!$D$5:$CZ$504,VLOOKUP(BV$4,'Table Name'!$C$2:$D$100,2,FALSE),FALSE))</f>
        <v>SF</v>
      </c>
      <c r="BW33" t="str">
        <f>IF($C33=-1,-1,VLOOKUP($C33,'HCAD Process'!$D$5:$CZ$504,VLOOKUP(BW$4,'Table Name'!$C$2:$D$100,2,FALSE),FALSE))</f>
        <v>1.0000</v>
      </c>
      <c r="BX33" t="str">
        <f>IF($C33=-1,-1,VLOOKUP($C33,'HCAD Process'!$D$5:$CZ$504,VLOOKUP(BX$4,'Table Name'!$C$2:$D$100,2,FALSE),FALSE))</f>
        <v>1.0000</v>
      </c>
      <c r="BY33" t="str">
        <f>IF($C33=-1,-1,VLOOKUP($C33,'HCAD Process'!$D$5:$CZ$504,VLOOKUP(BY$4,'Table Name'!$C$2:$D$100,2,FALSE),FALSE))</f>
        <v>1.0000</v>
      </c>
      <c r="BZ33" t="str">
        <f>IF($C33=-1,-1,VLOOKUP($C33,'HCAD Process'!$D$5:$CZ$504,VLOOKUP(BZ$4,'Table Name'!$C$2:$D$100,2,FALSE),FALSE))</f>
        <v>1.0000</v>
      </c>
      <c r="CA33">
        <f>IF($C33=-1,-1,VLOOKUP($C33,'HCAD Process'!$D$5:$CZ$504,VLOOKUP(CA$4,'Table Name'!$C$2:$D$100,2,FALSE),FALSE))</f>
        <v>6</v>
      </c>
      <c r="CB33">
        <f>IF($C33=-1,-1,VLOOKUP($C33,'HCAD Process'!$D$5:$CZ$504,VLOOKUP(CB$4,'Table Name'!$C$2:$D$100,2,FALSE),FALSE))</f>
        <v>6</v>
      </c>
      <c r="CC33">
        <f>IF($C33=-1,-1,VLOOKUP($C33,'HCAD Process'!$D$5:$CZ$504,VLOOKUP(CC$4,'Table Name'!$C$2:$D$100,2,FALSE),FALSE))</f>
        <v>2987292</v>
      </c>
      <c r="CD33" t="str">
        <f>IF($C33=-1,-1,VLOOKUP($C33,'HCAD Process'!$D$5:$CZ$504,VLOOKUP(CD$4,'Table Name'!$C$2:$D$100,2,FALSE),FALSE))</f>
        <v>04603000000247</v>
      </c>
    </row>
    <row r="34" spans="2:82" x14ac:dyDescent="0.25">
      <c r="B34">
        <f t="shared" si="0"/>
        <v>30</v>
      </c>
      <c r="C34" t="str">
        <f t="array" ref="C34">IF(ISERROR(INDEX('HCAD Process'!CE$5:CE$504,MATCH(0,COUNTIF(C$4:C33,'HCAD Process'!CE$5:CE$504)+('HCAD Process'!CE$5:CE$504=-1),0))),-1,INDEX('HCAD Process'!CE$5:CE$504,MATCH(0,COUNTIF(C$4:C33,'HCAD Process'!CE$5:CE$504)+('HCAD Process'!CE$5:CE$504=-1),0)))</f>
        <v>04603000000248</v>
      </c>
      <c r="D34" t="str">
        <f>IF($C34=-1,-1,VLOOKUP($C34,'HCAD Process'!$D$5:$CZ$504,VLOOKUP(D$4,'Table Name'!$C$2:$D$100,2,FALSE),FALSE))</f>
        <v>0460300000024</v>
      </c>
      <c r="E34" t="str">
        <f>IF($C34=-1,-1,VLOOKUP($C34,'HCAD Process'!$D$5:$CZ$504,VLOOKUP(E$4,'Table Name'!$C$2:$D$100,2,FALSE),FALSE))</f>
        <v>07/14/2017</v>
      </c>
      <c r="F34" t="str">
        <f>IF($C34=-1,-1,VLOOKUP($C34,'HCAD Process'!$D$5:$CZ$504,VLOOKUP(F$4,'Table Name'!$C$2:$D$100,2,FALSE),FALSE))</f>
        <v>AUGUSTA RED PINES LLC</v>
      </c>
      <c r="G34" t="str">
        <f>IF($C34=-1,-1,VLOOKUP($C34,'HCAD Process'!$D$5:$CZ$504,VLOOKUP(G$4,'Table Name'!$C$2:$D$100,2,FALSE),FALSE))</f>
        <v>RED PINES</v>
      </c>
      <c r="H34">
        <f>IF($C34=-1,-1,VLOOKUP($C34,'HCAD Process'!$D$5:$CZ$504,VLOOKUP(H$4,'Table Name'!$C$2:$D$100,2,FALSE),FALSE))</f>
        <v>0</v>
      </c>
      <c r="I34" t="str">
        <f>IF($C34=-1,-1,VLOOKUP($C34,'HCAD Process'!$D$5:$CZ$504,VLOOKUP(I$4,'Table Name'!$C$2:$D$100,2,FALSE),FALSE))</f>
        <v>3823 RED BLUFF RD 244</v>
      </c>
      <c r="J34" t="str">
        <f>IF($C34=-1,-1,VLOOKUP($C34,'HCAD Process'!$D$5:$CZ$504,VLOOKUP(J$4,'Table Name'!$C$2:$D$100,2,FALSE),FALSE))</f>
        <v>PASADENA</v>
      </c>
      <c r="K34" t="str">
        <f>IF($C34=-1,-1,VLOOKUP($C34,'HCAD Process'!$D$5:$CZ$504,VLOOKUP(K$4,'Table Name'!$C$2:$D$100,2,FALSE),FALSE))</f>
        <v>77503</v>
      </c>
      <c r="L34">
        <f>IF($C34=-1,-1,VLOOKUP($C34,'HCAD Process'!$D$5:$CZ$504,VLOOKUP(L$4,'Table Name'!$C$2:$D$100,2,FALSE),FALSE))</f>
        <v>5665000</v>
      </c>
      <c r="M34">
        <f>IF($C34=-1,-1,VLOOKUP($C34,'HCAD Process'!$D$5:$CZ$504,VLOOKUP(M$4,'Table Name'!$C$2:$D$100,2,FALSE),FALSE))</f>
        <v>7881114</v>
      </c>
      <c r="N34">
        <f>IF($C34=-1,-1,VLOOKUP($C34,'HCAD Process'!$D$5:$CZ$504,VLOOKUP(N$4,'Table Name'!$C$2:$D$100,2,FALSE),FALSE))</f>
        <v>7881114</v>
      </c>
      <c r="O34">
        <f>IF($C34=-1,-1,VLOOKUP($C34,'HCAD Process'!$D$5:$CZ$504,VLOOKUP(O$4,'Table Name'!$C$2:$D$100,2,FALSE),FALSE))</f>
        <v>0</v>
      </c>
      <c r="P34" t="e">
        <f>IF($C34=-1,-1,VLOOKUP($C34,'HCAD Process'!$D$5:$CZ$504,VLOOKUP(P$4,'Table Name'!$C$2:$D$100,2,FALSE),FALSE))</f>
        <v>#REF!</v>
      </c>
      <c r="Q34" t="str">
        <f>IF($C34=-1,-1,VLOOKUP($C34,'HCAD Process'!$D$5:$CZ$504,VLOOKUP(Q$4,'Table Name'!$C$2:$D$100,2,FALSE),FALSE))</f>
        <v>COMMERCIAL</v>
      </c>
      <c r="R34" t="str">
        <f>IF($C34=-1,-1,VLOOKUP($C34,'HCAD Process'!$D$5:$CZ$504,VLOOKUP(R$4,'Table Name'!$C$2:$D$100,2,FALSE),FALSE))</f>
        <v>8</v>
      </c>
      <c r="S34" t="str">
        <f>IF($C34=-1,-1,VLOOKUP($C34,'HCAD Process'!$D$5:$CZ$504,VLOOKUP(S$4,'Table Name'!$C$2:$D$100,2,FALSE),FALSE))</f>
        <v>4211</v>
      </c>
      <c r="T34" t="str">
        <f>IF($C34=-1,-1,VLOOKUP($C34,'HCAD Process'!$D$5:$CZ$504,VLOOKUP(T$4,'Table Name'!$C$2:$D$100,2,FALSE),FALSE))</f>
        <v>8352</v>
      </c>
      <c r="U34" t="str">
        <f>IF($C34=-1,-1,VLOOKUP($C34,'HCAD Process'!$D$5:$CZ$504,VLOOKUP(U$4,'Table Name'!$C$2:$D$100,2,FALSE),FALSE))</f>
        <v>D</v>
      </c>
      <c r="V34" t="str">
        <f>IF($C34=-1,-1,VLOOKUP($C34,'HCAD Process'!$D$5:$CZ$504,VLOOKUP(V$4,'Table Name'!$C$2:$D$100,2,FALSE),FALSE))</f>
        <v>Wood or Light Steel</v>
      </c>
      <c r="W34">
        <f>IF($C34=-1,-1,VLOOKUP($C34,'HCAD Process'!$D$5:$CZ$504,VLOOKUP(W$4,'Table Name'!$C$2:$D$100,2,FALSE),FALSE))</f>
        <v>0</v>
      </c>
      <c r="X34">
        <f>IF($C34=-1,-1,VLOOKUP($C34,'HCAD Process'!$D$5:$CZ$504,VLOOKUP(X$4,'Table Name'!$C$2:$D$100,2,FALSE),FALSE))</f>
        <v>0</v>
      </c>
      <c r="Y34">
        <f>IF($C34=-1,-1,VLOOKUP($C34,'HCAD Process'!$D$5:$CZ$504,VLOOKUP(Y$4,'Table Name'!$C$2:$D$100,2,FALSE),FALSE))</f>
        <v>628804</v>
      </c>
      <c r="Z34">
        <f>IF($C34=-1,-1,VLOOKUP($C34,'HCAD Process'!$D$5:$CZ$504,VLOOKUP(Z$4,'Table Name'!$C$2:$D$100,2,FALSE),FALSE))</f>
        <v>0</v>
      </c>
      <c r="AA34" t="str">
        <f>IF($C34=-1,-1,VLOOKUP($C34,'HCAD Process'!$D$5:$CZ$504,VLOOKUP(AA$4,'Table Name'!$C$2:$D$100,2,FALSE),FALSE))</f>
        <v>.550000</v>
      </c>
      <c r="AB34" t="str">
        <f>IF($C34=-1,-1,VLOOKUP($C34,'HCAD Process'!$D$5:$CZ$504,VLOOKUP(AB$4,'Table Name'!$C$2:$D$100,2,FALSE),FALSE))</f>
        <v>C</v>
      </c>
      <c r="AC34" t="str">
        <f>IF($C34=-1,-1,VLOOKUP($C34,'HCAD Process'!$D$5:$CZ$504,VLOOKUP(AC$4,'Table Name'!$C$2:$D$100,2,FALSE),FALSE))</f>
        <v>Average</v>
      </c>
      <c r="AD34" t="str">
        <f>IF($C34=-1,-1,VLOOKUP($C34,'HCAD Process'!$D$5:$CZ$504,VLOOKUP(AD$4,'Table Name'!$C$2:$D$100,2,FALSE),FALSE))</f>
        <v>1961</v>
      </c>
      <c r="AE34" t="str">
        <f>IF($C34=-1,-1,VLOOKUP($C34,'HCAD Process'!$D$5:$CZ$504,VLOOKUP(AE$4,'Table Name'!$C$2:$D$100,2,FALSE),FALSE))</f>
        <v>1961</v>
      </c>
      <c r="AF34" t="str">
        <f>IF($C34=-1,-1,VLOOKUP($C34,'HCAD Process'!$D$5:$CZ$504,VLOOKUP(AF$4,'Table Name'!$C$2:$D$100,2,FALSE),FALSE))</f>
        <v>0</v>
      </c>
      <c r="AG34" t="str">
        <f>IF($C34=-1,-1,VLOOKUP($C34,'HCAD Process'!$D$5:$CZ$504,VLOOKUP(AG$4,'Table Name'!$C$2:$D$100,2,FALSE),FALSE))</f>
        <v>1962</v>
      </c>
      <c r="AH34">
        <f>IF($C34=-1,-1,VLOOKUP($C34,'HCAD Process'!$D$5:$CZ$504,VLOOKUP(AH$4,'Table Name'!$C$2:$D$100,2,FALSE),FALSE))</f>
        <v>0</v>
      </c>
      <c r="AI34" t="str">
        <f>IF($C34=-1,-1,VLOOKUP($C34,'HCAD Process'!$D$5:$CZ$504,VLOOKUP(AI$4,'Table Name'!$C$2:$D$100,2,FALSE),FALSE))</f>
        <v>01/01/1997</v>
      </c>
      <c r="AJ34" t="str">
        <f>IF($C34=-1,-1,VLOOKUP($C34,'HCAD Process'!$D$5:$CZ$504,VLOOKUP(AJ$4,'Table Name'!$C$2:$D$100,2,FALSE),FALSE))</f>
        <v>STI HAD: BAS(8008).    WHEN SKETCHED USING FILE SKETCH CAME OUT TO 8554 SF, 546 SF MORE. OK PER #415.</v>
      </c>
      <c r="AK34">
        <f>IF($C34=-1,-1,VLOOKUP($C34,'HCAD Process'!$D$5:$CZ$504,VLOOKUP(AK$4,'Table Name'!$C$2:$D$100,2,FALSE),FALSE))</f>
        <v>8554</v>
      </c>
      <c r="AL34">
        <f>IF($C34=-1,-1,VLOOKUP($C34,'HCAD Process'!$D$5:$CZ$504,VLOOKUP(AL$4,'Table Name'!$C$2:$D$100,2,FALSE),FALSE))</f>
        <v>8554</v>
      </c>
      <c r="AM34">
        <f>IF($C34=-1,-1,VLOOKUP($C34,'HCAD Process'!$D$5:$CZ$504,VLOOKUP(AM$4,'Table Name'!$C$2:$D$100,2,FALSE),FALSE))</f>
        <v>0</v>
      </c>
      <c r="AN34">
        <f>IF($C34=-1,-1,VLOOKUP($C34,'HCAD Process'!$D$5:$CZ$504,VLOOKUP(AN$4,'Table Name'!$C$2:$D$100,2,FALSE),FALSE))</f>
        <v>0</v>
      </c>
      <c r="AO34">
        <f>IF($C34=-1,-1,VLOOKUP($C34,'HCAD Process'!$D$5:$CZ$504,VLOOKUP(AO$4,'Table Name'!$C$2:$D$100,2,FALSE),FALSE))</f>
        <v>0</v>
      </c>
      <c r="AP34">
        <f>IF($C34=-1,-1,VLOOKUP($C34,'HCAD Process'!$D$5:$CZ$504,VLOOKUP(AP$4,'Table Name'!$C$2:$D$100,2,FALSE),FALSE))</f>
        <v>8554</v>
      </c>
      <c r="AQ34">
        <f>IF($C34=-1,-1,VLOOKUP($C34,'HCAD Process'!$D$5:$CZ$504,VLOOKUP(AQ$4,'Table Name'!$C$2:$D$100,2,FALSE),FALSE))</f>
        <v>734</v>
      </c>
      <c r="AR34">
        <f>IF($C34=-1,-1,VLOOKUP($C34,'HCAD Process'!$D$5:$CZ$504,VLOOKUP(AR$4,'Table Name'!$C$2:$D$100,2,FALSE),FALSE))</f>
        <v>1</v>
      </c>
      <c r="AS34" t="str">
        <f>IF($C34=-1,-1,VLOOKUP($C34,'HCAD Process'!$D$5:$CZ$504,VLOOKUP(AS$4,'Table Name'!$C$2:$D$100,2,FALSE),FALSE))</f>
        <v>17</v>
      </c>
      <c r="AT34" t="str">
        <f>IF($C34=-1,-1,VLOOKUP($C34,'HCAD Process'!$D$5:$CZ$504,VLOOKUP(AT$4,'Table Name'!$C$2:$D$100,2,FALSE),FALSE))</f>
        <v>Apartments - Garden Style</v>
      </c>
      <c r="AU34" t="str">
        <f>IF($C34=-1,-1,VLOOKUP($C34,'HCAD Process'!$D$5:$CZ$504,VLOOKUP(AU$4,'Table Name'!$C$2:$D$100,2,FALSE),FALSE))</f>
        <v>Red Pines</v>
      </c>
      <c r="AV34" t="str">
        <f>IF($C34=-1,-1,VLOOKUP($C34,'HCAD Process'!$D$5:$CZ$504,VLOOKUP(AV$4,'Table Name'!$C$2:$D$100,2,FALSE),FALSE))</f>
        <v>244</v>
      </c>
      <c r="AW34">
        <f>IF($C34=-1,-1,VLOOKUP($C34,'HCAD Process'!$D$5:$CZ$504,VLOOKUP(AW$4,'Table Name'!$C$2:$D$100,2,FALSE),FALSE))</f>
        <v>177050</v>
      </c>
      <c r="AX34">
        <f>IF($C34=-1,-1,VLOOKUP($C34,'HCAD Process'!$D$5:$CZ$504,VLOOKUP(AX$4,'Table Name'!$C$2:$D$100,2,FALSE),FALSE))</f>
        <v>0</v>
      </c>
      <c r="AY34">
        <f>IF($C34=-1,-1,VLOOKUP($C34,'HCAD Process'!$D$5:$CZ$504,VLOOKUP(AY$4,'Table Name'!$C$2:$D$100,2,FALSE),FALSE))</f>
        <v>0</v>
      </c>
      <c r="AZ34">
        <f>IF($C34=-1,-1,VLOOKUP($C34,'HCAD Process'!$D$5:$CZ$504,VLOOKUP(AZ$4,'Table Name'!$C$2:$D$100,2,FALSE),FALSE))</f>
        <v>2191879</v>
      </c>
      <c r="BA34" t="str">
        <f>IF($C34=-1,-1,VLOOKUP($C34,'HCAD Process'!$D$5:$CZ$504,VLOOKUP(BA$4,'Table Name'!$C$2:$D$100,2,FALSE),FALSE))</f>
        <v>14</v>
      </c>
      <c r="BB34" t="str">
        <f>IF($C34=-1,-1,VLOOKUP($C34,'HCAD Process'!$D$5:$CZ$504,VLOOKUP(BB$4,'Table Name'!$C$2:$D$100,2,FALSE),FALSE))</f>
        <v>TRS 4C &amp; 5E</v>
      </c>
      <c r="BC34" t="str">
        <f>IF($C34=-1,-1,VLOOKUP($C34,'HCAD Process'!$D$5:$CZ$504,VLOOKUP(BC$4,'Table Name'!$C$2:$D$100,2,FALSE),FALSE))</f>
        <v>ABST 930 WCRR CO SEC 3</v>
      </c>
      <c r="BD34" t="str">
        <f>IF($C34=-1,-1,VLOOKUP($C34,'HCAD Process'!$D$5:$CZ$504,VLOOKUP(BD$4,'Table Name'!$C$2:$D$100,2,FALSE),FALSE))</f>
        <v>1714</v>
      </c>
      <c r="BE34" t="str">
        <f>IF($C34=-1,-1,VLOOKUP($C34,'HCAD Process'!$D$5:$CZ$504,VLOOKUP(BE$4,'Table Name'!$C$2:$D$100,2,FALSE),FALSE))</f>
        <v>Pasadena/ Deer Park/ La Porte</v>
      </c>
      <c r="BF34" t="str">
        <f>IF($C34=-1,-1,VLOOKUP($C34,'HCAD Process'!$D$5:$CZ$504,VLOOKUP(BF$4,'Table Name'!$C$2:$D$100,2,FALSE),FALSE))</f>
        <v>360</v>
      </c>
      <c r="BG34" t="str">
        <f>IF($C34=-1,-1,VLOOKUP($C34,'HCAD Process'!$D$5:$CZ$504,VLOOKUP(BG$4,'Table Name'!$C$2:$D$100,2,FALSE),FALSE))</f>
        <v>ISD 21 - Pasadena ISD</v>
      </c>
      <c r="BH34" t="str">
        <f>IF($C34=-1,-1,VLOOKUP($C34,'HCAD Process'!$D$5:$CZ$504,VLOOKUP(BH$4,'Table Name'!$C$2:$D$100,2,FALSE),FALSE))</f>
        <v>9735.01</v>
      </c>
      <c r="BI34" t="str">
        <f>IF($C34=-1,-1,VLOOKUP($C34,'HCAD Process'!$D$5:$CZ$504,VLOOKUP(BI$4,'Table Name'!$C$2:$D$100,2,FALSE),FALSE))</f>
        <v>0</v>
      </c>
      <c r="BJ34" t="str">
        <f>IF($C34=-1,-1,VLOOKUP($C34,'HCAD Process'!$D$5:$CZ$504,VLOOKUP(BJ$4,'Table Name'!$C$2:$D$100,2,FALSE),FALSE))</f>
        <v>21</v>
      </c>
      <c r="BK34" t="str">
        <f>IF($C34=-1,-1,VLOOKUP($C34,'HCAD Process'!$D$5:$CZ$504,VLOOKUP(BK$4,'Table Name'!$C$2:$D$100,2,FALSE),FALSE))</f>
        <v>5954A</v>
      </c>
      <c r="BL34" t="str">
        <f>IF($C34=-1,-1,VLOOKUP($C34,'HCAD Process'!$D$5:$CZ$504,VLOOKUP(BL$4,'Table Name'!$C$2:$D$100,2,FALSE),FALSE))</f>
        <v>537R</v>
      </c>
      <c r="BM34" t="str">
        <f>IF($C34=-1,-1,VLOOKUP($C34,'HCAD Process'!$D$5:$CZ$504,VLOOKUP(BM$4,'Table Name'!$C$2:$D$100,2,FALSE),FALSE))</f>
        <v>021 040 041 042 043 044 047 074</v>
      </c>
      <c r="BN34" t="str">
        <f>IF($C34=-1,-1,VLOOKUP($C34,'HCAD Process'!$D$5:$CZ$504,VLOOKUP(BN$4,'Table Name'!$C$2:$D$100,2,FALSE),FALSE))</f>
        <v>Real, Residential, Multi-Family</v>
      </c>
      <c r="BO34" t="str">
        <f>IF($C34=-1,-1,VLOOKUP($C34,'HCAD Process'!$D$5:$CZ$504,VLOOKUP(BO$4,'Table Name'!$C$2:$D$100,2,FALSE),FALSE))</f>
        <v>B1</v>
      </c>
      <c r="BP34" t="str">
        <f>IF($C34=-1,-1,VLOOKUP($C34,'HCAD Process'!$D$5:$CZ$504,VLOOKUP(BP$4,'Table Name'!$C$2:$D$100,2,FALSE),FALSE))</f>
        <v>Real, Residential, Multi-Family</v>
      </c>
      <c r="BQ34" t="str">
        <f>IF($C34=-1,-1,VLOOKUP($C34,'HCAD Process'!$D$5:$CZ$504,VLOOKUP(BQ$4,'Table Name'!$C$2:$D$100,2,FALSE),FALSE))</f>
        <v>Apartment Garden (1 to 3 Stories)</v>
      </c>
      <c r="BR34" t="str">
        <f>IF($C34=-1,-1,VLOOKUP($C34,'HCAD Process'!$D$5:$CZ$504,VLOOKUP(BR$4,'Table Name'!$C$2:$D$100,2,FALSE),FALSE))</f>
        <v>Multiple Res (Low Rise)</v>
      </c>
      <c r="BS34" t="str">
        <f>IF($C34=-1,-1,VLOOKUP($C34,'HCAD Process'!$D$5:$CZ$504,VLOOKUP(BS$4,'Table Name'!$C$2:$D$100,2,FALSE),FALSE))</f>
        <v>8001</v>
      </c>
      <c r="BT34" t="str">
        <f>IF($C34=-1,-1,VLOOKUP($C34,'HCAD Process'!$D$5:$CZ$504,VLOOKUP(BT$4,'Table Name'!$C$2:$D$100,2,FALSE),FALSE))</f>
        <v>Land Neighborhood Section 1</v>
      </c>
      <c r="BU34">
        <f>IF($C34=-1,-1,VLOOKUP($C34,'HCAD Process'!$D$5:$CZ$504,VLOOKUP(BU$4,'Table Name'!$C$2:$D$100,2,FALSE),FALSE))</f>
        <v>497882</v>
      </c>
      <c r="BV34" t="str">
        <f>IF($C34=-1,-1,VLOOKUP($C34,'HCAD Process'!$D$5:$CZ$504,VLOOKUP(BV$4,'Table Name'!$C$2:$D$100,2,FALSE),FALSE))</f>
        <v>SF</v>
      </c>
      <c r="BW34" t="str">
        <f>IF($C34=-1,-1,VLOOKUP($C34,'HCAD Process'!$D$5:$CZ$504,VLOOKUP(BW$4,'Table Name'!$C$2:$D$100,2,FALSE),FALSE))</f>
        <v>1.0000</v>
      </c>
      <c r="BX34" t="str">
        <f>IF($C34=-1,-1,VLOOKUP($C34,'HCAD Process'!$D$5:$CZ$504,VLOOKUP(BX$4,'Table Name'!$C$2:$D$100,2,FALSE),FALSE))</f>
        <v>1.0000</v>
      </c>
      <c r="BY34" t="str">
        <f>IF($C34=-1,-1,VLOOKUP($C34,'HCAD Process'!$D$5:$CZ$504,VLOOKUP(BY$4,'Table Name'!$C$2:$D$100,2,FALSE),FALSE))</f>
        <v>1.0000</v>
      </c>
      <c r="BZ34" t="str">
        <f>IF($C34=-1,-1,VLOOKUP($C34,'HCAD Process'!$D$5:$CZ$504,VLOOKUP(BZ$4,'Table Name'!$C$2:$D$100,2,FALSE),FALSE))</f>
        <v>1.0000</v>
      </c>
      <c r="CA34">
        <f>IF($C34=-1,-1,VLOOKUP($C34,'HCAD Process'!$D$5:$CZ$504,VLOOKUP(CA$4,'Table Name'!$C$2:$D$100,2,FALSE),FALSE))</f>
        <v>6</v>
      </c>
      <c r="CB34">
        <f>IF($C34=-1,-1,VLOOKUP($C34,'HCAD Process'!$D$5:$CZ$504,VLOOKUP(CB$4,'Table Name'!$C$2:$D$100,2,FALSE),FALSE))</f>
        <v>6</v>
      </c>
      <c r="CC34">
        <f>IF($C34=-1,-1,VLOOKUP($C34,'HCAD Process'!$D$5:$CZ$504,VLOOKUP(CC$4,'Table Name'!$C$2:$D$100,2,FALSE),FALSE))</f>
        <v>2987292</v>
      </c>
      <c r="CD34" t="str">
        <f>IF($C34=-1,-1,VLOOKUP($C34,'HCAD Process'!$D$5:$CZ$504,VLOOKUP(CD$4,'Table Name'!$C$2:$D$100,2,FALSE),FALSE))</f>
        <v>04603000000248</v>
      </c>
    </row>
    <row r="35" spans="2:82" x14ac:dyDescent="0.25">
      <c r="B35">
        <f t="shared" si="0"/>
        <v>31</v>
      </c>
      <c r="C35" t="str">
        <f t="array" ref="C35">IF(ISERROR(INDEX('HCAD Process'!CE$5:CE$504,MATCH(0,COUNTIF(C$4:C34,'HCAD Process'!CE$5:CE$504)+('HCAD Process'!CE$5:CE$504=-1),0))),-1,INDEX('HCAD Process'!CE$5:CE$504,MATCH(0,COUNTIF(C$4:C34,'HCAD Process'!CE$5:CE$504)+('HCAD Process'!CE$5:CE$504=-1),0)))</f>
        <v>04603000000249</v>
      </c>
      <c r="D35" t="str">
        <f>IF($C35=-1,-1,VLOOKUP($C35,'HCAD Process'!$D$5:$CZ$504,VLOOKUP(D$4,'Table Name'!$C$2:$D$100,2,FALSE),FALSE))</f>
        <v>0460300000024</v>
      </c>
      <c r="E35" t="str">
        <f>IF($C35=-1,-1,VLOOKUP($C35,'HCAD Process'!$D$5:$CZ$504,VLOOKUP(E$4,'Table Name'!$C$2:$D$100,2,FALSE),FALSE))</f>
        <v>07/14/2017</v>
      </c>
      <c r="F35" t="str">
        <f>IF($C35=-1,-1,VLOOKUP($C35,'HCAD Process'!$D$5:$CZ$504,VLOOKUP(F$4,'Table Name'!$C$2:$D$100,2,FALSE),FALSE))</f>
        <v>AUGUSTA RED PINES LLC</v>
      </c>
      <c r="G35" t="str">
        <f>IF($C35=-1,-1,VLOOKUP($C35,'HCAD Process'!$D$5:$CZ$504,VLOOKUP(G$4,'Table Name'!$C$2:$D$100,2,FALSE),FALSE))</f>
        <v>RED PINES</v>
      </c>
      <c r="H35">
        <f>IF($C35=-1,-1,VLOOKUP($C35,'HCAD Process'!$D$5:$CZ$504,VLOOKUP(H$4,'Table Name'!$C$2:$D$100,2,FALSE),FALSE))</f>
        <v>0</v>
      </c>
      <c r="I35" t="str">
        <f>IF($C35=-1,-1,VLOOKUP($C35,'HCAD Process'!$D$5:$CZ$504,VLOOKUP(I$4,'Table Name'!$C$2:$D$100,2,FALSE),FALSE))</f>
        <v>3823 RED BLUFF RD 244</v>
      </c>
      <c r="J35" t="str">
        <f>IF($C35=-1,-1,VLOOKUP($C35,'HCAD Process'!$D$5:$CZ$504,VLOOKUP(J$4,'Table Name'!$C$2:$D$100,2,FALSE),FALSE))</f>
        <v>PASADENA</v>
      </c>
      <c r="K35" t="str">
        <f>IF($C35=-1,-1,VLOOKUP($C35,'HCAD Process'!$D$5:$CZ$504,VLOOKUP(K$4,'Table Name'!$C$2:$D$100,2,FALSE),FALSE))</f>
        <v>77503</v>
      </c>
      <c r="L35">
        <f>IF($C35=-1,-1,VLOOKUP($C35,'HCAD Process'!$D$5:$CZ$504,VLOOKUP(L$4,'Table Name'!$C$2:$D$100,2,FALSE),FALSE))</f>
        <v>5665000</v>
      </c>
      <c r="M35">
        <f>IF($C35=-1,-1,VLOOKUP($C35,'HCAD Process'!$D$5:$CZ$504,VLOOKUP(M$4,'Table Name'!$C$2:$D$100,2,FALSE),FALSE))</f>
        <v>7881114</v>
      </c>
      <c r="N35">
        <f>IF($C35=-1,-1,VLOOKUP($C35,'HCAD Process'!$D$5:$CZ$504,VLOOKUP(N$4,'Table Name'!$C$2:$D$100,2,FALSE),FALSE))</f>
        <v>7881114</v>
      </c>
      <c r="O35">
        <f>IF($C35=-1,-1,VLOOKUP($C35,'HCAD Process'!$D$5:$CZ$504,VLOOKUP(O$4,'Table Name'!$C$2:$D$100,2,FALSE),FALSE))</f>
        <v>0</v>
      </c>
      <c r="P35" t="e">
        <f>IF($C35=-1,-1,VLOOKUP($C35,'HCAD Process'!$D$5:$CZ$504,VLOOKUP(P$4,'Table Name'!$C$2:$D$100,2,FALSE),FALSE))</f>
        <v>#REF!</v>
      </c>
      <c r="Q35" t="str">
        <f>IF($C35=-1,-1,VLOOKUP($C35,'HCAD Process'!$D$5:$CZ$504,VLOOKUP(Q$4,'Table Name'!$C$2:$D$100,2,FALSE),FALSE))</f>
        <v>COMMERCIAL</v>
      </c>
      <c r="R35" t="str">
        <f>IF($C35=-1,-1,VLOOKUP($C35,'HCAD Process'!$D$5:$CZ$504,VLOOKUP(R$4,'Table Name'!$C$2:$D$100,2,FALSE),FALSE))</f>
        <v>9</v>
      </c>
      <c r="S35" t="str">
        <f>IF($C35=-1,-1,VLOOKUP($C35,'HCAD Process'!$D$5:$CZ$504,VLOOKUP(S$4,'Table Name'!$C$2:$D$100,2,FALSE),FALSE))</f>
        <v>4211</v>
      </c>
      <c r="T35" t="str">
        <f>IF($C35=-1,-1,VLOOKUP($C35,'HCAD Process'!$D$5:$CZ$504,VLOOKUP(T$4,'Table Name'!$C$2:$D$100,2,FALSE),FALSE))</f>
        <v>8352</v>
      </c>
      <c r="U35" t="str">
        <f>IF($C35=-1,-1,VLOOKUP($C35,'HCAD Process'!$D$5:$CZ$504,VLOOKUP(U$4,'Table Name'!$C$2:$D$100,2,FALSE),FALSE))</f>
        <v>D</v>
      </c>
      <c r="V35" t="str">
        <f>IF($C35=-1,-1,VLOOKUP($C35,'HCAD Process'!$D$5:$CZ$504,VLOOKUP(V$4,'Table Name'!$C$2:$D$100,2,FALSE),FALSE))</f>
        <v>Wood or Light Steel</v>
      </c>
      <c r="W35">
        <f>IF($C35=-1,-1,VLOOKUP($C35,'HCAD Process'!$D$5:$CZ$504,VLOOKUP(W$4,'Table Name'!$C$2:$D$100,2,FALSE),FALSE))</f>
        <v>0</v>
      </c>
      <c r="X35">
        <f>IF($C35=-1,-1,VLOOKUP($C35,'HCAD Process'!$D$5:$CZ$504,VLOOKUP(X$4,'Table Name'!$C$2:$D$100,2,FALSE),FALSE))</f>
        <v>0</v>
      </c>
      <c r="Y35">
        <f>IF($C35=-1,-1,VLOOKUP($C35,'HCAD Process'!$D$5:$CZ$504,VLOOKUP(Y$4,'Table Name'!$C$2:$D$100,2,FALSE),FALSE))</f>
        <v>628804</v>
      </c>
      <c r="Z35">
        <f>IF($C35=-1,-1,VLOOKUP($C35,'HCAD Process'!$D$5:$CZ$504,VLOOKUP(Z$4,'Table Name'!$C$2:$D$100,2,FALSE),FALSE))</f>
        <v>0</v>
      </c>
      <c r="AA35" t="str">
        <f>IF($C35=-1,-1,VLOOKUP($C35,'HCAD Process'!$D$5:$CZ$504,VLOOKUP(AA$4,'Table Name'!$C$2:$D$100,2,FALSE),FALSE))</f>
        <v>.550000</v>
      </c>
      <c r="AB35" t="str">
        <f>IF($C35=-1,-1,VLOOKUP($C35,'HCAD Process'!$D$5:$CZ$504,VLOOKUP(AB$4,'Table Name'!$C$2:$D$100,2,FALSE),FALSE))</f>
        <v>C</v>
      </c>
      <c r="AC35" t="str">
        <f>IF($C35=-1,-1,VLOOKUP($C35,'HCAD Process'!$D$5:$CZ$504,VLOOKUP(AC$4,'Table Name'!$C$2:$D$100,2,FALSE),FALSE))</f>
        <v>Average</v>
      </c>
      <c r="AD35" t="str">
        <f>IF($C35=-1,-1,VLOOKUP($C35,'HCAD Process'!$D$5:$CZ$504,VLOOKUP(AD$4,'Table Name'!$C$2:$D$100,2,FALSE),FALSE))</f>
        <v>1961</v>
      </c>
      <c r="AE35" t="str">
        <f>IF($C35=-1,-1,VLOOKUP($C35,'HCAD Process'!$D$5:$CZ$504,VLOOKUP(AE$4,'Table Name'!$C$2:$D$100,2,FALSE),FALSE))</f>
        <v>1961</v>
      </c>
      <c r="AF35" t="str">
        <f>IF($C35=-1,-1,VLOOKUP($C35,'HCAD Process'!$D$5:$CZ$504,VLOOKUP(AF$4,'Table Name'!$C$2:$D$100,2,FALSE),FALSE))</f>
        <v>0</v>
      </c>
      <c r="AG35" t="str">
        <f>IF($C35=-1,-1,VLOOKUP($C35,'HCAD Process'!$D$5:$CZ$504,VLOOKUP(AG$4,'Table Name'!$C$2:$D$100,2,FALSE),FALSE))</f>
        <v>1962</v>
      </c>
      <c r="AH35">
        <f>IF($C35=-1,-1,VLOOKUP($C35,'HCAD Process'!$D$5:$CZ$504,VLOOKUP(AH$4,'Table Name'!$C$2:$D$100,2,FALSE),FALSE))</f>
        <v>0</v>
      </c>
      <c r="AI35" t="str">
        <f>IF($C35=-1,-1,VLOOKUP($C35,'HCAD Process'!$D$5:$CZ$504,VLOOKUP(AI$4,'Table Name'!$C$2:$D$100,2,FALSE),FALSE))</f>
        <v>01/01/1997</v>
      </c>
      <c r="AJ35" t="str">
        <f>IF($C35=-1,-1,VLOOKUP($C35,'HCAD Process'!$D$5:$CZ$504,VLOOKUP(AJ$4,'Table Name'!$C$2:$D$100,2,FALSE),FALSE))</f>
        <v>STI HAD: BAS(8008).    WHEN SKETCHED USING FILE SKETCH CAME OUT TO 8554 SF, 546 SF MORE. OK PER #415.</v>
      </c>
      <c r="AK35">
        <f>IF($C35=-1,-1,VLOOKUP($C35,'HCAD Process'!$D$5:$CZ$504,VLOOKUP(AK$4,'Table Name'!$C$2:$D$100,2,FALSE),FALSE))</f>
        <v>8554</v>
      </c>
      <c r="AL35">
        <f>IF($C35=-1,-1,VLOOKUP($C35,'HCAD Process'!$D$5:$CZ$504,VLOOKUP(AL$4,'Table Name'!$C$2:$D$100,2,FALSE),FALSE))</f>
        <v>8554</v>
      </c>
      <c r="AM35">
        <f>IF($C35=-1,-1,VLOOKUP($C35,'HCAD Process'!$D$5:$CZ$504,VLOOKUP(AM$4,'Table Name'!$C$2:$D$100,2,FALSE),FALSE))</f>
        <v>0</v>
      </c>
      <c r="AN35">
        <f>IF($C35=-1,-1,VLOOKUP($C35,'HCAD Process'!$D$5:$CZ$504,VLOOKUP(AN$4,'Table Name'!$C$2:$D$100,2,FALSE),FALSE))</f>
        <v>0</v>
      </c>
      <c r="AO35">
        <f>IF($C35=-1,-1,VLOOKUP($C35,'HCAD Process'!$D$5:$CZ$504,VLOOKUP(AO$4,'Table Name'!$C$2:$D$100,2,FALSE),FALSE))</f>
        <v>0</v>
      </c>
      <c r="AP35">
        <f>IF($C35=-1,-1,VLOOKUP($C35,'HCAD Process'!$D$5:$CZ$504,VLOOKUP(AP$4,'Table Name'!$C$2:$D$100,2,FALSE),FALSE))</f>
        <v>8554</v>
      </c>
      <c r="AQ35">
        <f>IF($C35=-1,-1,VLOOKUP($C35,'HCAD Process'!$D$5:$CZ$504,VLOOKUP(AQ$4,'Table Name'!$C$2:$D$100,2,FALSE),FALSE))</f>
        <v>734</v>
      </c>
      <c r="AR35">
        <f>IF($C35=-1,-1,VLOOKUP($C35,'HCAD Process'!$D$5:$CZ$504,VLOOKUP(AR$4,'Table Name'!$C$2:$D$100,2,FALSE),FALSE))</f>
        <v>1</v>
      </c>
      <c r="AS35" t="str">
        <f>IF($C35=-1,-1,VLOOKUP($C35,'HCAD Process'!$D$5:$CZ$504,VLOOKUP(AS$4,'Table Name'!$C$2:$D$100,2,FALSE),FALSE))</f>
        <v>17</v>
      </c>
      <c r="AT35" t="str">
        <f>IF($C35=-1,-1,VLOOKUP($C35,'HCAD Process'!$D$5:$CZ$504,VLOOKUP(AT$4,'Table Name'!$C$2:$D$100,2,FALSE),FALSE))</f>
        <v>Apartments - Garden Style</v>
      </c>
      <c r="AU35" t="str">
        <f>IF($C35=-1,-1,VLOOKUP($C35,'HCAD Process'!$D$5:$CZ$504,VLOOKUP(AU$4,'Table Name'!$C$2:$D$100,2,FALSE),FALSE))</f>
        <v>Red Pines</v>
      </c>
      <c r="AV35" t="str">
        <f>IF($C35=-1,-1,VLOOKUP($C35,'HCAD Process'!$D$5:$CZ$504,VLOOKUP(AV$4,'Table Name'!$C$2:$D$100,2,FALSE),FALSE))</f>
        <v>244</v>
      </c>
      <c r="AW35">
        <f>IF($C35=-1,-1,VLOOKUP($C35,'HCAD Process'!$D$5:$CZ$504,VLOOKUP(AW$4,'Table Name'!$C$2:$D$100,2,FALSE),FALSE))</f>
        <v>177050</v>
      </c>
      <c r="AX35">
        <f>IF($C35=-1,-1,VLOOKUP($C35,'HCAD Process'!$D$5:$CZ$504,VLOOKUP(AX$4,'Table Name'!$C$2:$D$100,2,FALSE),FALSE))</f>
        <v>0</v>
      </c>
      <c r="AY35">
        <f>IF($C35=-1,-1,VLOOKUP($C35,'HCAD Process'!$D$5:$CZ$504,VLOOKUP(AY$4,'Table Name'!$C$2:$D$100,2,FALSE),FALSE))</f>
        <v>0</v>
      </c>
      <c r="AZ35">
        <f>IF($C35=-1,-1,VLOOKUP($C35,'HCAD Process'!$D$5:$CZ$504,VLOOKUP(AZ$4,'Table Name'!$C$2:$D$100,2,FALSE),FALSE))</f>
        <v>2191879</v>
      </c>
      <c r="BA35" t="str">
        <f>IF($C35=-1,-1,VLOOKUP($C35,'HCAD Process'!$D$5:$CZ$504,VLOOKUP(BA$4,'Table Name'!$C$2:$D$100,2,FALSE),FALSE))</f>
        <v>14</v>
      </c>
      <c r="BB35" t="str">
        <f>IF($C35=-1,-1,VLOOKUP($C35,'HCAD Process'!$D$5:$CZ$504,VLOOKUP(BB$4,'Table Name'!$C$2:$D$100,2,FALSE),FALSE))</f>
        <v>TRS 4C &amp; 5E</v>
      </c>
      <c r="BC35" t="str">
        <f>IF($C35=-1,-1,VLOOKUP($C35,'HCAD Process'!$D$5:$CZ$504,VLOOKUP(BC$4,'Table Name'!$C$2:$D$100,2,FALSE),FALSE))</f>
        <v>ABST 930 WCRR CO SEC 3</v>
      </c>
      <c r="BD35" t="str">
        <f>IF($C35=-1,-1,VLOOKUP($C35,'HCAD Process'!$D$5:$CZ$504,VLOOKUP(BD$4,'Table Name'!$C$2:$D$100,2,FALSE),FALSE))</f>
        <v>1714</v>
      </c>
      <c r="BE35" t="str">
        <f>IF($C35=-1,-1,VLOOKUP($C35,'HCAD Process'!$D$5:$CZ$504,VLOOKUP(BE$4,'Table Name'!$C$2:$D$100,2,FALSE),FALSE))</f>
        <v>Pasadena/ Deer Park/ La Porte</v>
      </c>
      <c r="BF35" t="str">
        <f>IF($C35=-1,-1,VLOOKUP($C35,'HCAD Process'!$D$5:$CZ$504,VLOOKUP(BF$4,'Table Name'!$C$2:$D$100,2,FALSE),FALSE))</f>
        <v>360</v>
      </c>
      <c r="BG35" t="str">
        <f>IF($C35=-1,-1,VLOOKUP($C35,'HCAD Process'!$D$5:$CZ$504,VLOOKUP(BG$4,'Table Name'!$C$2:$D$100,2,FALSE),FALSE))</f>
        <v>ISD 21 - Pasadena ISD</v>
      </c>
      <c r="BH35" t="str">
        <f>IF($C35=-1,-1,VLOOKUP($C35,'HCAD Process'!$D$5:$CZ$504,VLOOKUP(BH$4,'Table Name'!$C$2:$D$100,2,FALSE),FALSE))</f>
        <v>9735.01</v>
      </c>
      <c r="BI35" t="str">
        <f>IF($C35=-1,-1,VLOOKUP($C35,'HCAD Process'!$D$5:$CZ$504,VLOOKUP(BI$4,'Table Name'!$C$2:$D$100,2,FALSE),FALSE))</f>
        <v>0</v>
      </c>
      <c r="BJ35" t="str">
        <f>IF($C35=-1,-1,VLOOKUP($C35,'HCAD Process'!$D$5:$CZ$504,VLOOKUP(BJ$4,'Table Name'!$C$2:$D$100,2,FALSE),FALSE))</f>
        <v>21</v>
      </c>
      <c r="BK35" t="str">
        <f>IF($C35=-1,-1,VLOOKUP($C35,'HCAD Process'!$D$5:$CZ$504,VLOOKUP(BK$4,'Table Name'!$C$2:$D$100,2,FALSE),FALSE))</f>
        <v>5954A</v>
      </c>
      <c r="BL35" t="str">
        <f>IF($C35=-1,-1,VLOOKUP($C35,'HCAD Process'!$D$5:$CZ$504,VLOOKUP(BL$4,'Table Name'!$C$2:$D$100,2,FALSE),FALSE))</f>
        <v>537R</v>
      </c>
      <c r="BM35" t="str">
        <f>IF($C35=-1,-1,VLOOKUP($C35,'HCAD Process'!$D$5:$CZ$504,VLOOKUP(BM$4,'Table Name'!$C$2:$D$100,2,FALSE),FALSE))</f>
        <v>021 040 041 042 043 044 047 074</v>
      </c>
      <c r="BN35" t="str">
        <f>IF($C35=-1,-1,VLOOKUP($C35,'HCAD Process'!$D$5:$CZ$504,VLOOKUP(BN$4,'Table Name'!$C$2:$D$100,2,FALSE),FALSE))</f>
        <v>Real, Residential, Multi-Family</v>
      </c>
      <c r="BO35" t="str">
        <f>IF($C35=-1,-1,VLOOKUP($C35,'HCAD Process'!$D$5:$CZ$504,VLOOKUP(BO$4,'Table Name'!$C$2:$D$100,2,FALSE),FALSE))</f>
        <v>B1</v>
      </c>
      <c r="BP35" t="str">
        <f>IF($C35=-1,-1,VLOOKUP($C35,'HCAD Process'!$D$5:$CZ$504,VLOOKUP(BP$4,'Table Name'!$C$2:$D$100,2,FALSE),FALSE))</f>
        <v>Real, Residential, Multi-Family</v>
      </c>
      <c r="BQ35" t="str">
        <f>IF($C35=-1,-1,VLOOKUP($C35,'HCAD Process'!$D$5:$CZ$504,VLOOKUP(BQ$4,'Table Name'!$C$2:$D$100,2,FALSE),FALSE))</f>
        <v>Apartment Garden (1 to 3 Stories)</v>
      </c>
      <c r="BR35" t="str">
        <f>IF($C35=-1,-1,VLOOKUP($C35,'HCAD Process'!$D$5:$CZ$504,VLOOKUP(BR$4,'Table Name'!$C$2:$D$100,2,FALSE),FALSE))</f>
        <v>Multiple Res (Low Rise)</v>
      </c>
      <c r="BS35" t="str">
        <f>IF($C35=-1,-1,VLOOKUP($C35,'HCAD Process'!$D$5:$CZ$504,VLOOKUP(BS$4,'Table Name'!$C$2:$D$100,2,FALSE),FALSE))</f>
        <v>8001</v>
      </c>
      <c r="BT35" t="str">
        <f>IF($C35=-1,-1,VLOOKUP($C35,'HCAD Process'!$D$5:$CZ$504,VLOOKUP(BT$4,'Table Name'!$C$2:$D$100,2,FALSE),FALSE))</f>
        <v>Land Neighborhood Section 1</v>
      </c>
      <c r="BU35">
        <f>IF($C35=-1,-1,VLOOKUP($C35,'HCAD Process'!$D$5:$CZ$504,VLOOKUP(BU$4,'Table Name'!$C$2:$D$100,2,FALSE),FALSE))</f>
        <v>497882</v>
      </c>
      <c r="BV35" t="str">
        <f>IF($C35=-1,-1,VLOOKUP($C35,'HCAD Process'!$D$5:$CZ$504,VLOOKUP(BV$4,'Table Name'!$C$2:$D$100,2,FALSE),FALSE))</f>
        <v>SF</v>
      </c>
      <c r="BW35" t="str">
        <f>IF($C35=-1,-1,VLOOKUP($C35,'HCAD Process'!$D$5:$CZ$504,VLOOKUP(BW$4,'Table Name'!$C$2:$D$100,2,FALSE),FALSE))</f>
        <v>1.0000</v>
      </c>
      <c r="BX35" t="str">
        <f>IF($C35=-1,-1,VLOOKUP($C35,'HCAD Process'!$D$5:$CZ$504,VLOOKUP(BX$4,'Table Name'!$C$2:$D$100,2,FALSE),FALSE))</f>
        <v>1.0000</v>
      </c>
      <c r="BY35" t="str">
        <f>IF($C35=-1,-1,VLOOKUP($C35,'HCAD Process'!$D$5:$CZ$504,VLOOKUP(BY$4,'Table Name'!$C$2:$D$100,2,FALSE),FALSE))</f>
        <v>1.0000</v>
      </c>
      <c r="BZ35" t="str">
        <f>IF($C35=-1,-1,VLOOKUP($C35,'HCAD Process'!$D$5:$CZ$504,VLOOKUP(BZ$4,'Table Name'!$C$2:$D$100,2,FALSE),FALSE))</f>
        <v>1.0000</v>
      </c>
      <c r="CA35">
        <f>IF($C35=-1,-1,VLOOKUP($C35,'HCAD Process'!$D$5:$CZ$504,VLOOKUP(CA$4,'Table Name'!$C$2:$D$100,2,FALSE),FALSE))</f>
        <v>6</v>
      </c>
      <c r="CB35">
        <f>IF($C35=-1,-1,VLOOKUP($C35,'HCAD Process'!$D$5:$CZ$504,VLOOKUP(CB$4,'Table Name'!$C$2:$D$100,2,FALSE),FALSE))</f>
        <v>6</v>
      </c>
      <c r="CC35">
        <f>IF($C35=-1,-1,VLOOKUP($C35,'HCAD Process'!$D$5:$CZ$504,VLOOKUP(CC$4,'Table Name'!$C$2:$D$100,2,FALSE),FALSE))</f>
        <v>2987292</v>
      </c>
      <c r="CD35" t="str">
        <f>IF($C35=-1,-1,VLOOKUP($C35,'HCAD Process'!$D$5:$CZ$504,VLOOKUP(CD$4,'Table Name'!$C$2:$D$100,2,FALSE),FALSE))</f>
        <v>04603000000249</v>
      </c>
    </row>
    <row r="36" spans="2:82" x14ac:dyDescent="0.25">
      <c r="B36">
        <f t="shared" si="0"/>
        <v>32</v>
      </c>
      <c r="C36" t="str">
        <f t="array" ref="C36">IF(ISERROR(INDEX('HCAD Process'!CE$5:CE$504,MATCH(0,COUNTIF(C$4:C35,'HCAD Process'!CE$5:CE$504)+('HCAD Process'!CE$5:CE$504=-1),0))),-1,INDEX('HCAD Process'!CE$5:CE$504,MATCH(0,COUNTIF(C$4:C35,'HCAD Process'!CE$5:CE$504)+('HCAD Process'!CE$5:CE$504=-1),0)))</f>
        <v>046030000002410</v>
      </c>
      <c r="D36" t="str">
        <f>IF($C36=-1,-1,VLOOKUP($C36,'HCAD Process'!$D$5:$CZ$504,VLOOKUP(D$4,'Table Name'!$C$2:$D$100,2,FALSE),FALSE))</f>
        <v>0460300000024</v>
      </c>
      <c r="E36" t="str">
        <f>IF($C36=-1,-1,VLOOKUP($C36,'HCAD Process'!$D$5:$CZ$504,VLOOKUP(E$4,'Table Name'!$C$2:$D$100,2,FALSE),FALSE))</f>
        <v>07/14/2017</v>
      </c>
      <c r="F36" t="str">
        <f>IF($C36=-1,-1,VLOOKUP($C36,'HCAD Process'!$D$5:$CZ$504,VLOOKUP(F$4,'Table Name'!$C$2:$D$100,2,FALSE),FALSE))</f>
        <v>AUGUSTA RED PINES LLC</v>
      </c>
      <c r="G36" t="str">
        <f>IF($C36=-1,-1,VLOOKUP($C36,'HCAD Process'!$D$5:$CZ$504,VLOOKUP(G$4,'Table Name'!$C$2:$D$100,2,FALSE),FALSE))</f>
        <v>RED PINES</v>
      </c>
      <c r="H36">
        <f>IF($C36=-1,-1,VLOOKUP($C36,'HCAD Process'!$D$5:$CZ$504,VLOOKUP(H$4,'Table Name'!$C$2:$D$100,2,FALSE),FALSE))</f>
        <v>0</v>
      </c>
      <c r="I36" t="str">
        <f>IF($C36=-1,-1,VLOOKUP($C36,'HCAD Process'!$D$5:$CZ$504,VLOOKUP(I$4,'Table Name'!$C$2:$D$100,2,FALSE),FALSE))</f>
        <v>3823 RED BLUFF RD 244</v>
      </c>
      <c r="J36" t="str">
        <f>IF($C36=-1,-1,VLOOKUP($C36,'HCAD Process'!$D$5:$CZ$504,VLOOKUP(J$4,'Table Name'!$C$2:$D$100,2,FALSE),FALSE))</f>
        <v>PASADENA</v>
      </c>
      <c r="K36" t="str">
        <f>IF($C36=-1,-1,VLOOKUP($C36,'HCAD Process'!$D$5:$CZ$504,VLOOKUP(K$4,'Table Name'!$C$2:$D$100,2,FALSE),FALSE))</f>
        <v>77503</v>
      </c>
      <c r="L36">
        <f>IF($C36=-1,-1,VLOOKUP($C36,'HCAD Process'!$D$5:$CZ$504,VLOOKUP(L$4,'Table Name'!$C$2:$D$100,2,FALSE),FALSE))</f>
        <v>5665000</v>
      </c>
      <c r="M36">
        <f>IF($C36=-1,-1,VLOOKUP($C36,'HCAD Process'!$D$5:$CZ$504,VLOOKUP(M$4,'Table Name'!$C$2:$D$100,2,FALSE),FALSE))</f>
        <v>7881114</v>
      </c>
      <c r="N36">
        <f>IF($C36=-1,-1,VLOOKUP($C36,'HCAD Process'!$D$5:$CZ$504,VLOOKUP(N$4,'Table Name'!$C$2:$D$100,2,FALSE),FALSE))</f>
        <v>7881114</v>
      </c>
      <c r="O36">
        <f>IF($C36=-1,-1,VLOOKUP($C36,'HCAD Process'!$D$5:$CZ$504,VLOOKUP(O$4,'Table Name'!$C$2:$D$100,2,FALSE),FALSE))</f>
        <v>0</v>
      </c>
      <c r="P36" t="e">
        <f>IF($C36=-1,-1,VLOOKUP($C36,'HCAD Process'!$D$5:$CZ$504,VLOOKUP(P$4,'Table Name'!$C$2:$D$100,2,FALSE),FALSE))</f>
        <v>#REF!</v>
      </c>
      <c r="Q36" t="str">
        <f>IF($C36=-1,-1,VLOOKUP($C36,'HCAD Process'!$D$5:$CZ$504,VLOOKUP(Q$4,'Table Name'!$C$2:$D$100,2,FALSE),FALSE))</f>
        <v>COMMERCIAL</v>
      </c>
      <c r="R36" t="str">
        <f>IF($C36=-1,-1,VLOOKUP($C36,'HCAD Process'!$D$5:$CZ$504,VLOOKUP(R$4,'Table Name'!$C$2:$D$100,2,FALSE),FALSE))</f>
        <v>10</v>
      </c>
      <c r="S36" t="str">
        <f>IF($C36=-1,-1,VLOOKUP($C36,'HCAD Process'!$D$5:$CZ$504,VLOOKUP(S$4,'Table Name'!$C$2:$D$100,2,FALSE),FALSE))</f>
        <v>4211</v>
      </c>
      <c r="T36" t="str">
        <f>IF($C36=-1,-1,VLOOKUP($C36,'HCAD Process'!$D$5:$CZ$504,VLOOKUP(T$4,'Table Name'!$C$2:$D$100,2,FALSE),FALSE))</f>
        <v>8352</v>
      </c>
      <c r="U36" t="str">
        <f>IF($C36=-1,-1,VLOOKUP($C36,'HCAD Process'!$D$5:$CZ$504,VLOOKUP(U$4,'Table Name'!$C$2:$D$100,2,FALSE),FALSE))</f>
        <v>D</v>
      </c>
      <c r="V36" t="str">
        <f>IF($C36=-1,-1,VLOOKUP($C36,'HCAD Process'!$D$5:$CZ$504,VLOOKUP(V$4,'Table Name'!$C$2:$D$100,2,FALSE),FALSE))</f>
        <v>Wood or Light Steel</v>
      </c>
      <c r="W36">
        <f>IF($C36=-1,-1,VLOOKUP($C36,'HCAD Process'!$D$5:$CZ$504,VLOOKUP(W$4,'Table Name'!$C$2:$D$100,2,FALSE),FALSE))</f>
        <v>0</v>
      </c>
      <c r="X36">
        <f>IF($C36=-1,-1,VLOOKUP($C36,'HCAD Process'!$D$5:$CZ$504,VLOOKUP(X$4,'Table Name'!$C$2:$D$100,2,FALSE),FALSE))</f>
        <v>0</v>
      </c>
      <c r="Y36">
        <f>IF($C36=-1,-1,VLOOKUP($C36,'HCAD Process'!$D$5:$CZ$504,VLOOKUP(Y$4,'Table Name'!$C$2:$D$100,2,FALSE),FALSE))</f>
        <v>628804</v>
      </c>
      <c r="Z36">
        <f>IF($C36=-1,-1,VLOOKUP($C36,'HCAD Process'!$D$5:$CZ$504,VLOOKUP(Z$4,'Table Name'!$C$2:$D$100,2,FALSE),FALSE))</f>
        <v>0</v>
      </c>
      <c r="AA36" t="str">
        <f>IF($C36=-1,-1,VLOOKUP($C36,'HCAD Process'!$D$5:$CZ$504,VLOOKUP(AA$4,'Table Name'!$C$2:$D$100,2,FALSE),FALSE))</f>
        <v>.550000</v>
      </c>
      <c r="AB36" t="str">
        <f>IF($C36=-1,-1,VLOOKUP($C36,'HCAD Process'!$D$5:$CZ$504,VLOOKUP(AB$4,'Table Name'!$C$2:$D$100,2,FALSE),FALSE))</f>
        <v>C</v>
      </c>
      <c r="AC36" t="str">
        <f>IF($C36=-1,-1,VLOOKUP($C36,'HCAD Process'!$D$5:$CZ$504,VLOOKUP(AC$4,'Table Name'!$C$2:$D$100,2,FALSE),FALSE))</f>
        <v>Average</v>
      </c>
      <c r="AD36" t="str">
        <f>IF($C36=-1,-1,VLOOKUP($C36,'HCAD Process'!$D$5:$CZ$504,VLOOKUP(AD$4,'Table Name'!$C$2:$D$100,2,FALSE),FALSE))</f>
        <v>1961</v>
      </c>
      <c r="AE36" t="str">
        <f>IF($C36=-1,-1,VLOOKUP($C36,'HCAD Process'!$D$5:$CZ$504,VLOOKUP(AE$4,'Table Name'!$C$2:$D$100,2,FALSE),FALSE))</f>
        <v>1961</v>
      </c>
      <c r="AF36" t="str">
        <f>IF($C36=-1,-1,VLOOKUP($C36,'HCAD Process'!$D$5:$CZ$504,VLOOKUP(AF$4,'Table Name'!$C$2:$D$100,2,FALSE),FALSE))</f>
        <v>0</v>
      </c>
      <c r="AG36" t="str">
        <f>IF($C36=-1,-1,VLOOKUP($C36,'HCAD Process'!$D$5:$CZ$504,VLOOKUP(AG$4,'Table Name'!$C$2:$D$100,2,FALSE),FALSE))</f>
        <v>1962</v>
      </c>
      <c r="AH36">
        <f>IF($C36=-1,-1,VLOOKUP($C36,'HCAD Process'!$D$5:$CZ$504,VLOOKUP(AH$4,'Table Name'!$C$2:$D$100,2,FALSE),FALSE))</f>
        <v>0</v>
      </c>
      <c r="AI36" t="str">
        <f>IF($C36=-1,-1,VLOOKUP($C36,'HCAD Process'!$D$5:$CZ$504,VLOOKUP(AI$4,'Table Name'!$C$2:$D$100,2,FALSE),FALSE))</f>
        <v>01/01/1997</v>
      </c>
      <c r="AJ36" t="str">
        <f>IF($C36=-1,-1,VLOOKUP($C36,'HCAD Process'!$D$5:$CZ$504,VLOOKUP(AJ$4,'Table Name'!$C$2:$D$100,2,FALSE),FALSE))</f>
        <v>STI HAD: BAS(8008).    WHEN SKETCHED USING FILE SKETCH CAME OUT TO 8554 SF, 546 SF MORE. OK PER #415.</v>
      </c>
      <c r="AK36">
        <f>IF($C36=-1,-1,VLOOKUP($C36,'HCAD Process'!$D$5:$CZ$504,VLOOKUP(AK$4,'Table Name'!$C$2:$D$100,2,FALSE),FALSE))</f>
        <v>8554</v>
      </c>
      <c r="AL36">
        <f>IF($C36=-1,-1,VLOOKUP($C36,'HCAD Process'!$D$5:$CZ$504,VLOOKUP(AL$4,'Table Name'!$C$2:$D$100,2,FALSE),FALSE))</f>
        <v>8554</v>
      </c>
      <c r="AM36">
        <f>IF($C36=-1,-1,VLOOKUP($C36,'HCAD Process'!$D$5:$CZ$504,VLOOKUP(AM$4,'Table Name'!$C$2:$D$100,2,FALSE),FALSE))</f>
        <v>0</v>
      </c>
      <c r="AN36">
        <f>IF($C36=-1,-1,VLOOKUP($C36,'HCAD Process'!$D$5:$CZ$504,VLOOKUP(AN$4,'Table Name'!$C$2:$D$100,2,FALSE),FALSE))</f>
        <v>0</v>
      </c>
      <c r="AO36">
        <f>IF($C36=-1,-1,VLOOKUP($C36,'HCAD Process'!$D$5:$CZ$504,VLOOKUP(AO$4,'Table Name'!$C$2:$D$100,2,FALSE),FALSE))</f>
        <v>0</v>
      </c>
      <c r="AP36">
        <f>IF($C36=-1,-1,VLOOKUP($C36,'HCAD Process'!$D$5:$CZ$504,VLOOKUP(AP$4,'Table Name'!$C$2:$D$100,2,FALSE),FALSE))</f>
        <v>8554</v>
      </c>
      <c r="AQ36">
        <f>IF($C36=-1,-1,VLOOKUP($C36,'HCAD Process'!$D$5:$CZ$504,VLOOKUP(AQ$4,'Table Name'!$C$2:$D$100,2,FALSE),FALSE))</f>
        <v>734</v>
      </c>
      <c r="AR36">
        <f>IF($C36=-1,-1,VLOOKUP($C36,'HCAD Process'!$D$5:$CZ$504,VLOOKUP(AR$4,'Table Name'!$C$2:$D$100,2,FALSE),FALSE))</f>
        <v>1</v>
      </c>
      <c r="AS36" t="str">
        <f>IF($C36=-1,-1,VLOOKUP($C36,'HCAD Process'!$D$5:$CZ$504,VLOOKUP(AS$4,'Table Name'!$C$2:$D$100,2,FALSE),FALSE))</f>
        <v>17</v>
      </c>
      <c r="AT36" t="str">
        <f>IF($C36=-1,-1,VLOOKUP($C36,'HCAD Process'!$D$5:$CZ$504,VLOOKUP(AT$4,'Table Name'!$C$2:$D$100,2,FALSE),FALSE))</f>
        <v>Apartments - Garden Style</v>
      </c>
      <c r="AU36" t="str">
        <f>IF($C36=-1,-1,VLOOKUP($C36,'HCAD Process'!$D$5:$CZ$504,VLOOKUP(AU$4,'Table Name'!$C$2:$D$100,2,FALSE),FALSE))</f>
        <v>Red Pines</v>
      </c>
      <c r="AV36" t="str">
        <f>IF($C36=-1,-1,VLOOKUP($C36,'HCAD Process'!$D$5:$CZ$504,VLOOKUP(AV$4,'Table Name'!$C$2:$D$100,2,FALSE),FALSE))</f>
        <v>244</v>
      </c>
      <c r="AW36">
        <f>IF($C36=-1,-1,VLOOKUP($C36,'HCAD Process'!$D$5:$CZ$504,VLOOKUP(AW$4,'Table Name'!$C$2:$D$100,2,FALSE),FALSE))</f>
        <v>177050</v>
      </c>
      <c r="AX36">
        <f>IF($C36=-1,-1,VLOOKUP($C36,'HCAD Process'!$D$5:$CZ$504,VLOOKUP(AX$4,'Table Name'!$C$2:$D$100,2,FALSE),FALSE))</f>
        <v>0</v>
      </c>
      <c r="AY36">
        <f>IF($C36=-1,-1,VLOOKUP($C36,'HCAD Process'!$D$5:$CZ$504,VLOOKUP(AY$4,'Table Name'!$C$2:$D$100,2,FALSE),FALSE))</f>
        <v>0</v>
      </c>
      <c r="AZ36">
        <f>IF($C36=-1,-1,VLOOKUP($C36,'HCAD Process'!$D$5:$CZ$504,VLOOKUP(AZ$4,'Table Name'!$C$2:$D$100,2,FALSE),FALSE))</f>
        <v>2191879</v>
      </c>
      <c r="BA36" t="str">
        <f>IF($C36=-1,-1,VLOOKUP($C36,'HCAD Process'!$D$5:$CZ$504,VLOOKUP(BA$4,'Table Name'!$C$2:$D$100,2,FALSE),FALSE))</f>
        <v>14</v>
      </c>
      <c r="BB36" t="str">
        <f>IF($C36=-1,-1,VLOOKUP($C36,'HCAD Process'!$D$5:$CZ$504,VLOOKUP(BB$4,'Table Name'!$C$2:$D$100,2,FALSE),FALSE))</f>
        <v>TRS 4C &amp; 5E</v>
      </c>
      <c r="BC36" t="str">
        <f>IF($C36=-1,-1,VLOOKUP($C36,'HCAD Process'!$D$5:$CZ$504,VLOOKUP(BC$4,'Table Name'!$C$2:$D$100,2,FALSE),FALSE))</f>
        <v>ABST 930 WCRR CO SEC 3</v>
      </c>
      <c r="BD36" t="str">
        <f>IF($C36=-1,-1,VLOOKUP($C36,'HCAD Process'!$D$5:$CZ$504,VLOOKUP(BD$4,'Table Name'!$C$2:$D$100,2,FALSE),FALSE))</f>
        <v>1714</v>
      </c>
      <c r="BE36" t="str">
        <f>IF($C36=-1,-1,VLOOKUP($C36,'HCAD Process'!$D$5:$CZ$504,VLOOKUP(BE$4,'Table Name'!$C$2:$D$100,2,FALSE),FALSE))</f>
        <v>Pasadena/ Deer Park/ La Porte</v>
      </c>
      <c r="BF36" t="str">
        <f>IF($C36=-1,-1,VLOOKUP($C36,'HCAD Process'!$D$5:$CZ$504,VLOOKUP(BF$4,'Table Name'!$C$2:$D$100,2,FALSE),FALSE))</f>
        <v>360</v>
      </c>
      <c r="BG36" t="str">
        <f>IF($C36=-1,-1,VLOOKUP($C36,'HCAD Process'!$D$5:$CZ$504,VLOOKUP(BG$4,'Table Name'!$C$2:$D$100,2,FALSE),FALSE))</f>
        <v>ISD 21 - Pasadena ISD</v>
      </c>
      <c r="BH36" t="str">
        <f>IF($C36=-1,-1,VLOOKUP($C36,'HCAD Process'!$D$5:$CZ$504,VLOOKUP(BH$4,'Table Name'!$C$2:$D$100,2,FALSE),FALSE))</f>
        <v>9735.01</v>
      </c>
      <c r="BI36" t="str">
        <f>IF($C36=-1,-1,VLOOKUP($C36,'HCAD Process'!$D$5:$CZ$504,VLOOKUP(BI$4,'Table Name'!$C$2:$D$100,2,FALSE),FALSE))</f>
        <v>0</v>
      </c>
      <c r="BJ36" t="str">
        <f>IF($C36=-1,-1,VLOOKUP($C36,'HCAD Process'!$D$5:$CZ$504,VLOOKUP(BJ$4,'Table Name'!$C$2:$D$100,2,FALSE),FALSE))</f>
        <v>21</v>
      </c>
      <c r="BK36" t="str">
        <f>IF($C36=-1,-1,VLOOKUP($C36,'HCAD Process'!$D$5:$CZ$504,VLOOKUP(BK$4,'Table Name'!$C$2:$D$100,2,FALSE),FALSE))</f>
        <v>5954A</v>
      </c>
      <c r="BL36" t="str">
        <f>IF($C36=-1,-1,VLOOKUP($C36,'HCAD Process'!$D$5:$CZ$504,VLOOKUP(BL$4,'Table Name'!$C$2:$D$100,2,FALSE),FALSE))</f>
        <v>537R</v>
      </c>
      <c r="BM36" t="str">
        <f>IF($C36=-1,-1,VLOOKUP($C36,'HCAD Process'!$D$5:$CZ$504,VLOOKUP(BM$4,'Table Name'!$C$2:$D$100,2,FALSE),FALSE))</f>
        <v>021 040 041 042 043 044 047 074</v>
      </c>
      <c r="BN36" t="str">
        <f>IF($C36=-1,-1,VLOOKUP($C36,'HCAD Process'!$D$5:$CZ$504,VLOOKUP(BN$4,'Table Name'!$C$2:$D$100,2,FALSE),FALSE))</f>
        <v>Real, Residential, Multi-Family</v>
      </c>
      <c r="BO36" t="str">
        <f>IF($C36=-1,-1,VLOOKUP($C36,'HCAD Process'!$D$5:$CZ$504,VLOOKUP(BO$4,'Table Name'!$C$2:$D$100,2,FALSE),FALSE))</f>
        <v>B1</v>
      </c>
      <c r="BP36" t="str">
        <f>IF($C36=-1,-1,VLOOKUP($C36,'HCAD Process'!$D$5:$CZ$504,VLOOKUP(BP$4,'Table Name'!$C$2:$D$100,2,FALSE),FALSE))</f>
        <v>Real, Residential, Multi-Family</v>
      </c>
      <c r="BQ36" t="str">
        <f>IF($C36=-1,-1,VLOOKUP($C36,'HCAD Process'!$D$5:$CZ$504,VLOOKUP(BQ$4,'Table Name'!$C$2:$D$100,2,FALSE),FALSE))</f>
        <v>Apartment Garden (1 to 3 Stories)</v>
      </c>
      <c r="BR36" t="str">
        <f>IF($C36=-1,-1,VLOOKUP($C36,'HCAD Process'!$D$5:$CZ$504,VLOOKUP(BR$4,'Table Name'!$C$2:$D$100,2,FALSE),FALSE))</f>
        <v>Multiple Res (Low Rise)</v>
      </c>
      <c r="BS36" t="str">
        <f>IF($C36=-1,-1,VLOOKUP($C36,'HCAD Process'!$D$5:$CZ$504,VLOOKUP(BS$4,'Table Name'!$C$2:$D$100,2,FALSE),FALSE))</f>
        <v>8001</v>
      </c>
      <c r="BT36" t="str">
        <f>IF($C36=-1,-1,VLOOKUP($C36,'HCAD Process'!$D$5:$CZ$504,VLOOKUP(BT$4,'Table Name'!$C$2:$D$100,2,FALSE),FALSE))</f>
        <v>Land Neighborhood Section 1</v>
      </c>
      <c r="BU36">
        <f>IF($C36=-1,-1,VLOOKUP($C36,'HCAD Process'!$D$5:$CZ$504,VLOOKUP(BU$4,'Table Name'!$C$2:$D$100,2,FALSE),FALSE))</f>
        <v>497882</v>
      </c>
      <c r="BV36" t="str">
        <f>IF($C36=-1,-1,VLOOKUP($C36,'HCAD Process'!$D$5:$CZ$504,VLOOKUP(BV$4,'Table Name'!$C$2:$D$100,2,FALSE),FALSE))</f>
        <v>SF</v>
      </c>
      <c r="BW36" t="str">
        <f>IF($C36=-1,-1,VLOOKUP($C36,'HCAD Process'!$D$5:$CZ$504,VLOOKUP(BW$4,'Table Name'!$C$2:$D$100,2,FALSE),FALSE))</f>
        <v>1.0000</v>
      </c>
      <c r="BX36" t="str">
        <f>IF($C36=-1,-1,VLOOKUP($C36,'HCAD Process'!$D$5:$CZ$504,VLOOKUP(BX$4,'Table Name'!$C$2:$D$100,2,FALSE),FALSE))</f>
        <v>1.0000</v>
      </c>
      <c r="BY36" t="str">
        <f>IF($C36=-1,-1,VLOOKUP($C36,'HCAD Process'!$D$5:$CZ$504,VLOOKUP(BY$4,'Table Name'!$C$2:$D$100,2,FALSE),FALSE))</f>
        <v>1.0000</v>
      </c>
      <c r="BZ36" t="str">
        <f>IF($C36=-1,-1,VLOOKUP($C36,'HCAD Process'!$D$5:$CZ$504,VLOOKUP(BZ$4,'Table Name'!$C$2:$D$100,2,FALSE),FALSE))</f>
        <v>1.0000</v>
      </c>
      <c r="CA36">
        <f>IF($C36=-1,-1,VLOOKUP($C36,'HCAD Process'!$D$5:$CZ$504,VLOOKUP(CA$4,'Table Name'!$C$2:$D$100,2,FALSE),FALSE))</f>
        <v>6</v>
      </c>
      <c r="CB36">
        <f>IF($C36=-1,-1,VLOOKUP($C36,'HCAD Process'!$D$5:$CZ$504,VLOOKUP(CB$4,'Table Name'!$C$2:$D$100,2,FALSE),FALSE))</f>
        <v>6</v>
      </c>
      <c r="CC36">
        <f>IF($C36=-1,-1,VLOOKUP($C36,'HCAD Process'!$D$5:$CZ$504,VLOOKUP(CC$4,'Table Name'!$C$2:$D$100,2,FALSE),FALSE))</f>
        <v>2987292</v>
      </c>
      <c r="CD36" t="str">
        <f>IF($C36=-1,-1,VLOOKUP($C36,'HCAD Process'!$D$5:$CZ$504,VLOOKUP(CD$4,'Table Name'!$C$2:$D$100,2,FALSE),FALSE))</f>
        <v>046030000002410</v>
      </c>
    </row>
    <row r="37" spans="2:82" x14ac:dyDescent="0.25">
      <c r="B37">
        <f t="shared" si="0"/>
        <v>33</v>
      </c>
      <c r="C37" t="str">
        <f t="array" ref="C37">IF(ISERROR(INDEX('HCAD Process'!CE$5:CE$504,MATCH(0,COUNTIF(C$4:C36,'HCAD Process'!CE$5:CE$504)+('HCAD Process'!CE$5:CE$504=-1),0))),-1,INDEX('HCAD Process'!CE$5:CE$504,MATCH(0,COUNTIF(C$4:C36,'HCAD Process'!CE$5:CE$504)+('HCAD Process'!CE$5:CE$504=-1),0)))</f>
        <v>046030000002411</v>
      </c>
      <c r="D37" t="str">
        <f>IF($C37=-1,-1,VLOOKUP($C37,'HCAD Process'!$D$5:$CZ$504,VLOOKUP(D$4,'Table Name'!$C$2:$D$100,2,FALSE),FALSE))</f>
        <v>0460300000024</v>
      </c>
      <c r="E37" t="str">
        <f>IF($C37=-1,-1,VLOOKUP($C37,'HCAD Process'!$D$5:$CZ$504,VLOOKUP(E$4,'Table Name'!$C$2:$D$100,2,FALSE),FALSE))</f>
        <v>07/14/2017</v>
      </c>
      <c r="F37" t="str">
        <f>IF($C37=-1,-1,VLOOKUP($C37,'HCAD Process'!$D$5:$CZ$504,VLOOKUP(F$4,'Table Name'!$C$2:$D$100,2,FALSE),FALSE))</f>
        <v>AUGUSTA RED PINES LLC</v>
      </c>
      <c r="G37" t="str">
        <f>IF($C37=-1,-1,VLOOKUP($C37,'HCAD Process'!$D$5:$CZ$504,VLOOKUP(G$4,'Table Name'!$C$2:$D$100,2,FALSE),FALSE))</f>
        <v>RED PINES</v>
      </c>
      <c r="H37">
        <f>IF($C37=-1,-1,VLOOKUP($C37,'HCAD Process'!$D$5:$CZ$504,VLOOKUP(H$4,'Table Name'!$C$2:$D$100,2,FALSE),FALSE))</f>
        <v>0</v>
      </c>
      <c r="I37" t="str">
        <f>IF($C37=-1,-1,VLOOKUP($C37,'HCAD Process'!$D$5:$CZ$504,VLOOKUP(I$4,'Table Name'!$C$2:$D$100,2,FALSE),FALSE))</f>
        <v>3823 RED BLUFF RD 244</v>
      </c>
      <c r="J37" t="str">
        <f>IF($C37=-1,-1,VLOOKUP($C37,'HCAD Process'!$D$5:$CZ$504,VLOOKUP(J$4,'Table Name'!$C$2:$D$100,2,FALSE),FALSE))</f>
        <v>PASADENA</v>
      </c>
      <c r="K37" t="str">
        <f>IF($C37=-1,-1,VLOOKUP($C37,'HCAD Process'!$D$5:$CZ$504,VLOOKUP(K$4,'Table Name'!$C$2:$D$100,2,FALSE),FALSE))</f>
        <v>77503</v>
      </c>
      <c r="L37">
        <f>IF($C37=-1,-1,VLOOKUP($C37,'HCAD Process'!$D$5:$CZ$504,VLOOKUP(L$4,'Table Name'!$C$2:$D$100,2,FALSE),FALSE))</f>
        <v>5665000</v>
      </c>
      <c r="M37">
        <f>IF($C37=-1,-1,VLOOKUP($C37,'HCAD Process'!$D$5:$CZ$504,VLOOKUP(M$4,'Table Name'!$C$2:$D$100,2,FALSE),FALSE))</f>
        <v>7881114</v>
      </c>
      <c r="N37">
        <f>IF($C37=-1,-1,VLOOKUP($C37,'HCAD Process'!$D$5:$CZ$504,VLOOKUP(N$4,'Table Name'!$C$2:$D$100,2,FALSE),FALSE))</f>
        <v>7881114</v>
      </c>
      <c r="O37">
        <f>IF($C37=-1,-1,VLOOKUP($C37,'HCAD Process'!$D$5:$CZ$504,VLOOKUP(O$4,'Table Name'!$C$2:$D$100,2,FALSE),FALSE))</f>
        <v>0</v>
      </c>
      <c r="P37" t="e">
        <f>IF($C37=-1,-1,VLOOKUP($C37,'HCAD Process'!$D$5:$CZ$504,VLOOKUP(P$4,'Table Name'!$C$2:$D$100,2,FALSE),FALSE))</f>
        <v>#REF!</v>
      </c>
      <c r="Q37" t="str">
        <f>IF($C37=-1,-1,VLOOKUP($C37,'HCAD Process'!$D$5:$CZ$504,VLOOKUP(Q$4,'Table Name'!$C$2:$D$100,2,FALSE),FALSE))</f>
        <v>COMMERCIAL</v>
      </c>
      <c r="R37" t="str">
        <f>IF($C37=-1,-1,VLOOKUP($C37,'HCAD Process'!$D$5:$CZ$504,VLOOKUP(R$4,'Table Name'!$C$2:$D$100,2,FALSE),FALSE))</f>
        <v>11</v>
      </c>
      <c r="S37" t="str">
        <f>IF($C37=-1,-1,VLOOKUP($C37,'HCAD Process'!$D$5:$CZ$504,VLOOKUP(S$4,'Table Name'!$C$2:$D$100,2,FALSE),FALSE))</f>
        <v>4211</v>
      </c>
      <c r="T37" t="str">
        <f>IF($C37=-1,-1,VLOOKUP($C37,'HCAD Process'!$D$5:$CZ$504,VLOOKUP(T$4,'Table Name'!$C$2:$D$100,2,FALSE),FALSE))</f>
        <v>8352</v>
      </c>
      <c r="U37" t="str">
        <f>IF($C37=-1,-1,VLOOKUP($C37,'HCAD Process'!$D$5:$CZ$504,VLOOKUP(U$4,'Table Name'!$C$2:$D$100,2,FALSE),FALSE))</f>
        <v>D</v>
      </c>
      <c r="V37" t="str">
        <f>IF($C37=-1,-1,VLOOKUP($C37,'HCAD Process'!$D$5:$CZ$504,VLOOKUP(V$4,'Table Name'!$C$2:$D$100,2,FALSE),FALSE))</f>
        <v>Wood or Light Steel</v>
      </c>
      <c r="W37">
        <f>IF($C37=-1,-1,VLOOKUP($C37,'HCAD Process'!$D$5:$CZ$504,VLOOKUP(W$4,'Table Name'!$C$2:$D$100,2,FALSE),FALSE))</f>
        <v>0</v>
      </c>
      <c r="X37">
        <f>IF($C37=-1,-1,VLOOKUP($C37,'HCAD Process'!$D$5:$CZ$504,VLOOKUP(X$4,'Table Name'!$C$2:$D$100,2,FALSE),FALSE))</f>
        <v>0</v>
      </c>
      <c r="Y37">
        <f>IF($C37=-1,-1,VLOOKUP($C37,'HCAD Process'!$D$5:$CZ$504,VLOOKUP(Y$4,'Table Name'!$C$2:$D$100,2,FALSE),FALSE))</f>
        <v>628804</v>
      </c>
      <c r="Z37">
        <f>IF($C37=-1,-1,VLOOKUP($C37,'HCAD Process'!$D$5:$CZ$504,VLOOKUP(Z$4,'Table Name'!$C$2:$D$100,2,FALSE),FALSE))</f>
        <v>0</v>
      </c>
      <c r="AA37" t="str">
        <f>IF($C37=-1,-1,VLOOKUP($C37,'HCAD Process'!$D$5:$CZ$504,VLOOKUP(AA$4,'Table Name'!$C$2:$D$100,2,FALSE),FALSE))</f>
        <v>.550000</v>
      </c>
      <c r="AB37" t="str">
        <f>IF($C37=-1,-1,VLOOKUP($C37,'HCAD Process'!$D$5:$CZ$504,VLOOKUP(AB$4,'Table Name'!$C$2:$D$100,2,FALSE),FALSE))</f>
        <v>C</v>
      </c>
      <c r="AC37" t="str">
        <f>IF($C37=-1,-1,VLOOKUP($C37,'HCAD Process'!$D$5:$CZ$504,VLOOKUP(AC$4,'Table Name'!$C$2:$D$100,2,FALSE),FALSE))</f>
        <v>Average</v>
      </c>
      <c r="AD37" t="str">
        <f>IF($C37=-1,-1,VLOOKUP($C37,'HCAD Process'!$D$5:$CZ$504,VLOOKUP(AD$4,'Table Name'!$C$2:$D$100,2,FALSE),FALSE))</f>
        <v>1961</v>
      </c>
      <c r="AE37" t="str">
        <f>IF($C37=-1,-1,VLOOKUP($C37,'HCAD Process'!$D$5:$CZ$504,VLOOKUP(AE$4,'Table Name'!$C$2:$D$100,2,FALSE),FALSE))</f>
        <v>1961</v>
      </c>
      <c r="AF37" t="str">
        <f>IF($C37=-1,-1,VLOOKUP($C37,'HCAD Process'!$D$5:$CZ$504,VLOOKUP(AF$4,'Table Name'!$C$2:$D$100,2,FALSE),FALSE))</f>
        <v>0</v>
      </c>
      <c r="AG37" t="str">
        <f>IF($C37=-1,-1,VLOOKUP($C37,'HCAD Process'!$D$5:$CZ$504,VLOOKUP(AG$4,'Table Name'!$C$2:$D$100,2,FALSE),FALSE))</f>
        <v>1962</v>
      </c>
      <c r="AH37">
        <f>IF($C37=-1,-1,VLOOKUP($C37,'HCAD Process'!$D$5:$CZ$504,VLOOKUP(AH$4,'Table Name'!$C$2:$D$100,2,FALSE),FALSE))</f>
        <v>0</v>
      </c>
      <c r="AI37" t="str">
        <f>IF($C37=-1,-1,VLOOKUP($C37,'HCAD Process'!$D$5:$CZ$504,VLOOKUP(AI$4,'Table Name'!$C$2:$D$100,2,FALSE),FALSE))</f>
        <v>01/01/1997</v>
      </c>
      <c r="AJ37" t="str">
        <f>IF($C37=-1,-1,VLOOKUP($C37,'HCAD Process'!$D$5:$CZ$504,VLOOKUP(AJ$4,'Table Name'!$C$2:$D$100,2,FALSE),FALSE))</f>
        <v>STI HAD: BAS(8008).    WHEN SKETCHED USING FILE SKETCH CAME OUT TO 8554 SF, 546 SF MORE. OK PER #415.</v>
      </c>
      <c r="AK37">
        <f>IF($C37=-1,-1,VLOOKUP($C37,'HCAD Process'!$D$5:$CZ$504,VLOOKUP(AK$4,'Table Name'!$C$2:$D$100,2,FALSE),FALSE))</f>
        <v>8554</v>
      </c>
      <c r="AL37">
        <f>IF($C37=-1,-1,VLOOKUP($C37,'HCAD Process'!$D$5:$CZ$504,VLOOKUP(AL$4,'Table Name'!$C$2:$D$100,2,FALSE),FALSE))</f>
        <v>8554</v>
      </c>
      <c r="AM37">
        <f>IF($C37=-1,-1,VLOOKUP($C37,'HCAD Process'!$D$5:$CZ$504,VLOOKUP(AM$4,'Table Name'!$C$2:$D$100,2,FALSE),FALSE))</f>
        <v>0</v>
      </c>
      <c r="AN37">
        <f>IF($C37=-1,-1,VLOOKUP($C37,'HCAD Process'!$D$5:$CZ$504,VLOOKUP(AN$4,'Table Name'!$C$2:$D$100,2,FALSE),FALSE))</f>
        <v>0</v>
      </c>
      <c r="AO37">
        <f>IF($C37=-1,-1,VLOOKUP($C37,'HCAD Process'!$D$5:$CZ$504,VLOOKUP(AO$4,'Table Name'!$C$2:$D$100,2,FALSE),FALSE))</f>
        <v>0</v>
      </c>
      <c r="AP37">
        <f>IF($C37=-1,-1,VLOOKUP($C37,'HCAD Process'!$D$5:$CZ$504,VLOOKUP(AP$4,'Table Name'!$C$2:$D$100,2,FALSE),FALSE))</f>
        <v>8554</v>
      </c>
      <c r="AQ37">
        <f>IF($C37=-1,-1,VLOOKUP($C37,'HCAD Process'!$D$5:$CZ$504,VLOOKUP(AQ$4,'Table Name'!$C$2:$D$100,2,FALSE),FALSE))</f>
        <v>734</v>
      </c>
      <c r="AR37">
        <f>IF($C37=-1,-1,VLOOKUP($C37,'HCAD Process'!$D$5:$CZ$504,VLOOKUP(AR$4,'Table Name'!$C$2:$D$100,2,FALSE),FALSE))</f>
        <v>1</v>
      </c>
      <c r="AS37" t="str">
        <f>IF($C37=-1,-1,VLOOKUP($C37,'HCAD Process'!$D$5:$CZ$504,VLOOKUP(AS$4,'Table Name'!$C$2:$D$100,2,FALSE),FALSE))</f>
        <v>17</v>
      </c>
      <c r="AT37" t="str">
        <f>IF($C37=-1,-1,VLOOKUP($C37,'HCAD Process'!$D$5:$CZ$504,VLOOKUP(AT$4,'Table Name'!$C$2:$D$100,2,FALSE),FALSE))</f>
        <v>Apartments - Garden Style</v>
      </c>
      <c r="AU37" t="str">
        <f>IF($C37=-1,-1,VLOOKUP($C37,'HCAD Process'!$D$5:$CZ$504,VLOOKUP(AU$4,'Table Name'!$C$2:$D$100,2,FALSE),FALSE))</f>
        <v>Red Pines</v>
      </c>
      <c r="AV37" t="str">
        <f>IF($C37=-1,-1,VLOOKUP($C37,'HCAD Process'!$D$5:$CZ$504,VLOOKUP(AV$4,'Table Name'!$C$2:$D$100,2,FALSE),FALSE))</f>
        <v>244</v>
      </c>
      <c r="AW37">
        <f>IF($C37=-1,-1,VLOOKUP($C37,'HCAD Process'!$D$5:$CZ$504,VLOOKUP(AW$4,'Table Name'!$C$2:$D$100,2,FALSE),FALSE))</f>
        <v>177050</v>
      </c>
      <c r="AX37">
        <f>IF($C37=-1,-1,VLOOKUP($C37,'HCAD Process'!$D$5:$CZ$504,VLOOKUP(AX$4,'Table Name'!$C$2:$D$100,2,FALSE),FALSE))</f>
        <v>0</v>
      </c>
      <c r="AY37">
        <f>IF($C37=-1,-1,VLOOKUP($C37,'HCAD Process'!$D$5:$CZ$504,VLOOKUP(AY$4,'Table Name'!$C$2:$D$100,2,FALSE),FALSE))</f>
        <v>0</v>
      </c>
      <c r="AZ37">
        <f>IF($C37=-1,-1,VLOOKUP($C37,'HCAD Process'!$D$5:$CZ$504,VLOOKUP(AZ$4,'Table Name'!$C$2:$D$100,2,FALSE),FALSE))</f>
        <v>2191879</v>
      </c>
      <c r="BA37" t="str">
        <f>IF($C37=-1,-1,VLOOKUP($C37,'HCAD Process'!$D$5:$CZ$504,VLOOKUP(BA$4,'Table Name'!$C$2:$D$100,2,FALSE),FALSE))</f>
        <v>14</v>
      </c>
      <c r="BB37" t="str">
        <f>IF($C37=-1,-1,VLOOKUP($C37,'HCAD Process'!$D$5:$CZ$504,VLOOKUP(BB$4,'Table Name'!$C$2:$D$100,2,FALSE),FALSE))</f>
        <v>TRS 4C &amp; 5E</v>
      </c>
      <c r="BC37" t="str">
        <f>IF($C37=-1,-1,VLOOKUP($C37,'HCAD Process'!$D$5:$CZ$504,VLOOKUP(BC$4,'Table Name'!$C$2:$D$100,2,FALSE),FALSE))</f>
        <v>ABST 930 WCRR CO SEC 3</v>
      </c>
      <c r="BD37" t="str">
        <f>IF($C37=-1,-1,VLOOKUP($C37,'HCAD Process'!$D$5:$CZ$504,VLOOKUP(BD$4,'Table Name'!$C$2:$D$100,2,FALSE),FALSE))</f>
        <v>1714</v>
      </c>
      <c r="BE37" t="str">
        <f>IF($C37=-1,-1,VLOOKUP($C37,'HCAD Process'!$D$5:$CZ$504,VLOOKUP(BE$4,'Table Name'!$C$2:$D$100,2,FALSE),FALSE))</f>
        <v>Pasadena/ Deer Park/ La Porte</v>
      </c>
      <c r="BF37" t="str">
        <f>IF($C37=-1,-1,VLOOKUP($C37,'HCAD Process'!$D$5:$CZ$504,VLOOKUP(BF$4,'Table Name'!$C$2:$D$100,2,FALSE),FALSE))</f>
        <v>360</v>
      </c>
      <c r="BG37" t="str">
        <f>IF($C37=-1,-1,VLOOKUP($C37,'HCAD Process'!$D$5:$CZ$504,VLOOKUP(BG$4,'Table Name'!$C$2:$D$100,2,FALSE),FALSE))</f>
        <v>ISD 21 - Pasadena ISD</v>
      </c>
      <c r="BH37" t="str">
        <f>IF($C37=-1,-1,VLOOKUP($C37,'HCAD Process'!$D$5:$CZ$504,VLOOKUP(BH$4,'Table Name'!$C$2:$D$100,2,FALSE),FALSE))</f>
        <v>9735.01</v>
      </c>
      <c r="BI37" t="str">
        <f>IF($C37=-1,-1,VLOOKUP($C37,'HCAD Process'!$D$5:$CZ$504,VLOOKUP(BI$4,'Table Name'!$C$2:$D$100,2,FALSE),FALSE))</f>
        <v>0</v>
      </c>
      <c r="BJ37" t="str">
        <f>IF($C37=-1,-1,VLOOKUP($C37,'HCAD Process'!$D$5:$CZ$504,VLOOKUP(BJ$4,'Table Name'!$C$2:$D$100,2,FALSE),FALSE))</f>
        <v>21</v>
      </c>
      <c r="BK37" t="str">
        <f>IF($C37=-1,-1,VLOOKUP($C37,'HCAD Process'!$D$5:$CZ$504,VLOOKUP(BK$4,'Table Name'!$C$2:$D$100,2,FALSE),FALSE))</f>
        <v>5954A</v>
      </c>
      <c r="BL37" t="str">
        <f>IF($C37=-1,-1,VLOOKUP($C37,'HCAD Process'!$D$5:$CZ$504,VLOOKUP(BL$4,'Table Name'!$C$2:$D$100,2,FALSE),FALSE))</f>
        <v>537R</v>
      </c>
      <c r="BM37" t="str">
        <f>IF($C37=-1,-1,VLOOKUP($C37,'HCAD Process'!$D$5:$CZ$504,VLOOKUP(BM$4,'Table Name'!$C$2:$D$100,2,FALSE),FALSE))</f>
        <v>021 040 041 042 043 044 047 074</v>
      </c>
      <c r="BN37" t="str">
        <f>IF($C37=-1,-1,VLOOKUP($C37,'HCAD Process'!$D$5:$CZ$504,VLOOKUP(BN$4,'Table Name'!$C$2:$D$100,2,FALSE),FALSE))</f>
        <v>Real, Residential, Multi-Family</v>
      </c>
      <c r="BO37" t="str">
        <f>IF($C37=-1,-1,VLOOKUP($C37,'HCAD Process'!$D$5:$CZ$504,VLOOKUP(BO$4,'Table Name'!$C$2:$D$100,2,FALSE),FALSE))</f>
        <v>B1</v>
      </c>
      <c r="BP37" t="str">
        <f>IF($C37=-1,-1,VLOOKUP($C37,'HCAD Process'!$D$5:$CZ$504,VLOOKUP(BP$4,'Table Name'!$C$2:$D$100,2,FALSE),FALSE))</f>
        <v>Real, Residential, Multi-Family</v>
      </c>
      <c r="BQ37" t="str">
        <f>IF($C37=-1,-1,VLOOKUP($C37,'HCAD Process'!$D$5:$CZ$504,VLOOKUP(BQ$4,'Table Name'!$C$2:$D$100,2,FALSE),FALSE))</f>
        <v>Apartment Garden (1 to 3 Stories)</v>
      </c>
      <c r="BR37" t="str">
        <f>IF($C37=-1,-1,VLOOKUP($C37,'HCAD Process'!$D$5:$CZ$504,VLOOKUP(BR$4,'Table Name'!$C$2:$D$100,2,FALSE),FALSE))</f>
        <v>Multiple Res (Low Rise)</v>
      </c>
      <c r="BS37" t="str">
        <f>IF($C37=-1,-1,VLOOKUP($C37,'HCAD Process'!$D$5:$CZ$504,VLOOKUP(BS$4,'Table Name'!$C$2:$D$100,2,FALSE),FALSE))</f>
        <v>8001</v>
      </c>
      <c r="BT37" t="str">
        <f>IF($C37=-1,-1,VLOOKUP($C37,'HCAD Process'!$D$5:$CZ$504,VLOOKUP(BT$4,'Table Name'!$C$2:$D$100,2,FALSE),FALSE))</f>
        <v>Land Neighborhood Section 1</v>
      </c>
      <c r="BU37">
        <f>IF($C37=-1,-1,VLOOKUP($C37,'HCAD Process'!$D$5:$CZ$504,VLOOKUP(BU$4,'Table Name'!$C$2:$D$100,2,FALSE),FALSE))</f>
        <v>497882</v>
      </c>
      <c r="BV37" t="str">
        <f>IF($C37=-1,-1,VLOOKUP($C37,'HCAD Process'!$D$5:$CZ$504,VLOOKUP(BV$4,'Table Name'!$C$2:$D$100,2,FALSE),FALSE))</f>
        <v>SF</v>
      </c>
      <c r="BW37" t="str">
        <f>IF($C37=-1,-1,VLOOKUP($C37,'HCAD Process'!$D$5:$CZ$504,VLOOKUP(BW$4,'Table Name'!$C$2:$D$100,2,FALSE),FALSE))</f>
        <v>1.0000</v>
      </c>
      <c r="BX37" t="str">
        <f>IF($C37=-1,-1,VLOOKUP($C37,'HCAD Process'!$D$5:$CZ$504,VLOOKUP(BX$4,'Table Name'!$C$2:$D$100,2,FALSE),FALSE))</f>
        <v>1.0000</v>
      </c>
      <c r="BY37" t="str">
        <f>IF($C37=-1,-1,VLOOKUP($C37,'HCAD Process'!$D$5:$CZ$504,VLOOKUP(BY$4,'Table Name'!$C$2:$D$100,2,FALSE),FALSE))</f>
        <v>1.0000</v>
      </c>
      <c r="BZ37" t="str">
        <f>IF($C37=-1,-1,VLOOKUP($C37,'HCAD Process'!$D$5:$CZ$504,VLOOKUP(BZ$4,'Table Name'!$C$2:$D$100,2,FALSE),FALSE))</f>
        <v>1.0000</v>
      </c>
      <c r="CA37">
        <f>IF($C37=-1,-1,VLOOKUP($C37,'HCAD Process'!$D$5:$CZ$504,VLOOKUP(CA$4,'Table Name'!$C$2:$D$100,2,FALSE),FALSE))</f>
        <v>6</v>
      </c>
      <c r="CB37">
        <f>IF($C37=-1,-1,VLOOKUP($C37,'HCAD Process'!$D$5:$CZ$504,VLOOKUP(CB$4,'Table Name'!$C$2:$D$100,2,FALSE),FALSE))</f>
        <v>6</v>
      </c>
      <c r="CC37">
        <f>IF($C37=-1,-1,VLOOKUP($C37,'HCAD Process'!$D$5:$CZ$504,VLOOKUP(CC$4,'Table Name'!$C$2:$D$100,2,FALSE),FALSE))</f>
        <v>2987292</v>
      </c>
      <c r="CD37" t="str">
        <f>IF($C37=-1,-1,VLOOKUP($C37,'HCAD Process'!$D$5:$CZ$504,VLOOKUP(CD$4,'Table Name'!$C$2:$D$100,2,FALSE),FALSE))</f>
        <v>046030000002411</v>
      </c>
    </row>
    <row r="38" spans="2:82" x14ac:dyDescent="0.25">
      <c r="B38">
        <f t="shared" si="0"/>
        <v>34</v>
      </c>
      <c r="C38" t="str">
        <f t="array" ref="C38">IF(ISERROR(INDEX('HCAD Process'!CE$5:CE$504,MATCH(0,COUNTIF(C$4:C37,'HCAD Process'!CE$5:CE$504)+('HCAD Process'!CE$5:CE$504=-1),0))),-1,INDEX('HCAD Process'!CE$5:CE$504,MATCH(0,COUNTIF(C$4:C37,'HCAD Process'!CE$5:CE$504)+('HCAD Process'!CE$5:CE$504=-1),0)))</f>
        <v>046030000002412</v>
      </c>
      <c r="D38" t="str">
        <f>IF($C38=-1,-1,VLOOKUP($C38,'HCAD Process'!$D$5:$CZ$504,VLOOKUP(D$4,'Table Name'!$C$2:$D$100,2,FALSE),FALSE))</f>
        <v>0460300000024</v>
      </c>
      <c r="E38" t="str">
        <f>IF($C38=-1,-1,VLOOKUP($C38,'HCAD Process'!$D$5:$CZ$504,VLOOKUP(E$4,'Table Name'!$C$2:$D$100,2,FALSE),FALSE))</f>
        <v>07/14/2017</v>
      </c>
      <c r="F38" t="str">
        <f>IF($C38=-1,-1,VLOOKUP($C38,'HCAD Process'!$D$5:$CZ$504,VLOOKUP(F$4,'Table Name'!$C$2:$D$100,2,FALSE),FALSE))</f>
        <v>AUGUSTA RED PINES LLC</v>
      </c>
      <c r="G38" t="str">
        <f>IF($C38=-1,-1,VLOOKUP($C38,'HCAD Process'!$D$5:$CZ$504,VLOOKUP(G$4,'Table Name'!$C$2:$D$100,2,FALSE),FALSE))</f>
        <v>RED PINES</v>
      </c>
      <c r="H38">
        <f>IF($C38=-1,-1,VLOOKUP($C38,'HCAD Process'!$D$5:$CZ$504,VLOOKUP(H$4,'Table Name'!$C$2:$D$100,2,FALSE),FALSE))</f>
        <v>0</v>
      </c>
      <c r="I38" t="str">
        <f>IF($C38=-1,-1,VLOOKUP($C38,'HCAD Process'!$D$5:$CZ$504,VLOOKUP(I$4,'Table Name'!$C$2:$D$100,2,FALSE),FALSE))</f>
        <v>3823 RED BLUFF RD 244</v>
      </c>
      <c r="J38" t="str">
        <f>IF($C38=-1,-1,VLOOKUP($C38,'HCAD Process'!$D$5:$CZ$504,VLOOKUP(J$4,'Table Name'!$C$2:$D$100,2,FALSE),FALSE))</f>
        <v>PASADENA</v>
      </c>
      <c r="K38" t="str">
        <f>IF($C38=-1,-1,VLOOKUP($C38,'HCAD Process'!$D$5:$CZ$504,VLOOKUP(K$4,'Table Name'!$C$2:$D$100,2,FALSE),FALSE))</f>
        <v>77503</v>
      </c>
      <c r="L38">
        <f>IF($C38=-1,-1,VLOOKUP($C38,'HCAD Process'!$D$5:$CZ$504,VLOOKUP(L$4,'Table Name'!$C$2:$D$100,2,FALSE),FALSE))</f>
        <v>5665000</v>
      </c>
      <c r="M38">
        <f>IF($C38=-1,-1,VLOOKUP($C38,'HCAD Process'!$D$5:$CZ$504,VLOOKUP(M$4,'Table Name'!$C$2:$D$100,2,FALSE),FALSE))</f>
        <v>7881114</v>
      </c>
      <c r="N38">
        <f>IF($C38=-1,-1,VLOOKUP($C38,'HCAD Process'!$D$5:$CZ$504,VLOOKUP(N$4,'Table Name'!$C$2:$D$100,2,FALSE),FALSE))</f>
        <v>7881114</v>
      </c>
      <c r="O38">
        <f>IF($C38=-1,-1,VLOOKUP($C38,'HCAD Process'!$D$5:$CZ$504,VLOOKUP(O$4,'Table Name'!$C$2:$D$100,2,FALSE),FALSE))</f>
        <v>0</v>
      </c>
      <c r="P38" t="e">
        <f>IF($C38=-1,-1,VLOOKUP($C38,'HCAD Process'!$D$5:$CZ$504,VLOOKUP(P$4,'Table Name'!$C$2:$D$100,2,FALSE),FALSE))</f>
        <v>#REF!</v>
      </c>
      <c r="Q38" t="str">
        <f>IF($C38=-1,-1,VLOOKUP($C38,'HCAD Process'!$D$5:$CZ$504,VLOOKUP(Q$4,'Table Name'!$C$2:$D$100,2,FALSE),FALSE))</f>
        <v>COMMERCIAL</v>
      </c>
      <c r="R38" t="str">
        <f>IF($C38=-1,-1,VLOOKUP($C38,'HCAD Process'!$D$5:$CZ$504,VLOOKUP(R$4,'Table Name'!$C$2:$D$100,2,FALSE),FALSE))</f>
        <v>12</v>
      </c>
      <c r="S38" t="str">
        <f>IF($C38=-1,-1,VLOOKUP($C38,'HCAD Process'!$D$5:$CZ$504,VLOOKUP(S$4,'Table Name'!$C$2:$D$100,2,FALSE),FALSE))</f>
        <v>4211</v>
      </c>
      <c r="T38" t="str">
        <f>IF($C38=-1,-1,VLOOKUP($C38,'HCAD Process'!$D$5:$CZ$504,VLOOKUP(T$4,'Table Name'!$C$2:$D$100,2,FALSE),FALSE))</f>
        <v>8352</v>
      </c>
      <c r="U38" t="str">
        <f>IF($C38=-1,-1,VLOOKUP($C38,'HCAD Process'!$D$5:$CZ$504,VLOOKUP(U$4,'Table Name'!$C$2:$D$100,2,FALSE),FALSE))</f>
        <v>D</v>
      </c>
      <c r="V38" t="str">
        <f>IF($C38=-1,-1,VLOOKUP($C38,'HCAD Process'!$D$5:$CZ$504,VLOOKUP(V$4,'Table Name'!$C$2:$D$100,2,FALSE),FALSE))</f>
        <v>Wood or Light Steel</v>
      </c>
      <c r="W38">
        <f>IF($C38=-1,-1,VLOOKUP($C38,'HCAD Process'!$D$5:$CZ$504,VLOOKUP(W$4,'Table Name'!$C$2:$D$100,2,FALSE),FALSE))</f>
        <v>0</v>
      </c>
      <c r="X38">
        <f>IF($C38=-1,-1,VLOOKUP($C38,'HCAD Process'!$D$5:$CZ$504,VLOOKUP(X$4,'Table Name'!$C$2:$D$100,2,FALSE),FALSE))</f>
        <v>0</v>
      </c>
      <c r="Y38">
        <f>IF($C38=-1,-1,VLOOKUP($C38,'HCAD Process'!$D$5:$CZ$504,VLOOKUP(Y$4,'Table Name'!$C$2:$D$100,2,FALSE),FALSE))</f>
        <v>628804</v>
      </c>
      <c r="Z38">
        <f>IF($C38=-1,-1,VLOOKUP($C38,'HCAD Process'!$D$5:$CZ$504,VLOOKUP(Z$4,'Table Name'!$C$2:$D$100,2,FALSE),FALSE))</f>
        <v>0</v>
      </c>
      <c r="AA38" t="str">
        <f>IF($C38=-1,-1,VLOOKUP($C38,'HCAD Process'!$D$5:$CZ$504,VLOOKUP(AA$4,'Table Name'!$C$2:$D$100,2,FALSE),FALSE))</f>
        <v>.550000</v>
      </c>
      <c r="AB38" t="str">
        <f>IF($C38=-1,-1,VLOOKUP($C38,'HCAD Process'!$D$5:$CZ$504,VLOOKUP(AB$4,'Table Name'!$C$2:$D$100,2,FALSE),FALSE))</f>
        <v>C</v>
      </c>
      <c r="AC38" t="str">
        <f>IF($C38=-1,-1,VLOOKUP($C38,'HCAD Process'!$D$5:$CZ$504,VLOOKUP(AC$4,'Table Name'!$C$2:$D$100,2,FALSE),FALSE))</f>
        <v>Average</v>
      </c>
      <c r="AD38" t="str">
        <f>IF($C38=-1,-1,VLOOKUP($C38,'HCAD Process'!$D$5:$CZ$504,VLOOKUP(AD$4,'Table Name'!$C$2:$D$100,2,FALSE),FALSE))</f>
        <v>1961</v>
      </c>
      <c r="AE38" t="str">
        <f>IF($C38=-1,-1,VLOOKUP($C38,'HCAD Process'!$D$5:$CZ$504,VLOOKUP(AE$4,'Table Name'!$C$2:$D$100,2,FALSE),FALSE))</f>
        <v>1961</v>
      </c>
      <c r="AF38" t="str">
        <f>IF($C38=-1,-1,VLOOKUP($C38,'HCAD Process'!$D$5:$CZ$504,VLOOKUP(AF$4,'Table Name'!$C$2:$D$100,2,FALSE),FALSE))</f>
        <v>0</v>
      </c>
      <c r="AG38" t="str">
        <f>IF($C38=-1,-1,VLOOKUP($C38,'HCAD Process'!$D$5:$CZ$504,VLOOKUP(AG$4,'Table Name'!$C$2:$D$100,2,FALSE),FALSE))</f>
        <v>1962</v>
      </c>
      <c r="AH38">
        <f>IF($C38=-1,-1,VLOOKUP($C38,'HCAD Process'!$D$5:$CZ$504,VLOOKUP(AH$4,'Table Name'!$C$2:$D$100,2,FALSE),FALSE))</f>
        <v>0</v>
      </c>
      <c r="AI38" t="str">
        <f>IF($C38=-1,-1,VLOOKUP($C38,'HCAD Process'!$D$5:$CZ$504,VLOOKUP(AI$4,'Table Name'!$C$2:$D$100,2,FALSE),FALSE))</f>
        <v>01/01/1997</v>
      </c>
      <c r="AJ38" t="str">
        <f>IF($C38=-1,-1,VLOOKUP($C38,'HCAD Process'!$D$5:$CZ$504,VLOOKUP(AJ$4,'Table Name'!$C$2:$D$100,2,FALSE),FALSE))</f>
        <v>STI HAD: BAS(8008).    WHEN SKETCHED USING FILE SKETCH CAME OUT TO 8554 SF, 546 SF MORE. OK PER #415.</v>
      </c>
      <c r="AK38">
        <f>IF($C38=-1,-1,VLOOKUP($C38,'HCAD Process'!$D$5:$CZ$504,VLOOKUP(AK$4,'Table Name'!$C$2:$D$100,2,FALSE),FALSE))</f>
        <v>8554</v>
      </c>
      <c r="AL38">
        <f>IF($C38=-1,-1,VLOOKUP($C38,'HCAD Process'!$D$5:$CZ$504,VLOOKUP(AL$4,'Table Name'!$C$2:$D$100,2,FALSE),FALSE))</f>
        <v>8554</v>
      </c>
      <c r="AM38">
        <f>IF($C38=-1,-1,VLOOKUP($C38,'HCAD Process'!$D$5:$CZ$504,VLOOKUP(AM$4,'Table Name'!$C$2:$D$100,2,FALSE),FALSE))</f>
        <v>0</v>
      </c>
      <c r="AN38">
        <f>IF($C38=-1,-1,VLOOKUP($C38,'HCAD Process'!$D$5:$CZ$504,VLOOKUP(AN$4,'Table Name'!$C$2:$D$100,2,FALSE),FALSE))</f>
        <v>0</v>
      </c>
      <c r="AO38">
        <f>IF($C38=-1,-1,VLOOKUP($C38,'HCAD Process'!$D$5:$CZ$504,VLOOKUP(AO$4,'Table Name'!$C$2:$D$100,2,FALSE),FALSE))</f>
        <v>0</v>
      </c>
      <c r="AP38">
        <f>IF($C38=-1,-1,VLOOKUP($C38,'HCAD Process'!$D$5:$CZ$504,VLOOKUP(AP$4,'Table Name'!$C$2:$D$100,2,FALSE),FALSE))</f>
        <v>8554</v>
      </c>
      <c r="AQ38">
        <f>IF($C38=-1,-1,VLOOKUP($C38,'HCAD Process'!$D$5:$CZ$504,VLOOKUP(AQ$4,'Table Name'!$C$2:$D$100,2,FALSE),FALSE))</f>
        <v>734</v>
      </c>
      <c r="AR38">
        <f>IF($C38=-1,-1,VLOOKUP($C38,'HCAD Process'!$D$5:$CZ$504,VLOOKUP(AR$4,'Table Name'!$C$2:$D$100,2,FALSE),FALSE))</f>
        <v>1</v>
      </c>
      <c r="AS38" t="str">
        <f>IF($C38=-1,-1,VLOOKUP($C38,'HCAD Process'!$D$5:$CZ$504,VLOOKUP(AS$4,'Table Name'!$C$2:$D$100,2,FALSE),FALSE))</f>
        <v>17</v>
      </c>
      <c r="AT38" t="str">
        <f>IF($C38=-1,-1,VLOOKUP($C38,'HCAD Process'!$D$5:$CZ$504,VLOOKUP(AT$4,'Table Name'!$C$2:$D$100,2,FALSE),FALSE))</f>
        <v>Apartments - Garden Style</v>
      </c>
      <c r="AU38" t="str">
        <f>IF($C38=-1,-1,VLOOKUP($C38,'HCAD Process'!$D$5:$CZ$504,VLOOKUP(AU$4,'Table Name'!$C$2:$D$100,2,FALSE),FALSE))</f>
        <v>Red Pines</v>
      </c>
      <c r="AV38" t="str">
        <f>IF($C38=-1,-1,VLOOKUP($C38,'HCAD Process'!$D$5:$CZ$504,VLOOKUP(AV$4,'Table Name'!$C$2:$D$100,2,FALSE),FALSE))</f>
        <v>244</v>
      </c>
      <c r="AW38">
        <f>IF($C38=-1,-1,VLOOKUP($C38,'HCAD Process'!$D$5:$CZ$504,VLOOKUP(AW$4,'Table Name'!$C$2:$D$100,2,FALSE),FALSE))</f>
        <v>177050</v>
      </c>
      <c r="AX38">
        <f>IF($C38=-1,-1,VLOOKUP($C38,'HCAD Process'!$D$5:$CZ$504,VLOOKUP(AX$4,'Table Name'!$C$2:$D$100,2,FALSE),FALSE))</f>
        <v>0</v>
      </c>
      <c r="AY38">
        <f>IF($C38=-1,-1,VLOOKUP($C38,'HCAD Process'!$D$5:$CZ$504,VLOOKUP(AY$4,'Table Name'!$C$2:$D$100,2,FALSE),FALSE))</f>
        <v>0</v>
      </c>
      <c r="AZ38">
        <f>IF($C38=-1,-1,VLOOKUP($C38,'HCAD Process'!$D$5:$CZ$504,VLOOKUP(AZ$4,'Table Name'!$C$2:$D$100,2,FALSE),FALSE))</f>
        <v>2191879</v>
      </c>
      <c r="BA38" t="str">
        <f>IF($C38=-1,-1,VLOOKUP($C38,'HCAD Process'!$D$5:$CZ$504,VLOOKUP(BA$4,'Table Name'!$C$2:$D$100,2,FALSE),FALSE))</f>
        <v>14</v>
      </c>
      <c r="BB38" t="str">
        <f>IF($C38=-1,-1,VLOOKUP($C38,'HCAD Process'!$D$5:$CZ$504,VLOOKUP(BB$4,'Table Name'!$C$2:$D$100,2,FALSE),FALSE))</f>
        <v>TRS 4C &amp; 5E</v>
      </c>
      <c r="BC38" t="str">
        <f>IF($C38=-1,-1,VLOOKUP($C38,'HCAD Process'!$D$5:$CZ$504,VLOOKUP(BC$4,'Table Name'!$C$2:$D$100,2,FALSE),FALSE))</f>
        <v>ABST 930 WCRR CO SEC 3</v>
      </c>
      <c r="BD38" t="str">
        <f>IF($C38=-1,-1,VLOOKUP($C38,'HCAD Process'!$D$5:$CZ$504,VLOOKUP(BD$4,'Table Name'!$C$2:$D$100,2,FALSE),FALSE))</f>
        <v>1714</v>
      </c>
      <c r="BE38" t="str">
        <f>IF($C38=-1,-1,VLOOKUP($C38,'HCAD Process'!$D$5:$CZ$504,VLOOKUP(BE$4,'Table Name'!$C$2:$D$100,2,FALSE),FALSE))</f>
        <v>Pasadena/ Deer Park/ La Porte</v>
      </c>
      <c r="BF38" t="str">
        <f>IF($C38=-1,-1,VLOOKUP($C38,'HCAD Process'!$D$5:$CZ$504,VLOOKUP(BF$4,'Table Name'!$C$2:$D$100,2,FALSE),FALSE))</f>
        <v>360</v>
      </c>
      <c r="BG38" t="str">
        <f>IF($C38=-1,-1,VLOOKUP($C38,'HCAD Process'!$D$5:$CZ$504,VLOOKUP(BG$4,'Table Name'!$C$2:$D$100,2,FALSE),FALSE))</f>
        <v>ISD 21 - Pasadena ISD</v>
      </c>
      <c r="BH38" t="str">
        <f>IF($C38=-1,-1,VLOOKUP($C38,'HCAD Process'!$D$5:$CZ$504,VLOOKUP(BH$4,'Table Name'!$C$2:$D$100,2,FALSE),FALSE))</f>
        <v>9735.01</v>
      </c>
      <c r="BI38" t="str">
        <f>IF($C38=-1,-1,VLOOKUP($C38,'HCAD Process'!$D$5:$CZ$504,VLOOKUP(BI$4,'Table Name'!$C$2:$D$100,2,FALSE),FALSE))</f>
        <v>0</v>
      </c>
      <c r="BJ38" t="str">
        <f>IF($C38=-1,-1,VLOOKUP($C38,'HCAD Process'!$D$5:$CZ$504,VLOOKUP(BJ$4,'Table Name'!$C$2:$D$100,2,FALSE),FALSE))</f>
        <v>21</v>
      </c>
      <c r="BK38" t="str">
        <f>IF($C38=-1,-1,VLOOKUP($C38,'HCAD Process'!$D$5:$CZ$504,VLOOKUP(BK$4,'Table Name'!$C$2:$D$100,2,FALSE),FALSE))</f>
        <v>5954A</v>
      </c>
      <c r="BL38" t="str">
        <f>IF($C38=-1,-1,VLOOKUP($C38,'HCAD Process'!$D$5:$CZ$504,VLOOKUP(BL$4,'Table Name'!$C$2:$D$100,2,FALSE),FALSE))</f>
        <v>537R</v>
      </c>
      <c r="BM38" t="str">
        <f>IF($C38=-1,-1,VLOOKUP($C38,'HCAD Process'!$D$5:$CZ$504,VLOOKUP(BM$4,'Table Name'!$C$2:$D$100,2,FALSE),FALSE))</f>
        <v>021 040 041 042 043 044 047 074</v>
      </c>
      <c r="BN38" t="str">
        <f>IF($C38=-1,-1,VLOOKUP($C38,'HCAD Process'!$D$5:$CZ$504,VLOOKUP(BN$4,'Table Name'!$C$2:$D$100,2,FALSE),FALSE))</f>
        <v>Real, Residential, Multi-Family</v>
      </c>
      <c r="BO38" t="str">
        <f>IF($C38=-1,-1,VLOOKUP($C38,'HCAD Process'!$D$5:$CZ$504,VLOOKUP(BO$4,'Table Name'!$C$2:$D$100,2,FALSE),FALSE))</f>
        <v>B1</v>
      </c>
      <c r="BP38" t="str">
        <f>IF($C38=-1,-1,VLOOKUP($C38,'HCAD Process'!$D$5:$CZ$504,VLOOKUP(BP$4,'Table Name'!$C$2:$D$100,2,FALSE),FALSE))</f>
        <v>Real, Residential, Multi-Family</v>
      </c>
      <c r="BQ38" t="str">
        <f>IF($C38=-1,-1,VLOOKUP($C38,'HCAD Process'!$D$5:$CZ$504,VLOOKUP(BQ$4,'Table Name'!$C$2:$D$100,2,FALSE),FALSE))</f>
        <v>Apartment Garden (1 to 3 Stories)</v>
      </c>
      <c r="BR38" t="str">
        <f>IF($C38=-1,-1,VLOOKUP($C38,'HCAD Process'!$D$5:$CZ$504,VLOOKUP(BR$4,'Table Name'!$C$2:$D$100,2,FALSE),FALSE))</f>
        <v>Multiple Res (Low Rise)</v>
      </c>
      <c r="BS38" t="str">
        <f>IF($C38=-1,-1,VLOOKUP($C38,'HCAD Process'!$D$5:$CZ$504,VLOOKUP(BS$4,'Table Name'!$C$2:$D$100,2,FALSE),FALSE))</f>
        <v>8001</v>
      </c>
      <c r="BT38" t="str">
        <f>IF($C38=-1,-1,VLOOKUP($C38,'HCAD Process'!$D$5:$CZ$504,VLOOKUP(BT$4,'Table Name'!$C$2:$D$100,2,FALSE),FALSE))</f>
        <v>Land Neighborhood Section 1</v>
      </c>
      <c r="BU38">
        <f>IF($C38=-1,-1,VLOOKUP($C38,'HCAD Process'!$D$5:$CZ$504,VLOOKUP(BU$4,'Table Name'!$C$2:$D$100,2,FALSE),FALSE))</f>
        <v>497882</v>
      </c>
      <c r="BV38" t="str">
        <f>IF($C38=-1,-1,VLOOKUP($C38,'HCAD Process'!$D$5:$CZ$504,VLOOKUP(BV$4,'Table Name'!$C$2:$D$100,2,FALSE),FALSE))</f>
        <v>SF</v>
      </c>
      <c r="BW38" t="str">
        <f>IF($C38=-1,-1,VLOOKUP($C38,'HCAD Process'!$D$5:$CZ$504,VLOOKUP(BW$4,'Table Name'!$C$2:$D$100,2,FALSE),FALSE))</f>
        <v>1.0000</v>
      </c>
      <c r="BX38" t="str">
        <f>IF($C38=-1,-1,VLOOKUP($C38,'HCAD Process'!$D$5:$CZ$504,VLOOKUP(BX$4,'Table Name'!$C$2:$D$100,2,FALSE),FALSE))</f>
        <v>1.0000</v>
      </c>
      <c r="BY38" t="str">
        <f>IF($C38=-1,-1,VLOOKUP($C38,'HCAD Process'!$D$5:$CZ$504,VLOOKUP(BY$4,'Table Name'!$C$2:$D$100,2,FALSE),FALSE))</f>
        <v>1.0000</v>
      </c>
      <c r="BZ38" t="str">
        <f>IF($C38=-1,-1,VLOOKUP($C38,'HCAD Process'!$D$5:$CZ$504,VLOOKUP(BZ$4,'Table Name'!$C$2:$D$100,2,FALSE),FALSE))</f>
        <v>1.0000</v>
      </c>
      <c r="CA38">
        <f>IF($C38=-1,-1,VLOOKUP($C38,'HCAD Process'!$D$5:$CZ$504,VLOOKUP(CA$4,'Table Name'!$C$2:$D$100,2,FALSE),FALSE))</f>
        <v>6</v>
      </c>
      <c r="CB38">
        <f>IF($C38=-1,-1,VLOOKUP($C38,'HCAD Process'!$D$5:$CZ$504,VLOOKUP(CB$4,'Table Name'!$C$2:$D$100,2,FALSE),FALSE))</f>
        <v>6</v>
      </c>
      <c r="CC38">
        <f>IF($C38=-1,-1,VLOOKUP($C38,'HCAD Process'!$D$5:$CZ$504,VLOOKUP(CC$4,'Table Name'!$C$2:$D$100,2,FALSE),FALSE))</f>
        <v>2987292</v>
      </c>
      <c r="CD38" t="str">
        <f>IF($C38=-1,-1,VLOOKUP($C38,'HCAD Process'!$D$5:$CZ$504,VLOOKUP(CD$4,'Table Name'!$C$2:$D$100,2,FALSE),FALSE))</f>
        <v>046030000002412</v>
      </c>
    </row>
    <row r="39" spans="2:82" x14ac:dyDescent="0.25">
      <c r="B39">
        <f t="shared" si="0"/>
        <v>35</v>
      </c>
      <c r="C39" t="str">
        <f t="array" ref="C39">IF(ISERROR(INDEX('HCAD Process'!CE$5:CE$504,MATCH(0,COUNTIF(C$4:C38,'HCAD Process'!CE$5:CE$504)+('HCAD Process'!CE$5:CE$504=-1),0))),-1,INDEX('HCAD Process'!CE$5:CE$504,MATCH(0,COUNTIF(C$4:C38,'HCAD Process'!CE$5:CE$504)+('HCAD Process'!CE$5:CE$504=-1),0)))</f>
        <v>046030000002413</v>
      </c>
      <c r="D39" t="str">
        <f>IF($C39=-1,-1,VLOOKUP($C39,'HCAD Process'!$D$5:$CZ$504,VLOOKUP(D$4,'Table Name'!$C$2:$D$100,2,FALSE),FALSE))</f>
        <v>0460300000024</v>
      </c>
      <c r="E39" t="str">
        <f>IF($C39=-1,-1,VLOOKUP($C39,'HCAD Process'!$D$5:$CZ$504,VLOOKUP(E$4,'Table Name'!$C$2:$D$100,2,FALSE),FALSE))</f>
        <v>07/14/2017</v>
      </c>
      <c r="F39" t="str">
        <f>IF($C39=-1,-1,VLOOKUP($C39,'HCAD Process'!$D$5:$CZ$504,VLOOKUP(F$4,'Table Name'!$C$2:$D$100,2,FALSE),FALSE))</f>
        <v>AUGUSTA RED PINES LLC</v>
      </c>
      <c r="G39" t="str">
        <f>IF($C39=-1,-1,VLOOKUP($C39,'HCAD Process'!$D$5:$CZ$504,VLOOKUP(G$4,'Table Name'!$C$2:$D$100,2,FALSE),FALSE))</f>
        <v>RED PINES</v>
      </c>
      <c r="H39">
        <f>IF($C39=-1,-1,VLOOKUP($C39,'HCAD Process'!$D$5:$CZ$504,VLOOKUP(H$4,'Table Name'!$C$2:$D$100,2,FALSE),FALSE))</f>
        <v>0</v>
      </c>
      <c r="I39" t="str">
        <f>IF($C39=-1,-1,VLOOKUP($C39,'HCAD Process'!$D$5:$CZ$504,VLOOKUP(I$4,'Table Name'!$C$2:$D$100,2,FALSE),FALSE))</f>
        <v>3823 RED BLUFF RD 244</v>
      </c>
      <c r="J39" t="str">
        <f>IF($C39=-1,-1,VLOOKUP($C39,'HCAD Process'!$D$5:$CZ$504,VLOOKUP(J$4,'Table Name'!$C$2:$D$100,2,FALSE),FALSE))</f>
        <v>PASADENA</v>
      </c>
      <c r="K39" t="str">
        <f>IF($C39=-1,-1,VLOOKUP($C39,'HCAD Process'!$D$5:$CZ$504,VLOOKUP(K$4,'Table Name'!$C$2:$D$100,2,FALSE),FALSE))</f>
        <v>77503</v>
      </c>
      <c r="L39">
        <f>IF($C39=-1,-1,VLOOKUP($C39,'HCAD Process'!$D$5:$CZ$504,VLOOKUP(L$4,'Table Name'!$C$2:$D$100,2,FALSE),FALSE))</f>
        <v>5665000</v>
      </c>
      <c r="M39">
        <f>IF($C39=-1,-1,VLOOKUP($C39,'HCAD Process'!$D$5:$CZ$504,VLOOKUP(M$4,'Table Name'!$C$2:$D$100,2,FALSE),FALSE))</f>
        <v>7881114</v>
      </c>
      <c r="N39">
        <f>IF($C39=-1,-1,VLOOKUP($C39,'HCAD Process'!$D$5:$CZ$504,VLOOKUP(N$4,'Table Name'!$C$2:$D$100,2,FALSE),FALSE))</f>
        <v>7881114</v>
      </c>
      <c r="O39">
        <f>IF($C39=-1,-1,VLOOKUP($C39,'HCAD Process'!$D$5:$CZ$504,VLOOKUP(O$4,'Table Name'!$C$2:$D$100,2,FALSE),FALSE))</f>
        <v>0</v>
      </c>
      <c r="P39" t="e">
        <f>IF($C39=-1,-1,VLOOKUP($C39,'HCAD Process'!$D$5:$CZ$504,VLOOKUP(P$4,'Table Name'!$C$2:$D$100,2,FALSE),FALSE))</f>
        <v>#REF!</v>
      </c>
      <c r="Q39" t="str">
        <f>IF($C39=-1,-1,VLOOKUP($C39,'HCAD Process'!$D$5:$CZ$504,VLOOKUP(Q$4,'Table Name'!$C$2:$D$100,2,FALSE),FALSE))</f>
        <v>COMMERCIAL</v>
      </c>
      <c r="R39" t="str">
        <f>IF($C39=-1,-1,VLOOKUP($C39,'HCAD Process'!$D$5:$CZ$504,VLOOKUP(R$4,'Table Name'!$C$2:$D$100,2,FALSE),FALSE))</f>
        <v>13</v>
      </c>
      <c r="S39" t="str">
        <f>IF($C39=-1,-1,VLOOKUP($C39,'HCAD Process'!$D$5:$CZ$504,VLOOKUP(S$4,'Table Name'!$C$2:$D$100,2,FALSE),FALSE))</f>
        <v>4211</v>
      </c>
      <c r="T39" t="str">
        <f>IF($C39=-1,-1,VLOOKUP($C39,'HCAD Process'!$D$5:$CZ$504,VLOOKUP(T$4,'Table Name'!$C$2:$D$100,2,FALSE),FALSE))</f>
        <v>8352</v>
      </c>
      <c r="U39" t="str">
        <f>IF($C39=-1,-1,VLOOKUP($C39,'HCAD Process'!$D$5:$CZ$504,VLOOKUP(U$4,'Table Name'!$C$2:$D$100,2,FALSE),FALSE))</f>
        <v>D</v>
      </c>
      <c r="V39" t="str">
        <f>IF($C39=-1,-1,VLOOKUP($C39,'HCAD Process'!$D$5:$CZ$504,VLOOKUP(V$4,'Table Name'!$C$2:$D$100,2,FALSE),FALSE))</f>
        <v>Wood or Light Steel</v>
      </c>
      <c r="W39">
        <f>IF($C39=-1,-1,VLOOKUP($C39,'HCAD Process'!$D$5:$CZ$504,VLOOKUP(W$4,'Table Name'!$C$2:$D$100,2,FALSE),FALSE))</f>
        <v>0</v>
      </c>
      <c r="X39">
        <f>IF($C39=-1,-1,VLOOKUP($C39,'HCAD Process'!$D$5:$CZ$504,VLOOKUP(X$4,'Table Name'!$C$2:$D$100,2,FALSE),FALSE))</f>
        <v>0</v>
      </c>
      <c r="Y39">
        <f>IF($C39=-1,-1,VLOOKUP($C39,'HCAD Process'!$D$5:$CZ$504,VLOOKUP(Y$4,'Table Name'!$C$2:$D$100,2,FALSE),FALSE))</f>
        <v>602045</v>
      </c>
      <c r="Z39">
        <f>IF($C39=-1,-1,VLOOKUP($C39,'HCAD Process'!$D$5:$CZ$504,VLOOKUP(Z$4,'Table Name'!$C$2:$D$100,2,FALSE),FALSE))</f>
        <v>0</v>
      </c>
      <c r="AA39" t="str">
        <f>IF($C39=-1,-1,VLOOKUP($C39,'HCAD Process'!$D$5:$CZ$504,VLOOKUP(AA$4,'Table Name'!$C$2:$D$100,2,FALSE),FALSE))</f>
        <v>.550000</v>
      </c>
      <c r="AB39" t="str">
        <f>IF($C39=-1,-1,VLOOKUP($C39,'HCAD Process'!$D$5:$CZ$504,VLOOKUP(AB$4,'Table Name'!$C$2:$D$100,2,FALSE),FALSE))</f>
        <v>C</v>
      </c>
      <c r="AC39" t="str">
        <f>IF($C39=-1,-1,VLOOKUP($C39,'HCAD Process'!$D$5:$CZ$504,VLOOKUP(AC$4,'Table Name'!$C$2:$D$100,2,FALSE),FALSE))</f>
        <v>Average</v>
      </c>
      <c r="AD39" t="str">
        <f>IF($C39=-1,-1,VLOOKUP($C39,'HCAD Process'!$D$5:$CZ$504,VLOOKUP(AD$4,'Table Name'!$C$2:$D$100,2,FALSE),FALSE))</f>
        <v>1961</v>
      </c>
      <c r="AE39" t="str">
        <f>IF($C39=-1,-1,VLOOKUP($C39,'HCAD Process'!$D$5:$CZ$504,VLOOKUP(AE$4,'Table Name'!$C$2:$D$100,2,FALSE),FALSE))</f>
        <v>1961</v>
      </c>
      <c r="AF39" t="str">
        <f>IF($C39=-1,-1,VLOOKUP($C39,'HCAD Process'!$D$5:$CZ$504,VLOOKUP(AF$4,'Table Name'!$C$2:$D$100,2,FALSE),FALSE))</f>
        <v>0</v>
      </c>
      <c r="AG39" t="str">
        <f>IF($C39=-1,-1,VLOOKUP($C39,'HCAD Process'!$D$5:$CZ$504,VLOOKUP(AG$4,'Table Name'!$C$2:$D$100,2,FALSE),FALSE))</f>
        <v>1962</v>
      </c>
      <c r="AH39">
        <f>IF($C39=-1,-1,VLOOKUP($C39,'HCAD Process'!$D$5:$CZ$504,VLOOKUP(AH$4,'Table Name'!$C$2:$D$100,2,FALSE),FALSE))</f>
        <v>0</v>
      </c>
      <c r="AI39" t="str">
        <f>IF($C39=-1,-1,VLOOKUP($C39,'HCAD Process'!$D$5:$CZ$504,VLOOKUP(AI$4,'Table Name'!$C$2:$D$100,2,FALSE),FALSE))</f>
        <v>01/01/1997</v>
      </c>
      <c r="AJ39" t="str">
        <f>IF($C39=-1,-1,VLOOKUP($C39,'HCAD Process'!$D$5:$CZ$504,VLOOKUP(AJ$4,'Table Name'!$C$2:$D$100,2,FALSE),FALSE))</f>
        <v>STI HAD: BAS(7560).    WHEN SKETCHED USING FILE SKETCH CAME OUT TO 8190 SF, 630 SF MORE. OK PER #415.</v>
      </c>
      <c r="AK39">
        <f>IF($C39=-1,-1,VLOOKUP($C39,'HCAD Process'!$D$5:$CZ$504,VLOOKUP(AK$4,'Table Name'!$C$2:$D$100,2,FALSE),FALSE))</f>
        <v>8190</v>
      </c>
      <c r="AL39">
        <f>IF($C39=-1,-1,VLOOKUP($C39,'HCAD Process'!$D$5:$CZ$504,VLOOKUP(AL$4,'Table Name'!$C$2:$D$100,2,FALSE),FALSE))</f>
        <v>8190</v>
      </c>
      <c r="AM39">
        <f>IF($C39=-1,-1,VLOOKUP($C39,'HCAD Process'!$D$5:$CZ$504,VLOOKUP(AM$4,'Table Name'!$C$2:$D$100,2,FALSE),FALSE))</f>
        <v>0</v>
      </c>
      <c r="AN39">
        <f>IF($C39=-1,-1,VLOOKUP($C39,'HCAD Process'!$D$5:$CZ$504,VLOOKUP(AN$4,'Table Name'!$C$2:$D$100,2,FALSE),FALSE))</f>
        <v>0</v>
      </c>
      <c r="AO39">
        <f>IF($C39=-1,-1,VLOOKUP($C39,'HCAD Process'!$D$5:$CZ$504,VLOOKUP(AO$4,'Table Name'!$C$2:$D$100,2,FALSE),FALSE))</f>
        <v>0</v>
      </c>
      <c r="AP39">
        <f>IF($C39=-1,-1,VLOOKUP($C39,'HCAD Process'!$D$5:$CZ$504,VLOOKUP(AP$4,'Table Name'!$C$2:$D$100,2,FALSE),FALSE))</f>
        <v>8190</v>
      </c>
      <c r="AQ39">
        <f>IF($C39=-1,-1,VLOOKUP($C39,'HCAD Process'!$D$5:$CZ$504,VLOOKUP(AQ$4,'Table Name'!$C$2:$D$100,2,FALSE),FALSE))</f>
        <v>786</v>
      </c>
      <c r="AR39">
        <f>IF($C39=-1,-1,VLOOKUP($C39,'HCAD Process'!$D$5:$CZ$504,VLOOKUP(AR$4,'Table Name'!$C$2:$D$100,2,FALSE),FALSE))</f>
        <v>1</v>
      </c>
      <c r="AS39" t="str">
        <f>IF($C39=-1,-1,VLOOKUP($C39,'HCAD Process'!$D$5:$CZ$504,VLOOKUP(AS$4,'Table Name'!$C$2:$D$100,2,FALSE),FALSE))</f>
        <v>17</v>
      </c>
      <c r="AT39" t="str">
        <f>IF($C39=-1,-1,VLOOKUP($C39,'HCAD Process'!$D$5:$CZ$504,VLOOKUP(AT$4,'Table Name'!$C$2:$D$100,2,FALSE),FALSE))</f>
        <v>Apartments - Garden Style</v>
      </c>
      <c r="AU39" t="str">
        <f>IF($C39=-1,-1,VLOOKUP($C39,'HCAD Process'!$D$5:$CZ$504,VLOOKUP(AU$4,'Table Name'!$C$2:$D$100,2,FALSE),FALSE))</f>
        <v>Red Pines</v>
      </c>
      <c r="AV39" t="str">
        <f>IF($C39=-1,-1,VLOOKUP($C39,'HCAD Process'!$D$5:$CZ$504,VLOOKUP(AV$4,'Table Name'!$C$2:$D$100,2,FALSE),FALSE))</f>
        <v>244</v>
      </c>
      <c r="AW39">
        <f>IF($C39=-1,-1,VLOOKUP($C39,'HCAD Process'!$D$5:$CZ$504,VLOOKUP(AW$4,'Table Name'!$C$2:$D$100,2,FALSE),FALSE))</f>
        <v>177050</v>
      </c>
      <c r="AX39">
        <f>IF($C39=-1,-1,VLOOKUP($C39,'HCAD Process'!$D$5:$CZ$504,VLOOKUP(AX$4,'Table Name'!$C$2:$D$100,2,FALSE),FALSE))</f>
        <v>0</v>
      </c>
      <c r="AY39">
        <f>IF($C39=-1,-1,VLOOKUP($C39,'HCAD Process'!$D$5:$CZ$504,VLOOKUP(AY$4,'Table Name'!$C$2:$D$100,2,FALSE),FALSE))</f>
        <v>0</v>
      </c>
      <c r="AZ39">
        <f>IF($C39=-1,-1,VLOOKUP($C39,'HCAD Process'!$D$5:$CZ$504,VLOOKUP(AZ$4,'Table Name'!$C$2:$D$100,2,FALSE),FALSE))</f>
        <v>2191879</v>
      </c>
      <c r="BA39" t="str">
        <f>IF($C39=-1,-1,VLOOKUP($C39,'HCAD Process'!$D$5:$CZ$504,VLOOKUP(BA$4,'Table Name'!$C$2:$D$100,2,FALSE),FALSE))</f>
        <v>14</v>
      </c>
      <c r="BB39" t="str">
        <f>IF($C39=-1,-1,VLOOKUP($C39,'HCAD Process'!$D$5:$CZ$504,VLOOKUP(BB$4,'Table Name'!$C$2:$D$100,2,FALSE),FALSE))</f>
        <v>TRS 4C &amp; 5E</v>
      </c>
      <c r="BC39" t="str">
        <f>IF($C39=-1,-1,VLOOKUP($C39,'HCAD Process'!$D$5:$CZ$504,VLOOKUP(BC$4,'Table Name'!$C$2:$D$100,2,FALSE),FALSE))</f>
        <v>ABST 930 WCRR CO SEC 3</v>
      </c>
      <c r="BD39" t="str">
        <f>IF($C39=-1,-1,VLOOKUP($C39,'HCAD Process'!$D$5:$CZ$504,VLOOKUP(BD$4,'Table Name'!$C$2:$D$100,2,FALSE),FALSE))</f>
        <v>1714</v>
      </c>
      <c r="BE39" t="str">
        <f>IF($C39=-1,-1,VLOOKUP($C39,'HCAD Process'!$D$5:$CZ$504,VLOOKUP(BE$4,'Table Name'!$C$2:$D$100,2,FALSE),FALSE))</f>
        <v>Pasadena/ Deer Park/ La Porte</v>
      </c>
      <c r="BF39" t="str">
        <f>IF($C39=-1,-1,VLOOKUP($C39,'HCAD Process'!$D$5:$CZ$504,VLOOKUP(BF$4,'Table Name'!$C$2:$D$100,2,FALSE),FALSE))</f>
        <v>360</v>
      </c>
      <c r="BG39" t="str">
        <f>IF($C39=-1,-1,VLOOKUP($C39,'HCAD Process'!$D$5:$CZ$504,VLOOKUP(BG$4,'Table Name'!$C$2:$D$100,2,FALSE),FALSE))</f>
        <v>ISD 21 - Pasadena ISD</v>
      </c>
      <c r="BH39" t="str">
        <f>IF($C39=-1,-1,VLOOKUP($C39,'HCAD Process'!$D$5:$CZ$504,VLOOKUP(BH$4,'Table Name'!$C$2:$D$100,2,FALSE),FALSE))</f>
        <v>9735.01</v>
      </c>
      <c r="BI39" t="str">
        <f>IF($C39=-1,-1,VLOOKUP($C39,'HCAD Process'!$D$5:$CZ$504,VLOOKUP(BI$4,'Table Name'!$C$2:$D$100,2,FALSE),FALSE))</f>
        <v>0</v>
      </c>
      <c r="BJ39" t="str">
        <f>IF($C39=-1,-1,VLOOKUP($C39,'HCAD Process'!$D$5:$CZ$504,VLOOKUP(BJ$4,'Table Name'!$C$2:$D$100,2,FALSE),FALSE))</f>
        <v>21</v>
      </c>
      <c r="BK39" t="str">
        <f>IF($C39=-1,-1,VLOOKUP($C39,'HCAD Process'!$D$5:$CZ$504,VLOOKUP(BK$4,'Table Name'!$C$2:$D$100,2,FALSE),FALSE))</f>
        <v>5954A</v>
      </c>
      <c r="BL39" t="str">
        <f>IF($C39=-1,-1,VLOOKUP($C39,'HCAD Process'!$D$5:$CZ$504,VLOOKUP(BL$4,'Table Name'!$C$2:$D$100,2,FALSE),FALSE))</f>
        <v>537R</v>
      </c>
      <c r="BM39" t="str">
        <f>IF($C39=-1,-1,VLOOKUP($C39,'HCAD Process'!$D$5:$CZ$504,VLOOKUP(BM$4,'Table Name'!$C$2:$D$100,2,FALSE),FALSE))</f>
        <v>021 040 041 042 043 044 047 074</v>
      </c>
      <c r="BN39" t="str">
        <f>IF($C39=-1,-1,VLOOKUP($C39,'HCAD Process'!$D$5:$CZ$504,VLOOKUP(BN$4,'Table Name'!$C$2:$D$100,2,FALSE),FALSE))</f>
        <v>Real, Residential, Multi-Family</v>
      </c>
      <c r="BO39" t="str">
        <f>IF($C39=-1,-1,VLOOKUP($C39,'HCAD Process'!$D$5:$CZ$504,VLOOKUP(BO$4,'Table Name'!$C$2:$D$100,2,FALSE),FALSE))</f>
        <v>B1</v>
      </c>
      <c r="BP39" t="str">
        <f>IF($C39=-1,-1,VLOOKUP($C39,'HCAD Process'!$D$5:$CZ$504,VLOOKUP(BP$4,'Table Name'!$C$2:$D$100,2,FALSE),FALSE))</f>
        <v>Real, Residential, Multi-Family</v>
      </c>
      <c r="BQ39" t="str">
        <f>IF($C39=-1,-1,VLOOKUP($C39,'HCAD Process'!$D$5:$CZ$504,VLOOKUP(BQ$4,'Table Name'!$C$2:$D$100,2,FALSE),FALSE))</f>
        <v>Apartment Garden (1 to 3 Stories)</v>
      </c>
      <c r="BR39" t="str">
        <f>IF($C39=-1,-1,VLOOKUP($C39,'HCAD Process'!$D$5:$CZ$504,VLOOKUP(BR$4,'Table Name'!$C$2:$D$100,2,FALSE),FALSE))</f>
        <v>Multiple Res (Low Rise)</v>
      </c>
      <c r="BS39" t="str">
        <f>IF($C39=-1,-1,VLOOKUP($C39,'HCAD Process'!$D$5:$CZ$504,VLOOKUP(BS$4,'Table Name'!$C$2:$D$100,2,FALSE),FALSE))</f>
        <v>8001</v>
      </c>
      <c r="BT39" t="str">
        <f>IF($C39=-1,-1,VLOOKUP($C39,'HCAD Process'!$D$5:$CZ$504,VLOOKUP(BT$4,'Table Name'!$C$2:$D$100,2,FALSE),FALSE))</f>
        <v>Land Neighborhood Section 1</v>
      </c>
      <c r="BU39">
        <f>IF($C39=-1,-1,VLOOKUP($C39,'HCAD Process'!$D$5:$CZ$504,VLOOKUP(BU$4,'Table Name'!$C$2:$D$100,2,FALSE),FALSE))</f>
        <v>497882</v>
      </c>
      <c r="BV39" t="str">
        <f>IF($C39=-1,-1,VLOOKUP($C39,'HCAD Process'!$D$5:$CZ$504,VLOOKUP(BV$4,'Table Name'!$C$2:$D$100,2,FALSE),FALSE))</f>
        <v>SF</v>
      </c>
      <c r="BW39" t="str">
        <f>IF($C39=-1,-1,VLOOKUP($C39,'HCAD Process'!$D$5:$CZ$504,VLOOKUP(BW$4,'Table Name'!$C$2:$D$100,2,FALSE),FALSE))</f>
        <v>1.0000</v>
      </c>
      <c r="BX39" t="str">
        <f>IF($C39=-1,-1,VLOOKUP($C39,'HCAD Process'!$D$5:$CZ$504,VLOOKUP(BX$4,'Table Name'!$C$2:$D$100,2,FALSE),FALSE))</f>
        <v>1.0000</v>
      </c>
      <c r="BY39" t="str">
        <f>IF($C39=-1,-1,VLOOKUP($C39,'HCAD Process'!$D$5:$CZ$504,VLOOKUP(BY$4,'Table Name'!$C$2:$D$100,2,FALSE),FALSE))</f>
        <v>1.0000</v>
      </c>
      <c r="BZ39" t="str">
        <f>IF($C39=-1,-1,VLOOKUP($C39,'HCAD Process'!$D$5:$CZ$504,VLOOKUP(BZ$4,'Table Name'!$C$2:$D$100,2,FALSE),FALSE))</f>
        <v>1.0000</v>
      </c>
      <c r="CA39">
        <f>IF($C39=-1,-1,VLOOKUP($C39,'HCAD Process'!$D$5:$CZ$504,VLOOKUP(CA$4,'Table Name'!$C$2:$D$100,2,FALSE),FALSE))</f>
        <v>6</v>
      </c>
      <c r="CB39">
        <f>IF($C39=-1,-1,VLOOKUP($C39,'HCAD Process'!$D$5:$CZ$504,VLOOKUP(CB$4,'Table Name'!$C$2:$D$100,2,FALSE),FALSE))</f>
        <v>6</v>
      </c>
      <c r="CC39">
        <f>IF($C39=-1,-1,VLOOKUP($C39,'HCAD Process'!$D$5:$CZ$504,VLOOKUP(CC$4,'Table Name'!$C$2:$D$100,2,FALSE),FALSE))</f>
        <v>2987292</v>
      </c>
      <c r="CD39" t="str">
        <f>IF($C39=-1,-1,VLOOKUP($C39,'HCAD Process'!$D$5:$CZ$504,VLOOKUP(CD$4,'Table Name'!$C$2:$D$100,2,FALSE),FALSE))</f>
        <v>046030000002413</v>
      </c>
    </row>
    <row r="40" spans="2:82" x14ac:dyDescent="0.25">
      <c r="B40">
        <f t="shared" si="0"/>
        <v>36</v>
      </c>
      <c r="C40" t="str">
        <f t="array" ref="C40">IF(ISERROR(INDEX('HCAD Process'!CE$5:CE$504,MATCH(0,COUNTIF(C$4:C39,'HCAD Process'!CE$5:CE$504)+('HCAD Process'!CE$5:CE$504=-1),0))),-1,INDEX('HCAD Process'!CE$5:CE$504,MATCH(0,COUNTIF(C$4:C39,'HCAD Process'!CE$5:CE$504)+('HCAD Process'!CE$5:CE$504=-1),0)))</f>
        <v>046030000002414</v>
      </c>
      <c r="D40" t="str">
        <f>IF($C40=-1,-1,VLOOKUP($C40,'HCAD Process'!$D$5:$CZ$504,VLOOKUP(D$4,'Table Name'!$C$2:$D$100,2,FALSE),FALSE))</f>
        <v>0460300000024</v>
      </c>
      <c r="E40" t="str">
        <f>IF($C40=-1,-1,VLOOKUP($C40,'HCAD Process'!$D$5:$CZ$504,VLOOKUP(E$4,'Table Name'!$C$2:$D$100,2,FALSE),FALSE))</f>
        <v>07/14/2017</v>
      </c>
      <c r="F40" t="str">
        <f>IF($C40=-1,-1,VLOOKUP($C40,'HCAD Process'!$D$5:$CZ$504,VLOOKUP(F$4,'Table Name'!$C$2:$D$100,2,FALSE),FALSE))</f>
        <v>AUGUSTA RED PINES LLC</v>
      </c>
      <c r="G40" t="str">
        <f>IF($C40=-1,-1,VLOOKUP($C40,'HCAD Process'!$D$5:$CZ$504,VLOOKUP(G$4,'Table Name'!$C$2:$D$100,2,FALSE),FALSE))</f>
        <v>RED PINES</v>
      </c>
      <c r="H40">
        <f>IF($C40=-1,-1,VLOOKUP($C40,'HCAD Process'!$D$5:$CZ$504,VLOOKUP(H$4,'Table Name'!$C$2:$D$100,2,FALSE),FALSE))</f>
        <v>0</v>
      </c>
      <c r="I40" t="str">
        <f>IF($C40=-1,-1,VLOOKUP($C40,'HCAD Process'!$D$5:$CZ$504,VLOOKUP(I$4,'Table Name'!$C$2:$D$100,2,FALSE),FALSE))</f>
        <v>3823 RED BLUFF RD 244</v>
      </c>
      <c r="J40" t="str">
        <f>IF($C40=-1,-1,VLOOKUP($C40,'HCAD Process'!$D$5:$CZ$504,VLOOKUP(J$4,'Table Name'!$C$2:$D$100,2,FALSE),FALSE))</f>
        <v>PASADENA</v>
      </c>
      <c r="K40" t="str">
        <f>IF($C40=-1,-1,VLOOKUP($C40,'HCAD Process'!$D$5:$CZ$504,VLOOKUP(K$4,'Table Name'!$C$2:$D$100,2,FALSE),FALSE))</f>
        <v>77503</v>
      </c>
      <c r="L40">
        <f>IF($C40=-1,-1,VLOOKUP($C40,'HCAD Process'!$D$5:$CZ$504,VLOOKUP(L$4,'Table Name'!$C$2:$D$100,2,FALSE),FALSE))</f>
        <v>5665000</v>
      </c>
      <c r="M40">
        <f>IF($C40=-1,-1,VLOOKUP($C40,'HCAD Process'!$D$5:$CZ$504,VLOOKUP(M$4,'Table Name'!$C$2:$D$100,2,FALSE),FALSE))</f>
        <v>7881114</v>
      </c>
      <c r="N40">
        <f>IF($C40=-1,-1,VLOOKUP($C40,'HCAD Process'!$D$5:$CZ$504,VLOOKUP(N$4,'Table Name'!$C$2:$D$100,2,FALSE),FALSE))</f>
        <v>7881114</v>
      </c>
      <c r="O40">
        <f>IF($C40=-1,-1,VLOOKUP($C40,'HCAD Process'!$D$5:$CZ$504,VLOOKUP(O$4,'Table Name'!$C$2:$D$100,2,FALSE),FALSE))</f>
        <v>0</v>
      </c>
      <c r="P40" t="e">
        <f>IF($C40=-1,-1,VLOOKUP($C40,'HCAD Process'!$D$5:$CZ$504,VLOOKUP(P$4,'Table Name'!$C$2:$D$100,2,FALSE),FALSE))</f>
        <v>#REF!</v>
      </c>
      <c r="Q40" t="str">
        <f>IF($C40=-1,-1,VLOOKUP($C40,'HCAD Process'!$D$5:$CZ$504,VLOOKUP(Q$4,'Table Name'!$C$2:$D$100,2,FALSE),FALSE))</f>
        <v>COMMERCIAL</v>
      </c>
      <c r="R40" t="str">
        <f>IF($C40=-1,-1,VLOOKUP($C40,'HCAD Process'!$D$5:$CZ$504,VLOOKUP(R$4,'Table Name'!$C$2:$D$100,2,FALSE),FALSE))</f>
        <v>14</v>
      </c>
      <c r="S40" t="str">
        <f>IF($C40=-1,-1,VLOOKUP($C40,'HCAD Process'!$D$5:$CZ$504,VLOOKUP(S$4,'Table Name'!$C$2:$D$100,2,FALSE),FALSE))</f>
        <v>4211</v>
      </c>
      <c r="T40" t="str">
        <f>IF($C40=-1,-1,VLOOKUP($C40,'HCAD Process'!$D$5:$CZ$504,VLOOKUP(T$4,'Table Name'!$C$2:$D$100,2,FALSE),FALSE))</f>
        <v>8352</v>
      </c>
      <c r="U40" t="str">
        <f>IF($C40=-1,-1,VLOOKUP($C40,'HCAD Process'!$D$5:$CZ$504,VLOOKUP(U$4,'Table Name'!$C$2:$D$100,2,FALSE),FALSE))</f>
        <v>D</v>
      </c>
      <c r="V40" t="str">
        <f>IF($C40=-1,-1,VLOOKUP($C40,'HCAD Process'!$D$5:$CZ$504,VLOOKUP(V$4,'Table Name'!$C$2:$D$100,2,FALSE),FALSE))</f>
        <v>Wood or Light Steel</v>
      </c>
      <c r="W40">
        <f>IF($C40=-1,-1,VLOOKUP($C40,'HCAD Process'!$D$5:$CZ$504,VLOOKUP(W$4,'Table Name'!$C$2:$D$100,2,FALSE),FALSE))</f>
        <v>0</v>
      </c>
      <c r="X40">
        <f>IF($C40=-1,-1,VLOOKUP($C40,'HCAD Process'!$D$5:$CZ$504,VLOOKUP(X$4,'Table Name'!$C$2:$D$100,2,FALSE),FALSE))</f>
        <v>0</v>
      </c>
      <c r="Y40">
        <f>IF($C40=-1,-1,VLOOKUP($C40,'HCAD Process'!$D$5:$CZ$504,VLOOKUP(Y$4,'Table Name'!$C$2:$D$100,2,FALSE),FALSE))</f>
        <v>602045</v>
      </c>
      <c r="Z40">
        <f>IF($C40=-1,-1,VLOOKUP($C40,'HCAD Process'!$D$5:$CZ$504,VLOOKUP(Z$4,'Table Name'!$C$2:$D$100,2,FALSE),FALSE))</f>
        <v>0</v>
      </c>
      <c r="AA40" t="str">
        <f>IF($C40=-1,-1,VLOOKUP($C40,'HCAD Process'!$D$5:$CZ$504,VLOOKUP(AA$4,'Table Name'!$C$2:$D$100,2,FALSE),FALSE))</f>
        <v>.550000</v>
      </c>
      <c r="AB40" t="str">
        <f>IF($C40=-1,-1,VLOOKUP($C40,'HCAD Process'!$D$5:$CZ$504,VLOOKUP(AB$4,'Table Name'!$C$2:$D$100,2,FALSE),FALSE))</f>
        <v>C</v>
      </c>
      <c r="AC40" t="str">
        <f>IF($C40=-1,-1,VLOOKUP($C40,'HCAD Process'!$D$5:$CZ$504,VLOOKUP(AC$4,'Table Name'!$C$2:$D$100,2,FALSE),FALSE))</f>
        <v>Average</v>
      </c>
      <c r="AD40" t="str">
        <f>IF($C40=-1,-1,VLOOKUP($C40,'HCAD Process'!$D$5:$CZ$504,VLOOKUP(AD$4,'Table Name'!$C$2:$D$100,2,FALSE),FALSE))</f>
        <v>1961</v>
      </c>
      <c r="AE40" t="str">
        <f>IF($C40=-1,-1,VLOOKUP($C40,'HCAD Process'!$D$5:$CZ$504,VLOOKUP(AE$4,'Table Name'!$C$2:$D$100,2,FALSE),FALSE))</f>
        <v>1961</v>
      </c>
      <c r="AF40" t="str">
        <f>IF($C40=-1,-1,VLOOKUP($C40,'HCAD Process'!$D$5:$CZ$504,VLOOKUP(AF$4,'Table Name'!$C$2:$D$100,2,FALSE),FALSE))</f>
        <v>0</v>
      </c>
      <c r="AG40" t="str">
        <f>IF($C40=-1,-1,VLOOKUP($C40,'HCAD Process'!$D$5:$CZ$504,VLOOKUP(AG$4,'Table Name'!$C$2:$D$100,2,FALSE),FALSE))</f>
        <v>1962</v>
      </c>
      <c r="AH40">
        <f>IF($C40=-1,-1,VLOOKUP($C40,'HCAD Process'!$D$5:$CZ$504,VLOOKUP(AH$4,'Table Name'!$C$2:$D$100,2,FALSE),FALSE))</f>
        <v>0</v>
      </c>
      <c r="AI40" t="str">
        <f>IF($C40=-1,-1,VLOOKUP($C40,'HCAD Process'!$D$5:$CZ$504,VLOOKUP(AI$4,'Table Name'!$C$2:$D$100,2,FALSE),FALSE))</f>
        <v>01/01/1997</v>
      </c>
      <c r="AJ40" t="str">
        <f>IF($C40=-1,-1,VLOOKUP($C40,'HCAD Process'!$D$5:$CZ$504,VLOOKUP(AJ$4,'Table Name'!$C$2:$D$100,2,FALSE),FALSE))</f>
        <v>STI HAD: BAS(7560).    WHEN SKETCHED USING FILE SKETCH CAME OUT TO 8190 SF, 630 SF MORE. OK PER #415.</v>
      </c>
      <c r="AK40">
        <f>IF($C40=-1,-1,VLOOKUP($C40,'HCAD Process'!$D$5:$CZ$504,VLOOKUP(AK$4,'Table Name'!$C$2:$D$100,2,FALSE),FALSE))</f>
        <v>8190</v>
      </c>
      <c r="AL40">
        <f>IF($C40=-1,-1,VLOOKUP($C40,'HCAD Process'!$D$5:$CZ$504,VLOOKUP(AL$4,'Table Name'!$C$2:$D$100,2,FALSE),FALSE))</f>
        <v>8190</v>
      </c>
      <c r="AM40">
        <f>IF($C40=-1,-1,VLOOKUP($C40,'HCAD Process'!$D$5:$CZ$504,VLOOKUP(AM$4,'Table Name'!$C$2:$D$100,2,FALSE),FALSE))</f>
        <v>0</v>
      </c>
      <c r="AN40">
        <f>IF($C40=-1,-1,VLOOKUP($C40,'HCAD Process'!$D$5:$CZ$504,VLOOKUP(AN$4,'Table Name'!$C$2:$D$100,2,FALSE),FALSE))</f>
        <v>0</v>
      </c>
      <c r="AO40">
        <f>IF($C40=-1,-1,VLOOKUP($C40,'HCAD Process'!$D$5:$CZ$504,VLOOKUP(AO$4,'Table Name'!$C$2:$D$100,2,FALSE),FALSE))</f>
        <v>0</v>
      </c>
      <c r="AP40">
        <f>IF($C40=-1,-1,VLOOKUP($C40,'HCAD Process'!$D$5:$CZ$504,VLOOKUP(AP$4,'Table Name'!$C$2:$D$100,2,FALSE),FALSE))</f>
        <v>8190</v>
      </c>
      <c r="AQ40">
        <f>IF($C40=-1,-1,VLOOKUP($C40,'HCAD Process'!$D$5:$CZ$504,VLOOKUP(AQ$4,'Table Name'!$C$2:$D$100,2,FALSE),FALSE))</f>
        <v>786</v>
      </c>
      <c r="AR40">
        <f>IF($C40=-1,-1,VLOOKUP($C40,'HCAD Process'!$D$5:$CZ$504,VLOOKUP(AR$4,'Table Name'!$C$2:$D$100,2,FALSE),FALSE))</f>
        <v>1</v>
      </c>
      <c r="AS40" t="str">
        <f>IF($C40=-1,-1,VLOOKUP($C40,'HCAD Process'!$D$5:$CZ$504,VLOOKUP(AS$4,'Table Name'!$C$2:$D$100,2,FALSE),FALSE))</f>
        <v>17</v>
      </c>
      <c r="AT40" t="str">
        <f>IF($C40=-1,-1,VLOOKUP($C40,'HCAD Process'!$D$5:$CZ$504,VLOOKUP(AT$4,'Table Name'!$C$2:$D$100,2,FALSE),FALSE))</f>
        <v>Apartments - Garden Style</v>
      </c>
      <c r="AU40" t="str">
        <f>IF($C40=-1,-1,VLOOKUP($C40,'HCAD Process'!$D$5:$CZ$504,VLOOKUP(AU$4,'Table Name'!$C$2:$D$100,2,FALSE),FALSE))</f>
        <v>Red Pines</v>
      </c>
      <c r="AV40" t="str">
        <f>IF($C40=-1,-1,VLOOKUP($C40,'HCAD Process'!$D$5:$CZ$504,VLOOKUP(AV$4,'Table Name'!$C$2:$D$100,2,FALSE),FALSE))</f>
        <v>244</v>
      </c>
      <c r="AW40">
        <f>IF($C40=-1,-1,VLOOKUP($C40,'HCAD Process'!$D$5:$CZ$504,VLOOKUP(AW$4,'Table Name'!$C$2:$D$100,2,FALSE),FALSE))</f>
        <v>177050</v>
      </c>
      <c r="AX40">
        <f>IF($C40=-1,-1,VLOOKUP($C40,'HCAD Process'!$D$5:$CZ$504,VLOOKUP(AX$4,'Table Name'!$C$2:$D$100,2,FALSE),FALSE))</f>
        <v>0</v>
      </c>
      <c r="AY40">
        <f>IF($C40=-1,-1,VLOOKUP($C40,'HCAD Process'!$D$5:$CZ$504,VLOOKUP(AY$4,'Table Name'!$C$2:$D$100,2,FALSE),FALSE))</f>
        <v>0</v>
      </c>
      <c r="AZ40">
        <f>IF($C40=-1,-1,VLOOKUP($C40,'HCAD Process'!$D$5:$CZ$504,VLOOKUP(AZ$4,'Table Name'!$C$2:$D$100,2,FALSE),FALSE))</f>
        <v>2191879</v>
      </c>
      <c r="BA40" t="str">
        <f>IF($C40=-1,-1,VLOOKUP($C40,'HCAD Process'!$D$5:$CZ$504,VLOOKUP(BA$4,'Table Name'!$C$2:$D$100,2,FALSE),FALSE))</f>
        <v>14</v>
      </c>
      <c r="BB40" t="str">
        <f>IF($C40=-1,-1,VLOOKUP($C40,'HCAD Process'!$D$5:$CZ$504,VLOOKUP(BB$4,'Table Name'!$C$2:$D$100,2,FALSE),FALSE))</f>
        <v>TRS 4C &amp; 5E</v>
      </c>
      <c r="BC40" t="str">
        <f>IF($C40=-1,-1,VLOOKUP($C40,'HCAD Process'!$D$5:$CZ$504,VLOOKUP(BC$4,'Table Name'!$C$2:$D$100,2,FALSE),FALSE))</f>
        <v>ABST 930 WCRR CO SEC 3</v>
      </c>
      <c r="BD40" t="str">
        <f>IF($C40=-1,-1,VLOOKUP($C40,'HCAD Process'!$D$5:$CZ$504,VLOOKUP(BD$4,'Table Name'!$C$2:$D$100,2,FALSE),FALSE))</f>
        <v>1714</v>
      </c>
      <c r="BE40" t="str">
        <f>IF($C40=-1,-1,VLOOKUP($C40,'HCAD Process'!$D$5:$CZ$504,VLOOKUP(BE$4,'Table Name'!$C$2:$D$100,2,FALSE),FALSE))</f>
        <v>Pasadena/ Deer Park/ La Porte</v>
      </c>
      <c r="BF40" t="str">
        <f>IF($C40=-1,-1,VLOOKUP($C40,'HCAD Process'!$D$5:$CZ$504,VLOOKUP(BF$4,'Table Name'!$C$2:$D$100,2,FALSE),FALSE))</f>
        <v>360</v>
      </c>
      <c r="BG40" t="str">
        <f>IF($C40=-1,-1,VLOOKUP($C40,'HCAD Process'!$D$5:$CZ$504,VLOOKUP(BG$4,'Table Name'!$C$2:$D$100,2,FALSE),FALSE))</f>
        <v>ISD 21 - Pasadena ISD</v>
      </c>
      <c r="BH40" t="str">
        <f>IF($C40=-1,-1,VLOOKUP($C40,'HCAD Process'!$D$5:$CZ$504,VLOOKUP(BH$4,'Table Name'!$C$2:$D$100,2,FALSE),FALSE))</f>
        <v>9735.01</v>
      </c>
      <c r="BI40" t="str">
        <f>IF($C40=-1,-1,VLOOKUP($C40,'HCAD Process'!$D$5:$CZ$504,VLOOKUP(BI$4,'Table Name'!$C$2:$D$100,2,FALSE),FALSE))</f>
        <v>0</v>
      </c>
      <c r="BJ40" t="str">
        <f>IF($C40=-1,-1,VLOOKUP($C40,'HCAD Process'!$D$5:$CZ$504,VLOOKUP(BJ$4,'Table Name'!$C$2:$D$100,2,FALSE),FALSE))</f>
        <v>21</v>
      </c>
      <c r="BK40" t="str">
        <f>IF($C40=-1,-1,VLOOKUP($C40,'HCAD Process'!$D$5:$CZ$504,VLOOKUP(BK$4,'Table Name'!$C$2:$D$100,2,FALSE),FALSE))</f>
        <v>5954A</v>
      </c>
      <c r="BL40" t="str">
        <f>IF($C40=-1,-1,VLOOKUP($C40,'HCAD Process'!$D$5:$CZ$504,VLOOKUP(BL$4,'Table Name'!$C$2:$D$100,2,FALSE),FALSE))</f>
        <v>537R</v>
      </c>
      <c r="BM40" t="str">
        <f>IF($C40=-1,-1,VLOOKUP($C40,'HCAD Process'!$D$5:$CZ$504,VLOOKUP(BM$4,'Table Name'!$C$2:$D$100,2,FALSE),FALSE))</f>
        <v>021 040 041 042 043 044 047 074</v>
      </c>
      <c r="BN40" t="str">
        <f>IF($C40=-1,-1,VLOOKUP($C40,'HCAD Process'!$D$5:$CZ$504,VLOOKUP(BN$4,'Table Name'!$C$2:$D$100,2,FALSE),FALSE))</f>
        <v>Real, Residential, Multi-Family</v>
      </c>
      <c r="BO40" t="str">
        <f>IF($C40=-1,-1,VLOOKUP($C40,'HCAD Process'!$D$5:$CZ$504,VLOOKUP(BO$4,'Table Name'!$C$2:$D$100,2,FALSE),FALSE))</f>
        <v>B1</v>
      </c>
      <c r="BP40" t="str">
        <f>IF($C40=-1,-1,VLOOKUP($C40,'HCAD Process'!$D$5:$CZ$504,VLOOKUP(BP$4,'Table Name'!$C$2:$D$100,2,FALSE),FALSE))</f>
        <v>Real, Residential, Multi-Family</v>
      </c>
      <c r="BQ40" t="str">
        <f>IF($C40=-1,-1,VLOOKUP($C40,'HCAD Process'!$D$5:$CZ$504,VLOOKUP(BQ$4,'Table Name'!$C$2:$D$100,2,FALSE),FALSE))</f>
        <v>Apartment Garden (1 to 3 Stories)</v>
      </c>
      <c r="BR40" t="str">
        <f>IF($C40=-1,-1,VLOOKUP($C40,'HCAD Process'!$D$5:$CZ$504,VLOOKUP(BR$4,'Table Name'!$C$2:$D$100,2,FALSE),FALSE))</f>
        <v>Multiple Res (Low Rise)</v>
      </c>
      <c r="BS40" t="str">
        <f>IF($C40=-1,-1,VLOOKUP($C40,'HCAD Process'!$D$5:$CZ$504,VLOOKUP(BS$4,'Table Name'!$C$2:$D$100,2,FALSE),FALSE))</f>
        <v>8001</v>
      </c>
      <c r="BT40" t="str">
        <f>IF($C40=-1,-1,VLOOKUP($C40,'HCAD Process'!$D$5:$CZ$504,VLOOKUP(BT$4,'Table Name'!$C$2:$D$100,2,FALSE),FALSE))</f>
        <v>Land Neighborhood Section 1</v>
      </c>
      <c r="BU40">
        <f>IF($C40=-1,-1,VLOOKUP($C40,'HCAD Process'!$D$5:$CZ$504,VLOOKUP(BU$4,'Table Name'!$C$2:$D$100,2,FALSE),FALSE))</f>
        <v>497882</v>
      </c>
      <c r="BV40" t="str">
        <f>IF($C40=-1,-1,VLOOKUP($C40,'HCAD Process'!$D$5:$CZ$504,VLOOKUP(BV$4,'Table Name'!$C$2:$D$100,2,FALSE),FALSE))</f>
        <v>SF</v>
      </c>
      <c r="BW40" t="str">
        <f>IF($C40=-1,-1,VLOOKUP($C40,'HCAD Process'!$D$5:$CZ$504,VLOOKUP(BW$4,'Table Name'!$C$2:$D$100,2,FALSE),FALSE))</f>
        <v>1.0000</v>
      </c>
      <c r="BX40" t="str">
        <f>IF($C40=-1,-1,VLOOKUP($C40,'HCAD Process'!$D$5:$CZ$504,VLOOKUP(BX$4,'Table Name'!$C$2:$D$100,2,FALSE),FALSE))</f>
        <v>1.0000</v>
      </c>
      <c r="BY40" t="str">
        <f>IF($C40=-1,-1,VLOOKUP($C40,'HCAD Process'!$D$5:$CZ$504,VLOOKUP(BY$4,'Table Name'!$C$2:$D$100,2,FALSE),FALSE))</f>
        <v>1.0000</v>
      </c>
      <c r="BZ40" t="str">
        <f>IF($C40=-1,-1,VLOOKUP($C40,'HCAD Process'!$D$5:$CZ$504,VLOOKUP(BZ$4,'Table Name'!$C$2:$D$100,2,FALSE),FALSE))</f>
        <v>1.0000</v>
      </c>
      <c r="CA40">
        <f>IF($C40=-1,-1,VLOOKUP($C40,'HCAD Process'!$D$5:$CZ$504,VLOOKUP(CA$4,'Table Name'!$C$2:$D$100,2,FALSE),FALSE))</f>
        <v>6</v>
      </c>
      <c r="CB40">
        <f>IF($C40=-1,-1,VLOOKUP($C40,'HCAD Process'!$D$5:$CZ$504,VLOOKUP(CB$4,'Table Name'!$C$2:$D$100,2,FALSE),FALSE))</f>
        <v>6</v>
      </c>
      <c r="CC40">
        <f>IF($C40=-1,-1,VLOOKUP($C40,'HCAD Process'!$D$5:$CZ$504,VLOOKUP(CC$4,'Table Name'!$C$2:$D$100,2,FALSE),FALSE))</f>
        <v>2987292</v>
      </c>
      <c r="CD40" t="str">
        <f>IF($C40=-1,-1,VLOOKUP($C40,'HCAD Process'!$D$5:$CZ$504,VLOOKUP(CD$4,'Table Name'!$C$2:$D$100,2,FALSE),FALSE))</f>
        <v>046030000002414</v>
      </c>
    </row>
    <row r="41" spans="2:82" x14ac:dyDescent="0.25">
      <c r="B41">
        <f t="shared" si="0"/>
        <v>37</v>
      </c>
      <c r="C41" t="str">
        <f t="array" ref="C41">IF(ISERROR(INDEX('HCAD Process'!CE$5:CE$504,MATCH(0,COUNTIF(C$4:C40,'HCAD Process'!CE$5:CE$504)+('HCAD Process'!CE$5:CE$504=-1),0))),-1,INDEX('HCAD Process'!CE$5:CE$504,MATCH(0,COUNTIF(C$4:C40,'HCAD Process'!CE$5:CE$504)+('HCAD Process'!CE$5:CE$504=-1),0)))</f>
        <v>046030000002415</v>
      </c>
      <c r="D41" t="str">
        <f>IF($C41=-1,-1,VLOOKUP($C41,'HCAD Process'!$D$5:$CZ$504,VLOOKUP(D$4,'Table Name'!$C$2:$D$100,2,FALSE),FALSE))</f>
        <v>0460300000024</v>
      </c>
      <c r="E41" t="str">
        <f>IF($C41=-1,-1,VLOOKUP($C41,'HCAD Process'!$D$5:$CZ$504,VLOOKUP(E$4,'Table Name'!$C$2:$D$100,2,FALSE),FALSE))</f>
        <v>07/14/2017</v>
      </c>
      <c r="F41" t="str">
        <f>IF($C41=-1,-1,VLOOKUP($C41,'HCAD Process'!$D$5:$CZ$504,VLOOKUP(F$4,'Table Name'!$C$2:$D$100,2,FALSE),FALSE))</f>
        <v>AUGUSTA RED PINES LLC</v>
      </c>
      <c r="G41" t="str">
        <f>IF($C41=-1,-1,VLOOKUP($C41,'HCAD Process'!$D$5:$CZ$504,VLOOKUP(G$4,'Table Name'!$C$2:$D$100,2,FALSE),FALSE))</f>
        <v>RED PINES</v>
      </c>
      <c r="H41">
        <f>IF($C41=-1,-1,VLOOKUP($C41,'HCAD Process'!$D$5:$CZ$504,VLOOKUP(H$4,'Table Name'!$C$2:$D$100,2,FALSE),FALSE))</f>
        <v>0</v>
      </c>
      <c r="I41" t="str">
        <f>IF($C41=-1,-1,VLOOKUP($C41,'HCAD Process'!$D$5:$CZ$504,VLOOKUP(I$4,'Table Name'!$C$2:$D$100,2,FALSE),FALSE))</f>
        <v>3823 RED BLUFF RD 244</v>
      </c>
      <c r="J41" t="str">
        <f>IF($C41=-1,-1,VLOOKUP($C41,'HCAD Process'!$D$5:$CZ$504,VLOOKUP(J$4,'Table Name'!$C$2:$D$100,2,FALSE),FALSE))</f>
        <v>PASADENA</v>
      </c>
      <c r="K41" t="str">
        <f>IF($C41=-1,-1,VLOOKUP($C41,'HCAD Process'!$D$5:$CZ$504,VLOOKUP(K$4,'Table Name'!$C$2:$D$100,2,FALSE),FALSE))</f>
        <v>77503</v>
      </c>
      <c r="L41">
        <f>IF($C41=-1,-1,VLOOKUP($C41,'HCAD Process'!$D$5:$CZ$504,VLOOKUP(L$4,'Table Name'!$C$2:$D$100,2,FALSE),FALSE))</f>
        <v>5665000</v>
      </c>
      <c r="M41">
        <f>IF($C41=-1,-1,VLOOKUP($C41,'HCAD Process'!$D$5:$CZ$504,VLOOKUP(M$4,'Table Name'!$C$2:$D$100,2,FALSE),FALSE))</f>
        <v>7881114</v>
      </c>
      <c r="N41">
        <f>IF($C41=-1,-1,VLOOKUP($C41,'HCAD Process'!$D$5:$CZ$504,VLOOKUP(N$4,'Table Name'!$C$2:$D$100,2,FALSE),FALSE))</f>
        <v>7881114</v>
      </c>
      <c r="O41">
        <f>IF($C41=-1,-1,VLOOKUP($C41,'HCAD Process'!$D$5:$CZ$504,VLOOKUP(O$4,'Table Name'!$C$2:$D$100,2,FALSE),FALSE))</f>
        <v>0</v>
      </c>
      <c r="P41" t="e">
        <f>IF($C41=-1,-1,VLOOKUP($C41,'HCAD Process'!$D$5:$CZ$504,VLOOKUP(P$4,'Table Name'!$C$2:$D$100,2,FALSE),FALSE))</f>
        <v>#REF!</v>
      </c>
      <c r="Q41" t="str">
        <f>IF($C41=-1,-1,VLOOKUP($C41,'HCAD Process'!$D$5:$CZ$504,VLOOKUP(Q$4,'Table Name'!$C$2:$D$100,2,FALSE),FALSE))</f>
        <v>COMMERCIAL</v>
      </c>
      <c r="R41" t="str">
        <f>IF($C41=-1,-1,VLOOKUP($C41,'HCAD Process'!$D$5:$CZ$504,VLOOKUP(R$4,'Table Name'!$C$2:$D$100,2,FALSE),FALSE))</f>
        <v>15</v>
      </c>
      <c r="S41" t="str">
        <f>IF($C41=-1,-1,VLOOKUP($C41,'HCAD Process'!$D$5:$CZ$504,VLOOKUP(S$4,'Table Name'!$C$2:$D$100,2,FALSE),FALSE))</f>
        <v>4211</v>
      </c>
      <c r="T41" t="str">
        <f>IF($C41=-1,-1,VLOOKUP($C41,'HCAD Process'!$D$5:$CZ$504,VLOOKUP(T$4,'Table Name'!$C$2:$D$100,2,FALSE),FALSE))</f>
        <v>8352</v>
      </c>
      <c r="U41" t="str">
        <f>IF($C41=-1,-1,VLOOKUP($C41,'HCAD Process'!$D$5:$CZ$504,VLOOKUP(U$4,'Table Name'!$C$2:$D$100,2,FALSE),FALSE))</f>
        <v>D</v>
      </c>
      <c r="V41" t="str">
        <f>IF($C41=-1,-1,VLOOKUP($C41,'HCAD Process'!$D$5:$CZ$504,VLOOKUP(V$4,'Table Name'!$C$2:$D$100,2,FALSE),FALSE))</f>
        <v>Wood or Light Steel</v>
      </c>
      <c r="W41">
        <f>IF($C41=-1,-1,VLOOKUP($C41,'HCAD Process'!$D$5:$CZ$504,VLOOKUP(W$4,'Table Name'!$C$2:$D$100,2,FALSE),FALSE))</f>
        <v>0</v>
      </c>
      <c r="X41">
        <f>IF($C41=-1,-1,VLOOKUP($C41,'HCAD Process'!$D$5:$CZ$504,VLOOKUP(X$4,'Table Name'!$C$2:$D$100,2,FALSE),FALSE))</f>
        <v>0</v>
      </c>
      <c r="Y41">
        <f>IF($C41=-1,-1,VLOOKUP($C41,'HCAD Process'!$D$5:$CZ$504,VLOOKUP(Y$4,'Table Name'!$C$2:$D$100,2,FALSE),FALSE))</f>
        <v>602045</v>
      </c>
      <c r="Z41">
        <f>IF($C41=-1,-1,VLOOKUP($C41,'HCAD Process'!$D$5:$CZ$504,VLOOKUP(Z$4,'Table Name'!$C$2:$D$100,2,FALSE),FALSE))</f>
        <v>0</v>
      </c>
      <c r="AA41" t="str">
        <f>IF($C41=-1,-1,VLOOKUP($C41,'HCAD Process'!$D$5:$CZ$504,VLOOKUP(AA$4,'Table Name'!$C$2:$D$100,2,FALSE),FALSE))</f>
        <v>.550000</v>
      </c>
      <c r="AB41" t="str">
        <f>IF($C41=-1,-1,VLOOKUP($C41,'HCAD Process'!$D$5:$CZ$504,VLOOKUP(AB$4,'Table Name'!$C$2:$D$100,2,FALSE),FALSE))</f>
        <v>C</v>
      </c>
      <c r="AC41" t="str">
        <f>IF($C41=-1,-1,VLOOKUP($C41,'HCAD Process'!$D$5:$CZ$504,VLOOKUP(AC$4,'Table Name'!$C$2:$D$100,2,FALSE),FALSE))</f>
        <v>Average</v>
      </c>
      <c r="AD41" t="str">
        <f>IF($C41=-1,-1,VLOOKUP($C41,'HCAD Process'!$D$5:$CZ$504,VLOOKUP(AD$4,'Table Name'!$C$2:$D$100,2,FALSE),FALSE))</f>
        <v>1961</v>
      </c>
      <c r="AE41" t="str">
        <f>IF($C41=-1,-1,VLOOKUP($C41,'HCAD Process'!$D$5:$CZ$504,VLOOKUP(AE$4,'Table Name'!$C$2:$D$100,2,FALSE),FALSE))</f>
        <v>1961</v>
      </c>
      <c r="AF41" t="str">
        <f>IF($C41=-1,-1,VLOOKUP($C41,'HCAD Process'!$D$5:$CZ$504,VLOOKUP(AF$4,'Table Name'!$C$2:$D$100,2,FALSE),FALSE))</f>
        <v>0</v>
      </c>
      <c r="AG41" t="str">
        <f>IF($C41=-1,-1,VLOOKUP($C41,'HCAD Process'!$D$5:$CZ$504,VLOOKUP(AG$4,'Table Name'!$C$2:$D$100,2,FALSE),FALSE))</f>
        <v>1962</v>
      </c>
      <c r="AH41">
        <f>IF($C41=-1,-1,VLOOKUP($C41,'HCAD Process'!$D$5:$CZ$504,VLOOKUP(AH$4,'Table Name'!$C$2:$D$100,2,FALSE),FALSE))</f>
        <v>0</v>
      </c>
      <c r="AI41" t="str">
        <f>IF($C41=-1,-1,VLOOKUP($C41,'HCAD Process'!$D$5:$CZ$504,VLOOKUP(AI$4,'Table Name'!$C$2:$D$100,2,FALSE),FALSE))</f>
        <v>01/01/1997</v>
      </c>
      <c r="AJ41" t="str">
        <f>IF($C41=-1,-1,VLOOKUP($C41,'HCAD Process'!$D$5:$CZ$504,VLOOKUP(AJ$4,'Table Name'!$C$2:$D$100,2,FALSE),FALSE))</f>
        <v>STI HAD: BAS(7560).    WHEN SKETCHED USING FILE SKETCH CAME OUT TO 8190 SF, 630 SF MORE. OK PER #415.</v>
      </c>
      <c r="AK41">
        <f>IF($C41=-1,-1,VLOOKUP($C41,'HCAD Process'!$D$5:$CZ$504,VLOOKUP(AK$4,'Table Name'!$C$2:$D$100,2,FALSE),FALSE))</f>
        <v>8190</v>
      </c>
      <c r="AL41">
        <f>IF($C41=-1,-1,VLOOKUP($C41,'HCAD Process'!$D$5:$CZ$504,VLOOKUP(AL$4,'Table Name'!$C$2:$D$100,2,FALSE),FALSE))</f>
        <v>8190</v>
      </c>
      <c r="AM41">
        <f>IF($C41=-1,-1,VLOOKUP($C41,'HCAD Process'!$D$5:$CZ$504,VLOOKUP(AM$4,'Table Name'!$C$2:$D$100,2,FALSE),FALSE))</f>
        <v>0</v>
      </c>
      <c r="AN41">
        <f>IF($C41=-1,-1,VLOOKUP($C41,'HCAD Process'!$D$5:$CZ$504,VLOOKUP(AN$4,'Table Name'!$C$2:$D$100,2,FALSE),FALSE))</f>
        <v>0</v>
      </c>
      <c r="AO41">
        <f>IF($C41=-1,-1,VLOOKUP($C41,'HCAD Process'!$D$5:$CZ$504,VLOOKUP(AO$4,'Table Name'!$C$2:$D$100,2,FALSE),FALSE))</f>
        <v>0</v>
      </c>
      <c r="AP41">
        <f>IF($C41=-1,-1,VLOOKUP($C41,'HCAD Process'!$D$5:$CZ$504,VLOOKUP(AP$4,'Table Name'!$C$2:$D$100,2,FALSE),FALSE))</f>
        <v>8190</v>
      </c>
      <c r="AQ41">
        <f>IF($C41=-1,-1,VLOOKUP($C41,'HCAD Process'!$D$5:$CZ$504,VLOOKUP(AQ$4,'Table Name'!$C$2:$D$100,2,FALSE),FALSE))</f>
        <v>786</v>
      </c>
      <c r="AR41">
        <f>IF($C41=-1,-1,VLOOKUP($C41,'HCAD Process'!$D$5:$CZ$504,VLOOKUP(AR$4,'Table Name'!$C$2:$D$100,2,FALSE),FALSE))</f>
        <v>1</v>
      </c>
      <c r="AS41" t="str">
        <f>IF($C41=-1,-1,VLOOKUP($C41,'HCAD Process'!$D$5:$CZ$504,VLOOKUP(AS$4,'Table Name'!$C$2:$D$100,2,FALSE),FALSE))</f>
        <v>17</v>
      </c>
      <c r="AT41" t="str">
        <f>IF($C41=-1,-1,VLOOKUP($C41,'HCAD Process'!$D$5:$CZ$504,VLOOKUP(AT$4,'Table Name'!$C$2:$D$100,2,FALSE),FALSE))</f>
        <v>Apartments - Garden Style</v>
      </c>
      <c r="AU41" t="str">
        <f>IF($C41=-1,-1,VLOOKUP($C41,'HCAD Process'!$D$5:$CZ$504,VLOOKUP(AU$4,'Table Name'!$C$2:$D$100,2,FALSE),FALSE))</f>
        <v>Red Pines</v>
      </c>
      <c r="AV41" t="str">
        <f>IF($C41=-1,-1,VLOOKUP($C41,'HCAD Process'!$D$5:$CZ$504,VLOOKUP(AV$4,'Table Name'!$C$2:$D$100,2,FALSE),FALSE))</f>
        <v>244</v>
      </c>
      <c r="AW41">
        <f>IF($C41=-1,-1,VLOOKUP($C41,'HCAD Process'!$D$5:$CZ$504,VLOOKUP(AW$4,'Table Name'!$C$2:$D$100,2,FALSE),FALSE))</f>
        <v>177050</v>
      </c>
      <c r="AX41">
        <f>IF($C41=-1,-1,VLOOKUP($C41,'HCAD Process'!$D$5:$CZ$504,VLOOKUP(AX$4,'Table Name'!$C$2:$D$100,2,FALSE),FALSE))</f>
        <v>0</v>
      </c>
      <c r="AY41">
        <f>IF($C41=-1,-1,VLOOKUP($C41,'HCAD Process'!$D$5:$CZ$504,VLOOKUP(AY$4,'Table Name'!$C$2:$D$100,2,FALSE),FALSE))</f>
        <v>0</v>
      </c>
      <c r="AZ41">
        <f>IF($C41=-1,-1,VLOOKUP($C41,'HCAD Process'!$D$5:$CZ$504,VLOOKUP(AZ$4,'Table Name'!$C$2:$D$100,2,FALSE),FALSE))</f>
        <v>2191879</v>
      </c>
      <c r="BA41" t="str">
        <f>IF($C41=-1,-1,VLOOKUP($C41,'HCAD Process'!$D$5:$CZ$504,VLOOKUP(BA$4,'Table Name'!$C$2:$D$100,2,FALSE),FALSE))</f>
        <v>14</v>
      </c>
      <c r="BB41" t="str">
        <f>IF($C41=-1,-1,VLOOKUP($C41,'HCAD Process'!$D$5:$CZ$504,VLOOKUP(BB$4,'Table Name'!$C$2:$D$100,2,FALSE),FALSE))</f>
        <v>TRS 4C &amp; 5E</v>
      </c>
      <c r="BC41" t="str">
        <f>IF($C41=-1,-1,VLOOKUP($C41,'HCAD Process'!$D$5:$CZ$504,VLOOKUP(BC$4,'Table Name'!$C$2:$D$100,2,FALSE),FALSE))</f>
        <v>ABST 930 WCRR CO SEC 3</v>
      </c>
      <c r="BD41" t="str">
        <f>IF($C41=-1,-1,VLOOKUP($C41,'HCAD Process'!$D$5:$CZ$504,VLOOKUP(BD$4,'Table Name'!$C$2:$D$100,2,FALSE),FALSE))</f>
        <v>1714</v>
      </c>
      <c r="BE41" t="str">
        <f>IF($C41=-1,-1,VLOOKUP($C41,'HCAD Process'!$D$5:$CZ$504,VLOOKUP(BE$4,'Table Name'!$C$2:$D$100,2,FALSE),FALSE))</f>
        <v>Pasadena/ Deer Park/ La Porte</v>
      </c>
      <c r="BF41" t="str">
        <f>IF($C41=-1,-1,VLOOKUP($C41,'HCAD Process'!$D$5:$CZ$504,VLOOKUP(BF$4,'Table Name'!$C$2:$D$100,2,FALSE),FALSE))</f>
        <v>360</v>
      </c>
      <c r="BG41" t="str">
        <f>IF($C41=-1,-1,VLOOKUP($C41,'HCAD Process'!$D$5:$CZ$504,VLOOKUP(BG$4,'Table Name'!$C$2:$D$100,2,FALSE),FALSE))</f>
        <v>ISD 21 - Pasadena ISD</v>
      </c>
      <c r="BH41" t="str">
        <f>IF($C41=-1,-1,VLOOKUP($C41,'HCAD Process'!$D$5:$CZ$504,VLOOKUP(BH$4,'Table Name'!$C$2:$D$100,2,FALSE),FALSE))</f>
        <v>9735.01</v>
      </c>
      <c r="BI41" t="str">
        <f>IF($C41=-1,-1,VLOOKUP($C41,'HCAD Process'!$D$5:$CZ$504,VLOOKUP(BI$4,'Table Name'!$C$2:$D$100,2,FALSE),FALSE))</f>
        <v>0</v>
      </c>
      <c r="BJ41" t="str">
        <f>IF($C41=-1,-1,VLOOKUP($C41,'HCAD Process'!$D$5:$CZ$504,VLOOKUP(BJ$4,'Table Name'!$C$2:$D$100,2,FALSE),FALSE))</f>
        <v>21</v>
      </c>
      <c r="BK41" t="str">
        <f>IF($C41=-1,-1,VLOOKUP($C41,'HCAD Process'!$D$5:$CZ$504,VLOOKUP(BK$4,'Table Name'!$C$2:$D$100,2,FALSE),FALSE))</f>
        <v>5954A</v>
      </c>
      <c r="BL41" t="str">
        <f>IF($C41=-1,-1,VLOOKUP($C41,'HCAD Process'!$D$5:$CZ$504,VLOOKUP(BL$4,'Table Name'!$C$2:$D$100,2,FALSE),FALSE))</f>
        <v>537R</v>
      </c>
      <c r="BM41" t="str">
        <f>IF($C41=-1,-1,VLOOKUP($C41,'HCAD Process'!$D$5:$CZ$504,VLOOKUP(BM$4,'Table Name'!$C$2:$D$100,2,FALSE),FALSE))</f>
        <v>021 040 041 042 043 044 047 074</v>
      </c>
      <c r="BN41" t="str">
        <f>IF($C41=-1,-1,VLOOKUP($C41,'HCAD Process'!$D$5:$CZ$504,VLOOKUP(BN$4,'Table Name'!$C$2:$D$100,2,FALSE),FALSE))</f>
        <v>Real, Residential, Multi-Family</v>
      </c>
      <c r="BO41" t="str">
        <f>IF($C41=-1,-1,VLOOKUP($C41,'HCAD Process'!$D$5:$CZ$504,VLOOKUP(BO$4,'Table Name'!$C$2:$D$100,2,FALSE),FALSE))</f>
        <v>B1</v>
      </c>
      <c r="BP41" t="str">
        <f>IF($C41=-1,-1,VLOOKUP($C41,'HCAD Process'!$D$5:$CZ$504,VLOOKUP(BP$4,'Table Name'!$C$2:$D$100,2,FALSE),FALSE))</f>
        <v>Real, Residential, Multi-Family</v>
      </c>
      <c r="BQ41" t="str">
        <f>IF($C41=-1,-1,VLOOKUP($C41,'HCAD Process'!$D$5:$CZ$504,VLOOKUP(BQ$4,'Table Name'!$C$2:$D$100,2,FALSE),FALSE))</f>
        <v>Apartment Garden (1 to 3 Stories)</v>
      </c>
      <c r="BR41" t="str">
        <f>IF($C41=-1,-1,VLOOKUP($C41,'HCAD Process'!$D$5:$CZ$504,VLOOKUP(BR$4,'Table Name'!$C$2:$D$100,2,FALSE),FALSE))</f>
        <v>Multiple Res (Low Rise)</v>
      </c>
      <c r="BS41" t="str">
        <f>IF($C41=-1,-1,VLOOKUP($C41,'HCAD Process'!$D$5:$CZ$504,VLOOKUP(BS$4,'Table Name'!$C$2:$D$100,2,FALSE),FALSE))</f>
        <v>8001</v>
      </c>
      <c r="BT41" t="str">
        <f>IF($C41=-1,-1,VLOOKUP($C41,'HCAD Process'!$D$5:$CZ$504,VLOOKUP(BT$4,'Table Name'!$C$2:$D$100,2,FALSE),FALSE))</f>
        <v>Land Neighborhood Section 1</v>
      </c>
      <c r="BU41">
        <f>IF($C41=-1,-1,VLOOKUP($C41,'HCAD Process'!$D$5:$CZ$504,VLOOKUP(BU$4,'Table Name'!$C$2:$D$100,2,FALSE),FALSE))</f>
        <v>497882</v>
      </c>
      <c r="BV41" t="str">
        <f>IF($C41=-1,-1,VLOOKUP($C41,'HCAD Process'!$D$5:$CZ$504,VLOOKUP(BV$4,'Table Name'!$C$2:$D$100,2,FALSE),FALSE))</f>
        <v>SF</v>
      </c>
      <c r="BW41" t="str">
        <f>IF($C41=-1,-1,VLOOKUP($C41,'HCAD Process'!$D$5:$CZ$504,VLOOKUP(BW$4,'Table Name'!$C$2:$D$100,2,FALSE),FALSE))</f>
        <v>1.0000</v>
      </c>
      <c r="BX41" t="str">
        <f>IF($C41=-1,-1,VLOOKUP($C41,'HCAD Process'!$D$5:$CZ$504,VLOOKUP(BX$4,'Table Name'!$C$2:$D$100,2,FALSE),FALSE))</f>
        <v>1.0000</v>
      </c>
      <c r="BY41" t="str">
        <f>IF($C41=-1,-1,VLOOKUP($C41,'HCAD Process'!$D$5:$CZ$504,VLOOKUP(BY$4,'Table Name'!$C$2:$D$100,2,FALSE),FALSE))</f>
        <v>1.0000</v>
      </c>
      <c r="BZ41" t="str">
        <f>IF($C41=-1,-1,VLOOKUP($C41,'HCAD Process'!$D$5:$CZ$504,VLOOKUP(BZ$4,'Table Name'!$C$2:$D$100,2,FALSE),FALSE))</f>
        <v>1.0000</v>
      </c>
      <c r="CA41">
        <f>IF($C41=-1,-1,VLOOKUP($C41,'HCAD Process'!$D$5:$CZ$504,VLOOKUP(CA$4,'Table Name'!$C$2:$D$100,2,FALSE),FALSE))</f>
        <v>6</v>
      </c>
      <c r="CB41">
        <f>IF($C41=-1,-1,VLOOKUP($C41,'HCAD Process'!$D$5:$CZ$504,VLOOKUP(CB$4,'Table Name'!$C$2:$D$100,2,FALSE),FALSE))</f>
        <v>6</v>
      </c>
      <c r="CC41">
        <f>IF($C41=-1,-1,VLOOKUP($C41,'HCAD Process'!$D$5:$CZ$504,VLOOKUP(CC$4,'Table Name'!$C$2:$D$100,2,FALSE),FALSE))</f>
        <v>2987292</v>
      </c>
      <c r="CD41" t="str">
        <f>IF($C41=-1,-1,VLOOKUP($C41,'HCAD Process'!$D$5:$CZ$504,VLOOKUP(CD$4,'Table Name'!$C$2:$D$100,2,FALSE),FALSE))</f>
        <v>046030000002415</v>
      </c>
    </row>
    <row r="42" spans="2:82" x14ac:dyDescent="0.25">
      <c r="B42">
        <f t="shared" si="0"/>
        <v>38</v>
      </c>
      <c r="C42" t="str">
        <f t="array" ref="C42">IF(ISERROR(INDEX('HCAD Process'!CE$5:CE$504,MATCH(0,COUNTIF(C$4:C41,'HCAD Process'!CE$5:CE$504)+('HCAD Process'!CE$5:CE$504=-1),0))),-1,INDEX('HCAD Process'!CE$5:CE$504,MATCH(0,COUNTIF(C$4:C41,'HCAD Process'!CE$5:CE$504)+('HCAD Process'!CE$5:CE$504=-1),0)))</f>
        <v>046030000002416</v>
      </c>
      <c r="D42" t="str">
        <f>IF($C42=-1,-1,VLOOKUP($C42,'HCAD Process'!$D$5:$CZ$504,VLOOKUP(D$4,'Table Name'!$C$2:$D$100,2,FALSE),FALSE))</f>
        <v>0460300000024</v>
      </c>
      <c r="E42" t="str">
        <f>IF($C42=-1,-1,VLOOKUP($C42,'HCAD Process'!$D$5:$CZ$504,VLOOKUP(E$4,'Table Name'!$C$2:$D$100,2,FALSE),FALSE))</f>
        <v>07/14/2017</v>
      </c>
      <c r="F42" t="str">
        <f>IF($C42=-1,-1,VLOOKUP($C42,'HCAD Process'!$D$5:$CZ$504,VLOOKUP(F$4,'Table Name'!$C$2:$D$100,2,FALSE),FALSE))</f>
        <v>AUGUSTA RED PINES LLC</v>
      </c>
      <c r="G42" t="str">
        <f>IF($C42=-1,-1,VLOOKUP($C42,'HCAD Process'!$D$5:$CZ$504,VLOOKUP(G$4,'Table Name'!$C$2:$D$100,2,FALSE),FALSE))</f>
        <v>RED PINES</v>
      </c>
      <c r="H42">
        <f>IF($C42=-1,-1,VLOOKUP($C42,'HCAD Process'!$D$5:$CZ$504,VLOOKUP(H$4,'Table Name'!$C$2:$D$100,2,FALSE),FALSE))</f>
        <v>0</v>
      </c>
      <c r="I42" t="str">
        <f>IF($C42=-1,-1,VLOOKUP($C42,'HCAD Process'!$D$5:$CZ$504,VLOOKUP(I$4,'Table Name'!$C$2:$D$100,2,FALSE),FALSE))</f>
        <v>3823 RED BLUFF RD 244</v>
      </c>
      <c r="J42" t="str">
        <f>IF($C42=-1,-1,VLOOKUP($C42,'HCAD Process'!$D$5:$CZ$504,VLOOKUP(J$4,'Table Name'!$C$2:$D$100,2,FALSE),FALSE))</f>
        <v>PASADENA</v>
      </c>
      <c r="K42" t="str">
        <f>IF($C42=-1,-1,VLOOKUP($C42,'HCAD Process'!$D$5:$CZ$504,VLOOKUP(K$4,'Table Name'!$C$2:$D$100,2,FALSE),FALSE))</f>
        <v>77503</v>
      </c>
      <c r="L42">
        <f>IF($C42=-1,-1,VLOOKUP($C42,'HCAD Process'!$D$5:$CZ$504,VLOOKUP(L$4,'Table Name'!$C$2:$D$100,2,FALSE),FALSE))</f>
        <v>5665000</v>
      </c>
      <c r="M42">
        <f>IF($C42=-1,-1,VLOOKUP($C42,'HCAD Process'!$D$5:$CZ$504,VLOOKUP(M$4,'Table Name'!$C$2:$D$100,2,FALSE),FALSE))</f>
        <v>7881114</v>
      </c>
      <c r="N42">
        <f>IF($C42=-1,-1,VLOOKUP($C42,'HCAD Process'!$D$5:$CZ$504,VLOOKUP(N$4,'Table Name'!$C$2:$D$100,2,FALSE),FALSE))</f>
        <v>7881114</v>
      </c>
      <c r="O42">
        <f>IF($C42=-1,-1,VLOOKUP($C42,'HCAD Process'!$D$5:$CZ$504,VLOOKUP(O$4,'Table Name'!$C$2:$D$100,2,FALSE),FALSE))</f>
        <v>0</v>
      </c>
      <c r="P42" t="e">
        <f>IF($C42=-1,-1,VLOOKUP($C42,'HCAD Process'!$D$5:$CZ$504,VLOOKUP(P$4,'Table Name'!$C$2:$D$100,2,FALSE),FALSE))</f>
        <v>#REF!</v>
      </c>
      <c r="Q42" t="str">
        <f>IF($C42=-1,-1,VLOOKUP($C42,'HCAD Process'!$D$5:$CZ$504,VLOOKUP(Q$4,'Table Name'!$C$2:$D$100,2,FALSE),FALSE))</f>
        <v>COMMERCIAL</v>
      </c>
      <c r="R42" t="str">
        <f>IF($C42=-1,-1,VLOOKUP($C42,'HCAD Process'!$D$5:$CZ$504,VLOOKUP(R$4,'Table Name'!$C$2:$D$100,2,FALSE),FALSE))</f>
        <v>16</v>
      </c>
      <c r="S42" t="str">
        <f>IF($C42=-1,-1,VLOOKUP($C42,'HCAD Process'!$D$5:$CZ$504,VLOOKUP(S$4,'Table Name'!$C$2:$D$100,2,FALSE),FALSE))</f>
        <v>4211</v>
      </c>
      <c r="T42" t="str">
        <f>IF($C42=-1,-1,VLOOKUP($C42,'HCAD Process'!$D$5:$CZ$504,VLOOKUP(T$4,'Table Name'!$C$2:$D$100,2,FALSE),FALSE))</f>
        <v>8352</v>
      </c>
      <c r="U42" t="str">
        <f>IF($C42=-1,-1,VLOOKUP($C42,'HCAD Process'!$D$5:$CZ$504,VLOOKUP(U$4,'Table Name'!$C$2:$D$100,2,FALSE),FALSE))</f>
        <v>D</v>
      </c>
      <c r="V42" t="str">
        <f>IF($C42=-1,-1,VLOOKUP($C42,'HCAD Process'!$D$5:$CZ$504,VLOOKUP(V$4,'Table Name'!$C$2:$D$100,2,FALSE),FALSE))</f>
        <v>Wood or Light Steel</v>
      </c>
      <c r="W42">
        <f>IF($C42=-1,-1,VLOOKUP($C42,'HCAD Process'!$D$5:$CZ$504,VLOOKUP(W$4,'Table Name'!$C$2:$D$100,2,FALSE),FALSE))</f>
        <v>0</v>
      </c>
      <c r="X42">
        <f>IF($C42=-1,-1,VLOOKUP($C42,'HCAD Process'!$D$5:$CZ$504,VLOOKUP(X$4,'Table Name'!$C$2:$D$100,2,FALSE),FALSE))</f>
        <v>0</v>
      </c>
      <c r="Y42">
        <f>IF($C42=-1,-1,VLOOKUP($C42,'HCAD Process'!$D$5:$CZ$504,VLOOKUP(Y$4,'Table Name'!$C$2:$D$100,2,FALSE),FALSE))</f>
        <v>602045</v>
      </c>
      <c r="Z42">
        <f>IF($C42=-1,-1,VLOOKUP($C42,'HCAD Process'!$D$5:$CZ$504,VLOOKUP(Z$4,'Table Name'!$C$2:$D$100,2,FALSE),FALSE))</f>
        <v>0</v>
      </c>
      <c r="AA42" t="str">
        <f>IF($C42=-1,-1,VLOOKUP($C42,'HCAD Process'!$D$5:$CZ$504,VLOOKUP(AA$4,'Table Name'!$C$2:$D$100,2,FALSE),FALSE))</f>
        <v>.550000</v>
      </c>
      <c r="AB42" t="str">
        <f>IF($C42=-1,-1,VLOOKUP($C42,'HCAD Process'!$D$5:$CZ$504,VLOOKUP(AB$4,'Table Name'!$C$2:$D$100,2,FALSE),FALSE))</f>
        <v>C</v>
      </c>
      <c r="AC42" t="str">
        <f>IF($C42=-1,-1,VLOOKUP($C42,'HCAD Process'!$D$5:$CZ$504,VLOOKUP(AC$4,'Table Name'!$C$2:$D$100,2,FALSE),FALSE))</f>
        <v>Average</v>
      </c>
      <c r="AD42" t="str">
        <f>IF($C42=-1,-1,VLOOKUP($C42,'HCAD Process'!$D$5:$CZ$504,VLOOKUP(AD$4,'Table Name'!$C$2:$D$100,2,FALSE),FALSE))</f>
        <v>1961</v>
      </c>
      <c r="AE42" t="str">
        <f>IF($C42=-1,-1,VLOOKUP($C42,'HCAD Process'!$D$5:$CZ$504,VLOOKUP(AE$4,'Table Name'!$C$2:$D$100,2,FALSE),FALSE))</f>
        <v>1961</v>
      </c>
      <c r="AF42" t="str">
        <f>IF($C42=-1,-1,VLOOKUP($C42,'HCAD Process'!$D$5:$CZ$504,VLOOKUP(AF$4,'Table Name'!$C$2:$D$100,2,FALSE),FALSE))</f>
        <v>0</v>
      </c>
      <c r="AG42" t="str">
        <f>IF($C42=-1,-1,VLOOKUP($C42,'HCAD Process'!$D$5:$CZ$504,VLOOKUP(AG$4,'Table Name'!$C$2:$D$100,2,FALSE),FALSE))</f>
        <v>1962</v>
      </c>
      <c r="AH42">
        <f>IF($C42=-1,-1,VLOOKUP($C42,'HCAD Process'!$D$5:$CZ$504,VLOOKUP(AH$4,'Table Name'!$C$2:$D$100,2,FALSE),FALSE))</f>
        <v>0</v>
      </c>
      <c r="AI42" t="str">
        <f>IF($C42=-1,-1,VLOOKUP($C42,'HCAD Process'!$D$5:$CZ$504,VLOOKUP(AI$4,'Table Name'!$C$2:$D$100,2,FALSE),FALSE))</f>
        <v>01/01/1997</v>
      </c>
      <c r="AJ42" t="str">
        <f>IF($C42=-1,-1,VLOOKUP($C42,'HCAD Process'!$D$5:$CZ$504,VLOOKUP(AJ$4,'Table Name'!$C$2:$D$100,2,FALSE),FALSE))</f>
        <v>STI HAD: BAS(7560).    WHEN SKETCHED USING FILE SKETCH CAME OUT TO 8190 SF, 630 SF MORE. OK PER #415.</v>
      </c>
      <c r="AK42">
        <f>IF($C42=-1,-1,VLOOKUP($C42,'HCAD Process'!$D$5:$CZ$504,VLOOKUP(AK$4,'Table Name'!$C$2:$D$100,2,FALSE),FALSE))</f>
        <v>8190</v>
      </c>
      <c r="AL42">
        <f>IF($C42=-1,-1,VLOOKUP($C42,'HCAD Process'!$D$5:$CZ$504,VLOOKUP(AL$4,'Table Name'!$C$2:$D$100,2,FALSE),FALSE))</f>
        <v>8190</v>
      </c>
      <c r="AM42">
        <f>IF($C42=-1,-1,VLOOKUP($C42,'HCAD Process'!$D$5:$CZ$504,VLOOKUP(AM$4,'Table Name'!$C$2:$D$100,2,FALSE),FALSE))</f>
        <v>0</v>
      </c>
      <c r="AN42">
        <f>IF($C42=-1,-1,VLOOKUP($C42,'HCAD Process'!$D$5:$CZ$504,VLOOKUP(AN$4,'Table Name'!$C$2:$D$100,2,FALSE),FALSE))</f>
        <v>0</v>
      </c>
      <c r="AO42">
        <f>IF($C42=-1,-1,VLOOKUP($C42,'HCAD Process'!$D$5:$CZ$504,VLOOKUP(AO$4,'Table Name'!$C$2:$D$100,2,FALSE),FALSE))</f>
        <v>0</v>
      </c>
      <c r="AP42">
        <f>IF($C42=-1,-1,VLOOKUP($C42,'HCAD Process'!$D$5:$CZ$504,VLOOKUP(AP$4,'Table Name'!$C$2:$D$100,2,FALSE),FALSE))</f>
        <v>8190</v>
      </c>
      <c r="AQ42">
        <f>IF($C42=-1,-1,VLOOKUP($C42,'HCAD Process'!$D$5:$CZ$504,VLOOKUP(AQ$4,'Table Name'!$C$2:$D$100,2,FALSE),FALSE))</f>
        <v>786</v>
      </c>
      <c r="AR42">
        <f>IF($C42=-1,-1,VLOOKUP($C42,'HCAD Process'!$D$5:$CZ$504,VLOOKUP(AR$4,'Table Name'!$C$2:$D$100,2,FALSE),FALSE))</f>
        <v>1</v>
      </c>
      <c r="AS42" t="str">
        <f>IF($C42=-1,-1,VLOOKUP($C42,'HCAD Process'!$D$5:$CZ$504,VLOOKUP(AS$4,'Table Name'!$C$2:$D$100,2,FALSE),FALSE))</f>
        <v>17</v>
      </c>
      <c r="AT42" t="str">
        <f>IF($C42=-1,-1,VLOOKUP($C42,'HCAD Process'!$D$5:$CZ$504,VLOOKUP(AT$4,'Table Name'!$C$2:$D$100,2,FALSE),FALSE))</f>
        <v>Apartments - Garden Style</v>
      </c>
      <c r="AU42" t="str">
        <f>IF($C42=-1,-1,VLOOKUP($C42,'HCAD Process'!$D$5:$CZ$504,VLOOKUP(AU$4,'Table Name'!$C$2:$D$100,2,FALSE),FALSE))</f>
        <v>Red Pines</v>
      </c>
      <c r="AV42" t="str">
        <f>IF($C42=-1,-1,VLOOKUP($C42,'HCAD Process'!$D$5:$CZ$504,VLOOKUP(AV$4,'Table Name'!$C$2:$D$100,2,FALSE),FALSE))</f>
        <v>244</v>
      </c>
      <c r="AW42">
        <f>IF($C42=-1,-1,VLOOKUP($C42,'HCAD Process'!$D$5:$CZ$504,VLOOKUP(AW$4,'Table Name'!$C$2:$D$100,2,FALSE),FALSE))</f>
        <v>177050</v>
      </c>
      <c r="AX42">
        <f>IF($C42=-1,-1,VLOOKUP($C42,'HCAD Process'!$D$5:$CZ$504,VLOOKUP(AX$4,'Table Name'!$C$2:$D$100,2,FALSE),FALSE))</f>
        <v>0</v>
      </c>
      <c r="AY42">
        <f>IF($C42=-1,-1,VLOOKUP($C42,'HCAD Process'!$D$5:$CZ$504,VLOOKUP(AY$4,'Table Name'!$C$2:$D$100,2,FALSE),FALSE))</f>
        <v>0</v>
      </c>
      <c r="AZ42">
        <f>IF($C42=-1,-1,VLOOKUP($C42,'HCAD Process'!$D$5:$CZ$504,VLOOKUP(AZ$4,'Table Name'!$C$2:$D$100,2,FALSE),FALSE))</f>
        <v>2191879</v>
      </c>
      <c r="BA42" t="str">
        <f>IF($C42=-1,-1,VLOOKUP($C42,'HCAD Process'!$D$5:$CZ$504,VLOOKUP(BA$4,'Table Name'!$C$2:$D$100,2,FALSE),FALSE))</f>
        <v>14</v>
      </c>
      <c r="BB42" t="str">
        <f>IF($C42=-1,-1,VLOOKUP($C42,'HCAD Process'!$D$5:$CZ$504,VLOOKUP(BB$4,'Table Name'!$C$2:$D$100,2,FALSE),FALSE))</f>
        <v>TRS 4C &amp; 5E</v>
      </c>
      <c r="BC42" t="str">
        <f>IF($C42=-1,-1,VLOOKUP($C42,'HCAD Process'!$D$5:$CZ$504,VLOOKUP(BC$4,'Table Name'!$C$2:$D$100,2,FALSE),FALSE))</f>
        <v>ABST 930 WCRR CO SEC 3</v>
      </c>
      <c r="BD42" t="str">
        <f>IF($C42=-1,-1,VLOOKUP($C42,'HCAD Process'!$D$5:$CZ$504,VLOOKUP(BD$4,'Table Name'!$C$2:$D$100,2,FALSE),FALSE))</f>
        <v>1714</v>
      </c>
      <c r="BE42" t="str">
        <f>IF($C42=-1,-1,VLOOKUP($C42,'HCAD Process'!$D$5:$CZ$504,VLOOKUP(BE$4,'Table Name'!$C$2:$D$100,2,FALSE),FALSE))</f>
        <v>Pasadena/ Deer Park/ La Porte</v>
      </c>
      <c r="BF42" t="str">
        <f>IF($C42=-1,-1,VLOOKUP($C42,'HCAD Process'!$D$5:$CZ$504,VLOOKUP(BF$4,'Table Name'!$C$2:$D$100,2,FALSE),FALSE))</f>
        <v>360</v>
      </c>
      <c r="BG42" t="str">
        <f>IF($C42=-1,-1,VLOOKUP($C42,'HCAD Process'!$D$5:$CZ$504,VLOOKUP(BG$4,'Table Name'!$C$2:$D$100,2,FALSE),FALSE))</f>
        <v>ISD 21 - Pasadena ISD</v>
      </c>
      <c r="BH42" t="str">
        <f>IF($C42=-1,-1,VLOOKUP($C42,'HCAD Process'!$D$5:$CZ$504,VLOOKUP(BH$4,'Table Name'!$C$2:$D$100,2,FALSE),FALSE))</f>
        <v>9735.01</v>
      </c>
      <c r="BI42" t="str">
        <f>IF($C42=-1,-1,VLOOKUP($C42,'HCAD Process'!$D$5:$CZ$504,VLOOKUP(BI$4,'Table Name'!$C$2:$D$100,2,FALSE),FALSE))</f>
        <v>0</v>
      </c>
      <c r="BJ42" t="str">
        <f>IF($C42=-1,-1,VLOOKUP($C42,'HCAD Process'!$D$5:$CZ$504,VLOOKUP(BJ$4,'Table Name'!$C$2:$D$100,2,FALSE),FALSE))</f>
        <v>21</v>
      </c>
      <c r="BK42" t="str">
        <f>IF($C42=-1,-1,VLOOKUP($C42,'HCAD Process'!$D$5:$CZ$504,VLOOKUP(BK$4,'Table Name'!$C$2:$D$100,2,FALSE),FALSE))</f>
        <v>5954A</v>
      </c>
      <c r="BL42" t="str">
        <f>IF($C42=-1,-1,VLOOKUP($C42,'HCAD Process'!$D$5:$CZ$504,VLOOKUP(BL$4,'Table Name'!$C$2:$D$100,2,FALSE),FALSE))</f>
        <v>537R</v>
      </c>
      <c r="BM42" t="str">
        <f>IF($C42=-1,-1,VLOOKUP($C42,'HCAD Process'!$D$5:$CZ$504,VLOOKUP(BM$4,'Table Name'!$C$2:$D$100,2,FALSE),FALSE))</f>
        <v>021 040 041 042 043 044 047 074</v>
      </c>
      <c r="BN42" t="str">
        <f>IF($C42=-1,-1,VLOOKUP($C42,'HCAD Process'!$D$5:$CZ$504,VLOOKUP(BN$4,'Table Name'!$C$2:$D$100,2,FALSE),FALSE))</f>
        <v>Real, Residential, Multi-Family</v>
      </c>
      <c r="BO42" t="str">
        <f>IF($C42=-1,-1,VLOOKUP($C42,'HCAD Process'!$D$5:$CZ$504,VLOOKUP(BO$4,'Table Name'!$C$2:$D$100,2,FALSE),FALSE))</f>
        <v>B1</v>
      </c>
      <c r="BP42" t="str">
        <f>IF($C42=-1,-1,VLOOKUP($C42,'HCAD Process'!$D$5:$CZ$504,VLOOKUP(BP$4,'Table Name'!$C$2:$D$100,2,FALSE),FALSE))</f>
        <v>Real, Residential, Multi-Family</v>
      </c>
      <c r="BQ42" t="str">
        <f>IF($C42=-1,-1,VLOOKUP($C42,'HCAD Process'!$D$5:$CZ$504,VLOOKUP(BQ$4,'Table Name'!$C$2:$D$100,2,FALSE),FALSE))</f>
        <v>Apartment Garden (1 to 3 Stories)</v>
      </c>
      <c r="BR42" t="str">
        <f>IF($C42=-1,-1,VLOOKUP($C42,'HCAD Process'!$D$5:$CZ$504,VLOOKUP(BR$4,'Table Name'!$C$2:$D$100,2,FALSE),FALSE))</f>
        <v>Multiple Res (Low Rise)</v>
      </c>
      <c r="BS42" t="str">
        <f>IF($C42=-1,-1,VLOOKUP($C42,'HCAD Process'!$D$5:$CZ$504,VLOOKUP(BS$4,'Table Name'!$C$2:$D$100,2,FALSE),FALSE))</f>
        <v>8001</v>
      </c>
      <c r="BT42" t="str">
        <f>IF($C42=-1,-1,VLOOKUP($C42,'HCAD Process'!$D$5:$CZ$504,VLOOKUP(BT$4,'Table Name'!$C$2:$D$100,2,FALSE),FALSE))</f>
        <v>Land Neighborhood Section 1</v>
      </c>
      <c r="BU42">
        <f>IF($C42=-1,-1,VLOOKUP($C42,'HCAD Process'!$D$5:$CZ$504,VLOOKUP(BU$4,'Table Name'!$C$2:$D$100,2,FALSE),FALSE))</f>
        <v>497882</v>
      </c>
      <c r="BV42" t="str">
        <f>IF($C42=-1,-1,VLOOKUP($C42,'HCAD Process'!$D$5:$CZ$504,VLOOKUP(BV$4,'Table Name'!$C$2:$D$100,2,FALSE),FALSE))</f>
        <v>SF</v>
      </c>
      <c r="BW42" t="str">
        <f>IF($C42=-1,-1,VLOOKUP($C42,'HCAD Process'!$D$5:$CZ$504,VLOOKUP(BW$4,'Table Name'!$C$2:$D$100,2,FALSE),FALSE))</f>
        <v>1.0000</v>
      </c>
      <c r="BX42" t="str">
        <f>IF($C42=-1,-1,VLOOKUP($C42,'HCAD Process'!$D$5:$CZ$504,VLOOKUP(BX$4,'Table Name'!$C$2:$D$100,2,FALSE),FALSE))</f>
        <v>1.0000</v>
      </c>
      <c r="BY42" t="str">
        <f>IF($C42=-1,-1,VLOOKUP($C42,'HCAD Process'!$D$5:$CZ$504,VLOOKUP(BY$4,'Table Name'!$C$2:$D$100,2,FALSE),FALSE))</f>
        <v>1.0000</v>
      </c>
      <c r="BZ42" t="str">
        <f>IF($C42=-1,-1,VLOOKUP($C42,'HCAD Process'!$D$5:$CZ$504,VLOOKUP(BZ$4,'Table Name'!$C$2:$D$100,2,FALSE),FALSE))</f>
        <v>1.0000</v>
      </c>
      <c r="CA42">
        <f>IF($C42=-1,-1,VLOOKUP($C42,'HCAD Process'!$D$5:$CZ$504,VLOOKUP(CA$4,'Table Name'!$C$2:$D$100,2,FALSE),FALSE))</f>
        <v>6</v>
      </c>
      <c r="CB42">
        <f>IF($C42=-1,-1,VLOOKUP($C42,'HCAD Process'!$D$5:$CZ$504,VLOOKUP(CB$4,'Table Name'!$C$2:$D$100,2,FALSE),FALSE))</f>
        <v>6</v>
      </c>
      <c r="CC42">
        <f>IF($C42=-1,-1,VLOOKUP($C42,'HCAD Process'!$D$5:$CZ$504,VLOOKUP(CC$4,'Table Name'!$C$2:$D$100,2,FALSE),FALSE))</f>
        <v>2987292</v>
      </c>
      <c r="CD42" t="str">
        <f>IF($C42=-1,-1,VLOOKUP($C42,'HCAD Process'!$D$5:$CZ$504,VLOOKUP(CD$4,'Table Name'!$C$2:$D$100,2,FALSE),FALSE))</f>
        <v>046030000002416</v>
      </c>
    </row>
    <row r="43" spans="2:82" x14ac:dyDescent="0.25">
      <c r="B43">
        <f t="shared" si="0"/>
        <v>39</v>
      </c>
      <c r="C43" t="str">
        <f t="array" ref="C43">IF(ISERROR(INDEX('HCAD Process'!CE$5:CE$504,MATCH(0,COUNTIF(C$4:C42,'HCAD Process'!CE$5:CE$504)+('HCAD Process'!CE$5:CE$504=-1),0))),-1,INDEX('HCAD Process'!CE$5:CE$504,MATCH(0,COUNTIF(C$4:C42,'HCAD Process'!CE$5:CE$504)+('HCAD Process'!CE$5:CE$504=-1),0)))</f>
        <v>046030000002417</v>
      </c>
      <c r="D43" t="str">
        <f>IF($C43=-1,-1,VLOOKUP($C43,'HCAD Process'!$D$5:$CZ$504,VLOOKUP(D$4,'Table Name'!$C$2:$D$100,2,FALSE),FALSE))</f>
        <v>0460300000024</v>
      </c>
      <c r="E43" t="str">
        <f>IF($C43=-1,-1,VLOOKUP($C43,'HCAD Process'!$D$5:$CZ$504,VLOOKUP(E$4,'Table Name'!$C$2:$D$100,2,FALSE),FALSE))</f>
        <v>07/14/2017</v>
      </c>
      <c r="F43" t="str">
        <f>IF($C43=-1,-1,VLOOKUP($C43,'HCAD Process'!$D$5:$CZ$504,VLOOKUP(F$4,'Table Name'!$C$2:$D$100,2,FALSE),FALSE))</f>
        <v>AUGUSTA RED PINES LLC</v>
      </c>
      <c r="G43" t="str">
        <f>IF($C43=-1,-1,VLOOKUP($C43,'HCAD Process'!$D$5:$CZ$504,VLOOKUP(G$4,'Table Name'!$C$2:$D$100,2,FALSE),FALSE))</f>
        <v>RED PINES</v>
      </c>
      <c r="H43">
        <f>IF($C43=-1,-1,VLOOKUP($C43,'HCAD Process'!$D$5:$CZ$504,VLOOKUP(H$4,'Table Name'!$C$2:$D$100,2,FALSE),FALSE))</f>
        <v>0</v>
      </c>
      <c r="I43" t="str">
        <f>IF($C43=-1,-1,VLOOKUP($C43,'HCAD Process'!$D$5:$CZ$504,VLOOKUP(I$4,'Table Name'!$C$2:$D$100,2,FALSE),FALSE))</f>
        <v>3823 RED BLUFF RD 244</v>
      </c>
      <c r="J43" t="str">
        <f>IF($C43=-1,-1,VLOOKUP($C43,'HCAD Process'!$D$5:$CZ$504,VLOOKUP(J$4,'Table Name'!$C$2:$D$100,2,FALSE),FALSE))</f>
        <v>PASADENA</v>
      </c>
      <c r="K43" t="str">
        <f>IF($C43=-1,-1,VLOOKUP($C43,'HCAD Process'!$D$5:$CZ$504,VLOOKUP(K$4,'Table Name'!$C$2:$D$100,2,FALSE),FALSE))</f>
        <v>77503</v>
      </c>
      <c r="L43">
        <f>IF($C43=-1,-1,VLOOKUP($C43,'HCAD Process'!$D$5:$CZ$504,VLOOKUP(L$4,'Table Name'!$C$2:$D$100,2,FALSE),FALSE))</f>
        <v>5665000</v>
      </c>
      <c r="M43">
        <f>IF($C43=-1,-1,VLOOKUP($C43,'HCAD Process'!$D$5:$CZ$504,VLOOKUP(M$4,'Table Name'!$C$2:$D$100,2,FALSE),FALSE))</f>
        <v>7881114</v>
      </c>
      <c r="N43">
        <f>IF($C43=-1,-1,VLOOKUP($C43,'HCAD Process'!$D$5:$CZ$504,VLOOKUP(N$4,'Table Name'!$C$2:$D$100,2,FALSE),FALSE))</f>
        <v>7881114</v>
      </c>
      <c r="O43">
        <f>IF($C43=-1,-1,VLOOKUP($C43,'HCAD Process'!$D$5:$CZ$504,VLOOKUP(O$4,'Table Name'!$C$2:$D$100,2,FALSE),FALSE))</f>
        <v>0</v>
      </c>
      <c r="P43" t="e">
        <f>IF($C43=-1,-1,VLOOKUP($C43,'HCAD Process'!$D$5:$CZ$504,VLOOKUP(P$4,'Table Name'!$C$2:$D$100,2,FALSE),FALSE))</f>
        <v>#REF!</v>
      </c>
      <c r="Q43" t="str">
        <f>IF($C43=-1,-1,VLOOKUP($C43,'HCAD Process'!$D$5:$CZ$504,VLOOKUP(Q$4,'Table Name'!$C$2:$D$100,2,FALSE),FALSE))</f>
        <v>COMMERCIAL</v>
      </c>
      <c r="R43" t="str">
        <f>IF($C43=-1,-1,VLOOKUP($C43,'HCAD Process'!$D$5:$CZ$504,VLOOKUP(R$4,'Table Name'!$C$2:$D$100,2,FALSE),FALSE))</f>
        <v>17</v>
      </c>
      <c r="S43" t="str">
        <f>IF($C43=-1,-1,VLOOKUP($C43,'HCAD Process'!$D$5:$CZ$504,VLOOKUP(S$4,'Table Name'!$C$2:$D$100,2,FALSE),FALSE))</f>
        <v>4211</v>
      </c>
      <c r="T43" t="str">
        <f>IF($C43=-1,-1,VLOOKUP($C43,'HCAD Process'!$D$5:$CZ$504,VLOOKUP(T$4,'Table Name'!$C$2:$D$100,2,FALSE),FALSE))</f>
        <v>8352</v>
      </c>
      <c r="U43" t="str">
        <f>IF($C43=-1,-1,VLOOKUP($C43,'HCAD Process'!$D$5:$CZ$504,VLOOKUP(U$4,'Table Name'!$C$2:$D$100,2,FALSE),FALSE))</f>
        <v>D</v>
      </c>
      <c r="V43" t="str">
        <f>IF($C43=-1,-1,VLOOKUP($C43,'HCAD Process'!$D$5:$CZ$504,VLOOKUP(V$4,'Table Name'!$C$2:$D$100,2,FALSE),FALSE))</f>
        <v>Wood or Light Steel</v>
      </c>
      <c r="W43">
        <f>IF($C43=-1,-1,VLOOKUP($C43,'HCAD Process'!$D$5:$CZ$504,VLOOKUP(W$4,'Table Name'!$C$2:$D$100,2,FALSE),FALSE))</f>
        <v>0</v>
      </c>
      <c r="X43">
        <f>IF($C43=-1,-1,VLOOKUP($C43,'HCAD Process'!$D$5:$CZ$504,VLOOKUP(X$4,'Table Name'!$C$2:$D$100,2,FALSE),FALSE))</f>
        <v>0</v>
      </c>
      <c r="Y43">
        <f>IF($C43=-1,-1,VLOOKUP($C43,'HCAD Process'!$D$5:$CZ$504,VLOOKUP(Y$4,'Table Name'!$C$2:$D$100,2,FALSE),FALSE))</f>
        <v>602045</v>
      </c>
      <c r="Z43">
        <f>IF($C43=-1,-1,VLOOKUP($C43,'HCAD Process'!$D$5:$CZ$504,VLOOKUP(Z$4,'Table Name'!$C$2:$D$100,2,FALSE),FALSE))</f>
        <v>0</v>
      </c>
      <c r="AA43" t="str">
        <f>IF($C43=-1,-1,VLOOKUP($C43,'HCAD Process'!$D$5:$CZ$504,VLOOKUP(AA$4,'Table Name'!$C$2:$D$100,2,FALSE),FALSE))</f>
        <v>.550000</v>
      </c>
      <c r="AB43" t="str">
        <f>IF($C43=-1,-1,VLOOKUP($C43,'HCAD Process'!$D$5:$CZ$504,VLOOKUP(AB$4,'Table Name'!$C$2:$D$100,2,FALSE),FALSE))</f>
        <v>C</v>
      </c>
      <c r="AC43" t="str">
        <f>IF($C43=-1,-1,VLOOKUP($C43,'HCAD Process'!$D$5:$CZ$504,VLOOKUP(AC$4,'Table Name'!$C$2:$D$100,2,FALSE),FALSE))</f>
        <v>Average</v>
      </c>
      <c r="AD43" t="str">
        <f>IF($C43=-1,-1,VLOOKUP($C43,'HCAD Process'!$D$5:$CZ$504,VLOOKUP(AD$4,'Table Name'!$C$2:$D$100,2,FALSE),FALSE))</f>
        <v>1961</v>
      </c>
      <c r="AE43" t="str">
        <f>IF($C43=-1,-1,VLOOKUP($C43,'HCAD Process'!$D$5:$CZ$504,VLOOKUP(AE$4,'Table Name'!$C$2:$D$100,2,FALSE),FALSE))</f>
        <v>1961</v>
      </c>
      <c r="AF43" t="str">
        <f>IF($C43=-1,-1,VLOOKUP($C43,'HCAD Process'!$D$5:$CZ$504,VLOOKUP(AF$4,'Table Name'!$C$2:$D$100,2,FALSE),FALSE))</f>
        <v>0</v>
      </c>
      <c r="AG43" t="str">
        <f>IF($C43=-1,-1,VLOOKUP($C43,'HCAD Process'!$D$5:$CZ$504,VLOOKUP(AG$4,'Table Name'!$C$2:$D$100,2,FALSE),FALSE))</f>
        <v>1962</v>
      </c>
      <c r="AH43">
        <f>IF($C43=-1,-1,VLOOKUP($C43,'HCAD Process'!$D$5:$CZ$504,VLOOKUP(AH$4,'Table Name'!$C$2:$D$100,2,FALSE),FALSE))</f>
        <v>0</v>
      </c>
      <c r="AI43" t="str">
        <f>IF($C43=-1,-1,VLOOKUP($C43,'HCAD Process'!$D$5:$CZ$504,VLOOKUP(AI$4,'Table Name'!$C$2:$D$100,2,FALSE),FALSE))</f>
        <v>01/01/1997</v>
      </c>
      <c r="AJ43" t="str">
        <f>IF($C43=-1,-1,VLOOKUP($C43,'HCAD Process'!$D$5:$CZ$504,VLOOKUP(AJ$4,'Table Name'!$C$2:$D$100,2,FALSE),FALSE))</f>
        <v>STI HAD: BAS(7560).    WHEN SKETCHED USING FILE SKETCH CAME OUT TO 8190 SF, 630 SF MORE. OK PER #415.</v>
      </c>
      <c r="AK43">
        <f>IF($C43=-1,-1,VLOOKUP($C43,'HCAD Process'!$D$5:$CZ$504,VLOOKUP(AK$4,'Table Name'!$C$2:$D$100,2,FALSE),FALSE))</f>
        <v>8190</v>
      </c>
      <c r="AL43">
        <f>IF($C43=-1,-1,VLOOKUP($C43,'HCAD Process'!$D$5:$CZ$504,VLOOKUP(AL$4,'Table Name'!$C$2:$D$100,2,FALSE),FALSE))</f>
        <v>8190</v>
      </c>
      <c r="AM43">
        <f>IF($C43=-1,-1,VLOOKUP($C43,'HCAD Process'!$D$5:$CZ$504,VLOOKUP(AM$4,'Table Name'!$C$2:$D$100,2,FALSE),FALSE))</f>
        <v>0</v>
      </c>
      <c r="AN43">
        <f>IF($C43=-1,-1,VLOOKUP($C43,'HCAD Process'!$D$5:$CZ$504,VLOOKUP(AN$4,'Table Name'!$C$2:$D$100,2,FALSE),FALSE))</f>
        <v>0</v>
      </c>
      <c r="AO43">
        <f>IF($C43=-1,-1,VLOOKUP($C43,'HCAD Process'!$D$5:$CZ$504,VLOOKUP(AO$4,'Table Name'!$C$2:$D$100,2,FALSE),FALSE))</f>
        <v>0</v>
      </c>
      <c r="AP43">
        <f>IF($C43=-1,-1,VLOOKUP($C43,'HCAD Process'!$D$5:$CZ$504,VLOOKUP(AP$4,'Table Name'!$C$2:$D$100,2,FALSE),FALSE))</f>
        <v>8190</v>
      </c>
      <c r="AQ43">
        <f>IF($C43=-1,-1,VLOOKUP($C43,'HCAD Process'!$D$5:$CZ$504,VLOOKUP(AQ$4,'Table Name'!$C$2:$D$100,2,FALSE),FALSE))</f>
        <v>786</v>
      </c>
      <c r="AR43">
        <f>IF($C43=-1,-1,VLOOKUP($C43,'HCAD Process'!$D$5:$CZ$504,VLOOKUP(AR$4,'Table Name'!$C$2:$D$100,2,FALSE),FALSE))</f>
        <v>1</v>
      </c>
      <c r="AS43" t="str">
        <f>IF($C43=-1,-1,VLOOKUP($C43,'HCAD Process'!$D$5:$CZ$504,VLOOKUP(AS$4,'Table Name'!$C$2:$D$100,2,FALSE),FALSE))</f>
        <v>17</v>
      </c>
      <c r="AT43" t="str">
        <f>IF($C43=-1,-1,VLOOKUP($C43,'HCAD Process'!$D$5:$CZ$504,VLOOKUP(AT$4,'Table Name'!$C$2:$D$100,2,FALSE),FALSE))</f>
        <v>Apartments - Garden Style</v>
      </c>
      <c r="AU43" t="str">
        <f>IF($C43=-1,-1,VLOOKUP($C43,'HCAD Process'!$D$5:$CZ$504,VLOOKUP(AU$4,'Table Name'!$C$2:$D$100,2,FALSE),FALSE))</f>
        <v>Red Pines</v>
      </c>
      <c r="AV43" t="str">
        <f>IF($C43=-1,-1,VLOOKUP($C43,'HCAD Process'!$D$5:$CZ$504,VLOOKUP(AV$4,'Table Name'!$C$2:$D$100,2,FALSE),FALSE))</f>
        <v>244</v>
      </c>
      <c r="AW43">
        <f>IF($C43=-1,-1,VLOOKUP($C43,'HCAD Process'!$D$5:$CZ$504,VLOOKUP(AW$4,'Table Name'!$C$2:$D$100,2,FALSE),FALSE))</f>
        <v>177050</v>
      </c>
      <c r="AX43">
        <f>IF($C43=-1,-1,VLOOKUP($C43,'HCAD Process'!$D$5:$CZ$504,VLOOKUP(AX$4,'Table Name'!$C$2:$D$100,2,FALSE),FALSE))</f>
        <v>0</v>
      </c>
      <c r="AY43">
        <f>IF($C43=-1,-1,VLOOKUP($C43,'HCAD Process'!$D$5:$CZ$504,VLOOKUP(AY$4,'Table Name'!$C$2:$D$100,2,FALSE),FALSE))</f>
        <v>0</v>
      </c>
      <c r="AZ43">
        <f>IF($C43=-1,-1,VLOOKUP($C43,'HCAD Process'!$D$5:$CZ$504,VLOOKUP(AZ$4,'Table Name'!$C$2:$D$100,2,FALSE),FALSE))</f>
        <v>2191879</v>
      </c>
      <c r="BA43" t="str">
        <f>IF($C43=-1,-1,VLOOKUP($C43,'HCAD Process'!$D$5:$CZ$504,VLOOKUP(BA$4,'Table Name'!$C$2:$D$100,2,FALSE),FALSE))</f>
        <v>14</v>
      </c>
      <c r="BB43" t="str">
        <f>IF($C43=-1,-1,VLOOKUP($C43,'HCAD Process'!$D$5:$CZ$504,VLOOKUP(BB$4,'Table Name'!$C$2:$D$100,2,FALSE),FALSE))</f>
        <v>TRS 4C &amp; 5E</v>
      </c>
      <c r="BC43" t="str">
        <f>IF($C43=-1,-1,VLOOKUP($C43,'HCAD Process'!$D$5:$CZ$504,VLOOKUP(BC$4,'Table Name'!$C$2:$D$100,2,FALSE),FALSE))</f>
        <v>ABST 930 WCRR CO SEC 3</v>
      </c>
      <c r="BD43" t="str">
        <f>IF($C43=-1,-1,VLOOKUP($C43,'HCAD Process'!$D$5:$CZ$504,VLOOKUP(BD$4,'Table Name'!$C$2:$D$100,2,FALSE),FALSE))</f>
        <v>1714</v>
      </c>
      <c r="BE43" t="str">
        <f>IF($C43=-1,-1,VLOOKUP($C43,'HCAD Process'!$D$5:$CZ$504,VLOOKUP(BE$4,'Table Name'!$C$2:$D$100,2,FALSE),FALSE))</f>
        <v>Pasadena/ Deer Park/ La Porte</v>
      </c>
      <c r="BF43" t="str">
        <f>IF($C43=-1,-1,VLOOKUP($C43,'HCAD Process'!$D$5:$CZ$504,VLOOKUP(BF$4,'Table Name'!$C$2:$D$100,2,FALSE),FALSE))</f>
        <v>360</v>
      </c>
      <c r="BG43" t="str">
        <f>IF($C43=-1,-1,VLOOKUP($C43,'HCAD Process'!$D$5:$CZ$504,VLOOKUP(BG$4,'Table Name'!$C$2:$D$100,2,FALSE),FALSE))</f>
        <v>ISD 21 - Pasadena ISD</v>
      </c>
      <c r="BH43" t="str">
        <f>IF($C43=-1,-1,VLOOKUP($C43,'HCAD Process'!$D$5:$CZ$504,VLOOKUP(BH$4,'Table Name'!$C$2:$D$100,2,FALSE),FALSE))</f>
        <v>9735.01</v>
      </c>
      <c r="BI43" t="str">
        <f>IF($C43=-1,-1,VLOOKUP($C43,'HCAD Process'!$D$5:$CZ$504,VLOOKUP(BI$4,'Table Name'!$C$2:$D$100,2,FALSE),FALSE))</f>
        <v>0</v>
      </c>
      <c r="BJ43" t="str">
        <f>IF($C43=-1,-1,VLOOKUP($C43,'HCAD Process'!$D$5:$CZ$504,VLOOKUP(BJ$4,'Table Name'!$C$2:$D$100,2,FALSE),FALSE))</f>
        <v>21</v>
      </c>
      <c r="BK43" t="str">
        <f>IF($C43=-1,-1,VLOOKUP($C43,'HCAD Process'!$D$5:$CZ$504,VLOOKUP(BK$4,'Table Name'!$C$2:$D$100,2,FALSE),FALSE))</f>
        <v>5954A</v>
      </c>
      <c r="BL43" t="str">
        <f>IF($C43=-1,-1,VLOOKUP($C43,'HCAD Process'!$D$5:$CZ$504,VLOOKUP(BL$4,'Table Name'!$C$2:$D$100,2,FALSE),FALSE))</f>
        <v>537R</v>
      </c>
      <c r="BM43" t="str">
        <f>IF($C43=-1,-1,VLOOKUP($C43,'HCAD Process'!$D$5:$CZ$504,VLOOKUP(BM$4,'Table Name'!$C$2:$D$100,2,FALSE),FALSE))</f>
        <v>021 040 041 042 043 044 047 074</v>
      </c>
      <c r="BN43" t="str">
        <f>IF($C43=-1,-1,VLOOKUP($C43,'HCAD Process'!$D$5:$CZ$504,VLOOKUP(BN$4,'Table Name'!$C$2:$D$100,2,FALSE),FALSE))</f>
        <v>Real, Residential, Multi-Family</v>
      </c>
      <c r="BO43" t="str">
        <f>IF($C43=-1,-1,VLOOKUP($C43,'HCAD Process'!$D$5:$CZ$504,VLOOKUP(BO$4,'Table Name'!$C$2:$D$100,2,FALSE),FALSE))</f>
        <v>B1</v>
      </c>
      <c r="BP43" t="str">
        <f>IF($C43=-1,-1,VLOOKUP($C43,'HCAD Process'!$D$5:$CZ$504,VLOOKUP(BP$4,'Table Name'!$C$2:$D$100,2,FALSE),FALSE))</f>
        <v>Real, Residential, Multi-Family</v>
      </c>
      <c r="BQ43" t="str">
        <f>IF($C43=-1,-1,VLOOKUP($C43,'HCAD Process'!$D$5:$CZ$504,VLOOKUP(BQ$4,'Table Name'!$C$2:$D$100,2,FALSE),FALSE))</f>
        <v>Apartment Garden (1 to 3 Stories)</v>
      </c>
      <c r="BR43" t="str">
        <f>IF($C43=-1,-1,VLOOKUP($C43,'HCAD Process'!$D$5:$CZ$504,VLOOKUP(BR$4,'Table Name'!$C$2:$D$100,2,FALSE),FALSE))</f>
        <v>Multiple Res (Low Rise)</v>
      </c>
      <c r="BS43" t="str">
        <f>IF($C43=-1,-1,VLOOKUP($C43,'HCAD Process'!$D$5:$CZ$504,VLOOKUP(BS$4,'Table Name'!$C$2:$D$100,2,FALSE),FALSE))</f>
        <v>8001</v>
      </c>
      <c r="BT43" t="str">
        <f>IF($C43=-1,-1,VLOOKUP($C43,'HCAD Process'!$D$5:$CZ$504,VLOOKUP(BT$4,'Table Name'!$C$2:$D$100,2,FALSE),FALSE))</f>
        <v>Land Neighborhood Section 1</v>
      </c>
      <c r="BU43">
        <f>IF($C43=-1,-1,VLOOKUP($C43,'HCAD Process'!$D$5:$CZ$504,VLOOKUP(BU$4,'Table Name'!$C$2:$D$100,2,FALSE),FALSE))</f>
        <v>497882</v>
      </c>
      <c r="BV43" t="str">
        <f>IF($C43=-1,-1,VLOOKUP($C43,'HCAD Process'!$D$5:$CZ$504,VLOOKUP(BV$4,'Table Name'!$C$2:$D$100,2,FALSE),FALSE))</f>
        <v>SF</v>
      </c>
      <c r="BW43" t="str">
        <f>IF($C43=-1,-1,VLOOKUP($C43,'HCAD Process'!$D$5:$CZ$504,VLOOKUP(BW$4,'Table Name'!$C$2:$D$100,2,FALSE),FALSE))</f>
        <v>1.0000</v>
      </c>
      <c r="BX43" t="str">
        <f>IF($C43=-1,-1,VLOOKUP($C43,'HCAD Process'!$D$5:$CZ$504,VLOOKUP(BX$4,'Table Name'!$C$2:$D$100,2,FALSE),FALSE))</f>
        <v>1.0000</v>
      </c>
      <c r="BY43" t="str">
        <f>IF($C43=-1,-1,VLOOKUP($C43,'HCAD Process'!$D$5:$CZ$504,VLOOKUP(BY$4,'Table Name'!$C$2:$D$100,2,FALSE),FALSE))</f>
        <v>1.0000</v>
      </c>
      <c r="BZ43" t="str">
        <f>IF($C43=-1,-1,VLOOKUP($C43,'HCAD Process'!$D$5:$CZ$504,VLOOKUP(BZ$4,'Table Name'!$C$2:$D$100,2,FALSE),FALSE))</f>
        <v>1.0000</v>
      </c>
      <c r="CA43">
        <f>IF($C43=-1,-1,VLOOKUP($C43,'HCAD Process'!$D$5:$CZ$504,VLOOKUP(CA$4,'Table Name'!$C$2:$D$100,2,FALSE),FALSE))</f>
        <v>6</v>
      </c>
      <c r="CB43">
        <f>IF($C43=-1,-1,VLOOKUP($C43,'HCAD Process'!$D$5:$CZ$504,VLOOKUP(CB$4,'Table Name'!$C$2:$D$100,2,FALSE),FALSE))</f>
        <v>6</v>
      </c>
      <c r="CC43">
        <f>IF($C43=-1,-1,VLOOKUP($C43,'HCAD Process'!$D$5:$CZ$504,VLOOKUP(CC$4,'Table Name'!$C$2:$D$100,2,FALSE),FALSE))</f>
        <v>2987292</v>
      </c>
      <c r="CD43" t="str">
        <f>IF($C43=-1,-1,VLOOKUP($C43,'HCAD Process'!$D$5:$CZ$504,VLOOKUP(CD$4,'Table Name'!$C$2:$D$100,2,FALSE),FALSE))</f>
        <v>046030000002417</v>
      </c>
    </row>
    <row r="44" spans="2:82" x14ac:dyDescent="0.25">
      <c r="B44">
        <f t="shared" si="0"/>
        <v>40</v>
      </c>
      <c r="C44" t="str">
        <f t="array" ref="C44">IF(ISERROR(INDEX('HCAD Process'!CE$5:CE$504,MATCH(0,COUNTIF(C$4:C43,'HCAD Process'!CE$5:CE$504)+('HCAD Process'!CE$5:CE$504=-1),0))),-1,INDEX('HCAD Process'!CE$5:CE$504,MATCH(0,COUNTIF(C$4:C43,'HCAD Process'!CE$5:CE$504)+('HCAD Process'!CE$5:CE$504=-1),0)))</f>
        <v>046030000002418</v>
      </c>
      <c r="D44" t="str">
        <f>IF($C44=-1,-1,VLOOKUP($C44,'HCAD Process'!$D$5:$CZ$504,VLOOKUP(D$4,'Table Name'!$C$2:$D$100,2,FALSE),FALSE))</f>
        <v>0460300000024</v>
      </c>
      <c r="E44" t="str">
        <f>IF($C44=-1,-1,VLOOKUP($C44,'HCAD Process'!$D$5:$CZ$504,VLOOKUP(E$4,'Table Name'!$C$2:$D$100,2,FALSE),FALSE))</f>
        <v>07/14/2017</v>
      </c>
      <c r="F44" t="str">
        <f>IF($C44=-1,-1,VLOOKUP($C44,'HCAD Process'!$D$5:$CZ$504,VLOOKUP(F$4,'Table Name'!$C$2:$D$100,2,FALSE),FALSE))</f>
        <v>AUGUSTA RED PINES LLC</v>
      </c>
      <c r="G44" t="str">
        <f>IF($C44=-1,-1,VLOOKUP($C44,'HCAD Process'!$D$5:$CZ$504,VLOOKUP(G$4,'Table Name'!$C$2:$D$100,2,FALSE),FALSE))</f>
        <v>RED PINES</v>
      </c>
      <c r="H44">
        <f>IF($C44=-1,-1,VLOOKUP($C44,'HCAD Process'!$D$5:$CZ$504,VLOOKUP(H$4,'Table Name'!$C$2:$D$100,2,FALSE),FALSE))</f>
        <v>0</v>
      </c>
      <c r="I44" t="str">
        <f>IF($C44=-1,-1,VLOOKUP($C44,'HCAD Process'!$D$5:$CZ$504,VLOOKUP(I$4,'Table Name'!$C$2:$D$100,2,FALSE),FALSE))</f>
        <v>3823 RED BLUFF RD 244</v>
      </c>
      <c r="J44" t="str">
        <f>IF($C44=-1,-1,VLOOKUP($C44,'HCAD Process'!$D$5:$CZ$504,VLOOKUP(J$4,'Table Name'!$C$2:$D$100,2,FALSE),FALSE))</f>
        <v>PASADENA</v>
      </c>
      <c r="K44" t="str">
        <f>IF($C44=-1,-1,VLOOKUP($C44,'HCAD Process'!$D$5:$CZ$504,VLOOKUP(K$4,'Table Name'!$C$2:$D$100,2,FALSE),FALSE))</f>
        <v>77503</v>
      </c>
      <c r="L44">
        <f>IF($C44=-1,-1,VLOOKUP($C44,'HCAD Process'!$D$5:$CZ$504,VLOOKUP(L$4,'Table Name'!$C$2:$D$100,2,FALSE),FALSE))</f>
        <v>5665000</v>
      </c>
      <c r="M44">
        <f>IF($C44=-1,-1,VLOOKUP($C44,'HCAD Process'!$D$5:$CZ$504,VLOOKUP(M$4,'Table Name'!$C$2:$D$100,2,FALSE),FALSE))</f>
        <v>7881114</v>
      </c>
      <c r="N44">
        <f>IF($C44=-1,-1,VLOOKUP($C44,'HCAD Process'!$D$5:$CZ$504,VLOOKUP(N$4,'Table Name'!$C$2:$D$100,2,FALSE),FALSE))</f>
        <v>7881114</v>
      </c>
      <c r="O44">
        <f>IF($C44=-1,-1,VLOOKUP($C44,'HCAD Process'!$D$5:$CZ$504,VLOOKUP(O$4,'Table Name'!$C$2:$D$100,2,FALSE),FALSE))</f>
        <v>0</v>
      </c>
      <c r="P44" t="e">
        <f>IF($C44=-1,-1,VLOOKUP($C44,'HCAD Process'!$D$5:$CZ$504,VLOOKUP(P$4,'Table Name'!$C$2:$D$100,2,FALSE),FALSE))</f>
        <v>#REF!</v>
      </c>
      <c r="Q44" t="str">
        <f>IF($C44=-1,-1,VLOOKUP($C44,'HCAD Process'!$D$5:$CZ$504,VLOOKUP(Q$4,'Table Name'!$C$2:$D$100,2,FALSE),FALSE))</f>
        <v>COMMERCIAL</v>
      </c>
      <c r="R44" t="str">
        <f>IF($C44=-1,-1,VLOOKUP($C44,'HCAD Process'!$D$5:$CZ$504,VLOOKUP(R$4,'Table Name'!$C$2:$D$100,2,FALSE),FALSE))</f>
        <v>18</v>
      </c>
      <c r="S44" t="str">
        <f>IF($C44=-1,-1,VLOOKUP($C44,'HCAD Process'!$D$5:$CZ$504,VLOOKUP(S$4,'Table Name'!$C$2:$D$100,2,FALSE),FALSE))</f>
        <v>4211</v>
      </c>
      <c r="T44" t="str">
        <f>IF($C44=-1,-1,VLOOKUP($C44,'HCAD Process'!$D$5:$CZ$504,VLOOKUP(T$4,'Table Name'!$C$2:$D$100,2,FALSE),FALSE))</f>
        <v>8352</v>
      </c>
      <c r="U44" t="str">
        <f>IF($C44=-1,-1,VLOOKUP($C44,'HCAD Process'!$D$5:$CZ$504,VLOOKUP(U$4,'Table Name'!$C$2:$D$100,2,FALSE),FALSE))</f>
        <v>D</v>
      </c>
      <c r="V44" t="str">
        <f>IF($C44=-1,-1,VLOOKUP($C44,'HCAD Process'!$D$5:$CZ$504,VLOOKUP(V$4,'Table Name'!$C$2:$D$100,2,FALSE),FALSE))</f>
        <v>Wood or Light Steel</v>
      </c>
      <c r="W44">
        <f>IF($C44=-1,-1,VLOOKUP($C44,'HCAD Process'!$D$5:$CZ$504,VLOOKUP(W$4,'Table Name'!$C$2:$D$100,2,FALSE),FALSE))</f>
        <v>0</v>
      </c>
      <c r="X44">
        <f>IF($C44=-1,-1,VLOOKUP($C44,'HCAD Process'!$D$5:$CZ$504,VLOOKUP(X$4,'Table Name'!$C$2:$D$100,2,FALSE),FALSE))</f>
        <v>0</v>
      </c>
      <c r="Y44">
        <f>IF($C44=-1,-1,VLOOKUP($C44,'HCAD Process'!$D$5:$CZ$504,VLOOKUP(Y$4,'Table Name'!$C$2:$D$100,2,FALSE),FALSE))</f>
        <v>602045</v>
      </c>
      <c r="Z44">
        <f>IF($C44=-1,-1,VLOOKUP($C44,'HCAD Process'!$D$5:$CZ$504,VLOOKUP(Z$4,'Table Name'!$C$2:$D$100,2,FALSE),FALSE))</f>
        <v>0</v>
      </c>
      <c r="AA44" t="str">
        <f>IF($C44=-1,-1,VLOOKUP($C44,'HCAD Process'!$D$5:$CZ$504,VLOOKUP(AA$4,'Table Name'!$C$2:$D$100,2,FALSE),FALSE))</f>
        <v>.550000</v>
      </c>
      <c r="AB44" t="str">
        <f>IF($C44=-1,-1,VLOOKUP($C44,'HCAD Process'!$D$5:$CZ$504,VLOOKUP(AB$4,'Table Name'!$C$2:$D$100,2,FALSE),FALSE))</f>
        <v>C</v>
      </c>
      <c r="AC44" t="str">
        <f>IF($C44=-1,-1,VLOOKUP($C44,'HCAD Process'!$D$5:$CZ$504,VLOOKUP(AC$4,'Table Name'!$C$2:$D$100,2,FALSE),FALSE))</f>
        <v>Average</v>
      </c>
      <c r="AD44" t="str">
        <f>IF($C44=-1,-1,VLOOKUP($C44,'HCAD Process'!$D$5:$CZ$504,VLOOKUP(AD$4,'Table Name'!$C$2:$D$100,2,FALSE),FALSE))</f>
        <v>1961</v>
      </c>
      <c r="AE44" t="str">
        <f>IF($C44=-1,-1,VLOOKUP($C44,'HCAD Process'!$D$5:$CZ$504,VLOOKUP(AE$4,'Table Name'!$C$2:$D$100,2,FALSE),FALSE))</f>
        <v>1961</v>
      </c>
      <c r="AF44" t="str">
        <f>IF($C44=-1,-1,VLOOKUP($C44,'HCAD Process'!$D$5:$CZ$504,VLOOKUP(AF$4,'Table Name'!$C$2:$D$100,2,FALSE),FALSE))</f>
        <v>0</v>
      </c>
      <c r="AG44" t="str">
        <f>IF($C44=-1,-1,VLOOKUP($C44,'HCAD Process'!$D$5:$CZ$504,VLOOKUP(AG$4,'Table Name'!$C$2:$D$100,2,FALSE),FALSE))</f>
        <v>1962</v>
      </c>
      <c r="AH44">
        <f>IF($C44=-1,-1,VLOOKUP($C44,'HCAD Process'!$D$5:$CZ$504,VLOOKUP(AH$4,'Table Name'!$C$2:$D$100,2,FALSE),FALSE))</f>
        <v>0</v>
      </c>
      <c r="AI44" t="str">
        <f>IF($C44=-1,-1,VLOOKUP($C44,'HCAD Process'!$D$5:$CZ$504,VLOOKUP(AI$4,'Table Name'!$C$2:$D$100,2,FALSE),FALSE))</f>
        <v>01/01/1997</v>
      </c>
      <c r="AJ44" t="str">
        <f>IF($C44=-1,-1,VLOOKUP($C44,'HCAD Process'!$D$5:$CZ$504,VLOOKUP(AJ$4,'Table Name'!$C$2:$D$100,2,FALSE),FALSE))</f>
        <v>STI HAD: BAS(7560).    WHEN SKETCHED USING FILE SKETCH CAME OUT TO 8190 SF, 630 SF MORE. OK PER #415.</v>
      </c>
      <c r="AK44">
        <f>IF($C44=-1,-1,VLOOKUP($C44,'HCAD Process'!$D$5:$CZ$504,VLOOKUP(AK$4,'Table Name'!$C$2:$D$100,2,FALSE),FALSE))</f>
        <v>8190</v>
      </c>
      <c r="AL44">
        <f>IF($C44=-1,-1,VLOOKUP($C44,'HCAD Process'!$D$5:$CZ$504,VLOOKUP(AL$4,'Table Name'!$C$2:$D$100,2,FALSE),FALSE))</f>
        <v>8190</v>
      </c>
      <c r="AM44">
        <f>IF($C44=-1,-1,VLOOKUP($C44,'HCAD Process'!$D$5:$CZ$504,VLOOKUP(AM$4,'Table Name'!$C$2:$D$100,2,FALSE),FALSE))</f>
        <v>0</v>
      </c>
      <c r="AN44">
        <f>IF($C44=-1,-1,VLOOKUP($C44,'HCAD Process'!$D$5:$CZ$504,VLOOKUP(AN$4,'Table Name'!$C$2:$D$100,2,FALSE),FALSE))</f>
        <v>0</v>
      </c>
      <c r="AO44">
        <f>IF($C44=-1,-1,VLOOKUP($C44,'HCAD Process'!$D$5:$CZ$504,VLOOKUP(AO$4,'Table Name'!$C$2:$D$100,2,FALSE),FALSE))</f>
        <v>0</v>
      </c>
      <c r="AP44">
        <f>IF($C44=-1,-1,VLOOKUP($C44,'HCAD Process'!$D$5:$CZ$504,VLOOKUP(AP$4,'Table Name'!$C$2:$D$100,2,FALSE),FALSE))</f>
        <v>8190</v>
      </c>
      <c r="AQ44">
        <f>IF($C44=-1,-1,VLOOKUP($C44,'HCAD Process'!$D$5:$CZ$504,VLOOKUP(AQ$4,'Table Name'!$C$2:$D$100,2,FALSE),FALSE))</f>
        <v>786</v>
      </c>
      <c r="AR44">
        <f>IF($C44=-1,-1,VLOOKUP($C44,'HCAD Process'!$D$5:$CZ$504,VLOOKUP(AR$4,'Table Name'!$C$2:$D$100,2,FALSE),FALSE))</f>
        <v>1</v>
      </c>
      <c r="AS44" t="str">
        <f>IF($C44=-1,-1,VLOOKUP($C44,'HCAD Process'!$D$5:$CZ$504,VLOOKUP(AS$4,'Table Name'!$C$2:$D$100,2,FALSE),FALSE))</f>
        <v>17</v>
      </c>
      <c r="AT44" t="str">
        <f>IF($C44=-1,-1,VLOOKUP($C44,'HCAD Process'!$D$5:$CZ$504,VLOOKUP(AT$4,'Table Name'!$C$2:$D$100,2,FALSE),FALSE))</f>
        <v>Apartments - Garden Style</v>
      </c>
      <c r="AU44" t="str">
        <f>IF($C44=-1,-1,VLOOKUP($C44,'HCAD Process'!$D$5:$CZ$504,VLOOKUP(AU$4,'Table Name'!$C$2:$D$100,2,FALSE),FALSE))</f>
        <v>Red Pines</v>
      </c>
      <c r="AV44" t="str">
        <f>IF($C44=-1,-1,VLOOKUP($C44,'HCAD Process'!$D$5:$CZ$504,VLOOKUP(AV$4,'Table Name'!$C$2:$D$100,2,FALSE),FALSE))</f>
        <v>244</v>
      </c>
      <c r="AW44">
        <f>IF($C44=-1,-1,VLOOKUP($C44,'HCAD Process'!$D$5:$CZ$504,VLOOKUP(AW$4,'Table Name'!$C$2:$D$100,2,FALSE),FALSE))</f>
        <v>177050</v>
      </c>
      <c r="AX44">
        <f>IF($C44=-1,-1,VLOOKUP($C44,'HCAD Process'!$D$5:$CZ$504,VLOOKUP(AX$4,'Table Name'!$C$2:$D$100,2,FALSE),FALSE))</f>
        <v>0</v>
      </c>
      <c r="AY44">
        <f>IF($C44=-1,-1,VLOOKUP($C44,'HCAD Process'!$D$5:$CZ$504,VLOOKUP(AY$4,'Table Name'!$C$2:$D$100,2,FALSE),FALSE))</f>
        <v>0</v>
      </c>
      <c r="AZ44">
        <f>IF($C44=-1,-1,VLOOKUP($C44,'HCAD Process'!$D$5:$CZ$504,VLOOKUP(AZ$4,'Table Name'!$C$2:$D$100,2,FALSE),FALSE))</f>
        <v>2191879</v>
      </c>
      <c r="BA44" t="str">
        <f>IF($C44=-1,-1,VLOOKUP($C44,'HCAD Process'!$D$5:$CZ$504,VLOOKUP(BA$4,'Table Name'!$C$2:$D$100,2,FALSE),FALSE))</f>
        <v>14</v>
      </c>
      <c r="BB44" t="str">
        <f>IF($C44=-1,-1,VLOOKUP($C44,'HCAD Process'!$D$5:$CZ$504,VLOOKUP(BB$4,'Table Name'!$C$2:$D$100,2,FALSE),FALSE))</f>
        <v>TRS 4C &amp; 5E</v>
      </c>
      <c r="BC44" t="str">
        <f>IF($C44=-1,-1,VLOOKUP($C44,'HCAD Process'!$D$5:$CZ$504,VLOOKUP(BC$4,'Table Name'!$C$2:$D$100,2,FALSE),FALSE))</f>
        <v>ABST 930 WCRR CO SEC 3</v>
      </c>
      <c r="BD44" t="str">
        <f>IF($C44=-1,-1,VLOOKUP($C44,'HCAD Process'!$D$5:$CZ$504,VLOOKUP(BD$4,'Table Name'!$C$2:$D$100,2,FALSE),FALSE))</f>
        <v>1714</v>
      </c>
      <c r="BE44" t="str">
        <f>IF($C44=-1,-1,VLOOKUP($C44,'HCAD Process'!$D$5:$CZ$504,VLOOKUP(BE$4,'Table Name'!$C$2:$D$100,2,FALSE),FALSE))</f>
        <v>Pasadena/ Deer Park/ La Porte</v>
      </c>
      <c r="BF44" t="str">
        <f>IF($C44=-1,-1,VLOOKUP($C44,'HCAD Process'!$D$5:$CZ$504,VLOOKUP(BF$4,'Table Name'!$C$2:$D$100,2,FALSE),FALSE))</f>
        <v>360</v>
      </c>
      <c r="BG44" t="str">
        <f>IF($C44=-1,-1,VLOOKUP($C44,'HCAD Process'!$D$5:$CZ$504,VLOOKUP(BG$4,'Table Name'!$C$2:$D$100,2,FALSE),FALSE))</f>
        <v>ISD 21 - Pasadena ISD</v>
      </c>
      <c r="BH44" t="str">
        <f>IF($C44=-1,-1,VLOOKUP($C44,'HCAD Process'!$D$5:$CZ$504,VLOOKUP(BH$4,'Table Name'!$C$2:$D$100,2,FALSE),FALSE))</f>
        <v>9735.01</v>
      </c>
      <c r="BI44" t="str">
        <f>IF($C44=-1,-1,VLOOKUP($C44,'HCAD Process'!$D$5:$CZ$504,VLOOKUP(BI$4,'Table Name'!$C$2:$D$100,2,FALSE),FALSE))</f>
        <v>0</v>
      </c>
      <c r="BJ44" t="str">
        <f>IF($C44=-1,-1,VLOOKUP($C44,'HCAD Process'!$D$5:$CZ$504,VLOOKUP(BJ$4,'Table Name'!$C$2:$D$100,2,FALSE),FALSE))</f>
        <v>21</v>
      </c>
      <c r="BK44" t="str">
        <f>IF($C44=-1,-1,VLOOKUP($C44,'HCAD Process'!$D$5:$CZ$504,VLOOKUP(BK$4,'Table Name'!$C$2:$D$100,2,FALSE),FALSE))</f>
        <v>5954A</v>
      </c>
      <c r="BL44" t="str">
        <f>IF($C44=-1,-1,VLOOKUP($C44,'HCAD Process'!$D$5:$CZ$504,VLOOKUP(BL$4,'Table Name'!$C$2:$D$100,2,FALSE),FALSE))</f>
        <v>537R</v>
      </c>
      <c r="BM44" t="str">
        <f>IF($C44=-1,-1,VLOOKUP($C44,'HCAD Process'!$D$5:$CZ$504,VLOOKUP(BM$4,'Table Name'!$C$2:$D$100,2,FALSE),FALSE))</f>
        <v>021 040 041 042 043 044 047 074</v>
      </c>
      <c r="BN44" t="str">
        <f>IF($C44=-1,-1,VLOOKUP($C44,'HCAD Process'!$D$5:$CZ$504,VLOOKUP(BN$4,'Table Name'!$C$2:$D$100,2,FALSE),FALSE))</f>
        <v>Real, Residential, Multi-Family</v>
      </c>
      <c r="BO44" t="str">
        <f>IF($C44=-1,-1,VLOOKUP($C44,'HCAD Process'!$D$5:$CZ$504,VLOOKUP(BO$4,'Table Name'!$C$2:$D$100,2,FALSE),FALSE))</f>
        <v>B1</v>
      </c>
      <c r="BP44" t="str">
        <f>IF($C44=-1,-1,VLOOKUP($C44,'HCAD Process'!$D$5:$CZ$504,VLOOKUP(BP$4,'Table Name'!$C$2:$D$100,2,FALSE),FALSE))</f>
        <v>Real, Residential, Multi-Family</v>
      </c>
      <c r="BQ44" t="str">
        <f>IF($C44=-1,-1,VLOOKUP($C44,'HCAD Process'!$D$5:$CZ$504,VLOOKUP(BQ$4,'Table Name'!$C$2:$D$100,2,FALSE),FALSE))</f>
        <v>Apartment Garden (1 to 3 Stories)</v>
      </c>
      <c r="BR44" t="str">
        <f>IF($C44=-1,-1,VLOOKUP($C44,'HCAD Process'!$D$5:$CZ$504,VLOOKUP(BR$4,'Table Name'!$C$2:$D$100,2,FALSE),FALSE))</f>
        <v>Multiple Res (Low Rise)</v>
      </c>
      <c r="BS44" t="str">
        <f>IF($C44=-1,-1,VLOOKUP($C44,'HCAD Process'!$D$5:$CZ$504,VLOOKUP(BS$4,'Table Name'!$C$2:$D$100,2,FALSE),FALSE))</f>
        <v>8001</v>
      </c>
      <c r="BT44" t="str">
        <f>IF($C44=-1,-1,VLOOKUP($C44,'HCAD Process'!$D$5:$CZ$504,VLOOKUP(BT$4,'Table Name'!$C$2:$D$100,2,FALSE),FALSE))</f>
        <v>Land Neighborhood Section 1</v>
      </c>
      <c r="BU44">
        <f>IF($C44=-1,-1,VLOOKUP($C44,'HCAD Process'!$D$5:$CZ$504,VLOOKUP(BU$4,'Table Name'!$C$2:$D$100,2,FALSE),FALSE))</f>
        <v>497882</v>
      </c>
      <c r="BV44" t="str">
        <f>IF($C44=-1,-1,VLOOKUP($C44,'HCAD Process'!$D$5:$CZ$504,VLOOKUP(BV$4,'Table Name'!$C$2:$D$100,2,FALSE),FALSE))</f>
        <v>SF</v>
      </c>
      <c r="BW44" t="str">
        <f>IF($C44=-1,-1,VLOOKUP($C44,'HCAD Process'!$D$5:$CZ$504,VLOOKUP(BW$4,'Table Name'!$C$2:$D$100,2,FALSE),FALSE))</f>
        <v>1.0000</v>
      </c>
      <c r="BX44" t="str">
        <f>IF($C44=-1,-1,VLOOKUP($C44,'HCAD Process'!$D$5:$CZ$504,VLOOKUP(BX$4,'Table Name'!$C$2:$D$100,2,FALSE),FALSE))</f>
        <v>1.0000</v>
      </c>
      <c r="BY44" t="str">
        <f>IF($C44=-1,-1,VLOOKUP($C44,'HCAD Process'!$D$5:$CZ$504,VLOOKUP(BY$4,'Table Name'!$C$2:$D$100,2,FALSE),FALSE))</f>
        <v>1.0000</v>
      </c>
      <c r="BZ44" t="str">
        <f>IF($C44=-1,-1,VLOOKUP($C44,'HCAD Process'!$D$5:$CZ$504,VLOOKUP(BZ$4,'Table Name'!$C$2:$D$100,2,FALSE),FALSE))</f>
        <v>1.0000</v>
      </c>
      <c r="CA44">
        <f>IF($C44=-1,-1,VLOOKUP($C44,'HCAD Process'!$D$5:$CZ$504,VLOOKUP(CA$4,'Table Name'!$C$2:$D$100,2,FALSE),FALSE))</f>
        <v>6</v>
      </c>
      <c r="CB44">
        <f>IF($C44=-1,-1,VLOOKUP($C44,'HCAD Process'!$D$5:$CZ$504,VLOOKUP(CB$4,'Table Name'!$C$2:$D$100,2,FALSE),FALSE))</f>
        <v>6</v>
      </c>
      <c r="CC44">
        <f>IF($C44=-1,-1,VLOOKUP($C44,'HCAD Process'!$D$5:$CZ$504,VLOOKUP(CC$4,'Table Name'!$C$2:$D$100,2,FALSE),FALSE))</f>
        <v>2987292</v>
      </c>
      <c r="CD44" t="str">
        <f>IF($C44=-1,-1,VLOOKUP($C44,'HCAD Process'!$D$5:$CZ$504,VLOOKUP(CD$4,'Table Name'!$C$2:$D$100,2,FALSE),FALSE))</f>
        <v>046030000002418</v>
      </c>
    </row>
    <row r="45" spans="2:82" x14ac:dyDescent="0.25">
      <c r="B45">
        <f t="shared" si="0"/>
        <v>41</v>
      </c>
      <c r="C45" t="str">
        <f t="array" ref="C45">IF(ISERROR(INDEX('HCAD Process'!CE$5:CE$504,MATCH(0,COUNTIF(C$4:C44,'HCAD Process'!CE$5:CE$504)+('HCAD Process'!CE$5:CE$504=-1),0))),-1,INDEX('HCAD Process'!CE$5:CE$504,MATCH(0,COUNTIF(C$4:C44,'HCAD Process'!CE$5:CE$504)+('HCAD Process'!CE$5:CE$504=-1),0)))</f>
        <v>046030000002419</v>
      </c>
      <c r="D45" t="str">
        <f>IF($C45=-1,-1,VLOOKUP($C45,'HCAD Process'!$D$5:$CZ$504,VLOOKUP(D$4,'Table Name'!$C$2:$D$100,2,FALSE),FALSE))</f>
        <v>0460300000024</v>
      </c>
      <c r="E45" t="str">
        <f>IF($C45=-1,-1,VLOOKUP($C45,'HCAD Process'!$D$5:$CZ$504,VLOOKUP(E$4,'Table Name'!$C$2:$D$100,2,FALSE),FALSE))</f>
        <v>07/14/2017</v>
      </c>
      <c r="F45" t="str">
        <f>IF($C45=-1,-1,VLOOKUP($C45,'HCAD Process'!$D$5:$CZ$504,VLOOKUP(F$4,'Table Name'!$C$2:$D$100,2,FALSE),FALSE))</f>
        <v>AUGUSTA RED PINES LLC</v>
      </c>
      <c r="G45" t="str">
        <f>IF($C45=-1,-1,VLOOKUP($C45,'HCAD Process'!$D$5:$CZ$504,VLOOKUP(G$4,'Table Name'!$C$2:$D$100,2,FALSE),FALSE))</f>
        <v>RED PINES</v>
      </c>
      <c r="H45">
        <f>IF($C45=-1,-1,VLOOKUP($C45,'HCAD Process'!$D$5:$CZ$504,VLOOKUP(H$4,'Table Name'!$C$2:$D$100,2,FALSE),FALSE))</f>
        <v>0</v>
      </c>
      <c r="I45" t="str">
        <f>IF($C45=-1,-1,VLOOKUP($C45,'HCAD Process'!$D$5:$CZ$504,VLOOKUP(I$4,'Table Name'!$C$2:$D$100,2,FALSE),FALSE))</f>
        <v>3823 RED BLUFF RD 244</v>
      </c>
      <c r="J45" t="str">
        <f>IF($C45=-1,-1,VLOOKUP($C45,'HCAD Process'!$D$5:$CZ$504,VLOOKUP(J$4,'Table Name'!$C$2:$D$100,2,FALSE),FALSE))</f>
        <v>PASADENA</v>
      </c>
      <c r="K45" t="str">
        <f>IF($C45=-1,-1,VLOOKUP($C45,'HCAD Process'!$D$5:$CZ$504,VLOOKUP(K$4,'Table Name'!$C$2:$D$100,2,FALSE),FALSE))</f>
        <v>77503</v>
      </c>
      <c r="L45">
        <f>IF($C45=-1,-1,VLOOKUP($C45,'HCAD Process'!$D$5:$CZ$504,VLOOKUP(L$4,'Table Name'!$C$2:$D$100,2,FALSE),FALSE))</f>
        <v>5665000</v>
      </c>
      <c r="M45">
        <f>IF($C45=-1,-1,VLOOKUP($C45,'HCAD Process'!$D$5:$CZ$504,VLOOKUP(M$4,'Table Name'!$C$2:$D$100,2,FALSE),FALSE))</f>
        <v>7881114</v>
      </c>
      <c r="N45">
        <f>IF($C45=-1,-1,VLOOKUP($C45,'HCAD Process'!$D$5:$CZ$504,VLOOKUP(N$4,'Table Name'!$C$2:$D$100,2,FALSE),FALSE))</f>
        <v>7881114</v>
      </c>
      <c r="O45">
        <f>IF($C45=-1,-1,VLOOKUP($C45,'HCAD Process'!$D$5:$CZ$504,VLOOKUP(O$4,'Table Name'!$C$2:$D$100,2,FALSE),FALSE))</f>
        <v>0</v>
      </c>
      <c r="P45" t="e">
        <f>IF($C45=-1,-1,VLOOKUP($C45,'HCAD Process'!$D$5:$CZ$504,VLOOKUP(P$4,'Table Name'!$C$2:$D$100,2,FALSE),FALSE))</f>
        <v>#REF!</v>
      </c>
      <c r="Q45" t="str">
        <f>IF($C45=-1,-1,VLOOKUP($C45,'HCAD Process'!$D$5:$CZ$504,VLOOKUP(Q$4,'Table Name'!$C$2:$D$100,2,FALSE),FALSE))</f>
        <v>COMMERCIAL</v>
      </c>
      <c r="R45" t="str">
        <f>IF($C45=-1,-1,VLOOKUP($C45,'HCAD Process'!$D$5:$CZ$504,VLOOKUP(R$4,'Table Name'!$C$2:$D$100,2,FALSE),FALSE))</f>
        <v>19</v>
      </c>
      <c r="S45" t="str">
        <f>IF($C45=-1,-1,VLOOKUP($C45,'HCAD Process'!$D$5:$CZ$504,VLOOKUP(S$4,'Table Name'!$C$2:$D$100,2,FALSE),FALSE))</f>
        <v>4211</v>
      </c>
      <c r="T45" t="str">
        <f>IF($C45=-1,-1,VLOOKUP($C45,'HCAD Process'!$D$5:$CZ$504,VLOOKUP(T$4,'Table Name'!$C$2:$D$100,2,FALSE),FALSE))</f>
        <v>8336</v>
      </c>
      <c r="U45" t="str">
        <f>IF($C45=-1,-1,VLOOKUP($C45,'HCAD Process'!$D$5:$CZ$504,VLOOKUP(U$4,'Table Name'!$C$2:$D$100,2,FALSE),FALSE))</f>
        <v>D</v>
      </c>
      <c r="V45" t="str">
        <f>IF($C45=-1,-1,VLOOKUP($C45,'HCAD Process'!$D$5:$CZ$504,VLOOKUP(V$4,'Table Name'!$C$2:$D$100,2,FALSE),FALSE))</f>
        <v>Wood or Light Steel</v>
      </c>
      <c r="W45">
        <f>IF($C45=-1,-1,VLOOKUP($C45,'HCAD Process'!$D$5:$CZ$504,VLOOKUP(W$4,'Table Name'!$C$2:$D$100,2,FALSE),FALSE))</f>
        <v>0</v>
      </c>
      <c r="X45">
        <f>IF($C45=-1,-1,VLOOKUP($C45,'HCAD Process'!$D$5:$CZ$504,VLOOKUP(X$4,'Table Name'!$C$2:$D$100,2,FALSE),FALSE))</f>
        <v>0</v>
      </c>
      <c r="Y45">
        <f>IF($C45=-1,-1,VLOOKUP($C45,'HCAD Process'!$D$5:$CZ$504,VLOOKUP(Y$4,'Table Name'!$C$2:$D$100,2,FALSE),FALSE))</f>
        <v>149530</v>
      </c>
      <c r="Z45">
        <f>IF($C45=-1,-1,VLOOKUP($C45,'HCAD Process'!$D$5:$CZ$504,VLOOKUP(Z$4,'Table Name'!$C$2:$D$100,2,FALSE),FALSE))</f>
        <v>0</v>
      </c>
      <c r="AA45" t="str">
        <f>IF($C45=-1,-1,VLOOKUP($C45,'HCAD Process'!$D$5:$CZ$504,VLOOKUP(AA$4,'Table Name'!$C$2:$D$100,2,FALSE),FALSE))</f>
        <v>.550000</v>
      </c>
      <c r="AB45" t="str">
        <f>IF($C45=-1,-1,VLOOKUP($C45,'HCAD Process'!$D$5:$CZ$504,VLOOKUP(AB$4,'Table Name'!$C$2:$D$100,2,FALSE),FALSE))</f>
        <v>C</v>
      </c>
      <c r="AC45" t="str">
        <f>IF($C45=-1,-1,VLOOKUP($C45,'HCAD Process'!$D$5:$CZ$504,VLOOKUP(AC$4,'Table Name'!$C$2:$D$100,2,FALSE),FALSE))</f>
        <v>Average</v>
      </c>
      <c r="AD45" t="str">
        <f>IF($C45=-1,-1,VLOOKUP($C45,'HCAD Process'!$D$5:$CZ$504,VLOOKUP(AD$4,'Table Name'!$C$2:$D$100,2,FALSE),FALSE))</f>
        <v>1961</v>
      </c>
      <c r="AE45" t="str">
        <f>IF($C45=-1,-1,VLOOKUP($C45,'HCAD Process'!$D$5:$CZ$504,VLOOKUP(AE$4,'Table Name'!$C$2:$D$100,2,FALSE),FALSE))</f>
        <v>1961</v>
      </c>
      <c r="AF45" t="str">
        <f>IF($C45=-1,-1,VLOOKUP($C45,'HCAD Process'!$D$5:$CZ$504,VLOOKUP(AF$4,'Table Name'!$C$2:$D$100,2,FALSE),FALSE))</f>
        <v>0</v>
      </c>
      <c r="AG45" t="str">
        <f>IF($C45=-1,-1,VLOOKUP($C45,'HCAD Process'!$D$5:$CZ$504,VLOOKUP(AG$4,'Table Name'!$C$2:$D$100,2,FALSE),FALSE))</f>
        <v>1962</v>
      </c>
      <c r="AH45">
        <f>IF($C45=-1,-1,VLOOKUP($C45,'HCAD Process'!$D$5:$CZ$504,VLOOKUP(AH$4,'Table Name'!$C$2:$D$100,2,FALSE),FALSE))</f>
        <v>0</v>
      </c>
      <c r="AI45" t="str">
        <f>IF($C45=-1,-1,VLOOKUP($C45,'HCAD Process'!$D$5:$CZ$504,VLOOKUP(AI$4,'Table Name'!$C$2:$D$100,2,FALSE),FALSE))</f>
        <v>01/01/1997</v>
      </c>
      <c r="AJ45" t="str">
        <f>IF($C45=-1,-1,VLOOKUP($C45,'HCAD Process'!$D$5:$CZ$504,VLOOKUP(AJ$4,'Table Name'!$C$2:$D$100,2,FALSE),FALSE))</f>
        <v>STI HAD: BAS(1900).</v>
      </c>
      <c r="AK45">
        <f>IF($C45=-1,-1,VLOOKUP($C45,'HCAD Process'!$D$5:$CZ$504,VLOOKUP(AK$4,'Table Name'!$C$2:$D$100,2,FALSE),FALSE))</f>
        <v>1900</v>
      </c>
      <c r="AL45">
        <f>IF($C45=-1,-1,VLOOKUP($C45,'HCAD Process'!$D$5:$CZ$504,VLOOKUP(AL$4,'Table Name'!$C$2:$D$100,2,FALSE),FALSE))</f>
        <v>1900</v>
      </c>
      <c r="AM45">
        <f>IF($C45=-1,-1,VLOOKUP($C45,'HCAD Process'!$D$5:$CZ$504,VLOOKUP(AM$4,'Table Name'!$C$2:$D$100,2,FALSE),FALSE))</f>
        <v>0</v>
      </c>
      <c r="AN45">
        <f>IF($C45=-1,-1,VLOOKUP($C45,'HCAD Process'!$D$5:$CZ$504,VLOOKUP(AN$4,'Table Name'!$C$2:$D$100,2,FALSE),FALSE))</f>
        <v>0</v>
      </c>
      <c r="AO45">
        <f>IF($C45=-1,-1,VLOOKUP($C45,'HCAD Process'!$D$5:$CZ$504,VLOOKUP(AO$4,'Table Name'!$C$2:$D$100,2,FALSE),FALSE))</f>
        <v>0</v>
      </c>
      <c r="AP45">
        <f>IF($C45=-1,-1,VLOOKUP($C45,'HCAD Process'!$D$5:$CZ$504,VLOOKUP(AP$4,'Table Name'!$C$2:$D$100,2,FALSE),FALSE))</f>
        <v>1900</v>
      </c>
      <c r="AQ45">
        <f>IF($C45=-1,-1,VLOOKUP($C45,'HCAD Process'!$D$5:$CZ$504,VLOOKUP(AQ$4,'Table Name'!$C$2:$D$100,2,FALSE),FALSE))</f>
        <v>176</v>
      </c>
      <c r="AR45">
        <f>IF($C45=-1,-1,VLOOKUP($C45,'HCAD Process'!$D$5:$CZ$504,VLOOKUP(AR$4,'Table Name'!$C$2:$D$100,2,FALSE),FALSE))</f>
        <v>1</v>
      </c>
      <c r="AS45" t="str">
        <f>IF($C45=-1,-1,VLOOKUP($C45,'HCAD Process'!$D$5:$CZ$504,VLOOKUP(AS$4,'Table Name'!$C$2:$D$100,2,FALSE),FALSE))</f>
        <v>17</v>
      </c>
      <c r="AT45" t="str">
        <f>IF($C45=-1,-1,VLOOKUP($C45,'HCAD Process'!$D$5:$CZ$504,VLOOKUP(AT$4,'Table Name'!$C$2:$D$100,2,FALSE),FALSE))</f>
        <v>Apartments - Garden Style</v>
      </c>
      <c r="AU45" t="str">
        <f>IF($C45=-1,-1,VLOOKUP($C45,'HCAD Process'!$D$5:$CZ$504,VLOOKUP(AU$4,'Table Name'!$C$2:$D$100,2,FALSE),FALSE))</f>
        <v>Red Pines</v>
      </c>
      <c r="AV45" t="str">
        <f>IF($C45=-1,-1,VLOOKUP($C45,'HCAD Process'!$D$5:$CZ$504,VLOOKUP(AV$4,'Table Name'!$C$2:$D$100,2,FALSE),FALSE))</f>
        <v>244</v>
      </c>
      <c r="AW45">
        <f>IF($C45=-1,-1,VLOOKUP($C45,'HCAD Process'!$D$5:$CZ$504,VLOOKUP(AW$4,'Table Name'!$C$2:$D$100,2,FALSE),FALSE))</f>
        <v>177050</v>
      </c>
      <c r="AX45">
        <f>IF($C45=-1,-1,VLOOKUP($C45,'HCAD Process'!$D$5:$CZ$504,VLOOKUP(AX$4,'Table Name'!$C$2:$D$100,2,FALSE),FALSE))</f>
        <v>0</v>
      </c>
      <c r="AY45">
        <f>IF($C45=-1,-1,VLOOKUP($C45,'HCAD Process'!$D$5:$CZ$504,VLOOKUP(AY$4,'Table Name'!$C$2:$D$100,2,FALSE),FALSE))</f>
        <v>0</v>
      </c>
      <c r="AZ45">
        <f>IF($C45=-1,-1,VLOOKUP($C45,'HCAD Process'!$D$5:$CZ$504,VLOOKUP(AZ$4,'Table Name'!$C$2:$D$100,2,FALSE),FALSE))</f>
        <v>2191879</v>
      </c>
      <c r="BA45" t="str">
        <f>IF($C45=-1,-1,VLOOKUP($C45,'HCAD Process'!$D$5:$CZ$504,VLOOKUP(BA$4,'Table Name'!$C$2:$D$100,2,FALSE),FALSE))</f>
        <v>14</v>
      </c>
      <c r="BB45" t="str">
        <f>IF($C45=-1,-1,VLOOKUP($C45,'HCAD Process'!$D$5:$CZ$504,VLOOKUP(BB$4,'Table Name'!$C$2:$D$100,2,FALSE),FALSE))</f>
        <v>TRS 4C &amp; 5E</v>
      </c>
      <c r="BC45" t="str">
        <f>IF($C45=-1,-1,VLOOKUP($C45,'HCAD Process'!$D$5:$CZ$504,VLOOKUP(BC$4,'Table Name'!$C$2:$D$100,2,FALSE),FALSE))</f>
        <v>ABST 930 WCRR CO SEC 3</v>
      </c>
      <c r="BD45" t="str">
        <f>IF($C45=-1,-1,VLOOKUP($C45,'HCAD Process'!$D$5:$CZ$504,VLOOKUP(BD$4,'Table Name'!$C$2:$D$100,2,FALSE),FALSE))</f>
        <v>1714</v>
      </c>
      <c r="BE45" t="str">
        <f>IF($C45=-1,-1,VLOOKUP($C45,'HCAD Process'!$D$5:$CZ$504,VLOOKUP(BE$4,'Table Name'!$C$2:$D$100,2,FALSE),FALSE))</f>
        <v>Pasadena/ Deer Park/ La Porte</v>
      </c>
      <c r="BF45" t="str">
        <f>IF($C45=-1,-1,VLOOKUP($C45,'HCAD Process'!$D$5:$CZ$504,VLOOKUP(BF$4,'Table Name'!$C$2:$D$100,2,FALSE),FALSE))</f>
        <v>360</v>
      </c>
      <c r="BG45" t="str">
        <f>IF($C45=-1,-1,VLOOKUP($C45,'HCAD Process'!$D$5:$CZ$504,VLOOKUP(BG$4,'Table Name'!$C$2:$D$100,2,FALSE),FALSE))</f>
        <v>ISD 21 - Pasadena ISD</v>
      </c>
      <c r="BH45" t="str">
        <f>IF($C45=-1,-1,VLOOKUP($C45,'HCAD Process'!$D$5:$CZ$504,VLOOKUP(BH$4,'Table Name'!$C$2:$D$100,2,FALSE),FALSE))</f>
        <v>9735.01</v>
      </c>
      <c r="BI45" t="str">
        <f>IF($C45=-1,-1,VLOOKUP($C45,'HCAD Process'!$D$5:$CZ$504,VLOOKUP(BI$4,'Table Name'!$C$2:$D$100,2,FALSE),FALSE))</f>
        <v>0</v>
      </c>
      <c r="BJ45" t="str">
        <f>IF($C45=-1,-1,VLOOKUP($C45,'HCAD Process'!$D$5:$CZ$504,VLOOKUP(BJ$4,'Table Name'!$C$2:$D$100,2,FALSE),FALSE))</f>
        <v>21</v>
      </c>
      <c r="BK45" t="str">
        <f>IF($C45=-1,-1,VLOOKUP($C45,'HCAD Process'!$D$5:$CZ$504,VLOOKUP(BK$4,'Table Name'!$C$2:$D$100,2,FALSE),FALSE))</f>
        <v>5954A</v>
      </c>
      <c r="BL45" t="str">
        <f>IF($C45=-1,-1,VLOOKUP($C45,'HCAD Process'!$D$5:$CZ$504,VLOOKUP(BL$4,'Table Name'!$C$2:$D$100,2,FALSE),FALSE))</f>
        <v>537R</v>
      </c>
      <c r="BM45" t="str">
        <f>IF($C45=-1,-1,VLOOKUP($C45,'HCAD Process'!$D$5:$CZ$504,VLOOKUP(BM$4,'Table Name'!$C$2:$D$100,2,FALSE),FALSE))</f>
        <v>021 040 041 042 043 044 047 074</v>
      </c>
      <c r="BN45" t="str">
        <f>IF($C45=-1,-1,VLOOKUP($C45,'HCAD Process'!$D$5:$CZ$504,VLOOKUP(BN$4,'Table Name'!$C$2:$D$100,2,FALSE),FALSE))</f>
        <v>Real, Residential, Multi-Family</v>
      </c>
      <c r="BO45" t="str">
        <f>IF($C45=-1,-1,VLOOKUP($C45,'HCAD Process'!$D$5:$CZ$504,VLOOKUP(BO$4,'Table Name'!$C$2:$D$100,2,FALSE),FALSE))</f>
        <v>B1</v>
      </c>
      <c r="BP45" t="str">
        <f>IF($C45=-1,-1,VLOOKUP($C45,'HCAD Process'!$D$5:$CZ$504,VLOOKUP(BP$4,'Table Name'!$C$2:$D$100,2,FALSE),FALSE))</f>
        <v>Real, Residential, Multi-Family</v>
      </c>
      <c r="BQ45" t="str">
        <f>IF($C45=-1,-1,VLOOKUP($C45,'HCAD Process'!$D$5:$CZ$504,VLOOKUP(BQ$4,'Table Name'!$C$2:$D$100,2,FALSE),FALSE))</f>
        <v>Apartment Garden (1 to 3 Stories)</v>
      </c>
      <c r="BR45" t="str">
        <f>IF($C45=-1,-1,VLOOKUP($C45,'HCAD Process'!$D$5:$CZ$504,VLOOKUP(BR$4,'Table Name'!$C$2:$D$100,2,FALSE),FALSE))</f>
        <v>Laundromat</v>
      </c>
      <c r="BS45" t="str">
        <f>IF($C45=-1,-1,VLOOKUP($C45,'HCAD Process'!$D$5:$CZ$504,VLOOKUP(BS$4,'Table Name'!$C$2:$D$100,2,FALSE),FALSE))</f>
        <v>8001</v>
      </c>
      <c r="BT45" t="str">
        <f>IF($C45=-1,-1,VLOOKUP($C45,'HCAD Process'!$D$5:$CZ$504,VLOOKUP(BT$4,'Table Name'!$C$2:$D$100,2,FALSE),FALSE))</f>
        <v>Land Neighborhood Section 1</v>
      </c>
      <c r="BU45">
        <f>IF($C45=-1,-1,VLOOKUP($C45,'HCAD Process'!$D$5:$CZ$504,VLOOKUP(BU$4,'Table Name'!$C$2:$D$100,2,FALSE),FALSE))</f>
        <v>497882</v>
      </c>
      <c r="BV45" t="str">
        <f>IF($C45=-1,-1,VLOOKUP($C45,'HCAD Process'!$D$5:$CZ$504,VLOOKUP(BV$4,'Table Name'!$C$2:$D$100,2,FALSE),FALSE))</f>
        <v>SF</v>
      </c>
      <c r="BW45" t="str">
        <f>IF($C45=-1,-1,VLOOKUP($C45,'HCAD Process'!$D$5:$CZ$504,VLOOKUP(BW$4,'Table Name'!$C$2:$D$100,2,FALSE),FALSE))</f>
        <v>1.0000</v>
      </c>
      <c r="BX45" t="str">
        <f>IF($C45=-1,-1,VLOOKUP($C45,'HCAD Process'!$D$5:$CZ$504,VLOOKUP(BX$4,'Table Name'!$C$2:$D$100,2,FALSE),FALSE))</f>
        <v>1.0000</v>
      </c>
      <c r="BY45" t="str">
        <f>IF($C45=-1,-1,VLOOKUP($C45,'HCAD Process'!$D$5:$CZ$504,VLOOKUP(BY$4,'Table Name'!$C$2:$D$100,2,FALSE),FALSE))</f>
        <v>1.0000</v>
      </c>
      <c r="BZ45" t="str">
        <f>IF($C45=-1,-1,VLOOKUP($C45,'HCAD Process'!$D$5:$CZ$504,VLOOKUP(BZ$4,'Table Name'!$C$2:$D$100,2,FALSE),FALSE))</f>
        <v>1.0000</v>
      </c>
      <c r="CA45">
        <f>IF($C45=-1,-1,VLOOKUP($C45,'HCAD Process'!$D$5:$CZ$504,VLOOKUP(CA$4,'Table Name'!$C$2:$D$100,2,FALSE),FALSE))</f>
        <v>6</v>
      </c>
      <c r="CB45">
        <f>IF($C45=-1,-1,VLOOKUP($C45,'HCAD Process'!$D$5:$CZ$504,VLOOKUP(CB$4,'Table Name'!$C$2:$D$100,2,FALSE),FALSE))</f>
        <v>6</v>
      </c>
      <c r="CC45">
        <f>IF($C45=-1,-1,VLOOKUP($C45,'HCAD Process'!$D$5:$CZ$504,VLOOKUP(CC$4,'Table Name'!$C$2:$D$100,2,FALSE),FALSE))</f>
        <v>2987292</v>
      </c>
      <c r="CD45" t="str">
        <f>IF($C45=-1,-1,VLOOKUP($C45,'HCAD Process'!$D$5:$CZ$504,VLOOKUP(CD$4,'Table Name'!$C$2:$D$100,2,FALSE),FALSE))</f>
        <v>046030000002419</v>
      </c>
    </row>
    <row r="46" spans="2:82" x14ac:dyDescent="0.25">
      <c r="B46">
        <f t="shared" si="0"/>
        <v>42</v>
      </c>
      <c r="C46" t="str">
        <f t="array" ref="C46">IF(ISERROR(INDEX('HCAD Process'!CE$5:CE$504,MATCH(0,COUNTIF(C$4:C45,'HCAD Process'!CE$5:CE$504)+('HCAD Process'!CE$5:CE$504=-1),0))),-1,INDEX('HCAD Process'!CE$5:CE$504,MATCH(0,COUNTIF(C$4:C45,'HCAD Process'!CE$5:CE$504)+('HCAD Process'!CE$5:CE$504=-1),0)))</f>
        <v>046030000002420</v>
      </c>
      <c r="D46" t="str">
        <f>IF($C46=-1,-1,VLOOKUP($C46,'HCAD Process'!$D$5:$CZ$504,VLOOKUP(D$4,'Table Name'!$C$2:$D$100,2,FALSE),FALSE))</f>
        <v>0460300000024</v>
      </c>
      <c r="E46" t="str">
        <f>IF($C46=-1,-1,VLOOKUP($C46,'HCAD Process'!$D$5:$CZ$504,VLOOKUP(E$4,'Table Name'!$C$2:$D$100,2,FALSE),FALSE))</f>
        <v>07/14/2017</v>
      </c>
      <c r="F46" t="str">
        <f>IF($C46=-1,-1,VLOOKUP($C46,'HCAD Process'!$D$5:$CZ$504,VLOOKUP(F$4,'Table Name'!$C$2:$D$100,2,FALSE),FALSE))</f>
        <v>AUGUSTA RED PINES LLC</v>
      </c>
      <c r="G46" t="str">
        <f>IF($C46=-1,-1,VLOOKUP($C46,'HCAD Process'!$D$5:$CZ$504,VLOOKUP(G$4,'Table Name'!$C$2:$D$100,2,FALSE),FALSE))</f>
        <v>RED PINES</v>
      </c>
      <c r="H46">
        <f>IF($C46=-1,-1,VLOOKUP($C46,'HCAD Process'!$D$5:$CZ$504,VLOOKUP(H$4,'Table Name'!$C$2:$D$100,2,FALSE),FALSE))</f>
        <v>0</v>
      </c>
      <c r="I46" t="str">
        <f>IF($C46=-1,-1,VLOOKUP($C46,'HCAD Process'!$D$5:$CZ$504,VLOOKUP(I$4,'Table Name'!$C$2:$D$100,2,FALSE),FALSE))</f>
        <v>3823 RED BLUFF RD 244</v>
      </c>
      <c r="J46" t="str">
        <f>IF($C46=-1,-1,VLOOKUP($C46,'HCAD Process'!$D$5:$CZ$504,VLOOKUP(J$4,'Table Name'!$C$2:$D$100,2,FALSE),FALSE))</f>
        <v>PASADENA</v>
      </c>
      <c r="K46" t="str">
        <f>IF($C46=-1,-1,VLOOKUP($C46,'HCAD Process'!$D$5:$CZ$504,VLOOKUP(K$4,'Table Name'!$C$2:$D$100,2,FALSE),FALSE))</f>
        <v>77503</v>
      </c>
      <c r="L46">
        <f>IF($C46=-1,-1,VLOOKUP($C46,'HCAD Process'!$D$5:$CZ$504,VLOOKUP(L$4,'Table Name'!$C$2:$D$100,2,FALSE),FALSE))</f>
        <v>5665000</v>
      </c>
      <c r="M46">
        <f>IF($C46=-1,-1,VLOOKUP($C46,'HCAD Process'!$D$5:$CZ$504,VLOOKUP(M$4,'Table Name'!$C$2:$D$100,2,FALSE),FALSE))</f>
        <v>7881114</v>
      </c>
      <c r="N46">
        <f>IF($C46=-1,-1,VLOOKUP($C46,'HCAD Process'!$D$5:$CZ$504,VLOOKUP(N$4,'Table Name'!$C$2:$D$100,2,FALSE),FALSE))</f>
        <v>7881114</v>
      </c>
      <c r="O46">
        <f>IF($C46=-1,-1,VLOOKUP($C46,'HCAD Process'!$D$5:$CZ$504,VLOOKUP(O$4,'Table Name'!$C$2:$D$100,2,FALSE),FALSE))</f>
        <v>0</v>
      </c>
      <c r="P46" t="e">
        <f>IF($C46=-1,-1,VLOOKUP($C46,'HCAD Process'!$D$5:$CZ$504,VLOOKUP(P$4,'Table Name'!$C$2:$D$100,2,FALSE),FALSE))</f>
        <v>#REF!</v>
      </c>
      <c r="Q46" t="str">
        <f>IF($C46=-1,-1,VLOOKUP($C46,'HCAD Process'!$D$5:$CZ$504,VLOOKUP(Q$4,'Table Name'!$C$2:$D$100,2,FALSE),FALSE))</f>
        <v>COMMERCIAL</v>
      </c>
      <c r="R46" t="str">
        <f>IF($C46=-1,-1,VLOOKUP($C46,'HCAD Process'!$D$5:$CZ$504,VLOOKUP(R$4,'Table Name'!$C$2:$D$100,2,FALSE),FALSE))</f>
        <v>20</v>
      </c>
      <c r="S46" t="str">
        <f>IF($C46=-1,-1,VLOOKUP($C46,'HCAD Process'!$D$5:$CZ$504,VLOOKUP(S$4,'Table Name'!$C$2:$D$100,2,FALSE),FALSE))</f>
        <v>4211</v>
      </c>
      <c r="T46" t="str">
        <f>IF($C46=-1,-1,VLOOKUP($C46,'HCAD Process'!$D$5:$CZ$504,VLOOKUP(T$4,'Table Name'!$C$2:$D$100,2,FALSE),FALSE))</f>
        <v>8336</v>
      </c>
      <c r="U46" t="str">
        <f>IF($C46=-1,-1,VLOOKUP($C46,'HCAD Process'!$D$5:$CZ$504,VLOOKUP(U$4,'Table Name'!$C$2:$D$100,2,FALSE),FALSE))</f>
        <v>D</v>
      </c>
      <c r="V46" t="str">
        <f>IF($C46=-1,-1,VLOOKUP($C46,'HCAD Process'!$D$5:$CZ$504,VLOOKUP(V$4,'Table Name'!$C$2:$D$100,2,FALSE),FALSE))</f>
        <v>Wood or Light Steel</v>
      </c>
      <c r="W46">
        <f>IF($C46=-1,-1,VLOOKUP($C46,'HCAD Process'!$D$5:$CZ$504,VLOOKUP(W$4,'Table Name'!$C$2:$D$100,2,FALSE),FALSE))</f>
        <v>0</v>
      </c>
      <c r="X46">
        <f>IF($C46=-1,-1,VLOOKUP($C46,'HCAD Process'!$D$5:$CZ$504,VLOOKUP(X$4,'Table Name'!$C$2:$D$100,2,FALSE),FALSE))</f>
        <v>0</v>
      </c>
      <c r="Y46">
        <f>IF($C46=-1,-1,VLOOKUP($C46,'HCAD Process'!$D$5:$CZ$504,VLOOKUP(Y$4,'Table Name'!$C$2:$D$100,2,FALSE),FALSE))</f>
        <v>4407</v>
      </c>
      <c r="Z46">
        <f>IF($C46=-1,-1,VLOOKUP($C46,'HCAD Process'!$D$5:$CZ$504,VLOOKUP(Z$4,'Table Name'!$C$2:$D$100,2,FALSE),FALSE))</f>
        <v>0</v>
      </c>
      <c r="AA46" t="str">
        <f>IF($C46=-1,-1,VLOOKUP($C46,'HCAD Process'!$D$5:$CZ$504,VLOOKUP(AA$4,'Table Name'!$C$2:$D$100,2,FALSE),FALSE))</f>
        <v>.617500</v>
      </c>
      <c r="AB46" t="str">
        <f>IF($C46=-1,-1,VLOOKUP($C46,'HCAD Process'!$D$5:$CZ$504,VLOOKUP(AB$4,'Table Name'!$C$2:$D$100,2,FALSE),FALSE))</f>
        <v>C</v>
      </c>
      <c r="AC46" t="str">
        <f>IF($C46=-1,-1,VLOOKUP($C46,'HCAD Process'!$D$5:$CZ$504,VLOOKUP(AC$4,'Table Name'!$C$2:$D$100,2,FALSE),FALSE))</f>
        <v>Average</v>
      </c>
      <c r="AD46" t="str">
        <f>IF($C46=-1,-1,VLOOKUP($C46,'HCAD Process'!$D$5:$CZ$504,VLOOKUP(AD$4,'Table Name'!$C$2:$D$100,2,FALSE),FALSE))</f>
        <v>1961</v>
      </c>
      <c r="AE46" t="str">
        <f>IF($C46=-1,-1,VLOOKUP($C46,'HCAD Process'!$D$5:$CZ$504,VLOOKUP(AE$4,'Table Name'!$C$2:$D$100,2,FALSE),FALSE))</f>
        <v>1961</v>
      </c>
      <c r="AF46" t="str">
        <f>IF($C46=-1,-1,VLOOKUP($C46,'HCAD Process'!$D$5:$CZ$504,VLOOKUP(AF$4,'Table Name'!$C$2:$D$100,2,FALSE),FALSE))</f>
        <v>0</v>
      </c>
      <c r="AG46" t="str">
        <f>IF($C46=-1,-1,VLOOKUP($C46,'HCAD Process'!$D$5:$CZ$504,VLOOKUP(AG$4,'Table Name'!$C$2:$D$100,2,FALSE),FALSE))</f>
        <v>1962</v>
      </c>
      <c r="AH46">
        <f>IF($C46=-1,-1,VLOOKUP($C46,'HCAD Process'!$D$5:$CZ$504,VLOOKUP(AH$4,'Table Name'!$C$2:$D$100,2,FALSE),FALSE))</f>
        <v>0</v>
      </c>
      <c r="AI46" t="str">
        <f>IF($C46=-1,-1,VLOOKUP($C46,'HCAD Process'!$D$5:$CZ$504,VLOOKUP(AI$4,'Table Name'!$C$2:$D$100,2,FALSE),FALSE))</f>
        <v>01/01/1997</v>
      </c>
      <c r="AJ46" t="str">
        <f>IF($C46=-1,-1,VLOOKUP($C46,'HCAD Process'!$D$5:$CZ$504,VLOOKUP(AJ$4,'Table Name'!$C$2:$D$100,2,FALSE),FALSE))</f>
        <v>STI HAD: BAS(56).</v>
      </c>
      <c r="AK46">
        <f>IF($C46=-1,-1,VLOOKUP($C46,'HCAD Process'!$D$5:$CZ$504,VLOOKUP(AK$4,'Table Name'!$C$2:$D$100,2,FALSE),FALSE))</f>
        <v>56</v>
      </c>
      <c r="AL46">
        <f>IF($C46=-1,-1,VLOOKUP($C46,'HCAD Process'!$D$5:$CZ$504,VLOOKUP(AL$4,'Table Name'!$C$2:$D$100,2,FALSE),FALSE))</f>
        <v>56</v>
      </c>
      <c r="AM46">
        <f>IF($C46=-1,-1,VLOOKUP($C46,'HCAD Process'!$D$5:$CZ$504,VLOOKUP(AM$4,'Table Name'!$C$2:$D$100,2,FALSE),FALSE))</f>
        <v>0</v>
      </c>
      <c r="AN46">
        <f>IF($C46=-1,-1,VLOOKUP($C46,'HCAD Process'!$D$5:$CZ$504,VLOOKUP(AN$4,'Table Name'!$C$2:$D$100,2,FALSE),FALSE))</f>
        <v>0</v>
      </c>
      <c r="AO46">
        <f>IF($C46=-1,-1,VLOOKUP($C46,'HCAD Process'!$D$5:$CZ$504,VLOOKUP(AO$4,'Table Name'!$C$2:$D$100,2,FALSE),FALSE))</f>
        <v>0</v>
      </c>
      <c r="AP46">
        <f>IF($C46=-1,-1,VLOOKUP($C46,'HCAD Process'!$D$5:$CZ$504,VLOOKUP(AP$4,'Table Name'!$C$2:$D$100,2,FALSE),FALSE))</f>
        <v>56</v>
      </c>
      <c r="AQ46">
        <f>IF($C46=-1,-1,VLOOKUP($C46,'HCAD Process'!$D$5:$CZ$504,VLOOKUP(AQ$4,'Table Name'!$C$2:$D$100,2,FALSE),FALSE))</f>
        <v>30</v>
      </c>
      <c r="AR46">
        <f>IF($C46=-1,-1,VLOOKUP($C46,'HCAD Process'!$D$5:$CZ$504,VLOOKUP(AR$4,'Table Name'!$C$2:$D$100,2,FALSE),FALSE))</f>
        <v>1</v>
      </c>
      <c r="AS46" t="str">
        <f>IF($C46=-1,-1,VLOOKUP($C46,'HCAD Process'!$D$5:$CZ$504,VLOOKUP(AS$4,'Table Name'!$C$2:$D$100,2,FALSE),FALSE))</f>
        <v>17</v>
      </c>
      <c r="AT46" t="str">
        <f>IF($C46=-1,-1,VLOOKUP($C46,'HCAD Process'!$D$5:$CZ$504,VLOOKUP(AT$4,'Table Name'!$C$2:$D$100,2,FALSE),FALSE))</f>
        <v>Apartments - Garden Style</v>
      </c>
      <c r="AU46" t="str">
        <f>IF($C46=-1,-1,VLOOKUP($C46,'HCAD Process'!$D$5:$CZ$504,VLOOKUP(AU$4,'Table Name'!$C$2:$D$100,2,FALSE),FALSE))</f>
        <v>Red Pines</v>
      </c>
      <c r="AV46" t="str">
        <f>IF($C46=-1,-1,VLOOKUP($C46,'HCAD Process'!$D$5:$CZ$504,VLOOKUP(AV$4,'Table Name'!$C$2:$D$100,2,FALSE),FALSE))</f>
        <v>244</v>
      </c>
      <c r="AW46">
        <f>IF($C46=-1,-1,VLOOKUP($C46,'HCAD Process'!$D$5:$CZ$504,VLOOKUP(AW$4,'Table Name'!$C$2:$D$100,2,FALSE),FALSE))</f>
        <v>177050</v>
      </c>
      <c r="AX46">
        <f>IF($C46=-1,-1,VLOOKUP($C46,'HCAD Process'!$D$5:$CZ$504,VLOOKUP(AX$4,'Table Name'!$C$2:$D$100,2,FALSE),FALSE))</f>
        <v>0</v>
      </c>
      <c r="AY46">
        <f>IF($C46=-1,-1,VLOOKUP($C46,'HCAD Process'!$D$5:$CZ$504,VLOOKUP(AY$4,'Table Name'!$C$2:$D$100,2,FALSE),FALSE))</f>
        <v>0</v>
      </c>
      <c r="AZ46">
        <f>IF($C46=-1,-1,VLOOKUP($C46,'HCAD Process'!$D$5:$CZ$504,VLOOKUP(AZ$4,'Table Name'!$C$2:$D$100,2,FALSE),FALSE))</f>
        <v>2191879</v>
      </c>
      <c r="BA46" t="str">
        <f>IF($C46=-1,-1,VLOOKUP($C46,'HCAD Process'!$D$5:$CZ$504,VLOOKUP(BA$4,'Table Name'!$C$2:$D$100,2,FALSE),FALSE))</f>
        <v>14</v>
      </c>
      <c r="BB46" t="str">
        <f>IF($C46=-1,-1,VLOOKUP($C46,'HCAD Process'!$D$5:$CZ$504,VLOOKUP(BB$4,'Table Name'!$C$2:$D$100,2,FALSE),FALSE))</f>
        <v>TRS 4C &amp; 5E</v>
      </c>
      <c r="BC46" t="str">
        <f>IF($C46=-1,-1,VLOOKUP($C46,'HCAD Process'!$D$5:$CZ$504,VLOOKUP(BC$4,'Table Name'!$C$2:$D$100,2,FALSE),FALSE))</f>
        <v>ABST 930 WCRR CO SEC 3</v>
      </c>
      <c r="BD46" t="str">
        <f>IF($C46=-1,-1,VLOOKUP($C46,'HCAD Process'!$D$5:$CZ$504,VLOOKUP(BD$4,'Table Name'!$C$2:$D$100,2,FALSE),FALSE))</f>
        <v>1714</v>
      </c>
      <c r="BE46" t="str">
        <f>IF($C46=-1,-1,VLOOKUP($C46,'HCAD Process'!$D$5:$CZ$504,VLOOKUP(BE$4,'Table Name'!$C$2:$D$100,2,FALSE),FALSE))</f>
        <v>Pasadena/ Deer Park/ La Porte</v>
      </c>
      <c r="BF46" t="str">
        <f>IF($C46=-1,-1,VLOOKUP($C46,'HCAD Process'!$D$5:$CZ$504,VLOOKUP(BF$4,'Table Name'!$C$2:$D$100,2,FALSE),FALSE))</f>
        <v>360</v>
      </c>
      <c r="BG46" t="str">
        <f>IF($C46=-1,-1,VLOOKUP($C46,'HCAD Process'!$D$5:$CZ$504,VLOOKUP(BG$4,'Table Name'!$C$2:$D$100,2,FALSE),FALSE))</f>
        <v>ISD 21 - Pasadena ISD</v>
      </c>
      <c r="BH46" t="str">
        <f>IF($C46=-1,-1,VLOOKUP($C46,'HCAD Process'!$D$5:$CZ$504,VLOOKUP(BH$4,'Table Name'!$C$2:$D$100,2,FALSE),FALSE))</f>
        <v>9735.01</v>
      </c>
      <c r="BI46" t="str">
        <f>IF($C46=-1,-1,VLOOKUP($C46,'HCAD Process'!$D$5:$CZ$504,VLOOKUP(BI$4,'Table Name'!$C$2:$D$100,2,FALSE),FALSE))</f>
        <v>0</v>
      </c>
      <c r="BJ46" t="str">
        <f>IF($C46=-1,-1,VLOOKUP($C46,'HCAD Process'!$D$5:$CZ$504,VLOOKUP(BJ$4,'Table Name'!$C$2:$D$100,2,FALSE),FALSE))</f>
        <v>21</v>
      </c>
      <c r="BK46" t="str">
        <f>IF($C46=-1,-1,VLOOKUP($C46,'HCAD Process'!$D$5:$CZ$504,VLOOKUP(BK$4,'Table Name'!$C$2:$D$100,2,FALSE),FALSE))</f>
        <v>5954A</v>
      </c>
      <c r="BL46" t="str">
        <f>IF($C46=-1,-1,VLOOKUP($C46,'HCAD Process'!$D$5:$CZ$504,VLOOKUP(BL$4,'Table Name'!$C$2:$D$100,2,FALSE),FALSE))</f>
        <v>537R</v>
      </c>
      <c r="BM46" t="str">
        <f>IF($C46=-1,-1,VLOOKUP($C46,'HCAD Process'!$D$5:$CZ$504,VLOOKUP(BM$4,'Table Name'!$C$2:$D$100,2,FALSE),FALSE))</f>
        <v>021 040 041 042 043 044 047 074</v>
      </c>
      <c r="BN46" t="str">
        <f>IF($C46=-1,-1,VLOOKUP($C46,'HCAD Process'!$D$5:$CZ$504,VLOOKUP(BN$4,'Table Name'!$C$2:$D$100,2,FALSE),FALSE))</f>
        <v>Real, Residential, Multi-Family</v>
      </c>
      <c r="BO46" t="str">
        <f>IF($C46=-1,-1,VLOOKUP($C46,'HCAD Process'!$D$5:$CZ$504,VLOOKUP(BO$4,'Table Name'!$C$2:$D$100,2,FALSE),FALSE))</f>
        <v>B1</v>
      </c>
      <c r="BP46" t="str">
        <f>IF($C46=-1,-1,VLOOKUP($C46,'HCAD Process'!$D$5:$CZ$504,VLOOKUP(BP$4,'Table Name'!$C$2:$D$100,2,FALSE),FALSE))</f>
        <v>Real, Residential, Multi-Family</v>
      </c>
      <c r="BQ46" t="str">
        <f>IF($C46=-1,-1,VLOOKUP($C46,'HCAD Process'!$D$5:$CZ$504,VLOOKUP(BQ$4,'Table Name'!$C$2:$D$100,2,FALSE),FALSE))</f>
        <v>Apartment Garden (1 to 3 Stories)</v>
      </c>
      <c r="BR46" t="str">
        <f>IF($C46=-1,-1,VLOOKUP($C46,'HCAD Process'!$D$5:$CZ$504,VLOOKUP(BR$4,'Table Name'!$C$2:$D$100,2,FALSE),FALSE))</f>
        <v>Laundromat</v>
      </c>
      <c r="BS46" t="str">
        <f>IF($C46=-1,-1,VLOOKUP($C46,'HCAD Process'!$D$5:$CZ$504,VLOOKUP(BS$4,'Table Name'!$C$2:$D$100,2,FALSE),FALSE))</f>
        <v>8001</v>
      </c>
      <c r="BT46" t="str">
        <f>IF($C46=-1,-1,VLOOKUP($C46,'HCAD Process'!$D$5:$CZ$504,VLOOKUP(BT$4,'Table Name'!$C$2:$D$100,2,FALSE),FALSE))</f>
        <v>Land Neighborhood Section 1</v>
      </c>
      <c r="BU46">
        <f>IF($C46=-1,-1,VLOOKUP($C46,'HCAD Process'!$D$5:$CZ$504,VLOOKUP(BU$4,'Table Name'!$C$2:$D$100,2,FALSE),FALSE))</f>
        <v>497882</v>
      </c>
      <c r="BV46" t="str">
        <f>IF($C46=-1,-1,VLOOKUP($C46,'HCAD Process'!$D$5:$CZ$504,VLOOKUP(BV$4,'Table Name'!$C$2:$D$100,2,FALSE),FALSE))</f>
        <v>SF</v>
      </c>
      <c r="BW46" t="str">
        <f>IF($C46=-1,-1,VLOOKUP($C46,'HCAD Process'!$D$5:$CZ$504,VLOOKUP(BW$4,'Table Name'!$C$2:$D$100,2,FALSE),FALSE))</f>
        <v>1.0000</v>
      </c>
      <c r="BX46" t="str">
        <f>IF($C46=-1,-1,VLOOKUP($C46,'HCAD Process'!$D$5:$CZ$504,VLOOKUP(BX$4,'Table Name'!$C$2:$D$100,2,FALSE),FALSE))</f>
        <v>1.0000</v>
      </c>
      <c r="BY46" t="str">
        <f>IF($C46=-1,-1,VLOOKUP($C46,'HCAD Process'!$D$5:$CZ$504,VLOOKUP(BY$4,'Table Name'!$C$2:$D$100,2,FALSE),FALSE))</f>
        <v>1.0000</v>
      </c>
      <c r="BZ46" t="str">
        <f>IF($C46=-1,-1,VLOOKUP($C46,'HCAD Process'!$D$5:$CZ$504,VLOOKUP(BZ$4,'Table Name'!$C$2:$D$100,2,FALSE),FALSE))</f>
        <v>1.0000</v>
      </c>
      <c r="CA46">
        <f>IF($C46=-1,-1,VLOOKUP($C46,'HCAD Process'!$D$5:$CZ$504,VLOOKUP(CA$4,'Table Name'!$C$2:$D$100,2,FALSE),FALSE))</f>
        <v>6</v>
      </c>
      <c r="CB46">
        <f>IF($C46=-1,-1,VLOOKUP($C46,'HCAD Process'!$D$5:$CZ$504,VLOOKUP(CB$4,'Table Name'!$C$2:$D$100,2,FALSE),FALSE))</f>
        <v>6</v>
      </c>
      <c r="CC46">
        <f>IF($C46=-1,-1,VLOOKUP($C46,'HCAD Process'!$D$5:$CZ$504,VLOOKUP(CC$4,'Table Name'!$C$2:$D$100,2,FALSE),FALSE))</f>
        <v>2987292</v>
      </c>
      <c r="CD46" t="str">
        <f>IF($C46=-1,-1,VLOOKUP($C46,'HCAD Process'!$D$5:$CZ$504,VLOOKUP(CD$4,'Table Name'!$C$2:$D$100,2,FALSE),FALSE))</f>
        <v>046030000002420</v>
      </c>
    </row>
    <row r="47" spans="2:82" x14ac:dyDescent="0.25">
      <c r="B47">
        <f t="shared" si="0"/>
        <v>43</v>
      </c>
      <c r="C47" t="str">
        <f t="array" ref="C47">IF(ISERROR(INDEX('HCAD Process'!CE$5:CE$504,MATCH(0,COUNTIF(C$4:C46,'HCAD Process'!CE$5:CE$504)+('HCAD Process'!CE$5:CE$504=-1),0))),-1,INDEX('HCAD Process'!CE$5:CE$504,MATCH(0,COUNTIF(C$4:C46,'HCAD Process'!CE$5:CE$504)+('HCAD Process'!CE$5:CE$504=-1),0)))</f>
        <v>046030000002421</v>
      </c>
      <c r="D47" t="str">
        <f>IF($C47=-1,-1,VLOOKUP($C47,'HCAD Process'!$D$5:$CZ$504,VLOOKUP(D$4,'Table Name'!$C$2:$D$100,2,FALSE),FALSE))</f>
        <v>0460300000024</v>
      </c>
      <c r="E47" t="str">
        <f>IF($C47=-1,-1,VLOOKUP($C47,'HCAD Process'!$D$5:$CZ$504,VLOOKUP(E$4,'Table Name'!$C$2:$D$100,2,FALSE),FALSE))</f>
        <v>07/14/2017</v>
      </c>
      <c r="F47" t="str">
        <f>IF($C47=-1,-1,VLOOKUP($C47,'HCAD Process'!$D$5:$CZ$504,VLOOKUP(F$4,'Table Name'!$C$2:$D$100,2,FALSE),FALSE))</f>
        <v>AUGUSTA RED PINES LLC</v>
      </c>
      <c r="G47" t="str">
        <f>IF($C47=-1,-1,VLOOKUP($C47,'HCAD Process'!$D$5:$CZ$504,VLOOKUP(G$4,'Table Name'!$C$2:$D$100,2,FALSE),FALSE))</f>
        <v>RED PINES</v>
      </c>
      <c r="H47">
        <f>IF($C47=-1,-1,VLOOKUP($C47,'HCAD Process'!$D$5:$CZ$504,VLOOKUP(H$4,'Table Name'!$C$2:$D$100,2,FALSE),FALSE))</f>
        <v>0</v>
      </c>
      <c r="I47" t="str">
        <f>IF($C47=-1,-1,VLOOKUP($C47,'HCAD Process'!$D$5:$CZ$504,VLOOKUP(I$4,'Table Name'!$C$2:$D$100,2,FALSE),FALSE))</f>
        <v>3823 RED BLUFF RD 244</v>
      </c>
      <c r="J47" t="str">
        <f>IF($C47=-1,-1,VLOOKUP($C47,'HCAD Process'!$D$5:$CZ$504,VLOOKUP(J$4,'Table Name'!$C$2:$D$100,2,FALSE),FALSE))</f>
        <v>PASADENA</v>
      </c>
      <c r="K47" t="str">
        <f>IF($C47=-1,-1,VLOOKUP($C47,'HCAD Process'!$D$5:$CZ$504,VLOOKUP(K$4,'Table Name'!$C$2:$D$100,2,FALSE),FALSE))</f>
        <v>77503</v>
      </c>
      <c r="L47">
        <f>IF($C47=-1,-1,VLOOKUP($C47,'HCAD Process'!$D$5:$CZ$504,VLOOKUP(L$4,'Table Name'!$C$2:$D$100,2,FALSE),FALSE))</f>
        <v>5665000</v>
      </c>
      <c r="M47">
        <f>IF($C47=-1,-1,VLOOKUP($C47,'HCAD Process'!$D$5:$CZ$504,VLOOKUP(M$4,'Table Name'!$C$2:$D$100,2,FALSE),FALSE))</f>
        <v>7881114</v>
      </c>
      <c r="N47">
        <f>IF($C47=-1,-1,VLOOKUP($C47,'HCAD Process'!$D$5:$CZ$504,VLOOKUP(N$4,'Table Name'!$C$2:$D$100,2,FALSE),FALSE))</f>
        <v>7881114</v>
      </c>
      <c r="O47">
        <f>IF($C47=-1,-1,VLOOKUP($C47,'HCAD Process'!$D$5:$CZ$504,VLOOKUP(O$4,'Table Name'!$C$2:$D$100,2,FALSE),FALSE))</f>
        <v>0</v>
      </c>
      <c r="P47" t="e">
        <f>IF($C47=-1,-1,VLOOKUP($C47,'HCAD Process'!$D$5:$CZ$504,VLOOKUP(P$4,'Table Name'!$C$2:$D$100,2,FALSE),FALSE))</f>
        <v>#REF!</v>
      </c>
      <c r="Q47" t="str">
        <f>IF($C47=-1,-1,VLOOKUP($C47,'HCAD Process'!$D$5:$CZ$504,VLOOKUP(Q$4,'Table Name'!$C$2:$D$100,2,FALSE),FALSE))</f>
        <v>COMMERCIAL</v>
      </c>
      <c r="R47" t="str">
        <f>IF($C47=-1,-1,VLOOKUP($C47,'HCAD Process'!$D$5:$CZ$504,VLOOKUP(R$4,'Table Name'!$C$2:$D$100,2,FALSE),FALSE))</f>
        <v>21</v>
      </c>
      <c r="S47" t="str">
        <f>IF($C47=-1,-1,VLOOKUP($C47,'HCAD Process'!$D$5:$CZ$504,VLOOKUP(S$4,'Table Name'!$C$2:$D$100,2,FALSE),FALSE))</f>
        <v>4211</v>
      </c>
      <c r="T47" t="str">
        <f>IF($C47=-1,-1,VLOOKUP($C47,'HCAD Process'!$D$5:$CZ$504,VLOOKUP(T$4,'Table Name'!$C$2:$D$100,2,FALSE),FALSE))</f>
        <v>8336</v>
      </c>
      <c r="U47" t="str">
        <f>IF($C47=-1,-1,VLOOKUP($C47,'HCAD Process'!$D$5:$CZ$504,VLOOKUP(U$4,'Table Name'!$C$2:$D$100,2,FALSE),FALSE))</f>
        <v>D</v>
      </c>
      <c r="V47" t="str">
        <f>IF($C47=-1,-1,VLOOKUP($C47,'HCAD Process'!$D$5:$CZ$504,VLOOKUP(V$4,'Table Name'!$C$2:$D$100,2,FALSE),FALSE))</f>
        <v>Wood or Light Steel</v>
      </c>
      <c r="W47">
        <f>IF($C47=-1,-1,VLOOKUP($C47,'HCAD Process'!$D$5:$CZ$504,VLOOKUP(W$4,'Table Name'!$C$2:$D$100,2,FALSE),FALSE))</f>
        <v>0</v>
      </c>
      <c r="X47">
        <f>IF($C47=-1,-1,VLOOKUP($C47,'HCAD Process'!$D$5:$CZ$504,VLOOKUP(X$4,'Table Name'!$C$2:$D$100,2,FALSE),FALSE))</f>
        <v>0</v>
      </c>
      <c r="Y47">
        <f>IF($C47=-1,-1,VLOOKUP($C47,'HCAD Process'!$D$5:$CZ$504,VLOOKUP(Y$4,'Table Name'!$C$2:$D$100,2,FALSE),FALSE))</f>
        <v>4407</v>
      </c>
      <c r="Z47">
        <f>IF($C47=-1,-1,VLOOKUP($C47,'HCAD Process'!$D$5:$CZ$504,VLOOKUP(Z$4,'Table Name'!$C$2:$D$100,2,FALSE),FALSE))</f>
        <v>0</v>
      </c>
      <c r="AA47" t="str">
        <f>IF($C47=-1,-1,VLOOKUP($C47,'HCAD Process'!$D$5:$CZ$504,VLOOKUP(AA$4,'Table Name'!$C$2:$D$100,2,FALSE),FALSE))</f>
        <v>.617500</v>
      </c>
      <c r="AB47" t="str">
        <f>IF($C47=-1,-1,VLOOKUP($C47,'HCAD Process'!$D$5:$CZ$504,VLOOKUP(AB$4,'Table Name'!$C$2:$D$100,2,FALSE),FALSE))</f>
        <v>C</v>
      </c>
      <c r="AC47" t="str">
        <f>IF($C47=-1,-1,VLOOKUP($C47,'HCAD Process'!$D$5:$CZ$504,VLOOKUP(AC$4,'Table Name'!$C$2:$D$100,2,FALSE),FALSE))</f>
        <v>Average</v>
      </c>
      <c r="AD47" t="str">
        <f>IF($C47=-1,-1,VLOOKUP($C47,'HCAD Process'!$D$5:$CZ$504,VLOOKUP(AD$4,'Table Name'!$C$2:$D$100,2,FALSE),FALSE))</f>
        <v>1961</v>
      </c>
      <c r="AE47" t="str">
        <f>IF($C47=-1,-1,VLOOKUP($C47,'HCAD Process'!$D$5:$CZ$504,VLOOKUP(AE$4,'Table Name'!$C$2:$D$100,2,FALSE),FALSE))</f>
        <v>1961</v>
      </c>
      <c r="AF47" t="str">
        <f>IF($C47=-1,-1,VLOOKUP($C47,'HCAD Process'!$D$5:$CZ$504,VLOOKUP(AF$4,'Table Name'!$C$2:$D$100,2,FALSE),FALSE))</f>
        <v>0</v>
      </c>
      <c r="AG47" t="str">
        <f>IF($C47=-1,-1,VLOOKUP($C47,'HCAD Process'!$D$5:$CZ$504,VLOOKUP(AG$4,'Table Name'!$C$2:$D$100,2,FALSE),FALSE))</f>
        <v>1962</v>
      </c>
      <c r="AH47">
        <f>IF($C47=-1,-1,VLOOKUP($C47,'HCAD Process'!$D$5:$CZ$504,VLOOKUP(AH$4,'Table Name'!$C$2:$D$100,2,FALSE),FALSE))</f>
        <v>0</v>
      </c>
      <c r="AI47" t="str">
        <f>IF($C47=-1,-1,VLOOKUP($C47,'HCAD Process'!$D$5:$CZ$504,VLOOKUP(AI$4,'Table Name'!$C$2:$D$100,2,FALSE),FALSE))</f>
        <v>01/01/1997</v>
      </c>
      <c r="AJ47" t="str">
        <f>IF($C47=-1,-1,VLOOKUP($C47,'HCAD Process'!$D$5:$CZ$504,VLOOKUP(AJ$4,'Table Name'!$C$2:$D$100,2,FALSE),FALSE))</f>
        <v>STI HAD: BAS(56).</v>
      </c>
      <c r="AK47">
        <f>IF($C47=-1,-1,VLOOKUP($C47,'HCAD Process'!$D$5:$CZ$504,VLOOKUP(AK$4,'Table Name'!$C$2:$D$100,2,FALSE),FALSE))</f>
        <v>56</v>
      </c>
      <c r="AL47">
        <f>IF($C47=-1,-1,VLOOKUP($C47,'HCAD Process'!$D$5:$CZ$504,VLOOKUP(AL$4,'Table Name'!$C$2:$D$100,2,FALSE),FALSE))</f>
        <v>56</v>
      </c>
      <c r="AM47">
        <f>IF($C47=-1,-1,VLOOKUP($C47,'HCAD Process'!$D$5:$CZ$504,VLOOKUP(AM$4,'Table Name'!$C$2:$D$100,2,FALSE),FALSE))</f>
        <v>0</v>
      </c>
      <c r="AN47">
        <f>IF($C47=-1,-1,VLOOKUP($C47,'HCAD Process'!$D$5:$CZ$504,VLOOKUP(AN$4,'Table Name'!$C$2:$D$100,2,FALSE),FALSE))</f>
        <v>0</v>
      </c>
      <c r="AO47">
        <f>IF($C47=-1,-1,VLOOKUP($C47,'HCAD Process'!$D$5:$CZ$504,VLOOKUP(AO$4,'Table Name'!$C$2:$D$100,2,FALSE),FALSE))</f>
        <v>0</v>
      </c>
      <c r="AP47">
        <f>IF($C47=-1,-1,VLOOKUP($C47,'HCAD Process'!$D$5:$CZ$504,VLOOKUP(AP$4,'Table Name'!$C$2:$D$100,2,FALSE),FALSE))</f>
        <v>56</v>
      </c>
      <c r="AQ47">
        <f>IF($C47=-1,-1,VLOOKUP($C47,'HCAD Process'!$D$5:$CZ$504,VLOOKUP(AQ$4,'Table Name'!$C$2:$D$100,2,FALSE),FALSE))</f>
        <v>30</v>
      </c>
      <c r="AR47">
        <f>IF($C47=-1,-1,VLOOKUP($C47,'HCAD Process'!$D$5:$CZ$504,VLOOKUP(AR$4,'Table Name'!$C$2:$D$100,2,FALSE),FALSE))</f>
        <v>1</v>
      </c>
      <c r="AS47" t="str">
        <f>IF($C47=-1,-1,VLOOKUP($C47,'HCAD Process'!$D$5:$CZ$504,VLOOKUP(AS$4,'Table Name'!$C$2:$D$100,2,FALSE),FALSE))</f>
        <v>17</v>
      </c>
      <c r="AT47" t="str">
        <f>IF($C47=-1,-1,VLOOKUP($C47,'HCAD Process'!$D$5:$CZ$504,VLOOKUP(AT$4,'Table Name'!$C$2:$D$100,2,FALSE),FALSE))</f>
        <v>Apartments - Garden Style</v>
      </c>
      <c r="AU47" t="str">
        <f>IF($C47=-1,-1,VLOOKUP($C47,'HCAD Process'!$D$5:$CZ$504,VLOOKUP(AU$4,'Table Name'!$C$2:$D$100,2,FALSE),FALSE))</f>
        <v>Red Pines</v>
      </c>
      <c r="AV47" t="str">
        <f>IF($C47=-1,-1,VLOOKUP($C47,'HCAD Process'!$D$5:$CZ$504,VLOOKUP(AV$4,'Table Name'!$C$2:$D$100,2,FALSE),FALSE))</f>
        <v>244</v>
      </c>
      <c r="AW47">
        <f>IF($C47=-1,-1,VLOOKUP($C47,'HCAD Process'!$D$5:$CZ$504,VLOOKUP(AW$4,'Table Name'!$C$2:$D$100,2,FALSE),FALSE))</f>
        <v>177050</v>
      </c>
      <c r="AX47">
        <f>IF($C47=-1,-1,VLOOKUP($C47,'HCAD Process'!$D$5:$CZ$504,VLOOKUP(AX$4,'Table Name'!$C$2:$D$100,2,FALSE),FALSE))</f>
        <v>0</v>
      </c>
      <c r="AY47">
        <f>IF($C47=-1,-1,VLOOKUP($C47,'HCAD Process'!$D$5:$CZ$504,VLOOKUP(AY$4,'Table Name'!$C$2:$D$100,2,FALSE),FALSE))</f>
        <v>0</v>
      </c>
      <c r="AZ47">
        <f>IF($C47=-1,-1,VLOOKUP($C47,'HCAD Process'!$D$5:$CZ$504,VLOOKUP(AZ$4,'Table Name'!$C$2:$D$100,2,FALSE),FALSE))</f>
        <v>2191879</v>
      </c>
      <c r="BA47" t="str">
        <f>IF($C47=-1,-1,VLOOKUP($C47,'HCAD Process'!$D$5:$CZ$504,VLOOKUP(BA$4,'Table Name'!$C$2:$D$100,2,FALSE),FALSE))</f>
        <v>14</v>
      </c>
      <c r="BB47" t="str">
        <f>IF($C47=-1,-1,VLOOKUP($C47,'HCAD Process'!$D$5:$CZ$504,VLOOKUP(BB$4,'Table Name'!$C$2:$D$100,2,FALSE),FALSE))</f>
        <v>TRS 4C &amp; 5E</v>
      </c>
      <c r="BC47" t="str">
        <f>IF($C47=-1,-1,VLOOKUP($C47,'HCAD Process'!$D$5:$CZ$504,VLOOKUP(BC$4,'Table Name'!$C$2:$D$100,2,FALSE),FALSE))</f>
        <v>ABST 930 WCRR CO SEC 3</v>
      </c>
      <c r="BD47" t="str">
        <f>IF($C47=-1,-1,VLOOKUP($C47,'HCAD Process'!$D$5:$CZ$504,VLOOKUP(BD$4,'Table Name'!$C$2:$D$100,2,FALSE),FALSE))</f>
        <v>1714</v>
      </c>
      <c r="BE47" t="str">
        <f>IF($C47=-1,-1,VLOOKUP($C47,'HCAD Process'!$D$5:$CZ$504,VLOOKUP(BE$4,'Table Name'!$C$2:$D$100,2,FALSE),FALSE))</f>
        <v>Pasadena/ Deer Park/ La Porte</v>
      </c>
      <c r="BF47" t="str">
        <f>IF($C47=-1,-1,VLOOKUP($C47,'HCAD Process'!$D$5:$CZ$504,VLOOKUP(BF$4,'Table Name'!$C$2:$D$100,2,FALSE),FALSE))</f>
        <v>360</v>
      </c>
      <c r="BG47" t="str">
        <f>IF($C47=-1,-1,VLOOKUP($C47,'HCAD Process'!$D$5:$CZ$504,VLOOKUP(BG$4,'Table Name'!$C$2:$D$100,2,FALSE),FALSE))</f>
        <v>ISD 21 - Pasadena ISD</v>
      </c>
      <c r="BH47" t="str">
        <f>IF($C47=-1,-1,VLOOKUP($C47,'HCAD Process'!$D$5:$CZ$504,VLOOKUP(BH$4,'Table Name'!$C$2:$D$100,2,FALSE),FALSE))</f>
        <v>9735.01</v>
      </c>
      <c r="BI47" t="str">
        <f>IF($C47=-1,-1,VLOOKUP($C47,'HCAD Process'!$D$5:$CZ$504,VLOOKUP(BI$4,'Table Name'!$C$2:$D$100,2,FALSE),FALSE))</f>
        <v>0</v>
      </c>
      <c r="BJ47" t="str">
        <f>IF($C47=-1,-1,VLOOKUP($C47,'HCAD Process'!$D$5:$CZ$504,VLOOKUP(BJ$4,'Table Name'!$C$2:$D$100,2,FALSE),FALSE))</f>
        <v>21</v>
      </c>
      <c r="BK47" t="str">
        <f>IF($C47=-1,-1,VLOOKUP($C47,'HCAD Process'!$D$5:$CZ$504,VLOOKUP(BK$4,'Table Name'!$C$2:$D$100,2,FALSE),FALSE))</f>
        <v>5954A</v>
      </c>
      <c r="BL47" t="str">
        <f>IF($C47=-1,-1,VLOOKUP($C47,'HCAD Process'!$D$5:$CZ$504,VLOOKUP(BL$4,'Table Name'!$C$2:$D$100,2,FALSE),FALSE))</f>
        <v>537R</v>
      </c>
      <c r="BM47" t="str">
        <f>IF($C47=-1,-1,VLOOKUP($C47,'HCAD Process'!$D$5:$CZ$504,VLOOKUP(BM$4,'Table Name'!$C$2:$D$100,2,FALSE),FALSE))</f>
        <v>021 040 041 042 043 044 047 074</v>
      </c>
      <c r="BN47" t="str">
        <f>IF($C47=-1,-1,VLOOKUP($C47,'HCAD Process'!$D$5:$CZ$504,VLOOKUP(BN$4,'Table Name'!$C$2:$D$100,2,FALSE),FALSE))</f>
        <v>Real, Residential, Multi-Family</v>
      </c>
      <c r="BO47" t="str">
        <f>IF($C47=-1,-1,VLOOKUP($C47,'HCAD Process'!$D$5:$CZ$504,VLOOKUP(BO$4,'Table Name'!$C$2:$D$100,2,FALSE),FALSE))</f>
        <v>B1</v>
      </c>
      <c r="BP47" t="str">
        <f>IF($C47=-1,-1,VLOOKUP($C47,'HCAD Process'!$D$5:$CZ$504,VLOOKUP(BP$4,'Table Name'!$C$2:$D$100,2,FALSE),FALSE))</f>
        <v>Real, Residential, Multi-Family</v>
      </c>
      <c r="BQ47" t="str">
        <f>IF($C47=-1,-1,VLOOKUP($C47,'HCAD Process'!$D$5:$CZ$504,VLOOKUP(BQ$4,'Table Name'!$C$2:$D$100,2,FALSE),FALSE))</f>
        <v>Apartment Garden (1 to 3 Stories)</v>
      </c>
      <c r="BR47" t="str">
        <f>IF($C47=-1,-1,VLOOKUP($C47,'HCAD Process'!$D$5:$CZ$504,VLOOKUP(BR$4,'Table Name'!$C$2:$D$100,2,FALSE),FALSE))</f>
        <v>Laundromat</v>
      </c>
      <c r="BS47" t="str">
        <f>IF($C47=-1,-1,VLOOKUP($C47,'HCAD Process'!$D$5:$CZ$504,VLOOKUP(BS$4,'Table Name'!$C$2:$D$100,2,FALSE),FALSE))</f>
        <v>8001</v>
      </c>
      <c r="BT47" t="str">
        <f>IF($C47=-1,-1,VLOOKUP($C47,'HCAD Process'!$D$5:$CZ$504,VLOOKUP(BT$4,'Table Name'!$C$2:$D$100,2,FALSE),FALSE))</f>
        <v>Land Neighborhood Section 1</v>
      </c>
      <c r="BU47">
        <f>IF($C47=-1,-1,VLOOKUP($C47,'HCAD Process'!$D$5:$CZ$504,VLOOKUP(BU$4,'Table Name'!$C$2:$D$100,2,FALSE),FALSE))</f>
        <v>497882</v>
      </c>
      <c r="BV47" t="str">
        <f>IF($C47=-1,-1,VLOOKUP($C47,'HCAD Process'!$D$5:$CZ$504,VLOOKUP(BV$4,'Table Name'!$C$2:$D$100,2,FALSE),FALSE))</f>
        <v>SF</v>
      </c>
      <c r="BW47" t="str">
        <f>IF($C47=-1,-1,VLOOKUP($C47,'HCAD Process'!$D$5:$CZ$504,VLOOKUP(BW$4,'Table Name'!$C$2:$D$100,2,FALSE),FALSE))</f>
        <v>1.0000</v>
      </c>
      <c r="BX47" t="str">
        <f>IF($C47=-1,-1,VLOOKUP($C47,'HCAD Process'!$D$5:$CZ$504,VLOOKUP(BX$4,'Table Name'!$C$2:$D$100,2,FALSE),FALSE))</f>
        <v>1.0000</v>
      </c>
      <c r="BY47" t="str">
        <f>IF($C47=-1,-1,VLOOKUP($C47,'HCAD Process'!$D$5:$CZ$504,VLOOKUP(BY$4,'Table Name'!$C$2:$D$100,2,FALSE),FALSE))</f>
        <v>1.0000</v>
      </c>
      <c r="BZ47" t="str">
        <f>IF($C47=-1,-1,VLOOKUP($C47,'HCAD Process'!$D$5:$CZ$504,VLOOKUP(BZ$4,'Table Name'!$C$2:$D$100,2,FALSE),FALSE))</f>
        <v>1.0000</v>
      </c>
      <c r="CA47">
        <f>IF($C47=-1,-1,VLOOKUP($C47,'HCAD Process'!$D$5:$CZ$504,VLOOKUP(CA$4,'Table Name'!$C$2:$D$100,2,FALSE),FALSE))</f>
        <v>6</v>
      </c>
      <c r="CB47">
        <f>IF($C47=-1,-1,VLOOKUP($C47,'HCAD Process'!$D$5:$CZ$504,VLOOKUP(CB$4,'Table Name'!$C$2:$D$100,2,FALSE),FALSE))</f>
        <v>6</v>
      </c>
      <c r="CC47">
        <f>IF($C47=-1,-1,VLOOKUP($C47,'HCAD Process'!$D$5:$CZ$504,VLOOKUP(CC$4,'Table Name'!$C$2:$D$100,2,FALSE),FALSE))</f>
        <v>2987292</v>
      </c>
      <c r="CD47" t="str">
        <f>IF($C47=-1,-1,VLOOKUP($C47,'HCAD Process'!$D$5:$CZ$504,VLOOKUP(CD$4,'Table Name'!$C$2:$D$100,2,FALSE),FALSE))</f>
        <v>046030000002421</v>
      </c>
    </row>
    <row r="48" spans="2:82" x14ac:dyDescent="0.25">
      <c r="B48">
        <f t="shared" si="0"/>
        <v>44</v>
      </c>
      <c r="C48" t="str">
        <f t="array" ref="C48">IF(ISERROR(INDEX('HCAD Process'!CE$5:CE$504,MATCH(0,COUNTIF(C$4:C47,'HCAD Process'!CE$5:CE$504)+('HCAD Process'!CE$5:CE$504=-1),0))),-1,INDEX('HCAD Process'!CE$5:CE$504,MATCH(0,COUNTIF(C$4:C47,'HCAD Process'!CE$5:CE$504)+('HCAD Process'!CE$5:CE$504=-1),0)))</f>
        <v>046030000002422</v>
      </c>
      <c r="D48" t="str">
        <f>IF($C48=-1,-1,VLOOKUP($C48,'HCAD Process'!$D$5:$CZ$504,VLOOKUP(D$4,'Table Name'!$C$2:$D$100,2,FALSE),FALSE))</f>
        <v>0460300000024</v>
      </c>
      <c r="E48" t="str">
        <f>IF($C48=-1,-1,VLOOKUP($C48,'HCAD Process'!$D$5:$CZ$504,VLOOKUP(E$4,'Table Name'!$C$2:$D$100,2,FALSE),FALSE))</f>
        <v>07/14/2017</v>
      </c>
      <c r="F48" t="str">
        <f>IF($C48=-1,-1,VLOOKUP($C48,'HCAD Process'!$D$5:$CZ$504,VLOOKUP(F$4,'Table Name'!$C$2:$D$100,2,FALSE),FALSE))</f>
        <v>AUGUSTA RED PINES LLC</v>
      </c>
      <c r="G48" t="str">
        <f>IF($C48=-1,-1,VLOOKUP($C48,'HCAD Process'!$D$5:$CZ$504,VLOOKUP(G$4,'Table Name'!$C$2:$D$100,2,FALSE),FALSE))</f>
        <v>RED PINES</v>
      </c>
      <c r="H48">
        <f>IF($C48=-1,-1,VLOOKUP($C48,'HCAD Process'!$D$5:$CZ$504,VLOOKUP(H$4,'Table Name'!$C$2:$D$100,2,FALSE),FALSE))</f>
        <v>0</v>
      </c>
      <c r="I48" t="str">
        <f>IF($C48=-1,-1,VLOOKUP($C48,'HCAD Process'!$D$5:$CZ$504,VLOOKUP(I$4,'Table Name'!$C$2:$D$100,2,FALSE),FALSE))</f>
        <v>3823 RED BLUFF RD 244</v>
      </c>
      <c r="J48" t="str">
        <f>IF($C48=-1,-1,VLOOKUP($C48,'HCAD Process'!$D$5:$CZ$504,VLOOKUP(J$4,'Table Name'!$C$2:$D$100,2,FALSE),FALSE))</f>
        <v>PASADENA</v>
      </c>
      <c r="K48" t="str">
        <f>IF($C48=-1,-1,VLOOKUP($C48,'HCAD Process'!$D$5:$CZ$504,VLOOKUP(K$4,'Table Name'!$C$2:$D$100,2,FALSE),FALSE))</f>
        <v>77503</v>
      </c>
      <c r="L48">
        <f>IF($C48=-1,-1,VLOOKUP($C48,'HCAD Process'!$D$5:$CZ$504,VLOOKUP(L$4,'Table Name'!$C$2:$D$100,2,FALSE),FALSE))</f>
        <v>5665000</v>
      </c>
      <c r="M48">
        <f>IF($C48=-1,-1,VLOOKUP($C48,'HCAD Process'!$D$5:$CZ$504,VLOOKUP(M$4,'Table Name'!$C$2:$D$100,2,FALSE),FALSE))</f>
        <v>7881114</v>
      </c>
      <c r="N48">
        <f>IF($C48=-1,-1,VLOOKUP($C48,'HCAD Process'!$D$5:$CZ$504,VLOOKUP(N$4,'Table Name'!$C$2:$D$100,2,FALSE),FALSE))</f>
        <v>7881114</v>
      </c>
      <c r="O48">
        <f>IF($C48=-1,-1,VLOOKUP($C48,'HCAD Process'!$D$5:$CZ$504,VLOOKUP(O$4,'Table Name'!$C$2:$D$100,2,FALSE),FALSE))</f>
        <v>0</v>
      </c>
      <c r="P48" t="e">
        <f>IF($C48=-1,-1,VLOOKUP($C48,'HCAD Process'!$D$5:$CZ$504,VLOOKUP(P$4,'Table Name'!$C$2:$D$100,2,FALSE),FALSE))</f>
        <v>#REF!</v>
      </c>
      <c r="Q48" t="str">
        <f>IF($C48=-1,-1,VLOOKUP($C48,'HCAD Process'!$D$5:$CZ$504,VLOOKUP(Q$4,'Table Name'!$C$2:$D$100,2,FALSE),FALSE))</f>
        <v>COMMERCIAL</v>
      </c>
      <c r="R48" t="str">
        <f>IF($C48=-1,-1,VLOOKUP($C48,'HCAD Process'!$D$5:$CZ$504,VLOOKUP(R$4,'Table Name'!$C$2:$D$100,2,FALSE),FALSE))</f>
        <v>22</v>
      </c>
      <c r="S48" t="str">
        <f>IF($C48=-1,-1,VLOOKUP($C48,'HCAD Process'!$D$5:$CZ$504,VLOOKUP(S$4,'Table Name'!$C$2:$D$100,2,FALSE),FALSE))</f>
        <v>4211</v>
      </c>
      <c r="T48" t="str">
        <f>IF($C48=-1,-1,VLOOKUP($C48,'HCAD Process'!$D$5:$CZ$504,VLOOKUP(T$4,'Table Name'!$C$2:$D$100,2,FALSE),FALSE))</f>
        <v>8336</v>
      </c>
      <c r="U48" t="str">
        <f>IF($C48=-1,-1,VLOOKUP($C48,'HCAD Process'!$D$5:$CZ$504,VLOOKUP(U$4,'Table Name'!$C$2:$D$100,2,FALSE),FALSE))</f>
        <v>D</v>
      </c>
      <c r="V48" t="str">
        <f>IF($C48=-1,-1,VLOOKUP($C48,'HCAD Process'!$D$5:$CZ$504,VLOOKUP(V$4,'Table Name'!$C$2:$D$100,2,FALSE),FALSE))</f>
        <v>Wood or Light Steel</v>
      </c>
      <c r="W48">
        <f>IF($C48=-1,-1,VLOOKUP($C48,'HCAD Process'!$D$5:$CZ$504,VLOOKUP(W$4,'Table Name'!$C$2:$D$100,2,FALSE),FALSE))</f>
        <v>0</v>
      </c>
      <c r="X48">
        <f>IF($C48=-1,-1,VLOOKUP($C48,'HCAD Process'!$D$5:$CZ$504,VLOOKUP(X$4,'Table Name'!$C$2:$D$100,2,FALSE),FALSE))</f>
        <v>0</v>
      </c>
      <c r="Y48">
        <f>IF($C48=-1,-1,VLOOKUP($C48,'HCAD Process'!$D$5:$CZ$504,VLOOKUP(Y$4,'Table Name'!$C$2:$D$100,2,FALSE),FALSE))</f>
        <v>4407</v>
      </c>
      <c r="Z48">
        <f>IF($C48=-1,-1,VLOOKUP($C48,'HCAD Process'!$D$5:$CZ$504,VLOOKUP(Z$4,'Table Name'!$C$2:$D$100,2,FALSE),FALSE))</f>
        <v>0</v>
      </c>
      <c r="AA48" t="str">
        <f>IF($C48=-1,-1,VLOOKUP($C48,'HCAD Process'!$D$5:$CZ$504,VLOOKUP(AA$4,'Table Name'!$C$2:$D$100,2,FALSE),FALSE))</f>
        <v>.617500</v>
      </c>
      <c r="AB48" t="str">
        <f>IF($C48=-1,-1,VLOOKUP($C48,'HCAD Process'!$D$5:$CZ$504,VLOOKUP(AB$4,'Table Name'!$C$2:$D$100,2,FALSE),FALSE))</f>
        <v>C</v>
      </c>
      <c r="AC48" t="str">
        <f>IF($C48=-1,-1,VLOOKUP($C48,'HCAD Process'!$D$5:$CZ$504,VLOOKUP(AC$4,'Table Name'!$C$2:$D$100,2,FALSE),FALSE))</f>
        <v>Average</v>
      </c>
      <c r="AD48" t="str">
        <f>IF($C48=-1,-1,VLOOKUP($C48,'HCAD Process'!$D$5:$CZ$504,VLOOKUP(AD$4,'Table Name'!$C$2:$D$100,2,FALSE),FALSE))</f>
        <v>1961</v>
      </c>
      <c r="AE48" t="str">
        <f>IF($C48=-1,-1,VLOOKUP($C48,'HCAD Process'!$D$5:$CZ$504,VLOOKUP(AE$4,'Table Name'!$C$2:$D$100,2,FALSE),FALSE))</f>
        <v>1961</v>
      </c>
      <c r="AF48" t="str">
        <f>IF($C48=-1,-1,VLOOKUP($C48,'HCAD Process'!$D$5:$CZ$504,VLOOKUP(AF$4,'Table Name'!$C$2:$D$100,2,FALSE),FALSE))</f>
        <v>0</v>
      </c>
      <c r="AG48" t="str">
        <f>IF($C48=-1,-1,VLOOKUP($C48,'HCAD Process'!$D$5:$CZ$504,VLOOKUP(AG$4,'Table Name'!$C$2:$D$100,2,FALSE),FALSE))</f>
        <v>1962</v>
      </c>
      <c r="AH48">
        <f>IF($C48=-1,-1,VLOOKUP($C48,'HCAD Process'!$D$5:$CZ$504,VLOOKUP(AH$4,'Table Name'!$C$2:$D$100,2,FALSE),FALSE))</f>
        <v>0</v>
      </c>
      <c r="AI48" t="str">
        <f>IF($C48=-1,-1,VLOOKUP($C48,'HCAD Process'!$D$5:$CZ$504,VLOOKUP(AI$4,'Table Name'!$C$2:$D$100,2,FALSE),FALSE))</f>
        <v>01/01/1997</v>
      </c>
      <c r="AJ48" t="str">
        <f>IF($C48=-1,-1,VLOOKUP($C48,'HCAD Process'!$D$5:$CZ$504,VLOOKUP(AJ$4,'Table Name'!$C$2:$D$100,2,FALSE),FALSE))</f>
        <v>STI HAD: BAS(56).</v>
      </c>
      <c r="AK48">
        <f>IF($C48=-1,-1,VLOOKUP($C48,'HCAD Process'!$D$5:$CZ$504,VLOOKUP(AK$4,'Table Name'!$C$2:$D$100,2,FALSE),FALSE))</f>
        <v>56</v>
      </c>
      <c r="AL48">
        <f>IF($C48=-1,-1,VLOOKUP($C48,'HCAD Process'!$D$5:$CZ$504,VLOOKUP(AL$4,'Table Name'!$C$2:$D$100,2,FALSE),FALSE))</f>
        <v>56</v>
      </c>
      <c r="AM48">
        <f>IF($C48=-1,-1,VLOOKUP($C48,'HCAD Process'!$D$5:$CZ$504,VLOOKUP(AM$4,'Table Name'!$C$2:$D$100,2,FALSE),FALSE))</f>
        <v>0</v>
      </c>
      <c r="AN48">
        <f>IF($C48=-1,-1,VLOOKUP($C48,'HCAD Process'!$D$5:$CZ$504,VLOOKUP(AN$4,'Table Name'!$C$2:$D$100,2,FALSE),FALSE))</f>
        <v>0</v>
      </c>
      <c r="AO48">
        <f>IF($C48=-1,-1,VLOOKUP($C48,'HCAD Process'!$D$5:$CZ$504,VLOOKUP(AO$4,'Table Name'!$C$2:$D$100,2,FALSE),FALSE))</f>
        <v>0</v>
      </c>
      <c r="AP48">
        <f>IF($C48=-1,-1,VLOOKUP($C48,'HCAD Process'!$D$5:$CZ$504,VLOOKUP(AP$4,'Table Name'!$C$2:$D$100,2,FALSE),FALSE))</f>
        <v>56</v>
      </c>
      <c r="AQ48">
        <f>IF($C48=-1,-1,VLOOKUP($C48,'HCAD Process'!$D$5:$CZ$504,VLOOKUP(AQ$4,'Table Name'!$C$2:$D$100,2,FALSE),FALSE))</f>
        <v>30</v>
      </c>
      <c r="AR48">
        <f>IF($C48=-1,-1,VLOOKUP($C48,'HCAD Process'!$D$5:$CZ$504,VLOOKUP(AR$4,'Table Name'!$C$2:$D$100,2,FALSE),FALSE))</f>
        <v>1</v>
      </c>
      <c r="AS48" t="str">
        <f>IF($C48=-1,-1,VLOOKUP($C48,'HCAD Process'!$D$5:$CZ$504,VLOOKUP(AS$4,'Table Name'!$C$2:$D$100,2,FALSE),FALSE))</f>
        <v>17</v>
      </c>
      <c r="AT48" t="str">
        <f>IF($C48=-1,-1,VLOOKUP($C48,'HCAD Process'!$D$5:$CZ$504,VLOOKUP(AT$4,'Table Name'!$C$2:$D$100,2,FALSE),FALSE))</f>
        <v>Apartments - Garden Style</v>
      </c>
      <c r="AU48" t="str">
        <f>IF($C48=-1,-1,VLOOKUP($C48,'HCAD Process'!$D$5:$CZ$504,VLOOKUP(AU$4,'Table Name'!$C$2:$D$100,2,FALSE),FALSE))</f>
        <v>Red Pines</v>
      </c>
      <c r="AV48" t="str">
        <f>IF($C48=-1,-1,VLOOKUP($C48,'HCAD Process'!$D$5:$CZ$504,VLOOKUP(AV$4,'Table Name'!$C$2:$D$100,2,FALSE),FALSE))</f>
        <v>244</v>
      </c>
      <c r="AW48">
        <f>IF($C48=-1,-1,VLOOKUP($C48,'HCAD Process'!$D$5:$CZ$504,VLOOKUP(AW$4,'Table Name'!$C$2:$D$100,2,FALSE),FALSE))</f>
        <v>177050</v>
      </c>
      <c r="AX48">
        <f>IF($C48=-1,-1,VLOOKUP($C48,'HCAD Process'!$D$5:$CZ$504,VLOOKUP(AX$4,'Table Name'!$C$2:$D$100,2,FALSE),FALSE))</f>
        <v>0</v>
      </c>
      <c r="AY48">
        <f>IF($C48=-1,-1,VLOOKUP($C48,'HCAD Process'!$D$5:$CZ$504,VLOOKUP(AY$4,'Table Name'!$C$2:$D$100,2,FALSE),FALSE))</f>
        <v>0</v>
      </c>
      <c r="AZ48">
        <f>IF($C48=-1,-1,VLOOKUP($C48,'HCAD Process'!$D$5:$CZ$504,VLOOKUP(AZ$4,'Table Name'!$C$2:$D$100,2,FALSE),FALSE))</f>
        <v>2191879</v>
      </c>
      <c r="BA48" t="str">
        <f>IF($C48=-1,-1,VLOOKUP($C48,'HCAD Process'!$D$5:$CZ$504,VLOOKUP(BA$4,'Table Name'!$C$2:$D$100,2,FALSE),FALSE))</f>
        <v>14</v>
      </c>
      <c r="BB48" t="str">
        <f>IF($C48=-1,-1,VLOOKUP($C48,'HCAD Process'!$D$5:$CZ$504,VLOOKUP(BB$4,'Table Name'!$C$2:$D$100,2,FALSE),FALSE))</f>
        <v>TRS 4C &amp; 5E</v>
      </c>
      <c r="BC48" t="str">
        <f>IF($C48=-1,-1,VLOOKUP($C48,'HCAD Process'!$D$5:$CZ$504,VLOOKUP(BC$4,'Table Name'!$C$2:$D$100,2,FALSE),FALSE))</f>
        <v>ABST 930 WCRR CO SEC 3</v>
      </c>
      <c r="BD48" t="str">
        <f>IF($C48=-1,-1,VLOOKUP($C48,'HCAD Process'!$D$5:$CZ$504,VLOOKUP(BD$4,'Table Name'!$C$2:$D$100,2,FALSE),FALSE))</f>
        <v>1714</v>
      </c>
      <c r="BE48" t="str">
        <f>IF($C48=-1,-1,VLOOKUP($C48,'HCAD Process'!$D$5:$CZ$504,VLOOKUP(BE$4,'Table Name'!$C$2:$D$100,2,FALSE),FALSE))</f>
        <v>Pasadena/ Deer Park/ La Porte</v>
      </c>
      <c r="BF48" t="str">
        <f>IF($C48=-1,-1,VLOOKUP($C48,'HCAD Process'!$D$5:$CZ$504,VLOOKUP(BF$4,'Table Name'!$C$2:$D$100,2,FALSE),FALSE))</f>
        <v>360</v>
      </c>
      <c r="BG48" t="str">
        <f>IF($C48=-1,-1,VLOOKUP($C48,'HCAD Process'!$D$5:$CZ$504,VLOOKUP(BG$4,'Table Name'!$C$2:$D$100,2,FALSE),FALSE))</f>
        <v>ISD 21 - Pasadena ISD</v>
      </c>
      <c r="BH48" t="str">
        <f>IF($C48=-1,-1,VLOOKUP($C48,'HCAD Process'!$D$5:$CZ$504,VLOOKUP(BH$4,'Table Name'!$C$2:$D$100,2,FALSE),FALSE))</f>
        <v>9735.01</v>
      </c>
      <c r="BI48" t="str">
        <f>IF($C48=-1,-1,VLOOKUP($C48,'HCAD Process'!$D$5:$CZ$504,VLOOKUP(BI$4,'Table Name'!$C$2:$D$100,2,FALSE),FALSE))</f>
        <v>0</v>
      </c>
      <c r="BJ48" t="str">
        <f>IF($C48=-1,-1,VLOOKUP($C48,'HCAD Process'!$D$5:$CZ$504,VLOOKUP(BJ$4,'Table Name'!$C$2:$D$100,2,FALSE),FALSE))</f>
        <v>21</v>
      </c>
      <c r="BK48" t="str">
        <f>IF($C48=-1,-1,VLOOKUP($C48,'HCAD Process'!$D$5:$CZ$504,VLOOKUP(BK$4,'Table Name'!$C$2:$D$100,2,FALSE),FALSE))</f>
        <v>5954A</v>
      </c>
      <c r="BL48" t="str">
        <f>IF($C48=-1,-1,VLOOKUP($C48,'HCAD Process'!$D$5:$CZ$504,VLOOKUP(BL$4,'Table Name'!$C$2:$D$100,2,FALSE),FALSE))</f>
        <v>537R</v>
      </c>
      <c r="BM48" t="str">
        <f>IF($C48=-1,-1,VLOOKUP($C48,'HCAD Process'!$D$5:$CZ$504,VLOOKUP(BM$4,'Table Name'!$C$2:$D$100,2,FALSE),FALSE))</f>
        <v>021 040 041 042 043 044 047 074</v>
      </c>
      <c r="BN48" t="str">
        <f>IF($C48=-1,-1,VLOOKUP($C48,'HCAD Process'!$D$5:$CZ$504,VLOOKUP(BN$4,'Table Name'!$C$2:$D$100,2,FALSE),FALSE))</f>
        <v>Real, Residential, Multi-Family</v>
      </c>
      <c r="BO48" t="str">
        <f>IF($C48=-1,-1,VLOOKUP($C48,'HCAD Process'!$D$5:$CZ$504,VLOOKUP(BO$4,'Table Name'!$C$2:$D$100,2,FALSE),FALSE))</f>
        <v>B1</v>
      </c>
      <c r="BP48" t="str">
        <f>IF($C48=-1,-1,VLOOKUP($C48,'HCAD Process'!$D$5:$CZ$504,VLOOKUP(BP$4,'Table Name'!$C$2:$D$100,2,FALSE),FALSE))</f>
        <v>Real, Residential, Multi-Family</v>
      </c>
      <c r="BQ48" t="str">
        <f>IF($C48=-1,-1,VLOOKUP($C48,'HCAD Process'!$D$5:$CZ$504,VLOOKUP(BQ$4,'Table Name'!$C$2:$D$100,2,FALSE),FALSE))</f>
        <v>Apartment Garden (1 to 3 Stories)</v>
      </c>
      <c r="BR48" t="str">
        <f>IF($C48=-1,-1,VLOOKUP($C48,'HCAD Process'!$D$5:$CZ$504,VLOOKUP(BR$4,'Table Name'!$C$2:$D$100,2,FALSE),FALSE))</f>
        <v>Laundromat</v>
      </c>
      <c r="BS48" t="str">
        <f>IF($C48=-1,-1,VLOOKUP($C48,'HCAD Process'!$D$5:$CZ$504,VLOOKUP(BS$4,'Table Name'!$C$2:$D$100,2,FALSE),FALSE))</f>
        <v>8001</v>
      </c>
      <c r="BT48" t="str">
        <f>IF($C48=-1,-1,VLOOKUP($C48,'HCAD Process'!$D$5:$CZ$504,VLOOKUP(BT$4,'Table Name'!$C$2:$D$100,2,FALSE),FALSE))</f>
        <v>Land Neighborhood Section 1</v>
      </c>
      <c r="BU48">
        <f>IF($C48=-1,-1,VLOOKUP($C48,'HCAD Process'!$D$5:$CZ$504,VLOOKUP(BU$4,'Table Name'!$C$2:$D$100,2,FALSE),FALSE))</f>
        <v>497882</v>
      </c>
      <c r="BV48" t="str">
        <f>IF($C48=-1,-1,VLOOKUP($C48,'HCAD Process'!$D$5:$CZ$504,VLOOKUP(BV$4,'Table Name'!$C$2:$D$100,2,FALSE),FALSE))</f>
        <v>SF</v>
      </c>
      <c r="BW48" t="str">
        <f>IF($C48=-1,-1,VLOOKUP($C48,'HCAD Process'!$D$5:$CZ$504,VLOOKUP(BW$4,'Table Name'!$C$2:$D$100,2,FALSE),FALSE))</f>
        <v>1.0000</v>
      </c>
      <c r="BX48" t="str">
        <f>IF($C48=-1,-1,VLOOKUP($C48,'HCAD Process'!$D$5:$CZ$504,VLOOKUP(BX$4,'Table Name'!$C$2:$D$100,2,FALSE),FALSE))</f>
        <v>1.0000</v>
      </c>
      <c r="BY48" t="str">
        <f>IF($C48=-1,-1,VLOOKUP($C48,'HCAD Process'!$D$5:$CZ$504,VLOOKUP(BY$4,'Table Name'!$C$2:$D$100,2,FALSE),FALSE))</f>
        <v>1.0000</v>
      </c>
      <c r="BZ48" t="str">
        <f>IF($C48=-1,-1,VLOOKUP($C48,'HCAD Process'!$D$5:$CZ$504,VLOOKUP(BZ$4,'Table Name'!$C$2:$D$100,2,FALSE),FALSE))</f>
        <v>1.0000</v>
      </c>
      <c r="CA48">
        <f>IF($C48=-1,-1,VLOOKUP($C48,'HCAD Process'!$D$5:$CZ$504,VLOOKUP(CA$4,'Table Name'!$C$2:$D$100,2,FALSE),FALSE))</f>
        <v>6</v>
      </c>
      <c r="CB48">
        <f>IF($C48=-1,-1,VLOOKUP($C48,'HCAD Process'!$D$5:$CZ$504,VLOOKUP(CB$4,'Table Name'!$C$2:$D$100,2,FALSE),FALSE))</f>
        <v>6</v>
      </c>
      <c r="CC48">
        <f>IF($C48=-1,-1,VLOOKUP($C48,'HCAD Process'!$D$5:$CZ$504,VLOOKUP(CC$4,'Table Name'!$C$2:$D$100,2,FALSE),FALSE))</f>
        <v>2987292</v>
      </c>
      <c r="CD48" t="str">
        <f>IF($C48=-1,-1,VLOOKUP($C48,'HCAD Process'!$D$5:$CZ$504,VLOOKUP(CD$4,'Table Name'!$C$2:$D$100,2,FALSE),FALSE))</f>
        <v>046030000002422</v>
      </c>
    </row>
    <row r="49" spans="2:82" x14ac:dyDescent="0.25">
      <c r="B49">
        <f t="shared" si="0"/>
        <v>45</v>
      </c>
      <c r="C49" t="str">
        <f t="array" ref="C49">IF(ISERROR(INDEX('HCAD Process'!CE$5:CE$504,MATCH(0,COUNTIF(C$4:C48,'HCAD Process'!CE$5:CE$504)+('HCAD Process'!CE$5:CE$504=-1),0))),-1,INDEX('HCAD Process'!CE$5:CE$504,MATCH(0,COUNTIF(C$4:C48,'HCAD Process'!CE$5:CE$504)+('HCAD Process'!CE$5:CE$504=-1),0)))</f>
        <v>046030000002423</v>
      </c>
      <c r="D49" t="str">
        <f>IF($C49=-1,-1,VLOOKUP($C49,'HCAD Process'!$D$5:$CZ$504,VLOOKUP(D$4,'Table Name'!$C$2:$D$100,2,FALSE),FALSE))</f>
        <v>0460300000024</v>
      </c>
      <c r="E49" t="str">
        <f>IF($C49=-1,-1,VLOOKUP($C49,'HCAD Process'!$D$5:$CZ$504,VLOOKUP(E$4,'Table Name'!$C$2:$D$100,2,FALSE),FALSE))</f>
        <v>07/14/2017</v>
      </c>
      <c r="F49" t="str">
        <f>IF($C49=-1,-1,VLOOKUP($C49,'HCAD Process'!$D$5:$CZ$504,VLOOKUP(F$4,'Table Name'!$C$2:$D$100,2,FALSE),FALSE))</f>
        <v>AUGUSTA RED PINES LLC</v>
      </c>
      <c r="G49" t="str">
        <f>IF($C49=-1,-1,VLOOKUP($C49,'HCAD Process'!$D$5:$CZ$504,VLOOKUP(G$4,'Table Name'!$C$2:$D$100,2,FALSE),FALSE))</f>
        <v>RED PINES</v>
      </c>
      <c r="H49">
        <f>IF($C49=-1,-1,VLOOKUP($C49,'HCAD Process'!$D$5:$CZ$504,VLOOKUP(H$4,'Table Name'!$C$2:$D$100,2,FALSE),FALSE))</f>
        <v>0</v>
      </c>
      <c r="I49" t="str">
        <f>IF($C49=-1,-1,VLOOKUP($C49,'HCAD Process'!$D$5:$CZ$504,VLOOKUP(I$4,'Table Name'!$C$2:$D$100,2,FALSE),FALSE))</f>
        <v>3823 RED BLUFF RD 244</v>
      </c>
      <c r="J49" t="str">
        <f>IF($C49=-1,-1,VLOOKUP($C49,'HCAD Process'!$D$5:$CZ$504,VLOOKUP(J$4,'Table Name'!$C$2:$D$100,2,FALSE),FALSE))</f>
        <v>PASADENA</v>
      </c>
      <c r="K49" t="str">
        <f>IF($C49=-1,-1,VLOOKUP($C49,'HCAD Process'!$D$5:$CZ$504,VLOOKUP(K$4,'Table Name'!$C$2:$D$100,2,FALSE),FALSE))</f>
        <v>77503</v>
      </c>
      <c r="L49">
        <f>IF($C49=-1,-1,VLOOKUP($C49,'HCAD Process'!$D$5:$CZ$504,VLOOKUP(L$4,'Table Name'!$C$2:$D$100,2,FALSE),FALSE))</f>
        <v>5665000</v>
      </c>
      <c r="M49">
        <f>IF($C49=-1,-1,VLOOKUP($C49,'HCAD Process'!$D$5:$CZ$504,VLOOKUP(M$4,'Table Name'!$C$2:$D$100,2,FALSE),FALSE))</f>
        <v>7881114</v>
      </c>
      <c r="N49">
        <f>IF($C49=-1,-1,VLOOKUP($C49,'HCAD Process'!$D$5:$CZ$504,VLOOKUP(N$4,'Table Name'!$C$2:$D$100,2,FALSE),FALSE))</f>
        <v>7881114</v>
      </c>
      <c r="O49">
        <f>IF($C49=-1,-1,VLOOKUP($C49,'HCAD Process'!$D$5:$CZ$504,VLOOKUP(O$4,'Table Name'!$C$2:$D$100,2,FALSE),FALSE))</f>
        <v>0</v>
      </c>
      <c r="P49" t="e">
        <f>IF($C49=-1,-1,VLOOKUP($C49,'HCAD Process'!$D$5:$CZ$504,VLOOKUP(P$4,'Table Name'!$C$2:$D$100,2,FALSE),FALSE))</f>
        <v>#REF!</v>
      </c>
      <c r="Q49" t="str">
        <f>IF($C49=-1,-1,VLOOKUP($C49,'HCAD Process'!$D$5:$CZ$504,VLOOKUP(Q$4,'Table Name'!$C$2:$D$100,2,FALSE),FALSE))</f>
        <v>COMMERCIAL</v>
      </c>
      <c r="R49" t="str">
        <f>IF($C49=-1,-1,VLOOKUP($C49,'HCAD Process'!$D$5:$CZ$504,VLOOKUP(R$4,'Table Name'!$C$2:$D$100,2,FALSE),FALSE))</f>
        <v>23</v>
      </c>
      <c r="S49" t="str">
        <f>IF($C49=-1,-1,VLOOKUP($C49,'HCAD Process'!$D$5:$CZ$504,VLOOKUP(S$4,'Table Name'!$C$2:$D$100,2,FALSE),FALSE))</f>
        <v>4211</v>
      </c>
      <c r="T49" t="str">
        <f>IF($C49=-1,-1,VLOOKUP($C49,'HCAD Process'!$D$5:$CZ$504,VLOOKUP(T$4,'Table Name'!$C$2:$D$100,2,FALSE),FALSE))</f>
        <v>8336</v>
      </c>
      <c r="U49" t="str">
        <f>IF($C49=-1,-1,VLOOKUP($C49,'HCAD Process'!$D$5:$CZ$504,VLOOKUP(U$4,'Table Name'!$C$2:$D$100,2,FALSE),FALSE))</f>
        <v>D</v>
      </c>
      <c r="V49" t="str">
        <f>IF($C49=-1,-1,VLOOKUP($C49,'HCAD Process'!$D$5:$CZ$504,VLOOKUP(V$4,'Table Name'!$C$2:$D$100,2,FALSE),FALSE))</f>
        <v>Wood or Light Steel</v>
      </c>
      <c r="W49">
        <f>IF($C49=-1,-1,VLOOKUP($C49,'HCAD Process'!$D$5:$CZ$504,VLOOKUP(W$4,'Table Name'!$C$2:$D$100,2,FALSE),FALSE))</f>
        <v>0</v>
      </c>
      <c r="X49">
        <f>IF($C49=-1,-1,VLOOKUP($C49,'HCAD Process'!$D$5:$CZ$504,VLOOKUP(X$4,'Table Name'!$C$2:$D$100,2,FALSE),FALSE))</f>
        <v>0</v>
      </c>
      <c r="Y49">
        <f>IF($C49=-1,-1,VLOOKUP($C49,'HCAD Process'!$D$5:$CZ$504,VLOOKUP(Y$4,'Table Name'!$C$2:$D$100,2,FALSE),FALSE))</f>
        <v>4407</v>
      </c>
      <c r="Z49">
        <f>IF($C49=-1,-1,VLOOKUP($C49,'HCAD Process'!$D$5:$CZ$504,VLOOKUP(Z$4,'Table Name'!$C$2:$D$100,2,FALSE),FALSE))</f>
        <v>0</v>
      </c>
      <c r="AA49" t="str">
        <f>IF($C49=-1,-1,VLOOKUP($C49,'HCAD Process'!$D$5:$CZ$504,VLOOKUP(AA$4,'Table Name'!$C$2:$D$100,2,FALSE),FALSE))</f>
        <v>.617500</v>
      </c>
      <c r="AB49" t="str">
        <f>IF($C49=-1,-1,VLOOKUP($C49,'HCAD Process'!$D$5:$CZ$504,VLOOKUP(AB$4,'Table Name'!$C$2:$D$100,2,FALSE),FALSE))</f>
        <v>C</v>
      </c>
      <c r="AC49" t="str">
        <f>IF($C49=-1,-1,VLOOKUP($C49,'HCAD Process'!$D$5:$CZ$504,VLOOKUP(AC$4,'Table Name'!$C$2:$D$100,2,FALSE),FALSE))</f>
        <v>Average</v>
      </c>
      <c r="AD49" t="str">
        <f>IF($C49=-1,-1,VLOOKUP($C49,'HCAD Process'!$D$5:$CZ$504,VLOOKUP(AD$4,'Table Name'!$C$2:$D$100,2,FALSE),FALSE))</f>
        <v>1961</v>
      </c>
      <c r="AE49" t="str">
        <f>IF($C49=-1,-1,VLOOKUP($C49,'HCAD Process'!$D$5:$CZ$504,VLOOKUP(AE$4,'Table Name'!$C$2:$D$100,2,FALSE),FALSE))</f>
        <v>1961</v>
      </c>
      <c r="AF49" t="str">
        <f>IF($C49=-1,-1,VLOOKUP($C49,'HCAD Process'!$D$5:$CZ$504,VLOOKUP(AF$4,'Table Name'!$C$2:$D$100,2,FALSE),FALSE))</f>
        <v>0</v>
      </c>
      <c r="AG49" t="str">
        <f>IF($C49=-1,-1,VLOOKUP($C49,'HCAD Process'!$D$5:$CZ$504,VLOOKUP(AG$4,'Table Name'!$C$2:$D$100,2,FALSE),FALSE))</f>
        <v>1962</v>
      </c>
      <c r="AH49">
        <f>IF($C49=-1,-1,VLOOKUP($C49,'HCAD Process'!$D$5:$CZ$504,VLOOKUP(AH$4,'Table Name'!$C$2:$D$100,2,FALSE),FALSE))</f>
        <v>0</v>
      </c>
      <c r="AI49" t="str">
        <f>IF($C49=-1,-1,VLOOKUP($C49,'HCAD Process'!$D$5:$CZ$504,VLOOKUP(AI$4,'Table Name'!$C$2:$D$100,2,FALSE),FALSE))</f>
        <v>01/01/1997</v>
      </c>
      <c r="AJ49" t="str">
        <f>IF($C49=-1,-1,VLOOKUP($C49,'HCAD Process'!$D$5:$CZ$504,VLOOKUP(AJ$4,'Table Name'!$C$2:$D$100,2,FALSE),FALSE))</f>
        <v>STI HAD: BAS(56).</v>
      </c>
      <c r="AK49">
        <f>IF($C49=-1,-1,VLOOKUP($C49,'HCAD Process'!$D$5:$CZ$504,VLOOKUP(AK$4,'Table Name'!$C$2:$D$100,2,FALSE),FALSE))</f>
        <v>56</v>
      </c>
      <c r="AL49">
        <f>IF($C49=-1,-1,VLOOKUP($C49,'HCAD Process'!$D$5:$CZ$504,VLOOKUP(AL$4,'Table Name'!$C$2:$D$100,2,FALSE),FALSE))</f>
        <v>56</v>
      </c>
      <c r="AM49">
        <f>IF($C49=-1,-1,VLOOKUP($C49,'HCAD Process'!$D$5:$CZ$504,VLOOKUP(AM$4,'Table Name'!$C$2:$D$100,2,FALSE),FALSE))</f>
        <v>0</v>
      </c>
      <c r="AN49">
        <f>IF($C49=-1,-1,VLOOKUP($C49,'HCAD Process'!$D$5:$CZ$504,VLOOKUP(AN$4,'Table Name'!$C$2:$D$100,2,FALSE),FALSE))</f>
        <v>0</v>
      </c>
      <c r="AO49">
        <f>IF($C49=-1,-1,VLOOKUP($C49,'HCAD Process'!$D$5:$CZ$504,VLOOKUP(AO$4,'Table Name'!$C$2:$D$100,2,FALSE),FALSE))</f>
        <v>0</v>
      </c>
      <c r="AP49">
        <f>IF($C49=-1,-1,VLOOKUP($C49,'HCAD Process'!$D$5:$CZ$504,VLOOKUP(AP$4,'Table Name'!$C$2:$D$100,2,FALSE),FALSE))</f>
        <v>56</v>
      </c>
      <c r="AQ49">
        <f>IF($C49=-1,-1,VLOOKUP($C49,'HCAD Process'!$D$5:$CZ$504,VLOOKUP(AQ$4,'Table Name'!$C$2:$D$100,2,FALSE),FALSE))</f>
        <v>30</v>
      </c>
      <c r="AR49">
        <f>IF($C49=-1,-1,VLOOKUP($C49,'HCAD Process'!$D$5:$CZ$504,VLOOKUP(AR$4,'Table Name'!$C$2:$D$100,2,FALSE),FALSE))</f>
        <v>1</v>
      </c>
      <c r="AS49" t="str">
        <f>IF($C49=-1,-1,VLOOKUP($C49,'HCAD Process'!$D$5:$CZ$504,VLOOKUP(AS$4,'Table Name'!$C$2:$D$100,2,FALSE),FALSE))</f>
        <v>17</v>
      </c>
      <c r="AT49" t="str">
        <f>IF($C49=-1,-1,VLOOKUP($C49,'HCAD Process'!$D$5:$CZ$504,VLOOKUP(AT$4,'Table Name'!$C$2:$D$100,2,FALSE),FALSE))</f>
        <v>Apartments - Garden Style</v>
      </c>
      <c r="AU49" t="str">
        <f>IF($C49=-1,-1,VLOOKUP($C49,'HCAD Process'!$D$5:$CZ$504,VLOOKUP(AU$4,'Table Name'!$C$2:$D$100,2,FALSE),FALSE))</f>
        <v>Red Pines</v>
      </c>
      <c r="AV49" t="str">
        <f>IF($C49=-1,-1,VLOOKUP($C49,'HCAD Process'!$D$5:$CZ$504,VLOOKUP(AV$4,'Table Name'!$C$2:$D$100,2,FALSE),FALSE))</f>
        <v>244</v>
      </c>
      <c r="AW49">
        <f>IF($C49=-1,-1,VLOOKUP($C49,'HCAD Process'!$D$5:$CZ$504,VLOOKUP(AW$4,'Table Name'!$C$2:$D$100,2,FALSE),FALSE))</f>
        <v>177050</v>
      </c>
      <c r="AX49">
        <f>IF($C49=-1,-1,VLOOKUP($C49,'HCAD Process'!$D$5:$CZ$504,VLOOKUP(AX$4,'Table Name'!$C$2:$D$100,2,FALSE),FALSE))</f>
        <v>0</v>
      </c>
      <c r="AY49">
        <f>IF($C49=-1,-1,VLOOKUP($C49,'HCAD Process'!$D$5:$CZ$504,VLOOKUP(AY$4,'Table Name'!$C$2:$D$100,2,FALSE),FALSE))</f>
        <v>0</v>
      </c>
      <c r="AZ49">
        <f>IF($C49=-1,-1,VLOOKUP($C49,'HCAD Process'!$D$5:$CZ$504,VLOOKUP(AZ$4,'Table Name'!$C$2:$D$100,2,FALSE),FALSE))</f>
        <v>2191879</v>
      </c>
      <c r="BA49" t="str">
        <f>IF($C49=-1,-1,VLOOKUP($C49,'HCAD Process'!$D$5:$CZ$504,VLOOKUP(BA$4,'Table Name'!$C$2:$D$100,2,FALSE),FALSE))</f>
        <v>14</v>
      </c>
      <c r="BB49" t="str">
        <f>IF($C49=-1,-1,VLOOKUP($C49,'HCAD Process'!$D$5:$CZ$504,VLOOKUP(BB$4,'Table Name'!$C$2:$D$100,2,FALSE),FALSE))</f>
        <v>TRS 4C &amp; 5E</v>
      </c>
      <c r="BC49" t="str">
        <f>IF($C49=-1,-1,VLOOKUP($C49,'HCAD Process'!$D$5:$CZ$504,VLOOKUP(BC$4,'Table Name'!$C$2:$D$100,2,FALSE),FALSE))</f>
        <v>ABST 930 WCRR CO SEC 3</v>
      </c>
      <c r="BD49" t="str">
        <f>IF($C49=-1,-1,VLOOKUP($C49,'HCAD Process'!$D$5:$CZ$504,VLOOKUP(BD$4,'Table Name'!$C$2:$D$100,2,FALSE),FALSE))</f>
        <v>1714</v>
      </c>
      <c r="BE49" t="str">
        <f>IF($C49=-1,-1,VLOOKUP($C49,'HCAD Process'!$D$5:$CZ$504,VLOOKUP(BE$4,'Table Name'!$C$2:$D$100,2,FALSE),FALSE))</f>
        <v>Pasadena/ Deer Park/ La Porte</v>
      </c>
      <c r="BF49" t="str">
        <f>IF($C49=-1,-1,VLOOKUP($C49,'HCAD Process'!$D$5:$CZ$504,VLOOKUP(BF$4,'Table Name'!$C$2:$D$100,2,FALSE),FALSE))</f>
        <v>360</v>
      </c>
      <c r="BG49" t="str">
        <f>IF($C49=-1,-1,VLOOKUP($C49,'HCAD Process'!$D$5:$CZ$504,VLOOKUP(BG$4,'Table Name'!$C$2:$D$100,2,FALSE),FALSE))</f>
        <v>ISD 21 - Pasadena ISD</v>
      </c>
      <c r="BH49" t="str">
        <f>IF($C49=-1,-1,VLOOKUP($C49,'HCAD Process'!$D$5:$CZ$504,VLOOKUP(BH$4,'Table Name'!$C$2:$D$100,2,FALSE),FALSE))</f>
        <v>9735.01</v>
      </c>
      <c r="BI49" t="str">
        <f>IF($C49=-1,-1,VLOOKUP($C49,'HCAD Process'!$D$5:$CZ$504,VLOOKUP(BI$4,'Table Name'!$C$2:$D$100,2,FALSE),FALSE))</f>
        <v>0</v>
      </c>
      <c r="BJ49" t="str">
        <f>IF($C49=-1,-1,VLOOKUP($C49,'HCAD Process'!$D$5:$CZ$504,VLOOKUP(BJ$4,'Table Name'!$C$2:$D$100,2,FALSE),FALSE))</f>
        <v>21</v>
      </c>
      <c r="BK49" t="str">
        <f>IF($C49=-1,-1,VLOOKUP($C49,'HCAD Process'!$D$5:$CZ$504,VLOOKUP(BK$4,'Table Name'!$C$2:$D$100,2,FALSE),FALSE))</f>
        <v>5954A</v>
      </c>
      <c r="BL49" t="str">
        <f>IF($C49=-1,-1,VLOOKUP($C49,'HCAD Process'!$D$5:$CZ$504,VLOOKUP(BL$4,'Table Name'!$C$2:$D$100,2,FALSE),FALSE))</f>
        <v>537R</v>
      </c>
      <c r="BM49" t="str">
        <f>IF($C49=-1,-1,VLOOKUP($C49,'HCAD Process'!$D$5:$CZ$504,VLOOKUP(BM$4,'Table Name'!$C$2:$D$100,2,FALSE),FALSE))</f>
        <v>021 040 041 042 043 044 047 074</v>
      </c>
      <c r="BN49" t="str">
        <f>IF($C49=-1,-1,VLOOKUP($C49,'HCAD Process'!$D$5:$CZ$504,VLOOKUP(BN$4,'Table Name'!$C$2:$D$100,2,FALSE),FALSE))</f>
        <v>Real, Residential, Multi-Family</v>
      </c>
      <c r="BO49" t="str">
        <f>IF($C49=-1,-1,VLOOKUP($C49,'HCAD Process'!$D$5:$CZ$504,VLOOKUP(BO$4,'Table Name'!$C$2:$D$100,2,FALSE),FALSE))</f>
        <v>B1</v>
      </c>
      <c r="BP49" t="str">
        <f>IF($C49=-1,-1,VLOOKUP($C49,'HCAD Process'!$D$5:$CZ$504,VLOOKUP(BP$4,'Table Name'!$C$2:$D$100,2,FALSE),FALSE))</f>
        <v>Real, Residential, Multi-Family</v>
      </c>
      <c r="BQ49" t="str">
        <f>IF($C49=-1,-1,VLOOKUP($C49,'HCAD Process'!$D$5:$CZ$504,VLOOKUP(BQ$4,'Table Name'!$C$2:$D$100,2,FALSE),FALSE))</f>
        <v>Apartment Garden (1 to 3 Stories)</v>
      </c>
      <c r="BR49" t="str">
        <f>IF($C49=-1,-1,VLOOKUP($C49,'HCAD Process'!$D$5:$CZ$504,VLOOKUP(BR$4,'Table Name'!$C$2:$D$100,2,FALSE),FALSE))</f>
        <v>Laundromat</v>
      </c>
      <c r="BS49" t="str">
        <f>IF($C49=-1,-1,VLOOKUP($C49,'HCAD Process'!$D$5:$CZ$504,VLOOKUP(BS$4,'Table Name'!$C$2:$D$100,2,FALSE),FALSE))</f>
        <v>8001</v>
      </c>
      <c r="BT49" t="str">
        <f>IF($C49=-1,-1,VLOOKUP($C49,'HCAD Process'!$D$5:$CZ$504,VLOOKUP(BT$4,'Table Name'!$C$2:$D$100,2,FALSE),FALSE))</f>
        <v>Land Neighborhood Section 1</v>
      </c>
      <c r="BU49">
        <f>IF($C49=-1,-1,VLOOKUP($C49,'HCAD Process'!$D$5:$CZ$504,VLOOKUP(BU$4,'Table Name'!$C$2:$D$100,2,FALSE),FALSE))</f>
        <v>497882</v>
      </c>
      <c r="BV49" t="str">
        <f>IF($C49=-1,-1,VLOOKUP($C49,'HCAD Process'!$D$5:$CZ$504,VLOOKUP(BV$4,'Table Name'!$C$2:$D$100,2,FALSE),FALSE))</f>
        <v>SF</v>
      </c>
      <c r="BW49" t="str">
        <f>IF($C49=-1,-1,VLOOKUP($C49,'HCAD Process'!$D$5:$CZ$504,VLOOKUP(BW$4,'Table Name'!$C$2:$D$100,2,FALSE),FALSE))</f>
        <v>1.0000</v>
      </c>
      <c r="BX49" t="str">
        <f>IF($C49=-1,-1,VLOOKUP($C49,'HCAD Process'!$D$5:$CZ$504,VLOOKUP(BX$4,'Table Name'!$C$2:$D$100,2,FALSE),FALSE))</f>
        <v>1.0000</v>
      </c>
      <c r="BY49" t="str">
        <f>IF($C49=-1,-1,VLOOKUP($C49,'HCAD Process'!$D$5:$CZ$504,VLOOKUP(BY$4,'Table Name'!$C$2:$D$100,2,FALSE),FALSE))</f>
        <v>1.0000</v>
      </c>
      <c r="BZ49" t="str">
        <f>IF($C49=-1,-1,VLOOKUP($C49,'HCAD Process'!$D$5:$CZ$504,VLOOKUP(BZ$4,'Table Name'!$C$2:$D$100,2,FALSE),FALSE))</f>
        <v>1.0000</v>
      </c>
      <c r="CA49">
        <f>IF($C49=-1,-1,VLOOKUP($C49,'HCAD Process'!$D$5:$CZ$504,VLOOKUP(CA$4,'Table Name'!$C$2:$D$100,2,FALSE),FALSE))</f>
        <v>6</v>
      </c>
      <c r="CB49">
        <f>IF($C49=-1,-1,VLOOKUP($C49,'HCAD Process'!$D$5:$CZ$504,VLOOKUP(CB$4,'Table Name'!$C$2:$D$100,2,FALSE),FALSE))</f>
        <v>6</v>
      </c>
      <c r="CC49">
        <f>IF($C49=-1,-1,VLOOKUP($C49,'HCAD Process'!$D$5:$CZ$504,VLOOKUP(CC$4,'Table Name'!$C$2:$D$100,2,FALSE),FALSE))</f>
        <v>2987292</v>
      </c>
      <c r="CD49" t="str">
        <f>IF($C49=-1,-1,VLOOKUP($C49,'HCAD Process'!$D$5:$CZ$504,VLOOKUP(CD$4,'Table Name'!$C$2:$D$100,2,FALSE),FALSE))</f>
        <v>046030000002423</v>
      </c>
    </row>
    <row r="50" spans="2:82" x14ac:dyDescent="0.25">
      <c r="B50">
        <f t="shared" si="0"/>
        <v>46</v>
      </c>
      <c r="C50" t="str">
        <f t="array" ref="C50">IF(ISERROR(INDEX('HCAD Process'!CE$5:CE$504,MATCH(0,COUNTIF(C$4:C49,'HCAD Process'!CE$5:CE$504)+('HCAD Process'!CE$5:CE$504=-1),0))),-1,INDEX('HCAD Process'!CE$5:CE$504,MATCH(0,COUNTIF(C$4:C49,'HCAD Process'!CE$5:CE$504)+('HCAD Process'!CE$5:CE$504=-1),0)))</f>
        <v>04800100000461</v>
      </c>
      <c r="D50" t="str">
        <f>IF($C50=-1,-1,VLOOKUP($C50,'HCAD Process'!$D$5:$CZ$504,VLOOKUP(D$4,'Table Name'!$C$2:$D$100,2,FALSE),FALSE))</f>
        <v>0480010000046</v>
      </c>
      <c r="E50" t="str">
        <f>IF($C50=-1,-1,VLOOKUP($C50,'HCAD Process'!$D$5:$CZ$504,VLOOKUP(E$4,'Table Name'!$C$2:$D$100,2,FALSE),FALSE))</f>
        <v>01/02/2003</v>
      </c>
      <c r="F50" t="str">
        <f>IF($C50=-1,-1,VLOOKUP($C50,'HCAD Process'!$D$5:$CZ$504,VLOOKUP(F$4,'Table Name'!$C$2:$D$100,2,FALSE),FALSE))</f>
        <v>ASIAN AMERICAN SPORTS INC</v>
      </c>
      <c r="G50" t="str">
        <f>IF($C50=-1,-1,VLOOKUP($C50,'HCAD Process'!$D$5:$CZ$504,VLOOKUP(G$4,'Table Name'!$C$2:$D$100,2,FALSE),FALSE))</f>
        <v>SUNFLOWER MOTEL</v>
      </c>
      <c r="H50">
        <f>IF($C50=-1,-1,VLOOKUP($C50,'HCAD Process'!$D$5:$CZ$504,VLOOKUP(H$4,'Table Name'!$C$2:$D$100,2,FALSE),FALSE))</f>
        <v>0</v>
      </c>
      <c r="I50" t="str">
        <f>IF($C50=-1,-1,VLOOKUP($C50,'HCAD Process'!$D$5:$CZ$504,VLOOKUP(I$4,'Table Name'!$C$2:$D$100,2,FALSE),FALSE))</f>
        <v>9916 TELEPHONE RD 20</v>
      </c>
      <c r="J50" t="str">
        <f>IF($C50=-1,-1,VLOOKUP($C50,'HCAD Process'!$D$5:$CZ$504,VLOOKUP(J$4,'Table Name'!$C$2:$D$100,2,FALSE),FALSE))</f>
        <v>HOUSTON</v>
      </c>
      <c r="K50" t="str">
        <f>IF($C50=-1,-1,VLOOKUP($C50,'HCAD Process'!$D$5:$CZ$504,VLOOKUP(K$4,'Table Name'!$C$2:$D$100,2,FALSE),FALSE))</f>
        <v>77075</v>
      </c>
      <c r="L50">
        <f>IF($C50=-1,-1,VLOOKUP($C50,'HCAD Process'!$D$5:$CZ$504,VLOOKUP(L$4,'Table Name'!$C$2:$D$100,2,FALSE),FALSE))</f>
        <v>292100</v>
      </c>
      <c r="M50">
        <f>IF($C50=-1,-1,VLOOKUP($C50,'HCAD Process'!$D$5:$CZ$504,VLOOKUP(M$4,'Table Name'!$C$2:$D$100,2,FALSE),FALSE))</f>
        <v>228361</v>
      </c>
      <c r="N50">
        <f>IF($C50=-1,-1,VLOOKUP($C50,'HCAD Process'!$D$5:$CZ$504,VLOOKUP(N$4,'Table Name'!$C$2:$D$100,2,FALSE),FALSE))</f>
        <v>207095</v>
      </c>
      <c r="O50">
        <f>IF($C50=-1,-1,VLOOKUP($C50,'HCAD Process'!$D$5:$CZ$504,VLOOKUP(O$4,'Table Name'!$C$2:$D$100,2,FALSE),FALSE))</f>
        <v>0</v>
      </c>
      <c r="P50" t="e">
        <f>IF($C50=-1,-1,VLOOKUP($C50,'HCAD Process'!$D$5:$CZ$504,VLOOKUP(P$4,'Table Name'!$C$2:$D$100,2,FALSE),FALSE))</f>
        <v>#REF!</v>
      </c>
      <c r="Q50" t="str">
        <f>IF($C50=-1,-1,VLOOKUP($C50,'HCAD Process'!$D$5:$CZ$504,VLOOKUP(Q$4,'Table Name'!$C$2:$D$100,2,FALSE),FALSE))</f>
        <v>COMMERCIAL</v>
      </c>
      <c r="R50" t="str">
        <f>IF($C50=-1,-1,VLOOKUP($C50,'HCAD Process'!$D$5:$CZ$504,VLOOKUP(R$4,'Table Name'!$C$2:$D$100,2,FALSE),FALSE))</f>
        <v>1</v>
      </c>
      <c r="S50" t="str">
        <f>IF($C50=-1,-1,VLOOKUP($C50,'HCAD Process'!$D$5:$CZ$504,VLOOKUP(S$4,'Table Name'!$C$2:$D$100,2,FALSE),FALSE))</f>
        <v>4315</v>
      </c>
      <c r="T50" t="str">
        <f>IF($C50=-1,-1,VLOOKUP($C50,'HCAD Process'!$D$5:$CZ$504,VLOOKUP(T$4,'Table Name'!$C$2:$D$100,2,FALSE),FALSE))</f>
        <v>8343</v>
      </c>
      <c r="U50" t="str">
        <f>IF($C50=-1,-1,VLOOKUP($C50,'HCAD Process'!$D$5:$CZ$504,VLOOKUP(U$4,'Table Name'!$C$2:$D$100,2,FALSE),FALSE))</f>
        <v>D</v>
      </c>
      <c r="V50" t="str">
        <f>IF($C50=-1,-1,VLOOKUP($C50,'HCAD Process'!$D$5:$CZ$504,VLOOKUP(V$4,'Table Name'!$C$2:$D$100,2,FALSE),FALSE))</f>
        <v>Wood or Light Steel</v>
      </c>
      <c r="W50">
        <f>IF($C50=-1,-1,VLOOKUP($C50,'HCAD Process'!$D$5:$CZ$504,VLOOKUP(W$4,'Table Name'!$C$2:$D$100,2,FALSE),FALSE))</f>
        <v>0</v>
      </c>
      <c r="X50">
        <f>IF($C50=-1,-1,VLOOKUP($C50,'HCAD Process'!$D$5:$CZ$504,VLOOKUP(X$4,'Table Name'!$C$2:$D$100,2,FALSE),FALSE))</f>
        <v>0</v>
      </c>
      <c r="Y50">
        <f>IF($C50=-1,-1,VLOOKUP($C50,'HCAD Process'!$D$5:$CZ$504,VLOOKUP(Y$4,'Table Name'!$C$2:$D$100,2,FALSE),FALSE))</f>
        <v>185287</v>
      </c>
      <c r="Z50">
        <f>IF($C50=-1,-1,VLOOKUP($C50,'HCAD Process'!$D$5:$CZ$504,VLOOKUP(Z$4,'Table Name'!$C$2:$D$100,2,FALSE),FALSE))</f>
        <v>0</v>
      </c>
      <c r="AA50" t="str">
        <f>IF($C50=-1,-1,VLOOKUP($C50,'HCAD Process'!$D$5:$CZ$504,VLOOKUP(AA$4,'Table Name'!$C$2:$D$100,2,FALSE),FALSE))</f>
        <v>.617500</v>
      </c>
      <c r="AB50" t="str">
        <f>IF($C50=-1,-1,VLOOKUP($C50,'HCAD Process'!$D$5:$CZ$504,VLOOKUP(AB$4,'Table Name'!$C$2:$D$100,2,FALSE),FALSE))</f>
        <v>D</v>
      </c>
      <c r="AC50" t="str">
        <f>IF($C50=-1,-1,VLOOKUP($C50,'HCAD Process'!$D$5:$CZ$504,VLOOKUP(AC$4,'Table Name'!$C$2:$D$100,2,FALSE),FALSE))</f>
        <v>Low</v>
      </c>
      <c r="AD50" t="str">
        <f>IF($C50=-1,-1,VLOOKUP($C50,'HCAD Process'!$D$5:$CZ$504,VLOOKUP(AD$4,'Table Name'!$C$2:$D$100,2,FALSE),FALSE))</f>
        <v>1959</v>
      </c>
      <c r="AE50" t="str">
        <f>IF($C50=-1,-1,VLOOKUP($C50,'HCAD Process'!$D$5:$CZ$504,VLOOKUP(AE$4,'Table Name'!$C$2:$D$100,2,FALSE),FALSE))</f>
        <v>1959</v>
      </c>
      <c r="AF50" t="str">
        <f>IF($C50=-1,-1,VLOOKUP($C50,'HCAD Process'!$D$5:$CZ$504,VLOOKUP(AF$4,'Table Name'!$C$2:$D$100,2,FALSE),FALSE))</f>
        <v>0</v>
      </c>
      <c r="AG50" t="str">
        <f>IF($C50=-1,-1,VLOOKUP($C50,'HCAD Process'!$D$5:$CZ$504,VLOOKUP(AG$4,'Table Name'!$C$2:$D$100,2,FALSE),FALSE))</f>
        <v>1960</v>
      </c>
      <c r="AH50" t="str">
        <f>IF($C50=-1,-1,VLOOKUP($C50,'HCAD Process'!$D$5:$CZ$504,VLOOKUP(AH$4,'Table Name'!$C$2:$D$100,2,FALSE),FALSE))</f>
        <v>HTS</v>
      </c>
      <c r="AI50" t="str">
        <f>IF($C50=-1,-1,VLOOKUP($C50,'HCAD Process'!$D$5:$CZ$504,VLOOKUP(AI$4,'Table Name'!$C$2:$D$100,2,FALSE),FALSE))</f>
        <v>01/01/2004</v>
      </c>
      <c r="AJ50" t="str">
        <f>IF($C50=-1,-1,VLOOKUP($C50,'HCAD Process'!$D$5:$CZ$504,VLOOKUP(AJ$4,'Table Name'!$C$2:$D$100,2,FALSE),FALSE))</f>
        <v>SUNFLOWER MOTEL</v>
      </c>
      <c r="AK50">
        <f>IF($C50=-1,-1,VLOOKUP($C50,'HCAD Process'!$D$5:$CZ$504,VLOOKUP(AK$4,'Table Name'!$C$2:$D$100,2,FALSE),FALSE))</f>
        <v>2720</v>
      </c>
      <c r="AL50">
        <f>IF($C50=-1,-1,VLOOKUP($C50,'HCAD Process'!$D$5:$CZ$504,VLOOKUP(AL$4,'Table Name'!$C$2:$D$100,2,FALSE),FALSE))</f>
        <v>4516</v>
      </c>
      <c r="AM50">
        <f>IF($C50=-1,-1,VLOOKUP($C50,'HCAD Process'!$D$5:$CZ$504,VLOOKUP(AM$4,'Table Name'!$C$2:$D$100,2,FALSE),FALSE))</f>
        <v>0</v>
      </c>
      <c r="AN50">
        <f>IF($C50=-1,-1,VLOOKUP($C50,'HCAD Process'!$D$5:$CZ$504,VLOOKUP(AN$4,'Table Name'!$C$2:$D$100,2,FALSE),FALSE))</f>
        <v>0</v>
      </c>
      <c r="AO50">
        <f>IF($C50=-1,-1,VLOOKUP($C50,'HCAD Process'!$D$5:$CZ$504,VLOOKUP(AO$4,'Table Name'!$C$2:$D$100,2,FALSE),FALSE))</f>
        <v>0</v>
      </c>
      <c r="AP50">
        <f>IF($C50=-1,-1,VLOOKUP($C50,'HCAD Process'!$D$5:$CZ$504,VLOOKUP(AP$4,'Table Name'!$C$2:$D$100,2,FALSE),FALSE))</f>
        <v>2720</v>
      </c>
      <c r="AQ50">
        <f>IF($C50=-1,-1,VLOOKUP($C50,'HCAD Process'!$D$5:$CZ$504,VLOOKUP(AQ$4,'Table Name'!$C$2:$D$100,2,FALSE),FALSE))</f>
        <v>516</v>
      </c>
      <c r="AR50">
        <f>IF($C50=-1,-1,VLOOKUP($C50,'HCAD Process'!$D$5:$CZ$504,VLOOKUP(AR$4,'Table Name'!$C$2:$D$100,2,FALSE),FALSE))</f>
        <v>1</v>
      </c>
      <c r="AS50" t="str">
        <f>IF($C50=-1,-1,VLOOKUP($C50,'HCAD Process'!$D$5:$CZ$504,VLOOKUP(AS$4,'Table Name'!$C$2:$D$100,2,FALSE),FALSE))</f>
        <v>24</v>
      </c>
      <c r="AT50" t="str">
        <f>IF($C50=-1,-1,VLOOKUP($C50,'HCAD Process'!$D$5:$CZ$504,VLOOKUP(AT$4,'Table Name'!$C$2:$D$100,2,FALSE),FALSE))</f>
        <v>Motels\Limited Service Hotels</v>
      </c>
      <c r="AU50">
        <f>IF($C50=-1,-1,VLOOKUP($C50,'HCAD Process'!$D$5:$CZ$504,VLOOKUP(AU$4,'Table Name'!$C$2:$D$100,2,FALSE),FALSE))</f>
        <v>0</v>
      </c>
      <c r="AV50" t="str">
        <f>IF($C50=-1,-1,VLOOKUP($C50,'HCAD Process'!$D$5:$CZ$504,VLOOKUP(AV$4,'Table Name'!$C$2:$D$100,2,FALSE),FALSE))</f>
        <v>20</v>
      </c>
      <c r="AW50">
        <f>IF($C50=-1,-1,VLOOKUP($C50,'HCAD Process'!$D$5:$CZ$504,VLOOKUP(AW$4,'Table Name'!$C$2:$D$100,2,FALSE),FALSE))</f>
        <v>0</v>
      </c>
      <c r="AX50">
        <f>IF($C50=-1,-1,VLOOKUP($C50,'HCAD Process'!$D$5:$CZ$504,VLOOKUP(AX$4,'Table Name'!$C$2:$D$100,2,FALSE),FALSE))</f>
        <v>0</v>
      </c>
      <c r="AY50">
        <f>IF($C50=-1,-1,VLOOKUP($C50,'HCAD Process'!$D$5:$CZ$504,VLOOKUP(AY$4,'Table Name'!$C$2:$D$100,2,FALSE),FALSE))</f>
        <v>0</v>
      </c>
      <c r="AZ50">
        <f>IF($C50=-1,-1,VLOOKUP($C50,'HCAD Process'!$D$5:$CZ$504,VLOOKUP(AZ$4,'Table Name'!$C$2:$D$100,2,FALSE),FALSE))</f>
        <v>135050</v>
      </c>
      <c r="BA50" t="str">
        <f>IF($C50=-1,-1,VLOOKUP($C50,'HCAD Process'!$D$5:$CZ$504,VLOOKUP(BA$4,'Table Name'!$C$2:$D$100,2,FALSE),FALSE))</f>
        <v>6</v>
      </c>
      <c r="BB50" t="str">
        <f>IF($C50=-1,-1,VLOOKUP($C50,'HCAD Process'!$D$5:$CZ$504,VLOOKUP(BB$4,'Table Name'!$C$2:$D$100,2,FALSE),FALSE))</f>
        <v>TRS 3A &amp; 3C</v>
      </c>
      <c r="BC50" t="str">
        <f>IF($C50=-1,-1,VLOOKUP($C50,'HCAD Process'!$D$5:$CZ$504,VLOOKUP(BC$4,'Table Name'!$C$2:$D$100,2,FALSE),FALSE))</f>
        <v>ABST 1461 W A ARNOLD</v>
      </c>
      <c r="BD50" t="str">
        <f>IF($C50=-1,-1,VLOOKUP($C50,'HCAD Process'!$D$5:$CZ$504,VLOOKUP(BD$4,'Table Name'!$C$2:$D$100,2,FALSE),FALSE))</f>
        <v>2306</v>
      </c>
      <c r="BE50" t="str">
        <f>IF($C50=-1,-1,VLOOKUP($C50,'HCAD Process'!$D$5:$CZ$504,VLOOKUP(BE$4,'Table Name'!$C$2:$D$100,2,FALSE),FALSE))</f>
        <v>Pasadena Deer Park</v>
      </c>
      <c r="BF50" t="str">
        <f>IF($C50=-1,-1,VLOOKUP($C50,'HCAD Process'!$D$5:$CZ$504,VLOOKUP(BF$4,'Table Name'!$C$2:$D$100,2,FALSE),FALSE))</f>
        <v>132</v>
      </c>
      <c r="BG50" t="str">
        <f>IF($C50=-1,-1,VLOOKUP($C50,'HCAD Process'!$D$5:$CZ$504,VLOOKUP(BG$4,'Table Name'!$C$2:$D$100,2,FALSE),FALSE))</f>
        <v>1C South of Old Spanish Trail btwn SH 288 and I-45</v>
      </c>
      <c r="BH50" t="str">
        <f>IF($C50=-1,-1,VLOOKUP($C50,'HCAD Process'!$D$5:$CZ$504,VLOOKUP(BH$4,'Table Name'!$C$2:$D$100,2,FALSE),FALSE))</f>
        <v>5945.00</v>
      </c>
      <c r="BI50" t="str">
        <f>IF($C50=-1,-1,VLOOKUP($C50,'HCAD Process'!$D$5:$CZ$504,VLOOKUP(BI$4,'Table Name'!$C$2:$D$100,2,FALSE),FALSE))</f>
        <v>0</v>
      </c>
      <c r="BJ50" t="str">
        <f>IF($C50=-1,-1,VLOOKUP($C50,'HCAD Process'!$D$5:$CZ$504,VLOOKUP(BJ$4,'Table Name'!$C$2:$D$100,2,FALSE),FALSE))</f>
        <v>01</v>
      </c>
      <c r="BK50" t="str">
        <f>IF($C50=-1,-1,VLOOKUP($C50,'HCAD Process'!$D$5:$CZ$504,VLOOKUP(BK$4,'Table Name'!$C$2:$D$100,2,FALSE),FALSE))</f>
        <v>5651A</v>
      </c>
      <c r="BL50" t="str">
        <f>IF($C50=-1,-1,VLOOKUP($C50,'HCAD Process'!$D$5:$CZ$504,VLOOKUP(BL$4,'Table Name'!$C$2:$D$100,2,FALSE),FALSE))</f>
        <v>575N</v>
      </c>
      <c r="BM50" t="str">
        <f>IF($C50=-1,-1,VLOOKUP($C50,'HCAD Process'!$D$5:$CZ$504,VLOOKUP(BM$4,'Table Name'!$C$2:$D$100,2,FALSE),FALSE))</f>
        <v>001 040 041 042 043 044 048 061 909 943</v>
      </c>
      <c r="BN50" t="str">
        <f>IF($C50=-1,-1,VLOOKUP($C50,'HCAD Process'!$D$5:$CZ$504,VLOOKUP(BN$4,'Table Name'!$C$2:$D$100,2,FALSE),FALSE))</f>
        <v>Real, Commercial</v>
      </c>
      <c r="BO50" t="str">
        <f>IF($C50=-1,-1,VLOOKUP($C50,'HCAD Process'!$D$5:$CZ$504,VLOOKUP(BO$4,'Table Name'!$C$2:$D$100,2,FALSE),FALSE))</f>
        <v>F1</v>
      </c>
      <c r="BP50" t="str">
        <f>IF($C50=-1,-1,VLOOKUP($C50,'HCAD Process'!$D$5:$CZ$504,VLOOKUP(BP$4,'Table Name'!$C$2:$D$100,2,FALSE),FALSE))</f>
        <v>Real, Commercial</v>
      </c>
      <c r="BQ50" t="str">
        <f>IF($C50=-1,-1,VLOOKUP($C50,'HCAD Process'!$D$5:$CZ$504,VLOOKUP(BQ$4,'Table Name'!$C$2:$D$100,2,FALSE),FALSE))</f>
        <v>Hotel/Motel, Low-Rise 1 to 3 Stories</v>
      </c>
      <c r="BR50" t="str">
        <f>IF($C50=-1,-1,VLOOKUP($C50,'HCAD Process'!$D$5:$CZ$504,VLOOKUP(BR$4,'Table Name'!$C$2:$D$100,2,FALSE),FALSE))</f>
        <v>Motel</v>
      </c>
      <c r="BS50" t="str">
        <f>IF($C50=-1,-1,VLOOKUP($C50,'HCAD Process'!$D$5:$CZ$504,VLOOKUP(BS$4,'Table Name'!$C$2:$D$100,2,FALSE),FALSE))</f>
        <v>8000</v>
      </c>
      <c r="BT50" t="str">
        <f>IF($C50=-1,-1,VLOOKUP($C50,'HCAD Process'!$D$5:$CZ$504,VLOOKUP(BT$4,'Table Name'!$C$2:$D$100,2,FALSE),FALSE))</f>
        <v>Land Neighborhood General Assignment</v>
      </c>
      <c r="BU50">
        <f>IF($C50=-1,-1,VLOOKUP($C50,'HCAD Process'!$D$5:$CZ$504,VLOOKUP(BU$4,'Table Name'!$C$2:$D$100,2,FALSE),FALSE))</f>
        <v>42532</v>
      </c>
      <c r="BV50" t="str">
        <f>IF($C50=-1,-1,VLOOKUP($C50,'HCAD Process'!$D$5:$CZ$504,VLOOKUP(BV$4,'Table Name'!$C$2:$D$100,2,FALSE),FALSE))</f>
        <v>SF</v>
      </c>
      <c r="BW50" t="str">
        <f>IF($C50=-1,-1,VLOOKUP($C50,'HCAD Process'!$D$5:$CZ$504,VLOOKUP(BW$4,'Table Name'!$C$2:$D$100,2,FALSE),FALSE))</f>
        <v>1.0000</v>
      </c>
      <c r="BX50" t="str">
        <f>IF($C50=-1,-1,VLOOKUP($C50,'HCAD Process'!$D$5:$CZ$504,VLOOKUP(BX$4,'Table Name'!$C$2:$D$100,2,FALSE),FALSE))</f>
        <v>1.0000</v>
      </c>
      <c r="BY50" t="str">
        <f>IF($C50=-1,-1,VLOOKUP($C50,'HCAD Process'!$D$5:$CZ$504,VLOOKUP(BY$4,'Table Name'!$C$2:$D$100,2,FALSE),FALSE))</f>
        <v>1.0000</v>
      </c>
      <c r="BZ50" t="str">
        <f>IF($C50=-1,-1,VLOOKUP($C50,'HCAD Process'!$D$5:$CZ$504,VLOOKUP(BZ$4,'Table Name'!$C$2:$D$100,2,FALSE),FALSE))</f>
        <v>1.0000</v>
      </c>
      <c r="CA50">
        <f>IF($C50=-1,-1,VLOOKUP($C50,'HCAD Process'!$D$5:$CZ$504,VLOOKUP(CA$4,'Table Name'!$C$2:$D$100,2,FALSE),FALSE))</f>
        <v>4</v>
      </c>
      <c r="CB50">
        <f>IF($C50=-1,-1,VLOOKUP($C50,'HCAD Process'!$D$5:$CZ$504,VLOOKUP(CB$4,'Table Name'!$C$2:$D$100,2,FALSE),FALSE))</f>
        <v>4</v>
      </c>
      <c r="CC50">
        <f>IF($C50=-1,-1,VLOOKUP($C50,'HCAD Process'!$D$5:$CZ$504,VLOOKUP(CC$4,'Table Name'!$C$2:$D$100,2,FALSE),FALSE))</f>
        <v>148862</v>
      </c>
      <c r="CD50" t="str">
        <f>IF($C50=-1,-1,VLOOKUP($C50,'HCAD Process'!$D$5:$CZ$504,VLOOKUP(CD$4,'Table Name'!$C$2:$D$100,2,FALSE),FALSE))</f>
        <v>04800100000461</v>
      </c>
    </row>
    <row r="51" spans="2:82" x14ac:dyDescent="0.25">
      <c r="B51">
        <f t="shared" si="0"/>
        <v>47</v>
      </c>
      <c r="C51" t="str">
        <f t="array" ref="C51">IF(ISERROR(INDEX('HCAD Process'!CE$5:CE$504,MATCH(0,COUNTIF(C$4:C50,'HCAD Process'!CE$5:CE$504)+('HCAD Process'!CE$5:CE$504=-1),0))),-1,INDEX('HCAD Process'!CE$5:CE$504,MATCH(0,COUNTIF(C$4:C50,'HCAD Process'!CE$5:CE$504)+('HCAD Process'!CE$5:CE$504=-1),0)))</f>
        <v>04800100000462</v>
      </c>
      <c r="D51" t="str">
        <f>IF($C51=-1,-1,VLOOKUP($C51,'HCAD Process'!$D$5:$CZ$504,VLOOKUP(D$4,'Table Name'!$C$2:$D$100,2,FALSE),FALSE))</f>
        <v>0480010000046</v>
      </c>
      <c r="E51" t="str">
        <f>IF($C51=-1,-1,VLOOKUP($C51,'HCAD Process'!$D$5:$CZ$504,VLOOKUP(E$4,'Table Name'!$C$2:$D$100,2,FALSE),FALSE))</f>
        <v>01/02/2003</v>
      </c>
      <c r="F51" t="str">
        <f>IF($C51=-1,-1,VLOOKUP($C51,'HCAD Process'!$D$5:$CZ$504,VLOOKUP(F$4,'Table Name'!$C$2:$D$100,2,FALSE),FALSE))</f>
        <v>ASIAN AMERICAN SPORTS INC</v>
      </c>
      <c r="G51" t="str">
        <f>IF($C51=-1,-1,VLOOKUP($C51,'HCAD Process'!$D$5:$CZ$504,VLOOKUP(G$4,'Table Name'!$C$2:$D$100,2,FALSE),FALSE))</f>
        <v>SUNFLOWER MOTEL</v>
      </c>
      <c r="H51">
        <f>IF($C51=-1,-1,VLOOKUP($C51,'HCAD Process'!$D$5:$CZ$504,VLOOKUP(H$4,'Table Name'!$C$2:$D$100,2,FALSE),FALSE))</f>
        <v>0</v>
      </c>
      <c r="I51" t="str">
        <f>IF($C51=-1,-1,VLOOKUP($C51,'HCAD Process'!$D$5:$CZ$504,VLOOKUP(I$4,'Table Name'!$C$2:$D$100,2,FALSE),FALSE))</f>
        <v>9916 TELEPHONE RD 20</v>
      </c>
      <c r="J51" t="str">
        <f>IF($C51=-1,-1,VLOOKUP($C51,'HCAD Process'!$D$5:$CZ$504,VLOOKUP(J$4,'Table Name'!$C$2:$D$100,2,FALSE),FALSE))</f>
        <v>HOUSTON</v>
      </c>
      <c r="K51" t="str">
        <f>IF($C51=-1,-1,VLOOKUP($C51,'HCAD Process'!$D$5:$CZ$504,VLOOKUP(K$4,'Table Name'!$C$2:$D$100,2,FALSE),FALSE))</f>
        <v>77075</v>
      </c>
      <c r="L51">
        <f>IF($C51=-1,-1,VLOOKUP($C51,'HCAD Process'!$D$5:$CZ$504,VLOOKUP(L$4,'Table Name'!$C$2:$D$100,2,FALSE),FALSE))</f>
        <v>292100</v>
      </c>
      <c r="M51">
        <f>IF($C51=-1,-1,VLOOKUP($C51,'HCAD Process'!$D$5:$CZ$504,VLOOKUP(M$4,'Table Name'!$C$2:$D$100,2,FALSE),FALSE))</f>
        <v>228361</v>
      </c>
      <c r="N51">
        <f>IF($C51=-1,-1,VLOOKUP($C51,'HCAD Process'!$D$5:$CZ$504,VLOOKUP(N$4,'Table Name'!$C$2:$D$100,2,FALSE),FALSE))</f>
        <v>207095</v>
      </c>
      <c r="O51">
        <f>IF($C51=-1,-1,VLOOKUP($C51,'HCAD Process'!$D$5:$CZ$504,VLOOKUP(O$4,'Table Name'!$C$2:$D$100,2,FALSE),FALSE))</f>
        <v>0</v>
      </c>
      <c r="P51" t="e">
        <f>IF($C51=-1,-1,VLOOKUP($C51,'HCAD Process'!$D$5:$CZ$504,VLOOKUP(P$4,'Table Name'!$C$2:$D$100,2,FALSE),FALSE))</f>
        <v>#REF!</v>
      </c>
      <c r="Q51" t="str">
        <f>IF($C51=-1,-1,VLOOKUP($C51,'HCAD Process'!$D$5:$CZ$504,VLOOKUP(Q$4,'Table Name'!$C$2:$D$100,2,FALSE),FALSE))</f>
        <v>COMMERCIAL</v>
      </c>
      <c r="R51" t="str">
        <f>IF($C51=-1,-1,VLOOKUP($C51,'HCAD Process'!$D$5:$CZ$504,VLOOKUP(R$4,'Table Name'!$C$2:$D$100,2,FALSE),FALSE))</f>
        <v>2</v>
      </c>
      <c r="S51" t="str">
        <f>IF($C51=-1,-1,VLOOKUP($C51,'HCAD Process'!$D$5:$CZ$504,VLOOKUP(S$4,'Table Name'!$C$2:$D$100,2,FALSE),FALSE))</f>
        <v>4315</v>
      </c>
      <c r="T51" t="str">
        <f>IF($C51=-1,-1,VLOOKUP($C51,'HCAD Process'!$D$5:$CZ$504,VLOOKUP(T$4,'Table Name'!$C$2:$D$100,2,FALSE),FALSE))</f>
        <v>8343</v>
      </c>
      <c r="U51" t="str">
        <f>IF($C51=-1,-1,VLOOKUP($C51,'HCAD Process'!$D$5:$CZ$504,VLOOKUP(U$4,'Table Name'!$C$2:$D$100,2,FALSE),FALSE))</f>
        <v>D</v>
      </c>
      <c r="V51" t="str">
        <f>IF($C51=-1,-1,VLOOKUP($C51,'HCAD Process'!$D$5:$CZ$504,VLOOKUP(V$4,'Table Name'!$C$2:$D$100,2,FALSE),FALSE))</f>
        <v>Wood or Light Steel</v>
      </c>
      <c r="W51">
        <f>IF($C51=-1,-1,VLOOKUP($C51,'HCAD Process'!$D$5:$CZ$504,VLOOKUP(W$4,'Table Name'!$C$2:$D$100,2,FALSE),FALSE))</f>
        <v>0</v>
      </c>
      <c r="X51">
        <f>IF($C51=-1,-1,VLOOKUP($C51,'HCAD Process'!$D$5:$CZ$504,VLOOKUP(X$4,'Table Name'!$C$2:$D$100,2,FALSE),FALSE))</f>
        <v>0</v>
      </c>
      <c r="Y51">
        <f>IF($C51=-1,-1,VLOOKUP($C51,'HCAD Process'!$D$5:$CZ$504,VLOOKUP(Y$4,'Table Name'!$C$2:$D$100,2,FALSE),FALSE))</f>
        <v>256949</v>
      </c>
      <c r="Z51">
        <f>IF($C51=-1,-1,VLOOKUP($C51,'HCAD Process'!$D$5:$CZ$504,VLOOKUP(Z$4,'Table Name'!$C$2:$D$100,2,FALSE),FALSE))</f>
        <v>0</v>
      </c>
      <c r="AA51" t="str">
        <f>IF($C51=-1,-1,VLOOKUP($C51,'HCAD Process'!$D$5:$CZ$504,VLOOKUP(AA$4,'Table Name'!$C$2:$D$100,2,FALSE),FALSE))</f>
        <v>.617500</v>
      </c>
      <c r="AB51" t="str">
        <f>IF($C51=-1,-1,VLOOKUP($C51,'HCAD Process'!$D$5:$CZ$504,VLOOKUP(AB$4,'Table Name'!$C$2:$D$100,2,FALSE),FALSE))</f>
        <v>D</v>
      </c>
      <c r="AC51" t="str">
        <f>IF($C51=-1,-1,VLOOKUP($C51,'HCAD Process'!$D$5:$CZ$504,VLOOKUP(AC$4,'Table Name'!$C$2:$D$100,2,FALSE),FALSE))</f>
        <v>Low</v>
      </c>
      <c r="AD51" t="str">
        <f>IF($C51=-1,-1,VLOOKUP($C51,'HCAD Process'!$D$5:$CZ$504,VLOOKUP(AD$4,'Table Name'!$C$2:$D$100,2,FALSE),FALSE))</f>
        <v>1959</v>
      </c>
      <c r="AE51" t="str">
        <f>IF($C51=-1,-1,VLOOKUP($C51,'HCAD Process'!$D$5:$CZ$504,VLOOKUP(AE$4,'Table Name'!$C$2:$D$100,2,FALSE),FALSE))</f>
        <v>1959</v>
      </c>
      <c r="AF51" t="str">
        <f>IF($C51=-1,-1,VLOOKUP($C51,'HCAD Process'!$D$5:$CZ$504,VLOOKUP(AF$4,'Table Name'!$C$2:$D$100,2,FALSE),FALSE))</f>
        <v>0</v>
      </c>
      <c r="AG51" t="str">
        <f>IF($C51=-1,-1,VLOOKUP($C51,'HCAD Process'!$D$5:$CZ$504,VLOOKUP(AG$4,'Table Name'!$C$2:$D$100,2,FALSE),FALSE))</f>
        <v>1960</v>
      </c>
      <c r="AH51">
        <f>IF($C51=-1,-1,VLOOKUP($C51,'HCAD Process'!$D$5:$CZ$504,VLOOKUP(AH$4,'Table Name'!$C$2:$D$100,2,FALSE),FALSE))</f>
        <v>0</v>
      </c>
      <c r="AI51" t="str">
        <f>IF($C51=-1,-1,VLOOKUP($C51,'HCAD Process'!$D$5:$CZ$504,VLOOKUP(AI$4,'Table Name'!$C$2:$D$100,2,FALSE),FALSE))</f>
        <v>01/01/1997</v>
      </c>
      <c r="AJ51" t="str">
        <f>IF($C51=-1,-1,VLOOKUP($C51,'HCAD Process'!$D$5:$CZ$504,VLOOKUP(AJ$4,'Table Name'!$C$2:$D$100,2,FALSE),FALSE))</f>
        <v>STI HAD: BAS(3180).    WHEN SKETCHED USING FILE SKETCH 1997 CAME OUT TO 3772 SF, 592 SF MORE.</v>
      </c>
      <c r="AK51">
        <f>IF($C51=-1,-1,VLOOKUP($C51,'HCAD Process'!$D$5:$CZ$504,VLOOKUP(AK$4,'Table Name'!$C$2:$D$100,2,FALSE),FALSE))</f>
        <v>3772</v>
      </c>
      <c r="AL51">
        <f>IF($C51=-1,-1,VLOOKUP($C51,'HCAD Process'!$D$5:$CZ$504,VLOOKUP(AL$4,'Table Name'!$C$2:$D$100,2,FALSE),FALSE))</f>
        <v>4770</v>
      </c>
      <c r="AM51">
        <f>IF($C51=-1,-1,VLOOKUP($C51,'HCAD Process'!$D$5:$CZ$504,VLOOKUP(AM$4,'Table Name'!$C$2:$D$100,2,FALSE),FALSE))</f>
        <v>0</v>
      </c>
      <c r="AN51">
        <f>IF($C51=-1,-1,VLOOKUP($C51,'HCAD Process'!$D$5:$CZ$504,VLOOKUP(AN$4,'Table Name'!$C$2:$D$100,2,FALSE),FALSE))</f>
        <v>0</v>
      </c>
      <c r="AO51">
        <f>IF($C51=-1,-1,VLOOKUP($C51,'HCAD Process'!$D$5:$CZ$504,VLOOKUP(AO$4,'Table Name'!$C$2:$D$100,2,FALSE),FALSE))</f>
        <v>0</v>
      </c>
      <c r="AP51">
        <f>IF($C51=-1,-1,VLOOKUP($C51,'HCAD Process'!$D$5:$CZ$504,VLOOKUP(AP$4,'Table Name'!$C$2:$D$100,2,FALSE),FALSE))</f>
        <v>3772</v>
      </c>
      <c r="AQ51">
        <f>IF($C51=-1,-1,VLOOKUP($C51,'HCAD Process'!$D$5:$CZ$504,VLOOKUP(AQ$4,'Table Name'!$C$2:$D$100,2,FALSE),FALSE))</f>
        <v>618</v>
      </c>
      <c r="AR51">
        <f>IF($C51=-1,-1,VLOOKUP($C51,'HCAD Process'!$D$5:$CZ$504,VLOOKUP(AR$4,'Table Name'!$C$2:$D$100,2,FALSE),FALSE))</f>
        <v>1</v>
      </c>
      <c r="AS51" t="str">
        <f>IF($C51=-1,-1,VLOOKUP($C51,'HCAD Process'!$D$5:$CZ$504,VLOOKUP(AS$4,'Table Name'!$C$2:$D$100,2,FALSE),FALSE))</f>
        <v>24</v>
      </c>
      <c r="AT51" t="str">
        <f>IF($C51=-1,-1,VLOOKUP($C51,'HCAD Process'!$D$5:$CZ$504,VLOOKUP(AT$4,'Table Name'!$C$2:$D$100,2,FALSE),FALSE))</f>
        <v>Motels\Limited Service Hotels</v>
      </c>
      <c r="AU51">
        <f>IF($C51=-1,-1,VLOOKUP($C51,'HCAD Process'!$D$5:$CZ$504,VLOOKUP(AU$4,'Table Name'!$C$2:$D$100,2,FALSE),FALSE))</f>
        <v>0</v>
      </c>
      <c r="AV51" t="str">
        <f>IF($C51=-1,-1,VLOOKUP($C51,'HCAD Process'!$D$5:$CZ$504,VLOOKUP(AV$4,'Table Name'!$C$2:$D$100,2,FALSE),FALSE))</f>
        <v>20</v>
      </c>
      <c r="AW51">
        <f>IF($C51=-1,-1,VLOOKUP($C51,'HCAD Process'!$D$5:$CZ$504,VLOOKUP(AW$4,'Table Name'!$C$2:$D$100,2,FALSE),FALSE))</f>
        <v>0</v>
      </c>
      <c r="AX51">
        <f>IF($C51=-1,-1,VLOOKUP($C51,'HCAD Process'!$D$5:$CZ$504,VLOOKUP(AX$4,'Table Name'!$C$2:$D$100,2,FALSE),FALSE))</f>
        <v>0</v>
      </c>
      <c r="AY51">
        <f>IF($C51=-1,-1,VLOOKUP($C51,'HCAD Process'!$D$5:$CZ$504,VLOOKUP(AY$4,'Table Name'!$C$2:$D$100,2,FALSE),FALSE))</f>
        <v>0</v>
      </c>
      <c r="AZ51">
        <f>IF($C51=-1,-1,VLOOKUP($C51,'HCAD Process'!$D$5:$CZ$504,VLOOKUP(AZ$4,'Table Name'!$C$2:$D$100,2,FALSE),FALSE))</f>
        <v>135050</v>
      </c>
      <c r="BA51" t="str">
        <f>IF($C51=-1,-1,VLOOKUP($C51,'HCAD Process'!$D$5:$CZ$504,VLOOKUP(BA$4,'Table Name'!$C$2:$D$100,2,FALSE),FALSE))</f>
        <v>6</v>
      </c>
      <c r="BB51" t="str">
        <f>IF($C51=-1,-1,VLOOKUP($C51,'HCAD Process'!$D$5:$CZ$504,VLOOKUP(BB$4,'Table Name'!$C$2:$D$100,2,FALSE),FALSE))</f>
        <v>TRS 3A &amp; 3C</v>
      </c>
      <c r="BC51" t="str">
        <f>IF($C51=-1,-1,VLOOKUP($C51,'HCAD Process'!$D$5:$CZ$504,VLOOKUP(BC$4,'Table Name'!$C$2:$D$100,2,FALSE),FALSE))</f>
        <v>ABST 1461 W A ARNOLD</v>
      </c>
      <c r="BD51" t="str">
        <f>IF($C51=-1,-1,VLOOKUP($C51,'HCAD Process'!$D$5:$CZ$504,VLOOKUP(BD$4,'Table Name'!$C$2:$D$100,2,FALSE),FALSE))</f>
        <v>2306</v>
      </c>
      <c r="BE51" t="str">
        <f>IF($C51=-1,-1,VLOOKUP($C51,'HCAD Process'!$D$5:$CZ$504,VLOOKUP(BE$4,'Table Name'!$C$2:$D$100,2,FALSE),FALSE))</f>
        <v>Pasadena Deer Park</v>
      </c>
      <c r="BF51" t="str">
        <f>IF($C51=-1,-1,VLOOKUP($C51,'HCAD Process'!$D$5:$CZ$504,VLOOKUP(BF$4,'Table Name'!$C$2:$D$100,2,FALSE),FALSE))</f>
        <v>132</v>
      </c>
      <c r="BG51" t="str">
        <f>IF($C51=-1,-1,VLOOKUP($C51,'HCAD Process'!$D$5:$CZ$504,VLOOKUP(BG$4,'Table Name'!$C$2:$D$100,2,FALSE),FALSE))</f>
        <v>1C South of Old Spanish Trail btwn SH 288 and I-45</v>
      </c>
      <c r="BH51" t="str">
        <f>IF($C51=-1,-1,VLOOKUP($C51,'HCAD Process'!$D$5:$CZ$504,VLOOKUP(BH$4,'Table Name'!$C$2:$D$100,2,FALSE),FALSE))</f>
        <v>5945.00</v>
      </c>
      <c r="BI51" t="str">
        <f>IF($C51=-1,-1,VLOOKUP($C51,'HCAD Process'!$D$5:$CZ$504,VLOOKUP(BI$4,'Table Name'!$C$2:$D$100,2,FALSE),FALSE))</f>
        <v>0</v>
      </c>
      <c r="BJ51" t="str">
        <f>IF($C51=-1,-1,VLOOKUP($C51,'HCAD Process'!$D$5:$CZ$504,VLOOKUP(BJ$4,'Table Name'!$C$2:$D$100,2,FALSE),FALSE))</f>
        <v>01</v>
      </c>
      <c r="BK51" t="str">
        <f>IF($C51=-1,-1,VLOOKUP($C51,'HCAD Process'!$D$5:$CZ$504,VLOOKUP(BK$4,'Table Name'!$C$2:$D$100,2,FALSE),FALSE))</f>
        <v>5651A</v>
      </c>
      <c r="BL51" t="str">
        <f>IF($C51=-1,-1,VLOOKUP($C51,'HCAD Process'!$D$5:$CZ$504,VLOOKUP(BL$4,'Table Name'!$C$2:$D$100,2,FALSE),FALSE))</f>
        <v>575N</v>
      </c>
      <c r="BM51" t="str">
        <f>IF($C51=-1,-1,VLOOKUP($C51,'HCAD Process'!$D$5:$CZ$504,VLOOKUP(BM$4,'Table Name'!$C$2:$D$100,2,FALSE),FALSE))</f>
        <v>001 040 041 042 043 044 048 061 909 943</v>
      </c>
      <c r="BN51" t="str">
        <f>IF($C51=-1,-1,VLOOKUP($C51,'HCAD Process'!$D$5:$CZ$504,VLOOKUP(BN$4,'Table Name'!$C$2:$D$100,2,FALSE),FALSE))</f>
        <v>Real, Commercial</v>
      </c>
      <c r="BO51" t="str">
        <f>IF($C51=-1,-1,VLOOKUP($C51,'HCAD Process'!$D$5:$CZ$504,VLOOKUP(BO$4,'Table Name'!$C$2:$D$100,2,FALSE),FALSE))</f>
        <v>F1</v>
      </c>
      <c r="BP51" t="str">
        <f>IF($C51=-1,-1,VLOOKUP($C51,'HCAD Process'!$D$5:$CZ$504,VLOOKUP(BP$4,'Table Name'!$C$2:$D$100,2,FALSE),FALSE))</f>
        <v>Real, Commercial</v>
      </c>
      <c r="BQ51" t="str">
        <f>IF($C51=-1,-1,VLOOKUP($C51,'HCAD Process'!$D$5:$CZ$504,VLOOKUP(BQ$4,'Table Name'!$C$2:$D$100,2,FALSE),FALSE))</f>
        <v>Hotel/Motel, Low-Rise 1 to 3 Stories</v>
      </c>
      <c r="BR51" t="str">
        <f>IF($C51=-1,-1,VLOOKUP($C51,'HCAD Process'!$D$5:$CZ$504,VLOOKUP(BR$4,'Table Name'!$C$2:$D$100,2,FALSE),FALSE))</f>
        <v>Motel</v>
      </c>
      <c r="BS51" t="str">
        <f>IF($C51=-1,-1,VLOOKUP($C51,'HCAD Process'!$D$5:$CZ$504,VLOOKUP(BS$4,'Table Name'!$C$2:$D$100,2,FALSE),FALSE))</f>
        <v>8000</v>
      </c>
      <c r="BT51" t="str">
        <f>IF($C51=-1,-1,VLOOKUP($C51,'HCAD Process'!$D$5:$CZ$504,VLOOKUP(BT$4,'Table Name'!$C$2:$D$100,2,FALSE),FALSE))</f>
        <v>Land Neighborhood General Assignment</v>
      </c>
      <c r="BU51">
        <f>IF($C51=-1,-1,VLOOKUP($C51,'HCAD Process'!$D$5:$CZ$504,VLOOKUP(BU$4,'Table Name'!$C$2:$D$100,2,FALSE),FALSE))</f>
        <v>42532</v>
      </c>
      <c r="BV51" t="str">
        <f>IF($C51=-1,-1,VLOOKUP($C51,'HCAD Process'!$D$5:$CZ$504,VLOOKUP(BV$4,'Table Name'!$C$2:$D$100,2,FALSE),FALSE))</f>
        <v>SF</v>
      </c>
      <c r="BW51" t="str">
        <f>IF($C51=-1,-1,VLOOKUP($C51,'HCAD Process'!$D$5:$CZ$504,VLOOKUP(BW$4,'Table Name'!$C$2:$D$100,2,FALSE),FALSE))</f>
        <v>1.0000</v>
      </c>
      <c r="BX51" t="str">
        <f>IF($C51=-1,-1,VLOOKUP($C51,'HCAD Process'!$D$5:$CZ$504,VLOOKUP(BX$4,'Table Name'!$C$2:$D$100,2,FALSE),FALSE))</f>
        <v>1.0000</v>
      </c>
      <c r="BY51" t="str">
        <f>IF($C51=-1,-1,VLOOKUP($C51,'HCAD Process'!$D$5:$CZ$504,VLOOKUP(BY$4,'Table Name'!$C$2:$D$100,2,FALSE),FALSE))</f>
        <v>1.0000</v>
      </c>
      <c r="BZ51" t="str">
        <f>IF($C51=-1,-1,VLOOKUP($C51,'HCAD Process'!$D$5:$CZ$504,VLOOKUP(BZ$4,'Table Name'!$C$2:$D$100,2,FALSE),FALSE))</f>
        <v>1.0000</v>
      </c>
      <c r="CA51">
        <f>IF($C51=-1,-1,VLOOKUP($C51,'HCAD Process'!$D$5:$CZ$504,VLOOKUP(CA$4,'Table Name'!$C$2:$D$100,2,FALSE),FALSE))</f>
        <v>4</v>
      </c>
      <c r="CB51">
        <f>IF($C51=-1,-1,VLOOKUP($C51,'HCAD Process'!$D$5:$CZ$504,VLOOKUP(CB$4,'Table Name'!$C$2:$D$100,2,FALSE),FALSE))</f>
        <v>4</v>
      </c>
      <c r="CC51">
        <f>IF($C51=-1,-1,VLOOKUP($C51,'HCAD Process'!$D$5:$CZ$504,VLOOKUP(CC$4,'Table Name'!$C$2:$D$100,2,FALSE),FALSE))</f>
        <v>148862</v>
      </c>
      <c r="CD51" t="str">
        <f>IF($C51=-1,-1,VLOOKUP($C51,'HCAD Process'!$D$5:$CZ$504,VLOOKUP(CD$4,'Table Name'!$C$2:$D$100,2,FALSE),FALSE))</f>
        <v>04800100000462</v>
      </c>
    </row>
    <row r="52" spans="2:82" x14ac:dyDescent="0.25">
      <c r="B52">
        <f t="shared" si="0"/>
        <v>48</v>
      </c>
      <c r="C52" t="str">
        <f t="array" ref="C52">IF(ISERROR(INDEX('HCAD Process'!CE$5:CE$504,MATCH(0,COUNTIF(C$4:C51,'HCAD Process'!CE$5:CE$504)+('HCAD Process'!CE$5:CE$504=-1),0))),-1,INDEX('HCAD Process'!CE$5:CE$504,MATCH(0,COUNTIF(C$4:C51,'HCAD Process'!CE$5:CE$504)+('HCAD Process'!CE$5:CE$504=-1),0)))</f>
        <v>04800100000463</v>
      </c>
      <c r="D52" t="str">
        <f>IF($C52=-1,-1,VLOOKUP($C52,'HCAD Process'!$D$5:$CZ$504,VLOOKUP(D$4,'Table Name'!$C$2:$D$100,2,FALSE),FALSE))</f>
        <v>0480010000046</v>
      </c>
      <c r="E52" t="str">
        <f>IF($C52=-1,-1,VLOOKUP($C52,'HCAD Process'!$D$5:$CZ$504,VLOOKUP(E$4,'Table Name'!$C$2:$D$100,2,FALSE),FALSE))</f>
        <v>01/02/2003</v>
      </c>
      <c r="F52" t="str">
        <f>IF($C52=-1,-1,VLOOKUP($C52,'HCAD Process'!$D$5:$CZ$504,VLOOKUP(F$4,'Table Name'!$C$2:$D$100,2,FALSE),FALSE))</f>
        <v>ASIAN AMERICAN SPORTS INC</v>
      </c>
      <c r="G52" t="str">
        <f>IF($C52=-1,-1,VLOOKUP($C52,'HCAD Process'!$D$5:$CZ$504,VLOOKUP(G$4,'Table Name'!$C$2:$D$100,2,FALSE),FALSE))</f>
        <v>SUNFLOWER MOTEL</v>
      </c>
      <c r="H52">
        <f>IF($C52=-1,-1,VLOOKUP($C52,'HCAD Process'!$D$5:$CZ$504,VLOOKUP(H$4,'Table Name'!$C$2:$D$100,2,FALSE),FALSE))</f>
        <v>0</v>
      </c>
      <c r="I52" t="str">
        <f>IF($C52=-1,-1,VLOOKUP($C52,'HCAD Process'!$D$5:$CZ$504,VLOOKUP(I$4,'Table Name'!$C$2:$D$100,2,FALSE),FALSE))</f>
        <v>9916 TELEPHONE RD 20</v>
      </c>
      <c r="J52" t="str">
        <f>IF($C52=-1,-1,VLOOKUP($C52,'HCAD Process'!$D$5:$CZ$504,VLOOKUP(J$4,'Table Name'!$C$2:$D$100,2,FALSE),FALSE))</f>
        <v>HOUSTON</v>
      </c>
      <c r="K52" t="str">
        <f>IF($C52=-1,-1,VLOOKUP($C52,'HCAD Process'!$D$5:$CZ$504,VLOOKUP(K$4,'Table Name'!$C$2:$D$100,2,FALSE),FALSE))</f>
        <v>77075</v>
      </c>
      <c r="L52">
        <f>IF($C52=-1,-1,VLOOKUP($C52,'HCAD Process'!$D$5:$CZ$504,VLOOKUP(L$4,'Table Name'!$C$2:$D$100,2,FALSE),FALSE))</f>
        <v>292100</v>
      </c>
      <c r="M52">
        <f>IF($C52=-1,-1,VLOOKUP($C52,'HCAD Process'!$D$5:$CZ$504,VLOOKUP(M$4,'Table Name'!$C$2:$D$100,2,FALSE),FALSE))</f>
        <v>228361</v>
      </c>
      <c r="N52">
        <f>IF($C52=-1,-1,VLOOKUP($C52,'HCAD Process'!$D$5:$CZ$504,VLOOKUP(N$4,'Table Name'!$C$2:$D$100,2,FALSE),FALSE))</f>
        <v>207095</v>
      </c>
      <c r="O52">
        <f>IF($C52=-1,-1,VLOOKUP($C52,'HCAD Process'!$D$5:$CZ$504,VLOOKUP(O$4,'Table Name'!$C$2:$D$100,2,FALSE),FALSE))</f>
        <v>0</v>
      </c>
      <c r="P52" t="e">
        <f>IF($C52=-1,-1,VLOOKUP($C52,'HCAD Process'!$D$5:$CZ$504,VLOOKUP(P$4,'Table Name'!$C$2:$D$100,2,FALSE),FALSE))</f>
        <v>#REF!</v>
      </c>
      <c r="Q52" t="str">
        <f>IF($C52=-1,-1,VLOOKUP($C52,'HCAD Process'!$D$5:$CZ$504,VLOOKUP(Q$4,'Table Name'!$C$2:$D$100,2,FALSE),FALSE))</f>
        <v>COMMERCIAL</v>
      </c>
      <c r="R52" t="str">
        <f>IF($C52=-1,-1,VLOOKUP($C52,'HCAD Process'!$D$5:$CZ$504,VLOOKUP(R$4,'Table Name'!$C$2:$D$100,2,FALSE),FALSE))</f>
        <v>3</v>
      </c>
      <c r="S52" t="str">
        <f>IF($C52=-1,-1,VLOOKUP($C52,'HCAD Process'!$D$5:$CZ$504,VLOOKUP(S$4,'Table Name'!$C$2:$D$100,2,FALSE),FALSE))</f>
        <v>4315</v>
      </c>
      <c r="T52" t="str">
        <f>IF($C52=-1,-1,VLOOKUP($C52,'HCAD Process'!$D$5:$CZ$504,VLOOKUP(T$4,'Table Name'!$C$2:$D$100,2,FALSE),FALSE))</f>
        <v>8343</v>
      </c>
      <c r="U52" t="str">
        <f>IF($C52=-1,-1,VLOOKUP($C52,'HCAD Process'!$D$5:$CZ$504,VLOOKUP(U$4,'Table Name'!$C$2:$D$100,2,FALSE),FALSE))</f>
        <v>D</v>
      </c>
      <c r="V52" t="str">
        <f>IF($C52=-1,-1,VLOOKUP($C52,'HCAD Process'!$D$5:$CZ$504,VLOOKUP(V$4,'Table Name'!$C$2:$D$100,2,FALSE),FALSE))</f>
        <v>Wood or Light Steel</v>
      </c>
      <c r="W52">
        <f>IF($C52=-1,-1,VLOOKUP($C52,'HCAD Process'!$D$5:$CZ$504,VLOOKUP(W$4,'Table Name'!$C$2:$D$100,2,FALSE),FALSE))</f>
        <v>0</v>
      </c>
      <c r="X52">
        <f>IF($C52=-1,-1,VLOOKUP($C52,'HCAD Process'!$D$5:$CZ$504,VLOOKUP(X$4,'Table Name'!$C$2:$D$100,2,FALSE),FALSE))</f>
        <v>0</v>
      </c>
      <c r="Y52">
        <f>IF($C52=-1,-1,VLOOKUP($C52,'HCAD Process'!$D$5:$CZ$504,VLOOKUP(Y$4,'Table Name'!$C$2:$D$100,2,FALSE),FALSE))</f>
        <v>108992</v>
      </c>
      <c r="Z52">
        <f>IF($C52=-1,-1,VLOOKUP($C52,'HCAD Process'!$D$5:$CZ$504,VLOOKUP(Z$4,'Table Name'!$C$2:$D$100,2,FALSE),FALSE))</f>
        <v>0</v>
      </c>
      <c r="AA52" t="str">
        <f>IF($C52=-1,-1,VLOOKUP($C52,'HCAD Process'!$D$5:$CZ$504,VLOOKUP(AA$4,'Table Name'!$C$2:$D$100,2,FALSE),FALSE))</f>
        <v>.617500</v>
      </c>
      <c r="AB52" t="str">
        <f>IF($C52=-1,-1,VLOOKUP($C52,'HCAD Process'!$D$5:$CZ$504,VLOOKUP(AB$4,'Table Name'!$C$2:$D$100,2,FALSE),FALSE))</f>
        <v>D</v>
      </c>
      <c r="AC52" t="str">
        <f>IF($C52=-1,-1,VLOOKUP($C52,'HCAD Process'!$D$5:$CZ$504,VLOOKUP(AC$4,'Table Name'!$C$2:$D$100,2,FALSE),FALSE))</f>
        <v>Low</v>
      </c>
      <c r="AD52" t="str">
        <f>IF($C52=-1,-1,VLOOKUP($C52,'HCAD Process'!$D$5:$CZ$504,VLOOKUP(AD$4,'Table Name'!$C$2:$D$100,2,FALSE),FALSE))</f>
        <v>1959</v>
      </c>
      <c r="AE52" t="str">
        <f>IF($C52=-1,-1,VLOOKUP($C52,'HCAD Process'!$D$5:$CZ$504,VLOOKUP(AE$4,'Table Name'!$C$2:$D$100,2,FALSE),FALSE))</f>
        <v>1959</v>
      </c>
      <c r="AF52" t="str">
        <f>IF($C52=-1,-1,VLOOKUP($C52,'HCAD Process'!$D$5:$CZ$504,VLOOKUP(AF$4,'Table Name'!$C$2:$D$100,2,FALSE),FALSE))</f>
        <v>0</v>
      </c>
      <c r="AG52" t="str">
        <f>IF($C52=-1,-1,VLOOKUP($C52,'HCAD Process'!$D$5:$CZ$504,VLOOKUP(AG$4,'Table Name'!$C$2:$D$100,2,FALSE),FALSE))</f>
        <v>1960</v>
      </c>
      <c r="AH52">
        <f>IF($C52=-1,-1,VLOOKUP($C52,'HCAD Process'!$D$5:$CZ$504,VLOOKUP(AH$4,'Table Name'!$C$2:$D$100,2,FALSE),FALSE))</f>
        <v>0</v>
      </c>
      <c r="AI52" t="str">
        <f>IF($C52=-1,-1,VLOOKUP($C52,'HCAD Process'!$D$5:$CZ$504,VLOOKUP(AI$4,'Table Name'!$C$2:$D$100,2,FALSE),FALSE))</f>
        <v>01/01/1997</v>
      </c>
      <c r="AJ52">
        <f>IF($C52=-1,-1,VLOOKUP($C52,'HCAD Process'!$D$5:$CZ$504,VLOOKUP(AJ$4,'Table Name'!$C$2:$D$100,2,FALSE),FALSE))</f>
        <v>0</v>
      </c>
      <c r="AK52">
        <f>IF($C52=-1,-1,VLOOKUP($C52,'HCAD Process'!$D$5:$CZ$504,VLOOKUP(AK$4,'Table Name'!$C$2:$D$100,2,FALSE),FALSE))</f>
        <v>1600</v>
      </c>
      <c r="AL52">
        <f>IF($C52=-1,-1,VLOOKUP($C52,'HCAD Process'!$D$5:$CZ$504,VLOOKUP(AL$4,'Table Name'!$C$2:$D$100,2,FALSE),FALSE))</f>
        <v>1600</v>
      </c>
      <c r="AM52">
        <f>IF($C52=-1,-1,VLOOKUP($C52,'HCAD Process'!$D$5:$CZ$504,VLOOKUP(AM$4,'Table Name'!$C$2:$D$100,2,FALSE),FALSE))</f>
        <v>0</v>
      </c>
      <c r="AN52">
        <f>IF($C52=-1,-1,VLOOKUP($C52,'HCAD Process'!$D$5:$CZ$504,VLOOKUP(AN$4,'Table Name'!$C$2:$D$100,2,FALSE),FALSE))</f>
        <v>0</v>
      </c>
      <c r="AO52">
        <f>IF($C52=-1,-1,VLOOKUP($C52,'HCAD Process'!$D$5:$CZ$504,VLOOKUP(AO$4,'Table Name'!$C$2:$D$100,2,FALSE),FALSE))</f>
        <v>0</v>
      </c>
      <c r="AP52">
        <f>IF($C52=-1,-1,VLOOKUP($C52,'HCAD Process'!$D$5:$CZ$504,VLOOKUP(AP$4,'Table Name'!$C$2:$D$100,2,FALSE),FALSE))</f>
        <v>1600</v>
      </c>
      <c r="AQ52">
        <f>IF($C52=-1,-1,VLOOKUP($C52,'HCAD Process'!$D$5:$CZ$504,VLOOKUP(AQ$4,'Table Name'!$C$2:$D$100,2,FALSE),FALSE))</f>
        <v>160</v>
      </c>
      <c r="AR52">
        <f>IF($C52=-1,-1,VLOOKUP($C52,'HCAD Process'!$D$5:$CZ$504,VLOOKUP(AR$4,'Table Name'!$C$2:$D$100,2,FALSE),FALSE))</f>
        <v>1</v>
      </c>
      <c r="AS52" t="str">
        <f>IF($C52=-1,-1,VLOOKUP($C52,'HCAD Process'!$D$5:$CZ$504,VLOOKUP(AS$4,'Table Name'!$C$2:$D$100,2,FALSE),FALSE))</f>
        <v>24</v>
      </c>
      <c r="AT52" t="str">
        <f>IF($C52=-1,-1,VLOOKUP($C52,'HCAD Process'!$D$5:$CZ$504,VLOOKUP(AT$4,'Table Name'!$C$2:$D$100,2,FALSE),FALSE))</f>
        <v>Motels\Limited Service Hotels</v>
      </c>
      <c r="AU52">
        <f>IF($C52=-1,-1,VLOOKUP($C52,'HCAD Process'!$D$5:$CZ$504,VLOOKUP(AU$4,'Table Name'!$C$2:$D$100,2,FALSE),FALSE))</f>
        <v>0</v>
      </c>
      <c r="AV52" t="str">
        <f>IF($C52=-1,-1,VLOOKUP($C52,'HCAD Process'!$D$5:$CZ$504,VLOOKUP(AV$4,'Table Name'!$C$2:$D$100,2,FALSE),FALSE))</f>
        <v>20</v>
      </c>
      <c r="AW52">
        <f>IF($C52=-1,-1,VLOOKUP($C52,'HCAD Process'!$D$5:$CZ$504,VLOOKUP(AW$4,'Table Name'!$C$2:$D$100,2,FALSE),FALSE))</f>
        <v>0</v>
      </c>
      <c r="AX52">
        <f>IF($C52=-1,-1,VLOOKUP($C52,'HCAD Process'!$D$5:$CZ$504,VLOOKUP(AX$4,'Table Name'!$C$2:$D$100,2,FALSE),FALSE))</f>
        <v>0</v>
      </c>
      <c r="AY52">
        <f>IF($C52=-1,-1,VLOOKUP($C52,'HCAD Process'!$D$5:$CZ$504,VLOOKUP(AY$4,'Table Name'!$C$2:$D$100,2,FALSE),FALSE))</f>
        <v>0</v>
      </c>
      <c r="AZ52">
        <f>IF($C52=-1,-1,VLOOKUP($C52,'HCAD Process'!$D$5:$CZ$504,VLOOKUP(AZ$4,'Table Name'!$C$2:$D$100,2,FALSE),FALSE))</f>
        <v>135050</v>
      </c>
      <c r="BA52" t="str">
        <f>IF($C52=-1,-1,VLOOKUP($C52,'HCAD Process'!$D$5:$CZ$504,VLOOKUP(BA$4,'Table Name'!$C$2:$D$100,2,FALSE),FALSE))</f>
        <v>6</v>
      </c>
      <c r="BB52" t="str">
        <f>IF($C52=-1,-1,VLOOKUP($C52,'HCAD Process'!$D$5:$CZ$504,VLOOKUP(BB$4,'Table Name'!$C$2:$D$100,2,FALSE),FALSE))</f>
        <v>TRS 3A &amp; 3C</v>
      </c>
      <c r="BC52" t="str">
        <f>IF($C52=-1,-1,VLOOKUP($C52,'HCAD Process'!$D$5:$CZ$504,VLOOKUP(BC$4,'Table Name'!$C$2:$D$100,2,FALSE),FALSE))</f>
        <v>ABST 1461 W A ARNOLD</v>
      </c>
      <c r="BD52" t="str">
        <f>IF($C52=-1,-1,VLOOKUP($C52,'HCAD Process'!$D$5:$CZ$504,VLOOKUP(BD$4,'Table Name'!$C$2:$D$100,2,FALSE),FALSE))</f>
        <v>2306</v>
      </c>
      <c r="BE52" t="str">
        <f>IF($C52=-1,-1,VLOOKUP($C52,'HCAD Process'!$D$5:$CZ$504,VLOOKUP(BE$4,'Table Name'!$C$2:$D$100,2,FALSE),FALSE))</f>
        <v>Pasadena Deer Park</v>
      </c>
      <c r="BF52" t="str">
        <f>IF($C52=-1,-1,VLOOKUP($C52,'HCAD Process'!$D$5:$CZ$504,VLOOKUP(BF$4,'Table Name'!$C$2:$D$100,2,FALSE),FALSE))</f>
        <v>132</v>
      </c>
      <c r="BG52" t="str">
        <f>IF($C52=-1,-1,VLOOKUP($C52,'HCAD Process'!$D$5:$CZ$504,VLOOKUP(BG$4,'Table Name'!$C$2:$D$100,2,FALSE),FALSE))</f>
        <v>1C South of Old Spanish Trail btwn SH 288 and I-45</v>
      </c>
      <c r="BH52" t="str">
        <f>IF($C52=-1,-1,VLOOKUP($C52,'HCAD Process'!$D$5:$CZ$504,VLOOKUP(BH$4,'Table Name'!$C$2:$D$100,2,FALSE),FALSE))</f>
        <v>5945.00</v>
      </c>
      <c r="BI52" t="str">
        <f>IF($C52=-1,-1,VLOOKUP($C52,'HCAD Process'!$D$5:$CZ$504,VLOOKUP(BI$4,'Table Name'!$C$2:$D$100,2,FALSE),FALSE))</f>
        <v>0</v>
      </c>
      <c r="BJ52" t="str">
        <f>IF($C52=-1,-1,VLOOKUP($C52,'HCAD Process'!$D$5:$CZ$504,VLOOKUP(BJ$4,'Table Name'!$C$2:$D$100,2,FALSE),FALSE))</f>
        <v>01</v>
      </c>
      <c r="BK52" t="str">
        <f>IF($C52=-1,-1,VLOOKUP($C52,'HCAD Process'!$D$5:$CZ$504,VLOOKUP(BK$4,'Table Name'!$C$2:$D$100,2,FALSE),FALSE))</f>
        <v>5651A</v>
      </c>
      <c r="BL52" t="str">
        <f>IF($C52=-1,-1,VLOOKUP($C52,'HCAD Process'!$D$5:$CZ$504,VLOOKUP(BL$4,'Table Name'!$C$2:$D$100,2,FALSE),FALSE))</f>
        <v>575N</v>
      </c>
      <c r="BM52" t="str">
        <f>IF($C52=-1,-1,VLOOKUP($C52,'HCAD Process'!$D$5:$CZ$504,VLOOKUP(BM$4,'Table Name'!$C$2:$D$100,2,FALSE),FALSE))</f>
        <v>001 040 041 042 043 044 048 061 909 943</v>
      </c>
      <c r="BN52" t="str">
        <f>IF($C52=-1,-1,VLOOKUP($C52,'HCAD Process'!$D$5:$CZ$504,VLOOKUP(BN$4,'Table Name'!$C$2:$D$100,2,FALSE),FALSE))</f>
        <v>Real, Commercial</v>
      </c>
      <c r="BO52" t="str">
        <f>IF($C52=-1,-1,VLOOKUP($C52,'HCAD Process'!$D$5:$CZ$504,VLOOKUP(BO$4,'Table Name'!$C$2:$D$100,2,FALSE),FALSE))</f>
        <v>F1</v>
      </c>
      <c r="BP52" t="str">
        <f>IF($C52=-1,-1,VLOOKUP($C52,'HCAD Process'!$D$5:$CZ$504,VLOOKUP(BP$4,'Table Name'!$C$2:$D$100,2,FALSE),FALSE))</f>
        <v>Real, Commercial</v>
      </c>
      <c r="BQ52" t="str">
        <f>IF($C52=-1,-1,VLOOKUP($C52,'HCAD Process'!$D$5:$CZ$504,VLOOKUP(BQ$4,'Table Name'!$C$2:$D$100,2,FALSE),FALSE))</f>
        <v>Hotel/Motel, Low-Rise 1 to 3 Stories</v>
      </c>
      <c r="BR52" t="str">
        <f>IF($C52=-1,-1,VLOOKUP($C52,'HCAD Process'!$D$5:$CZ$504,VLOOKUP(BR$4,'Table Name'!$C$2:$D$100,2,FALSE),FALSE))</f>
        <v>Motel</v>
      </c>
      <c r="BS52" t="str">
        <f>IF($C52=-1,-1,VLOOKUP($C52,'HCAD Process'!$D$5:$CZ$504,VLOOKUP(BS$4,'Table Name'!$C$2:$D$100,2,FALSE),FALSE))</f>
        <v>8000</v>
      </c>
      <c r="BT52" t="str">
        <f>IF($C52=-1,-1,VLOOKUP($C52,'HCAD Process'!$D$5:$CZ$504,VLOOKUP(BT$4,'Table Name'!$C$2:$D$100,2,FALSE),FALSE))</f>
        <v>Land Neighborhood General Assignment</v>
      </c>
      <c r="BU52">
        <f>IF($C52=-1,-1,VLOOKUP($C52,'HCAD Process'!$D$5:$CZ$504,VLOOKUP(BU$4,'Table Name'!$C$2:$D$100,2,FALSE),FALSE))</f>
        <v>42532</v>
      </c>
      <c r="BV52" t="str">
        <f>IF($C52=-1,-1,VLOOKUP($C52,'HCAD Process'!$D$5:$CZ$504,VLOOKUP(BV$4,'Table Name'!$C$2:$D$100,2,FALSE),FALSE))</f>
        <v>SF</v>
      </c>
      <c r="BW52" t="str">
        <f>IF($C52=-1,-1,VLOOKUP($C52,'HCAD Process'!$D$5:$CZ$504,VLOOKUP(BW$4,'Table Name'!$C$2:$D$100,2,FALSE),FALSE))</f>
        <v>1.0000</v>
      </c>
      <c r="BX52" t="str">
        <f>IF($C52=-1,-1,VLOOKUP($C52,'HCAD Process'!$D$5:$CZ$504,VLOOKUP(BX$4,'Table Name'!$C$2:$D$100,2,FALSE),FALSE))</f>
        <v>1.0000</v>
      </c>
      <c r="BY52" t="str">
        <f>IF($C52=-1,-1,VLOOKUP($C52,'HCAD Process'!$D$5:$CZ$504,VLOOKUP(BY$4,'Table Name'!$C$2:$D$100,2,FALSE),FALSE))</f>
        <v>1.0000</v>
      </c>
      <c r="BZ52" t="str">
        <f>IF($C52=-1,-1,VLOOKUP($C52,'HCAD Process'!$D$5:$CZ$504,VLOOKUP(BZ$4,'Table Name'!$C$2:$D$100,2,FALSE),FALSE))</f>
        <v>1.0000</v>
      </c>
      <c r="CA52">
        <f>IF($C52=-1,-1,VLOOKUP($C52,'HCAD Process'!$D$5:$CZ$504,VLOOKUP(CA$4,'Table Name'!$C$2:$D$100,2,FALSE),FALSE))</f>
        <v>4</v>
      </c>
      <c r="CB52">
        <f>IF($C52=-1,-1,VLOOKUP($C52,'HCAD Process'!$D$5:$CZ$504,VLOOKUP(CB$4,'Table Name'!$C$2:$D$100,2,FALSE),FALSE))</f>
        <v>4</v>
      </c>
      <c r="CC52">
        <f>IF($C52=-1,-1,VLOOKUP($C52,'HCAD Process'!$D$5:$CZ$504,VLOOKUP(CC$4,'Table Name'!$C$2:$D$100,2,FALSE),FALSE))</f>
        <v>148862</v>
      </c>
      <c r="CD52" t="str">
        <f>IF($C52=-1,-1,VLOOKUP($C52,'HCAD Process'!$D$5:$CZ$504,VLOOKUP(CD$4,'Table Name'!$C$2:$D$100,2,FALSE),FALSE))</f>
        <v>04800100000463</v>
      </c>
    </row>
    <row r="53" spans="2:82" x14ac:dyDescent="0.25">
      <c r="B53">
        <f t="shared" si="0"/>
        <v>49</v>
      </c>
      <c r="C53" t="str">
        <f t="array" ref="C53">IF(ISERROR(INDEX('HCAD Process'!CE$5:CE$504,MATCH(0,COUNTIF(C$4:C52,'HCAD Process'!CE$5:CE$504)+('HCAD Process'!CE$5:CE$504=-1),0))),-1,INDEX('HCAD Process'!CE$5:CE$504,MATCH(0,COUNTIF(C$4:C52,'HCAD Process'!CE$5:CE$504)+('HCAD Process'!CE$5:CE$504=-1),0)))</f>
        <v>05411100000041</v>
      </c>
      <c r="D53" t="str">
        <f>IF($C53=-1,-1,VLOOKUP($C53,'HCAD Process'!$D$5:$CZ$504,VLOOKUP(D$4,'Table Name'!$C$2:$D$100,2,FALSE),FALSE))</f>
        <v>0541110000004</v>
      </c>
      <c r="E53" t="str">
        <f>IF($C53=-1,-1,VLOOKUP($C53,'HCAD Process'!$D$5:$CZ$504,VLOOKUP(E$4,'Table Name'!$C$2:$D$100,2,FALSE),FALSE))</f>
        <v>01/02/1996</v>
      </c>
      <c r="F53" t="str">
        <f>IF($C53=-1,-1,VLOOKUP($C53,'HCAD Process'!$D$5:$CZ$504,VLOOKUP(F$4,'Table Name'!$C$2:$D$100,2,FALSE),FALSE))</f>
        <v>PATEL RAMAN M</v>
      </c>
      <c r="G53" t="str">
        <f>IF($C53=-1,-1,VLOOKUP($C53,'HCAD Process'!$D$5:$CZ$504,VLOOKUP(G$4,'Table Name'!$C$2:$D$100,2,FALSE),FALSE))</f>
        <v>STAR MOTEL</v>
      </c>
      <c r="H53">
        <f>IF($C53=-1,-1,VLOOKUP($C53,'HCAD Process'!$D$5:$CZ$504,VLOOKUP(H$4,'Table Name'!$C$2:$D$100,2,FALSE),FALSE))</f>
        <v>0</v>
      </c>
      <c r="I53" t="str">
        <f>IF($C53=-1,-1,VLOOKUP($C53,'HCAD Process'!$D$5:$CZ$504,VLOOKUP(I$4,'Table Name'!$C$2:$D$100,2,FALSE),FALSE))</f>
        <v>6319 WASHINGTON AVE 8</v>
      </c>
      <c r="J53" t="str">
        <f>IF($C53=-1,-1,VLOOKUP($C53,'HCAD Process'!$D$5:$CZ$504,VLOOKUP(J$4,'Table Name'!$C$2:$D$100,2,FALSE),FALSE))</f>
        <v>HOUSTON</v>
      </c>
      <c r="K53" t="str">
        <f>IF($C53=-1,-1,VLOOKUP($C53,'HCAD Process'!$D$5:$CZ$504,VLOOKUP(K$4,'Table Name'!$C$2:$D$100,2,FALSE),FALSE))</f>
        <v>77007</v>
      </c>
      <c r="L53">
        <f>IF($C53=-1,-1,VLOOKUP($C53,'HCAD Process'!$D$5:$CZ$504,VLOOKUP(L$4,'Table Name'!$C$2:$D$100,2,FALSE),FALSE))</f>
        <v>250269</v>
      </c>
      <c r="M53">
        <f>IF($C53=-1,-1,VLOOKUP($C53,'HCAD Process'!$D$5:$CZ$504,VLOOKUP(M$4,'Table Name'!$C$2:$D$100,2,FALSE),FALSE))</f>
        <v>250276</v>
      </c>
      <c r="N53">
        <f>IF($C53=-1,-1,VLOOKUP($C53,'HCAD Process'!$D$5:$CZ$504,VLOOKUP(N$4,'Table Name'!$C$2:$D$100,2,FALSE),FALSE))</f>
        <v>250276</v>
      </c>
      <c r="O53">
        <f>IF($C53=-1,-1,VLOOKUP($C53,'HCAD Process'!$D$5:$CZ$504,VLOOKUP(O$4,'Table Name'!$C$2:$D$100,2,FALSE),FALSE))</f>
        <v>0</v>
      </c>
      <c r="P53" t="e">
        <f>IF($C53=-1,-1,VLOOKUP($C53,'HCAD Process'!$D$5:$CZ$504,VLOOKUP(P$4,'Table Name'!$C$2:$D$100,2,FALSE),FALSE))</f>
        <v>#REF!</v>
      </c>
      <c r="Q53" t="str">
        <f>IF($C53=-1,-1,VLOOKUP($C53,'HCAD Process'!$D$5:$CZ$504,VLOOKUP(Q$4,'Table Name'!$C$2:$D$100,2,FALSE),FALSE))</f>
        <v>COMMERCIAL</v>
      </c>
      <c r="R53" t="str">
        <f>IF($C53=-1,-1,VLOOKUP($C53,'HCAD Process'!$D$5:$CZ$504,VLOOKUP(R$4,'Table Name'!$C$2:$D$100,2,FALSE),FALSE))</f>
        <v>1</v>
      </c>
      <c r="S53" t="str">
        <f>IF($C53=-1,-1,VLOOKUP($C53,'HCAD Process'!$D$5:$CZ$504,VLOOKUP(S$4,'Table Name'!$C$2:$D$100,2,FALSE),FALSE))</f>
        <v>4315</v>
      </c>
      <c r="T53" t="str">
        <f>IF($C53=-1,-1,VLOOKUP($C53,'HCAD Process'!$D$5:$CZ$504,VLOOKUP(T$4,'Table Name'!$C$2:$D$100,2,FALSE),FALSE))</f>
        <v>8343</v>
      </c>
      <c r="U53" t="str">
        <f>IF($C53=-1,-1,VLOOKUP($C53,'HCAD Process'!$D$5:$CZ$504,VLOOKUP(U$4,'Table Name'!$C$2:$D$100,2,FALSE),FALSE))</f>
        <v>D</v>
      </c>
      <c r="V53" t="str">
        <f>IF($C53=-1,-1,VLOOKUP($C53,'HCAD Process'!$D$5:$CZ$504,VLOOKUP(V$4,'Table Name'!$C$2:$D$100,2,FALSE),FALSE))</f>
        <v>Wood or Light Steel</v>
      </c>
      <c r="W53">
        <f>IF($C53=-1,-1,VLOOKUP($C53,'HCAD Process'!$D$5:$CZ$504,VLOOKUP(W$4,'Table Name'!$C$2:$D$100,2,FALSE),FALSE))</f>
        <v>209</v>
      </c>
      <c r="X53">
        <f>IF($C53=-1,-1,VLOOKUP($C53,'HCAD Process'!$D$5:$CZ$504,VLOOKUP(X$4,'Table Name'!$C$2:$D$100,2,FALSE),FALSE))</f>
        <v>0</v>
      </c>
      <c r="Y53">
        <f>IF($C53=-1,-1,VLOOKUP($C53,'HCAD Process'!$D$5:$CZ$504,VLOOKUP(Y$4,'Table Name'!$C$2:$D$100,2,FALSE),FALSE))</f>
        <v>208653</v>
      </c>
      <c r="Z53">
        <f>IF($C53=-1,-1,VLOOKUP($C53,'HCAD Process'!$D$5:$CZ$504,VLOOKUP(Z$4,'Table Name'!$C$2:$D$100,2,FALSE),FALSE))</f>
        <v>0</v>
      </c>
      <c r="AA53" t="str">
        <f>IF($C53=-1,-1,VLOOKUP($C53,'HCAD Process'!$D$5:$CZ$504,VLOOKUP(AA$4,'Table Name'!$C$2:$D$100,2,FALSE),FALSE))</f>
        <v>.999000</v>
      </c>
      <c r="AB53" t="str">
        <f>IF($C53=-1,-1,VLOOKUP($C53,'HCAD Process'!$D$5:$CZ$504,VLOOKUP(AB$4,'Table Name'!$C$2:$D$100,2,FALSE),FALSE))</f>
        <v>D</v>
      </c>
      <c r="AC53" t="str">
        <f>IF($C53=-1,-1,VLOOKUP($C53,'HCAD Process'!$D$5:$CZ$504,VLOOKUP(AC$4,'Table Name'!$C$2:$D$100,2,FALSE),FALSE))</f>
        <v>Low</v>
      </c>
      <c r="AD53" t="str">
        <f>IF($C53=-1,-1,VLOOKUP($C53,'HCAD Process'!$D$5:$CZ$504,VLOOKUP(AD$4,'Table Name'!$C$2:$D$100,2,FALSE),FALSE))</f>
        <v>1940</v>
      </c>
      <c r="AE53" t="str">
        <f>IF($C53=-1,-1,VLOOKUP($C53,'HCAD Process'!$D$5:$CZ$504,VLOOKUP(AE$4,'Table Name'!$C$2:$D$100,2,FALSE),FALSE))</f>
        <v>1940</v>
      </c>
      <c r="AF53" t="str">
        <f>IF($C53=-1,-1,VLOOKUP($C53,'HCAD Process'!$D$5:$CZ$504,VLOOKUP(AF$4,'Table Name'!$C$2:$D$100,2,FALSE),FALSE))</f>
        <v>0</v>
      </c>
      <c r="AG53" t="str">
        <f>IF($C53=-1,-1,VLOOKUP($C53,'HCAD Process'!$D$5:$CZ$504,VLOOKUP(AG$4,'Table Name'!$C$2:$D$100,2,FALSE),FALSE))</f>
        <v>1941</v>
      </c>
      <c r="AH53" t="str">
        <f>IF($C53=-1,-1,VLOOKUP($C53,'HCAD Process'!$D$5:$CZ$504,VLOOKUP(AH$4,'Table Name'!$C$2:$D$100,2,FALSE),FALSE))</f>
        <v>HTS</v>
      </c>
      <c r="AI53" t="str">
        <f>IF($C53=-1,-1,VLOOKUP($C53,'HCAD Process'!$D$5:$CZ$504,VLOOKUP(AI$4,'Table Name'!$C$2:$D$100,2,FALSE),FALSE))</f>
        <v>01/01/2004</v>
      </c>
      <c r="AJ53" t="str">
        <f>IF($C53=-1,-1,VLOOKUP($C53,'HCAD Process'!$D$5:$CZ$504,VLOOKUP(AJ$4,'Table Name'!$C$2:$D$100,2,FALSE),FALSE))</f>
        <v>STAR MOTEL    STI HAD: BAS(3738).    WHEN SKETCHED USING FILE SKETCH &amp; CURRENT PICTOMETRY CAME OUT TO 3063 SF, 675 SF LESS.</v>
      </c>
      <c r="AK53">
        <f>IF($C53=-1,-1,VLOOKUP($C53,'HCAD Process'!$D$5:$CZ$504,VLOOKUP(AK$4,'Table Name'!$C$2:$D$100,2,FALSE),FALSE))</f>
        <v>3063</v>
      </c>
      <c r="AL53">
        <f>IF($C53=-1,-1,VLOOKUP($C53,'HCAD Process'!$D$5:$CZ$504,VLOOKUP(AL$4,'Table Name'!$C$2:$D$100,2,FALSE),FALSE))</f>
        <v>3481</v>
      </c>
      <c r="AM53">
        <f>IF($C53=-1,-1,VLOOKUP($C53,'HCAD Process'!$D$5:$CZ$504,VLOOKUP(AM$4,'Table Name'!$C$2:$D$100,2,FALSE),FALSE))</f>
        <v>0</v>
      </c>
      <c r="AN53">
        <f>IF($C53=-1,-1,VLOOKUP($C53,'HCAD Process'!$D$5:$CZ$504,VLOOKUP(AN$4,'Table Name'!$C$2:$D$100,2,FALSE),FALSE))</f>
        <v>0</v>
      </c>
      <c r="AO53">
        <f>IF($C53=-1,-1,VLOOKUP($C53,'HCAD Process'!$D$5:$CZ$504,VLOOKUP(AO$4,'Table Name'!$C$2:$D$100,2,FALSE),FALSE))</f>
        <v>0</v>
      </c>
      <c r="AP53">
        <f>IF($C53=-1,-1,VLOOKUP($C53,'HCAD Process'!$D$5:$CZ$504,VLOOKUP(AP$4,'Table Name'!$C$2:$D$100,2,FALSE),FALSE))</f>
        <v>3063</v>
      </c>
      <c r="AQ53">
        <f>IF($C53=-1,-1,VLOOKUP($C53,'HCAD Process'!$D$5:$CZ$504,VLOOKUP(AQ$4,'Table Name'!$C$2:$D$100,2,FALSE),FALSE))</f>
        <v>400</v>
      </c>
      <c r="AR53">
        <f>IF($C53=-1,-1,VLOOKUP($C53,'HCAD Process'!$D$5:$CZ$504,VLOOKUP(AR$4,'Table Name'!$C$2:$D$100,2,FALSE),FALSE))</f>
        <v>1</v>
      </c>
      <c r="AS53" t="str">
        <f>IF($C53=-1,-1,VLOOKUP($C53,'HCAD Process'!$D$5:$CZ$504,VLOOKUP(AS$4,'Table Name'!$C$2:$D$100,2,FALSE),FALSE))</f>
        <v>24</v>
      </c>
      <c r="AT53" t="str">
        <f>IF($C53=-1,-1,VLOOKUP($C53,'HCAD Process'!$D$5:$CZ$504,VLOOKUP(AT$4,'Table Name'!$C$2:$D$100,2,FALSE),FALSE))</f>
        <v>Motels\Limited Service Hotels</v>
      </c>
      <c r="AU53">
        <f>IF($C53=-1,-1,VLOOKUP($C53,'HCAD Process'!$D$5:$CZ$504,VLOOKUP(AU$4,'Table Name'!$C$2:$D$100,2,FALSE),FALSE))</f>
        <v>0</v>
      </c>
      <c r="AV53" t="str">
        <f>IF($C53=-1,-1,VLOOKUP($C53,'HCAD Process'!$D$5:$CZ$504,VLOOKUP(AV$4,'Table Name'!$C$2:$D$100,2,FALSE),FALSE))</f>
        <v>8</v>
      </c>
      <c r="AW53">
        <f>IF($C53=-1,-1,VLOOKUP($C53,'HCAD Process'!$D$5:$CZ$504,VLOOKUP(AW$4,'Table Name'!$C$2:$D$100,2,FALSE),FALSE))</f>
        <v>0</v>
      </c>
      <c r="AX53">
        <f>IF($C53=-1,-1,VLOOKUP($C53,'HCAD Process'!$D$5:$CZ$504,VLOOKUP(AX$4,'Table Name'!$C$2:$D$100,2,FALSE),FALSE))</f>
        <v>0</v>
      </c>
      <c r="AY53">
        <f>IF($C53=-1,-1,VLOOKUP($C53,'HCAD Process'!$D$5:$CZ$504,VLOOKUP(AY$4,'Table Name'!$C$2:$D$100,2,FALSE),FALSE))</f>
        <v>0</v>
      </c>
      <c r="AZ53">
        <f>IF($C53=-1,-1,VLOOKUP($C53,'HCAD Process'!$D$5:$CZ$504,VLOOKUP(AZ$4,'Table Name'!$C$2:$D$100,2,FALSE),FALSE))</f>
        <v>102200</v>
      </c>
      <c r="BA53" t="str">
        <f>IF($C53=-1,-1,VLOOKUP($C53,'HCAD Process'!$D$5:$CZ$504,VLOOKUP(BA$4,'Table Name'!$C$2:$D$100,2,FALSE),FALSE))</f>
        <v>10</v>
      </c>
      <c r="BB53" t="str">
        <f>IF($C53=-1,-1,VLOOKUP($C53,'HCAD Process'!$D$5:$CZ$504,VLOOKUP(BB$4,'Table Name'!$C$2:$D$100,2,FALSE),FALSE))</f>
        <v>LT 4 BLK 3</v>
      </c>
      <c r="BC53" t="str">
        <f>IF($C53=-1,-1,VLOOKUP($C53,'HCAD Process'!$D$5:$CZ$504,VLOOKUP(BC$4,'Table Name'!$C$2:$D$100,2,FALSE),FALSE))</f>
        <v>CAMP LOGAN SEC 1</v>
      </c>
      <c r="BD53" t="str">
        <f>IF($C53=-1,-1,VLOOKUP($C53,'HCAD Process'!$D$5:$CZ$504,VLOOKUP(BD$4,'Table Name'!$C$2:$D$100,2,FALSE),FALSE))</f>
        <v>2310</v>
      </c>
      <c r="BE53" t="str">
        <f>IF($C53=-1,-1,VLOOKUP($C53,'HCAD Process'!$D$5:$CZ$504,VLOOKUP(BE$4,'Table Name'!$C$2:$D$100,2,FALSE),FALSE))</f>
        <v>Northwest</v>
      </c>
      <c r="BF53" t="str">
        <f>IF($C53=-1,-1,VLOOKUP($C53,'HCAD Process'!$D$5:$CZ$504,VLOOKUP(BF$4,'Table Name'!$C$2:$D$100,2,FALSE),FALSE))</f>
        <v>160</v>
      </c>
      <c r="BG53" t="str">
        <f>IF($C53=-1,-1,VLOOKUP($C53,'HCAD Process'!$D$5:$CZ$504,VLOOKUP(BG$4,'Table Name'!$C$2:$D$100,2,FALSE),FALSE))</f>
        <v>1F Lazybrook, Timbergrove, Washington Corridor</v>
      </c>
      <c r="BH53" t="str">
        <f>IF($C53=-1,-1,VLOOKUP($C53,'HCAD Process'!$D$5:$CZ$504,VLOOKUP(BH$4,'Table Name'!$C$2:$D$100,2,FALSE),FALSE))</f>
        <v>5925.03</v>
      </c>
      <c r="BI53" t="str">
        <f>IF($C53=-1,-1,VLOOKUP($C53,'HCAD Process'!$D$5:$CZ$504,VLOOKUP(BI$4,'Table Name'!$C$2:$D$100,2,FALSE),FALSE))</f>
        <v>0</v>
      </c>
      <c r="BJ53" t="str">
        <f>IF($C53=-1,-1,VLOOKUP($C53,'HCAD Process'!$D$5:$CZ$504,VLOOKUP(BJ$4,'Table Name'!$C$2:$D$100,2,FALSE),FALSE))</f>
        <v>01</v>
      </c>
      <c r="BK53" t="str">
        <f>IF($C53=-1,-1,VLOOKUP($C53,'HCAD Process'!$D$5:$CZ$504,VLOOKUP(BK$4,'Table Name'!$C$2:$D$100,2,FALSE),FALSE))</f>
        <v>5258D</v>
      </c>
      <c r="BL53" t="str">
        <f>IF($C53=-1,-1,VLOOKUP($C53,'HCAD Process'!$D$5:$CZ$504,VLOOKUP(BL$4,'Table Name'!$C$2:$D$100,2,FALSE),FALSE))</f>
        <v>492F</v>
      </c>
      <c r="BM53" t="str">
        <f>IF($C53=-1,-1,VLOOKUP($C53,'HCAD Process'!$D$5:$CZ$504,VLOOKUP(BM$4,'Table Name'!$C$2:$D$100,2,FALSE),FALSE))</f>
        <v>001 040 041 042 043 044 048 061 816</v>
      </c>
      <c r="BN53" t="str">
        <f>IF($C53=-1,-1,VLOOKUP($C53,'HCAD Process'!$D$5:$CZ$504,VLOOKUP(BN$4,'Table Name'!$C$2:$D$100,2,FALSE),FALSE))</f>
        <v>Real, Commercial</v>
      </c>
      <c r="BO53" t="str">
        <f>IF($C53=-1,-1,VLOOKUP($C53,'HCAD Process'!$D$5:$CZ$504,VLOOKUP(BO$4,'Table Name'!$C$2:$D$100,2,FALSE),FALSE))</f>
        <v>F1</v>
      </c>
      <c r="BP53" t="str">
        <f>IF($C53=-1,-1,VLOOKUP($C53,'HCAD Process'!$D$5:$CZ$504,VLOOKUP(BP$4,'Table Name'!$C$2:$D$100,2,FALSE),FALSE))</f>
        <v>Real, Commercial</v>
      </c>
      <c r="BQ53" t="str">
        <f>IF($C53=-1,-1,VLOOKUP($C53,'HCAD Process'!$D$5:$CZ$504,VLOOKUP(BQ$4,'Table Name'!$C$2:$D$100,2,FALSE),FALSE))</f>
        <v>Hotel/Motel, Low-Rise 1 to 3 Stories</v>
      </c>
      <c r="BR53" t="str">
        <f>IF($C53=-1,-1,VLOOKUP($C53,'HCAD Process'!$D$5:$CZ$504,VLOOKUP(BR$4,'Table Name'!$C$2:$D$100,2,FALSE),FALSE))</f>
        <v>Motel</v>
      </c>
      <c r="BS53" t="str">
        <f>IF($C53=-1,-1,VLOOKUP($C53,'HCAD Process'!$D$5:$CZ$504,VLOOKUP(BS$4,'Table Name'!$C$2:$D$100,2,FALSE),FALSE))</f>
        <v>8001</v>
      </c>
      <c r="BT53" t="str">
        <f>IF($C53=-1,-1,VLOOKUP($C53,'HCAD Process'!$D$5:$CZ$504,VLOOKUP(BT$4,'Table Name'!$C$2:$D$100,2,FALSE),FALSE))</f>
        <v>Land Neighborhood Section 1</v>
      </c>
      <c r="BU53">
        <f>IF($C53=-1,-1,VLOOKUP($C53,'HCAD Process'!$D$5:$CZ$504,VLOOKUP(BU$4,'Table Name'!$C$2:$D$100,2,FALSE),FALSE))</f>
        <v>5000</v>
      </c>
      <c r="BV53" t="str">
        <f>IF($C53=-1,-1,VLOOKUP($C53,'HCAD Process'!$D$5:$CZ$504,VLOOKUP(BV$4,'Table Name'!$C$2:$D$100,2,FALSE),FALSE))</f>
        <v>SF</v>
      </c>
      <c r="BW53" t="str">
        <f>IF($C53=-1,-1,VLOOKUP($C53,'HCAD Process'!$D$5:$CZ$504,VLOOKUP(BW$4,'Table Name'!$C$2:$D$100,2,FALSE),FALSE))</f>
        <v>1.0000</v>
      </c>
      <c r="BX53" t="str">
        <f>IF($C53=-1,-1,VLOOKUP($C53,'HCAD Process'!$D$5:$CZ$504,VLOOKUP(BX$4,'Table Name'!$C$2:$D$100,2,FALSE),FALSE))</f>
        <v>1.0000</v>
      </c>
      <c r="BY53" t="str">
        <f>IF($C53=-1,-1,VLOOKUP($C53,'HCAD Process'!$D$5:$CZ$504,VLOOKUP(BY$4,'Table Name'!$C$2:$D$100,2,FALSE),FALSE))</f>
        <v>1.0000</v>
      </c>
      <c r="BZ53" t="str">
        <f>IF($C53=-1,-1,VLOOKUP($C53,'HCAD Process'!$D$5:$CZ$504,VLOOKUP(BZ$4,'Table Name'!$C$2:$D$100,2,FALSE),FALSE))</f>
        <v>1.0000</v>
      </c>
      <c r="CA53">
        <f>IF($C53=-1,-1,VLOOKUP($C53,'HCAD Process'!$D$5:$CZ$504,VLOOKUP(CA$4,'Table Name'!$C$2:$D$100,2,FALSE),FALSE))</f>
        <v>75</v>
      </c>
      <c r="CB53">
        <f>IF($C53=-1,-1,VLOOKUP($C53,'HCAD Process'!$D$5:$CZ$504,VLOOKUP(CB$4,'Table Name'!$C$2:$D$100,2,FALSE),FALSE))</f>
        <v>75</v>
      </c>
      <c r="CC53">
        <f>IF($C53=-1,-1,VLOOKUP($C53,'HCAD Process'!$D$5:$CZ$504,VLOOKUP(CC$4,'Table Name'!$C$2:$D$100,2,FALSE),FALSE))</f>
        <v>375000</v>
      </c>
      <c r="CD53" t="str">
        <f>IF($C53=-1,-1,VLOOKUP($C53,'HCAD Process'!$D$5:$CZ$504,VLOOKUP(CD$4,'Table Name'!$C$2:$D$100,2,FALSE),FALSE))</f>
        <v>05411100000041</v>
      </c>
    </row>
    <row r="54" spans="2:82" x14ac:dyDescent="0.25">
      <c r="B54">
        <f t="shared" si="0"/>
        <v>50</v>
      </c>
      <c r="C54" t="str">
        <f t="array" ref="C54">IF(ISERROR(INDEX('HCAD Process'!CE$5:CE$504,MATCH(0,COUNTIF(C$4:C53,'HCAD Process'!CE$5:CE$504)+('HCAD Process'!CE$5:CE$504=-1),0))),-1,INDEX('HCAD Process'!CE$5:CE$504,MATCH(0,COUNTIF(C$4:C53,'HCAD Process'!CE$5:CE$504)+('HCAD Process'!CE$5:CE$504=-1),0)))</f>
        <v>05801400000111</v>
      </c>
      <c r="D54" t="str">
        <f>IF($C54=-1,-1,VLOOKUP($C54,'HCAD Process'!$D$5:$CZ$504,VLOOKUP(D$4,'Table Name'!$C$2:$D$100,2,FALSE),FALSE))</f>
        <v>0580140000011</v>
      </c>
      <c r="E54" t="str">
        <f>IF($C54=-1,-1,VLOOKUP($C54,'HCAD Process'!$D$5:$CZ$504,VLOOKUP(E$4,'Table Name'!$C$2:$D$100,2,FALSE),FALSE))</f>
        <v>08/05/2003</v>
      </c>
      <c r="F54" t="str">
        <f>IF($C54=-1,-1,VLOOKUP($C54,'HCAD Process'!$D$5:$CZ$504,VLOOKUP(F$4,'Table Name'!$C$2:$D$100,2,FALSE),FALSE))</f>
        <v>JJB ENTERPRISES INC</v>
      </c>
      <c r="G54" t="str">
        <f>IF($C54=-1,-1,VLOOKUP($C54,'HCAD Process'!$D$5:$CZ$504,VLOOKUP(G$4,'Table Name'!$C$2:$D$100,2,FALSE),FALSE))</f>
        <v>FIESTA INN</v>
      </c>
      <c r="H54">
        <f>IF($C54=-1,-1,VLOOKUP($C54,'HCAD Process'!$D$5:$CZ$504,VLOOKUP(H$4,'Table Name'!$C$2:$D$100,2,FALSE),FALSE))</f>
        <v>0</v>
      </c>
      <c r="I54" t="str">
        <f>IF($C54=-1,-1,VLOOKUP($C54,'HCAD Process'!$D$5:$CZ$504,VLOOKUP(I$4,'Table Name'!$C$2:$D$100,2,FALSE),FALSE))</f>
        <v>2808 AIRLINE DR 25</v>
      </c>
      <c r="J54" t="str">
        <f>IF($C54=-1,-1,VLOOKUP($C54,'HCAD Process'!$D$5:$CZ$504,VLOOKUP(J$4,'Table Name'!$C$2:$D$100,2,FALSE),FALSE))</f>
        <v>HOUSTON</v>
      </c>
      <c r="K54" t="str">
        <f>IF($C54=-1,-1,VLOOKUP($C54,'HCAD Process'!$D$5:$CZ$504,VLOOKUP(K$4,'Table Name'!$C$2:$D$100,2,FALSE),FALSE))</f>
        <v>77009</v>
      </c>
      <c r="L54">
        <f>IF($C54=-1,-1,VLOOKUP($C54,'HCAD Process'!$D$5:$CZ$504,VLOOKUP(L$4,'Table Name'!$C$2:$D$100,2,FALSE),FALSE))</f>
        <v>1374536</v>
      </c>
      <c r="M54">
        <f>IF($C54=-1,-1,VLOOKUP($C54,'HCAD Process'!$D$5:$CZ$504,VLOOKUP(M$4,'Table Name'!$C$2:$D$100,2,FALSE),FALSE))</f>
        <v>2051032</v>
      </c>
      <c r="N54">
        <f>IF($C54=-1,-1,VLOOKUP($C54,'HCAD Process'!$D$5:$CZ$504,VLOOKUP(N$4,'Table Name'!$C$2:$D$100,2,FALSE),FALSE))</f>
        <v>1848307</v>
      </c>
      <c r="O54">
        <f>IF($C54=-1,-1,VLOOKUP($C54,'HCAD Process'!$D$5:$CZ$504,VLOOKUP(O$4,'Table Name'!$C$2:$D$100,2,FALSE),FALSE))</f>
        <v>0</v>
      </c>
      <c r="P54" t="e">
        <f>IF($C54=-1,-1,VLOOKUP($C54,'HCAD Process'!$D$5:$CZ$504,VLOOKUP(P$4,'Table Name'!$C$2:$D$100,2,FALSE),FALSE))</f>
        <v>#REF!</v>
      </c>
      <c r="Q54" t="str">
        <f>IF($C54=-1,-1,VLOOKUP($C54,'HCAD Process'!$D$5:$CZ$504,VLOOKUP(Q$4,'Table Name'!$C$2:$D$100,2,FALSE),FALSE))</f>
        <v>COMMERCIAL</v>
      </c>
      <c r="R54" t="str">
        <f>IF($C54=-1,-1,VLOOKUP($C54,'HCAD Process'!$D$5:$CZ$504,VLOOKUP(R$4,'Table Name'!$C$2:$D$100,2,FALSE),FALSE))</f>
        <v>1</v>
      </c>
      <c r="S54" t="str">
        <f>IF($C54=-1,-1,VLOOKUP($C54,'HCAD Process'!$D$5:$CZ$504,VLOOKUP(S$4,'Table Name'!$C$2:$D$100,2,FALSE),FALSE))</f>
        <v>4315</v>
      </c>
      <c r="T54" t="str">
        <f>IF($C54=-1,-1,VLOOKUP($C54,'HCAD Process'!$D$5:$CZ$504,VLOOKUP(T$4,'Table Name'!$C$2:$D$100,2,FALSE),FALSE))</f>
        <v>8343</v>
      </c>
      <c r="U54" t="str">
        <f>IF($C54=-1,-1,VLOOKUP($C54,'HCAD Process'!$D$5:$CZ$504,VLOOKUP(U$4,'Table Name'!$C$2:$D$100,2,FALSE),FALSE))</f>
        <v>D</v>
      </c>
      <c r="V54" t="str">
        <f>IF($C54=-1,-1,VLOOKUP($C54,'HCAD Process'!$D$5:$CZ$504,VLOOKUP(V$4,'Table Name'!$C$2:$D$100,2,FALSE),FALSE))</f>
        <v>Wood or Light Steel</v>
      </c>
      <c r="W54">
        <f>IF($C54=-1,-1,VLOOKUP($C54,'HCAD Process'!$D$5:$CZ$504,VLOOKUP(W$4,'Table Name'!$C$2:$D$100,2,FALSE),FALSE))</f>
        <v>120</v>
      </c>
      <c r="X54">
        <f>IF($C54=-1,-1,VLOOKUP($C54,'HCAD Process'!$D$5:$CZ$504,VLOOKUP(X$4,'Table Name'!$C$2:$D$100,2,FALSE),FALSE))</f>
        <v>0</v>
      </c>
      <c r="Y54">
        <f>IF($C54=-1,-1,VLOOKUP($C54,'HCAD Process'!$D$5:$CZ$504,VLOOKUP(Y$4,'Table Name'!$C$2:$D$100,2,FALSE),FALSE))</f>
        <v>119892</v>
      </c>
      <c r="Z54">
        <f>IF($C54=-1,-1,VLOOKUP($C54,'HCAD Process'!$D$5:$CZ$504,VLOOKUP(Z$4,'Table Name'!$C$2:$D$100,2,FALSE),FALSE))</f>
        <v>0</v>
      </c>
      <c r="AA54" t="str">
        <f>IF($C54=-1,-1,VLOOKUP($C54,'HCAD Process'!$D$5:$CZ$504,VLOOKUP(AA$4,'Table Name'!$C$2:$D$100,2,FALSE),FALSE))</f>
        <v>.999000</v>
      </c>
      <c r="AB54" t="str">
        <f>IF($C54=-1,-1,VLOOKUP($C54,'HCAD Process'!$D$5:$CZ$504,VLOOKUP(AB$4,'Table Name'!$C$2:$D$100,2,FALSE),FALSE))</f>
        <v>D</v>
      </c>
      <c r="AC54" t="str">
        <f>IF($C54=-1,-1,VLOOKUP($C54,'HCAD Process'!$D$5:$CZ$504,VLOOKUP(AC$4,'Table Name'!$C$2:$D$100,2,FALSE),FALSE))</f>
        <v>Low</v>
      </c>
      <c r="AD54" t="str">
        <f>IF($C54=-1,-1,VLOOKUP($C54,'HCAD Process'!$D$5:$CZ$504,VLOOKUP(AD$4,'Table Name'!$C$2:$D$100,2,FALSE),FALSE))</f>
        <v>1963</v>
      </c>
      <c r="AE54" t="str">
        <f>IF($C54=-1,-1,VLOOKUP($C54,'HCAD Process'!$D$5:$CZ$504,VLOOKUP(AE$4,'Table Name'!$C$2:$D$100,2,FALSE),FALSE))</f>
        <v>1963</v>
      </c>
      <c r="AF54" t="str">
        <f>IF($C54=-1,-1,VLOOKUP($C54,'HCAD Process'!$D$5:$CZ$504,VLOOKUP(AF$4,'Table Name'!$C$2:$D$100,2,FALSE),FALSE))</f>
        <v>0</v>
      </c>
      <c r="AG54" t="str">
        <f>IF($C54=-1,-1,VLOOKUP($C54,'HCAD Process'!$D$5:$CZ$504,VLOOKUP(AG$4,'Table Name'!$C$2:$D$100,2,FALSE),FALSE))</f>
        <v>1964</v>
      </c>
      <c r="AH54" t="str">
        <f>IF($C54=-1,-1,VLOOKUP($C54,'HCAD Process'!$D$5:$CZ$504,VLOOKUP(AH$4,'Table Name'!$C$2:$D$100,2,FALSE),FALSE))</f>
        <v>HTS</v>
      </c>
      <c r="AI54" t="str">
        <f>IF($C54=-1,-1,VLOOKUP($C54,'HCAD Process'!$D$5:$CZ$504,VLOOKUP(AI$4,'Table Name'!$C$2:$D$100,2,FALSE),FALSE))</f>
        <v>01/01/2004</v>
      </c>
      <c r="AJ54" t="str">
        <f>IF($C54=-1,-1,VLOOKUP($C54,'HCAD Process'!$D$5:$CZ$504,VLOOKUP(AJ$4,'Table Name'!$C$2:$D$100,2,FALSE),FALSE))</f>
        <v>07/07 NEW A/C &amp; HEAT EACH ROOM - CARPET &amp; ROOFS.</v>
      </c>
      <c r="AK54">
        <f>IF($C54=-1,-1,VLOOKUP($C54,'HCAD Process'!$D$5:$CZ$504,VLOOKUP(AK$4,'Table Name'!$C$2:$D$100,2,FALSE),FALSE))</f>
        <v>1760</v>
      </c>
      <c r="AL54">
        <f>IF($C54=-1,-1,VLOOKUP($C54,'HCAD Process'!$D$5:$CZ$504,VLOOKUP(AL$4,'Table Name'!$C$2:$D$100,2,FALSE),FALSE))</f>
        <v>1760</v>
      </c>
      <c r="AM54">
        <f>IF($C54=-1,-1,VLOOKUP($C54,'HCAD Process'!$D$5:$CZ$504,VLOOKUP(AM$4,'Table Name'!$C$2:$D$100,2,FALSE),FALSE))</f>
        <v>0</v>
      </c>
      <c r="AN54">
        <f>IF($C54=-1,-1,VLOOKUP($C54,'HCAD Process'!$D$5:$CZ$504,VLOOKUP(AN$4,'Table Name'!$C$2:$D$100,2,FALSE),FALSE))</f>
        <v>0</v>
      </c>
      <c r="AO54">
        <f>IF($C54=-1,-1,VLOOKUP($C54,'HCAD Process'!$D$5:$CZ$504,VLOOKUP(AO$4,'Table Name'!$C$2:$D$100,2,FALSE),FALSE))</f>
        <v>0</v>
      </c>
      <c r="AP54">
        <f>IF($C54=-1,-1,VLOOKUP($C54,'HCAD Process'!$D$5:$CZ$504,VLOOKUP(AP$4,'Table Name'!$C$2:$D$100,2,FALSE),FALSE))</f>
        <v>1760</v>
      </c>
      <c r="AQ54">
        <f>IF($C54=-1,-1,VLOOKUP($C54,'HCAD Process'!$D$5:$CZ$504,VLOOKUP(AQ$4,'Table Name'!$C$2:$D$100,2,FALSE),FALSE))</f>
        <v>256</v>
      </c>
      <c r="AR54">
        <f>IF($C54=-1,-1,VLOOKUP($C54,'HCAD Process'!$D$5:$CZ$504,VLOOKUP(AR$4,'Table Name'!$C$2:$D$100,2,FALSE),FALSE))</f>
        <v>1</v>
      </c>
      <c r="AS54" t="str">
        <f>IF($C54=-1,-1,VLOOKUP($C54,'HCAD Process'!$D$5:$CZ$504,VLOOKUP(AS$4,'Table Name'!$C$2:$D$100,2,FALSE),FALSE))</f>
        <v>24</v>
      </c>
      <c r="AT54" t="str">
        <f>IF($C54=-1,-1,VLOOKUP($C54,'HCAD Process'!$D$5:$CZ$504,VLOOKUP(AT$4,'Table Name'!$C$2:$D$100,2,FALSE),FALSE))</f>
        <v>Motels\Limited Service Hotels</v>
      </c>
      <c r="AU54">
        <f>IF($C54=-1,-1,VLOOKUP($C54,'HCAD Process'!$D$5:$CZ$504,VLOOKUP(AU$4,'Table Name'!$C$2:$D$100,2,FALSE),FALSE))</f>
        <v>0</v>
      </c>
      <c r="AV54" t="str">
        <f>IF($C54=-1,-1,VLOOKUP($C54,'HCAD Process'!$D$5:$CZ$504,VLOOKUP(AV$4,'Table Name'!$C$2:$D$100,2,FALSE),FALSE))</f>
        <v>25</v>
      </c>
      <c r="AW54">
        <f>IF($C54=-1,-1,VLOOKUP($C54,'HCAD Process'!$D$5:$CZ$504,VLOOKUP(AW$4,'Table Name'!$C$2:$D$100,2,FALSE),FALSE))</f>
        <v>0</v>
      </c>
      <c r="AX54">
        <f>IF($C54=-1,-1,VLOOKUP($C54,'HCAD Process'!$D$5:$CZ$504,VLOOKUP(AX$4,'Table Name'!$C$2:$D$100,2,FALSE),FALSE))</f>
        <v>0</v>
      </c>
      <c r="AY54">
        <f>IF($C54=-1,-1,VLOOKUP($C54,'HCAD Process'!$D$5:$CZ$504,VLOOKUP(AY$4,'Table Name'!$C$2:$D$100,2,FALSE),FALSE))</f>
        <v>0</v>
      </c>
      <c r="AZ54">
        <f>IF($C54=-1,-1,VLOOKUP($C54,'HCAD Process'!$D$5:$CZ$504,VLOOKUP(AZ$4,'Table Name'!$C$2:$D$100,2,FALSE),FALSE))</f>
        <v>319375</v>
      </c>
      <c r="BA54" t="str">
        <f>IF($C54=-1,-1,VLOOKUP($C54,'HCAD Process'!$D$5:$CZ$504,VLOOKUP(BA$4,'Table Name'!$C$2:$D$100,2,FALSE),FALSE))</f>
        <v>5</v>
      </c>
      <c r="BB54" t="str">
        <f>IF($C54=-1,-1,VLOOKUP($C54,'HCAD Process'!$D$5:$CZ$504,VLOOKUP(BB$4,'Table Name'!$C$2:$D$100,2,FALSE),FALSE))</f>
        <v>LTS 1 2 3 4 12 13 &amp; 14 &amp; TR 11 BLK 2</v>
      </c>
      <c r="BC54" t="str">
        <f>IF($C54=-1,-1,VLOOKUP($C54,'HCAD Process'!$D$5:$CZ$504,VLOOKUP(BC$4,'Table Name'!$C$2:$D$100,2,FALSE),FALSE))</f>
        <v>EAST SUNSET HEIGHTS</v>
      </c>
      <c r="BD54" t="str">
        <f>IF($C54=-1,-1,VLOOKUP($C54,'HCAD Process'!$D$5:$CZ$504,VLOOKUP(BD$4,'Table Name'!$C$2:$D$100,2,FALSE),FALSE))</f>
        <v>2305</v>
      </c>
      <c r="BE54" t="str">
        <f>IF($C54=-1,-1,VLOOKUP($C54,'HCAD Process'!$D$5:$CZ$504,VLOOKUP(BE$4,'Table Name'!$C$2:$D$100,2,FALSE),FALSE))</f>
        <v>Intercontinental</v>
      </c>
      <c r="BF54" t="str">
        <f>IF($C54=-1,-1,VLOOKUP($C54,'HCAD Process'!$D$5:$CZ$504,VLOOKUP(BF$4,'Table Name'!$C$2:$D$100,2,FALSE),FALSE))</f>
        <v>161</v>
      </c>
      <c r="BG54" t="str">
        <f>IF($C54=-1,-1,VLOOKUP($C54,'HCAD Process'!$D$5:$CZ$504,VLOOKUP(BG$4,'Table Name'!$C$2:$D$100,2,FALSE),FALSE))</f>
        <v>1F Heights, Brooksmith, Norhill Areas</v>
      </c>
      <c r="BH54" t="str">
        <f>IF($C54=-1,-1,VLOOKUP($C54,'HCAD Process'!$D$5:$CZ$504,VLOOKUP(BH$4,'Table Name'!$C$2:$D$100,2,FALSE),FALSE))</f>
        <v>5938.10</v>
      </c>
      <c r="BI54" t="str">
        <f>IF($C54=-1,-1,VLOOKUP($C54,'HCAD Process'!$D$5:$CZ$504,VLOOKUP(BI$4,'Table Name'!$C$2:$D$100,2,FALSE),FALSE))</f>
        <v>0</v>
      </c>
      <c r="BJ54" t="str">
        <f>IF($C54=-1,-1,VLOOKUP($C54,'HCAD Process'!$D$5:$CZ$504,VLOOKUP(BJ$4,'Table Name'!$C$2:$D$100,2,FALSE),FALSE))</f>
        <v>01</v>
      </c>
      <c r="BK54" t="str">
        <f>IF($C54=-1,-1,VLOOKUP($C54,'HCAD Process'!$D$5:$CZ$504,VLOOKUP(BK$4,'Table Name'!$C$2:$D$100,2,FALSE),FALSE))</f>
        <v>5359B</v>
      </c>
      <c r="BL54" t="str">
        <f>IF($C54=-1,-1,VLOOKUP($C54,'HCAD Process'!$D$5:$CZ$504,VLOOKUP(BL$4,'Table Name'!$C$2:$D$100,2,FALSE),FALSE))</f>
        <v>453P</v>
      </c>
      <c r="BM54" t="str">
        <f>IF($C54=-1,-1,VLOOKUP($C54,'HCAD Process'!$D$5:$CZ$504,VLOOKUP(BM$4,'Table Name'!$C$2:$D$100,2,FALSE),FALSE))</f>
        <v>001 040 041 042 043 044 048 061 949</v>
      </c>
      <c r="BN54" t="str">
        <f>IF($C54=-1,-1,VLOOKUP($C54,'HCAD Process'!$D$5:$CZ$504,VLOOKUP(BN$4,'Table Name'!$C$2:$D$100,2,FALSE),FALSE))</f>
        <v>Real, Commercial</v>
      </c>
      <c r="BO54" t="str">
        <f>IF($C54=-1,-1,VLOOKUP($C54,'HCAD Process'!$D$5:$CZ$504,VLOOKUP(BO$4,'Table Name'!$C$2:$D$100,2,FALSE),FALSE))</f>
        <v>F1</v>
      </c>
      <c r="BP54" t="str">
        <f>IF($C54=-1,-1,VLOOKUP($C54,'HCAD Process'!$D$5:$CZ$504,VLOOKUP(BP$4,'Table Name'!$C$2:$D$100,2,FALSE),FALSE))</f>
        <v>Real, Commercial</v>
      </c>
      <c r="BQ54" t="str">
        <f>IF($C54=-1,-1,VLOOKUP($C54,'HCAD Process'!$D$5:$CZ$504,VLOOKUP(BQ$4,'Table Name'!$C$2:$D$100,2,FALSE),FALSE))</f>
        <v>Hotel/Motel, Low-Rise 1 to 3 Stories</v>
      </c>
      <c r="BR54" t="str">
        <f>IF($C54=-1,-1,VLOOKUP($C54,'HCAD Process'!$D$5:$CZ$504,VLOOKUP(BR$4,'Table Name'!$C$2:$D$100,2,FALSE),FALSE))</f>
        <v>Motel</v>
      </c>
      <c r="BS54" t="str">
        <f>IF($C54=-1,-1,VLOOKUP($C54,'HCAD Process'!$D$5:$CZ$504,VLOOKUP(BS$4,'Table Name'!$C$2:$D$100,2,FALSE),FALSE))</f>
        <v>8002</v>
      </c>
      <c r="BT54" t="str">
        <f>IF($C54=-1,-1,VLOOKUP($C54,'HCAD Process'!$D$5:$CZ$504,VLOOKUP(BT$4,'Table Name'!$C$2:$D$100,2,FALSE),FALSE))</f>
        <v>Land Neighborhood Section 2</v>
      </c>
      <c r="BU54">
        <f>IF($C54=-1,-1,VLOOKUP($C54,'HCAD Process'!$D$5:$CZ$504,VLOOKUP(BU$4,'Table Name'!$C$2:$D$100,2,FALSE),FALSE))</f>
        <v>45050</v>
      </c>
      <c r="BV54" t="str">
        <f>IF($C54=-1,-1,VLOOKUP($C54,'HCAD Process'!$D$5:$CZ$504,VLOOKUP(BV$4,'Table Name'!$C$2:$D$100,2,FALSE),FALSE))</f>
        <v>SF</v>
      </c>
      <c r="BW54" t="str">
        <f>IF($C54=-1,-1,VLOOKUP($C54,'HCAD Process'!$D$5:$CZ$504,VLOOKUP(BW$4,'Table Name'!$C$2:$D$100,2,FALSE),FALSE))</f>
        <v>1.0000</v>
      </c>
      <c r="BX54" t="str">
        <f>IF($C54=-1,-1,VLOOKUP($C54,'HCAD Process'!$D$5:$CZ$504,VLOOKUP(BX$4,'Table Name'!$C$2:$D$100,2,FALSE),FALSE))</f>
        <v>1.0000</v>
      </c>
      <c r="BY54" t="str">
        <f>IF($C54=-1,-1,VLOOKUP($C54,'HCAD Process'!$D$5:$CZ$504,VLOOKUP(BY$4,'Table Name'!$C$2:$D$100,2,FALSE),FALSE))</f>
        <v>.9000</v>
      </c>
      <c r="BZ54" t="str">
        <f>IF($C54=-1,-1,VLOOKUP($C54,'HCAD Process'!$D$5:$CZ$504,VLOOKUP(BZ$4,'Table Name'!$C$2:$D$100,2,FALSE),FALSE))</f>
        <v>.9000</v>
      </c>
      <c r="CA54">
        <f>IF($C54=-1,-1,VLOOKUP($C54,'HCAD Process'!$D$5:$CZ$504,VLOOKUP(CA$4,'Table Name'!$C$2:$D$100,2,FALSE),FALSE))</f>
        <v>45</v>
      </c>
      <c r="CB54">
        <f>IF($C54=-1,-1,VLOOKUP($C54,'HCAD Process'!$D$5:$CZ$504,VLOOKUP(CB$4,'Table Name'!$C$2:$D$100,2,FALSE),FALSE))</f>
        <v>40</v>
      </c>
      <c r="CC54">
        <f>IF($C54=-1,-1,VLOOKUP($C54,'HCAD Process'!$D$5:$CZ$504,VLOOKUP(CC$4,'Table Name'!$C$2:$D$100,2,FALSE),FALSE))</f>
        <v>1824525</v>
      </c>
      <c r="CD54" t="str">
        <f>IF($C54=-1,-1,VLOOKUP($C54,'HCAD Process'!$D$5:$CZ$504,VLOOKUP(CD$4,'Table Name'!$C$2:$D$100,2,FALSE),FALSE))</f>
        <v>05801400000111</v>
      </c>
    </row>
    <row r="55" spans="2:82" x14ac:dyDescent="0.25">
      <c r="B55">
        <f t="shared" si="0"/>
        <v>51</v>
      </c>
      <c r="C55" t="str">
        <f t="array" ref="C55">IF(ISERROR(INDEX('HCAD Process'!CE$5:CE$504,MATCH(0,COUNTIF(C$4:C54,'HCAD Process'!CE$5:CE$504)+('HCAD Process'!CE$5:CE$504=-1),0))),-1,INDEX('HCAD Process'!CE$5:CE$504,MATCH(0,COUNTIF(C$4:C54,'HCAD Process'!CE$5:CE$504)+('HCAD Process'!CE$5:CE$504=-1),0)))</f>
        <v>05801400000112</v>
      </c>
      <c r="D55" t="str">
        <f>IF($C55=-1,-1,VLOOKUP($C55,'HCAD Process'!$D$5:$CZ$504,VLOOKUP(D$4,'Table Name'!$C$2:$D$100,2,FALSE),FALSE))</f>
        <v>0580140000011</v>
      </c>
      <c r="E55" t="str">
        <f>IF($C55=-1,-1,VLOOKUP($C55,'HCAD Process'!$D$5:$CZ$504,VLOOKUP(E$4,'Table Name'!$C$2:$D$100,2,FALSE),FALSE))</f>
        <v>08/05/2003</v>
      </c>
      <c r="F55" t="str">
        <f>IF($C55=-1,-1,VLOOKUP($C55,'HCAD Process'!$D$5:$CZ$504,VLOOKUP(F$4,'Table Name'!$C$2:$D$100,2,FALSE),FALSE))</f>
        <v>JJB ENTERPRISES INC</v>
      </c>
      <c r="G55" t="str">
        <f>IF($C55=-1,-1,VLOOKUP($C55,'HCAD Process'!$D$5:$CZ$504,VLOOKUP(G$4,'Table Name'!$C$2:$D$100,2,FALSE),FALSE))</f>
        <v>FIESTA INN</v>
      </c>
      <c r="H55">
        <f>IF($C55=-1,-1,VLOOKUP($C55,'HCAD Process'!$D$5:$CZ$504,VLOOKUP(H$4,'Table Name'!$C$2:$D$100,2,FALSE),FALSE))</f>
        <v>0</v>
      </c>
      <c r="I55" t="str">
        <f>IF($C55=-1,-1,VLOOKUP($C55,'HCAD Process'!$D$5:$CZ$504,VLOOKUP(I$4,'Table Name'!$C$2:$D$100,2,FALSE),FALSE))</f>
        <v>2808 AIRLINE DR 25</v>
      </c>
      <c r="J55" t="str">
        <f>IF($C55=-1,-1,VLOOKUP($C55,'HCAD Process'!$D$5:$CZ$504,VLOOKUP(J$4,'Table Name'!$C$2:$D$100,2,FALSE),FALSE))</f>
        <v>HOUSTON</v>
      </c>
      <c r="K55" t="str">
        <f>IF($C55=-1,-1,VLOOKUP($C55,'HCAD Process'!$D$5:$CZ$504,VLOOKUP(K$4,'Table Name'!$C$2:$D$100,2,FALSE),FALSE))</f>
        <v>77009</v>
      </c>
      <c r="L55">
        <f>IF($C55=-1,-1,VLOOKUP($C55,'HCAD Process'!$D$5:$CZ$504,VLOOKUP(L$4,'Table Name'!$C$2:$D$100,2,FALSE),FALSE))</f>
        <v>1374536</v>
      </c>
      <c r="M55">
        <f>IF($C55=-1,-1,VLOOKUP($C55,'HCAD Process'!$D$5:$CZ$504,VLOOKUP(M$4,'Table Name'!$C$2:$D$100,2,FALSE),FALSE))</f>
        <v>2051032</v>
      </c>
      <c r="N55">
        <f>IF($C55=-1,-1,VLOOKUP($C55,'HCAD Process'!$D$5:$CZ$504,VLOOKUP(N$4,'Table Name'!$C$2:$D$100,2,FALSE),FALSE))</f>
        <v>1848307</v>
      </c>
      <c r="O55">
        <f>IF($C55=-1,-1,VLOOKUP($C55,'HCAD Process'!$D$5:$CZ$504,VLOOKUP(O$4,'Table Name'!$C$2:$D$100,2,FALSE),FALSE))</f>
        <v>0</v>
      </c>
      <c r="P55" t="e">
        <f>IF($C55=-1,-1,VLOOKUP($C55,'HCAD Process'!$D$5:$CZ$504,VLOOKUP(P$4,'Table Name'!$C$2:$D$100,2,FALSE),FALSE))</f>
        <v>#REF!</v>
      </c>
      <c r="Q55" t="str">
        <f>IF($C55=-1,-1,VLOOKUP($C55,'HCAD Process'!$D$5:$CZ$504,VLOOKUP(Q$4,'Table Name'!$C$2:$D$100,2,FALSE),FALSE))</f>
        <v>COMMERCIAL</v>
      </c>
      <c r="R55" t="str">
        <f>IF($C55=-1,-1,VLOOKUP($C55,'HCAD Process'!$D$5:$CZ$504,VLOOKUP(R$4,'Table Name'!$C$2:$D$100,2,FALSE),FALSE))</f>
        <v>2</v>
      </c>
      <c r="S55" t="str">
        <f>IF($C55=-1,-1,VLOOKUP($C55,'HCAD Process'!$D$5:$CZ$504,VLOOKUP(S$4,'Table Name'!$C$2:$D$100,2,FALSE),FALSE))</f>
        <v>4315</v>
      </c>
      <c r="T55" t="str">
        <f>IF($C55=-1,-1,VLOOKUP($C55,'HCAD Process'!$D$5:$CZ$504,VLOOKUP(T$4,'Table Name'!$C$2:$D$100,2,FALSE),FALSE))</f>
        <v>8343</v>
      </c>
      <c r="U55" t="str">
        <f>IF($C55=-1,-1,VLOOKUP($C55,'HCAD Process'!$D$5:$CZ$504,VLOOKUP(U$4,'Table Name'!$C$2:$D$100,2,FALSE),FALSE))</f>
        <v>D</v>
      </c>
      <c r="V55" t="str">
        <f>IF($C55=-1,-1,VLOOKUP($C55,'HCAD Process'!$D$5:$CZ$504,VLOOKUP(V$4,'Table Name'!$C$2:$D$100,2,FALSE),FALSE))</f>
        <v>Wood or Light Steel</v>
      </c>
      <c r="W55">
        <f>IF($C55=-1,-1,VLOOKUP($C55,'HCAD Process'!$D$5:$CZ$504,VLOOKUP(W$4,'Table Name'!$C$2:$D$100,2,FALSE),FALSE))</f>
        <v>3719</v>
      </c>
      <c r="X55">
        <f>IF($C55=-1,-1,VLOOKUP($C55,'HCAD Process'!$D$5:$CZ$504,VLOOKUP(X$4,'Table Name'!$C$2:$D$100,2,FALSE),FALSE))</f>
        <v>0</v>
      </c>
      <c r="Y55">
        <f>IF($C55=-1,-1,VLOOKUP($C55,'HCAD Process'!$D$5:$CZ$504,VLOOKUP(Y$4,'Table Name'!$C$2:$D$100,2,FALSE),FALSE))</f>
        <v>114443</v>
      </c>
      <c r="Z55">
        <f>IF($C55=-1,-1,VLOOKUP($C55,'HCAD Process'!$D$5:$CZ$504,VLOOKUP(Z$4,'Table Name'!$C$2:$D$100,2,FALSE),FALSE))</f>
        <v>0</v>
      </c>
      <c r="AA55" t="str">
        <f>IF($C55=-1,-1,VLOOKUP($C55,'HCAD Process'!$D$5:$CZ$504,VLOOKUP(AA$4,'Table Name'!$C$2:$D$100,2,FALSE),FALSE))</f>
        <v>.967500</v>
      </c>
      <c r="AB55" t="str">
        <f>IF($C55=-1,-1,VLOOKUP($C55,'HCAD Process'!$D$5:$CZ$504,VLOOKUP(AB$4,'Table Name'!$C$2:$D$100,2,FALSE),FALSE))</f>
        <v>D</v>
      </c>
      <c r="AC55" t="str">
        <f>IF($C55=-1,-1,VLOOKUP($C55,'HCAD Process'!$D$5:$CZ$504,VLOOKUP(AC$4,'Table Name'!$C$2:$D$100,2,FALSE),FALSE))</f>
        <v>Low</v>
      </c>
      <c r="AD55" t="str">
        <f>IF($C55=-1,-1,VLOOKUP($C55,'HCAD Process'!$D$5:$CZ$504,VLOOKUP(AD$4,'Table Name'!$C$2:$D$100,2,FALSE),FALSE))</f>
        <v>1963</v>
      </c>
      <c r="AE55" t="str">
        <f>IF($C55=-1,-1,VLOOKUP($C55,'HCAD Process'!$D$5:$CZ$504,VLOOKUP(AE$4,'Table Name'!$C$2:$D$100,2,FALSE),FALSE))</f>
        <v>1963</v>
      </c>
      <c r="AF55" t="str">
        <f>IF($C55=-1,-1,VLOOKUP($C55,'HCAD Process'!$D$5:$CZ$504,VLOOKUP(AF$4,'Table Name'!$C$2:$D$100,2,FALSE),FALSE))</f>
        <v>0</v>
      </c>
      <c r="AG55" t="str">
        <f>IF($C55=-1,-1,VLOOKUP($C55,'HCAD Process'!$D$5:$CZ$504,VLOOKUP(AG$4,'Table Name'!$C$2:$D$100,2,FALSE),FALSE))</f>
        <v>1964</v>
      </c>
      <c r="AH55">
        <f>IF($C55=-1,-1,VLOOKUP($C55,'HCAD Process'!$D$5:$CZ$504,VLOOKUP(AH$4,'Table Name'!$C$2:$D$100,2,FALSE),FALSE))</f>
        <v>0</v>
      </c>
      <c r="AI55" t="str">
        <f>IF($C55=-1,-1,VLOOKUP($C55,'HCAD Process'!$D$5:$CZ$504,VLOOKUP(AI$4,'Table Name'!$C$2:$D$100,2,FALSE),FALSE))</f>
        <v>01/01/1997</v>
      </c>
      <c r="AJ55">
        <f>IF($C55=-1,-1,VLOOKUP($C55,'HCAD Process'!$D$5:$CZ$504,VLOOKUP(AJ$4,'Table Name'!$C$2:$D$100,2,FALSE),FALSE))</f>
        <v>0</v>
      </c>
      <c r="AK55">
        <f>IF($C55=-1,-1,VLOOKUP($C55,'HCAD Process'!$D$5:$CZ$504,VLOOKUP(AK$4,'Table Name'!$C$2:$D$100,2,FALSE),FALSE))</f>
        <v>1680</v>
      </c>
      <c r="AL55">
        <f>IF($C55=-1,-1,VLOOKUP($C55,'HCAD Process'!$D$5:$CZ$504,VLOOKUP(AL$4,'Table Name'!$C$2:$D$100,2,FALSE),FALSE))</f>
        <v>2640</v>
      </c>
      <c r="AM55">
        <f>IF($C55=-1,-1,VLOOKUP($C55,'HCAD Process'!$D$5:$CZ$504,VLOOKUP(AM$4,'Table Name'!$C$2:$D$100,2,FALSE),FALSE))</f>
        <v>0</v>
      </c>
      <c r="AN55">
        <f>IF($C55=-1,-1,VLOOKUP($C55,'HCAD Process'!$D$5:$CZ$504,VLOOKUP(AN$4,'Table Name'!$C$2:$D$100,2,FALSE),FALSE))</f>
        <v>0</v>
      </c>
      <c r="AO55">
        <f>IF($C55=-1,-1,VLOOKUP($C55,'HCAD Process'!$D$5:$CZ$504,VLOOKUP(AO$4,'Table Name'!$C$2:$D$100,2,FALSE),FALSE))</f>
        <v>0</v>
      </c>
      <c r="AP55">
        <f>IF($C55=-1,-1,VLOOKUP($C55,'HCAD Process'!$D$5:$CZ$504,VLOOKUP(AP$4,'Table Name'!$C$2:$D$100,2,FALSE),FALSE))</f>
        <v>1680</v>
      </c>
      <c r="AQ55">
        <f>IF($C55=-1,-1,VLOOKUP($C55,'HCAD Process'!$D$5:$CZ$504,VLOOKUP(AQ$4,'Table Name'!$C$2:$D$100,2,FALSE),FALSE))</f>
        <v>436</v>
      </c>
      <c r="AR55">
        <f>IF($C55=-1,-1,VLOOKUP($C55,'HCAD Process'!$D$5:$CZ$504,VLOOKUP(AR$4,'Table Name'!$C$2:$D$100,2,FALSE),FALSE))</f>
        <v>1</v>
      </c>
      <c r="AS55" t="str">
        <f>IF($C55=-1,-1,VLOOKUP($C55,'HCAD Process'!$D$5:$CZ$504,VLOOKUP(AS$4,'Table Name'!$C$2:$D$100,2,FALSE),FALSE))</f>
        <v>24</v>
      </c>
      <c r="AT55" t="str">
        <f>IF($C55=-1,-1,VLOOKUP($C55,'HCAD Process'!$D$5:$CZ$504,VLOOKUP(AT$4,'Table Name'!$C$2:$D$100,2,FALSE),FALSE))</f>
        <v>Motels\Limited Service Hotels</v>
      </c>
      <c r="AU55">
        <f>IF($C55=-1,-1,VLOOKUP($C55,'HCAD Process'!$D$5:$CZ$504,VLOOKUP(AU$4,'Table Name'!$C$2:$D$100,2,FALSE),FALSE))</f>
        <v>0</v>
      </c>
      <c r="AV55" t="str">
        <f>IF($C55=-1,-1,VLOOKUP($C55,'HCAD Process'!$D$5:$CZ$504,VLOOKUP(AV$4,'Table Name'!$C$2:$D$100,2,FALSE),FALSE))</f>
        <v>25</v>
      </c>
      <c r="AW55">
        <f>IF($C55=-1,-1,VLOOKUP($C55,'HCAD Process'!$D$5:$CZ$504,VLOOKUP(AW$4,'Table Name'!$C$2:$D$100,2,FALSE),FALSE))</f>
        <v>0</v>
      </c>
      <c r="AX55">
        <f>IF($C55=-1,-1,VLOOKUP($C55,'HCAD Process'!$D$5:$CZ$504,VLOOKUP(AX$4,'Table Name'!$C$2:$D$100,2,FALSE),FALSE))</f>
        <v>0</v>
      </c>
      <c r="AY55">
        <f>IF($C55=-1,-1,VLOOKUP($C55,'HCAD Process'!$D$5:$CZ$504,VLOOKUP(AY$4,'Table Name'!$C$2:$D$100,2,FALSE),FALSE))</f>
        <v>0</v>
      </c>
      <c r="AZ55">
        <f>IF($C55=-1,-1,VLOOKUP($C55,'HCAD Process'!$D$5:$CZ$504,VLOOKUP(AZ$4,'Table Name'!$C$2:$D$100,2,FALSE),FALSE))</f>
        <v>319375</v>
      </c>
      <c r="BA55" t="str">
        <f>IF($C55=-1,-1,VLOOKUP($C55,'HCAD Process'!$D$5:$CZ$504,VLOOKUP(BA$4,'Table Name'!$C$2:$D$100,2,FALSE),FALSE))</f>
        <v>5</v>
      </c>
      <c r="BB55" t="str">
        <f>IF($C55=-1,-1,VLOOKUP($C55,'HCAD Process'!$D$5:$CZ$504,VLOOKUP(BB$4,'Table Name'!$C$2:$D$100,2,FALSE),FALSE))</f>
        <v>LTS 1 2 3 4 12 13 &amp; 14 &amp; TR 11 BLK 2</v>
      </c>
      <c r="BC55" t="str">
        <f>IF($C55=-1,-1,VLOOKUP($C55,'HCAD Process'!$D$5:$CZ$504,VLOOKUP(BC$4,'Table Name'!$C$2:$D$100,2,FALSE),FALSE))</f>
        <v>EAST SUNSET HEIGHTS</v>
      </c>
      <c r="BD55" t="str">
        <f>IF($C55=-1,-1,VLOOKUP($C55,'HCAD Process'!$D$5:$CZ$504,VLOOKUP(BD$4,'Table Name'!$C$2:$D$100,2,FALSE),FALSE))</f>
        <v>2305</v>
      </c>
      <c r="BE55" t="str">
        <f>IF($C55=-1,-1,VLOOKUP($C55,'HCAD Process'!$D$5:$CZ$504,VLOOKUP(BE$4,'Table Name'!$C$2:$D$100,2,FALSE),FALSE))</f>
        <v>Intercontinental</v>
      </c>
      <c r="BF55" t="str">
        <f>IF($C55=-1,-1,VLOOKUP($C55,'HCAD Process'!$D$5:$CZ$504,VLOOKUP(BF$4,'Table Name'!$C$2:$D$100,2,FALSE),FALSE))</f>
        <v>161</v>
      </c>
      <c r="BG55" t="str">
        <f>IF($C55=-1,-1,VLOOKUP($C55,'HCAD Process'!$D$5:$CZ$504,VLOOKUP(BG$4,'Table Name'!$C$2:$D$100,2,FALSE),FALSE))</f>
        <v>1F Heights, Brooksmith, Norhill Areas</v>
      </c>
      <c r="BH55" t="str">
        <f>IF($C55=-1,-1,VLOOKUP($C55,'HCAD Process'!$D$5:$CZ$504,VLOOKUP(BH$4,'Table Name'!$C$2:$D$100,2,FALSE),FALSE))</f>
        <v>5938.10</v>
      </c>
      <c r="BI55" t="str">
        <f>IF($C55=-1,-1,VLOOKUP($C55,'HCAD Process'!$D$5:$CZ$504,VLOOKUP(BI$4,'Table Name'!$C$2:$D$100,2,FALSE),FALSE))</f>
        <v>0</v>
      </c>
      <c r="BJ55" t="str">
        <f>IF($C55=-1,-1,VLOOKUP($C55,'HCAD Process'!$D$5:$CZ$504,VLOOKUP(BJ$4,'Table Name'!$C$2:$D$100,2,FALSE),FALSE))</f>
        <v>01</v>
      </c>
      <c r="BK55" t="str">
        <f>IF($C55=-1,-1,VLOOKUP($C55,'HCAD Process'!$D$5:$CZ$504,VLOOKUP(BK$4,'Table Name'!$C$2:$D$100,2,FALSE),FALSE))</f>
        <v>5359B</v>
      </c>
      <c r="BL55" t="str">
        <f>IF($C55=-1,-1,VLOOKUP($C55,'HCAD Process'!$D$5:$CZ$504,VLOOKUP(BL$4,'Table Name'!$C$2:$D$100,2,FALSE),FALSE))</f>
        <v>453P</v>
      </c>
      <c r="BM55" t="str">
        <f>IF($C55=-1,-1,VLOOKUP($C55,'HCAD Process'!$D$5:$CZ$504,VLOOKUP(BM$4,'Table Name'!$C$2:$D$100,2,FALSE),FALSE))</f>
        <v>001 040 041 042 043 044 048 061 949</v>
      </c>
      <c r="BN55" t="str">
        <f>IF($C55=-1,-1,VLOOKUP($C55,'HCAD Process'!$D$5:$CZ$504,VLOOKUP(BN$4,'Table Name'!$C$2:$D$100,2,FALSE),FALSE))</f>
        <v>Real, Commercial</v>
      </c>
      <c r="BO55" t="str">
        <f>IF($C55=-1,-1,VLOOKUP($C55,'HCAD Process'!$D$5:$CZ$504,VLOOKUP(BO$4,'Table Name'!$C$2:$D$100,2,FALSE),FALSE))</f>
        <v>F1</v>
      </c>
      <c r="BP55" t="str">
        <f>IF($C55=-1,-1,VLOOKUP($C55,'HCAD Process'!$D$5:$CZ$504,VLOOKUP(BP$4,'Table Name'!$C$2:$D$100,2,FALSE),FALSE))</f>
        <v>Real, Commercial</v>
      </c>
      <c r="BQ55" t="str">
        <f>IF($C55=-1,-1,VLOOKUP($C55,'HCAD Process'!$D$5:$CZ$504,VLOOKUP(BQ$4,'Table Name'!$C$2:$D$100,2,FALSE),FALSE))</f>
        <v>Hotel/Motel, Low-Rise 1 to 3 Stories</v>
      </c>
      <c r="BR55" t="str">
        <f>IF($C55=-1,-1,VLOOKUP($C55,'HCAD Process'!$D$5:$CZ$504,VLOOKUP(BR$4,'Table Name'!$C$2:$D$100,2,FALSE),FALSE))</f>
        <v>Motel</v>
      </c>
      <c r="BS55" t="str">
        <f>IF($C55=-1,-1,VLOOKUP($C55,'HCAD Process'!$D$5:$CZ$504,VLOOKUP(BS$4,'Table Name'!$C$2:$D$100,2,FALSE),FALSE))</f>
        <v>8002</v>
      </c>
      <c r="BT55" t="str">
        <f>IF($C55=-1,-1,VLOOKUP($C55,'HCAD Process'!$D$5:$CZ$504,VLOOKUP(BT$4,'Table Name'!$C$2:$D$100,2,FALSE),FALSE))</f>
        <v>Land Neighborhood Section 2</v>
      </c>
      <c r="BU55">
        <f>IF($C55=-1,-1,VLOOKUP($C55,'HCAD Process'!$D$5:$CZ$504,VLOOKUP(BU$4,'Table Name'!$C$2:$D$100,2,FALSE),FALSE))</f>
        <v>45050</v>
      </c>
      <c r="BV55" t="str">
        <f>IF($C55=-1,-1,VLOOKUP($C55,'HCAD Process'!$D$5:$CZ$504,VLOOKUP(BV$4,'Table Name'!$C$2:$D$100,2,FALSE),FALSE))</f>
        <v>SF</v>
      </c>
      <c r="BW55" t="str">
        <f>IF($C55=-1,-1,VLOOKUP($C55,'HCAD Process'!$D$5:$CZ$504,VLOOKUP(BW$4,'Table Name'!$C$2:$D$100,2,FALSE),FALSE))</f>
        <v>1.0000</v>
      </c>
      <c r="BX55" t="str">
        <f>IF($C55=-1,-1,VLOOKUP($C55,'HCAD Process'!$D$5:$CZ$504,VLOOKUP(BX$4,'Table Name'!$C$2:$D$100,2,FALSE),FALSE))</f>
        <v>1.0000</v>
      </c>
      <c r="BY55" t="str">
        <f>IF($C55=-1,-1,VLOOKUP($C55,'HCAD Process'!$D$5:$CZ$504,VLOOKUP(BY$4,'Table Name'!$C$2:$D$100,2,FALSE),FALSE))</f>
        <v>.9000</v>
      </c>
      <c r="BZ55" t="str">
        <f>IF($C55=-1,-1,VLOOKUP($C55,'HCAD Process'!$D$5:$CZ$504,VLOOKUP(BZ$4,'Table Name'!$C$2:$D$100,2,FALSE),FALSE))</f>
        <v>.9000</v>
      </c>
      <c r="CA55">
        <f>IF($C55=-1,-1,VLOOKUP($C55,'HCAD Process'!$D$5:$CZ$504,VLOOKUP(CA$4,'Table Name'!$C$2:$D$100,2,FALSE),FALSE))</f>
        <v>45</v>
      </c>
      <c r="CB55">
        <f>IF($C55=-1,-1,VLOOKUP($C55,'HCAD Process'!$D$5:$CZ$504,VLOOKUP(CB$4,'Table Name'!$C$2:$D$100,2,FALSE),FALSE))</f>
        <v>40</v>
      </c>
      <c r="CC55">
        <f>IF($C55=-1,-1,VLOOKUP($C55,'HCAD Process'!$D$5:$CZ$504,VLOOKUP(CC$4,'Table Name'!$C$2:$D$100,2,FALSE),FALSE))</f>
        <v>1824525</v>
      </c>
      <c r="CD55" t="str">
        <f>IF($C55=-1,-1,VLOOKUP($C55,'HCAD Process'!$D$5:$CZ$504,VLOOKUP(CD$4,'Table Name'!$C$2:$D$100,2,FALSE),FALSE))</f>
        <v>05801400000112</v>
      </c>
    </row>
    <row r="56" spans="2:82" x14ac:dyDescent="0.25">
      <c r="B56">
        <f t="shared" si="0"/>
        <v>52</v>
      </c>
      <c r="C56" t="str">
        <f t="array" ref="C56">IF(ISERROR(INDEX('HCAD Process'!CE$5:CE$504,MATCH(0,COUNTIF(C$4:C55,'HCAD Process'!CE$5:CE$504)+('HCAD Process'!CE$5:CE$504=-1),0))),-1,INDEX('HCAD Process'!CE$5:CE$504,MATCH(0,COUNTIF(C$4:C55,'HCAD Process'!CE$5:CE$504)+('HCAD Process'!CE$5:CE$504=-1),0)))</f>
        <v>05801400000113</v>
      </c>
      <c r="D56" t="str">
        <f>IF($C56=-1,-1,VLOOKUP($C56,'HCAD Process'!$D$5:$CZ$504,VLOOKUP(D$4,'Table Name'!$C$2:$D$100,2,FALSE),FALSE))</f>
        <v>0580140000011</v>
      </c>
      <c r="E56" t="str">
        <f>IF($C56=-1,-1,VLOOKUP($C56,'HCAD Process'!$D$5:$CZ$504,VLOOKUP(E$4,'Table Name'!$C$2:$D$100,2,FALSE),FALSE))</f>
        <v>08/05/2003</v>
      </c>
      <c r="F56" t="str">
        <f>IF($C56=-1,-1,VLOOKUP($C56,'HCAD Process'!$D$5:$CZ$504,VLOOKUP(F$4,'Table Name'!$C$2:$D$100,2,FALSE),FALSE))</f>
        <v>JJB ENTERPRISES INC</v>
      </c>
      <c r="G56" t="str">
        <f>IF($C56=-1,-1,VLOOKUP($C56,'HCAD Process'!$D$5:$CZ$504,VLOOKUP(G$4,'Table Name'!$C$2:$D$100,2,FALSE),FALSE))</f>
        <v>FIESTA INN</v>
      </c>
      <c r="H56">
        <f>IF($C56=-1,-1,VLOOKUP($C56,'HCAD Process'!$D$5:$CZ$504,VLOOKUP(H$4,'Table Name'!$C$2:$D$100,2,FALSE),FALSE))</f>
        <v>0</v>
      </c>
      <c r="I56" t="str">
        <f>IF($C56=-1,-1,VLOOKUP($C56,'HCAD Process'!$D$5:$CZ$504,VLOOKUP(I$4,'Table Name'!$C$2:$D$100,2,FALSE),FALSE))</f>
        <v>2808 AIRLINE DR 25</v>
      </c>
      <c r="J56" t="str">
        <f>IF($C56=-1,-1,VLOOKUP($C56,'HCAD Process'!$D$5:$CZ$504,VLOOKUP(J$4,'Table Name'!$C$2:$D$100,2,FALSE),FALSE))</f>
        <v>HOUSTON</v>
      </c>
      <c r="K56" t="str">
        <f>IF($C56=-1,-1,VLOOKUP($C56,'HCAD Process'!$D$5:$CZ$504,VLOOKUP(K$4,'Table Name'!$C$2:$D$100,2,FALSE),FALSE))</f>
        <v>77009</v>
      </c>
      <c r="L56">
        <f>IF($C56=-1,-1,VLOOKUP($C56,'HCAD Process'!$D$5:$CZ$504,VLOOKUP(L$4,'Table Name'!$C$2:$D$100,2,FALSE),FALSE))</f>
        <v>1374536</v>
      </c>
      <c r="M56">
        <f>IF($C56=-1,-1,VLOOKUP($C56,'HCAD Process'!$D$5:$CZ$504,VLOOKUP(M$4,'Table Name'!$C$2:$D$100,2,FALSE),FALSE))</f>
        <v>2051032</v>
      </c>
      <c r="N56">
        <f>IF($C56=-1,-1,VLOOKUP($C56,'HCAD Process'!$D$5:$CZ$504,VLOOKUP(N$4,'Table Name'!$C$2:$D$100,2,FALSE),FALSE))</f>
        <v>1848307</v>
      </c>
      <c r="O56">
        <f>IF($C56=-1,-1,VLOOKUP($C56,'HCAD Process'!$D$5:$CZ$504,VLOOKUP(O$4,'Table Name'!$C$2:$D$100,2,FALSE),FALSE))</f>
        <v>0</v>
      </c>
      <c r="P56" t="e">
        <f>IF($C56=-1,-1,VLOOKUP($C56,'HCAD Process'!$D$5:$CZ$504,VLOOKUP(P$4,'Table Name'!$C$2:$D$100,2,FALSE),FALSE))</f>
        <v>#REF!</v>
      </c>
      <c r="Q56" t="str">
        <f>IF($C56=-1,-1,VLOOKUP($C56,'HCAD Process'!$D$5:$CZ$504,VLOOKUP(Q$4,'Table Name'!$C$2:$D$100,2,FALSE),FALSE))</f>
        <v>COMMERCIAL</v>
      </c>
      <c r="R56" t="str">
        <f>IF($C56=-1,-1,VLOOKUP($C56,'HCAD Process'!$D$5:$CZ$504,VLOOKUP(R$4,'Table Name'!$C$2:$D$100,2,FALSE),FALSE))</f>
        <v>3</v>
      </c>
      <c r="S56" t="str">
        <f>IF($C56=-1,-1,VLOOKUP($C56,'HCAD Process'!$D$5:$CZ$504,VLOOKUP(S$4,'Table Name'!$C$2:$D$100,2,FALSE),FALSE))</f>
        <v>4315</v>
      </c>
      <c r="T56" t="str">
        <f>IF($C56=-1,-1,VLOOKUP($C56,'HCAD Process'!$D$5:$CZ$504,VLOOKUP(T$4,'Table Name'!$C$2:$D$100,2,FALSE),FALSE))</f>
        <v>8343</v>
      </c>
      <c r="U56" t="str">
        <f>IF($C56=-1,-1,VLOOKUP($C56,'HCAD Process'!$D$5:$CZ$504,VLOOKUP(U$4,'Table Name'!$C$2:$D$100,2,FALSE),FALSE))</f>
        <v>D</v>
      </c>
      <c r="V56" t="str">
        <f>IF($C56=-1,-1,VLOOKUP($C56,'HCAD Process'!$D$5:$CZ$504,VLOOKUP(V$4,'Table Name'!$C$2:$D$100,2,FALSE),FALSE))</f>
        <v>Wood or Light Steel</v>
      </c>
      <c r="W56">
        <f>IF($C56=-1,-1,VLOOKUP($C56,'HCAD Process'!$D$5:$CZ$504,VLOOKUP(W$4,'Table Name'!$C$2:$D$100,2,FALSE),FALSE))</f>
        <v>4583</v>
      </c>
      <c r="X56">
        <f>IF($C56=-1,-1,VLOOKUP($C56,'HCAD Process'!$D$5:$CZ$504,VLOOKUP(X$4,'Table Name'!$C$2:$D$100,2,FALSE),FALSE))</f>
        <v>0</v>
      </c>
      <c r="Y56">
        <f>IF($C56=-1,-1,VLOOKUP($C56,'HCAD Process'!$D$5:$CZ$504,VLOOKUP(Y$4,'Table Name'!$C$2:$D$100,2,FALSE),FALSE))</f>
        <v>141009</v>
      </c>
      <c r="Z56">
        <f>IF($C56=-1,-1,VLOOKUP($C56,'HCAD Process'!$D$5:$CZ$504,VLOOKUP(Z$4,'Table Name'!$C$2:$D$100,2,FALSE),FALSE))</f>
        <v>0</v>
      </c>
      <c r="AA56" t="str">
        <f>IF($C56=-1,-1,VLOOKUP($C56,'HCAD Process'!$D$5:$CZ$504,VLOOKUP(AA$4,'Table Name'!$C$2:$D$100,2,FALSE),FALSE))</f>
        <v>.967500</v>
      </c>
      <c r="AB56" t="str">
        <f>IF($C56=-1,-1,VLOOKUP($C56,'HCAD Process'!$D$5:$CZ$504,VLOOKUP(AB$4,'Table Name'!$C$2:$D$100,2,FALSE),FALSE))</f>
        <v>D</v>
      </c>
      <c r="AC56" t="str">
        <f>IF($C56=-1,-1,VLOOKUP($C56,'HCAD Process'!$D$5:$CZ$504,VLOOKUP(AC$4,'Table Name'!$C$2:$D$100,2,FALSE),FALSE))</f>
        <v>Low</v>
      </c>
      <c r="AD56" t="str">
        <f>IF($C56=-1,-1,VLOOKUP($C56,'HCAD Process'!$D$5:$CZ$504,VLOOKUP(AD$4,'Table Name'!$C$2:$D$100,2,FALSE),FALSE))</f>
        <v>1963</v>
      </c>
      <c r="AE56" t="str">
        <f>IF($C56=-1,-1,VLOOKUP($C56,'HCAD Process'!$D$5:$CZ$504,VLOOKUP(AE$4,'Table Name'!$C$2:$D$100,2,FALSE),FALSE))</f>
        <v>1963</v>
      </c>
      <c r="AF56" t="str">
        <f>IF($C56=-1,-1,VLOOKUP($C56,'HCAD Process'!$D$5:$CZ$504,VLOOKUP(AF$4,'Table Name'!$C$2:$D$100,2,FALSE),FALSE))</f>
        <v>0</v>
      </c>
      <c r="AG56" t="str">
        <f>IF($C56=-1,-1,VLOOKUP($C56,'HCAD Process'!$D$5:$CZ$504,VLOOKUP(AG$4,'Table Name'!$C$2:$D$100,2,FALSE),FALSE))</f>
        <v>1964</v>
      </c>
      <c r="AH56">
        <f>IF($C56=-1,-1,VLOOKUP($C56,'HCAD Process'!$D$5:$CZ$504,VLOOKUP(AH$4,'Table Name'!$C$2:$D$100,2,FALSE),FALSE))</f>
        <v>0</v>
      </c>
      <c r="AI56" t="str">
        <f>IF($C56=-1,-1,VLOOKUP($C56,'HCAD Process'!$D$5:$CZ$504,VLOOKUP(AI$4,'Table Name'!$C$2:$D$100,2,FALSE),FALSE))</f>
        <v>01/01/1997</v>
      </c>
      <c r="AJ56">
        <f>IF($C56=-1,-1,VLOOKUP($C56,'HCAD Process'!$D$5:$CZ$504,VLOOKUP(AJ$4,'Table Name'!$C$2:$D$100,2,FALSE),FALSE))</f>
        <v>0</v>
      </c>
      <c r="AK56">
        <f>IF($C56=-1,-1,VLOOKUP($C56,'HCAD Process'!$D$5:$CZ$504,VLOOKUP(AK$4,'Table Name'!$C$2:$D$100,2,FALSE),FALSE))</f>
        <v>2070</v>
      </c>
      <c r="AL56">
        <f>IF($C56=-1,-1,VLOOKUP($C56,'HCAD Process'!$D$5:$CZ$504,VLOOKUP(AL$4,'Table Name'!$C$2:$D$100,2,FALSE),FALSE))</f>
        <v>2430</v>
      </c>
      <c r="AM56">
        <f>IF($C56=-1,-1,VLOOKUP($C56,'HCAD Process'!$D$5:$CZ$504,VLOOKUP(AM$4,'Table Name'!$C$2:$D$100,2,FALSE),FALSE))</f>
        <v>0</v>
      </c>
      <c r="AN56">
        <f>IF($C56=-1,-1,VLOOKUP($C56,'HCAD Process'!$D$5:$CZ$504,VLOOKUP(AN$4,'Table Name'!$C$2:$D$100,2,FALSE),FALSE))</f>
        <v>0</v>
      </c>
      <c r="AO56">
        <f>IF($C56=-1,-1,VLOOKUP($C56,'HCAD Process'!$D$5:$CZ$504,VLOOKUP(AO$4,'Table Name'!$C$2:$D$100,2,FALSE),FALSE))</f>
        <v>0</v>
      </c>
      <c r="AP56">
        <f>IF($C56=-1,-1,VLOOKUP($C56,'HCAD Process'!$D$5:$CZ$504,VLOOKUP(AP$4,'Table Name'!$C$2:$D$100,2,FALSE),FALSE))</f>
        <v>2070</v>
      </c>
      <c r="AQ56">
        <f>IF($C56=-1,-1,VLOOKUP($C56,'HCAD Process'!$D$5:$CZ$504,VLOOKUP(AQ$4,'Table Name'!$C$2:$D$100,2,FALSE),FALSE))</f>
        <v>338</v>
      </c>
      <c r="AR56">
        <f>IF($C56=-1,-1,VLOOKUP($C56,'HCAD Process'!$D$5:$CZ$504,VLOOKUP(AR$4,'Table Name'!$C$2:$D$100,2,FALSE),FALSE))</f>
        <v>1</v>
      </c>
      <c r="AS56" t="str">
        <f>IF($C56=-1,-1,VLOOKUP($C56,'HCAD Process'!$D$5:$CZ$504,VLOOKUP(AS$4,'Table Name'!$C$2:$D$100,2,FALSE),FALSE))</f>
        <v>24</v>
      </c>
      <c r="AT56" t="str">
        <f>IF($C56=-1,-1,VLOOKUP($C56,'HCAD Process'!$D$5:$CZ$504,VLOOKUP(AT$4,'Table Name'!$C$2:$D$100,2,FALSE),FALSE))</f>
        <v>Motels\Limited Service Hotels</v>
      </c>
      <c r="AU56">
        <f>IF($C56=-1,-1,VLOOKUP($C56,'HCAD Process'!$D$5:$CZ$504,VLOOKUP(AU$4,'Table Name'!$C$2:$D$100,2,FALSE),FALSE))</f>
        <v>0</v>
      </c>
      <c r="AV56" t="str">
        <f>IF($C56=-1,-1,VLOOKUP($C56,'HCAD Process'!$D$5:$CZ$504,VLOOKUP(AV$4,'Table Name'!$C$2:$D$100,2,FALSE),FALSE))</f>
        <v>25</v>
      </c>
      <c r="AW56">
        <f>IF($C56=-1,-1,VLOOKUP($C56,'HCAD Process'!$D$5:$CZ$504,VLOOKUP(AW$4,'Table Name'!$C$2:$D$100,2,FALSE),FALSE))</f>
        <v>0</v>
      </c>
      <c r="AX56">
        <f>IF($C56=-1,-1,VLOOKUP($C56,'HCAD Process'!$D$5:$CZ$504,VLOOKUP(AX$4,'Table Name'!$C$2:$D$100,2,FALSE),FALSE))</f>
        <v>0</v>
      </c>
      <c r="AY56">
        <f>IF($C56=-1,-1,VLOOKUP($C56,'HCAD Process'!$D$5:$CZ$504,VLOOKUP(AY$4,'Table Name'!$C$2:$D$100,2,FALSE),FALSE))</f>
        <v>0</v>
      </c>
      <c r="AZ56">
        <f>IF($C56=-1,-1,VLOOKUP($C56,'HCAD Process'!$D$5:$CZ$504,VLOOKUP(AZ$4,'Table Name'!$C$2:$D$100,2,FALSE),FALSE))</f>
        <v>319375</v>
      </c>
      <c r="BA56" t="str">
        <f>IF($C56=-1,-1,VLOOKUP($C56,'HCAD Process'!$D$5:$CZ$504,VLOOKUP(BA$4,'Table Name'!$C$2:$D$100,2,FALSE),FALSE))</f>
        <v>5</v>
      </c>
      <c r="BB56" t="str">
        <f>IF($C56=-1,-1,VLOOKUP($C56,'HCAD Process'!$D$5:$CZ$504,VLOOKUP(BB$4,'Table Name'!$C$2:$D$100,2,FALSE),FALSE))</f>
        <v>LTS 1 2 3 4 12 13 &amp; 14 &amp; TR 11 BLK 2</v>
      </c>
      <c r="BC56" t="str">
        <f>IF($C56=-1,-1,VLOOKUP($C56,'HCAD Process'!$D$5:$CZ$504,VLOOKUP(BC$4,'Table Name'!$C$2:$D$100,2,FALSE),FALSE))</f>
        <v>EAST SUNSET HEIGHTS</v>
      </c>
      <c r="BD56" t="str">
        <f>IF($C56=-1,-1,VLOOKUP($C56,'HCAD Process'!$D$5:$CZ$504,VLOOKUP(BD$4,'Table Name'!$C$2:$D$100,2,FALSE),FALSE))</f>
        <v>2305</v>
      </c>
      <c r="BE56" t="str">
        <f>IF($C56=-1,-1,VLOOKUP($C56,'HCAD Process'!$D$5:$CZ$504,VLOOKUP(BE$4,'Table Name'!$C$2:$D$100,2,FALSE),FALSE))</f>
        <v>Intercontinental</v>
      </c>
      <c r="BF56" t="str">
        <f>IF($C56=-1,-1,VLOOKUP($C56,'HCAD Process'!$D$5:$CZ$504,VLOOKUP(BF$4,'Table Name'!$C$2:$D$100,2,FALSE),FALSE))</f>
        <v>161</v>
      </c>
      <c r="BG56" t="str">
        <f>IF($C56=-1,-1,VLOOKUP($C56,'HCAD Process'!$D$5:$CZ$504,VLOOKUP(BG$4,'Table Name'!$C$2:$D$100,2,FALSE),FALSE))</f>
        <v>1F Heights, Brooksmith, Norhill Areas</v>
      </c>
      <c r="BH56" t="str">
        <f>IF($C56=-1,-1,VLOOKUP($C56,'HCAD Process'!$D$5:$CZ$504,VLOOKUP(BH$4,'Table Name'!$C$2:$D$100,2,FALSE),FALSE))</f>
        <v>5938.10</v>
      </c>
      <c r="BI56" t="str">
        <f>IF($C56=-1,-1,VLOOKUP($C56,'HCAD Process'!$D$5:$CZ$504,VLOOKUP(BI$4,'Table Name'!$C$2:$D$100,2,FALSE),FALSE))</f>
        <v>0</v>
      </c>
      <c r="BJ56" t="str">
        <f>IF($C56=-1,-1,VLOOKUP($C56,'HCAD Process'!$D$5:$CZ$504,VLOOKUP(BJ$4,'Table Name'!$C$2:$D$100,2,FALSE),FALSE))</f>
        <v>01</v>
      </c>
      <c r="BK56" t="str">
        <f>IF($C56=-1,-1,VLOOKUP($C56,'HCAD Process'!$D$5:$CZ$504,VLOOKUP(BK$4,'Table Name'!$C$2:$D$100,2,FALSE),FALSE))</f>
        <v>5359B</v>
      </c>
      <c r="BL56" t="str">
        <f>IF($C56=-1,-1,VLOOKUP($C56,'HCAD Process'!$D$5:$CZ$504,VLOOKUP(BL$4,'Table Name'!$C$2:$D$100,2,FALSE),FALSE))</f>
        <v>453P</v>
      </c>
      <c r="BM56" t="str">
        <f>IF($C56=-1,-1,VLOOKUP($C56,'HCAD Process'!$D$5:$CZ$504,VLOOKUP(BM$4,'Table Name'!$C$2:$D$100,2,FALSE),FALSE))</f>
        <v>001 040 041 042 043 044 048 061 949</v>
      </c>
      <c r="BN56" t="str">
        <f>IF($C56=-1,-1,VLOOKUP($C56,'HCAD Process'!$D$5:$CZ$504,VLOOKUP(BN$4,'Table Name'!$C$2:$D$100,2,FALSE),FALSE))</f>
        <v>Real, Commercial</v>
      </c>
      <c r="BO56" t="str">
        <f>IF($C56=-1,-1,VLOOKUP($C56,'HCAD Process'!$D$5:$CZ$504,VLOOKUP(BO$4,'Table Name'!$C$2:$D$100,2,FALSE),FALSE))</f>
        <v>F1</v>
      </c>
      <c r="BP56" t="str">
        <f>IF($C56=-1,-1,VLOOKUP($C56,'HCAD Process'!$D$5:$CZ$504,VLOOKUP(BP$4,'Table Name'!$C$2:$D$100,2,FALSE),FALSE))</f>
        <v>Real, Commercial</v>
      </c>
      <c r="BQ56" t="str">
        <f>IF($C56=-1,-1,VLOOKUP($C56,'HCAD Process'!$D$5:$CZ$504,VLOOKUP(BQ$4,'Table Name'!$C$2:$D$100,2,FALSE),FALSE))</f>
        <v>Hotel/Motel, Low-Rise 1 to 3 Stories</v>
      </c>
      <c r="BR56" t="str">
        <f>IF($C56=-1,-1,VLOOKUP($C56,'HCAD Process'!$D$5:$CZ$504,VLOOKUP(BR$4,'Table Name'!$C$2:$D$100,2,FALSE),FALSE))</f>
        <v>Motel</v>
      </c>
      <c r="BS56" t="str">
        <f>IF($C56=-1,-1,VLOOKUP($C56,'HCAD Process'!$D$5:$CZ$504,VLOOKUP(BS$4,'Table Name'!$C$2:$D$100,2,FALSE),FALSE))</f>
        <v>8002</v>
      </c>
      <c r="BT56" t="str">
        <f>IF($C56=-1,-1,VLOOKUP($C56,'HCAD Process'!$D$5:$CZ$504,VLOOKUP(BT$4,'Table Name'!$C$2:$D$100,2,FALSE),FALSE))</f>
        <v>Land Neighborhood Section 2</v>
      </c>
      <c r="BU56">
        <f>IF($C56=-1,-1,VLOOKUP($C56,'HCAD Process'!$D$5:$CZ$504,VLOOKUP(BU$4,'Table Name'!$C$2:$D$100,2,FALSE),FALSE))</f>
        <v>45050</v>
      </c>
      <c r="BV56" t="str">
        <f>IF($C56=-1,-1,VLOOKUP($C56,'HCAD Process'!$D$5:$CZ$504,VLOOKUP(BV$4,'Table Name'!$C$2:$D$100,2,FALSE),FALSE))</f>
        <v>SF</v>
      </c>
      <c r="BW56" t="str">
        <f>IF($C56=-1,-1,VLOOKUP($C56,'HCAD Process'!$D$5:$CZ$504,VLOOKUP(BW$4,'Table Name'!$C$2:$D$100,2,FALSE),FALSE))</f>
        <v>1.0000</v>
      </c>
      <c r="BX56" t="str">
        <f>IF($C56=-1,-1,VLOOKUP($C56,'HCAD Process'!$D$5:$CZ$504,VLOOKUP(BX$4,'Table Name'!$C$2:$D$100,2,FALSE),FALSE))</f>
        <v>1.0000</v>
      </c>
      <c r="BY56" t="str">
        <f>IF($C56=-1,-1,VLOOKUP($C56,'HCAD Process'!$D$5:$CZ$504,VLOOKUP(BY$4,'Table Name'!$C$2:$D$100,2,FALSE),FALSE))</f>
        <v>.9000</v>
      </c>
      <c r="BZ56" t="str">
        <f>IF($C56=-1,-1,VLOOKUP($C56,'HCAD Process'!$D$5:$CZ$504,VLOOKUP(BZ$4,'Table Name'!$C$2:$D$100,2,FALSE),FALSE))</f>
        <v>.9000</v>
      </c>
      <c r="CA56">
        <f>IF($C56=-1,-1,VLOOKUP($C56,'HCAD Process'!$D$5:$CZ$504,VLOOKUP(CA$4,'Table Name'!$C$2:$D$100,2,FALSE),FALSE))</f>
        <v>45</v>
      </c>
      <c r="CB56">
        <f>IF($C56=-1,-1,VLOOKUP($C56,'HCAD Process'!$D$5:$CZ$504,VLOOKUP(CB$4,'Table Name'!$C$2:$D$100,2,FALSE),FALSE))</f>
        <v>40</v>
      </c>
      <c r="CC56">
        <f>IF($C56=-1,-1,VLOOKUP($C56,'HCAD Process'!$D$5:$CZ$504,VLOOKUP(CC$4,'Table Name'!$C$2:$D$100,2,FALSE),FALSE))</f>
        <v>1824525</v>
      </c>
      <c r="CD56" t="str">
        <f>IF($C56=-1,-1,VLOOKUP($C56,'HCAD Process'!$D$5:$CZ$504,VLOOKUP(CD$4,'Table Name'!$C$2:$D$100,2,FALSE),FALSE))</f>
        <v>05801400000113</v>
      </c>
    </row>
    <row r="57" spans="2:82" x14ac:dyDescent="0.25">
      <c r="B57">
        <f t="shared" si="0"/>
        <v>53</v>
      </c>
      <c r="C57" t="str">
        <f t="array" ref="C57">IF(ISERROR(INDEX('HCAD Process'!CE$5:CE$504,MATCH(0,COUNTIF(C$4:C56,'HCAD Process'!CE$5:CE$504)+('HCAD Process'!CE$5:CE$504=-1),0))),-1,INDEX('HCAD Process'!CE$5:CE$504,MATCH(0,COUNTIF(C$4:C56,'HCAD Process'!CE$5:CE$504)+('HCAD Process'!CE$5:CE$504=-1),0)))</f>
        <v>05801400000114</v>
      </c>
      <c r="D57" t="str">
        <f>IF($C57=-1,-1,VLOOKUP($C57,'HCAD Process'!$D$5:$CZ$504,VLOOKUP(D$4,'Table Name'!$C$2:$D$100,2,FALSE),FALSE))</f>
        <v>0580140000011</v>
      </c>
      <c r="E57" t="str">
        <f>IF($C57=-1,-1,VLOOKUP($C57,'HCAD Process'!$D$5:$CZ$504,VLOOKUP(E$4,'Table Name'!$C$2:$D$100,2,FALSE),FALSE))</f>
        <v>08/05/2003</v>
      </c>
      <c r="F57" t="str">
        <f>IF($C57=-1,-1,VLOOKUP($C57,'HCAD Process'!$D$5:$CZ$504,VLOOKUP(F$4,'Table Name'!$C$2:$D$100,2,FALSE),FALSE))</f>
        <v>JJB ENTERPRISES INC</v>
      </c>
      <c r="G57" t="str">
        <f>IF($C57=-1,-1,VLOOKUP($C57,'HCAD Process'!$D$5:$CZ$504,VLOOKUP(G$4,'Table Name'!$C$2:$D$100,2,FALSE),FALSE))</f>
        <v>FIESTA INN</v>
      </c>
      <c r="H57">
        <f>IF($C57=-1,-1,VLOOKUP($C57,'HCAD Process'!$D$5:$CZ$504,VLOOKUP(H$4,'Table Name'!$C$2:$D$100,2,FALSE),FALSE))</f>
        <v>0</v>
      </c>
      <c r="I57" t="str">
        <f>IF($C57=-1,-1,VLOOKUP($C57,'HCAD Process'!$D$5:$CZ$504,VLOOKUP(I$4,'Table Name'!$C$2:$D$100,2,FALSE),FALSE))</f>
        <v>2808 AIRLINE DR 25</v>
      </c>
      <c r="J57" t="str">
        <f>IF($C57=-1,-1,VLOOKUP($C57,'HCAD Process'!$D$5:$CZ$504,VLOOKUP(J$4,'Table Name'!$C$2:$D$100,2,FALSE),FALSE))</f>
        <v>HOUSTON</v>
      </c>
      <c r="K57" t="str">
        <f>IF($C57=-1,-1,VLOOKUP($C57,'HCAD Process'!$D$5:$CZ$504,VLOOKUP(K$4,'Table Name'!$C$2:$D$100,2,FALSE),FALSE))</f>
        <v>77009</v>
      </c>
      <c r="L57">
        <f>IF($C57=-1,-1,VLOOKUP($C57,'HCAD Process'!$D$5:$CZ$504,VLOOKUP(L$4,'Table Name'!$C$2:$D$100,2,FALSE),FALSE))</f>
        <v>1374536</v>
      </c>
      <c r="M57">
        <f>IF($C57=-1,-1,VLOOKUP($C57,'HCAD Process'!$D$5:$CZ$504,VLOOKUP(M$4,'Table Name'!$C$2:$D$100,2,FALSE),FALSE))</f>
        <v>2051032</v>
      </c>
      <c r="N57">
        <f>IF($C57=-1,-1,VLOOKUP($C57,'HCAD Process'!$D$5:$CZ$504,VLOOKUP(N$4,'Table Name'!$C$2:$D$100,2,FALSE),FALSE))</f>
        <v>1848307</v>
      </c>
      <c r="O57">
        <f>IF($C57=-1,-1,VLOOKUP($C57,'HCAD Process'!$D$5:$CZ$504,VLOOKUP(O$4,'Table Name'!$C$2:$D$100,2,FALSE),FALSE))</f>
        <v>0</v>
      </c>
      <c r="P57" t="e">
        <f>IF($C57=-1,-1,VLOOKUP($C57,'HCAD Process'!$D$5:$CZ$504,VLOOKUP(P$4,'Table Name'!$C$2:$D$100,2,FALSE),FALSE))</f>
        <v>#REF!</v>
      </c>
      <c r="Q57" t="str">
        <f>IF($C57=-1,-1,VLOOKUP($C57,'HCAD Process'!$D$5:$CZ$504,VLOOKUP(Q$4,'Table Name'!$C$2:$D$100,2,FALSE),FALSE))</f>
        <v>COMMERCIAL</v>
      </c>
      <c r="R57" t="str">
        <f>IF($C57=-1,-1,VLOOKUP($C57,'HCAD Process'!$D$5:$CZ$504,VLOOKUP(R$4,'Table Name'!$C$2:$D$100,2,FALSE),FALSE))</f>
        <v>4</v>
      </c>
      <c r="S57" t="str">
        <f>IF($C57=-1,-1,VLOOKUP($C57,'HCAD Process'!$D$5:$CZ$504,VLOOKUP(S$4,'Table Name'!$C$2:$D$100,2,FALSE),FALSE))</f>
        <v>4315</v>
      </c>
      <c r="T57" t="str">
        <f>IF($C57=-1,-1,VLOOKUP($C57,'HCAD Process'!$D$5:$CZ$504,VLOOKUP(T$4,'Table Name'!$C$2:$D$100,2,FALSE),FALSE))</f>
        <v>8343</v>
      </c>
      <c r="U57" t="str">
        <f>IF($C57=-1,-1,VLOOKUP($C57,'HCAD Process'!$D$5:$CZ$504,VLOOKUP(U$4,'Table Name'!$C$2:$D$100,2,FALSE),FALSE))</f>
        <v>D</v>
      </c>
      <c r="V57" t="str">
        <f>IF($C57=-1,-1,VLOOKUP($C57,'HCAD Process'!$D$5:$CZ$504,VLOOKUP(V$4,'Table Name'!$C$2:$D$100,2,FALSE),FALSE))</f>
        <v>Wood or Light Steel</v>
      </c>
      <c r="W57">
        <f>IF($C57=-1,-1,VLOOKUP($C57,'HCAD Process'!$D$5:$CZ$504,VLOOKUP(W$4,'Table Name'!$C$2:$D$100,2,FALSE),FALSE))</f>
        <v>2630</v>
      </c>
      <c r="X57">
        <f>IF($C57=-1,-1,VLOOKUP($C57,'HCAD Process'!$D$5:$CZ$504,VLOOKUP(X$4,'Table Name'!$C$2:$D$100,2,FALSE),FALSE))</f>
        <v>0</v>
      </c>
      <c r="Y57">
        <f>IF($C57=-1,-1,VLOOKUP($C57,'HCAD Process'!$D$5:$CZ$504,VLOOKUP(Y$4,'Table Name'!$C$2:$D$100,2,FALSE),FALSE))</f>
        <v>80927</v>
      </c>
      <c r="Z57">
        <f>IF($C57=-1,-1,VLOOKUP($C57,'HCAD Process'!$D$5:$CZ$504,VLOOKUP(Z$4,'Table Name'!$C$2:$D$100,2,FALSE),FALSE))</f>
        <v>0</v>
      </c>
      <c r="AA57" t="str">
        <f>IF($C57=-1,-1,VLOOKUP($C57,'HCAD Process'!$D$5:$CZ$504,VLOOKUP(AA$4,'Table Name'!$C$2:$D$100,2,FALSE),FALSE))</f>
        <v>.967500</v>
      </c>
      <c r="AB57" t="str">
        <f>IF($C57=-1,-1,VLOOKUP($C57,'HCAD Process'!$D$5:$CZ$504,VLOOKUP(AB$4,'Table Name'!$C$2:$D$100,2,FALSE),FALSE))</f>
        <v>D</v>
      </c>
      <c r="AC57" t="str">
        <f>IF($C57=-1,-1,VLOOKUP($C57,'HCAD Process'!$D$5:$CZ$504,VLOOKUP(AC$4,'Table Name'!$C$2:$D$100,2,FALSE),FALSE))</f>
        <v>Low</v>
      </c>
      <c r="AD57" t="str">
        <f>IF($C57=-1,-1,VLOOKUP($C57,'HCAD Process'!$D$5:$CZ$504,VLOOKUP(AD$4,'Table Name'!$C$2:$D$100,2,FALSE),FALSE))</f>
        <v>1965</v>
      </c>
      <c r="AE57" t="str">
        <f>IF($C57=-1,-1,VLOOKUP($C57,'HCAD Process'!$D$5:$CZ$504,VLOOKUP(AE$4,'Table Name'!$C$2:$D$100,2,FALSE),FALSE))</f>
        <v>1965</v>
      </c>
      <c r="AF57" t="str">
        <f>IF($C57=-1,-1,VLOOKUP($C57,'HCAD Process'!$D$5:$CZ$504,VLOOKUP(AF$4,'Table Name'!$C$2:$D$100,2,FALSE),FALSE))</f>
        <v>0</v>
      </c>
      <c r="AG57" t="str">
        <f>IF($C57=-1,-1,VLOOKUP($C57,'HCAD Process'!$D$5:$CZ$504,VLOOKUP(AG$4,'Table Name'!$C$2:$D$100,2,FALSE),FALSE))</f>
        <v>1966</v>
      </c>
      <c r="AH57">
        <f>IF($C57=-1,-1,VLOOKUP($C57,'HCAD Process'!$D$5:$CZ$504,VLOOKUP(AH$4,'Table Name'!$C$2:$D$100,2,FALSE),FALSE))</f>
        <v>0</v>
      </c>
      <c r="AI57" t="str">
        <f>IF($C57=-1,-1,VLOOKUP($C57,'HCAD Process'!$D$5:$CZ$504,VLOOKUP(AI$4,'Table Name'!$C$2:$D$100,2,FALSE),FALSE))</f>
        <v>01/01/1997</v>
      </c>
      <c r="AJ57">
        <f>IF($C57=-1,-1,VLOOKUP($C57,'HCAD Process'!$D$5:$CZ$504,VLOOKUP(AJ$4,'Table Name'!$C$2:$D$100,2,FALSE),FALSE))</f>
        <v>0</v>
      </c>
      <c r="AK57">
        <f>IF($C57=-1,-1,VLOOKUP($C57,'HCAD Process'!$D$5:$CZ$504,VLOOKUP(AK$4,'Table Name'!$C$2:$D$100,2,FALSE),FALSE))</f>
        <v>1188</v>
      </c>
      <c r="AL57">
        <f>IF($C57=-1,-1,VLOOKUP($C57,'HCAD Process'!$D$5:$CZ$504,VLOOKUP(AL$4,'Table Name'!$C$2:$D$100,2,FALSE),FALSE))</f>
        <v>2228</v>
      </c>
      <c r="AM57">
        <f>IF($C57=-1,-1,VLOOKUP($C57,'HCAD Process'!$D$5:$CZ$504,VLOOKUP(AM$4,'Table Name'!$C$2:$D$100,2,FALSE),FALSE))</f>
        <v>0</v>
      </c>
      <c r="AN57">
        <f>IF($C57=-1,-1,VLOOKUP($C57,'HCAD Process'!$D$5:$CZ$504,VLOOKUP(AN$4,'Table Name'!$C$2:$D$100,2,FALSE),FALSE))</f>
        <v>0</v>
      </c>
      <c r="AO57">
        <f>IF($C57=-1,-1,VLOOKUP($C57,'HCAD Process'!$D$5:$CZ$504,VLOOKUP(AO$4,'Table Name'!$C$2:$D$100,2,FALSE),FALSE))</f>
        <v>0</v>
      </c>
      <c r="AP57">
        <f>IF($C57=-1,-1,VLOOKUP($C57,'HCAD Process'!$D$5:$CZ$504,VLOOKUP(AP$4,'Table Name'!$C$2:$D$100,2,FALSE),FALSE))</f>
        <v>1188</v>
      </c>
      <c r="AQ57">
        <f>IF($C57=-1,-1,VLOOKUP($C57,'HCAD Process'!$D$5:$CZ$504,VLOOKUP(AQ$4,'Table Name'!$C$2:$D$100,2,FALSE),FALSE))</f>
        <v>276</v>
      </c>
      <c r="AR57">
        <f>IF($C57=-1,-1,VLOOKUP($C57,'HCAD Process'!$D$5:$CZ$504,VLOOKUP(AR$4,'Table Name'!$C$2:$D$100,2,FALSE),FALSE))</f>
        <v>1</v>
      </c>
      <c r="AS57" t="str">
        <f>IF($C57=-1,-1,VLOOKUP($C57,'HCAD Process'!$D$5:$CZ$504,VLOOKUP(AS$4,'Table Name'!$C$2:$D$100,2,FALSE),FALSE))</f>
        <v>24</v>
      </c>
      <c r="AT57" t="str">
        <f>IF($C57=-1,-1,VLOOKUP($C57,'HCAD Process'!$D$5:$CZ$504,VLOOKUP(AT$4,'Table Name'!$C$2:$D$100,2,FALSE),FALSE))</f>
        <v>Motels\Limited Service Hotels</v>
      </c>
      <c r="AU57">
        <f>IF($C57=-1,-1,VLOOKUP($C57,'HCAD Process'!$D$5:$CZ$504,VLOOKUP(AU$4,'Table Name'!$C$2:$D$100,2,FALSE),FALSE))</f>
        <v>0</v>
      </c>
      <c r="AV57" t="str">
        <f>IF($C57=-1,-1,VLOOKUP($C57,'HCAD Process'!$D$5:$CZ$504,VLOOKUP(AV$4,'Table Name'!$C$2:$D$100,2,FALSE),FALSE))</f>
        <v>25</v>
      </c>
      <c r="AW57">
        <f>IF($C57=-1,-1,VLOOKUP($C57,'HCAD Process'!$D$5:$CZ$504,VLOOKUP(AW$4,'Table Name'!$C$2:$D$100,2,FALSE),FALSE))</f>
        <v>0</v>
      </c>
      <c r="AX57">
        <f>IF($C57=-1,-1,VLOOKUP($C57,'HCAD Process'!$D$5:$CZ$504,VLOOKUP(AX$4,'Table Name'!$C$2:$D$100,2,FALSE),FALSE))</f>
        <v>0</v>
      </c>
      <c r="AY57">
        <f>IF($C57=-1,-1,VLOOKUP($C57,'HCAD Process'!$D$5:$CZ$504,VLOOKUP(AY$4,'Table Name'!$C$2:$D$100,2,FALSE),FALSE))</f>
        <v>0</v>
      </c>
      <c r="AZ57">
        <f>IF($C57=-1,-1,VLOOKUP($C57,'HCAD Process'!$D$5:$CZ$504,VLOOKUP(AZ$4,'Table Name'!$C$2:$D$100,2,FALSE),FALSE))</f>
        <v>319375</v>
      </c>
      <c r="BA57" t="str">
        <f>IF($C57=-1,-1,VLOOKUP($C57,'HCAD Process'!$D$5:$CZ$504,VLOOKUP(BA$4,'Table Name'!$C$2:$D$100,2,FALSE),FALSE))</f>
        <v>5</v>
      </c>
      <c r="BB57" t="str">
        <f>IF($C57=-1,-1,VLOOKUP($C57,'HCAD Process'!$D$5:$CZ$504,VLOOKUP(BB$4,'Table Name'!$C$2:$D$100,2,FALSE),FALSE))</f>
        <v>LTS 1 2 3 4 12 13 &amp; 14 &amp; TR 11 BLK 2</v>
      </c>
      <c r="BC57" t="str">
        <f>IF($C57=-1,-1,VLOOKUP($C57,'HCAD Process'!$D$5:$CZ$504,VLOOKUP(BC$4,'Table Name'!$C$2:$D$100,2,FALSE),FALSE))</f>
        <v>EAST SUNSET HEIGHTS</v>
      </c>
      <c r="BD57" t="str">
        <f>IF($C57=-1,-1,VLOOKUP($C57,'HCAD Process'!$D$5:$CZ$504,VLOOKUP(BD$4,'Table Name'!$C$2:$D$100,2,FALSE),FALSE))</f>
        <v>2305</v>
      </c>
      <c r="BE57" t="str">
        <f>IF($C57=-1,-1,VLOOKUP($C57,'HCAD Process'!$D$5:$CZ$504,VLOOKUP(BE$4,'Table Name'!$C$2:$D$100,2,FALSE),FALSE))</f>
        <v>Intercontinental</v>
      </c>
      <c r="BF57" t="str">
        <f>IF($C57=-1,-1,VLOOKUP($C57,'HCAD Process'!$D$5:$CZ$504,VLOOKUP(BF$4,'Table Name'!$C$2:$D$100,2,FALSE),FALSE))</f>
        <v>161</v>
      </c>
      <c r="BG57" t="str">
        <f>IF($C57=-1,-1,VLOOKUP($C57,'HCAD Process'!$D$5:$CZ$504,VLOOKUP(BG$4,'Table Name'!$C$2:$D$100,2,FALSE),FALSE))</f>
        <v>1F Heights, Brooksmith, Norhill Areas</v>
      </c>
      <c r="BH57" t="str">
        <f>IF($C57=-1,-1,VLOOKUP($C57,'HCAD Process'!$D$5:$CZ$504,VLOOKUP(BH$4,'Table Name'!$C$2:$D$100,2,FALSE),FALSE))</f>
        <v>5938.10</v>
      </c>
      <c r="BI57" t="str">
        <f>IF($C57=-1,-1,VLOOKUP($C57,'HCAD Process'!$D$5:$CZ$504,VLOOKUP(BI$4,'Table Name'!$C$2:$D$100,2,FALSE),FALSE))</f>
        <v>0</v>
      </c>
      <c r="BJ57" t="str">
        <f>IF($C57=-1,-1,VLOOKUP($C57,'HCAD Process'!$D$5:$CZ$504,VLOOKUP(BJ$4,'Table Name'!$C$2:$D$100,2,FALSE),FALSE))</f>
        <v>01</v>
      </c>
      <c r="BK57" t="str">
        <f>IF($C57=-1,-1,VLOOKUP($C57,'HCAD Process'!$D$5:$CZ$504,VLOOKUP(BK$4,'Table Name'!$C$2:$D$100,2,FALSE),FALSE))</f>
        <v>5359B</v>
      </c>
      <c r="BL57" t="str">
        <f>IF($C57=-1,-1,VLOOKUP($C57,'HCAD Process'!$D$5:$CZ$504,VLOOKUP(BL$4,'Table Name'!$C$2:$D$100,2,FALSE),FALSE))</f>
        <v>453P</v>
      </c>
      <c r="BM57" t="str">
        <f>IF($C57=-1,-1,VLOOKUP($C57,'HCAD Process'!$D$5:$CZ$504,VLOOKUP(BM$4,'Table Name'!$C$2:$D$100,2,FALSE),FALSE))</f>
        <v>001 040 041 042 043 044 048 061 949</v>
      </c>
      <c r="BN57" t="str">
        <f>IF($C57=-1,-1,VLOOKUP($C57,'HCAD Process'!$D$5:$CZ$504,VLOOKUP(BN$4,'Table Name'!$C$2:$D$100,2,FALSE),FALSE))</f>
        <v>Real, Commercial</v>
      </c>
      <c r="BO57" t="str">
        <f>IF($C57=-1,-1,VLOOKUP($C57,'HCAD Process'!$D$5:$CZ$504,VLOOKUP(BO$4,'Table Name'!$C$2:$D$100,2,FALSE),FALSE))</f>
        <v>F1</v>
      </c>
      <c r="BP57" t="str">
        <f>IF($C57=-1,-1,VLOOKUP($C57,'HCAD Process'!$D$5:$CZ$504,VLOOKUP(BP$4,'Table Name'!$C$2:$D$100,2,FALSE),FALSE))</f>
        <v>Real, Commercial</v>
      </c>
      <c r="BQ57" t="str">
        <f>IF($C57=-1,-1,VLOOKUP($C57,'HCAD Process'!$D$5:$CZ$504,VLOOKUP(BQ$4,'Table Name'!$C$2:$D$100,2,FALSE),FALSE))</f>
        <v>Hotel/Motel, Low-Rise 1 to 3 Stories</v>
      </c>
      <c r="BR57" t="str">
        <f>IF($C57=-1,-1,VLOOKUP($C57,'HCAD Process'!$D$5:$CZ$504,VLOOKUP(BR$4,'Table Name'!$C$2:$D$100,2,FALSE),FALSE))</f>
        <v>Motel</v>
      </c>
      <c r="BS57" t="str">
        <f>IF($C57=-1,-1,VLOOKUP($C57,'HCAD Process'!$D$5:$CZ$504,VLOOKUP(BS$4,'Table Name'!$C$2:$D$100,2,FALSE),FALSE))</f>
        <v>8002</v>
      </c>
      <c r="BT57" t="str">
        <f>IF($C57=-1,-1,VLOOKUP($C57,'HCAD Process'!$D$5:$CZ$504,VLOOKUP(BT$4,'Table Name'!$C$2:$D$100,2,FALSE),FALSE))</f>
        <v>Land Neighborhood Section 2</v>
      </c>
      <c r="BU57">
        <f>IF($C57=-1,-1,VLOOKUP($C57,'HCAD Process'!$D$5:$CZ$504,VLOOKUP(BU$4,'Table Name'!$C$2:$D$100,2,FALSE),FALSE))</f>
        <v>45050</v>
      </c>
      <c r="BV57" t="str">
        <f>IF($C57=-1,-1,VLOOKUP($C57,'HCAD Process'!$D$5:$CZ$504,VLOOKUP(BV$4,'Table Name'!$C$2:$D$100,2,FALSE),FALSE))</f>
        <v>SF</v>
      </c>
      <c r="BW57" t="str">
        <f>IF($C57=-1,-1,VLOOKUP($C57,'HCAD Process'!$D$5:$CZ$504,VLOOKUP(BW$4,'Table Name'!$C$2:$D$100,2,FALSE),FALSE))</f>
        <v>1.0000</v>
      </c>
      <c r="BX57" t="str">
        <f>IF($C57=-1,-1,VLOOKUP($C57,'HCAD Process'!$D$5:$CZ$504,VLOOKUP(BX$4,'Table Name'!$C$2:$D$100,2,FALSE),FALSE))</f>
        <v>1.0000</v>
      </c>
      <c r="BY57" t="str">
        <f>IF($C57=-1,-1,VLOOKUP($C57,'HCAD Process'!$D$5:$CZ$504,VLOOKUP(BY$4,'Table Name'!$C$2:$D$100,2,FALSE),FALSE))</f>
        <v>.9000</v>
      </c>
      <c r="BZ57" t="str">
        <f>IF($C57=-1,-1,VLOOKUP($C57,'HCAD Process'!$D$5:$CZ$504,VLOOKUP(BZ$4,'Table Name'!$C$2:$D$100,2,FALSE),FALSE))</f>
        <v>.9000</v>
      </c>
      <c r="CA57">
        <f>IF($C57=-1,-1,VLOOKUP($C57,'HCAD Process'!$D$5:$CZ$504,VLOOKUP(CA$4,'Table Name'!$C$2:$D$100,2,FALSE),FALSE))</f>
        <v>45</v>
      </c>
      <c r="CB57">
        <f>IF($C57=-1,-1,VLOOKUP($C57,'HCAD Process'!$D$5:$CZ$504,VLOOKUP(CB$4,'Table Name'!$C$2:$D$100,2,FALSE),FALSE))</f>
        <v>40</v>
      </c>
      <c r="CC57">
        <f>IF($C57=-1,-1,VLOOKUP($C57,'HCAD Process'!$D$5:$CZ$504,VLOOKUP(CC$4,'Table Name'!$C$2:$D$100,2,FALSE),FALSE))</f>
        <v>1824525</v>
      </c>
      <c r="CD57" t="str">
        <f>IF($C57=-1,-1,VLOOKUP($C57,'HCAD Process'!$D$5:$CZ$504,VLOOKUP(CD$4,'Table Name'!$C$2:$D$100,2,FALSE),FALSE))</f>
        <v>05801400000114</v>
      </c>
    </row>
    <row r="58" spans="2:82" x14ac:dyDescent="0.25">
      <c r="B58">
        <f t="shared" si="0"/>
        <v>54</v>
      </c>
      <c r="C58" t="str">
        <f t="array" ref="C58">IF(ISERROR(INDEX('HCAD Process'!CE$5:CE$504,MATCH(0,COUNTIF(C$4:C57,'HCAD Process'!CE$5:CE$504)+('HCAD Process'!CE$5:CE$504=-1),0))),-1,INDEX('HCAD Process'!CE$5:CE$504,MATCH(0,COUNTIF(C$4:C57,'HCAD Process'!CE$5:CE$504)+('HCAD Process'!CE$5:CE$504=-1),0)))</f>
        <v>05801400000115</v>
      </c>
      <c r="D58" t="str">
        <f>IF($C58=-1,-1,VLOOKUP($C58,'HCAD Process'!$D$5:$CZ$504,VLOOKUP(D$4,'Table Name'!$C$2:$D$100,2,FALSE),FALSE))</f>
        <v>0580140000011</v>
      </c>
      <c r="E58" t="str">
        <f>IF($C58=-1,-1,VLOOKUP($C58,'HCAD Process'!$D$5:$CZ$504,VLOOKUP(E$4,'Table Name'!$C$2:$D$100,2,FALSE),FALSE))</f>
        <v>08/05/2003</v>
      </c>
      <c r="F58" t="str">
        <f>IF($C58=-1,-1,VLOOKUP($C58,'HCAD Process'!$D$5:$CZ$504,VLOOKUP(F$4,'Table Name'!$C$2:$D$100,2,FALSE),FALSE))</f>
        <v>JJB ENTERPRISES INC</v>
      </c>
      <c r="G58" t="str">
        <f>IF($C58=-1,-1,VLOOKUP($C58,'HCAD Process'!$D$5:$CZ$504,VLOOKUP(G$4,'Table Name'!$C$2:$D$100,2,FALSE),FALSE))</f>
        <v>FIESTA INN</v>
      </c>
      <c r="H58">
        <f>IF($C58=-1,-1,VLOOKUP($C58,'HCAD Process'!$D$5:$CZ$504,VLOOKUP(H$4,'Table Name'!$C$2:$D$100,2,FALSE),FALSE))</f>
        <v>0</v>
      </c>
      <c r="I58" t="str">
        <f>IF($C58=-1,-1,VLOOKUP($C58,'HCAD Process'!$D$5:$CZ$504,VLOOKUP(I$4,'Table Name'!$C$2:$D$100,2,FALSE),FALSE))</f>
        <v>2808 AIRLINE DR 25</v>
      </c>
      <c r="J58" t="str">
        <f>IF($C58=-1,-1,VLOOKUP($C58,'HCAD Process'!$D$5:$CZ$504,VLOOKUP(J$4,'Table Name'!$C$2:$D$100,2,FALSE),FALSE))</f>
        <v>HOUSTON</v>
      </c>
      <c r="K58" t="str">
        <f>IF($C58=-1,-1,VLOOKUP($C58,'HCAD Process'!$D$5:$CZ$504,VLOOKUP(K$4,'Table Name'!$C$2:$D$100,2,FALSE),FALSE))</f>
        <v>77009</v>
      </c>
      <c r="L58">
        <f>IF($C58=-1,-1,VLOOKUP($C58,'HCAD Process'!$D$5:$CZ$504,VLOOKUP(L$4,'Table Name'!$C$2:$D$100,2,FALSE),FALSE))</f>
        <v>1374536</v>
      </c>
      <c r="M58">
        <f>IF($C58=-1,-1,VLOOKUP($C58,'HCAD Process'!$D$5:$CZ$504,VLOOKUP(M$4,'Table Name'!$C$2:$D$100,2,FALSE),FALSE))</f>
        <v>2051032</v>
      </c>
      <c r="N58">
        <f>IF($C58=-1,-1,VLOOKUP($C58,'HCAD Process'!$D$5:$CZ$504,VLOOKUP(N$4,'Table Name'!$C$2:$D$100,2,FALSE),FALSE))</f>
        <v>1848307</v>
      </c>
      <c r="O58">
        <f>IF($C58=-1,-1,VLOOKUP($C58,'HCAD Process'!$D$5:$CZ$504,VLOOKUP(O$4,'Table Name'!$C$2:$D$100,2,FALSE),FALSE))</f>
        <v>0</v>
      </c>
      <c r="P58" t="e">
        <f>IF($C58=-1,-1,VLOOKUP($C58,'HCAD Process'!$D$5:$CZ$504,VLOOKUP(P$4,'Table Name'!$C$2:$D$100,2,FALSE),FALSE))</f>
        <v>#REF!</v>
      </c>
      <c r="Q58" t="str">
        <f>IF($C58=-1,-1,VLOOKUP($C58,'HCAD Process'!$D$5:$CZ$504,VLOOKUP(Q$4,'Table Name'!$C$2:$D$100,2,FALSE),FALSE))</f>
        <v>COMMERCIAL</v>
      </c>
      <c r="R58" t="str">
        <f>IF($C58=-1,-1,VLOOKUP($C58,'HCAD Process'!$D$5:$CZ$504,VLOOKUP(R$4,'Table Name'!$C$2:$D$100,2,FALSE),FALSE))</f>
        <v>5</v>
      </c>
      <c r="S58" t="str">
        <f>IF($C58=-1,-1,VLOOKUP($C58,'HCAD Process'!$D$5:$CZ$504,VLOOKUP(S$4,'Table Name'!$C$2:$D$100,2,FALSE),FALSE))</f>
        <v>4315</v>
      </c>
      <c r="T58" t="str">
        <f>IF($C58=-1,-1,VLOOKUP($C58,'HCAD Process'!$D$5:$CZ$504,VLOOKUP(T$4,'Table Name'!$C$2:$D$100,2,FALSE),FALSE))</f>
        <v>8343</v>
      </c>
      <c r="U58" t="str">
        <f>IF($C58=-1,-1,VLOOKUP($C58,'HCAD Process'!$D$5:$CZ$504,VLOOKUP(U$4,'Table Name'!$C$2:$D$100,2,FALSE),FALSE))</f>
        <v>D</v>
      </c>
      <c r="V58" t="str">
        <f>IF($C58=-1,-1,VLOOKUP($C58,'HCAD Process'!$D$5:$CZ$504,VLOOKUP(V$4,'Table Name'!$C$2:$D$100,2,FALSE),FALSE))</f>
        <v>Wood or Light Steel</v>
      </c>
      <c r="W58">
        <f>IF($C58=-1,-1,VLOOKUP($C58,'HCAD Process'!$D$5:$CZ$504,VLOOKUP(W$4,'Table Name'!$C$2:$D$100,2,FALSE),FALSE))</f>
        <v>2471</v>
      </c>
      <c r="X58">
        <f>IF($C58=-1,-1,VLOOKUP($C58,'HCAD Process'!$D$5:$CZ$504,VLOOKUP(X$4,'Table Name'!$C$2:$D$100,2,FALSE),FALSE))</f>
        <v>0</v>
      </c>
      <c r="Y58">
        <f>IF($C58=-1,-1,VLOOKUP($C58,'HCAD Process'!$D$5:$CZ$504,VLOOKUP(Y$4,'Table Name'!$C$2:$D$100,2,FALSE),FALSE))</f>
        <v>76022</v>
      </c>
      <c r="Z58">
        <f>IF($C58=-1,-1,VLOOKUP($C58,'HCAD Process'!$D$5:$CZ$504,VLOOKUP(Z$4,'Table Name'!$C$2:$D$100,2,FALSE),FALSE))</f>
        <v>0</v>
      </c>
      <c r="AA58" t="str">
        <f>IF($C58=-1,-1,VLOOKUP($C58,'HCAD Process'!$D$5:$CZ$504,VLOOKUP(AA$4,'Table Name'!$C$2:$D$100,2,FALSE),FALSE))</f>
        <v>.967500</v>
      </c>
      <c r="AB58" t="str">
        <f>IF($C58=-1,-1,VLOOKUP($C58,'HCAD Process'!$D$5:$CZ$504,VLOOKUP(AB$4,'Table Name'!$C$2:$D$100,2,FALSE),FALSE))</f>
        <v>D</v>
      </c>
      <c r="AC58" t="str">
        <f>IF($C58=-1,-1,VLOOKUP($C58,'HCAD Process'!$D$5:$CZ$504,VLOOKUP(AC$4,'Table Name'!$C$2:$D$100,2,FALSE),FALSE))</f>
        <v>Low</v>
      </c>
      <c r="AD58" t="str">
        <f>IF($C58=-1,-1,VLOOKUP($C58,'HCAD Process'!$D$5:$CZ$504,VLOOKUP(AD$4,'Table Name'!$C$2:$D$100,2,FALSE),FALSE))</f>
        <v>1963</v>
      </c>
      <c r="AE58" t="str">
        <f>IF($C58=-1,-1,VLOOKUP($C58,'HCAD Process'!$D$5:$CZ$504,VLOOKUP(AE$4,'Table Name'!$C$2:$D$100,2,FALSE),FALSE))</f>
        <v>1963</v>
      </c>
      <c r="AF58" t="str">
        <f>IF($C58=-1,-1,VLOOKUP($C58,'HCAD Process'!$D$5:$CZ$504,VLOOKUP(AF$4,'Table Name'!$C$2:$D$100,2,FALSE),FALSE))</f>
        <v>0</v>
      </c>
      <c r="AG58" t="str">
        <f>IF($C58=-1,-1,VLOOKUP($C58,'HCAD Process'!$D$5:$CZ$504,VLOOKUP(AG$4,'Table Name'!$C$2:$D$100,2,FALSE),FALSE))</f>
        <v>1964</v>
      </c>
      <c r="AH58">
        <f>IF($C58=-1,-1,VLOOKUP($C58,'HCAD Process'!$D$5:$CZ$504,VLOOKUP(AH$4,'Table Name'!$C$2:$D$100,2,FALSE),FALSE))</f>
        <v>0</v>
      </c>
      <c r="AI58" t="str">
        <f>IF($C58=-1,-1,VLOOKUP($C58,'HCAD Process'!$D$5:$CZ$504,VLOOKUP(AI$4,'Table Name'!$C$2:$D$100,2,FALSE),FALSE))</f>
        <v>01/01/1997</v>
      </c>
      <c r="AJ58">
        <f>IF($C58=-1,-1,VLOOKUP($C58,'HCAD Process'!$D$5:$CZ$504,VLOOKUP(AJ$4,'Table Name'!$C$2:$D$100,2,FALSE),FALSE))</f>
        <v>0</v>
      </c>
      <c r="AK58">
        <f>IF($C58=-1,-1,VLOOKUP($C58,'HCAD Process'!$D$5:$CZ$504,VLOOKUP(AK$4,'Table Name'!$C$2:$D$100,2,FALSE),FALSE))</f>
        <v>1116</v>
      </c>
      <c r="AL58">
        <f>IF($C58=-1,-1,VLOOKUP($C58,'HCAD Process'!$D$5:$CZ$504,VLOOKUP(AL$4,'Table Name'!$C$2:$D$100,2,FALSE),FALSE))</f>
        <v>1764</v>
      </c>
      <c r="AM58">
        <f>IF($C58=-1,-1,VLOOKUP($C58,'HCAD Process'!$D$5:$CZ$504,VLOOKUP(AM$4,'Table Name'!$C$2:$D$100,2,FALSE),FALSE))</f>
        <v>0</v>
      </c>
      <c r="AN58">
        <f>IF($C58=-1,-1,VLOOKUP($C58,'HCAD Process'!$D$5:$CZ$504,VLOOKUP(AN$4,'Table Name'!$C$2:$D$100,2,FALSE),FALSE))</f>
        <v>0</v>
      </c>
      <c r="AO58">
        <f>IF($C58=-1,-1,VLOOKUP($C58,'HCAD Process'!$D$5:$CZ$504,VLOOKUP(AO$4,'Table Name'!$C$2:$D$100,2,FALSE),FALSE))</f>
        <v>0</v>
      </c>
      <c r="AP58">
        <f>IF($C58=-1,-1,VLOOKUP($C58,'HCAD Process'!$D$5:$CZ$504,VLOOKUP(AP$4,'Table Name'!$C$2:$D$100,2,FALSE),FALSE))</f>
        <v>1116</v>
      </c>
      <c r="AQ58">
        <f>IF($C58=-1,-1,VLOOKUP($C58,'HCAD Process'!$D$5:$CZ$504,VLOOKUP(AQ$4,'Table Name'!$C$2:$D$100,2,FALSE),FALSE))</f>
        <v>268</v>
      </c>
      <c r="AR58">
        <f>IF($C58=-1,-1,VLOOKUP($C58,'HCAD Process'!$D$5:$CZ$504,VLOOKUP(AR$4,'Table Name'!$C$2:$D$100,2,FALSE),FALSE))</f>
        <v>1</v>
      </c>
      <c r="AS58" t="str">
        <f>IF($C58=-1,-1,VLOOKUP($C58,'HCAD Process'!$D$5:$CZ$504,VLOOKUP(AS$4,'Table Name'!$C$2:$D$100,2,FALSE),FALSE))</f>
        <v>24</v>
      </c>
      <c r="AT58" t="str">
        <f>IF($C58=-1,-1,VLOOKUP($C58,'HCAD Process'!$D$5:$CZ$504,VLOOKUP(AT$4,'Table Name'!$C$2:$D$100,2,FALSE),FALSE))</f>
        <v>Motels\Limited Service Hotels</v>
      </c>
      <c r="AU58">
        <f>IF($C58=-1,-1,VLOOKUP($C58,'HCAD Process'!$D$5:$CZ$504,VLOOKUP(AU$4,'Table Name'!$C$2:$D$100,2,FALSE),FALSE))</f>
        <v>0</v>
      </c>
      <c r="AV58" t="str">
        <f>IF($C58=-1,-1,VLOOKUP($C58,'HCAD Process'!$D$5:$CZ$504,VLOOKUP(AV$4,'Table Name'!$C$2:$D$100,2,FALSE),FALSE))</f>
        <v>25</v>
      </c>
      <c r="AW58">
        <f>IF($C58=-1,-1,VLOOKUP($C58,'HCAD Process'!$D$5:$CZ$504,VLOOKUP(AW$4,'Table Name'!$C$2:$D$100,2,FALSE),FALSE))</f>
        <v>0</v>
      </c>
      <c r="AX58">
        <f>IF($C58=-1,-1,VLOOKUP($C58,'HCAD Process'!$D$5:$CZ$504,VLOOKUP(AX$4,'Table Name'!$C$2:$D$100,2,FALSE),FALSE))</f>
        <v>0</v>
      </c>
      <c r="AY58">
        <f>IF($C58=-1,-1,VLOOKUP($C58,'HCAD Process'!$D$5:$CZ$504,VLOOKUP(AY$4,'Table Name'!$C$2:$D$100,2,FALSE),FALSE))</f>
        <v>0</v>
      </c>
      <c r="AZ58">
        <f>IF($C58=-1,-1,VLOOKUP($C58,'HCAD Process'!$D$5:$CZ$504,VLOOKUP(AZ$4,'Table Name'!$C$2:$D$100,2,FALSE),FALSE))</f>
        <v>319375</v>
      </c>
      <c r="BA58" t="str">
        <f>IF($C58=-1,-1,VLOOKUP($C58,'HCAD Process'!$D$5:$CZ$504,VLOOKUP(BA$4,'Table Name'!$C$2:$D$100,2,FALSE),FALSE))</f>
        <v>5</v>
      </c>
      <c r="BB58" t="str">
        <f>IF($C58=-1,-1,VLOOKUP($C58,'HCAD Process'!$D$5:$CZ$504,VLOOKUP(BB$4,'Table Name'!$C$2:$D$100,2,FALSE),FALSE))</f>
        <v>LTS 1 2 3 4 12 13 &amp; 14 &amp; TR 11 BLK 2</v>
      </c>
      <c r="BC58" t="str">
        <f>IF($C58=-1,-1,VLOOKUP($C58,'HCAD Process'!$D$5:$CZ$504,VLOOKUP(BC$4,'Table Name'!$C$2:$D$100,2,FALSE),FALSE))</f>
        <v>EAST SUNSET HEIGHTS</v>
      </c>
      <c r="BD58" t="str">
        <f>IF($C58=-1,-1,VLOOKUP($C58,'HCAD Process'!$D$5:$CZ$504,VLOOKUP(BD$4,'Table Name'!$C$2:$D$100,2,FALSE),FALSE))</f>
        <v>2305</v>
      </c>
      <c r="BE58" t="str">
        <f>IF($C58=-1,-1,VLOOKUP($C58,'HCAD Process'!$D$5:$CZ$504,VLOOKUP(BE$4,'Table Name'!$C$2:$D$100,2,FALSE),FALSE))</f>
        <v>Intercontinental</v>
      </c>
      <c r="BF58" t="str">
        <f>IF($C58=-1,-1,VLOOKUP($C58,'HCAD Process'!$D$5:$CZ$504,VLOOKUP(BF$4,'Table Name'!$C$2:$D$100,2,FALSE),FALSE))</f>
        <v>161</v>
      </c>
      <c r="BG58" t="str">
        <f>IF($C58=-1,-1,VLOOKUP($C58,'HCAD Process'!$D$5:$CZ$504,VLOOKUP(BG$4,'Table Name'!$C$2:$D$100,2,FALSE),FALSE))</f>
        <v>1F Heights, Brooksmith, Norhill Areas</v>
      </c>
      <c r="BH58" t="str">
        <f>IF($C58=-1,-1,VLOOKUP($C58,'HCAD Process'!$D$5:$CZ$504,VLOOKUP(BH$4,'Table Name'!$C$2:$D$100,2,FALSE),FALSE))</f>
        <v>5938.10</v>
      </c>
      <c r="BI58" t="str">
        <f>IF($C58=-1,-1,VLOOKUP($C58,'HCAD Process'!$D$5:$CZ$504,VLOOKUP(BI$4,'Table Name'!$C$2:$D$100,2,FALSE),FALSE))</f>
        <v>0</v>
      </c>
      <c r="BJ58" t="str">
        <f>IF($C58=-1,-1,VLOOKUP($C58,'HCAD Process'!$D$5:$CZ$504,VLOOKUP(BJ$4,'Table Name'!$C$2:$D$100,2,FALSE),FALSE))</f>
        <v>01</v>
      </c>
      <c r="BK58" t="str">
        <f>IF($C58=-1,-1,VLOOKUP($C58,'HCAD Process'!$D$5:$CZ$504,VLOOKUP(BK$4,'Table Name'!$C$2:$D$100,2,FALSE),FALSE))</f>
        <v>5359B</v>
      </c>
      <c r="BL58" t="str">
        <f>IF($C58=-1,-1,VLOOKUP($C58,'HCAD Process'!$D$5:$CZ$504,VLOOKUP(BL$4,'Table Name'!$C$2:$D$100,2,FALSE),FALSE))</f>
        <v>453P</v>
      </c>
      <c r="BM58" t="str">
        <f>IF($C58=-1,-1,VLOOKUP($C58,'HCAD Process'!$D$5:$CZ$504,VLOOKUP(BM$4,'Table Name'!$C$2:$D$100,2,FALSE),FALSE))</f>
        <v>001 040 041 042 043 044 048 061 949</v>
      </c>
      <c r="BN58" t="str">
        <f>IF($C58=-1,-1,VLOOKUP($C58,'HCAD Process'!$D$5:$CZ$504,VLOOKUP(BN$4,'Table Name'!$C$2:$D$100,2,FALSE),FALSE))</f>
        <v>Real, Commercial</v>
      </c>
      <c r="BO58" t="str">
        <f>IF($C58=-1,-1,VLOOKUP($C58,'HCAD Process'!$D$5:$CZ$504,VLOOKUP(BO$4,'Table Name'!$C$2:$D$100,2,FALSE),FALSE))</f>
        <v>F1</v>
      </c>
      <c r="BP58" t="str">
        <f>IF($C58=-1,-1,VLOOKUP($C58,'HCAD Process'!$D$5:$CZ$504,VLOOKUP(BP$4,'Table Name'!$C$2:$D$100,2,FALSE),FALSE))</f>
        <v>Real, Commercial</v>
      </c>
      <c r="BQ58" t="str">
        <f>IF($C58=-1,-1,VLOOKUP($C58,'HCAD Process'!$D$5:$CZ$504,VLOOKUP(BQ$4,'Table Name'!$C$2:$D$100,2,FALSE),FALSE))</f>
        <v>Hotel/Motel, Low-Rise 1 to 3 Stories</v>
      </c>
      <c r="BR58" t="str">
        <f>IF($C58=-1,-1,VLOOKUP($C58,'HCAD Process'!$D$5:$CZ$504,VLOOKUP(BR$4,'Table Name'!$C$2:$D$100,2,FALSE),FALSE))</f>
        <v>Motel</v>
      </c>
      <c r="BS58" t="str">
        <f>IF($C58=-1,-1,VLOOKUP($C58,'HCAD Process'!$D$5:$CZ$504,VLOOKUP(BS$4,'Table Name'!$C$2:$D$100,2,FALSE),FALSE))</f>
        <v>8002</v>
      </c>
      <c r="BT58" t="str">
        <f>IF($C58=-1,-1,VLOOKUP($C58,'HCAD Process'!$D$5:$CZ$504,VLOOKUP(BT$4,'Table Name'!$C$2:$D$100,2,FALSE),FALSE))</f>
        <v>Land Neighborhood Section 2</v>
      </c>
      <c r="BU58">
        <f>IF($C58=-1,-1,VLOOKUP($C58,'HCAD Process'!$D$5:$CZ$504,VLOOKUP(BU$4,'Table Name'!$C$2:$D$100,2,FALSE),FALSE))</f>
        <v>45050</v>
      </c>
      <c r="BV58" t="str">
        <f>IF($C58=-1,-1,VLOOKUP($C58,'HCAD Process'!$D$5:$CZ$504,VLOOKUP(BV$4,'Table Name'!$C$2:$D$100,2,FALSE),FALSE))</f>
        <v>SF</v>
      </c>
      <c r="BW58" t="str">
        <f>IF($C58=-1,-1,VLOOKUP($C58,'HCAD Process'!$D$5:$CZ$504,VLOOKUP(BW$4,'Table Name'!$C$2:$D$100,2,FALSE),FALSE))</f>
        <v>1.0000</v>
      </c>
      <c r="BX58" t="str">
        <f>IF($C58=-1,-1,VLOOKUP($C58,'HCAD Process'!$D$5:$CZ$504,VLOOKUP(BX$4,'Table Name'!$C$2:$D$100,2,FALSE),FALSE))</f>
        <v>1.0000</v>
      </c>
      <c r="BY58" t="str">
        <f>IF($C58=-1,-1,VLOOKUP($C58,'HCAD Process'!$D$5:$CZ$504,VLOOKUP(BY$4,'Table Name'!$C$2:$D$100,2,FALSE),FALSE))</f>
        <v>.9000</v>
      </c>
      <c r="BZ58" t="str">
        <f>IF($C58=-1,-1,VLOOKUP($C58,'HCAD Process'!$D$5:$CZ$504,VLOOKUP(BZ$4,'Table Name'!$C$2:$D$100,2,FALSE),FALSE))</f>
        <v>.9000</v>
      </c>
      <c r="CA58">
        <f>IF($C58=-1,-1,VLOOKUP($C58,'HCAD Process'!$D$5:$CZ$504,VLOOKUP(CA$4,'Table Name'!$C$2:$D$100,2,FALSE),FALSE))</f>
        <v>45</v>
      </c>
      <c r="CB58">
        <f>IF($C58=-1,-1,VLOOKUP($C58,'HCAD Process'!$D$5:$CZ$504,VLOOKUP(CB$4,'Table Name'!$C$2:$D$100,2,FALSE),FALSE))</f>
        <v>40</v>
      </c>
      <c r="CC58">
        <f>IF($C58=-1,-1,VLOOKUP($C58,'HCAD Process'!$D$5:$CZ$504,VLOOKUP(CC$4,'Table Name'!$C$2:$D$100,2,FALSE),FALSE))</f>
        <v>1824525</v>
      </c>
      <c r="CD58" t="str">
        <f>IF($C58=-1,-1,VLOOKUP($C58,'HCAD Process'!$D$5:$CZ$504,VLOOKUP(CD$4,'Table Name'!$C$2:$D$100,2,FALSE),FALSE))</f>
        <v>05801400000115</v>
      </c>
    </row>
    <row r="59" spans="2:82" x14ac:dyDescent="0.25">
      <c r="B59">
        <f t="shared" si="0"/>
        <v>55</v>
      </c>
      <c r="C59" t="str">
        <f t="array" ref="C59">IF(ISERROR(INDEX('HCAD Process'!CE$5:CE$504,MATCH(0,COUNTIF(C$4:C58,'HCAD Process'!CE$5:CE$504)+('HCAD Process'!CE$5:CE$504=-1),0))),-1,INDEX('HCAD Process'!CE$5:CE$504,MATCH(0,COUNTIF(C$4:C58,'HCAD Process'!CE$5:CE$504)+('HCAD Process'!CE$5:CE$504=-1),0)))</f>
        <v>05801400000116</v>
      </c>
      <c r="D59" t="str">
        <f>IF($C59=-1,-1,VLOOKUP($C59,'HCAD Process'!$D$5:$CZ$504,VLOOKUP(D$4,'Table Name'!$C$2:$D$100,2,FALSE),FALSE))</f>
        <v>0580140000011</v>
      </c>
      <c r="E59" t="str">
        <f>IF($C59=-1,-1,VLOOKUP($C59,'HCAD Process'!$D$5:$CZ$504,VLOOKUP(E$4,'Table Name'!$C$2:$D$100,2,FALSE),FALSE))</f>
        <v>08/05/2003</v>
      </c>
      <c r="F59" t="str">
        <f>IF($C59=-1,-1,VLOOKUP($C59,'HCAD Process'!$D$5:$CZ$504,VLOOKUP(F$4,'Table Name'!$C$2:$D$100,2,FALSE),FALSE))</f>
        <v>JJB ENTERPRISES INC</v>
      </c>
      <c r="G59" t="str">
        <f>IF($C59=-1,-1,VLOOKUP($C59,'HCAD Process'!$D$5:$CZ$504,VLOOKUP(G$4,'Table Name'!$C$2:$D$100,2,FALSE),FALSE))</f>
        <v>FIESTA INN</v>
      </c>
      <c r="H59">
        <f>IF($C59=-1,-1,VLOOKUP($C59,'HCAD Process'!$D$5:$CZ$504,VLOOKUP(H$4,'Table Name'!$C$2:$D$100,2,FALSE),FALSE))</f>
        <v>0</v>
      </c>
      <c r="I59" t="str">
        <f>IF($C59=-1,-1,VLOOKUP($C59,'HCAD Process'!$D$5:$CZ$504,VLOOKUP(I$4,'Table Name'!$C$2:$D$100,2,FALSE),FALSE))</f>
        <v>2808 AIRLINE DR 25</v>
      </c>
      <c r="J59" t="str">
        <f>IF($C59=-1,-1,VLOOKUP($C59,'HCAD Process'!$D$5:$CZ$504,VLOOKUP(J$4,'Table Name'!$C$2:$D$100,2,FALSE),FALSE))</f>
        <v>HOUSTON</v>
      </c>
      <c r="K59" t="str">
        <f>IF($C59=-1,-1,VLOOKUP($C59,'HCAD Process'!$D$5:$CZ$504,VLOOKUP(K$4,'Table Name'!$C$2:$D$100,2,FALSE),FALSE))</f>
        <v>77009</v>
      </c>
      <c r="L59">
        <f>IF($C59=-1,-1,VLOOKUP($C59,'HCAD Process'!$D$5:$CZ$504,VLOOKUP(L$4,'Table Name'!$C$2:$D$100,2,FALSE),FALSE))</f>
        <v>1374536</v>
      </c>
      <c r="M59">
        <f>IF($C59=-1,-1,VLOOKUP($C59,'HCAD Process'!$D$5:$CZ$504,VLOOKUP(M$4,'Table Name'!$C$2:$D$100,2,FALSE),FALSE))</f>
        <v>2051032</v>
      </c>
      <c r="N59">
        <f>IF($C59=-1,-1,VLOOKUP($C59,'HCAD Process'!$D$5:$CZ$504,VLOOKUP(N$4,'Table Name'!$C$2:$D$100,2,FALSE),FALSE))</f>
        <v>1848307</v>
      </c>
      <c r="O59">
        <f>IF($C59=-1,-1,VLOOKUP($C59,'HCAD Process'!$D$5:$CZ$504,VLOOKUP(O$4,'Table Name'!$C$2:$D$100,2,FALSE),FALSE))</f>
        <v>0</v>
      </c>
      <c r="P59" t="e">
        <f>IF($C59=-1,-1,VLOOKUP($C59,'HCAD Process'!$D$5:$CZ$504,VLOOKUP(P$4,'Table Name'!$C$2:$D$100,2,FALSE),FALSE))</f>
        <v>#REF!</v>
      </c>
      <c r="Q59" t="str">
        <f>IF($C59=-1,-1,VLOOKUP($C59,'HCAD Process'!$D$5:$CZ$504,VLOOKUP(Q$4,'Table Name'!$C$2:$D$100,2,FALSE),FALSE))</f>
        <v>COMMERCIAL</v>
      </c>
      <c r="R59" t="str">
        <f>IF($C59=-1,-1,VLOOKUP($C59,'HCAD Process'!$D$5:$CZ$504,VLOOKUP(R$4,'Table Name'!$C$2:$D$100,2,FALSE),FALSE))</f>
        <v>6</v>
      </c>
      <c r="S59" t="str">
        <f>IF($C59=-1,-1,VLOOKUP($C59,'HCAD Process'!$D$5:$CZ$504,VLOOKUP(S$4,'Table Name'!$C$2:$D$100,2,FALSE),FALSE))</f>
        <v>4315</v>
      </c>
      <c r="T59" t="str">
        <f>IF($C59=-1,-1,VLOOKUP($C59,'HCAD Process'!$D$5:$CZ$504,VLOOKUP(T$4,'Table Name'!$C$2:$D$100,2,FALSE),FALSE))</f>
        <v>8343</v>
      </c>
      <c r="U59" t="str">
        <f>IF($C59=-1,-1,VLOOKUP($C59,'HCAD Process'!$D$5:$CZ$504,VLOOKUP(U$4,'Table Name'!$C$2:$D$100,2,FALSE),FALSE))</f>
        <v>D</v>
      </c>
      <c r="V59" t="str">
        <f>IF($C59=-1,-1,VLOOKUP($C59,'HCAD Process'!$D$5:$CZ$504,VLOOKUP(V$4,'Table Name'!$C$2:$D$100,2,FALSE),FALSE))</f>
        <v>Wood or Light Steel</v>
      </c>
      <c r="W59">
        <f>IF($C59=-1,-1,VLOOKUP($C59,'HCAD Process'!$D$5:$CZ$504,VLOOKUP(W$4,'Table Name'!$C$2:$D$100,2,FALSE),FALSE))</f>
        <v>8605</v>
      </c>
      <c r="X59">
        <f>IF($C59=-1,-1,VLOOKUP($C59,'HCAD Process'!$D$5:$CZ$504,VLOOKUP(X$4,'Table Name'!$C$2:$D$100,2,FALSE),FALSE))</f>
        <v>0</v>
      </c>
      <c r="Y59">
        <f>IF($C59=-1,-1,VLOOKUP($C59,'HCAD Process'!$D$5:$CZ$504,VLOOKUP(Y$4,'Table Name'!$C$2:$D$100,2,FALSE),FALSE))</f>
        <v>264782</v>
      </c>
      <c r="Z59">
        <f>IF($C59=-1,-1,VLOOKUP($C59,'HCAD Process'!$D$5:$CZ$504,VLOOKUP(Z$4,'Table Name'!$C$2:$D$100,2,FALSE),FALSE))</f>
        <v>0</v>
      </c>
      <c r="AA59" t="str">
        <f>IF($C59=-1,-1,VLOOKUP($C59,'HCAD Process'!$D$5:$CZ$504,VLOOKUP(AA$4,'Table Name'!$C$2:$D$100,2,FALSE),FALSE))</f>
        <v>.967500</v>
      </c>
      <c r="AB59" t="str">
        <f>IF($C59=-1,-1,VLOOKUP($C59,'HCAD Process'!$D$5:$CZ$504,VLOOKUP(AB$4,'Table Name'!$C$2:$D$100,2,FALSE),FALSE))</f>
        <v>D</v>
      </c>
      <c r="AC59" t="str">
        <f>IF($C59=-1,-1,VLOOKUP($C59,'HCAD Process'!$D$5:$CZ$504,VLOOKUP(AC$4,'Table Name'!$C$2:$D$100,2,FALSE),FALSE))</f>
        <v>Low</v>
      </c>
      <c r="AD59" t="str">
        <f>IF($C59=-1,-1,VLOOKUP($C59,'HCAD Process'!$D$5:$CZ$504,VLOOKUP(AD$4,'Table Name'!$C$2:$D$100,2,FALSE),FALSE))</f>
        <v>1963</v>
      </c>
      <c r="AE59" t="str">
        <f>IF($C59=-1,-1,VLOOKUP($C59,'HCAD Process'!$D$5:$CZ$504,VLOOKUP(AE$4,'Table Name'!$C$2:$D$100,2,FALSE),FALSE))</f>
        <v>1963</v>
      </c>
      <c r="AF59" t="str">
        <f>IF($C59=-1,-1,VLOOKUP($C59,'HCAD Process'!$D$5:$CZ$504,VLOOKUP(AF$4,'Table Name'!$C$2:$D$100,2,FALSE),FALSE))</f>
        <v>0</v>
      </c>
      <c r="AG59" t="str">
        <f>IF($C59=-1,-1,VLOOKUP($C59,'HCAD Process'!$D$5:$CZ$504,VLOOKUP(AG$4,'Table Name'!$C$2:$D$100,2,FALSE),FALSE))</f>
        <v>1964</v>
      </c>
      <c r="AH59">
        <f>IF($C59=-1,-1,VLOOKUP($C59,'HCAD Process'!$D$5:$CZ$504,VLOOKUP(AH$4,'Table Name'!$C$2:$D$100,2,FALSE),FALSE))</f>
        <v>0</v>
      </c>
      <c r="AI59" t="str">
        <f>IF($C59=-1,-1,VLOOKUP($C59,'HCAD Process'!$D$5:$CZ$504,VLOOKUP(AI$4,'Table Name'!$C$2:$D$100,2,FALSE),FALSE))</f>
        <v>01/01/1997</v>
      </c>
      <c r="AJ59">
        <f>IF($C59=-1,-1,VLOOKUP($C59,'HCAD Process'!$D$5:$CZ$504,VLOOKUP(AJ$4,'Table Name'!$C$2:$D$100,2,FALSE),FALSE))</f>
        <v>0</v>
      </c>
      <c r="AK59">
        <f>IF($C59=-1,-1,VLOOKUP($C59,'HCAD Process'!$D$5:$CZ$504,VLOOKUP(AK$4,'Table Name'!$C$2:$D$100,2,FALSE),FALSE))</f>
        <v>3887</v>
      </c>
      <c r="AL59">
        <f>IF($C59=-1,-1,VLOOKUP($C59,'HCAD Process'!$D$5:$CZ$504,VLOOKUP(AL$4,'Table Name'!$C$2:$D$100,2,FALSE),FALSE))</f>
        <v>4563</v>
      </c>
      <c r="AM59">
        <f>IF($C59=-1,-1,VLOOKUP($C59,'HCAD Process'!$D$5:$CZ$504,VLOOKUP(AM$4,'Table Name'!$C$2:$D$100,2,FALSE),FALSE))</f>
        <v>0</v>
      </c>
      <c r="AN59">
        <f>IF($C59=-1,-1,VLOOKUP($C59,'HCAD Process'!$D$5:$CZ$504,VLOOKUP(AN$4,'Table Name'!$C$2:$D$100,2,FALSE),FALSE))</f>
        <v>0</v>
      </c>
      <c r="AO59">
        <f>IF($C59=-1,-1,VLOOKUP($C59,'HCAD Process'!$D$5:$CZ$504,VLOOKUP(AO$4,'Table Name'!$C$2:$D$100,2,FALSE),FALSE))</f>
        <v>0</v>
      </c>
      <c r="AP59">
        <f>IF($C59=-1,-1,VLOOKUP($C59,'HCAD Process'!$D$5:$CZ$504,VLOOKUP(AP$4,'Table Name'!$C$2:$D$100,2,FALSE),FALSE))</f>
        <v>3887</v>
      </c>
      <c r="AQ59">
        <f>IF($C59=-1,-1,VLOOKUP($C59,'HCAD Process'!$D$5:$CZ$504,VLOOKUP(AQ$4,'Table Name'!$C$2:$D$100,2,FALSE),FALSE))</f>
        <v>384</v>
      </c>
      <c r="AR59">
        <f>IF($C59=-1,-1,VLOOKUP($C59,'HCAD Process'!$D$5:$CZ$504,VLOOKUP(AR$4,'Table Name'!$C$2:$D$100,2,FALSE),FALSE))</f>
        <v>1</v>
      </c>
      <c r="AS59" t="str">
        <f>IF($C59=-1,-1,VLOOKUP($C59,'HCAD Process'!$D$5:$CZ$504,VLOOKUP(AS$4,'Table Name'!$C$2:$D$100,2,FALSE),FALSE))</f>
        <v>24</v>
      </c>
      <c r="AT59" t="str">
        <f>IF($C59=-1,-1,VLOOKUP($C59,'HCAD Process'!$D$5:$CZ$504,VLOOKUP(AT$4,'Table Name'!$C$2:$D$100,2,FALSE),FALSE))</f>
        <v>Motels\Limited Service Hotels</v>
      </c>
      <c r="AU59">
        <f>IF($C59=-1,-1,VLOOKUP($C59,'HCAD Process'!$D$5:$CZ$504,VLOOKUP(AU$4,'Table Name'!$C$2:$D$100,2,FALSE),FALSE))</f>
        <v>0</v>
      </c>
      <c r="AV59" t="str">
        <f>IF($C59=-1,-1,VLOOKUP($C59,'HCAD Process'!$D$5:$CZ$504,VLOOKUP(AV$4,'Table Name'!$C$2:$D$100,2,FALSE),FALSE))</f>
        <v>25</v>
      </c>
      <c r="AW59">
        <f>IF($C59=-1,-1,VLOOKUP($C59,'HCAD Process'!$D$5:$CZ$504,VLOOKUP(AW$4,'Table Name'!$C$2:$D$100,2,FALSE),FALSE))</f>
        <v>0</v>
      </c>
      <c r="AX59">
        <f>IF($C59=-1,-1,VLOOKUP($C59,'HCAD Process'!$D$5:$CZ$504,VLOOKUP(AX$4,'Table Name'!$C$2:$D$100,2,FALSE),FALSE))</f>
        <v>0</v>
      </c>
      <c r="AY59">
        <f>IF($C59=-1,-1,VLOOKUP($C59,'HCAD Process'!$D$5:$CZ$504,VLOOKUP(AY$4,'Table Name'!$C$2:$D$100,2,FALSE),FALSE))</f>
        <v>0</v>
      </c>
      <c r="AZ59">
        <f>IF($C59=-1,-1,VLOOKUP($C59,'HCAD Process'!$D$5:$CZ$504,VLOOKUP(AZ$4,'Table Name'!$C$2:$D$100,2,FALSE),FALSE))</f>
        <v>319375</v>
      </c>
      <c r="BA59" t="str">
        <f>IF($C59=-1,-1,VLOOKUP($C59,'HCAD Process'!$D$5:$CZ$504,VLOOKUP(BA$4,'Table Name'!$C$2:$D$100,2,FALSE),FALSE))</f>
        <v>5</v>
      </c>
      <c r="BB59" t="str">
        <f>IF($C59=-1,-1,VLOOKUP($C59,'HCAD Process'!$D$5:$CZ$504,VLOOKUP(BB$4,'Table Name'!$C$2:$D$100,2,FALSE),FALSE))</f>
        <v>LTS 1 2 3 4 12 13 &amp; 14 &amp; TR 11 BLK 2</v>
      </c>
      <c r="BC59" t="str">
        <f>IF($C59=-1,-1,VLOOKUP($C59,'HCAD Process'!$D$5:$CZ$504,VLOOKUP(BC$4,'Table Name'!$C$2:$D$100,2,FALSE),FALSE))</f>
        <v>EAST SUNSET HEIGHTS</v>
      </c>
      <c r="BD59" t="str">
        <f>IF($C59=-1,-1,VLOOKUP($C59,'HCAD Process'!$D$5:$CZ$504,VLOOKUP(BD$4,'Table Name'!$C$2:$D$100,2,FALSE),FALSE))</f>
        <v>2305</v>
      </c>
      <c r="BE59" t="str">
        <f>IF($C59=-1,-1,VLOOKUP($C59,'HCAD Process'!$D$5:$CZ$504,VLOOKUP(BE$4,'Table Name'!$C$2:$D$100,2,FALSE),FALSE))</f>
        <v>Intercontinental</v>
      </c>
      <c r="BF59" t="str">
        <f>IF($C59=-1,-1,VLOOKUP($C59,'HCAD Process'!$D$5:$CZ$504,VLOOKUP(BF$4,'Table Name'!$C$2:$D$100,2,FALSE),FALSE))</f>
        <v>161</v>
      </c>
      <c r="BG59" t="str">
        <f>IF($C59=-1,-1,VLOOKUP($C59,'HCAD Process'!$D$5:$CZ$504,VLOOKUP(BG$4,'Table Name'!$C$2:$D$100,2,FALSE),FALSE))</f>
        <v>1F Heights, Brooksmith, Norhill Areas</v>
      </c>
      <c r="BH59" t="str">
        <f>IF($C59=-1,-1,VLOOKUP($C59,'HCAD Process'!$D$5:$CZ$504,VLOOKUP(BH$4,'Table Name'!$C$2:$D$100,2,FALSE),FALSE))</f>
        <v>5938.10</v>
      </c>
      <c r="BI59" t="str">
        <f>IF($C59=-1,-1,VLOOKUP($C59,'HCAD Process'!$D$5:$CZ$504,VLOOKUP(BI$4,'Table Name'!$C$2:$D$100,2,FALSE),FALSE))</f>
        <v>0</v>
      </c>
      <c r="BJ59" t="str">
        <f>IF($C59=-1,-1,VLOOKUP($C59,'HCAD Process'!$D$5:$CZ$504,VLOOKUP(BJ$4,'Table Name'!$C$2:$D$100,2,FALSE),FALSE))</f>
        <v>01</v>
      </c>
      <c r="BK59" t="str">
        <f>IF($C59=-1,-1,VLOOKUP($C59,'HCAD Process'!$D$5:$CZ$504,VLOOKUP(BK$4,'Table Name'!$C$2:$D$100,2,FALSE),FALSE))</f>
        <v>5359B</v>
      </c>
      <c r="BL59" t="str">
        <f>IF($C59=-1,-1,VLOOKUP($C59,'HCAD Process'!$D$5:$CZ$504,VLOOKUP(BL$4,'Table Name'!$C$2:$D$100,2,FALSE),FALSE))</f>
        <v>453P</v>
      </c>
      <c r="BM59" t="str">
        <f>IF($C59=-1,-1,VLOOKUP($C59,'HCAD Process'!$D$5:$CZ$504,VLOOKUP(BM$4,'Table Name'!$C$2:$D$100,2,FALSE),FALSE))</f>
        <v>001 040 041 042 043 044 048 061 949</v>
      </c>
      <c r="BN59" t="str">
        <f>IF($C59=-1,-1,VLOOKUP($C59,'HCAD Process'!$D$5:$CZ$504,VLOOKUP(BN$4,'Table Name'!$C$2:$D$100,2,FALSE),FALSE))</f>
        <v>Real, Commercial</v>
      </c>
      <c r="BO59" t="str">
        <f>IF($C59=-1,-1,VLOOKUP($C59,'HCAD Process'!$D$5:$CZ$504,VLOOKUP(BO$4,'Table Name'!$C$2:$D$100,2,FALSE),FALSE))</f>
        <v>F1</v>
      </c>
      <c r="BP59" t="str">
        <f>IF($C59=-1,-1,VLOOKUP($C59,'HCAD Process'!$D$5:$CZ$504,VLOOKUP(BP$4,'Table Name'!$C$2:$D$100,2,FALSE),FALSE))</f>
        <v>Real, Commercial</v>
      </c>
      <c r="BQ59" t="str">
        <f>IF($C59=-1,-1,VLOOKUP($C59,'HCAD Process'!$D$5:$CZ$504,VLOOKUP(BQ$4,'Table Name'!$C$2:$D$100,2,FALSE),FALSE))</f>
        <v>Hotel/Motel, Low-Rise 1 to 3 Stories</v>
      </c>
      <c r="BR59" t="str">
        <f>IF($C59=-1,-1,VLOOKUP($C59,'HCAD Process'!$D$5:$CZ$504,VLOOKUP(BR$4,'Table Name'!$C$2:$D$100,2,FALSE),FALSE))</f>
        <v>Motel</v>
      </c>
      <c r="BS59" t="str">
        <f>IF($C59=-1,-1,VLOOKUP($C59,'HCAD Process'!$D$5:$CZ$504,VLOOKUP(BS$4,'Table Name'!$C$2:$D$100,2,FALSE),FALSE))</f>
        <v>8002</v>
      </c>
      <c r="BT59" t="str">
        <f>IF($C59=-1,-1,VLOOKUP($C59,'HCAD Process'!$D$5:$CZ$504,VLOOKUP(BT$4,'Table Name'!$C$2:$D$100,2,FALSE),FALSE))</f>
        <v>Land Neighborhood Section 2</v>
      </c>
      <c r="BU59">
        <f>IF($C59=-1,-1,VLOOKUP($C59,'HCAD Process'!$D$5:$CZ$504,VLOOKUP(BU$4,'Table Name'!$C$2:$D$100,2,FALSE),FALSE))</f>
        <v>45050</v>
      </c>
      <c r="BV59" t="str">
        <f>IF($C59=-1,-1,VLOOKUP($C59,'HCAD Process'!$D$5:$CZ$504,VLOOKUP(BV$4,'Table Name'!$C$2:$D$100,2,FALSE),FALSE))</f>
        <v>SF</v>
      </c>
      <c r="BW59" t="str">
        <f>IF($C59=-1,-1,VLOOKUP($C59,'HCAD Process'!$D$5:$CZ$504,VLOOKUP(BW$4,'Table Name'!$C$2:$D$100,2,FALSE),FALSE))</f>
        <v>1.0000</v>
      </c>
      <c r="BX59" t="str">
        <f>IF($C59=-1,-1,VLOOKUP($C59,'HCAD Process'!$D$5:$CZ$504,VLOOKUP(BX$4,'Table Name'!$C$2:$D$100,2,FALSE),FALSE))</f>
        <v>1.0000</v>
      </c>
      <c r="BY59" t="str">
        <f>IF($C59=-1,-1,VLOOKUP($C59,'HCAD Process'!$D$5:$CZ$504,VLOOKUP(BY$4,'Table Name'!$C$2:$D$100,2,FALSE),FALSE))</f>
        <v>.9000</v>
      </c>
      <c r="BZ59" t="str">
        <f>IF($C59=-1,-1,VLOOKUP($C59,'HCAD Process'!$D$5:$CZ$504,VLOOKUP(BZ$4,'Table Name'!$C$2:$D$100,2,FALSE),FALSE))</f>
        <v>.9000</v>
      </c>
      <c r="CA59">
        <f>IF($C59=-1,-1,VLOOKUP($C59,'HCAD Process'!$D$5:$CZ$504,VLOOKUP(CA$4,'Table Name'!$C$2:$D$100,2,FALSE),FALSE))</f>
        <v>45</v>
      </c>
      <c r="CB59">
        <f>IF($C59=-1,-1,VLOOKUP($C59,'HCAD Process'!$D$5:$CZ$504,VLOOKUP(CB$4,'Table Name'!$C$2:$D$100,2,FALSE),FALSE))</f>
        <v>40</v>
      </c>
      <c r="CC59">
        <f>IF($C59=-1,-1,VLOOKUP($C59,'HCAD Process'!$D$5:$CZ$504,VLOOKUP(CC$4,'Table Name'!$C$2:$D$100,2,FALSE),FALSE))</f>
        <v>1824525</v>
      </c>
      <c r="CD59" t="str">
        <f>IF($C59=-1,-1,VLOOKUP($C59,'HCAD Process'!$D$5:$CZ$504,VLOOKUP(CD$4,'Table Name'!$C$2:$D$100,2,FALSE),FALSE))</f>
        <v>05801400000116</v>
      </c>
    </row>
    <row r="60" spans="2:82" x14ac:dyDescent="0.25">
      <c r="B60">
        <f t="shared" si="0"/>
        <v>56</v>
      </c>
      <c r="C60" t="str">
        <f t="array" ref="C60">IF(ISERROR(INDEX('HCAD Process'!CE$5:CE$504,MATCH(0,COUNTIF(C$4:C59,'HCAD Process'!CE$5:CE$504)+('HCAD Process'!CE$5:CE$504=-1),0))),-1,INDEX('HCAD Process'!CE$5:CE$504,MATCH(0,COUNTIF(C$4:C59,'HCAD Process'!CE$5:CE$504)+('HCAD Process'!CE$5:CE$504=-1),0)))</f>
        <v>06200500100011</v>
      </c>
      <c r="D60" t="str">
        <f>IF($C60=-1,-1,VLOOKUP($C60,'HCAD Process'!$D$5:$CZ$504,VLOOKUP(D$4,'Table Name'!$C$2:$D$100,2,FALSE),FALSE))</f>
        <v>0620050010001</v>
      </c>
      <c r="E60" t="str">
        <f>IF($C60=-1,-1,VLOOKUP($C60,'HCAD Process'!$D$5:$CZ$504,VLOOKUP(E$4,'Table Name'!$C$2:$D$100,2,FALSE),FALSE))</f>
        <v>09/27/2016</v>
      </c>
      <c r="F60" t="str">
        <f>IF($C60=-1,-1,VLOOKUP($C60,'HCAD Process'!$D$5:$CZ$504,VLOOKUP(F$4,'Table Name'!$C$2:$D$100,2,FALSE),FALSE))</f>
        <v>MANGUM 3602 PROPERTIES LLC</v>
      </c>
      <c r="G60">
        <f>IF($C60=-1,-1,VLOOKUP($C60,'HCAD Process'!$D$5:$CZ$504,VLOOKUP(G$4,'Table Name'!$C$2:$D$100,2,FALSE),FALSE))</f>
        <v>0</v>
      </c>
      <c r="H60" t="str">
        <f>IF($C60=-1,-1,VLOOKUP($C60,'HCAD Process'!$D$5:$CZ$504,VLOOKUP(H$4,'Table Name'!$C$2:$D$100,2,FALSE),FALSE))</f>
        <v>Barris</v>
      </c>
      <c r="I60" t="str">
        <f>IF($C60=-1,-1,VLOOKUP($C60,'HCAD Process'!$D$5:$CZ$504,VLOOKUP(I$4,'Table Name'!$C$2:$D$100,2,FALSE),FALSE))</f>
        <v>3602 MANGUM RD</v>
      </c>
      <c r="J60" t="str">
        <f>IF($C60=-1,-1,VLOOKUP($C60,'HCAD Process'!$D$5:$CZ$504,VLOOKUP(J$4,'Table Name'!$C$2:$D$100,2,FALSE),FALSE))</f>
        <v>HOUSTON</v>
      </c>
      <c r="K60" t="str">
        <f>IF($C60=-1,-1,VLOOKUP($C60,'HCAD Process'!$D$5:$CZ$504,VLOOKUP(K$4,'Table Name'!$C$2:$D$100,2,FALSE),FALSE))</f>
        <v>77092</v>
      </c>
      <c r="L60">
        <f>IF($C60=-1,-1,VLOOKUP($C60,'HCAD Process'!$D$5:$CZ$504,VLOOKUP(L$4,'Table Name'!$C$2:$D$100,2,FALSE),FALSE))</f>
        <v>1215200</v>
      </c>
      <c r="M60">
        <f>IF($C60=-1,-1,VLOOKUP($C60,'HCAD Process'!$D$5:$CZ$504,VLOOKUP(M$4,'Table Name'!$C$2:$D$100,2,FALSE),FALSE))</f>
        <v>1532729</v>
      </c>
      <c r="N60">
        <f>IF($C60=-1,-1,VLOOKUP($C60,'HCAD Process'!$D$5:$CZ$504,VLOOKUP(N$4,'Table Name'!$C$2:$D$100,2,FALSE),FALSE))</f>
        <v>1330000</v>
      </c>
      <c r="O60">
        <f>IF($C60=-1,-1,VLOOKUP($C60,'HCAD Process'!$D$5:$CZ$504,VLOOKUP(O$4,'Table Name'!$C$2:$D$100,2,FALSE),FALSE))</f>
        <v>0</v>
      </c>
      <c r="P60" t="e">
        <f>IF($C60=-1,-1,VLOOKUP($C60,'HCAD Process'!$D$5:$CZ$504,VLOOKUP(P$4,'Table Name'!$C$2:$D$100,2,FALSE),FALSE))</f>
        <v>#REF!</v>
      </c>
      <c r="Q60" t="str">
        <f>IF($C60=-1,-1,VLOOKUP($C60,'HCAD Process'!$D$5:$CZ$504,VLOOKUP(Q$4,'Table Name'!$C$2:$D$100,2,FALSE),FALSE))</f>
        <v>COMMERCIAL</v>
      </c>
      <c r="R60" t="str">
        <f>IF($C60=-1,-1,VLOOKUP($C60,'HCAD Process'!$D$5:$CZ$504,VLOOKUP(R$4,'Table Name'!$C$2:$D$100,2,FALSE),FALSE))</f>
        <v>1</v>
      </c>
      <c r="S60" t="str">
        <f>IF($C60=-1,-1,VLOOKUP($C60,'HCAD Process'!$D$5:$CZ$504,VLOOKUP(S$4,'Table Name'!$C$2:$D$100,2,FALSE),FALSE))</f>
        <v>4394</v>
      </c>
      <c r="T60" t="str">
        <f>IF($C60=-1,-1,VLOOKUP($C60,'HCAD Process'!$D$5:$CZ$504,VLOOKUP(T$4,'Table Name'!$C$2:$D$100,2,FALSE),FALSE))</f>
        <v>8454</v>
      </c>
      <c r="U60" t="str">
        <f>IF($C60=-1,-1,VLOOKUP($C60,'HCAD Process'!$D$5:$CZ$504,VLOOKUP(U$4,'Table Name'!$C$2:$D$100,2,FALSE),FALSE))</f>
        <v>C</v>
      </c>
      <c r="V60" t="str">
        <f>IF($C60=-1,-1,VLOOKUP($C60,'HCAD Process'!$D$5:$CZ$504,VLOOKUP(V$4,'Table Name'!$C$2:$D$100,2,FALSE),FALSE))</f>
        <v>Masonry Bearing</v>
      </c>
      <c r="W60">
        <f>IF($C60=-1,-1,VLOOKUP($C60,'HCAD Process'!$D$5:$CZ$504,VLOOKUP(W$4,'Table Name'!$C$2:$D$100,2,FALSE),FALSE))</f>
        <v>0</v>
      </c>
      <c r="X60">
        <f>IF($C60=-1,-1,VLOOKUP($C60,'HCAD Process'!$D$5:$CZ$504,VLOOKUP(X$4,'Table Name'!$C$2:$D$100,2,FALSE),FALSE))</f>
        <v>0</v>
      </c>
      <c r="Y60">
        <f>IF($C60=-1,-1,VLOOKUP($C60,'HCAD Process'!$D$5:$CZ$504,VLOOKUP(Y$4,'Table Name'!$C$2:$D$100,2,FALSE),FALSE))</f>
        <v>688595</v>
      </c>
      <c r="Z60">
        <f>IF($C60=-1,-1,VLOOKUP($C60,'HCAD Process'!$D$5:$CZ$504,VLOOKUP(Z$4,'Table Name'!$C$2:$D$100,2,FALSE),FALSE))</f>
        <v>0</v>
      </c>
      <c r="AA60" t="str">
        <f>IF($C60=-1,-1,VLOOKUP($C60,'HCAD Process'!$D$5:$CZ$504,VLOOKUP(AA$4,'Table Name'!$C$2:$D$100,2,FALSE),FALSE))</f>
        <v>.480000</v>
      </c>
      <c r="AB60" t="str">
        <f>IF($C60=-1,-1,VLOOKUP($C60,'HCAD Process'!$D$5:$CZ$504,VLOOKUP(AB$4,'Table Name'!$C$2:$D$100,2,FALSE),FALSE))</f>
        <v>C</v>
      </c>
      <c r="AC60" t="str">
        <f>IF($C60=-1,-1,VLOOKUP($C60,'HCAD Process'!$D$5:$CZ$504,VLOOKUP(AC$4,'Table Name'!$C$2:$D$100,2,FALSE),FALSE))</f>
        <v>Average</v>
      </c>
      <c r="AD60" t="str">
        <f>IF($C60=-1,-1,VLOOKUP($C60,'HCAD Process'!$D$5:$CZ$504,VLOOKUP(AD$4,'Table Name'!$C$2:$D$100,2,FALSE),FALSE))</f>
        <v>1973</v>
      </c>
      <c r="AE60" t="str">
        <f>IF($C60=-1,-1,VLOOKUP($C60,'HCAD Process'!$D$5:$CZ$504,VLOOKUP(AE$4,'Table Name'!$C$2:$D$100,2,FALSE),FALSE))</f>
        <v>1973</v>
      </c>
      <c r="AF60" t="str">
        <f>IF($C60=-1,-1,VLOOKUP($C60,'HCAD Process'!$D$5:$CZ$504,VLOOKUP(AF$4,'Table Name'!$C$2:$D$100,2,FALSE),FALSE))</f>
        <v>0</v>
      </c>
      <c r="AG60" t="str">
        <f>IF($C60=-1,-1,VLOOKUP($C60,'HCAD Process'!$D$5:$CZ$504,VLOOKUP(AG$4,'Table Name'!$C$2:$D$100,2,FALSE),FALSE))</f>
        <v>1974</v>
      </c>
      <c r="AH60" t="str">
        <f>IF($C60=-1,-1,VLOOKUP($C60,'HCAD Process'!$D$5:$CZ$504,VLOOKUP(AH$4,'Table Name'!$C$2:$D$100,2,FALSE),FALSE))</f>
        <v>1030</v>
      </c>
      <c r="AI60" t="str">
        <f>IF($C60=-1,-1,VLOOKUP($C60,'HCAD Process'!$D$5:$CZ$504,VLOOKUP(AI$4,'Table Name'!$C$2:$D$100,2,FALSE),FALSE))</f>
        <v>01/01/2004</v>
      </c>
      <c r="AJ60">
        <f>IF($C60=-1,-1,VLOOKUP($C60,'HCAD Process'!$D$5:$CZ$504,VLOOKUP(AJ$4,'Table Name'!$C$2:$D$100,2,FALSE),FALSE))</f>
        <v>0</v>
      </c>
      <c r="AK60">
        <f>IF($C60=-1,-1,VLOOKUP($C60,'HCAD Process'!$D$5:$CZ$504,VLOOKUP(AK$4,'Table Name'!$C$2:$D$100,2,FALSE),FALSE))</f>
        <v>14850</v>
      </c>
      <c r="AL60">
        <f>IF($C60=-1,-1,VLOOKUP($C60,'HCAD Process'!$D$5:$CZ$504,VLOOKUP(AL$4,'Table Name'!$C$2:$D$100,2,FALSE),FALSE))</f>
        <v>14850</v>
      </c>
      <c r="AM60">
        <f>IF($C60=-1,-1,VLOOKUP($C60,'HCAD Process'!$D$5:$CZ$504,VLOOKUP(AM$4,'Table Name'!$C$2:$D$100,2,FALSE),FALSE))</f>
        <v>0</v>
      </c>
      <c r="AN60">
        <f>IF($C60=-1,-1,VLOOKUP($C60,'HCAD Process'!$D$5:$CZ$504,VLOOKUP(AN$4,'Table Name'!$C$2:$D$100,2,FALSE),FALSE))</f>
        <v>0</v>
      </c>
      <c r="AO60">
        <f>IF($C60=-1,-1,VLOOKUP($C60,'HCAD Process'!$D$5:$CZ$504,VLOOKUP(AO$4,'Table Name'!$C$2:$D$100,2,FALSE),FALSE))</f>
        <v>0</v>
      </c>
      <c r="AP60">
        <f>IF($C60=-1,-1,VLOOKUP($C60,'HCAD Process'!$D$5:$CZ$504,VLOOKUP(AP$4,'Table Name'!$C$2:$D$100,2,FALSE),FALSE))</f>
        <v>14850</v>
      </c>
      <c r="AQ60">
        <f>IF($C60=-1,-1,VLOOKUP($C60,'HCAD Process'!$D$5:$CZ$504,VLOOKUP(AQ$4,'Table Name'!$C$2:$D$100,2,FALSE),FALSE))</f>
        <v>750</v>
      </c>
      <c r="AR60">
        <f>IF($C60=-1,-1,VLOOKUP($C60,'HCAD Process'!$D$5:$CZ$504,VLOOKUP(AR$4,'Table Name'!$C$2:$D$100,2,FALSE),FALSE))</f>
        <v>1</v>
      </c>
      <c r="AS60" t="str">
        <f>IF($C60=-1,-1,VLOOKUP($C60,'HCAD Process'!$D$5:$CZ$504,VLOOKUP(AS$4,'Table Name'!$C$2:$D$100,2,FALSE),FALSE))</f>
        <v>21</v>
      </c>
      <c r="AT60" t="str">
        <f>IF($C60=-1,-1,VLOOKUP($C60,'HCAD Process'!$D$5:$CZ$504,VLOOKUP(AT$4,'Table Name'!$C$2:$D$100,2,FALSE),FALSE))</f>
        <v>Warehouse - Service Ctr/Flex</v>
      </c>
      <c r="AU60">
        <f>IF($C60=-1,-1,VLOOKUP($C60,'HCAD Process'!$D$5:$CZ$504,VLOOKUP(AU$4,'Table Name'!$C$2:$D$100,2,FALSE),FALSE))</f>
        <v>0</v>
      </c>
      <c r="AV60">
        <f>IF($C60=-1,-1,VLOOKUP($C60,'HCAD Process'!$D$5:$CZ$504,VLOOKUP(AV$4,'Table Name'!$C$2:$D$100,2,FALSE),FALSE))</f>
        <v>0</v>
      </c>
      <c r="AW60">
        <f>IF($C60=-1,-1,VLOOKUP($C60,'HCAD Process'!$D$5:$CZ$504,VLOOKUP(AW$4,'Table Name'!$C$2:$D$100,2,FALSE),FALSE))</f>
        <v>35898</v>
      </c>
      <c r="AX60">
        <f>IF($C60=-1,-1,VLOOKUP($C60,'HCAD Process'!$D$5:$CZ$504,VLOOKUP(AX$4,'Table Name'!$C$2:$D$100,2,FALSE),FALSE))</f>
        <v>0</v>
      </c>
      <c r="AY60">
        <f>IF($C60=-1,-1,VLOOKUP($C60,'HCAD Process'!$D$5:$CZ$504,VLOOKUP(AY$4,'Table Name'!$C$2:$D$100,2,FALSE),FALSE))</f>
        <v>0</v>
      </c>
      <c r="AZ60">
        <f>IF($C60=-1,-1,VLOOKUP($C60,'HCAD Process'!$D$5:$CZ$504,VLOOKUP(AZ$4,'Table Name'!$C$2:$D$100,2,FALSE),FALSE))</f>
        <v>197439</v>
      </c>
      <c r="BA60" t="str">
        <f>IF($C60=-1,-1,VLOOKUP($C60,'HCAD Process'!$D$5:$CZ$504,VLOOKUP(BA$4,'Table Name'!$C$2:$D$100,2,FALSE),FALSE))</f>
        <v>23</v>
      </c>
      <c r="BB60" t="str">
        <f>IF($C60=-1,-1,VLOOKUP($C60,'HCAD Process'!$D$5:$CZ$504,VLOOKUP(BB$4,'Table Name'!$C$2:$D$100,2,FALSE),FALSE))</f>
        <v>LT 3 &amp; TRS 1A &amp; 2C BLK A</v>
      </c>
      <c r="BC60" t="str">
        <f>IF($C60=-1,-1,VLOOKUP($C60,'HCAD Process'!$D$5:$CZ$504,VLOOKUP(BC$4,'Table Name'!$C$2:$D$100,2,FALSE),FALSE))</f>
        <v>BEALL J W</v>
      </c>
      <c r="BD60" t="str">
        <f>IF($C60=-1,-1,VLOOKUP($C60,'HCAD Process'!$D$5:$CZ$504,VLOOKUP(BD$4,'Table Name'!$C$2:$D$100,2,FALSE),FALSE))</f>
        <v>6023</v>
      </c>
      <c r="BE60" t="str">
        <f>IF($C60=-1,-1,VLOOKUP($C60,'HCAD Process'!$D$5:$CZ$504,VLOOKUP(BE$4,'Table Name'!$C$2:$D$100,2,FALSE),FALSE))</f>
        <v>Inner Loop Northwest</v>
      </c>
      <c r="BF60" t="str">
        <f>IF($C60=-1,-1,VLOOKUP($C60,'HCAD Process'!$D$5:$CZ$504,VLOOKUP(BF$4,'Table Name'!$C$2:$D$100,2,FALSE),FALSE))</f>
        <v>172</v>
      </c>
      <c r="BG60" t="str">
        <f>IF($C60=-1,-1,VLOOKUP($C60,'HCAD Process'!$D$5:$CZ$504,VLOOKUP(BG$4,'Table Name'!$C$2:$D$100,2,FALSE),FALSE))</f>
        <v>1F Oak Forest, Garden Oaks, Independence Heights</v>
      </c>
      <c r="BH60" t="str">
        <f>IF($C60=-1,-1,VLOOKUP($C60,'HCAD Process'!$D$5:$CZ$504,VLOOKUP(BH$4,'Table Name'!$C$2:$D$100,2,FALSE),FALSE))</f>
        <v>5940.00</v>
      </c>
      <c r="BI60" t="str">
        <f>IF($C60=-1,-1,VLOOKUP($C60,'HCAD Process'!$D$5:$CZ$504,VLOOKUP(BI$4,'Table Name'!$C$2:$D$100,2,FALSE),FALSE))</f>
        <v>0</v>
      </c>
      <c r="BJ60" t="str">
        <f>IF($C60=-1,-1,VLOOKUP($C60,'HCAD Process'!$D$5:$CZ$504,VLOOKUP(BJ$4,'Table Name'!$C$2:$D$100,2,FALSE),FALSE))</f>
        <v>01</v>
      </c>
      <c r="BK60" t="str">
        <f>IF($C60=-1,-1,VLOOKUP($C60,'HCAD Process'!$D$5:$CZ$504,VLOOKUP(BK$4,'Table Name'!$C$2:$D$100,2,FALSE),FALSE))</f>
        <v>5160D</v>
      </c>
      <c r="BL60" t="str">
        <f>IF($C60=-1,-1,VLOOKUP($C60,'HCAD Process'!$D$5:$CZ$504,VLOOKUP(BL$4,'Table Name'!$C$2:$D$100,2,FALSE),FALSE))</f>
        <v>451R</v>
      </c>
      <c r="BM60" t="str">
        <f>IF($C60=-1,-1,VLOOKUP($C60,'HCAD Process'!$D$5:$CZ$504,VLOOKUP(BM$4,'Table Name'!$C$2:$D$100,2,FALSE),FALSE))</f>
        <v>001 040 041 042 043 044 048 061</v>
      </c>
      <c r="BN60" t="str">
        <f>IF($C60=-1,-1,VLOOKUP($C60,'HCAD Process'!$D$5:$CZ$504,VLOOKUP(BN$4,'Table Name'!$C$2:$D$100,2,FALSE),FALSE))</f>
        <v>Real, Commercial</v>
      </c>
      <c r="BO60" t="str">
        <f>IF($C60=-1,-1,VLOOKUP($C60,'HCAD Process'!$D$5:$CZ$504,VLOOKUP(BO$4,'Table Name'!$C$2:$D$100,2,FALSE),FALSE))</f>
        <v>F1</v>
      </c>
      <c r="BP60" t="str">
        <f>IF($C60=-1,-1,VLOOKUP($C60,'HCAD Process'!$D$5:$CZ$504,VLOOKUP(BP$4,'Table Name'!$C$2:$D$100,2,FALSE),FALSE))</f>
        <v>Real, Commercial</v>
      </c>
      <c r="BQ60" t="str">
        <f>IF($C60=-1,-1,VLOOKUP($C60,'HCAD Process'!$D$5:$CZ$504,VLOOKUP(BQ$4,'Table Name'!$C$2:$D$100,2,FALSE),FALSE))</f>
        <v>Service Center Warehouse</v>
      </c>
      <c r="BR60" t="str">
        <f>IF($C60=-1,-1,VLOOKUP($C60,'HCAD Process'!$D$5:$CZ$504,VLOOKUP(BR$4,'Table Name'!$C$2:$D$100,2,FALSE),FALSE))</f>
        <v>Shell, Industrial</v>
      </c>
      <c r="BS60" t="str">
        <f>IF($C60=-1,-1,VLOOKUP($C60,'HCAD Process'!$D$5:$CZ$504,VLOOKUP(BS$4,'Table Name'!$C$2:$D$100,2,FALSE),FALSE))</f>
        <v>8000</v>
      </c>
      <c r="BT60" t="str">
        <f>IF($C60=-1,-1,VLOOKUP($C60,'HCAD Process'!$D$5:$CZ$504,VLOOKUP(BT$4,'Table Name'!$C$2:$D$100,2,FALSE),FALSE))</f>
        <v>Land Neighborhood General Assignment</v>
      </c>
      <c r="BU60">
        <f>IF($C60=-1,-1,VLOOKUP($C60,'HCAD Process'!$D$5:$CZ$504,VLOOKUP(BU$4,'Table Name'!$C$2:$D$100,2,FALSE),FALSE))</f>
        <v>84506</v>
      </c>
      <c r="BV60" t="str">
        <f>IF($C60=-1,-1,VLOOKUP($C60,'HCAD Process'!$D$5:$CZ$504,VLOOKUP(BV$4,'Table Name'!$C$2:$D$100,2,FALSE),FALSE))</f>
        <v>SF</v>
      </c>
      <c r="BW60" t="str">
        <f>IF($C60=-1,-1,VLOOKUP($C60,'HCAD Process'!$D$5:$CZ$504,VLOOKUP(BW$4,'Table Name'!$C$2:$D$100,2,FALSE),FALSE))</f>
        <v>1.0000</v>
      </c>
      <c r="BX60" t="str">
        <f>IF($C60=-1,-1,VLOOKUP($C60,'HCAD Process'!$D$5:$CZ$504,VLOOKUP(BX$4,'Table Name'!$C$2:$D$100,2,FALSE),FALSE))</f>
        <v>1.0000</v>
      </c>
      <c r="BY60" t="str">
        <f>IF($C60=-1,-1,VLOOKUP($C60,'HCAD Process'!$D$5:$CZ$504,VLOOKUP(BY$4,'Table Name'!$C$2:$D$100,2,FALSE),FALSE))</f>
        <v>1.0000</v>
      </c>
      <c r="BZ60" t="str">
        <f>IF($C60=-1,-1,VLOOKUP($C60,'HCAD Process'!$D$5:$CZ$504,VLOOKUP(BZ$4,'Table Name'!$C$2:$D$100,2,FALSE),FALSE))</f>
        <v>1.0000</v>
      </c>
      <c r="CA60">
        <f>IF($C60=-1,-1,VLOOKUP($C60,'HCAD Process'!$D$5:$CZ$504,VLOOKUP(CA$4,'Table Name'!$C$2:$D$100,2,FALSE),FALSE))</f>
        <v>5</v>
      </c>
      <c r="CB60">
        <f>IF($C60=-1,-1,VLOOKUP($C60,'HCAD Process'!$D$5:$CZ$504,VLOOKUP(CB$4,'Table Name'!$C$2:$D$100,2,FALSE),FALSE))</f>
        <v>5</v>
      </c>
      <c r="CC60">
        <f>IF($C60=-1,-1,VLOOKUP($C60,'HCAD Process'!$D$5:$CZ$504,VLOOKUP(CC$4,'Table Name'!$C$2:$D$100,2,FALSE),FALSE))</f>
        <v>422530</v>
      </c>
      <c r="CD60" t="str">
        <f>IF($C60=-1,-1,VLOOKUP($C60,'HCAD Process'!$D$5:$CZ$504,VLOOKUP(CD$4,'Table Name'!$C$2:$D$100,2,FALSE),FALSE))</f>
        <v>06200500100011</v>
      </c>
    </row>
    <row r="61" spans="2:82" x14ac:dyDescent="0.25">
      <c r="B61">
        <f t="shared" si="0"/>
        <v>57</v>
      </c>
      <c r="C61" t="str">
        <f t="array" ref="C61">IF(ISERROR(INDEX('HCAD Process'!CE$5:CE$504,MATCH(0,COUNTIF(C$4:C60,'HCAD Process'!CE$5:CE$504)+('HCAD Process'!CE$5:CE$504=-1),0))),-1,INDEX('HCAD Process'!CE$5:CE$504,MATCH(0,COUNTIF(C$4:C60,'HCAD Process'!CE$5:CE$504)+('HCAD Process'!CE$5:CE$504=-1),0)))</f>
        <v>06200500100012</v>
      </c>
      <c r="D61" t="str">
        <f>IF($C61=-1,-1,VLOOKUP($C61,'HCAD Process'!$D$5:$CZ$504,VLOOKUP(D$4,'Table Name'!$C$2:$D$100,2,FALSE),FALSE))</f>
        <v>0620050010001</v>
      </c>
      <c r="E61" t="str">
        <f>IF($C61=-1,-1,VLOOKUP($C61,'HCAD Process'!$D$5:$CZ$504,VLOOKUP(E$4,'Table Name'!$C$2:$D$100,2,FALSE),FALSE))</f>
        <v>09/27/2016</v>
      </c>
      <c r="F61" t="str">
        <f>IF($C61=-1,-1,VLOOKUP($C61,'HCAD Process'!$D$5:$CZ$504,VLOOKUP(F$4,'Table Name'!$C$2:$D$100,2,FALSE),FALSE))</f>
        <v>MANGUM 3602 PROPERTIES LLC</v>
      </c>
      <c r="G61">
        <f>IF($C61=-1,-1,VLOOKUP($C61,'HCAD Process'!$D$5:$CZ$504,VLOOKUP(G$4,'Table Name'!$C$2:$D$100,2,FALSE),FALSE))</f>
        <v>0</v>
      </c>
      <c r="H61" t="str">
        <f>IF($C61=-1,-1,VLOOKUP($C61,'HCAD Process'!$D$5:$CZ$504,VLOOKUP(H$4,'Table Name'!$C$2:$D$100,2,FALSE),FALSE))</f>
        <v>Barris</v>
      </c>
      <c r="I61" t="str">
        <f>IF($C61=-1,-1,VLOOKUP($C61,'HCAD Process'!$D$5:$CZ$504,VLOOKUP(I$4,'Table Name'!$C$2:$D$100,2,FALSE),FALSE))</f>
        <v>3602 MANGUM RD</v>
      </c>
      <c r="J61" t="str">
        <f>IF($C61=-1,-1,VLOOKUP($C61,'HCAD Process'!$D$5:$CZ$504,VLOOKUP(J$4,'Table Name'!$C$2:$D$100,2,FALSE),FALSE))</f>
        <v>HOUSTON</v>
      </c>
      <c r="K61" t="str">
        <f>IF($C61=-1,-1,VLOOKUP($C61,'HCAD Process'!$D$5:$CZ$504,VLOOKUP(K$4,'Table Name'!$C$2:$D$100,2,FALSE),FALSE))</f>
        <v>77092</v>
      </c>
      <c r="L61">
        <f>IF($C61=-1,-1,VLOOKUP($C61,'HCAD Process'!$D$5:$CZ$504,VLOOKUP(L$4,'Table Name'!$C$2:$D$100,2,FALSE),FALSE))</f>
        <v>1215200</v>
      </c>
      <c r="M61">
        <f>IF($C61=-1,-1,VLOOKUP($C61,'HCAD Process'!$D$5:$CZ$504,VLOOKUP(M$4,'Table Name'!$C$2:$D$100,2,FALSE),FALSE))</f>
        <v>1532729</v>
      </c>
      <c r="N61">
        <f>IF($C61=-1,-1,VLOOKUP($C61,'HCAD Process'!$D$5:$CZ$504,VLOOKUP(N$4,'Table Name'!$C$2:$D$100,2,FALSE),FALSE))</f>
        <v>1330000</v>
      </c>
      <c r="O61">
        <f>IF($C61=-1,-1,VLOOKUP($C61,'HCAD Process'!$D$5:$CZ$504,VLOOKUP(O$4,'Table Name'!$C$2:$D$100,2,FALSE),FALSE))</f>
        <v>0</v>
      </c>
      <c r="P61" t="e">
        <f>IF($C61=-1,-1,VLOOKUP($C61,'HCAD Process'!$D$5:$CZ$504,VLOOKUP(P$4,'Table Name'!$C$2:$D$100,2,FALSE),FALSE))</f>
        <v>#REF!</v>
      </c>
      <c r="Q61" t="str">
        <f>IF($C61=-1,-1,VLOOKUP($C61,'HCAD Process'!$D$5:$CZ$504,VLOOKUP(Q$4,'Table Name'!$C$2:$D$100,2,FALSE),FALSE))</f>
        <v>COMMERCIAL</v>
      </c>
      <c r="R61" t="str">
        <f>IF($C61=-1,-1,VLOOKUP($C61,'HCAD Process'!$D$5:$CZ$504,VLOOKUP(R$4,'Table Name'!$C$2:$D$100,2,FALSE),FALSE))</f>
        <v>2</v>
      </c>
      <c r="S61" t="str">
        <f>IF($C61=-1,-1,VLOOKUP($C61,'HCAD Process'!$D$5:$CZ$504,VLOOKUP(S$4,'Table Name'!$C$2:$D$100,2,FALSE),FALSE))</f>
        <v>4394</v>
      </c>
      <c r="T61" t="str">
        <f>IF($C61=-1,-1,VLOOKUP($C61,'HCAD Process'!$D$5:$CZ$504,VLOOKUP(T$4,'Table Name'!$C$2:$D$100,2,FALSE),FALSE))</f>
        <v>8454</v>
      </c>
      <c r="U61" t="str">
        <f>IF($C61=-1,-1,VLOOKUP($C61,'HCAD Process'!$D$5:$CZ$504,VLOOKUP(U$4,'Table Name'!$C$2:$D$100,2,FALSE),FALSE))</f>
        <v>C</v>
      </c>
      <c r="V61" t="str">
        <f>IF($C61=-1,-1,VLOOKUP($C61,'HCAD Process'!$D$5:$CZ$504,VLOOKUP(V$4,'Table Name'!$C$2:$D$100,2,FALSE),FALSE))</f>
        <v>Masonry Bearing</v>
      </c>
      <c r="W61">
        <f>IF($C61=-1,-1,VLOOKUP($C61,'HCAD Process'!$D$5:$CZ$504,VLOOKUP(W$4,'Table Name'!$C$2:$D$100,2,FALSE),FALSE))</f>
        <v>0</v>
      </c>
      <c r="X61">
        <f>IF($C61=-1,-1,VLOOKUP($C61,'HCAD Process'!$D$5:$CZ$504,VLOOKUP(X$4,'Table Name'!$C$2:$D$100,2,FALSE),FALSE))</f>
        <v>0</v>
      </c>
      <c r="Y61">
        <f>IF($C61=-1,-1,VLOOKUP($C61,'HCAD Process'!$D$5:$CZ$504,VLOOKUP(Y$4,'Table Name'!$C$2:$D$100,2,FALSE),FALSE))</f>
        <v>656136</v>
      </c>
      <c r="Z61">
        <f>IF($C61=-1,-1,VLOOKUP($C61,'HCAD Process'!$D$5:$CZ$504,VLOOKUP(Z$4,'Table Name'!$C$2:$D$100,2,FALSE),FALSE))</f>
        <v>0</v>
      </c>
      <c r="AA61" t="str">
        <f>IF($C61=-1,-1,VLOOKUP($C61,'HCAD Process'!$D$5:$CZ$504,VLOOKUP(AA$4,'Table Name'!$C$2:$D$100,2,FALSE),FALSE))</f>
        <v>.480000</v>
      </c>
      <c r="AB61" t="str">
        <f>IF($C61=-1,-1,VLOOKUP($C61,'HCAD Process'!$D$5:$CZ$504,VLOOKUP(AB$4,'Table Name'!$C$2:$D$100,2,FALSE),FALSE))</f>
        <v>C</v>
      </c>
      <c r="AC61" t="str">
        <f>IF($C61=-1,-1,VLOOKUP($C61,'HCAD Process'!$D$5:$CZ$504,VLOOKUP(AC$4,'Table Name'!$C$2:$D$100,2,FALSE),FALSE))</f>
        <v>Average</v>
      </c>
      <c r="AD61" t="str">
        <f>IF($C61=-1,-1,VLOOKUP($C61,'HCAD Process'!$D$5:$CZ$504,VLOOKUP(AD$4,'Table Name'!$C$2:$D$100,2,FALSE),FALSE))</f>
        <v>1973</v>
      </c>
      <c r="AE61" t="str">
        <f>IF($C61=-1,-1,VLOOKUP($C61,'HCAD Process'!$D$5:$CZ$504,VLOOKUP(AE$4,'Table Name'!$C$2:$D$100,2,FALSE),FALSE))</f>
        <v>1973</v>
      </c>
      <c r="AF61" t="str">
        <f>IF($C61=-1,-1,VLOOKUP($C61,'HCAD Process'!$D$5:$CZ$504,VLOOKUP(AF$4,'Table Name'!$C$2:$D$100,2,FALSE),FALSE))</f>
        <v>0</v>
      </c>
      <c r="AG61" t="str">
        <f>IF($C61=-1,-1,VLOOKUP($C61,'HCAD Process'!$D$5:$CZ$504,VLOOKUP(AG$4,'Table Name'!$C$2:$D$100,2,FALSE),FALSE))</f>
        <v>1978</v>
      </c>
      <c r="AH61">
        <f>IF($C61=-1,-1,VLOOKUP($C61,'HCAD Process'!$D$5:$CZ$504,VLOOKUP(AH$4,'Table Name'!$C$2:$D$100,2,FALSE),FALSE))</f>
        <v>0</v>
      </c>
      <c r="AI61" t="str">
        <f>IF($C61=-1,-1,VLOOKUP($C61,'HCAD Process'!$D$5:$CZ$504,VLOOKUP(AI$4,'Table Name'!$C$2:$D$100,2,FALSE),FALSE))</f>
        <v>01/01/1997</v>
      </c>
      <c r="AJ61">
        <f>IF($C61=-1,-1,VLOOKUP($C61,'HCAD Process'!$D$5:$CZ$504,VLOOKUP(AJ$4,'Table Name'!$C$2:$D$100,2,FALSE),FALSE))</f>
        <v>0</v>
      </c>
      <c r="AK61">
        <f>IF($C61=-1,-1,VLOOKUP($C61,'HCAD Process'!$D$5:$CZ$504,VLOOKUP(AK$4,'Table Name'!$C$2:$D$100,2,FALSE),FALSE))</f>
        <v>14150</v>
      </c>
      <c r="AL61">
        <f>IF($C61=-1,-1,VLOOKUP($C61,'HCAD Process'!$D$5:$CZ$504,VLOOKUP(AL$4,'Table Name'!$C$2:$D$100,2,FALSE),FALSE))</f>
        <v>14150</v>
      </c>
      <c r="AM61">
        <f>IF($C61=-1,-1,VLOOKUP($C61,'HCAD Process'!$D$5:$CZ$504,VLOOKUP(AM$4,'Table Name'!$C$2:$D$100,2,FALSE),FALSE))</f>
        <v>0</v>
      </c>
      <c r="AN61">
        <f>IF($C61=-1,-1,VLOOKUP($C61,'HCAD Process'!$D$5:$CZ$504,VLOOKUP(AN$4,'Table Name'!$C$2:$D$100,2,FALSE),FALSE))</f>
        <v>0</v>
      </c>
      <c r="AO61">
        <f>IF($C61=-1,-1,VLOOKUP($C61,'HCAD Process'!$D$5:$CZ$504,VLOOKUP(AO$4,'Table Name'!$C$2:$D$100,2,FALSE),FALSE))</f>
        <v>0</v>
      </c>
      <c r="AP61">
        <f>IF($C61=-1,-1,VLOOKUP($C61,'HCAD Process'!$D$5:$CZ$504,VLOOKUP(AP$4,'Table Name'!$C$2:$D$100,2,FALSE),FALSE))</f>
        <v>14150</v>
      </c>
      <c r="AQ61">
        <f>IF($C61=-1,-1,VLOOKUP($C61,'HCAD Process'!$D$5:$CZ$504,VLOOKUP(AQ$4,'Table Name'!$C$2:$D$100,2,FALSE),FALSE))</f>
        <v>750</v>
      </c>
      <c r="AR61">
        <f>IF($C61=-1,-1,VLOOKUP($C61,'HCAD Process'!$D$5:$CZ$504,VLOOKUP(AR$4,'Table Name'!$C$2:$D$100,2,FALSE),FALSE))</f>
        <v>1</v>
      </c>
      <c r="AS61" t="str">
        <f>IF($C61=-1,-1,VLOOKUP($C61,'HCAD Process'!$D$5:$CZ$504,VLOOKUP(AS$4,'Table Name'!$C$2:$D$100,2,FALSE),FALSE))</f>
        <v>21</v>
      </c>
      <c r="AT61" t="str">
        <f>IF($C61=-1,-1,VLOOKUP($C61,'HCAD Process'!$D$5:$CZ$504,VLOOKUP(AT$4,'Table Name'!$C$2:$D$100,2,FALSE),FALSE))</f>
        <v>Warehouse - Service Ctr/Flex</v>
      </c>
      <c r="AU61">
        <f>IF($C61=-1,-1,VLOOKUP($C61,'HCAD Process'!$D$5:$CZ$504,VLOOKUP(AU$4,'Table Name'!$C$2:$D$100,2,FALSE),FALSE))</f>
        <v>0</v>
      </c>
      <c r="AV61">
        <f>IF($C61=-1,-1,VLOOKUP($C61,'HCAD Process'!$D$5:$CZ$504,VLOOKUP(AV$4,'Table Name'!$C$2:$D$100,2,FALSE),FALSE))</f>
        <v>0</v>
      </c>
      <c r="AW61">
        <f>IF($C61=-1,-1,VLOOKUP($C61,'HCAD Process'!$D$5:$CZ$504,VLOOKUP(AW$4,'Table Name'!$C$2:$D$100,2,FALSE),FALSE))</f>
        <v>35898</v>
      </c>
      <c r="AX61">
        <f>IF($C61=-1,-1,VLOOKUP($C61,'HCAD Process'!$D$5:$CZ$504,VLOOKUP(AX$4,'Table Name'!$C$2:$D$100,2,FALSE),FALSE))</f>
        <v>0</v>
      </c>
      <c r="AY61">
        <f>IF($C61=-1,-1,VLOOKUP($C61,'HCAD Process'!$D$5:$CZ$504,VLOOKUP(AY$4,'Table Name'!$C$2:$D$100,2,FALSE),FALSE))</f>
        <v>0</v>
      </c>
      <c r="AZ61">
        <f>IF($C61=-1,-1,VLOOKUP($C61,'HCAD Process'!$D$5:$CZ$504,VLOOKUP(AZ$4,'Table Name'!$C$2:$D$100,2,FALSE),FALSE))</f>
        <v>197439</v>
      </c>
      <c r="BA61" t="str">
        <f>IF($C61=-1,-1,VLOOKUP($C61,'HCAD Process'!$D$5:$CZ$504,VLOOKUP(BA$4,'Table Name'!$C$2:$D$100,2,FALSE),FALSE))</f>
        <v>23</v>
      </c>
      <c r="BB61" t="str">
        <f>IF($C61=-1,-1,VLOOKUP($C61,'HCAD Process'!$D$5:$CZ$504,VLOOKUP(BB$4,'Table Name'!$C$2:$D$100,2,FALSE),FALSE))</f>
        <v>LT 3 &amp; TRS 1A &amp; 2C BLK A</v>
      </c>
      <c r="BC61" t="str">
        <f>IF($C61=-1,-1,VLOOKUP($C61,'HCAD Process'!$D$5:$CZ$504,VLOOKUP(BC$4,'Table Name'!$C$2:$D$100,2,FALSE),FALSE))</f>
        <v>BEALL J W</v>
      </c>
      <c r="BD61" t="str">
        <f>IF($C61=-1,-1,VLOOKUP($C61,'HCAD Process'!$D$5:$CZ$504,VLOOKUP(BD$4,'Table Name'!$C$2:$D$100,2,FALSE),FALSE))</f>
        <v>6023</v>
      </c>
      <c r="BE61" t="str">
        <f>IF($C61=-1,-1,VLOOKUP($C61,'HCAD Process'!$D$5:$CZ$504,VLOOKUP(BE$4,'Table Name'!$C$2:$D$100,2,FALSE),FALSE))</f>
        <v>Inner Loop Northwest</v>
      </c>
      <c r="BF61" t="str">
        <f>IF($C61=-1,-1,VLOOKUP($C61,'HCAD Process'!$D$5:$CZ$504,VLOOKUP(BF$4,'Table Name'!$C$2:$D$100,2,FALSE),FALSE))</f>
        <v>172</v>
      </c>
      <c r="BG61" t="str">
        <f>IF($C61=-1,-1,VLOOKUP($C61,'HCAD Process'!$D$5:$CZ$504,VLOOKUP(BG$4,'Table Name'!$C$2:$D$100,2,FALSE),FALSE))</f>
        <v>1F Oak Forest, Garden Oaks, Independence Heights</v>
      </c>
      <c r="BH61" t="str">
        <f>IF($C61=-1,-1,VLOOKUP($C61,'HCAD Process'!$D$5:$CZ$504,VLOOKUP(BH$4,'Table Name'!$C$2:$D$100,2,FALSE),FALSE))</f>
        <v>5940.00</v>
      </c>
      <c r="BI61" t="str">
        <f>IF($C61=-1,-1,VLOOKUP($C61,'HCAD Process'!$D$5:$CZ$504,VLOOKUP(BI$4,'Table Name'!$C$2:$D$100,2,FALSE),FALSE))</f>
        <v>0</v>
      </c>
      <c r="BJ61" t="str">
        <f>IF($C61=-1,-1,VLOOKUP($C61,'HCAD Process'!$D$5:$CZ$504,VLOOKUP(BJ$4,'Table Name'!$C$2:$D$100,2,FALSE),FALSE))</f>
        <v>01</v>
      </c>
      <c r="BK61" t="str">
        <f>IF($C61=-1,-1,VLOOKUP($C61,'HCAD Process'!$D$5:$CZ$504,VLOOKUP(BK$4,'Table Name'!$C$2:$D$100,2,FALSE),FALSE))</f>
        <v>5160D</v>
      </c>
      <c r="BL61" t="str">
        <f>IF($C61=-1,-1,VLOOKUP($C61,'HCAD Process'!$D$5:$CZ$504,VLOOKUP(BL$4,'Table Name'!$C$2:$D$100,2,FALSE),FALSE))</f>
        <v>451R</v>
      </c>
      <c r="BM61" t="str">
        <f>IF($C61=-1,-1,VLOOKUP($C61,'HCAD Process'!$D$5:$CZ$504,VLOOKUP(BM$4,'Table Name'!$C$2:$D$100,2,FALSE),FALSE))</f>
        <v>001 040 041 042 043 044 048 061</v>
      </c>
      <c r="BN61" t="str">
        <f>IF($C61=-1,-1,VLOOKUP($C61,'HCAD Process'!$D$5:$CZ$504,VLOOKUP(BN$4,'Table Name'!$C$2:$D$100,2,FALSE),FALSE))</f>
        <v>Real, Commercial</v>
      </c>
      <c r="BO61" t="str">
        <f>IF($C61=-1,-1,VLOOKUP($C61,'HCAD Process'!$D$5:$CZ$504,VLOOKUP(BO$4,'Table Name'!$C$2:$D$100,2,FALSE),FALSE))</f>
        <v>F1</v>
      </c>
      <c r="BP61" t="str">
        <f>IF($C61=-1,-1,VLOOKUP($C61,'HCAD Process'!$D$5:$CZ$504,VLOOKUP(BP$4,'Table Name'!$C$2:$D$100,2,FALSE),FALSE))</f>
        <v>Real, Commercial</v>
      </c>
      <c r="BQ61" t="str">
        <f>IF($C61=-1,-1,VLOOKUP($C61,'HCAD Process'!$D$5:$CZ$504,VLOOKUP(BQ$4,'Table Name'!$C$2:$D$100,2,FALSE),FALSE))</f>
        <v>Service Center Warehouse</v>
      </c>
      <c r="BR61" t="str">
        <f>IF($C61=-1,-1,VLOOKUP($C61,'HCAD Process'!$D$5:$CZ$504,VLOOKUP(BR$4,'Table Name'!$C$2:$D$100,2,FALSE),FALSE))</f>
        <v>Shell, Industrial</v>
      </c>
      <c r="BS61" t="str">
        <f>IF($C61=-1,-1,VLOOKUP($C61,'HCAD Process'!$D$5:$CZ$504,VLOOKUP(BS$4,'Table Name'!$C$2:$D$100,2,FALSE),FALSE))</f>
        <v>8000</v>
      </c>
      <c r="BT61" t="str">
        <f>IF($C61=-1,-1,VLOOKUP($C61,'HCAD Process'!$D$5:$CZ$504,VLOOKUP(BT$4,'Table Name'!$C$2:$D$100,2,FALSE),FALSE))</f>
        <v>Land Neighborhood General Assignment</v>
      </c>
      <c r="BU61">
        <f>IF($C61=-1,-1,VLOOKUP($C61,'HCAD Process'!$D$5:$CZ$504,VLOOKUP(BU$4,'Table Name'!$C$2:$D$100,2,FALSE),FALSE))</f>
        <v>84506</v>
      </c>
      <c r="BV61" t="str">
        <f>IF($C61=-1,-1,VLOOKUP($C61,'HCAD Process'!$D$5:$CZ$504,VLOOKUP(BV$4,'Table Name'!$C$2:$D$100,2,FALSE),FALSE))</f>
        <v>SF</v>
      </c>
      <c r="BW61" t="str">
        <f>IF($C61=-1,-1,VLOOKUP($C61,'HCAD Process'!$D$5:$CZ$504,VLOOKUP(BW$4,'Table Name'!$C$2:$D$100,2,FALSE),FALSE))</f>
        <v>1.0000</v>
      </c>
      <c r="BX61" t="str">
        <f>IF($C61=-1,-1,VLOOKUP($C61,'HCAD Process'!$D$5:$CZ$504,VLOOKUP(BX$4,'Table Name'!$C$2:$D$100,2,FALSE),FALSE))</f>
        <v>1.0000</v>
      </c>
      <c r="BY61" t="str">
        <f>IF($C61=-1,-1,VLOOKUP($C61,'HCAD Process'!$D$5:$CZ$504,VLOOKUP(BY$4,'Table Name'!$C$2:$D$100,2,FALSE),FALSE))</f>
        <v>1.0000</v>
      </c>
      <c r="BZ61" t="str">
        <f>IF($C61=-1,-1,VLOOKUP($C61,'HCAD Process'!$D$5:$CZ$504,VLOOKUP(BZ$4,'Table Name'!$C$2:$D$100,2,FALSE),FALSE))</f>
        <v>1.0000</v>
      </c>
      <c r="CA61">
        <f>IF($C61=-1,-1,VLOOKUP($C61,'HCAD Process'!$D$5:$CZ$504,VLOOKUP(CA$4,'Table Name'!$C$2:$D$100,2,FALSE),FALSE))</f>
        <v>5</v>
      </c>
      <c r="CB61">
        <f>IF($C61=-1,-1,VLOOKUP($C61,'HCAD Process'!$D$5:$CZ$504,VLOOKUP(CB$4,'Table Name'!$C$2:$D$100,2,FALSE),FALSE))</f>
        <v>5</v>
      </c>
      <c r="CC61">
        <f>IF($C61=-1,-1,VLOOKUP($C61,'HCAD Process'!$D$5:$CZ$504,VLOOKUP(CC$4,'Table Name'!$C$2:$D$100,2,FALSE),FALSE))</f>
        <v>422530</v>
      </c>
      <c r="CD61" t="str">
        <f>IF($C61=-1,-1,VLOOKUP($C61,'HCAD Process'!$D$5:$CZ$504,VLOOKUP(CD$4,'Table Name'!$C$2:$D$100,2,FALSE),FALSE))</f>
        <v>06200500100012</v>
      </c>
    </row>
    <row r="62" spans="2:82" x14ac:dyDescent="0.25">
      <c r="B62">
        <f t="shared" si="0"/>
        <v>58</v>
      </c>
      <c r="C62" t="str">
        <f t="array" ref="C62">IF(ISERROR(INDEX('HCAD Process'!CE$5:CE$504,MATCH(0,COUNTIF(C$4:C61,'HCAD Process'!CE$5:CE$504)+('HCAD Process'!CE$5:CE$504=-1),0))),-1,INDEX('HCAD Process'!CE$5:CE$504,MATCH(0,COUNTIF(C$4:C61,'HCAD Process'!CE$5:CE$504)+('HCAD Process'!CE$5:CE$504=-1),0)))</f>
        <v>06200500100013</v>
      </c>
      <c r="D62" t="str">
        <f>IF($C62=-1,-1,VLOOKUP($C62,'HCAD Process'!$D$5:$CZ$504,VLOOKUP(D$4,'Table Name'!$C$2:$D$100,2,FALSE),FALSE))</f>
        <v>0620050010001</v>
      </c>
      <c r="E62" t="str">
        <f>IF($C62=-1,-1,VLOOKUP($C62,'HCAD Process'!$D$5:$CZ$504,VLOOKUP(E$4,'Table Name'!$C$2:$D$100,2,FALSE),FALSE))</f>
        <v>09/27/2016</v>
      </c>
      <c r="F62" t="str">
        <f>IF($C62=-1,-1,VLOOKUP($C62,'HCAD Process'!$D$5:$CZ$504,VLOOKUP(F$4,'Table Name'!$C$2:$D$100,2,FALSE),FALSE))</f>
        <v>MANGUM 3602 PROPERTIES LLC</v>
      </c>
      <c r="G62">
        <f>IF($C62=-1,-1,VLOOKUP($C62,'HCAD Process'!$D$5:$CZ$504,VLOOKUP(G$4,'Table Name'!$C$2:$D$100,2,FALSE),FALSE))</f>
        <v>0</v>
      </c>
      <c r="H62" t="str">
        <f>IF($C62=-1,-1,VLOOKUP($C62,'HCAD Process'!$D$5:$CZ$504,VLOOKUP(H$4,'Table Name'!$C$2:$D$100,2,FALSE),FALSE))</f>
        <v>Barris</v>
      </c>
      <c r="I62" t="str">
        <f>IF($C62=-1,-1,VLOOKUP($C62,'HCAD Process'!$D$5:$CZ$504,VLOOKUP(I$4,'Table Name'!$C$2:$D$100,2,FALSE),FALSE))</f>
        <v>3602 MANGUM RD</v>
      </c>
      <c r="J62" t="str">
        <f>IF($C62=-1,-1,VLOOKUP($C62,'HCAD Process'!$D$5:$CZ$504,VLOOKUP(J$4,'Table Name'!$C$2:$D$100,2,FALSE),FALSE))</f>
        <v>HOUSTON</v>
      </c>
      <c r="K62" t="str">
        <f>IF($C62=-1,-1,VLOOKUP($C62,'HCAD Process'!$D$5:$CZ$504,VLOOKUP(K$4,'Table Name'!$C$2:$D$100,2,FALSE),FALSE))</f>
        <v>77092</v>
      </c>
      <c r="L62">
        <f>IF($C62=-1,-1,VLOOKUP($C62,'HCAD Process'!$D$5:$CZ$504,VLOOKUP(L$4,'Table Name'!$C$2:$D$100,2,FALSE),FALSE))</f>
        <v>1215200</v>
      </c>
      <c r="M62">
        <f>IF($C62=-1,-1,VLOOKUP($C62,'HCAD Process'!$D$5:$CZ$504,VLOOKUP(M$4,'Table Name'!$C$2:$D$100,2,FALSE),FALSE))</f>
        <v>1532729</v>
      </c>
      <c r="N62">
        <f>IF($C62=-1,-1,VLOOKUP($C62,'HCAD Process'!$D$5:$CZ$504,VLOOKUP(N$4,'Table Name'!$C$2:$D$100,2,FALSE),FALSE))</f>
        <v>1330000</v>
      </c>
      <c r="O62">
        <f>IF($C62=-1,-1,VLOOKUP($C62,'HCAD Process'!$D$5:$CZ$504,VLOOKUP(O$4,'Table Name'!$C$2:$D$100,2,FALSE),FALSE))</f>
        <v>0</v>
      </c>
      <c r="P62" t="e">
        <f>IF($C62=-1,-1,VLOOKUP($C62,'HCAD Process'!$D$5:$CZ$504,VLOOKUP(P$4,'Table Name'!$C$2:$D$100,2,FALSE),FALSE))</f>
        <v>#REF!</v>
      </c>
      <c r="Q62" t="str">
        <f>IF($C62=-1,-1,VLOOKUP($C62,'HCAD Process'!$D$5:$CZ$504,VLOOKUP(Q$4,'Table Name'!$C$2:$D$100,2,FALSE),FALSE))</f>
        <v>COMMERCIAL</v>
      </c>
      <c r="R62" t="str">
        <f>IF($C62=-1,-1,VLOOKUP($C62,'HCAD Process'!$D$5:$CZ$504,VLOOKUP(R$4,'Table Name'!$C$2:$D$100,2,FALSE),FALSE))</f>
        <v>3</v>
      </c>
      <c r="S62" t="str">
        <f>IF($C62=-1,-1,VLOOKUP($C62,'HCAD Process'!$D$5:$CZ$504,VLOOKUP(S$4,'Table Name'!$C$2:$D$100,2,FALSE),FALSE))</f>
        <v>4374</v>
      </c>
      <c r="T62" t="str">
        <f>IF($C62=-1,-1,VLOOKUP($C62,'HCAD Process'!$D$5:$CZ$504,VLOOKUP(T$4,'Table Name'!$C$2:$D$100,2,FALSE),FALSE))</f>
        <v>8412</v>
      </c>
      <c r="U62" t="str">
        <f>IF($C62=-1,-1,VLOOKUP($C62,'HCAD Process'!$D$5:$CZ$504,VLOOKUP(U$4,'Table Name'!$C$2:$D$100,2,FALSE),FALSE))</f>
        <v>C</v>
      </c>
      <c r="V62" t="str">
        <f>IF($C62=-1,-1,VLOOKUP($C62,'HCAD Process'!$D$5:$CZ$504,VLOOKUP(V$4,'Table Name'!$C$2:$D$100,2,FALSE),FALSE))</f>
        <v>Masonry Bearing</v>
      </c>
      <c r="W62">
        <f>IF($C62=-1,-1,VLOOKUP($C62,'HCAD Process'!$D$5:$CZ$504,VLOOKUP(W$4,'Table Name'!$C$2:$D$100,2,FALSE),FALSE))</f>
        <v>0</v>
      </c>
      <c r="X62">
        <f>IF($C62=-1,-1,VLOOKUP($C62,'HCAD Process'!$D$5:$CZ$504,VLOOKUP(X$4,'Table Name'!$C$2:$D$100,2,FALSE),FALSE))</f>
        <v>0</v>
      </c>
      <c r="Y62">
        <f>IF($C62=-1,-1,VLOOKUP($C62,'HCAD Process'!$D$5:$CZ$504,VLOOKUP(Y$4,'Table Name'!$C$2:$D$100,2,FALSE),FALSE))</f>
        <v>512071</v>
      </c>
      <c r="Z62">
        <f>IF($C62=-1,-1,VLOOKUP($C62,'HCAD Process'!$D$5:$CZ$504,VLOOKUP(Z$4,'Table Name'!$C$2:$D$100,2,FALSE),FALSE))</f>
        <v>0</v>
      </c>
      <c r="AA62" t="str">
        <f>IF($C62=-1,-1,VLOOKUP($C62,'HCAD Process'!$D$5:$CZ$504,VLOOKUP(AA$4,'Table Name'!$C$2:$D$100,2,FALSE),FALSE))</f>
        <v>.550000</v>
      </c>
      <c r="AB62" t="str">
        <f>IF($C62=-1,-1,VLOOKUP($C62,'HCAD Process'!$D$5:$CZ$504,VLOOKUP(AB$4,'Table Name'!$C$2:$D$100,2,FALSE),FALSE))</f>
        <v>D</v>
      </c>
      <c r="AC62" t="str">
        <f>IF($C62=-1,-1,VLOOKUP($C62,'HCAD Process'!$D$5:$CZ$504,VLOOKUP(AC$4,'Table Name'!$C$2:$D$100,2,FALSE),FALSE))</f>
        <v>Low</v>
      </c>
      <c r="AD62" t="str">
        <f>IF($C62=-1,-1,VLOOKUP($C62,'HCAD Process'!$D$5:$CZ$504,VLOOKUP(AD$4,'Table Name'!$C$2:$D$100,2,FALSE),FALSE))</f>
        <v>1973</v>
      </c>
      <c r="AE62" t="str">
        <f>IF($C62=-1,-1,VLOOKUP($C62,'HCAD Process'!$D$5:$CZ$504,VLOOKUP(AE$4,'Table Name'!$C$2:$D$100,2,FALSE),FALSE))</f>
        <v>1973</v>
      </c>
      <c r="AF62" t="str">
        <f>IF($C62=-1,-1,VLOOKUP($C62,'HCAD Process'!$D$5:$CZ$504,VLOOKUP(AF$4,'Table Name'!$C$2:$D$100,2,FALSE),FALSE))</f>
        <v>0</v>
      </c>
      <c r="AG62" t="str">
        <f>IF($C62=-1,-1,VLOOKUP($C62,'HCAD Process'!$D$5:$CZ$504,VLOOKUP(AG$4,'Table Name'!$C$2:$D$100,2,FALSE),FALSE))</f>
        <v>1979</v>
      </c>
      <c r="AH62">
        <f>IF($C62=-1,-1,VLOOKUP($C62,'HCAD Process'!$D$5:$CZ$504,VLOOKUP(AH$4,'Table Name'!$C$2:$D$100,2,FALSE),FALSE))</f>
        <v>0</v>
      </c>
      <c r="AI62" t="str">
        <f>IF($C62=-1,-1,VLOOKUP($C62,'HCAD Process'!$D$5:$CZ$504,VLOOKUP(AI$4,'Table Name'!$C$2:$D$100,2,FALSE),FALSE))</f>
        <v>12/30/1899</v>
      </c>
      <c r="AJ62">
        <f>IF($C62=-1,-1,VLOOKUP($C62,'HCAD Process'!$D$5:$CZ$504,VLOOKUP(AJ$4,'Table Name'!$C$2:$D$100,2,FALSE),FALSE))</f>
        <v>0</v>
      </c>
      <c r="AK62">
        <f>IF($C62=-1,-1,VLOOKUP($C62,'HCAD Process'!$D$5:$CZ$504,VLOOKUP(AK$4,'Table Name'!$C$2:$D$100,2,FALSE),FALSE))</f>
        <v>6795</v>
      </c>
      <c r="AL62">
        <f>IF($C62=-1,-1,VLOOKUP($C62,'HCAD Process'!$D$5:$CZ$504,VLOOKUP(AL$4,'Table Name'!$C$2:$D$100,2,FALSE),FALSE))</f>
        <v>8003</v>
      </c>
      <c r="AM62">
        <f>IF($C62=-1,-1,VLOOKUP($C62,'HCAD Process'!$D$5:$CZ$504,VLOOKUP(AM$4,'Table Name'!$C$2:$D$100,2,FALSE),FALSE))</f>
        <v>0</v>
      </c>
      <c r="AN62">
        <f>IF($C62=-1,-1,VLOOKUP($C62,'HCAD Process'!$D$5:$CZ$504,VLOOKUP(AN$4,'Table Name'!$C$2:$D$100,2,FALSE),FALSE))</f>
        <v>0</v>
      </c>
      <c r="AO62">
        <f>IF($C62=-1,-1,VLOOKUP($C62,'HCAD Process'!$D$5:$CZ$504,VLOOKUP(AO$4,'Table Name'!$C$2:$D$100,2,FALSE),FALSE))</f>
        <v>0</v>
      </c>
      <c r="AP62">
        <f>IF($C62=-1,-1,VLOOKUP($C62,'HCAD Process'!$D$5:$CZ$504,VLOOKUP(AP$4,'Table Name'!$C$2:$D$100,2,FALSE),FALSE))</f>
        <v>6795</v>
      </c>
      <c r="AQ62">
        <f>IF($C62=-1,-1,VLOOKUP($C62,'HCAD Process'!$D$5:$CZ$504,VLOOKUP(AQ$4,'Table Name'!$C$2:$D$100,2,FALSE),FALSE))</f>
        <v>392</v>
      </c>
      <c r="AR62">
        <f>IF($C62=-1,-1,VLOOKUP($C62,'HCAD Process'!$D$5:$CZ$504,VLOOKUP(AR$4,'Table Name'!$C$2:$D$100,2,FALSE),FALSE))</f>
        <v>1</v>
      </c>
      <c r="AS62" t="str">
        <f>IF($C62=-1,-1,VLOOKUP($C62,'HCAD Process'!$D$5:$CZ$504,VLOOKUP(AS$4,'Table Name'!$C$2:$D$100,2,FALSE),FALSE))</f>
        <v>21</v>
      </c>
      <c r="AT62" t="str">
        <f>IF($C62=-1,-1,VLOOKUP($C62,'HCAD Process'!$D$5:$CZ$504,VLOOKUP(AT$4,'Table Name'!$C$2:$D$100,2,FALSE),FALSE))</f>
        <v>Warehouse - Service Ctr/Flex</v>
      </c>
      <c r="AU62">
        <f>IF($C62=-1,-1,VLOOKUP($C62,'HCAD Process'!$D$5:$CZ$504,VLOOKUP(AU$4,'Table Name'!$C$2:$D$100,2,FALSE),FALSE))</f>
        <v>0</v>
      </c>
      <c r="AV62">
        <f>IF($C62=-1,-1,VLOOKUP($C62,'HCAD Process'!$D$5:$CZ$504,VLOOKUP(AV$4,'Table Name'!$C$2:$D$100,2,FALSE),FALSE))</f>
        <v>0</v>
      </c>
      <c r="AW62">
        <f>IF($C62=-1,-1,VLOOKUP($C62,'HCAD Process'!$D$5:$CZ$504,VLOOKUP(AW$4,'Table Name'!$C$2:$D$100,2,FALSE),FALSE))</f>
        <v>35898</v>
      </c>
      <c r="AX62">
        <f>IF($C62=-1,-1,VLOOKUP($C62,'HCAD Process'!$D$5:$CZ$504,VLOOKUP(AX$4,'Table Name'!$C$2:$D$100,2,FALSE),FALSE))</f>
        <v>0</v>
      </c>
      <c r="AY62">
        <f>IF($C62=-1,-1,VLOOKUP($C62,'HCAD Process'!$D$5:$CZ$504,VLOOKUP(AY$4,'Table Name'!$C$2:$D$100,2,FALSE),FALSE))</f>
        <v>0</v>
      </c>
      <c r="AZ62">
        <f>IF($C62=-1,-1,VLOOKUP($C62,'HCAD Process'!$D$5:$CZ$504,VLOOKUP(AZ$4,'Table Name'!$C$2:$D$100,2,FALSE),FALSE))</f>
        <v>197439</v>
      </c>
      <c r="BA62" t="str">
        <f>IF($C62=-1,-1,VLOOKUP($C62,'HCAD Process'!$D$5:$CZ$504,VLOOKUP(BA$4,'Table Name'!$C$2:$D$100,2,FALSE),FALSE))</f>
        <v>23</v>
      </c>
      <c r="BB62" t="str">
        <f>IF($C62=-1,-1,VLOOKUP($C62,'HCAD Process'!$D$5:$CZ$504,VLOOKUP(BB$4,'Table Name'!$C$2:$D$100,2,FALSE),FALSE))</f>
        <v>LT 3 &amp; TRS 1A &amp; 2C BLK A</v>
      </c>
      <c r="BC62" t="str">
        <f>IF($C62=-1,-1,VLOOKUP($C62,'HCAD Process'!$D$5:$CZ$504,VLOOKUP(BC$4,'Table Name'!$C$2:$D$100,2,FALSE),FALSE))</f>
        <v>BEALL J W</v>
      </c>
      <c r="BD62" t="str">
        <f>IF($C62=-1,-1,VLOOKUP($C62,'HCAD Process'!$D$5:$CZ$504,VLOOKUP(BD$4,'Table Name'!$C$2:$D$100,2,FALSE),FALSE))</f>
        <v>6023</v>
      </c>
      <c r="BE62" t="str">
        <f>IF($C62=-1,-1,VLOOKUP($C62,'HCAD Process'!$D$5:$CZ$504,VLOOKUP(BE$4,'Table Name'!$C$2:$D$100,2,FALSE),FALSE))</f>
        <v>Inner Loop Northwest</v>
      </c>
      <c r="BF62" t="str">
        <f>IF($C62=-1,-1,VLOOKUP($C62,'HCAD Process'!$D$5:$CZ$504,VLOOKUP(BF$4,'Table Name'!$C$2:$D$100,2,FALSE),FALSE))</f>
        <v>172</v>
      </c>
      <c r="BG62" t="str">
        <f>IF($C62=-1,-1,VLOOKUP($C62,'HCAD Process'!$D$5:$CZ$504,VLOOKUP(BG$4,'Table Name'!$C$2:$D$100,2,FALSE),FALSE))</f>
        <v>1F Oak Forest, Garden Oaks, Independence Heights</v>
      </c>
      <c r="BH62" t="str">
        <f>IF($C62=-1,-1,VLOOKUP($C62,'HCAD Process'!$D$5:$CZ$504,VLOOKUP(BH$4,'Table Name'!$C$2:$D$100,2,FALSE),FALSE))</f>
        <v>5940.00</v>
      </c>
      <c r="BI62" t="str">
        <f>IF($C62=-1,-1,VLOOKUP($C62,'HCAD Process'!$D$5:$CZ$504,VLOOKUP(BI$4,'Table Name'!$C$2:$D$100,2,FALSE),FALSE))</f>
        <v>0</v>
      </c>
      <c r="BJ62" t="str">
        <f>IF($C62=-1,-1,VLOOKUP($C62,'HCAD Process'!$D$5:$CZ$504,VLOOKUP(BJ$4,'Table Name'!$C$2:$D$100,2,FALSE),FALSE))</f>
        <v>01</v>
      </c>
      <c r="BK62" t="str">
        <f>IF($C62=-1,-1,VLOOKUP($C62,'HCAD Process'!$D$5:$CZ$504,VLOOKUP(BK$4,'Table Name'!$C$2:$D$100,2,FALSE),FALSE))</f>
        <v>5160D</v>
      </c>
      <c r="BL62" t="str">
        <f>IF($C62=-1,-1,VLOOKUP($C62,'HCAD Process'!$D$5:$CZ$504,VLOOKUP(BL$4,'Table Name'!$C$2:$D$100,2,FALSE),FALSE))</f>
        <v>451R</v>
      </c>
      <c r="BM62" t="str">
        <f>IF($C62=-1,-1,VLOOKUP($C62,'HCAD Process'!$D$5:$CZ$504,VLOOKUP(BM$4,'Table Name'!$C$2:$D$100,2,FALSE),FALSE))</f>
        <v>001 040 041 042 043 044 048 061</v>
      </c>
      <c r="BN62" t="str">
        <f>IF($C62=-1,-1,VLOOKUP($C62,'HCAD Process'!$D$5:$CZ$504,VLOOKUP(BN$4,'Table Name'!$C$2:$D$100,2,FALSE),FALSE))</f>
        <v>Real, Commercial</v>
      </c>
      <c r="BO62" t="str">
        <f>IF($C62=-1,-1,VLOOKUP($C62,'HCAD Process'!$D$5:$CZ$504,VLOOKUP(BO$4,'Table Name'!$C$2:$D$100,2,FALSE),FALSE))</f>
        <v>F1</v>
      </c>
      <c r="BP62" t="str">
        <f>IF($C62=-1,-1,VLOOKUP($C62,'HCAD Process'!$D$5:$CZ$504,VLOOKUP(BP$4,'Table Name'!$C$2:$D$100,2,FALSE),FALSE))</f>
        <v>Real, Commercial</v>
      </c>
      <c r="BQ62" t="str">
        <f>IF($C62=-1,-1,VLOOKUP($C62,'HCAD Process'!$D$5:$CZ$504,VLOOKUP(BQ$4,'Table Name'!$C$2:$D$100,2,FALSE),FALSE))</f>
        <v>Retail Multi-Occupancy</v>
      </c>
      <c r="BR62" t="str">
        <f>IF($C62=-1,-1,VLOOKUP($C62,'HCAD Process'!$D$5:$CZ$504,VLOOKUP(BR$4,'Table Name'!$C$2:$D$100,2,FALSE),FALSE))</f>
        <v>Neighborhood Shopping Ctr</v>
      </c>
      <c r="BS62" t="str">
        <f>IF($C62=-1,-1,VLOOKUP($C62,'HCAD Process'!$D$5:$CZ$504,VLOOKUP(BS$4,'Table Name'!$C$2:$D$100,2,FALSE),FALSE))</f>
        <v>8000</v>
      </c>
      <c r="BT62" t="str">
        <f>IF($C62=-1,-1,VLOOKUP($C62,'HCAD Process'!$D$5:$CZ$504,VLOOKUP(BT$4,'Table Name'!$C$2:$D$100,2,FALSE),FALSE))</f>
        <v>Land Neighborhood General Assignment</v>
      </c>
      <c r="BU62">
        <f>IF($C62=-1,-1,VLOOKUP($C62,'HCAD Process'!$D$5:$CZ$504,VLOOKUP(BU$4,'Table Name'!$C$2:$D$100,2,FALSE),FALSE))</f>
        <v>84506</v>
      </c>
      <c r="BV62" t="str">
        <f>IF($C62=-1,-1,VLOOKUP($C62,'HCAD Process'!$D$5:$CZ$504,VLOOKUP(BV$4,'Table Name'!$C$2:$D$100,2,FALSE),FALSE))</f>
        <v>SF</v>
      </c>
      <c r="BW62" t="str">
        <f>IF($C62=-1,-1,VLOOKUP($C62,'HCAD Process'!$D$5:$CZ$504,VLOOKUP(BW$4,'Table Name'!$C$2:$D$100,2,FALSE),FALSE))</f>
        <v>1.0000</v>
      </c>
      <c r="BX62" t="str">
        <f>IF($C62=-1,-1,VLOOKUP($C62,'HCAD Process'!$D$5:$CZ$504,VLOOKUP(BX$4,'Table Name'!$C$2:$D$100,2,FALSE),FALSE))</f>
        <v>1.0000</v>
      </c>
      <c r="BY62" t="str">
        <f>IF($C62=-1,-1,VLOOKUP($C62,'HCAD Process'!$D$5:$CZ$504,VLOOKUP(BY$4,'Table Name'!$C$2:$D$100,2,FALSE),FALSE))</f>
        <v>1.0000</v>
      </c>
      <c r="BZ62" t="str">
        <f>IF($C62=-1,-1,VLOOKUP($C62,'HCAD Process'!$D$5:$CZ$504,VLOOKUP(BZ$4,'Table Name'!$C$2:$D$100,2,FALSE),FALSE))</f>
        <v>1.0000</v>
      </c>
      <c r="CA62">
        <f>IF($C62=-1,-1,VLOOKUP($C62,'HCAD Process'!$D$5:$CZ$504,VLOOKUP(CA$4,'Table Name'!$C$2:$D$100,2,FALSE),FALSE))</f>
        <v>5</v>
      </c>
      <c r="CB62">
        <f>IF($C62=-1,-1,VLOOKUP($C62,'HCAD Process'!$D$5:$CZ$504,VLOOKUP(CB$4,'Table Name'!$C$2:$D$100,2,FALSE),FALSE))</f>
        <v>5</v>
      </c>
      <c r="CC62">
        <f>IF($C62=-1,-1,VLOOKUP($C62,'HCAD Process'!$D$5:$CZ$504,VLOOKUP(CC$4,'Table Name'!$C$2:$D$100,2,FALSE),FALSE))</f>
        <v>422530</v>
      </c>
      <c r="CD62" t="str">
        <f>IF($C62=-1,-1,VLOOKUP($C62,'HCAD Process'!$D$5:$CZ$504,VLOOKUP(CD$4,'Table Name'!$C$2:$D$100,2,FALSE),FALSE))</f>
        <v>06200500100013</v>
      </c>
    </row>
    <row r="63" spans="2:82" x14ac:dyDescent="0.25">
      <c r="B63">
        <f t="shared" si="0"/>
        <v>59</v>
      </c>
      <c r="C63" t="str">
        <f t="array" ref="C63">IF(ISERROR(INDEX('HCAD Process'!CE$5:CE$504,MATCH(0,COUNTIF(C$4:C62,'HCAD Process'!CE$5:CE$504)+('HCAD Process'!CE$5:CE$504=-1),0))),-1,INDEX('HCAD Process'!CE$5:CE$504,MATCH(0,COUNTIF(C$4:C62,'HCAD Process'!CE$5:CE$504)+('HCAD Process'!CE$5:CE$504=-1),0)))</f>
        <v>06415200400071</v>
      </c>
      <c r="D63" t="str">
        <f>IF($C63=-1,-1,VLOOKUP($C63,'HCAD Process'!$D$5:$CZ$504,VLOOKUP(D$4,'Table Name'!$C$2:$D$100,2,FALSE),FALSE))</f>
        <v>0641520040007</v>
      </c>
      <c r="E63" t="str">
        <f>IF($C63=-1,-1,VLOOKUP($C63,'HCAD Process'!$D$5:$CZ$504,VLOOKUP(E$4,'Table Name'!$C$2:$D$100,2,FALSE),FALSE))</f>
        <v>03/28/2017</v>
      </c>
      <c r="F63" t="str">
        <f>IF($C63=-1,-1,VLOOKUP($C63,'HCAD Process'!$D$5:$CZ$504,VLOOKUP(F$4,'Table Name'!$C$2:$D$100,2,FALSE),FALSE))</f>
        <v>KLSZ LLC</v>
      </c>
      <c r="G63" t="str">
        <f>IF($C63=-1,-1,VLOOKUP($C63,'HCAD Process'!$D$5:$CZ$504,VLOOKUP(G$4,'Table Name'!$C$2:$D$100,2,FALSE),FALSE))</f>
        <v>OLYMPIC MOTEL</v>
      </c>
      <c r="H63">
        <f>IF($C63=-1,-1,VLOOKUP($C63,'HCAD Process'!$D$5:$CZ$504,VLOOKUP(H$4,'Table Name'!$C$2:$D$100,2,FALSE),FALSE))</f>
        <v>0</v>
      </c>
      <c r="I63" t="str">
        <f>IF($C63=-1,-1,VLOOKUP($C63,'HCAD Process'!$D$5:$CZ$504,VLOOKUP(I$4,'Table Name'!$C$2:$D$100,2,FALSE),FALSE))</f>
        <v>5714 WERNER ST 32</v>
      </c>
      <c r="J63" t="str">
        <f>IF($C63=-1,-1,VLOOKUP($C63,'HCAD Process'!$D$5:$CZ$504,VLOOKUP(J$4,'Table Name'!$C$2:$D$100,2,FALSE),FALSE))</f>
        <v>HOUSTON</v>
      </c>
      <c r="K63" t="str">
        <f>IF($C63=-1,-1,VLOOKUP($C63,'HCAD Process'!$D$5:$CZ$504,VLOOKUP(K$4,'Table Name'!$C$2:$D$100,2,FALSE),FALSE))</f>
        <v>77076</v>
      </c>
      <c r="L63">
        <f>IF($C63=-1,-1,VLOOKUP($C63,'HCAD Process'!$D$5:$CZ$504,VLOOKUP(L$4,'Table Name'!$C$2:$D$100,2,FALSE),FALSE))</f>
        <v>300000</v>
      </c>
      <c r="M63">
        <f>IF($C63=-1,-1,VLOOKUP($C63,'HCAD Process'!$D$5:$CZ$504,VLOOKUP(M$4,'Table Name'!$C$2:$D$100,2,FALSE),FALSE))</f>
        <v>435972</v>
      </c>
      <c r="N63">
        <f>IF($C63=-1,-1,VLOOKUP($C63,'HCAD Process'!$D$5:$CZ$504,VLOOKUP(N$4,'Table Name'!$C$2:$D$100,2,FALSE),FALSE))</f>
        <v>350000</v>
      </c>
      <c r="O63">
        <f>IF($C63=-1,-1,VLOOKUP($C63,'HCAD Process'!$D$5:$CZ$504,VLOOKUP(O$4,'Table Name'!$C$2:$D$100,2,FALSE),FALSE))</f>
        <v>0</v>
      </c>
      <c r="P63" t="e">
        <f>IF($C63=-1,-1,VLOOKUP($C63,'HCAD Process'!$D$5:$CZ$504,VLOOKUP(P$4,'Table Name'!$C$2:$D$100,2,FALSE),FALSE))</f>
        <v>#REF!</v>
      </c>
      <c r="Q63" t="str">
        <f>IF($C63=-1,-1,VLOOKUP($C63,'HCAD Process'!$D$5:$CZ$504,VLOOKUP(Q$4,'Table Name'!$C$2:$D$100,2,FALSE),FALSE))</f>
        <v>COMMERCIAL</v>
      </c>
      <c r="R63" t="str">
        <f>IF($C63=-1,-1,VLOOKUP($C63,'HCAD Process'!$D$5:$CZ$504,VLOOKUP(R$4,'Table Name'!$C$2:$D$100,2,FALSE),FALSE))</f>
        <v>1</v>
      </c>
      <c r="S63" t="str">
        <f>IF($C63=-1,-1,VLOOKUP($C63,'HCAD Process'!$D$5:$CZ$504,VLOOKUP(S$4,'Table Name'!$C$2:$D$100,2,FALSE),FALSE))</f>
        <v>4315</v>
      </c>
      <c r="T63" t="str">
        <f>IF($C63=-1,-1,VLOOKUP($C63,'HCAD Process'!$D$5:$CZ$504,VLOOKUP(T$4,'Table Name'!$C$2:$D$100,2,FALSE),FALSE))</f>
        <v>8343</v>
      </c>
      <c r="U63" t="str">
        <f>IF($C63=-1,-1,VLOOKUP($C63,'HCAD Process'!$D$5:$CZ$504,VLOOKUP(U$4,'Table Name'!$C$2:$D$100,2,FALSE),FALSE))</f>
        <v>D</v>
      </c>
      <c r="V63" t="str">
        <f>IF($C63=-1,-1,VLOOKUP($C63,'HCAD Process'!$D$5:$CZ$504,VLOOKUP(V$4,'Table Name'!$C$2:$D$100,2,FALSE),FALSE))</f>
        <v>Wood or Light Steel</v>
      </c>
      <c r="W63">
        <f>IF($C63=-1,-1,VLOOKUP($C63,'HCAD Process'!$D$5:$CZ$504,VLOOKUP(W$4,'Table Name'!$C$2:$D$100,2,FALSE),FALSE))</f>
        <v>60699</v>
      </c>
      <c r="X63">
        <f>IF($C63=-1,-1,VLOOKUP($C63,'HCAD Process'!$D$5:$CZ$504,VLOOKUP(X$4,'Table Name'!$C$2:$D$100,2,FALSE),FALSE))</f>
        <v>0</v>
      </c>
      <c r="Y63">
        <f>IF($C63=-1,-1,VLOOKUP($C63,'HCAD Process'!$D$5:$CZ$504,VLOOKUP(Y$4,'Table Name'!$C$2:$D$100,2,FALSE),FALSE))</f>
        <v>1099626</v>
      </c>
      <c r="Z63">
        <f>IF($C63=-1,-1,VLOOKUP($C63,'HCAD Process'!$D$5:$CZ$504,VLOOKUP(Z$4,'Table Name'!$C$2:$D$100,2,FALSE),FALSE))</f>
        <v>0</v>
      </c>
      <c r="AA63" t="str">
        <f>IF($C63=-1,-1,VLOOKUP($C63,'HCAD Process'!$D$5:$CZ$504,VLOOKUP(AA$4,'Table Name'!$C$2:$D$100,2,FALSE),FALSE))</f>
        <v>.944800</v>
      </c>
      <c r="AB63" t="str">
        <f>IF($C63=-1,-1,VLOOKUP($C63,'HCAD Process'!$D$5:$CZ$504,VLOOKUP(AB$4,'Table Name'!$C$2:$D$100,2,FALSE),FALSE))</f>
        <v>C</v>
      </c>
      <c r="AC63" t="str">
        <f>IF($C63=-1,-1,VLOOKUP($C63,'HCAD Process'!$D$5:$CZ$504,VLOOKUP(AC$4,'Table Name'!$C$2:$D$100,2,FALSE),FALSE))</f>
        <v>Average</v>
      </c>
      <c r="AD63" t="str">
        <f>IF($C63=-1,-1,VLOOKUP($C63,'HCAD Process'!$D$5:$CZ$504,VLOOKUP(AD$4,'Table Name'!$C$2:$D$100,2,FALSE),FALSE))</f>
        <v>1963</v>
      </c>
      <c r="AE63" t="str">
        <f>IF($C63=-1,-1,VLOOKUP($C63,'HCAD Process'!$D$5:$CZ$504,VLOOKUP(AE$4,'Table Name'!$C$2:$D$100,2,FALSE),FALSE))</f>
        <v>1963</v>
      </c>
      <c r="AF63" t="str">
        <f>IF($C63=-1,-1,VLOOKUP($C63,'HCAD Process'!$D$5:$CZ$504,VLOOKUP(AF$4,'Table Name'!$C$2:$D$100,2,FALSE),FALSE))</f>
        <v>0</v>
      </c>
      <c r="AG63" t="str">
        <f>IF($C63=-1,-1,VLOOKUP($C63,'HCAD Process'!$D$5:$CZ$504,VLOOKUP(AG$4,'Table Name'!$C$2:$D$100,2,FALSE),FALSE))</f>
        <v>1964</v>
      </c>
      <c r="AH63" t="str">
        <f>IF($C63=-1,-1,VLOOKUP($C63,'HCAD Process'!$D$5:$CZ$504,VLOOKUP(AH$4,'Table Name'!$C$2:$D$100,2,FALSE),FALSE))</f>
        <v>HTS</v>
      </c>
      <c r="AI63" t="str">
        <f>IF($C63=-1,-1,VLOOKUP($C63,'HCAD Process'!$D$5:$CZ$504,VLOOKUP(AI$4,'Table Name'!$C$2:$D$100,2,FALSE),FALSE))</f>
        <v>01/01/2004</v>
      </c>
      <c r="AJ63" t="str">
        <f>IF($C63=-1,-1,VLOOKUP($C63,'HCAD Process'!$D$5:$CZ$504,VLOOKUP(AJ$4,'Table Name'!$C$2:$D$100,2,FALSE),FALSE))</f>
        <v>OLYMPIC MOTEL</v>
      </c>
      <c r="AK63">
        <f>IF($C63=-1,-1,VLOOKUP($C63,'HCAD Process'!$D$5:$CZ$504,VLOOKUP(AK$4,'Table Name'!$C$2:$D$100,2,FALSE),FALSE))</f>
        <v>12466</v>
      </c>
      <c r="AL63">
        <f>IF($C63=-1,-1,VLOOKUP($C63,'HCAD Process'!$D$5:$CZ$504,VLOOKUP(AL$4,'Table Name'!$C$2:$D$100,2,FALSE),FALSE))</f>
        <v>14568</v>
      </c>
      <c r="AM63">
        <f>IF($C63=-1,-1,VLOOKUP($C63,'HCAD Process'!$D$5:$CZ$504,VLOOKUP(AM$4,'Table Name'!$C$2:$D$100,2,FALSE),FALSE))</f>
        <v>0</v>
      </c>
      <c r="AN63">
        <f>IF($C63=-1,-1,VLOOKUP($C63,'HCAD Process'!$D$5:$CZ$504,VLOOKUP(AN$4,'Table Name'!$C$2:$D$100,2,FALSE),FALSE))</f>
        <v>0</v>
      </c>
      <c r="AO63">
        <f>IF($C63=-1,-1,VLOOKUP($C63,'HCAD Process'!$D$5:$CZ$504,VLOOKUP(AO$4,'Table Name'!$C$2:$D$100,2,FALSE),FALSE))</f>
        <v>0</v>
      </c>
      <c r="AP63">
        <f>IF($C63=-1,-1,VLOOKUP($C63,'HCAD Process'!$D$5:$CZ$504,VLOOKUP(AP$4,'Table Name'!$C$2:$D$100,2,FALSE),FALSE))</f>
        <v>12466</v>
      </c>
      <c r="AQ63">
        <f>IF($C63=-1,-1,VLOOKUP($C63,'HCAD Process'!$D$5:$CZ$504,VLOOKUP(AQ$4,'Table Name'!$C$2:$D$100,2,FALSE),FALSE))</f>
        <v>1176</v>
      </c>
      <c r="AR63">
        <f>IF($C63=-1,-1,VLOOKUP($C63,'HCAD Process'!$D$5:$CZ$504,VLOOKUP(AR$4,'Table Name'!$C$2:$D$100,2,FALSE),FALSE))</f>
        <v>1</v>
      </c>
      <c r="AS63" t="str">
        <f>IF($C63=-1,-1,VLOOKUP($C63,'HCAD Process'!$D$5:$CZ$504,VLOOKUP(AS$4,'Table Name'!$C$2:$D$100,2,FALSE),FALSE))</f>
        <v>24</v>
      </c>
      <c r="AT63" t="str">
        <f>IF($C63=-1,-1,VLOOKUP($C63,'HCAD Process'!$D$5:$CZ$504,VLOOKUP(AT$4,'Table Name'!$C$2:$D$100,2,FALSE),FALSE))</f>
        <v>Motels\Limited Service Hotels</v>
      </c>
      <c r="AU63">
        <f>IF($C63=-1,-1,VLOOKUP($C63,'HCAD Process'!$D$5:$CZ$504,VLOOKUP(AU$4,'Table Name'!$C$2:$D$100,2,FALSE),FALSE))</f>
        <v>0</v>
      </c>
      <c r="AV63" t="str">
        <f>IF($C63=-1,-1,VLOOKUP($C63,'HCAD Process'!$D$5:$CZ$504,VLOOKUP(AV$4,'Table Name'!$C$2:$D$100,2,FALSE),FALSE))</f>
        <v>32</v>
      </c>
      <c r="AW63">
        <f>IF($C63=-1,-1,VLOOKUP($C63,'HCAD Process'!$D$5:$CZ$504,VLOOKUP(AW$4,'Table Name'!$C$2:$D$100,2,FALSE),FALSE))</f>
        <v>0</v>
      </c>
      <c r="AX63">
        <f>IF($C63=-1,-1,VLOOKUP($C63,'HCAD Process'!$D$5:$CZ$504,VLOOKUP(AX$4,'Table Name'!$C$2:$D$100,2,FALSE),FALSE))</f>
        <v>0</v>
      </c>
      <c r="AY63">
        <f>IF($C63=-1,-1,VLOOKUP($C63,'HCAD Process'!$D$5:$CZ$504,VLOOKUP(AY$4,'Table Name'!$C$2:$D$100,2,FALSE),FALSE))</f>
        <v>0</v>
      </c>
      <c r="AZ63">
        <f>IF($C63=-1,-1,VLOOKUP($C63,'HCAD Process'!$D$5:$CZ$504,VLOOKUP(AZ$4,'Table Name'!$C$2:$D$100,2,FALSE),FALSE))</f>
        <v>408800</v>
      </c>
      <c r="BA63" t="str">
        <f>IF($C63=-1,-1,VLOOKUP($C63,'HCAD Process'!$D$5:$CZ$504,VLOOKUP(BA$4,'Table Name'!$C$2:$D$100,2,FALSE),FALSE))</f>
        <v>5</v>
      </c>
      <c r="BB63" t="str">
        <f>IF($C63=-1,-1,VLOOKUP($C63,'HCAD Process'!$D$5:$CZ$504,VLOOKUP(BB$4,'Table Name'!$C$2:$D$100,2,FALSE),FALSE))</f>
        <v>TRS 1A 1C 2C &amp; 2D BLK 4</v>
      </c>
      <c r="BC63" t="str">
        <f>IF($C63=-1,-1,VLOOKUP($C63,'HCAD Process'!$D$5:$CZ$504,VLOOKUP(BC$4,'Table Name'!$C$2:$D$100,2,FALSE),FALSE))</f>
        <v>STARKDON ACRES</v>
      </c>
      <c r="BD63" t="str">
        <f>IF($C63=-1,-1,VLOOKUP($C63,'HCAD Process'!$D$5:$CZ$504,VLOOKUP(BD$4,'Table Name'!$C$2:$D$100,2,FALSE),FALSE))</f>
        <v>2305</v>
      </c>
      <c r="BE63" t="str">
        <f>IF($C63=-1,-1,VLOOKUP($C63,'HCAD Process'!$D$5:$CZ$504,VLOOKUP(BE$4,'Table Name'!$C$2:$D$100,2,FALSE),FALSE))</f>
        <v>Intercontinental</v>
      </c>
      <c r="BF63" t="str">
        <f>IF($C63=-1,-1,VLOOKUP($C63,'HCAD Process'!$D$5:$CZ$504,VLOOKUP(BF$4,'Table Name'!$C$2:$D$100,2,FALSE),FALSE))</f>
        <v>151</v>
      </c>
      <c r="BG63" t="str">
        <f>IF($C63=-1,-1,VLOOKUP($C63,'HCAD Process'!$D$5:$CZ$504,VLOOKUP(BG$4,'Table Name'!$C$2:$D$100,2,FALSE),FALSE))</f>
        <v>1E Liberty/Kashmere/Houston/Croyden Gardens Areas</v>
      </c>
      <c r="BH63" t="str">
        <f>IF($C63=-1,-1,VLOOKUP($C63,'HCAD Process'!$D$5:$CZ$504,VLOOKUP(BH$4,'Table Name'!$C$2:$D$100,2,FALSE),FALSE))</f>
        <v>5919.01</v>
      </c>
      <c r="BI63" t="str">
        <f>IF($C63=-1,-1,VLOOKUP($C63,'HCAD Process'!$D$5:$CZ$504,VLOOKUP(BI$4,'Table Name'!$C$2:$D$100,2,FALSE),FALSE))</f>
        <v>0</v>
      </c>
      <c r="BJ63" t="str">
        <f>IF($C63=-1,-1,VLOOKUP($C63,'HCAD Process'!$D$5:$CZ$504,VLOOKUP(BJ$4,'Table Name'!$C$2:$D$100,2,FALSE),FALSE))</f>
        <v>01</v>
      </c>
      <c r="BK63" t="str">
        <f>IF($C63=-1,-1,VLOOKUP($C63,'HCAD Process'!$D$5:$CZ$504,VLOOKUP(BK$4,'Table Name'!$C$2:$D$100,2,FALSE),FALSE))</f>
        <v>5361C</v>
      </c>
      <c r="BL63" t="str">
        <f>IF($C63=-1,-1,VLOOKUP($C63,'HCAD Process'!$D$5:$CZ$504,VLOOKUP(BL$4,'Table Name'!$C$2:$D$100,2,FALSE),FALSE))</f>
        <v>453A</v>
      </c>
      <c r="BM63" t="str">
        <f>IF($C63=-1,-1,VLOOKUP($C63,'HCAD Process'!$D$5:$CZ$504,VLOOKUP(BM$4,'Table Name'!$C$2:$D$100,2,FALSE),FALSE))</f>
        <v>001 040 041 042 043 044 048 061 949</v>
      </c>
      <c r="BN63" t="str">
        <f>IF($C63=-1,-1,VLOOKUP($C63,'HCAD Process'!$D$5:$CZ$504,VLOOKUP(BN$4,'Table Name'!$C$2:$D$100,2,FALSE),FALSE))</f>
        <v>Real, Commercial</v>
      </c>
      <c r="BO63" t="str">
        <f>IF($C63=-1,-1,VLOOKUP($C63,'HCAD Process'!$D$5:$CZ$504,VLOOKUP(BO$4,'Table Name'!$C$2:$D$100,2,FALSE),FALSE))</f>
        <v>F1</v>
      </c>
      <c r="BP63" t="str">
        <f>IF($C63=-1,-1,VLOOKUP($C63,'HCAD Process'!$D$5:$CZ$504,VLOOKUP(BP$4,'Table Name'!$C$2:$D$100,2,FALSE),FALSE))</f>
        <v>Real, Commercial</v>
      </c>
      <c r="BQ63" t="str">
        <f>IF($C63=-1,-1,VLOOKUP($C63,'HCAD Process'!$D$5:$CZ$504,VLOOKUP(BQ$4,'Table Name'!$C$2:$D$100,2,FALSE),FALSE))</f>
        <v>Hotel/Motel, Low-Rise 1 to 3 Stories</v>
      </c>
      <c r="BR63" t="str">
        <f>IF($C63=-1,-1,VLOOKUP($C63,'HCAD Process'!$D$5:$CZ$504,VLOOKUP(BR$4,'Table Name'!$C$2:$D$100,2,FALSE),FALSE))</f>
        <v>Motel</v>
      </c>
      <c r="BS63" t="str">
        <f>IF($C63=-1,-1,VLOOKUP($C63,'HCAD Process'!$D$5:$CZ$504,VLOOKUP(BS$4,'Table Name'!$C$2:$D$100,2,FALSE),FALSE))</f>
        <v>8000</v>
      </c>
      <c r="BT63" t="str">
        <f>IF($C63=-1,-1,VLOOKUP($C63,'HCAD Process'!$D$5:$CZ$504,VLOOKUP(BT$4,'Table Name'!$C$2:$D$100,2,FALSE),FALSE))</f>
        <v>Land Neighborhood General Assignment</v>
      </c>
      <c r="BU63">
        <f>IF($C63=-1,-1,VLOOKUP($C63,'HCAD Process'!$D$5:$CZ$504,VLOOKUP(BU$4,'Table Name'!$C$2:$D$100,2,FALSE),FALSE))</f>
        <v>52098</v>
      </c>
      <c r="BV63" t="str">
        <f>IF($C63=-1,-1,VLOOKUP($C63,'HCAD Process'!$D$5:$CZ$504,VLOOKUP(BV$4,'Table Name'!$C$2:$D$100,2,FALSE),FALSE))</f>
        <v>SF</v>
      </c>
      <c r="BW63" t="str">
        <f>IF($C63=-1,-1,VLOOKUP($C63,'HCAD Process'!$D$5:$CZ$504,VLOOKUP(BW$4,'Table Name'!$C$2:$D$100,2,FALSE),FALSE))</f>
        <v>1.0000</v>
      </c>
      <c r="BX63" t="str">
        <f>IF($C63=-1,-1,VLOOKUP($C63,'HCAD Process'!$D$5:$CZ$504,VLOOKUP(BX$4,'Table Name'!$C$2:$D$100,2,FALSE),FALSE))</f>
        <v>1.0000</v>
      </c>
      <c r="BY63" t="str">
        <f>IF($C63=-1,-1,VLOOKUP($C63,'HCAD Process'!$D$5:$CZ$504,VLOOKUP(BY$4,'Table Name'!$C$2:$D$100,2,FALSE),FALSE))</f>
        <v>.7500</v>
      </c>
      <c r="BZ63" t="str">
        <f>IF($C63=-1,-1,VLOOKUP($C63,'HCAD Process'!$D$5:$CZ$504,VLOOKUP(BZ$4,'Table Name'!$C$2:$D$100,2,FALSE),FALSE))</f>
        <v>.7500</v>
      </c>
      <c r="CA63">
        <f>IF($C63=-1,-1,VLOOKUP($C63,'HCAD Process'!$D$5:$CZ$504,VLOOKUP(CA$4,'Table Name'!$C$2:$D$100,2,FALSE),FALSE))</f>
        <v>8</v>
      </c>
      <c r="CB63">
        <f>IF($C63=-1,-1,VLOOKUP($C63,'HCAD Process'!$D$5:$CZ$504,VLOOKUP(CB$4,'Table Name'!$C$2:$D$100,2,FALSE),FALSE))</f>
        <v>6</v>
      </c>
      <c r="CC63">
        <f>IF($C63=-1,-1,VLOOKUP($C63,'HCAD Process'!$D$5:$CZ$504,VLOOKUP(CC$4,'Table Name'!$C$2:$D$100,2,FALSE),FALSE))</f>
        <v>312588</v>
      </c>
      <c r="CD63" t="str">
        <f>IF($C63=-1,-1,VLOOKUP($C63,'HCAD Process'!$D$5:$CZ$504,VLOOKUP(CD$4,'Table Name'!$C$2:$D$100,2,FALSE),FALSE))</f>
        <v>06415200400071</v>
      </c>
    </row>
    <row r="64" spans="2:82" x14ac:dyDescent="0.25">
      <c r="B64">
        <f t="shared" si="0"/>
        <v>60</v>
      </c>
      <c r="C64" t="str">
        <f t="array" ref="C64">IF(ISERROR(INDEX('HCAD Process'!CE$5:CE$504,MATCH(0,COUNTIF(C$4:C63,'HCAD Process'!CE$5:CE$504)+('HCAD Process'!CE$5:CE$504=-1),0))),-1,INDEX('HCAD Process'!CE$5:CE$504,MATCH(0,COUNTIF(C$4:C63,'HCAD Process'!CE$5:CE$504)+('HCAD Process'!CE$5:CE$504=-1),0)))</f>
        <v>06415200400072</v>
      </c>
      <c r="D64" t="str">
        <f>IF($C64=-1,-1,VLOOKUP($C64,'HCAD Process'!$D$5:$CZ$504,VLOOKUP(D$4,'Table Name'!$C$2:$D$100,2,FALSE),FALSE))</f>
        <v>0641520040007</v>
      </c>
      <c r="E64" t="str">
        <f>IF($C64=-1,-1,VLOOKUP($C64,'HCAD Process'!$D$5:$CZ$504,VLOOKUP(E$4,'Table Name'!$C$2:$D$100,2,FALSE),FALSE))</f>
        <v>03/28/2017</v>
      </c>
      <c r="F64" t="str">
        <f>IF($C64=-1,-1,VLOOKUP($C64,'HCAD Process'!$D$5:$CZ$504,VLOOKUP(F$4,'Table Name'!$C$2:$D$100,2,FALSE),FALSE))</f>
        <v>KLSZ LLC</v>
      </c>
      <c r="G64" t="str">
        <f>IF($C64=-1,-1,VLOOKUP($C64,'HCAD Process'!$D$5:$CZ$504,VLOOKUP(G$4,'Table Name'!$C$2:$D$100,2,FALSE),FALSE))</f>
        <v>OLYMPIC MOTEL</v>
      </c>
      <c r="H64">
        <f>IF($C64=-1,-1,VLOOKUP($C64,'HCAD Process'!$D$5:$CZ$504,VLOOKUP(H$4,'Table Name'!$C$2:$D$100,2,FALSE),FALSE))</f>
        <v>0</v>
      </c>
      <c r="I64" t="str">
        <f>IF($C64=-1,-1,VLOOKUP($C64,'HCAD Process'!$D$5:$CZ$504,VLOOKUP(I$4,'Table Name'!$C$2:$D$100,2,FALSE),FALSE))</f>
        <v>5714 WERNER ST 32</v>
      </c>
      <c r="J64" t="str">
        <f>IF($C64=-1,-1,VLOOKUP($C64,'HCAD Process'!$D$5:$CZ$504,VLOOKUP(J$4,'Table Name'!$C$2:$D$100,2,FALSE),FALSE))</f>
        <v>HOUSTON</v>
      </c>
      <c r="K64" t="str">
        <f>IF($C64=-1,-1,VLOOKUP($C64,'HCAD Process'!$D$5:$CZ$504,VLOOKUP(K$4,'Table Name'!$C$2:$D$100,2,FALSE),FALSE))</f>
        <v>77076</v>
      </c>
      <c r="L64">
        <f>IF($C64=-1,-1,VLOOKUP($C64,'HCAD Process'!$D$5:$CZ$504,VLOOKUP(L$4,'Table Name'!$C$2:$D$100,2,FALSE),FALSE))</f>
        <v>300000</v>
      </c>
      <c r="M64">
        <f>IF($C64=-1,-1,VLOOKUP($C64,'HCAD Process'!$D$5:$CZ$504,VLOOKUP(M$4,'Table Name'!$C$2:$D$100,2,FALSE),FALSE))</f>
        <v>435972</v>
      </c>
      <c r="N64">
        <f>IF($C64=-1,-1,VLOOKUP($C64,'HCAD Process'!$D$5:$CZ$504,VLOOKUP(N$4,'Table Name'!$C$2:$D$100,2,FALSE),FALSE))</f>
        <v>350000</v>
      </c>
      <c r="O64">
        <f>IF($C64=-1,-1,VLOOKUP($C64,'HCAD Process'!$D$5:$CZ$504,VLOOKUP(O$4,'Table Name'!$C$2:$D$100,2,FALSE),FALSE))</f>
        <v>0</v>
      </c>
      <c r="P64" t="e">
        <f>IF($C64=-1,-1,VLOOKUP($C64,'HCAD Process'!$D$5:$CZ$504,VLOOKUP(P$4,'Table Name'!$C$2:$D$100,2,FALSE),FALSE))</f>
        <v>#REF!</v>
      </c>
      <c r="Q64" t="str">
        <f>IF($C64=-1,-1,VLOOKUP($C64,'HCAD Process'!$D$5:$CZ$504,VLOOKUP(Q$4,'Table Name'!$C$2:$D$100,2,FALSE),FALSE))</f>
        <v>COMMERCIAL</v>
      </c>
      <c r="R64" t="str">
        <f>IF($C64=-1,-1,VLOOKUP($C64,'HCAD Process'!$D$5:$CZ$504,VLOOKUP(R$4,'Table Name'!$C$2:$D$100,2,FALSE),FALSE))</f>
        <v>2</v>
      </c>
      <c r="S64" t="str">
        <f>IF($C64=-1,-1,VLOOKUP($C64,'HCAD Process'!$D$5:$CZ$504,VLOOKUP(S$4,'Table Name'!$C$2:$D$100,2,FALSE),FALSE))</f>
        <v>4315</v>
      </c>
      <c r="T64" t="str">
        <f>IF($C64=-1,-1,VLOOKUP($C64,'HCAD Process'!$D$5:$CZ$504,VLOOKUP(T$4,'Table Name'!$C$2:$D$100,2,FALSE),FALSE))</f>
        <v>8343</v>
      </c>
      <c r="U64" t="str">
        <f>IF($C64=-1,-1,VLOOKUP($C64,'HCAD Process'!$D$5:$CZ$504,VLOOKUP(U$4,'Table Name'!$C$2:$D$100,2,FALSE),FALSE))</f>
        <v>D</v>
      </c>
      <c r="V64" t="str">
        <f>IF($C64=-1,-1,VLOOKUP($C64,'HCAD Process'!$D$5:$CZ$504,VLOOKUP(V$4,'Table Name'!$C$2:$D$100,2,FALSE),FALSE))</f>
        <v>Wood or Light Steel</v>
      </c>
      <c r="W64">
        <f>IF($C64=-1,-1,VLOOKUP($C64,'HCAD Process'!$D$5:$CZ$504,VLOOKUP(W$4,'Table Name'!$C$2:$D$100,2,FALSE),FALSE))</f>
        <v>60699</v>
      </c>
      <c r="X64">
        <f>IF($C64=-1,-1,VLOOKUP($C64,'HCAD Process'!$D$5:$CZ$504,VLOOKUP(X$4,'Table Name'!$C$2:$D$100,2,FALSE),FALSE))</f>
        <v>0</v>
      </c>
      <c r="Y64">
        <f>IF($C64=-1,-1,VLOOKUP($C64,'HCAD Process'!$D$5:$CZ$504,VLOOKUP(Y$4,'Table Name'!$C$2:$D$100,2,FALSE),FALSE))</f>
        <v>1099626</v>
      </c>
      <c r="Z64">
        <f>IF($C64=-1,-1,VLOOKUP($C64,'HCAD Process'!$D$5:$CZ$504,VLOOKUP(Z$4,'Table Name'!$C$2:$D$100,2,FALSE),FALSE))</f>
        <v>0</v>
      </c>
      <c r="AA64" t="str">
        <f>IF($C64=-1,-1,VLOOKUP($C64,'HCAD Process'!$D$5:$CZ$504,VLOOKUP(AA$4,'Table Name'!$C$2:$D$100,2,FALSE),FALSE))</f>
        <v>.944800</v>
      </c>
      <c r="AB64" t="str">
        <f>IF($C64=-1,-1,VLOOKUP($C64,'HCAD Process'!$D$5:$CZ$504,VLOOKUP(AB$4,'Table Name'!$C$2:$D$100,2,FALSE),FALSE))</f>
        <v>C</v>
      </c>
      <c r="AC64" t="str">
        <f>IF($C64=-1,-1,VLOOKUP($C64,'HCAD Process'!$D$5:$CZ$504,VLOOKUP(AC$4,'Table Name'!$C$2:$D$100,2,FALSE),FALSE))</f>
        <v>Average</v>
      </c>
      <c r="AD64" t="str">
        <f>IF($C64=-1,-1,VLOOKUP($C64,'HCAD Process'!$D$5:$CZ$504,VLOOKUP(AD$4,'Table Name'!$C$2:$D$100,2,FALSE),FALSE))</f>
        <v>1962</v>
      </c>
      <c r="AE64" t="str">
        <f>IF($C64=-1,-1,VLOOKUP($C64,'HCAD Process'!$D$5:$CZ$504,VLOOKUP(AE$4,'Table Name'!$C$2:$D$100,2,FALSE),FALSE))</f>
        <v>1962</v>
      </c>
      <c r="AF64" t="str">
        <f>IF($C64=-1,-1,VLOOKUP($C64,'HCAD Process'!$D$5:$CZ$504,VLOOKUP(AF$4,'Table Name'!$C$2:$D$100,2,FALSE),FALSE))</f>
        <v>0</v>
      </c>
      <c r="AG64" t="str">
        <f>IF($C64=-1,-1,VLOOKUP($C64,'HCAD Process'!$D$5:$CZ$504,VLOOKUP(AG$4,'Table Name'!$C$2:$D$100,2,FALSE),FALSE))</f>
        <v>1963</v>
      </c>
      <c r="AH64" t="str">
        <f>IF($C64=-1,-1,VLOOKUP($C64,'HCAD Process'!$D$5:$CZ$504,VLOOKUP(AH$4,'Table Name'!$C$2:$D$100,2,FALSE),FALSE))</f>
        <v>HTS</v>
      </c>
      <c r="AI64" t="str">
        <f>IF($C64=-1,-1,VLOOKUP($C64,'HCAD Process'!$D$5:$CZ$504,VLOOKUP(AI$4,'Table Name'!$C$2:$D$100,2,FALSE),FALSE))</f>
        <v>01/01/2004</v>
      </c>
      <c r="AJ64" t="str">
        <f>IF($C64=-1,-1,VLOOKUP($C64,'HCAD Process'!$D$5:$CZ$504,VLOOKUP(AJ$4,'Table Name'!$C$2:$D$100,2,FALSE),FALSE))</f>
        <v>OLYMPIC MOTEL</v>
      </c>
      <c r="AK64">
        <f>IF($C64=-1,-1,VLOOKUP($C64,'HCAD Process'!$D$5:$CZ$504,VLOOKUP(AK$4,'Table Name'!$C$2:$D$100,2,FALSE),FALSE))</f>
        <v>12466</v>
      </c>
      <c r="AL64">
        <f>IF($C64=-1,-1,VLOOKUP($C64,'HCAD Process'!$D$5:$CZ$504,VLOOKUP(AL$4,'Table Name'!$C$2:$D$100,2,FALSE),FALSE))</f>
        <v>14418</v>
      </c>
      <c r="AM64">
        <f>IF($C64=-1,-1,VLOOKUP($C64,'HCAD Process'!$D$5:$CZ$504,VLOOKUP(AM$4,'Table Name'!$C$2:$D$100,2,FALSE),FALSE))</f>
        <v>0</v>
      </c>
      <c r="AN64">
        <f>IF($C64=-1,-1,VLOOKUP($C64,'HCAD Process'!$D$5:$CZ$504,VLOOKUP(AN$4,'Table Name'!$C$2:$D$100,2,FALSE),FALSE))</f>
        <v>0</v>
      </c>
      <c r="AO64">
        <f>IF($C64=-1,-1,VLOOKUP($C64,'HCAD Process'!$D$5:$CZ$504,VLOOKUP(AO$4,'Table Name'!$C$2:$D$100,2,FALSE),FALSE))</f>
        <v>0</v>
      </c>
      <c r="AP64">
        <f>IF($C64=-1,-1,VLOOKUP($C64,'HCAD Process'!$D$5:$CZ$504,VLOOKUP(AP$4,'Table Name'!$C$2:$D$100,2,FALSE),FALSE))</f>
        <v>12466</v>
      </c>
      <c r="AQ64">
        <f>IF($C64=-1,-1,VLOOKUP($C64,'HCAD Process'!$D$5:$CZ$504,VLOOKUP(AQ$4,'Table Name'!$C$2:$D$100,2,FALSE),FALSE))</f>
        <v>1176</v>
      </c>
      <c r="AR64">
        <f>IF($C64=-1,-1,VLOOKUP($C64,'HCAD Process'!$D$5:$CZ$504,VLOOKUP(AR$4,'Table Name'!$C$2:$D$100,2,FALSE),FALSE))</f>
        <v>1</v>
      </c>
      <c r="AS64" t="str">
        <f>IF($C64=-1,-1,VLOOKUP($C64,'HCAD Process'!$D$5:$CZ$504,VLOOKUP(AS$4,'Table Name'!$C$2:$D$100,2,FALSE),FALSE))</f>
        <v>24</v>
      </c>
      <c r="AT64" t="str">
        <f>IF($C64=-1,-1,VLOOKUP($C64,'HCAD Process'!$D$5:$CZ$504,VLOOKUP(AT$4,'Table Name'!$C$2:$D$100,2,FALSE),FALSE))</f>
        <v>Motels\Limited Service Hotels</v>
      </c>
      <c r="AU64">
        <f>IF($C64=-1,-1,VLOOKUP($C64,'HCAD Process'!$D$5:$CZ$504,VLOOKUP(AU$4,'Table Name'!$C$2:$D$100,2,FALSE),FALSE))</f>
        <v>0</v>
      </c>
      <c r="AV64" t="str">
        <f>IF($C64=-1,-1,VLOOKUP($C64,'HCAD Process'!$D$5:$CZ$504,VLOOKUP(AV$4,'Table Name'!$C$2:$D$100,2,FALSE),FALSE))</f>
        <v>32</v>
      </c>
      <c r="AW64">
        <f>IF($C64=-1,-1,VLOOKUP($C64,'HCAD Process'!$D$5:$CZ$504,VLOOKUP(AW$4,'Table Name'!$C$2:$D$100,2,FALSE),FALSE))</f>
        <v>0</v>
      </c>
      <c r="AX64">
        <f>IF($C64=-1,-1,VLOOKUP($C64,'HCAD Process'!$D$5:$CZ$504,VLOOKUP(AX$4,'Table Name'!$C$2:$D$100,2,FALSE),FALSE))</f>
        <v>0</v>
      </c>
      <c r="AY64">
        <f>IF($C64=-1,-1,VLOOKUP($C64,'HCAD Process'!$D$5:$CZ$504,VLOOKUP(AY$4,'Table Name'!$C$2:$D$100,2,FALSE),FALSE))</f>
        <v>0</v>
      </c>
      <c r="AZ64">
        <f>IF($C64=-1,-1,VLOOKUP($C64,'HCAD Process'!$D$5:$CZ$504,VLOOKUP(AZ$4,'Table Name'!$C$2:$D$100,2,FALSE),FALSE))</f>
        <v>408800</v>
      </c>
      <c r="BA64" t="str">
        <f>IF($C64=-1,-1,VLOOKUP($C64,'HCAD Process'!$D$5:$CZ$504,VLOOKUP(BA$4,'Table Name'!$C$2:$D$100,2,FALSE),FALSE))</f>
        <v>5</v>
      </c>
      <c r="BB64" t="str">
        <f>IF($C64=-1,-1,VLOOKUP($C64,'HCAD Process'!$D$5:$CZ$504,VLOOKUP(BB$4,'Table Name'!$C$2:$D$100,2,FALSE),FALSE))</f>
        <v>TRS 1A 1C 2C &amp; 2D BLK 4</v>
      </c>
      <c r="BC64" t="str">
        <f>IF($C64=-1,-1,VLOOKUP($C64,'HCAD Process'!$D$5:$CZ$504,VLOOKUP(BC$4,'Table Name'!$C$2:$D$100,2,FALSE),FALSE))</f>
        <v>STARKDON ACRES</v>
      </c>
      <c r="BD64" t="str">
        <f>IF($C64=-1,-1,VLOOKUP($C64,'HCAD Process'!$D$5:$CZ$504,VLOOKUP(BD$4,'Table Name'!$C$2:$D$100,2,FALSE),FALSE))</f>
        <v>2305</v>
      </c>
      <c r="BE64" t="str">
        <f>IF($C64=-1,-1,VLOOKUP($C64,'HCAD Process'!$D$5:$CZ$504,VLOOKUP(BE$4,'Table Name'!$C$2:$D$100,2,FALSE),FALSE))</f>
        <v>Intercontinental</v>
      </c>
      <c r="BF64" t="str">
        <f>IF($C64=-1,-1,VLOOKUP($C64,'HCAD Process'!$D$5:$CZ$504,VLOOKUP(BF$4,'Table Name'!$C$2:$D$100,2,FALSE),FALSE))</f>
        <v>151</v>
      </c>
      <c r="BG64" t="str">
        <f>IF($C64=-1,-1,VLOOKUP($C64,'HCAD Process'!$D$5:$CZ$504,VLOOKUP(BG$4,'Table Name'!$C$2:$D$100,2,FALSE),FALSE))</f>
        <v>1E Liberty/Kashmere/Houston/Croyden Gardens Areas</v>
      </c>
      <c r="BH64" t="str">
        <f>IF($C64=-1,-1,VLOOKUP($C64,'HCAD Process'!$D$5:$CZ$504,VLOOKUP(BH$4,'Table Name'!$C$2:$D$100,2,FALSE),FALSE))</f>
        <v>5919.01</v>
      </c>
      <c r="BI64" t="str">
        <f>IF($C64=-1,-1,VLOOKUP($C64,'HCAD Process'!$D$5:$CZ$504,VLOOKUP(BI$4,'Table Name'!$C$2:$D$100,2,FALSE),FALSE))</f>
        <v>0</v>
      </c>
      <c r="BJ64" t="str">
        <f>IF($C64=-1,-1,VLOOKUP($C64,'HCAD Process'!$D$5:$CZ$504,VLOOKUP(BJ$4,'Table Name'!$C$2:$D$100,2,FALSE),FALSE))</f>
        <v>01</v>
      </c>
      <c r="BK64" t="str">
        <f>IF($C64=-1,-1,VLOOKUP($C64,'HCAD Process'!$D$5:$CZ$504,VLOOKUP(BK$4,'Table Name'!$C$2:$D$100,2,FALSE),FALSE))</f>
        <v>5361C</v>
      </c>
      <c r="BL64" t="str">
        <f>IF($C64=-1,-1,VLOOKUP($C64,'HCAD Process'!$D$5:$CZ$504,VLOOKUP(BL$4,'Table Name'!$C$2:$D$100,2,FALSE),FALSE))</f>
        <v>453A</v>
      </c>
      <c r="BM64" t="str">
        <f>IF($C64=-1,-1,VLOOKUP($C64,'HCAD Process'!$D$5:$CZ$504,VLOOKUP(BM$4,'Table Name'!$C$2:$D$100,2,FALSE),FALSE))</f>
        <v>001 040 041 042 043 044 048 061 949</v>
      </c>
      <c r="BN64" t="str">
        <f>IF($C64=-1,-1,VLOOKUP($C64,'HCAD Process'!$D$5:$CZ$504,VLOOKUP(BN$4,'Table Name'!$C$2:$D$100,2,FALSE),FALSE))</f>
        <v>Real, Commercial</v>
      </c>
      <c r="BO64" t="str">
        <f>IF($C64=-1,-1,VLOOKUP($C64,'HCAD Process'!$D$5:$CZ$504,VLOOKUP(BO$4,'Table Name'!$C$2:$D$100,2,FALSE),FALSE))</f>
        <v>F1</v>
      </c>
      <c r="BP64" t="str">
        <f>IF($C64=-1,-1,VLOOKUP($C64,'HCAD Process'!$D$5:$CZ$504,VLOOKUP(BP$4,'Table Name'!$C$2:$D$100,2,FALSE),FALSE))</f>
        <v>Real, Commercial</v>
      </c>
      <c r="BQ64" t="str">
        <f>IF($C64=-1,-1,VLOOKUP($C64,'HCAD Process'!$D$5:$CZ$504,VLOOKUP(BQ$4,'Table Name'!$C$2:$D$100,2,FALSE),FALSE))</f>
        <v>Hotel/Motel, Low-Rise 1 to 3 Stories</v>
      </c>
      <c r="BR64" t="str">
        <f>IF($C64=-1,-1,VLOOKUP($C64,'HCAD Process'!$D$5:$CZ$504,VLOOKUP(BR$4,'Table Name'!$C$2:$D$100,2,FALSE),FALSE))</f>
        <v>Motel</v>
      </c>
      <c r="BS64" t="str">
        <f>IF($C64=-1,-1,VLOOKUP($C64,'HCAD Process'!$D$5:$CZ$504,VLOOKUP(BS$4,'Table Name'!$C$2:$D$100,2,FALSE),FALSE))</f>
        <v>8000</v>
      </c>
      <c r="BT64" t="str">
        <f>IF($C64=-1,-1,VLOOKUP($C64,'HCAD Process'!$D$5:$CZ$504,VLOOKUP(BT$4,'Table Name'!$C$2:$D$100,2,FALSE),FALSE))</f>
        <v>Land Neighborhood General Assignment</v>
      </c>
      <c r="BU64">
        <f>IF($C64=-1,-1,VLOOKUP($C64,'HCAD Process'!$D$5:$CZ$504,VLOOKUP(BU$4,'Table Name'!$C$2:$D$100,2,FALSE),FALSE))</f>
        <v>52098</v>
      </c>
      <c r="BV64" t="str">
        <f>IF($C64=-1,-1,VLOOKUP($C64,'HCAD Process'!$D$5:$CZ$504,VLOOKUP(BV$4,'Table Name'!$C$2:$D$100,2,FALSE),FALSE))</f>
        <v>SF</v>
      </c>
      <c r="BW64" t="str">
        <f>IF($C64=-1,-1,VLOOKUP($C64,'HCAD Process'!$D$5:$CZ$504,VLOOKUP(BW$4,'Table Name'!$C$2:$D$100,2,FALSE),FALSE))</f>
        <v>1.0000</v>
      </c>
      <c r="BX64" t="str">
        <f>IF($C64=-1,-1,VLOOKUP($C64,'HCAD Process'!$D$5:$CZ$504,VLOOKUP(BX$4,'Table Name'!$C$2:$D$100,2,FALSE),FALSE))</f>
        <v>1.0000</v>
      </c>
      <c r="BY64" t="str">
        <f>IF($C64=-1,-1,VLOOKUP($C64,'HCAD Process'!$D$5:$CZ$504,VLOOKUP(BY$4,'Table Name'!$C$2:$D$100,2,FALSE),FALSE))</f>
        <v>.7500</v>
      </c>
      <c r="BZ64" t="str">
        <f>IF($C64=-1,-1,VLOOKUP($C64,'HCAD Process'!$D$5:$CZ$504,VLOOKUP(BZ$4,'Table Name'!$C$2:$D$100,2,FALSE),FALSE))</f>
        <v>.7500</v>
      </c>
      <c r="CA64">
        <f>IF($C64=-1,-1,VLOOKUP($C64,'HCAD Process'!$D$5:$CZ$504,VLOOKUP(CA$4,'Table Name'!$C$2:$D$100,2,FALSE),FALSE))</f>
        <v>8</v>
      </c>
      <c r="CB64">
        <f>IF($C64=-1,-1,VLOOKUP($C64,'HCAD Process'!$D$5:$CZ$504,VLOOKUP(CB$4,'Table Name'!$C$2:$D$100,2,FALSE),FALSE))</f>
        <v>6</v>
      </c>
      <c r="CC64">
        <f>IF($C64=-1,-1,VLOOKUP($C64,'HCAD Process'!$D$5:$CZ$504,VLOOKUP(CC$4,'Table Name'!$C$2:$D$100,2,FALSE),FALSE))</f>
        <v>312588</v>
      </c>
      <c r="CD64" t="str">
        <f>IF($C64=-1,-1,VLOOKUP($C64,'HCAD Process'!$D$5:$CZ$504,VLOOKUP(CD$4,'Table Name'!$C$2:$D$100,2,FALSE),FALSE))</f>
        <v>06415200400072</v>
      </c>
    </row>
    <row r="65" spans="2:82" x14ac:dyDescent="0.25">
      <c r="B65">
        <f t="shared" si="0"/>
        <v>61</v>
      </c>
      <c r="C65" t="str">
        <f t="array" ref="C65">IF(ISERROR(INDEX('HCAD Process'!CE$5:CE$504,MATCH(0,COUNTIF(C$4:C64,'HCAD Process'!CE$5:CE$504)+('HCAD Process'!CE$5:CE$504=-1),0))),-1,INDEX('HCAD Process'!CE$5:CE$504,MATCH(0,COUNTIF(C$4:C64,'HCAD Process'!CE$5:CE$504)+('HCAD Process'!CE$5:CE$504=-1),0)))</f>
        <v>06507201000131</v>
      </c>
      <c r="D65" t="str">
        <f>IF($C65=-1,-1,VLOOKUP($C65,'HCAD Process'!$D$5:$CZ$504,VLOOKUP(D$4,'Table Name'!$C$2:$D$100,2,FALSE),FALSE))</f>
        <v>0650720100013</v>
      </c>
      <c r="E65" t="str">
        <f>IF($C65=-1,-1,VLOOKUP($C65,'HCAD Process'!$D$5:$CZ$504,VLOOKUP(E$4,'Table Name'!$C$2:$D$100,2,FALSE),FALSE))</f>
        <v>07/26/2013</v>
      </c>
      <c r="F65" t="str">
        <f>IF($C65=-1,-1,VLOOKUP($C65,'HCAD Process'!$D$5:$CZ$504,VLOOKUP(F$4,'Table Name'!$C$2:$D$100,2,FALSE),FALSE))</f>
        <v>TRIPLES INVESTMENTS LLC</v>
      </c>
      <c r="G65" t="str">
        <f>IF($C65=-1,-1,VLOOKUP($C65,'HCAD Process'!$D$5:$CZ$504,VLOOKUP(G$4,'Table Name'!$C$2:$D$100,2,FALSE),FALSE))</f>
        <v>ESTADA VILLAS  APT</v>
      </c>
      <c r="H65">
        <f>IF($C65=-1,-1,VLOOKUP($C65,'HCAD Process'!$D$5:$CZ$504,VLOOKUP(H$4,'Table Name'!$C$2:$D$100,2,FALSE),FALSE))</f>
        <v>0</v>
      </c>
      <c r="I65" t="str">
        <f>IF($C65=-1,-1,VLOOKUP($C65,'HCAD Process'!$D$5:$CZ$504,VLOOKUP(I$4,'Table Name'!$C$2:$D$100,2,FALSE),FALSE))</f>
        <v>1114 FREEPORT ST 76</v>
      </c>
      <c r="J65" t="str">
        <f>IF($C65=-1,-1,VLOOKUP($C65,'HCAD Process'!$D$5:$CZ$504,VLOOKUP(J$4,'Table Name'!$C$2:$D$100,2,FALSE),FALSE))</f>
        <v>HOUSTON</v>
      </c>
      <c r="K65" t="str">
        <f>IF($C65=-1,-1,VLOOKUP($C65,'HCAD Process'!$D$5:$CZ$504,VLOOKUP(K$4,'Table Name'!$C$2:$D$100,2,FALSE),FALSE))</f>
        <v>77015</v>
      </c>
      <c r="L65">
        <f>IF($C65=-1,-1,VLOOKUP($C65,'HCAD Process'!$D$5:$CZ$504,VLOOKUP(L$4,'Table Name'!$C$2:$D$100,2,FALSE),FALSE))</f>
        <v>1250000</v>
      </c>
      <c r="M65">
        <f>IF($C65=-1,-1,VLOOKUP($C65,'HCAD Process'!$D$5:$CZ$504,VLOOKUP(M$4,'Table Name'!$C$2:$D$100,2,FALSE),FALSE))</f>
        <v>2101338</v>
      </c>
      <c r="N65">
        <f>IF($C65=-1,-1,VLOOKUP($C65,'HCAD Process'!$D$5:$CZ$504,VLOOKUP(N$4,'Table Name'!$C$2:$D$100,2,FALSE),FALSE))</f>
        <v>1600000</v>
      </c>
      <c r="O65">
        <f>IF($C65=-1,-1,VLOOKUP($C65,'HCAD Process'!$D$5:$CZ$504,VLOOKUP(O$4,'Table Name'!$C$2:$D$100,2,FALSE),FALSE))</f>
        <v>0</v>
      </c>
      <c r="P65" t="e">
        <f>IF($C65=-1,-1,VLOOKUP($C65,'HCAD Process'!$D$5:$CZ$504,VLOOKUP(P$4,'Table Name'!$C$2:$D$100,2,FALSE),FALSE))</f>
        <v>#REF!</v>
      </c>
      <c r="Q65" t="str">
        <f>IF($C65=-1,-1,VLOOKUP($C65,'HCAD Process'!$D$5:$CZ$504,VLOOKUP(Q$4,'Table Name'!$C$2:$D$100,2,FALSE),FALSE))</f>
        <v>COMMERCIAL</v>
      </c>
      <c r="R65" t="str">
        <f>IF($C65=-1,-1,VLOOKUP($C65,'HCAD Process'!$D$5:$CZ$504,VLOOKUP(R$4,'Table Name'!$C$2:$D$100,2,FALSE),FALSE))</f>
        <v>1</v>
      </c>
      <c r="S65" t="str">
        <f>IF($C65=-1,-1,VLOOKUP($C65,'HCAD Process'!$D$5:$CZ$504,VLOOKUP(S$4,'Table Name'!$C$2:$D$100,2,FALSE),FALSE))</f>
        <v>4211</v>
      </c>
      <c r="T65" t="str">
        <f>IF($C65=-1,-1,VLOOKUP($C65,'HCAD Process'!$D$5:$CZ$504,VLOOKUP(T$4,'Table Name'!$C$2:$D$100,2,FALSE),FALSE))</f>
        <v>8352</v>
      </c>
      <c r="U65" t="str">
        <f>IF($C65=-1,-1,VLOOKUP($C65,'HCAD Process'!$D$5:$CZ$504,VLOOKUP(U$4,'Table Name'!$C$2:$D$100,2,FALSE),FALSE))</f>
        <v>D</v>
      </c>
      <c r="V65" t="str">
        <f>IF($C65=-1,-1,VLOOKUP($C65,'HCAD Process'!$D$5:$CZ$504,VLOOKUP(V$4,'Table Name'!$C$2:$D$100,2,FALSE),FALSE))</f>
        <v>Wood or Light Steel</v>
      </c>
      <c r="W65">
        <f>IF($C65=-1,-1,VLOOKUP($C65,'HCAD Process'!$D$5:$CZ$504,VLOOKUP(W$4,'Table Name'!$C$2:$D$100,2,FALSE),FALSE))</f>
        <v>0</v>
      </c>
      <c r="X65">
        <f>IF($C65=-1,-1,VLOOKUP($C65,'HCAD Process'!$D$5:$CZ$504,VLOOKUP(X$4,'Table Name'!$C$2:$D$100,2,FALSE),FALSE))</f>
        <v>0</v>
      </c>
      <c r="Y65">
        <f>IF($C65=-1,-1,VLOOKUP($C65,'HCAD Process'!$D$5:$CZ$504,VLOOKUP(Y$4,'Table Name'!$C$2:$D$100,2,FALSE),FALSE))</f>
        <v>374902</v>
      </c>
      <c r="Z65">
        <f>IF($C65=-1,-1,VLOOKUP($C65,'HCAD Process'!$D$5:$CZ$504,VLOOKUP(Z$4,'Table Name'!$C$2:$D$100,2,FALSE),FALSE))</f>
        <v>0</v>
      </c>
      <c r="AA65" t="str">
        <f>IF($C65=-1,-1,VLOOKUP($C65,'HCAD Process'!$D$5:$CZ$504,VLOOKUP(AA$4,'Table Name'!$C$2:$D$100,2,FALSE),FALSE))</f>
        <v>.631500</v>
      </c>
      <c r="AB65" t="str">
        <f>IF($C65=-1,-1,VLOOKUP($C65,'HCAD Process'!$D$5:$CZ$504,VLOOKUP(AB$4,'Table Name'!$C$2:$D$100,2,FALSE),FALSE))</f>
        <v>C</v>
      </c>
      <c r="AC65" t="str">
        <f>IF($C65=-1,-1,VLOOKUP($C65,'HCAD Process'!$D$5:$CZ$504,VLOOKUP(AC$4,'Table Name'!$C$2:$D$100,2,FALSE),FALSE))</f>
        <v>Average</v>
      </c>
      <c r="AD65" t="str">
        <f>IF($C65=-1,-1,VLOOKUP($C65,'HCAD Process'!$D$5:$CZ$504,VLOOKUP(AD$4,'Table Name'!$C$2:$D$100,2,FALSE),FALSE))</f>
        <v>1978</v>
      </c>
      <c r="AE65" t="str">
        <f>IF($C65=-1,-1,VLOOKUP($C65,'HCAD Process'!$D$5:$CZ$504,VLOOKUP(AE$4,'Table Name'!$C$2:$D$100,2,FALSE),FALSE))</f>
        <v>1978</v>
      </c>
      <c r="AF65" t="str">
        <f>IF($C65=-1,-1,VLOOKUP($C65,'HCAD Process'!$D$5:$CZ$504,VLOOKUP(AF$4,'Table Name'!$C$2:$D$100,2,FALSE),FALSE))</f>
        <v>0</v>
      </c>
      <c r="AG65" t="str">
        <f>IF($C65=-1,-1,VLOOKUP($C65,'HCAD Process'!$D$5:$CZ$504,VLOOKUP(AG$4,'Table Name'!$C$2:$D$100,2,FALSE),FALSE))</f>
        <v>1979</v>
      </c>
      <c r="AH65" t="str">
        <f>IF($C65=-1,-1,VLOOKUP($C65,'HCAD Process'!$D$5:$CZ$504,VLOOKUP(AH$4,'Table Name'!$C$2:$D$100,2,FALSE),FALSE))</f>
        <v>HTS</v>
      </c>
      <c r="AI65" t="str">
        <f>IF($C65=-1,-1,VLOOKUP($C65,'HCAD Process'!$D$5:$CZ$504,VLOOKUP(AI$4,'Table Name'!$C$2:$D$100,2,FALSE),FALSE))</f>
        <v>01/01/2004</v>
      </c>
      <c r="AJ65" t="str">
        <f>IF($C65=-1,-1,VLOOKUP($C65,'HCAD Process'!$D$5:$CZ$504,VLOOKUP(AJ$4,'Table Name'!$C$2:$D$100,2,FALSE),FALSE))</f>
        <v>ESTADA VILLA APT</v>
      </c>
      <c r="AK65">
        <f>IF($C65=-1,-1,VLOOKUP($C65,'HCAD Process'!$D$5:$CZ$504,VLOOKUP(AK$4,'Table Name'!$C$2:$D$100,2,FALSE),FALSE))</f>
        <v>5100</v>
      </c>
      <c r="AL65">
        <f>IF($C65=-1,-1,VLOOKUP($C65,'HCAD Process'!$D$5:$CZ$504,VLOOKUP(AL$4,'Table Name'!$C$2:$D$100,2,FALSE),FALSE))</f>
        <v>5560</v>
      </c>
      <c r="AM65">
        <f>IF($C65=-1,-1,VLOOKUP($C65,'HCAD Process'!$D$5:$CZ$504,VLOOKUP(AM$4,'Table Name'!$C$2:$D$100,2,FALSE),FALSE))</f>
        <v>0</v>
      </c>
      <c r="AN65">
        <f>IF($C65=-1,-1,VLOOKUP($C65,'HCAD Process'!$D$5:$CZ$504,VLOOKUP(AN$4,'Table Name'!$C$2:$D$100,2,FALSE),FALSE))</f>
        <v>0</v>
      </c>
      <c r="AO65">
        <f>IF($C65=-1,-1,VLOOKUP($C65,'HCAD Process'!$D$5:$CZ$504,VLOOKUP(AO$4,'Table Name'!$C$2:$D$100,2,FALSE),FALSE))</f>
        <v>0</v>
      </c>
      <c r="AP65">
        <f>IF($C65=-1,-1,VLOOKUP($C65,'HCAD Process'!$D$5:$CZ$504,VLOOKUP(AP$4,'Table Name'!$C$2:$D$100,2,FALSE),FALSE))</f>
        <v>5100</v>
      </c>
      <c r="AQ65">
        <f>IF($C65=-1,-1,VLOOKUP($C65,'HCAD Process'!$D$5:$CZ$504,VLOOKUP(AQ$4,'Table Name'!$C$2:$D$100,2,FALSE),FALSE))</f>
        <v>436</v>
      </c>
      <c r="AR65">
        <f>IF($C65=-1,-1,VLOOKUP($C65,'HCAD Process'!$D$5:$CZ$504,VLOOKUP(AR$4,'Table Name'!$C$2:$D$100,2,FALSE),FALSE))</f>
        <v>1</v>
      </c>
      <c r="AS65" t="str">
        <f>IF($C65=-1,-1,VLOOKUP($C65,'HCAD Process'!$D$5:$CZ$504,VLOOKUP(AS$4,'Table Name'!$C$2:$D$100,2,FALSE),FALSE))</f>
        <v>17</v>
      </c>
      <c r="AT65" t="str">
        <f>IF($C65=-1,-1,VLOOKUP($C65,'HCAD Process'!$D$5:$CZ$504,VLOOKUP(AT$4,'Table Name'!$C$2:$D$100,2,FALSE),FALSE))</f>
        <v>Apartments - Garden Style</v>
      </c>
      <c r="AU65" t="str">
        <f>IF($C65=-1,-1,VLOOKUP($C65,'HCAD Process'!$D$5:$CZ$504,VLOOKUP(AU$4,'Table Name'!$C$2:$D$100,2,FALSE),FALSE))</f>
        <v>Estada Villas</v>
      </c>
      <c r="AV65" t="str">
        <f>IF($C65=-1,-1,VLOOKUP($C65,'HCAD Process'!$D$5:$CZ$504,VLOOKUP(AV$4,'Table Name'!$C$2:$D$100,2,FALSE),FALSE))</f>
        <v>76</v>
      </c>
      <c r="AW65">
        <f>IF($C65=-1,-1,VLOOKUP($C65,'HCAD Process'!$D$5:$CZ$504,VLOOKUP(AW$4,'Table Name'!$C$2:$D$100,2,FALSE),FALSE))</f>
        <v>56797</v>
      </c>
      <c r="AX65">
        <f>IF($C65=-1,-1,VLOOKUP($C65,'HCAD Process'!$D$5:$CZ$504,VLOOKUP(AX$4,'Table Name'!$C$2:$D$100,2,FALSE),FALSE))</f>
        <v>0</v>
      </c>
      <c r="AY65">
        <f>IF($C65=-1,-1,VLOOKUP($C65,'HCAD Process'!$D$5:$CZ$504,VLOOKUP(AY$4,'Table Name'!$C$2:$D$100,2,FALSE),FALSE))</f>
        <v>0</v>
      </c>
      <c r="AZ65">
        <f>IF($C65=-1,-1,VLOOKUP($C65,'HCAD Process'!$D$5:$CZ$504,VLOOKUP(AZ$4,'Table Name'!$C$2:$D$100,2,FALSE),FALSE))</f>
        <v>738361</v>
      </c>
      <c r="BA65" t="str">
        <f>IF($C65=-1,-1,VLOOKUP($C65,'HCAD Process'!$D$5:$CZ$504,VLOOKUP(BA$4,'Table Name'!$C$2:$D$100,2,FALSE),FALSE))</f>
        <v>33</v>
      </c>
      <c r="BB65" t="str">
        <f>IF($C65=-1,-1,VLOOKUP($C65,'HCAD Process'!$D$5:$CZ$504,VLOOKUP(BB$4,'Table Name'!$C$2:$D$100,2,FALSE),FALSE))</f>
        <v>LTS 13 THRU 24 BLK 202</v>
      </c>
      <c r="BC65" t="str">
        <f>IF($C65=-1,-1,VLOOKUP($C65,'HCAD Process'!$D$5:$CZ$504,VLOOKUP(BC$4,'Table Name'!$C$2:$D$100,2,FALSE),FALSE))</f>
        <v>CLOVER LEAF SEC 4</v>
      </c>
      <c r="BD65" t="str">
        <f>IF($C65=-1,-1,VLOOKUP($C65,'HCAD Process'!$D$5:$CZ$504,VLOOKUP(BD$4,'Table Name'!$C$2:$D$100,2,FALSE),FALSE))</f>
        <v>1733</v>
      </c>
      <c r="BE65" t="str">
        <f>IF($C65=-1,-1,VLOOKUP($C65,'HCAD Process'!$D$5:$CZ$504,VLOOKUP(BE$4,'Table Name'!$C$2:$D$100,2,FALSE),FALSE))</f>
        <v>I-10 East/ Woodforest/ Channelview</v>
      </c>
      <c r="BF65" t="str">
        <f>IF($C65=-1,-1,VLOOKUP($C65,'HCAD Process'!$D$5:$CZ$504,VLOOKUP(BF$4,'Table Name'!$C$2:$D$100,2,FALSE),FALSE))</f>
        <v>300</v>
      </c>
      <c r="BG65" t="str">
        <f>IF($C65=-1,-1,VLOOKUP($C65,'HCAD Process'!$D$5:$CZ$504,VLOOKUP(BG$4,'Table Name'!$C$2:$D$100,2,FALSE),FALSE))</f>
        <v>ISD 15 - Galena Park ISD</v>
      </c>
      <c r="BH65" t="str">
        <f>IF($C65=-1,-1,VLOOKUP($C65,'HCAD Process'!$D$5:$CZ$504,VLOOKUP(BH$4,'Table Name'!$C$2:$D$100,2,FALSE),FALSE))</f>
        <v>9430.10</v>
      </c>
      <c r="BI65" t="str">
        <f>IF($C65=-1,-1,VLOOKUP($C65,'HCAD Process'!$D$5:$CZ$504,VLOOKUP(BI$4,'Table Name'!$C$2:$D$100,2,FALSE),FALSE))</f>
        <v>0</v>
      </c>
      <c r="BJ65" t="str">
        <f>IF($C65=-1,-1,VLOOKUP($C65,'HCAD Process'!$D$5:$CZ$504,VLOOKUP(BJ$4,'Table Name'!$C$2:$D$100,2,FALSE),FALSE))</f>
        <v>15</v>
      </c>
      <c r="BK65" t="str">
        <f>IF($C65=-1,-1,VLOOKUP($C65,'HCAD Process'!$D$5:$CZ$504,VLOOKUP(BK$4,'Table Name'!$C$2:$D$100,2,FALSE),FALSE))</f>
        <v>5858D</v>
      </c>
      <c r="BL65" t="str">
        <f>IF($C65=-1,-1,VLOOKUP($C65,'HCAD Process'!$D$5:$CZ$504,VLOOKUP(BL$4,'Table Name'!$C$2:$D$100,2,FALSE),FALSE))</f>
        <v>497F</v>
      </c>
      <c r="BM65" t="str">
        <f>IF($C65=-1,-1,VLOOKUP($C65,'HCAD Process'!$D$5:$CZ$504,VLOOKUP(BM$4,'Table Name'!$C$2:$D$100,2,FALSE),FALSE))</f>
        <v>015 040 041 042 043 044 047 603 668 676</v>
      </c>
      <c r="BN65" t="str">
        <f>IF($C65=-1,-1,VLOOKUP($C65,'HCAD Process'!$D$5:$CZ$504,VLOOKUP(BN$4,'Table Name'!$C$2:$D$100,2,FALSE),FALSE))</f>
        <v>Real, Residential, Multi-Family</v>
      </c>
      <c r="BO65" t="str">
        <f>IF($C65=-1,-1,VLOOKUP($C65,'HCAD Process'!$D$5:$CZ$504,VLOOKUP(BO$4,'Table Name'!$C$2:$D$100,2,FALSE),FALSE))</f>
        <v>B1</v>
      </c>
      <c r="BP65" t="str">
        <f>IF($C65=-1,-1,VLOOKUP($C65,'HCAD Process'!$D$5:$CZ$504,VLOOKUP(BP$4,'Table Name'!$C$2:$D$100,2,FALSE),FALSE))</f>
        <v>Real, Residential, Multi-Family</v>
      </c>
      <c r="BQ65" t="str">
        <f>IF($C65=-1,-1,VLOOKUP($C65,'HCAD Process'!$D$5:$CZ$504,VLOOKUP(BQ$4,'Table Name'!$C$2:$D$100,2,FALSE),FALSE))</f>
        <v>Apartment Garden (1 to 3 Stories)</v>
      </c>
      <c r="BR65" t="str">
        <f>IF($C65=-1,-1,VLOOKUP($C65,'HCAD Process'!$D$5:$CZ$504,VLOOKUP(BR$4,'Table Name'!$C$2:$D$100,2,FALSE),FALSE))</f>
        <v>Multiple Res (Low Rise)</v>
      </c>
      <c r="BS65" t="str">
        <f>IF($C65=-1,-1,VLOOKUP($C65,'HCAD Process'!$D$5:$CZ$504,VLOOKUP(BS$4,'Table Name'!$C$2:$D$100,2,FALSE),FALSE))</f>
        <v>8001</v>
      </c>
      <c r="BT65" t="str">
        <f>IF($C65=-1,-1,VLOOKUP($C65,'HCAD Process'!$D$5:$CZ$504,VLOOKUP(BT$4,'Table Name'!$C$2:$D$100,2,FALSE),FALSE))</f>
        <v>Land Neighborhood Section 1</v>
      </c>
      <c r="BU65">
        <f>IF($C65=-1,-1,VLOOKUP($C65,'HCAD Process'!$D$5:$CZ$504,VLOOKUP(BU$4,'Table Name'!$C$2:$D$100,2,FALSE),FALSE))</f>
        <v>64024</v>
      </c>
      <c r="BV65" t="str">
        <f>IF($C65=-1,-1,VLOOKUP($C65,'HCAD Process'!$D$5:$CZ$504,VLOOKUP(BV$4,'Table Name'!$C$2:$D$100,2,FALSE),FALSE))</f>
        <v>SF</v>
      </c>
      <c r="BW65" t="str">
        <f>IF($C65=-1,-1,VLOOKUP($C65,'HCAD Process'!$D$5:$CZ$504,VLOOKUP(BW$4,'Table Name'!$C$2:$D$100,2,FALSE),FALSE))</f>
        <v>1.0000</v>
      </c>
      <c r="BX65" t="str">
        <f>IF($C65=-1,-1,VLOOKUP($C65,'HCAD Process'!$D$5:$CZ$504,VLOOKUP(BX$4,'Table Name'!$C$2:$D$100,2,FALSE),FALSE))</f>
        <v>1.0000</v>
      </c>
      <c r="BY65" t="str">
        <f>IF($C65=-1,-1,VLOOKUP($C65,'HCAD Process'!$D$5:$CZ$504,VLOOKUP(BY$4,'Table Name'!$C$2:$D$100,2,FALSE),FALSE))</f>
        <v>1.0000</v>
      </c>
      <c r="BZ65" t="str">
        <f>IF($C65=-1,-1,VLOOKUP($C65,'HCAD Process'!$D$5:$CZ$504,VLOOKUP(BZ$4,'Table Name'!$C$2:$D$100,2,FALSE),FALSE))</f>
        <v>1.0000</v>
      </c>
      <c r="CA65">
        <f>IF($C65=-1,-1,VLOOKUP($C65,'HCAD Process'!$D$5:$CZ$504,VLOOKUP(CA$4,'Table Name'!$C$2:$D$100,2,FALSE),FALSE))</f>
        <v>6</v>
      </c>
      <c r="CB65">
        <f>IF($C65=-1,-1,VLOOKUP($C65,'HCAD Process'!$D$5:$CZ$504,VLOOKUP(CB$4,'Table Name'!$C$2:$D$100,2,FALSE),FALSE))</f>
        <v>6</v>
      </c>
      <c r="CC65">
        <f>IF($C65=-1,-1,VLOOKUP($C65,'HCAD Process'!$D$5:$CZ$504,VLOOKUP(CC$4,'Table Name'!$C$2:$D$100,2,FALSE),FALSE))</f>
        <v>352132</v>
      </c>
      <c r="CD65" t="str">
        <f>IF($C65=-1,-1,VLOOKUP($C65,'HCAD Process'!$D$5:$CZ$504,VLOOKUP(CD$4,'Table Name'!$C$2:$D$100,2,FALSE),FALSE))</f>
        <v>06507201000131</v>
      </c>
    </row>
    <row r="66" spans="2:82" x14ac:dyDescent="0.25">
      <c r="B66">
        <f t="shared" si="0"/>
        <v>62</v>
      </c>
      <c r="C66" t="str">
        <f t="array" ref="C66">IF(ISERROR(INDEX('HCAD Process'!CE$5:CE$504,MATCH(0,COUNTIF(C$4:C65,'HCAD Process'!CE$5:CE$504)+('HCAD Process'!CE$5:CE$504=-1),0))),-1,INDEX('HCAD Process'!CE$5:CE$504,MATCH(0,COUNTIF(C$4:C65,'HCAD Process'!CE$5:CE$504)+('HCAD Process'!CE$5:CE$504=-1),0)))</f>
        <v>06507201000132</v>
      </c>
      <c r="D66" t="str">
        <f>IF($C66=-1,-1,VLOOKUP($C66,'HCAD Process'!$D$5:$CZ$504,VLOOKUP(D$4,'Table Name'!$C$2:$D$100,2,FALSE),FALSE))</f>
        <v>0650720100013</v>
      </c>
      <c r="E66" t="str">
        <f>IF($C66=-1,-1,VLOOKUP($C66,'HCAD Process'!$D$5:$CZ$504,VLOOKUP(E$4,'Table Name'!$C$2:$D$100,2,FALSE),FALSE))</f>
        <v>07/26/2013</v>
      </c>
      <c r="F66" t="str">
        <f>IF($C66=-1,-1,VLOOKUP($C66,'HCAD Process'!$D$5:$CZ$504,VLOOKUP(F$4,'Table Name'!$C$2:$D$100,2,FALSE),FALSE))</f>
        <v>TRIPLES INVESTMENTS LLC</v>
      </c>
      <c r="G66" t="str">
        <f>IF($C66=-1,-1,VLOOKUP($C66,'HCAD Process'!$D$5:$CZ$504,VLOOKUP(G$4,'Table Name'!$C$2:$D$100,2,FALSE),FALSE))</f>
        <v>ESTADA VILLAS  APT</v>
      </c>
      <c r="H66">
        <f>IF($C66=-1,-1,VLOOKUP($C66,'HCAD Process'!$D$5:$CZ$504,VLOOKUP(H$4,'Table Name'!$C$2:$D$100,2,FALSE),FALSE))</f>
        <v>0</v>
      </c>
      <c r="I66" t="str">
        <f>IF($C66=-1,-1,VLOOKUP($C66,'HCAD Process'!$D$5:$CZ$504,VLOOKUP(I$4,'Table Name'!$C$2:$D$100,2,FALSE),FALSE))</f>
        <v>1114 FREEPORT ST 76</v>
      </c>
      <c r="J66" t="str">
        <f>IF($C66=-1,-1,VLOOKUP($C66,'HCAD Process'!$D$5:$CZ$504,VLOOKUP(J$4,'Table Name'!$C$2:$D$100,2,FALSE),FALSE))</f>
        <v>HOUSTON</v>
      </c>
      <c r="K66" t="str">
        <f>IF($C66=-1,-1,VLOOKUP($C66,'HCAD Process'!$D$5:$CZ$504,VLOOKUP(K$4,'Table Name'!$C$2:$D$100,2,FALSE),FALSE))</f>
        <v>77015</v>
      </c>
      <c r="L66">
        <f>IF($C66=-1,-1,VLOOKUP($C66,'HCAD Process'!$D$5:$CZ$504,VLOOKUP(L$4,'Table Name'!$C$2:$D$100,2,FALSE),FALSE))</f>
        <v>1250000</v>
      </c>
      <c r="M66">
        <f>IF($C66=-1,-1,VLOOKUP($C66,'HCAD Process'!$D$5:$CZ$504,VLOOKUP(M$4,'Table Name'!$C$2:$D$100,2,FALSE),FALSE))</f>
        <v>2101338</v>
      </c>
      <c r="N66">
        <f>IF($C66=-1,-1,VLOOKUP($C66,'HCAD Process'!$D$5:$CZ$504,VLOOKUP(N$4,'Table Name'!$C$2:$D$100,2,FALSE),FALSE))</f>
        <v>1600000</v>
      </c>
      <c r="O66">
        <f>IF($C66=-1,-1,VLOOKUP($C66,'HCAD Process'!$D$5:$CZ$504,VLOOKUP(O$4,'Table Name'!$C$2:$D$100,2,FALSE),FALSE))</f>
        <v>0</v>
      </c>
      <c r="P66" t="e">
        <f>IF($C66=-1,-1,VLOOKUP($C66,'HCAD Process'!$D$5:$CZ$504,VLOOKUP(P$4,'Table Name'!$C$2:$D$100,2,FALSE),FALSE))</f>
        <v>#REF!</v>
      </c>
      <c r="Q66" t="str">
        <f>IF($C66=-1,-1,VLOOKUP($C66,'HCAD Process'!$D$5:$CZ$504,VLOOKUP(Q$4,'Table Name'!$C$2:$D$100,2,FALSE),FALSE))</f>
        <v>COMMERCIAL</v>
      </c>
      <c r="R66" t="str">
        <f>IF($C66=-1,-1,VLOOKUP($C66,'HCAD Process'!$D$5:$CZ$504,VLOOKUP(R$4,'Table Name'!$C$2:$D$100,2,FALSE),FALSE))</f>
        <v>2</v>
      </c>
      <c r="S66" t="str">
        <f>IF($C66=-1,-1,VLOOKUP($C66,'HCAD Process'!$D$5:$CZ$504,VLOOKUP(S$4,'Table Name'!$C$2:$D$100,2,FALSE),FALSE))</f>
        <v>4211</v>
      </c>
      <c r="T66" t="str">
        <f>IF($C66=-1,-1,VLOOKUP($C66,'HCAD Process'!$D$5:$CZ$504,VLOOKUP(T$4,'Table Name'!$C$2:$D$100,2,FALSE),FALSE))</f>
        <v>8352</v>
      </c>
      <c r="U66" t="str">
        <f>IF($C66=-1,-1,VLOOKUP($C66,'HCAD Process'!$D$5:$CZ$504,VLOOKUP(U$4,'Table Name'!$C$2:$D$100,2,FALSE),FALSE))</f>
        <v>D</v>
      </c>
      <c r="V66" t="str">
        <f>IF($C66=-1,-1,VLOOKUP($C66,'HCAD Process'!$D$5:$CZ$504,VLOOKUP(V$4,'Table Name'!$C$2:$D$100,2,FALSE),FALSE))</f>
        <v>Wood or Light Steel</v>
      </c>
      <c r="W66">
        <f>IF($C66=-1,-1,VLOOKUP($C66,'HCAD Process'!$D$5:$CZ$504,VLOOKUP(W$4,'Table Name'!$C$2:$D$100,2,FALSE),FALSE))</f>
        <v>0</v>
      </c>
      <c r="X66">
        <f>IF($C66=-1,-1,VLOOKUP($C66,'HCAD Process'!$D$5:$CZ$504,VLOOKUP(X$4,'Table Name'!$C$2:$D$100,2,FALSE),FALSE))</f>
        <v>0</v>
      </c>
      <c r="Y66">
        <f>IF($C66=-1,-1,VLOOKUP($C66,'HCAD Process'!$D$5:$CZ$504,VLOOKUP(Y$4,'Table Name'!$C$2:$D$100,2,FALSE),FALSE))</f>
        <v>359904</v>
      </c>
      <c r="Z66">
        <f>IF($C66=-1,-1,VLOOKUP($C66,'HCAD Process'!$D$5:$CZ$504,VLOOKUP(Z$4,'Table Name'!$C$2:$D$100,2,FALSE),FALSE))</f>
        <v>0</v>
      </c>
      <c r="AA66" t="str">
        <f>IF($C66=-1,-1,VLOOKUP($C66,'HCAD Process'!$D$5:$CZ$504,VLOOKUP(AA$4,'Table Name'!$C$2:$D$100,2,FALSE),FALSE))</f>
        <v>.631500</v>
      </c>
      <c r="AB66" t="str">
        <f>IF($C66=-1,-1,VLOOKUP($C66,'HCAD Process'!$D$5:$CZ$504,VLOOKUP(AB$4,'Table Name'!$C$2:$D$100,2,FALSE),FALSE))</f>
        <v>C</v>
      </c>
      <c r="AC66" t="str">
        <f>IF($C66=-1,-1,VLOOKUP($C66,'HCAD Process'!$D$5:$CZ$504,VLOOKUP(AC$4,'Table Name'!$C$2:$D$100,2,FALSE),FALSE))</f>
        <v>Average</v>
      </c>
      <c r="AD66" t="str">
        <f>IF($C66=-1,-1,VLOOKUP($C66,'HCAD Process'!$D$5:$CZ$504,VLOOKUP(AD$4,'Table Name'!$C$2:$D$100,2,FALSE),FALSE))</f>
        <v>1978</v>
      </c>
      <c r="AE66" t="str">
        <f>IF($C66=-1,-1,VLOOKUP($C66,'HCAD Process'!$D$5:$CZ$504,VLOOKUP(AE$4,'Table Name'!$C$2:$D$100,2,FALSE),FALSE))</f>
        <v>1978</v>
      </c>
      <c r="AF66" t="str">
        <f>IF($C66=-1,-1,VLOOKUP($C66,'HCAD Process'!$D$5:$CZ$504,VLOOKUP(AF$4,'Table Name'!$C$2:$D$100,2,FALSE),FALSE))</f>
        <v>0</v>
      </c>
      <c r="AG66" t="str">
        <f>IF($C66=-1,-1,VLOOKUP($C66,'HCAD Process'!$D$5:$CZ$504,VLOOKUP(AG$4,'Table Name'!$C$2:$D$100,2,FALSE),FALSE))</f>
        <v>1979</v>
      </c>
      <c r="AH66">
        <f>IF($C66=-1,-1,VLOOKUP($C66,'HCAD Process'!$D$5:$CZ$504,VLOOKUP(AH$4,'Table Name'!$C$2:$D$100,2,FALSE),FALSE))</f>
        <v>0</v>
      </c>
      <c r="AI66" t="str">
        <f>IF($C66=-1,-1,VLOOKUP($C66,'HCAD Process'!$D$5:$CZ$504,VLOOKUP(AI$4,'Table Name'!$C$2:$D$100,2,FALSE),FALSE))</f>
        <v>12/30/1899</v>
      </c>
      <c r="AJ66" t="str">
        <f>IF($C66=-1,-1,VLOOKUP($C66,'HCAD Process'!$D$5:$CZ$504,VLOOKUP(AJ$4,'Table Name'!$C$2:$D$100,2,FALSE),FALSE))</f>
        <v>ESTADA VILLA APT</v>
      </c>
      <c r="AK66">
        <f>IF($C66=-1,-1,VLOOKUP($C66,'HCAD Process'!$D$5:$CZ$504,VLOOKUP(AK$4,'Table Name'!$C$2:$D$100,2,FALSE),FALSE))</f>
        <v>4896</v>
      </c>
      <c r="AL66">
        <f>IF($C66=-1,-1,VLOOKUP($C66,'HCAD Process'!$D$5:$CZ$504,VLOOKUP(AL$4,'Table Name'!$C$2:$D$100,2,FALSE),FALSE))</f>
        <v>5352</v>
      </c>
      <c r="AM66">
        <f>IF($C66=-1,-1,VLOOKUP($C66,'HCAD Process'!$D$5:$CZ$504,VLOOKUP(AM$4,'Table Name'!$C$2:$D$100,2,FALSE),FALSE))</f>
        <v>0</v>
      </c>
      <c r="AN66">
        <f>IF($C66=-1,-1,VLOOKUP($C66,'HCAD Process'!$D$5:$CZ$504,VLOOKUP(AN$4,'Table Name'!$C$2:$D$100,2,FALSE),FALSE))</f>
        <v>0</v>
      </c>
      <c r="AO66">
        <f>IF($C66=-1,-1,VLOOKUP($C66,'HCAD Process'!$D$5:$CZ$504,VLOOKUP(AO$4,'Table Name'!$C$2:$D$100,2,FALSE),FALSE))</f>
        <v>0</v>
      </c>
      <c r="AP66">
        <f>IF($C66=-1,-1,VLOOKUP($C66,'HCAD Process'!$D$5:$CZ$504,VLOOKUP(AP$4,'Table Name'!$C$2:$D$100,2,FALSE),FALSE))</f>
        <v>4896</v>
      </c>
      <c r="AQ66">
        <f>IF($C66=-1,-1,VLOOKUP($C66,'HCAD Process'!$D$5:$CZ$504,VLOOKUP(AQ$4,'Table Name'!$C$2:$D$100,2,FALSE),FALSE))</f>
        <v>424</v>
      </c>
      <c r="AR66">
        <f>IF($C66=-1,-1,VLOOKUP($C66,'HCAD Process'!$D$5:$CZ$504,VLOOKUP(AR$4,'Table Name'!$C$2:$D$100,2,FALSE),FALSE))</f>
        <v>1</v>
      </c>
      <c r="AS66" t="str">
        <f>IF($C66=-1,-1,VLOOKUP($C66,'HCAD Process'!$D$5:$CZ$504,VLOOKUP(AS$4,'Table Name'!$C$2:$D$100,2,FALSE),FALSE))</f>
        <v>17</v>
      </c>
      <c r="AT66" t="str">
        <f>IF($C66=-1,-1,VLOOKUP($C66,'HCAD Process'!$D$5:$CZ$504,VLOOKUP(AT$4,'Table Name'!$C$2:$D$100,2,FALSE),FALSE))</f>
        <v>Apartments - Garden Style</v>
      </c>
      <c r="AU66" t="str">
        <f>IF($C66=-1,-1,VLOOKUP($C66,'HCAD Process'!$D$5:$CZ$504,VLOOKUP(AU$4,'Table Name'!$C$2:$D$100,2,FALSE),FALSE))</f>
        <v>Estada Villas</v>
      </c>
      <c r="AV66" t="str">
        <f>IF($C66=-1,-1,VLOOKUP($C66,'HCAD Process'!$D$5:$CZ$504,VLOOKUP(AV$4,'Table Name'!$C$2:$D$100,2,FALSE),FALSE))</f>
        <v>76</v>
      </c>
      <c r="AW66">
        <f>IF($C66=-1,-1,VLOOKUP($C66,'HCAD Process'!$D$5:$CZ$504,VLOOKUP(AW$4,'Table Name'!$C$2:$D$100,2,FALSE),FALSE))</f>
        <v>56797</v>
      </c>
      <c r="AX66">
        <f>IF($C66=-1,-1,VLOOKUP($C66,'HCAD Process'!$D$5:$CZ$504,VLOOKUP(AX$4,'Table Name'!$C$2:$D$100,2,FALSE),FALSE))</f>
        <v>0</v>
      </c>
      <c r="AY66">
        <f>IF($C66=-1,-1,VLOOKUP($C66,'HCAD Process'!$D$5:$CZ$504,VLOOKUP(AY$4,'Table Name'!$C$2:$D$100,2,FALSE),FALSE))</f>
        <v>0</v>
      </c>
      <c r="AZ66">
        <f>IF($C66=-1,-1,VLOOKUP($C66,'HCAD Process'!$D$5:$CZ$504,VLOOKUP(AZ$4,'Table Name'!$C$2:$D$100,2,FALSE),FALSE))</f>
        <v>738361</v>
      </c>
      <c r="BA66" t="str">
        <f>IF($C66=-1,-1,VLOOKUP($C66,'HCAD Process'!$D$5:$CZ$504,VLOOKUP(BA$4,'Table Name'!$C$2:$D$100,2,FALSE),FALSE))</f>
        <v>33</v>
      </c>
      <c r="BB66" t="str">
        <f>IF($C66=-1,-1,VLOOKUP($C66,'HCAD Process'!$D$5:$CZ$504,VLOOKUP(BB$4,'Table Name'!$C$2:$D$100,2,FALSE),FALSE))</f>
        <v>LTS 13 THRU 24 BLK 202</v>
      </c>
      <c r="BC66" t="str">
        <f>IF($C66=-1,-1,VLOOKUP($C66,'HCAD Process'!$D$5:$CZ$504,VLOOKUP(BC$4,'Table Name'!$C$2:$D$100,2,FALSE),FALSE))</f>
        <v>CLOVER LEAF SEC 4</v>
      </c>
      <c r="BD66" t="str">
        <f>IF($C66=-1,-1,VLOOKUP($C66,'HCAD Process'!$D$5:$CZ$504,VLOOKUP(BD$4,'Table Name'!$C$2:$D$100,2,FALSE),FALSE))</f>
        <v>1733</v>
      </c>
      <c r="BE66" t="str">
        <f>IF($C66=-1,-1,VLOOKUP($C66,'HCAD Process'!$D$5:$CZ$504,VLOOKUP(BE$4,'Table Name'!$C$2:$D$100,2,FALSE),FALSE))</f>
        <v>I-10 East/ Woodforest/ Channelview</v>
      </c>
      <c r="BF66" t="str">
        <f>IF($C66=-1,-1,VLOOKUP($C66,'HCAD Process'!$D$5:$CZ$504,VLOOKUP(BF$4,'Table Name'!$C$2:$D$100,2,FALSE),FALSE))</f>
        <v>300</v>
      </c>
      <c r="BG66" t="str">
        <f>IF($C66=-1,-1,VLOOKUP($C66,'HCAD Process'!$D$5:$CZ$504,VLOOKUP(BG$4,'Table Name'!$C$2:$D$100,2,FALSE),FALSE))</f>
        <v>ISD 15 - Galena Park ISD</v>
      </c>
      <c r="BH66" t="str">
        <f>IF($C66=-1,-1,VLOOKUP($C66,'HCAD Process'!$D$5:$CZ$504,VLOOKUP(BH$4,'Table Name'!$C$2:$D$100,2,FALSE),FALSE))</f>
        <v>9430.10</v>
      </c>
      <c r="BI66" t="str">
        <f>IF($C66=-1,-1,VLOOKUP($C66,'HCAD Process'!$D$5:$CZ$504,VLOOKUP(BI$4,'Table Name'!$C$2:$D$100,2,FALSE),FALSE))</f>
        <v>0</v>
      </c>
      <c r="BJ66" t="str">
        <f>IF($C66=-1,-1,VLOOKUP($C66,'HCAD Process'!$D$5:$CZ$504,VLOOKUP(BJ$4,'Table Name'!$C$2:$D$100,2,FALSE),FALSE))</f>
        <v>15</v>
      </c>
      <c r="BK66" t="str">
        <f>IF($C66=-1,-1,VLOOKUP($C66,'HCAD Process'!$D$5:$CZ$504,VLOOKUP(BK$4,'Table Name'!$C$2:$D$100,2,FALSE),FALSE))</f>
        <v>5858D</v>
      </c>
      <c r="BL66" t="str">
        <f>IF($C66=-1,-1,VLOOKUP($C66,'HCAD Process'!$D$5:$CZ$504,VLOOKUP(BL$4,'Table Name'!$C$2:$D$100,2,FALSE),FALSE))</f>
        <v>497F</v>
      </c>
      <c r="BM66" t="str">
        <f>IF($C66=-1,-1,VLOOKUP($C66,'HCAD Process'!$D$5:$CZ$504,VLOOKUP(BM$4,'Table Name'!$C$2:$D$100,2,FALSE),FALSE))</f>
        <v>015 040 041 042 043 044 047 603 668 676</v>
      </c>
      <c r="BN66" t="str">
        <f>IF($C66=-1,-1,VLOOKUP($C66,'HCAD Process'!$D$5:$CZ$504,VLOOKUP(BN$4,'Table Name'!$C$2:$D$100,2,FALSE),FALSE))</f>
        <v>Real, Residential, Multi-Family</v>
      </c>
      <c r="BO66" t="str">
        <f>IF($C66=-1,-1,VLOOKUP($C66,'HCAD Process'!$D$5:$CZ$504,VLOOKUP(BO$4,'Table Name'!$C$2:$D$100,2,FALSE),FALSE))</f>
        <v>B1</v>
      </c>
      <c r="BP66" t="str">
        <f>IF($C66=-1,-1,VLOOKUP($C66,'HCAD Process'!$D$5:$CZ$504,VLOOKUP(BP$4,'Table Name'!$C$2:$D$100,2,FALSE),FALSE))</f>
        <v>Real, Residential, Multi-Family</v>
      </c>
      <c r="BQ66" t="str">
        <f>IF($C66=-1,-1,VLOOKUP($C66,'HCAD Process'!$D$5:$CZ$504,VLOOKUP(BQ$4,'Table Name'!$C$2:$D$100,2,FALSE),FALSE))</f>
        <v>Apartment Garden (1 to 3 Stories)</v>
      </c>
      <c r="BR66" t="str">
        <f>IF($C66=-1,-1,VLOOKUP($C66,'HCAD Process'!$D$5:$CZ$504,VLOOKUP(BR$4,'Table Name'!$C$2:$D$100,2,FALSE),FALSE))</f>
        <v>Multiple Res (Low Rise)</v>
      </c>
      <c r="BS66" t="str">
        <f>IF($C66=-1,-1,VLOOKUP($C66,'HCAD Process'!$D$5:$CZ$504,VLOOKUP(BS$4,'Table Name'!$C$2:$D$100,2,FALSE),FALSE))</f>
        <v>8001</v>
      </c>
      <c r="BT66" t="str">
        <f>IF($C66=-1,-1,VLOOKUP($C66,'HCAD Process'!$D$5:$CZ$504,VLOOKUP(BT$4,'Table Name'!$C$2:$D$100,2,FALSE),FALSE))</f>
        <v>Land Neighborhood Section 1</v>
      </c>
      <c r="BU66">
        <f>IF($C66=-1,-1,VLOOKUP($C66,'HCAD Process'!$D$5:$CZ$504,VLOOKUP(BU$4,'Table Name'!$C$2:$D$100,2,FALSE),FALSE))</f>
        <v>64024</v>
      </c>
      <c r="BV66" t="str">
        <f>IF($C66=-1,-1,VLOOKUP($C66,'HCAD Process'!$D$5:$CZ$504,VLOOKUP(BV$4,'Table Name'!$C$2:$D$100,2,FALSE),FALSE))</f>
        <v>SF</v>
      </c>
      <c r="BW66" t="str">
        <f>IF($C66=-1,-1,VLOOKUP($C66,'HCAD Process'!$D$5:$CZ$504,VLOOKUP(BW$4,'Table Name'!$C$2:$D$100,2,FALSE),FALSE))</f>
        <v>1.0000</v>
      </c>
      <c r="BX66" t="str">
        <f>IF($C66=-1,-1,VLOOKUP($C66,'HCAD Process'!$D$5:$CZ$504,VLOOKUP(BX$4,'Table Name'!$C$2:$D$100,2,FALSE),FALSE))</f>
        <v>1.0000</v>
      </c>
      <c r="BY66" t="str">
        <f>IF($C66=-1,-1,VLOOKUP($C66,'HCAD Process'!$D$5:$CZ$504,VLOOKUP(BY$4,'Table Name'!$C$2:$D$100,2,FALSE),FALSE))</f>
        <v>1.0000</v>
      </c>
      <c r="BZ66" t="str">
        <f>IF($C66=-1,-1,VLOOKUP($C66,'HCAD Process'!$D$5:$CZ$504,VLOOKUP(BZ$4,'Table Name'!$C$2:$D$100,2,FALSE),FALSE))</f>
        <v>1.0000</v>
      </c>
      <c r="CA66">
        <f>IF($C66=-1,-1,VLOOKUP($C66,'HCAD Process'!$D$5:$CZ$504,VLOOKUP(CA$4,'Table Name'!$C$2:$D$100,2,FALSE),FALSE))</f>
        <v>6</v>
      </c>
      <c r="CB66">
        <f>IF($C66=-1,-1,VLOOKUP($C66,'HCAD Process'!$D$5:$CZ$504,VLOOKUP(CB$4,'Table Name'!$C$2:$D$100,2,FALSE),FALSE))</f>
        <v>6</v>
      </c>
      <c r="CC66">
        <f>IF($C66=-1,-1,VLOOKUP($C66,'HCAD Process'!$D$5:$CZ$504,VLOOKUP(CC$4,'Table Name'!$C$2:$D$100,2,FALSE),FALSE))</f>
        <v>352132</v>
      </c>
      <c r="CD66" t="str">
        <f>IF($C66=-1,-1,VLOOKUP($C66,'HCAD Process'!$D$5:$CZ$504,VLOOKUP(CD$4,'Table Name'!$C$2:$D$100,2,FALSE),FALSE))</f>
        <v>06507201000132</v>
      </c>
    </row>
    <row r="67" spans="2:82" x14ac:dyDescent="0.25">
      <c r="B67">
        <f t="shared" si="0"/>
        <v>63</v>
      </c>
      <c r="C67" t="str">
        <f t="array" ref="C67">IF(ISERROR(INDEX('HCAD Process'!CE$5:CE$504,MATCH(0,COUNTIF(C$4:C66,'HCAD Process'!CE$5:CE$504)+('HCAD Process'!CE$5:CE$504=-1),0))),-1,INDEX('HCAD Process'!CE$5:CE$504,MATCH(0,COUNTIF(C$4:C66,'HCAD Process'!CE$5:CE$504)+('HCAD Process'!CE$5:CE$504=-1),0)))</f>
        <v>06507201000133</v>
      </c>
      <c r="D67" t="str">
        <f>IF($C67=-1,-1,VLOOKUP($C67,'HCAD Process'!$D$5:$CZ$504,VLOOKUP(D$4,'Table Name'!$C$2:$D$100,2,FALSE),FALSE))</f>
        <v>0650720100013</v>
      </c>
      <c r="E67" t="str">
        <f>IF($C67=-1,-1,VLOOKUP($C67,'HCAD Process'!$D$5:$CZ$504,VLOOKUP(E$4,'Table Name'!$C$2:$D$100,2,FALSE),FALSE))</f>
        <v>07/26/2013</v>
      </c>
      <c r="F67" t="str">
        <f>IF($C67=-1,-1,VLOOKUP($C67,'HCAD Process'!$D$5:$CZ$504,VLOOKUP(F$4,'Table Name'!$C$2:$D$100,2,FALSE),FALSE))</f>
        <v>TRIPLES INVESTMENTS LLC</v>
      </c>
      <c r="G67" t="str">
        <f>IF($C67=-1,-1,VLOOKUP($C67,'HCAD Process'!$D$5:$CZ$504,VLOOKUP(G$4,'Table Name'!$C$2:$D$100,2,FALSE),FALSE))</f>
        <v>ESTADA VILLAS  APT</v>
      </c>
      <c r="H67">
        <f>IF($C67=-1,-1,VLOOKUP($C67,'HCAD Process'!$D$5:$CZ$504,VLOOKUP(H$4,'Table Name'!$C$2:$D$100,2,FALSE),FALSE))</f>
        <v>0</v>
      </c>
      <c r="I67" t="str">
        <f>IF($C67=-1,-1,VLOOKUP($C67,'HCAD Process'!$D$5:$CZ$504,VLOOKUP(I$4,'Table Name'!$C$2:$D$100,2,FALSE),FALSE))</f>
        <v>1114 FREEPORT ST 76</v>
      </c>
      <c r="J67" t="str">
        <f>IF($C67=-1,-1,VLOOKUP($C67,'HCAD Process'!$D$5:$CZ$504,VLOOKUP(J$4,'Table Name'!$C$2:$D$100,2,FALSE),FALSE))</f>
        <v>HOUSTON</v>
      </c>
      <c r="K67" t="str">
        <f>IF($C67=-1,-1,VLOOKUP($C67,'HCAD Process'!$D$5:$CZ$504,VLOOKUP(K$4,'Table Name'!$C$2:$D$100,2,FALSE),FALSE))</f>
        <v>77015</v>
      </c>
      <c r="L67">
        <f>IF($C67=-1,-1,VLOOKUP($C67,'HCAD Process'!$D$5:$CZ$504,VLOOKUP(L$4,'Table Name'!$C$2:$D$100,2,FALSE),FALSE))</f>
        <v>1250000</v>
      </c>
      <c r="M67">
        <f>IF($C67=-1,-1,VLOOKUP($C67,'HCAD Process'!$D$5:$CZ$504,VLOOKUP(M$4,'Table Name'!$C$2:$D$100,2,FALSE),FALSE))</f>
        <v>2101338</v>
      </c>
      <c r="N67">
        <f>IF($C67=-1,-1,VLOOKUP($C67,'HCAD Process'!$D$5:$CZ$504,VLOOKUP(N$4,'Table Name'!$C$2:$D$100,2,FALSE),FALSE))</f>
        <v>1600000</v>
      </c>
      <c r="O67">
        <f>IF($C67=-1,-1,VLOOKUP($C67,'HCAD Process'!$D$5:$CZ$504,VLOOKUP(O$4,'Table Name'!$C$2:$D$100,2,FALSE),FALSE))</f>
        <v>0</v>
      </c>
      <c r="P67" t="e">
        <f>IF($C67=-1,-1,VLOOKUP($C67,'HCAD Process'!$D$5:$CZ$504,VLOOKUP(P$4,'Table Name'!$C$2:$D$100,2,FALSE),FALSE))</f>
        <v>#REF!</v>
      </c>
      <c r="Q67" t="str">
        <f>IF($C67=-1,-1,VLOOKUP($C67,'HCAD Process'!$D$5:$CZ$504,VLOOKUP(Q$4,'Table Name'!$C$2:$D$100,2,FALSE),FALSE))</f>
        <v>COMMERCIAL</v>
      </c>
      <c r="R67" t="str">
        <f>IF($C67=-1,-1,VLOOKUP($C67,'HCAD Process'!$D$5:$CZ$504,VLOOKUP(R$4,'Table Name'!$C$2:$D$100,2,FALSE),FALSE))</f>
        <v>3</v>
      </c>
      <c r="S67" t="str">
        <f>IF($C67=-1,-1,VLOOKUP($C67,'HCAD Process'!$D$5:$CZ$504,VLOOKUP(S$4,'Table Name'!$C$2:$D$100,2,FALSE),FALSE))</f>
        <v>4211</v>
      </c>
      <c r="T67" t="str">
        <f>IF($C67=-1,-1,VLOOKUP($C67,'HCAD Process'!$D$5:$CZ$504,VLOOKUP(T$4,'Table Name'!$C$2:$D$100,2,FALSE),FALSE))</f>
        <v>8352</v>
      </c>
      <c r="U67" t="str">
        <f>IF($C67=-1,-1,VLOOKUP($C67,'HCAD Process'!$D$5:$CZ$504,VLOOKUP(U$4,'Table Name'!$C$2:$D$100,2,FALSE),FALSE))</f>
        <v>D</v>
      </c>
      <c r="V67" t="str">
        <f>IF($C67=-1,-1,VLOOKUP($C67,'HCAD Process'!$D$5:$CZ$504,VLOOKUP(V$4,'Table Name'!$C$2:$D$100,2,FALSE),FALSE))</f>
        <v>Wood or Light Steel</v>
      </c>
      <c r="W67">
        <f>IF($C67=-1,-1,VLOOKUP($C67,'HCAD Process'!$D$5:$CZ$504,VLOOKUP(W$4,'Table Name'!$C$2:$D$100,2,FALSE),FALSE))</f>
        <v>0</v>
      </c>
      <c r="X67">
        <f>IF($C67=-1,-1,VLOOKUP($C67,'HCAD Process'!$D$5:$CZ$504,VLOOKUP(X$4,'Table Name'!$C$2:$D$100,2,FALSE),FALSE))</f>
        <v>0</v>
      </c>
      <c r="Y67">
        <f>IF($C67=-1,-1,VLOOKUP($C67,'HCAD Process'!$D$5:$CZ$504,VLOOKUP(Y$4,'Table Name'!$C$2:$D$100,2,FALSE),FALSE))</f>
        <v>733628</v>
      </c>
      <c r="Z67">
        <f>IF($C67=-1,-1,VLOOKUP($C67,'HCAD Process'!$D$5:$CZ$504,VLOOKUP(Z$4,'Table Name'!$C$2:$D$100,2,FALSE),FALSE))</f>
        <v>0</v>
      </c>
      <c r="AA67" t="str">
        <f>IF($C67=-1,-1,VLOOKUP($C67,'HCAD Process'!$D$5:$CZ$504,VLOOKUP(AA$4,'Table Name'!$C$2:$D$100,2,FALSE),FALSE))</f>
        <v>.631500</v>
      </c>
      <c r="AB67" t="str">
        <f>IF($C67=-1,-1,VLOOKUP($C67,'HCAD Process'!$D$5:$CZ$504,VLOOKUP(AB$4,'Table Name'!$C$2:$D$100,2,FALSE),FALSE))</f>
        <v>C</v>
      </c>
      <c r="AC67" t="str">
        <f>IF($C67=-1,-1,VLOOKUP($C67,'HCAD Process'!$D$5:$CZ$504,VLOOKUP(AC$4,'Table Name'!$C$2:$D$100,2,FALSE),FALSE))</f>
        <v>Average</v>
      </c>
      <c r="AD67" t="str">
        <f>IF($C67=-1,-1,VLOOKUP($C67,'HCAD Process'!$D$5:$CZ$504,VLOOKUP(AD$4,'Table Name'!$C$2:$D$100,2,FALSE),FALSE))</f>
        <v>1978</v>
      </c>
      <c r="AE67" t="str">
        <f>IF($C67=-1,-1,VLOOKUP($C67,'HCAD Process'!$D$5:$CZ$504,VLOOKUP(AE$4,'Table Name'!$C$2:$D$100,2,FALSE),FALSE))</f>
        <v>1978</v>
      </c>
      <c r="AF67" t="str">
        <f>IF($C67=-1,-1,VLOOKUP($C67,'HCAD Process'!$D$5:$CZ$504,VLOOKUP(AF$4,'Table Name'!$C$2:$D$100,2,FALSE),FALSE))</f>
        <v>0</v>
      </c>
      <c r="AG67" t="str">
        <f>IF($C67=-1,-1,VLOOKUP($C67,'HCAD Process'!$D$5:$CZ$504,VLOOKUP(AG$4,'Table Name'!$C$2:$D$100,2,FALSE),FALSE))</f>
        <v>1979</v>
      </c>
      <c r="AH67">
        <f>IF($C67=-1,-1,VLOOKUP($C67,'HCAD Process'!$D$5:$CZ$504,VLOOKUP(AH$4,'Table Name'!$C$2:$D$100,2,FALSE),FALSE))</f>
        <v>0</v>
      </c>
      <c r="AI67" t="str">
        <f>IF($C67=-1,-1,VLOOKUP($C67,'HCAD Process'!$D$5:$CZ$504,VLOOKUP(AI$4,'Table Name'!$C$2:$D$100,2,FALSE),FALSE))</f>
        <v>12/30/1899</v>
      </c>
      <c r="AJ67" t="str">
        <f>IF($C67=-1,-1,VLOOKUP($C67,'HCAD Process'!$D$5:$CZ$504,VLOOKUP(AJ$4,'Table Name'!$C$2:$D$100,2,FALSE),FALSE))</f>
        <v>ESTADA VILLA APT</v>
      </c>
      <c r="AK67">
        <f>IF($C67=-1,-1,VLOOKUP($C67,'HCAD Process'!$D$5:$CZ$504,VLOOKUP(AK$4,'Table Name'!$C$2:$D$100,2,FALSE),FALSE))</f>
        <v>9980</v>
      </c>
      <c r="AL67">
        <f>IF($C67=-1,-1,VLOOKUP($C67,'HCAD Process'!$D$5:$CZ$504,VLOOKUP(AL$4,'Table Name'!$C$2:$D$100,2,FALSE),FALSE))</f>
        <v>10628</v>
      </c>
      <c r="AM67">
        <f>IF($C67=-1,-1,VLOOKUP($C67,'HCAD Process'!$D$5:$CZ$504,VLOOKUP(AM$4,'Table Name'!$C$2:$D$100,2,FALSE),FALSE))</f>
        <v>0</v>
      </c>
      <c r="AN67">
        <f>IF($C67=-1,-1,VLOOKUP($C67,'HCAD Process'!$D$5:$CZ$504,VLOOKUP(AN$4,'Table Name'!$C$2:$D$100,2,FALSE),FALSE))</f>
        <v>0</v>
      </c>
      <c r="AO67">
        <f>IF($C67=-1,-1,VLOOKUP($C67,'HCAD Process'!$D$5:$CZ$504,VLOOKUP(AO$4,'Table Name'!$C$2:$D$100,2,FALSE),FALSE))</f>
        <v>0</v>
      </c>
      <c r="AP67">
        <f>IF($C67=-1,-1,VLOOKUP($C67,'HCAD Process'!$D$5:$CZ$504,VLOOKUP(AP$4,'Table Name'!$C$2:$D$100,2,FALSE),FALSE))</f>
        <v>9980</v>
      </c>
      <c r="AQ67">
        <f>IF($C67=-1,-1,VLOOKUP($C67,'HCAD Process'!$D$5:$CZ$504,VLOOKUP(AQ$4,'Table Name'!$C$2:$D$100,2,FALSE),FALSE))</f>
        <v>864</v>
      </c>
      <c r="AR67">
        <f>IF($C67=-1,-1,VLOOKUP($C67,'HCAD Process'!$D$5:$CZ$504,VLOOKUP(AR$4,'Table Name'!$C$2:$D$100,2,FALSE),FALSE))</f>
        <v>1</v>
      </c>
      <c r="AS67" t="str">
        <f>IF($C67=-1,-1,VLOOKUP($C67,'HCAD Process'!$D$5:$CZ$504,VLOOKUP(AS$4,'Table Name'!$C$2:$D$100,2,FALSE),FALSE))</f>
        <v>17</v>
      </c>
      <c r="AT67" t="str">
        <f>IF($C67=-1,-1,VLOOKUP($C67,'HCAD Process'!$D$5:$CZ$504,VLOOKUP(AT$4,'Table Name'!$C$2:$D$100,2,FALSE),FALSE))</f>
        <v>Apartments - Garden Style</v>
      </c>
      <c r="AU67" t="str">
        <f>IF($C67=-1,-1,VLOOKUP($C67,'HCAD Process'!$D$5:$CZ$504,VLOOKUP(AU$4,'Table Name'!$C$2:$D$100,2,FALSE),FALSE))</f>
        <v>Estada Villas</v>
      </c>
      <c r="AV67" t="str">
        <f>IF($C67=-1,-1,VLOOKUP($C67,'HCAD Process'!$D$5:$CZ$504,VLOOKUP(AV$4,'Table Name'!$C$2:$D$100,2,FALSE),FALSE))</f>
        <v>76</v>
      </c>
      <c r="AW67">
        <f>IF($C67=-1,-1,VLOOKUP($C67,'HCAD Process'!$D$5:$CZ$504,VLOOKUP(AW$4,'Table Name'!$C$2:$D$100,2,FALSE),FALSE))</f>
        <v>56797</v>
      </c>
      <c r="AX67">
        <f>IF($C67=-1,-1,VLOOKUP($C67,'HCAD Process'!$D$5:$CZ$504,VLOOKUP(AX$4,'Table Name'!$C$2:$D$100,2,FALSE),FALSE))</f>
        <v>0</v>
      </c>
      <c r="AY67">
        <f>IF($C67=-1,-1,VLOOKUP($C67,'HCAD Process'!$D$5:$CZ$504,VLOOKUP(AY$4,'Table Name'!$C$2:$D$100,2,FALSE),FALSE))</f>
        <v>0</v>
      </c>
      <c r="AZ67">
        <f>IF($C67=-1,-1,VLOOKUP($C67,'HCAD Process'!$D$5:$CZ$504,VLOOKUP(AZ$4,'Table Name'!$C$2:$D$100,2,FALSE),FALSE))</f>
        <v>738361</v>
      </c>
      <c r="BA67" t="str">
        <f>IF($C67=-1,-1,VLOOKUP($C67,'HCAD Process'!$D$5:$CZ$504,VLOOKUP(BA$4,'Table Name'!$C$2:$D$100,2,FALSE),FALSE))</f>
        <v>33</v>
      </c>
      <c r="BB67" t="str">
        <f>IF($C67=-1,-1,VLOOKUP($C67,'HCAD Process'!$D$5:$CZ$504,VLOOKUP(BB$4,'Table Name'!$C$2:$D$100,2,FALSE),FALSE))</f>
        <v>LTS 13 THRU 24 BLK 202</v>
      </c>
      <c r="BC67" t="str">
        <f>IF($C67=-1,-1,VLOOKUP($C67,'HCAD Process'!$D$5:$CZ$504,VLOOKUP(BC$4,'Table Name'!$C$2:$D$100,2,FALSE),FALSE))</f>
        <v>CLOVER LEAF SEC 4</v>
      </c>
      <c r="BD67" t="str">
        <f>IF($C67=-1,-1,VLOOKUP($C67,'HCAD Process'!$D$5:$CZ$504,VLOOKUP(BD$4,'Table Name'!$C$2:$D$100,2,FALSE),FALSE))</f>
        <v>1733</v>
      </c>
      <c r="BE67" t="str">
        <f>IF($C67=-1,-1,VLOOKUP($C67,'HCAD Process'!$D$5:$CZ$504,VLOOKUP(BE$4,'Table Name'!$C$2:$D$100,2,FALSE),FALSE))</f>
        <v>I-10 East/ Woodforest/ Channelview</v>
      </c>
      <c r="BF67" t="str">
        <f>IF($C67=-1,-1,VLOOKUP($C67,'HCAD Process'!$D$5:$CZ$504,VLOOKUP(BF$4,'Table Name'!$C$2:$D$100,2,FALSE),FALSE))</f>
        <v>300</v>
      </c>
      <c r="BG67" t="str">
        <f>IF($C67=-1,-1,VLOOKUP($C67,'HCAD Process'!$D$5:$CZ$504,VLOOKUP(BG$4,'Table Name'!$C$2:$D$100,2,FALSE),FALSE))</f>
        <v>ISD 15 - Galena Park ISD</v>
      </c>
      <c r="BH67" t="str">
        <f>IF($C67=-1,-1,VLOOKUP($C67,'HCAD Process'!$D$5:$CZ$504,VLOOKUP(BH$4,'Table Name'!$C$2:$D$100,2,FALSE),FALSE))</f>
        <v>9430.10</v>
      </c>
      <c r="BI67" t="str">
        <f>IF($C67=-1,-1,VLOOKUP($C67,'HCAD Process'!$D$5:$CZ$504,VLOOKUP(BI$4,'Table Name'!$C$2:$D$100,2,FALSE),FALSE))</f>
        <v>0</v>
      </c>
      <c r="BJ67" t="str">
        <f>IF($C67=-1,-1,VLOOKUP($C67,'HCAD Process'!$D$5:$CZ$504,VLOOKUP(BJ$4,'Table Name'!$C$2:$D$100,2,FALSE),FALSE))</f>
        <v>15</v>
      </c>
      <c r="BK67" t="str">
        <f>IF($C67=-1,-1,VLOOKUP($C67,'HCAD Process'!$D$5:$CZ$504,VLOOKUP(BK$4,'Table Name'!$C$2:$D$100,2,FALSE),FALSE))</f>
        <v>5858D</v>
      </c>
      <c r="BL67" t="str">
        <f>IF($C67=-1,-1,VLOOKUP($C67,'HCAD Process'!$D$5:$CZ$504,VLOOKUP(BL$4,'Table Name'!$C$2:$D$100,2,FALSE),FALSE))</f>
        <v>497F</v>
      </c>
      <c r="BM67" t="str">
        <f>IF($C67=-1,-1,VLOOKUP($C67,'HCAD Process'!$D$5:$CZ$504,VLOOKUP(BM$4,'Table Name'!$C$2:$D$100,2,FALSE),FALSE))</f>
        <v>015 040 041 042 043 044 047 603 668 676</v>
      </c>
      <c r="BN67" t="str">
        <f>IF($C67=-1,-1,VLOOKUP($C67,'HCAD Process'!$D$5:$CZ$504,VLOOKUP(BN$4,'Table Name'!$C$2:$D$100,2,FALSE),FALSE))</f>
        <v>Real, Residential, Multi-Family</v>
      </c>
      <c r="BO67" t="str">
        <f>IF($C67=-1,-1,VLOOKUP($C67,'HCAD Process'!$D$5:$CZ$504,VLOOKUP(BO$4,'Table Name'!$C$2:$D$100,2,FALSE),FALSE))</f>
        <v>B1</v>
      </c>
      <c r="BP67" t="str">
        <f>IF($C67=-1,-1,VLOOKUP($C67,'HCAD Process'!$D$5:$CZ$504,VLOOKUP(BP$4,'Table Name'!$C$2:$D$100,2,FALSE),FALSE))</f>
        <v>Real, Residential, Multi-Family</v>
      </c>
      <c r="BQ67" t="str">
        <f>IF($C67=-1,-1,VLOOKUP($C67,'HCAD Process'!$D$5:$CZ$504,VLOOKUP(BQ$4,'Table Name'!$C$2:$D$100,2,FALSE),FALSE))</f>
        <v>Apartment Garden (1 to 3 Stories)</v>
      </c>
      <c r="BR67" t="str">
        <f>IF($C67=-1,-1,VLOOKUP($C67,'HCAD Process'!$D$5:$CZ$504,VLOOKUP(BR$4,'Table Name'!$C$2:$D$100,2,FALSE),FALSE))</f>
        <v>Multiple Res (Low Rise)</v>
      </c>
      <c r="BS67" t="str">
        <f>IF($C67=-1,-1,VLOOKUP($C67,'HCAD Process'!$D$5:$CZ$504,VLOOKUP(BS$4,'Table Name'!$C$2:$D$100,2,FALSE),FALSE))</f>
        <v>8001</v>
      </c>
      <c r="BT67" t="str">
        <f>IF($C67=-1,-1,VLOOKUP($C67,'HCAD Process'!$D$5:$CZ$504,VLOOKUP(BT$4,'Table Name'!$C$2:$D$100,2,FALSE),FALSE))</f>
        <v>Land Neighborhood Section 1</v>
      </c>
      <c r="BU67">
        <f>IF($C67=-1,-1,VLOOKUP($C67,'HCAD Process'!$D$5:$CZ$504,VLOOKUP(BU$4,'Table Name'!$C$2:$D$100,2,FALSE),FALSE))</f>
        <v>64024</v>
      </c>
      <c r="BV67" t="str">
        <f>IF($C67=-1,-1,VLOOKUP($C67,'HCAD Process'!$D$5:$CZ$504,VLOOKUP(BV$4,'Table Name'!$C$2:$D$100,2,FALSE),FALSE))</f>
        <v>SF</v>
      </c>
      <c r="BW67" t="str">
        <f>IF($C67=-1,-1,VLOOKUP($C67,'HCAD Process'!$D$5:$CZ$504,VLOOKUP(BW$4,'Table Name'!$C$2:$D$100,2,FALSE),FALSE))</f>
        <v>1.0000</v>
      </c>
      <c r="BX67" t="str">
        <f>IF($C67=-1,-1,VLOOKUP($C67,'HCAD Process'!$D$5:$CZ$504,VLOOKUP(BX$4,'Table Name'!$C$2:$D$100,2,FALSE),FALSE))</f>
        <v>1.0000</v>
      </c>
      <c r="BY67" t="str">
        <f>IF($C67=-1,-1,VLOOKUP($C67,'HCAD Process'!$D$5:$CZ$504,VLOOKUP(BY$4,'Table Name'!$C$2:$D$100,2,FALSE),FALSE))</f>
        <v>1.0000</v>
      </c>
      <c r="BZ67" t="str">
        <f>IF($C67=-1,-1,VLOOKUP($C67,'HCAD Process'!$D$5:$CZ$504,VLOOKUP(BZ$4,'Table Name'!$C$2:$D$100,2,FALSE),FALSE))</f>
        <v>1.0000</v>
      </c>
      <c r="CA67">
        <f>IF($C67=-1,-1,VLOOKUP($C67,'HCAD Process'!$D$5:$CZ$504,VLOOKUP(CA$4,'Table Name'!$C$2:$D$100,2,FALSE),FALSE))</f>
        <v>6</v>
      </c>
      <c r="CB67">
        <f>IF($C67=-1,-1,VLOOKUP($C67,'HCAD Process'!$D$5:$CZ$504,VLOOKUP(CB$4,'Table Name'!$C$2:$D$100,2,FALSE),FALSE))</f>
        <v>6</v>
      </c>
      <c r="CC67">
        <f>IF($C67=-1,-1,VLOOKUP($C67,'HCAD Process'!$D$5:$CZ$504,VLOOKUP(CC$4,'Table Name'!$C$2:$D$100,2,FALSE),FALSE))</f>
        <v>352132</v>
      </c>
      <c r="CD67" t="str">
        <f>IF($C67=-1,-1,VLOOKUP($C67,'HCAD Process'!$D$5:$CZ$504,VLOOKUP(CD$4,'Table Name'!$C$2:$D$100,2,FALSE),FALSE))</f>
        <v>06507201000133</v>
      </c>
    </row>
    <row r="68" spans="2:82" x14ac:dyDescent="0.25">
      <c r="B68">
        <f t="shared" si="0"/>
        <v>64</v>
      </c>
      <c r="C68" t="str">
        <f t="array" ref="C68">IF(ISERROR(INDEX('HCAD Process'!CE$5:CE$504,MATCH(0,COUNTIF(C$4:C67,'HCAD Process'!CE$5:CE$504)+('HCAD Process'!CE$5:CE$504=-1),0))),-1,INDEX('HCAD Process'!CE$5:CE$504,MATCH(0,COUNTIF(C$4:C67,'HCAD Process'!CE$5:CE$504)+('HCAD Process'!CE$5:CE$504=-1),0)))</f>
        <v>06507201000134</v>
      </c>
      <c r="D68" t="str">
        <f>IF($C68=-1,-1,VLOOKUP($C68,'HCAD Process'!$D$5:$CZ$504,VLOOKUP(D$4,'Table Name'!$C$2:$D$100,2,FALSE),FALSE))</f>
        <v>0650720100013</v>
      </c>
      <c r="E68" t="str">
        <f>IF($C68=-1,-1,VLOOKUP($C68,'HCAD Process'!$D$5:$CZ$504,VLOOKUP(E$4,'Table Name'!$C$2:$D$100,2,FALSE),FALSE))</f>
        <v>07/26/2013</v>
      </c>
      <c r="F68" t="str">
        <f>IF($C68=-1,-1,VLOOKUP($C68,'HCAD Process'!$D$5:$CZ$504,VLOOKUP(F$4,'Table Name'!$C$2:$D$100,2,FALSE),FALSE))</f>
        <v>TRIPLES INVESTMENTS LLC</v>
      </c>
      <c r="G68" t="str">
        <f>IF($C68=-1,-1,VLOOKUP($C68,'HCAD Process'!$D$5:$CZ$504,VLOOKUP(G$4,'Table Name'!$C$2:$D$100,2,FALSE),FALSE))</f>
        <v>ESTADA VILLAS  APT</v>
      </c>
      <c r="H68">
        <f>IF($C68=-1,-1,VLOOKUP($C68,'HCAD Process'!$D$5:$CZ$504,VLOOKUP(H$4,'Table Name'!$C$2:$D$100,2,FALSE),FALSE))</f>
        <v>0</v>
      </c>
      <c r="I68" t="str">
        <f>IF($C68=-1,-1,VLOOKUP($C68,'HCAD Process'!$D$5:$CZ$504,VLOOKUP(I$4,'Table Name'!$C$2:$D$100,2,FALSE),FALSE))</f>
        <v>1114 FREEPORT ST 76</v>
      </c>
      <c r="J68" t="str">
        <f>IF($C68=-1,-1,VLOOKUP($C68,'HCAD Process'!$D$5:$CZ$504,VLOOKUP(J$4,'Table Name'!$C$2:$D$100,2,FALSE),FALSE))</f>
        <v>HOUSTON</v>
      </c>
      <c r="K68" t="str">
        <f>IF($C68=-1,-1,VLOOKUP($C68,'HCAD Process'!$D$5:$CZ$504,VLOOKUP(K$4,'Table Name'!$C$2:$D$100,2,FALSE),FALSE))</f>
        <v>77015</v>
      </c>
      <c r="L68">
        <f>IF($C68=-1,-1,VLOOKUP($C68,'HCAD Process'!$D$5:$CZ$504,VLOOKUP(L$4,'Table Name'!$C$2:$D$100,2,FALSE),FALSE))</f>
        <v>1250000</v>
      </c>
      <c r="M68">
        <f>IF($C68=-1,-1,VLOOKUP($C68,'HCAD Process'!$D$5:$CZ$504,VLOOKUP(M$4,'Table Name'!$C$2:$D$100,2,FALSE),FALSE))</f>
        <v>2101338</v>
      </c>
      <c r="N68">
        <f>IF($C68=-1,-1,VLOOKUP($C68,'HCAD Process'!$D$5:$CZ$504,VLOOKUP(N$4,'Table Name'!$C$2:$D$100,2,FALSE),FALSE))</f>
        <v>1600000</v>
      </c>
      <c r="O68">
        <f>IF($C68=-1,-1,VLOOKUP($C68,'HCAD Process'!$D$5:$CZ$504,VLOOKUP(O$4,'Table Name'!$C$2:$D$100,2,FALSE),FALSE))</f>
        <v>0</v>
      </c>
      <c r="P68" t="e">
        <f>IF($C68=-1,-1,VLOOKUP($C68,'HCAD Process'!$D$5:$CZ$504,VLOOKUP(P$4,'Table Name'!$C$2:$D$100,2,FALSE),FALSE))</f>
        <v>#REF!</v>
      </c>
      <c r="Q68" t="str">
        <f>IF($C68=-1,-1,VLOOKUP($C68,'HCAD Process'!$D$5:$CZ$504,VLOOKUP(Q$4,'Table Name'!$C$2:$D$100,2,FALSE),FALSE))</f>
        <v>COMMERCIAL</v>
      </c>
      <c r="R68" t="str">
        <f>IF($C68=-1,-1,VLOOKUP($C68,'HCAD Process'!$D$5:$CZ$504,VLOOKUP(R$4,'Table Name'!$C$2:$D$100,2,FALSE),FALSE))</f>
        <v>4</v>
      </c>
      <c r="S68" t="str">
        <f>IF($C68=-1,-1,VLOOKUP($C68,'HCAD Process'!$D$5:$CZ$504,VLOOKUP(S$4,'Table Name'!$C$2:$D$100,2,FALSE),FALSE))</f>
        <v>4211</v>
      </c>
      <c r="T68" t="str">
        <f>IF($C68=-1,-1,VLOOKUP($C68,'HCAD Process'!$D$5:$CZ$504,VLOOKUP(T$4,'Table Name'!$C$2:$D$100,2,FALSE),FALSE))</f>
        <v>8352</v>
      </c>
      <c r="U68" t="str">
        <f>IF($C68=-1,-1,VLOOKUP($C68,'HCAD Process'!$D$5:$CZ$504,VLOOKUP(U$4,'Table Name'!$C$2:$D$100,2,FALSE),FALSE))</f>
        <v>D</v>
      </c>
      <c r="V68" t="str">
        <f>IF($C68=-1,-1,VLOOKUP($C68,'HCAD Process'!$D$5:$CZ$504,VLOOKUP(V$4,'Table Name'!$C$2:$D$100,2,FALSE),FALSE))</f>
        <v>Wood or Light Steel</v>
      </c>
      <c r="W68">
        <f>IF($C68=-1,-1,VLOOKUP($C68,'HCAD Process'!$D$5:$CZ$504,VLOOKUP(W$4,'Table Name'!$C$2:$D$100,2,FALSE),FALSE))</f>
        <v>0</v>
      </c>
      <c r="X68">
        <f>IF($C68=-1,-1,VLOOKUP($C68,'HCAD Process'!$D$5:$CZ$504,VLOOKUP(X$4,'Table Name'!$C$2:$D$100,2,FALSE),FALSE))</f>
        <v>0</v>
      </c>
      <c r="Y68">
        <f>IF($C68=-1,-1,VLOOKUP($C68,'HCAD Process'!$D$5:$CZ$504,VLOOKUP(Y$4,'Table Name'!$C$2:$D$100,2,FALSE),FALSE))</f>
        <v>432826</v>
      </c>
      <c r="Z68">
        <f>IF($C68=-1,-1,VLOOKUP($C68,'HCAD Process'!$D$5:$CZ$504,VLOOKUP(Z$4,'Table Name'!$C$2:$D$100,2,FALSE),FALSE))</f>
        <v>0</v>
      </c>
      <c r="AA68" t="str">
        <f>IF($C68=-1,-1,VLOOKUP($C68,'HCAD Process'!$D$5:$CZ$504,VLOOKUP(AA$4,'Table Name'!$C$2:$D$100,2,FALSE),FALSE))</f>
        <v>.631500</v>
      </c>
      <c r="AB68" t="str">
        <f>IF($C68=-1,-1,VLOOKUP($C68,'HCAD Process'!$D$5:$CZ$504,VLOOKUP(AB$4,'Table Name'!$C$2:$D$100,2,FALSE),FALSE))</f>
        <v>C</v>
      </c>
      <c r="AC68" t="str">
        <f>IF($C68=-1,-1,VLOOKUP($C68,'HCAD Process'!$D$5:$CZ$504,VLOOKUP(AC$4,'Table Name'!$C$2:$D$100,2,FALSE),FALSE))</f>
        <v>Average</v>
      </c>
      <c r="AD68" t="str">
        <f>IF($C68=-1,-1,VLOOKUP($C68,'HCAD Process'!$D$5:$CZ$504,VLOOKUP(AD$4,'Table Name'!$C$2:$D$100,2,FALSE),FALSE))</f>
        <v>1978</v>
      </c>
      <c r="AE68" t="str">
        <f>IF($C68=-1,-1,VLOOKUP($C68,'HCAD Process'!$D$5:$CZ$504,VLOOKUP(AE$4,'Table Name'!$C$2:$D$100,2,FALSE),FALSE))</f>
        <v>1978</v>
      </c>
      <c r="AF68" t="str">
        <f>IF($C68=-1,-1,VLOOKUP($C68,'HCAD Process'!$D$5:$CZ$504,VLOOKUP(AF$4,'Table Name'!$C$2:$D$100,2,FALSE),FALSE))</f>
        <v>0</v>
      </c>
      <c r="AG68" t="str">
        <f>IF($C68=-1,-1,VLOOKUP($C68,'HCAD Process'!$D$5:$CZ$504,VLOOKUP(AG$4,'Table Name'!$C$2:$D$100,2,FALSE),FALSE))</f>
        <v>1979</v>
      </c>
      <c r="AH68">
        <f>IF($C68=-1,-1,VLOOKUP($C68,'HCAD Process'!$D$5:$CZ$504,VLOOKUP(AH$4,'Table Name'!$C$2:$D$100,2,FALSE),FALSE))</f>
        <v>0</v>
      </c>
      <c r="AI68" t="str">
        <f>IF($C68=-1,-1,VLOOKUP($C68,'HCAD Process'!$D$5:$CZ$504,VLOOKUP(AI$4,'Table Name'!$C$2:$D$100,2,FALSE),FALSE))</f>
        <v>12/30/1899</v>
      </c>
      <c r="AJ68" t="str">
        <f>IF($C68=-1,-1,VLOOKUP($C68,'HCAD Process'!$D$5:$CZ$504,VLOOKUP(AJ$4,'Table Name'!$C$2:$D$100,2,FALSE),FALSE))</f>
        <v>ESTADA VILLA APT</v>
      </c>
      <c r="AK68">
        <f>IF($C68=-1,-1,VLOOKUP($C68,'HCAD Process'!$D$5:$CZ$504,VLOOKUP(AK$4,'Table Name'!$C$2:$D$100,2,FALSE),FALSE))</f>
        <v>5888</v>
      </c>
      <c r="AL68">
        <f>IF($C68=-1,-1,VLOOKUP($C68,'HCAD Process'!$D$5:$CZ$504,VLOOKUP(AL$4,'Table Name'!$C$2:$D$100,2,FALSE),FALSE))</f>
        <v>5888</v>
      </c>
      <c r="AM68">
        <f>IF($C68=-1,-1,VLOOKUP($C68,'HCAD Process'!$D$5:$CZ$504,VLOOKUP(AM$4,'Table Name'!$C$2:$D$100,2,FALSE),FALSE))</f>
        <v>0</v>
      </c>
      <c r="AN68">
        <f>IF($C68=-1,-1,VLOOKUP($C68,'HCAD Process'!$D$5:$CZ$504,VLOOKUP(AN$4,'Table Name'!$C$2:$D$100,2,FALSE),FALSE))</f>
        <v>0</v>
      </c>
      <c r="AO68">
        <f>IF($C68=-1,-1,VLOOKUP($C68,'HCAD Process'!$D$5:$CZ$504,VLOOKUP(AO$4,'Table Name'!$C$2:$D$100,2,FALSE),FALSE))</f>
        <v>0</v>
      </c>
      <c r="AP68">
        <f>IF($C68=-1,-1,VLOOKUP($C68,'HCAD Process'!$D$5:$CZ$504,VLOOKUP(AP$4,'Table Name'!$C$2:$D$100,2,FALSE),FALSE))</f>
        <v>5888</v>
      </c>
      <c r="AQ68">
        <f>IF($C68=-1,-1,VLOOKUP($C68,'HCAD Process'!$D$5:$CZ$504,VLOOKUP(AQ$4,'Table Name'!$C$2:$D$100,2,FALSE),FALSE))</f>
        <v>496</v>
      </c>
      <c r="AR68">
        <f>IF($C68=-1,-1,VLOOKUP($C68,'HCAD Process'!$D$5:$CZ$504,VLOOKUP(AR$4,'Table Name'!$C$2:$D$100,2,FALSE),FALSE))</f>
        <v>1</v>
      </c>
      <c r="AS68" t="str">
        <f>IF($C68=-1,-1,VLOOKUP($C68,'HCAD Process'!$D$5:$CZ$504,VLOOKUP(AS$4,'Table Name'!$C$2:$D$100,2,FALSE),FALSE))</f>
        <v>17</v>
      </c>
      <c r="AT68" t="str">
        <f>IF($C68=-1,-1,VLOOKUP($C68,'HCAD Process'!$D$5:$CZ$504,VLOOKUP(AT$4,'Table Name'!$C$2:$D$100,2,FALSE),FALSE))</f>
        <v>Apartments - Garden Style</v>
      </c>
      <c r="AU68" t="str">
        <f>IF($C68=-1,-1,VLOOKUP($C68,'HCAD Process'!$D$5:$CZ$504,VLOOKUP(AU$4,'Table Name'!$C$2:$D$100,2,FALSE),FALSE))</f>
        <v>Estada Villas</v>
      </c>
      <c r="AV68" t="str">
        <f>IF($C68=-1,-1,VLOOKUP($C68,'HCAD Process'!$D$5:$CZ$504,VLOOKUP(AV$4,'Table Name'!$C$2:$D$100,2,FALSE),FALSE))</f>
        <v>76</v>
      </c>
      <c r="AW68">
        <f>IF($C68=-1,-1,VLOOKUP($C68,'HCAD Process'!$D$5:$CZ$504,VLOOKUP(AW$4,'Table Name'!$C$2:$D$100,2,FALSE),FALSE))</f>
        <v>56797</v>
      </c>
      <c r="AX68">
        <f>IF($C68=-1,-1,VLOOKUP($C68,'HCAD Process'!$D$5:$CZ$504,VLOOKUP(AX$4,'Table Name'!$C$2:$D$100,2,FALSE),FALSE))</f>
        <v>0</v>
      </c>
      <c r="AY68">
        <f>IF($C68=-1,-1,VLOOKUP($C68,'HCAD Process'!$D$5:$CZ$504,VLOOKUP(AY$4,'Table Name'!$C$2:$D$100,2,FALSE),FALSE))</f>
        <v>0</v>
      </c>
      <c r="AZ68">
        <f>IF($C68=-1,-1,VLOOKUP($C68,'HCAD Process'!$D$5:$CZ$504,VLOOKUP(AZ$4,'Table Name'!$C$2:$D$100,2,FALSE),FALSE))</f>
        <v>738361</v>
      </c>
      <c r="BA68" t="str">
        <f>IF($C68=-1,-1,VLOOKUP($C68,'HCAD Process'!$D$5:$CZ$504,VLOOKUP(BA$4,'Table Name'!$C$2:$D$100,2,FALSE),FALSE))</f>
        <v>33</v>
      </c>
      <c r="BB68" t="str">
        <f>IF($C68=-1,-1,VLOOKUP($C68,'HCAD Process'!$D$5:$CZ$504,VLOOKUP(BB$4,'Table Name'!$C$2:$D$100,2,FALSE),FALSE))</f>
        <v>LTS 13 THRU 24 BLK 202</v>
      </c>
      <c r="BC68" t="str">
        <f>IF($C68=-1,-1,VLOOKUP($C68,'HCAD Process'!$D$5:$CZ$504,VLOOKUP(BC$4,'Table Name'!$C$2:$D$100,2,FALSE),FALSE))</f>
        <v>CLOVER LEAF SEC 4</v>
      </c>
      <c r="BD68" t="str">
        <f>IF($C68=-1,-1,VLOOKUP($C68,'HCAD Process'!$D$5:$CZ$504,VLOOKUP(BD$4,'Table Name'!$C$2:$D$100,2,FALSE),FALSE))</f>
        <v>1733</v>
      </c>
      <c r="BE68" t="str">
        <f>IF($C68=-1,-1,VLOOKUP($C68,'HCAD Process'!$D$5:$CZ$504,VLOOKUP(BE$4,'Table Name'!$C$2:$D$100,2,FALSE),FALSE))</f>
        <v>I-10 East/ Woodforest/ Channelview</v>
      </c>
      <c r="BF68" t="str">
        <f>IF($C68=-1,-1,VLOOKUP($C68,'HCAD Process'!$D$5:$CZ$504,VLOOKUP(BF$4,'Table Name'!$C$2:$D$100,2,FALSE),FALSE))</f>
        <v>300</v>
      </c>
      <c r="BG68" t="str">
        <f>IF($C68=-1,-1,VLOOKUP($C68,'HCAD Process'!$D$5:$CZ$504,VLOOKUP(BG$4,'Table Name'!$C$2:$D$100,2,FALSE),FALSE))</f>
        <v>ISD 15 - Galena Park ISD</v>
      </c>
      <c r="BH68" t="str">
        <f>IF($C68=-1,-1,VLOOKUP($C68,'HCAD Process'!$D$5:$CZ$504,VLOOKUP(BH$4,'Table Name'!$C$2:$D$100,2,FALSE),FALSE))</f>
        <v>9430.10</v>
      </c>
      <c r="BI68" t="str">
        <f>IF($C68=-1,-1,VLOOKUP($C68,'HCAD Process'!$D$5:$CZ$504,VLOOKUP(BI$4,'Table Name'!$C$2:$D$100,2,FALSE),FALSE))</f>
        <v>0</v>
      </c>
      <c r="BJ68" t="str">
        <f>IF($C68=-1,-1,VLOOKUP($C68,'HCAD Process'!$D$5:$CZ$504,VLOOKUP(BJ$4,'Table Name'!$C$2:$D$100,2,FALSE),FALSE))</f>
        <v>15</v>
      </c>
      <c r="BK68" t="str">
        <f>IF($C68=-1,-1,VLOOKUP($C68,'HCAD Process'!$D$5:$CZ$504,VLOOKUP(BK$4,'Table Name'!$C$2:$D$100,2,FALSE),FALSE))</f>
        <v>5858D</v>
      </c>
      <c r="BL68" t="str">
        <f>IF($C68=-1,-1,VLOOKUP($C68,'HCAD Process'!$D$5:$CZ$504,VLOOKUP(BL$4,'Table Name'!$C$2:$D$100,2,FALSE),FALSE))</f>
        <v>497F</v>
      </c>
      <c r="BM68" t="str">
        <f>IF($C68=-1,-1,VLOOKUP($C68,'HCAD Process'!$D$5:$CZ$504,VLOOKUP(BM$4,'Table Name'!$C$2:$D$100,2,FALSE),FALSE))</f>
        <v>015 040 041 042 043 044 047 603 668 676</v>
      </c>
      <c r="BN68" t="str">
        <f>IF($C68=-1,-1,VLOOKUP($C68,'HCAD Process'!$D$5:$CZ$504,VLOOKUP(BN$4,'Table Name'!$C$2:$D$100,2,FALSE),FALSE))</f>
        <v>Real, Residential, Multi-Family</v>
      </c>
      <c r="BO68" t="str">
        <f>IF($C68=-1,-1,VLOOKUP($C68,'HCAD Process'!$D$5:$CZ$504,VLOOKUP(BO$4,'Table Name'!$C$2:$D$100,2,FALSE),FALSE))</f>
        <v>B1</v>
      </c>
      <c r="BP68" t="str">
        <f>IF($C68=-1,-1,VLOOKUP($C68,'HCAD Process'!$D$5:$CZ$504,VLOOKUP(BP$4,'Table Name'!$C$2:$D$100,2,FALSE),FALSE))</f>
        <v>Real, Residential, Multi-Family</v>
      </c>
      <c r="BQ68" t="str">
        <f>IF($C68=-1,-1,VLOOKUP($C68,'HCAD Process'!$D$5:$CZ$504,VLOOKUP(BQ$4,'Table Name'!$C$2:$D$100,2,FALSE),FALSE))</f>
        <v>Apartment Garden (1 to 3 Stories)</v>
      </c>
      <c r="BR68" t="str">
        <f>IF($C68=-1,-1,VLOOKUP($C68,'HCAD Process'!$D$5:$CZ$504,VLOOKUP(BR$4,'Table Name'!$C$2:$D$100,2,FALSE),FALSE))</f>
        <v>Multiple Res (Low Rise)</v>
      </c>
      <c r="BS68" t="str">
        <f>IF($C68=-1,-1,VLOOKUP($C68,'HCAD Process'!$D$5:$CZ$504,VLOOKUP(BS$4,'Table Name'!$C$2:$D$100,2,FALSE),FALSE))</f>
        <v>8001</v>
      </c>
      <c r="BT68" t="str">
        <f>IF($C68=-1,-1,VLOOKUP($C68,'HCAD Process'!$D$5:$CZ$504,VLOOKUP(BT$4,'Table Name'!$C$2:$D$100,2,FALSE),FALSE))</f>
        <v>Land Neighborhood Section 1</v>
      </c>
      <c r="BU68">
        <f>IF($C68=-1,-1,VLOOKUP($C68,'HCAD Process'!$D$5:$CZ$504,VLOOKUP(BU$4,'Table Name'!$C$2:$D$100,2,FALSE),FALSE))</f>
        <v>64024</v>
      </c>
      <c r="BV68" t="str">
        <f>IF($C68=-1,-1,VLOOKUP($C68,'HCAD Process'!$D$5:$CZ$504,VLOOKUP(BV$4,'Table Name'!$C$2:$D$100,2,FALSE),FALSE))</f>
        <v>SF</v>
      </c>
      <c r="BW68" t="str">
        <f>IF($C68=-1,-1,VLOOKUP($C68,'HCAD Process'!$D$5:$CZ$504,VLOOKUP(BW$4,'Table Name'!$C$2:$D$100,2,FALSE),FALSE))</f>
        <v>1.0000</v>
      </c>
      <c r="BX68" t="str">
        <f>IF($C68=-1,-1,VLOOKUP($C68,'HCAD Process'!$D$5:$CZ$504,VLOOKUP(BX$4,'Table Name'!$C$2:$D$100,2,FALSE),FALSE))</f>
        <v>1.0000</v>
      </c>
      <c r="BY68" t="str">
        <f>IF($C68=-1,-1,VLOOKUP($C68,'HCAD Process'!$D$5:$CZ$504,VLOOKUP(BY$4,'Table Name'!$C$2:$D$100,2,FALSE),FALSE))</f>
        <v>1.0000</v>
      </c>
      <c r="BZ68" t="str">
        <f>IF($C68=-1,-1,VLOOKUP($C68,'HCAD Process'!$D$5:$CZ$504,VLOOKUP(BZ$4,'Table Name'!$C$2:$D$100,2,FALSE),FALSE))</f>
        <v>1.0000</v>
      </c>
      <c r="CA68">
        <f>IF($C68=-1,-1,VLOOKUP($C68,'HCAD Process'!$D$5:$CZ$504,VLOOKUP(CA$4,'Table Name'!$C$2:$D$100,2,FALSE),FALSE))</f>
        <v>6</v>
      </c>
      <c r="CB68">
        <f>IF($C68=-1,-1,VLOOKUP($C68,'HCAD Process'!$D$5:$CZ$504,VLOOKUP(CB$4,'Table Name'!$C$2:$D$100,2,FALSE),FALSE))</f>
        <v>6</v>
      </c>
      <c r="CC68">
        <f>IF($C68=-1,-1,VLOOKUP($C68,'HCAD Process'!$D$5:$CZ$504,VLOOKUP(CC$4,'Table Name'!$C$2:$D$100,2,FALSE),FALSE))</f>
        <v>352132</v>
      </c>
      <c r="CD68" t="str">
        <f>IF($C68=-1,-1,VLOOKUP($C68,'HCAD Process'!$D$5:$CZ$504,VLOOKUP(CD$4,'Table Name'!$C$2:$D$100,2,FALSE),FALSE))</f>
        <v>06507201000134</v>
      </c>
    </row>
    <row r="69" spans="2:82" x14ac:dyDescent="0.25">
      <c r="B69">
        <f t="shared" si="0"/>
        <v>65</v>
      </c>
      <c r="C69" t="str">
        <f t="array" ref="C69">IF(ISERROR(INDEX('HCAD Process'!CE$5:CE$504,MATCH(0,COUNTIF(C$4:C68,'HCAD Process'!CE$5:CE$504)+('HCAD Process'!CE$5:CE$504=-1),0))),-1,INDEX('HCAD Process'!CE$5:CE$504,MATCH(0,COUNTIF(C$4:C68,'HCAD Process'!CE$5:CE$504)+('HCAD Process'!CE$5:CE$504=-1),0)))</f>
        <v>06507201000135</v>
      </c>
      <c r="D69" t="str">
        <f>IF($C69=-1,-1,VLOOKUP($C69,'HCAD Process'!$D$5:$CZ$504,VLOOKUP(D$4,'Table Name'!$C$2:$D$100,2,FALSE),FALSE))</f>
        <v>0650720100013</v>
      </c>
      <c r="E69" t="str">
        <f>IF($C69=-1,-1,VLOOKUP($C69,'HCAD Process'!$D$5:$CZ$504,VLOOKUP(E$4,'Table Name'!$C$2:$D$100,2,FALSE),FALSE))</f>
        <v>07/26/2013</v>
      </c>
      <c r="F69" t="str">
        <f>IF($C69=-1,-1,VLOOKUP($C69,'HCAD Process'!$D$5:$CZ$504,VLOOKUP(F$4,'Table Name'!$C$2:$D$100,2,FALSE),FALSE))</f>
        <v>TRIPLES INVESTMENTS LLC</v>
      </c>
      <c r="G69" t="str">
        <f>IF($C69=-1,-1,VLOOKUP($C69,'HCAD Process'!$D$5:$CZ$504,VLOOKUP(G$4,'Table Name'!$C$2:$D$100,2,FALSE),FALSE))</f>
        <v>ESTADA VILLAS  APT</v>
      </c>
      <c r="H69">
        <f>IF($C69=-1,-1,VLOOKUP($C69,'HCAD Process'!$D$5:$CZ$504,VLOOKUP(H$4,'Table Name'!$C$2:$D$100,2,FALSE),FALSE))</f>
        <v>0</v>
      </c>
      <c r="I69" t="str">
        <f>IF($C69=-1,-1,VLOOKUP($C69,'HCAD Process'!$D$5:$CZ$504,VLOOKUP(I$4,'Table Name'!$C$2:$D$100,2,FALSE),FALSE))</f>
        <v>1114 FREEPORT ST 76</v>
      </c>
      <c r="J69" t="str">
        <f>IF($C69=-1,-1,VLOOKUP($C69,'HCAD Process'!$D$5:$CZ$504,VLOOKUP(J$4,'Table Name'!$C$2:$D$100,2,FALSE),FALSE))</f>
        <v>HOUSTON</v>
      </c>
      <c r="K69" t="str">
        <f>IF($C69=-1,-1,VLOOKUP($C69,'HCAD Process'!$D$5:$CZ$504,VLOOKUP(K$4,'Table Name'!$C$2:$D$100,2,FALSE),FALSE))</f>
        <v>77015</v>
      </c>
      <c r="L69">
        <f>IF($C69=-1,-1,VLOOKUP($C69,'HCAD Process'!$D$5:$CZ$504,VLOOKUP(L$4,'Table Name'!$C$2:$D$100,2,FALSE),FALSE))</f>
        <v>1250000</v>
      </c>
      <c r="M69">
        <f>IF($C69=-1,-1,VLOOKUP($C69,'HCAD Process'!$D$5:$CZ$504,VLOOKUP(M$4,'Table Name'!$C$2:$D$100,2,FALSE),FALSE))</f>
        <v>2101338</v>
      </c>
      <c r="N69">
        <f>IF($C69=-1,-1,VLOOKUP($C69,'HCAD Process'!$D$5:$CZ$504,VLOOKUP(N$4,'Table Name'!$C$2:$D$100,2,FALSE),FALSE))</f>
        <v>1600000</v>
      </c>
      <c r="O69">
        <f>IF($C69=-1,-1,VLOOKUP($C69,'HCAD Process'!$D$5:$CZ$504,VLOOKUP(O$4,'Table Name'!$C$2:$D$100,2,FALSE),FALSE))</f>
        <v>0</v>
      </c>
      <c r="P69" t="e">
        <f>IF($C69=-1,-1,VLOOKUP($C69,'HCAD Process'!$D$5:$CZ$504,VLOOKUP(P$4,'Table Name'!$C$2:$D$100,2,FALSE),FALSE))</f>
        <v>#REF!</v>
      </c>
      <c r="Q69" t="str">
        <f>IF($C69=-1,-1,VLOOKUP($C69,'HCAD Process'!$D$5:$CZ$504,VLOOKUP(Q$4,'Table Name'!$C$2:$D$100,2,FALSE),FALSE))</f>
        <v>COMMERCIAL</v>
      </c>
      <c r="R69" t="str">
        <f>IF($C69=-1,-1,VLOOKUP($C69,'HCAD Process'!$D$5:$CZ$504,VLOOKUP(R$4,'Table Name'!$C$2:$D$100,2,FALSE),FALSE))</f>
        <v>5</v>
      </c>
      <c r="S69" t="str">
        <f>IF($C69=-1,-1,VLOOKUP($C69,'HCAD Process'!$D$5:$CZ$504,VLOOKUP(S$4,'Table Name'!$C$2:$D$100,2,FALSE),FALSE))</f>
        <v>4211</v>
      </c>
      <c r="T69" t="str">
        <f>IF($C69=-1,-1,VLOOKUP($C69,'HCAD Process'!$D$5:$CZ$504,VLOOKUP(T$4,'Table Name'!$C$2:$D$100,2,FALSE),FALSE))</f>
        <v>8352</v>
      </c>
      <c r="U69" t="str">
        <f>IF($C69=-1,-1,VLOOKUP($C69,'HCAD Process'!$D$5:$CZ$504,VLOOKUP(U$4,'Table Name'!$C$2:$D$100,2,FALSE),FALSE))</f>
        <v>D</v>
      </c>
      <c r="V69" t="str">
        <f>IF($C69=-1,-1,VLOOKUP($C69,'HCAD Process'!$D$5:$CZ$504,VLOOKUP(V$4,'Table Name'!$C$2:$D$100,2,FALSE),FALSE))</f>
        <v>Wood or Light Steel</v>
      </c>
      <c r="W69">
        <f>IF($C69=-1,-1,VLOOKUP($C69,'HCAD Process'!$D$5:$CZ$504,VLOOKUP(W$4,'Table Name'!$C$2:$D$100,2,FALSE),FALSE))</f>
        <v>0</v>
      </c>
      <c r="X69">
        <f>IF($C69=-1,-1,VLOOKUP($C69,'HCAD Process'!$D$5:$CZ$504,VLOOKUP(X$4,'Table Name'!$C$2:$D$100,2,FALSE),FALSE))</f>
        <v>0</v>
      </c>
      <c r="Y69">
        <f>IF($C69=-1,-1,VLOOKUP($C69,'HCAD Process'!$D$5:$CZ$504,VLOOKUP(Y$4,'Table Name'!$C$2:$D$100,2,FALSE),FALSE))</f>
        <v>432826</v>
      </c>
      <c r="Z69">
        <f>IF($C69=-1,-1,VLOOKUP($C69,'HCAD Process'!$D$5:$CZ$504,VLOOKUP(Z$4,'Table Name'!$C$2:$D$100,2,FALSE),FALSE))</f>
        <v>0</v>
      </c>
      <c r="AA69" t="str">
        <f>IF($C69=-1,-1,VLOOKUP($C69,'HCAD Process'!$D$5:$CZ$504,VLOOKUP(AA$4,'Table Name'!$C$2:$D$100,2,FALSE),FALSE))</f>
        <v>.631500</v>
      </c>
      <c r="AB69" t="str">
        <f>IF($C69=-1,-1,VLOOKUP($C69,'HCAD Process'!$D$5:$CZ$504,VLOOKUP(AB$4,'Table Name'!$C$2:$D$100,2,FALSE),FALSE))</f>
        <v>C</v>
      </c>
      <c r="AC69" t="str">
        <f>IF($C69=-1,-1,VLOOKUP($C69,'HCAD Process'!$D$5:$CZ$504,VLOOKUP(AC$4,'Table Name'!$C$2:$D$100,2,FALSE),FALSE))</f>
        <v>Average</v>
      </c>
      <c r="AD69" t="str">
        <f>IF($C69=-1,-1,VLOOKUP($C69,'HCAD Process'!$D$5:$CZ$504,VLOOKUP(AD$4,'Table Name'!$C$2:$D$100,2,FALSE),FALSE))</f>
        <v>1978</v>
      </c>
      <c r="AE69" t="str">
        <f>IF($C69=-1,-1,VLOOKUP($C69,'HCAD Process'!$D$5:$CZ$504,VLOOKUP(AE$4,'Table Name'!$C$2:$D$100,2,FALSE),FALSE))</f>
        <v>1978</v>
      </c>
      <c r="AF69" t="str">
        <f>IF($C69=-1,-1,VLOOKUP($C69,'HCAD Process'!$D$5:$CZ$504,VLOOKUP(AF$4,'Table Name'!$C$2:$D$100,2,FALSE),FALSE))</f>
        <v>0</v>
      </c>
      <c r="AG69" t="str">
        <f>IF($C69=-1,-1,VLOOKUP($C69,'HCAD Process'!$D$5:$CZ$504,VLOOKUP(AG$4,'Table Name'!$C$2:$D$100,2,FALSE),FALSE))</f>
        <v>1979</v>
      </c>
      <c r="AH69">
        <f>IF($C69=-1,-1,VLOOKUP($C69,'HCAD Process'!$D$5:$CZ$504,VLOOKUP(AH$4,'Table Name'!$C$2:$D$100,2,FALSE),FALSE))</f>
        <v>0</v>
      </c>
      <c r="AI69" t="str">
        <f>IF($C69=-1,-1,VLOOKUP($C69,'HCAD Process'!$D$5:$CZ$504,VLOOKUP(AI$4,'Table Name'!$C$2:$D$100,2,FALSE),FALSE))</f>
        <v>12/30/1899</v>
      </c>
      <c r="AJ69" t="str">
        <f>IF($C69=-1,-1,VLOOKUP($C69,'HCAD Process'!$D$5:$CZ$504,VLOOKUP(AJ$4,'Table Name'!$C$2:$D$100,2,FALSE),FALSE))</f>
        <v>ESTADA VILLA APT</v>
      </c>
      <c r="AK69">
        <f>IF($C69=-1,-1,VLOOKUP($C69,'HCAD Process'!$D$5:$CZ$504,VLOOKUP(AK$4,'Table Name'!$C$2:$D$100,2,FALSE),FALSE))</f>
        <v>5888</v>
      </c>
      <c r="AL69">
        <f>IF($C69=-1,-1,VLOOKUP($C69,'HCAD Process'!$D$5:$CZ$504,VLOOKUP(AL$4,'Table Name'!$C$2:$D$100,2,FALSE),FALSE))</f>
        <v>5888</v>
      </c>
      <c r="AM69">
        <f>IF($C69=-1,-1,VLOOKUP($C69,'HCAD Process'!$D$5:$CZ$504,VLOOKUP(AM$4,'Table Name'!$C$2:$D$100,2,FALSE),FALSE))</f>
        <v>0</v>
      </c>
      <c r="AN69">
        <f>IF($C69=-1,-1,VLOOKUP($C69,'HCAD Process'!$D$5:$CZ$504,VLOOKUP(AN$4,'Table Name'!$C$2:$D$100,2,FALSE),FALSE))</f>
        <v>0</v>
      </c>
      <c r="AO69">
        <f>IF($C69=-1,-1,VLOOKUP($C69,'HCAD Process'!$D$5:$CZ$504,VLOOKUP(AO$4,'Table Name'!$C$2:$D$100,2,FALSE),FALSE))</f>
        <v>0</v>
      </c>
      <c r="AP69">
        <f>IF($C69=-1,-1,VLOOKUP($C69,'HCAD Process'!$D$5:$CZ$504,VLOOKUP(AP$4,'Table Name'!$C$2:$D$100,2,FALSE),FALSE))</f>
        <v>5888</v>
      </c>
      <c r="AQ69">
        <f>IF($C69=-1,-1,VLOOKUP($C69,'HCAD Process'!$D$5:$CZ$504,VLOOKUP(AQ$4,'Table Name'!$C$2:$D$100,2,FALSE),FALSE))</f>
        <v>496</v>
      </c>
      <c r="AR69">
        <f>IF($C69=-1,-1,VLOOKUP($C69,'HCAD Process'!$D$5:$CZ$504,VLOOKUP(AR$4,'Table Name'!$C$2:$D$100,2,FALSE),FALSE))</f>
        <v>1</v>
      </c>
      <c r="AS69" t="str">
        <f>IF($C69=-1,-1,VLOOKUP($C69,'HCAD Process'!$D$5:$CZ$504,VLOOKUP(AS$4,'Table Name'!$C$2:$D$100,2,FALSE),FALSE))</f>
        <v>17</v>
      </c>
      <c r="AT69" t="str">
        <f>IF($C69=-1,-1,VLOOKUP($C69,'HCAD Process'!$D$5:$CZ$504,VLOOKUP(AT$4,'Table Name'!$C$2:$D$100,2,FALSE),FALSE))</f>
        <v>Apartments - Garden Style</v>
      </c>
      <c r="AU69" t="str">
        <f>IF($C69=-1,-1,VLOOKUP($C69,'HCAD Process'!$D$5:$CZ$504,VLOOKUP(AU$4,'Table Name'!$C$2:$D$100,2,FALSE),FALSE))</f>
        <v>Estada Villas</v>
      </c>
      <c r="AV69" t="str">
        <f>IF($C69=-1,-1,VLOOKUP($C69,'HCAD Process'!$D$5:$CZ$504,VLOOKUP(AV$4,'Table Name'!$C$2:$D$100,2,FALSE),FALSE))</f>
        <v>76</v>
      </c>
      <c r="AW69">
        <f>IF($C69=-1,-1,VLOOKUP($C69,'HCAD Process'!$D$5:$CZ$504,VLOOKUP(AW$4,'Table Name'!$C$2:$D$100,2,FALSE),FALSE))</f>
        <v>56797</v>
      </c>
      <c r="AX69">
        <f>IF($C69=-1,-1,VLOOKUP($C69,'HCAD Process'!$D$5:$CZ$504,VLOOKUP(AX$4,'Table Name'!$C$2:$D$100,2,FALSE),FALSE))</f>
        <v>0</v>
      </c>
      <c r="AY69">
        <f>IF($C69=-1,-1,VLOOKUP($C69,'HCAD Process'!$D$5:$CZ$504,VLOOKUP(AY$4,'Table Name'!$C$2:$D$100,2,FALSE),FALSE))</f>
        <v>0</v>
      </c>
      <c r="AZ69">
        <f>IF($C69=-1,-1,VLOOKUP($C69,'HCAD Process'!$D$5:$CZ$504,VLOOKUP(AZ$4,'Table Name'!$C$2:$D$100,2,FALSE),FALSE))</f>
        <v>738361</v>
      </c>
      <c r="BA69" t="str">
        <f>IF($C69=-1,-1,VLOOKUP($C69,'HCAD Process'!$D$5:$CZ$504,VLOOKUP(BA$4,'Table Name'!$C$2:$D$100,2,FALSE),FALSE))</f>
        <v>33</v>
      </c>
      <c r="BB69" t="str">
        <f>IF($C69=-1,-1,VLOOKUP($C69,'HCAD Process'!$D$5:$CZ$504,VLOOKUP(BB$4,'Table Name'!$C$2:$D$100,2,FALSE),FALSE))</f>
        <v>LTS 13 THRU 24 BLK 202</v>
      </c>
      <c r="BC69" t="str">
        <f>IF($C69=-1,-1,VLOOKUP($C69,'HCAD Process'!$D$5:$CZ$504,VLOOKUP(BC$4,'Table Name'!$C$2:$D$100,2,FALSE),FALSE))</f>
        <v>CLOVER LEAF SEC 4</v>
      </c>
      <c r="BD69" t="str">
        <f>IF($C69=-1,-1,VLOOKUP($C69,'HCAD Process'!$D$5:$CZ$504,VLOOKUP(BD$4,'Table Name'!$C$2:$D$100,2,FALSE),FALSE))</f>
        <v>1733</v>
      </c>
      <c r="BE69" t="str">
        <f>IF($C69=-1,-1,VLOOKUP($C69,'HCAD Process'!$D$5:$CZ$504,VLOOKUP(BE$4,'Table Name'!$C$2:$D$100,2,FALSE),FALSE))</f>
        <v>I-10 East/ Woodforest/ Channelview</v>
      </c>
      <c r="BF69" t="str">
        <f>IF($C69=-1,-1,VLOOKUP($C69,'HCAD Process'!$D$5:$CZ$504,VLOOKUP(BF$4,'Table Name'!$C$2:$D$100,2,FALSE),FALSE))</f>
        <v>300</v>
      </c>
      <c r="BG69" t="str">
        <f>IF($C69=-1,-1,VLOOKUP($C69,'HCAD Process'!$D$5:$CZ$504,VLOOKUP(BG$4,'Table Name'!$C$2:$D$100,2,FALSE),FALSE))</f>
        <v>ISD 15 - Galena Park ISD</v>
      </c>
      <c r="BH69" t="str">
        <f>IF($C69=-1,-1,VLOOKUP($C69,'HCAD Process'!$D$5:$CZ$504,VLOOKUP(BH$4,'Table Name'!$C$2:$D$100,2,FALSE),FALSE))</f>
        <v>9430.10</v>
      </c>
      <c r="BI69" t="str">
        <f>IF($C69=-1,-1,VLOOKUP($C69,'HCAD Process'!$D$5:$CZ$504,VLOOKUP(BI$4,'Table Name'!$C$2:$D$100,2,FALSE),FALSE))</f>
        <v>0</v>
      </c>
      <c r="BJ69" t="str">
        <f>IF($C69=-1,-1,VLOOKUP($C69,'HCAD Process'!$D$5:$CZ$504,VLOOKUP(BJ$4,'Table Name'!$C$2:$D$100,2,FALSE),FALSE))</f>
        <v>15</v>
      </c>
      <c r="BK69" t="str">
        <f>IF($C69=-1,-1,VLOOKUP($C69,'HCAD Process'!$D$5:$CZ$504,VLOOKUP(BK$4,'Table Name'!$C$2:$D$100,2,FALSE),FALSE))</f>
        <v>5858D</v>
      </c>
      <c r="BL69" t="str">
        <f>IF($C69=-1,-1,VLOOKUP($C69,'HCAD Process'!$D$5:$CZ$504,VLOOKUP(BL$4,'Table Name'!$C$2:$D$100,2,FALSE),FALSE))</f>
        <v>497F</v>
      </c>
      <c r="BM69" t="str">
        <f>IF($C69=-1,-1,VLOOKUP($C69,'HCAD Process'!$D$5:$CZ$504,VLOOKUP(BM$4,'Table Name'!$C$2:$D$100,2,FALSE),FALSE))</f>
        <v>015 040 041 042 043 044 047 603 668 676</v>
      </c>
      <c r="BN69" t="str">
        <f>IF($C69=-1,-1,VLOOKUP($C69,'HCAD Process'!$D$5:$CZ$504,VLOOKUP(BN$4,'Table Name'!$C$2:$D$100,2,FALSE),FALSE))</f>
        <v>Real, Residential, Multi-Family</v>
      </c>
      <c r="BO69" t="str">
        <f>IF($C69=-1,-1,VLOOKUP($C69,'HCAD Process'!$D$5:$CZ$504,VLOOKUP(BO$4,'Table Name'!$C$2:$D$100,2,FALSE),FALSE))</f>
        <v>B1</v>
      </c>
      <c r="BP69" t="str">
        <f>IF($C69=-1,-1,VLOOKUP($C69,'HCAD Process'!$D$5:$CZ$504,VLOOKUP(BP$4,'Table Name'!$C$2:$D$100,2,FALSE),FALSE))</f>
        <v>Real, Residential, Multi-Family</v>
      </c>
      <c r="BQ69" t="str">
        <f>IF($C69=-1,-1,VLOOKUP($C69,'HCAD Process'!$D$5:$CZ$504,VLOOKUP(BQ$4,'Table Name'!$C$2:$D$100,2,FALSE),FALSE))</f>
        <v>Apartment Garden (1 to 3 Stories)</v>
      </c>
      <c r="BR69" t="str">
        <f>IF($C69=-1,-1,VLOOKUP($C69,'HCAD Process'!$D$5:$CZ$504,VLOOKUP(BR$4,'Table Name'!$C$2:$D$100,2,FALSE),FALSE))</f>
        <v>Multiple Res (Low Rise)</v>
      </c>
      <c r="BS69" t="str">
        <f>IF($C69=-1,-1,VLOOKUP($C69,'HCAD Process'!$D$5:$CZ$504,VLOOKUP(BS$4,'Table Name'!$C$2:$D$100,2,FALSE),FALSE))</f>
        <v>8001</v>
      </c>
      <c r="BT69" t="str">
        <f>IF($C69=-1,-1,VLOOKUP($C69,'HCAD Process'!$D$5:$CZ$504,VLOOKUP(BT$4,'Table Name'!$C$2:$D$100,2,FALSE),FALSE))</f>
        <v>Land Neighborhood Section 1</v>
      </c>
      <c r="BU69">
        <f>IF($C69=-1,-1,VLOOKUP($C69,'HCAD Process'!$D$5:$CZ$504,VLOOKUP(BU$4,'Table Name'!$C$2:$D$100,2,FALSE),FALSE))</f>
        <v>64024</v>
      </c>
      <c r="BV69" t="str">
        <f>IF($C69=-1,-1,VLOOKUP($C69,'HCAD Process'!$D$5:$CZ$504,VLOOKUP(BV$4,'Table Name'!$C$2:$D$100,2,FALSE),FALSE))</f>
        <v>SF</v>
      </c>
      <c r="BW69" t="str">
        <f>IF($C69=-1,-1,VLOOKUP($C69,'HCAD Process'!$D$5:$CZ$504,VLOOKUP(BW$4,'Table Name'!$C$2:$D$100,2,FALSE),FALSE))</f>
        <v>1.0000</v>
      </c>
      <c r="BX69" t="str">
        <f>IF($C69=-1,-1,VLOOKUP($C69,'HCAD Process'!$D$5:$CZ$504,VLOOKUP(BX$4,'Table Name'!$C$2:$D$100,2,FALSE),FALSE))</f>
        <v>1.0000</v>
      </c>
      <c r="BY69" t="str">
        <f>IF($C69=-1,-1,VLOOKUP($C69,'HCAD Process'!$D$5:$CZ$504,VLOOKUP(BY$4,'Table Name'!$C$2:$D$100,2,FALSE),FALSE))</f>
        <v>1.0000</v>
      </c>
      <c r="BZ69" t="str">
        <f>IF($C69=-1,-1,VLOOKUP($C69,'HCAD Process'!$D$5:$CZ$504,VLOOKUP(BZ$4,'Table Name'!$C$2:$D$100,2,FALSE),FALSE))</f>
        <v>1.0000</v>
      </c>
      <c r="CA69">
        <f>IF($C69=-1,-1,VLOOKUP($C69,'HCAD Process'!$D$5:$CZ$504,VLOOKUP(CA$4,'Table Name'!$C$2:$D$100,2,FALSE),FALSE))</f>
        <v>6</v>
      </c>
      <c r="CB69">
        <f>IF($C69=-1,-1,VLOOKUP($C69,'HCAD Process'!$D$5:$CZ$504,VLOOKUP(CB$4,'Table Name'!$C$2:$D$100,2,FALSE),FALSE))</f>
        <v>6</v>
      </c>
      <c r="CC69">
        <f>IF($C69=-1,-1,VLOOKUP($C69,'HCAD Process'!$D$5:$CZ$504,VLOOKUP(CC$4,'Table Name'!$C$2:$D$100,2,FALSE),FALSE))</f>
        <v>352132</v>
      </c>
      <c r="CD69" t="str">
        <f>IF($C69=-1,-1,VLOOKUP($C69,'HCAD Process'!$D$5:$CZ$504,VLOOKUP(CD$4,'Table Name'!$C$2:$D$100,2,FALSE),FALSE))</f>
        <v>06507201000135</v>
      </c>
    </row>
    <row r="70" spans="2:82" x14ac:dyDescent="0.25">
      <c r="B70">
        <f t="shared" ref="B70:B104" si="1">B69+1</f>
        <v>66</v>
      </c>
      <c r="C70" t="str">
        <f t="array" ref="C70">IF(ISERROR(INDEX('HCAD Process'!CE$5:CE$504,MATCH(0,COUNTIF(C$4:C69,'HCAD Process'!CE$5:CE$504)+('HCAD Process'!CE$5:CE$504=-1),0))),-1,INDEX('HCAD Process'!CE$5:CE$504,MATCH(0,COUNTIF(C$4:C69,'HCAD Process'!CE$5:CE$504)+('HCAD Process'!CE$5:CE$504=-1),0)))</f>
        <v>06507201000136</v>
      </c>
      <c r="D70" t="str">
        <f>IF($C70=-1,-1,VLOOKUP($C70,'HCAD Process'!$D$5:$CZ$504,VLOOKUP(D$4,'Table Name'!$C$2:$D$100,2,FALSE),FALSE))</f>
        <v>0650720100013</v>
      </c>
      <c r="E70" t="str">
        <f>IF($C70=-1,-1,VLOOKUP($C70,'HCAD Process'!$D$5:$CZ$504,VLOOKUP(E$4,'Table Name'!$C$2:$D$100,2,FALSE),FALSE))</f>
        <v>07/26/2013</v>
      </c>
      <c r="F70" t="str">
        <f>IF($C70=-1,-1,VLOOKUP($C70,'HCAD Process'!$D$5:$CZ$504,VLOOKUP(F$4,'Table Name'!$C$2:$D$100,2,FALSE),FALSE))</f>
        <v>TRIPLES INVESTMENTS LLC</v>
      </c>
      <c r="G70" t="str">
        <f>IF($C70=-1,-1,VLOOKUP($C70,'HCAD Process'!$D$5:$CZ$504,VLOOKUP(G$4,'Table Name'!$C$2:$D$100,2,FALSE),FALSE))</f>
        <v>ESTADA VILLAS  APT</v>
      </c>
      <c r="H70">
        <f>IF($C70=-1,-1,VLOOKUP($C70,'HCAD Process'!$D$5:$CZ$504,VLOOKUP(H$4,'Table Name'!$C$2:$D$100,2,FALSE),FALSE))</f>
        <v>0</v>
      </c>
      <c r="I70" t="str">
        <f>IF($C70=-1,-1,VLOOKUP($C70,'HCAD Process'!$D$5:$CZ$504,VLOOKUP(I$4,'Table Name'!$C$2:$D$100,2,FALSE),FALSE))</f>
        <v>1114 FREEPORT ST 76</v>
      </c>
      <c r="J70" t="str">
        <f>IF($C70=-1,-1,VLOOKUP($C70,'HCAD Process'!$D$5:$CZ$504,VLOOKUP(J$4,'Table Name'!$C$2:$D$100,2,FALSE),FALSE))</f>
        <v>HOUSTON</v>
      </c>
      <c r="K70" t="str">
        <f>IF($C70=-1,-1,VLOOKUP($C70,'HCAD Process'!$D$5:$CZ$504,VLOOKUP(K$4,'Table Name'!$C$2:$D$100,2,FALSE),FALSE))</f>
        <v>77015</v>
      </c>
      <c r="L70">
        <f>IF($C70=-1,-1,VLOOKUP($C70,'HCAD Process'!$D$5:$CZ$504,VLOOKUP(L$4,'Table Name'!$C$2:$D$100,2,FALSE),FALSE))</f>
        <v>1250000</v>
      </c>
      <c r="M70">
        <f>IF($C70=-1,-1,VLOOKUP($C70,'HCAD Process'!$D$5:$CZ$504,VLOOKUP(M$4,'Table Name'!$C$2:$D$100,2,FALSE),FALSE))</f>
        <v>2101338</v>
      </c>
      <c r="N70">
        <f>IF($C70=-1,-1,VLOOKUP($C70,'HCAD Process'!$D$5:$CZ$504,VLOOKUP(N$4,'Table Name'!$C$2:$D$100,2,FALSE),FALSE))</f>
        <v>1600000</v>
      </c>
      <c r="O70">
        <f>IF($C70=-1,-1,VLOOKUP($C70,'HCAD Process'!$D$5:$CZ$504,VLOOKUP(O$4,'Table Name'!$C$2:$D$100,2,FALSE),FALSE))</f>
        <v>0</v>
      </c>
      <c r="P70" t="e">
        <f>IF($C70=-1,-1,VLOOKUP($C70,'HCAD Process'!$D$5:$CZ$504,VLOOKUP(P$4,'Table Name'!$C$2:$D$100,2,FALSE),FALSE))</f>
        <v>#REF!</v>
      </c>
      <c r="Q70" t="str">
        <f>IF($C70=-1,-1,VLOOKUP($C70,'HCAD Process'!$D$5:$CZ$504,VLOOKUP(Q$4,'Table Name'!$C$2:$D$100,2,FALSE),FALSE))</f>
        <v>COMMERCIAL</v>
      </c>
      <c r="R70" t="str">
        <f>IF($C70=-1,-1,VLOOKUP($C70,'HCAD Process'!$D$5:$CZ$504,VLOOKUP(R$4,'Table Name'!$C$2:$D$100,2,FALSE),FALSE))</f>
        <v>6</v>
      </c>
      <c r="S70" t="str">
        <f>IF($C70=-1,-1,VLOOKUP($C70,'HCAD Process'!$D$5:$CZ$504,VLOOKUP(S$4,'Table Name'!$C$2:$D$100,2,FALSE),FALSE))</f>
        <v>4211</v>
      </c>
      <c r="T70" t="str">
        <f>IF($C70=-1,-1,VLOOKUP($C70,'HCAD Process'!$D$5:$CZ$504,VLOOKUP(T$4,'Table Name'!$C$2:$D$100,2,FALSE),FALSE))</f>
        <v>8352</v>
      </c>
      <c r="U70" t="str">
        <f>IF($C70=-1,-1,VLOOKUP($C70,'HCAD Process'!$D$5:$CZ$504,VLOOKUP(U$4,'Table Name'!$C$2:$D$100,2,FALSE),FALSE))</f>
        <v>D</v>
      </c>
      <c r="V70" t="str">
        <f>IF($C70=-1,-1,VLOOKUP($C70,'HCAD Process'!$D$5:$CZ$504,VLOOKUP(V$4,'Table Name'!$C$2:$D$100,2,FALSE),FALSE))</f>
        <v>Wood or Light Steel</v>
      </c>
      <c r="W70">
        <f>IF($C70=-1,-1,VLOOKUP($C70,'HCAD Process'!$D$5:$CZ$504,VLOOKUP(W$4,'Table Name'!$C$2:$D$100,2,FALSE),FALSE))</f>
        <v>0</v>
      </c>
      <c r="X70">
        <f>IF($C70=-1,-1,VLOOKUP($C70,'HCAD Process'!$D$5:$CZ$504,VLOOKUP(X$4,'Table Name'!$C$2:$D$100,2,FALSE),FALSE))</f>
        <v>0</v>
      </c>
      <c r="Y70">
        <f>IF($C70=-1,-1,VLOOKUP($C70,'HCAD Process'!$D$5:$CZ$504,VLOOKUP(Y$4,'Table Name'!$C$2:$D$100,2,FALSE),FALSE))</f>
        <v>446352</v>
      </c>
      <c r="Z70">
        <f>IF($C70=-1,-1,VLOOKUP($C70,'HCAD Process'!$D$5:$CZ$504,VLOOKUP(Z$4,'Table Name'!$C$2:$D$100,2,FALSE),FALSE))</f>
        <v>0</v>
      </c>
      <c r="AA70" t="str">
        <f>IF($C70=-1,-1,VLOOKUP($C70,'HCAD Process'!$D$5:$CZ$504,VLOOKUP(AA$4,'Table Name'!$C$2:$D$100,2,FALSE),FALSE))</f>
        <v>.631500</v>
      </c>
      <c r="AB70" t="str">
        <f>IF($C70=-1,-1,VLOOKUP($C70,'HCAD Process'!$D$5:$CZ$504,VLOOKUP(AB$4,'Table Name'!$C$2:$D$100,2,FALSE),FALSE))</f>
        <v>C</v>
      </c>
      <c r="AC70" t="str">
        <f>IF($C70=-1,-1,VLOOKUP($C70,'HCAD Process'!$D$5:$CZ$504,VLOOKUP(AC$4,'Table Name'!$C$2:$D$100,2,FALSE),FALSE))</f>
        <v>Average</v>
      </c>
      <c r="AD70" t="str">
        <f>IF($C70=-1,-1,VLOOKUP($C70,'HCAD Process'!$D$5:$CZ$504,VLOOKUP(AD$4,'Table Name'!$C$2:$D$100,2,FALSE),FALSE))</f>
        <v>1978</v>
      </c>
      <c r="AE70" t="str">
        <f>IF($C70=-1,-1,VLOOKUP($C70,'HCAD Process'!$D$5:$CZ$504,VLOOKUP(AE$4,'Table Name'!$C$2:$D$100,2,FALSE),FALSE))</f>
        <v>1978</v>
      </c>
      <c r="AF70" t="str">
        <f>IF($C70=-1,-1,VLOOKUP($C70,'HCAD Process'!$D$5:$CZ$504,VLOOKUP(AF$4,'Table Name'!$C$2:$D$100,2,FALSE),FALSE))</f>
        <v>0</v>
      </c>
      <c r="AG70" t="str">
        <f>IF($C70=-1,-1,VLOOKUP($C70,'HCAD Process'!$D$5:$CZ$504,VLOOKUP(AG$4,'Table Name'!$C$2:$D$100,2,FALSE),FALSE))</f>
        <v>1979</v>
      </c>
      <c r="AH70">
        <f>IF($C70=-1,-1,VLOOKUP($C70,'HCAD Process'!$D$5:$CZ$504,VLOOKUP(AH$4,'Table Name'!$C$2:$D$100,2,FALSE),FALSE))</f>
        <v>0</v>
      </c>
      <c r="AI70" t="str">
        <f>IF($C70=-1,-1,VLOOKUP($C70,'HCAD Process'!$D$5:$CZ$504,VLOOKUP(AI$4,'Table Name'!$C$2:$D$100,2,FALSE),FALSE))</f>
        <v>12/30/1899</v>
      </c>
      <c r="AJ70" t="str">
        <f>IF($C70=-1,-1,VLOOKUP($C70,'HCAD Process'!$D$5:$CZ$504,VLOOKUP(AJ$4,'Table Name'!$C$2:$D$100,2,FALSE),FALSE))</f>
        <v>ESTADA VILLA APT</v>
      </c>
      <c r="AK70">
        <f>IF($C70=-1,-1,VLOOKUP($C70,'HCAD Process'!$D$5:$CZ$504,VLOOKUP(AK$4,'Table Name'!$C$2:$D$100,2,FALSE),FALSE))</f>
        <v>6072</v>
      </c>
      <c r="AL70">
        <f>IF($C70=-1,-1,VLOOKUP($C70,'HCAD Process'!$D$5:$CZ$504,VLOOKUP(AL$4,'Table Name'!$C$2:$D$100,2,FALSE),FALSE))</f>
        <v>6072</v>
      </c>
      <c r="AM70">
        <f>IF($C70=-1,-1,VLOOKUP($C70,'HCAD Process'!$D$5:$CZ$504,VLOOKUP(AM$4,'Table Name'!$C$2:$D$100,2,FALSE),FALSE))</f>
        <v>0</v>
      </c>
      <c r="AN70">
        <f>IF($C70=-1,-1,VLOOKUP($C70,'HCAD Process'!$D$5:$CZ$504,VLOOKUP(AN$4,'Table Name'!$C$2:$D$100,2,FALSE),FALSE))</f>
        <v>0</v>
      </c>
      <c r="AO70">
        <f>IF($C70=-1,-1,VLOOKUP($C70,'HCAD Process'!$D$5:$CZ$504,VLOOKUP(AO$4,'Table Name'!$C$2:$D$100,2,FALSE),FALSE))</f>
        <v>0</v>
      </c>
      <c r="AP70">
        <f>IF($C70=-1,-1,VLOOKUP($C70,'HCAD Process'!$D$5:$CZ$504,VLOOKUP(AP$4,'Table Name'!$C$2:$D$100,2,FALSE),FALSE))</f>
        <v>6072</v>
      </c>
      <c r="AQ70">
        <f>IF($C70=-1,-1,VLOOKUP($C70,'HCAD Process'!$D$5:$CZ$504,VLOOKUP(AQ$4,'Table Name'!$C$2:$D$100,2,FALSE),FALSE))</f>
        <v>500</v>
      </c>
      <c r="AR70">
        <f>IF($C70=-1,-1,VLOOKUP($C70,'HCAD Process'!$D$5:$CZ$504,VLOOKUP(AR$4,'Table Name'!$C$2:$D$100,2,FALSE),FALSE))</f>
        <v>1</v>
      </c>
      <c r="AS70" t="str">
        <f>IF($C70=-1,-1,VLOOKUP($C70,'HCAD Process'!$D$5:$CZ$504,VLOOKUP(AS$4,'Table Name'!$C$2:$D$100,2,FALSE),FALSE))</f>
        <v>17</v>
      </c>
      <c r="AT70" t="str">
        <f>IF($C70=-1,-1,VLOOKUP($C70,'HCAD Process'!$D$5:$CZ$504,VLOOKUP(AT$4,'Table Name'!$C$2:$D$100,2,FALSE),FALSE))</f>
        <v>Apartments - Garden Style</v>
      </c>
      <c r="AU70" t="str">
        <f>IF($C70=-1,-1,VLOOKUP($C70,'HCAD Process'!$D$5:$CZ$504,VLOOKUP(AU$4,'Table Name'!$C$2:$D$100,2,FALSE),FALSE))</f>
        <v>Estada Villas</v>
      </c>
      <c r="AV70" t="str">
        <f>IF($C70=-1,-1,VLOOKUP($C70,'HCAD Process'!$D$5:$CZ$504,VLOOKUP(AV$4,'Table Name'!$C$2:$D$100,2,FALSE),FALSE))</f>
        <v>76</v>
      </c>
      <c r="AW70">
        <f>IF($C70=-1,-1,VLOOKUP($C70,'HCAD Process'!$D$5:$CZ$504,VLOOKUP(AW$4,'Table Name'!$C$2:$D$100,2,FALSE),FALSE))</f>
        <v>56797</v>
      </c>
      <c r="AX70">
        <f>IF($C70=-1,-1,VLOOKUP($C70,'HCAD Process'!$D$5:$CZ$504,VLOOKUP(AX$4,'Table Name'!$C$2:$D$100,2,FALSE),FALSE))</f>
        <v>0</v>
      </c>
      <c r="AY70">
        <f>IF($C70=-1,-1,VLOOKUP($C70,'HCAD Process'!$D$5:$CZ$504,VLOOKUP(AY$4,'Table Name'!$C$2:$D$100,2,FALSE),FALSE))</f>
        <v>0</v>
      </c>
      <c r="AZ70">
        <f>IF($C70=-1,-1,VLOOKUP($C70,'HCAD Process'!$D$5:$CZ$504,VLOOKUP(AZ$4,'Table Name'!$C$2:$D$100,2,FALSE),FALSE))</f>
        <v>738361</v>
      </c>
      <c r="BA70" t="str">
        <f>IF($C70=-1,-1,VLOOKUP($C70,'HCAD Process'!$D$5:$CZ$504,VLOOKUP(BA$4,'Table Name'!$C$2:$D$100,2,FALSE),FALSE))</f>
        <v>33</v>
      </c>
      <c r="BB70" t="str">
        <f>IF($C70=-1,-1,VLOOKUP($C70,'HCAD Process'!$D$5:$CZ$504,VLOOKUP(BB$4,'Table Name'!$C$2:$D$100,2,FALSE),FALSE))</f>
        <v>LTS 13 THRU 24 BLK 202</v>
      </c>
      <c r="BC70" t="str">
        <f>IF($C70=-1,-1,VLOOKUP($C70,'HCAD Process'!$D$5:$CZ$504,VLOOKUP(BC$4,'Table Name'!$C$2:$D$100,2,FALSE),FALSE))</f>
        <v>CLOVER LEAF SEC 4</v>
      </c>
      <c r="BD70" t="str">
        <f>IF($C70=-1,-1,VLOOKUP($C70,'HCAD Process'!$D$5:$CZ$504,VLOOKUP(BD$4,'Table Name'!$C$2:$D$100,2,FALSE),FALSE))</f>
        <v>1733</v>
      </c>
      <c r="BE70" t="str">
        <f>IF($C70=-1,-1,VLOOKUP($C70,'HCAD Process'!$D$5:$CZ$504,VLOOKUP(BE$4,'Table Name'!$C$2:$D$100,2,FALSE),FALSE))</f>
        <v>I-10 East/ Woodforest/ Channelview</v>
      </c>
      <c r="BF70" t="str">
        <f>IF($C70=-1,-1,VLOOKUP($C70,'HCAD Process'!$D$5:$CZ$504,VLOOKUP(BF$4,'Table Name'!$C$2:$D$100,2,FALSE),FALSE))</f>
        <v>300</v>
      </c>
      <c r="BG70" t="str">
        <f>IF($C70=-1,-1,VLOOKUP($C70,'HCAD Process'!$D$5:$CZ$504,VLOOKUP(BG$4,'Table Name'!$C$2:$D$100,2,FALSE),FALSE))</f>
        <v>ISD 15 - Galena Park ISD</v>
      </c>
      <c r="BH70" t="str">
        <f>IF($C70=-1,-1,VLOOKUP($C70,'HCAD Process'!$D$5:$CZ$504,VLOOKUP(BH$4,'Table Name'!$C$2:$D$100,2,FALSE),FALSE))</f>
        <v>9430.10</v>
      </c>
      <c r="BI70" t="str">
        <f>IF($C70=-1,-1,VLOOKUP($C70,'HCAD Process'!$D$5:$CZ$504,VLOOKUP(BI$4,'Table Name'!$C$2:$D$100,2,FALSE),FALSE))</f>
        <v>0</v>
      </c>
      <c r="BJ70" t="str">
        <f>IF($C70=-1,-1,VLOOKUP($C70,'HCAD Process'!$D$5:$CZ$504,VLOOKUP(BJ$4,'Table Name'!$C$2:$D$100,2,FALSE),FALSE))</f>
        <v>15</v>
      </c>
      <c r="BK70" t="str">
        <f>IF($C70=-1,-1,VLOOKUP($C70,'HCAD Process'!$D$5:$CZ$504,VLOOKUP(BK$4,'Table Name'!$C$2:$D$100,2,FALSE),FALSE))</f>
        <v>5858D</v>
      </c>
      <c r="BL70" t="str">
        <f>IF($C70=-1,-1,VLOOKUP($C70,'HCAD Process'!$D$5:$CZ$504,VLOOKUP(BL$4,'Table Name'!$C$2:$D$100,2,FALSE),FALSE))</f>
        <v>497F</v>
      </c>
      <c r="BM70" t="str">
        <f>IF($C70=-1,-1,VLOOKUP($C70,'HCAD Process'!$D$5:$CZ$504,VLOOKUP(BM$4,'Table Name'!$C$2:$D$100,2,FALSE),FALSE))</f>
        <v>015 040 041 042 043 044 047 603 668 676</v>
      </c>
      <c r="BN70" t="str">
        <f>IF($C70=-1,-1,VLOOKUP($C70,'HCAD Process'!$D$5:$CZ$504,VLOOKUP(BN$4,'Table Name'!$C$2:$D$100,2,FALSE),FALSE))</f>
        <v>Real, Residential, Multi-Family</v>
      </c>
      <c r="BO70" t="str">
        <f>IF($C70=-1,-1,VLOOKUP($C70,'HCAD Process'!$D$5:$CZ$504,VLOOKUP(BO$4,'Table Name'!$C$2:$D$100,2,FALSE),FALSE))</f>
        <v>B1</v>
      </c>
      <c r="BP70" t="str">
        <f>IF($C70=-1,-1,VLOOKUP($C70,'HCAD Process'!$D$5:$CZ$504,VLOOKUP(BP$4,'Table Name'!$C$2:$D$100,2,FALSE),FALSE))</f>
        <v>Real, Residential, Multi-Family</v>
      </c>
      <c r="BQ70" t="str">
        <f>IF($C70=-1,-1,VLOOKUP($C70,'HCAD Process'!$D$5:$CZ$504,VLOOKUP(BQ$4,'Table Name'!$C$2:$D$100,2,FALSE),FALSE))</f>
        <v>Apartment Garden (1 to 3 Stories)</v>
      </c>
      <c r="BR70" t="str">
        <f>IF($C70=-1,-1,VLOOKUP($C70,'HCAD Process'!$D$5:$CZ$504,VLOOKUP(BR$4,'Table Name'!$C$2:$D$100,2,FALSE),FALSE))</f>
        <v>Multiple Res (Low Rise)</v>
      </c>
      <c r="BS70" t="str">
        <f>IF($C70=-1,-1,VLOOKUP($C70,'HCAD Process'!$D$5:$CZ$504,VLOOKUP(BS$4,'Table Name'!$C$2:$D$100,2,FALSE),FALSE))</f>
        <v>8001</v>
      </c>
      <c r="BT70" t="str">
        <f>IF($C70=-1,-1,VLOOKUP($C70,'HCAD Process'!$D$5:$CZ$504,VLOOKUP(BT$4,'Table Name'!$C$2:$D$100,2,FALSE),FALSE))</f>
        <v>Land Neighborhood Section 1</v>
      </c>
      <c r="BU70">
        <f>IF($C70=-1,-1,VLOOKUP($C70,'HCAD Process'!$D$5:$CZ$504,VLOOKUP(BU$4,'Table Name'!$C$2:$D$100,2,FALSE),FALSE))</f>
        <v>64024</v>
      </c>
      <c r="BV70" t="str">
        <f>IF($C70=-1,-1,VLOOKUP($C70,'HCAD Process'!$D$5:$CZ$504,VLOOKUP(BV$4,'Table Name'!$C$2:$D$100,2,FALSE),FALSE))</f>
        <v>SF</v>
      </c>
      <c r="BW70" t="str">
        <f>IF($C70=-1,-1,VLOOKUP($C70,'HCAD Process'!$D$5:$CZ$504,VLOOKUP(BW$4,'Table Name'!$C$2:$D$100,2,FALSE),FALSE))</f>
        <v>1.0000</v>
      </c>
      <c r="BX70" t="str">
        <f>IF($C70=-1,-1,VLOOKUP($C70,'HCAD Process'!$D$5:$CZ$504,VLOOKUP(BX$4,'Table Name'!$C$2:$D$100,2,FALSE),FALSE))</f>
        <v>1.0000</v>
      </c>
      <c r="BY70" t="str">
        <f>IF($C70=-1,-1,VLOOKUP($C70,'HCAD Process'!$D$5:$CZ$504,VLOOKUP(BY$4,'Table Name'!$C$2:$D$100,2,FALSE),FALSE))</f>
        <v>1.0000</v>
      </c>
      <c r="BZ70" t="str">
        <f>IF($C70=-1,-1,VLOOKUP($C70,'HCAD Process'!$D$5:$CZ$504,VLOOKUP(BZ$4,'Table Name'!$C$2:$D$100,2,FALSE),FALSE))</f>
        <v>1.0000</v>
      </c>
      <c r="CA70">
        <f>IF($C70=-1,-1,VLOOKUP($C70,'HCAD Process'!$D$5:$CZ$504,VLOOKUP(CA$4,'Table Name'!$C$2:$D$100,2,FALSE),FALSE))</f>
        <v>6</v>
      </c>
      <c r="CB70">
        <f>IF($C70=-1,-1,VLOOKUP($C70,'HCAD Process'!$D$5:$CZ$504,VLOOKUP(CB$4,'Table Name'!$C$2:$D$100,2,FALSE),FALSE))</f>
        <v>6</v>
      </c>
      <c r="CC70">
        <f>IF($C70=-1,-1,VLOOKUP($C70,'HCAD Process'!$D$5:$CZ$504,VLOOKUP(CC$4,'Table Name'!$C$2:$D$100,2,FALSE),FALSE))</f>
        <v>352132</v>
      </c>
      <c r="CD70" t="str">
        <f>IF($C70=-1,-1,VLOOKUP($C70,'HCAD Process'!$D$5:$CZ$504,VLOOKUP(CD$4,'Table Name'!$C$2:$D$100,2,FALSE),FALSE))</f>
        <v>06507201000136</v>
      </c>
    </row>
    <row r="71" spans="2:82" x14ac:dyDescent="0.25">
      <c r="B71">
        <f t="shared" si="1"/>
        <v>67</v>
      </c>
      <c r="C71" t="str">
        <f t="array" ref="C71">IF(ISERROR(INDEX('HCAD Process'!CE$5:CE$504,MATCH(0,COUNTIF(C$4:C70,'HCAD Process'!CE$5:CE$504)+('HCAD Process'!CE$5:CE$504=-1),0))),-1,INDEX('HCAD Process'!CE$5:CE$504,MATCH(0,COUNTIF(C$4:C70,'HCAD Process'!CE$5:CE$504)+('HCAD Process'!CE$5:CE$504=-1),0)))</f>
        <v>06507201000137</v>
      </c>
      <c r="D71" t="str">
        <f>IF($C71=-1,-1,VLOOKUP($C71,'HCAD Process'!$D$5:$CZ$504,VLOOKUP(D$4,'Table Name'!$C$2:$D$100,2,FALSE),FALSE))</f>
        <v>0650720100013</v>
      </c>
      <c r="E71" t="str">
        <f>IF($C71=-1,-1,VLOOKUP($C71,'HCAD Process'!$D$5:$CZ$504,VLOOKUP(E$4,'Table Name'!$C$2:$D$100,2,FALSE),FALSE))</f>
        <v>07/26/2013</v>
      </c>
      <c r="F71" t="str">
        <f>IF($C71=-1,-1,VLOOKUP($C71,'HCAD Process'!$D$5:$CZ$504,VLOOKUP(F$4,'Table Name'!$C$2:$D$100,2,FALSE),FALSE))</f>
        <v>TRIPLES INVESTMENTS LLC</v>
      </c>
      <c r="G71" t="str">
        <f>IF($C71=-1,-1,VLOOKUP($C71,'HCAD Process'!$D$5:$CZ$504,VLOOKUP(G$4,'Table Name'!$C$2:$D$100,2,FALSE),FALSE))</f>
        <v>ESTADA VILLAS  APT</v>
      </c>
      <c r="H71">
        <f>IF($C71=-1,-1,VLOOKUP($C71,'HCAD Process'!$D$5:$CZ$504,VLOOKUP(H$4,'Table Name'!$C$2:$D$100,2,FALSE),FALSE))</f>
        <v>0</v>
      </c>
      <c r="I71" t="str">
        <f>IF($C71=-1,-1,VLOOKUP($C71,'HCAD Process'!$D$5:$CZ$504,VLOOKUP(I$4,'Table Name'!$C$2:$D$100,2,FALSE),FALSE))</f>
        <v>1114 FREEPORT ST 76</v>
      </c>
      <c r="J71" t="str">
        <f>IF($C71=-1,-1,VLOOKUP($C71,'HCAD Process'!$D$5:$CZ$504,VLOOKUP(J$4,'Table Name'!$C$2:$D$100,2,FALSE),FALSE))</f>
        <v>HOUSTON</v>
      </c>
      <c r="K71" t="str">
        <f>IF($C71=-1,-1,VLOOKUP($C71,'HCAD Process'!$D$5:$CZ$504,VLOOKUP(K$4,'Table Name'!$C$2:$D$100,2,FALSE),FALSE))</f>
        <v>77015</v>
      </c>
      <c r="L71">
        <f>IF($C71=-1,-1,VLOOKUP($C71,'HCAD Process'!$D$5:$CZ$504,VLOOKUP(L$4,'Table Name'!$C$2:$D$100,2,FALSE),FALSE))</f>
        <v>1250000</v>
      </c>
      <c r="M71">
        <f>IF($C71=-1,-1,VLOOKUP($C71,'HCAD Process'!$D$5:$CZ$504,VLOOKUP(M$4,'Table Name'!$C$2:$D$100,2,FALSE),FALSE))</f>
        <v>2101338</v>
      </c>
      <c r="N71">
        <f>IF($C71=-1,-1,VLOOKUP($C71,'HCAD Process'!$D$5:$CZ$504,VLOOKUP(N$4,'Table Name'!$C$2:$D$100,2,FALSE),FALSE))</f>
        <v>1600000</v>
      </c>
      <c r="O71">
        <f>IF($C71=-1,-1,VLOOKUP($C71,'HCAD Process'!$D$5:$CZ$504,VLOOKUP(O$4,'Table Name'!$C$2:$D$100,2,FALSE),FALSE))</f>
        <v>0</v>
      </c>
      <c r="P71" t="e">
        <f>IF($C71=-1,-1,VLOOKUP($C71,'HCAD Process'!$D$5:$CZ$504,VLOOKUP(P$4,'Table Name'!$C$2:$D$100,2,FALSE),FALSE))</f>
        <v>#REF!</v>
      </c>
      <c r="Q71" t="str">
        <f>IF($C71=-1,-1,VLOOKUP($C71,'HCAD Process'!$D$5:$CZ$504,VLOOKUP(Q$4,'Table Name'!$C$2:$D$100,2,FALSE),FALSE))</f>
        <v>COMMERCIAL</v>
      </c>
      <c r="R71" t="str">
        <f>IF($C71=-1,-1,VLOOKUP($C71,'HCAD Process'!$D$5:$CZ$504,VLOOKUP(R$4,'Table Name'!$C$2:$D$100,2,FALSE),FALSE))</f>
        <v>7</v>
      </c>
      <c r="S71" t="str">
        <f>IF($C71=-1,-1,VLOOKUP($C71,'HCAD Process'!$D$5:$CZ$504,VLOOKUP(S$4,'Table Name'!$C$2:$D$100,2,FALSE),FALSE))</f>
        <v>4211</v>
      </c>
      <c r="T71" t="str">
        <f>IF($C71=-1,-1,VLOOKUP($C71,'HCAD Process'!$D$5:$CZ$504,VLOOKUP(T$4,'Table Name'!$C$2:$D$100,2,FALSE),FALSE))</f>
        <v>8352</v>
      </c>
      <c r="U71" t="str">
        <f>IF($C71=-1,-1,VLOOKUP($C71,'HCAD Process'!$D$5:$CZ$504,VLOOKUP(U$4,'Table Name'!$C$2:$D$100,2,FALSE),FALSE))</f>
        <v>D</v>
      </c>
      <c r="V71" t="str">
        <f>IF($C71=-1,-1,VLOOKUP($C71,'HCAD Process'!$D$5:$CZ$504,VLOOKUP(V$4,'Table Name'!$C$2:$D$100,2,FALSE),FALSE))</f>
        <v>Wood or Light Steel</v>
      </c>
      <c r="W71">
        <f>IF($C71=-1,-1,VLOOKUP($C71,'HCAD Process'!$D$5:$CZ$504,VLOOKUP(W$4,'Table Name'!$C$2:$D$100,2,FALSE),FALSE))</f>
        <v>0</v>
      </c>
      <c r="X71">
        <f>IF($C71=-1,-1,VLOOKUP($C71,'HCAD Process'!$D$5:$CZ$504,VLOOKUP(X$4,'Table Name'!$C$2:$D$100,2,FALSE),FALSE))</f>
        <v>0</v>
      </c>
      <c r="Y71">
        <f>IF($C71=-1,-1,VLOOKUP($C71,'HCAD Process'!$D$5:$CZ$504,VLOOKUP(Y$4,'Table Name'!$C$2:$D$100,2,FALSE),FALSE))</f>
        <v>446352</v>
      </c>
      <c r="Z71">
        <f>IF($C71=-1,-1,VLOOKUP($C71,'HCAD Process'!$D$5:$CZ$504,VLOOKUP(Z$4,'Table Name'!$C$2:$D$100,2,FALSE),FALSE))</f>
        <v>0</v>
      </c>
      <c r="AA71" t="str">
        <f>IF($C71=-1,-1,VLOOKUP($C71,'HCAD Process'!$D$5:$CZ$504,VLOOKUP(AA$4,'Table Name'!$C$2:$D$100,2,FALSE),FALSE))</f>
        <v>.631500</v>
      </c>
      <c r="AB71" t="str">
        <f>IF($C71=-1,-1,VLOOKUP($C71,'HCAD Process'!$D$5:$CZ$504,VLOOKUP(AB$4,'Table Name'!$C$2:$D$100,2,FALSE),FALSE))</f>
        <v>C</v>
      </c>
      <c r="AC71" t="str">
        <f>IF($C71=-1,-1,VLOOKUP($C71,'HCAD Process'!$D$5:$CZ$504,VLOOKUP(AC$4,'Table Name'!$C$2:$D$100,2,FALSE),FALSE))</f>
        <v>Average</v>
      </c>
      <c r="AD71" t="str">
        <f>IF($C71=-1,-1,VLOOKUP($C71,'HCAD Process'!$D$5:$CZ$504,VLOOKUP(AD$4,'Table Name'!$C$2:$D$100,2,FALSE),FALSE))</f>
        <v>1978</v>
      </c>
      <c r="AE71" t="str">
        <f>IF($C71=-1,-1,VLOOKUP($C71,'HCAD Process'!$D$5:$CZ$504,VLOOKUP(AE$4,'Table Name'!$C$2:$D$100,2,FALSE),FALSE))</f>
        <v>1978</v>
      </c>
      <c r="AF71" t="str">
        <f>IF($C71=-1,-1,VLOOKUP($C71,'HCAD Process'!$D$5:$CZ$504,VLOOKUP(AF$4,'Table Name'!$C$2:$D$100,2,FALSE),FALSE))</f>
        <v>0</v>
      </c>
      <c r="AG71" t="str">
        <f>IF($C71=-1,-1,VLOOKUP($C71,'HCAD Process'!$D$5:$CZ$504,VLOOKUP(AG$4,'Table Name'!$C$2:$D$100,2,FALSE),FALSE))</f>
        <v>1979</v>
      </c>
      <c r="AH71">
        <f>IF($C71=-1,-1,VLOOKUP($C71,'HCAD Process'!$D$5:$CZ$504,VLOOKUP(AH$4,'Table Name'!$C$2:$D$100,2,FALSE),FALSE))</f>
        <v>0</v>
      </c>
      <c r="AI71" t="str">
        <f>IF($C71=-1,-1,VLOOKUP($C71,'HCAD Process'!$D$5:$CZ$504,VLOOKUP(AI$4,'Table Name'!$C$2:$D$100,2,FALSE),FALSE))</f>
        <v>12/30/1899</v>
      </c>
      <c r="AJ71" t="str">
        <f>IF($C71=-1,-1,VLOOKUP($C71,'HCAD Process'!$D$5:$CZ$504,VLOOKUP(AJ$4,'Table Name'!$C$2:$D$100,2,FALSE),FALSE))</f>
        <v>ESTADA VILLA APT</v>
      </c>
      <c r="AK71">
        <f>IF($C71=-1,-1,VLOOKUP($C71,'HCAD Process'!$D$5:$CZ$504,VLOOKUP(AK$4,'Table Name'!$C$2:$D$100,2,FALSE),FALSE))</f>
        <v>6072</v>
      </c>
      <c r="AL71">
        <f>IF($C71=-1,-1,VLOOKUP($C71,'HCAD Process'!$D$5:$CZ$504,VLOOKUP(AL$4,'Table Name'!$C$2:$D$100,2,FALSE),FALSE))</f>
        <v>6072</v>
      </c>
      <c r="AM71">
        <f>IF($C71=-1,-1,VLOOKUP($C71,'HCAD Process'!$D$5:$CZ$504,VLOOKUP(AM$4,'Table Name'!$C$2:$D$100,2,FALSE),FALSE))</f>
        <v>0</v>
      </c>
      <c r="AN71">
        <f>IF($C71=-1,-1,VLOOKUP($C71,'HCAD Process'!$D$5:$CZ$504,VLOOKUP(AN$4,'Table Name'!$C$2:$D$100,2,FALSE),FALSE))</f>
        <v>0</v>
      </c>
      <c r="AO71">
        <f>IF($C71=-1,-1,VLOOKUP($C71,'HCAD Process'!$D$5:$CZ$504,VLOOKUP(AO$4,'Table Name'!$C$2:$D$100,2,FALSE),FALSE))</f>
        <v>0</v>
      </c>
      <c r="AP71">
        <f>IF($C71=-1,-1,VLOOKUP($C71,'HCAD Process'!$D$5:$CZ$504,VLOOKUP(AP$4,'Table Name'!$C$2:$D$100,2,FALSE),FALSE))</f>
        <v>6072</v>
      </c>
      <c r="AQ71">
        <f>IF($C71=-1,-1,VLOOKUP($C71,'HCAD Process'!$D$5:$CZ$504,VLOOKUP(AQ$4,'Table Name'!$C$2:$D$100,2,FALSE),FALSE))</f>
        <v>500</v>
      </c>
      <c r="AR71">
        <f>IF($C71=-1,-1,VLOOKUP($C71,'HCAD Process'!$D$5:$CZ$504,VLOOKUP(AR$4,'Table Name'!$C$2:$D$100,2,FALSE),FALSE))</f>
        <v>1</v>
      </c>
      <c r="AS71" t="str">
        <f>IF($C71=-1,-1,VLOOKUP($C71,'HCAD Process'!$D$5:$CZ$504,VLOOKUP(AS$4,'Table Name'!$C$2:$D$100,2,FALSE),FALSE))</f>
        <v>17</v>
      </c>
      <c r="AT71" t="str">
        <f>IF($C71=-1,-1,VLOOKUP($C71,'HCAD Process'!$D$5:$CZ$504,VLOOKUP(AT$4,'Table Name'!$C$2:$D$100,2,FALSE),FALSE))</f>
        <v>Apartments - Garden Style</v>
      </c>
      <c r="AU71" t="str">
        <f>IF($C71=-1,-1,VLOOKUP($C71,'HCAD Process'!$D$5:$CZ$504,VLOOKUP(AU$4,'Table Name'!$C$2:$D$100,2,FALSE),FALSE))</f>
        <v>Estada Villas</v>
      </c>
      <c r="AV71" t="str">
        <f>IF($C71=-1,-1,VLOOKUP($C71,'HCAD Process'!$D$5:$CZ$504,VLOOKUP(AV$4,'Table Name'!$C$2:$D$100,2,FALSE),FALSE))</f>
        <v>76</v>
      </c>
      <c r="AW71">
        <f>IF($C71=-1,-1,VLOOKUP($C71,'HCAD Process'!$D$5:$CZ$504,VLOOKUP(AW$4,'Table Name'!$C$2:$D$100,2,FALSE),FALSE))</f>
        <v>56797</v>
      </c>
      <c r="AX71">
        <f>IF($C71=-1,-1,VLOOKUP($C71,'HCAD Process'!$D$5:$CZ$504,VLOOKUP(AX$4,'Table Name'!$C$2:$D$100,2,FALSE),FALSE))</f>
        <v>0</v>
      </c>
      <c r="AY71">
        <f>IF($C71=-1,-1,VLOOKUP($C71,'HCAD Process'!$D$5:$CZ$504,VLOOKUP(AY$4,'Table Name'!$C$2:$D$100,2,FALSE),FALSE))</f>
        <v>0</v>
      </c>
      <c r="AZ71">
        <f>IF($C71=-1,-1,VLOOKUP($C71,'HCAD Process'!$D$5:$CZ$504,VLOOKUP(AZ$4,'Table Name'!$C$2:$D$100,2,FALSE),FALSE))</f>
        <v>738361</v>
      </c>
      <c r="BA71" t="str">
        <f>IF($C71=-1,-1,VLOOKUP($C71,'HCAD Process'!$D$5:$CZ$504,VLOOKUP(BA$4,'Table Name'!$C$2:$D$100,2,FALSE),FALSE))</f>
        <v>33</v>
      </c>
      <c r="BB71" t="str">
        <f>IF($C71=-1,-1,VLOOKUP($C71,'HCAD Process'!$D$5:$CZ$504,VLOOKUP(BB$4,'Table Name'!$C$2:$D$100,2,FALSE),FALSE))</f>
        <v>LTS 13 THRU 24 BLK 202</v>
      </c>
      <c r="BC71" t="str">
        <f>IF($C71=-1,-1,VLOOKUP($C71,'HCAD Process'!$D$5:$CZ$504,VLOOKUP(BC$4,'Table Name'!$C$2:$D$100,2,FALSE),FALSE))</f>
        <v>CLOVER LEAF SEC 4</v>
      </c>
      <c r="BD71" t="str">
        <f>IF($C71=-1,-1,VLOOKUP($C71,'HCAD Process'!$D$5:$CZ$504,VLOOKUP(BD$4,'Table Name'!$C$2:$D$100,2,FALSE),FALSE))</f>
        <v>1733</v>
      </c>
      <c r="BE71" t="str">
        <f>IF($C71=-1,-1,VLOOKUP($C71,'HCAD Process'!$D$5:$CZ$504,VLOOKUP(BE$4,'Table Name'!$C$2:$D$100,2,FALSE),FALSE))</f>
        <v>I-10 East/ Woodforest/ Channelview</v>
      </c>
      <c r="BF71" t="str">
        <f>IF($C71=-1,-1,VLOOKUP($C71,'HCAD Process'!$D$5:$CZ$504,VLOOKUP(BF$4,'Table Name'!$C$2:$D$100,2,FALSE),FALSE))</f>
        <v>300</v>
      </c>
      <c r="BG71" t="str">
        <f>IF($C71=-1,-1,VLOOKUP($C71,'HCAD Process'!$D$5:$CZ$504,VLOOKUP(BG$4,'Table Name'!$C$2:$D$100,2,FALSE),FALSE))</f>
        <v>ISD 15 - Galena Park ISD</v>
      </c>
      <c r="BH71" t="str">
        <f>IF($C71=-1,-1,VLOOKUP($C71,'HCAD Process'!$D$5:$CZ$504,VLOOKUP(BH$4,'Table Name'!$C$2:$D$100,2,FALSE),FALSE))</f>
        <v>9430.10</v>
      </c>
      <c r="BI71" t="str">
        <f>IF($C71=-1,-1,VLOOKUP($C71,'HCAD Process'!$D$5:$CZ$504,VLOOKUP(BI$4,'Table Name'!$C$2:$D$100,2,FALSE),FALSE))</f>
        <v>0</v>
      </c>
      <c r="BJ71" t="str">
        <f>IF($C71=-1,-1,VLOOKUP($C71,'HCAD Process'!$D$5:$CZ$504,VLOOKUP(BJ$4,'Table Name'!$C$2:$D$100,2,FALSE),FALSE))</f>
        <v>15</v>
      </c>
      <c r="BK71" t="str">
        <f>IF($C71=-1,-1,VLOOKUP($C71,'HCAD Process'!$D$5:$CZ$504,VLOOKUP(BK$4,'Table Name'!$C$2:$D$100,2,FALSE),FALSE))</f>
        <v>5858D</v>
      </c>
      <c r="BL71" t="str">
        <f>IF($C71=-1,-1,VLOOKUP($C71,'HCAD Process'!$D$5:$CZ$504,VLOOKUP(BL$4,'Table Name'!$C$2:$D$100,2,FALSE),FALSE))</f>
        <v>497F</v>
      </c>
      <c r="BM71" t="str">
        <f>IF($C71=-1,-1,VLOOKUP($C71,'HCAD Process'!$D$5:$CZ$504,VLOOKUP(BM$4,'Table Name'!$C$2:$D$100,2,FALSE),FALSE))</f>
        <v>015 040 041 042 043 044 047 603 668 676</v>
      </c>
      <c r="BN71" t="str">
        <f>IF($C71=-1,-1,VLOOKUP($C71,'HCAD Process'!$D$5:$CZ$504,VLOOKUP(BN$4,'Table Name'!$C$2:$D$100,2,FALSE),FALSE))</f>
        <v>Real, Residential, Multi-Family</v>
      </c>
      <c r="BO71" t="str">
        <f>IF($C71=-1,-1,VLOOKUP($C71,'HCAD Process'!$D$5:$CZ$504,VLOOKUP(BO$4,'Table Name'!$C$2:$D$100,2,FALSE),FALSE))</f>
        <v>B1</v>
      </c>
      <c r="BP71" t="str">
        <f>IF($C71=-1,-1,VLOOKUP($C71,'HCAD Process'!$D$5:$CZ$504,VLOOKUP(BP$4,'Table Name'!$C$2:$D$100,2,FALSE),FALSE))</f>
        <v>Real, Residential, Multi-Family</v>
      </c>
      <c r="BQ71" t="str">
        <f>IF($C71=-1,-1,VLOOKUP($C71,'HCAD Process'!$D$5:$CZ$504,VLOOKUP(BQ$4,'Table Name'!$C$2:$D$100,2,FALSE),FALSE))</f>
        <v>Apartment Garden (1 to 3 Stories)</v>
      </c>
      <c r="BR71" t="str">
        <f>IF($C71=-1,-1,VLOOKUP($C71,'HCAD Process'!$D$5:$CZ$504,VLOOKUP(BR$4,'Table Name'!$C$2:$D$100,2,FALSE),FALSE))</f>
        <v>Multiple Res (Low Rise)</v>
      </c>
      <c r="BS71" t="str">
        <f>IF($C71=-1,-1,VLOOKUP($C71,'HCAD Process'!$D$5:$CZ$504,VLOOKUP(BS$4,'Table Name'!$C$2:$D$100,2,FALSE),FALSE))</f>
        <v>8001</v>
      </c>
      <c r="BT71" t="str">
        <f>IF($C71=-1,-1,VLOOKUP($C71,'HCAD Process'!$D$5:$CZ$504,VLOOKUP(BT$4,'Table Name'!$C$2:$D$100,2,FALSE),FALSE))</f>
        <v>Land Neighborhood Section 1</v>
      </c>
      <c r="BU71">
        <f>IF($C71=-1,-1,VLOOKUP($C71,'HCAD Process'!$D$5:$CZ$504,VLOOKUP(BU$4,'Table Name'!$C$2:$D$100,2,FALSE),FALSE))</f>
        <v>64024</v>
      </c>
      <c r="BV71" t="str">
        <f>IF($C71=-1,-1,VLOOKUP($C71,'HCAD Process'!$D$5:$CZ$504,VLOOKUP(BV$4,'Table Name'!$C$2:$D$100,2,FALSE),FALSE))</f>
        <v>SF</v>
      </c>
      <c r="BW71" t="str">
        <f>IF($C71=-1,-1,VLOOKUP($C71,'HCAD Process'!$D$5:$CZ$504,VLOOKUP(BW$4,'Table Name'!$C$2:$D$100,2,FALSE),FALSE))</f>
        <v>1.0000</v>
      </c>
      <c r="BX71" t="str">
        <f>IF($C71=-1,-1,VLOOKUP($C71,'HCAD Process'!$D$5:$CZ$504,VLOOKUP(BX$4,'Table Name'!$C$2:$D$100,2,FALSE),FALSE))</f>
        <v>1.0000</v>
      </c>
      <c r="BY71" t="str">
        <f>IF($C71=-1,-1,VLOOKUP($C71,'HCAD Process'!$D$5:$CZ$504,VLOOKUP(BY$4,'Table Name'!$C$2:$D$100,2,FALSE),FALSE))</f>
        <v>1.0000</v>
      </c>
      <c r="BZ71" t="str">
        <f>IF($C71=-1,-1,VLOOKUP($C71,'HCAD Process'!$D$5:$CZ$504,VLOOKUP(BZ$4,'Table Name'!$C$2:$D$100,2,FALSE),FALSE))</f>
        <v>1.0000</v>
      </c>
      <c r="CA71">
        <f>IF($C71=-1,-1,VLOOKUP($C71,'HCAD Process'!$D$5:$CZ$504,VLOOKUP(CA$4,'Table Name'!$C$2:$D$100,2,FALSE),FALSE))</f>
        <v>6</v>
      </c>
      <c r="CB71">
        <f>IF($C71=-1,-1,VLOOKUP($C71,'HCAD Process'!$D$5:$CZ$504,VLOOKUP(CB$4,'Table Name'!$C$2:$D$100,2,FALSE),FALSE))</f>
        <v>6</v>
      </c>
      <c r="CC71">
        <f>IF($C71=-1,-1,VLOOKUP($C71,'HCAD Process'!$D$5:$CZ$504,VLOOKUP(CC$4,'Table Name'!$C$2:$D$100,2,FALSE),FALSE))</f>
        <v>352132</v>
      </c>
      <c r="CD71" t="str">
        <f>IF($C71=-1,-1,VLOOKUP($C71,'HCAD Process'!$D$5:$CZ$504,VLOOKUP(CD$4,'Table Name'!$C$2:$D$100,2,FALSE),FALSE))</f>
        <v>06507201000137</v>
      </c>
    </row>
    <row r="72" spans="2:82" x14ac:dyDescent="0.25">
      <c r="B72">
        <f t="shared" si="1"/>
        <v>68</v>
      </c>
      <c r="C72" t="str">
        <f t="array" ref="C72">IF(ISERROR(INDEX('HCAD Process'!CE$5:CE$504,MATCH(0,COUNTIF(C$4:C71,'HCAD Process'!CE$5:CE$504)+('HCAD Process'!CE$5:CE$504=-1),0))),-1,INDEX('HCAD Process'!CE$5:CE$504,MATCH(0,COUNTIF(C$4:C71,'HCAD Process'!CE$5:CE$504)+('HCAD Process'!CE$5:CE$504=-1),0)))</f>
        <v>06507201000138</v>
      </c>
      <c r="D72" t="str">
        <f>IF($C72=-1,-1,VLOOKUP($C72,'HCAD Process'!$D$5:$CZ$504,VLOOKUP(D$4,'Table Name'!$C$2:$D$100,2,FALSE),FALSE))</f>
        <v>0650720100013</v>
      </c>
      <c r="E72" t="str">
        <f>IF($C72=-1,-1,VLOOKUP($C72,'HCAD Process'!$D$5:$CZ$504,VLOOKUP(E$4,'Table Name'!$C$2:$D$100,2,FALSE),FALSE))</f>
        <v>07/26/2013</v>
      </c>
      <c r="F72" t="str">
        <f>IF($C72=-1,-1,VLOOKUP($C72,'HCAD Process'!$D$5:$CZ$504,VLOOKUP(F$4,'Table Name'!$C$2:$D$100,2,FALSE),FALSE))</f>
        <v>TRIPLES INVESTMENTS LLC</v>
      </c>
      <c r="G72" t="str">
        <f>IF($C72=-1,-1,VLOOKUP($C72,'HCAD Process'!$D$5:$CZ$504,VLOOKUP(G$4,'Table Name'!$C$2:$D$100,2,FALSE),FALSE))</f>
        <v>ESTADA VILLAS  APT</v>
      </c>
      <c r="H72">
        <f>IF($C72=-1,-1,VLOOKUP($C72,'HCAD Process'!$D$5:$CZ$504,VLOOKUP(H$4,'Table Name'!$C$2:$D$100,2,FALSE),FALSE))</f>
        <v>0</v>
      </c>
      <c r="I72" t="str">
        <f>IF($C72=-1,-1,VLOOKUP($C72,'HCAD Process'!$D$5:$CZ$504,VLOOKUP(I$4,'Table Name'!$C$2:$D$100,2,FALSE),FALSE))</f>
        <v>1114 FREEPORT ST 76</v>
      </c>
      <c r="J72" t="str">
        <f>IF($C72=-1,-1,VLOOKUP($C72,'HCAD Process'!$D$5:$CZ$504,VLOOKUP(J$4,'Table Name'!$C$2:$D$100,2,FALSE),FALSE))</f>
        <v>HOUSTON</v>
      </c>
      <c r="K72" t="str">
        <f>IF($C72=-1,-1,VLOOKUP($C72,'HCAD Process'!$D$5:$CZ$504,VLOOKUP(K$4,'Table Name'!$C$2:$D$100,2,FALSE),FALSE))</f>
        <v>77015</v>
      </c>
      <c r="L72">
        <f>IF($C72=-1,-1,VLOOKUP($C72,'HCAD Process'!$D$5:$CZ$504,VLOOKUP(L$4,'Table Name'!$C$2:$D$100,2,FALSE),FALSE))</f>
        <v>1250000</v>
      </c>
      <c r="M72">
        <f>IF($C72=-1,-1,VLOOKUP($C72,'HCAD Process'!$D$5:$CZ$504,VLOOKUP(M$4,'Table Name'!$C$2:$D$100,2,FALSE),FALSE))</f>
        <v>2101338</v>
      </c>
      <c r="N72">
        <f>IF($C72=-1,-1,VLOOKUP($C72,'HCAD Process'!$D$5:$CZ$504,VLOOKUP(N$4,'Table Name'!$C$2:$D$100,2,FALSE),FALSE))</f>
        <v>1600000</v>
      </c>
      <c r="O72">
        <f>IF($C72=-1,-1,VLOOKUP($C72,'HCAD Process'!$D$5:$CZ$504,VLOOKUP(O$4,'Table Name'!$C$2:$D$100,2,FALSE),FALSE))</f>
        <v>0</v>
      </c>
      <c r="P72" t="e">
        <f>IF($C72=-1,-1,VLOOKUP($C72,'HCAD Process'!$D$5:$CZ$504,VLOOKUP(P$4,'Table Name'!$C$2:$D$100,2,FALSE),FALSE))</f>
        <v>#REF!</v>
      </c>
      <c r="Q72" t="str">
        <f>IF($C72=-1,-1,VLOOKUP($C72,'HCAD Process'!$D$5:$CZ$504,VLOOKUP(Q$4,'Table Name'!$C$2:$D$100,2,FALSE),FALSE))</f>
        <v>COMMERCIAL</v>
      </c>
      <c r="R72" t="str">
        <f>IF($C72=-1,-1,VLOOKUP($C72,'HCAD Process'!$D$5:$CZ$504,VLOOKUP(R$4,'Table Name'!$C$2:$D$100,2,FALSE),FALSE))</f>
        <v>8</v>
      </c>
      <c r="S72" t="str">
        <f>IF($C72=-1,-1,VLOOKUP($C72,'HCAD Process'!$D$5:$CZ$504,VLOOKUP(S$4,'Table Name'!$C$2:$D$100,2,FALSE),FALSE))</f>
        <v>4211</v>
      </c>
      <c r="T72" t="str">
        <f>IF($C72=-1,-1,VLOOKUP($C72,'HCAD Process'!$D$5:$CZ$504,VLOOKUP(T$4,'Table Name'!$C$2:$D$100,2,FALSE),FALSE))</f>
        <v>8336</v>
      </c>
      <c r="U72" t="str">
        <f>IF($C72=-1,-1,VLOOKUP($C72,'HCAD Process'!$D$5:$CZ$504,VLOOKUP(U$4,'Table Name'!$C$2:$D$100,2,FALSE),FALSE))</f>
        <v>C</v>
      </c>
      <c r="V72" t="str">
        <f>IF($C72=-1,-1,VLOOKUP($C72,'HCAD Process'!$D$5:$CZ$504,VLOOKUP(V$4,'Table Name'!$C$2:$D$100,2,FALSE),FALSE))</f>
        <v>Masonry Bearing</v>
      </c>
      <c r="W72">
        <f>IF($C72=-1,-1,VLOOKUP($C72,'HCAD Process'!$D$5:$CZ$504,VLOOKUP(W$4,'Table Name'!$C$2:$D$100,2,FALSE),FALSE))</f>
        <v>0</v>
      </c>
      <c r="X72">
        <f>IF($C72=-1,-1,VLOOKUP($C72,'HCAD Process'!$D$5:$CZ$504,VLOOKUP(X$4,'Table Name'!$C$2:$D$100,2,FALSE),FALSE))</f>
        <v>0</v>
      </c>
      <c r="Y72">
        <f>IF($C72=-1,-1,VLOOKUP($C72,'HCAD Process'!$D$5:$CZ$504,VLOOKUP(Y$4,'Table Name'!$C$2:$D$100,2,FALSE),FALSE))</f>
        <v>50765</v>
      </c>
      <c r="Z72">
        <f>IF($C72=-1,-1,VLOOKUP($C72,'HCAD Process'!$D$5:$CZ$504,VLOOKUP(Z$4,'Table Name'!$C$2:$D$100,2,FALSE),FALSE))</f>
        <v>0</v>
      </c>
      <c r="AA72" t="str">
        <f>IF($C72=-1,-1,VLOOKUP($C72,'HCAD Process'!$D$5:$CZ$504,VLOOKUP(AA$4,'Table Name'!$C$2:$D$100,2,FALSE),FALSE))</f>
        <v>.631500</v>
      </c>
      <c r="AB72" t="str">
        <f>IF($C72=-1,-1,VLOOKUP($C72,'HCAD Process'!$D$5:$CZ$504,VLOOKUP(AB$4,'Table Name'!$C$2:$D$100,2,FALSE),FALSE))</f>
        <v>D</v>
      </c>
      <c r="AC72" t="str">
        <f>IF($C72=-1,-1,VLOOKUP($C72,'HCAD Process'!$D$5:$CZ$504,VLOOKUP(AC$4,'Table Name'!$C$2:$D$100,2,FALSE),FALSE))</f>
        <v>Low</v>
      </c>
      <c r="AD72" t="str">
        <f>IF($C72=-1,-1,VLOOKUP($C72,'HCAD Process'!$D$5:$CZ$504,VLOOKUP(AD$4,'Table Name'!$C$2:$D$100,2,FALSE),FALSE))</f>
        <v>1978</v>
      </c>
      <c r="AE72" t="str">
        <f>IF($C72=-1,-1,VLOOKUP($C72,'HCAD Process'!$D$5:$CZ$504,VLOOKUP(AE$4,'Table Name'!$C$2:$D$100,2,FALSE),FALSE))</f>
        <v>1978</v>
      </c>
      <c r="AF72" t="str">
        <f>IF($C72=-1,-1,VLOOKUP($C72,'HCAD Process'!$D$5:$CZ$504,VLOOKUP(AF$4,'Table Name'!$C$2:$D$100,2,FALSE),FALSE))</f>
        <v>0</v>
      </c>
      <c r="AG72" t="str">
        <f>IF($C72=-1,-1,VLOOKUP($C72,'HCAD Process'!$D$5:$CZ$504,VLOOKUP(AG$4,'Table Name'!$C$2:$D$100,2,FALSE),FALSE))</f>
        <v>1979</v>
      </c>
      <c r="AH72">
        <f>IF($C72=-1,-1,VLOOKUP($C72,'HCAD Process'!$D$5:$CZ$504,VLOOKUP(AH$4,'Table Name'!$C$2:$D$100,2,FALSE),FALSE))</f>
        <v>0</v>
      </c>
      <c r="AI72" t="str">
        <f>IF($C72=-1,-1,VLOOKUP($C72,'HCAD Process'!$D$5:$CZ$504,VLOOKUP(AI$4,'Table Name'!$C$2:$D$100,2,FALSE),FALSE))</f>
        <v>12/30/1899</v>
      </c>
      <c r="AJ72" t="str">
        <f>IF($C72=-1,-1,VLOOKUP($C72,'HCAD Process'!$D$5:$CZ$504,VLOOKUP(AJ$4,'Table Name'!$C$2:$D$100,2,FALSE),FALSE))</f>
        <v>ESTADA VILLA APT</v>
      </c>
      <c r="AK72">
        <f>IF($C72=-1,-1,VLOOKUP($C72,'HCAD Process'!$D$5:$CZ$504,VLOOKUP(AK$4,'Table Name'!$C$2:$D$100,2,FALSE),FALSE))</f>
        <v>704</v>
      </c>
      <c r="AL72">
        <f>IF($C72=-1,-1,VLOOKUP($C72,'HCAD Process'!$D$5:$CZ$504,VLOOKUP(AL$4,'Table Name'!$C$2:$D$100,2,FALSE),FALSE))</f>
        <v>704</v>
      </c>
      <c r="AM72">
        <f>IF($C72=-1,-1,VLOOKUP($C72,'HCAD Process'!$D$5:$CZ$504,VLOOKUP(AM$4,'Table Name'!$C$2:$D$100,2,FALSE),FALSE))</f>
        <v>0</v>
      </c>
      <c r="AN72">
        <f>IF($C72=-1,-1,VLOOKUP($C72,'HCAD Process'!$D$5:$CZ$504,VLOOKUP(AN$4,'Table Name'!$C$2:$D$100,2,FALSE),FALSE))</f>
        <v>0</v>
      </c>
      <c r="AO72">
        <f>IF($C72=-1,-1,VLOOKUP($C72,'HCAD Process'!$D$5:$CZ$504,VLOOKUP(AO$4,'Table Name'!$C$2:$D$100,2,FALSE),FALSE))</f>
        <v>0</v>
      </c>
      <c r="AP72">
        <f>IF($C72=-1,-1,VLOOKUP($C72,'HCAD Process'!$D$5:$CZ$504,VLOOKUP(AP$4,'Table Name'!$C$2:$D$100,2,FALSE),FALSE))</f>
        <v>704</v>
      </c>
      <c r="AQ72">
        <f>IF($C72=-1,-1,VLOOKUP($C72,'HCAD Process'!$D$5:$CZ$504,VLOOKUP(AQ$4,'Table Name'!$C$2:$D$100,2,FALSE),FALSE))</f>
        <v>108</v>
      </c>
      <c r="AR72">
        <f>IF($C72=-1,-1,VLOOKUP($C72,'HCAD Process'!$D$5:$CZ$504,VLOOKUP(AR$4,'Table Name'!$C$2:$D$100,2,FALSE),FALSE))</f>
        <v>1</v>
      </c>
      <c r="AS72" t="str">
        <f>IF($C72=-1,-1,VLOOKUP($C72,'HCAD Process'!$D$5:$CZ$504,VLOOKUP(AS$4,'Table Name'!$C$2:$D$100,2,FALSE),FALSE))</f>
        <v>17</v>
      </c>
      <c r="AT72" t="str">
        <f>IF($C72=-1,-1,VLOOKUP($C72,'HCAD Process'!$D$5:$CZ$504,VLOOKUP(AT$4,'Table Name'!$C$2:$D$100,2,FALSE),FALSE))</f>
        <v>Apartments - Garden Style</v>
      </c>
      <c r="AU72" t="str">
        <f>IF($C72=-1,-1,VLOOKUP($C72,'HCAD Process'!$D$5:$CZ$504,VLOOKUP(AU$4,'Table Name'!$C$2:$D$100,2,FALSE),FALSE))</f>
        <v>Estada Villas</v>
      </c>
      <c r="AV72" t="str">
        <f>IF($C72=-1,-1,VLOOKUP($C72,'HCAD Process'!$D$5:$CZ$504,VLOOKUP(AV$4,'Table Name'!$C$2:$D$100,2,FALSE),FALSE))</f>
        <v>76</v>
      </c>
      <c r="AW72">
        <f>IF($C72=-1,-1,VLOOKUP($C72,'HCAD Process'!$D$5:$CZ$504,VLOOKUP(AW$4,'Table Name'!$C$2:$D$100,2,FALSE),FALSE))</f>
        <v>56797</v>
      </c>
      <c r="AX72">
        <f>IF($C72=-1,-1,VLOOKUP($C72,'HCAD Process'!$D$5:$CZ$504,VLOOKUP(AX$4,'Table Name'!$C$2:$D$100,2,FALSE),FALSE))</f>
        <v>0</v>
      </c>
      <c r="AY72">
        <f>IF($C72=-1,-1,VLOOKUP($C72,'HCAD Process'!$D$5:$CZ$504,VLOOKUP(AY$4,'Table Name'!$C$2:$D$100,2,FALSE),FALSE))</f>
        <v>0</v>
      </c>
      <c r="AZ72">
        <f>IF($C72=-1,-1,VLOOKUP($C72,'HCAD Process'!$D$5:$CZ$504,VLOOKUP(AZ$4,'Table Name'!$C$2:$D$100,2,FALSE),FALSE))</f>
        <v>738361</v>
      </c>
      <c r="BA72" t="str">
        <f>IF($C72=-1,-1,VLOOKUP($C72,'HCAD Process'!$D$5:$CZ$504,VLOOKUP(BA$4,'Table Name'!$C$2:$D$100,2,FALSE),FALSE))</f>
        <v>33</v>
      </c>
      <c r="BB72" t="str">
        <f>IF($C72=-1,-1,VLOOKUP($C72,'HCAD Process'!$D$5:$CZ$504,VLOOKUP(BB$4,'Table Name'!$C$2:$D$100,2,FALSE),FALSE))</f>
        <v>LTS 13 THRU 24 BLK 202</v>
      </c>
      <c r="BC72" t="str">
        <f>IF($C72=-1,-1,VLOOKUP($C72,'HCAD Process'!$D$5:$CZ$504,VLOOKUP(BC$4,'Table Name'!$C$2:$D$100,2,FALSE),FALSE))</f>
        <v>CLOVER LEAF SEC 4</v>
      </c>
      <c r="BD72" t="str">
        <f>IF($C72=-1,-1,VLOOKUP($C72,'HCAD Process'!$D$5:$CZ$504,VLOOKUP(BD$4,'Table Name'!$C$2:$D$100,2,FALSE),FALSE))</f>
        <v>1733</v>
      </c>
      <c r="BE72" t="str">
        <f>IF($C72=-1,-1,VLOOKUP($C72,'HCAD Process'!$D$5:$CZ$504,VLOOKUP(BE$4,'Table Name'!$C$2:$D$100,2,FALSE),FALSE))</f>
        <v>I-10 East/ Woodforest/ Channelview</v>
      </c>
      <c r="BF72" t="str">
        <f>IF($C72=-1,-1,VLOOKUP($C72,'HCAD Process'!$D$5:$CZ$504,VLOOKUP(BF$4,'Table Name'!$C$2:$D$100,2,FALSE),FALSE))</f>
        <v>300</v>
      </c>
      <c r="BG72" t="str">
        <f>IF($C72=-1,-1,VLOOKUP($C72,'HCAD Process'!$D$5:$CZ$504,VLOOKUP(BG$4,'Table Name'!$C$2:$D$100,2,FALSE),FALSE))</f>
        <v>ISD 15 - Galena Park ISD</v>
      </c>
      <c r="BH72" t="str">
        <f>IF($C72=-1,-1,VLOOKUP($C72,'HCAD Process'!$D$5:$CZ$504,VLOOKUP(BH$4,'Table Name'!$C$2:$D$100,2,FALSE),FALSE))</f>
        <v>9430.10</v>
      </c>
      <c r="BI72" t="str">
        <f>IF($C72=-1,-1,VLOOKUP($C72,'HCAD Process'!$D$5:$CZ$504,VLOOKUP(BI$4,'Table Name'!$C$2:$D$100,2,FALSE),FALSE))</f>
        <v>0</v>
      </c>
      <c r="BJ72" t="str">
        <f>IF($C72=-1,-1,VLOOKUP($C72,'HCAD Process'!$D$5:$CZ$504,VLOOKUP(BJ$4,'Table Name'!$C$2:$D$100,2,FALSE),FALSE))</f>
        <v>15</v>
      </c>
      <c r="BK72" t="str">
        <f>IF($C72=-1,-1,VLOOKUP($C72,'HCAD Process'!$D$5:$CZ$504,VLOOKUP(BK$4,'Table Name'!$C$2:$D$100,2,FALSE),FALSE))</f>
        <v>5858D</v>
      </c>
      <c r="BL72" t="str">
        <f>IF($C72=-1,-1,VLOOKUP($C72,'HCAD Process'!$D$5:$CZ$504,VLOOKUP(BL$4,'Table Name'!$C$2:$D$100,2,FALSE),FALSE))</f>
        <v>497F</v>
      </c>
      <c r="BM72" t="str">
        <f>IF($C72=-1,-1,VLOOKUP($C72,'HCAD Process'!$D$5:$CZ$504,VLOOKUP(BM$4,'Table Name'!$C$2:$D$100,2,FALSE),FALSE))</f>
        <v>015 040 041 042 043 044 047 603 668 676</v>
      </c>
      <c r="BN72" t="str">
        <f>IF($C72=-1,-1,VLOOKUP($C72,'HCAD Process'!$D$5:$CZ$504,VLOOKUP(BN$4,'Table Name'!$C$2:$D$100,2,FALSE),FALSE))</f>
        <v>Real, Residential, Multi-Family</v>
      </c>
      <c r="BO72" t="str">
        <f>IF($C72=-1,-1,VLOOKUP($C72,'HCAD Process'!$D$5:$CZ$504,VLOOKUP(BO$4,'Table Name'!$C$2:$D$100,2,FALSE),FALSE))</f>
        <v>B1</v>
      </c>
      <c r="BP72" t="str">
        <f>IF($C72=-1,-1,VLOOKUP($C72,'HCAD Process'!$D$5:$CZ$504,VLOOKUP(BP$4,'Table Name'!$C$2:$D$100,2,FALSE),FALSE))</f>
        <v>Real, Residential, Multi-Family</v>
      </c>
      <c r="BQ72" t="str">
        <f>IF($C72=-1,-1,VLOOKUP($C72,'HCAD Process'!$D$5:$CZ$504,VLOOKUP(BQ$4,'Table Name'!$C$2:$D$100,2,FALSE),FALSE))</f>
        <v>Apartment Garden (1 to 3 Stories)</v>
      </c>
      <c r="BR72" t="str">
        <f>IF($C72=-1,-1,VLOOKUP($C72,'HCAD Process'!$D$5:$CZ$504,VLOOKUP(BR$4,'Table Name'!$C$2:$D$100,2,FALSE),FALSE))</f>
        <v>Laundromat</v>
      </c>
      <c r="BS72" t="str">
        <f>IF($C72=-1,-1,VLOOKUP($C72,'HCAD Process'!$D$5:$CZ$504,VLOOKUP(BS$4,'Table Name'!$C$2:$D$100,2,FALSE),FALSE))</f>
        <v>8001</v>
      </c>
      <c r="BT72" t="str">
        <f>IF($C72=-1,-1,VLOOKUP($C72,'HCAD Process'!$D$5:$CZ$504,VLOOKUP(BT$4,'Table Name'!$C$2:$D$100,2,FALSE),FALSE))</f>
        <v>Land Neighborhood Section 1</v>
      </c>
      <c r="BU72">
        <f>IF($C72=-1,-1,VLOOKUP($C72,'HCAD Process'!$D$5:$CZ$504,VLOOKUP(BU$4,'Table Name'!$C$2:$D$100,2,FALSE),FALSE))</f>
        <v>64024</v>
      </c>
      <c r="BV72" t="str">
        <f>IF($C72=-1,-1,VLOOKUP($C72,'HCAD Process'!$D$5:$CZ$504,VLOOKUP(BV$4,'Table Name'!$C$2:$D$100,2,FALSE),FALSE))</f>
        <v>SF</v>
      </c>
      <c r="BW72" t="str">
        <f>IF($C72=-1,-1,VLOOKUP($C72,'HCAD Process'!$D$5:$CZ$504,VLOOKUP(BW$4,'Table Name'!$C$2:$D$100,2,FALSE),FALSE))</f>
        <v>1.0000</v>
      </c>
      <c r="BX72" t="str">
        <f>IF($C72=-1,-1,VLOOKUP($C72,'HCAD Process'!$D$5:$CZ$504,VLOOKUP(BX$4,'Table Name'!$C$2:$D$100,2,FALSE),FALSE))</f>
        <v>1.0000</v>
      </c>
      <c r="BY72" t="str">
        <f>IF($C72=-1,-1,VLOOKUP($C72,'HCAD Process'!$D$5:$CZ$504,VLOOKUP(BY$4,'Table Name'!$C$2:$D$100,2,FALSE),FALSE))</f>
        <v>1.0000</v>
      </c>
      <c r="BZ72" t="str">
        <f>IF($C72=-1,-1,VLOOKUP($C72,'HCAD Process'!$D$5:$CZ$504,VLOOKUP(BZ$4,'Table Name'!$C$2:$D$100,2,FALSE),FALSE))</f>
        <v>1.0000</v>
      </c>
      <c r="CA72">
        <f>IF($C72=-1,-1,VLOOKUP($C72,'HCAD Process'!$D$5:$CZ$504,VLOOKUP(CA$4,'Table Name'!$C$2:$D$100,2,FALSE),FALSE))</f>
        <v>6</v>
      </c>
      <c r="CB72">
        <f>IF($C72=-1,-1,VLOOKUP($C72,'HCAD Process'!$D$5:$CZ$504,VLOOKUP(CB$4,'Table Name'!$C$2:$D$100,2,FALSE),FALSE))</f>
        <v>6</v>
      </c>
      <c r="CC72">
        <f>IF($C72=-1,-1,VLOOKUP($C72,'HCAD Process'!$D$5:$CZ$504,VLOOKUP(CC$4,'Table Name'!$C$2:$D$100,2,FALSE),FALSE))</f>
        <v>352132</v>
      </c>
      <c r="CD72" t="str">
        <f>IF($C72=-1,-1,VLOOKUP($C72,'HCAD Process'!$D$5:$CZ$504,VLOOKUP(CD$4,'Table Name'!$C$2:$D$100,2,FALSE),FALSE))</f>
        <v>06507201000138</v>
      </c>
    </row>
    <row r="73" spans="2:82" x14ac:dyDescent="0.25">
      <c r="B73">
        <f t="shared" si="1"/>
        <v>69</v>
      </c>
      <c r="C73" t="str">
        <f t="array" ref="C73">IF(ISERROR(INDEX('HCAD Process'!CE$5:CE$504,MATCH(0,COUNTIF(C$4:C72,'HCAD Process'!CE$5:CE$504)+('HCAD Process'!CE$5:CE$504=-1),0))),-1,INDEX('HCAD Process'!CE$5:CE$504,MATCH(0,COUNTIF(C$4:C72,'HCAD Process'!CE$5:CE$504)+('HCAD Process'!CE$5:CE$504=-1),0)))</f>
        <v>06507201000139</v>
      </c>
      <c r="D73" t="str">
        <f>IF($C73=-1,-1,VLOOKUP($C73,'HCAD Process'!$D$5:$CZ$504,VLOOKUP(D$4,'Table Name'!$C$2:$D$100,2,FALSE),FALSE))</f>
        <v>0650720100013</v>
      </c>
      <c r="E73" t="str">
        <f>IF($C73=-1,-1,VLOOKUP($C73,'HCAD Process'!$D$5:$CZ$504,VLOOKUP(E$4,'Table Name'!$C$2:$D$100,2,FALSE),FALSE))</f>
        <v>07/26/2013</v>
      </c>
      <c r="F73" t="str">
        <f>IF($C73=-1,-1,VLOOKUP($C73,'HCAD Process'!$D$5:$CZ$504,VLOOKUP(F$4,'Table Name'!$C$2:$D$100,2,FALSE),FALSE))</f>
        <v>TRIPLES INVESTMENTS LLC</v>
      </c>
      <c r="G73" t="str">
        <f>IF($C73=-1,-1,VLOOKUP($C73,'HCAD Process'!$D$5:$CZ$504,VLOOKUP(G$4,'Table Name'!$C$2:$D$100,2,FALSE),FALSE))</f>
        <v>ESTADA VILLAS  APT</v>
      </c>
      <c r="H73">
        <f>IF($C73=-1,-1,VLOOKUP($C73,'HCAD Process'!$D$5:$CZ$504,VLOOKUP(H$4,'Table Name'!$C$2:$D$100,2,FALSE),FALSE))</f>
        <v>0</v>
      </c>
      <c r="I73" t="str">
        <f>IF($C73=-1,-1,VLOOKUP($C73,'HCAD Process'!$D$5:$CZ$504,VLOOKUP(I$4,'Table Name'!$C$2:$D$100,2,FALSE),FALSE))</f>
        <v>1114 FREEPORT ST 76</v>
      </c>
      <c r="J73" t="str">
        <f>IF($C73=-1,-1,VLOOKUP($C73,'HCAD Process'!$D$5:$CZ$504,VLOOKUP(J$4,'Table Name'!$C$2:$D$100,2,FALSE),FALSE))</f>
        <v>HOUSTON</v>
      </c>
      <c r="K73" t="str">
        <f>IF($C73=-1,-1,VLOOKUP($C73,'HCAD Process'!$D$5:$CZ$504,VLOOKUP(K$4,'Table Name'!$C$2:$D$100,2,FALSE),FALSE))</f>
        <v>77015</v>
      </c>
      <c r="L73">
        <f>IF($C73=-1,-1,VLOOKUP($C73,'HCAD Process'!$D$5:$CZ$504,VLOOKUP(L$4,'Table Name'!$C$2:$D$100,2,FALSE),FALSE))</f>
        <v>1250000</v>
      </c>
      <c r="M73">
        <f>IF($C73=-1,-1,VLOOKUP($C73,'HCAD Process'!$D$5:$CZ$504,VLOOKUP(M$4,'Table Name'!$C$2:$D$100,2,FALSE),FALSE))</f>
        <v>2101338</v>
      </c>
      <c r="N73">
        <f>IF($C73=-1,-1,VLOOKUP($C73,'HCAD Process'!$D$5:$CZ$504,VLOOKUP(N$4,'Table Name'!$C$2:$D$100,2,FALSE),FALSE))</f>
        <v>1600000</v>
      </c>
      <c r="O73">
        <f>IF($C73=-1,-1,VLOOKUP($C73,'HCAD Process'!$D$5:$CZ$504,VLOOKUP(O$4,'Table Name'!$C$2:$D$100,2,FALSE),FALSE))</f>
        <v>0</v>
      </c>
      <c r="P73" t="e">
        <f>IF($C73=-1,-1,VLOOKUP($C73,'HCAD Process'!$D$5:$CZ$504,VLOOKUP(P$4,'Table Name'!$C$2:$D$100,2,FALSE),FALSE))</f>
        <v>#REF!</v>
      </c>
      <c r="Q73" t="str">
        <f>IF($C73=-1,-1,VLOOKUP($C73,'HCAD Process'!$D$5:$CZ$504,VLOOKUP(Q$4,'Table Name'!$C$2:$D$100,2,FALSE),FALSE))</f>
        <v>COMMERCIAL</v>
      </c>
      <c r="R73" t="str">
        <f>IF($C73=-1,-1,VLOOKUP($C73,'HCAD Process'!$D$5:$CZ$504,VLOOKUP(R$4,'Table Name'!$C$2:$D$100,2,FALSE),FALSE))</f>
        <v>9</v>
      </c>
      <c r="S73" t="str">
        <f>IF($C73=-1,-1,VLOOKUP($C73,'HCAD Process'!$D$5:$CZ$504,VLOOKUP(S$4,'Table Name'!$C$2:$D$100,2,FALSE),FALSE))</f>
        <v>4211</v>
      </c>
      <c r="T73" t="str">
        <f>IF($C73=-1,-1,VLOOKUP($C73,'HCAD Process'!$D$5:$CZ$504,VLOOKUP(T$4,'Table Name'!$C$2:$D$100,2,FALSE),FALSE))</f>
        <v>8352</v>
      </c>
      <c r="U73" t="str">
        <f>IF($C73=-1,-1,VLOOKUP($C73,'HCAD Process'!$D$5:$CZ$504,VLOOKUP(U$4,'Table Name'!$C$2:$D$100,2,FALSE),FALSE))</f>
        <v>D</v>
      </c>
      <c r="V73" t="str">
        <f>IF($C73=-1,-1,VLOOKUP($C73,'HCAD Process'!$D$5:$CZ$504,VLOOKUP(V$4,'Table Name'!$C$2:$D$100,2,FALSE),FALSE))</f>
        <v>Wood or Light Steel</v>
      </c>
      <c r="W73">
        <f>IF($C73=-1,-1,VLOOKUP($C73,'HCAD Process'!$D$5:$CZ$504,VLOOKUP(W$4,'Table Name'!$C$2:$D$100,2,FALSE),FALSE))</f>
        <v>0</v>
      </c>
      <c r="X73">
        <f>IF($C73=-1,-1,VLOOKUP($C73,'HCAD Process'!$D$5:$CZ$504,VLOOKUP(X$4,'Table Name'!$C$2:$D$100,2,FALSE),FALSE))</f>
        <v>0</v>
      </c>
      <c r="Y73">
        <f>IF($C73=-1,-1,VLOOKUP($C73,'HCAD Process'!$D$5:$CZ$504,VLOOKUP(Y$4,'Table Name'!$C$2:$D$100,2,FALSE),FALSE))</f>
        <v>685878</v>
      </c>
      <c r="Z73">
        <f>IF($C73=-1,-1,VLOOKUP($C73,'HCAD Process'!$D$5:$CZ$504,VLOOKUP(Z$4,'Table Name'!$C$2:$D$100,2,FALSE),FALSE))</f>
        <v>0</v>
      </c>
      <c r="AA73" t="str">
        <f>IF($C73=-1,-1,VLOOKUP($C73,'HCAD Process'!$D$5:$CZ$504,VLOOKUP(AA$4,'Table Name'!$C$2:$D$100,2,FALSE),FALSE))</f>
        <v>.260000</v>
      </c>
      <c r="AB73" t="str">
        <f>IF($C73=-1,-1,VLOOKUP($C73,'HCAD Process'!$D$5:$CZ$504,VLOOKUP(AB$4,'Table Name'!$C$2:$D$100,2,FALSE),FALSE))</f>
        <v>D</v>
      </c>
      <c r="AC73" t="str">
        <f>IF($C73=-1,-1,VLOOKUP($C73,'HCAD Process'!$D$5:$CZ$504,VLOOKUP(AC$4,'Table Name'!$C$2:$D$100,2,FALSE),FALSE))</f>
        <v>Low</v>
      </c>
      <c r="AD73" t="str">
        <f>IF($C73=-1,-1,VLOOKUP($C73,'HCAD Process'!$D$5:$CZ$504,VLOOKUP(AD$4,'Table Name'!$C$2:$D$100,2,FALSE),FALSE))</f>
        <v>2004</v>
      </c>
      <c r="AE73" t="str">
        <f>IF($C73=-1,-1,VLOOKUP($C73,'HCAD Process'!$D$5:$CZ$504,VLOOKUP(AE$4,'Table Name'!$C$2:$D$100,2,FALSE),FALSE))</f>
        <v>2004</v>
      </c>
      <c r="AF73" t="str">
        <f>IF($C73=-1,-1,VLOOKUP($C73,'HCAD Process'!$D$5:$CZ$504,VLOOKUP(AF$4,'Table Name'!$C$2:$D$100,2,FALSE),FALSE))</f>
        <v>0</v>
      </c>
      <c r="AG73" t="str">
        <f>IF($C73=-1,-1,VLOOKUP($C73,'HCAD Process'!$D$5:$CZ$504,VLOOKUP(AG$4,'Table Name'!$C$2:$D$100,2,FALSE),FALSE))</f>
        <v>2005</v>
      </c>
      <c r="AH73">
        <f>IF($C73=-1,-1,VLOOKUP($C73,'HCAD Process'!$D$5:$CZ$504,VLOOKUP(AH$4,'Table Name'!$C$2:$D$100,2,FALSE),FALSE))</f>
        <v>0</v>
      </c>
      <c r="AI73" t="str">
        <f>IF($C73=-1,-1,VLOOKUP($C73,'HCAD Process'!$D$5:$CZ$504,VLOOKUP(AI$4,'Table Name'!$C$2:$D$100,2,FALSE),FALSE))</f>
        <v>12/30/1899</v>
      </c>
      <c r="AJ73" t="str">
        <f>IF($C73=-1,-1,VLOOKUP($C73,'HCAD Process'!$D$5:$CZ$504,VLOOKUP(AJ$4,'Table Name'!$C$2:$D$100,2,FALSE),FALSE))</f>
        <v>ESTADA VILLA APT</v>
      </c>
      <c r="AK73">
        <f>IF($C73=-1,-1,VLOOKUP($C73,'HCAD Process'!$D$5:$CZ$504,VLOOKUP(AK$4,'Table Name'!$C$2:$D$100,2,FALSE),FALSE))</f>
        <v>12376</v>
      </c>
      <c r="AL73">
        <f>IF($C73=-1,-1,VLOOKUP($C73,'HCAD Process'!$D$5:$CZ$504,VLOOKUP(AL$4,'Table Name'!$C$2:$D$100,2,FALSE),FALSE))</f>
        <v>12376</v>
      </c>
      <c r="AM73">
        <f>IF($C73=-1,-1,VLOOKUP($C73,'HCAD Process'!$D$5:$CZ$504,VLOOKUP(AM$4,'Table Name'!$C$2:$D$100,2,FALSE),FALSE))</f>
        <v>0</v>
      </c>
      <c r="AN73">
        <f>IF($C73=-1,-1,VLOOKUP($C73,'HCAD Process'!$D$5:$CZ$504,VLOOKUP(AN$4,'Table Name'!$C$2:$D$100,2,FALSE),FALSE))</f>
        <v>0</v>
      </c>
      <c r="AO73">
        <f>IF($C73=-1,-1,VLOOKUP($C73,'HCAD Process'!$D$5:$CZ$504,VLOOKUP(AO$4,'Table Name'!$C$2:$D$100,2,FALSE),FALSE))</f>
        <v>0</v>
      </c>
      <c r="AP73">
        <f>IF($C73=-1,-1,VLOOKUP($C73,'HCAD Process'!$D$5:$CZ$504,VLOOKUP(AP$4,'Table Name'!$C$2:$D$100,2,FALSE),FALSE))</f>
        <v>12376</v>
      </c>
      <c r="AQ73">
        <f>IF($C73=-1,-1,VLOOKUP($C73,'HCAD Process'!$D$5:$CZ$504,VLOOKUP(AQ$4,'Table Name'!$C$2:$D$100,2,FALSE),FALSE))</f>
        <v>864</v>
      </c>
      <c r="AR73">
        <f>IF($C73=-1,-1,VLOOKUP($C73,'HCAD Process'!$D$5:$CZ$504,VLOOKUP(AR$4,'Table Name'!$C$2:$D$100,2,FALSE),FALSE))</f>
        <v>1</v>
      </c>
      <c r="AS73" t="str">
        <f>IF($C73=-1,-1,VLOOKUP($C73,'HCAD Process'!$D$5:$CZ$504,VLOOKUP(AS$4,'Table Name'!$C$2:$D$100,2,FALSE),FALSE))</f>
        <v>17</v>
      </c>
      <c r="AT73" t="str">
        <f>IF($C73=-1,-1,VLOOKUP($C73,'HCAD Process'!$D$5:$CZ$504,VLOOKUP(AT$4,'Table Name'!$C$2:$D$100,2,FALSE),FALSE))</f>
        <v>Apartments - Garden Style</v>
      </c>
      <c r="AU73" t="str">
        <f>IF($C73=-1,-1,VLOOKUP($C73,'HCAD Process'!$D$5:$CZ$504,VLOOKUP(AU$4,'Table Name'!$C$2:$D$100,2,FALSE),FALSE))</f>
        <v>Estada Villas</v>
      </c>
      <c r="AV73" t="str">
        <f>IF($C73=-1,-1,VLOOKUP($C73,'HCAD Process'!$D$5:$CZ$504,VLOOKUP(AV$4,'Table Name'!$C$2:$D$100,2,FALSE),FALSE))</f>
        <v>76</v>
      </c>
      <c r="AW73">
        <f>IF($C73=-1,-1,VLOOKUP($C73,'HCAD Process'!$D$5:$CZ$504,VLOOKUP(AW$4,'Table Name'!$C$2:$D$100,2,FALSE),FALSE))</f>
        <v>56797</v>
      </c>
      <c r="AX73">
        <f>IF($C73=-1,-1,VLOOKUP($C73,'HCAD Process'!$D$5:$CZ$504,VLOOKUP(AX$4,'Table Name'!$C$2:$D$100,2,FALSE),FALSE))</f>
        <v>0</v>
      </c>
      <c r="AY73">
        <f>IF($C73=-1,-1,VLOOKUP($C73,'HCAD Process'!$D$5:$CZ$504,VLOOKUP(AY$4,'Table Name'!$C$2:$D$100,2,FALSE),FALSE))</f>
        <v>0</v>
      </c>
      <c r="AZ73">
        <f>IF($C73=-1,-1,VLOOKUP($C73,'HCAD Process'!$D$5:$CZ$504,VLOOKUP(AZ$4,'Table Name'!$C$2:$D$100,2,FALSE),FALSE))</f>
        <v>738361</v>
      </c>
      <c r="BA73" t="str">
        <f>IF($C73=-1,-1,VLOOKUP($C73,'HCAD Process'!$D$5:$CZ$504,VLOOKUP(BA$4,'Table Name'!$C$2:$D$100,2,FALSE),FALSE))</f>
        <v>33</v>
      </c>
      <c r="BB73" t="str">
        <f>IF($C73=-1,-1,VLOOKUP($C73,'HCAD Process'!$D$5:$CZ$504,VLOOKUP(BB$4,'Table Name'!$C$2:$D$100,2,FALSE),FALSE))</f>
        <v>LTS 13 THRU 24 BLK 202</v>
      </c>
      <c r="BC73" t="str">
        <f>IF($C73=-1,-1,VLOOKUP($C73,'HCAD Process'!$D$5:$CZ$504,VLOOKUP(BC$4,'Table Name'!$C$2:$D$100,2,FALSE),FALSE))</f>
        <v>CLOVER LEAF SEC 4</v>
      </c>
      <c r="BD73" t="str">
        <f>IF($C73=-1,-1,VLOOKUP($C73,'HCAD Process'!$D$5:$CZ$504,VLOOKUP(BD$4,'Table Name'!$C$2:$D$100,2,FALSE),FALSE))</f>
        <v>1733</v>
      </c>
      <c r="BE73" t="str">
        <f>IF($C73=-1,-1,VLOOKUP($C73,'HCAD Process'!$D$5:$CZ$504,VLOOKUP(BE$4,'Table Name'!$C$2:$D$100,2,FALSE),FALSE))</f>
        <v>I-10 East/ Woodforest/ Channelview</v>
      </c>
      <c r="BF73" t="str">
        <f>IF($C73=-1,-1,VLOOKUP($C73,'HCAD Process'!$D$5:$CZ$504,VLOOKUP(BF$4,'Table Name'!$C$2:$D$100,2,FALSE),FALSE))</f>
        <v>300</v>
      </c>
      <c r="BG73" t="str">
        <f>IF($C73=-1,-1,VLOOKUP($C73,'HCAD Process'!$D$5:$CZ$504,VLOOKUP(BG$4,'Table Name'!$C$2:$D$100,2,FALSE),FALSE))</f>
        <v>ISD 15 - Galena Park ISD</v>
      </c>
      <c r="BH73" t="str">
        <f>IF($C73=-1,-1,VLOOKUP($C73,'HCAD Process'!$D$5:$CZ$504,VLOOKUP(BH$4,'Table Name'!$C$2:$D$100,2,FALSE),FALSE))</f>
        <v>9430.10</v>
      </c>
      <c r="BI73" t="str">
        <f>IF($C73=-1,-1,VLOOKUP($C73,'HCAD Process'!$D$5:$CZ$504,VLOOKUP(BI$4,'Table Name'!$C$2:$D$100,2,FALSE),FALSE))</f>
        <v>0</v>
      </c>
      <c r="BJ73" t="str">
        <f>IF($C73=-1,-1,VLOOKUP($C73,'HCAD Process'!$D$5:$CZ$504,VLOOKUP(BJ$4,'Table Name'!$C$2:$D$100,2,FALSE),FALSE))</f>
        <v>15</v>
      </c>
      <c r="BK73" t="str">
        <f>IF($C73=-1,-1,VLOOKUP($C73,'HCAD Process'!$D$5:$CZ$504,VLOOKUP(BK$4,'Table Name'!$C$2:$D$100,2,FALSE),FALSE))</f>
        <v>5858D</v>
      </c>
      <c r="BL73" t="str">
        <f>IF($C73=-1,-1,VLOOKUP($C73,'HCAD Process'!$D$5:$CZ$504,VLOOKUP(BL$4,'Table Name'!$C$2:$D$100,2,FALSE),FALSE))</f>
        <v>497F</v>
      </c>
      <c r="BM73" t="str">
        <f>IF($C73=-1,-1,VLOOKUP($C73,'HCAD Process'!$D$5:$CZ$504,VLOOKUP(BM$4,'Table Name'!$C$2:$D$100,2,FALSE),FALSE))</f>
        <v>015 040 041 042 043 044 047 603 668 676</v>
      </c>
      <c r="BN73" t="str">
        <f>IF($C73=-1,-1,VLOOKUP($C73,'HCAD Process'!$D$5:$CZ$504,VLOOKUP(BN$4,'Table Name'!$C$2:$D$100,2,FALSE),FALSE))</f>
        <v>Real, Residential, Multi-Family</v>
      </c>
      <c r="BO73" t="str">
        <f>IF($C73=-1,-1,VLOOKUP($C73,'HCAD Process'!$D$5:$CZ$504,VLOOKUP(BO$4,'Table Name'!$C$2:$D$100,2,FALSE),FALSE))</f>
        <v>B1</v>
      </c>
      <c r="BP73" t="str">
        <f>IF($C73=-1,-1,VLOOKUP($C73,'HCAD Process'!$D$5:$CZ$504,VLOOKUP(BP$4,'Table Name'!$C$2:$D$100,2,FALSE),FALSE))</f>
        <v>Real, Residential, Multi-Family</v>
      </c>
      <c r="BQ73" t="str">
        <f>IF($C73=-1,-1,VLOOKUP($C73,'HCAD Process'!$D$5:$CZ$504,VLOOKUP(BQ$4,'Table Name'!$C$2:$D$100,2,FALSE),FALSE))</f>
        <v>Apartment Garden (1 to 3 Stories)</v>
      </c>
      <c r="BR73" t="str">
        <f>IF($C73=-1,-1,VLOOKUP($C73,'HCAD Process'!$D$5:$CZ$504,VLOOKUP(BR$4,'Table Name'!$C$2:$D$100,2,FALSE),FALSE))</f>
        <v>Multiple Res (Low Rise)</v>
      </c>
      <c r="BS73" t="str">
        <f>IF($C73=-1,-1,VLOOKUP($C73,'HCAD Process'!$D$5:$CZ$504,VLOOKUP(BS$4,'Table Name'!$C$2:$D$100,2,FALSE),FALSE))</f>
        <v>8001</v>
      </c>
      <c r="BT73" t="str">
        <f>IF($C73=-1,-1,VLOOKUP($C73,'HCAD Process'!$D$5:$CZ$504,VLOOKUP(BT$4,'Table Name'!$C$2:$D$100,2,FALSE),FALSE))</f>
        <v>Land Neighborhood Section 1</v>
      </c>
      <c r="BU73">
        <f>IF($C73=-1,-1,VLOOKUP($C73,'HCAD Process'!$D$5:$CZ$504,VLOOKUP(BU$4,'Table Name'!$C$2:$D$100,2,FALSE),FALSE))</f>
        <v>64024</v>
      </c>
      <c r="BV73" t="str">
        <f>IF($C73=-1,-1,VLOOKUP($C73,'HCAD Process'!$D$5:$CZ$504,VLOOKUP(BV$4,'Table Name'!$C$2:$D$100,2,FALSE),FALSE))</f>
        <v>SF</v>
      </c>
      <c r="BW73" t="str">
        <f>IF($C73=-1,-1,VLOOKUP($C73,'HCAD Process'!$D$5:$CZ$504,VLOOKUP(BW$4,'Table Name'!$C$2:$D$100,2,FALSE),FALSE))</f>
        <v>1.0000</v>
      </c>
      <c r="BX73" t="str">
        <f>IF($C73=-1,-1,VLOOKUP($C73,'HCAD Process'!$D$5:$CZ$504,VLOOKUP(BX$4,'Table Name'!$C$2:$D$100,2,FALSE),FALSE))</f>
        <v>1.0000</v>
      </c>
      <c r="BY73" t="str">
        <f>IF($C73=-1,-1,VLOOKUP($C73,'HCAD Process'!$D$5:$CZ$504,VLOOKUP(BY$4,'Table Name'!$C$2:$D$100,2,FALSE),FALSE))</f>
        <v>1.0000</v>
      </c>
      <c r="BZ73" t="str">
        <f>IF($C73=-1,-1,VLOOKUP($C73,'HCAD Process'!$D$5:$CZ$504,VLOOKUP(BZ$4,'Table Name'!$C$2:$D$100,2,FALSE),FALSE))</f>
        <v>1.0000</v>
      </c>
      <c r="CA73">
        <f>IF($C73=-1,-1,VLOOKUP($C73,'HCAD Process'!$D$5:$CZ$504,VLOOKUP(CA$4,'Table Name'!$C$2:$D$100,2,FALSE),FALSE))</f>
        <v>6</v>
      </c>
      <c r="CB73">
        <f>IF($C73=-1,-1,VLOOKUP($C73,'HCAD Process'!$D$5:$CZ$504,VLOOKUP(CB$4,'Table Name'!$C$2:$D$100,2,FALSE),FALSE))</f>
        <v>6</v>
      </c>
      <c r="CC73">
        <f>IF($C73=-1,-1,VLOOKUP($C73,'HCAD Process'!$D$5:$CZ$504,VLOOKUP(CC$4,'Table Name'!$C$2:$D$100,2,FALSE),FALSE))</f>
        <v>352132</v>
      </c>
      <c r="CD73" t="str">
        <f>IF($C73=-1,-1,VLOOKUP($C73,'HCAD Process'!$D$5:$CZ$504,VLOOKUP(CD$4,'Table Name'!$C$2:$D$100,2,FALSE),FALSE))</f>
        <v>06507201000139</v>
      </c>
    </row>
    <row r="74" spans="2:82" x14ac:dyDescent="0.25">
      <c r="B74">
        <f t="shared" si="1"/>
        <v>70</v>
      </c>
      <c r="C74" t="str">
        <f t="array" ref="C74">IF(ISERROR(INDEX('HCAD Process'!CE$5:CE$504,MATCH(0,COUNTIF(C$4:C73,'HCAD Process'!CE$5:CE$504)+('HCAD Process'!CE$5:CE$504=-1),0))),-1,INDEX('HCAD Process'!CE$5:CE$504,MATCH(0,COUNTIF(C$4:C73,'HCAD Process'!CE$5:CE$504)+('HCAD Process'!CE$5:CE$504=-1),0)))</f>
        <v>06605100800011</v>
      </c>
      <c r="D74" t="str">
        <f>IF($C74=-1,-1,VLOOKUP($C74,'HCAD Process'!$D$5:$CZ$504,VLOOKUP(D$4,'Table Name'!$C$2:$D$100,2,FALSE),FALSE))</f>
        <v>0660510080001</v>
      </c>
      <c r="E74" t="str">
        <f>IF($C74=-1,-1,VLOOKUP($C74,'HCAD Process'!$D$5:$CZ$504,VLOOKUP(E$4,'Table Name'!$C$2:$D$100,2,FALSE),FALSE))</f>
        <v>01/01/2018</v>
      </c>
      <c r="F74" t="str">
        <f>IF($C74=-1,-1,VLOOKUP($C74,'HCAD Process'!$D$5:$CZ$504,VLOOKUP(F$4,'Table Name'!$C$2:$D$100,2,FALSE),FALSE))</f>
        <v>IBIZA HOLLISTER OAKS LP</v>
      </c>
      <c r="G74" t="str">
        <f>IF($C74=-1,-1,VLOOKUP($C74,'HCAD Process'!$D$5:$CZ$504,VLOOKUP(G$4,'Table Name'!$C$2:$D$100,2,FALSE),FALSE))</f>
        <v>HOLLISTER OAKS APARTMENTS</v>
      </c>
      <c r="H74" t="str">
        <f>IF($C74=-1,-1,VLOOKUP($C74,'HCAD Process'!$D$5:$CZ$504,VLOOKUP(H$4,'Table Name'!$C$2:$D$100,2,FALSE),FALSE))</f>
        <v>Guttman</v>
      </c>
      <c r="I74" t="str">
        <f>IF($C74=-1,-1,VLOOKUP($C74,'HCAD Process'!$D$5:$CZ$504,VLOOKUP(I$4,'Table Name'!$C$2:$D$100,2,FALSE),FALSE))</f>
        <v>1920 HOLLISTER ST 60</v>
      </c>
      <c r="J74" t="str">
        <f>IF($C74=-1,-1,VLOOKUP($C74,'HCAD Process'!$D$5:$CZ$504,VLOOKUP(J$4,'Table Name'!$C$2:$D$100,2,FALSE),FALSE))</f>
        <v>HOUSTON</v>
      </c>
      <c r="K74" t="str">
        <f>IF($C74=-1,-1,VLOOKUP($C74,'HCAD Process'!$D$5:$CZ$504,VLOOKUP(K$4,'Table Name'!$C$2:$D$100,2,FALSE),FALSE))</f>
        <v>77080</v>
      </c>
      <c r="L74">
        <f>IF($C74=-1,-1,VLOOKUP($C74,'HCAD Process'!$D$5:$CZ$504,VLOOKUP(L$4,'Table Name'!$C$2:$D$100,2,FALSE),FALSE))</f>
        <v>0</v>
      </c>
      <c r="M74">
        <f>IF($C74=-1,-1,VLOOKUP($C74,'HCAD Process'!$D$5:$CZ$504,VLOOKUP(M$4,'Table Name'!$C$2:$D$100,2,FALSE),FALSE))</f>
        <v>4071216</v>
      </c>
      <c r="N74">
        <f>IF($C74=-1,-1,VLOOKUP($C74,'HCAD Process'!$D$5:$CZ$504,VLOOKUP(N$4,'Table Name'!$C$2:$D$100,2,FALSE),FALSE))</f>
        <v>4071216</v>
      </c>
      <c r="O74">
        <f>IF($C74=-1,-1,VLOOKUP($C74,'HCAD Process'!$D$5:$CZ$504,VLOOKUP(O$4,'Table Name'!$C$2:$D$100,2,FALSE),FALSE))</f>
        <v>0</v>
      </c>
      <c r="P74" t="e">
        <f>IF($C74=-1,-1,VLOOKUP($C74,'HCAD Process'!$D$5:$CZ$504,VLOOKUP(P$4,'Table Name'!$C$2:$D$100,2,FALSE),FALSE))</f>
        <v>#REF!</v>
      </c>
      <c r="Q74" t="str">
        <f>IF($C74=-1,-1,VLOOKUP($C74,'HCAD Process'!$D$5:$CZ$504,VLOOKUP(Q$4,'Table Name'!$C$2:$D$100,2,FALSE),FALSE))</f>
        <v>COMMERCIAL</v>
      </c>
      <c r="R74" t="str">
        <f>IF($C74=-1,-1,VLOOKUP($C74,'HCAD Process'!$D$5:$CZ$504,VLOOKUP(R$4,'Table Name'!$C$2:$D$100,2,FALSE),FALSE))</f>
        <v>1</v>
      </c>
      <c r="S74" t="str">
        <f>IF($C74=-1,-1,VLOOKUP($C74,'HCAD Process'!$D$5:$CZ$504,VLOOKUP(S$4,'Table Name'!$C$2:$D$100,2,FALSE),FALSE))</f>
        <v>4211</v>
      </c>
      <c r="T74" t="str">
        <f>IF($C74=-1,-1,VLOOKUP($C74,'HCAD Process'!$D$5:$CZ$504,VLOOKUP(T$4,'Table Name'!$C$2:$D$100,2,FALSE),FALSE))</f>
        <v>8352</v>
      </c>
      <c r="U74" t="str">
        <f>IF($C74=-1,-1,VLOOKUP($C74,'HCAD Process'!$D$5:$CZ$504,VLOOKUP(U$4,'Table Name'!$C$2:$D$100,2,FALSE),FALSE))</f>
        <v>D</v>
      </c>
      <c r="V74" t="str">
        <f>IF($C74=-1,-1,VLOOKUP($C74,'HCAD Process'!$D$5:$CZ$504,VLOOKUP(V$4,'Table Name'!$C$2:$D$100,2,FALSE),FALSE))</f>
        <v>Wood or Light Steel</v>
      </c>
      <c r="W74">
        <f>IF($C74=-1,-1,VLOOKUP($C74,'HCAD Process'!$D$5:$CZ$504,VLOOKUP(W$4,'Table Name'!$C$2:$D$100,2,FALSE),FALSE))</f>
        <v>0</v>
      </c>
      <c r="X74">
        <f>IF($C74=-1,-1,VLOOKUP($C74,'HCAD Process'!$D$5:$CZ$504,VLOOKUP(X$4,'Table Name'!$C$2:$D$100,2,FALSE),FALSE))</f>
        <v>0</v>
      </c>
      <c r="Y74">
        <f>IF($C74=-1,-1,VLOOKUP($C74,'HCAD Process'!$D$5:$CZ$504,VLOOKUP(Y$4,'Table Name'!$C$2:$D$100,2,FALSE),FALSE))</f>
        <v>3558714</v>
      </c>
      <c r="Z74">
        <f>IF($C74=-1,-1,VLOOKUP($C74,'HCAD Process'!$D$5:$CZ$504,VLOOKUP(Z$4,'Table Name'!$C$2:$D$100,2,FALSE),FALSE))</f>
        <v>0</v>
      </c>
      <c r="AA74" t="str">
        <f>IF($C74=-1,-1,VLOOKUP($C74,'HCAD Process'!$D$5:$CZ$504,VLOOKUP(AA$4,'Table Name'!$C$2:$D$100,2,FALSE),FALSE))</f>
        <v>.040000</v>
      </c>
      <c r="AB74" t="str">
        <f>IF($C74=-1,-1,VLOOKUP($C74,'HCAD Process'!$D$5:$CZ$504,VLOOKUP(AB$4,'Table Name'!$C$2:$D$100,2,FALSE),FALSE))</f>
        <v>B</v>
      </c>
      <c r="AC74" t="str">
        <f>IF($C74=-1,-1,VLOOKUP($C74,'HCAD Process'!$D$5:$CZ$504,VLOOKUP(AC$4,'Table Name'!$C$2:$D$100,2,FALSE),FALSE))</f>
        <v>Good</v>
      </c>
      <c r="AD74" t="str">
        <f>IF($C74=-1,-1,VLOOKUP($C74,'HCAD Process'!$D$5:$CZ$504,VLOOKUP(AD$4,'Table Name'!$C$2:$D$100,2,FALSE),FALSE))</f>
        <v>2017</v>
      </c>
      <c r="AE74" t="str">
        <f>IF($C74=-1,-1,VLOOKUP($C74,'HCAD Process'!$D$5:$CZ$504,VLOOKUP(AE$4,'Table Name'!$C$2:$D$100,2,FALSE),FALSE))</f>
        <v>2017</v>
      </c>
      <c r="AF74" t="str">
        <f>IF($C74=-1,-1,VLOOKUP($C74,'HCAD Process'!$D$5:$CZ$504,VLOOKUP(AF$4,'Table Name'!$C$2:$D$100,2,FALSE),FALSE))</f>
        <v>0</v>
      </c>
      <c r="AG74" t="str">
        <f>IF($C74=-1,-1,VLOOKUP($C74,'HCAD Process'!$D$5:$CZ$504,VLOOKUP(AG$4,'Table Name'!$C$2:$D$100,2,FALSE),FALSE))</f>
        <v>2018</v>
      </c>
      <c r="AH74">
        <f>IF($C74=-1,-1,VLOOKUP($C74,'HCAD Process'!$D$5:$CZ$504,VLOOKUP(AH$4,'Table Name'!$C$2:$D$100,2,FALSE),FALSE))</f>
        <v>0</v>
      </c>
      <c r="AI74" t="str">
        <f>IF($C74=-1,-1,VLOOKUP($C74,'HCAD Process'!$D$5:$CZ$504,VLOOKUP(AI$4,'Table Name'!$C$2:$D$100,2,FALSE),FALSE))</f>
        <v>12/30/1899</v>
      </c>
      <c r="AJ74">
        <f>IF($C74=-1,-1,VLOOKUP($C74,'HCAD Process'!$D$5:$CZ$504,VLOOKUP(AJ$4,'Table Name'!$C$2:$D$100,2,FALSE),FALSE))</f>
        <v>0</v>
      </c>
      <c r="AK74">
        <f>IF($C74=-1,-1,VLOOKUP($C74,'HCAD Process'!$D$5:$CZ$504,VLOOKUP(AK$4,'Table Name'!$C$2:$D$100,2,FALSE),FALSE))</f>
        <v>36410</v>
      </c>
      <c r="AL74">
        <f>IF($C74=-1,-1,VLOOKUP($C74,'HCAD Process'!$D$5:$CZ$504,VLOOKUP(AL$4,'Table Name'!$C$2:$D$100,2,FALSE),FALSE))</f>
        <v>44022</v>
      </c>
      <c r="AM74">
        <f>IF($C74=-1,-1,VLOOKUP($C74,'HCAD Process'!$D$5:$CZ$504,VLOOKUP(AM$4,'Table Name'!$C$2:$D$100,2,FALSE),FALSE))</f>
        <v>0</v>
      </c>
      <c r="AN74">
        <f>IF($C74=-1,-1,VLOOKUP($C74,'HCAD Process'!$D$5:$CZ$504,VLOOKUP(AN$4,'Table Name'!$C$2:$D$100,2,FALSE),FALSE))</f>
        <v>0</v>
      </c>
      <c r="AO74">
        <f>IF($C74=-1,-1,VLOOKUP($C74,'HCAD Process'!$D$5:$CZ$504,VLOOKUP(AO$4,'Table Name'!$C$2:$D$100,2,FALSE),FALSE))</f>
        <v>0</v>
      </c>
      <c r="AP74">
        <f>IF($C74=-1,-1,VLOOKUP($C74,'HCAD Process'!$D$5:$CZ$504,VLOOKUP(AP$4,'Table Name'!$C$2:$D$100,2,FALSE),FALSE))</f>
        <v>36410</v>
      </c>
      <c r="AQ74">
        <f>IF($C74=-1,-1,VLOOKUP($C74,'HCAD Process'!$D$5:$CZ$504,VLOOKUP(AQ$4,'Table Name'!$C$2:$D$100,2,FALSE),FALSE))</f>
        <v>2184</v>
      </c>
      <c r="AR74">
        <f>IF($C74=-1,-1,VLOOKUP($C74,'HCAD Process'!$D$5:$CZ$504,VLOOKUP(AR$4,'Table Name'!$C$2:$D$100,2,FALSE),FALSE))</f>
        <v>1</v>
      </c>
      <c r="AS74" t="str">
        <f>IF($C74=-1,-1,VLOOKUP($C74,'HCAD Process'!$D$5:$CZ$504,VLOOKUP(AS$4,'Table Name'!$C$2:$D$100,2,FALSE),FALSE))</f>
        <v>17</v>
      </c>
      <c r="AT74" t="str">
        <f>IF($C74=-1,-1,VLOOKUP($C74,'HCAD Process'!$D$5:$CZ$504,VLOOKUP(AT$4,'Table Name'!$C$2:$D$100,2,FALSE),FALSE))</f>
        <v>Apartments - Garden Style</v>
      </c>
      <c r="AU74" t="str">
        <f>IF($C74=-1,-1,VLOOKUP($C74,'HCAD Process'!$D$5:$CZ$504,VLOOKUP(AU$4,'Table Name'!$C$2:$D$100,2,FALSE),FALSE))</f>
        <v>Hollister Oaks</v>
      </c>
      <c r="AV74" t="str">
        <f>IF($C74=-1,-1,VLOOKUP($C74,'HCAD Process'!$D$5:$CZ$504,VLOOKUP(AV$4,'Table Name'!$C$2:$D$100,2,FALSE),FALSE))</f>
        <v>60</v>
      </c>
      <c r="AW74">
        <f>IF($C74=-1,-1,VLOOKUP($C74,'HCAD Process'!$D$5:$CZ$504,VLOOKUP(AW$4,'Table Name'!$C$2:$D$100,2,FALSE),FALSE))</f>
        <v>49800</v>
      </c>
      <c r="AX74">
        <f>IF($C74=-1,-1,VLOOKUP($C74,'HCAD Process'!$D$5:$CZ$504,VLOOKUP(AX$4,'Table Name'!$C$2:$D$100,2,FALSE),FALSE))</f>
        <v>0</v>
      </c>
      <c r="AY74">
        <f>IF($C74=-1,-1,VLOOKUP($C74,'HCAD Process'!$D$5:$CZ$504,VLOOKUP(AY$4,'Table Name'!$C$2:$D$100,2,FALSE),FALSE))</f>
        <v>0</v>
      </c>
      <c r="AZ74">
        <f>IF($C74=-1,-1,VLOOKUP($C74,'HCAD Process'!$D$5:$CZ$504,VLOOKUP(AZ$4,'Table Name'!$C$2:$D$100,2,FALSE),FALSE))</f>
        <v>878472</v>
      </c>
      <c r="BA74" t="str">
        <f>IF($C74=-1,-1,VLOOKUP($C74,'HCAD Process'!$D$5:$CZ$504,VLOOKUP(BA$4,'Table Name'!$C$2:$D$100,2,FALSE),FALSE))</f>
        <v>26</v>
      </c>
      <c r="BB74" t="str">
        <f>IF($C74=-1,-1,VLOOKUP($C74,'HCAD Process'!$D$5:$CZ$504,VLOOKUP(BB$4,'Table Name'!$C$2:$D$100,2,FALSE),FALSE))</f>
        <v>RES A BLK 1</v>
      </c>
      <c r="BC74" t="str">
        <f>IF($C74=-1,-1,VLOOKUP($C74,'HCAD Process'!$D$5:$CZ$504,VLOOKUP(BC$4,'Table Name'!$C$2:$D$100,2,FALSE),FALSE))</f>
        <v>HOLLYWOOD GARDENS 4TH PAR R/P</v>
      </c>
      <c r="BD74" t="str">
        <f>IF($C74=-1,-1,VLOOKUP($C74,'HCAD Process'!$D$5:$CZ$504,VLOOKUP(BD$4,'Table Name'!$C$2:$D$100,2,FALSE),FALSE))</f>
        <v>1726</v>
      </c>
      <c r="BE74" t="str">
        <f>IF($C74=-1,-1,VLOOKUP($C74,'HCAD Process'!$D$5:$CZ$504,VLOOKUP(BE$4,'Table Name'!$C$2:$D$100,2,FALSE),FALSE))</f>
        <v>Memorial/ Spring Branch</v>
      </c>
      <c r="BF74" t="str">
        <f>IF($C74=-1,-1,VLOOKUP($C74,'HCAD Process'!$D$5:$CZ$504,VLOOKUP(BF$4,'Table Name'!$C$2:$D$100,2,FALSE),FALSE))</f>
        <v>391</v>
      </c>
      <c r="BG74" t="str">
        <f>IF($C74=-1,-1,VLOOKUP($C74,'HCAD Process'!$D$5:$CZ$504,VLOOKUP(BG$4,'Table Name'!$C$2:$D$100,2,FALSE),FALSE))</f>
        <v>ISD 25 - West of Memorial Villages, South of I-10</v>
      </c>
      <c r="BH74" t="str">
        <f>IF($C74=-1,-1,VLOOKUP($C74,'HCAD Process'!$D$5:$CZ$504,VLOOKUP(BH$4,'Table Name'!$C$2:$D$100,2,FALSE),FALSE))</f>
        <v>9872.00</v>
      </c>
      <c r="BI74" t="str">
        <f>IF($C74=-1,-1,VLOOKUP($C74,'HCAD Process'!$D$5:$CZ$504,VLOOKUP(BI$4,'Table Name'!$C$2:$D$100,2,FALSE),FALSE))</f>
        <v>0</v>
      </c>
      <c r="BJ74" t="str">
        <f>IF($C74=-1,-1,VLOOKUP($C74,'HCAD Process'!$D$5:$CZ$504,VLOOKUP(BJ$4,'Table Name'!$C$2:$D$100,2,FALSE),FALSE))</f>
        <v>25</v>
      </c>
      <c r="BK74" t="str">
        <f>IF($C74=-1,-1,VLOOKUP($C74,'HCAD Process'!$D$5:$CZ$504,VLOOKUP(BK$4,'Table Name'!$C$2:$D$100,2,FALSE),FALSE))</f>
        <v>5059D</v>
      </c>
      <c r="BL74" t="str">
        <f>IF($C74=-1,-1,VLOOKUP($C74,'HCAD Process'!$D$5:$CZ$504,VLOOKUP(BL$4,'Table Name'!$C$2:$D$100,2,FALSE),FALSE))</f>
        <v>450V</v>
      </c>
      <c r="BM74" t="str">
        <f>IF($C74=-1,-1,VLOOKUP($C74,'HCAD Process'!$D$5:$CZ$504,VLOOKUP(BM$4,'Table Name'!$C$2:$D$100,2,FALSE),FALSE))</f>
        <v>025 040 041 042 043 044 061 793</v>
      </c>
      <c r="BN74" t="str">
        <f>IF($C74=-1,-1,VLOOKUP($C74,'HCAD Process'!$D$5:$CZ$504,VLOOKUP(BN$4,'Table Name'!$C$2:$D$100,2,FALSE),FALSE))</f>
        <v>Real, Residential, Multi-Family</v>
      </c>
      <c r="BO74" t="str">
        <f>IF($C74=-1,-1,VLOOKUP($C74,'HCAD Process'!$D$5:$CZ$504,VLOOKUP(BO$4,'Table Name'!$C$2:$D$100,2,FALSE),FALSE))</f>
        <v>B1</v>
      </c>
      <c r="BP74" t="str">
        <f>IF($C74=-1,-1,VLOOKUP($C74,'HCAD Process'!$D$5:$CZ$504,VLOOKUP(BP$4,'Table Name'!$C$2:$D$100,2,FALSE),FALSE))</f>
        <v>Real, Residential, Multi-Family</v>
      </c>
      <c r="BQ74" t="str">
        <f>IF($C74=-1,-1,VLOOKUP($C74,'HCAD Process'!$D$5:$CZ$504,VLOOKUP(BQ$4,'Table Name'!$C$2:$D$100,2,FALSE),FALSE))</f>
        <v>Apartment Garden (1 to 3 Stories)</v>
      </c>
      <c r="BR74" t="str">
        <f>IF($C74=-1,-1,VLOOKUP($C74,'HCAD Process'!$D$5:$CZ$504,VLOOKUP(BR$4,'Table Name'!$C$2:$D$100,2,FALSE),FALSE))</f>
        <v>Multiple Res (Low Rise)</v>
      </c>
      <c r="BS74" t="str">
        <f>IF($C74=-1,-1,VLOOKUP($C74,'HCAD Process'!$D$5:$CZ$504,VLOOKUP(BS$4,'Table Name'!$C$2:$D$100,2,FALSE),FALSE))</f>
        <v>8001</v>
      </c>
      <c r="BT74" t="str">
        <f>IF($C74=-1,-1,VLOOKUP($C74,'HCAD Process'!$D$5:$CZ$504,VLOOKUP(BT$4,'Table Name'!$C$2:$D$100,2,FALSE),FALSE))</f>
        <v>Land Neighborhood Section 1</v>
      </c>
      <c r="BU74">
        <f>IF($C74=-1,-1,VLOOKUP($C74,'HCAD Process'!$D$5:$CZ$504,VLOOKUP(BU$4,'Table Name'!$C$2:$D$100,2,FALSE),FALSE))</f>
        <v>73965</v>
      </c>
      <c r="BV74" t="str">
        <f>IF($C74=-1,-1,VLOOKUP($C74,'HCAD Process'!$D$5:$CZ$504,VLOOKUP(BV$4,'Table Name'!$C$2:$D$100,2,FALSE),FALSE))</f>
        <v>SF</v>
      </c>
      <c r="BW74" t="str">
        <f>IF($C74=-1,-1,VLOOKUP($C74,'HCAD Process'!$D$5:$CZ$504,VLOOKUP(BW$4,'Table Name'!$C$2:$D$100,2,FALSE),FALSE))</f>
        <v>1.0000</v>
      </c>
      <c r="BX74" t="str">
        <f>IF($C74=-1,-1,VLOOKUP($C74,'HCAD Process'!$D$5:$CZ$504,VLOOKUP(BX$4,'Table Name'!$C$2:$D$100,2,FALSE),FALSE))</f>
        <v>1.0000</v>
      </c>
      <c r="BY74" t="str">
        <f>IF($C74=-1,-1,VLOOKUP($C74,'HCAD Process'!$D$5:$CZ$504,VLOOKUP(BY$4,'Table Name'!$C$2:$D$100,2,FALSE),FALSE))</f>
        <v>1.0000</v>
      </c>
      <c r="BZ74" t="str">
        <f>IF($C74=-1,-1,VLOOKUP($C74,'HCAD Process'!$D$5:$CZ$504,VLOOKUP(BZ$4,'Table Name'!$C$2:$D$100,2,FALSE),FALSE))</f>
        <v>1.0000</v>
      </c>
      <c r="CA74">
        <f>IF($C74=-1,-1,VLOOKUP($C74,'HCAD Process'!$D$5:$CZ$504,VLOOKUP(CA$4,'Table Name'!$C$2:$D$100,2,FALSE),FALSE))</f>
        <v>12</v>
      </c>
      <c r="CB74">
        <f>IF($C74=-1,-1,VLOOKUP($C74,'HCAD Process'!$D$5:$CZ$504,VLOOKUP(CB$4,'Table Name'!$C$2:$D$100,2,FALSE),FALSE))</f>
        <v>12</v>
      </c>
      <c r="CC74">
        <f>IF($C74=-1,-1,VLOOKUP($C74,'HCAD Process'!$D$5:$CZ$504,VLOOKUP(CC$4,'Table Name'!$C$2:$D$100,2,FALSE),FALSE))</f>
        <v>887580</v>
      </c>
      <c r="CD74" t="str">
        <f>IF($C74=-1,-1,VLOOKUP($C74,'HCAD Process'!$D$5:$CZ$504,VLOOKUP(CD$4,'Table Name'!$C$2:$D$100,2,FALSE),FALSE))</f>
        <v>06605100800011</v>
      </c>
    </row>
    <row r="75" spans="2:82" x14ac:dyDescent="0.25">
      <c r="B75">
        <f t="shared" si="1"/>
        <v>71</v>
      </c>
      <c r="C75" t="str">
        <f t="array" ref="C75">IF(ISERROR(INDEX('HCAD Process'!CE$5:CE$504,MATCH(0,COUNTIF(C$4:C74,'HCAD Process'!CE$5:CE$504)+('HCAD Process'!CE$5:CE$504=-1),0))),-1,INDEX('HCAD Process'!CE$5:CE$504,MATCH(0,COUNTIF(C$4:C74,'HCAD Process'!CE$5:CE$504)+('HCAD Process'!CE$5:CE$504=-1),0)))</f>
        <v>06605100800012</v>
      </c>
      <c r="D75" t="str">
        <f>IF($C75=-1,-1,VLOOKUP($C75,'HCAD Process'!$D$5:$CZ$504,VLOOKUP(D$4,'Table Name'!$C$2:$D$100,2,FALSE),FALSE))</f>
        <v>0660510080001</v>
      </c>
      <c r="E75" t="str">
        <f>IF($C75=-1,-1,VLOOKUP($C75,'HCAD Process'!$D$5:$CZ$504,VLOOKUP(E$4,'Table Name'!$C$2:$D$100,2,FALSE),FALSE))</f>
        <v>01/01/2018</v>
      </c>
      <c r="F75" t="str">
        <f>IF($C75=-1,-1,VLOOKUP($C75,'HCAD Process'!$D$5:$CZ$504,VLOOKUP(F$4,'Table Name'!$C$2:$D$100,2,FALSE),FALSE))</f>
        <v>IBIZA HOLLISTER OAKS LP</v>
      </c>
      <c r="G75" t="str">
        <f>IF($C75=-1,-1,VLOOKUP($C75,'HCAD Process'!$D$5:$CZ$504,VLOOKUP(G$4,'Table Name'!$C$2:$D$100,2,FALSE),FALSE))</f>
        <v>HOLLISTER OAKS APARTMENTS</v>
      </c>
      <c r="H75" t="str">
        <f>IF($C75=-1,-1,VLOOKUP($C75,'HCAD Process'!$D$5:$CZ$504,VLOOKUP(H$4,'Table Name'!$C$2:$D$100,2,FALSE),FALSE))</f>
        <v>Guttman</v>
      </c>
      <c r="I75" t="str">
        <f>IF($C75=-1,-1,VLOOKUP($C75,'HCAD Process'!$D$5:$CZ$504,VLOOKUP(I$4,'Table Name'!$C$2:$D$100,2,FALSE),FALSE))</f>
        <v>1920 HOLLISTER ST 60</v>
      </c>
      <c r="J75" t="str">
        <f>IF($C75=-1,-1,VLOOKUP($C75,'HCAD Process'!$D$5:$CZ$504,VLOOKUP(J$4,'Table Name'!$C$2:$D$100,2,FALSE),FALSE))</f>
        <v>HOUSTON</v>
      </c>
      <c r="K75" t="str">
        <f>IF($C75=-1,-1,VLOOKUP($C75,'HCAD Process'!$D$5:$CZ$504,VLOOKUP(K$4,'Table Name'!$C$2:$D$100,2,FALSE),FALSE))</f>
        <v>77080</v>
      </c>
      <c r="L75">
        <f>IF($C75=-1,-1,VLOOKUP($C75,'HCAD Process'!$D$5:$CZ$504,VLOOKUP(L$4,'Table Name'!$C$2:$D$100,2,FALSE),FALSE))</f>
        <v>0</v>
      </c>
      <c r="M75">
        <f>IF($C75=-1,-1,VLOOKUP($C75,'HCAD Process'!$D$5:$CZ$504,VLOOKUP(M$4,'Table Name'!$C$2:$D$100,2,FALSE),FALSE))</f>
        <v>4071216</v>
      </c>
      <c r="N75">
        <f>IF($C75=-1,-1,VLOOKUP($C75,'HCAD Process'!$D$5:$CZ$504,VLOOKUP(N$4,'Table Name'!$C$2:$D$100,2,FALSE),FALSE))</f>
        <v>4071216</v>
      </c>
      <c r="O75">
        <f>IF($C75=-1,-1,VLOOKUP($C75,'HCAD Process'!$D$5:$CZ$504,VLOOKUP(O$4,'Table Name'!$C$2:$D$100,2,FALSE),FALSE))</f>
        <v>0</v>
      </c>
      <c r="P75" t="e">
        <f>IF($C75=-1,-1,VLOOKUP($C75,'HCAD Process'!$D$5:$CZ$504,VLOOKUP(P$4,'Table Name'!$C$2:$D$100,2,FALSE),FALSE))</f>
        <v>#REF!</v>
      </c>
      <c r="Q75" t="str">
        <f>IF($C75=-1,-1,VLOOKUP($C75,'HCAD Process'!$D$5:$CZ$504,VLOOKUP(Q$4,'Table Name'!$C$2:$D$100,2,FALSE),FALSE))</f>
        <v>COMMERCIAL</v>
      </c>
      <c r="R75" t="str">
        <f>IF($C75=-1,-1,VLOOKUP($C75,'HCAD Process'!$D$5:$CZ$504,VLOOKUP(R$4,'Table Name'!$C$2:$D$100,2,FALSE),FALSE))</f>
        <v>2</v>
      </c>
      <c r="S75" t="str">
        <f>IF($C75=-1,-1,VLOOKUP($C75,'HCAD Process'!$D$5:$CZ$504,VLOOKUP(S$4,'Table Name'!$C$2:$D$100,2,FALSE),FALSE))</f>
        <v>4211</v>
      </c>
      <c r="T75" t="str">
        <f>IF($C75=-1,-1,VLOOKUP($C75,'HCAD Process'!$D$5:$CZ$504,VLOOKUP(T$4,'Table Name'!$C$2:$D$100,2,FALSE),FALSE))</f>
        <v>8352</v>
      </c>
      <c r="U75" t="str">
        <f>IF($C75=-1,-1,VLOOKUP($C75,'HCAD Process'!$D$5:$CZ$504,VLOOKUP(U$4,'Table Name'!$C$2:$D$100,2,FALSE),FALSE))</f>
        <v>D</v>
      </c>
      <c r="V75" t="str">
        <f>IF($C75=-1,-1,VLOOKUP($C75,'HCAD Process'!$D$5:$CZ$504,VLOOKUP(V$4,'Table Name'!$C$2:$D$100,2,FALSE),FALSE))</f>
        <v>Wood or Light Steel</v>
      </c>
      <c r="W75">
        <f>IF($C75=-1,-1,VLOOKUP($C75,'HCAD Process'!$D$5:$CZ$504,VLOOKUP(W$4,'Table Name'!$C$2:$D$100,2,FALSE),FALSE))</f>
        <v>0</v>
      </c>
      <c r="X75">
        <f>IF($C75=-1,-1,VLOOKUP($C75,'HCAD Process'!$D$5:$CZ$504,VLOOKUP(X$4,'Table Name'!$C$2:$D$100,2,FALSE),FALSE))</f>
        <v>0</v>
      </c>
      <c r="Y75">
        <f>IF($C75=-1,-1,VLOOKUP($C75,'HCAD Process'!$D$5:$CZ$504,VLOOKUP(Y$4,'Table Name'!$C$2:$D$100,2,FALSE),FALSE))</f>
        <v>1735275</v>
      </c>
      <c r="Z75">
        <f>IF($C75=-1,-1,VLOOKUP($C75,'HCAD Process'!$D$5:$CZ$504,VLOOKUP(Z$4,'Table Name'!$C$2:$D$100,2,FALSE),FALSE))</f>
        <v>0</v>
      </c>
      <c r="AA75" t="str">
        <f>IF($C75=-1,-1,VLOOKUP($C75,'HCAD Process'!$D$5:$CZ$504,VLOOKUP(AA$4,'Table Name'!$C$2:$D$100,2,FALSE),FALSE))</f>
        <v>.040000</v>
      </c>
      <c r="AB75" t="str">
        <f>IF($C75=-1,-1,VLOOKUP($C75,'HCAD Process'!$D$5:$CZ$504,VLOOKUP(AB$4,'Table Name'!$C$2:$D$100,2,FALSE),FALSE))</f>
        <v>B</v>
      </c>
      <c r="AC75" t="str">
        <f>IF($C75=-1,-1,VLOOKUP($C75,'HCAD Process'!$D$5:$CZ$504,VLOOKUP(AC$4,'Table Name'!$C$2:$D$100,2,FALSE),FALSE))</f>
        <v>Good</v>
      </c>
      <c r="AD75" t="str">
        <f>IF($C75=-1,-1,VLOOKUP($C75,'HCAD Process'!$D$5:$CZ$504,VLOOKUP(AD$4,'Table Name'!$C$2:$D$100,2,FALSE),FALSE))</f>
        <v>2017</v>
      </c>
      <c r="AE75" t="str">
        <f>IF($C75=-1,-1,VLOOKUP($C75,'HCAD Process'!$D$5:$CZ$504,VLOOKUP(AE$4,'Table Name'!$C$2:$D$100,2,FALSE),FALSE))</f>
        <v>2017</v>
      </c>
      <c r="AF75" t="str">
        <f>IF($C75=-1,-1,VLOOKUP($C75,'HCAD Process'!$D$5:$CZ$504,VLOOKUP(AF$4,'Table Name'!$C$2:$D$100,2,FALSE),FALSE))</f>
        <v>0</v>
      </c>
      <c r="AG75" t="str">
        <f>IF($C75=-1,-1,VLOOKUP($C75,'HCAD Process'!$D$5:$CZ$504,VLOOKUP(AG$4,'Table Name'!$C$2:$D$100,2,FALSE),FALSE))</f>
        <v>2018</v>
      </c>
      <c r="AH75">
        <f>IF($C75=-1,-1,VLOOKUP($C75,'HCAD Process'!$D$5:$CZ$504,VLOOKUP(AH$4,'Table Name'!$C$2:$D$100,2,FALSE),FALSE))</f>
        <v>0</v>
      </c>
      <c r="AI75" t="str">
        <f>IF($C75=-1,-1,VLOOKUP($C75,'HCAD Process'!$D$5:$CZ$504,VLOOKUP(AI$4,'Table Name'!$C$2:$D$100,2,FALSE),FALSE))</f>
        <v>12/30/1899</v>
      </c>
      <c r="AJ75">
        <f>IF($C75=-1,-1,VLOOKUP($C75,'HCAD Process'!$D$5:$CZ$504,VLOOKUP(AJ$4,'Table Name'!$C$2:$D$100,2,FALSE),FALSE))</f>
        <v>0</v>
      </c>
      <c r="AK75">
        <f>IF($C75=-1,-1,VLOOKUP($C75,'HCAD Process'!$D$5:$CZ$504,VLOOKUP(AK$4,'Table Name'!$C$2:$D$100,2,FALSE),FALSE))</f>
        <v>17754</v>
      </c>
      <c r="AL75">
        <f>IF($C75=-1,-1,VLOOKUP($C75,'HCAD Process'!$D$5:$CZ$504,VLOOKUP(AL$4,'Table Name'!$C$2:$D$100,2,FALSE),FALSE))</f>
        <v>21318</v>
      </c>
      <c r="AM75">
        <f>IF($C75=-1,-1,VLOOKUP($C75,'HCAD Process'!$D$5:$CZ$504,VLOOKUP(AM$4,'Table Name'!$C$2:$D$100,2,FALSE),FALSE))</f>
        <v>0</v>
      </c>
      <c r="AN75">
        <f>IF($C75=-1,-1,VLOOKUP($C75,'HCAD Process'!$D$5:$CZ$504,VLOOKUP(AN$4,'Table Name'!$C$2:$D$100,2,FALSE),FALSE))</f>
        <v>0</v>
      </c>
      <c r="AO75">
        <f>IF($C75=-1,-1,VLOOKUP($C75,'HCAD Process'!$D$5:$CZ$504,VLOOKUP(AO$4,'Table Name'!$C$2:$D$100,2,FALSE),FALSE))</f>
        <v>0</v>
      </c>
      <c r="AP75">
        <f>IF($C75=-1,-1,VLOOKUP($C75,'HCAD Process'!$D$5:$CZ$504,VLOOKUP(AP$4,'Table Name'!$C$2:$D$100,2,FALSE),FALSE))</f>
        <v>17754</v>
      </c>
      <c r="AQ75">
        <f>IF($C75=-1,-1,VLOOKUP($C75,'HCAD Process'!$D$5:$CZ$504,VLOOKUP(AQ$4,'Table Name'!$C$2:$D$100,2,FALSE),FALSE))</f>
        <v>1102</v>
      </c>
      <c r="AR75">
        <f>IF($C75=-1,-1,VLOOKUP($C75,'HCAD Process'!$D$5:$CZ$504,VLOOKUP(AR$4,'Table Name'!$C$2:$D$100,2,FALSE),FALSE))</f>
        <v>1</v>
      </c>
      <c r="AS75" t="str">
        <f>IF($C75=-1,-1,VLOOKUP($C75,'HCAD Process'!$D$5:$CZ$504,VLOOKUP(AS$4,'Table Name'!$C$2:$D$100,2,FALSE),FALSE))</f>
        <v>17</v>
      </c>
      <c r="AT75" t="str">
        <f>IF($C75=-1,-1,VLOOKUP($C75,'HCAD Process'!$D$5:$CZ$504,VLOOKUP(AT$4,'Table Name'!$C$2:$D$100,2,FALSE),FALSE))</f>
        <v>Apartments - Garden Style</v>
      </c>
      <c r="AU75" t="str">
        <f>IF($C75=-1,-1,VLOOKUP($C75,'HCAD Process'!$D$5:$CZ$504,VLOOKUP(AU$4,'Table Name'!$C$2:$D$100,2,FALSE),FALSE))</f>
        <v>Hollister Oaks</v>
      </c>
      <c r="AV75" t="str">
        <f>IF($C75=-1,-1,VLOOKUP($C75,'HCAD Process'!$D$5:$CZ$504,VLOOKUP(AV$4,'Table Name'!$C$2:$D$100,2,FALSE),FALSE))</f>
        <v>60</v>
      </c>
      <c r="AW75">
        <f>IF($C75=-1,-1,VLOOKUP($C75,'HCAD Process'!$D$5:$CZ$504,VLOOKUP(AW$4,'Table Name'!$C$2:$D$100,2,FALSE),FALSE))</f>
        <v>49800</v>
      </c>
      <c r="AX75">
        <f>IF($C75=-1,-1,VLOOKUP($C75,'HCAD Process'!$D$5:$CZ$504,VLOOKUP(AX$4,'Table Name'!$C$2:$D$100,2,FALSE),FALSE))</f>
        <v>0</v>
      </c>
      <c r="AY75">
        <f>IF($C75=-1,-1,VLOOKUP($C75,'HCAD Process'!$D$5:$CZ$504,VLOOKUP(AY$4,'Table Name'!$C$2:$D$100,2,FALSE),FALSE))</f>
        <v>0</v>
      </c>
      <c r="AZ75">
        <f>IF($C75=-1,-1,VLOOKUP($C75,'HCAD Process'!$D$5:$CZ$504,VLOOKUP(AZ$4,'Table Name'!$C$2:$D$100,2,FALSE),FALSE))</f>
        <v>878472</v>
      </c>
      <c r="BA75" t="str">
        <f>IF($C75=-1,-1,VLOOKUP($C75,'HCAD Process'!$D$5:$CZ$504,VLOOKUP(BA$4,'Table Name'!$C$2:$D$100,2,FALSE),FALSE))</f>
        <v>26</v>
      </c>
      <c r="BB75" t="str">
        <f>IF($C75=-1,-1,VLOOKUP($C75,'HCAD Process'!$D$5:$CZ$504,VLOOKUP(BB$4,'Table Name'!$C$2:$D$100,2,FALSE),FALSE))</f>
        <v>RES A BLK 1</v>
      </c>
      <c r="BC75" t="str">
        <f>IF($C75=-1,-1,VLOOKUP($C75,'HCAD Process'!$D$5:$CZ$504,VLOOKUP(BC$4,'Table Name'!$C$2:$D$100,2,FALSE),FALSE))</f>
        <v>HOLLYWOOD GARDENS 4TH PAR R/P</v>
      </c>
      <c r="BD75" t="str">
        <f>IF($C75=-1,-1,VLOOKUP($C75,'HCAD Process'!$D$5:$CZ$504,VLOOKUP(BD$4,'Table Name'!$C$2:$D$100,2,FALSE),FALSE))</f>
        <v>1726</v>
      </c>
      <c r="BE75" t="str">
        <f>IF($C75=-1,-1,VLOOKUP($C75,'HCAD Process'!$D$5:$CZ$504,VLOOKUP(BE$4,'Table Name'!$C$2:$D$100,2,FALSE),FALSE))</f>
        <v>Memorial/ Spring Branch</v>
      </c>
      <c r="BF75" t="str">
        <f>IF($C75=-1,-1,VLOOKUP($C75,'HCAD Process'!$D$5:$CZ$504,VLOOKUP(BF$4,'Table Name'!$C$2:$D$100,2,FALSE),FALSE))</f>
        <v>391</v>
      </c>
      <c r="BG75" t="str">
        <f>IF($C75=-1,-1,VLOOKUP($C75,'HCAD Process'!$D$5:$CZ$504,VLOOKUP(BG$4,'Table Name'!$C$2:$D$100,2,FALSE),FALSE))</f>
        <v>ISD 25 - West of Memorial Villages, South of I-10</v>
      </c>
      <c r="BH75" t="str">
        <f>IF($C75=-1,-1,VLOOKUP($C75,'HCAD Process'!$D$5:$CZ$504,VLOOKUP(BH$4,'Table Name'!$C$2:$D$100,2,FALSE),FALSE))</f>
        <v>9872.00</v>
      </c>
      <c r="BI75" t="str">
        <f>IF($C75=-1,-1,VLOOKUP($C75,'HCAD Process'!$D$5:$CZ$504,VLOOKUP(BI$4,'Table Name'!$C$2:$D$100,2,FALSE),FALSE))</f>
        <v>0</v>
      </c>
      <c r="BJ75" t="str">
        <f>IF($C75=-1,-1,VLOOKUP($C75,'HCAD Process'!$D$5:$CZ$504,VLOOKUP(BJ$4,'Table Name'!$C$2:$D$100,2,FALSE),FALSE))</f>
        <v>25</v>
      </c>
      <c r="BK75" t="str">
        <f>IF($C75=-1,-1,VLOOKUP($C75,'HCAD Process'!$D$5:$CZ$504,VLOOKUP(BK$4,'Table Name'!$C$2:$D$100,2,FALSE),FALSE))</f>
        <v>5059D</v>
      </c>
      <c r="BL75" t="str">
        <f>IF($C75=-1,-1,VLOOKUP($C75,'HCAD Process'!$D$5:$CZ$504,VLOOKUP(BL$4,'Table Name'!$C$2:$D$100,2,FALSE),FALSE))</f>
        <v>450V</v>
      </c>
      <c r="BM75" t="str">
        <f>IF($C75=-1,-1,VLOOKUP($C75,'HCAD Process'!$D$5:$CZ$504,VLOOKUP(BM$4,'Table Name'!$C$2:$D$100,2,FALSE),FALSE))</f>
        <v>025 040 041 042 043 044 061 793</v>
      </c>
      <c r="BN75" t="str">
        <f>IF($C75=-1,-1,VLOOKUP($C75,'HCAD Process'!$D$5:$CZ$504,VLOOKUP(BN$4,'Table Name'!$C$2:$D$100,2,FALSE),FALSE))</f>
        <v>Real, Residential, Multi-Family</v>
      </c>
      <c r="BO75" t="str">
        <f>IF($C75=-1,-1,VLOOKUP($C75,'HCAD Process'!$D$5:$CZ$504,VLOOKUP(BO$4,'Table Name'!$C$2:$D$100,2,FALSE),FALSE))</f>
        <v>B1</v>
      </c>
      <c r="BP75" t="str">
        <f>IF($C75=-1,-1,VLOOKUP($C75,'HCAD Process'!$D$5:$CZ$504,VLOOKUP(BP$4,'Table Name'!$C$2:$D$100,2,FALSE),FALSE))</f>
        <v>Real, Residential, Multi-Family</v>
      </c>
      <c r="BQ75" t="str">
        <f>IF($C75=-1,-1,VLOOKUP($C75,'HCAD Process'!$D$5:$CZ$504,VLOOKUP(BQ$4,'Table Name'!$C$2:$D$100,2,FALSE),FALSE))</f>
        <v>Apartment Garden (1 to 3 Stories)</v>
      </c>
      <c r="BR75" t="str">
        <f>IF($C75=-1,-1,VLOOKUP($C75,'HCAD Process'!$D$5:$CZ$504,VLOOKUP(BR$4,'Table Name'!$C$2:$D$100,2,FALSE),FALSE))</f>
        <v>Multiple Res (Low Rise)</v>
      </c>
      <c r="BS75" t="str">
        <f>IF($C75=-1,-1,VLOOKUP($C75,'HCAD Process'!$D$5:$CZ$504,VLOOKUP(BS$4,'Table Name'!$C$2:$D$100,2,FALSE),FALSE))</f>
        <v>8001</v>
      </c>
      <c r="BT75" t="str">
        <f>IF($C75=-1,-1,VLOOKUP($C75,'HCAD Process'!$D$5:$CZ$504,VLOOKUP(BT$4,'Table Name'!$C$2:$D$100,2,FALSE),FALSE))</f>
        <v>Land Neighborhood Section 1</v>
      </c>
      <c r="BU75">
        <f>IF($C75=-1,-1,VLOOKUP($C75,'HCAD Process'!$D$5:$CZ$504,VLOOKUP(BU$4,'Table Name'!$C$2:$D$100,2,FALSE),FALSE))</f>
        <v>73965</v>
      </c>
      <c r="BV75" t="str">
        <f>IF($C75=-1,-1,VLOOKUP($C75,'HCAD Process'!$D$5:$CZ$504,VLOOKUP(BV$4,'Table Name'!$C$2:$D$100,2,FALSE),FALSE))</f>
        <v>SF</v>
      </c>
      <c r="BW75" t="str">
        <f>IF($C75=-1,-1,VLOOKUP($C75,'HCAD Process'!$D$5:$CZ$504,VLOOKUP(BW$4,'Table Name'!$C$2:$D$100,2,FALSE),FALSE))</f>
        <v>1.0000</v>
      </c>
      <c r="BX75" t="str">
        <f>IF($C75=-1,-1,VLOOKUP($C75,'HCAD Process'!$D$5:$CZ$504,VLOOKUP(BX$4,'Table Name'!$C$2:$D$100,2,FALSE),FALSE))</f>
        <v>1.0000</v>
      </c>
      <c r="BY75" t="str">
        <f>IF($C75=-1,-1,VLOOKUP($C75,'HCAD Process'!$D$5:$CZ$504,VLOOKUP(BY$4,'Table Name'!$C$2:$D$100,2,FALSE),FALSE))</f>
        <v>1.0000</v>
      </c>
      <c r="BZ75" t="str">
        <f>IF($C75=-1,-1,VLOOKUP($C75,'HCAD Process'!$D$5:$CZ$504,VLOOKUP(BZ$4,'Table Name'!$C$2:$D$100,2,FALSE),FALSE))</f>
        <v>1.0000</v>
      </c>
      <c r="CA75">
        <f>IF($C75=-1,-1,VLOOKUP($C75,'HCAD Process'!$D$5:$CZ$504,VLOOKUP(CA$4,'Table Name'!$C$2:$D$100,2,FALSE),FALSE))</f>
        <v>12</v>
      </c>
      <c r="CB75">
        <f>IF($C75=-1,-1,VLOOKUP($C75,'HCAD Process'!$D$5:$CZ$504,VLOOKUP(CB$4,'Table Name'!$C$2:$D$100,2,FALSE),FALSE))</f>
        <v>12</v>
      </c>
      <c r="CC75">
        <f>IF($C75=-1,-1,VLOOKUP($C75,'HCAD Process'!$D$5:$CZ$504,VLOOKUP(CC$4,'Table Name'!$C$2:$D$100,2,FALSE),FALSE))</f>
        <v>887580</v>
      </c>
      <c r="CD75" t="str">
        <f>IF($C75=-1,-1,VLOOKUP($C75,'HCAD Process'!$D$5:$CZ$504,VLOOKUP(CD$4,'Table Name'!$C$2:$D$100,2,FALSE),FALSE))</f>
        <v>06605100800012</v>
      </c>
    </row>
    <row r="76" spans="2:82" x14ac:dyDescent="0.25">
      <c r="B76">
        <f t="shared" si="1"/>
        <v>72</v>
      </c>
      <c r="C76" t="str">
        <f t="array" ref="C76">IF(ISERROR(INDEX('HCAD Process'!CE$5:CE$504,MATCH(0,COUNTIF(C$4:C75,'HCAD Process'!CE$5:CE$504)+('HCAD Process'!CE$5:CE$504=-1),0))),-1,INDEX('HCAD Process'!CE$5:CE$504,MATCH(0,COUNTIF(C$4:C75,'HCAD Process'!CE$5:CE$504)+('HCAD Process'!CE$5:CE$504=-1),0)))</f>
        <v>07007700200371</v>
      </c>
      <c r="D76" t="str">
        <f>IF($C76=-1,-1,VLOOKUP($C76,'HCAD Process'!$D$5:$CZ$504,VLOOKUP(D$4,'Table Name'!$C$2:$D$100,2,FALSE),FALSE))</f>
        <v>0700770020037</v>
      </c>
      <c r="E76" t="str">
        <f>IF($C76=-1,-1,VLOOKUP($C76,'HCAD Process'!$D$5:$CZ$504,VLOOKUP(E$4,'Table Name'!$C$2:$D$100,2,FALSE),FALSE))</f>
        <v>03/22/2007</v>
      </c>
      <c r="F76" t="str">
        <f>IF($C76=-1,-1,VLOOKUP($C76,'HCAD Process'!$D$5:$CZ$504,VLOOKUP(F$4,'Table Name'!$C$2:$D$100,2,FALSE),FALSE))</f>
        <v>RICE PAUL D &amp; NANCY E</v>
      </c>
      <c r="G76">
        <f>IF($C76=-1,-1,VLOOKUP($C76,'HCAD Process'!$D$5:$CZ$504,VLOOKUP(G$4,'Table Name'!$C$2:$D$100,2,FALSE),FALSE))</f>
        <v>0</v>
      </c>
      <c r="H76">
        <f>IF($C76=-1,-1,VLOOKUP($C76,'HCAD Process'!$D$5:$CZ$504,VLOOKUP(H$4,'Table Name'!$C$2:$D$100,2,FALSE),FALSE))</f>
        <v>0</v>
      </c>
      <c r="I76" t="str">
        <f>IF($C76=-1,-1,VLOOKUP($C76,'HCAD Process'!$D$5:$CZ$504,VLOOKUP(I$4,'Table Name'!$C$2:$D$100,2,FALSE),FALSE))</f>
        <v>11063 TIMBERLINE RD</v>
      </c>
      <c r="J76" t="str">
        <f>IF($C76=-1,-1,VLOOKUP($C76,'HCAD Process'!$D$5:$CZ$504,VLOOKUP(J$4,'Table Name'!$C$2:$D$100,2,FALSE),FALSE))</f>
        <v>HOUSTON</v>
      </c>
      <c r="K76" t="str">
        <f>IF($C76=-1,-1,VLOOKUP($C76,'HCAD Process'!$D$5:$CZ$504,VLOOKUP(K$4,'Table Name'!$C$2:$D$100,2,FALSE),FALSE))</f>
        <v>77043</v>
      </c>
      <c r="L76">
        <f>IF($C76=-1,-1,VLOOKUP($C76,'HCAD Process'!$D$5:$CZ$504,VLOOKUP(L$4,'Table Name'!$C$2:$D$100,2,FALSE),FALSE))</f>
        <v>601861</v>
      </c>
      <c r="M76">
        <f>IF($C76=-1,-1,VLOOKUP($C76,'HCAD Process'!$D$5:$CZ$504,VLOOKUP(M$4,'Table Name'!$C$2:$D$100,2,FALSE),FALSE))</f>
        <v>601790</v>
      </c>
      <c r="N76">
        <f>IF($C76=-1,-1,VLOOKUP($C76,'HCAD Process'!$D$5:$CZ$504,VLOOKUP(N$4,'Table Name'!$C$2:$D$100,2,FALSE),FALSE))</f>
        <v>570000</v>
      </c>
      <c r="O76">
        <f>IF($C76=-1,-1,VLOOKUP($C76,'HCAD Process'!$D$5:$CZ$504,VLOOKUP(O$4,'Table Name'!$C$2:$D$100,2,FALSE),FALSE))</f>
        <v>0</v>
      </c>
      <c r="P76" t="e">
        <f>IF($C76=-1,-1,VLOOKUP($C76,'HCAD Process'!$D$5:$CZ$504,VLOOKUP(P$4,'Table Name'!$C$2:$D$100,2,FALSE),FALSE))</f>
        <v>#REF!</v>
      </c>
      <c r="Q76" t="str">
        <f>IF($C76=-1,-1,VLOOKUP($C76,'HCAD Process'!$D$5:$CZ$504,VLOOKUP(Q$4,'Table Name'!$C$2:$D$100,2,FALSE),FALSE))</f>
        <v>COMMERCIAL</v>
      </c>
      <c r="R76" t="str">
        <f>IF($C76=-1,-1,VLOOKUP($C76,'HCAD Process'!$D$5:$CZ$504,VLOOKUP(R$4,'Table Name'!$C$2:$D$100,2,FALSE),FALSE))</f>
        <v>1</v>
      </c>
      <c r="S76" t="str">
        <f>IF($C76=-1,-1,VLOOKUP($C76,'HCAD Process'!$D$5:$CZ$504,VLOOKUP(S$4,'Table Name'!$C$2:$D$100,2,FALSE),FALSE))</f>
        <v>4397</v>
      </c>
      <c r="T76" t="str">
        <f>IF($C76=-1,-1,VLOOKUP($C76,'HCAD Process'!$D$5:$CZ$504,VLOOKUP(T$4,'Table Name'!$C$2:$D$100,2,FALSE),FALSE))</f>
        <v>8454</v>
      </c>
      <c r="U76" t="str">
        <f>IF($C76=-1,-1,VLOOKUP($C76,'HCAD Process'!$D$5:$CZ$504,VLOOKUP(U$4,'Table Name'!$C$2:$D$100,2,FALSE),FALSE))</f>
        <v>C</v>
      </c>
      <c r="V76" t="str">
        <f>IF($C76=-1,-1,VLOOKUP($C76,'HCAD Process'!$D$5:$CZ$504,VLOOKUP(V$4,'Table Name'!$C$2:$D$100,2,FALSE),FALSE))</f>
        <v>Masonry Bearing</v>
      </c>
      <c r="W76">
        <f>IF($C76=-1,-1,VLOOKUP($C76,'HCAD Process'!$D$5:$CZ$504,VLOOKUP(W$4,'Table Name'!$C$2:$D$100,2,FALSE),FALSE))</f>
        <v>0</v>
      </c>
      <c r="X76">
        <f>IF($C76=-1,-1,VLOOKUP($C76,'HCAD Process'!$D$5:$CZ$504,VLOOKUP(X$4,'Table Name'!$C$2:$D$100,2,FALSE),FALSE))</f>
        <v>0</v>
      </c>
      <c r="Y76">
        <f>IF($C76=-1,-1,VLOOKUP($C76,'HCAD Process'!$D$5:$CZ$504,VLOOKUP(Y$4,'Table Name'!$C$2:$D$100,2,FALSE),FALSE))</f>
        <v>401491</v>
      </c>
      <c r="Z76">
        <f>IF($C76=-1,-1,VLOOKUP($C76,'HCAD Process'!$D$5:$CZ$504,VLOOKUP(Z$4,'Table Name'!$C$2:$D$100,2,FALSE),FALSE))</f>
        <v>0</v>
      </c>
      <c r="AA76" t="str">
        <f>IF($C76=-1,-1,VLOOKUP($C76,'HCAD Process'!$D$5:$CZ$504,VLOOKUP(AA$4,'Table Name'!$C$2:$D$100,2,FALSE),FALSE))</f>
        <v>.430000</v>
      </c>
      <c r="AB76" t="str">
        <f>IF($C76=-1,-1,VLOOKUP($C76,'HCAD Process'!$D$5:$CZ$504,VLOOKUP(AB$4,'Table Name'!$C$2:$D$100,2,FALSE),FALSE))</f>
        <v>C</v>
      </c>
      <c r="AC76" t="str">
        <f>IF($C76=-1,-1,VLOOKUP($C76,'HCAD Process'!$D$5:$CZ$504,VLOOKUP(AC$4,'Table Name'!$C$2:$D$100,2,FALSE),FALSE))</f>
        <v>Average</v>
      </c>
      <c r="AD76" t="str">
        <f>IF($C76=-1,-1,VLOOKUP($C76,'HCAD Process'!$D$5:$CZ$504,VLOOKUP(AD$4,'Table Name'!$C$2:$D$100,2,FALSE),FALSE))</f>
        <v>1982</v>
      </c>
      <c r="AE76" t="str">
        <f>IF($C76=-1,-1,VLOOKUP($C76,'HCAD Process'!$D$5:$CZ$504,VLOOKUP(AE$4,'Table Name'!$C$2:$D$100,2,FALSE),FALSE))</f>
        <v>1982</v>
      </c>
      <c r="AF76" t="str">
        <f>IF($C76=-1,-1,VLOOKUP($C76,'HCAD Process'!$D$5:$CZ$504,VLOOKUP(AF$4,'Table Name'!$C$2:$D$100,2,FALSE),FALSE))</f>
        <v>0</v>
      </c>
      <c r="AG76" t="str">
        <f>IF($C76=-1,-1,VLOOKUP($C76,'HCAD Process'!$D$5:$CZ$504,VLOOKUP(AG$4,'Table Name'!$C$2:$D$100,2,FALSE),FALSE))</f>
        <v>1983</v>
      </c>
      <c r="AH76" t="str">
        <f>IF($C76=-1,-1,VLOOKUP($C76,'HCAD Process'!$D$5:$CZ$504,VLOOKUP(AH$4,'Table Name'!$C$2:$D$100,2,FALSE),FALSE))</f>
        <v>HTS</v>
      </c>
      <c r="AI76" t="str">
        <f>IF($C76=-1,-1,VLOOKUP($C76,'HCAD Process'!$D$5:$CZ$504,VLOOKUP(AI$4,'Table Name'!$C$2:$D$100,2,FALSE),FALSE))</f>
        <v>01/01/2004</v>
      </c>
      <c r="AJ76">
        <f>IF($C76=-1,-1,VLOOKUP($C76,'HCAD Process'!$D$5:$CZ$504,VLOOKUP(AJ$4,'Table Name'!$C$2:$D$100,2,FALSE),FALSE))</f>
        <v>0</v>
      </c>
      <c r="AK76">
        <f>IF($C76=-1,-1,VLOOKUP($C76,'HCAD Process'!$D$5:$CZ$504,VLOOKUP(AK$4,'Table Name'!$C$2:$D$100,2,FALSE),FALSE))</f>
        <v>7040</v>
      </c>
      <c r="AL76">
        <f>IF($C76=-1,-1,VLOOKUP($C76,'HCAD Process'!$D$5:$CZ$504,VLOOKUP(AL$4,'Table Name'!$C$2:$D$100,2,FALSE),FALSE))</f>
        <v>7560</v>
      </c>
      <c r="AM76">
        <f>IF($C76=-1,-1,VLOOKUP($C76,'HCAD Process'!$D$5:$CZ$504,VLOOKUP(AM$4,'Table Name'!$C$2:$D$100,2,FALSE),FALSE))</f>
        <v>0</v>
      </c>
      <c r="AN76">
        <f>IF($C76=-1,-1,VLOOKUP($C76,'HCAD Process'!$D$5:$CZ$504,VLOOKUP(AN$4,'Table Name'!$C$2:$D$100,2,FALSE),FALSE))</f>
        <v>0</v>
      </c>
      <c r="AO76">
        <f>IF($C76=-1,-1,VLOOKUP($C76,'HCAD Process'!$D$5:$CZ$504,VLOOKUP(AO$4,'Table Name'!$C$2:$D$100,2,FALSE),FALSE))</f>
        <v>0</v>
      </c>
      <c r="AP76">
        <f>IF($C76=-1,-1,VLOOKUP($C76,'HCAD Process'!$D$5:$CZ$504,VLOOKUP(AP$4,'Table Name'!$C$2:$D$100,2,FALSE),FALSE))</f>
        <v>7040</v>
      </c>
      <c r="AQ76">
        <f>IF($C76=-1,-1,VLOOKUP($C76,'HCAD Process'!$D$5:$CZ$504,VLOOKUP(AQ$4,'Table Name'!$C$2:$D$100,2,FALSE),FALSE))</f>
        <v>372</v>
      </c>
      <c r="AR76">
        <f>IF($C76=-1,-1,VLOOKUP($C76,'HCAD Process'!$D$5:$CZ$504,VLOOKUP(AR$4,'Table Name'!$C$2:$D$100,2,FALSE),FALSE))</f>
        <v>1</v>
      </c>
      <c r="AS76" t="str">
        <f>IF($C76=-1,-1,VLOOKUP($C76,'HCAD Process'!$D$5:$CZ$504,VLOOKUP(AS$4,'Table Name'!$C$2:$D$100,2,FALSE),FALSE))</f>
        <v>07</v>
      </c>
      <c r="AT76" t="str">
        <f>IF($C76=-1,-1,VLOOKUP($C76,'HCAD Process'!$D$5:$CZ$504,VLOOKUP(AT$4,'Table Name'!$C$2:$D$100,2,FALSE),FALSE))</f>
        <v>Warehouse - Office</v>
      </c>
      <c r="AU76">
        <f>IF($C76=-1,-1,VLOOKUP($C76,'HCAD Process'!$D$5:$CZ$504,VLOOKUP(AU$4,'Table Name'!$C$2:$D$100,2,FALSE),FALSE))</f>
        <v>0</v>
      </c>
      <c r="AV76">
        <f>IF($C76=-1,-1,VLOOKUP($C76,'HCAD Process'!$D$5:$CZ$504,VLOOKUP(AV$4,'Table Name'!$C$2:$D$100,2,FALSE),FALSE))</f>
        <v>0</v>
      </c>
      <c r="AW76">
        <f>IF($C76=-1,-1,VLOOKUP($C76,'HCAD Process'!$D$5:$CZ$504,VLOOKUP(AW$4,'Table Name'!$C$2:$D$100,2,FALSE),FALSE))</f>
        <v>7040</v>
      </c>
      <c r="AX76">
        <f>IF($C76=-1,-1,VLOOKUP($C76,'HCAD Process'!$D$5:$CZ$504,VLOOKUP(AX$4,'Table Name'!$C$2:$D$100,2,FALSE),FALSE))</f>
        <v>0</v>
      </c>
      <c r="AY76">
        <f>IF($C76=-1,-1,VLOOKUP($C76,'HCAD Process'!$D$5:$CZ$504,VLOOKUP(AY$4,'Table Name'!$C$2:$D$100,2,FALSE),FALSE))</f>
        <v>0</v>
      </c>
      <c r="AZ76">
        <f>IF($C76=-1,-1,VLOOKUP($C76,'HCAD Process'!$D$5:$CZ$504,VLOOKUP(AZ$4,'Table Name'!$C$2:$D$100,2,FALSE),FALSE))</f>
        <v>54560</v>
      </c>
      <c r="BA76" t="str">
        <f>IF($C76=-1,-1,VLOOKUP($C76,'HCAD Process'!$D$5:$CZ$504,VLOOKUP(BA$4,'Table Name'!$C$2:$D$100,2,FALSE),FALSE))</f>
        <v>17</v>
      </c>
      <c r="BB76" t="str">
        <f>IF($C76=-1,-1,VLOOKUP($C76,'HCAD Process'!$D$5:$CZ$504,VLOOKUP(BB$4,'Table Name'!$C$2:$D$100,2,FALSE),FALSE))</f>
        <v>TR 11A-1 BLK 2</v>
      </c>
      <c r="BC76" t="str">
        <f>IF($C76=-1,-1,VLOOKUP($C76,'HCAD Process'!$D$5:$CZ$504,VLOOKUP(BC$4,'Table Name'!$C$2:$D$100,2,FALSE),FALSE))</f>
        <v>SHERWOOD ESTATES SEC 1</v>
      </c>
      <c r="BD76" t="str">
        <f>IF($C76=-1,-1,VLOOKUP($C76,'HCAD Process'!$D$5:$CZ$504,VLOOKUP(BD$4,'Table Name'!$C$2:$D$100,2,FALSE),FALSE))</f>
        <v>6017</v>
      </c>
      <c r="BE76" t="str">
        <f>IF($C76=-1,-1,VLOOKUP($C76,'HCAD Process'!$D$5:$CZ$504,VLOOKUP(BE$4,'Table Name'!$C$2:$D$100,2,FALSE),FALSE))</f>
        <v>Beltway Northwest</v>
      </c>
      <c r="BF76" t="str">
        <f>IF($C76=-1,-1,VLOOKUP($C76,'HCAD Process'!$D$5:$CZ$504,VLOOKUP(BF$4,'Table Name'!$C$2:$D$100,2,FALSE),FALSE))</f>
        <v>390</v>
      </c>
      <c r="BG76" t="str">
        <f>IF($C76=-1,-1,VLOOKUP($C76,'HCAD Process'!$D$5:$CZ$504,VLOOKUP(BG$4,'Table Name'!$C$2:$D$100,2,FALSE),FALSE))</f>
        <v>ISD 25 - North of I-10 Outside Memorial Villages</v>
      </c>
      <c r="BH76" t="str">
        <f>IF($C76=-1,-1,VLOOKUP($C76,'HCAD Process'!$D$5:$CZ$504,VLOOKUP(BH$4,'Table Name'!$C$2:$D$100,2,FALSE),FALSE))</f>
        <v>9881.20</v>
      </c>
      <c r="BI76" t="str">
        <f>IF($C76=-1,-1,VLOOKUP($C76,'HCAD Process'!$D$5:$CZ$504,VLOOKUP(BI$4,'Table Name'!$C$2:$D$100,2,FALSE),FALSE))</f>
        <v>0</v>
      </c>
      <c r="BJ76" t="str">
        <f>IF($C76=-1,-1,VLOOKUP($C76,'HCAD Process'!$D$5:$CZ$504,VLOOKUP(BJ$4,'Table Name'!$C$2:$D$100,2,FALSE),FALSE))</f>
        <v>25</v>
      </c>
      <c r="BK76" t="str">
        <f>IF($C76=-1,-1,VLOOKUP($C76,'HCAD Process'!$D$5:$CZ$504,VLOOKUP(BK$4,'Table Name'!$C$2:$D$100,2,FALSE),FALSE))</f>
        <v>4858B</v>
      </c>
      <c r="BL76" t="str">
        <f>IF($C76=-1,-1,VLOOKUP($C76,'HCAD Process'!$D$5:$CZ$504,VLOOKUP(BL$4,'Table Name'!$C$2:$D$100,2,FALSE),FALSE))</f>
        <v>449X</v>
      </c>
      <c r="BM76" t="str">
        <f>IF($C76=-1,-1,VLOOKUP($C76,'HCAD Process'!$D$5:$CZ$504,VLOOKUP(BM$4,'Table Name'!$C$2:$D$100,2,FALSE),FALSE))</f>
        <v>025 040 041 042 043 044 061</v>
      </c>
      <c r="BN76" t="str">
        <f>IF($C76=-1,-1,VLOOKUP($C76,'HCAD Process'!$D$5:$CZ$504,VLOOKUP(BN$4,'Table Name'!$C$2:$D$100,2,FALSE),FALSE))</f>
        <v>Real, Commercial</v>
      </c>
      <c r="BO76" t="str">
        <f>IF($C76=-1,-1,VLOOKUP($C76,'HCAD Process'!$D$5:$CZ$504,VLOOKUP(BO$4,'Table Name'!$C$2:$D$100,2,FALSE),FALSE))</f>
        <v>F1</v>
      </c>
      <c r="BP76" t="str">
        <f>IF($C76=-1,-1,VLOOKUP($C76,'HCAD Process'!$D$5:$CZ$504,VLOOKUP(BP$4,'Table Name'!$C$2:$D$100,2,FALSE),FALSE))</f>
        <v>Real, Commercial</v>
      </c>
      <c r="BQ76" t="str">
        <f>IF($C76=-1,-1,VLOOKUP($C76,'HCAD Process'!$D$5:$CZ$504,VLOOKUP(BQ$4,'Table Name'!$C$2:$D$100,2,FALSE),FALSE))</f>
        <v>Office - Warehouse</v>
      </c>
      <c r="BR76" t="str">
        <f>IF($C76=-1,-1,VLOOKUP($C76,'HCAD Process'!$D$5:$CZ$504,VLOOKUP(BR$4,'Table Name'!$C$2:$D$100,2,FALSE),FALSE))</f>
        <v>Shell, Industrial</v>
      </c>
      <c r="BS76" t="str">
        <f>IF($C76=-1,-1,VLOOKUP($C76,'HCAD Process'!$D$5:$CZ$504,VLOOKUP(BS$4,'Table Name'!$C$2:$D$100,2,FALSE),FALSE))</f>
        <v>8001</v>
      </c>
      <c r="BT76" t="str">
        <f>IF($C76=-1,-1,VLOOKUP($C76,'HCAD Process'!$D$5:$CZ$504,VLOOKUP(BT$4,'Table Name'!$C$2:$D$100,2,FALSE),FALSE))</f>
        <v>Land Neighborhood Section 1</v>
      </c>
      <c r="BU76">
        <f>IF($C76=-1,-1,VLOOKUP($C76,'HCAD Process'!$D$5:$CZ$504,VLOOKUP(BU$4,'Table Name'!$C$2:$D$100,2,FALSE),FALSE))</f>
        <v>15612</v>
      </c>
      <c r="BV76" t="str">
        <f>IF($C76=-1,-1,VLOOKUP($C76,'HCAD Process'!$D$5:$CZ$504,VLOOKUP(BV$4,'Table Name'!$C$2:$D$100,2,FALSE),FALSE))</f>
        <v>SF</v>
      </c>
      <c r="BW76" t="str">
        <f>IF($C76=-1,-1,VLOOKUP($C76,'HCAD Process'!$D$5:$CZ$504,VLOOKUP(BW$4,'Table Name'!$C$2:$D$100,2,FALSE),FALSE))</f>
        <v>1.0000</v>
      </c>
      <c r="BX76" t="str">
        <f>IF($C76=-1,-1,VLOOKUP($C76,'HCAD Process'!$D$5:$CZ$504,VLOOKUP(BX$4,'Table Name'!$C$2:$D$100,2,FALSE),FALSE))</f>
        <v>1.0000</v>
      </c>
      <c r="BY76" t="str">
        <f>IF($C76=-1,-1,VLOOKUP($C76,'HCAD Process'!$D$5:$CZ$504,VLOOKUP(BY$4,'Table Name'!$C$2:$D$100,2,FALSE),FALSE))</f>
        <v>1.0000</v>
      </c>
      <c r="BZ76" t="str">
        <f>IF($C76=-1,-1,VLOOKUP($C76,'HCAD Process'!$D$5:$CZ$504,VLOOKUP(BZ$4,'Table Name'!$C$2:$D$100,2,FALSE),FALSE))</f>
        <v>1.0000</v>
      </c>
      <c r="CA76">
        <f>IF($C76=-1,-1,VLOOKUP($C76,'HCAD Process'!$D$5:$CZ$504,VLOOKUP(CA$4,'Table Name'!$C$2:$D$100,2,FALSE),FALSE))</f>
        <v>20</v>
      </c>
      <c r="CB76">
        <f>IF($C76=-1,-1,VLOOKUP($C76,'HCAD Process'!$D$5:$CZ$504,VLOOKUP(CB$4,'Table Name'!$C$2:$D$100,2,FALSE),FALSE))</f>
        <v>20</v>
      </c>
      <c r="CC76">
        <f>IF($C76=-1,-1,VLOOKUP($C76,'HCAD Process'!$D$5:$CZ$504,VLOOKUP(CC$4,'Table Name'!$C$2:$D$100,2,FALSE),FALSE))</f>
        <v>312240</v>
      </c>
      <c r="CD76" t="str">
        <f>IF($C76=-1,-1,VLOOKUP($C76,'HCAD Process'!$D$5:$CZ$504,VLOOKUP(CD$4,'Table Name'!$C$2:$D$100,2,FALSE),FALSE))</f>
        <v>07007700200371</v>
      </c>
    </row>
    <row r="77" spans="2:82" x14ac:dyDescent="0.25">
      <c r="B77">
        <f t="shared" si="1"/>
        <v>73</v>
      </c>
      <c r="C77" t="str">
        <f t="array" ref="C77">IF(ISERROR(INDEX('HCAD Process'!CE$5:CE$504,MATCH(0,COUNTIF(C$4:C76,'HCAD Process'!CE$5:CE$504)+('HCAD Process'!CE$5:CE$504=-1),0))),-1,INDEX('HCAD Process'!CE$5:CE$504,MATCH(0,COUNTIF(C$4:C76,'HCAD Process'!CE$5:CE$504)+('HCAD Process'!CE$5:CE$504=-1),0)))</f>
        <v>07102000002381</v>
      </c>
      <c r="D77" t="str">
        <f>IF($C77=-1,-1,VLOOKUP($C77,'HCAD Process'!$D$5:$CZ$504,VLOOKUP(D$4,'Table Name'!$C$2:$D$100,2,FALSE),FALSE))</f>
        <v>0710200000238</v>
      </c>
      <c r="E77" t="str">
        <f>IF($C77=-1,-1,VLOOKUP($C77,'HCAD Process'!$D$5:$CZ$504,VLOOKUP(E$4,'Table Name'!$C$2:$D$100,2,FALSE),FALSE))</f>
        <v>12/10/2002</v>
      </c>
      <c r="F77" t="str">
        <f>IF($C77=-1,-1,VLOOKUP($C77,'HCAD Process'!$D$5:$CZ$504,VLOOKUP(F$4,'Table Name'!$C$2:$D$100,2,FALSE),FALSE))</f>
        <v>PATEL RINA G</v>
      </c>
      <c r="G77" t="str">
        <f>IF($C77=-1,-1,VLOOKUP($C77,'HCAD Process'!$D$5:$CZ$504,VLOOKUP(G$4,'Table Name'!$C$2:$D$100,2,FALSE),FALSE))</f>
        <v>HIWAY INN</v>
      </c>
      <c r="H77">
        <f>IF($C77=-1,-1,VLOOKUP($C77,'HCAD Process'!$D$5:$CZ$504,VLOOKUP(H$4,'Table Name'!$C$2:$D$100,2,FALSE),FALSE))</f>
        <v>0</v>
      </c>
      <c r="I77" t="str">
        <f>IF($C77=-1,-1,VLOOKUP($C77,'HCAD Process'!$D$5:$CZ$504,VLOOKUP(I$4,'Table Name'!$C$2:$D$100,2,FALSE),FALSE))</f>
        <v>9610 NORTH FWY 11</v>
      </c>
      <c r="J77" t="str">
        <f>IF($C77=-1,-1,VLOOKUP($C77,'HCAD Process'!$D$5:$CZ$504,VLOOKUP(J$4,'Table Name'!$C$2:$D$100,2,FALSE),FALSE))</f>
        <v>HOUSTON</v>
      </c>
      <c r="K77" t="str">
        <f>IF($C77=-1,-1,VLOOKUP($C77,'HCAD Process'!$D$5:$CZ$504,VLOOKUP(K$4,'Table Name'!$C$2:$D$100,2,FALSE),FALSE))</f>
        <v>77037</v>
      </c>
      <c r="L77">
        <f>IF($C77=-1,-1,VLOOKUP($C77,'HCAD Process'!$D$5:$CZ$504,VLOOKUP(L$4,'Table Name'!$C$2:$D$100,2,FALSE),FALSE))</f>
        <v>210000</v>
      </c>
      <c r="M77">
        <f>IF($C77=-1,-1,VLOOKUP($C77,'HCAD Process'!$D$5:$CZ$504,VLOOKUP(M$4,'Table Name'!$C$2:$D$100,2,FALSE),FALSE))</f>
        <v>222844</v>
      </c>
      <c r="N77">
        <f>IF($C77=-1,-1,VLOOKUP($C77,'HCAD Process'!$D$5:$CZ$504,VLOOKUP(N$4,'Table Name'!$C$2:$D$100,2,FALSE),FALSE))</f>
        <v>222844</v>
      </c>
      <c r="O77">
        <f>IF($C77=-1,-1,VLOOKUP($C77,'HCAD Process'!$D$5:$CZ$504,VLOOKUP(O$4,'Table Name'!$C$2:$D$100,2,FALSE),FALSE))</f>
        <v>0</v>
      </c>
      <c r="P77" t="e">
        <f>IF($C77=-1,-1,VLOOKUP($C77,'HCAD Process'!$D$5:$CZ$504,VLOOKUP(P$4,'Table Name'!$C$2:$D$100,2,FALSE),FALSE))</f>
        <v>#REF!</v>
      </c>
      <c r="Q77" t="str">
        <f>IF($C77=-1,-1,VLOOKUP($C77,'HCAD Process'!$D$5:$CZ$504,VLOOKUP(Q$4,'Table Name'!$C$2:$D$100,2,FALSE),FALSE))</f>
        <v>COMMERCIAL</v>
      </c>
      <c r="R77" t="str">
        <f>IF($C77=-1,-1,VLOOKUP($C77,'HCAD Process'!$D$5:$CZ$504,VLOOKUP(R$4,'Table Name'!$C$2:$D$100,2,FALSE),FALSE))</f>
        <v>1</v>
      </c>
      <c r="S77" t="str">
        <f>IF($C77=-1,-1,VLOOKUP($C77,'HCAD Process'!$D$5:$CZ$504,VLOOKUP(S$4,'Table Name'!$C$2:$D$100,2,FALSE),FALSE))</f>
        <v>4315</v>
      </c>
      <c r="T77" t="str">
        <f>IF($C77=-1,-1,VLOOKUP($C77,'HCAD Process'!$D$5:$CZ$504,VLOOKUP(T$4,'Table Name'!$C$2:$D$100,2,FALSE),FALSE))</f>
        <v>8343</v>
      </c>
      <c r="U77" t="str">
        <f>IF($C77=-1,-1,VLOOKUP($C77,'HCAD Process'!$D$5:$CZ$504,VLOOKUP(U$4,'Table Name'!$C$2:$D$100,2,FALSE),FALSE))</f>
        <v>D</v>
      </c>
      <c r="V77" t="str">
        <f>IF($C77=-1,-1,VLOOKUP($C77,'HCAD Process'!$D$5:$CZ$504,VLOOKUP(V$4,'Table Name'!$C$2:$D$100,2,FALSE),FALSE))</f>
        <v>Wood or Light Steel</v>
      </c>
      <c r="W77">
        <f>IF($C77=-1,-1,VLOOKUP($C77,'HCAD Process'!$D$5:$CZ$504,VLOOKUP(W$4,'Table Name'!$C$2:$D$100,2,FALSE),FALSE))</f>
        <v>19053</v>
      </c>
      <c r="X77">
        <f>IF($C77=-1,-1,VLOOKUP($C77,'HCAD Process'!$D$5:$CZ$504,VLOOKUP(X$4,'Table Name'!$C$2:$D$100,2,FALSE),FALSE))</f>
        <v>0</v>
      </c>
      <c r="Y77">
        <f>IF($C77=-1,-1,VLOOKUP($C77,'HCAD Process'!$D$5:$CZ$504,VLOOKUP(Y$4,'Table Name'!$C$2:$D$100,2,FALSE),FALSE))</f>
        <v>169362</v>
      </c>
      <c r="Z77">
        <f>IF($C77=-1,-1,VLOOKUP($C77,'HCAD Process'!$D$5:$CZ$504,VLOOKUP(Z$4,'Table Name'!$C$2:$D$100,2,FALSE),FALSE))</f>
        <v>0</v>
      </c>
      <c r="AA77" t="str">
        <f>IF($C77=-1,-1,VLOOKUP($C77,'HCAD Process'!$D$5:$CZ$504,VLOOKUP(AA$4,'Table Name'!$C$2:$D$100,2,FALSE),FALSE))</f>
        <v>.887500</v>
      </c>
      <c r="AB77" t="str">
        <f>IF($C77=-1,-1,VLOOKUP($C77,'HCAD Process'!$D$5:$CZ$504,VLOOKUP(AB$4,'Table Name'!$C$2:$D$100,2,FALSE),FALSE))</f>
        <v>C</v>
      </c>
      <c r="AC77" t="str">
        <f>IF($C77=-1,-1,VLOOKUP($C77,'HCAD Process'!$D$5:$CZ$504,VLOOKUP(AC$4,'Table Name'!$C$2:$D$100,2,FALSE),FALSE))</f>
        <v>Average</v>
      </c>
      <c r="AD77" t="str">
        <f>IF($C77=-1,-1,VLOOKUP($C77,'HCAD Process'!$D$5:$CZ$504,VLOOKUP(AD$4,'Table Name'!$C$2:$D$100,2,FALSE),FALSE))</f>
        <v>1971</v>
      </c>
      <c r="AE77" t="str">
        <f>IF($C77=-1,-1,VLOOKUP($C77,'HCAD Process'!$D$5:$CZ$504,VLOOKUP(AE$4,'Table Name'!$C$2:$D$100,2,FALSE),FALSE))</f>
        <v>1971</v>
      </c>
      <c r="AF77" t="str">
        <f>IF($C77=-1,-1,VLOOKUP($C77,'HCAD Process'!$D$5:$CZ$504,VLOOKUP(AF$4,'Table Name'!$C$2:$D$100,2,FALSE),FALSE))</f>
        <v>0</v>
      </c>
      <c r="AG77" t="str">
        <f>IF($C77=-1,-1,VLOOKUP($C77,'HCAD Process'!$D$5:$CZ$504,VLOOKUP(AG$4,'Table Name'!$C$2:$D$100,2,FALSE),FALSE))</f>
        <v>1972</v>
      </c>
      <c r="AH77" t="str">
        <f>IF($C77=-1,-1,VLOOKUP($C77,'HCAD Process'!$D$5:$CZ$504,VLOOKUP(AH$4,'Table Name'!$C$2:$D$100,2,FALSE),FALSE))</f>
        <v>HTS</v>
      </c>
      <c r="AI77" t="str">
        <f>IF($C77=-1,-1,VLOOKUP($C77,'HCAD Process'!$D$5:$CZ$504,VLOOKUP(AI$4,'Table Name'!$C$2:$D$100,2,FALSE),FALSE))</f>
        <v>01/01/2004</v>
      </c>
      <c r="AJ77" t="str">
        <f>IF($C77=-1,-1,VLOOKUP($C77,'HCAD Process'!$D$5:$CZ$504,VLOOKUP(AJ$4,'Table Name'!$C$2:$D$100,2,FALSE),FALSE))</f>
        <v>HIWAY INN</v>
      </c>
      <c r="AK77">
        <f>IF($C77=-1,-1,VLOOKUP($C77,'HCAD Process'!$D$5:$CZ$504,VLOOKUP(AK$4,'Table Name'!$C$2:$D$100,2,FALSE),FALSE))</f>
        <v>1920</v>
      </c>
      <c r="AL77">
        <f>IF($C77=-1,-1,VLOOKUP($C77,'HCAD Process'!$D$5:$CZ$504,VLOOKUP(AL$4,'Table Name'!$C$2:$D$100,2,FALSE),FALSE))</f>
        <v>2136</v>
      </c>
      <c r="AM77">
        <f>IF($C77=-1,-1,VLOOKUP($C77,'HCAD Process'!$D$5:$CZ$504,VLOOKUP(AM$4,'Table Name'!$C$2:$D$100,2,FALSE),FALSE))</f>
        <v>0</v>
      </c>
      <c r="AN77">
        <f>IF($C77=-1,-1,VLOOKUP($C77,'HCAD Process'!$D$5:$CZ$504,VLOOKUP(AN$4,'Table Name'!$C$2:$D$100,2,FALSE),FALSE))</f>
        <v>0</v>
      </c>
      <c r="AO77">
        <f>IF($C77=-1,-1,VLOOKUP($C77,'HCAD Process'!$D$5:$CZ$504,VLOOKUP(AO$4,'Table Name'!$C$2:$D$100,2,FALSE),FALSE))</f>
        <v>0</v>
      </c>
      <c r="AP77">
        <f>IF($C77=-1,-1,VLOOKUP($C77,'HCAD Process'!$D$5:$CZ$504,VLOOKUP(AP$4,'Table Name'!$C$2:$D$100,2,FALSE),FALSE))</f>
        <v>1920</v>
      </c>
      <c r="AQ77">
        <f>IF($C77=-1,-1,VLOOKUP($C77,'HCAD Process'!$D$5:$CZ$504,VLOOKUP(AQ$4,'Table Name'!$C$2:$D$100,2,FALSE),FALSE))</f>
        <v>272</v>
      </c>
      <c r="AR77">
        <f>IF($C77=-1,-1,VLOOKUP($C77,'HCAD Process'!$D$5:$CZ$504,VLOOKUP(AR$4,'Table Name'!$C$2:$D$100,2,FALSE),FALSE))</f>
        <v>1</v>
      </c>
      <c r="AS77" t="str">
        <f>IF($C77=-1,-1,VLOOKUP($C77,'HCAD Process'!$D$5:$CZ$504,VLOOKUP(AS$4,'Table Name'!$C$2:$D$100,2,FALSE),FALSE))</f>
        <v>24</v>
      </c>
      <c r="AT77" t="str">
        <f>IF($C77=-1,-1,VLOOKUP($C77,'HCAD Process'!$D$5:$CZ$504,VLOOKUP(AT$4,'Table Name'!$C$2:$D$100,2,FALSE),FALSE))</f>
        <v>Motels\Limited Service Hotels</v>
      </c>
      <c r="AU77">
        <f>IF($C77=-1,-1,VLOOKUP($C77,'HCAD Process'!$D$5:$CZ$504,VLOOKUP(AU$4,'Table Name'!$C$2:$D$100,2,FALSE),FALSE))</f>
        <v>0</v>
      </c>
      <c r="AV77" t="str">
        <f>IF($C77=-1,-1,VLOOKUP($C77,'HCAD Process'!$D$5:$CZ$504,VLOOKUP(AV$4,'Table Name'!$C$2:$D$100,2,FALSE),FALSE))</f>
        <v>11</v>
      </c>
      <c r="AW77">
        <f>IF($C77=-1,-1,VLOOKUP($C77,'HCAD Process'!$D$5:$CZ$504,VLOOKUP(AW$4,'Table Name'!$C$2:$D$100,2,FALSE),FALSE))</f>
        <v>0</v>
      </c>
      <c r="AX77">
        <f>IF($C77=-1,-1,VLOOKUP($C77,'HCAD Process'!$D$5:$CZ$504,VLOOKUP(AX$4,'Table Name'!$C$2:$D$100,2,FALSE),FALSE))</f>
        <v>0</v>
      </c>
      <c r="AY77">
        <f>IF($C77=-1,-1,VLOOKUP($C77,'HCAD Process'!$D$5:$CZ$504,VLOOKUP(AY$4,'Table Name'!$C$2:$D$100,2,FALSE),FALSE))</f>
        <v>0</v>
      </c>
      <c r="AZ77">
        <f>IF($C77=-1,-1,VLOOKUP($C77,'HCAD Process'!$D$5:$CZ$504,VLOOKUP(AZ$4,'Table Name'!$C$2:$D$100,2,FALSE),FALSE))</f>
        <v>140525</v>
      </c>
      <c r="BA77" t="str">
        <f>IF($C77=-1,-1,VLOOKUP($C77,'HCAD Process'!$D$5:$CZ$504,VLOOKUP(BA$4,'Table Name'!$C$2:$D$100,2,FALSE),FALSE))</f>
        <v>5</v>
      </c>
      <c r="BB77" t="str">
        <f>IF($C77=-1,-1,VLOOKUP($C77,'HCAD Process'!$D$5:$CZ$504,VLOOKUP(BB$4,'Table Name'!$C$2:$D$100,2,FALSE),FALSE))</f>
        <v>TRS 237 238 &amp; 239</v>
      </c>
      <c r="BC77" t="str">
        <f>IF($C77=-1,-1,VLOOKUP($C77,'HCAD Process'!$D$5:$CZ$504,VLOOKUP(BC$4,'Table Name'!$C$2:$D$100,2,FALSE),FALSE))</f>
        <v>BLUE BELL PLACE SEC 2</v>
      </c>
      <c r="BD77" t="str">
        <f>IF($C77=-1,-1,VLOOKUP($C77,'HCAD Process'!$D$5:$CZ$504,VLOOKUP(BD$4,'Table Name'!$C$2:$D$100,2,FALSE),FALSE))</f>
        <v>2305</v>
      </c>
      <c r="BE77" t="str">
        <f>IF($C77=-1,-1,VLOOKUP($C77,'HCAD Process'!$D$5:$CZ$504,VLOOKUP(BE$4,'Table Name'!$C$2:$D$100,2,FALSE),FALSE))</f>
        <v>Intercontinental</v>
      </c>
      <c r="BF77" t="str">
        <f>IF($C77=-1,-1,VLOOKUP($C77,'HCAD Process'!$D$5:$CZ$504,VLOOKUP(BF$4,'Table Name'!$C$2:$D$100,2,FALSE),FALSE))</f>
        <v>281</v>
      </c>
      <c r="BG77" t="str">
        <f>IF($C77=-1,-1,VLOOKUP($C77,'HCAD Process'!$D$5:$CZ$504,VLOOKUP(BG$4,'Table Name'!$C$2:$D$100,2,FALSE),FALSE))</f>
        <v>ISD 09 - Outside Airport Tiers, East of I-45</v>
      </c>
      <c r="BH77" t="str">
        <f>IF($C77=-1,-1,VLOOKUP($C77,'HCAD Process'!$D$5:$CZ$504,VLOOKUP(BH$4,'Table Name'!$C$2:$D$100,2,FALSE),FALSE))</f>
        <v>9345.04</v>
      </c>
      <c r="BI77" t="str">
        <f>IF($C77=-1,-1,VLOOKUP($C77,'HCAD Process'!$D$5:$CZ$504,VLOOKUP(BI$4,'Table Name'!$C$2:$D$100,2,FALSE),FALSE))</f>
        <v>0</v>
      </c>
      <c r="BJ77" t="str">
        <f>IF($C77=-1,-1,VLOOKUP($C77,'HCAD Process'!$D$5:$CZ$504,VLOOKUP(BJ$4,'Table Name'!$C$2:$D$100,2,FALSE),FALSE))</f>
        <v>09</v>
      </c>
      <c r="BK77" t="str">
        <f>IF($C77=-1,-1,VLOOKUP($C77,'HCAD Process'!$D$5:$CZ$504,VLOOKUP(BK$4,'Table Name'!$C$2:$D$100,2,FALSE),FALSE))</f>
        <v>5263B</v>
      </c>
      <c r="BL77" t="str">
        <f>IF($C77=-1,-1,VLOOKUP($C77,'HCAD Process'!$D$5:$CZ$504,VLOOKUP(BL$4,'Table Name'!$C$2:$D$100,2,FALSE),FALSE))</f>
        <v>412H</v>
      </c>
      <c r="BM77" t="str">
        <f>IF($C77=-1,-1,VLOOKUP($C77,'HCAD Process'!$D$5:$CZ$504,VLOOKUP(BM$4,'Table Name'!$C$2:$D$100,2,FALSE),FALSE))</f>
        <v>009 040 041 042 043 044 045 061</v>
      </c>
      <c r="BN77" t="str">
        <f>IF($C77=-1,-1,VLOOKUP($C77,'HCAD Process'!$D$5:$CZ$504,VLOOKUP(BN$4,'Table Name'!$C$2:$D$100,2,FALSE),FALSE))</f>
        <v>Real, Commercial</v>
      </c>
      <c r="BO77" t="str">
        <f>IF($C77=-1,-1,VLOOKUP($C77,'HCAD Process'!$D$5:$CZ$504,VLOOKUP(BO$4,'Table Name'!$C$2:$D$100,2,FALSE),FALSE))</f>
        <v>F1</v>
      </c>
      <c r="BP77" t="str">
        <f>IF($C77=-1,-1,VLOOKUP($C77,'HCAD Process'!$D$5:$CZ$504,VLOOKUP(BP$4,'Table Name'!$C$2:$D$100,2,FALSE),FALSE))</f>
        <v>Real, Commercial</v>
      </c>
      <c r="BQ77" t="str">
        <f>IF($C77=-1,-1,VLOOKUP($C77,'HCAD Process'!$D$5:$CZ$504,VLOOKUP(BQ$4,'Table Name'!$C$2:$D$100,2,FALSE),FALSE))</f>
        <v>Hotel/Motel, Low-Rise 1 to 3 Stories</v>
      </c>
      <c r="BR77" t="str">
        <f>IF($C77=-1,-1,VLOOKUP($C77,'HCAD Process'!$D$5:$CZ$504,VLOOKUP(BR$4,'Table Name'!$C$2:$D$100,2,FALSE),FALSE))</f>
        <v>Motel</v>
      </c>
      <c r="BS77" t="str">
        <f>IF($C77=-1,-1,VLOOKUP($C77,'HCAD Process'!$D$5:$CZ$504,VLOOKUP(BS$4,'Table Name'!$C$2:$D$100,2,FALSE),FALSE))</f>
        <v>8001</v>
      </c>
      <c r="BT77" t="str">
        <f>IF($C77=-1,-1,VLOOKUP($C77,'HCAD Process'!$D$5:$CZ$504,VLOOKUP(BT$4,'Table Name'!$C$2:$D$100,2,FALSE),FALSE))</f>
        <v>Land Neighborhood Section 1</v>
      </c>
      <c r="BU77">
        <f>IF($C77=-1,-1,VLOOKUP($C77,'HCAD Process'!$D$5:$CZ$504,VLOOKUP(BU$4,'Table Name'!$C$2:$D$100,2,FALSE),FALSE))</f>
        <v>18600</v>
      </c>
      <c r="BV77" t="str">
        <f>IF($C77=-1,-1,VLOOKUP($C77,'HCAD Process'!$D$5:$CZ$504,VLOOKUP(BV$4,'Table Name'!$C$2:$D$100,2,FALSE),FALSE))</f>
        <v>SF</v>
      </c>
      <c r="BW77" t="str">
        <f>IF($C77=-1,-1,VLOOKUP($C77,'HCAD Process'!$D$5:$CZ$504,VLOOKUP(BW$4,'Table Name'!$C$2:$D$100,2,FALSE),FALSE))</f>
        <v>1.0000</v>
      </c>
      <c r="BX77" t="str">
        <f>IF($C77=-1,-1,VLOOKUP($C77,'HCAD Process'!$D$5:$CZ$504,VLOOKUP(BX$4,'Table Name'!$C$2:$D$100,2,FALSE),FALSE))</f>
        <v>1.0000</v>
      </c>
      <c r="BY77" t="str">
        <f>IF($C77=-1,-1,VLOOKUP($C77,'HCAD Process'!$D$5:$CZ$504,VLOOKUP(BY$4,'Table Name'!$C$2:$D$100,2,FALSE),FALSE))</f>
        <v>1.0000</v>
      </c>
      <c r="BZ77" t="str">
        <f>IF($C77=-1,-1,VLOOKUP($C77,'HCAD Process'!$D$5:$CZ$504,VLOOKUP(BZ$4,'Table Name'!$C$2:$D$100,2,FALSE),FALSE))</f>
        <v>1.0000</v>
      </c>
      <c r="CA77">
        <f>IF($C77=-1,-1,VLOOKUP($C77,'HCAD Process'!$D$5:$CZ$504,VLOOKUP(CA$4,'Table Name'!$C$2:$D$100,2,FALSE),FALSE))</f>
        <v>10</v>
      </c>
      <c r="CB77">
        <f>IF($C77=-1,-1,VLOOKUP($C77,'HCAD Process'!$D$5:$CZ$504,VLOOKUP(CB$4,'Table Name'!$C$2:$D$100,2,FALSE),FALSE))</f>
        <v>10</v>
      </c>
      <c r="CC77">
        <f>IF($C77=-1,-1,VLOOKUP($C77,'HCAD Process'!$D$5:$CZ$504,VLOOKUP(CC$4,'Table Name'!$C$2:$D$100,2,FALSE),FALSE))</f>
        <v>186000</v>
      </c>
      <c r="CD77" t="str">
        <f>IF($C77=-1,-1,VLOOKUP($C77,'HCAD Process'!$D$5:$CZ$504,VLOOKUP(CD$4,'Table Name'!$C$2:$D$100,2,FALSE),FALSE))</f>
        <v>07102000002381</v>
      </c>
    </row>
    <row r="78" spans="2:82" x14ac:dyDescent="0.25">
      <c r="B78">
        <f t="shared" si="1"/>
        <v>74</v>
      </c>
      <c r="C78" t="str">
        <f t="array" ref="C78">IF(ISERROR(INDEX('HCAD Process'!CE$5:CE$504,MATCH(0,COUNTIF(C$4:C77,'HCAD Process'!CE$5:CE$504)+('HCAD Process'!CE$5:CE$504=-1),0))),-1,INDEX('HCAD Process'!CE$5:CE$504,MATCH(0,COUNTIF(C$4:C77,'HCAD Process'!CE$5:CE$504)+('HCAD Process'!CE$5:CE$504=-1),0)))</f>
        <v>07102000002382</v>
      </c>
      <c r="D78" t="str">
        <f>IF($C78=-1,-1,VLOOKUP($C78,'HCAD Process'!$D$5:$CZ$504,VLOOKUP(D$4,'Table Name'!$C$2:$D$100,2,FALSE),FALSE))</f>
        <v>0710200000238</v>
      </c>
      <c r="E78" t="str">
        <f>IF($C78=-1,-1,VLOOKUP($C78,'HCAD Process'!$D$5:$CZ$504,VLOOKUP(E$4,'Table Name'!$C$2:$D$100,2,FALSE),FALSE))</f>
        <v>12/10/2002</v>
      </c>
      <c r="F78" t="str">
        <f>IF($C78=-1,-1,VLOOKUP($C78,'HCAD Process'!$D$5:$CZ$504,VLOOKUP(F$4,'Table Name'!$C$2:$D$100,2,FALSE),FALSE))</f>
        <v>PATEL RINA G</v>
      </c>
      <c r="G78" t="str">
        <f>IF($C78=-1,-1,VLOOKUP($C78,'HCAD Process'!$D$5:$CZ$504,VLOOKUP(G$4,'Table Name'!$C$2:$D$100,2,FALSE),FALSE))</f>
        <v>HIWAY INN</v>
      </c>
      <c r="H78">
        <f>IF($C78=-1,-1,VLOOKUP($C78,'HCAD Process'!$D$5:$CZ$504,VLOOKUP(H$4,'Table Name'!$C$2:$D$100,2,FALSE),FALSE))</f>
        <v>0</v>
      </c>
      <c r="I78" t="str">
        <f>IF($C78=-1,-1,VLOOKUP($C78,'HCAD Process'!$D$5:$CZ$504,VLOOKUP(I$4,'Table Name'!$C$2:$D$100,2,FALSE),FALSE))</f>
        <v>9610 NORTH FWY 11</v>
      </c>
      <c r="J78" t="str">
        <f>IF($C78=-1,-1,VLOOKUP($C78,'HCAD Process'!$D$5:$CZ$504,VLOOKUP(J$4,'Table Name'!$C$2:$D$100,2,FALSE),FALSE))</f>
        <v>HOUSTON</v>
      </c>
      <c r="K78" t="str">
        <f>IF($C78=-1,-1,VLOOKUP($C78,'HCAD Process'!$D$5:$CZ$504,VLOOKUP(K$4,'Table Name'!$C$2:$D$100,2,FALSE),FALSE))</f>
        <v>77037</v>
      </c>
      <c r="L78">
        <f>IF($C78=-1,-1,VLOOKUP($C78,'HCAD Process'!$D$5:$CZ$504,VLOOKUP(L$4,'Table Name'!$C$2:$D$100,2,FALSE),FALSE))</f>
        <v>210000</v>
      </c>
      <c r="M78">
        <f>IF($C78=-1,-1,VLOOKUP($C78,'HCAD Process'!$D$5:$CZ$504,VLOOKUP(M$4,'Table Name'!$C$2:$D$100,2,FALSE),FALSE))</f>
        <v>222844</v>
      </c>
      <c r="N78">
        <f>IF($C78=-1,-1,VLOOKUP($C78,'HCAD Process'!$D$5:$CZ$504,VLOOKUP(N$4,'Table Name'!$C$2:$D$100,2,FALSE),FALSE))</f>
        <v>222844</v>
      </c>
      <c r="O78">
        <f>IF($C78=-1,-1,VLOOKUP($C78,'HCAD Process'!$D$5:$CZ$504,VLOOKUP(O$4,'Table Name'!$C$2:$D$100,2,FALSE),FALSE))</f>
        <v>0</v>
      </c>
      <c r="P78" t="e">
        <f>IF($C78=-1,-1,VLOOKUP($C78,'HCAD Process'!$D$5:$CZ$504,VLOOKUP(P$4,'Table Name'!$C$2:$D$100,2,FALSE),FALSE))</f>
        <v>#REF!</v>
      </c>
      <c r="Q78" t="str">
        <f>IF($C78=-1,-1,VLOOKUP($C78,'HCAD Process'!$D$5:$CZ$504,VLOOKUP(Q$4,'Table Name'!$C$2:$D$100,2,FALSE),FALSE))</f>
        <v>COMMERCIAL</v>
      </c>
      <c r="R78" t="str">
        <f>IF($C78=-1,-1,VLOOKUP($C78,'HCAD Process'!$D$5:$CZ$504,VLOOKUP(R$4,'Table Name'!$C$2:$D$100,2,FALSE),FALSE))</f>
        <v>2</v>
      </c>
      <c r="S78" t="str">
        <f>IF($C78=-1,-1,VLOOKUP($C78,'HCAD Process'!$D$5:$CZ$504,VLOOKUP(S$4,'Table Name'!$C$2:$D$100,2,FALSE),FALSE))</f>
        <v>4315</v>
      </c>
      <c r="T78" t="str">
        <f>IF($C78=-1,-1,VLOOKUP($C78,'HCAD Process'!$D$5:$CZ$504,VLOOKUP(T$4,'Table Name'!$C$2:$D$100,2,FALSE),FALSE))</f>
        <v>8343</v>
      </c>
      <c r="U78" t="str">
        <f>IF($C78=-1,-1,VLOOKUP($C78,'HCAD Process'!$D$5:$CZ$504,VLOOKUP(U$4,'Table Name'!$C$2:$D$100,2,FALSE),FALSE))</f>
        <v>D</v>
      </c>
      <c r="V78" t="str">
        <f>IF($C78=-1,-1,VLOOKUP($C78,'HCAD Process'!$D$5:$CZ$504,VLOOKUP(V$4,'Table Name'!$C$2:$D$100,2,FALSE),FALSE))</f>
        <v>Wood or Light Steel</v>
      </c>
      <c r="W78">
        <f>IF($C78=-1,-1,VLOOKUP($C78,'HCAD Process'!$D$5:$CZ$504,VLOOKUP(W$4,'Table Name'!$C$2:$D$100,2,FALSE),FALSE))</f>
        <v>17227</v>
      </c>
      <c r="X78">
        <f>IF($C78=-1,-1,VLOOKUP($C78,'HCAD Process'!$D$5:$CZ$504,VLOOKUP(X$4,'Table Name'!$C$2:$D$100,2,FALSE),FALSE))</f>
        <v>0</v>
      </c>
      <c r="Y78">
        <f>IF($C78=-1,-1,VLOOKUP($C78,'HCAD Process'!$D$5:$CZ$504,VLOOKUP(Y$4,'Table Name'!$C$2:$D$100,2,FALSE),FALSE))</f>
        <v>153133</v>
      </c>
      <c r="Z78">
        <f>IF($C78=-1,-1,VLOOKUP($C78,'HCAD Process'!$D$5:$CZ$504,VLOOKUP(Z$4,'Table Name'!$C$2:$D$100,2,FALSE),FALSE))</f>
        <v>0</v>
      </c>
      <c r="AA78" t="str">
        <f>IF($C78=-1,-1,VLOOKUP($C78,'HCAD Process'!$D$5:$CZ$504,VLOOKUP(AA$4,'Table Name'!$C$2:$D$100,2,FALSE),FALSE))</f>
        <v>.887500</v>
      </c>
      <c r="AB78" t="str">
        <f>IF($C78=-1,-1,VLOOKUP($C78,'HCAD Process'!$D$5:$CZ$504,VLOOKUP(AB$4,'Table Name'!$C$2:$D$100,2,FALSE),FALSE))</f>
        <v>C</v>
      </c>
      <c r="AC78" t="str">
        <f>IF($C78=-1,-1,VLOOKUP($C78,'HCAD Process'!$D$5:$CZ$504,VLOOKUP(AC$4,'Table Name'!$C$2:$D$100,2,FALSE),FALSE))</f>
        <v>Average</v>
      </c>
      <c r="AD78" t="str">
        <f>IF($C78=-1,-1,VLOOKUP($C78,'HCAD Process'!$D$5:$CZ$504,VLOOKUP(AD$4,'Table Name'!$C$2:$D$100,2,FALSE),FALSE))</f>
        <v>1971</v>
      </c>
      <c r="AE78" t="str">
        <f>IF($C78=-1,-1,VLOOKUP($C78,'HCAD Process'!$D$5:$CZ$504,VLOOKUP(AE$4,'Table Name'!$C$2:$D$100,2,FALSE),FALSE))</f>
        <v>1971</v>
      </c>
      <c r="AF78" t="str">
        <f>IF($C78=-1,-1,VLOOKUP($C78,'HCAD Process'!$D$5:$CZ$504,VLOOKUP(AF$4,'Table Name'!$C$2:$D$100,2,FALSE),FALSE))</f>
        <v>0</v>
      </c>
      <c r="AG78" t="str">
        <f>IF($C78=-1,-1,VLOOKUP($C78,'HCAD Process'!$D$5:$CZ$504,VLOOKUP(AG$4,'Table Name'!$C$2:$D$100,2,FALSE),FALSE))</f>
        <v>1972</v>
      </c>
      <c r="AH78">
        <f>IF($C78=-1,-1,VLOOKUP($C78,'HCAD Process'!$D$5:$CZ$504,VLOOKUP(AH$4,'Table Name'!$C$2:$D$100,2,FALSE),FALSE))</f>
        <v>0</v>
      </c>
      <c r="AI78" t="str">
        <f>IF($C78=-1,-1,VLOOKUP($C78,'HCAD Process'!$D$5:$CZ$504,VLOOKUP(AI$4,'Table Name'!$C$2:$D$100,2,FALSE),FALSE))</f>
        <v>01/01/1997</v>
      </c>
      <c r="AJ78">
        <f>IF($C78=-1,-1,VLOOKUP($C78,'HCAD Process'!$D$5:$CZ$504,VLOOKUP(AJ$4,'Table Name'!$C$2:$D$100,2,FALSE),FALSE))</f>
        <v>0</v>
      </c>
      <c r="AK78">
        <f>IF($C78=-1,-1,VLOOKUP($C78,'HCAD Process'!$D$5:$CZ$504,VLOOKUP(AK$4,'Table Name'!$C$2:$D$100,2,FALSE),FALSE))</f>
        <v>1736</v>
      </c>
      <c r="AL78">
        <f>IF($C78=-1,-1,VLOOKUP($C78,'HCAD Process'!$D$5:$CZ$504,VLOOKUP(AL$4,'Table Name'!$C$2:$D$100,2,FALSE),FALSE))</f>
        <v>2240</v>
      </c>
      <c r="AM78">
        <f>IF($C78=-1,-1,VLOOKUP($C78,'HCAD Process'!$D$5:$CZ$504,VLOOKUP(AM$4,'Table Name'!$C$2:$D$100,2,FALSE),FALSE))</f>
        <v>0</v>
      </c>
      <c r="AN78">
        <f>IF($C78=-1,-1,VLOOKUP($C78,'HCAD Process'!$D$5:$CZ$504,VLOOKUP(AN$4,'Table Name'!$C$2:$D$100,2,FALSE),FALSE))</f>
        <v>0</v>
      </c>
      <c r="AO78">
        <f>IF($C78=-1,-1,VLOOKUP($C78,'HCAD Process'!$D$5:$CZ$504,VLOOKUP(AO$4,'Table Name'!$C$2:$D$100,2,FALSE),FALSE))</f>
        <v>0</v>
      </c>
      <c r="AP78">
        <f>IF($C78=-1,-1,VLOOKUP($C78,'HCAD Process'!$D$5:$CZ$504,VLOOKUP(AP$4,'Table Name'!$C$2:$D$100,2,FALSE),FALSE))</f>
        <v>1736</v>
      </c>
      <c r="AQ78">
        <f>IF($C78=-1,-1,VLOOKUP($C78,'HCAD Process'!$D$5:$CZ$504,VLOOKUP(AQ$4,'Table Name'!$C$2:$D$100,2,FALSE),FALSE))</f>
        <v>312</v>
      </c>
      <c r="AR78">
        <f>IF($C78=-1,-1,VLOOKUP($C78,'HCAD Process'!$D$5:$CZ$504,VLOOKUP(AR$4,'Table Name'!$C$2:$D$100,2,FALSE),FALSE))</f>
        <v>1</v>
      </c>
      <c r="AS78" t="str">
        <f>IF($C78=-1,-1,VLOOKUP($C78,'HCAD Process'!$D$5:$CZ$504,VLOOKUP(AS$4,'Table Name'!$C$2:$D$100,2,FALSE),FALSE))</f>
        <v>24</v>
      </c>
      <c r="AT78" t="str">
        <f>IF($C78=-1,-1,VLOOKUP($C78,'HCAD Process'!$D$5:$CZ$504,VLOOKUP(AT$4,'Table Name'!$C$2:$D$100,2,FALSE),FALSE))</f>
        <v>Motels\Limited Service Hotels</v>
      </c>
      <c r="AU78">
        <f>IF($C78=-1,-1,VLOOKUP($C78,'HCAD Process'!$D$5:$CZ$504,VLOOKUP(AU$4,'Table Name'!$C$2:$D$100,2,FALSE),FALSE))</f>
        <v>0</v>
      </c>
      <c r="AV78" t="str">
        <f>IF($C78=-1,-1,VLOOKUP($C78,'HCAD Process'!$D$5:$CZ$504,VLOOKUP(AV$4,'Table Name'!$C$2:$D$100,2,FALSE),FALSE))</f>
        <v>11</v>
      </c>
      <c r="AW78">
        <f>IF($C78=-1,-1,VLOOKUP($C78,'HCAD Process'!$D$5:$CZ$504,VLOOKUP(AW$4,'Table Name'!$C$2:$D$100,2,FALSE),FALSE))</f>
        <v>0</v>
      </c>
      <c r="AX78">
        <f>IF($C78=-1,-1,VLOOKUP($C78,'HCAD Process'!$D$5:$CZ$504,VLOOKUP(AX$4,'Table Name'!$C$2:$D$100,2,FALSE),FALSE))</f>
        <v>0</v>
      </c>
      <c r="AY78">
        <f>IF($C78=-1,-1,VLOOKUP($C78,'HCAD Process'!$D$5:$CZ$504,VLOOKUP(AY$4,'Table Name'!$C$2:$D$100,2,FALSE),FALSE))</f>
        <v>0</v>
      </c>
      <c r="AZ78">
        <f>IF($C78=-1,-1,VLOOKUP($C78,'HCAD Process'!$D$5:$CZ$504,VLOOKUP(AZ$4,'Table Name'!$C$2:$D$100,2,FALSE),FALSE))</f>
        <v>140525</v>
      </c>
      <c r="BA78" t="str">
        <f>IF($C78=-1,-1,VLOOKUP($C78,'HCAD Process'!$D$5:$CZ$504,VLOOKUP(BA$4,'Table Name'!$C$2:$D$100,2,FALSE),FALSE))</f>
        <v>5</v>
      </c>
      <c r="BB78" t="str">
        <f>IF($C78=-1,-1,VLOOKUP($C78,'HCAD Process'!$D$5:$CZ$504,VLOOKUP(BB$4,'Table Name'!$C$2:$D$100,2,FALSE),FALSE))</f>
        <v>TRS 237 238 &amp; 239</v>
      </c>
      <c r="BC78" t="str">
        <f>IF($C78=-1,-1,VLOOKUP($C78,'HCAD Process'!$D$5:$CZ$504,VLOOKUP(BC$4,'Table Name'!$C$2:$D$100,2,FALSE),FALSE))</f>
        <v>BLUE BELL PLACE SEC 2</v>
      </c>
      <c r="BD78" t="str">
        <f>IF($C78=-1,-1,VLOOKUP($C78,'HCAD Process'!$D$5:$CZ$504,VLOOKUP(BD$4,'Table Name'!$C$2:$D$100,2,FALSE),FALSE))</f>
        <v>2305</v>
      </c>
      <c r="BE78" t="str">
        <f>IF($C78=-1,-1,VLOOKUP($C78,'HCAD Process'!$D$5:$CZ$504,VLOOKUP(BE$4,'Table Name'!$C$2:$D$100,2,FALSE),FALSE))</f>
        <v>Intercontinental</v>
      </c>
      <c r="BF78" t="str">
        <f>IF($C78=-1,-1,VLOOKUP($C78,'HCAD Process'!$D$5:$CZ$504,VLOOKUP(BF$4,'Table Name'!$C$2:$D$100,2,FALSE),FALSE))</f>
        <v>281</v>
      </c>
      <c r="BG78" t="str">
        <f>IF($C78=-1,-1,VLOOKUP($C78,'HCAD Process'!$D$5:$CZ$504,VLOOKUP(BG$4,'Table Name'!$C$2:$D$100,2,FALSE),FALSE))</f>
        <v>ISD 09 - Outside Airport Tiers, East of I-45</v>
      </c>
      <c r="BH78" t="str">
        <f>IF($C78=-1,-1,VLOOKUP($C78,'HCAD Process'!$D$5:$CZ$504,VLOOKUP(BH$4,'Table Name'!$C$2:$D$100,2,FALSE),FALSE))</f>
        <v>9345.04</v>
      </c>
      <c r="BI78" t="str">
        <f>IF($C78=-1,-1,VLOOKUP($C78,'HCAD Process'!$D$5:$CZ$504,VLOOKUP(BI$4,'Table Name'!$C$2:$D$100,2,FALSE),FALSE))</f>
        <v>0</v>
      </c>
      <c r="BJ78" t="str">
        <f>IF($C78=-1,-1,VLOOKUP($C78,'HCAD Process'!$D$5:$CZ$504,VLOOKUP(BJ$4,'Table Name'!$C$2:$D$100,2,FALSE),FALSE))</f>
        <v>09</v>
      </c>
      <c r="BK78" t="str">
        <f>IF($C78=-1,-1,VLOOKUP($C78,'HCAD Process'!$D$5:$CZ$504,VLOOKUP(BK$4,'Table Name'!$C$2:$D$100,2,FALSE),FALSE))</f>
        <v>5263B</v>
      </c>
      <c r="BL78" t="str">
        <f>IF($C78=-1,-1,VLOOKUP($C78,'HCAD Process'!$D$5:$CZ$504,VLOOKUP(BL$4,'Table Name'!$C$2:$D$100,2,FALSE),FALSE))</f>
        <v>412H</v>
      </c>
      <c r="BM78" t="str">
        <f>IF($C78=-1,-1,VLOOKUP($C78,'HCAD Process'!$D$5:$CZ$504,VLOOKUP(BM$4,'Table Name'!$C$2:$D$100,2,FALSE),FALSE))</f>
        <v>009 040 041 042 043 044 045 061</v>
      </c>
      <c r="BN78" t="str">
        <f>IF($C78=-1,-1,VLOOKUP($C78,'HCAD Process'!$D$5:$CZ$504,VLOOKUP(BN$4,'Table Name'!$C$2:$D$100,2,FALSE),FALSE))</f>
        <v>Real, Commercial</v>
      </c>
      <c r="BO78" t="str">
        <f>IF($C78=-1,-1,VLOOKUP($C78,'HCAD Process'!$D$5:$CZ$504,VLOOKUP(BO$4,'Table Name'!$C$2:$D$100,2,FALSE),FALSE))</f>
        <v>F1</v>
      </c>
      <c r="BP78" t="str">
        <f>IF($C78=-1,-1,VLOOKUP($C78,'HCAD Process'!$D$5:$CZ$504,VLOOKUP(BP$4,'Table Name'!$C$2:$D$100,2,FALSE),FALSE))</f>
        <v>Real, Commercial</v>
      </c>
      <c r="BQ78" t="str">
        <f>IF($C78=-1,-1,VLOOKUP($C78,'HCAD Process'!$D$5:$CZ$504,VLOOKUP(BQ$4,'Table Name'!$C$2:$D$100,2,FALSE),FALSE))</f>
        <v>Hotel/Motel, Low-Rise 1 to 3 Stories</v>
      </c>
      <c r="BR78" t="str">
        <f>IF($C78=-1,-1,VLOOKUP($C78,'HCAD Process'!$D$5:$CZ$504,VLOOKUP(BR$4,'Table Name'!$C$2:$D$100,2,FALSE),FALSE))</f>
        <v>Motel</v>
      </c>
      <c r="BS78" t="str">
        <f>IF($C78=-1,-1,VLOOKUP($C78,'HCAD Process'!$D$5:$CZ$504,VLOOKUP(BS$4,'Table Name'!$C$2:$D$100,2,FALSE),FALSE))</f>
        <v>8001</v>
      </c>
      <c r="BT78" t="str">
        <f>IF($C78=-1,-1,VLOOKUP($C78,'HCAD Process'!$D$5:$CZ$504,VLOOKUP(BT$4,'Table Name'!$C$2:$D$100,2,FALSE),FALSE))</f>
        <v>Land Neighborhood Section 1</v>
      </c>
      <c r="BU78">
        <f>IF($C78=-1,-1,VLOOKUP($C78,'HCAD Process'!$D$5:$CZ$504,VLOOKUP(BU$4,'Table Name'!$C$2:$D$100,2,FALSE),FALSE))</f>
        <v>18600</v>
      </c>
      <c r="BV78" t="str">
        <f>IF($C78=-1,-1,VLOOKUP($C78,'HCAD Process'!$D$5:$CZ$504,VLOOKUP(BV$4,'Table Name'!$C$2:$D$100,2,FALSE),FALSE))</f>
        <v>SF</v>
      </c>
      <c r="BW78" t="str">
        <f>IF($C78=-1,-1,VLOOKUP($C78,'HCAD Process'!$D$5:$CZ$504,VLOOKUP(BW$4,'Table Name'!$C$2:$D$100,2,FALSE),FALSE))</f>
        <v>1.0000</v>
      </c>
      <c r="BX78" t="str">
        <f>IF($C78=-1,-1,VLOOKUP($C78,'HCAD Process'!$D$5:$CZ$504,VLOOKUP(BX$4,'Table Name'!$C$2:$D$100,2,FALSE),FALSE))</f>
        <v>1.0000</v>
      </c>
      <c r="BY78" t="str">
        <f>IF($C78=-1,-1,VLOOKUP($C78,'HCAD Process'!$D$5:$CZ$504,VLOOKUP(BY$4,'Table Name'!$C$2:$D$100,2,FALSE),FALSE))</f>
        <v>1.0000</v>
      </c>
      <c r="BZ78" t="str">
        <f>IF($C78=-1,-1,VLOOKUP($C78,'HCAD Process'!$D$5:$CZ$504,VLOOKUP(BZ$4,'Table Name'!$C$2:$D$100,2,FALSE),FALSE))</f>
        <v>1.0000</v>
      </c>
      <c r="CA78">
        <f>IF($C78=-1,-1,VLOOKUP($C78,'HCAD Process'!$D$5:$CZ$504,VLOOKUP(CA$4,'Table Name'!$C$2:$D$100,2,FALSE),FALSE))</f>
        <v>10</v>
      </c>
      <c r="CB78">
        <f>IF($C78=-1,-1,VLOOKUP($C78,'HCAD Process'!$D$5:$CZ$504,VLOOKUP(CB$4,'Table Name'!$C$2:$D$100,2,FALSE),FALSE))</f>
        <v>10</v>
      </c>
      <c r="CC78">
        <f>IF($C78=-1,-1,VLOOKUP($C78,'HCAD Process'!$D$5:$CZ$504,VLOOKUP(CC$4,'Table Name'!$C$2:$D$100,2,FALSE),FALSE))</f>
        <v>186000</v>
      </c>
      <c r="CD78" t="str">
        <f>IF($C78=-1,-1,VLOOKUP($C78,'HCAD Process'!$D$5:$CZ$504,VLOOKUP(CD$4,'Table Name'!$C$2:$D$100,2,FALSE),FALSE))</f>
        <v>07102000002382</v>
      </c>
    </row>
    <row r="79" spans="2:82" x14ac:dyDescent="0.25">
      <c r="B79">
        <f t="shared" si="1"/>
        <v>75</v>
      </c>
      <c r="C79" t="str">
        <f t="array" ref="C79">IF(ISERROR(INDEX('HCAD Process'!CE$5:CE$504,MATCH(0,COUNTIF(C$4:C78,'HCAD Process'!CE$5:CE$504)+('HCAD Process'!CE$5:CE$504=-1),0))),-1,INDEX('HCAD Process'!CE$5:CE$504,MATCH(0,COUNTIF(C$4:C78,'HCAD Process'!CE$5:CE$504)+('HCAD Process'!CE$5:CE$504=-1),0)))</f>
        <v>07102000002383</v>
      </c>
      <c r="D79" t="str">
        <f>IF($C79=-1,-1,VLOOKUP($C79,'HCAD Process'!$D$5:$CZ$504,VLOOKUP(D$4,'Table Name'!$C$2:$D$100,2,FALSE),FALSE))</f>
        <v>0710200000238</v>
      </c>
      <c r="E79" t="str">
        <f>IF($C79=-1,-1,VLOOKUP($C79,'HCAD Process'!$D$5:$CZ$504,VLOOKUP(E$4,'Table Name'!$C$2:$D$100,2,FALSE),FALSE))</f>
        <v>12/10/2002</v>
      </c>
      <c r="F79" t="str">
        <f>IF($C79=-1,-1,VLOOKUP($C79,'HCAD Process'!$D$5:$CZ$504,VLOOKUP(F$4,'Table Name'!$C$2:$D$100,2,FALSE),FALSE))</f>
        <v>PATEL RINA G</v>
      </c>
      <c r="G79" t="str">
        <f>IF($C79=-1,-1,VLOOKUP($C79,'HCAD Process'!$D$5:$CZ$504,VLOOKUP(G$4,'Table Name'!$C$2:$D$100,2,FALSE),FALSE))</f>
        <v>HIWAY INN</v>
      </c>
      <c r="H79">
        <f>IF($C79=-1,-1,VLOOKUP($C79,'HCAD Process'!$D$5:$CZ$504,VLOOKUP(H$4,'Table Name'!$C$2:$D$100,2,FALSE),FALSE))</f>
        <v>0</v>
      </c>
      <c r="I79" t="str">
        <f>IF($C79=-1,-1,VLOOKUP($C79,'HCAD Process'!$D$5:$CZ$504,VLOOKUP(I$4,'Table Name'!$C$2:$D$100,2,FALSE),FALSE))</f>
        <v>9610 NORTH FWY 11</v>
      </c>
      <c r="J79" t="str">
        <f>IF($C79=-1,-1,VLOOKUP($C79,'HCAD Process'!$D$5:$CZ$504,VLOOKUP(J$4,'Table Name'!$C$2:$D$100,2,FALSE),FALSE))</f>
        <v>HOUSTON</v>
      </c>
      <c r="K79" t="str">
        <f>IF($C79=-1,-1,VLOOKUP($C79,'HCAD Process'!$D$5:$CZ$504,VLOOKUP(K$4,'Table Name'!$C$2:$D$100,2,FALSE),FALSE))</f>
        <v>77037</v>
      </c>
      <c r="L79">
        <f>IF($C79=-1,-1,VLOOKUP($C79,'HCAD Process'!$D$5:$CZ$504,VLOOKUP(L$4,'Table Name'!$C$2:$D$100,2,FALSE),FALSE))</f>
        <v>210000</v>
      </c>
      <c r="M79">
        <f>IF($C79=-1,-1,VLOOKUP($C79,'HCAD Process'!$D$5:$CZ$504,VLOOKUP(M$4,'Table Name'!$C$2:$D$100,2,FALSE),FALSE))</f>
        <v>222844</v>
      </c>
      <c r="N79">
        <f>IF($C79=-1,-1,VLOOKUP($C79,'HCAD Process'!$D$5:$CZ$504,VLOOKUP(N$4,'Table Name'!$C$2:$D$100,2,FALSE),FALSE))</f>
        <v>222844</v>
      </c>
      <c r="O79">
        <f>IF($C79=-1,-1,VLOOKUP($C79,'HCAD Process'!$D$5:$CZ$504,VLOOKUP(O$4,'Table Name'!$C$2:$D$100,2,FALSE),FALSE))</f>
        <v>0</v>
      </c>
      <c r="P79" t="e">
        <f>IF($C79=-1,-1,VLOOKUP($C79,'HCAD Process'!$D$5:$CZ$504,VLOOKUP(P$4,'Table Name'!$C$2:$D$100,2,FALSE),FALSE))</f>
        <v>#REF!</v>
      </c>
      <c r="Q79" t="str">
        <f>IF($C79=-1,-1,VLOOKUP($C79,'HCAD Process'!$D$5:$CZ$504,VLOOKUP(Q$4,'Table Name'!$C$2:$D$100,2,FALSE),FALSE))</f>
        <v>COMMERCIAL</v>
      </c>
      <c r="R79" t="str">
        <f>IF($C79=-1,-1,VLOOKUP($C79,'HCAD Process'!$D$5:$CZ$504,VLOOKUP(R$4,'Table Name'!$C$2:$D$100,2,FALSE),FALSE))</f>
        <v>3</v>
      </c>
      <c r="S79" t="str">
        <f>IF($C79=-1,-1,VLOOKUP($C79,'HCAD Process'!$D$5:$CZ$504,VLOOKUP(S$4,'Table Name'!$C$2:$D$100,2,FALSE),FALSE))</f>
        <v>4315</v>
      </c>
      <c r="T79" t="str">
        <f>IF($C79=-1,-1,VLOOKUP($C79,'HCAD Process'!$D$5:$CZ$504,VLOOKUP(T$4,'Table Name'!$C$2:$D$100,2,FALSE),FALSE))</f>
        <v>8343</v>
      </c>
      <c r="U79" t="str">
        <f>IF($C79=-1,-1,VLOOKUP($C79,'HCAD Process'!$D$5:$CZ$504,VLOOKUP(U$4,'Table Name'!$C$2:$D$100,2,FALSE),FALSE))</f>
        <v>D</v>
      </c>
      <c r="V79" t="str">
        <f>IF($C79=-1,-1,VLOOKUP($C79,'HCAD Process'!$D$5:$CZ$504,VLOOKUP(V$4,'Table Name'!$C$2:$D$100,2,FALSE),FALSE))</f>
        <v>Wood or Light Steel</v>
      </c>
      <c r="W79">
        <f>IF($C79=-1,-1,VLOOKUP($C79,'HCAD Process'!$D$5:$CZ$504,VLOOKUP(W$4,'Table Name'!$C$2:$D$100,2,FALSE),FALSE))</f>
        <v>9527</v>
      </c>
      <c r="X79">
        <f>IF($C79=-1,-1,VLOOKUP($C79,'HCAD Process'!$D$5:$CZ$504,VLOOKUP(X$4,'Table Name'!$C$2:$D$100,2,FALSE),FALSE))</f>
        <v>0</v>
      </c>
      <c r="Y79">
        <f>IF($C79=-1,-1,VLOOKUP($C79,'HCAD Process'!$D$5:$CZ$504,VLOOKUP(Y$4,'Table Name'!$C$2:$D$100,2,FALSE),FALSE))</f>
        <v>84682</v>
      </c>
      <c r="Z79">
        <f>IF($C79=-1,-1,VLOOKUP($C79,'HCAD Process'!$D$5:$CZ$504,VLOOKUP(Z$4,'Table Name'!$C$2:$D$100,2,FALSE),FALSE))</f>
        <v>0</v>
      </c>
      <c r="AA79" t="str">
        <f>IF($C79=-1,-1,VLOOKUP($C79,'HCAD Process'!$D$5:$CZ$504,VLOOKUP(AA$4,'Table Name'!$C$2:$D$100,2,FALSE),FALSE))</f>
        <v>.887500</v>
      </c>
      <c r="AB79" t="str">
        <f>IF($C79=-1,-1,VLOOKUP($C79,'HCAD Process'!$D$5:$CZ$504,VLOOKUP(AB$4,'Table Name'!$C$2:$D$100,2,FALSE),FALSE))</f>
        <v>C</v>
      </c>
      <c r="AC79" t="str">
        <f>IF($C79=-1,-1,VLOOKUP($C79,'HCAD Process'!$D$5:$CZ$504,VLOOKUP(AC$4,'Table Name'!$C$2:$D$100,2,FALSE),FALSE))</f>
        <v>Average</v>
      </c>
      <c r="AD79" t="str">
        <f>IF($C79=-1,-1,VLOOKUP($C79,'HCAD Process'!$D$5:$CZ$504,VLOOKUP(AD$4,'Table Name'!$C$2:$D$100,2,FALSE),FALSE))</f>
        <v>1971</v>
      </c>
      <c r="AE79" t="str">
        <f>IF($C79=-1,-1,VLOOKUP($C79,'HCAD Process'!$D$5:$CZ$504,VLOOKUP(AE$4,'Table Name'!$C$2:$D$100,2,FALSE),FALSE))</f>
        <v>1971</v>
      </c>
      <c r="AF79" t="str">
        <f>IF($C79=-1,-1,VLOOKUP($C79,'HCAD Process'!$D$5:$CZ$504,VLOOKUP(AF$4,'Table Name'!$C$2:$D$100,2,FALSE),FALSE))</f>
        <v>0</v>
      </c>
      <c r="AG79" t="str">
        <f>IF($C79=-1,-1,VLOOKUP($C79,'HCAD Process'!$D$5:$CZ$504,VLOOKUP(AG$4,'Table Name'!$C$2:$D$100,2,FALSE),FALSE))</f>
        <v>1972</v>
      </c>
      <c r="AH79">
        <f>IF($C79=-1,-1,VLOOKUP($C79,'HCAD Process'!$D$5:$CZ$504,VLOOKUP(AH$4,'Table Name'!$C$2:$D$100,2,FALSE),FALSE))</f>
        <v>0</v>
      </c>
      <c r="AI79" t="str">
        <f>IF($C79=-1,-1,VLOOKUP($C79,'HCAD Process'!$D$5:$CZ$504,VLOOKUP(AI$4,'Table Name'!$C$2:$D$100,2,FALSE),FALSE))</f>
        <v>01/01/1997</v>
      </c>
      <c r="AJ79">
        <f>IF($C79=-1,-1,VLOOKUP($C79,'HCAD Process'!$D$5:$CZ$504,VLOOKUP(AJ$4,'Table Name'!$C$2:$D$100,2,FALSE),FALSE))</f>
        <v>0</v>
      </c>
      <c r="AK79">
        <f>IF($C79=-1,-1,VLOOKUP($C79,'HCAD Process'!$D$5:$CZ$504,VLOOKUP(AK$4,'Table Name'!$C$2:$D$100,2,FALSE),FALSE))</f>
        <v>960</v>
      </c>
      <c r="AL79">
        <f>IF($C79=-1,-1,VLOOKUP($C79,'HCAD Process'!$D$5:$CZ$504,VLOOKUP(AL$4,'Table Name'!$C$2:$D$100,2,FALSE),FALSE))</f>
        <v>1280</v>
      </c>
      <c r="AM79">
        <f>IF($C79=-1,-1,VLOOKUP($C79,'HCAD Process'!$D$5:$CZ$504,VLOOKUP(AM$4,'Table Name'!$C$2:$D$100,2,FALSE),FALSE))</f>
        <v>0</v>
      </c>
      <c r="AN79">
        <f>IF($C79=-1,-1,VLOOKUP($C79,'HCAD Process'!$D$5:$CZ$504,VLOOKUP(AN$4,'Table Name'!$C$2:$D$100,2,FALSE),FALSE))</f>
        <v>0</v>
      </c>
      <c r="AO79">
        <f>IF($C79=-1,-1,VLOOKUP($C79,'HCAD Process'!$D$5:$CZ$504,VLOOKUP(AO$4,'Table Name'!$C$2:$D$100,2,FALSE),FALSE))</f>
        <v>0</v>
      </c>
      <c r="AP79">
        <f>IF($C79=-1,-1,VLOOKUP($C79,'HCAD Process'!$D$5:$CZ$504,VLOOKUP(AP$4,'Table Name'!$C$2:$D$100,2,FALSE),FALSE))</f>
        <v>960</v>
      </c>
      <c r="AQ79">
        <f>IF($C79=-1,-1,VLOOKUP($C79,'HCAD Process'!$D$5:$CZ$504,VLOOKUP(AQ$4,'Table Name'!$C$2:$D$100,2,FALSE),FALSE))</f>
        <v>184</v>
      </c>
      <c r="AR79">
        <f>IF($C79=-1,-1,VLOOKUP($C79,'HCAD Process'!$D$5:$CZ$504,VLOOKUP(AR$4,'Table Name'!$C$2:$D$100,2,FALSE),FALSE))</f>
        <v>1</v>
      </c>
      <c r="AS79" t="str">
        <f>IF($C79=-1,-1,VLOOKUP($C79,'HCAD Process'!$D$5:$CZ$504,VLOOKUP(AS$4,'Table Name'!$C$2:$D$100,2,FALSE),FALSE))</f>
        <v>24</v>
      </c>
      <c r="AT79" t="str">
        <f>IF($C79=-1,-1,VLOOKUP($C79,'HCAD Process'!$D$5:$CZ$504,VLOOKUP(AT$4,'Table Name'!$C$2:$D$100,2,FALSE),FALSE))</f>
        <v>Motels\Limited Service Hotels</v>
      </c>
      <c r="AU79">
        <f>IF($C79=-1,-1,VLOOKUP($C79,'HCAD Process'!$D$5:$CZ$504,VLOOKUP(AU$4,'Table Name'!$C$2:$D$100,2,FALSE),FALSE))</f>
        <v>0</v>
      </c>
      <c r="AV79" t="str">
        <f>IF($C79=-1,-1,VLOOKUP($C79,'HCAD Process'!$D$5:$CZ$504,VLOOKUP(AV$4,'Table Name'!$C$2:$D$100,2,FALSE),FALSE))</f>
        <v>11</v>
      </c>
      <c r="AW79">
        <f>IF($C79=-1,-1,VLOOKUP($C79,'HCAD Process'!$D$5:$CZ$504,VLOOKUP(AW$4,'Table Name'!$C$2:$D$100,2,FALSE),FALSE))</f>
        <v>0</v>
      </c>
      <c r="AX79">
        <f>IF($C79=-1,-1,VLOOKUP($C79,'HCAD Process'!$D$5:$CZ$504,VLOOKUP(AX$4,'Table Name'!$C$2:$D$100,2,FALSE),FALSE))</f>
        <v>0</v>
      </c>
      <c r="AY79">
        <f>IF($C79=-1,-1,VLOOKUP($C79,'HCAD Process'!$D$5:$CZ$504,VLOOKUP(AY$4,'Table Name'!$C$2:$D$100,2,FALSE),FALSE))</f>
        <v>0</v>
      </c>
      <c r="AZ79">
        <f>IF($C79=-1,-1,VLOOKUP($C79,'HCAD Process'!$D$5:$CZ$504,VLOOKUP(AZ$4,'Table Name'!$C$2:$D$100,2,FALSE),FALSE))</f>
        <v>140525</v>
      </c>
      <c r="BA79" t="str">
        <f>IF($C79=-1,-1,VLOOKUP($C79,'HCAD Process'!$D$5:$CZ$504,VLOOKUP(BA$4,'Table Name'!$C$2:$D$100,2,FALSE),FALSE))</f>
        <v>5</v>
      </c>
      <c r="BB79" t="str">
        <f>IF($C79=-1,-1,VLOOKUP($C79,'HCAD Process'!$D$5:$CZ$504,VLOOKUP(BB$4,'Table Name'!$C$2:$D$100,2,FALSE),FALSE))</f>
        <v>TRS 237 238 &amp; 239</v>
      </c>
      <c r="BC79" t="str">
        <f>IF($C79=-1,-1,VLOOKUP($C79,'HCAD Process'!$D$5:$CZ$504,VLOOKUP(BC$4,'Table Name'!$C$2:$D$100,2,FALSE),FALSE))</f>
        <v>BLUE BELL PLACE SEC 2</v>
      </c>
      <c r="BD79" t="str">
        <f>IF($C79=-1,-1,VLOOKUP($C79,'HCAD Process'!$D$5:$CZ$504,VLOOKUP(BD$4,'Table Name'!$C$2:$D$100,2,FALSE),FALSE))</f>
        <v>2305</v>
      </c>
      <c r="BE79" t="str">
        <f>IF($C79=-1,-1,VLOOKUP($C79,'HCAD Process'!$D$5:$CZ$504,VLOOKUP(BE$4,'Table Name'!$C$2:$D$100,2,FALSE),FALSE))</f>
        <v>Intercontinental</v>
      </c>
      <c r="BF79" t="str">
        <f>IF($C79=-1,-1,VLOOKUP($C79,'HCAD Process'!$D$5:$CZ$504,VLOOKUP(BF$4,'Table Name'!$C$2:$D$100,2,FALSE),FALSE))</f>
        <v>281</v>
      </c>
      <c r="BG79" t="str">
        <f>IF($C79=-1,-1,VLOOKUP($C79,'HCAD Process'!$D$5:$CZ$504,VLOOKUP(BG$4,'Table Name'!$C$2:$D$100,2,FALSE),FALSE))</f>
        <v>ISD 09 - Outside Airport Tiers, East of I-45</v>
      </c>
      <c r="BH79" t="str">
        <f>IF($C79=-1,-1,VLOOKUP($C79,'HCAD Process'!$D$5:$CZ$504,VLOOKUP(BH$4,'Table Name'!$C$2:$D$100,2,FALSE),FALSE))</f>
        <v>9345.04</v>
      </c>
      <c r="BI79" t="str">
        <f>IF($C79=-1,-1,VLOOKUP($C79,'HCAD Process'!$D$5:$CZ$504,VLOOKUP(BI$4,'Table Name'!$C$2:$D$100,2,FALSE),FALSE))</f>
        <v>0</v>
      </c>
      <c r="BJ79" t="str">
        <f>IF($C79=-1,-1,VLOOKUP($C79,'HCAD Process'!$D$5:$CZ$504,VLOOKUP(BJ$4,'Table Name'!$C$2:$D$100,2,FALSE),FALSE))</f>
        <v>09</v>
      </c>
      <c r="BK79" t="str">
        <f>IF($C79=-1,-1,VLOOKUP($C79,'HCAD Process'!$D$5:$CZ$504,VLOOKUP(BK$4,'Table Name'!$C$2:$D$100,2,FALSE),FALSE))</f>
        <v>5263B</v>
      </c>
      <c r="BL79" t="str">
        <f>IF($C79=-1,-1,VLOOKUP($C79,'HCAD Process'!$D$5:$CZ$504,VLOOKUP(BL$4,'Table Name'!$C$2:$D$100,2,FALSE),FALSE))</f>
        <v>412H</v>
      </c>
      <c r="BM79" t="str">
        <f>IF($C79=-1,-1,VLOOKUP($C79,'HCAD Process'!$D$5:$CZ$504,VLOOKUP(BM$4,'Table Name'!$C$2:$D$100,2,FALSE),FALSE))</f>
        <v>009 040 041 042 043 044 045 061</v>
      </c>
      <c r="BN79" t="str">
        <f>IF($C79=-1,-1,VLOOKUP($C79,'HCAD Process'!$D$5:$CZ$504,VLOOKUP(BN$4,'Table Name'!$C$2:$D$100,2,FALSE),FALSE))</f>
        <v>Real, Commercial</v>
      </c>
      <c r="BO79" t="str">
        <f>IF($C79=-1,-1,VLOOKUP($C79,'HCAD Process'!$D$5:$CZ$504,VLOOKUP(BO$4,'Table Name'!$C$2:$D$100,2,FALSE),FALSE))</f>
        <v>F1</v>
      </c>
      <c r="BP79" t="str">
        <f>IF($C79=-1,-1,VLOOKUP($C79,'HCAD Process'!$D$5:$CZ$504,VLOOKUP(BP$4,'Table Name'!$C$2:$D$100,2,FALSE),FALSE))</f>
        <v>Real, Commercial</v>
      </c>
      <c r="BQ79" t="str">
        <f>IF($C79=-1,-1,VLOOKUP($C79,'HCAD Process'!$D$5:$CZ$504,VLOOKUP(BQ$4,'Table Name'!$C$2:$D$100,2,FALSE),FALSE))</f>
        <v>Hotel/Motel, Low-Rise 1 to 3 Stories</v>
      </c>
      <c r="BR79" t="str">
        <f>IF($C79=-1,-1,VLOOKUP($C79,'HCAD Process'!$D$5:$CZ$504,VLOOKUP(BR$4,'Table Name'!$C$2:$D$100,2,FALSE),FALSE))</f>
        <v>Motel</v>
      </c>
      <c r="BS79" t="str">
        <f>IF($C79=-1,-1,VLOOKUP($C79,'HCAD Process'!$D$5:$CZ$504,VLOOKUP(BS$4,'Table Name'!$C$2:$D$100,2,FALSE),FALSE))</f>
        <v>8001</v>
      </c>
      <c r="BT79" t="str">
        <f>IF($C79=-1,-1,VLOOKUP($C79,'HCAD Process'!$D$5:$CZ$504,VLOOKUP(BT$4,'Table Name'!$C$2:$D$100,2,FALSE),FALSE))</f>
        <v>Land Neighborhood Section 1</v>
      </c>
      <c r="BU79">
        <f>IF($C79=-1,-1,VLOOKUP($C79,'HCAD Process'!$D$5:$CZ$504,VLOOKUP(BU$4,'Table Name'!$C$2:$D$100,2,FALSE),FALSE))</f>
        <v>18600</v>
      </c>
      <c r="BV79" t="str">
        <f>IF($C79=-1,-1,VLOOKUP($C79,'HCAD Process'!$D$5:$CZ$504,VLOOKUP(BV$4,'Table Name'!$C$2:$D$100,2,FALSE),FALSE))</f>
        <v>SF</v>
      </c>
      <c r="BW79" t="str">
        <f>IF($C79=-1,-1,VLOOKUP($C79,'HCAD Process'!$D$5:$CZ$504,VLOOKUP(BW$4,'Table Name'!$C$2:$D$100,2,FALSE),FALSE))</f>
        <v>1.0000</v>
      </c>
      <c r="BX79" t="str">
        <f>IF($C79=-1,-1,VLOOKUP($C79,'HCAD Process'!$D$5:$CZ$504,VLOOKUP(BX$4,'Table Name'!$C$2:$D$100,2,FALSE),FALSE))</f>
        <v>1.0000</v>
      </c>
      <c r="BY79" t="str">
        <f>IF($C79=-1,-1,VLOOKUP($C79,'HCAD Process'!$D$5:$CZ$504,VLOOKUP(BY$4,'Table Name'!$C$2:$D$100,2,FALSE),FALSE))</f>
        <v>1.0000</v>
      </c>
      <c r="BZ79" t="str">
        <f>IF($C79=-1,-1,VLOOKUP($C79,'HCAD Process'!$D$5:$CZ$504,VLOOKUP(BZ$4,'Table Name'!$C$2:$D$100,2,FALSE),FALSE))</f>
        <v>1.0000</v>
      </c>
      <c r="CA79">
        <f>IF($C79=-1,-1,VLOOKUP($C79,'HCAD Process'!$D$5:$CZ$504,VLOOKUP(CA$4,'Table Name'!$C$2:$D$100,2,FALSE),FALSE))</f>
        <v>10</v>
      </c>
      <c r="CB79">
        <f>IF($C79=-1,-1,VLOOKUP($C79,'HCAD Process'!$D$5:$CZ$504,VLOOKUP(CB$4,'Table Name'!$C$2:$D$100,2,FALSE),FALSE))</f>
        <v>10</v>
      </c>
      <c r="CC79">
        <f>IF($C79=-1,-1,VLOOKUP($C79,'HCAD Process'!$D$5:$CZ$504,VLOOKUP(CC$4,'Table Name'!$C$2:$D$100,2,FALSE),FALSE))</f>
        <v>186000</v>
      </c>
      <c r="CD79" t="str">
        <f>IF($C79=-1,-1,VLOOKUP($C79,'HCAD Process'!$D$5:$CZ$504,VLOOKUP(CD$4,'Table Name'!$C$2:$D$100,2,FALSE),FALSE))</f>
        <v>07102000002383</v>
      </c>
    </row>
    <row r="80" spans="2:82" x14ac:dyDescent="0.25">
      <c r="B80">
        <f t="shared" si="1"/>
        <v>76</v>
      </c>
      <c r="C80" t="str">
        <f t="array" ref="C80">IF(ISERROR(INDEX('HCAD Process'!CE$5:CE$504,MATCH(0,COUNTIF(C$4:C79,'HCAD Process'!CE$5:CE$504)+('HCAD Process'!CE$5:CE$504=-1),0))),-1,INDEX('HCAD Process'!CE$5:CE$504,MATCH(0,COUNTIF(C$4:C79,'HCAD Process'!CE$5:CE$504)+('HCAD Process'!CE$5:CE$504=-1),0)))</f>
        <v>10525700000111</v>
      </c>
      <c r="D80" t="str">
        <f>IF($C80=-1,-1,VLOOKUP($C80,'HCAD Process'!$D$5:$CZ$504,VLOOKUP(D$4,'Table Name'!$C$2:$D$100,2,FALSE),FALSE))</f>
        <v>1052570000011</v>
      </c>
      <c r="E80" t="str">
        <f>IF($C80=-1,-1,VLOOKUP($C80,'HCAD Process'!$D$5:$CZ$504,VLOOKUP(E$4,'Table Name'!$C$2:$D$100,2,FALSE),FALSE))</f>
        <v>01/30/2012</v>
      </c>
      <c r="F80" t="str">
        <f>IF($C80=-1,-1,VLOOKUP($C80,'HCAD Process'!$D$5:$CZ$504,VLOOKUP(F$4,'Table Name'!$C$2:$D$100,2,FALSE),FALSE))</f>
        <v>INTERRA HABITAT POINT WEST LLC</v>
      </c>
      <c r="G80" t="str">
        <f>IF($C80=-1,-1,VLOOKUP($C80,'HCAD Process'!$D$5:$CZ$504,VLOOKUP(G$4,'Table Name'!$C$2:$D$100,2,FALSE),FALSE))</f>
        <v>POINT WEST BUSINESS CENTER 1</v>
      </c>
      <c r="H80">
        <f>IF($C80=-1,-1,VLOOKUP($C80,'HCAD Process'!$D$5:$CZ$504,VLOOKUP(H$4,'Table Name'!$C$2:$D$100,2,FALSE),FALSE))</f>
        <v>0</v>
      </c>
      <c r="I80" t="str">
        <f>IF($C80=-1,-1,VLOOKUP($C80,'HCAD Process'!$D$5:$CZ$504,VLOOKUP(I$4,'Table Name'!$C$2:$D$100,2,FALSE),FALSE))</f>
        <v>10175 HARWIN DR</v>
      </c>
      <c r="J80" t="str">
        <f>IF($C80=-1,-1,VLOOKUP($C80,'HCAD Process'!$D$5:$CZ$504,VLOOKUP(J$4,'Table Name'!$C$2:$D$100,2,FALSE),FALSE))</f>
        <v>HOUSTON</v>
      </c>
      <c r="K80" t="str">
        <f>IF($C80=-1,-1,VLOOKUP($C80,'HCAD Process'!$D$5:$CZ$504,VLOOKUP(K$4,'Table Name'!$C$2:$D$100,2,FALSE),FALSE))</f>
        <v>77036</v>
      </c>
      <c r="L80">
        <f>IF($C80=-1,-1,VLOOKUP($C80,'HCAD Process'!$D$5:$CZ$504,VLOOKUP(L$4,'Table Name'!$C$2:$D$100,2,FALSE),FALSE))</f>
        <v>2180895</v>
      </c>
      <c r="M80">
        <f>IF($C80=-1,-1,VLOOKUP($C80,'HCAD Process'!$D$5:$CZ$504,VLOOKUP(M$4,'Table Name'!$C$2:$D$100,2,FALSE),FALSE))</f>
        <v>2208683</v>
      </c>
      <c r="N80">
        <f>IF($C80=-1,-1,VLOOKUP($C80,'HCAD Process'!$D$5:$CZ$504,VLOOKUP(N$4,'Table Name'!$C$2:$D$100,2,FALSE),FALSE))</f>
        <v>2092569</v>
      </c>
      <c r="O80">
        <f>IF($C80=-1,-1,VLOOKUP($C80,'HCAD Process'!$D$5:$CZ$504,VLOOKUP(O$4,'Table Name'!$C$2:$D$100,2,FALSE),FALSE))</f>
        <v>0</v>
      </c>
      <c r="P80" t="e">
        <f>IF($C80=-1,-1,VLOOKUP($C80,'HCAD Process'!$D$5:$CZ$504,VLOOKUP(P$4,'Table Name'!$C$2:$D$100,2,FALSE),FALSE))</f>
        <v>#REF!</v>
      </c>
      <c r="Q80" t="str">
        <f>IF($C80=-1,-1,VLOOKUP($C80,'HCAD Process'!$D$5:$CZ$504,VLOOKUP(Q$4,'Table Name'!$C$2:$D$100,2,FALSE),FALSE))</f>
        <v>COMMERCIAL</v>
      </c>
      <c r="R80" t="str">
        <f>IF($C80=-1,-1,VLOOKUP($C80,'HCAD Process'!$D$5:$CZ$504,VLOOKUP(R$4,'Table Name'!$C$2:$D$100,2,FALSE),FALSE))</f>
        <v>1</v>
      </c>
      <c r="S80" t="str">
        <f>IF($C80=-1,-1,VLOOKUP($C80,'HCAD Process'!$D$5:$CZ$504,VLOOKUP(S$4,'Table Name'!$C$2:$D$100,2,FALSE),FALSE))</f>
        <v>4394</v>
      </c>
      <c r="T80" t="str">
        <f>IF($C80=-1,-1,VLOOKUP($C80,'HCAD Process'!$D$5:$CZ$504,VLOOKUP(T$4,'Table Name'!$C$2:$D$100,2,FALSE),FALSE))</f>
        <v>8454</v>
      </c>
      <c r="U80" t="str">
        <f>IF($C80=-1,-1,VLOOKUP($C80,'HCAD Process'!$D$5:$CZ$504,VLOOKUP(U$4,'Table Name'!$C$2:$D$100,2,FALSE),FALSE))</f>
        <v>C</v>
      </c>
      <c r="V80" t="str">
        <f>IF($C80=-1,-1,VLOOKUP($C80,'HCAD Process'!$D$5:$CZ$504,VLOOKUP(V$4,'Table Name'!$C$2:$D$100,2,FALSE),FALSE))</f>
        <v>Masonry Bearing</v>
      </c>
      <c r="W80">
        <f>IF($C80=-1,-1,VLOOKUP($C80,'HCAD Process'!$D$5:$CZ$504,VLOOKUP(W$4,'Table Name'!$C$2:$D$100,2,FALSE),FALSE))</f>
        <v>0</v>
      </c>
      <c r="X80">
        <f>IF($C80=-1,-1,VLOOKUP($C80,'HCAD Process'!$D$5:$CZ$504,VLOOKUP(X$4,'Table Name'!$C$2:$D$100,2,FALSE),FALSE))</f>
        <v>0</v>
      </c>
      <c r="Y80">
        <f>IF($C80=-1,-1,VLOOKUP($C80,'HCAD Process'!$D$5:$CZ$504,VLOOKUP(Y$4,'Table Name'!$C$2:$D$100,2,FALSE),FALSE))</f>
        <v>1715005</v>
      </c>
      <c r="Z80">
        <f>IF($C80=-1,-1,VLOOKUP($C80,'HCAD Process'!$D$5:$CZ$504,VLOOKUP(Z$4,'Table Name'!$C$2:$D$100,2,FALSE),FALSE))</f>
        <v>0</v>
      </c>
      <c r="AA80" t="str">
        <f>IF($C80=-1,-1,VLOOKUP($C80,'HCAD Process'!$D$5:$CZ$504,VLOOKUP(AA$4,'Table Name'!$C$2:$D$100,2,FALSE),FALSE))</f>
        <v>.440000</v>
      </c>
      <c r="AB80" t="str">
        <f>IF($C80=-1,-1,VLOOKUP($C80,'HCAD Process'!$D$5:$CZ$504,VLOOKUP(AB$4,'Table Name'!$C$2:$D$100,2,FALSE),FALSE))</f>
        <v>C</v>
      </c>
      <c r="AC80" t="str">
        <f>IF($C80=-1,-1,VLOOKUP($C80,'HCAD Process'!$D$5:$CZ$504,VLOOKUP(AC$4,'Table Name'!$C$2:$D$100,2,FALSE),FALSE))</f>
        <v>Average</v>
      </c>
      <c r="AD80" t="str">
        <f>IF($C80=-1,-1,VLOOKUP($C80,'HCAD Process'!$D$5:$CZ$504,VLOOKUP(AD$4,'Table Name'!$C$2:$D$100,2,FALSE),FALSE))</f>
        <v>1979</v>
      </c>
      <c r="AE80" t="str">
        <f>IF($C80=-1,-1,VLOOKUP($C80,'HCAD Process'!$D$5:$CZ$504,VLOOKUP(AE$4,'Table Name'!$C$2:$D$100,2,FALSE),FALSE))</f>
        <v>1979</v>
      </c>
      <c r="AF80" t="str">
        <f>IF($C80=-1,-1,VLOOKUP($C80,'HCAD Process'!$D$5:$CZ$504,VLOOKUP(AF$4,'Table Name'!$C$2:$D$100,2,FALSE),FALSE))</f>
        <v>0</v>
      </c>
      <c r="AG80" t="str">
        <f>IF($C80=-1,-1,VLOOKUP($C80,'HCAD Process'!$D$5:$CZ$504,VLOOKUP(AG$4,'Table Name'!$C$2:$D$100,2,FALSE),FALSE))</f>
        <v>1980</v>
      </c>
      <c r="AH80" t="str">
        <f>IF($C80=-1,-1,VLOOKUP($C80,'HCAD Process'!$D$5:$CZ$504,VLOOKUP(AH$4,'Table Name'!$C$2:$D$100,2,FALSE),FALSE))</f>
        <v>HTS</v>
      </c>
      <c r="AI80" t="str">
        <f>IF($C80=-1,-1,VLOOKUP($C80,'HCAD Process'!$D$5:$CZ$504,VLOOKUP(AI$4,'Table Name'!$C$2:$D$100,2,FALSE),FALSE))</f>
        <v>01/01/2004</v>
      </c>
      <c r="AJ80" t="str">
        <f>IF($C80=-1,-1,VLOOKUP($C80,'HCAD Process'!$D$5:$CZ$504,VLOOKUP(AJ$4,'Table Name'!$C$2:$D$100,2,FALSE),FALSE))</f>
        <v>POINT WEST BUSINESS CENTER 1    110- @ 3600SF     ACCUTEST</v>
      </c>
      <c r="AK80">
        <f>IF($C80=-1,-1,VLOOKUP($C80,'HCAD Process'!$D$5:$CZ$504,VLOOKUP(AK$4,'Table Name'!$C$2:$D$100,2,FALSE),FALSE))</f>
        <v>39690</v>
      </c>
      <c r="AL80">
        <f>IF($C80=-1,-1,VLOOKUP($C80,'HCAD Process'!$D$5:$CZ$504,VLOOKUP(AL$4,'Table Name'!$C$2:$D$100,2,FALSE),FALSE))</f>
        <v>57725</v>
      </c>
      <c r="AM80">
        <f>IF($C80=-1,-1,VLOOKUP($C80,'HCAD Process'!$D$5:$CZ$504,VLOOKUP(AM$4,'Table Name'!$C$2:$D$100,2,FALSE),FALSE))</f>
        <v>0</v>
      </c>
      <c r="AN80">
        <f>IF($C80=-1,-1,VLOOKUP($C80,'HCAD Process'!$D$5:$CZ$504,VLOOKUP(AN$4,'Table Name'!$C$2:$D$100,2,FALSE),FALSE))</f>
        <v>0</v>
      </c>
      <c r="AO80">
        <f>IF($C80=-1,-1,VLOOKUP($C80,'HCAD Process'!$D$5:$CZ$504,VLOOKUP(AO$4,'Table Name'!$C$2:$D$100,2,FALSE),FALSE))</f>
        <v>0</v>
      </c>
      <c r="AP80">
        <f>IF($C80=-1,-1,VLOOKUP($C80,'HCAD Process'!$D$5:$CZ$504,VLOOKUP(AP$4,'Table Name'!$C$2:$D$100,2,FALSE),FALSE))</f>
        <v>39690</v>
      </c>
      <c r="AQ80">
        <f>IF($C80=-1,-1,VLOOKUP($C80,'HCAD Process'!$D$5:$CZ$504,VLOOKUP(AQ$4,'Table Name'!$C$2:$D$100,2,FALSE),FALSE))</f>
        <v>1122</v>
      </c>
      <c r="AR80">
        <f>IF($C80=-1,-1,VLOOKUP($C80,'HCAD Process'!$D$5:$CZ$504,VLOOKUP(AR$4,'Table Name'!$C$2:$D$100,2,FALSE),FALSE))</f>
        <v>1</v>
      </c>
      <c r="AS80" t="str">
        <f>IF($C80=-1,-1,VLOOKUP($C80,'HCAD Process'!$D$5:$CZ$504,VLOOKUP(AS$4,'Table Name'!$C$2:$D$100,2,FALSE),FALSE))</f>
        <v>21</v>
      </c>
      <c r="AT80" t="str">
        <f>IF($C80=-1,-1,VLOOKUP($C80,'HCAD Process'!$D$5:$CZ$504,VLOOKUP(AT$4,'Table Name'!$C$2:$D$100,2,FALSE),FALSE))</f>
        <v>Warehouse - Service Ctr/Flex</v>
      </c>
      <c r="AU80">
        <f>IF($C80=-1,-1,VLOOKUP($C80,'HCAD Process'!$D$5:$CZ$504,VLOOKUP(AU$4,'Table Name'!$C$2:$D$100,2,FALSE),FALSE))</f>
        <v>0</v>
      </c>
      <c r="AV80">
        <f>IF($C80=-1,-1,VLOOKUP($C80,'HCAD Process'!$D$5:$CZ$504,VLOOKUP(AV$4,'Table Name'!$C$2:$D$100,2,FALSE),FALSE))</f>
        <v>0</v>
      </c>
      <c r="AW80">
        <f>IF($C80=-1,-1,VLOOKUP($C80,'HCAD Process'!$D$5:$CZ$504,VLOOKUP(AW$4,'Table Name'!$C$2:$D$100,2,FALSE),FALSE))</f>
        <v>39690</v>
      </c>
      <c r="AX80">
        <f>IF($C80=-1,-1,VLOOKUP($C80,'HCAD Process'!$D$5:$CZ$504,VLOOKUP(AX$4,'Table Name'!$C$2:$D$100,2,FALSE),FALSE))</f>
        <v>0</v>
      </c>
      <c r="AY80">
        <f>IF($C80=-1,-1,VLOOKUP($C80,'HCAD Process'!$D$5:$CZ$504,VLOOKUP(AY$4,'Table Name'!$C$2:$D$100,2,FALSE),FALSE))</f>
        <v>0</v>
      </c>
      <c r="AZ80">
        <f>IF($C80=-1,-1,VLOOKUP($C80,'HCAD Process'!$D$5:$CZ$504,VLOOKUP(AZ$4,'Table Name'!$C$2:$D$100,2,FALSE),FALSE))</f>
        <v>246078</v>
      </c>
      <c r="BA80" t="str">
        <f>IF($C80=-1,-1,VLOOKUP($C80,'HCAD Process'!$D$5:$CZ$504,VLOOKUP(BA$4,'Table Name'!$C$2:$D$100,2,FALSE),FALSE))</f>
        <v>5</v>
      </c>
      <c r="BB80" t="str">
        <f>IF($C80=-1,-1,VLOOKUP($C80,'HCAD Process'!$D$5:$CZ$504,VLOOKUP(BB$4,'Table Name'!$C$2:$D$100,2,FALSE),FALSE))</f>
        <v>RES D1 BLK 4</v>
      </c>
      <c r="BC80" t="str">
        <f>IF($C80=-1,-1,VLOOKUP($C80,'HCAD Process'!$D$5:$CZ$504,VLOOKUP(BC$4,'Table Name'!$C$2:$D$100,2,FALSE),FALSE))</f>
        <v>TOWN PARK</v>
      </c>
      <c r="BD80" t="str">
        <f>IF($C80=-1,-1,VLOOKUP($C80,'HCAD Process'!$D$5:$CZ$504,VLOOKUP(BD$4,'Table Name'!$C$2:$D$100,2,FALSE),FALSE))</f>
        <v>6005</v>
      </c>
      <c r="BE80" t="str">
        <f>IF($C80=-1,-1,VLOOKUP($C80,'HCAD Process'!$D$5:$CZ$504,VLOOKUP(BE$4,'Table Name'!$C$2:$D$100,2,FALSE),FALSE))</f>
        <v>Near Southwest</v>
      </c>
      <c r="BF80" t="str">
        <f>IF($C80=-1,-1,VLOOKUP($C80,'HCAD Process'!$D$5:$CZ$504,VLOOKUP(BF$4,'Table Name'!$C$2:$D$100,2,FALSE),FALSE))</f>
        <v>270</v>
      </c>
      <c r="BG80" t="str">
        <f>IF($C80=-1,-1,VLOOKUP($C80,'HCAD Process'!$D$5:$CZ$504,VLOOKUP(BG$4,'Table Name'!$C$2:$D$100,2,FALSE),FALSE))</f>
        <v>ISD 08 - Alief General</v>
      </c>
      <c r="BH80" t="str">
        <f>IF($C80=-1,-1,VLOOKUP($C80,'HCAD Process'!$D$5:$CZ$504,VLOOKUP(BH$4,'Table Name'!$C$2:$D$100,2,FALSE),FALSE))</f>
        <v>9256.00</v>
      </c>
      <c r="BI80" t="str">
        <f>IF($C80=-1,-1,VLOOKUP($C80,'HCAD Process'!$D$5:$CZ$504,VLOOKUP(BI$4,'Table Name'!$C$2:$D$100,2,FALSE),FALSE))</f>
        <v>0</v>
      </c>
      <c r="BJ80" t="str">
        <f>IF($C80=-1,-1,VLOOKUP($C80,'HCAD Process'!$D$5:$CZ$504,VLOOKUP(BJ$4,'Table Name'!$C$2:$D$100,2,FALSE),FALSE))</f>
        <v>08</v>
      </c>
      <c r="BK80" t="str">
        <f>IF($C80=-1,-1,VLOOKUP($C80,'HCAD Process'!$D$5:$CZ$504,VLOOKUP(BK$4,'Table Name'!$C$2:$D$100,2,FALSE),FALSE))</f>
        <v>4955B</v>
      </c>
      <c r="BL80" t="str">
        <f>IF($C80=-1,-1,VLOOKUP($C80,'HCAD Process'!$D$5:$CZ$504,VLOOKUP(BL$4,'Table Name'!$C$2:$D$100,2,FALSE),FALSE))</f>
        <v>530A</v>
      </c>
      <c r="BM80" t="str">
        <f>IF($C80=-1,-1,VLOOKUP($C80,'HCAD Process'!$D$5:$CZ$504,VLOOKUP(BM$4,'Table Name'!$C$2:$D$100,2,FALSE),FALSE))</f>
        <v>008 040 041 042 043 044 048 061 947 994</v>
      </c>
      <c r="BN80" t="str">
        <f>IF($C80=-1,-1,VLOOKUP($C80,'HCAD Process'!$D$5:$CZ$504,VLOOKUP(BN$4,'Table Name'!$C$2:$D$100,2,FALSE),FALSE))</f>
        <v>Real, Commercial</v>
      </c>
      <c r="BO80" t="str">
        <f>IF($C80=-1,-1,VLOOKUP($C80,'HCAD Process'!$D$5:$CZ$504,VLOOKUP(BO$4,'Table Name'!$C$2:$D$100,2,FALSE),FALSE))</f>
        <v>F1</v>
      </c>
      <c r="BP80" t="str">
        <f>IF($C80=-1,-1,VLOOKUP($C80,'HCAD Process'!$D$5:$CZ$504,VLOOKUP(BP$4,'Table Name'!$C$2:$D$100,2,FALSE),FALSE))</f>
        <v>Real, Commercial</v>
      </c>
      <c r="BQ80" t="str">
        <f>IF($C80=-1,-1,VLOOKUP($C80,'HCAD Process'!$D$5:$CZ$504,VLOOKUP(BQ$4,'Table Name'!$C$2:$D$100,2,FALSE),FALSE))</f>
        <v>Service Center Warehouse</v>
      </c>
      <c r="BR80" t="str">
        <f>IF($C80=-1,-1,VLOOKUP($C80,'HCAD Process'!$D$5:$CZ$504,VLOOKUP(BR$4,'Table Name'!$C$2:$D$100,2,FALSE),FALSE))</f>
        <v>Shell, Industrial</v>
      </c>
      <c r="BS80" t="str">
        <f>IF($C80=-1,-1,VLOOKUP($C80,'HCAD Process'!$D$5:$CZ$504,VLOOKUP(BS$4,'Table Name'!$C$2:$D$100,2,FALSE),FALSE))</f>
        <v>8000</v>
      </c>
      <c r="BT80" t="str">
        <f>IF($C80=-1,-1,VLOOKUP($C80,'HCAD Process'!$D$5:$CZ$504,VLOOKUP(BT$4,'Table Name'!$C$2:$D$100,2,FALSE),FALSE))</f>
        <v>Land Neighborhood General Assignment</v>
      </c>
      <c r="BU80">
        <f>IF($C80=-1,-1,VLOOKUP($C80,'HCAD Process'!$D$5:$CZ$504,VLOOKUP(BU$4,'Table Name'!$C$2:$D$100,2,FALSE),FALSE))</f>
        <v>125474</v>
      </c>
      <c r="BV80" t="str">
        <f>IF($C80=-1,-1,VLOOKUP($C80,'HCAD Process'!$D$5:$CZ$504,VLOOKUP(BV$4,'Table Name'!$C$2:$D$100,2,FALSE),FALSE))</f>
        <v>SF</v>
      </c>
      <c r="BW80" t="str">
        <f>IF($C80=-1,-1,VLOOKUP($C80,'HCAD Process'!$D$5:$CZ$504,VLOOKUP(BW$4,'Table Name'!$C$2:$D$100,2,FALSE),FALSE))</f>
        <v>1.0000</v>
      </c>
      <c r="BX80" t="str">
        <f>IF($C80=-1,-1,VLOOKUP($C80,'HCAD Process'!$D$5:$CZ$504,VLOOKUP(BX$4,'Table Name'!$C$2:$D$100,2,FALSE),FALSE))</f>
        <v>1.0000</v>
      </c>
      <c r="BY80" t="str">
        <f>IF($C80=-1,-1,VLOOKUP($C80,'HCAD Process'!$D$5:$CZ$504,VLOOKUP(BY$4,'Table Name'!$C$2:$D$100,2,FALSE),FALSE))</f>
        <v>1.0000</v>
      </c>
      <c r="BZ80" t="str">
        <f>IF($C80=-1,-1,VLOOKUP($C80,'HCAD Process'!$D$5:$CZ$504,VLOOKUP(BZ$4,'Table Name'!$C$2:$D$100,2,FALSE),FALSE))</f>
        <v>1.0000</v>
      </c>
      <c r="CA80">
        <f>IF($C80=-1,-1,VLOOKUP($C80,'HCAD Process'!$D$5:$CZ$504,VLOOKUP(CA$4,'Table Name'!$C$2:$D$100,2,FALSE),FALSE))</f>
        <v>6</v>
      </c>
      <c r="CB80">
        <f>IF($C80=-1,-1,VLOOKUP($C80,'HCAD Process'!$D$5:$CZ$504,VLOOKUP(CB$4,'Table Name'!$C$2:$D$100,2,FALSE),FALSE))</f>
        <v>6</v>
      </c>
      <c r="CC80">
        <f>IF($C80=-1,-1,VLOOKUP($C80,'HCAD Process'!$D$5:$CZ$504,VLOOKUP(CC$4,'Table Name'!$C$2:$D$100,2,FALSE),FALSE))</f>
        <v>752844</v>
      </c>
      <c r="CD80" t="str">
        <f>IF($C80=-1,-1,VLOOKUP($C80,'HCAD Process'!$D$5:$CZ$504,VLOOKUP(CD$4,'Table Name'!$C$2:$D$100,2,FALSE),FALSE))</f>
        <v>10525700000111</v>
      </c>
    </row>
    <row r="81" spans="2:82" x14ac:dyDescent="0.25">
      <c r="B81">
        <f t="shared" si="1"/>
        <v>77</v>
      </c>
      <c r="C81" t="str">
        <f t="array" ref="C81">IF(ISERROR(INDEX('HCAD Process'!CE$5:CE$504,MATCH(0,COUNTIF(C$4:C80,'HCAD Process'!CE$5:CE$504)+('HCAD Process'!CE$5:CE$504=-1),0))),-1,INDEX('HCAD Process'!CE$5:CE$504,MATCH(0,COUNTIF(C$4:C80,'HCAD Process'!CE$5:CE$504)+('HCAD Process'!CE$5:CE$504=-1),0)))</f>
        <v>10525700000141</v>
      </c>
      <c r="D81" t="str">
        <f>IF($C81=-1,-1,VLOOKUP($C81,'HCAD Process'!$D$5:$CZ$504,VLOOKUP(D$4,'Table Name'!$C$2:$D$100,2,FALSE),FALSE))</f>
        <v>1052570000014</v>
      </c>
      <c r="E81" t="str">
        <f>IF($C81=-1,-1,VLOOKUP($C81,'HCAD Process'!$D$5:$CZ$504,VLOOKUP(E$4,'Table Name'!$C$2:$D$100,2,FALSE),FALSE))</f>
        <v>01/30/2012</v>
      </c>
      <c r="F81" t="str">
        <f>IF($C81=-1,-1,VLOOKUP($C81,'HCAD Process'!$D$5:$CZ$504,VLOOKUP(F$4,'Table Name'!$C$2:$D$100,2,FALSE),FALSE))</f>
        <v>INTERRA HABITAT POINT WEST LLC</v>
      </c>
      <c r="G81" t="str">
        <f>IF($C81=-1,-1,VLOOKUP($C81,'HCAD Process'!$D$5:$CZ$504,VLOOKUP(G$4,'Table Name'!$C$2:$D$100,2,FALSE),FALSE))</f>
        <v>POINT WEST BUSINESS CENTER IV</v>
      </c>
      <c r="H81">
        <f>IF($C81=-1,-1,VLOOKUP($C81,'HCAD Process'!$D$5:$CZ$504,VLOOKUP(H$4,'Table Name'!$C$2:$D$100,2,FALSE),FALSE))</f>
        <v>0</v>
      </c>
      <c r="I81" t="str">
        <f>IF($C81=-1,-1,VLOOKUP($C81,'HCAD Process'!$D$5:$CZ$504,VLOOKUP(I$4,'Table Name'!$C$2:$D$100,2,FALSE),FALSE))</f>
        <v>10161 HARWIN DR</v>
      </c>
      <c r="J81" t="str">
        <f>IF($C81=-1,-1,VLOOKUP($C81,'HCAD Process'!$D$5:$CZ$504,VLOOKUP(J$4,'Table Name'!$C$2:$D$100,2,FALSE),FALSE))</f>
        <v>HOUSTON</v>
      </c>
      <c r="K81" t="str">
        <f>IF($C81=-1,-1,VLOOKUP($C81,'HCAD Process'!$D$5:$CZ$504,VLOOKUP(K$4,'Table Name'!$C$2:$D$100,2,FALSE),FALSE))</f>
        <v>77036</v>
      </c>
      <c r="L81">
        <f>IF($C81=-1,-1,VLOOKUP($C81,'HCAD Process'!$D$5:$CZ$504,VLOOKUP(L$4,'Table Name'!$C$2:$D$100,2,FALSE),FALSE))</f>
        <v>4004741</v>
      </c>
      <c r="M81">
        <f>IF($C81=-1,-1,VLOOKUP($C81,'HCAD Process'!$D$5:$CZ$504,VLOOKUP(M$4,'Table Name'!$C$2:$D$100,2,FALSE),FALSE))</f>
        <v>4055792</v>
      </c>
      <c r="N81">
        <f>IF($C81=-1,-1,VLOOKUP($C81,'HCAD Process'!$D$5:$CZ$504,VLOOKUP(N$4,'Table Name'!$C$2:$D$100,2,FALSE),FALSE))</f>
        <v>4417747</v>
      </c>
      <c r="O81">
        <f>IF($C81=-1,-1,VLOOKUP($C81,'HCAD Process'!$D$5:$CZ$504,VLOOKUP(O$4,'Table Name'!$C$2:$D$100,2,FALSE),FALSE))</f>
        <v>0</v>
      </c>
      <c r="P81" t="e">
        <f>IF($C81=-1,-1,VLOOKUP($C81,'HCAD Process'!$D$5:$CZ$504,VLOOKUP(P$4,'Table Name'!$C$2:$D$100,2,FALSE),FALSE))</f>
        <v>#REF!</v>
      </c>
      <c r="Q81" t="str">
        <f>IF($C81=-1,-1,VLOOKUP($C81,'HCAD Process'!$D$5:$CZ$504,VLOOKUP(Q$4,'Table Name'!$C$2:$D$100,2,FALSE),FALSE))</f>
        <v>COMMERCIAL</v>
      </c>
      <c r="R81" t="str">
        <f>IF($C81=-1,-1,VLOOKUP($C81,'HCAD Process'!$D$5:$CZ$504,VLOOKUP(R$4,'Table Name'!$C$2:$D$100,2,FALSE),FALSE))</f>
        <v>1</v>
      </c>
      <c r="S81" t="str">
        <f>IF($C81=-1,-1,VLOOKUP($C81,'HCAD Process'!$D$5:$CZ$504,VLOOKUP(S$4,'Table Name'!$C$2:$D$100,2,FALSE),FALSE))</f>
        <v>4394</v>
      </c>
      <c r="T81" t="str">
        <f>IF($C81=-1,-1,VLOOKUP($C81,'HCAD Process'!$D$5:$CZ$504,VLOOKUP(T$4,'Table Name'!$C$2:$D$100,2,FALSE),FALSE))</f>
        <v>8454</v>
      </c>
      <c r="U81" t="str">
        <f>IF($C81=-1,-1,VLOOKUP($C81,'HCAD Process'!$D$5:$CZ$504,VLOOKUP(U$4,'Table Name'!$C$2:$D$100,2,FALSE),FALSE))</f>
        <v>C</v>
      </c>
      <c r="V81" t="str">
        <f>IF($C81=-1,-1,VLOOKUP($C81,'HCAD Process'!$D$5:$CZ$504,VLOOKUP(V$4,'Table Name'!$C$2:$D$100,2,FALSE),FALSE))</f>
        <v>Masonry Bearing</v>
      </c>
      <c r="W81">
        <f>IF($C81=-1,-1,VLOOKUP($C81,'HCAD Process'!$D$5:$CZ$504,VLOOKUP(W$4,'Table Name'!$C$2:$D$100,2,FALSE),FALSE))</f>
        <v>0</v>
      </c>
      <c r="X81">
        <f>IF($C81=-1,-1,VLOOKUP($C81,'HCAD Process'!$D$5:$CZ$504,VLOOKUP(X$4,'Table Name'!$C$2:$D$100,2,FALSE),FALSE))</f>
        <v>0</v>
      </c>
      <c r="Y81">
        <f>IF($C81=-1,-1,VLOOKUP($C81,'HCAD Process'!$D$5:$CZ$504,VLOOKUP(Y$4,'Table Name'!$C$2:$D$100,2,FALSE),FALSE))</f>
        <v>3047925</v>
      </c>
      <c r="Z81">
        <f>IF($C81=-1,-1,VLOOKUP($C81,'HCAD Process'!$D$5:$CZ$504,VLOOKUP(Z$4,'Table Name'!$C$2:$D$100,2,FALSE),FALSE))</f>
        <v>0</v>
      </c>
      <c r="AA81" t="str">
        <f>IF($C81=-1,-1,VLOOKUP($C81,'HCAD Process'!$D$5:$CZ$504,VLOOKUP(AA$4,'Table Name'!$C$2:$D$100,2,FALSE),FALSE))</f>
        <v>.440000</v>
      </c>
      <c r="AB81" t="str">
        <f>IF($C81=-1,-1,VLOOKUP($C81,'HCAD Process'!$D$5:$CZ$504,VLOOKUP(AB$4,'Table Name'!$C$2:$D$100,2,FALSE),FALSE))</f>
        <v>C</v>
      </c>
      <c r="AC81" t="str">
        <f>IF($C81=-1,-1,VLOOKUP($C81,'HCAD Process'!$D$5:$CZ$504,VLOOKUP(AC$4,'Table Name'!$C$2:$D$100,2,FALSE),FALSE))</f>
        <v>Average</v>
      </c>
      <c r="AD81" t="str">
        <f>IF($C81=-1,-1,VLOOKUP($C81,'HCAD Process'!$D$5:$CZ$504,VLOOKUP(AD$4,'Table Name'!$C$2:$D$100,2,FALSE),FALSE))</f>
        <v>1979</v>
      </c>
      <c r="AE81" t="str">
        <f>IF($C81=-1,-1,VLOOKUP($C81,'HCAD Process'!$D$5:$CZ$504,VLOOKUP(AE$4,'Table Name'!$C$2:$D$100,2,FALSE),FALSE))</f>
        <v>1979</v>
      </c>
      <c r="AF81" t="str">
        <f>IF($C81=-1,-1,VLOOKUP($C81,'HCAD Process'!$D$5:$CZ$504,VLOOKUP(AF$4,'Table Name'!$C$2:$D$100,2,FALSE),FALSE))</f>
        <v>0</v>
      </c>
      <c r="AG81" t="str">
        <f>IF($C81=-1,-1,VLOOKUP($C81,'HCAD Process'!$D$5:$CZ$504,VLOOKUP(AG$4,'Table Name'!$C$2:$D$100,2,FALSE),FALSE))</f>
        <v>1980</v>
      </c>
      <c r="AH81" t="str">
        <f>IF($C81=-1,-1,VLOOKUP($C81,'HCAD Process'!$D$5:$CZ$504,VLOOKUP(AH$4,'Table Name'!$C$2:$D$100,2,FALSE),FALSE))</f>
        <v>HTS</v>
      </c>
      <c r="AI81" t="str">
        <f>IF($C81=-1,-1,VLOOKUP($C81,'HCAD Process'!$D$5:$CZ$504,VLOOKUP(AI$4,'Table Name'!$C$2:$D$100,2,FALSE),FALSE))</f>
        <v>01/01/2004</v>
      </c>
      <c r="AJ81" t="str">
        <f>IF($C81=-1,-1,VLOOKUP($C81,'HCAD Process'!$D$5:$CZ$504,VLOOKUP(AJ$4,'Table Name'!$C$2:$D$100,2,FALSE),FALSE))</f>
        <v>POINT WEST BUSINESS CENTER IV</v>
      </c>
      <c r="AK81">
        <f>IF($C81=-1,-1,VLOOKUP($C81,'HCAD Process'!$D$5:$CZ$504,VLOOKUP(AK$4,'Table Name'!$C$2:$D$100,2,FALSE),FALSE))</f>
        <v>72882</v>
      </c>
      <c r="AL81">
        <f>IF($C81=-1,-1,VLOOKUP($C81,'HCAD Process'!$D$5:$CZ$504,VLOOKUP(AL$4,'Table Name'!$C$2:$D$100,2,FALSE),FALSE))</f>
        <v>77082</v>
      </c>
      <c r="AM81">
        <f>IF($C81=-1,-1,VLOOKUP($C81,'HCAD Process'!$D$5:$CZ$504,VLOOKUP(AM$4,'Table Name'!$C$2:$D$100,2,FALSE),FALSE))</f>
        <v>0</v>
      </c>
      <c r="AN81">
        <f>IF($C81=-1,-1,VLOOKUP($C81,'HCAD Process'!$D$5:$CZ$504,VLOOKUP(AN$4,'Table Name'!$C$2:$D$100,2,FALSE),FALSE))</f>
        <v>0</v>
      </c>
      <c r="AO81">
        <f>IF($C81=-1,-1,VLOOKUP($C81,'HCAD Process'!$D$5:$CZ$504,VLOOKUP(AO$4,'Table Name'!$C$2:$D$100,2,FALSE),FALSE))</f>
        <v>0</v>
      </c>
      <c r="AP81">
        <f>IF($C81=-1,-1,VLOOKUP($C81,'HCAD Process'!$D$5:$CZ$504,VLOOKUP(AP$4,'Table Name'!$C$2:$D$100,2,FALSE),FALSE))</f>
        <v>72882</v>
      </c>
      <c r="AQ81">
        <f>IF($C81=-1,-1,VLOOKUP($C81,'HCAD Process'!$D$5:$CZ$504,VLOOKUP(AQ$4,'Table Name'!$C$2:$D$100,2,FALSE),FALSE))</f>
        <v>2002</v>
      </c>
      <c r="AR81">
        <f>IF($C81=-1,-1,VLOOKUP($C81,'HCAD Process'!$D$5:$CZ$504,VLOOKUP(AR$4,'Table Name'!$C$2:$D$100,2,FALSE),FALSE))</f>
        <v>1</v>
      </c>
      <c r="AS81" t="str">
        <f>IF($C81=-1,-1,VLOOKUP($C81,'HCAD Process'!$D$5:$CZ$504,VLOOKUP(AS$4,'Table Name'!$C$2:$D$100,2,FALSE),FALSE))</f>
        <v>21</v>
      </c>
      <c r="AT81" t="str">
        <f>IF($C81=-1,-1,VLOOKUP($C81,'HCAD Process'!$D$5:$CZ$504,VLOOKUP(AT$4,'Table Name'!$C$2:$D$100,2,FALSE),FALSE))</f>
        <v>Warehouse - Service Ctr/Flex</v>
      </c>
      <c r="AU81">
        <f>IF($C81=-1,-1,VLOOKUP($C81,'HCAD Process'!$D$5:$CZ$504,VLOOKUP(AU$4,'Table Name'!$C$2:$D$100,2,FALSE),FALSE))</f>
        <v>0</v>
      </c>
      <c r="AV81">
        <f>IF($C81=-1,-1,VLOOKUP($C81,'HCAD Process'!$D$5:$CZ$504,VLOOKUP(AV$4,'Table Name'!$C$2:$D$100,2,FALSE),FALSE))</f>
        <v>0</v>
      </c>
      <c r="AW81">
        <f>IF($C81=-1,-1,VLOOKUP($C81,'HCAD Process'!$D$5:$CZ$504,VLOOKUP(AW$4,'Table Name'!$C$2:$D$100,2,FALSE),FALSE))</f>
        <v>72882</v>
      </c>
      <c r="AX81">
        <f>IF($C81=-1,-1,VLOOKUP($C81,'HCAD Process'!$D$5:$CZ$504,VLOOKUP(AX$4,'Table Name'!$C$2:$D$100,2,FALSE),FALSE))</f>
        <v>0</v>
      </c>
      <c r="AY81">
        <f>IF($C81=-1,-1,VLOOKUP($C81,'HCAD Process'!$D$5:$CZ$504,VLOOKUP(AY$4,'Table Name'!$C$2:$D$100,2,FALSE),FALSE))</f>
        <v>0</v>
      </c>
      <c r="AZ81">
        <f>IF($C81=-1,-1,VLOOKUP($C81,'HCAD Process'!$D$5:$CZ$504,VLOOKUP(AZ$4,'Table Name'!$C$2:$D$100,2,FALSE),FALSE))</f>
        <v>451868</v>
      </c>
      <c r="BA81" t="str">
        <f>IF($C81=-1,-1,VLOOKUP($C81,'HCAD Process'!$D$5:$CZ$504,VLOOKUP(BA$4,'Table Name'!$C$2:$D$100,2,FALSE),FALSE))</f>
        <v>5</v>
      </c>
      <c r="BB81" t="str">
        <f>IF($C81=-1,-1,VLOOKUP($C81,'HCAD Process'!$D$5:$CZ$504,VLOOKUP(BB$4,'Table Name'!$C$2:$D$100,2,FALSE),FALSE))</f>
        <v>RES D4 BLK 4</v>
      </c>
      <c r="BC81" t="str">
        <f>IF($C81=-1,-1,VLOOKUP($C81,'HCAD Process'!$D$5:$CZ$504,VLOOKUP(BC$4,'Table Name'!$C$2:$D$100,2,FALSE),FALSE))</f>
        <v>TOWN PARK</v>
      </c>
      <c r="BD81" t="str">
        <f>IF($C81=-1,-1,VLOOKUP($C81,'HCAD Process'!$D$5:$CZ$504,VLOOKUP(BD$4,'Table Name'!$C$2:$D$100,2,FALSE),FALSE))</f>
        <v>6005</v>
      </c>
      <c r="BE81" t="str">
        <f>IF($C81=-1,-1,VLOOKUP($C81,'HCAD Process'!$D$5:$CZ$504,VLOOKUP(BE$4,'Table Name'!$C$2:$D$100,2,FALSE),FALSE))</f>
        <v>Near Southwest</v>
      </c>
      <c r="BF81" t="str">
        <f>IF($C81=-1,-1,VLOOKUP($C81,'HCAD Process'!$D$5:$CZ$504,VLOOKUP(BF$4,'Table Name'!$C$2:$D$100,2,FALSE),FALSE))</f>
        <v>270</v>
      </c>
      <c r="BG81" t="str">
        <f>IF($C81=-1,-1,VLOOKUP($C81,'HCAD Process'!$D$5:$CZ$504,VLOOKUP(BG$4,'Table Name'!$C$2:$D$100,2,FALSE),FALSE))</f>
        <v>ISD 08 - Alief General</v>
      </c>
      <c r="BH81" t="str">
        <f>IF($C81=-1,-1,VLOOKUP($C81,'HCAD Process'!$D$5:$CZ$504,VLOOKUP(BH$4,'Table Name'!$C$2:$D$100,2,FALSE),FALSE))</f>
        <v>9256.00</v>
      </c>
      <c r="BI81" t="str">
        <f>IF($C81=-1,-1,VLOOKUP($C81,'HCAD Process'!$D$5:$CZ$504,VLOOKUP(BI$4,'Table Name'!$C$2:$D$100,2,FALSE),FALSE))</f>
        <v>0</v>
      </c>
      <c r="BJ81" t="str">
        <f>IF($C81=-1,-1,VLOOKUP($C81,'HCAD Process'!$D$5:$CZ$504,VLOOKUP(BJ$4,'Table Name'!$C$2:$D$100,2,FALSE),FALSE))</f>
        <v>08</v>
      </c>
      <c r="BK81" t="str">
        <f>IF($C81=-1,-1,VLOOKUP($C81,'HCAD Process'!$D$5:$CZ$504,VLOOKUP(BK$4,'Table Name'!$C$2:$D$100,2,FALSE),FALSE))</f>
        <v>4955B</v>
      </c>
      <c r="BL81" t="str">
        <f>IF($C81=-1,-1,VLOOKUP($C81,'HCAD Process'!$D$5:$CZ$504,VLOOKUP(BL$4,'Table Name'!$C$2:$D$100,2,FALSE),FALSE))</f>
        <v>530A</v>
      </c>
      <c r="BM81" t="str">
        <f>IF($C81=-1,-1,VLOOKUP($C81,'HCAD Process'!$D$5:$CZ$504,VLOOKUP(BM$4,'Table Name'!$C$2:$D$100,2,FALSE),FALSE))</f>
        <v>008 040 041 042 043 044 048 061 947 994</v>
      </c>
      <c r="BN81" t="str">
        <f>IF($C81=-1,-1,VLOOKUP($C81,'HCAD Process'!$D$5:$CZ$504,VLOOKUP(BN$4,'Table Name'!$C$2:$D$100,2,FALSE),FALSE))</f>
        <v>Real, Commercial</v>
      </c>
      <c r="BO81" t="str">
        <f>IF($C81=-1,-1,VLOOKUP($C81,'HCAD Process'!$D$5:$CZ$504,VLOOKUP(BO$4,'Table Name'!$C$2:$D$100,2,FALSE),FALSE))</f>
        <v>F1</v>
      </c>
      <c r="BP81" t="str">
        <f>IF($C81=-1,-1,VLOOKUP($C81,'HCAD Process'!$D$5:$CZ$504,VLOOKUP(BP$4,'Table Name'!$C$2:$D$100,2,FALSE),FALSE))</f>
        <v>Real, Commercial</v>
      </c>
      <c r="BQ81" t="str">
        <f>IF($C81=-1,-1,VLOOKUP($C81,'HCAD Process'!$D$5:$CZ$504,VLOOKUP(BQ$4,'Table Name'!$C$2:$D$100,2,FALSE),FALSE))</f>
        <v>Service Center Warehouse</v>
      </c>
      <c r="BR81" t="str">
        <f>IF($C81=-1,-1,VLOOKUP($C81,'HCAD Process'!$D$5:$CZ$504,VLOOKUP(BR$4,'Table Name'!$C$2:$D$100,2,FALSE),FALSE))</f>
        <v>Shell, Industrial</v>
      </c>
      <c r="BS81" t="str">
        <f>IF($C81=-1,-1,VLOOKUP($C81,'HCAD Process'!$D$5:$CZ$504,VLOOKUP(BS$4,'Table Name'!$C$2:$D$100,2,FALSE),FALSE))</f>
        <v>8000</v>
      </c>
      <c r="BT81" t="str">
        <f>IF($C81=-1,-1,VLOOKUP($C81,'HCAD Process'!$D$5:$CZ$504,VLOOKUP(BT$4,'Table Name'!$C$2:$D$100,2,FALSE),FALSE))</f>
        <v>Land Neighborhood General Assignment</v>
      </c>
      <c r="BU81">
        <f>IF($C81=-1,-1,VLOOKUP($C81,'HCAD Process'!$D$5:$CZ$504,VLOOKUP(BU$4,'Table Name'!$C$2:$D$100,2,FALSE),FALSE))</f>
        <v>236339</v>
      </c>
      <c r="BV81" t="str">
        <f>IF($C81=-1,-1,VLOOKUP($C81,'HCAD Process'!$D$5:$CZ$504,VLOOKUP(BV$4,'Table Name'!$C$2:$D$100,2,FALSE),FALSE))</f>
        <v>SF</v>
      </c>
      <c r="BW81" t="str">
        <f>IF($C81=-1,-1,VLOOKUP($C81,'HCAD Process'!$D$5:$CZ$504,VLOOKUP(BW$4,'Table Name'!$C$2:$D$100,2,FALSE),FALSE))</f>
        <v>1.0000</v>
      </c>
      <c r="BX81" t="str">
        <f>IF($C81=-1,-1,VLOOKUP($C81,'HCAD Process'!$D$5:$CZ$504,VLOOKUP(BX$4,'Table Name'!$C$2:$D$100,2,FALSE),FALSE))</f>
        <v>1.0000</v>
      </c>
      <c r="BY81" t="str">
        <f>IF($C81=-1,-1,VLOOKUP($C81,'HCAD Process'!$D$5:$CZ$504,VLOOKUP(BY$4,'Table Name'!$C$2:$D$100,2,FALSE),FALSE))</f>
        <v>1.0000</v>
      </c>
      <c r="BZ81" t="str">
        <f>IF($C81=-1,-1,VLOOKUP($C81,'HCAD Process'!$D$5:$CZ$504,VLOOKUP(BZ$4,'Table Name'!$C$2:$D$100,2,FALSE),FALSE))</f>
        <v>1.0000</v>
      </c>
      <c r="CA81">
        <f>IF($C81=-1,-1,VLOOKUP($C81,'HCAD Process'!$D$5:$CZ$504,VLOOKUP(CA$4,'Table Name'!$C$2:$D$100,2,FALSE),FALSE))</f>
        <v>6</v>
      </c>
      <c r="CB81">
        <f>IF($C81=-1,-1,VLOOKUP($C81,'HCAD Process'!$D$5:$CZ$504,VLOOKUP(CB$4,'Table Name'!$C$2:$D$100,2,FALSE),FALSE))</f>
        <v>6</v>
      </c>
      <c r="CC81">
        <f>IF($C81=-1,-1,VLOOKUP($C81,'HCAD Process'!$D$5:$CZ$504,VLOOKUP(CC$4,'Table Name'!$C$2:$D$100,2,FALSE),FALSE))</f>
        <v>1418034</v>
      </c>
      <c r="CD81" t="str">
        <f>IF($C81=-1,-1,VLOOKUP($C81,'HCAD Process'!$D$5:$CZ$504,VLOOKUP(CD$4,'Table Name'!$C$2:$D$100,2,FALSE),FALSE))</f>
        <v>10525700000141</v>
      </c>
    </row>
    <row r="82" spans="2:82" x14ac:dyDescent="0.25">
      <c r="B82">
        <f t="shared" si="1"/>
        <v>78</v>
      </c>
      <c r="C82" t="str">
        <f t="array" ref="C82">IF(ISERROR(INDEX('HCAD Process'!CE$5:CE$504,MATCH(0,COUNTIF(C$4:C81,'HCAD Process'!CE$5:CE$504)+('HCAD Process'!CE$5:CE$504=-1),0))),-1,INDEX('HCAD Process'!CE$5:CE$504,MATCH(0,COUNTIF(C$4:C81,'HCAD Process'!CE$5:CE$504)+('HCAD Process'!CE$5:CE$504=-1),0)))</f>
        <v>10525700000151</v>
      </c>
      <c r="D82" t="str">
        <f>IF($C82=-1,-1,VLOOKUP($C82,'HCAD Process'!$D$5:$CZ$504,VLOOKUP(D$4,'Table Name'!$C$2:$D$100,2,FALSE),FALSE))</f>
        <v>1052570000015</v>
      </c>
      <c r="E82" t="str">
        <f>IF($C82=-1,-1,VLOOKUP($C82,'HCAD Process'!$D$5:$CZ$504,VLOOKUP(E$4,'Table Name'!$C$2:$D$100,2,FALSE),FALSE))</f>
        <v>01/30/2012</v>
      </c>
      <c r="F82" t="str">
        <f>IF($C82=-1,-1,VLOOKUP($C82,'HCAD Process'!$D$5:$CZ$504,VLOOKUP(F$4,'Table Name'!$C$2:$D$100,2,FALSE),FALSE))</f>
        <v>INTERRA HABITAT POINT WEST LLC</v>
      </c>
      <c r="G82" t="str">
        <f>IF($C82=-1,-1,VLOOKUP($C82,'HCAD Process'!$D$5:$CZ$504,VLOOKUP(G$4,'Table Name'!$C$2:$D$100,2,FALSE),FALSE))</f>
        <v>POINT WEST BUSINESS CENTER III</v>
      </c>
      <c r="H82">
        <f>IF($C82=-1,-1,VLOOKUP($C82,'HCAD Process'!$D$5:$CZ$504,VLOOKUP(H$4,'Table Name'!$C$2:$D$100,2,FALSE),FALSE))</f>
        <v>0</v>
      </c>
      <c r="I82" t="str">
        <f>IF($C82=-1,-1,VLOOKUP($C82,'HCAD Process'!$D$5:$CZ$504,VLOOKUP(I$4,'Table Name'!$C$2:$D$100,2,FALSE),FALSE))</f>
        <v>10165 HARWIN DR</v>
      </c>
      <c r="J82" t="str">
        <f>IF($C82=-1,-1,VLOOKUP($C82,'HCAD Process'!$D$5:$CZ$504,VLOOKUP(J$4,'Table Name'!$C$2:$D$100,2,FALSE),FALSE))</f>
        <v>HOUSTON</v>
      </c>
      <c r="K82" t="str">
        <f>IF($C82=-1,-1,VLOOKUP($C82,'HCAD Process'!$D$5:$CZ$504,VLOOKUP(K$4,'Table Name'!$C$2:$D$100,2,FALSE),FALSE))</f>
        <v>77036</v>
      </c>
      <c r="L82">
        <f>IF($C82=-1,-1,VLOOKUP($C82,'HCAD Process'!$D$5:$CZ$504,VLOOKUP(L$4,'Table Name'!$C$2:$D$100,2,FALSE),FALSE))</f>
        <v>1812990</v>
      </c>
      <c r="M82">
        <f>IF($C82=-1,-1,VLOOKUP($C82,'HCAD Process'!$D$5:$CZ$504,VLOOKUP(M$4,'Table Name'!$C$2:$D$100,2,FALSE),FALSE))</f>
        <v>1836097</v>
      </c>
      <c r="N82">
        <f>IF($C82=-1,-1,VLOOKUP($C82,'HCAD Process'!$D$5:$CZ$504,VLOOKUP(N$4,'Table Name'!$C$2:$D$100,2,FALSE),FALSE))</f>
        <v>1364684</v>
      </c>
      <c r="O82">
        <f>IF($C82=-1,-1,VLOOKUP($C82,'HCAD Process'!$D$5:$CZ$504,VLOOKUP(O$4,'Table Name'!$C$2:$D$100,2,FALSE),FALSE))</f>
        <v>0</v>
      </c>
      <c r="P82" t="e">
        <f>IF($C82=-1,-1,VLOOKUP($C82,'HCAD Process'!$D$5:$CZ$504,VLOOKUP(P$4,'Table Name'!$C$2:$D$100,2,FALSE),FALSE))</f>
        <v>#REF!</v>
      </c>
      <c r="Q82" t="str">
        <f>IF($C82=-1,-1,VLOOKUP($C82,'HCAD Process'!$D$5:$CZ$504,VLOOKUP(Q$4,'Table Name'!$C$2:$D$100,2,FALSE),FALSE))</f>
        <v>COMMERCIAL</v>
      </c>
      <c r="R82" t="str">
        <f>IF($C82=-1,-1,VLOOKUP($C82,'HCAD Process'!$D$5:$CZ$504,VLOOKUP(R$4,'Table Name'!$C$2:$D$100,2,FALSE),FALSE))</f>
        <v>1</v>
      </c>
      <c r="S82" t="str">
        <f>IF($C82=-1,-1,VLOOKUP($C82,'HCAD Process'!$D$5:$CZ$504,VLOOKUP(S$4,'Table Name'!$C$2:$D$100,2,FALSE),FALSE))</f>
        <v>4394</v>
      </c>
      <c r="T82" t="str">
        <f>IF($C82=-1,-1,VLOOKUP($C82,'HCAD Process'!$D$5:$CZ$504,VLOOKUP(T$4,'Table Name'!$C$2:$D$100,2,FALSE),FALSE))</f>
        <v>8454</v>
      </c>
      <c r="U82" t="str">
        <f>IF($C82=-1,-1,VLOOKUP($C82,'HCAD Process'!$D$5:$CZ$504,VLOOKUP(U$4,'Table Name'!$C$2:$D$100,2,FALSE),FALSE))</f>
        <v>C</v>
      </c>
      <c r="V82" t="str">
        <f>IF($C82=-1,-1,VLOOKUP($C82,'HCAD Process'!$D$5:$CZ$504,VLOOKUP(V$4,'Table Name'!$C$2:$D$100,2,FALSE),FALSE))</f>
        <v>Masonry Bearing</v>
      </c>
      <c r="W82">
        <f>IF($C82=-1,-1,VLOOKUP($C82,'HCAD Process'!$D$5:$CZ$504,VLOOKUP(W$4,'Table Name'!$C$2:$D$100,2,FALSE),FALSE))</f>
        <v>0</v>
      </c>
      <c r="X82">
        <f>IF($C82=-1,-1,VLOOKUP($C82,'HCAD Process'!$D$5:$CZ$504,VLOOKUP(X$4,'Table Name'!$C$2:$D$100,2,FALSE),FALSE))</f>
        <v>0</v>
      </c>
      <c r="Y82">
        <f>IF($C82=-1,-1,VLOOKUP($C82,'HCAD Process'!$D$5:$CZ$504,VLOOKUP(Y$4,'Table Name'!$C$2:$D$100,2,FALSE),FALSE))</f>
        <v>1517642</v>
      </c>
      <c r="Z82">
        <f>IF($C82=-1,-1,VLOOKUP($C82,'HCAD Process'!$D$5:$CZ$504,VLOOKUP(Z$4,'Table Name'!$C$2:$D$100,2,FALSE),FALSE))</f>
        <v>0</v>
      </c>
      <c r="AA82" t="str">
        <f>IF($C82=-1,-1,VLOOKUP($C82,'HCAD Process'!$D$5:$CZ$504,VLOOKUP(AA$4,'Table Name'!$C$2:$D$100,2,FALSE),FALSE))</f>
        <v>.430000</v>
      </c>
      <c r="AB82" t="str">
        <f>IF($C82=-1,-1,VLOOKUP($C82,'HCAD Process'!$D$5:$CZ$504,VLOOKUP(AB$4,'Table Name'!$C$2:$D$100,2,FALSE),FALSE))</f>
        <v>C</v>
      </c>
      <c r="AC82" t="str">
        <f>IF($C82=-1,-1,VLOOKUP($C82,'HCAD Process'!$D$5:$CZ$504,VLOOKUP(AC$4,'Table Name'!$C$2:$D$100,2,FALSE),FALSE))</f>
        <v>Average</v>
      </c>
      <c r="AD82" t="str">
        <f>IF($C82=-1,-1,VLOOKUP($C82,'HCAD Process'!$D$5:$CZ$504,VLOOKUP(AD$4,'Table Name'!$C$2:$D$100,2,FALSE),FALSE))</f>
        <v>1981</v>
      </c>
      <c r="AE82" t="str">
        <f>IF($C82=-1,-1,VLOOKUP($C82,'HCAD Process'!$D$5:$CZ$504,VLOOKUP(AE$4,'Table Name'!$C$2:$D$100,2,FALSE),FALSE))</f>
        <v>1981</v>
      </c>
      <c r="AF82" t="str">
        <f>IF($C82=-1,-1,VLOOKUP($C82,'HCAD Process'!$D$5:$CZ$504,VLOOKUP(AF$4,'Table Name'!$C$2:$D$100,2,FALSE),FALSE))</f>
        <v>0</v>
      </c>
      <c r="AG82" t="str">
        <f>IF($C82=-1,-1,VLOOKUP($C82,'HCAD Process'!$D$5:$CZ$504,VLOOKUP(AG$4,'Table Name'!$C$2:$D$100,2,FALSE),FALSE))</f>
        <v>1982</v>
      </c>
      <c r="AH82" t="str">
        <f>IF($C82=-1,-1,VLOOKUP($C82,'HCAD Process'!$D$5:$CZ$504,VLOOKUP(AH$4,'Table Name'!$C$2:$D$100,2,FALSE),FALSE))</f>
        <v>HTS</v>
      </c>
      <c r="AI82" t="str">
        <f>IF($C82=-1,-1,VLOOKUP($C82,'HCAD Process'!$D$5:$CZ$504,VLOOKUP(AI$4,'Table Name'!$C$2:$D$100,2,FALSE),FALSE))</f>
        <v>01/01/2004</v>
      </c>
      <c r="AJ82" t="str">
        <f>IF($C82=-1,-1,VLOOKUP($C82,'HCAD Process'!$D$5:$CZ$504,VLOOKUP(AJ$4,'Table Name'!$C$2:$D$100,2,FALSE),FALSE))</f>
        <v>POINT WEST BUSINESS CENTER III    TX YOUTH COMMISSION / TESTING FACILITY</v>
      </c>
      <c r="AK82">
        <f>IF($C82=-1,-1,VLOOKUP($C82,'HCAD Process'!$D$5:$CZ$504,VLOOKUP(AK$4,'Table Name'!$C$2:$D$100,2,FALSE),FALSE))</f>
        <v>33158</v>
      </c>
      <c r="AL82">
        <f>IF($C82=-1,-1,VLOOKUP($C82,'HCAD Process'!$D$5:$CZ$504,VLOOKUP(AL$4,'Table Name'!$C$2:$D$100,2,FALSE),FALSE))</f>
        <v>35114</v>
      </c>
      <c r="AM82">
        <f>IF($C82=-1,-1,VLOOKUP($C82,'HCAD Process'!$D$5:$CZ$504,VLOOKUP(AM$4,'Table Name'!$C$2:$D$100,2,FALSE),FALSE))</f>
        <v>0</v>
      </c>
      <c r="AN82">
        <f>IF($C82=-1,-1,VLOOKUP($C82,'HCAD Process'!$D$5:$CZ$504,VLOOKUP(AN$4,'Table Name'!$C$2:$D$100,2,FALSE),FALSE))</f>
        <v>0</v>
      </c>
      <c r="AO82">
        <f>IF($C82=-1,-1,VLOOKUP($C82,'HCAD Process'!$D$5:$CZ$504,VLOOKUP(AO$4,'Table Name'!$C$2:$D$100,2,FALSE),FALSE))</f>
        <v>0</v>
      </c>
      <c r="AP82">
        <f>IF($C82=-1,-1,VLOOKUP($C82,'HCAD Process'!$D$5:$CZ$504,VLOOKUP(AP$4,'Table Name'!$C$2:$D$100,2,FALSE),FALSE))</f>
        <v>33158</v>
      </c>
      <c r="AQ82">
        <f>IF($C82=-1,-1,VLOOKUP($C82,'HCAD Process'!$D$5:$CZ$504,VLOOKUP(AQ$4,'Table Name'!$C$2:$D$100,2,FALSE),FALSE))</f>
        <v>842</v>
      </c>
      <c r="AR82">
        <f>IF($C82=-1,-1,VLOOKUP($C82,'HCAD Process'!$D$5:$CZ$504,VLOOKUP(AR$4,'Table Name'!$C$2:$D$100,2,FALSE),FALSE))</f>
        <v>1</v>
      </c>
      <c r="AS82" t="str">
        <f>IF($C82=-1,-1,VLOOKUP($C82,'HCAD Process'!$D$5:$CZ$504,VLOOKUP(AS$4,'Table Name'!$C$2:$D$100,2,FALSE),FALSE))</f>
        <v>21</v>
      </c>
      <c r="AT82" t="str">
        <f>IF($C82=-1,-1,VLOOKUP($C82,'HCAD Process'!$D$5:$CZ$504,VLOOKUP(AT$4,'Table Name'!$C$2:$D$100,2,FALSE),FALSE))</f>
        <v>Warehouse - Service Ctr/Flex</v>
      </c>
      <c r="AU82">
        <f>IF($C82=-1,-1,VLOOKUP($C82,'HCAD Process'!$D$5:$CZ$504,VLOOKUP(AU$4,'Table Name'!$C$2:$D$100,2,FALSE),FALSE))</f>
        <v>0</v>
      </c>
      <c r="AV82">
        <f>IF($C82=-1,-1,VLOOKUP($C82,'HCAD Process'!$D$5:$CZ$504,VLOOKUP(AV$4,'Table Name'!$C$2:$D$100,2,FALSE),FALSE))</f>
        <v>0</v>
      </c>
      <c r="AW82">
        <f>IF($C82=-1,-1,VLOOKUP($C82,'HCAD Process'!$D$5:$CZ$504,VLOOKUP(AW$4,'Table Name'!$C$2:$D$100,2,FALSE),FALSE))</f>
        <v>35981</v>
      </c>
      <c r="AX82">
        <f>IF($C82=-1,-1,VLOOKUP($C82,'HCAD Process'!$D$5:$CZ$504,VLOOKUP(AX$4,'Table Name'!$C$2:$D$100,2,FALSE),FALSE))</f>
        <v>0</v>
      </c>
      <c r="AY82">
        <f>IF($C82=-1,-1,VLOOKUP($C82,'HCAD Process'!$D$5:$CZ$504,VLOOKUP(AY$4,'Table Name'!$C$2:$D$100,2,FALSE),FALSE))</f>
        <v>0</v>
      </c>
      <c r="AZ82">
        <f>IF($C82=-1,-1,VLOOKUP($C82,'HCAD Process'!$D$5:$CZ$504,VLOOKUP(AZ$4,'Table Name'!$C$2:$D$100,2,FALSE),FALSE))</f>
        <v>223082</v>
      </c>
      <c r="BA82" t="str">
        <f>IF($C82=-1,-1,VLOOKUP($C82,'HCAD Process'!$D$5:$CZ$504,VLOOKUP(BA$4,'Table Name'!$C$2:$D$100,2,FALSE),FALSE))</f>
        <v>5</v>
      </c>
      <c r="BB82" t="str">
        <f>IF($C82=-1,-1,VLOOKUP($C82,'HCAD Process'!$D$5:$CZ$504,VLOOKUP(BB$4,'Table Name'!$C$2:$D$100,2,FALSE),FALSE))</f>
        <v>RES D3-1 BLK 4</v>
      </c>
      <c r="BC82" t="str">
        <f>IF($C82=-1,-1,VLOOKUP($C82,'HCAD Process'!$D$5:$CZ$504,VLOOKUP(BC$4,'Table Name'!$C$2:$D$100,2,FALSE),FALSE))</f>
        <v>TOWN PARK</v>
      </c>
      <c r="BD82" t="str">
        <f>IF($C82=-1,-1,VLOOKUP($C82,'HCAD Process'!$D$5:$CZ$504,VLOOKUP(BD$4,'Table Name'!$C$2:$D$100,2,FALSE),FALSE))</f>
        <v>6005</v>
      </c>
      <c r="BE82" t="str">
        <f>IF($C82=-1,-1,VLOOKUP($C82,'HCAD Process'!$D$5:$CZ$504,VLOOKUP(BE$4,'Table Name'!$C$2:$D$100,2,FALSE),FALSE))</f>
        <v>Near Southwest</v>
      </c>
      <c r="BF82" t="str">
        <f>IF($C82=-1,-1,VLOOKUP($C82,'HCAD Process'!$D$5:$CZ$504,VLOOKUP(BF$4,'Table Name'!$C$2:$D$100,2,FALSE),FALSE))</f>
        <v>270</v>
      </c>
      <c r="BG82" t="str">
        <f>IF($C82=-1,-1,VLOOKUP($C82,'HCAD Process'!$D$5:$CZ$504,VLOOKUP(BG$4,'Table Name'!$C$2:$D$100,2,FALSE),FALSE))</f>
        <v>ISD 08 - Alief General</v>
      </c>
      <c r="BH82" t="str">
        <f>IF($C82=-1,-1,VLOOKUP($C82,'HCAD Process'!$D$5:$CZ$504,VLOOKUP(BH$4,'Table Name'!$C$2:$D$100,2,FALSE),FALSE))</f>
        <v>9256.00</v>
      </c>
      <c r="BI82" t="str">
        <f>IF($C82=-1,-1,VLOOKUP($C82,'HCAD Process'!$D$5:$CZ$504,VLOOKUP(BI$4,'Table Name'!$C$2:$D$100,2,FALSE),FALSE))</f>
        <v>0</v>
      </c>
      <c r="BJ82" t="str">
        <f>IF($C82=-1,-1,VLOOKUP($C82,'HCAD Process'!$D$5:$CZ$504,VLOOKUP(BJ$4,'Table Name'!$C$2:$D$100,2,FALSE),FALSE))</f>
        <v>08</v>
      </c>
      <c r="BK82" t="str">
        <f>IF($C82=-1,-1,VLOOKUP($C82,'HCAD Process'!$D$5:$CZ$504,VLOOKUP(BK$4,'Table Name'!$C$2:$D$100,2,FALSE),FALSE))</f>
        <v>4955B</v>
      </c>
      <c r="BL82" t="str">
        <f>IF($C82=-1,-1,VLOOKUP($C82,'HCAD Process'!$D$5:$CZ$504,VLOOKUP(BL$4,'Table Name'!$C$2:$D$100,2,FALSE),FALSE))</f>
        <v>530A</v>
      </c>
      <c r="BM82" t="str">
        <f>IF($C82=-1,-1,VLOOKUP($C82,'HCAD Process'!$D$5:$CZ$504,VLOOKUP(BM$4,'Table Name'!$C$2:$D$100,2,FALSE),FALSE))</f>
        <v>008 040 041 042 043 044 048 061 947 994</v>
      </c>
      <c r="BN82" t="str">
        <f>IF($C82=-1,-1,VLOOKUP($C82,'HCAD Process'!$D$5:$CZ$504,VLOOKUP(BN$4,'Table Name'!$C$2:$D$100,2,FALSE),FALSE))</f>
        <v>Real, Commercial</v>
      </c>
      <c r="BO82" t="str">
        <f>IF($C82=-1,-1,VLOOKUP($C82,'HCAD Process'!$D$5:$CZ$504,VLOOKUP(BO$4,'Table Name'!$C$2:$D$100,2,FALSE),FALSE))</f>
        <v>F1</v>
      </c>
      <c r="BP82" t="str">
        <f>IF($C82=-1,-1,VLOOKUP($C82,'HCAD Process'!$D$5:$CZ$504,VLOOKUP(BP$4,'Table Name'!$C$2:$D$100,2,FALSE),FALSE))</f>
        <v>Real, Commercial</v>
      </c>
      <c r="BQ82" t="str">
        <f>IF($C82=-1,-1,VLOOKUP($C82,'HCAD Process'!$D$5:$CZ$504,VLOOKUP(BQ$4,'Table Name'!$C$2:$D$100,2,FALSE),FALSE))</f>
        <v>Service Center Warehouse</v>
      </c>
      <c r="BR82" t="str">
        <f>IF($C82=-1,-1,VLOOKUP($C82,'HCAD Process'!$D$5:$CZ$504,VLOOKUP(BR$4,'Table Name'!$C$2:$D$100,2,FALSE),FALSE))</f>
        <v>Shell, Industrial</v>
      </c>
      <c r="BS82" t="str">
        <f>IF($C82=-1,-1,VLOOKUP($C82,'HCAD Process'!$D$5:$CZ$504,VLOOKUP(BS$4,'Table Name'!$C$2:$D$100,2,FALSE),FALSE))</f>
        <v>8000</v>
      </c>
      <c r="BT82" t="str">
        <f>IF($C82=-1,-1,VLOOKUP($C82,'HCAD Process'!$D$5:$CZ$504,VLOOKUP(BT$4,'Table Name'!$C$2:$D$100,2,FALSE),FALSE))</f>
        <v>Land Neighborhood General Assignment</v>
      </c>
      <c r="BU82">
        <f>IF($C82=-1,-1,VLOOKUP($C82,'HCAD Process'!$D$5:$CZ$504,VLOOKUP(BU$4,'Table Name'!$C$2:$D$100,2,FALSE),FALSE))</f>
        <v>92482</v>
      </c>
      <c r="BV82" t="str">
        <f>IF($C82=-1,-1,VLOOKUP($C82,'HCAD Process'!$D$5:$CZ$504,VLOOKUP(BV$4,'Table Name'!$C$2:$D$100,2,FALSE),FALSE))</f>
        <v>SF</v>
      </c>
      <c r="BW82" t="str">
        <f>IF($C82=-1,-1,VLOOKUP($C82,'HCAD Process'!$D$5:$CZ$504,VLOOKUP(BW$4,'Table Name'!$C$2:$D$100,2,FALSE),FALSE))</f>
        <v>1.0000</v>
      </c>
      <c r="BX82" t="str">
        <f>IF($C82=-1,-1,VLOOKUP($C82,'HCAD Process'!$D$5:$CZ$504,VLOOKUP(BX$4,'Table Name'!$C$2:$D$100,2,FALSE),FALSE))</f>
        <v>1.0000</v>
      </c>
      <c r="BY82" t="str">
        <f>IF($C82=-1,-1,VLOOKUP($C82,'HCAD Process'!$D$5:$CZ$504,VLOOKUP(BY$4,'Table Name'!$C$2:$D$100,2,FALSE),FALSE))</f>
        <v>1.0000</v>
      </c>
      <c r="BZ82" t="str">
        <f>IF($C82=-1,-1,VLOOKUP($C82,'HCAD Process'!$D$5:$CZ$504,VLOOKUP(BZ$4,'Table Name'!$C$2:$D$100,2,FALSE),FALSE))</f>
        <v>1.0000</v>
      </c>
      <c r="CA82">
        <f>IF($C82=-1,-1,VLOOKUP($C82,'HCAD Process'!$D$5:$CZ$504,VLOOKUP(CA$4,'Table Name'!$C$2:$D$100,2,FALSE),FALSE))</f>
        <v>6</v>
      </c>
      <c r="CB82">
        <f>IF($C82=-1,-1,VLOOKUP($C82,'HCAD Process'!$D$5:$CZ$504,VLOOKUP(CB$4,'Table Name'!$C$2:$D$100,2,FALSE),FALSE))</f>
        <v>6</v>
      </c>
      <c r="CC82">
        <f>IF($C82=-1,-1,VLOOKUP($C82,'HCAD Process'!$D$5:$CZ$504,VLOOKUP(CC$4,'Table Name'!$C$2:$D$100,2,FALSE),FALSE))</f>
        <v>554892</v>
      </c>
      <c r="CD82" t="str">
        <f>IF($C82=-1,-1,VLOOKUP($C82,'HCAD Process'!$D$5:$CZ$504,VLOOKUP(CD$4,'Table Name'!$C$2:$D$100,2,FALSE),FALSE))</f>
        <v>10525700000151</v>
      </c>
    </row>
    <row r="83" spans="2:82" x14ac:dyDescent="0.25">
      <c r="B83">
        <f t="shared" si="1"/>
        <v>79</v>
      </c>
      <c r="C83" t="str">
        <f t="array" ref="C83">IF(ISERROR(INDEX('HCAD Process'!CE$5:CE$504,MATCH(0,COUNTIF(C$4:C82,'HCAD Process'!CE$5:CE$504)+('HCAD Process'!CE$5:CE$504=-1),0))),-1,INDEX('HCAD Process'!CE$5:CE$504,MATCH(0,COUNTIF(C$4:C82,'HCAD Process'!CE$5:CE$504)+('HCAD Process'!CE$5:CE$504=-1),0)))</f>
        <v>10822800000041</v>
      </c>
      <c r="D83" t="str">
        <f>IF($C83=-1,-1,VLOOKUP($C83,'HCAD Process'!$D$5:$CZ$504,VLOOKUP(D$4,'Table Name'!$C$2:$D$100,2,FALSE),FALSE))</f>
        <v>1082280000004</v>
      </c>
      <c r="E83" t="str">
        <f>IF($C83=-1,-1,VLOOKUP($C83,'HCAD Process'!$D$5:$CZ$504,VLOOKUP(E$4,'Table Name'!$C$2:$D$100,2,FALSE),FALSE))</f>
        <v>10/02/2017</v>
      </c>
      <c r="F83" t="str">
        <f>IF($C83=-1,-1,VLOOKUP($C83,'HCAD Process'!$D$5:$CZ$504,VLOOKUP(F$4,'Table Name'!$C$2:$D$100,2,FALSE),FALSE))</f>
        <v>SMB CYPRESS STATION PROPERTIES</v>
      </c>
      <c r="G83" t="str">
        <f>IF($C83=-1,-1,VLOOKUP($C83,'HCAD Process'!$D$5:$CZ$504,VLOOKUP(G$4,'Table Name'!$C$2:$D$100,2,FALSE),FALSE))</f>
        <v>CYPRESS STATION MEDICAL BUILDING II</v>
      </c>
      <c r="H83" t="str">
        <f>IF($C83=-1,-1,VLOOKUP($C83,'HCAD Process'!$D$5:$CZ$504,VLOOKUP(H$4,'Table Name'!$C$2:$D$100,2,FALSE),FALSE))</f>
        <v>Kanady</v>
      </c>
      <c r="I83" t="str">
        <f>IF($C83=-1,-1,VLOOKUP($C83,'HCAD Process'!$D$5:$CZ$504,VLOOKUP(I$4,'Table Name'!$C$2:$D$100,2,FALSE),FALSE))</f>
        <v>1140 CYPRESS STATION DR</v>
      </c>
      <c r="J83" t="str">
        <f>IF($C83=-1,-1,VLOOKUP($C83,'HCAD Process'!$D$5:$CZ$504,VLOOKUP(J$4,'Table Name'!$C$2:$D$100,2,FALSE),FALSE))</f>
        <v>HOUSTON</v>
      </c>
      <c r="K83" t="str">
        <f>IF($C83=-1,-1,VLOOKUP($C83,'HCAD Process'!$D$5:$CZ$504,VLOOKUP(K$4,'Table Name'!$C$2:$D$100,2,FALSE),FALSE))</f>
        <v>77090</v>
      </c>
      <c r="L83">
        <f>IF($C83=-1,-1,VLOOKUP($C83,'HCAD Process'!$D$5:$CZ$504,VLOOKUP(L$4,'Table Name'!$C$2:$D$100,2,FALSE),FALSE))</f>
        <v>3529033</v>
      </c>
      <c r="M83">
        <f>IF($C83=-1,-1,VLOOKUP($C83,'HCAD Process'!$D$5:$CZ$504,VLOOKUP(M$4,'Table Name'!$C$2:$D$100,2,FALSE),FALSE))</f>
        <v>0</v>
      </c>
      <c r="N83">
        <f>IF($C83=-1,-1,VLOOKUP($C83,'HCAD Process'!$D$5:$CZ$504,VLOOKUP(N$4,'Table Name'!$C$2:$D$100,2,FALSE),FALSE))</f>
        <v>3607177</v>
      </c>
      <c r="O83">
        <f>IF($C83=-1,-1,VLOOKUP($C83,'HCAD Process'!$D$5:$CZ$504,VLOOKUP(O$4,'Table Name'!$C$2:$D$100,2,FALSE),FALSE))</f>
        <v>0</v>
      </c>
      <c r="P83" t="e">
        <f>IF($C83=-1,-1,VLOOKUP($C83,'HCAD Process'!$D$5:$CZ$504,VLOOKUP(P$4,'Table Name'!$C$2:$D$100,2,FALSE),FALSE))</f>
        <v>#REF!</v>
      </c>
      <c r="Q83" t="str">
        <f>IF($C83=-1,-1,VLOOKUP($C83,'HCAD Process'!$D$5:$CZ$504,VLOOKUP(Q$4,'Table Name'!$C$2:$D$100,2,FALSE),FALSE))</f>
        <v>COMMERCIAL</v>
      </c>
      <c r="R83" t="str">
        <f>IF($C83=-1,-1,VLOOKUP($C83,'HCAD Process'!$D$5:$CZ$504,VLOOKUP(R$4,'Table Name'!$C$2:$D$100,2,FALSE),FALSE))</f>
        <v>1</v>
      </c>
      <c r="S83" t="str">
        <f>IF($C83=-1,-1,VLOOKUP($C83,'HCAD Process'!$D$5:$CZ$504,VLOOKUP(S$4,'Table Name'!$C$2:$D$100,2,FALSE),FALSE))</f>
        <v>4349</v>
      </c>
      <c r="T83" t="str">
        <f>IF($C83=-1,-1,VLOOKUP($C83,'HCAD Process'!$D$5:$CZ$504,VLOOKUP(T$4,'Table Name'!$C$2:$D$100,2,FALSE),FALSE))</f>
        <v>8341</v>
      </c>
      <c r="U83" t="str">
        <f>IF($C83=-1,-1,VLOOKUP($C83,'HCAD Process'!$D$5:$CZ$504,VLOOKUP(U$4,'Table Name'!$C$2:$D$100,2,FALSE),FALSE))</f>
        <v>C</v>
      </c>
      <c r="V83" t="str">
        <f>IF($C83=-1,-1,VLOOKUP($C83,'HCAD Process'!$D$5:$CZ$504,VLOOKUP(V$4,'Table Name'!$C$2:$D$100,2,FALSE),FALSE))</f>
        <v>Masonry Bearing</v>
      </c>
      <c r="W83">
        <f>IF($C83=-1,-1,VLOOKUP($C83,'HCAD Process'!$D$5:$CZ$504,VLOOKUP(W$4,'Table Name'!$C$2:$D$100,2,FALSE),FALSE))</f>
        <v>0</v>
      </c>
      <c r="X83">
        <f>IF($C83=-1,-1,VLOOKUP($C83,'HCAD Process'!$D$5:$CZ$504,VLOOKUP(X$4,'Table Name'!$C$2:$D$100,2,FALSE),FALSE))</f>
        <v>0</v>
      </c>
      <c r="Y83">
        <f>IF($C83=-1,-1,VLOOKUP($C83,'HCAD Process'!$D$5:$CZ$504,VLOOKUP(Y$4,'Table Name'!$C$2:$D$100,2,FALSE),FALSE))</f>
        <v>4331557</v>
      </c>
      <c r="Z83">
        <f>IF($C83=-1,-1,VLOOKUP($C83,'HCAD Process'!$D$5:$CZ$504,VLOOKUP(Z$4,'Table Name'!$C$2:$D$100,2,FALSE),FALSE))</f>
        <v>0</v>
      </c>
      <c r="AA83" t="str">
        <f>IF($C83=-1,-1,VLOOKUP($C83,'HCAD Process'!$D$5:$CZ$504,VLOOKUP(AA$4,'Table Name'!$C$2:$D$100,2,FALSE),FALSE))</f>
        <v>.190000</v>
      </c>
      <c r="AB83" t="str">
        <f>IF($C83=-1,-1,VLOOKUP($C83,'HCAD Process'!$D$5:$CZ$504,VLOOKUP(AB$4,'Table Name'!$C$2:$D$100,2,FALSE),FALSE))</f>
        <v>A</v>
      </c>
      <c r="AC83" t="str">
        <f>IF($C83=-1,-1,VLOOKUP($C83,'HCAD Process'!$D$5:$CZ$504,VLOOKUP(AC$4,'Table Name'!$C$2:$D$100,2,FALSE),FALSE))</f>
        <v>Excellent</v>
      </c>
      <c r="AD83" t="str">
        <f>IF($C83=-1,-1,VLOOKUP($C83,'HCAD Process'!$D$5:$CZ$504,VLOOKUP(AD$4,'Table Name'!$C$2:$D$100,2,FALSE),FALSE))</f>
        <v>2009</v>
      </c>
      <c r="AE83" t="str">
        <f>IF($C83=-1,-1,VLOOKUP($C83,'HCAD Process'!$D$5:$CZ$504,VLOOKUP(AE$4,'Table Name'!$C$2:$D$100,2,FALSE),FALSE))</f>
        <v>2009</v>
      </c>
      <c r="AF83" t="str">
        <f>IF($C83=-1,-1,VLOOKUP($C83,'HCAD Process'!$D$5:$CZ$504,VLOOKUP(AF$4,'Table Name'!$C$2:$D$100,2,FALSE),FALSE))</f>
        <v>0</v>
      </c>
      <c r="AG83" t="str">
        <f>IF($C83=-1,-1,VLOOKUP($C83,'HCAD Process'!$D$5:$CZ$504,VLOOKUP(AG$4,'Table Name'!$C$2:$D$100,2,FALSE),FALSE))</f>
        <v>2010</v>
      </c>
      <c r="AH83">
        <f>IF($C83=-1,-1,VLOOKUP($C83,'HCAD Process'!$D$5:$CZ$504,VLOOKUP(AH$4,'Table Name'!$C$2:$D$100,2,FALSE),FALSE))</f>
        <v>0</v>
      </c>
      <c r="AI83" t="str">
        <f>IF($C83=-1,-1,VLOOKUP($C83,'HCAD Process'!$D$5:$CZ$504,VLOOKUP(AI$4,'Table Name'!$C$2:$D$100,2,FALSE),FALSE))</f>
        <v>12/30/1899</v>
      </c>
      <c r="AJ83" t="str">
        <f>IF($C83=-1,-1,VLOOKUP($C83,'HCAD Process'!$D$5:$CZ$504,VLOOKUP(AJ$4,'Table Name'!$C$2:$D$100,2,FALSE),FALSE))</f>
        <v>PRECISION CANCER CENTER</v>
      </c>
      <c r="AK83">
        <f>IF($C83=-1,-1,VLOOKUP($C83,'HCAD Process'!$D$5:$CZ$504,VLOOKUP(AK$4,'Table Name'!$C$2:$D$100,2,FALSE),FALSE))</f>
        <v>20403</v>
      </c>
      <c r="AL83">
        <f>IF($C83=-1,-1,VLOOKUP($C83,'HCAD Process'!$D$5:$CZ$504,VLOOKUP(AL$4,'Table Name'!$C$2:$D$100,2,FALSE),FALSE))</f>
        <v>22573</v>
      </c>
      <c r="AM83">
        <f>IF($C83=-1,-1,VLOOKUP($C83,'HCAD Process'!$D$5:$CZ$504,VLOOKUP(AM$4,'Table Name'!$C$2:$D$100,2,FALSE),FALSE))</f>
        <v>0</v>
      </c>
      <c r="AN83">
        <f>IF($C83=-1,-1,VLOOKUP($C83,'HCAD Process'!$D$5:$CZ$504,VLOOKUP(AN$4,'Table Name'!$C$2:$D$100,2,FALSE),FALSE))</f>
        <v>0</v>
      </c>
      <c r="AO83">
        <f>IF($C83=-1,-1,VLOOKUP($C83,'HCAD Process'!$D$5:$CZ$504,VLOOKUP(AO$4,'Table Name'!$C$2:$D$100,2,FALSE),FALSE))</f>
        <v>0</v>
      </c>
      <c r="AP83">
        <f>IF($C83=-1,-1,VLOOKUP($C83,'HCAD Process'!$D$5:$CZ$504,VLOOKUP(AP$4,'Table Name'!$C$2:$D$100,2,FALSE),FALSE))</f>
        <v>20403</v>
      </c>
      <c r="AQ83">
        <f>IF($C83=-1,-1,VLOOKUP($C83,'HCAD Process'!$D$5:$CZ$504,VLOOKUP(AQ$4,'Table Name'!$C$2:$D$100,2,FALSE),FALSE))</f>
        <v>746</v>
      </c>
      <c r="AR83">
        <f>IF($C83=-1,-1,VLOOKUP($C83,'HCAD Process'!$D$5:$CZ$504,VLOOKUP(AR$4,'Table Name'!$C$2:$D$100,2,FALSE),FALSE))</f>
        <v>1</v>
      </c>
      <c r="AS83" t="str">
        <f>IF($C83=-1,-1,VLOOKUP($C83,'HCAD Process'!$D$5:$CZ$504,VLOOKUP(AS$4,'Table Name'!$C$2:$D$100,2,FALSE),FALSE))</f>
        <v>11</v>
      </c>
      <c r="AT83" t="str">
        <f>IF($C83=-1,-1,VLOOKUP($C83,'HCAD Process'!$D$5:$CZ$504,VLOOKUP(AT$4,'Table Name'!$C$2:$D$100,2,FALSE),FALSE))</f>
        <v>Medical</v>
      </c>
      <c r="AU83">
        <f>IF($C83=-1,-1,VLOOKUP($C83,'HCAD Process'!$D$5:$CZ$504,VLOOKUP(AU$4,'Table Name'!$C$2:$D$100,2,FALSE),FALSE))</f>
        <v>0</v>
      </c>
      <c r="AV83">
        <f>IF($C83=-1,-1,VLOOKUP($C83,'HCAD Process'!$D$5:$CZ$504,VLOOKUP(AV$4,'Table Name'!$C$2:$D$100,2,FALSE),FALSE))</f>
        <v>0</v>
      </c>
      <c r="AW83">
        <f>IF($C83=-1,-1,VLOOKUP($C83,'HCAD Process'!$D$5:$CZ$504,VLOOKUP(AW$4,'Table Name'!$C$2:$D$100,2,FALSE),FALSE))</f>
        <v>18623</v>
      </c>
      <c r="AX83">
        <f>IF($C83=-1,-1,VLOOKUP($C83,'HCAD Process'!$D$5:$CZ$504,VLOOKUP(AX$4,'Table Name'!$C$2:$D$100,2,FALSE),FALSE))</f>
        <v>0</v>
      </c>
      <c r="AY83">
        <f>IF($C83=-1,-1,VLOOKUP($C83,'HCAD Process'!$D$5:$CZ$504,VLOOKUP(AY$4,'Table Name'!$C$2:$D$100,2,FALSE),FALSE))</f>
        <v>0</v>
      </c>
      <c r="AZ83">
        <f>IF($C83=-1,-1,VLOOKUP($C83,'HCAD Process'!$D$5:$CZ$504,VLOOKUP(AZ$4,'Table Name'!$C$2:$D$100,2,FALSE),FALSE))</f>
        <v>335214</v>
      </c>
      <c r="BA83" t="str">
        <f>IF($C83=-1,-1,VLOOKUP($C83,'HCAD Process'!$D$5:$CZ$504,VLOOKUP(BA$4,'Table Name'!$C$2:$D$100,2,FALSE),FALSE))</f>
        <v>14</v>
      </c>
      <c r="BB83" t="str">
        <f>IF($C83=-1,-1,VLOOKUP($C83,'HCAD Process'!$D$5:$CZ$504,VLOOKUP(BB$4,'Table Name'!$C$2:$D$100,2,FALSE),FALSE))</f>
        <v>RES B3</v>
      </c>
      <c r="BC83" t="str">
        <f>IF($C83=-1,-1,VLOOKUP($C83,'HCAD Process'!$D$5:$CZ$504,VLOOKUP(BC$4,'Table Name'!$C$2:$D$100,2,FALSE),FALSE))</f>
        <v>CYPRESS STATION SEC 2</v>
      </c>
      <c r="BD83" t="str">
        <f>IF($C83=-1,-1,VLOOKUP($C83,'HCAD Process'!$D$5:$CZ$504,VLOOKUP(BD$4,'Table Name'!$C$2:$D$100,2,FALSE),FALSE))</f>
        <v>1114</v>
      </c>
      <c r="BE83" t="str">
        <f>IF($C83=-1,-1,VLOOKUP($C83,'HCAD Process'!$D$5:$CZ$504,VLOOKUP(BE$4,'Table Name'!$C$2:$D$100,2,FALSE),FALSE))</f>
        <v>North - Greenspoint</v>
      </c>
      <c r="BF83" t="str">
        <f>IF($C83=-1,-1,VLOOKUP($C83,'HCAD Process'!$D$5:$CZ$504,VLOOKUP(BF$4,'Table Name'!$C$2:$D$100,2,FALSE),FALSE))</f>
        <v>381</v>
      </c>
      <c r="BG83" t="str">
        <f>IF($C83=-1,-1,VLOOKUP($C83,'HCAD Process'!$D$5:$CZ$504,VLOOKUP(BG$4,'Table Name'!$C$2:$D$100,2,FALSE),FALSE))</f>
        <v>ISD 24 - West of I-45, North of FM 1960</v>
      </c>
      <c r="BH83" t="str">
        <f>IF($C83=-1,-1,VLOOKUP($C83,'HCAD Process'!$D$5:$CZ$504,VLOOKUP(BH$4,'Table Name'!$C$2:$D$100,2,FALSE),FALSE))</f>
        <v>9824.06</v>
      </c>
      <c r="BI83" t="str">
        <f>IF($C83=-1,-1,VLOOKUP($C83,'HCAD Process'!$D$5:$CZ$504,VLOOKUP(BI$4,'Table Name'!$C$2:$D$100,2,FALSE),FALSE))</f>
        <v>0</v>
      </c>
      <c r="BJ83" t="str">
        <f>IF($C83=-1,-1,VLOOKUP($C83,'HCAD Process'!$D$5:$CZ$504,VLOOKUP(BJ$4,'Table Name'!$C$2:$D$100,2,FALSE),FALSE))</f>
        <v>24</v>
      </c>
      <c r="BK83">
        <f>IF($C83=-1,-1,VLOOKUP($C83,'HCAD Process'!$D$5:$CZ$504,VLOOKUP(BK$4,'Table Name'!$C$2:$D$100,2,FALSE),FALSE))</f>
        <v>0</v>
      </c>
      <c r="BL83" t="str">
        <f>IF($C83=-1,-1,VLOOKUP($C83,'HCAD Process'!$D$5:$CZ$504,VLOOKUP(BL$4,'Table Name'!$C$2:$D$100,2,FALSE),FALSE))</f>
        <v>332K</v>
      </c>
      <c r="BM83" t="str">
        <f>IF($C83=-1,-1,VLOOKUP($C83,'HCAD Process'!$D$5:$CZ$504,VLOOKUP(BM$4,'Table Name'!$C$2:$D$100,2,FALSE),FALSE))</f>
        <v>024 040 041 042 043 044 045 131 637 666</v>
      </c>
      <c r="BN83" t="str">
        <f>IF($C83=-1,-1,VLOOKUP($C83,'HCAD Process'!$D$5:$CZ$504,VLOOKUP(BN$4,'Table Name'!$C$2:$D$100,2,FALSE),FALSE))</f>
        <v>Real, Commercial</v>
      </c>
      <c r="BO83" t="str">
        <f>IF($C83=-1,-1,VLOOKUP($C83,'HCAD Process'!$D$5:$CZ$504,VLOOKUP(BO$4,'Table Name'!$C$2:$D$100,2,FALSE),FALSE))</f>
        <v>F1</v>
      </c>
      <c r="BP83" t="str">
        <f>IF($C83=-1,-1,VLOOKUP($C83,'HCAD Process'!$D$5:$CZ$504,VLOOKUP(BP$4,'Table Name'!$C$2:$D$100,2,FALSE),FALSE))</f>
        <v>Real, Commercial</v>
      </c>
      <c r="BQ83" t="str">
        <f>IF($C83=-1,-1,VLOOKUP($C83,'HCAD Process'!$D$5:$CZ$504,VLOOKUP(BQ$4,'Table Name'!$C$2:$D$100,2,FALSE),FALSE))</f>
        <v>Medical Office</v>
      </c>
      <c r="BR83" t="str">
        <f>IF($C83=-1,-1,VLOOKUP($C83,'HCAD Process'!$D$5:$CZ$504,VLOOKUP(BR$4,'Table Name'!$C$2:$D$100,2,FALSE),FALSE))</f>
        <v>Medical Office</v>
      </c>
      <c r="BS83" t="str">
        <f>IF($C83=-1,-1,VLOOKUP($C83,'HCAD Process'!$D$5:$CZ$504,VLOOKUP(BS$4,'Table Name'!$C$2:$D$100,2,FALSE),FALSE))</f>
        <v>8004</v>
      </c>
      <c r="BT83" t="str">
        <f>IF($C83=-1,-1,VLOOKUP($C83,'HCAD Process'!$D$5:$CZ$504,VLOOKUP(BT$4,'Table Name'!$C$2:$D$100,2,FALSE),FALSE))</f>
        <v>Land Neighborhood Section 4</v>
      </c>
      <c r="BU83">
        <f>IF($C83=-1,-1,VLOOKUP($C83,'HCAD Process'!$D$5:$CZ$504,VLOOKUP(BU$4,'Table Name'!$C$2:$D$100,2,FALSE),FALSE))</f>
        <v>91520</v>
      </c>
      <c r="BV83" t="str">
        <f>IF($C83=-1,-1,VLOOKUP($C83,'HCAD Process'!$D$5:$CZ$504,VLOOKUP(BV$4,'Table Name'!$C$2:$D$100,2,FALSE),FALSE))</f>
        <v>SF</v>
      </c>
      <c r="BW83" t="str">
        <f>IF($C83=-1,-1,VLOOKUP($C83,'HCAD Process'!$D$5:$CZ$504,VLOOKUP(BW$4,'Table Name'!$C$2:$D$100,2,FALSE),FALSE))</f>
        <v>1.0000</v>
      </c>
      <c r="BX83" t="str">
        <f>IF($C83=-1,-1,VLOOKUP($C83,'HCAD Process'!$D$5:$CZ$504,VLOOKUP(BX$4,'Table Name'!$C$2:$D$100,2,FALSE),FALSE))</f>
        <v>1.0000</v>
      </c>
      <c r="BY83" t="str">
        <f>IF($C83=-1,-1,VLOOKUP($C83,'HCAD Process'!$D$5:$CZ$504,VLOOKUP(BY$4,'Table Name'!$C$2:$D$100,2,FALSE),FALSE))</f>
        <v>1.0000</v>
      </c>
      <c r="BZ83" t="str">
        <f>IF($C83=-1,-1,VLOOKUP($C83,'HCAD Process'!$D$5:$CZ$504,VLOOKUP(BZ$4,'Table Name'!$C$2:$D$100,2,FALSE),FALSE))</f>
        <v>1.0000</v>
      </c>
      <c r="CA83">
        <f>IF($C83=-1,-1,VLOOKUP($C83,'HCAD Process'!$D$5:$CZ$504,VLOOKUP(CA$4,'Table Name'!$C$2:$D$100,2,FALSE),FALSE))</f>
        <v>6</v>
      </c>
      <c r="CB83">
        <f>IF($C83=-1,-1,VLOOKUP($C83,'HCAD Process'!$D$5:$CZ$504,VLOOKUP(CB$4,'Table Name'!$C$2:$D$100,2,FALSE),FALSE))</f>
        <v>6</v>
      </c>
      <c r="CC83">
        <f>IF($C83=-1,-1,VLOOKUP($C83,'HCAD Process'!$D$5:$CZ$504,VLOOKUP(CC$4,'Table Name'!$C$2:$D$100,2,FALSE),FALSE))</f>
        <v>549120</v>
      </c>
      <c r="CD83" t="str">
        <f>IF($C83=-1,-1,VLOOKUP($C83,'HCAD Process'!$D$5:$CZ$504,VLOOKUP(CD$4,'Table Name'!$C$2:$D$100,2,FALSE),FALSE))</f>
        <v>10822800000041</v>
      </c>
    </row>
    <row r="84" spans="2:82" x14ac:dyDescent="0.25">
      <c r="B84">
        <f t="shared" si="1"/>
        <v>80</v>
      </c>
      <c r="C84" t="str">
        <f t="array" ref="C84">IF(ISERROR(INDEX('HCAD Process'!CE$5:CE$504,MATCH(0,COUNTIF(C$4:C83,'HCAD Process'!CE$5:CE$504)+('HCAD Process'!CE$5:CE$504=-1),0))),-1,INDEX('HCAD Process'!CE$5:CE$504,MATCH(0,COUNTIF(C$4:C83,'HCAD Process'!CE$5:CE$504)+('HCAD Process'!CE$5:CE$504=-1),0)))</f>
        <v>11501700000021</v>
      </c>
      <c r="D84" t="str">
        <f>IF($C84=-1,-1,VLOOKUP($C84,'HCAD Process'!$D$5:$CZ$504,VLOOKUP(D$4,'Table Name'!$C$2:$D$100,2,FALSE),FALSE))</f>
        <v>1150170000002</v>
      </c>
      <c r="E84" t="str">
        <f>IF($C84=-1,-1,VLOOKUP($C84,'HCAD Process'!$D$5:$CZ$504,VLOOKUP(E$4,'Table Name'!$C$2:$D$100,2,FALSE),FALSE))</f>
        <v>12/21/2010</v>
      </c>
      <c r="F84" t="str">
        <f>IF($C84=-1,-1,VLOOKUP($C84,'HCAD Process'!$D$5:$CZ$504,VLOOKUP(F$4,'Table Name'!$C$2:$D$100,2,FALSE),FALSE))</f>
        <v>IBIZA FAIRFIELD COVE APARTMENTS LLC</v>
      </c>
      <c r="G84" t="str">
        <f>IF($C84=-1,-1,VLOOKUP($C84,'HCAD Process'!$D$5:$CZ$504,VLOOKUP(G$4,'Table Name'!$C$2:$D$100,2,FALSE),FALSE))</f>
        <v>FAIRFIELD COVE</v>
      </c>
      <c r="H84" t="str">
        <f>IF($C84=-1,-1,VLOOKUP($C84,'HCAD Process'!$D$5:$CZ$504,VLOOKUP(H$4,'Table Name'!$C$2:$D$100,2,FALSE),FALSE))</f>
        <v>Guttman</v>
      </c>
      <c r="I84" t="str">
        <f>IF($C84=-1,-1,VLOOKUP($C84,'HCAD Process'!$D$5:$CZ$504,VLOOKUP(I$4,'Table Name'!$C$2:$D$100,2,FALSE),FALSE))</f>
        <v>15615 BLUE ASH DR 135</v>
      </c>
      <c r="J84" t="str">
        <f>IF($C84=-1,-1,VLOOKUP($C84,'HCAD Process'!$D$5:$CZ$504,VLOOKUP(J$4,'Table Name'!$C$2:$D$100,2,FALSE),FALSE))</f>
        <v>HOUSTON</v>
      </c>
      <c r="K84" t="str">
        <f>IF($C84=-1,-1,VLOOKUP($C84,'HCAD Process'!$D$5:$CZ$504,VLOOKUP(K$4,'Table Name'!$C$2:$D$100,2,FALSE),FALSE))</f>
        <v>77090</v>
      </c>
      <c r="L84">
        <f>IF($C84=-1,-1,VLOOKUP($C84,'HCAD Process'!$D$5:$CZ$504,VLOOKUP(L$4,'Table Name'!$C$2:$D$100,2,FALSE),FALSE))</f>
        <v>4850000</v>
      </c>
      <c r="M84">
        <f>IF($C84=-1,-1,VLOOKUP($C84,'HCAD Process'!$D$5:$CZ$504,VLOOKUP(M$4,'Table Name'!$C$2:$D$100,2,FALSE),FALSE))</f>
        <v>5802781</v>
      </c>
      <c r="N84">
        <f>IF($C84=-1,-1,VLOOKUP($C84,'HCAD Process'!$D$5:$CZ$504,VLOOKUP(N$4,'Table Name'!$C$2:$D$100,2,FALSE),FALSE))</f>
        <v>4850000</v>
      </c>
      <c r="O84">
        <f>IF($C84=-1,-1,VLOOKUP($C84,'HCAD Process'!$D$5:$CZ$504,VLOOKUP(O$4,'Table Name'!$C$2:$D$100,2,FALSE),FALSE))</f>
        <v>0</v>
      </c>
      <c r="P84" t="e">
        <f>IF($C84=-1,-1,VLOOKUP($C84,'HCAD Process'!$D$5:$CZ$504,VLOOKUP(P$4,'Table Name'!$C$2:$D$100,2,FALSE),FALSE))</f>
        <v>#REF!</v>
      </c>
      <c r="Q84" t="str">
        <f>IF($C84=-1,-1,VLOOKUP($C84,'HCAD Process'!$D$5:$CZ$504,VLOOKUP(Q$4,'Table Name'!$C$2:$D$100,2,FALSE),FALSE))</f>
        <v>COMMERCIAL</v>
      </c>
      <c r="R84" t="str">
        <f>IF($C84=-1,-1,VLOOKUP($C84,'HCAD Process'!$D$5:$CZ$504,VLOOKUP(R$4,'Table Name'!$C$2:$D$100,2,FALSE),FALSE))</f>
        <v>1</v>
      </c>
      <c r="S84" t="str">
        <f>IF($C84=-1,-1,VLOOKUP($C84,'HCAD Process'!$D$5:$CZ$504,VLOOKUP(S$4,'Table Name'!$C$2:$D$100,2,FALSE),FALSE))</f>
        <v>4211</v>
      </c>
      <c r="T84" t="str">
        <f>IF($C84=-1,-1,VLOOKUP($C84,'HCAD Process'!$D$5:$CZ$504,VLOOKUP(T$4,'Table Name'!$C$2:$D$100,2,FALSE),FALSE))</f>
        <v>8352</v>
      </c>
      <c r="U84" t="str">
        <f>IF($C84=-1,-1,VLOOKUP($C84,'HCAD Process'!$D$5:$CZ$504,VLOOKUP(U$4,'Table Name'!$C$2:$D$100,2,FALSE),FALSE))</f>
        <v>D</v>
      </c>
      <c r="V84" t="str">
        <f>IF($C84=-1,-1,VLOOKUP($C84,'HCAD Process'!$D$5:$CZ$504,VLOOKUP(V$4,'Table Name'!$C$2:$D$100,2,FALSE),FALSE))</f>
        <v>Wood or Light Steel</v>
      </c>
      <c r="W84">
        <f>IF($C84=-1,-1,VLOOKUP($C84,'HCAD Process'!$D$5:$CZ$504,VLOOKUP(W$4,'Table Name'!$C$2:$D$100,2,FALSE),FALSE))</f>
        <v>0</v>
      </c>
      <c r="X84">
        <f>IF($C84=-1,-1,VLOOKUP($C84,'HCAD Process'!$D$5:$CZ$504,VLOOKUP(X$4,'Table Name'!$C$2:$D$100,2,FALSE),FALSE))</f>
        <v>0</v>
      </c>
      <c r="Y84">
        <f>IF($C84=-1,-1,VLOOKUP($C84,'HCAD Process'!$D$5:$CZ$504,VLOOKUP(Y$4,'Table Name'!$C$2:$D$100,2,FALSE),FALSE))</f>
        <v>2654227</v>
      </c>
      <c r="Z84">
        <f>IF($C84=-1,-1,VLOOKUP($C84,'HCAD Process'!$D$5:$CZ$504,VLOOKUP(Z$4,'Table Name'!$C$2:$D$100,2,FALSE),FALSE))</f>
        <v>0</v>
      </c>
      <c r="AA84" t="str">
        <f>IF($C84=-1,-1,VLOOKUP($C84,'HCAD Process'!$D$5:$CZ$504,VLOOKUP(AA$4,'Table Name'!$C$2:$D$100,2,FALSE),FALSE))</f>
        <v>.460000</v>
      </c>
      <c r="AB84" t="str">
        <f>IF($C84=-1,-1,VLOOKUP($C84,'HCAD Process'!$D$5:$CZ$504,VLOOKUP(AB$4,'Table Name'!$C$2:$D$100,2,FALSE),FALSE))</f>
        <v>B</v>
      </c>
      <c r="AC84" t="str">
        <f>IF($C84=-1,-1,VLOOKUP($C84,'HCAD Process'!$D$5:$CZ$504,VLOOKUP(AC$4,'Table Name'!$C$2:$D$100,2,FALSE),FALSE))</f>
        <v>Good</v>
      </c>
      <c r="AD84" t="str">
        <f>IF($C84=-1,-1,VLOOKUP($C84,'HCAD Process'!$D$5:$CZ$504,VLOOKUP(AD$4,'Table Name'!$C$2:$D$100,2,FALSE),FALSE))</f>
        <v>1983</v>
      </c>
      <c r="AE84" t="str">
        <f>IF($C84=-1,-1,VLOOKUP($C84,'HCAD Process'!$D$5:$CZ$504,VLOOKUP(AE$4,'Table Name'!$C$2:$D$100,2,FALSE),FALSE))</f>
        <v>1983</v>
      </c>
      <c r="AF84" t="str">
        <f>IF($C84=-1,-1,VLOOKUP($C84,'HCAD Process'!$D$5:$CZ$504,VLOOKUP(AF$4,'Table Name'!$C$2:$D$100,2,FALSE),FALSE))</f>
        <v>0</v>
      </c>
      <c r="AG84" t="str">
        <f>IF($C84=-1,-1,VLOOKUP($C84,'HCAD Process'!$D$5:$CZ$504,VLOOKUP(AG$4,'Table Name'!$C$2:$D$100,2,FALSE),FALSE))</f>
        <v>1984</v>
      </c>
      <c r="AH84" t="str">
        <f>IF($C84=-1,-1,VLOOKUP($C84,'HCAD Process'!$D$5:$CZ$504,VLOOKUP(AH$4,'Table Name'!$C$2:$D$100,2,FALSE),FALSE))</f>
        <v>00354</v>
      </c>
      <c r="AI84" t="str">
        <f>IF($C84=-1,-1,VLOOKUP($C84,'HCAD Process'!$D$5:$CZ$504,VLOOKUP(AI$4,'Table Name'!$C$2:$D$100,2,FALSE),FALSE))</f>
        <v>01/01/2004</v>
      </c>
      <c r="AJ84" t="str">
        <f>IF($C84=-1,-1,VLOOKUP($C84,'HCAD Process'!$D$5:$CZ$504,VLOOKUP(AJ$4,'Table Name'!$C$2:$D$100,2,FALSE),FALSE))</f>
        <v>CRYSTAL COVE    STI HAD: BAS(27156).</v>
      </c>
      <c r="AK84">
        <f>IF($C84=-1,-1,VLOOKUP($C84,'HCAD Process'!$D$5:$CZ$504,VLOOKUP(AK$4,'Table Name'!$C$2:$D$100,2,FALSE),FALSE))</f>
        <v>27156</v>
      </c>
      <c r="AL84">
        <f>IF($C84=-1,-1,VLOOKUP($C84,'HCAD Process'!$D$5:$CZ$504,VLOOKUP(AL$4,'Table Name'!$C$2:$D$100,2,FALSE),FALSE))</f>
        <v>29340</v>
      </c>
      <c r="AM84">
        <f>IF($C84=-1,-1,VLOOKUP($C84,'HCAD Process'!$D$5:$CZ$504,VLOOKUP(AM$4,'Table Name'!$C$2:$D$100,2,FALSE),FALSE))</f>
        <v>0</v>
      </c>
      <c r="AN84">
        <f>IF($C84=-1,-1,VLOOKUP($C84,'HCAD Process'!$D$5:$CZ$504,VLOOKUP(AN$4,'Table Name'!$C$2:$D$100,2,FALSE),FALSE))</f>
        <v>0</v>
      </c>
      <c r="AO84">
        <f>IF($C84=-1,-1,VLOOKUP($C84,'HCAD Process'!$D$5:$CZ$504,VLOOKUP(AO$4,'Table Name'!$C$2:$D$100,2,FALSE),FALSE))</f>
        <v>0</v>
      </c>
      <c r="AP84">
        <f>IF($C84=-1,-1,VLOOKUP($C84,'HCAD Process'!$D$5:$CZ$504,VLOOKUP(AP$4,'Table Name'!$C$2:$D$100,2,FALSE),FALSE))</f>
        <v>27156</v>
      </c>
      <c r="AQ84">
        <f>IF($C84=-1,-1,VLOOKUP($C84,'HCAD Process'!$D$5:$CZ$504,VLOOKUP(AQ$4,'Table Name'!$C$2:$D$100,2,FALSE),FALSE))</f>
        <v>1584</v>
      </c>
      <c r="AR84">
        <f>IF($C84=-1,-1,VLOOKUP($C84,'HCAD Process'!$D$5:$CZ$504,VLOOKUP(AR$4,'Table Name'!$C$2:$D$100,2,FALSE),FALSE))</f>
        <v>1</v>
      </c>
      <c r="AS84" t="str">
        <f>IF($C84=-1,-1,VLOOKUP($C84,'HCAD Process'!$D$5:$CZ$504,VLOOKUP(AS$4,'Table Name'!$C$2:$D$100,2,FALSE),FALSE))</f>
        <v>17</v>
      </c>
      <c r="AT84" t="str">
        <f>IF($C84=-1,-1,VLOOKUP($C84,'HCAD Process'!$D$5:$CZ$504,VLOOKUP(AT$4,'Table Name'!$C$2:$D$100,2,FALSE),FALSE))</f>
        <v>Apartments - Garden Style</v>
      </c>
      <c r="AU84" t="str">
        <f>IF($C84=-1,-1,VLOOKUP($C84,'HCAD Process'!$D$5:$CZ$504,VLOOKUP(AU$4,'Table Name'!$C$2:$D$100,2,FALSE),FALSE))</f>
        <v>Fairfield Cove</v>
      </c>
      <c r="AV84" t="str">
        <f>IF($C84=-1,-1,VLOOKUP($C84,'HCAD Process'!$D$5:$CZ$504,VLOOKUP(AV$4,'Table Name'!$C$2:$D$100,2,FALSE),FALSE))</f>
        <v>135</v>
      </c>
      <c r="AW84">
        <f>IF($C84=-1,-1,VLOOKUP($C84,'HCAD Process'!$D$5:$CZ$504,VLOOKUP(AW$4,'Table Name'!$C$2:$D$100,2,FALSE),FALSE))</f>
        <v>100060</v>
      </c>
      <c r="AX84">
        <f>IF($C84=-1,-1,VLOOKUP($C84,'HCAD Process'!$D$5:$CZ$504,VLOOKUP(AX$4,'Table Name'!$C$2:$D$100,2,FALSE),FALSE))</f>
        <v>0</v>
      </c>
      <c r="AY84">
        <f>IF($C84=-1,-1,VLOOKUP($C84,'HCAD Process'!$D$5:$CZ$504,VLOOKUP(AY$4,'Table Name'!$C$2:$D$100,2,FALSE),FALSE))</f>
        <v>0</v>
      </c>
      <c r="AZ84">
        <f>IF($C84=-1,-1,VLOOKUP($C84,'HCAD Process'!$D$5:$CZ$504,VLOOKUP(AZ$4,'Table Name'!$C$2:$D$100,2,FALSE),FALSE))</f>
        <v>1358815</v>
      </c>
      <c r="BA84" t="str">
        <f>IF($C84=-1,-1,VLOOKUP($C84,'HCAD Process'!$D$5:$CZ$504,VLOOKUP(BA$4,'Table Name'!$C$2:$D$100,2,FALSE),FALSE))</f>
        <v>24</v>
      </c>
      <c r="BB84" t="str">
        <f>IF($C84=-1,-1,VLOOKUP($C84,'HCAD Process'!$D$5:$CZ$504,VLOOKUP(BB$4,'Table Name'!$C$2:$D$100,2,FALSE),FALSE))</f>
        <v>RES B1</v>
      </c>
      <c r="BC84" t="str">
        <f>IF($C84=-1,-1,VLOOKUP($C84,'HCAD Process'!$D$5:$CZ$504,VLOOKUP(BC$4,'Table Name'!$C$2:$D$100,2,FALSE),FALSE))</f>
        <v>CRYSTAL COVE APTS</v>
      </c>
      <c r="BD84" t="str">
        <f>IF($C84=-1,-1,VLOOKUP($C84,'HCAD Process'!$D$5:$CZ$504,VLOOKUP(BD$4,'Table Name'!$C$2:$D$100,2,FALSE),FALSE))</f>
        <v>1724</v>
      </c>
      <c r="BE84" t="str">
        <f>IF($C84=-1,-1,VLOOKUP($C84,'HCAD Process'!$D$5:$CZ$504,VLOOKUP(BE$4,'Table Name'!$C$2:$D$100,2,FALSE),FALSE))</f>
        <v>Willowbrook/ Champions/ Ella</v>
      </c>
      <c r="BF84" t="str">
        <f>IF($C84=-1,-1,VLOOKUP($C84,'HCAD Process'!$D$5:$CZ$504,VLOOKUP(BF$4,'Table Name'!$C$2:$D$100,2,FALSE),FALSE))</f>
        <v>382</v>
      </c>
      <c r="BG84" t="str">
        <f>IF($C84=-1,-1,VLOOKUP($C84,'HCAD Process'!$D$5:$CZ$504,VLOOKUP(BG$4,'Table Name'!$C$2:$D$100,2,FALSE),FALSE))</f>
        <v>ISD 24 - South of FM 1960</v>
      </c>
      <c r="BH84" t="str">
        <f>IF($C84=-1,-1,VLOOKUP($C84,'HCAD Process'!$D$5:$CZ$504,VLOOKUP(BH$4,'Table Name'!$C$2:$D$100,2,FALSE),FALSE))</f>
        <v>9815.00</v>
      </c>
      <c r="BI84" t="str">
        <f>IF($C84=-1,-1,VLOOKUP($C84,'HCAD Process'!$D$5:$CZ$504,VLOOKUP(BI$4,'Table Name'!$C$2:$D$100,2,FALSE),FALSE))</f>
        <v>0</v>
      </c>
      <c r="BJ84" t="str">
        <f>IF($C84=-1,-1,VLOOKUP($C84,'HCAD Process'!$D$5:$CZ$504,VLOOKUP(BJ$4,'Table Name'!$C$2:$D$100,2,FALSE),FALSE))</f>
        <v>24</v>
      </c>
      <c r="BK84" t="str">
        <f>IF($C84=-1,-1,VLOOKUP($C84,'HCAD Process'!$D$5:$CZ$504,VLOOKUP(BK$4,'Table Name'!$C$2:$D$100,2,FALSE),FALSE))</f>
        <v>5267C</v>
      </c>
      <c r="BL84" t="str">
        <f>IF($C84=-1,-1,VLOOKUP($C84,'HCAD Process'!$D$5:$CZ$504,VLOOKUP(BL$4,'Table Name'!$C$2:$D$100,2,FALSE),FALSE))</f>
        <v>332X</v>
      </c>
      <c r="BM84" t="str">
        <f>IF($C84=-1,-1,VLOOKUP($C84,'HCAD Process'!$D$5:$CZ$504,VLOOKUP(BM$4,'Table Name'!$C$2:$D$100,2,FALSE),FALSE))</f>
        <v>024 040 041 042 043 044 045 489 647 666</v>
      </c>
      <c r="BN84" t="str">
        <f>IF($C84=-1,-1,VLOOKUP($C84,'HCAD Process'!$D$5:$CZ$504,VLOOKUP(BN$4,'Table Name'!$C$2:$D$100,2,FALSE),FALSE))</f>
        <v>Real, Residential, Multi-Family</v>
      </c>
      <c r="BO84" t="str">
        <f>IF($C84=-1,-1,VLOOKUP($C84,'HCAD Process'!$D$5:$CZ$504,VLOOKUP(BO$4,'Table Name'!$C$2:$D$100,2,FALSE),FALSE))</f>
        <v>B1</v>
      </c>
      <c r="BP84" t="str">
        <f>IF($C84=-1,-1,VLOOKUP($C84,'HCAD Process'!$D$5:$CZ$504,VLOOKUP(BP$4,'Table Name'!$C$2:$D$100,2,FALSE),FALSE))</f>
        <v>Real, Residential, Multi-Family</v>
      </c>
      <c r="BQ84" t="str">
        <f>IF($C84=-1,-1,VLOOKUP($C84,'HCAD Process'!$D$5:$CZ$504,VLOOKUP(BQ$4,'Table Name'!$C$2:$D$100,2,FALSE),FALSE))</f>
        <v>Apartment Garden (1 to 3 Stories)</v>
      </c>
      <c r="BR84" t="str">
        <f>IF($C84=-1,-1,VLOOKUP($C84,'HCAD Process'!$D$5:$CZ$504,VLOOKUP(BR$4,'Table Name'!$C$2:$D$100,2,FALSE),FALSE))</f>
        <v>Multiple Res (Low Rise)</v>
      </c>
      <c r="BS84" t="str">
        <f>IF($C84=-1,-1,VLOOKUP($C84,'HCAD Process'!$D$5:$CZ$504,VLOOKUP(BS$4,'Table Name'!$C$2:$D$100,2,FALSE),FALSE))</f>
        <v>8003</v>
      </c>
      <c r="BT84" t="str">
        <f>IF($C84=-1,-1,VLOOKUP($C84,'HCAD Process'!$D$5:$CZ$504,VLOOKUP(BT$4,'Table Name'!$C$2:$D$100,2,FALSE),FALSE))</f>
        <v>Land Neighborhood Section 3</v>
      </c>
      <c r="BU84">
        <f>IF($C84=-1,-1,VLOOKUP($C84,'HCAD Process'!$D$5:$CZ$504,VLOOKUP(BU$4,'Table Name'!$C$2:$D$100,2,FALSE),FALSE))</f>
        <v>248292</v>
      </c>
      <c r="BV84" t="str">
        <f>IF($C84=-1,-1,VLOOKUP($C84,'HCAD Process'!$D$5:$CZ$504,VLOOKUP(BV$4,'Table Name'!$C$2:$D$100,2,FALSE),FALSE))</f>
        <v>SF</v>
      </c>
      <c r="BW84" t="str">
        <f>IF($C84=-1,-1,VLOOKUP($C84,'HCAD Process'!$D$5:$CZ$504,VLOOKUP(BW$4,'Table Name'!$C$2:$D$100,2,FALSE),FALSE))</f>
        <v>1.0000</v>
      </c>
      <c r="BX84" t="str">
        <f>IF($C84=-1,-1,VLOOKUP($C84,'HCAD Process'!$D$5:$CZ$504,VLOOKUP(BX$4,'Table Name'!$C$2:$D$100,2,FALSE),FALSE))</f>
        <v>1.0000</v>
      </c>
      <c r="BY84" t="str">
        <f>IF($C84=-1,-1,VLOOKUP($C84,'HCAD Process'!$D$5:$CZ$504,VLOOKUP(BY$4,'Table Name'!$C$2:$D$100,2,FALSE),FALSE))</f>
        <v>1.0000</v>
      </c>
      <c r="BZ84" t="str">
        <f>IF($C84=-1,-1,VLOOKUP($C84,'HCAD Process'!$D$5:$CZ$504,VLOOKUP(BZ$4,'Table Name'!$C$2:$D$100,2,FALSE),FALSE))</f>
        <v>1.0000</v>
      </c>
      <c r="CA84">
        <f>IF($C84=-1,-1,VLOOKUP($C84,'HCAD Process'!$D$5:$CZ$504,VLOOKUP(CA$4,'Table Name'!$C$2:$D$100,2,FALSE),FALSE))</f>
        <v>2</v>
      </c>
      <c r="CB84">
        <f>IF($C84=-1,-1,VLOOKUP($C84,'HCAD Process'!$D$5:$CZ$504,VLOOKUP(CB$4,'Table Name'!$C$2:$D$100,2,FALSE),FALSE))</f>
        <v>2</v>
      </c>
      <c r="CC84">
        <f>IF($C84=-1,-1,VLOOKUP($C84,'HCAD Process'!$D$5:$CZ$504,VLOOKUP(CC$4,'Table Name'!$C$2:$D$100,2,FALSE),FALSE))</f>
        <v>620730</v>
      </c>
      <c r="CD84" t="str">
        <f>IF($C84=-1,-1,VLOOKUP($C84,'HCAD Process'!$D$5:$CZ$504,VLOOKUP(CD$4,'Table Name'!$C$2:$D$100,2,FALSE),FALSE))</f>
        <v>11501700000021</v>
      </c>
    </row>
    <row r="85" spans="2:82" x14ac:dyDescent="0.25">
      <c r="B85">
        <f t="shared" si="1"/>
        <v>81</v>
      </c>
      <c r="C85" t="str">
        <f t="array" ref="C85">IF(ISERROR(INDEX('HCAD Process'!CE$5:CE$504,MATCH(0,COUNTIF(C$4:C84,'HCAD Process'!CE$5:CE$504)+('HCAD Process'!CE$5:CE$504=-1),0))),-1,INDEX('HCAD Process'!CE$5:CE$504,MATCH(0,COUNTIF(C$4:C84,'HCAD Process'!CE$5:CE$504)+('HCAD Process'!CE$5:CE$504=-1),0)))</f>
        <v>11501700000022</v>
      </c>
      <c r="D85" t="str">
        <f>IF($C85=-1,-1,VLOOKUP($C85,'HCAD Process'!$D$5:$CZ$504,VLOOKUP(D$4,'Table Name'!$C$2:$D$100,2,FALSE),FALSE))</f>
        <v>1150170000002</v>
      </c>
      <c r="E85" t="str">
        <f>IF($C85=-1,-1,VLOOKUP($C85,'HCAD Process'!$D$5:$CZ$504,VLOOKUP(E$4,'Table Name'!$C$2:$D$100,2,FALSE),FALSE))</f>
        <v>12/21/2010</v>
      </c>
      <c r="F85" t="str">
        <f>IF($C85=-1,-1,VLOOKUP($C85,'HCAD Process'!$D$5:$CZ$504,VLOOKUP(F$4,'Table Name'!$C$2:$D$100,2,FALSE),FALSE))</f>
        <v>IBIZA FAIRFIELD COVE APARTMENTS LLC</v>
      </c>
      <c r="G85" t="str">
        <f>IF($C85=-1,-1,VLOOKUP($C85,'HCAD Process'!$D$5:$CZ$504,VLOOKUP(G$4,'Table Name'!$C$2:$D$100,2,FALSE),FALSE))</f>
        <v>FAIRFIELD COVE</v>
      </c>
      <c r="H85" t="str">
        <f>IF($C85=-1,-1,VLOOKUP($C85,'HCAD Process'!$D$5:$CZ$504,VLOOKUP(H$4,'Table Name'!$C$2:$D$100,2,FALSE),FALSE))</f>
        <v>Guttman</v>
      </c>
      <c r="I85" t="str">
        <f>IF($C85=-1,-1,VLOOKUP($C85,'HCAD Process'!$D$5:$CZ$504,VLOOKUP(I$4,'Table Name'!$C$2:$D$100,2,FALSE),FALSE))</f>
        <v>15615 BLUE ASH DR 135</v>
      </c>
      <c r="J85" t="str">
        <f>IF($C85=-1,-1,VLOOKUP($C85,'HCAD Process'!$D$5:$CZ$504,VLOOKUP(J$4,'Table Name'!$C$2:$D$100,2,FALSE),FALSE))</f>
        <v>HOUSTON</v>
      </c>
      <c r="K85" t="str">
        <f>IF($C85=-1,-1,VLOOKUP($C85,'HCAD Process'!$D$5:$CZ$504,VLOOKUP(K$4,'Table Name'!$C$2:$D$100,2,FALSE),FALSE))</f>
        <v>77090</v>
      </c>
      <c r="L85">
        <f>IF($C85=-1,-1,VLOOKUP($C85,'HCAD Process'!$D$5:$CZ$504,VLOOKUP(L$4,'Table Name'!$C$2:$D$100,2,FALSE),FALSE))</f>
        <v>4850000</v>
      </c>
      <c r="M85">
        <f>IF($C85=-1,-1,VLOOKUP($C85,'HCAD Process'!$D$5:$CZ$504,VLOOKUP(M$4,'Table Name'!$C$2:$D$100,2,FALSE),FALSE))</f>
        <v>5802781</v>
      </c>
      <c r="N85">
        <f>IF($C85=-1,-1,VLOOKUP($C85,'HCAD Process'!$D$5:$CZ$504,VLOOKUP(N$4,'Table Name'!$C$2:$D$100,2,FALSE),FALSE))</f>
        <v>4850000</v>
      </c>
      <c r="O85">
        <f>IF($C85=-1,-1,VLOOKUP($C85,'HCAD Process'!$D$5:$CZ$504,VLOOKUP(O$4,'Table Name'!$C$2:$D$100,2,FALSE),FALSE))</f>
        <v>0</v>
      </c>
      <c r="P85" t="e">
        <f>IF($C85=-1,-1,VLOOKUP($C85,'HCAD Process'!$D$5:$CZ$504,VLOOKUP(P$4,'Table Name'!$C$2:$D$100,2,FALSE),FALSE))</f>
        <v>#REF!</v>
      </c>
      <c r="Q85" t="str">
        <f>IF($C85=-1,-1,VLOOKUP($C85,'HCAD Process'!$D$5:$CZ$504,VLOOKUP(Q$4,'Table Name'!$C$2:$D$100,2,FALSE),FALSE))</f>
        <v>COMMERCIAL</v>
      </c>
      <c r="R85" t="str">
        <f>IF($C85=-1,-1,VLOOKUP($C85,'HCAD Process'!$D$5:$CZ$504,VLOOKUP(R$4,'Table Name'!$C$2:$D$100,2,FALSE),FALSE))</f>
        <v>2</v>
      </c>
      <c r="S85" t="str">
        <f>IF($C85=-1,-1,VLOOKUP($C85,'HCAD Process'!$D$5:$CZ$504,VLOOKUP(S$4,'Table Name'!$C$2:$D$100,2,FALSE),FALSE))</f>
        <v>4211</v>
      </c>
      <c r="T85" t="str">
        <f>IF($C85=-1,-1,VLOOKUP($C85,'HCAD Process'!$D$5:$CZ$504,VLOOKUP(T$4,'Table Name'!$C$2:$D$100,2,FALSE),FALSE))</f>
        <v>8352</v>
      </c>
      <c r="U85" t="str">
        <f>IF($C85=-1,-1,VLOOKUP($C85,'HCAD Process'!$D$5:$CZ$504,VLOOKUP(U$4,'Table Name'!$C$2:$D$100,2,FALSE),FALSE))</f>
        <v>D</v>
      </c>
      <c r="V85" t="str">
        <f>IF($C85=-1,-1,VLOOKUP($C85,'HCAD Process'!$D$5:$CZ$504,VLOOKUP(V$4,'Table Name'!$C$2:$D$100,2,FALSE),FALSE))</f>
        <v>Wood or Light Steel</v>
      </c>
      <c r="W85">
        <f>IF($C85=-1,-1,VLOOKUP($C85,'HCAD Process'!$D$5:$CZ$504,VLOOKUP(W$4,'Table Name'!$C$2:$D$100,2,FALSE),FALSE))</f>
        <v>0</v>
      </c>
      <c r="X85">
        <f>IF($C85=-1,-1,VLOOKUP($C85,'HCAD Process'!$D$5:$CZ$504,VLOOKUP(X$4,'Table Name'!$C$2:$D$100,2,FALSE),FALSE))</f>
        <v>0</v>
      </c>
      <c r="Y85">
        <f>IF($C85=-1,-1,VLOOKUP($C85,'HCAD Process'!$D$5:$CZ$504,VLOOKUP(Y$4,'Table Name'!$C$2:$D$100,2,FALSE),FALSE))</f>
        <v>742304</v>
      </c>
      <c r="Z85">
        <f>IF($C85=-1,-1,VLOOKUP($C85,'HCAD Process'!$D$5:$CZ$504,VLOOKUP(Z$4,'Table Name'!$C$2:$D$100,2,FALSE),FALSE))</f>
        <v>0</v>
      </c>
      <c r="AA85" t="str">
        <f>IF($C85=-1,-1,VLOOKUP($C85,'HCAD Process'!$D$5:$CZ$504,VLOOKUP(AA$4,'Table Name'!$C$2:$D$100,2,FALSE),FALSE))</f>
        <v>.460000</v>
      </c>
      <c r="AB85" t="str">
        <f>IF($C85=-1,-1,VLOOKUP($C85,'HCAD Process'!$D$5:$CZ$504,VLOOKUP(AB$4,'Table Name'!$C$2:$D$100,2,FALSE),FALSE))</f>
        <v>C</v>
      </c>
      <c r="AC85" t="str">
        <f>IF($C85=-1,-1,VLOOKUP($C85,'HCAD Process'!$D$5:$CZ$504,VLOOKUP(AC$4,'Table Name'!$C$2:$D$100,2,FALSE),FALSE))</f>
        <v>Average</v>
      </c>
      <c r="AD85" t="str">
        <f>IF($C85=-1,-1,VLOOKUP($C85,'HCAD Process'!$D$5:$CZ$504,VLOOKUP(AD$4,'Table Name'!$C$2:$D$100,2,FALSE),FALSE))</f>
        <v>1983</v>
      </c>
      <c r="AE85" t="str">
        <f>IF($C85=-1,-1,VLOOKUP($C85,'HCAD Process'!$D$5:$CZ$504,VLOOKUP(AE$4,'Table Name'!$C$2:$D$100,2,FALSE),FALSE))</f>
        <v>1983</v>
      </c>
      <c r="AF85" t="str">
        <f>IF($C85=-1,-1,VLOOKUP($C85,'HCAD Process'!$D$5:$CZ$504,VLOOKUP(AF$4,'Table Name'!$C$2:$D$100,2,FALSE),FALSE))</f>
        <v>0</v>
      </c>
      <c r="AG85" t="str">
        <f>IF($C85=-1,-1,VLOOKUP($C85,'HCAD Process'!$D$5:$CZ$504,VLOOKUP(AG$4,'Table Name'!$C$2:$D$100,2,FALSE),FALSE))</f>
        <v>1984</v>
      </c>
      <c r="AH85">
        <f>IF($C85=-1,-1,VLOOKUP($C85,'HCAD Process'!$D$5:$CZ$504,VLOOKUP(AH$4,'Table Name'!$C$2:$D$100,2,FALSE),FALSE))</f>
        <v>0</v>
      </c>
      <c r="AI85" t="str">
        <f>IF($C85=-1,-1,VLOOKUP($C85,'HCAD Process'!$D$5:$CZ$504,VLOOKUP(AI$4,'Table Name'!$C$2:$D$100,2,FALSE),FALSE))</f>
        <v>01/01/1997</v>
      </c>
      <c r="AJ85" t="str">
        <f>IF($C85=-1,-1,VLOOKUP($C85,'HCAD Process'!$D$5:$CZ$504,VLOOKUP(AJ$4,'Table Name'!$C$2:$D$100,2,FALSE),FALSE))</f>
        <v>STI HAD: BAS(5972).    WHEN SKETCHED USING FILE SKETCH &amp; VIEWING PICTOMETRY CAME OUT TO 10,098 SF, 4126 SF MORE. NOTE THIS IS A 3 STORY BLDG AND 1 FLO</v>
      </c>
      <c r="AK85">
        <f>IF($C85=-1,-1,VLOOKUP($C85,'HCAD Process'!$D$5:$CZ$504,VLOOKUP(AK$4,'Table Name'!$C$2:$D$100,2,FALSE),FALSE))</f>
        <v>10098</v>
      </c>
      <c r="AL85">
        <f>IF($C85=-1,-1,VLOOKUP($C85,'HCAD Process'!$D$5:$CZ$504,VLOOKUP(AL$4,'Table Name'!$C$2:$D$100,2,FALSE),FALSE))</f>
        <v>11466</v>
      </c>
      <c r="AM85">
        <f>IF($C85=-1,-1,VLOOKUP($C85,'HCAD Process'!$D$5:$CZ$504,VLOOKUP(AM$4,'Table Name'!$C$2:$D$100,2,FALSE),FALSE))</f>
        <v>0</v>
      </c>
      <c r="AN85">
        <f>IF($C85=-1,-1,VLOOKUP($C85,'HCAD Process'!$D$5:$CZ$504,VLOOKUP(AN$4,'Table Name'!$C$2:$D$100,2,FALSE),FALSE))</f>
        <v>0</v>
      </c>
      <c r="AO85">
        <f>IF($C85=-1,-1,VLOOKUP($C85,'HCAD Process'!$D$5:$CZ$504,VLOOKUP(AO$4,'Table Name'!$C$2:$D$100,2,FALSE),FALSE))</f>
        <v>0</v>
      </c>
      <c r="AP85">
        <f>IF($C85=-1,-1,VLOOKUP($C85,'HCAD Process'!$D$5:$CZ$504,VLOOKUP(AP$4,'Table Name'!$C$2:$D$100,2,FALSE),FALSE))</f>
        <v>10098</v>
      </c>
      <c r="AQ85">
        <f>IF($C85=-1,-1,VLOOKUP($C85,'HCAD Process'!$D$5:$CZ$504,VLOOKUP(AQ$4,'Table Name'!$C$2:$D$100,2,FALSE),FALSE))</f>
        <v>680</v>
      </c>
      <c r="AR85">
        <f>IF($C85=-1,-1,VLOOKUP($C85,'HCAD Process'!$D$5:$CZ$504,VLOOKUP(AR$4,'Table Name'!$C$2:$D$100,2,FALSE),FALSE))</f>
        <v>1</v>
      </c>
      <c r="AS85" t="str">
        <f>IF($C85=-1,-1,VLOOKUP($C85,'HCAD Process'!$D$5:$CZ$504,VLOOKUP(AS$4,'Table Name'!$C$2:$D$100,2,FALSE),FALSE))</f>
        <v>17</v>
      </c>
      <c r="AT85" t="str">
        <f>IF($C85=-1,-1,VLOOKUP($C85,'HCAD Process'!$D$5:$CZ$504,VLOOKUP(AT$4,'Table Name'!$C$2:$D$100,2,FALSE),FALSE))</f>
        <v>Apartments - Garden Style</v>
      </c>
      <c r="AU85" t="str">
        <f>IF($C85=-1,-1,VLOOKUP($C85,'HCAD Process'!$D$5:$CZ$504,VLOOKUP(AU$4,'Table Name'!$C$2:$D$100,2,FALSE),FALSE))</f>
        <v>Fairfield Cove</v>
      </c>
      <c r="AV85" t="str">
        <f>IF($C85=-1,-1,VLOOKUP($C85,'HCAD Process'!$D$5:$CZ$504,VLOOKUP(AV$4,'Table Name'!$C$2:$D$100,2,FALSE),FALSE))</f>
        <v>135</v>
      </c>
      <c r="AW85">
        <f>IF($C85=-1,-1,VLOOKUP($C85,'HCAD Process'!$D$5:$CZ$504,VLOOKUP(AW$4,'Table Name'!$C$2:$D$100,2,FALSE),FALSE))</f>
        <v>100060</v>
      </c>
      <c r="AX85">
        <f>IF($C85=-1,-1,VLOOKUP($C85,'HCAD Process'!$D$5:$CZ$504,VLOOKUP(AX$4,'Table Name'!$C$2:$D$100,2,FALSE),FALSE))</f>
        <v>0</v>
      </c>
      <c r="AY85">
        <f>IF($C85=-1,-1,VLOOKUP($C85,'HCAD Process'!$D$5:$CZ$504,VLOOKUP(AY$4,'Table Name'!$C$2:$D$100,2,FALSE),FALSE))</f>
        <v>0</v>
      </c>
      <c r="AZ85">
        <f>IF($C85=-1,-1,VLOOKUP($C85,'HCAD Process'!$D$5:$CZ$504,VLOOKUP(AZ$4,'Table Name'!$C$2:$D$100,2,FALSE),FALSE))</f>
        <v>1358815</v>
      </c>
      <c r="BA85" t="str">
        <f>IF($C85=-1,-1,VLOOKUP($C85,'HCAD Process'!$D$5:$CZ$504,VLOOKUP(BA$4,'Table Name'!$C$2:$D$100,2,FALSE),FALSE))</f>
        <v>24</v>
      </c>
      <c r="BB85" t="str">
        <f>IF($C85=-1,-1,VLOOKUP($C85,'HCAD Process'!$D$5:$CZ$504,VLOOKUP(BB$4,'Table Name'!$C$2:$D$100,2,FALSE),FALSE))</f>
        <v>RES B1</v>
      </c>
      <c r="BC85" t="str">
        <f>IF($C85=-1,-1,VLOOKUP($C85,'HCAD Process'!$D$5:$CZ$504,VLOOKUP(BC$4,'Table Name'!$C$2:$D$100,2,FALSE),FALSE))</f>
        <v>CRYSTAL COVE APTS</v>
      </c>
      <c r="BD85" t="str">
        <f>IF($C85=-1,-1,VLOOKUP($C85,'HCAD Process'!$D$5:$CZ$504,VLOOKUP(BD$4,'Table Name'!$C$2:$D$100,2,FALSE),FALSE))</f>
        <v>1724</v>
      </c>
      <c r="BE85" t="str">
        <f>IF($C85=-1,-1,VLOOKUP($C85,'HCAD Process'!$D$5:$CZ$504,VLOOKUP(BE$4,'Table Name'!$C$2:$D$100,2,FALSE),FALSE))</f>
        <v>Willowbrook/ Champions/ Ella</v>
      </c>
      <c r="BF85" t="str">
        <f>IF($C85=-1,-1,VLOOKUP($C85,'HCAD Process'!$D$5:$CZ$504,VLOOKUP(BF$4,'Table Name'!$C$2:$D$100,2,FALSE),FALSE))</f>
        <v>382</v>
      </c>
      <c r="BG85" t="str">
        <f>IF($C85=-1,-1,VLOOKUP($C85,'HCAD Process'!$D$5:$CZ$504,VLOOKUP(BG$4,'Table Name'!$C$2:$D$100,2,FALSE),FALSE))</f>
        <v>ISD 24 - South of FM 1960</v>
      </c>
      <c r="BH85" t="str">
        <f>IF($C85=-1,-1,VLOOKUP($C85,'HCAD Process'!$D$5:$CZ$504,VLOOKUP(BH$4,'Table Name'!$C$2:$D$100,2,FALSE),FALSE))</f>
        <v>9815.00</v>
      </c>
      <c r="BI85" t="str">
        <f>IF($C85=-1,-1,VLOOKUP($C85,'HCAD Process'!$D$5:$CZ$504,VLOOKUP(BI$4,'Table Name'!$C$2:$D$100,2,FALSE),FALSE))</f>
        <v>0</v>
      </c>
      <c r="BJ85" t="str">
        <f>IF($C85=-1,-1,VLOOKUP($C85,'HCAD Process'!$D$5:$CZ$504,VLOOKUP(BJ$4,'Table Name'!$C$2:$D$100,2,FALSE),FALSE))</f>
        <v>24</v>
      </c>
      <c r="BK85" t="str">
        <f>IF($C85=-1,-1,VLOOKUP($C85,'HCAD Process'!$D$5:$CZ$504,VLOOKUP(BK$4,'Table Name'!$C$2:$D$100,2,FALSE),FALSE))</f>
        <v>5267C</v>
      </c>
      <c r="BL85" t="str">
        <f>IF($C85=-1,-1,VLOOKUP($C85,'HCAD Process'!$D$5:$CZ$504,VLOOKUP(BL$4,'Table Name'!$C$2:$D$100,2,FALSE),FALSE))</f>
        <v>332X</v>
      </c>
      <c r="BM85" t="str">
        <f>IF($C85=-1,-1,VLOOKUP($C85,'HCAD Process'!$D$5:$CZ$504,VLOOKUP(BM$4,'Table Name'!$C$2:$D$100,2,FALSE),FALSE))</f>
        <v>024 040 041 042 043 044 045 489 647 666</v>
      </c>
      <c r="BN85" t="str">
        <f>IF($C85=-1,-1,VLOOKUP($C85,'HCAD Process'!$D$5:$CZ$504,VLOOKUP(BN$4,'Table Name'!$C$2:$D$100,2,FALSE),FALSE))</f>
        <v>Real, Residential, Multi-Family</v>
      </c>
      <c r="BO85" t="str">
        <f>IF($C85=-1,-1,VLOOKUP($C85,'HCAD Process'!$D$5:$CZ$504,VLOOKUP(BO$4,'Table Name'!$C$2:$D$100,2,FALSE),FALSE))</f>
        <v>B1</v>
      </c>
      <c r="BP85" t="str">
        <f>IF($C85=-1,-1,VLOOKUP($C85,'HCAD Process'!$D$5:$CZ$504,VLOOKUP(BP$4,'Table Name'!$C$2:$D$100,2,FALSE),FALSE))</f>
        <v>Real, Residential, Multi-Family</v>
      </c>
      <c r="BQ85" t="str">
        <f>IF($C85=-1,-1,VLOOKUP($C85,'HCAD Process'!$D$5:$CZ$504,VLOOKUP(BQ$4,'Table Name'!$C$2:$D$100,2,FALSE),FALSE))</f>
        <v>Apartment Garden (1 to 3 Stories)</v>
      </c>
      <c r="BR85" t="str">
        <f>IF($C85=-1,-1,VLOOKUP($C85,'HCAD Process'!$D$5:$CZ$504,VLOOKUP(BR$4,'Table Name'!$C$2:$D$100,2,FALSE),FALSE))</f>
        <v>Multiple Res (Low Rise)</v>
      </c>
      <c r="BS85" t="str">
        <f>IF($C85=-1,-1,VLOOKUP($C85,'HCAD Process'!$D$5:$CZ$504,VLOOKUP(BS$4,'Table Name'!$C$2:$D$100,2,FALSE),FALSE))</f>
        <v>8003</v>
      </c>
      <c r="BT85" t="str">
        <f>IF($C85=-1,-1,VLOOKUP($C85,'HCAD Process'!$D$5:$CZ$504,VLOOKUP(BT$4,'Table Name'!$C$2:$D$100,2,FALSE),FALSE))</f>
        <v>Land Neighborhood Section 3</v>
      </c>
      <c r="BU85">
        <f>IF($C85=-1,-1,VLOOKUP($C85,'HCAD Process'!$D$5:$CZ$504,VLOOKUP(BU$4,'Table Name'!$C$2:$D$100,2,FALSE),FALSE))</f>
        <v>248292</v>
      </c>
      <c r="BV85" t="str">
        <f>IF($C85=-1,-1,VLOOKUP($C85,'HCAD Process'!$D$5:$CZ$504,VLOOKUP(BV$4,'Table Name'!$C$2:$D$100,2,FALSE),FALSE))</f>
        <v>SF</v>
      </c>
      <c r="BW85" t="str">
        <f>IF($C85=-1,-1,VLOOKUP($C85,'HCAD Process'!$D$5:$CZ$504,VLOOKUP(BW$4,'Table Name'!$C$2:$D$100,2,FALSE),FALSE))</f>
        <v>1.0000</v>
      </c>
      <c r="BX85" t="str">
        <f>IF($C85=-1,-1,VLOOKUP($C85,'HCAD Process'!$D$5:$CZ$504,VLOOKUP(BX$4,'Table Name'!$C$2:$D$100,2,FALSE),FALSE))</f>
        <v>1.0000</v>
      </c>
      <c r="BY85" t="str">
        <f>IF($C85=-1,-1,VLOOKUP($C85,'HCAD Process'!$D$5:$CZ$504,VLOOKUP(BY$4,'Table Name'!$C$2:$D$100,2,FALSE),FALSE))</f>
        <v>1.0000</v>
      </c>
      <c r="BZ85" t="str">
        <f>IF($C85=-1,-1,VLOOKUP($C85,'HCAD Process'!$D$5:$CZ$504,VLOOKUP(BZ$4,'Table Name'!$C$2:$D$100,2,FALSE),FALSE))</f>
        <v>1.0000</v>
      </c>
      <c r="CA85">
        <f>IF($C85=-1,-1,VLOOKUP($C85,'HCAD Process'!$D$5:$CZ$504,VLOOKUP(CA$4,'Table Name'!$C$2:$D$100,2,FALSE),FALSE))</f>
        <v>2</v>
      </c>
      <c r="CB85">
        <f>IF($C85=-1,-1,VLOOKUP($C85,'HCAD Process'!$D$5:$CZ$504,VLOOKUP(CB$4,'Table Name'!$C$2:$D$100,2,FALSE),FALSE))</f>
        <v>2</v>
      </c>
      <c r="CC85">
        <f>IF($C85=-1,-1,VLOOKUP($C85,'HCAD Process'!$D$5:$CZ$504,VLOOKUP(CC$4,'Table Name'!$C$2:$D$100,2,FALSE),FALSE))</f>
        <v>620730</v>
      </c>
      <c r="CD85" t="str">
        <f>IF($C85=-1,-1,VLOOKUP($C85,'HCAD Process'!$D$5:$CZ$504,VLOOKUP(CD$4,'Table Name'!$C$2:$D$100,2,FALSE),FALSE))</f>
        <v>11501700000022</v>
      </c>
    </row>
    <row r="86" spans="2:82" x14ac:dyDescent="0.25">
      <c r="B86">
        <f t="shared" si="1"/>
        <v>82</v>
      </c>
      <c r="C86" t="str">
        <f t="array" ref="C86">IF(ISERROR(INDEX('HCAD Process'!CE$5:CE$504,MATCH(0,COUNTIF(C$4:C85,'HCAD Process'!CE$5:CE$504)+('HCAD Process'!CE$5:CE$504=-1),0))),-1,INDEX('HCAD Process'!CE$5:CE$504,MATCH(0,COUNTIF(C$4:C85,'HCAD Process'!CE$5:CE$504)+('HCAD Process'!CE$5:CE$504=-1),0)))</f>
        <v>11501700000023</v>
      </c>
      <c r="D86" t="str">
        <f>IF($C86=-1,-1,VLOOKUP($C86,'HCAD Process'!$D$5:$CZ$504,VLOOKUP(D$4,'Table Name'!$C$2:$D$100,2,FALSE),FALSE))</f>
        <v>1150170000002</v>
      </c>
      <c r="E86" t="str">
        <f>IF($C86=-1,-1,VLOOKUP($C86,'HCAD Process'!$D$5:$CZ$504,VLOOKUP(E$4,'Table Name'!$C$2:$D$100,2,FALSE),FALSE))</f>
        <v>12/21/2010</v>
      </c>
      <c r="F86" t="str">
        <f>IF($C86=-1,-1,VLOOKUP($C86,'HCAD Process'!$D$5:$CZ$504,VLOOKUP(F$4,'Table Name'!$C$2:$D$100,2,FALSE),FALSE))</f>
        <v>IBIZA FAIRFIELD COVE APARTMENTS LLC</v>
      </c>
      <c r="G86" t="str">
        <f>IF($C86=-1,-1,VLOOKUP($C86,'HCAD Process'!$D$5:$CZ$504,VLOOKUP(G$4,'Table Name'!$C$2:$D$100,2,FALSE),FALSE))</f>
        <v>FAIRFIELD COVE</v>
      </c>
      <c r="H86" t="str">
        <f>IF($C86=-1,-1,VLOOKUP($C86,'HCAD Process'!$D$5:$CZ$504,VLOOKUP(H$4,'Table Name'!$C$2:$D$100,2,FALSE),FALSE))</f>
        <v>Guttman</v>
      </c>
      <c r="I86" t="str">
        <f>IF($C86=-1,-1,VLOOKUP($C86,'HCAD Process'!$D$5:$CZ$504,VLOOKUP(I$4,'Table Name'!$C$2:$D$100,2,FALSE),FALSE))</f>
        <v>15615 BLUE ASH DR 135</v>
      </c>
      <c r="J86" t="str">
        <f>IF($C86=-1,-1,VLOOKUP($C86,'HCAD Process'!$D$5:$CZ$504,VLOOKUP(J$4,'Table Name'!$C$2:$D$100,2,FALSE),FALSE))</f>
        <v>HOUSTON</v>
      </c>
      <c r="K86" t="str">
        <f>IF($C86=-1,-1,VLOOKUP($C86,'HCAD Process'!$D$5:$CZ$504,VLOOKUP(K$4,'Table Name'!$C$2:$D$100,2,FALSE),FALSE))</f>
        <v>77090</v>
      </c>
      <c r="L86">
        <f>IF($C86=-1,-1,VLOOKUP($C86,'HCAD Process'!$D$5:$CZ$504,VLOOKUP(L$4,'Table Name'!$C$2:$D$100,2,FALSE),FALSE))</f>
        <v>4850000</v>
      </c>
      <c r="M86">
        <f>IF($C86=-1,-1,VLOOKUP($C86,'HCAD Process'!$D$5:$CZ$504,VLOOKUP(M$4,'Table Name'!$C$2:$D$100,2,FALSE),FALSE))</f>
        <v>5802781</v>
      </c>
      <c r="N86">
        <f>IF($C86=-1,-1,VLOOKUP($C86,'HCAD Process'!$D$5:$CZ$504,VLOOKUP(N$4,'Table Name'!$C$2:$D$100,2,FALSE),FALSE))</f>
        <v>4850000</v>
      </c>
      <c r="O86">
        <f>IF($C86=-1,-1,VLOOKUP($C86,'HCAD Process'!$D$5:$CZ$504,VLOOKUP(O$4,'Table Name'!$C$2:$D$100,2,FALSE),FALSE))</f>
        <v>0</v>
      </c>
      <c r="P86" t="e">
        <f>IF($C86=-1,-1,VLOOKUP($C86,'HCAD Process'!$D$5:$CZ$504,VLOOKUP(P$4,'Table Name'!$C$2:$D$100,2,FALSE),FALSE))</f>
        <v>#REF!</v>
      </c>
      <c r="Q86" t="str">
        <f>IF($C86=-1,-1,VLOOKUP($C86,'HCAD Process'!$D$5:$CZ$504,VLOOKUP(Q$4,'Table Name'!$C$2:$D$100,2,FALSE),FALSE))</f>
        <v>COMMERCIAL</v>
      </c>
      <c r="R86" t="str">
        <f>IF($C86=-1,-1,VLOOKUP($C86,'HCAD Process'!$D$5:$CZ$504,VLOOKUP(R$4,'Table Name'!$C$2:$D$100,2,FALSE),FALSE))</f>
        <v>3</v>
      </c>
      <c r="S86" t="str">
        <f>IF($C86=-1,-1,VLOOKUP($C86,'HCAD Process'!$D$5:$CZ$504,VLOOKUP(S$4,'Table Name'!$C$2:$D$100,2,FALSE),FALSE))</f>
        <v>4211</v>
      </c>
      <c r="T86" t="str">
        <f>IF($C86=-1,-1,VLOOKUP($C86,'HCAD Process'!$D$5:$CZ$504,VLOOKUP(T$4,'Table Name'!$C$2:$D$100,2,FALSE),FALSE))</f>
        <v>8352</v>
      </c>
      <c r="U86" t="str">
        <f>IF($C86=-1,-1,VLOOKUP($C86,'HCAD Process'!$D$5:$CZ$504,VLOOKUP(U$4,'Table Name'!$C$2:$D$100,2,FALSE),FALSE))</f>
        <v>D</v>
      </c>
      <c r="V86" t="str">
        <f>IF($C86=-1,-1,VLOOKUP($C86,'HCAD Process'!$D$5:$CZ$504,VLOOKUP(V$4,'Table Name'!$C$2:$D$100,2,FALSE),FALSE))</f>
        <v>Wood or Light Steel</v>
      </c>
      <c r="W86">
        <f>IF($C86=-1,-1,VLOOKUP($C86,'HCAD Process'!$D$5:$CZ$504,VLOOKUP(W$4,'Table Name'!$C$2:$D$100,2,FALSE),FALSE))</f>
        <v>0</v>
      </c>
      <c r="X86">
        <f>IF($C86=-1,-1,VLOOKUP($C86,'HCAD Process'!$D$5:$CZ$504,VLOOKUP(X$4,'Table Name'!$C$2:$D$100,2,FALSE),FALSE))</f>
        <v>0</v>
      </c>
      <c r="Y86">
        <f>IF($C86=-1,-1,VLOOKUP($C86,'HCAD Process'!$D$5:$CZ$504,VLOOKUP(Y$4,'Table Name'!$C$2:$D$100,2,FALSE),FALSE))</f>
        <v>686290</v>
      </c>
      <c r="Z86">
        <f>IF($C86=-1,-1,VLOOKUP($C86,'HCAD Process'!$D$5:$CZ$504,VLOOKUP(Z$4,'Table Name'!$C$2:$D$100,2,FALSE),FALSE))</f>
        <v>0</v>
      </c>
      <c r="AA86" t="str">
        <f>IF($C86=-1,-1,VLOOKUP($C86,'HCAD Process'!$D$5:$CZ$504,VLOOKUP(AA$4,'Table Name'!$C$2:$D$100,2,FALSE),FALSE))</f>
        <v>.450000</v>
      </c>
      <c r="AB86" t="str">
        <f>IF($C86=-1,-1,VLOOKUP($C86,'HCAD Process'!$D$5:$CZ$504,VLOOKUP(AB$4,'Table Name'!$C$2:$D$100,2,FALSE),FALSE))</f>
        <v>C</v>
      </c>
      <c r="AC86" t="str">
        <f>IF($C86=-1,-1,VLOOKUP($C86,'HCAD Process'!$D$5:$CZ$504,VLOOKUP(AC$4,'Table Name'!$C$2:$D$100,2,FALSE),FALSE))</f>
        <v>Average</v>
      </c>
      <c r="AD86" t="str">
        <f>IF($C86=-1,-1,VLOOKUP($C86,'HCAD Process'!$D$5:$CZ$504,VLOOKUP(AD$4,'Table Name'!$C$2:$D$100,2,FALSE),FALSE))</f>
        <v>1984</v>
      </c>
      <c r="AE86" t="str">
        <f>IF($C86=-1,-1,VLOOKUP($C86,'HCAD Process'!$D$5:$CZ$504,VLOOKUP(AE$4,'Table Name'!$C$2:$D$100,2,FALSE),FALSE))</f>
        <v>1984</v>
      </c>
      <c r="AF86" t="str">
        <f>IF($C86=-1,-1,VLOOKUP($C86,'HCAD Process'!$D$5:$CZ$504,VLOOKUP(AF$4,'Table Name'!$C$2:$D$100,2,FALSE),FALSE))</f>
        <v>0</v>
      </c>
      <c r="AG86" t="str">
        <f>IF($C86=-1,-1,VLOOKUP($C86,'HCAD Process'!$D$5:$CZ$504,VLOOKUP(AG$4,'Table Name'!$C$2:$D$100,2,FALSE),FALSE))</f>
        <v>1985</v>
      </c>
      <c r="AH86">
        <f>IF($C86=-1,-1,VLOOKUP($C86,'HCAD Process'!$D$5:$CZ$504,VLOOKUP(AH$4,'Table Name'!$C$2:$D$100,2,FALSE),FALSE))</f>
        <v>0</v>
      </c>
      <c r="AI86" t="str">
        <f>IF($C86=-1,-1,VLOOKUP($C86,'HCAD Process'!$D$5:$CZ$504,VLOOKUP(AI$4,'Table Name'!$C$2:$D$100,2,FALSE),FALSE))</f>
        <v>01/01/1997</v>
      </c>
      <c r="AJ86" t="str">
        <f>IF($C86=-1,-1,VLOOKUP($C86,'HCAD Process'!$D$5:$CZ$504,VLOOKUP(AJ$4,'Table Name'!$C$2:$D$100,2,FALSE),FALSE))</f>
        <v>STI HAD: BAS(9386).      WHEN SKETCHED USING FILE SKETCH AS GUIDE &amp; CURRENT PICTOMTRY CAME OUT TO 9336 SF, 50 SF LESS.</v>
      </c>
      <c r="AK86">
        <f>IF($C86=-1,-1,VLOOKUP($C86,'HCAD Process'!$D$5:$CZ$504,VLOOKUP(AK$4,'Table Name'!$C$2:$D$100,2,FALSE),FALSE))</f>
        <v>9336</v>
      </c>
      <c r="AL86">
        <f>IF($C86=-1,-1,VLOOKUP($C86,'HCAD Process'!$D$5:$CZ$504,VLOOKUP(AL$4,'Table Name'!$C$2:$D$100,2,FALSE),FALSE))</f>
        <v>10536</v>
      </c>
      <c r="AM86">
        <f>IF($C86=-1,-1,VLOOKUP($C86,'HCAD Process'!$D$5:$CZ$504,VLOOKUP(AM$4,'Table Name'!$C$2:$D$100,2,FALSE),FALSE))</f>
        <v>0</v>
      </c>
      <c r="AN86">
        <f>IF($C86=-1,-1,VLOOKUP($C86,'HCAD Process'!$D$5:$CZ$504,VLOOKUP(AN$4,'Table Name'!$C$2:$D$100,2,FALSE),FALSE))</f>
        <v>0</v>
      </c>
      <c r="AO86">
        <f>IF($C86=-1,-1,VLOOKUP($C86,'HCAD Process'!$D$5:$CZ$504,VLOOKUP(AO$4,'Table Name'!$C$2:$D$100,2,FALSE),FALSE))</f>
        <v>0</v>
      </c>
      <c r="AP86">
        <f>IF($C86=-1,-1,VLOOKUP($C86,'HCAD Process'!$D$5:$CZ$504,VLOOKUP(AP$4,'Table Name'!$C$2:$D$100,2,FALSE),FALSE))</f>
        <v>9336</v>
      </c>
      <c r="AQ86">
        <f>IF($C86=-1,-1,VLOOKUP($C86,'HCAD Process'!$D$5:$CZ$504,VLOOKUP(AQ$4,'Table Name'!$C$2:$D$100,2,FALSE),FALSE))</f>
        <v>872</v>
      </c>
      <c r="AR86">
        <f>IF($C86=-1,-1,VLOOKUP($C86,'HCAD Process'!$D$5:$CZ$504,VLOOKUP(AR$4,'Table Name'!$C$2:$D$100,2,FALSE),FALSE))</f>
        <v>1</v>
      </c>
      <c r="AS86" t="str">
        <f>IF($C86=-1,-1,VLOOKUP($C86,'HCAD Process'!$D$5:$CZ$504,VLOOKUP(AS$4,'Table Name'!$C$2:$D$100,2,FALSE),FALSE))</f>
        <v>17</v>
      </c>
      <c r="AT86" t="str">
        <f>IF($C86=-1,-1,VLOOKUP($C86,'HCAD Process'!$D$5:$CZ$504,VLOOKUP(AT$4,'Table Name'!$C$2:$D$100,2,FALSE),FALSE))</f>
        <v>Apartments - Garden Style</v>
      </c>
      <c r="AU86" t="str">
        <f>IF($C86=-1,-1,VLOOKUP($C86,'HCAD Process'!$D$5:$CZ$504,VLOOKUP(AU$4,'Table Name'!$C$2:$D$100,2,FALSE),FALSE))</f>
        <v>Fairfield Cove</v>
      </c>
      <c r="AV86" t="str">
        <f>IF($C86=-1,-1,VLOOKUP($C86,'HCAD Process'!$D$5:$CZ$504,VLOOKUP(AV$4,'Table Name'!$C$2:$D$100,2,FALSE),FALSE))</f>
        <v>135</v>
      </c>
      <c r="AW86">
        <f>IF($C86=-1,-1,VLOOKUP($C86,'HCAD Process'!$D$5:$CZ$504,VLOOKUP(AW$4,'Table Name'!$C$2:$D$100,2,FALSE),FALSE))</f>
        <v>100060</v>
      </c>
      <c r="AX86">
        <f>IF($C86=-1,-1,VLOOKUP($C86,'HCAD Process'!$D$5:$CZ$504,VLOOKUP(AX$4,'Table Name'!$C$2:$D$100,2,FALSE),FALSE))</f>
        <v>0</v>
      </c>
      <c r="AY86">
        <f>IF($C86=-1,-1,VLOOKUP($C86,'HCAD Process'!$D$5:$CZ$504,VLOOKUP(AY$4,'Table Name'!$C$2:$D$100,2,FALSE),FALSE))</f>
        <v>0</v>
      </c>
      <c r="AZ86">
        <f>IF($C86=-1,-1,VLOOKUP($C86,'HCAD Process'!$D$5:$CZ$504,VLOOKUP(AZ$4,'Table Name'!$C$2:$D$100,2,FALSE),FALSE))</f>
        <v>1358815</v>
      </c>
      <c r="BA86" t="str">
        <f>IF($C86=-1,-1,VLOOKUP($C86,'HCAD Process'!$D$5:$CZ$504,VLOOKUP(BA$4,'Table Name'!$C$2:$D$100,2,FALSE),FALSE))</f>
        <v>24</v>
      </c>
      <c r="BB86" t="str">
        <f>IF($C86=-1,-1,VLOOKUP($C86,'HCAD Process'!$D$5:$CZ$504,VLOOKUP(BB$4,'Table Name'!$C$2:$D$100,2,FALSE),FALSE))</f>
        <v>RES B1</v>
      </c>
      <c r="BC86" t="str">
        <f>IF($C86=-1,-1,VLOOKUP($C86,'HCAD Process'!$D$5:$CZ$504,VLOOKUP(BC$4,'Table Name'!$C$2:$D$100,2,FALSE),FALSE))</f>
        <v>CRYSTAL COVE APTS</v>
      </c>
      <c r="BD86" t="str">
        <f>IF($C86=-1,-1,VLOOKUP($C86,'HCAD Process'!$D$5:$CZ$504,VLOOKUP(BD$4,'Table Name'!$C$2:$D$100,2,FALSE),FALSE))</f>
        <v>1724</v>
      </c>
      <c r="BE86" t="str">
        <f>IF($C86=-1,-1,VLOOKUP($C86,'HCAD Process'!$D$5:$CZ$504,VLOOKUP(BE$4,'Table Name'!$C$2:$D$100,2,FALSE),FALSE))</f>
        <v>Willowbrook/ Champions/ Ella</v>
      </c>
      <c r="BF86" t="str">
        <f>IF($C86=-1,-1,VLOOKUP($C86,'HCAD Process'!$D$5:$CZ$504,VLOOKUP(BF$4,'Table Name'!$C$2:$D$100,2,FALSE),FALSE))</f>
        <v>382</v>
      </c>
      <c r="BG86" t="str">
        <f>IF($C86=-1,-1,VLOOKUP($C86,'HCAD Process'!$D$5:$CZ$504,VLOOKUP(BG$4,'Table Name'!$C$2:$D$100,2,FALSE),FALSE))</f>
        <v>ISD 24 - South of FM 1960</v>
      </c>
      <c r="BH86" t="str">
        <f>IF($C86=-1,-1,VLOOKUP($C86,'HCAD Process'!$D$5:$CZ$504,VLOOKUP(BH$4,'Table Name'!$C$2:$D$100,2,FALSE),FALSE))</f>
        <v>9815.00</v>
      </c>
      <c r="BI86" t="str">
        <f>IF($C86=-1,-1,VLOOKUP($C86,'HCAD Process'!$D$5:$CZ$504,VLOOKUP(BI$4,'Table Name'!$C$2:$D$100,2,FALSE),FALSE))</f>
        <v>0</v>
      </c>
      <c r="BJ86" t="str">
        <f>IF($C86=-1,-1,VLOOKUP($C86,'HCAD Process'!$D$5:$CZ$504,VLOOKUP(BJ$4,'Table Name'!$C$2:$D$100,2,FALSE),FALSE))</f>
        <v>24</v>
      </c>
      <c r="BK86" t="str">
        <f>IF($C86=-1,-1,VLOOKUP($C86,'HCAD Process'!$D$5:$CZ$504,VLOOKUP(BK$4,'Table Name'!$C$2:$D$100,2,FALSE),FALSE))</f>
        <v>5267C</v>
      </c>
      <c r="BL86" t="str">
        <f>IF($C86=-1,-1,VLOOKUP($C86,'HCAD Process'!$D$5:$CZ$504,VLOOKUP(BL$4,'Table Name'!$C$2:$D$100,2,FALSE),FALSE))</f>
        <v>332X</v>
      </c>
      <c r="BM86" t="str">
        <f>IF($C86=-1,-1,VLOOKUP($C86,'HCAD Process'!$D$5:$CZ$504,VLOOKUP(BM$4,'Table Name'!$C$2:$D$100,2,FALSE),FALSE))</f>
        <v>024 040 041 042 043 044 045 489 647 666</v>
      </c>
      <c r="BN86" t="str">
        <f>IF($C86=-1,-1,VLOOKUP($C86,'HCAD Process'!$D$5:$CZ$504,VLOOKUP(BN$4,'Table Name'!$C$2:$D$100,2,FALSE),FALSE))</f>
        <v>Real, Residential, Multi-Family</v>
      </c>
      <c r="BO86" t="str">
        <f>IF($C86=-1,-1,VLOOKUP($C86,'HCAD Process'!$D$5:$CZ$504,VLOOKUP(BO$4,'Table Name'!$C$2:$D$100,2,FALSE),FALSE))</f>
        <v>B1</v>
      </c>
      <c r="BP86" t="str">
        <f>IF($C86=-1,-1,VLOOKUP($C86,'HCAD Process'!$D$5:$CZ$504,VLOOKUP(BP$4,'Table Name'!$C$2:$D$100,2,FALSE),FALSE))</f>
        <v>Real, Residential, Multi-Family</v>
      </c>
      <c r="BQ86" t="str">
        <f>IF($C86=-1,-1,VLOOKUP($C86,'HCAD Process'!$D$5:$CZ$504,VLOOKUP(BQ$4,'Table Name'!$C$2:$D$100,2,FALSE),FALSE))</f>
        <v>Apartment Garden (1 to 3 Stories)</v>
      </c>
      <c r="BR86" t="str">
        <f>IF($C86=-1,-1,VLOOKUP($C86,'HCAD Process'!$D$5:$CZ$504,VLOOKUP(BR$4,'Table Name'!$C$2:$D$100,2,FALSE),FALSE))</f>
        <v>Multiple Res (Low Rise)</v>
      </c>
      <c r="BS86" t="str">
        <f>IF($C86=-1,-1,VLOOKUP($C86,'HCAD Process'!$D$5:$CZ$504,VLOOKUP(BS$4,'Table Name'!$C$2:$D$100,2,FALSE),FALSE))</f>
        <v>8003</v>
      </c>
      <c r="BT86" t="str">
        <f>IF($C86=-1,-1,VLOOKUP($C86,'HCAD Process'!$D$5:$CZ$504,VLOOKUP(BT$4,'Table Name'!$C$2:$D$100,2,FALSE),FALSE))</f>
        <v>Land Neighborhood Section 3</v>
      </c>
      <c r="BU86">
        <f>IF($C86=-1,-1,VLOOKUP($C86,'HCAD Process'!$D$5:$CZ$504,VLOOKUP(BU$4,'Table Name'!$C$2:$D$100,2,FALSE),FALSE))</f>
        <v>248292</v>
      </c>
      <c r="BV86" t="str">
        <f>IF($C86=-1,-1,VLOOKUP($C86,'HCAD Process'!$D$5:$CZ$504,VLOOKUP(BV$4,'Table Name'!$C$2:$D$100,2,FALSE),FALSE))</f>
        <v>SF</v>
      </c>
      <c r="BW86" t="str">
        <f>IF($C86=-1,-1,VLOOKUP($C86,'HCAD Process'!$D$5:$CZ$504,VLOOKUP(BW$4,'Table Name'!$C$2:$D$100,2,FALSE),FALSE))</f>
        <v>1.0000</v>
      </c>
      <c r="BX86" t="str">
        <f>IF($C86=-1,-1,VLOOKUP($C86,'HCAD Process'!$D$5:$CZ$504,VLOOKUP(BX$4,'Table Name'!$C$2:$D$100,2,FALSE),FALSE))</f>
        <v>1.0000</v>
      </c>
      <c r="BY86" t="str">
        <f>IF($C86=-1,-1,VLOOKUP($C86,'HCAD Process'!$D$5:$CZ$504,VLOOKUP(BY$4,'Table Name'!$C$2:$D$100,2,FALSE),FALSE))</f>
        <v>1.0000</v>
      </c>
      <c r="BZ86" t="str">
        <f>IF($C86=-1,-1,VLOOKUP($C86,'HCAD Process'!$D$5:$CZ$504,VLOOKUP(BZ$4,'Table Name'!$C$2:$D$100,2,FALSE),FALSE))</f>
        <v>1.0000</v>
      </c>
      <c r="CA86">
        <f>IF($C86=-1,-1,VLOOKUP($C86,'HCAD Process'!$D$5:$CZ$504,VLOOKUP(CA$4,'Table Name'!$C$2:$D$100,2,FALSE),FALSE))</f>
        <v>2</v>
      </c>
      <c r="CB86">
        <f>IF($C86=-1,-1,VLOOKUP($C86,'HCAD Process'!$D$5:$CZ$504,VLOOKUP(CB$4,'Table Name'!$C$2:$D$100,2,FALSE),FALSE))</f>
        <v>2</v>
      </c>
      <c r="CC86">
        <f>IF($C86=-1,-1,VLOOKUP($C86,'HCAD Process'!$D$5:$CZ$504,VLOOKUP(CC$4,'Table Name'!$C$2:$D$100,2,FALSE),FALSE))</f>
        <v>620730</v>
      </c>
      <c r="CD86" t="str">
        <f>IF($C86=-1,-1,VLOOKUP($C86,'HCAD Process'!$D$5:$CZ$504,VLOOKUP(CD$4,'Table Name'!$C$2:$D$100,2,FALSE),FALSE))</f>
        <v>11501700000023</v>
      </c>
    </row>
    <row r="87" spans="2:82" x14ac:dyDescent="0.25">
      <c r="B87">
        <f t="shared" si="1"/>
        <v>83</v>
      </c>
      <c r="C87" t="str">
        <f t="array" ref="C87">IF(ISERROR(INDEX('HCAD Process'!CE$5:CE$504,MATCH(0,COUNTIF(C$4:C86,'HCAD Process'!CE$5:CE$504)+('HCAD Process'!CE$5:CE$504=-1),0))),-1,INDEX('HCAD Process'!CE$5:CE$504,MATCH(0,COUNTIF(C$4:C86,'HCAD Process'!CE$5:CE$504)+('HCAD Process'!CE$5:CE$504=-1),0)))</f>
        <v>11501700000024</v>
      </c>
      <c r="D87" t="str">
        <f>IF($C87=-1,-1,VLOOKUP($C87,'HCAD Process'!$D$5:$CZ$504,VLOOKUP(D$4,'Table Name'!$C$2:$D$100,2,FALSE),FALSE))</f>
        <v>1150170000002</v>
      </c>
      <c r="E87" t="str">
        <f>IF($C87=-1,-1,VLOOKUP($C87,'HCAD Process'!$D$5:$CZ$504,VLOOKUP(E$4,'Table Name'!$C$2:$D$100,2,FALSE),FALSE))</f>
        <v>12/21/2010</v>
      </c>
      <c r="F87" t="str">
        <f>IF($C87=-1,-1,VLOOKUP($C87,'HCAD Process'!$D$5:$CZ$504,VLOOKUP(F$4,'Table Name'!$C$2:$D$100,2,FALSE),FALSE))</f>
        <v>IBIZA FAIRFIELD COVE APARTMENTS LLC</v>
      </c>
      <c r="G87" t="str">
        <f>IF($C87=-1,-1,VLOOKUP($C87,'HCAD Process'!$D$5:$CZ$504,VLOOKUP(G$4,'Table Name'!$C$2:$D$100,2,FALSE),FALSE))</f>
        <v>FAIRFIELD COVE</v>
      </c>
      <c r="H87" t="str">
        <f>IF($C87=-1,-1,VLOOKUP($C87,'HCAD Process'!$D$5:$CZ$504,VLOOKUP(H$4,'Table Name'!$C$2:$D$100,2,FALSE),FALSE))</f>
        <v>Guttman</v>
      </c>
      <c r="I87" t="str">
        <f>IF($C87=-1,-1,VLOOKUP($C87,'HCAD Process'!$D$5:$CZ$504,VLOOKUP(I$4,'Table Name'!$C$2:$D$100,2,FALSE),FALSE))</f>
        <v>15615 BLUE ASH DR 135</v>
      </c>
      <c r="J87" t="str">
        <f>IF($C87=-1,-1,VLOOKUP($C87,'HCAD Process'!$D$5:$CZ$504,VLOOKUP(J$4,'Table Name'!$C$2:$D$100,2,FALSE),FALSE))</f>
        <v>HOUSTON</v>
      </c>
      <c r="K87" t="str">
        <f>IF($C87=-1,-1,VLOOKUP($C87,'HCAD Process'!$D$5:$CZ$504,VLOOKUP(K$4,'Table Name'!$C$2:$D$100,2,FALSE),FALSE))</f>
        <v>77090</v>
      </c>
      <c r="L87">
        <f>IF($C87=-1,-1,VLOOKUP($C87,'HCAD Process'!$D$5:$CZ$504,VLOOKUP(L$4,'Table Name'!$C$2:$D$100,2,FALSE),FALSE))</f>
        <v>4850000</v>
      </c>
      <c r="M87">
        <f>IF($C87=-1,-1,VLOOKUP($C87,'HCAD Process'!$D$5:$CZ$504,VLOOKUP(M$4,'Table Name'!$C$2:$D$100,2,FALSE),FALSE))</f>
        <v>5802781</v>
      </c>
      <c r="N87">
        <f>IF($C87=-1,-1,VLOOKUP($C87,'HCAD Process'!$D$5:$CZ$504,VLOOKUP(N$4,'Table Name'!$C$2:$D$100,2,FALSE),FALSE))</f>
        <v>4850000</v>
      </c>
      <c r="O87">
        <f>IF($C87=-1,-1,VLOOKUP($C87,'HCAD Process'!$D$5:$CZ$504,VLOOKUP(O$4,'Table Name'!$C$2:$D$100,2,FALSE),FALSE))</f>
        <v>0</v>
      </c>
      <c r="P87" t="e">
        <f>IF($C87=-1,-1,VLOOKUP($C87,'HCAD Process'!$D$5:$CZ$504,VLOOKUP(P$4,'Table Name'!$C$2:$D$100,2,FALSE),FALSE))</f>
        <v>#REF!</v>
      </c>
      <c r="Q87" t="str">
        <f>IF($C87=-1,-1,VLOOKUP($C87,'HCAD Process'!$D$5:$CZ$504,VLOOKUP(Q$4,'Table Name'!$C$2:$D$100,2,FALSE),FALSE))</f>
        <v>COMMERCIAL</v>
      </c>
      <c r="R87" t="str">
        <f>IF($C87=-1,-1,VLOOKUP($C87,'HCAD Process'!$D$5:$CZ$504,VLOOKUP(R$4,'Table Name'!$C$2:$D$100,2,FALSE),FALSE))</f>
        <v>4</v>
      </c>
      <c r="S87" t="str">
        <f>IF($C87=-1,-1,VLOOKUP($C87,'HCAD Process'!$D$5:$CZ$504,VLOOKUP(S$4,'Table Name'!$C$2:$D$100,2,FALSE),FALSE))</f>
        <v>4211</v>
      </c>
      <c r="T87" t="str">
        <f>IF($C87=-1,-1,VLOOKUP($C87,'HCAD Process'!$D$5:$CZ$504,VLOOKUP(T$4,'Table Name'!$C$2:$D$100,2,FALSE),FALSE))</f>
        <v>8352</v>
      </c>
      <c r="U87" t="str">
        <f>IF($C87=-1,-1,VLOOKUP($C87,'HCAD Process'!$D$5:$CZ$504,VLOOKUP(U$4,'Table Name'!$C$2:$D$100,2,FALSE),FALSE))</f>
        <v>D</v>
      </c>
      <c r="V87" t="str">
        <f>IF($C87=-1,-1,VLOOKUP($C87,'HCAD Process'!$D$5:$CZ$504,VLOOKUP(V$4,'Table Name'!$C$2:$D$100,2,FALSE),FALSE))</f>
        <v>Wood or Light Steel</v>
      </c>
      <c r="W87">
        <f>IF($C87=-1,-1,VLOOKUP($C87,'HCAD Process'!$D$5:$CZ$504,VLOOKUP(W$4,'Table Name'!$C$2:$D$100,2,FALSE),FALSE))</f>
        <v>0</v>
      </c>
      <c r="X87">
        <f>IF($C87=-1,-1,VLOOKUP($C87,'HCAD Process'!$D$5:$CZ$504,VLOOKUP(X$4,'Table Name'!$C$2:$D$100,2,FALSE),FALSE))</f>
        <v>0</v>
      </c>
      <c r="Y87">
        <f>IF($C87=-1,-1,VLOOKUP($C87,'HCAD Process'!$D$5:$CZ$504,VLOOKUP(Y$4,'Table Name'!$C$2:$D$100,2,FALSE),FALSE))</f>
        <v>686290</v>
      </c>
      <c r="Z87">
        <f>IF($C87=-1,-1,VLOOKUP($C87,'HCAD Process'!$D$5:$CZ$504,VLOOKUP(Z$4,'Table Name'!$C$2:$D$100,2,FALSE),FALSE))</f>
        <v>0</v>
      </c>
      <c r="AA87" t="str">
        <f>IF($C87=-1,-1,VLOOKUP($C87,'HCAD Process'!$D$5:$CZ$504,VLOOKUP(AA$4,'Table Name'!$C$2:$D$100,2,FALSE),FALSE))</f>
        <v>.450000</v>
      </c>
      <c r="AB87" t="str">
        <f>IF($C87=-1,-1,VLOOKUP($C87,'HCAD Process'!$D$5:$CZ$504,VLOOKUP(AB$4,'Table Name'!$C$2:$D$100,2,FALSE),FALSE))</f>
        <v>C</v>
      </c>
      <c r="AC87" t="str">
        <f>IF($C87=-1,-1,VLOOKUP($C87,'HCAD Process'!$D$5:$CZ$504,VLOOKUP(AC$4,'Table Name'!$C$2:$D$100,2,FALSE),FALSE))</f>
        <v>Average</v>
      </c>
      <c r="AD87" t="str">
        <f>IF($C87=-1,-1,VLOOKUP($C87,'HCAD Process'!$D$5:$CZ$504,VLOOKUP(AD$4,'Table Name'!$C$2:$D$100,2,FALSE),FALSE))</f>
        <v>1984</v>
      </c>
      <c r="AE87" t="str">
        <f>IF($C87=-1,-1,VLOOKUP($C87,'HCAD Process'!$D$5:$CZ$504,VLOOKUP(AE$4,'Table Name'!$C$2:$D$100,2,FALSE),FALSE))</f>
        <v>1984</v>
      </c>
      <c r="AF87" t="str">
        <f>IF($C87=-1,-1,VLOOKUP($C87,'HCAD Process'!$D$5:$CZ$504,VLOOKUP(AF$4,'Table Name'!$C$2:$D$100,2,FALSE),FALSE))</f>
        <v>0</v>
      </c>
      <c r="AG87" t="str">
        <f>IF($C87=-1,-1,VLOOKUP($C87,'HCAD Process'!$D$5:$CZ$504,VLOOKUP(AG$4,'Table Name'!$C$2:$D$100,2,FALSE),FALSE))</f>
        <v>1985</v>
      </c>
      <c r="AH87">
        <f>IF($C87=-1,-1,VLOOKUP($C87,'HCAD Process'!$D$5:$CZ$504,VLOOKUP(AH$4,'Table Name'!$C$2:$D$100,2,FALSE),FALSE))</f>
        <v>0</v>
      </c>
      <c r="AI87" t="str">
        <f>IF($C87=-1,-1,VLOOKUP($C87,'HCAD Process'!$D$5:$CZ$504,VLOOKUP(AI$4,'Table Name'!$C$2:$D$100,2,FALSE),FALSE))</f>
        <v>01/01/1997</v>
      </c>
      <c r="AJ87" t="str">
        <f>IF($C87=-1,-1,VLOOKUP($C87,'HCAD Process'!$D$5:$CZ$504,VLOOKUP(AJ$4,'Table Name'!$C$2:$D$100,2,FALSE),FALSE))</f>
        <v>STI HAD: BAS(9386).    WHEN SKETCHED USING FILE SKETCH AS GUIDE &amp; CURRENT PICTOMTRY CAME OUT TO 9336 SF, 50 SF LESS.</v>
      </c>
      <c r="AK87">
        <f>IF($C87=-1,-1,VLOOKUP($C87,'HCAD Process'!$D$5:$CZ$504,VLOOKUP(AK$4,'Table Name'!$C$2:$D$100,2,FALSE),FALSE))</f>
        <v>9336</v>
      </c>
      <c r="AL87">
        <f>IF($C87=-1,-1,VLOOKUP($C87,'HCAD Process'!$D$5:$CZ$504,VLOOKUP(AL$4,'Table Name'!$C$2:$D$100,2,FALSE),FALSE))</f>
        <v>10536</v>
      </c>
      <c r="AM87">
        <f>IF($C87=-1,-1,VLOOKUP($C87,'HCAD Process'!$D$5:$CZ$504,VLOOKUP(AM$4,'Table Name'!$C$2:$D$100,2,FALSE),FALSE))</f>
        <v>0</v>
      </c>
      <c r="AN87">
        <f>IF($C87=-1,-1,VLOOKUP($C87,'HCAD Process'!$D$5:$CZ$504,VLOOKUP(AN$4,'Table Name'!$C$2:$D$100,2,FALSE),FALSE))</f>
        <v>0</v>
      </c>
      <c r="AO87">
        <f>IF($C87=-1,-1,VLOOKUP($C87,'HCAD Process'!$D$5:$CZ$504,VLOOKUP(AO$4,'Table Name'!$C$2:$D$100,2,FALSE),FALSE))</f>
        <v>0</v>
      </c>
      <c r="AP87">
        <f>IF($C87=-1,-1,VLOOKUP($C87,'HCAD Process'!$D$5:$CZ$504,VLOOKUP(AP$4,'Table Name'!$C$2:$D$100,2,FALSE),FALSE))</f>
        <v>9336</v>
      </c>
      <c r="AQ87">
        <f>IF($C87=-1,-1,VLOOKUP($C87,'HCAD Process'!$D$5:$CZ$504,VLOOKUP(AQ$4,'Table Name'!$C$2:$D$100,2,FALSE),FALSE))</f>
        <v>872</v>
      </c>
      <c r="AR87">
        <f>IF($C87=-1,-1,VLOOKUP($C87,'HCAD Process'!$D$5:$CZ$504,VLOOKUP(AR$4,'Table Name'!$C$2:$D$100,2,FALSE),FALSE))</f>
        <v>1</v>
      </c>
      <c r="AS87" t="str">
        <f>IF($C87=-1,-1,VLOOKUP($C87,'HCAD Process'!$D$5:$CZ$504,VLOOKUP(AS$4,'Table Name'!$C$2:$D$100,2,FALSE),FALSE))</f>
        <v>17</v>
      </c>
      <c r="AT87" t="str">
        <f>IF($C87=-1,-1,VLOOKUP($C87,'HCAD Process'!$D$5:$CZ$504,VLOOKUP(AT$4,'Table Name'!$C$2:$D$100,2,FALSE),FALSE))</f>
        <v>Apartments - Garden Style</v>
      </c>
      <c r="AU87" t="str">
        <f>IF($C87=-1,-1,VLOOKUP($C87,'HCAD Process'!$D$5:$CZ$504,VLOOKUP(AU$4,'Table Name'!$C$2:$D$100,2,FALSE),FALSE))</f>
        <v>Fairfield Cove</v>
      </c>
      <c r="AV87" t="str">
        <f>IF($C87=-1,-1,VLOOKUP($C87,'HCAD Process'!$D$5:$CZ$504,VLOOKUP(AV$4,'Table Name'!$C$2:$D$100,2,FALSE),FALSE))</f>
        <v>135</v>
      </c>
      <c r="AW87">
        <f>IF($C87=-1,-1,VLOOKUP($C87,'HCAD Process'!$D$5:$CZ$504,VLOOKUP(AW$4,'Table Name'!$C$2:$D$100,2,FALSE),FALSE))</f>
        <v>100060</v>
      </c>
      <c r="AX87">
        <f>IF($C87=-1,-1,VLOOKUP($C87,'HCAD Process'!$D$5:$CZ$504,VLOOKUP(AX$4,'Table Name'!$C$2:$D$100,2,FALSE),FALSE))</f>
        <v>0</v>
      </c>
      <c r="AY87">
        <f>IF($C87=-1,-1,VLOOKUP($C87,'HCAD Process'!$D$5:$CZ$504,VLOOKUP(AY$4,'Table Name'!$C$2:$D$100,2,FALSE),FALSE))</f>
        <v>0</v>
      </c>
      <c r="AZ87">
        <f>IF($C87=-1,-1,VLOOKUP($C87,'HCAD Process'!$D$5:$CZ$504,VLOOKUP(AZ$4,'Table Name'!$C$2:$D$100,2,FALSE),FALSE))</f>
        <v>1358815</v>
      </c>
      <c r="BA87" t="str">
        <f>IF($C87=-1,-1,VLOOKUP($C87,'HCAD Process'!$D$5:$CZ$504,VLOOKUP(BA$4,'Table Name'!$C$2:$D$100,2,FALSE),FALSE))</f>
        <v>24</v>
      </c>
      <c r="BB87" t="str">
        <f>IF($C87=-1,-1,VLOOKUP($C87,'HCAD Process'!$D$5:$CZ$504,VLOOKUP(BB$4,'Table Name'!$C$2:$D$100,2,FALSE),FALSE))</f>
        <v>RES B1</v>
      </c>
      <c r="BC87" t="str">
        <f>IF($C87=-1,-1,VLOOKUP($C87,'HCAD Process'!$D$5:$CZ$504,VLOOKUP(BC$4,'Table Name'!$C$2:$D$100,2,FALSE),FALSE))</f>
        <v>CRYSTAL COVE APTS</v>
      </c>
      <c r="BD87" t="str">
        <f>IF($C87=-1,-1,VLOOKUP($C87,'HCAD Process'!$D$5:$CZ$504,VLOOKUP(BD$4,'Table Name'!$C$2:$D$100,2,FALSE),FALSE))</f>
        <v>1724</v>
      </c>
      <c r="BE87" t="str">
        <f>IF($C87=-1,-1,VLOOKUP($C87,'HCAD Process'!$D$5:$CZ$504,VLOOKUP(BE$4,'Table Name'!$C$2:$D$100,2,FALSE),FALSE))</f>
        <v>Willowbrook/ Champions/ Ella</v>
      </c>
      <c r="BF87" t="str">
        <f>IF($C87=-1,-1,VLOOKUP($C87,'HCAD Process'!$D$5:$CZ$504,VLOOKUP(BF$4,'Table Name'!$C$2:$D$100,2,FALSE),FALSE))</f>
        <v>382</v>
      </c>
      <c r="BG87" t="str">
        <f>IF($C87=-1,-1,VLOOKUP($C87,'HCAD Process'!$D$5:$CZ$504,VLOOKUP(BG$4,'Table Name'!$C$2:$D$100,2,FALSE),FALSE))</f>
        <v>ISD 24 - South of FM 1960</v>
      </c>
      <c r="BH87" t="str">
        <f>IF($C87=-1,-1,VLOOKUP($C87,'HCAD Process'!$D$5:$CZ$504,VLOOKUP(BH$4,'Table Name'!$C$2:$D$100,2,FALSE),FALSE))</f>
        <v>9815.00</v>
      </c>
      <c r="BI87" t="str">
        <f>IF($C87=-1,-1,VLOOKUP($C87,'HCAD Process'!$D$5:$CZ$504,VLOOKUP(BI$4,'Table Name'!$C$2:$D$100,2,FALSE),FALSE))</f>
        <v>0</v>
      </c>
      <c r="BJ87" t="str">
        <f>IF($C87=-1,-1,VLOOKUP($C87,'HCAD Process'!$D$5:$CZ$504,VLOOKUP(BJ$4,'Table Name'!$C$2:$D$100,2,FALSE),FALSE))</f>
        <v>24</v>
      </c>
      <c r="BK87" t="str">
        <f>IF($C87=-1,-1,VLOOKUP($C87,'HCAD Process'!$D$5:$CZ$504,VLOOKUP(BK$4,'Table Name'!$C$2:$D$100,2,FALSE),FALSE))</f>
        <v>5267C</v>
      </c>
      <c r="BL87" t="str">
        <f>IF($C87=-1,-1,VLOOKUP($C87,'HCAD Process'!$D$5:$CZ$504,VLOOKUP(BL$4,'Table Name'!$C$2:$D$100,2,FALSE),FALSE))</f>
        <v>332X</v>
      </c>
      <c r="BM87" t="str">
        <f>IF($C87=-1,-1,VLOOKUP($C87,'HCAD Process'!$D$5:$CZ$504,VLOOKUP(BM$4,'Table Name'!$C$2:$D$100,2,FALSE),FALSE))</f>
        <v>024 040 041 042 043 044 045 489 647 666</v>
      </c>
      <c r="BN87" t="str">
        <f>IF($C87=-1,-1,VLOOKUP($C87,'HCAD Process'!$D$5:$CZ$504,VLOOKUP(BN$4,'Table Name'!$C$2:$D$100,2,FALSE),FALSE))</f>
        <v>Real, Residential, Multi-Family</v>
      </c>
      <c r="BO87" t="str">
        <f>IF($C87=-1,-1,VLOOKUP($C87,'HCAD Process'!$D$5:$CZ$504,VLOOKUP(BO$4,'Table Name'!$C$2:$D$100,2,FALSE),FALSE))</f>
        <v>B1</v>
      </c>
      <c r="BP87" t="str">
        <f>IF($C87=-1,-1,VLOOKUP($C87,'HCAD Process'!$D$5:$CZ$504,VLOOKUP(BP$4,'Table Name'!$C$2:$D$100,2,FALSE),FALSE))</f>
        <v>Real, Residential, Multi-Family</v>
      </c>
      <c r="BQ87" t="str">
        <f>IF($C87=-1,-1,VLOOKUP($C87,'HCAD Process'!$D$5:$CZ$504,VLOOKUP(BQ$4,'Table Name'!$C$2:$D$100,2,FALSE),FALSE))</f>
        <v>Apartment Garden (1 to 3 Stories)</v>
      </c>
      <c r="BR87" t="str">
        <f>IF($C87=-1,-1,VLOOKUP($C87,'HCAD Process'!$D$5:$CZ$504,VLOOKUP(BR$4,'Table Name'!$C$2:$D$100,2,FALSE),FALSE))</f>
        <v>Multiple Res (Low Rise)</v>
      </c>
      <c r="BS87" t="str">
        <f>IF($C87=-1,-1,VLOOKUP($C87,'HCAD Process'!$D$5:$CZ$504,VLOOKUP(BS$4,'Table Name'!$C$2:$D$100,2,FALSE),FALSE))</f>
        <v>8003</v>
      </c>
      <c r="BT87" t="str">
        <f>IF($C87=-1,-1,VLOOKUP($C87,'HCAD Process'!$D$5:$CZ$504,VLOOKUP(BT$4,'Table Name'!$C$2:$D$100,2,FALSE),FALSE))</f>
        <v>Land Neighborhood Section 3</v>
      </c>
      <c r="BU87">
        <f>IF($C87=-1,-1,VLOOKUP($C87,'HCAD Process'!$D$5:$CZ$504,VLOOKUP(BU$4,'Table Name'!$C$2:$D$100,2,FALSE),FALSE))</f>
        <v>248292</v>
      </c>
      <c r="BV87" t="str">
        <f>IF($C87=-1,-1,VLOOKUP($C87,'HCAD Process'!$D$5:$CZ$504,VLOOKUP(BV$4,'Table Name'!$C$2:$D$100,2,FALSE),FALSE))</f>
        <v>SF</v>
      </c>
      <c r="BW87" t="str">
        <f>IF($C87=-1,-1,VLOOKUP($C87,'HCAD Process'!$D$5:$CZ$504,VLOOKUP(BW$4,'Table Name'!$C$2:$D$100,2,FALSE),FALSE))</f>
        <v>1.0000</v>
      </c>
      <c r="BX87" t="str">
        <f>IF($C87=-1,-1,VLOOKUP($C87,'HCAD Process'!$D$5:$CZ$504,VLOOKUP(BX$4,'Table Name'!$C$2:$D$100,2,FALSE),FALSE))</f>
        <v>1.0000</v>
      </c>
      <c r="BY87" t="str">
        <f>IF($C87=-1,-1,VLOOKUP($C87,'HCAD Process'!$D$5:$CZ$504,VLOOKUP(BY$4,'Table Name'!$C$2:$D$100,2,FALSE),FALSE))</f>
        <v>1.0000</v>
      </c>
      <c r="BZ87" t="str">
        <f>IF($C87=-1,-1,VLOOKUP($C87,'HCAD Process'!$D$5:$CZ$504,VLOOKUP(BZ$4,'Table Name'!$C$2:$D$100,2,FALSE),FALSE))</f>
        <v>1.0000</v>
      </c>
      <c r="CA87">
        <f>IF($C87=-1,-1,VLOOKUP($C87,'HCAD Process'!$D$5:$CZ$504,VLOOKUP(CA$4,'Table Name'!$C$2:$D$100,2,FALSE),FALSE))</f>
        <v>2</v>
      </c>
      <c r="CB87">
        <f>IF($C87=-1,-1,VLOOKUP($C87,'HCAD Process'!$D$5:$CZ$504,VLOOKUP(CB$4,'Table Name'!$C$2:$D$100,2,FALSE),FALSE))</f>
        <v>2</v>
      </c>
      <c r="CC87">
        <f>IF($C87=-1,-1,VLOOKUP($C87,'HCAD Process'!$D$5:$CZ$504,VLOOKUP(CC$4,'Table Name'!$C$2:$D$100,2,FALSE),FALSE))</f>
        <v>620730</v>
      </c>
      <c r="CD87" t="str">
        <f>IF($C87=-1,-1,VLOOKUP($C87,'HCAD Process'!$D$5:$CZ$504,VLOOKUP(CD$4,'Table Name'!$C$2:$D$100,2,FALSE),FALSE))</f>
        <v>11501700000024</v>
      </c>
    </row>
    <row r="88" spans="2:82" x14ac:dyDescent="0.25">
      <c r="B88">
        <f t="shared" si="1"/>
        <v>84</v>
      </c>
      <c r="C88" t="str">
        <f t="array" ref="C88">IF(ISERROR(INDEX('HCAD Process'!CE$5:CE$504,MATCH(0,COUNTIF(C$4:C87,'HCAD Process'!CE$5:CE$504)+('HCAD Process'!CE$5:CE$504=-1),0))),-1,INDEX('HCAD Process'!CE$5:CE$504,MATCH(0,COUNTIF(C$4:C87,'HCAD Process'!CE$5:CE$504)+('HCAD Process'!CE$5:CE$504=-1),0)))</f>
        <v>11501700000025</v>
      </c>
      <c r="D88" t="str">
        <f>IF($C88=-1,-1,VLOOKUP($C88,'HCAD Process'!$D$5:$CZ$504,VLOOKUP(D$4,'Table Name'!$C$2:$D$100,2,FALSE),FALSE))</f>
        <v>1150170000002</v>
      </c>
      <c r="E88" t="str">
        <f>IF($C88=-1,-1,VLOOKUP($C88,'HCAD Process'!$D$5:$CZ$504,VLOOKUP(E$4,'Table Name'!$C$2:$D$100,2,FALSE),FALSE))</f>
        <v>12/21/2010</v>
      </c>
      <c r="F88" t="str">
        <f>IF($C88=-1,-1,VLOOKUP($C88,'HCAD Process'!$D$5:$CZ$504,VLOOKUP(F$4,'Table Name'!$C$2:$D$100,2,FALSE),FALSE))</f>
        <v>IBIZA FAIRFIELD COVE APARTMENTS LLC</v>
      </c>
      <c r="G88" t="str">
        <f>IF($C88=-1,-1,VLOOKUP($C88,'HCAD Process'!$D$5:$CZ$504,VLOOKUP(G$4,'Table Name'!$C$2:$D$100,2,FALSE),FALSE))</f>
        <v>FAIRFIELD COVE</v>
      </c>
      <c r="H88" t="str">
        <f>IF($C88=-1,-1,VLOOKUP($C88,'HCAD Process'!$D$5:$CZ$504,VLOOKUP(H$4,'Table Name'!$C$2:$D$100,2,FALSE),FALSE))</f>
        <v>Guttman</v>
      </c>
      <c r="I88" t="str">
        <f>IF($C88=-1,-1,VLOOKUP($C88,'HCAD Process'!$D$5:$CZ$504,VLOOKUP(I$4,'Table Name'!$C$2:$D$100,2,FALSE),FALSE))</f>
        <v>15615 BLUE ASH DR 135</v>
      </c>
      <c r="J88" t="str">
        <f>IF($C88=-1,-1,VLOOKUP($C88,'HCAD Process'!$D$5:$CZ$504,VLOOKUP(J$4,'Table Name'!$C$2:$D$100,2,FALSE),FALSE))</f>
        <v>HOUSTON</v>
      </c>
      <c r="K88" t="str">
        <f>IF($C88=-1,-1,VLOOKUP($C88,'HCAD Process'!$D$5:$CZ$504,VLOOKUP(K$4,'Table Name'!$C$2:$D$100,2,FALSE),FALSE))</f>
        <v>77090</v>
      </c>
      <c r="L88">
        <f>IF($C88=-1,-1,VLOOKUP($C88,'HCAD Process'!$D$5:$CZ$504,VLOOKUP(L$4,'Table Name'!$C$2:$D$100,2,FALSE),FALSE))</f>
        <v>4850000</v>
      </c>
      <c r="M88">
        <f>IF($C88=-1,-1,VLOOKUP($C88,'HCAD Process'!$D$5:$CZ$504,VLOOKUP(M$4,'Table Name'!$C$2:$D$100,2,FALSE),FALSE))</f>
        <v>5802781</v>
      </c>
      <c r="N88">
        <f>IF($C88=-1,-1,VLOOKUP($C88,'HCAD Process'!$D$5:$CZ$504,VLOOKUP(N$4,'Table Name'!$C$2:$D$100,2,FALSE),FALSE))</f>
        <v>4850000</v>
      </c>
      <c r="O88">
        <f>IF($C88=-1,-1,VLOOKUP($C88,'HCAD Process'!$D$5:$CZ$504,VLOOKUP(O$4,'Table Name'!$C$2:$D$100,2,FALSE),FALSE))</f>
        <v>0</v>
      </c>
      <c r="P88" t="e">
        <f>IF($C88=-1,-1,VLOOKUP($C88,'HCAD Process'!$D$5:$CZ$504,VLOOKUP(P$4,'Table Name'!$C$2:$D$100,2,FALSE),FALSE))</f>
        <v>#REF!</v>
      </c>
      <c r="Q88" t="str">
        <f>IF($C88=-1,-1,VLOOKUP($C88,'HCAD Process'!$D$5:$CZ$504,VLOOKUP(Q$4,'Table Name'!$C$2:$D$100,2,FALSE),FALSE))</f>
        <v>COMMERCIAL</v>
      </c>
      <c r="R88" t="str">
        <f>IF($C88=-1,-1,VLOOKUP($C88,'HCAD Process'!$D$5:$CZ$504,VLOOKUP(R$4,'Table Name'!$C$2:$D$100,2,FALSE),FALSE))</f>
        <v>5</v>
      </c>
      <c r="S88" t="str">
        <f>IF($C88=-1,-1,VLOOKUP($C88,'HCAD Process'!$D$5:$CZ$504,VLOOKUP(S$4,'Table Name'!$C$2:$D$100,2,FALSE),FALSE))</f>
        <v>4211</v>
      </c>
      <c r="T88" t="str">
        <f>IF($C88=-1,-1,VLOOKUP($C88,'HCAD Process'!$D$5:$CZ$504,VLOOKUP(T$4,'Table Name'!$C$2:$D$100,2,FALSE),FALSE))</f>
        <v>8352</v>
      </c>
      <c r="U88" t="str">
        <f>IF($C88=-1,-1,VLOOKUP($C88,'HCAD Process'!$D$5:$CZ$504,VLOOKUP(U$4,'Table Name'!$C$2:$D$100,2,FALSE),FALSE))</f>
        <v>D</v>
      </c>
      <c r="V88" t="str">
        <f>IF($C88=-1,-1,VLOOKUP($C88,'HCAD Process'!$D$5:$CZ$504,VLOOKUP(V$4,'Table Name'!$C$2:$D$100,2,FALSE),FALSE))</f>
        <v>Wood or Light Steel</v>
      </c>
      <c r="W88">
        <f>IF($C88=-1,-1,VLOOKUP($C88,'HCAD Process'!$D$5:$CZ$504,VLOOKUP(W$4,'Table Name'!$C$2:$D$100,2,FALSE),FALSE))</f>
        <v>0</v>
      </c>
      <c r="X88">
        <f>IF($C88=-1,-1,VLOOKUP($C88,'HCAD Process'!$D$5:$CZ$504,VLOOKUP(X$4,'Table Name'!$C$2:$D$100,2,FALSE),FALSE))</f>
        <v>0</v>
      </c>
      <c r="Y88">
        <f>IF($C88=-1,-1,VLOOKUP($C88,'HCAD Process'!$D$5:$CZ$504,VLOOKUP(Y$4,'Table Name'!$C$2:$D$100,2,FALSE),FALSE))</f>
        <v>1431091</v>
      </c>
      <c r="Z88">
        <f>IF($C88=-1,-1,VLOOKUP($C88,'HCAD Process'!$D$5:$CZ$504,VLOOKUP(Z$4,'Table Name'!$C$2:$D$100,2,FALSE),FALSE))</f>
        <v>0</v>
      </c>
      <c r="AA88" t="str">
        <f>IF($C88=-1,-1,VLOOKUP($C88,'HCAD Process'!$D$5:$CZ$504,VLOOKUP(AA$4,'Table Name'!$C$2:$D$100,2,FALSE),FALSE))</f>
        <v>.460000</v>
      </c>
      <c r="AB88" t="str">
        <f>IF($C88=-1,-1,VLOOKUP($C88,'HCAD Process'!$D$5:$CZ$504,VLOOKUP(AB$4,'Table Name'!$C$2:$D$100,2,FALSE),FALSE))</f>
        <v>C</v>
      </c>
      <c r="AC88" t="str">
        <f>IF($C88=-1,-1,VLOOKUP($C88,'HCAD Process'!$D$5:$CZ$504,VLOOKUP(AC$4,'Table Name'!$C$2:$D$100,2,FALSE),FALSE))</f>
        <v>Average</v>
      </c>
      <c r="AD88" t="str">
        <f>IF($C88=-1,-1,VLOOKUP($C88,'HCAD Process'!$D$5:$CZ$504,VLOOKUP(AD$4,'Table Name'!$C$2:$D$100,2,FALSE),FALSE))</f>
        <v>1983</v>
      </c>
      <c r="AE88" t="str">
        <f>IF($C88=-1,-1,VLOOKUP($C88,'HCAD Process'!$D$5:$CZ$504,VLOOKUP(AE$4,'Table Name'!$C$2:$D$100,2,FALSE),FALSE))</f>
        <v>1983</v>
      </c>
      <c r="AF88" t="str">
        <f>IF($C88=-1,-1,VLOOKUP($C88,'HCAD Process'!$D$5:$CZ$504,VLOOKUP(AF$4,'Table Name'!$C$2:$D$100,2,FALSE),FALSE))</f>
        <v>0</v>
      </c>
      <c r="AG88" t="str">
        <f>IF($C88=-1,-1,VLOOKUP($C88,'HCAD Process'!$D$5:$CZ$504,VLOOKUP(AG$4,'Table Name'!$C$2:$D$100,2,FALSE),FALSE))</f>
        <v>1984</v>
      </c>
      <c r="AH88">
        <f>IF($C88=-1,-1,VLOOKUP($C88,'HCAD Process'!$D$5:$CZ$504,VLOOKUP(AH$4,'Table Name'!$C$2:$D$100,2,FALSE),FALSE))</f>
        <v>0</v>
      </c>
      <c r="AI88" t="str">
        <f>IF($C88=-1,-1,VLOOKUP($C88,'HCAD Process'!$D$5:$CZ$504,VLOOKUP(AI$4,'Table Name'!$C$2:$D$100,2,FALSE),FALSE))</f>
        <v>01/01/1997</v>
      </c>
      <c r="AJ88" t="str">
        <f>IF($C88=-1,-1,VLOOKUP($C88,'HCAD Process'!$D$5:$CZ$504,VLOOKUP(AJ$4,'Table Name'!$C$2:$D$100,2,FALSE),FALSE))</f>
        <v>STI HAD: BAS(19468).</v>
      </c>
      <c r="AK88">
        <f>IF($C88=-1,-1,VLOOKUP($C88,'HCAD Process'!$D$5:$CZ$504,VLOOKUP(AK$4,'Table Name'!$C$2:$D$100,2,FALSE),FALSE))</f>
        <v>19468</v>
      </c>
      <c r="AL88">
        <f>IF($C88=-1,-1,VLOOKUP($C88,'HCAD Process'!$D$5:$CZ$504,VLOOKUP(AL$4,'Table Name'!$C$2:$D$100,2,FALSE),FALSE))</f>
        <v>22864</v>
      </c>
      <c r="AM88">
        <f>IF($C88=-1,-1,VLOOKUP($C88,'HCAD Process'!$D$5:$CZ$504,VLOOKUP(AM$4,'Table Name'!$C$2:$D$100,2,FALSE),FALSE))</f>
        <v>0</v>
      </c>
      <c r="AN88">
        <f>IF($C88=-1,-1,VLOOKUP($C88,'HCAD Process'!$D$5:$CZ$504,VLOOKUP(AN$4,'Table Name'!$C$2:$D$100,2,FALSE),FALSE))</f>
        <v>0</v>
      </c>
      <c r="AO88">
        <f>IF($C88=-1,-1,VLOOKUP($C88,'HCAD Process'!$D$5:$CZ$504,VLOOKUP(AO$4,'Table Name'!$C$2:$D$100,2,FALSE),FALSE))</f>
        <v>0</v>
      </c>
      <c r="AP88">
        <f>IF($C88=-1,-1,VLOOKUP($C88,'HCAD Process'!$D$5:$CZ$504,VLOOKUP(AP$4,'Table Name'!$C$2:$D$100,2,FALSE),FALSE))</f>
        <v>19468</v>
      </c>
      <c r="AQ88">
        <f>IF($C88=-1,-1,VLOOKUP($C88,'HCAD Process'!$D$5:$CZ$504,VLOOKUP(AQ$4,'Table Name'!$C$2:$D$100,2,FALSE),FALSE))</f>
        <v>1514</v>
      </c>
      <c r="AR88">
        <f>IF($C88=-1,-1,VLOOKUP($C88,'HCAD Process'!$D$5:$CZ$504,VLOOKUP(AR$4,'Table Name'!$C$2:$D$100,2,FALSE),FALSE))</f>
        <v>1</v>
      </c>
      <c r="AS88" t="str">
        <f>IF($C88=-1,-1,VLOOKUP($C88,'HCAD Process'!$D$5:$CZ$504,VLOOKUP(AS$4,'Table Name'!$C$2:$D$100,2,FALSE),FALSE))</f>
        <v>17</v>
      </c>
      <c r="AT88" t="str">
        <f>IF($C88=-1,-1,VLOOKUP($C88,'HCAD Process'!$D$5:$CZ$504,VLOOKUP(AT$4,'Table Name'!$C$2:$D$100,2,FALSE),FALSE))</f>
        <v>Apartments - Garden Style</v>
      </c>
      <c r="AU88" t="str">
        <f>IF($C88=-1,-1,VLOOKUP($C88,'HCAD Process'!$D$5:$CZ$504,VLOOKUP(AU$4,'Table Name'!$C$2:$D$100,2,FALSE),FALSE))</f>
        <v>Fairfield Cove</v>
      </c>
      <c r="AV88" t="str">
        <f>IF($C88=-1,-1,VLOOKUP($C88,'HCAD Process'!$D$5:$CZ$504,VLOOKUP(AV$4,'Table Name'!$C$2:$D$100,2,FALSE),FALSE))</f>
        <v>135</v>
      </c>
      <c r="AW88">
        <f>IF($C88=-1,-1,VLOOKUP($C88,'HCAD Process'!$D$5:$CZ$504,VLOOKUP(AW$4,'Table Name'!$C$2:$D$100,2,FALSE),FALSE))</f>
        <v>100060</v>
      </c>
      <c r="AX88">
        <f>IF($C88=-1,-1,VLOOKUP($C88,'HCAD Process'!$D$5:$CZ$504,VLOOKUP(AX$4,'Table Name'!$C$2:$D$100,2,FALSE),FALSE))</f>
        <v>0</v>
      </c>
      <c r="AY88">
        <f>IF($C88=-1,-1,VLOOKUP($C88,'HCAD Process'!$D$5:$CZ$504,VLOOKUP(AY$4,'Table Name'!$C$2:$D$100,2,FALSE),FALSE))</f>
        <v>0</v>
      </c>
      <c r="AZ88">
        <f>IF($C88=-1,-1,VLOOKUP($C88,'HCAD Process'!$D$5:$CZ$504,VLOOKUP(AZ$4,'Table Name'!$C$2:$D$100,2,FALSE),FALSE))</f>
        <v>1358815</v>
      </c>
      <c r="BA88" t="str">
        <f>IF($C88=-1,-1,VLOOKUP($C88,'HCAD Process'!$D$5:$CZ$504,VLOOKUP(BA$4,'Table Name'!$C$2:$D$100,2,FALSE),FALSE))</f>
        <v>24</v>
      </c>
      <c r="BB88" t="str">
        <f>IF($C88=-1,-1,VLOOKUP($C88,'HCAD Process'!$D$5:$CZ$504,VLOOKUP(BB$4,'Table Name'!$C$2:$D$100,2,FALSE),FALSE))</f>
        <v>RES B1</v>
      </c>
      <c r="BC88" t="str">
        <f>IF($C88=-1,-1,VLOOKUP($C88,'HCAD Process'!$D$5:$CZ$504,VLOOKUP(BC$4,'Table Name'!$C$2:$D$100,2,FALSE),FALSE))</f>
        <v>CRYSTAL COVE APTS</v>
      </c>
      <c r="BD88" t="str">
        <f>IF($C88=-1,-1,VLOOKUP($C88,'HCAD Process'!$D$5:$CZ$504,VLOOKUP(BD$4,'Table Name'!$C$2:$D$100,2,FALSE),FALSE))</f>
        <v>1724</v>
      </c>
      <c r="BE88" t="str">
        <f>IF($C88=-1,-1,VLOOKUP($C88,'HCAD Process'!$D$5:$CZ$504,VLOOKUP(BE$4,'Table Name'!$C$2:$D$100,2,FALSE),FALSE))</f>
        <v>Willowbrook/ Champions/ Ella</v>
      </c>
      <c r="BF88" t="str">
        <f>IF($C88=-1,-1,VLOOKUP($C88,'HCAD Process'!$D$5:$CZ$504,VLOOKUP(BF$4,'Table Name'!$C$2:$D$100,2,FALSE),FALSE))</f>
        <v>382</v>
      </c>
      <c r="BG88" t="str">
        <f>IF($C88=-1,-1,VLOOKUP($C88,'HCAD Process'!$D$5:$CZ$504,VLOOKUP(BG$4,'Table Name'!$C$2:$D$100,2,FALSE),FALSE))</f>
        <v>ISD 24 - South of FM 1960</v>
      </c>
      <c r="BH88" t="str">
        <f>IF($C88=-1,-1,VLOOKUP($C88,'HCAD Process'!$D$5:$CZ$504,VLOOKUP(BH$4,'Table Name'!$C$2:$D$100,2,FALSE),FALSE))</f>
        <v>9815.00</v>
      </c>
      <c r="BI88" t="str">
        <f>IF($C88=-1,-1,VLOOKUP($C88,'HCAD Process'!$D$5:$CZ$504,VLOOKUP(BI$4,'Table Name'!$C$2:$D$100,2,FALSE),FALSE))</f>
        <v>0</v>
      </c>
      <c r="BJ88" t="str">
        <f>IF($C88=-1,-1,VLOOKUP($C88,'HCAD Process'!$D$5:$CZ$504,VLOOKUP(BJ$4,'Table Name'!$C$2:$D$100,2,FALSE),FALSE))</f>
        <v>24</v>
      </c>
      <c r="BK88" t="str">
        <f>IF($C88=-1,-1,VLOOKUP($C88,'HCAD Process'!$D$5:$CZ$504,VLOOKUP(BK$4,'Table Name'!$C$2:$D$100,2,FALSE),FALSE))</f>
        <v>5267C</v>
      </c>
      <c r="BL88" t="str">
        <f>IF($C88=-1,-1,VLOOKUP($C88,'HCAD Process'!$D$5:$CZ$504,VLOOKUP(BL$4,'Table Name'!$C$2:$D$100,2,FALSE),FALSE))</f>
        <v>332X</v>
      </c>
      <c r="BM88" t="str">
        <f>IF($C88=-1,-1,VLOOKUP($C88,'HCAD Process'!$D$5:$CZ$504,VLOOKUP(BM$4,'Table Name'!$C$2:$D$100,2,FALSE),FALSE))</f>
        <v>024 040 041 042 043 044 045 489 647 666</v>
      </c>
      <c r="BN88" t="str">
        <f>IF($C88=-1,-1,VLOOKUP($C88,'HCAD Process'!$D$5:$CZ$504,VLOOKUP(BN$4,'Table Name'!$C$2:$D$100,2,FALSE),FALSE))</f>
        <v>Real, Residential, Multi-Family</v>
      </c>
      <c r="BO88" t="str">
        <f>IF($C88=-1,-1,VLOOKUP($C88,'HCAD Process'!$D$5:$CZ$504,VLOOKUP(BO$4,'Table Name'!$C$2:$D$100,2,FALSE),FALSE))</f>
        <v>B1</v>
      </c>
      <c r="BP88" t="str">
        <f>IF($C88=-1,-1,VLOOKUP($C88,'HCAD Process'!$D$5:$CZ$504,VLOOKUP(BP$4,'Table Name'!$C$2:$D$100,2,FALSE),FALSE))</f>
        <v>Real, Residential, Multi-Family</v>
      </c>
      <c r="BQ88" t="str">
        <f>IF($C88=-1,-1,VLOOKUP($C88,'HCAD Process'!$D$5:$CZ$504,VLOOKUP(BQ$4,'Table Name'!$C$2:$D$100,2,FALSE),FALSE))</f>
        <v>Apartment Garden (1 to 3 Stories)</v>
      </c>
      <c r="BR88" t="str">
        <f>IF($C88=-1,-1,VLOOKUP($C88,'HCAD Process'!$D$5:$CZ$504,VLOOKUP(BR$4,'Table Name'!$C$2:$D$100,2,FALSE),FALSE))</f>
        <v>Multiple Res (Low Rise)</v>
      </c>
      <c r="BS88" t="str">
        <f>IF($C88=-1,-1,VLOOKUP($C88,'HCAD Process'!$D$5:$CZ$504,VLOOKUP(BS$4,'Table Name'!$C$2:$D$100,2,FALSE),FALSE))</f>
        <v>8003</v>
      </c>
      <c r="BT88" t="str">
        <f>IF($C88=-1,-1,VLOOKUP($C88,'HCAD Process'!$D$5:$CZ$504,VLOOKUP(BT$4,'Table Name'!$C$2:$D$100,2,FALSE),FALSE))</f>
        <v>Land Neighborhood Section 3</v>
      </c>
      <c r="BU88">
        <f>IF($C88=-1,-1,VLOOKUP($C88,'HCAD Process'!$D$5:$CZ$504,VLOOKUP(BU$4,'Table Name'!$C$2:$D$100,2,FALSE),FALSE))</f>
        <v>248292</v>
      </c>
      <c r="BV88" t="str">
        <f>IF($C88=-1,-1,VLOOKUP($C88,'HCAD Process'!$D$5:$CZ$504,VLOOKUP(BV$4,'Table Name'!$C$2:$D$100,2,FALSE),FALSE))</f>
        <v>SF</v>
      </c>
      <c r="BW88" t="str">
        <f>IF($C88=-1,-1,VLOOKUP($C88,'HCAD Process'!$D$5:$CZ$504,VLOOKUP(BW$4,'Table Name'!$C$2:$D$100,2,FALSE),FALSE))</f>
        <v>1.0000</v>
      </c>
      <c r="BX88" t="str">
        <f>IF($C88=-1,-1,VLOOKUP($C88,'HCAD Process'!$D$5:$CZ$504,VLOOKUP(BX$4,'Table Name'!$C$2:$D$100,2,FALSE),FALSE))</f>
        <v>1.0000</v>
      </c>
      <c r="BY88" t="str">
        <f>IF($C88=-1,-1,VLOOKUP($C88,'HCAD Process'!$D$5:$CZ$504,VLOOKUP(BY$4,'Table Name'!$C$2:$D$100,2,FALSE),FALSE))</f>
        <v>1.0000</v>
      </c>
      <c r="BZ88" t="str">
        <f>IF($C88=-1,-1,VLOOKUP($C88,'HCAD Process'!$D$5:$CZ$504,VLOOKUP(BZ$4,'Table Name'!$C$2:$D$100,2,FALSE),FALSE))</f>
        <v>1.0000</v>
      </c>
      <c r="CA88">
        <f>IF($C88=-1,-1,VLOOKUP($C88,'HCAD Process'!$D$5:$CZ$504,VLOOKUP(CA$4,'Table Name'!$C$2:$D$100,2,FALSE),FALSE))</f>
        <v>2</v>
      </c>
      <c r="CB88">
        <f>IF($C88=-1,-1,VLOOKUP($C88,'HCAD Process'!$D$5:$CZ$504,VLOOKUP(CB$4,'Table Name'!$C$2:$D$100,2,FALSE),FALSE))</f>
        <v>2</v>
      </c>
      <c r="CC88">
        <f>IF($C88=-1,-1,VLOOKUP($C88,'HCAD Process'!$D$5:$CZ$504,VLOOKUP(CC$4,'Table Name'!$C$2:$D$100,2,FALSE),FALSE))</f>
        <v>620730</v>
      </c>
      <c r="CD88" t="str">
        <f>IF($C88=-1,-1,VLOOKUP($C88,'HCAD Process'!$D$5:$CZ$504,VLOOKUP(CD$4,'Table Name'!$C$2:$D$100,2,FALSE),FALSE))</f>
        <v>11501700000025</v>
      </c>
    </row>
    <row r="89" spans="2:82" x14ac:dyDescent="0.25">
      <c r="B89">
        <f t="shared" si="1"/>
        <v>85</v>
      </c>
      <c r="C89" t="str">
        <f t="array" ref="C89">IF(ISERROR(INDEX('HCAD Process'!CE$5:CE$504,MATCH(0,COUNTIF(C$4:C88,'HCAD Process'!CE$5:CE$504)+('HCAD Process'!CE$5:CE$504=-1),0))),-1,INDEX('HCAD Process'!CE$5:CE$504,MATCH(0,COUNTIF(C$4:C88,'HCAD Process'!CE$5:CE$504)+('HCAD Process'!CE$5:CE$504=-1),0)))</f>
        <v>11501700000026</v>
      </c>
      <c r="D89" t="str">
        <f>IF($C89=-1,-1,VLOOKUP($C89,'HCAD Process'!$D$5:$CZ$504,VLOOKUP(D$4,'Table Name'!$C$2:$D$100,2,FALSE),FALSE))</f>
        <v>1150170000002</v>
      </c>
      <c r="E89" t="str">
        <f>IF($C89=-1,-1,VLOOKUP($C89,'HCAD Process'!$D$5:$CZ$504,VLOOKUP(E$4,'Table Name'!$C$2:$D$100,2,FALSE),FALSE))</f>
        <v>12/21/2010</v>
      </c>
      <c r="F89" t="str">
        <f>IF($C89=-1,-1,VLOOKUP($C89,'HCAD Process'!$D$5:$CZ$504,VLOOKUP(F$4,'Table Name'!$C$2:$D$100,2,FALSE),FALSE))</f>
        <v>IBIZA FAIRFIELD COVE APARTMENTS LLC</v>
      </c>
      <c r="G89" t="str">
        <f>IF($C89=-1,-1,VLOOKUP($C89,'HCAD Process'!$D$5:$CZ$504,VLOOKUP(G$4,'Table Name'!$C$2:$D$100,2,FALSE),FALSE))</f>
        <v>FAIRFIELD COVE</v>
      </c>
      <c r="H89" t="str">
        <f>IF($C89=-1,-1,VLOOKUP($C89,'HCAD Process'!$D$5:$CZ$504,VLOOKUP(H$4,'Table Name'!$C$2:$D$100,2,FALSE),FALSE))</f>
        <v>Guttman</v>
      </c>
      <c r="I89" t="str">
        <f>IF($C89=-1,-1,VLOOKUP($C89,'HCAD Process'!$D$5:$CZ$504,VLOOKUP(I$4,'Table Name'!$C$2:$D$100,2,FALSE),FALSE))</f>
        <v>15615 BLUE ASH DR 135</v>
      </c>
      <c r="J89" t="str">
        <f>IF($C89=-1,-1,VLOOKUP($C89,'HCAD Process'!$D$5:$CZ$504,VLOOKUP(J$4,'Table Name'!$C$2:$D$100,2,FALSE),FALSE))</f>
        <v>HOUSTON</v>
      </c>
      <c r="K89" t="str">
        <f>IF($C89=-1,-1,VLOOKUP($C89,'HCAD Process'!$D$5:$CZ$504,VLOOKUP(K$4,'Table Name'!$C$2:$D$100,2,FALSE),FALSE))</f>
        <v>77090</v>
      </c>
      <c r="L89">
        <f>IF($C89=-1,-1,VLOOKUP($C89,'HCAD Process'!$D$5:$CZ$504,VLOOKUP(L$4,'Table Name'!$C$2:$D$100,2,FALSE),FALSE))</f>
        <v>4850000</v>
      </c>
      <c r="M89">
        <f>IF($C89=-1,-1,VLOOKUP($C89,'HCAD Process'!$D$5:$CZ$504,VLOOKUP(M$4,'Table Name'!$C$2:$D$100,2,FALSE),FALSE))</f>
        <v>5802781</v>
      </c>
      <c r="N89">
        <f>IF($C89=-1,-1,VLOOKUP($C89,'HCAD Process'!$D$5:$CZ$504,VLOOKUP(N$4,'Table Name'!$C$2:$D$100,2,FALSE),FALSE))</f>
        <v>4850000</v>
      </c>
      <c r="O89">
        <f>IF($C89=-1,-1,VLOOKUP($C89,'HCAD Process'!$D$5:$CZ$504,VLOOKUP(O$4,'Table Name'!$C$2:$D$100,2,FALSE),FALSE))</f>
        <v>0</v>
      </c>
      <c r="P89" t="e">
        <f>IF($C89=-1,-1,VLOOKUP($C89,'HCAD Process'!$D$5:$CZ$504,VLOOKUP(P$4,'Table Name'!$C$2:$D$100,2,FALSE),FALSE))</f>
        <v>#REF!</v>
      </c>
      <c r="Q89" t="str">
        <f>IF($C89=-1,-1,VLOOKUP($C89,'HCAD Process'!$D$5:$CZ$504,VLOOKUP(Q$4,'Table Name'!$C$2:$D$100,2,FALSE),FALSE))</f>
        <v>COMMERCIAL</v>
      </c>
      <c r="R89" t="str">
        <f>IF($C89=-1,-1,VLOOKUP($C89,'HCAD Process'!$D$5:$CZ$504,VLOOKUP(R$4,'Table Name'!$C$2:$D$100,2,FALSE),FALSE))</f>
        <v>6</v>
      </c>
      <c r="S89" t="str">
        <f>IF($C89=-1,-1,VLOOKUP($C89,'HCAD Process'!$D$5:$CZ$504,VLOOKUP(S$4,'Table Name'!$C$2:$D$100,2,FALSE),FALSE))</f>
        <v>4211</v>
      </c>
      <c r="T89" t="str">
        <f>IF($C89=-1,-1,VLOOKUP($C89,'HCAD Process'!$D$5:$CZ$504,VLOOKUP(T$4,'Table Name'!$C$2:$D$100,2,FALSE),FALSE))</f>
        <v>8352</v>
      </c>
      <c r="U89" t="str">
        <f>IF($C89=-1,-1,VLOOKUP($C89,'HCAD Process'!$D$5:$CZ$504,VLOOKUP(U$4,'Table Name'!$C$2:$D$100,2,FALSE),FALSE))</f>
        <v>D</v>
      </c>
      <c r="V89" t="str">
        <f>IF($C89=-1,-1,VLOOKUP($C89,'HCAD Process'!$D$5:$CZ$504,VLOOKUP(V$4,'Table Name'!$C$2:$D$100,2,FALSE),FALSE))</f>
        <v>Wood or Light Steel</v>
      </c>
      <c r="W89">
        <f>IF($C89=-1,-1,VLOOKUP($C89,'HCAD Process'!$D$5:$CZ$504,VLOOKUP(W$4,'Table Name'!$C$2:$D$100,2,FALSE),FALSE))</f>
        <v>0</v>
      </c>
      <c r="X89">
        <f>IF($C89=-1,-1,VLOOKUP($C89,'HCAD Process'!$D$5:$CZ$504,VLOOKUP(X$4,'Table Name'!$C$2:$D$100,2,FALSE),FALSE))</f>
        <v>0</v>
      </c>
      <c r="Y89">
        <f>IF($C89=-1,-1,VLOOKUP($C89,'HCAD Process'!$D$5:$CZ$504,VLOOKUP(Y$4,'Table Name'!$C$2:$D$100,2,FALSE),FALSE))</f>
        <v>1431091</v>
      </c>
      <c r="Z89">
        <f>IF($C89=-1,-1,VLOOKUP($C89,'HCAD Process'!$D$5:$CZ$504,VLOOKUP(Z$4,'Table Name'!$C$2:$D$100,2,FALSE),FALSE))</f>
        <v>0</v>
      </c>
      <c r="AA89" t="str">
        <f>IF($C89=-1,-1,VLOOKUP($C89,'HCAD Process'!$D$5:$CZ$504,VLOOKUP(AA$4,'Table Name'!$C$2:$D$100,2,FALSE),FALSE))</f>
        <v>.460000</v>
      </c>
      <c r="AB89" t="str">
        <f>IF($C89=-1,-1,VLOOKUP($C89,'HCAD Process'!$D$5:$CZ$504,VLOOKUP(AB$4,'Table Name'!$C$2:$D$100,2,FALSE),FALSE))</f>
        <v>C</v>
      </c>
      <c r="AC89" t="str">
        <f>IF($C89=-1,-1,VLOOKUP($C89,'HCAD Process'!$D$5:$CZ$504,VLOOKUP(AC$4,'Table Name'!$C$2:$D$100,2,FALSE),FALSE))</f>
        <v>Average</v>
      </c>
      <c r="AD89" t="str">
        <f>IF($C89=-1,-1,VLOOKUP($C89,'HCAD Process'!$D$5:$CZ$504,VLOOKUP(AD$4,'Table Name'!$C$2:$D$100,2,FALSE),FALSE))</f>
        <v>1983</v>
      </c>
      <c r="AE89" t="str">
        <f>IF($C89=-1,-1,VLOOKUP($C89,'HCAD Process'!$D$5:$CZ$504,VLOOKUP(AE$4,'Table Name'!$C$2:$D$100,2,FALSE),FALSE))</f>
        <v>1983</v>
      </c>
      <c r="AF89" t="str">
        <f>IF($C89=-1,-1,VLOOKUP($C89,'HCAD Process'!$D$5:$CZ$504,VLOOKUP(AF$4,'Table Name'!$C$2:$D$100,2,FALSE),FALSE))</f>
        <v>0</v>
      </c>
      <c r="AG89" t="str">
        <f>IF($C89=-1,-1,VLOOKUP($C89,'HCAD Process'!$D$5:$CZ$504,VLOOKUP(AG$4,'Table Name'!$C$2:$D$100,2,FALSE),FALSE))</f>
        <v>1984</v>
      </c>
      <c r="AH89">
        <f>IF($C89=-1,-1,VLOOKUP($C89,'HCAD Process'!$D$5:$CZ$504,VLOOKUP(AH$4,'Table Name'!$C$2:$D$100,2,FALSE),FALSE))</f>
        <v>0</v>
      </c>
      <c r="AI89" t="str">
        <f>IF($C89=-1,-1,VLOOKUP($C89,'HCAD Process'!$D$5:$CZ$504,VLOOKUP(AI$4,'Table Name'!$C$2:$D$100,2,FALSE),FALSE))</f>
        <v>01/01/1997</v>
      </c>
      <c r="AJ89" t="str">
        <f>IF($C89=-1,-1,VLOOKUP($C89,'HCAD Process'!$D$5:$CZ$504,VLOOKUP(AJ$4,'Table Name'!$C$2:$D$100,2,FALSE),FALSE))</f>
        <v>STI HAD: BAS(19468).</v>
      </c>
      <c r="AK89">
        <f>IF($C89=-1,-1,VLOOKUP($C89,'HCAD Process'!$D$5:$CZ$504,VLOOKUP(AK$4,'Table Name'!$C$2:$D$100,2,FALSE),FALSE))</f>
        <v>19468</v>
      </c>
      <c r="AL89">
        <f>IF($C89=-1,-1,VLOOKUP($C89,'HCAD Process'!$D$5:$CZ$504,VLOOKUP(AL$4,'Table Name'!$C$2:$D$100,2,FALSE),FALSE))</f>
        <v>22864</v>
      </c>
      <c r="AM89">
        <f>IF($C89=-1,-1,VLOOKUP($C89,'HCAD Process'!$D$5:$CZ$504,VLOOKUP(AM$4,'Table Name'!$C$2:$D$100,2,FALSE),FALSE))</f>
        <v>0</v>
      </c>
      <c r="AN89">
        <f>IF($C89=-1,-1,VLOOKUP($C89,'HCAD Process'!$D$5:$CZ$504,VLOOKUP(AN$4,'Table Name'!$C$2:$D$100,2,FALSE),FALSE))</f>
        <v>0</v>
      </c>
      <c r="AO89">
        <f>IF($C89=-1,-1,VLOOKUP($C89,'HCAD Process'!$D$5:$CZ$504,VLOOKUP(AO$4,'Table Name'!$C$2:$D$100,2,FALSE),FALSE))</f>
        <v>0</v>
      </c>
      <c r="AP89">
        <f>IF($C89=-1,-1,VLOOKUP($C89,'HCAD Process'!$D$5:$CZ$504,VLOOKUP(AP$4,'Table Name'!$C$2:$D$100,2,FALSE),FALSE))</f>
        <v>19468</v>
      </c>
      <c r="AQ89">
        <f>IF($C89=-1,-1,VLOOKUP($C89,'HCAD Process'!$D$5:$CZ$504,VLOOKUP(AQ$4,'Table Name'!$C$2:$D$100,2,FALSE),FALSE))</f>
        <v>1514</v>
      </c>
      <c r="AR89">
        <f>IF($C89=-1,-1,VLOOKUP($C89,'HCAD Process'!$D$5:$CZ$504,VLOOKUP(AR$4,'Table Name'!$C$2:$D$100,2,FALSE),FALSE))</f>
        <v>1</v>
      </c>
      <c r="AS89" t="str">
        <f>IF($C89=-1,-1,VLOOKUP($C89,'HCAD Process'!$D$5:$CZ$504,VLOOKUP(AS$4,'Table Name'!$C$2:$D$100,2,FALSE),FALSE))</f>
        <v>17</v>
      </c>
      <c r="AT89" t="str">
        <f>IF($C89=-1,-1,VLOOKUP($C89,'HCAD Process'!$D$5:$CZ$504,VLOOKUP(AT$4,'Table Name'!$C$2:$D$100,2,FALSE),FALSE))</f>
        <v>Apartments - Garden Style</v>
      </c>
      <c r="AU89" t="str">
        <f>IF($C89=-1,-1,VLOOKUP($C89,'HCAD Process'!$D$5:$CZ$504,VLOOKUP(AU$4,'Table Name'!$C$2:$D$100,2,FALSE),FALSE))</f>
        <v>Fairfield Cove</v>
      </c>
      <c r="AV89" t="str">
        <f>IF($C89=-1,-1,VLOOKUP($C89,'HCAD Process'!$D$5:$CZ$504,VLOOKUP(AV$4,'Table Name'!$C$2:$D$100,2,FALSE),FALSE))</f>
        <v>135</v>
      </c>
      <c r="AW89">
        <f>IF($C89=-1,-1,VLOOKUP($C89,'HCAD Process'!$D$5:$CZ$504,VLOOKUP(AW$4,'Table Name'!$C$2:$D$100,2,FALSE),FALSE))</f>
        <v>100060</v>
      </c>
      <c r="AX89">
        <f>IF($C89=-1,-1,VLOOKUP($C89,'HCAD Process'!$D$5:$CZ$504,VLOOKUP(AX$4,'Table Name'!$C$2:$D$100,2,FALSE),FALSE))</f>
        <v>0</v>
      </c>
      <c r="AY89">
        <f>IF($C89=-1,-1,VLOOKUP($C89,'HCAD Process'!$D$5:$CZ$504,VLOOKUP(AY$4,'Table Name'!$C$2:$D$100,2,FALSE),FALSE))</f>
        <v>0</v>
      </c>
      <c r="AZ89">
        <f>IF($C89=-1,-1,VLOOKUP($C89,'HCAD Process'!$D$5:$CZ$504,VLOOKUP(AZ$4,'Table Name'!$C$2:$D$100,2,FALSE),FALSE))</f>
        <v>1358815</v>
      </c>
      <c r="BA89" t="str">
        <f>IF($C89=-1,-1,VLOOKUP($C89,'HCAD Process'!$D$5:$CZ$504,VLOOKUP(BA$4,'Table Name'!$C$2:$D$100,2,FALSE),FALSE))</f>
        <v>24</v>
      </c>
      <c r="BB89" t="str">
        <f>IF($C89=-1,-1,VLOOKUP($C89,'HCAD Process'!$D$5:$CZ$504,VLOOKUP(BB$4,'Table Name'!$C$2:$D$100,2,FALSE),FALSE))</f>
        <v>RES B1</v>
      </c>
      <c r="BC89" t="str">
        <f>IF($C89=-1,-1,VLOOKUP($C89,'HCAD Process'!$D$5:$CZ$504,VLOOKUP(BC$4,'Table Name'!$C$2:$D$100,2,FALSE),FALSE))</f>
        <v>CRYSTAL COVE APTS</v>
      </c>
      <c r="BD89" t="str">
        <f>IF($C89=-1,-1,VLOOKUP($C89,'HCAD Process'!$D$5:$CZ$504,VLOOKUP(BD$4,'Table Name'!$C$2:$D$100,2,FALSE),FALSE))</f>
        <v>1724</v>
      </c>
      <c r="BE89" t="str">
        <f>IF($C89=-1,-1,VLOOKUP($C89,'HCAD Process'!$D$5:$CZ$504,VLOOKUP(BE$4,'Table Name'!$C$2:$D$100,2,FALSE),FALSE))</f>
        <v>Willowbrook/ Champions/ Ella</v>
      </c>
      <c r="BF89" t="str">
        <f>IF($C89=-1,-1,VLOOKUP($C89,'HCAD Process'!$D$5:$CZ$504,VLOOKUP(BF$4,'Table Name'!$C$2:$D$100,2,FALSE),FALSE))</f>
        <v>382</v>
      </c>
      <c r="BG89" t="str">
        <f>IF($C89=-1,-1,VLOOKUP($C89,'HCAD Process'!$D$5:$CZ$504,VLOOKUP(BG$4,'Table Name'!$C$2:$D$100,2,FALSE),FALSE))</f>
        <v>ISD 24 - South of FM 1960</v>
      </c>
      <c r="BH89" t="str">
        <f>IF($C89=-1,-1,VLOOKUP($C89,'HCAD Process'!$D$5:$CZ$504,VLOOKUP(BH$4,'Table Name'!$C$2:$D$100,2,FALSE),FALSE))</f>
        <v>9815.00</v>
      </c>
      <c r="BI89" t="str">
        <f>IF($C89=-1,-1,VLOOKUP($C89,'HCAD Process'!$D$5:$CZ$504,VLOOKUP(BI$4,'Table Name'!$C$2:$D$100,2,FALSE),FALSE))</f>
        <v>0</v>
      </c>
      <c r="BJ89" t="str">
        <f>IF($C89=-1,-1,VLOOKUP($C89,'HCAD Process'!$D$5:$CZ$504,VLOOKUP(BJ$4,'Table Name'!$C$2:$D$100,2,FALSE),FALSE))</f>
        <v>24</v>
      </c>
      <c r="BK89" t="str">
        <f>IF($C89=-1,-1,VLOOKUP($C89,'HCAD Process'!$D$5:$CZ$504,VLOOKUP(BK$4,'Table Name'!$C$2:$D$100,2,FALSE),FALSE))</f>
        <v>5267C</v>
      </c>
      <c r="BL89" t="str">
        <f>IF($C89=-1,-1,VLOOKUP($C89,'HCAD Process'!$D$5:$CZ$504,VLOOKUP(BL$4,'Table Name'!$C$2:$D$100,2,FALSE),FALSE))</f>
        <v>332X</v>
      </c>
      <c r="BM89" t="str">
        <f>IF($C89=-1,-1,VLOOKUP($C89,'HCAD Process'!$D$5:$CZ$504,VLOOKUP(BM$4,'Table Name'!$C$2:$D$100,2,FALSE),FALSE))</f>
        <v>024 040 041 042 043 044 045 489 647 666</v>
      </c>
      <c r="BN89" t="str">
        <f>IF($C89=-1,-1,VLOOKUP($C89,'HCAD Process'!$D$5:$CZ$504,VLOOKUP(BN$4,'Table Name'!$C$2:$D$100,2,FALSE),FALSE))</f>
        <v>Real, Residential, Multi-Family</v>
      </c>
      <c r="BO89" t="str">
        <f>IF($C89=-1,-1,VLOOKUP($C89,'HCAD Process'!$D$5:$CZ$504,VLOOKUP(BO$4,'Table Name'!$C$2:$D$100,2,FALSE),FALSE))</f>
        <v>B1</v>
      </c>
      <c r="BP89" t="str">
        <f>IF($C89=-1,-1,VLOOKUP($C89,'HCAD Process'!$D$5:$CZ$504,VLOOKUP(BP$4,'Table Name'!$C$2:$D$100,2,FALSE),FALSE))</f>
        <v>Real, Residential, Multi-Family</v>
      </c>
      <c r="BQ89" t="str">
        <f>IF($C89=-1,-1,VLOOKUP($C89,'HCAD Process'!$D$5:$CZ$504,VLOOKUP(BQ$4,'Table Name'!$C$2:$D$100,2,FALSE),FALSE))</f>
        <v>Apartment Garden (1 to 3 Stories)</v>
      </c>
      <c r="BR89" t="str">
        <f>IF($C89=-1,-1,VLOOKUP($C89,'HCAD Process'!$D$5:$CZ$504,VLOOKUP(BR$4,'Table Name'!$C$2:$D$100,2,FALSE),FALSE))</f>
        <v>Multiple Res (Low Rise)</v>
      </c>
      <c r="BS89" t="str">
        <f>IF($C89=-1,-1,VLOOKUP($C89,'HCAD Process'!$D$5:$CZ$504,VLOOKUP(BS$4,'Table Name'!$C$2:$D$100,2,FALSE),FALSE))</f>
        <v>8003</v>
      </c>
      <c r="BT89" t="str">
        <f>IF($C89=-1,-1,VLOOKUP($C89,'HCAD Process'!$D$5:$CZ$504,VLOOKUP(BT$4,'Table Name'!$C$2:$D$100,2,FALSE),FALSE))</f>
        <v>Land Neighborhood Section 3</v>
      </c>
      <c r="BU89">
        <f>IF($C89=-1,-1,VLOOKUP($C89,'HCAD Process'!$D$5:$CZ$504,VLOOKUP(BU$4,'Table Name'!$C$2:$D$100,2,FALSE),FALSE))</f>
        <v>248292</v>
      </c>
      <c r="BV89" t="str">
        <f>IF($C89=-1,-1,VLOOKUP($C89,'HCAD Process'!$D$5:$CZ$504,VLOOKUP(BV$4,'Table Name'!$C$2:$D$100,2,FALSE),FALSE))</f>
        <v>SF</v>
      </c>
      <c r="BW89" t="str">
        <f>IF($C89=-1,-1,VLOOKUP($C89,'HCAD Process'!$D$5:$CZ$504,VLOOKUP(BW$4,'Table Name'!$C$2:$D$100,2,FALSE),FALSE))</f>
        <v>1.0000</v>
      </c>
      <c r="BX89" t="str">
        <f>IF($C89=-1,-1,VLOOKUP($C89,'HCAD Process'!$D$5:$CZ$504,VLOOKUP(BX$4,'Table Name'!$C$2:$D$100,2,FALSE),FALSE))</f>
        <v>1.0000</v>
      </c>
      <c r="BY89" t="str">
        <f>IF($C89=-1,-1,VLOOKUP($C89,'HCAD Process'!$D$5:$CZ$504,VLOOKUP(BY$4,'Table Name'!$C$2:$D$100,2,FALSE),FALSE))</f>
        <v>1.0000</v>
      </c>
      <c r="BZ89" t="str">
        <f>IF($C89=-1,-1,VLOOKUP($C89,'HCAD Process'!$D$5:$CZ$504,VLOOKUP(BZ$4,'Table Name'!$C$2:$D$100,2,FALSE),FALSE))</f>
        <v>1.0000</v>
      </c>
      <c r="CA89">
        <f>IF($C89=-1,-1,VLOOKUP($C89,'HCAD Process'!$D$5:$CZ$504,VLOOKUP(CA$4,'Table Name'!$C$2:$D$100,2,FALSE),FALSE))</f>
        <v>2</v>
      </c>
      <c r="CB89">
        <f>IF($C89=-1,-1,VLOOKUP($C89,'HCAD Process'!$D$5:$CZ$504,VLOOKUP(CB$4,'Table Name'!$C$2:$D$100,2,FALSE),FALSE))</f>
        <v>2</v>
      </c>
      <c r="CC89">
        <f>IF($C89=-1,-1,VLOOKUP($C89,'HCAD Process'!$D$5:$CZ$504,VLOOKUP(CC$4,'Table Name'!$C$2:$D$100,2,FALSE),FALSE))</f>
        <v>620730</v>
      </c>
      <c r="CD89" t="str">
        <f>IF($C89=-1,-1,VLOOKUP($C89,'HCAD Process'!$D$5:$CZ$504,VLOOKUP(CD$4,'Table Name'!$C$2:$D$100,2,FALSE),FALSE))</f>
        <v>11501700000026</v>
      </c>
    </row>
    <row r="90" spans="2:82" x14ac:dyDescent="0.25">
      <c r="B90">
        <f t="shared" si="1"/>
        <v>86</v>
      </c>
      <c r="C90" t="str">
        <f t="array" ref="C90">IF(ISERROR(INDEX('HCAD Process'!CE$5:CE$504,MATCH(0,COUNTIF(C$4:C89,'HCAD Process'!CE$5:CE$504)+('HCAD Process'!CE$5:CE$504=-1),0))),-1,INDEX('HCAD Process'!CE$5:CE$504,MATCH(0,COUNTIF(C$4:C89,'HCAD Process'!CE$5:CE$504)+('HCAD Process'!CE$5:CE$504=-1),0)))</f>
        <v>11501700000027</v>
      </c>
      <c r="D90" t="str">
        <f>IF($C90=-1,-1,VLOOKUP($C90,'HCAD Process'!$D$5:$CZ$504,VLOOKUP(D$4,'Table Name'!$C$2:$D$100,2,FALSE),FALSE))</f>
        <v>1150170000002</v>
      </c>
      <c r="E90" t="str">
        <f>IF($C90=-1,-1,VLOOKUP($C90,'HCAD Process'!$D$5:$CZ$504,VLOOKUP(E$4,'Table Name'!$C$2:$D$100,2,FALSE),FALSE))</f>
        <v>12/21/2010</v>
      </c>
      <c r="F90" t="str">
        <f>IF($C90=-1,-1,VLOOKUP($C90,'HCAD Process'!$D$5:$CZ$504,VLOOKUP(F$4,'Table Name'!$C$2:$D$100,2,FALSE),FALSE))</f>
        <v>IBIZA FAIRFIELD COVE APARTMENTS LLC</v>
      </c>
      <c r="G90" t="str">
        <f>IF($C90=-1,-1,VLOOKUP($C90,'HCAD Process'!$D$5:$CZ$504,VLOOKUP(G$4,'Table Name'!$C$2:$D$100,2,FALSE),FALSE))</f>
        <v>FAIRFIELD COVE</v>
      </c>
      <c r="H90" t="str">
        <f>IF($C90=-1,-1,VLOOKUP($C90,'HCAD Process'!$D$5:$CZ$504,VLOOKUP(H$4,'Table Name'!$C$2:$D$100,2,FALSE),FALSE))</f>
        <v>Guttman</v>
      </c>
      <c r="I90" t="str">
        <f>IF($C90=-1,-1,VLOOKUP($C90,'HCAD Process'!$D$5:$CZ$504,VLOOKUP(I$4,'Table Name'!$C$2:$D$100,2,FALSE),FALSE))</f>
        <v>15615 BLUE ASH DR 135</v>
      </c>
      <c r="J90" t="str">
        <f>IF($C90=-1,-1,VLOOKUP($C90,'HCAD Process'!$D$5:$CZ$504,VLOOKUP(J$4,'Table Name'!$C$2:$D$100,2,FALSE),FALSE))</f>
        <v>HOUSTON</v>
      </c>
      <c r="K90" t="str">
        <f>IF($C90=-1,-1,VLOOKUP($C90,'HCAD Process'!$D$5:$CZ$504,VLOOKUP(K$4,'Table Name'!$C$2:$D$100,2,FALSE),FALSE))</f>
        <v>77090</v>
      </c>
      <c r="L90">
        <f>IF($C90=-1,-1,VLOOKUP($C90,'HCAD Process'!$D$5:$CZ$504,VLOOKUP(L$4,'Table Name'!$C$2:$D$100,2,FALSE),FALSE))</f>
        <v>4850000</v>
      </c>
      <c r="M90">
        <f>IF($C90=-1,-1,VLOOKUP($C90,'HCAD Process'!$D$5:$CZ$504,VLOOKUP(M$4,'Table Name'!$C$2:$D$100,2,FALSE),FALSE))</f>
        <v>5802781</v>
      </c>
      <c r="N90">
        <f>IF($C90=-1,-1,VLOOKUP($C90,'HCAD Process'!$D$5:$CZ$504,VLOOKUP(N$4,'Table Name'!$C$2:$D$100,2,FALSE),FALSE))</f>
        <v>4850000</v>
      </c>
      <c r="O90">
        <f>IF($C90=-1,-1,VLOOKUP($C90,'HCAD Process'!$D$5:$CZ$504,VLOOKUP(O$4,'Table Name'!$C$2:$D$100,2,FALSE),FALSE))</f>
        <v>0</v>
      </c>
      <c r="P90" t="e">
        <f>IF($C90=-1,-1,VLOOKUP($C90,'HCAD Process'!$D$5:$CZ$504,VLOOKUP(P$4,'Table Name'!$C$2:$D$100,2,FALSE),FALSE))</f>
        <v>#REF!</v>
      </c>
      <c r="Q90" t="str">
        <f>IF($C90=-1,-1,VLOOKUP($C90,'HCAD Process'!$D$5:$CZ$504,VLOOKUP(Q$4,'Table Name'!$C$2:$D$100,2,FALSE),FALSE))</f>
        <v>COMMERCIAL</v>
      </c>
      <c r="R90" t="str">
        <f>IF($C90=-1,-1,VLOOKUP($C90,'HCAD Process'!$D$5:$CZ$504,VLOOKUP(R$4,'Table Name'!$C$2:$D$100,2,FALSE),FALSE))</f>
        <v>7</v>
      </c>
      <c r="S90" t="str">
        <f>IF($C90=-1,-1,VLOOKUP($C90,'HCAD Process'!$D$5:$CZ$504,VLOOKUP(S$4,'Table Name'!$C$2:$D$100,2,FALSE),FALSE))</f>
        <v>4211</v>
      </c>
      <c r="T90" t="str">
        <f>IF($C90=-1,-1,VLOOKUP($C90,'HCAD Process'!$D$5:$CZ$504,VLOOKUP(T$4,'Table Name'!$C$2:$D$100,2,FALSE),FALSE))</f>
        <v>8352</v>
      </c>
      <c r="U90" t="str">
        <f>IF($C90=-1,-1,VLOOKUP($C90,'HCAD Process'!$D$5:$CZ$504,VLOOKUP(U$4,'Table Name'!$C$2:$D$100,2,FALSE),FALSE))</f>
        <v>D</v>
      </c>
      <c r="V90" t="str">
        <f>IF($C90=-1,-1,VLOOKUP($C90,'HCAD Process'!$D$5:$CZ$504,VLOOKUP(V$4,'Table Name'!$C$2:$D$100,2,FALSE),FALSE))</f>
        <v>Wood or Light Steel</v>
      </c>
      <c r="W90">
        <f>IF($C90=-1,-1,VLOOKUP($C90,'HCAD Process'!$D$5:$CZ$504,VLOOKUP(W$4,'Table Name'!$C$2:$D$100,2,FALSE),FALSE))</f>
        <v>0</v>
      </c>
      <c r="X90">
        <f>IF($C90=-1,-1,VLOOKUP($C90,'HCAD Process'!$D$5:$CZ$504,VLOOKUP(X$4,'Table Name'!$C$2:$D$100,2,FALSE),FALSE))</f>
        <v>0</v>
      </c>
      <c r="Y90">
        <f>IF($C90=-1,-1,VLOOKUP($C90,'HCAD Process'!$D$5:$CZ$504,VLOOKUP(Y$4,'Table Name'!$C$2:$D$100,2,FALSE),FALSE))</f>
        <v>1064424</v>
      </c>
      <c r="Z90">
        <f>IF($C90=-1,-1,VLOOKUP($C90,'HCAD Process'!$D$5:$CZ$504,VLOOKUP(Z$4,'Table Name'!$C$2:$D$100,2,FALSE),FALSE))</f>
        <v>0</v>
      </c>
      <c r="AA90" t="str">
        <f>IF($C90=-1,-1,VLOOKUP($C90,'HCAD Process'!$D$5:$CZ$504,VLOOKUP(AA$4,'Table Name'!$C$2:$D$100,2,FALSE),FALSE))</f>
        <v>.460000</v>
      </c>
      <c r="AB90" t="str">
        <f>IF($C90=-1,-1,VLOOKUP($C90,'HCAD Process'!$D$5:$CZ$504,VLOOKUP(AB$4,'Table Name'!$C$2:$D$100,2,FALSE),FALSE))</f>
        <v>C</v>
      </c>
      <c r="AC90" t="str">
        <f>IF($C90=-1,-1,VLOOKUP($C90,'HCAD Process'!$D$5:$CZ$504,VLOOKUP(AC$4,'Table Name'!$C$2:$D$100,2,FALSE),FALSE))</f>
        <v>Average</v>
      </c>
      <c r="AD90" t="str">
        <f>IF($C90=-1,-1,VLOOKUP($C90,'HCAD Process'!$D$5:$CZ$504,VLOOKUP(AD$4,'Table Name'!$C$2:$D$100,2,FALSE),FALSE))</f>
        <v>1983</v>
      </c>
      <c r="AE90" t="str">
        <f>IF($C90=-1,-1,VLOOKUP($C90,'HCAD Process'!$D$5:$CZ$504,VLOOKUP(AE$4,'Table Name'!$C$2:$D$100,2,FALSE),FALSE))</f>
        <v>1983</v>
      </c>
      <c r="AF90" t="str">
        <f>IF($C90=-1,-1,VLOOKUP($C90,'HCAD Process'!$D$5:$CZ$504,VLOOKUP(AF$4,'Table Name'!$C$2:$D$100,2,FALSE),FALSE))</f>
        <v>0</v>
      </c>
      <c r="AG90" t="str">
        <f>IF($C90=-1,-1,VLOOKUP($C90,'HCAD Process'!$D$5:$CZ$504,VLOOKUP(AG$4,'Table Name'!$C$2:$D$100,2,FALSE),FALSE))</f>
        <v>1984</v>
      </c>
      <c r="AH90">
        <f>IF($C90=-1,-1,VLOOKUP($C90,'HCAD Process'!$D$5:$CZ$504,VLOOKUP(AH$4,'Table Name'!$C$2:$D$100,2,FALSE),FALSE))</f>
        <v>0</v>
      </c>
      <c r="AI90" t="str">
        <f>IF($C90=-1,-1,VLOOKUP($C90,'HCAD Process'!$D$5:$CZ$504,VLOOKUP(AI$4,'Table Name'!$C$2:$D$100,2,FALSE),FALSE))</f>
        <v>01/01/1997</v>
      </c>
      <c r="AJ90" t="str">
        <f>IF($C90=-1,-1,VLOOKUP($C90,'HCAD Process'!$D$5:$CZ$504,VLOOKUP(AJ$4,'Table Name'!$C$2:$D$100,2,FALSE),FALSE))</f>
        <v>STI HAD: BAS(14480).</v>
      </c>
      <c r="AK90">
        <f>IF($C90=-1,-1,VLOOKUP($C90,'HCAD Process'!$D$5:$CZ$504,VLOOKUP(AK$4,'Table Name'!$C$2:$D$100,2,FALSE),FALSE))</f>
        <v>14480</v>
      </c>
      <c r="AL90">
        <f>IF($C90=-1,-1,VLOOKUP($C90,'HCAD Process'!$D$5:$CZ$504,VLOOKUP(AL$4,'Table Name'!$C$2:$D$100,2,FALSE),FALSE))</f>
        <v>15648</v>
      </c>
      <c r="AM90">
        <f>IF($C90=-1,-1,VLOOKUP($C90,'HCAD Process'!$D$5:$CZ$504,VLOOKUP(AM$4,'Table Name'!$C$2:$D$100,2,FALSE),FALSE))</f>
        <v>0</v>
      </c>
      <c r="AN90">
        <f>IF($C90=-1,-1,VLOOKUP($C90,'HCAD Process'!$D$5:$CZ$504,VLOOKUP(AN$4,'Table Name'!$C$2:$D$100,2,FALSE),FALSE))</f>
        <v>0</v>
      </c>
      <c r="AO90">
        <f>IF($C90=-1,-1,VLOOKUP($C90,'HCAD Process'!$D$5:$CZ$504,VLOOKUP(AO$4,'Table Name'!$C$2:$D$100,2,FALSE),FALSE))</f>
        <v>0</v>
      </c>
      <c r="AP90">
        <f>IF($C90=-1,-1,VLOOKUP($C90,'HCAD Process'!$D$5:$CZ$504,VLOOKUP(AP$4,'Table Name'!$C$2:$D$100,2,FALSE),FALSE))</f>
        <v>14480</v>
      </c>
      <c r="AQ90">
        <f>IF($C90=-1,-1,VLOOKUP($C90,'HCAD Process'!$D$5:$CZ$504,VLOOKUP(AQ$4,'Table Name'!$C$2:$D$100,2,FALSE),FALSE))</f>
        <v>924</v>
      </c>
      <c r="AR90">
        <f>IF($C90=-1,-1,VLOOKUP($C90,'HCAD Process'!$D$5:$CZ$504,VLOOKUP(AR$4,'Table Name'!$C$2:$D$100,2,FALSE),FALSE))</f>
        <v>1</v>
      </c>
      <c r="AS90" t="str">
        <f>IF($C90=-1,-1,VLOOKUP($C90,'HCAD Process'!$D$5:$CZ$504,VLOOKUP(AS$4,'Table Name'!$C$2:$D$100,2,FALSE),FALSE))</f>
        <v>17</v>
      </c>
      <c r="AT90" t="str">
        <f>IF($C90=-1,-1,VLOOKUP($C90,'HCAD Process'!$D$5:$CZ$504,VLOOKUP(AT$4,'Table Name'!$C$2:$D$100,2,FALSE),FALSE))</f>
        <v>Apartments - Garden Style</v>
      </c>
      <c r="AU90" t="str">
        <f>IF($C90=-1,-1,VLOOKUP($C90,'HCAD Process'!$D$5:$CZ$504,VLOOKUP(AU$4,'Table Name'!$C$2:$D$100,2,FALSE),FALSE))</f>
        <v>Fairfield Cove</v>
      </c>
      <c r="AV90" t="str">
        <f>IF($C90=-1,-1,VLOOKUP($C90,'HCAD Process'!$D$5:$CZ$504,VLOOKUP(AV$4,'Table Name'!$C$2:$D$100,2,FALSE),FALSE))</f>
        <v>135</v>
      </c>
      <c r="AW90">
        <f>IF($C90=-1,-1,VLOOKUP($C90,'HCAD Process'!$D$5:$CZ$504,VLOOKUP(AW$4,'Table Name'!$C$2:$D$100,2,FALSE),FALSE))</f>
        <v>100060</v>
      </c>
      <c r="AX90">
        <f>IF($C90=-1,-1,VLOOKUP($C90,'HCAD Process'!$D$5:$CZ$504,VLOOKUP(AX$4,'Table Name'!$C$2:$D$100,2,FALSE),FALSE))</f>
        <v>0</v>
      </c>
      <c r="AY90">
        <f>IF($C90=-1,-1,VLOOKUP($C90,'HCAD Process'!$D$5:$CZ$504,VLOOKUP(AY$4,'Table Name'!$C$2:$D$100,2,FALSE),FALSE))</f>
        <v>0</v>
      </c>
      <c r="AZ90">
        <f>IF($C90=-1,-1,VLOOKUP($C90,'HCAD Process'!$D$5:$CZ$504,VLOOKUP(AZ$4,'Table Name'!$C$2:$D$100,2,FALSE),FALSE))</f>
        <v>1358815</v>
      </c>
      <c r="BA90" t="str">
        <f>IF($C90=-1,-1,VLOOKUP($C90,'HCAD Process'!$D$5:$CZ$504,VLOOKUP(BA$4,'Table Name'!$C$2:$D$100,2,FALSE),FALSE))</f>
        <v>24</v>
      </c>
      <c r="BB90" t="str">
        <f>IF($C90=-1,-1,VLOOKUP($C90,'HCAD Process'!$D$5:$CZ$504,VLOOKUP(BB$4,'Table Name'!$C$2:$D$100,2,FALSE),FALSE))</f>
        <v>RES B1</v>
      </c>
      <c r="BC90" t="str">
        <f>IF($C90=-1,-1,VLOOKUP($C90,'HCAD Process'!$D$5:$CZ$504,VLOOKUP(BC$4,'Table Name'!$C$2:$D$100,2,FALSE),FALSE))</f>
        <v>CRYSTAL COVE APTS</v>
      </c>
      <c r="BD90" t="str">
        <f>IF($C90=-1,-1,VLOOKUP($C90,'HCAD Process'!$D$5:$CZ$504,VLOOKUP(BD$4,'Table Name'!$C$2:$D$100,2,FALSE),FALSE))</f>
        <v>1724</v>
      </c>
      <c r="BE90" t="str">
        <f>IF($C90=-1,-1,VLOOKUP($C90,'HCAD Process'!$D$5:$CZ$504,VLOOKUP(BE$4,'Table Name'!$C$2:$D$100,2,FALSE),FALSE))</f>
        <v>Willowbrook/ Champions/ Ella</v>
      </c>
      <c r="BF90" t="str">
        <f>IF($C90=-1,-1,VLOOKUP($C90,'HCAD Process'!$D$5:$CZ$504,VLOOKUP(BF$4,'Table Name'!$C$2:$D$100,2,FALSE),FALSE))</f>
        <v>382</v>
      </c>
      <c r="BG90" t="str">
        <f>IF($C90=-1,-1,VLOOKUP($C90,'HCAD Process'!$D$5:$CZ$504,VLOOKUP(BG$4,'Table Name'!$C$2:$D$100,2,FALSE),FALSE))</f>
        <v>ISD 24 - South of FM 1960</v>
      </c>
      <c r="BH90" t="str">
        <f>IF($C90=-1,-1,VLOOKUP($C90,'HCAD Process'!$D$5:$CZ$504,VLOOKUP(BH$4,'Table Name'!$C$2:$D$100,2,FALSE),FALSE))</f>
        <v>9815.00</v>
      </c>
      <c r="BI90" t="str">
        <f>IF($C90=-1,-1,VLOOKUP($C90,'HCAD Process'!$D$5:$CZ$504,VLOOKUP(BI$4,'Table Name'!$C$2:$D$100,2,FALSE),FALSE))</f>
        <v>0</v>
      </c>
      <c r="BJ90" t="str">
        <f>IF($C90=-1,-1,VLOOKUP($C90,'HCAD Process'!$D$5:$CZ$504,VLOOKUP(BJ$4,'Table Name'!$C$2:$D$100,2,FALSE),FALSE))</f>
        <v>24</v>
      </c>
      <c r="BK90" t="str">
        <f>IF($C90=-1,-1,VLOOKUP($C90,'HCAD Process'!$D$5:$CZ$504,VLOOKUP(BK$4,'Table Name'!$C$2:$D$100,2,FALSE),FALSE))</f>
        <v>5267C</v>
      </c>
      <c r="BL90" t="str">
        <f>IF($C90=-1,-1,VLOOKUP($C90,'HCAD Process'!$D$5:$CZ$504,VLOOKUP(BL$4,'Table Name'!$C$2:$D$100,2,FALSE),FALSE))</f>
        <v>332X</v>
      </c>
      <c r="BM90" t="str">
        <f>IF($C90=-1,-1,VLOOKUP($C90,'HCAD Process'!$D$5:$CZ$504,VLOOKUP(BM$4,'Table Name'!$C$2:$D$100,2,FALSE),FALSE))</f>
        <v>024 040 041 042 043 044 045 489 647 666</v>
      </c>
      <c r="BN90" t="str">
        <f>IF($C90=-1,-1,VLOOKUP($C90,'HCAD Process'!$D$5:$CZ$504,VLOOKUP(BN$4,'Table Name'!$C$2:$D$100,2,FALSE),FALSE))</f>
        <v>Real, Residential, Multi-Family</v>
      </c>
      <c r="BO90" t="str">
        <f>IF($C90=-1,-1,VLOOKUP($C90,'HCAD Process'!$D$5:$CZ$504,VLOOKUP(BO$4,'Table Name'!$C$2:$D$100,2,FALSE),FALSE))</f>
        <v>B1</v>
      </c>
      <c r="BP90" t="str">
        <f>IF($C90=-1,-1,VLOOKUP($C90,'HCAD Process'!$D$5:$CZ$504,VLOOKUP(BP$4,'Table Name'!$C$2:$D$100,2,FALSE),FALSE))</f>
        <v>Real, Residential, Multi-Family</v>
      </c>
      <c r="BQ90" t="str">
        <f>IF($C90=-1,-1,VLOOKUP($C90,'HCAD Process'!$D$5:$CZ$504,VLOOKUP(BQ$4,'Table Name'!$C$2:$D$100,2,FALSE),FALSE))</f>
        <v>Apartment Garden (1 to 3 Stories)</v>
      </c>
      <c r="BR90" t="str">
        <f>IF($C90=-1,-1,VLOOKUP($C90,'HCAD Process'!$D$5:$CZ$504,VLOOKUP(BR$4,'Table Name'!$C$2:$D$100,2,FALSE),FALSE))</f>
        <v>Multiple Res (Low Rise)</v>
      </c>
      <c r="BS90" t="str">
        <f>IF($C90=-1,-1,VLOOKUP($C90,'HCAD Process'!$D$5:$CZ$504,VLOOKUP(BS$4,'Table Name'!$C$2:$D$100,2,FALSE),FALSE))</f>
        <v>8003</v>
      </c>
      <c r="BT90" t="str">
        <f>IF($C90=-1,-1,VLOOKUP($C90,'HCAD Process'!$D$5:$CZ$504,VLOOKUP(BT$4,'Table Name'!$C$2:$D$100,2,FALSE),FALSE))</f>
        <v>Land Neighborhood Section 3</v>
      </c>
      <c r="BU90">
        <f>IF($C90=-1,-1,VLOOKUP($C90,'HCAD Process'!$D$5:$CZ$504,VLOOKUP(BU$4,'Table Name'!$C$2:$D$100,2,FALSE),FALSE))</f>
        <v>248292</v>
      </c>
      <c r="BV90" t="str">
        <f>IF($C90=-1,-1,VLOOKUP($C90,'HCAD Process'!$D$5:$CZ$504,VLOOKUP(BV$4,'Table Name'!$C$2:$D$100,2,FALSE),FALSE))</f>
        <v>SF</v>
      </c>
      <c r="BW90" t="str">
        <f>IF($C90=-1,-1,VLOOKUP($C90,'HCAD Process'!$D$5:$CZ$504,VLOOKUP(BW$4,'Table Name'!$C$2:$D$100,2,FALSE),FALSE))</f>
        <v>1.0000</v>
      </c>
      <c r="BX90" t="str">
        <f>IF($C90=-1,-1,VLOOKUP($C90,'HCAD Process'!$D$5:$CZ$504,VLOOKUP(BX$4,'Table Name'!$C$2:$D$100,2,FALSE),FALSE))</f>
        <v>1.0000</v>
      </c>
      <c r="BY90" t="str">
        <f>IF($C90=-1,-1,VLOOKUP($C90,'HCAD Process'!$D$5:$CZ$504,VLOOKUP(BY$4,'Table Name'!$C$2:$D$100,2,FALSE),FALSE))</f>
        <v>1.0000</v>
      </c>
      <c r="BZ90" t="str">
        <f>IF($C90=-1,-1,VLOOKUP($C90,'HCAD Process'!$D$5:$CZ$504,VLOOKUP(BZ$4,'Table Name'!$C$2:$D$100,2,FALSE),FALSE))</f>
        <v>1.0000</v>
      </c>
      <c r="CA90">
        <f>IF($C90=-1,-1,VLOOKUP($C90,'HCAD Process'!$D$5:$CZ$504,VLOOKUP(CA$4,'Table Name'!$C$2:$D$100,2,FALSE),FALSE))</f>
        <v>2</v>
      </c>
      <c r="CB90">
        <f>IF($C90=-1,-1,VLOOKUP($C90,'HCAD Process'!$D$5:$CZ$504,VLOOKUP(CB$4,'Table Name'!$C$2:$D$100,2,FALSE),FALSE))</f>
        <v>2</v>
      </c>
      <c r="CC90">
        <f>IF($C90=-1,-1,VLOOKUP($C90,'HCAD Process'!$D$5:$CZ$504,VLOOKUP(CC$4,'Table Name'!$C$2:$D$100,2,FALSE),FALSE))</f>
        <v>620730</v>
      </c>
      <c r="CD90" t="str">
        <f>IF($C90=-1,-1,VLOOKUP($C90,'HCAD Process'!$D$5:$CZ$504,VLOOKUP(CD$4,'Table Name'!$C$2:$D$100,2,FALSE),FALSE))</f>
        <v>11501700000027</v>
      </c>
    </row>
    <row r="91" spans="2:82" x14ac:dyDescent="0.25">
      <c r="B91">
        <f t="shared" si="1"/>
        <v>87</v>
      </c>
      <c r="C91" t="str">
        <f t="array" ref="C91">IF(ISERROR(INDEX('HCAD Process'!CE$5:CE$504,MATCH(0,COUNTIF(C$4:C90,'HCAD Process'!CE$5:CE$504)+('HCAD Process'!CE$5:CE$504=-1),0))),-1,INDEX('HCAD Process'!CE$5:CE$504,MATCH(0,COUNTIF(C$4:C90,'HCAD Process'!CE$5:CE$504)+('HCAD Process'!CE$5:CE$504=-1),0)))</f>
        <v>11501700000028</v>
      </c>
      <c r="D91" t="str">
        <f>IF($C91=-1,-1,VLOOKUP($C91,'HCAD Process'!$D$5:$CZ$504,VLOOKUP(D$4,'Table Name'!$C$2:$D$100,2,FALSE),FALSE))</f>
        <v>1150170000002</v>
      </c>
      <c r="E91" t="str">
        <f>IF($C91=-1,-1,VLOOKUP($C91,'HCAD Process'!$D$5:$CZ$504,VLOOKUP(E$4,'Table Name'!$C$2:$D$100,2,FALSE),FALSE))</f>
        <v>12/21/2010</v>
      </c>
      <c r="F91" t="str">
        <f>IF($C91=-1,-1,VLOOKUP($C91,'HCAD Process'!$D$5:$CZ$504,VLOOKUP(F$4,'Table Name'!$C$2:$D$100,2,FALSE),FALSE))</f>
        <v>IBIZA FAIRFIELD COVE APARTMENTS LLC</v>
      </c>
      <c r="G91" t="str">
        <f>IF($C91=-1,-1,VLOOKUP($C91,'HCAD Process'!$D$5:$CZ$504,VLOOKUP(G$4,'Table Name'!$C$2:$D$100,2,FALSE),FALSE))</f>
        <v>FAIRFIELD COVE</v>
      </c>
      <c r="H91" t="str">
        <f>IF($C91=-1,-1,VLOOKUP($C91,'HCAD Process'!$D$5:$CZ$504,VLOOKUP(H$4,'Table Name'!$C$2:$D$100,2,FALSE),FALSE))</f>
        <v>Guttman</v>
      </c>
      <c r="I91" t="str">
        <f>IF($C91=-1,-1,VLOOKUP($C91,'HCAD Process'!$D$5:$CZ$504,VLOOKUP(I$4,'Table Name'!$C$2:$D$100,2,FALSE),FALSE))</f>
        <v>15615 BLUE ASH DR 135</v>
      </c>
      <c r="J91" t="str">
        <f>IF($C91=-1,-1,VLOOKUP($C91,'HCAD Process'!$D$5:$CZ$504,VLOOKUP(J$4,'Table Name'!$C$2:$D$100,2,FALSE),FALSE))</f>
        <v>HOUSTON</v>
      </c>
      <c r="K91" t="str">
        <f>IF($C91=-1,-1,VLOOKUP($C91,'HCAD Process'!$D$5:$CZ$504,VLOOKUP(K$4,'Table Name'!$C$2:$D$100,2,FALSE),FALSE))</f>
        <v>77090</v>
      </c>
      <c r="L91">
        <f>IF($C91=-1,-1,VLOOKUP($C91,'HCAD Process'!$D$5:$CZ$504,VLOOKUP(L$4,'Table Name'!$C$2:$D$100,2,FALSE),FALSE))</f>
        <v>4850000</v>
      </c>
      <c r="M91">
        <f>IF($C91=-1,-1,VLOOKUP($C91,'HCAD Process'!$D$5:$CZ$504,VLOOKUP(M$4,'Table Name'!$C$2:$D$100,2,FALSE),FALSE))</f>
        <v>5802781</v>
      </c>
      <c r="N91">
        <f>IF($C91=-1,-1,VLOOKUP($C91,'HCAD Process'!$D$5:$CZ$504,VLOOKUP(N$4,'Table Name'!$C$2:$D$100,2,FALSE),FALSE))</f>
        <v>4850000</v>
      </c>
      <c r="O91">
        <f>IF($C91=-1,-1,VLOOKUP($C91,'HCAD Process'!$D$5:$CZ$504,VLOOKUP(O$4,'Table Name'!$C$2:$D$100,2,FALSE),FALSE))</f>
        <v>0</v>
      </c>
      <c r="P91" t="e">
        <f>IF($C91=-1,-1,VLOOKUP($C91,'HCAD Process'!$D$5:$CZ$504,VLOOKUP(P$4,'Table Name'!$C$2:$D$100,2,FALSE),FALSE))</f>
        <v>#REF!</v>
      </c>
      <c r="Q91" t="str">
        <f>IF($C91=-1,-1,VLOOKUP($C91,'HCAD Process'!$D$5:$CZ$504,VLOOKUP(Q$4,'Table Name'!$C$2:$D$100,2,FALSE),FALSE))</f>
        <v>COMMERCIAL</v>
      </c>
      <c r="R91" t="str">
        <f>IF($C91=-1,-1,VLOOKUP($C91,'HCAD Process'!$D$5:$CZ$504,VLOOKUP(R$4,'Table Name'!$C$2:$D$100,2,FALSE),FALSE))</f>
        <v>8</v>
      </c>
      <c r="S91" t="str">
        <f>IF($C91=-1,-1,VLOOKUP($C91,'HCAD Process'!$D$5:$CZ$504,VLOOKUP(S$4,'Table Name'!$C$2:$D$100,2,FALSE),FALSE))</f>
        <v>4211</v>
      </c>
      <c r="T91" t="str">
        <f>IF($C91=-1,-1,VLOOKUP($C91,'HCAD Process'!$D$5:$CZ$504,VLOOKUP(T$4,'Table Name'!$C$2:$D$100,2,FALSE),FALSE))</f>
        <v>8352</v>
      </c>
      <c r="U91" t="str">
        <f>IF($C91=-1,-1,VLOOKUP($C91,'HCAD Process'!$D$5:$CZ$504,VLOOKUP(U$4,'Table Name'!$C$2:$D$100,2,FALSE),FALSE))</f>
        <v>D</v>
      </c>
      <c r="V91" t="str">
        <f>IF($C91=-1,-1,VLOOKUP($C91,'HCAD Process'!$D$5:$CZ$504,VLOOKUP(V$4,'Table Name'!$C$2:$D$100,2,FALSE),FALSE))</f>
        <v>Wood or Light Steel</v>
      </c>
      <c r="W91">
        <f>IF($C91=-1,-1,VLOOKUP($C91,'HCAD Process'!$D$5:$CZ$504,VLOOKUP(W$4,'Table Name'!$C$2:$D$100,2,FALSE),FALSE))</f>
        <v>0</v>
      </c>
      <c r="X91">
        <f>IF($C91=-1,-1,VLOOKUP($C91,'HCAD Process'!$D$5:$CZ$504,VLOOKUP(X$4,'Table Name'!$C$2:$D$100,2,FALSE),FALSE))</f>
        <v>0</v>
      </c>
      <c r="Y91">
        <f>IF($C91=-1,-1,VLOOKUP($C91,'HCAD Process'!$D$5:$CZ$504,VLOOKUP(Y$4,'Table Name'!$C$2:$D$100,2,FALSE),FALSE))</f>
        <v>1064424</v>
      </c>
      <c r="Z91">
        <f>IF($C91=-1,-1,VLOOKUP($C91,'HCAD Process'!$D$5:$CZ$504,VLOOKUP(Z$4,'Table Name'!$C$2:$D$100,2,FALSE),FALSE))</f>
        <v>0</v>
      </c>
      <c r="AA91" t="str">
        <f>IF($C91=-1,-1,VLOOKUP($C91,'HCAD Process'!$D$5:$CZ$504,VLOOKUP(AA$4,'Table Name'!$C$2:$D$100,2,FALSE),FALSE))</f>
        <v>.460000</v>
      </c>
      <c r="AB91" t="str">
        <f>IF($C91=-1,-1,VLOOKUP($C91,'HCAD Process'!$D$5:$CZ$504,VLOOKUP(AB$4,'Table Name'!$C$2:$D$100,2,FALSE),FALSE))</f>
        <v>C</v>
      </c>
      <c r="AC91" t="str">
        <f>IF($C91=-1,-1,VLOOKUP($C91,'HCAD Process'!$D$5:$CZ$504,VLOOKUP(AC$4,'Table Name'!$C$2:$D$100,2,FALSE),FALSE))</f>
        <v>Average</v>
      </c>
      <c r="AD91" t="str">
        <f>IF($C91=-1,-1,VLOOKUP($C91,'HCAD Process'!$D$5:$CZ$504,VLOOKUP(AD$4,'Table Name'!$C$2:$D$100,2,FALSE),FALSE))</f>
        <v>1983</v>
      </c>
      <c r="AE91" t="str">
        <f>IF($C91=-1,-1,VLOOKUP($C91,'HCAD Process'!$D$5:$CZ$504,VLOOKUP(AE$4,'Table Name'!$C$2:$D$100,2,FALSE),FALSE))</f>
        <v>1983</v>
      </c>
      <c r="AF91" t="str">
        <f>IF($C91=-1,-1,VLOOKUP($C91,'HCAD Process'!$D$5:$CZ$504,VLOOKUP(AF$4,'Table Name'!$C$2:$D$100,2,FALSE),FALSE))</f>
        <v>0</v>
      </c>
      <c r="AG91" t="str">
        <f>IF($C91=-1,-1,VLOOKUP($C91,'HCAD Process'!$D$5:$CZ$504,VLOOKUP(AG$4,'Table Name'!$C$2:$D$100,2,FALSE),FALSE))</f>
        <v>1984</v>
      </c>
      <c r="AH91">
        <f>IF($C91=-1,-1,VLOOKUP($C91,'HCAD Process'!$D$5:$CZ$504,VLOOKUP(AH$4,'Table Name'!$C$2:$D$100,2,FALSE),FALSE))</f>
        <v>0</v>
      </c>
      <c r="AI91" t="str">
        <f>IF($C91=-1,-1,VLOOKUP($C91,'HCAD Process'!$D$5:$CZ$504,VLOOKUP(AI$4,'Table Name'!$C$2:$D$100,2,FALSE),FALSE))</f>
        <v>01/01/1997</v>
      </c>
      <c r="AJ91" t="str">
        <f>IF($C91=-1,-1,VLOOKUP($C91,'HCAD Process'!$D$5:$CZ$504,VLOOKUP(AJ$4,'Table Name'!$C$2:$D$100,2,FALSE),FALSE))</f>
        <v>STI HAD: BAS(14480).</v>
      </c>
      <c r="AK91">
        <f>IF($C91=-1,-1,VLOOKUP($C91,'HCAD Process'!$D$5:$CZ$504,VLOOKUP(AK$4,'Table Name'!$C$2:$D$100,2,FALSE),FALSE))</f>
        <v>14480</v>
      </c>
      <c r="AL91">
        <f>IF($C91=-1,-1,VLOOKUP($C91,'HCAD Process'!$D$5:$CZ$504,VLOOKUP(AL$4,'Table Name'!$C$2:$D$100,2,FALSE),FALSE))</f>
        <v>15648</v>
      </c>
      <c r="AM91">
        <f>IF($C91=-1,-1,VLOOKUP($C91,'HCAD Process'!$D$5:$CZ$504,VLOOKUP(AM$4,'Table Name'!$C$2:$D$100,2,FALSE),FALSE))</f>
        <v>0</v>
      </c>
      <c r="AN91">
        <f>IF($C91=-1,-1,VLOOKUP($C91,'HCAD Process'!$D$5:$CZ$504,VLOOKUP(AN$4,'Table Name'!$C$2:$D$100,2,FALSE),FALSE))</f>
        <v>0</v>
      </c>
      <c r="AO91">
        <f>IF($C91=-1,-1,VLOOKUP($C91,'HCAD Process'!$D$5:$CZ$504,VLOOKUP(AO$4,'Table Name'!$C$2:$D$100,2,FALSE),FALSE))</f>
        <v>0</v>
      </c>
      <c r="AP91">
        <f>IF($C91=-1,-1,VLOOKUP($C91,'HCAD Process'!$D$5:$CZ$504,VLOOKUP(AP$4,'Table Name'!$C$2:$D$100,2,FALSE),FALSE))</f>
        <v>14480</v>
      </c>
      <c r="AQ91">
        <f>IF($C91=-1,-1,VLOOKUP($C91,'HCAD Process'!$D$5:$CZ$504,VLOOKUP(AQ$4,'Table Name'!$C$2:$D$100,2,FALSE),FALSE))</f>
        <v>924</v>
      </c>
      <c r="AR91">
        <f>IF($C91=-1,-1,VLOOKUP($C91,'HCAD Process'!$D$5:$CZ$504,VLOOKUP(AR$4,'Table Name'!$C$2:$D$100,2,FALSE),FALSE))</f>
        <v>1</v>
      </c>
      <c r="AS91" t="str">
        <f>IF($C91=-1,-1,VLOOKUP($C91,'HCAD Process'!$D$5:$CZ$504,VLOOKUP(AS$4,'Table Name'!$C$2:$D$100,2,FALSE),FALSE))</f>
        <v>17</v>
      </c>
      <c r="AT91" t="str">
        <f>IF($C91=-1,-1,VLOOKUP($C91,'HCAD Process'!$D$5:$CZ$504,VLOOKUP(AT$4,'Table Name'!$C$2:$D$100,2,FALSE),FALSE))</f>
        <v>Apartments - Garden Style</v>
      </c>
      <c r="AU91" t="str">
        <f>IF($C91=-1,-1,VLOOKUP($C91,'HCAD Process'!$D$5:$CZ$504,VLOOKUP(AU$4,'Table Name'!$C$2:$D$100,2,FALSE),FALSE))</f>
        <v>Fairfield Cove</v>
      </c>
      <c r="AV91" t="str">
        <f>IF($C91=-1,-1,VLOOKUP($C91,'HCAD Process'!$D$5:$CZ$504,VLOOKUP(AV$4,'Table Name'!$C$2:$D$100,2,FALSE),FALSE))</f>
        <v>135</v>
      </c>
      <c r="AW91">
        <f>IF($C91=-1,-1,VLOOKUP($C91,'HCAD Process'!$D$5:$CZ$504,VLOOKUP(AW$4,'Table Name'!$C$2:$D$100,2,FALSE),FALSE))</f>
        <v>100060</v>
      </c>
      <c r="AX91">
        <f>IF($C91=-1,-1,VLOOKUP($C91,'HCAD Process'!$D$5:$CZ$504,VLOOKUP(AX$4,'Table Name'!$C$2:$D$100,2,FALSE),FALSE))</f>
        <v>0</v>
      </c>
      <c r="AY91">
        <f>IF($C91=-1,-1,VLOOKUP($C91,'HCAD Process'!$D$5:$CZ$504,VLOOKUP(AY$4,'Table Name'!$C$2:$D$100,2,FALSE),FALSE))</f>
        <v>0</v>
      </c>
      <c r="AZ91">
        <f>IF($C91=-1,-1,VLOOKUP($C91,'HCAD Process'!$D$5:$CZ$504,VLOOKUP(AZ$4,'Table Name'!$C$2:$D$100,2,FALSE),FALSE))</f>
        <v>1358815</v>
      </c>
      <c r="BA91" t="str">
        <f>IF($C91=-1,-1,VLOOKUP($C91,'HCAD Process'!$D$5:$CZ$504,VLOOKUP(BA$4,'Table Name'!$C$2:$D$100,2,FALSE),FALSE))</f>
        <v>24</v>
      </c>
      <c r="BB91" t="str">
        <f>IF($C91=-1,-1,VLOOKUP($C91,'HCAD Process'!$D$5:$CZ$504,VLOOKUP(BB$4,'Table Name'!$C$2:$D$100,2,FALSE),FALSE))</f>
        <v>RES B1</v>
      </c>
      <c r="BC91" t="str">
        <f>IF($C91=-1,-1,VLOOKUP($C91,'HCAD Process'!$D$5:$CZ$504,VLOOKUP(BC$4,'Table Name'!$C$2:$D$100,2,FALSE),FALSE))</f>
        <v>CRYSTAL COVE APTS</v>
      </c>
      <c r="BD91" t="str">
        <f>IF($C91=-1,-1,VLOOKUP($C91,'HCAD Process'!$D$5:$CZ$504,VLOOKUP(BD$4,'Table Name'!$C$2:$D$100,2,FALSE),FALSE))</f>
        <v>1724</v>
      </c>
      <c r="BE91" t="str">
        <f>IF($C91=-1,-1,VLOOKUP($C91,'HCAD Process'!$D$5:$CZ$504,VLOOKUP(BE$4,'Table Name'!$C$2:$D$100,2,FALSE),FALSE))</f>
        <v>Willowbrook/ Champions/ Ella</v>
      </c>
      <c r="BF91" t="str">
        <f>IF($C91=-1,-1,VLOOKUP($C91,'HCAD Process'!$D$5:$CZ$504,VLOOKUP(BF$4,'Table Name'!$C$2:$D$100,2,FALSE),FALSE))</f>
        <v>382</v>
      </c>
      <c r="BG91" t="str">
        <f>IF($C91=-1,-1,VLOOKUP($C91,'HCAD Process'!$D$5:$CZ$504,VLOOKUP(BG$4,'Table Name'!$C$2:$D$100,2,FALSE),FALSE))</f>
        <v>ISD 24 - South of FM 1960</v>
      </c>
      <c r="BH91" t="str">
        <f>IF($C91=-1,-1,VLOOKUP($C91,'HCAD Process'!$D$5:$CZ$504,VLOOKUP(BH$4,'Table Name'!$C$2:$D$100,2,FALSE),FALSE))</f>
        <v>9815.00</v>
      </c>
      <c r="BI91" t="str">
        <f>IF($C91=-1,-1,VLOOKUP($C91,'HCAD Process'!$D$5:$CZ$504,VLOOKUP(BI$4,'Table Name'!$C$2:$D$100,2,FALSE),FALSE))</f>
        <v>0</v>
      </c>
      <c r="BJ91" t="str">
        <f>IF($C91=-1,-1,VLOOKUP($C91,'HCAD Process'!$D$5:$CZ$504,VLOOKUP(BJ$4,'Table Name'!$C$2:$D$100,2,FALSE),FALSE))</f>
        <v>24</v>
      </c>
      <c r="BK91" t="str">
        <f>IF($C91=-1,-1,VLOOKUP($C91,'HCAD Process'!$D$5:$CZ$504,VLOOKUP(BK$4,'Table Name'!$C$2:$D$100,2,FALSE),FALSE))</f>
        <v>5267C</v>
      </c>
      <c r="BL91" t="str">
        <f>IF($C91=-1,-1,VLOOKUP($C91,'HCAD Process'!$D$5:$CZ$504,VLOOKUP(BL$4,'Table Name'!$C$2:$D$100,2,FALSE),FALSE))</f>
        <v>332X</v>
      </c>
      <c r="BM91" t="str">
        <f>IF($C91=-1,-1,VLOOKUP($C91,'HCAD Process'!$D$5:$CZ$504,VLOOKUP(BM$4,'Table Name'!$C$2:$D$100,2,FALSE),FALSE))</f>
        <v>024 040 041 042 043 044 045 489 647 666</v>
      </c>
      <c r="BN91" t="str">
        <f>IF($C91=-1,-1,VLOOKUP($C91,'HCAD Process'!$D$5:$CZ$504,VLOOKUP(BN$4,'Table Name'!$C$2:$D$100,2,FALSE),FALSE))</f>
        <v>Real, Residential, Multi-Family</v>
      </c>
      <c r="BO91" t="str">
        <f>IF($C91=-1,-1,VLOOKUP($C91,'HCAD Process'!$D$5:$CZ$504,VLOOKUP(BO$4,'Table Name'!$C$2:$D$100,2,FALSE),FALSE))</f>
        <v>B1</v>
      </c>
      <c r="BP91" t="str">
        <f>IF($C91=-1,-1,VLOOKUP($C91,'HCAD Process'!$D$5:$CZ$504,VLOOKUP(BP$4,'Table Name'!$C$2:$D$100,2,FALSE),FALSE))</f>
        <v>Real, Residential, Multi-Family</v>
      </c>
      <c r="BQ91" t="str">
        <f>IF($C91=-1,-1,VLOOKUP($C91,'HCAD Process'!$D$5:$CZ$504,VLOOKUP(BQ$4,'Table Name'!$C$2:$D$100,2,FALSE),FALSE))</f>
        <v>Apartment Garden (1 to 3 Stories)</v>
      </c>
      <c r="BR91" t="str">
        <f>IF($C91=-1,-1,VLOOKUP($C91,'HCAD Process'!$D$5:$CZ$504,VLOOKUP(BR$4,'Table Name'!$C$2:$D$100,2,FALSE),FALSE))</f>
        <v>Multiple Res (Low Rise)</v>
      </c>
      <c r="BS91" t="str">
        <f>IF($C91=-1,-1,VLOOKUP($C91,'HCAD Process'!$D$5:$CZ$504,VLOOKUP(BS$4,'Table Name'!$C$2:$D$100,2,FALSE),FALSE))</f>
        <v>8003</v>
      </c>
      <c r="BT91" t="str">
        <f>IF($C91=-1,-1,VLOOKUP($C91,'HCAD Process'!$D$5:$CZ$504,VLOOKUP(BT$4,'Table Name'!$C$2:$D$100,2,FALSE),FALSE))</f>
        <v>Land Neighborhood Section 3</v>
      </c>
      <c r="BU91">
        <f>IF($C91=-1,-1,VLOOKUP($C91,'HCAD Process'!$D$5:$CZ$504,VLOOKUP(BU$4,'Table Name'!$C$2:$D$100,2,FALSE),FALSE))</f>
        <v>248292</v>
      </c>
      <c r="BV91" t="str">
        <f>IF($C91=-1,-1,VLOOKUP($C91,'HCAD Process'!$D$5:$CZ$504,VLOOKUP(BV$4,'Table Name'!$C$2:$D$100,2,FALSE),FALSE))</f>
        <v>SF</v>
      </c>
      <c r="BW91" t="str">
        <f>IF($C91=-1,-1,VLOOKUP($C91,'HCAD Process'!$D$5:$CZ$504,VLOOKUP(BW$4,'Table Name'!$C$2:$D$100,2,FALSE),FALSE))</f>
        <v>1.0000</v>
      </c>
      <c r="BX91" t="str">
        <f>IF($C91=-1,-1,VLOOKUP($C91,'HCAD Process'!$D$5:$CZ$504,VLOOKUP(BX$4,'Table Name'!$C$2:$D$100,2,FALSE),FALSE))</f>
        <v>1.0000</v>
      </c>
      <c r="BY91" t="str">
        <f>IF($C91=-1,-1,VLOOKUP($C91,'HCAD Process'!$D$5:$CZ$504,VLOOKUP(BY$4,'Table Name'!$C$2:$D$100,2,FALSE),FALSE))</f>
        <v>1.0000</v>
      </c>
      <c r="BZ91" t="str">
        <f>IF($C91=-1,-1,VLOOKUP($C91,'HCAD Process'!$D$5:$CZ$504,VLOOKUP(BZ$4,'Table Name'!$C$2:$D$100,2,FALSE),FALSE))</f>
        <v>1.0000</v>
      </c>
      <c r="CA91">
        <f>IF($C91=-1,-1,VLOOKUP($C91,'HCAD Process'!$D$5:$CZ$504,VLOOKUP(CA$4,'Table Name'!$C$2:$D$100,2,FALSE),FALSE))</f>
        <v>2</v>
      </c>
      <c r="CB91">
        <f>IF($C91=-1,-1,VLOOKUP($C91,'HCAD Process'!$D$5:$CZ$504,VLOOKUP(CB$4,'Table Name'!$C$2:$D$100,2,FALSE),FALSE))</f>
        <v>2</v>
      </c>
      <c r="CC91">
        <f>IF($C91=-1,-1,VLOOKUP($C91,'HCAD Process'!$D$5:$CZ$504,VLOOKUP(CC$4,'Table Name'!$C$2:$D$100,2,FALSE),FALSE))</f>
        <v>620730</v>
      </c>
      <c r="CD91" t="str">
        <f>IF($C91=-1,-1,VLOOKUP($C91,'HCAD Process'!$D$5:$CZ$504,VLOOKUP(CD$4,'Table Name'!$C$2:$D$100,2,FALSE),FALSE))</f>
        <v>11501700000028</v>
      </c>
    </row>
    <row r="92" spans="2:82" x14ac:dyDescent="0.25">
      <c r="B92">
        <f t="shared" si="1"/>
        <v>88</v>
      </c>
      <c r="C92" t="str">
        <f t="array" ref="C92">IF(ISERROR(INDEX('HCAD Process'!CE$5:CE$504,MATCH(0,COUNTIF(C$4:C91,'HCAD Process'!CE$5:CE$504)+('HCAD Process'!CE$5:CE$504=-1),0))),-1,INDEX('HCAD Process'!CE$5:CE$504,MATCH(0,COUNTIF(C$4:C91,'HCAD Process'!CE$5:CE$504)+('HCAD Process'!CE$5:CE$504=-1),0)))</f>
        <v>11501700000029</v>
      </c>
      <c r="D92" t="str">
        <f>IF($C92=-1,-1,VLOOKUP($C92,'HCAD Process'!$D$5:$CZ$504,VLOOKUP(D$4,'Table Name'!$C$2:$D$100,2,FALSE),FALSE))</f>
        <v>1150170000002</v>
      </c>
      <c r="E92" t="str">
        <f>IF($C92=-1,-1,VLOOKUP($C92,'HCAD Process'!$D$5:$CZ$504,VLOOKUP(E$4,'Table Name'!$C$2:$D$100,2,FALSE),FALSE))</f>
        <v>12/21/2010</v>
      </c>
      <c r="F92" t="str">
        <f>IF($C92=-1,-1,VLOOKUP($C92,'HCAD Process'!$D$5:$CZ$504,VLOOKUP(F$4,'Table Name'!$C$2:$D$100,2,FALSE),FALSE))</f>
        <v>IBIZA FAIRFIELD COVE APARTMENTS LLC</v>
      </c>
      <c r="G92" t="str">
        <f>IF($C92=-1,-1,VLOOKUP($C92,'HCAD Process'!$D$5:$CZ$504,VLOOKUP(G$4,'Table Name'!$C$2:$D$100,2,FALSE),FALSE))</f>
        <v>FAIRFIELD COVE</v>
      </c>
      <c r="H92" t="str">
        <f>IF($C92=-1,-1,VLOOKUP($C92,'HCAD Process'!$D$5:$CZ$504,VLOOKUP(H$4,'Table Name'!$C$2:$D$100,2,FALSE),FALSE))</f>
        <v>Guttman</v>
      </c>
      <c r="I92" t="str">
        <f>IF($C92=-1,-1,VLOOKUP($C92,'HCAD Process'!$D$5:$CZ$504,VLOOKUP(I$4,'Table Name'!$C$2:$D$100,2,FALSE),FALSE))</f>
        <v>15615 BLUE ASH DR 135</v>
      </c>
      <c r="J92" t="str">
        <f>IF($C92=-1,-1,VLOOKUP($C92,'HCAD Process'!$D$5:$CZ$504,VLOOKUP(J$4,'Table Name'!$C$2:$D$100,2,FALSE),FALSE))</f>
        <v>HOUSTON</v>
      </c>
      <c r="K92" t="str">
        <f>IF($C92=-1,-1,VLOOKUP($C92,'HCAD Process'!$D$5:$CZ$504,VLOOKUP(K$4,'Table Name'!$C$2:$D$100,2,FALSE),FALSE))</f>
        <v>77090</v>
      </c>
      <c r="L92">
        <f>IF($C92=-1,-1,VLOOKUP($C92,'HCAD Process'!$D$5:$CZ$504,VLOOKUP(L$4,'Table Name'!$C$2:$D$100,2,FALSE),FALSE))</f>
        <v>4850000</v>
      </c>
      <c r="M92">
        <f>IF($C92=-1,-1,VLOOKUP($C92,'HCAD Process'!$D$5:$CZ$504,VLOOKUP(M$4,'Table Name'!$C$2:$D$100,2,FALSE),FALSE))</f>
        <v>5802781</v>
      </c>
      <c r="N92">
        <f>IF($C92=-1,-1,VLOOKUP($C92,'HCAD Process'!$D$5:$CZ$504,VLOOKUP(N$4,'Table Name'!$C$2:$D$100,2,FALSE),FALSE))</f>
        <v>4850000</v>
      </c>
      <c r="O92">
        <f>IF($C92=-1,-1,VLOOKUP($C92,'HCAD Process'!$D$5:$CZ$504,VLOOKUP(O$4,'Table Name'!$C$2:$D$100,2,FALSE),FALSE))</f>
        <v>0</v>
      </c>
      <c r="P92" t="e">
        <f>IF($C92=-1,-1,VLOOKUP($C92,'HCAD Process'!$D$5:$CZ$504,VLOOKUP(P$4,'Table Name'!$C$2:$D$100,2,FALSE),FALSE))</f>
        <v>#REF!</v>
      </c>
      <c r="Q92" t="str">
        <f>IF($C92=-1,-1,VLOOKUP($C92,'HCAD Process'!$D$5:$CZ$504,VLOOKUP(Q$4,'Table Name'!$C$2:$D$100,2,FALSE),FALSE))</f>
        <v>COMMERCIAL</v>
      </c>
      <c r="R92" t="str">
        <f>IF($C92=-1,-1,VLOOKUP($C92,'HCAD Process'!$D$5:$CZ$504,VLOOKUP(R$4,'Table Name'!$C$2:$D$100,2,FALSE),FALSE))</f>
        <v>9</v>
      </c>
      <c r="S92" t="str">
        <f>IF($C92=-1,-1,VLOOKUP($C92,'HCAD Process'!$D$5:$CZ$504,VLOOKUP(S$4,'Table Name'!$C$2:$D$100,2,FALSE),FALSE))</f>
        <v>4211</v>
      </c>
      <c r="T92" t="str">
        <f>IF($C92=-1,-1,VLOOKUP($C92,'HCAD Process'!$D$5:$CZ$504,VLOOKUP(T$4,'Table Name'!$C$2:$D$100,2,FALSE),FALSE))</f>
        <v>8352</v>
      </c>
      <c r="U92" t="str">
        <f>IF($C92=-1,-1,VLOOKUP($C92,'HCAD Process'!$D$5:$CZ$504,VLOOKUP(U$4,'Table Name'!$C$2:$D$100,2,FALSE),FALSE))</f>
        <v>D</v>
      </c>
      <c r="V92" t="str">
        <f>IF($C92=-1,-1,VLOOKUP($C92,'HCAD Process'!$D$5:$CZ$504,VLOOKUP(V$4,'Table Name'!$C$2:$D$100,2,FALSE),FALSE))</f>
        <v>Wood or Light Steel</v>
      </c>
      <c r="W92">
        <f>IF($C92=-1,-1,VLOOKUP($C92,'HCAD Process'!$D$5:$CZ$504,VLOOKUP(W$4,'Table Name'!$C$2:$D$100,2,FALSE),FALSE))</f>
        <v>0</v>
      </c>
      <c r="X92">
        <f>IF($C92=-1,-1,VLOOKUP($C92,'HCAD Process'!$D$5:$CZ$504,VLOOKUP(X$4,'Table Name'!$C$2:$D$100,2,FALSE),FALSE))</f>
        <v>0</v>
      </c>
      <c r="Y92">
        <f>IF($C92=-1,-1,VLOOKUP($C92,'HCAD Process'!$D$5:$CZ$504,VLOOKUP(Y$4,'Table Name'!$C$2:$D$100,2,FALSE),FALSE))</f>
        <v>272943</v>
      </c>
      <c r="Z92">
        <f>IF($C92=-1,-1,VLOOKUP($C92,'HCAD Process'!$D$5:$CZ$504,VLOOKUP(Z$4,'Table Name'!$C$2:$D$100,2,FALSE),FALSE))</f>
        <v>0</v>
      </c>
      <c r="AA92" t="str">
        <f>IF($C92=-1,-1,VLOOKUP($C92,'HCAD Process'!$D$5:$CZ$504,VLOOKUP(AA$4,'Table Name'!$C$2:$D$100,2,FALSE),FALSE))</f>
        <v>.460000</v>
      </c>
      <c r="AB92" t="str">
        <f>IF($C92=-1,-1,VLOOKUP($C92,'HCAD Process'!$D$5:$CZ$504,VLOOKUP(AB$4,'Table Name'!$C$2:$D$100,2,FALSE),FALSE))</f>
        <v>C</v>
      </c>
      <c r="AC92" t="str">
        <f>IF($C92=-1,-1,VLOOKUP($C92,'HCAD Process'!$D$5:$CZ$504,VLOOKUP(AC$4,'Table Name'!$C$2:$D$100,2,FALSE),FALSE))</f>
        <v>Average</v>
      </c>
      <c r="AD92" t="str">
        <f>IF($C92=-1,-1,VLOOKUP($C92,'HCAD Process'!$D$5:$CZ$504,VLOOKUP(AD$4,'Table Name'!$C$2:$D$100,2,FALSE),FALSE))</f>
        <v>1983</v>
      </c>
      <c r="AE92" t="str">
        <f>IF($C92=-1,-1,VLOOKUP($C92,'HCAD Process'!$D$5:$CZ$504,VLOOKUP(AE$4,'Table Name'!$C$2:$D$100,2,FALSE),FALSE))</f>
        <v>1983</v>
      </c>
      <c r="AF92" t="str">
        <f>IF($C92=-1,-1,VLOOKUP($C92,'HCAD Process'!$D$5:$CZ$504,VLOOKUP(AF$4,'Table Name'!$C$2:$D$100,2,FALSE),FALSE))</f>
        <v>0</v>
      </c>
      <c r="AG92" t="str">
        <f>IF($C92=-1,-1,VLOOKUP($C92,'HCAD Process'!$D$5:$CZ$504,VLOOKUP(AG$4,'Table Name'!$C$2:$D$100,2,FALSE),FALSE))</f>
        <v>1984</v>
      </c>
      <c r="AH92">
        <f>IF($C92=-1,-1,VLOOKUP($C92,'HCAD Process'!$D$5:$CZ$504,VLOOKUP(AH$4,'Table Name'!$C$2:$D$100,2,FALSE),FALSE))</f>
        <v>0</v>
      </c>
      <c r="AI92" t="str">
        <f>IF($C92=-1,-1,VLOOKUP($C92,'HCAD Process'!$D$5:$CZ$504,VLOOKUP(AI$4,'Table Name'!$C$2:$D$100,2,FALSE),FALSE))</f>
        <v>01/01/1997</v>
      </c>
      <c r="AJ92" t="str">
        <f>IF($C92=-1,-1,VLOOKUP($C92,'HCAD Process'!$D$5:$CZ$504,VLOOKUP(AJ$4,'Table Name'!$C$2:$D$100,2,FALSE),FALSE))</f>
        <v>STI HAD: BAS(3735).    WHEN SKETCHED USING FILE SKETCH 1984 &amp; VIEW OF CURRENT PICTOMETRY CAME OUT TO 3713 SF, 22 SF LESS.</v>
      </c>
      <c r="AK92">
        <f>IF($C92=-1,-1,VLOOKUP($C92,'HCAD Process'!$D$5:$CZ$504,VLOOKUP(AK$4,'Table Name'!$C$2:$D$100,2,FALSE),FALSE))</f>
        <v>3713</v>
      </c>
      <c r="AL92">
        <f>IF($C92=-1,-1,VLOOKUP($C92,'HCAD Process'!$D$5:$CZ$504,VLOOKUP(AL$4,'Table Name'!$C$2:$D$100,2,FALSE),FALSE))</f>
        <v>3828</v>
      </c>
      <c r="AM92">
        <f>IF($C92=-1,-1,VLOOKUP($C92,'HCAD Process'!$D$5:$CZ$504,VLOOKUP(AM$4,'Table Name'!$C$2:$D$100,2,FALSE),FALSE))</f>
        <v>0</v>
      </c>
      <c r="AN92">
        <f>IF($C92=-1,-1,VLOOKUP($C92,'HCAD Process'!$D$5:$CZ$504,VLOOKUP(AN$4,'Table Name'!$C$2:$D$100,2,FALSE),FALSE))</f>
        <v>0</v>
      </c>
      <c r="AO92">
        <f>IF($C92=-1,-1,VLOOKUP($C92,'HCAD Process'!$D$5:$CZ$504,VLOOKUP(AO$4,'Table Name'!$C$2:$D$100,2,FALSE),FALSE))</f>
        <v>0</v>
      </c>
      <c r="AP92">
        <f>IF($C92=-1,-1,VLOOKUP($C92,'HCAD Process'!$D$5:$CZ$504,VLOOKUP(AP$4,'Table Name'!$C$2:$D$100,2,FALSE),FALSE))</f>
        <v>3713</v>
      </c>
      <c r="AQ92">
        <f>IF($C92=-1,-1,VLOOKUP($C92,'HCAD Process'!$D$5:$CZ$504,VLOOKUP(AQ$4,'Table Name'!$C$2:$D$100,2,FALSE),FALSE))</f>
        <v>396</v>
      </c>
      <c r="AR92">
        <f>IF($C92=-1,-1,VLOOKUP($C92,'HCAD Process'!$D$5:$CZ$504,VLOOKUP(AR$4,'Table Name'!$C$2:$D$100,2,FALSE),FALSE))</f>
        <v>1</v>
      </c>
      <c r="AS92" t="str">
        <f>IF($C92=-1,-1,VLOOKUP($C92,'HCAD Process'!$D$5:$CZ$504,VLOOKUP(AS$4,'Table Name'!$C$2:$D$100,2,FALSE),FALSE))</f>
        <v>17</v>
      </c>
      <c r="AT92" t="str">
        <f>IF($C92=-1,-1,VLOOKUP($C92,'HCAD Process'!$D$5:$CZ$504,VLOOKUP(AT$4,'Table Name'!$C$2:$D$100,2,FALSE),FALSE))</f>
        <v>Apartments - Garden Style</v>
      </c>
      <c r="AU92" t="str">
        <f>IF($C92=-1,-1,VLOOKUP($C92,'HCAD Process'!$D$5:$CZ$504,VLOOKUP(AU$4,'Table Name'!$C$2:$D$100,2,FALSE),FALSE))</f>
        <v>Fairfield Cove</v>
      </c>
      <c r="AV92" t="str">
        <f>IF($C92=-1,-1,VLOOKUP($C92,'HCAD Process'!$D$5:$CZ$504,VLOOKUP(AV$4,'Table Name'!$C$2:$D$100,2,FALSE),FALSE))</f>
        <v>135</v>
      </c>
      <c r="AW92">
        <f>IF($C92=-1,-1,VLOOKUP($C92,'HCAD Process'!$D$5:$CZ$504,VLOOKUP(AW$4,'Table Name'!$C$2:$D$100,2,FALSE),FALSE))</f>
        <v>100060</v>
      </c>
      <c r="AX92">
        <f>IF($C92=-1,-1,VLOOKUP($C92,'HCAD Process'!$D$5:$CZ$504,VLOOKUP(AX$4,'Table Name'!$C$2:$D$100,2,FALSE),FALSE))</f>
        <v>0</v>
      </c>
      <c r="AY92">
        <f>IF($C92=-1,-1,VLOOKUP($C92,'HCAD Process'!$D$5:$CZ$504,VLOOKUP(AY$4,'Table Name'!$C$2:$D$100,2,FALSE),FALSE))</f>
        <v>0</v>
      </c>
      <c r="AZ92">
        <f>IF($C92=-1,-1,VLOOKUP($C92,'HCAD Process'!$D$5:$CZ$504,VLOOKUP(AZ$4,'Table Name'!$C$2:$D$100,2,FALSE),FALSE))</f>
        <v>1358815</v>
      </c>
      <c r="BA92" t="str">
        <f>IF($C92=-1,-1,VLOOKUP($C92,'HCAD Process'!$D$5:$CZ$504,VLOOKUP(BA$4,'Table Name'!$C$2:$D$100,2,FALSE),FALSE))</f>
        <v>24</v>
      </c>
      <c r="BB92" t="str">
        <f>IF($C92=-1,-1,VLOOKUP($C92,'HCAD Process'!$D$5:$CZ$504,VLOOKUP(BB$4,'Table Name'!$C$2:$D$100,2,FALSE),FALSE))</f>
        <v>RES B1</v>
      </c>
      <c r="BC92" t="str">
        <f>IF($C92=-1,-1,VLOOKUP($C92,'HCAD Process'!$D$5:$CZ$504,VLOOKUP(BC$4,'Table Name'!$C$2:$D$100,2,FALSE),FALSE))</f>
        <v>CRYSTAL COVE APTS</v>
      </c>
      <c r="BD92" t="str">
        <f>IF($C92=-1,-1,VLOOKUP($C92,'HCAD Process'!$D$5:$CZ$504,VLOOKUP(BD$4,'Table Name'!$C$2:$D$100,2,FALSE),FALSE))</f>
        <v>1724</v>
      </c>
      <c r="BE92" t="str">
        <f>IF($C92=-1,-1,VLOOKUP($C92,'HCAD Process'!$D$5:$CZ$504,VLOOKUP(BE$4,'Table Name'!$C$2:$D$100,2,FALSE),FALSE))</f>
        <v>Willowbrook/ Champions/ Ella</v>
      </c>
      <c r="BF92" t="str">
        <f>IF($C92=-1,-1,VLOOKUP($C92,'HCAD Process'!$D$5:$CZ$504,VLOOKUP(BF$4,'Table Name'!$C$2:$D$100,2,FALSE),FALSE))</f>
        <v>382</v>
      </c>
      <c r="BG92" t="str">
        <f>IF($C92=-1,-1,VLOOKUP($C92,'HCAD Process'!$D$5:$CZ$504,VLOOKUP(BG$4,'Table Name'!$C$2:$D$100,2,FALSE),FALSE))</f>
        <v>ISD 24 - South of FM 1960</v>
      </c>
      <c r="BH92" t="str">
        <f>IF($C92=-1,-1,VLOOKUP($C92,'HCAD Process'!$D$5:$CZ$504,VLOOKUP(BH$4,'Table Name'!$C$2:$D$100,2,FALSE),FALSE))</f>
        <v>9815.00</v>
      </c>
      <c r="BI92" t="str">
        <f>IF($C92=-1,-1,VLOOKUP($C92,'HCAD Process'!$D$5:$CZ$504,VLOOKUP(BI$4,'Table Name'!$C$2:$D$100,2,FALSE),FALSE))</f>
        <v>0</v>
      </c>
      <c r="BJ92" t="str">
        <f>IF($C92=-1,-1,VLOOKUP($C92,'HCAD Process'!$D$5:$CZ$504,VLOOKUP(BJ$4,'Table Name'!$C$2:$D$100,2,FALSE),FALSE))</f>
        <v>24</v>
      </c>
      <c r="BK92" t="str">
        <f>IF($C92=-1,-1,VLOOKUP($C92,'HCAD Process'!$D$5:$CZ$504,VLOOKUP(BK$4,'Table Name'!$C$2:$D$100,2,FALSE),FALSE))</f>
        <v>5267C</v>
      </c>
      <c r="BL92" t="str">
        <f>IF($C92=-1,-1,VLOOKUP($C92,'HCAD Process'!$D$5:$CZ$504,VLOOKUP(BL$4,'Table Name'!$C$2:$D$100,2,FALSE),FALSE))</f>
        <v>332X</v>
      </c>
      <c r="BM92" t="str">
        <f>IF($C92=-1,-1,VLOOKUP($C92,'HCAD Process'!$D$5:$CZ$504,VLOOKUP(BM$4,'Table Name'!$C$2:$D$100,2,FALSE),FALSE))</f>
        <v>024 040 041 042 043 044 045 489 647 666</v>
      </c>
      <c r="BN92" t="str">
        <f>IF($C92=-1,-1,VLOOKUP($C92,'HCAD Process'!$D$5:$CZ$504,VLOOKUP(BN$4,'Table Name'!$C$2:$D$100,2,FALSE),FALSE))</f>
        <v>Real, Residential, Multi-Family</v>
      </c>
      <c r="BO92" t="str">
        <f>IF($C92=-1,-1,VLOOKUP($C92,'HCAD Process'!$D$5:$CZ$504,VLOOKUP(BO$4,'Table Name'!$C$2:$D$100,2,FALSE),FALSE))</f>
        <v>B1</v>
      </c>
      <c r="BP92" t="str">
        <f>IF($C92=-1,-1,VLOOKUP($C92,'HCAD Process'!$D$5:$CZ$504,VLOOKUP(BP$4,'Table Name'!$C$2:$D$100,2,FALSE),FALSE))</f>
        <v>Real, Residential, Multi-Family</v>
      </c>
      <c r="BQ92" t="str">
        <f>IF($C92=-1,-1,VLOOKUP($C92,'HCAD Process'!$D$5:$CZ$504,VLOOKUP(BQ$4,'Table Name'!$C$2:$D$100,2,FALSE),FALSE))</f>
        <v>Apartment Garden (1 to 3 Stories)</v>
      </c>
      <c r="BR92" t="str">
        <f>IF($C92=-1,-1,VLOOKUP($C92,'HCAD Process'!$D$5:$CZ$504,VLOOKUP(BR$4,'Table Name'!$C$2:$D$100,2,FALSE),FALSE))</f>
        <v>Multiple Res (Low Rise)</v>
      </c>
      <c r="BS92" t="str">
        <f>IF($C92=-1,-1,VLOOKUP($C92,'HCAD Process'!$D$5:$CZ$504,VLOOKUP(BS$4,'Table Name'!$C$2:$D$100,2,FALSE),FALSE))</f>
        <v>8003</v>
      </c>
      <c r="BT92" t="str">
        <f>IF($C92=-1,-1,VLOOKUP($C92,'HCAD Process'!$D$5:$CZ$504,VLOOKUP(BT$4,'Table Name'!$C$2:$D$100,2,FALSE),FALSE))</f>
        <v>Land Neighborhood Section 3</v>
      </c>
      <c r="BU92">
        <f>IF($C92=-1,-1,VLOOKUP($C92,'HCAD Process'!$D$5:$CZ$504,VLOOKUP(BU$4,'Table Name'!$C$2:$D$100,2,FALSE),FALSE))</f>
        <v>248292</v>
      </c>
      <c r="BV92" t="str">
        <f>IF($C92=-1,-1,VLOOKUP($C92,'HCAD Process'!$D$5:$CZ$504,VLOOKUP(BV$4,'Table Name'!$C$2:$D$100,2,FALSE),FALSE))</f>
        <v>SF</v>
      </c>
      <c r="BW92" t="str">
        <f>IF($C92=-1,-1,VLOOKUP($C92,'HCAD Process'!$D$5:$CZ$504,VLOOKUP(BW$4,'Table Name'!$C$2:$D$100,2,FALSE),FALSE))</f>
        <v>1.0000</v>
      </c>
      <c r="BX92" t="str">
        <f>IF($C92=-1,-1,VLOOKUP($C92,'HCAD Process'!$D$5:$CZ$504,VLOOKUP(BX$4,'Table Name'!$C$2:$D$100,2,FALSE),FALSE))</f>
        <v>1.0000</v>
      </c>
      <c r="BY92" t="str">
        <f>IF($C92=-1,-1,VLOOKUP($C92,'HCAD Process'!$D$5:$CZ$504,VLOOKUP(BY$4,'Table Name'!$C$2:$D$100,2,FALSE),FALSE))</f>
        <v>1.0000</v>
      </c>
      <c r="BZ92" t="str">
        <f>IF($C92=-1,-1,VLOOKUP($C92,'HCAD Process'!$D$5:$CZ$504,VLOOKUP(BZ$4,'Table Name'!$C$2:$D$100,2,FALSE),FALSE))</f>
        <v>1.0000</v>
      </c>
      <c r="CA92">
        <f>IF($C92=-1,-1,VLOOKUP($C92,'HCAD Process'!$D$5:$CZ$504,VLOOKUP(CA$4,'Table Name'!$C$2:$D$100,2,FALSE),FALSE))</f>
        <v>2</v>
      </c>
      <c r="CB92">
        <f>IF($C92=-1,-1,VLOOKUP($C92,'HCAD Process'!$D$5:$CZ$504,VLOOKUP(CB$4,'Table Name'!$C$2:$D$100,2,FALSE),FALSE))</f>
        <v>2</v>
      </c>
      <c r="CC92">
        <f>IF($C92=-1,-1,VLOOKUP($C92,'HCAD Process'!$D$5:$CZ$504,VLOOKUP(CC$4,'Table Name'!$C$2:$D$100,2,FALSE),FALSE))</f>
        <v>620730</v>
      </c>
      <c r="CD92" t="str">
        <f>IF($C92=-1,-1,VLOOKUP($C92,'HCAD Process'!$D$5:$CZ$504,VLOOKUP(CD$4,'Table Name'!$C$2:$D$100,2,FALSE),FALSE))</f>
        <v>11501700000029</v>
      </c>
    </row>
    <row r="93" spans="2:82" x14ac:dyDescent="0.25">
      <c r="B93">
        <f t="shared" si="1"/>
        <v>89</v>
      </c>
      <c r="C93" t="str">
        <f t="array" ref="C93">IF(ISERROR(INDEX('HCAD Process'!CE$5:CE$504,MATCH(0,COUNTIF(C$4:C92,'HCAD Process'!CE$5:CE$504)+('HCAD Process'!CE$5:CE$504=-1),0))),-1,INDEX('HCAD Process'!CE$5:CE$504,MATCH(0,COUNTIF(C$4:C92,'HCAD Process'!CE$5:CE$504)+('HCAD Process'!CE$5:CE$504=-1),0)))</f>
        <v>11683700000141</v>
      </c>
      <c r="D93" t="str">
        <f>IF($C93=-1,-1,VLOOKUP($C93,'HCAD Process'!$D$5:$CZ$504,VLOOKUP(D$4,'Table Name'!$C$2:$D$100,2,FALSE),FALSE))</f>
        <v>1168370000014</v>
      </c>
      <c r="E93" t="str">
        <f>IF($C93=-1,-1,VLOOKUP($C93,'HCAD Process'!$D$5:$CZ$504,VLOOKUP(E$4,'Table Name'!$C$2:$D$100,2,FALSE),FALSE))</f>
        <v>01/08/2008</v>
      </c>
      <c r="F93" t="str">
        <f>IF($C93=-1,-1,VLOOKUP($C93,'HCAD Process'!$D$5:$CZ$504,VLOOKUP(F$4,'Table Name'!$C$2:$D$100,2,FALSE),FALSE))</f>
        <v>PATEL RAMESHBHAI &amp; SHOBNA</v>
      </c>
      <c r="G93" t="str">
        <f>IF($C93=-1,-1,VLOOKUP($C93,'HCAD Process'!$D$5:$CZ$504,VLOOKUP(G$4,'Table Name'!$C$2:$D$100,2,FALSE),FALSE))</f>
        <v>PALACE INN WEBSTER</v>
      </c>
      <c r="H93">
        <f>IF($C93=-1,-1,VLOOKUP($C93,'HCAD Process'!$D$5:$CZ$504,VLOOKUP(H$4,'Table Name'!$C$2:$D$100,2,FALSE),FALSE))</f>
        <v>0</v>
      </c>
      <c r="I93" t="str">
        <f>IF($C93=-1,-1,VLOOKUP($C93,'HCAD Process'!$D$5:$CZ$504,VLOOKUP(I$4,'Table Name'!$C$2:$D$100,2,FALSE),FALSE))</f>
        <v>1568 LIVE OAK ST 25</v>
      </c>
      <c r="J93" t="str">
        <f>IF($C93=-1,-1,VLOOKUP($C93,'HCAD Process'!$D$5:$CZ$504,VLOOKUP(J$4,'Table Name'!$C$2:$D$100,2,FALSE),FALSE))</f>
        <v>WEBSTER</v>
      </c>
      <c r="K93" t="str">
        <f>IF($C93=-1,-1,VLOOKUP($C93,'HCAD Process'!$D$5:$CZ$504,VLOOKUP(K$4,'Table Name'!$C$2:$D$100,2,FALSE),FALSE))</f>
        <v>77598</v>
      </c>
      <c r="L93">
        <f>IF($C93=-1,-1,VLOOKUP($C93,'HCAD Process'!$D$5:$CZ$504,VLOOKUP(L$4,'Table Name'!$C$2:$D$100,2,FALSE),FALSE))</f>
        <v>289675</v>
      </c>
      <c r="M93">
        <f>IF($C93=-1,-1,VLOOKUP($C93,'HCAD Process'!$D$5:$CZ$504,VLOOKUP(M$4,'Table Name'!$C$2:$D$100,2,FALSE),FALSE))</f>
        <v>522327</v>
      </c>
      <c r="N93">
        <f>IF($C93=-1,-1,VLOOKUP($C93,'HCAD Process'!$D$5:$CZ$504,VLOOKUP(N$4,'Table Name'!$C$2:$D$100,2,FALSE),FALSE))</f>
        <v>501750</v>
      </c>
      <c r="O93">
        <f>IF($C93=-1,-1,VLOOKUP($C93,'HCAD Process'!$D$5:$CZ$504,VLOOKUP(O$4,'Table Name'!$C$2:$D$100,2,FALSE),FALSE))</f>
        <v>0</v>
      </c>
      <c r="P93" t="e">
        <f>IF($C93=-1,-1,VLOOKUP($C93,'HCAD Process'!$D$5:$CZ$504,VLOOKUP(P$4,'Table Name'!$C$2:$D$100,2,FALSE),FALSE))</f>
        <v>#REF!</v>
      </c>
      <c r="Q93" t="str">
        <f>IF($C93=-1,-1,VLOOKUP($C93,'HCAD Process'!$D$5:$CZ$504,VLOOKUP(Q$4,'Table Name'!$C$2:$D$100,2,FALSE),FALSE))</f>
        <v>COMMERCIAL</v>
      </c>
      <c r="R93" t="str">
        <f>IF($C93=-1,-1,VLOOKUP($C93,'HCAD Process'!$D$5:$CZ$504,VLOOKUP(R$4,'Table Name'!$C$2:$D$100,2,FALSE),FALSE))</f>
        <v>1</v>
      </c>
      <c r="S93" t="str">
        <f>IF($C93=-1,-1,VLOOKUP($C93,'HCAD Process'!$D$5:$CZ$504,VLOOKUP(S$4,'Table Name'!$C$2:$D$100,2,FALSE),FALSE))</f>
        <v>4315</v>
      </c>
      <c r="T93" t="str">
        <f>IF($C93=-1,-1,VLOOKUP($C93,'HCAD Process'!$D$5:$CZ$504,VLOOKUP(T$4,'Table Name'!$C$2:$D$100,2,FALSE),FALSE))</f>
        <v>8343</v>
      </c>
      <c r="U93" t="str">
        <f>IF($C93=-1,-1,VLOOKUP($C93,'HCAD Process'!$D$5:$CZ$504,VLOOKUP(U$4,'Table Name'!$C$2:$D$100,2,FALSE),FALSE))</f>
        <v>D</v>
      </c>
      <c r="V93" t="str">
        <f>IF($C93=-1,-1,VLOOKUP($C93,'HCAD Process'!$D$5:$CZ$504,VLOOKUP(V$4,'Table Name'!$C$2:$D$100,2,FALSE),FALSE))</f>
        <v>Wood or Light Steel</v>
      </c>
      <c r="W93">
        <f>IF($C93=-1,-1,VLOOKUP($C93,'HCAD Process'!$D$5:$CZ$504,VLOOKUP(W$4,'Table Name'!$C$2:$D$100,2,FALSE),FALSE))</f>
        <v>0</v>
      </c>
      <c r="X93">
        <f>IF($C93=-1,-1,VLOOKUP($C93,'HCAD Process'!$D$5:$CZ$504,VLOOKUP(X$4,'Table Name'!$C$2:$D$100,2,FALSE),FALSE))</f>
        <v>0</v>
      </c>
      <c r="Y93">
        <f>IF($C93=-1,-1,VLOOKUP($C93,'HCAD Process'!$D$5:$CZ$504,VLOOKUP(Y$4,'Table Name'!$C$2:$D$100,2,FALSE),FALSE))</f>
        <v>1265636</v>
      </c>
      <c r="Z93">
        <f>IF($C93=-1,-1,VLOOKUP($C93,'HCAD Process'!$D$5:$CZ$504,VLOOKUP(Z$4,'Table Name'!$C$2:$D$100,2,FALSE),FALSE))</f>
        <v>0</v>
      </c>
      <c r="AA93" t="str">
        <f>IF($C93=-1,-1,VLOOKUP($C93,'HCAD Process'!$D$5:$CZ$504,VLOOKUP(AA$4,'Table Name'!$C$2:$D$100,2,FALSE),FALSE))</f>
        <v>.690000</v>
      </c>
      <c r="AB93" t="str">
        <f>IF($C93=-1,-1,VLOOKUP($C93,'HCAD Process'!$D$5:$CZ$504,VLOOKUP(AB$4,'Table Name'!$C$2:$D$100,2,FALSE),FALSE))</f>
        <v>C</v>
      </c>
      <c r="AC93" t="str">
        <f>IF($C93=-1,-1,VLOOKUP($C93,'HCAD Process'!$D$5:$CZ$504,VLOOKUP(AC$4,'Table Name'!$C$2:$D$100,2,FALSE),FALSE))</f>
        <v>Average</v>
      </c>
      <c r="AD93" t="str">
        <f>IF($C93=-1,-1,VLOOKUP($C93,'HCAD Process'!$D$5:$CZ$504,VLOOKUP(AD$4,'Table Name'!$C$2:$D$100,2,FALSE),FALSE))</f>
        <v>2000</v>
      </c>
      <c r="AE93" t="str">
        <f>IF($C93=-1,-1,VLOOKUP($C93,'HCAD Process'!$D$5:$CZ$504,VLOOKUP(AE$4,'Table Name'!$C$2:$D$100,2,FALSE),FALSE))</f>
        <v>2000</v>
      </c>
      <c r="AF93" t="str">
        <f>IF($C93=-1,-1,VLOOKUP($C93,'HCAD Process'!$D$5:$CZ$504,VLOOKUP(AF$4,'Table Name'!$C$2:$D$100,2,FALSE),FALSE))</f>
        <v>0</v>
      </c>
      <c r="AG93" t="str">
        <f>IF($C93=-1,-1,VLOOKUP($C93,'HCAD Process'!$D$5:$CZ$504,VLOOKUP(AG$4,'Table Name'!$C$2:$D$100,2,FALSE),FALSE))</f>
        <v>2001</v>
      </c>
      <c r="AH93" t="str">
        <f>IF($C93=-1,-1,VLOOKUP($C93,'HCAD Process'!$D$5:$CZ$504,VLOOKUP(AH$4,'Table Name'!$C$2:$D$100,2,FALSE),FALSE))</f>
        <v>635</v>
      </c>
      <c r="AI93" t="str">
        <f>IF($C93=-1,-1,VLOOKUP($C93,'HCAD Process'!$D$5:$CZ$504,VLOOKUP(AI$4,'Table Name'!$C$2:$D$100,2,FALSE),FALSE))</f>
        <v>01/01/2004</v>
      </c>
      <c r="AJ93" t="str">
        <f>IF($C93=-1,-1,VLOOKUP($C93,'HCAD Process'!$D$5:$CZ$504,VLOOKUP(AJ$4,'Table Name'!$C$2:$D$100,2,FALSE),FALSE))</f>
        <v>SELECT INN    STI HAD: BAS(13748).    WHEN SKETCHED USING FILE SKETCH 2000 CAME OUT TO 14348 SF, 600 SF MORE.</v>
      </c>
      <c r="AK93">
        <f>IF($C93=-1,-1,VLOOKUP($C93,'HCAD Process'!$D$5:$CZ$504,VLOOKUP(AK$4,'Table Name'!$C$2:$D$100,2,FALSE),FALSE))</f>
        <v>14348</v>
      </c>
      <c r="AL93">
        <f>IF($C93=-1,-1,VLOOKUP($C93,'HCAD Process'!$D$5:$CZ$504,VLOOKUP(AL$4,'Table Name'!$C$2:$D$100,2,FALSE),FALSE))</f>
        <v>17642</v>
      </c>
      <c r="AM93">
        <f>IF($C93=-1,-1,VLOOKUP($C93,'HCAD Process'!$D$5:$CZ$504,VLOOKUP(AM$4,'Table Name'!$C$2:$D$100,2,FALSE),FALSE))</f>
        <v>0</v>
      </c>
      <c r="AN93">
        <f>IF($C93=-1,-1,VLOOKUP($C93,'HCAD Process'!$D$5:$CZ$504,VLOOKUP(AN$4,'Table Name'!$C$2:$D$100,2,FALSE),FALSE))</f>
        <v>0</v>
      </c>
      <c r="AO93">
        <f>IF($C93=-1,-1,VLOOKUP($C93,'HCAD Process'!$D$5:$CZ$504,VLOOKUP(AO$4,'Table Name'!$C$2:$D$100,2,FALSE),FALSE))</f>
        <v>0</v>
      </c>
      <c r="AP93">
        <f>IF($C93=-1,-1,VLOOKUP($C93,'HCAD Process'!$D$5:$CZ$504,VLOOKUP(AP$4,'Table Name'!$C$2:$D$100,2,FALSE),FALSE))</f>
        <v>14348</v>
      </c>
      <c r="AQ93">
        <f>IF($C93=-1,-1,VLOOKUP($C93,'HCAD Process'!$D$5:$CZ$504,VLOOKUP(AQ$4,'Table Name'!$C$2:$D$100,2,FALSE),FALSE))</f>
        <v>1220</v>
      </c>
      <c r="AR93">
        <f>IF($C93=-1,-1,VLOOKUP($C93,'HCAD Process'!$D$5:$CZ$504,VLOOKUP(AR$4,'Table Name'!$C$2:$D$100,2,FALSE),FALSE))</f>
        <v>1</v>
      </c>
      <c r="AS93" t="str">
        <f>IF($C93=-1,-1,VLOOKUP($C93,'HCAD Process'!$D$5:$CZ$504,VLOOKUP(AS$4,'Table Name'!$C$2:$D$100,2,FALSE),FALSE))</f>
        <v>24</v>
      </c>
      <c r="AT93" t="str">
        <f>IF($C93=-1,-1,VLOOKUP($C93,'HCAD Process'!$D$5:$CZ$504,VLOOKUP(AT$4,'Table Name'!$C$2:$D$100,2,FALSE),FALSE))</f>
        <v>Motels\Limited Service Hotels</v>
      </c>
      <c r="AU93">
        <f>IF($C93=-1,-1,VLOOKUP($C93,'HCAD Process'!$D$5:$CZ$504,VLOOKUP(AU$4,'Table Name'!$C$2:$D$100,2,FALSE),FALSE))</f>
        <v>0</v>
      </c>
      <c r="AV93" t="str">
        <f>IF($C93=-1,-1,VLOOKUP($C93,'HCAD Process'!$D$5:$CZ$504,VLOOKUP(AV$4,'Table Name'!$C$2:$D$100,2,FALSE),FALSE))</f>
        <v>25</v>
      </c>
      <c r="AW93">
        <f>IF($C93=-1,-1,VLOOKUP($C93,'HCAD Process'!$D$5:$CZ$504,VLOOKUP(AW$4,'Table Name'!$C$2:$D$100,2,FALSE),FALSE))</f>
        <v>0</v>
      </c>
      <c r="AX93">
        <f>IF($C93=-1,-1,VLOOKUP($C93,'HCAD Process'!$D$5:$CZ$504,VLOOKUP(AX$4,'Table Name'!$C$2:$D$100,2,FALSE),FALSE))</f>
        <v>0</v>
      </c>
      <c r="AY93">
        <f>IF($C93=-1,-1,VLOOKUP($C93,'HCAD Process'!$D$5:$CZ$504,VLOOKUP(AY$4,'Table Name'!$C$2:$D$100,2,FALSE),FALSE))</f>
        <v>0</v>
      </c>
      <c r="AZ93">
        <f>IF($C93=-1,-1,VLOOKUP($C93,'HCAD Process'!$D$5:$CZ$504,VLOOKUP(AZ$4,'Table Name'!$C$2:$D$100,2,FALSE),FALSE))</f>
        <v>310250</v>
      </c>
      <c r="BA93" t="str">
        <f>IF($C93=-1,-1,VLOOKUP($C93,'HCAD Process'!$D$5:$CZ$504,VLOOKUP(BA$4,'Table Name'!$C$2:$D$100,2,FALSE),FALSE))</f>
        <v>7</v>
      </c>
      <c r="BB93" t="str">
        <f>IF($C93=-1,-1,VLOOKUP($C93,'HCAD Process'!$D$5:$CZ$504,VLOOKUP(BB$4,'Table Name'!$C$2:$D$100,2,FALSE),FALSE))</f>
        <v>RES C1</v>
      </c>
      <c r="BC93" t="str">
        <f>IF($C93=-1,-1,VLOOKUP($C93,'HCAD Process'!$D$5:$CZ$504,VLOOKUP(BC$4,'Table Name'!$C$2:$D$100,2,FALSE),FALSE))</f>
        <v>LIVE OAK STREET DEVELOPMENT R/P</v>
      </c>
      <c r="BD93" t="str">
        <f>IF($C93=-1,-1,VLOOKUP($C93,'HCAD Process'!$D$5:$CZ$504,VLOOKUP(BD$4,'Table Name'!$C$2:$D$100,2,FALSE),FALSE))</f>
        <v>2307</v>
      </c>
      <c r="BE93" t="str">
        <f>IF($C93=-1,-1,VLOOKUP($C93,'HCAD Process'!$D$5:$CZ$504,VLOOKUP(BE$4,'Table Name'!$C$2:$D$100,2,FALSE),FALSE))</f>
        <v>Clear Lake</v>
      </c>
      <c r="BF93" t="str">
        <f>IF($C93=-1,-1,VLOOKUP($C93,'HCAD Process'!$D$5:$CZ$504,VLOOKUP(BF$4,'Table Name'!$C$2:$D$100,2,FALSE),FALSE))</f>
        <v>410</v>
      </c>
      <c r="BG93" t="str">
        <f>IF($C93=-1,-1,VLOOKUP($C93,'HCAD Process'!$D$5:$CZ$504,VLOOKUP(BG$4,'Table Name'!$C$2:$D$100,2,FALSE),FALSE))</f>
        <v>ISD 27 - West of NASA Parkway (I-45 Area)</v>
      </c>
      <c r="BH93" t="str">
        <f>IF($C93=-1,-1,VLOOKUP($C93,'HCAD Process'!$D$5:$CZ$504,VLOOKUP(BH$4,'Table Name'!$C$2:$D$100,2,FALSE),FALSE))</f>
        <v>9953.01</v>
      </c>
      <c r="BI93" t="str">
        <f>IF($C93=-1,-1,VLOOKUP($C93,'HCAD Process'!$D$5:$CZ$504,VLOOKUP(BI$4,'Table Name'!$C$2:$D$100,2,FALSE),FALSE))</f>
        <v>0</v>
      </c>
      <c r="BJ93" t="str">
        <f>IF($C93=-1,-1,VLOOKUP($C93,'HCAD Process'!$D$5:$CZ$504,VLOOKUP(BJ$4,'Table Name'!$C$2:$D$100,2,FALSE),FALSE))</f>
        <v>27</v>
      </c>
      <c r="BK93" t="str">
        <f>IF($C93=-1,-1,VLOOKUP($C93,'HCAD Process'!$D$5:$CZ$504,VLOOKUP(BK$4,'Table Name'!$C$2:$D$100,2,FALSE),FALSE))</f>
        <v>5948B</v>
      </c>
      <c r="BL93" t="str">
        <f>IF($C93=-1,-1,VLOOKUP($C93,'HCAD Process'!$D$5:$CZ$504,VLOOKUP(BL$4,'Table Name'!$C$2:$D$100,2,FALSE),FALSE))</f>
        <v>618S</v>
      </c>
      <c r="BM93" t="str">
        <f>IF($C93=-1,-1,VLOOKUP($C93,'HCAD Process'!$D$5:$CZ$504,VLOOKUP(BM$4,'Table Name'!$C$2:$D$100,2,FALSE),FALSE))</f>
        <v>027 040 041 042 043 044 084</v>
      </c>
      <c r="BN93" t="str">
        <f>IF($C93=-1,-1,VLOOKUP($C93,'HCAD Process'!$D$5:$CZ$504,VLOOKUP(BN$4,'Table Name'!$C$2:$D$100,2,FALSE),FALSE))</f>
        <v>Real, Commercial</v>
      </c>
      <c r="BO93" t="str">
        <f>IF($C93=-1,-1,VLOOKUP($C93,'HCAD Process'!$D$5:$CZ$504,VLOOKUP(BO$4,'Table Name'!$C$2:$D$100,2,FALSE),FALSE))</f>
        <v>F1</v>
      </c>
      <c r="BP93" t="str">
        <f>IF($C93=-1,-1,VLOOKUP($C93,'HCAD Process'!$D$5:$CZ$504,VLOOKUP(BP$4,'Table Name'!$C$2:$D$100,2,FALSE),FALSE))</f>
        <v>Real, Commercial</v>
      </c>
      <c r="BQ93" t="str">
        <f>IF($C93=-1,-1,VLOOKUP($C93,'HCAD Process'!$D$5:$CZ$504,VLOOKUP(BQ$4,'Table Name'!$C$2:$D$100,2,FALSE),FALSE))</f>
        <v>Hotel/Motel, Low-Rise 1 to 3 Stories</v>
      </c>
      <c r="BR93" t="str">
        <f>IF($C93=-1,-1,VLOOKUP($C93,'HCAD Process'!$D$5:$CZ$504,VLOOKUP(BR$4,'Table Name'!$C$2:$D$100,2,FALSE),FALSE))</f>
        <v>Motel</v>
      </c>
      <c r="BS93" t="str">
        <f>IF($C93=-1,-1,VLOOKUP($C93,'HCAD Process'!$D$5:$CZ$504,VLOOKUP(BS$4,'Table Name'!$C$2:$D$100,2,FALSE),FALSE))</f>
        <v>8002</v>
      </c>
      <c r="BT93" t="str">
        <f>IF($C93=-1,-1,VLOOKUP($C93,'HCAD Process'!$D$5:$CZ$504,VLOOKUP(BT$4,'Table Name'!$C$2:$D$100,2,FALSE),FALSE))</f>
        <v>Land Neighborhood Section 2</v>
      </c>
      <c r="BU93">
        <f>IF($C93=-1,-1,VLOOKUP($C93,'HCAD Process'!$D$5:$CZ$504,VLOOKUP(BU$4,'Table Name'!$C$2:$D$100,2,FALSE),FALSE))</f>
        <v>24183</v>
      </c>
      <c r="BV93" t="str">
        <f>IF($C93=-1,-1,VLOOKUP($C93,'HCAD Process'!$D$5:$CZ$504,VLOOKUP(BV$4,'Table Name'!$C$2:$D$100,2,FALSE),FALSE))</f>
        <v>SF</v>
      </c>
      <c r="BW93" t="str">
        <f>IF($C93=-1,-1,VLOOKUP($C93,'HCAD Process'!$D$5:$CZ$504,VLOOKUP(BW$4,'Table Name'!$C$2:$D$100,2,FALSE),FALSE))</f>
        <v>1.0000</v>
      </c>
      <c r="BX93" t="str">
        <f>IF($C93=-1,-1,VLOOKUP($C93,'HCAD Process'!$D$5:$CZ$504,VLOOKUP(BX$4,'Table Name'!$C$2:$D$100,2,FALSE),FALSE))</f>
        <v>1.0000</v>
      </c>
      <c r="BY93" t="str">
        <f>IF($C93=-1,-1,VLOOKUP($C93,'HCAD Process'!$D$5:$CZ$504,VLOOKUP(BY$4,'Table Name'!$C$2:$D$100,2,FALSE),FALSE))</f>
        <v>1.0000</v>
      </c>
      <c r="BZ93" t="str">
        <f>IF($C93=-1,-1,VLOOKUP($C93,'HCAD Process'!$D$5:$CZ$504,VLOOKUP(BZ$4,'Table Name'!$C$2:$D$100,2,FALSE),FALSE))</f>
        <v>1.0000</v>
      </c>
      <c r="CA93">
        <f>IF($C93=-1,-1,VLOOKUP($C93,'HCAD Process'!$D$5:$CZ$504,VLOOKUP(CA$4,'Table Name'!$C$2:$D$100,2,FALSE),FALSE))</f>
        <v>10</v>
      </c>
      <c r="CB93">
        <f>IF($C93=-1,-1,VLOOKUP($C93,'HCAD Process'!$D$5:$CZ$504,VLOOKUP(CB$4,'Table Name'!$C$2:$D$100,2,FALSE),FALSE))</f>
        <v>10</v>
      </c>
      <c r="CC93">
        <f>IF($C93=-1,-1,VLOOKUP($C93,'HCAD Process'!$D$5:$CZ$504,VLOOKUP(CC$4,'Table Name'!$C$2:$D$100,2,FALSE),FALSE))</f>
        <v>241830</v>
      </c>
      <c r="CD93" t="str">
        <f>IF($C93=-1,-1,VLOOKUP($C93,'HCAD Process'!$D$5:$CZ$504,VLOOKUP(CD$4,'Table Name'!$C$2:$D$100,2,FALSE),FALSE))</f>
        <v>11683700000141</v>
      </c>
    </row>
    <row r="94" spans="2:82" x14ac:dyDescent="0.25">
      <c r="B94">
        <f t="shared" si="1"/>
        <v>90</v>
      </c>
      <c r="C94" t="str">
        <f t="array" ref="C94">IF(ISERROR(INDEX('HCAD Process'!CE$5:CE$504,MATCH(0,COUNTIF(C$4:C93,'HCAD Process'!CE$5:CE$504)+('HCAD Process'!CE$5:CE$504=-1),0))),-1,INDEX('HCAD Process'!CE$5:CE$504,MATCH(0,COUNTIF(C$4:C93,'HCAD Process'!CE$5:CE$504)+('HCAD Process'!CE$5:CE$504=-1),0)))</f>
        <v>11994300100011</v>
      </c>
      <c r="D94" t="str">
        <f>IF($C94=-1,-1,VLOOKUP($C94,'HCAD Process'!$D$5:$CZ$504,VLOOKUP(D$4,'Table Name'!$C$2:$D$100,2,FALSE),FALSE))</f>
        <v>1199430010001</v>
      </c>
      <c r="E94" t="str">
        <f>IF($C94=-1,-1,VLOOKUP($C94,'HCAD Process'!$D$5:$CZ$504,VLOOKUP(E$4,'Table Name'!$C$2:$D$100,2,FALSE),FALSE))</f>
        <v>04/12/1999</v>
      </c>
      <c r="F94" t="str">
        <f>IF($C94=-1,-1,VLOOKUP($C94,'HCAD Process'!$D$5:$CZ$504,VLOOKUP(F$4,'Table Name'!$C$2:$D$100,2,FALSE),FALSE))</f>
        <v>MILESTONE LANGHAM CK DEV LTD</v>
      </c>
      <c r="G94" t="str">
        <f>IF($C94=-1,-1,VLOOKUP($C94,'HCAD Process'!$D$5:$CZ$504,VLOOKUP(G$4,'Table Name'!$C$2:$D$100,2,FALSE),FALSE))</f>
        <v>LANGHAM CREEK SHOPPING CENTER</v>
      </c>
      <c r="H94" t="str">
        <f>IF($C94=-1,-1,VLOOKUP($C94,'HCAD Process'!$D$5:$CZ$504,VLOOKUP(H$4,'Table Name'!$C$2:$D$100,2,FALSE),FALSE))</f>
        <v>Malca</v>
      </c>
      <c r="I94" t="str">
        <f>IF($C94=-1,-1,VLOOKUP($C94,'HCAD Process'!$D$5:$CZ$504,VLOOKUP(I$4,'Table Name'!$C$2:$D$100,2,FALSE),FALSE))</f>
        <v>18070 FM 529 RD</v>
      </c>
      <c r="J94" t="str">
        <f>IF($C94=-1,-1,VLOOKUP($C94,'HCAD Process'!$D$5:$CZ$504,VLOOKUP(J$4,'Table Name'!$C$2:$D$100,2,FALSE),FALSE))</f>
        <v>CYPRESS</v>
      </c>
      <c r="K94" t="str">
        <f>IF($C94=-1,-1,VLOOKUP($C94,'HCAD Process'!$D$5:$CZ$504,VLOOKUP(K$4,'Table Name'!$C$2:$D$100,2,FALSE),FALSE))</f>
        <v>77433</v>
      </c>
      <c r="L94">
        <f>IF($C94=-1,-1,VLOOKUP($C94,'HCAD Process'!$D$5:$CZ$504,VLOOKUP(L$4,'Table Name'!$C$2:$D$100,2,FALSE),FALSE))</f>
        <v>3252678</v>
      </c>
      <c r="M94">
        <f>IF($C94=-1,-1,VLOOKUP($C94,'HCAD Process'!$D$5:$CZ$504,VLOOKUP(M$4,'Table Name'!$C$2:$D$100,2,FALSE),FALSE))</f>
        <v>4481446</v>
      </c>
      <c r="N94">
        <f>IF($C94=-1,-1,VLOOKUP($C94,'HCAD Process'!$D$5:$CZ$504,VLOOKUP(N$4,'Table Name'!$C$2:$D$100,2,FALSE),FALSE))</f>
        <v>4481446</v>
      </c>
      <c r="O94">
        <f>IF($C94=-1,-1,VLOOKUP($C94,'HCAD Process'!$D$5:$CZ$504,VLOOKUP(O$4,'Table Name'!$C$2:$D$100,2,FALSE),FALSE))</f>
        <v>0</v>
      </c>
      <c r="P94" t="e">
        <f>IF($C94=-1,-1,VLOOKUP($C94,'HCAD Process'!$D$5:$CZ$504,VLOOKUP(P$4,'Table Name'!$C$2:$D$100,2,FALSE),FALSE))</f>
        <v>#REF!</v>
      </c>
      <c r="Q94" t="str">
        <f>IF($C94=-1,-1,VLOOKUP($C94,'HCAD Process'!$D$5:$CZ$504,VLOOKUP(Q$4,'Table Name'!$C$2:$D$100,2,FALSE),FALSE))</f>
        <v>COMMERCIAL</v>
      </c>
      <c r="R94" t="str">
        <f>IF($C94=-1,-1,VLOOKUP($C94,'HCAD Process'!$D$5:$CZ$504,VLOOKUP(R$4,'Table Name'!$C$2:$D$100,2,FALSE),FALSE))</f>
        <v>1</v>
      </c>
      <c r="S94" t="str">
        <f>IF($C94=-1,-1,VLOOKUP($C94,'HCAD Process'!$D$5:$CZ$504,VLOOKUP(S$4,'Table Name'!$C$2:$D$100,2,FALSE),FALSE))</f>
        <v>4343</v>
      </c>
      <c r="T94" t="str">
        <f>IF($C94=-1,-1,VLOOKUP($C94,'HCAD Process'!$D$5:$CZ$504,VLOOKUP(T$4,'Table Name'!$C$2:$D$100,2,FALSE),FALSE))</f>
        <v>8412</v>
      </c>
      <c r="U94" t="str">
        <f>IF($C94=-1,-1,VLOOKUP($C94,'HCAD Process'!$D$5:$CZ$504,VLOOKUP(U$4,'Table Name'!$C$2:$D$100,2,FALSE),FALSE))</f>
        <v>C</v>
      </c>
      <c r="V94" t="str">
        <f>IF($C94=-1,-1,VLOOKUP($C94,'HCAD Process'!$D$5:$CZ$504,VLOOKUP(V$4,'Table Name'!$C$2:$D$100,2,FALSE),FALSE))</f>
        <v>Masonry Bearing</v>
      </c>
      <c r="W94">
        <f>IF($C94=-1,-1,VLOOKUP($C94,'HCAD Process'!$D$5:$CZ$504,VLOOKUP(W$4,'Table Name'!$C$2:$D$100,2,FALSE),FALSE))</f>
        <v>0</v>
      </c>
      <c r="X94">
        <f>IF($C94=-1,-1,VLOOKUP($C94,'HCAD Process'!$D$5:$CZ$504,VLOOKUP(X$4,'Table Name'!$C$2:$D$100,2,FALSE),FALSE))</f>
        <v>0</v>
      </c>
      <c r="Y94">
        <f>IF($C94=-1,-1,VLOOKUP($C94,'HCAD Process'!$D$5:$CZ$504,VLOOKUP(Y$4,'Table Name'!$C$2:$D$100,2,FALSE),FALSE))</f>
        <v>2310336</v>
      </c>
      <c r="Z94">
        <f>IF($C94=-1,-1,VLOOKUP($C94,'HCAD Process'!$D$5:$CZ$504,VLOOKUP(Z$4,'Table Name'!$C$2:$D$100,2,FALSE),FALSE))</f>
        <v>0</v>
      </c>
      <c r="AA94" t="str">
        <f>IF($C94=-1,-1,VLOOKUP($C94,'HCAD Process'!$D$5:$CZ$504,VLOOKUP(AA$4,'Table Name'!$C$2:$D$100,2,FALSE),FALSE))</f>
        <v>.330000</v>
      </c>
      <c r="AB94" t="str">
        <f>IF($C94=-1,-1,VLOOKUP($C94,'HCAD Process'!$D$5:$CZ$504,VLOOKUP(AB$4,'Table Name'!$C$2:$D$100,2,FALSE),FALSE))</f>
        <v>B</v>
      </c>
      <c r="AC94" t="str">
        <f>IF($C94=-1,-1,VLOOKUP($C94,'HCAD Process'!$D$5:$CZ$504,VLOOKUP(AC$4,'Table Name'!$C$2:$D$100,2,FALSE),FALSE))</f>
        <v>Good</v>
      </c>
      <c r="AD94" t="str">
        <f>IF($C94=-1,-1,VLOOKUP($C94,'HCAD Process'!$D$5:$CZ$504,VLOOKUP(AD$4,'Table Name'!$C$2:$D$100,2,FALSE),FALSE))</f>
        <v>1999</v>
      </c>
      <c r="AE94" t="str">
        <f>IF($C94=-1,-1,VLOOKUP($C94,'HCAD Process'!$D$5:$CZ$504,VLOOKUP(AE$4,'Table Name'!$C$2:$D$100,2,FALSE),FALSE))</f>
        <v>1999</v>
      </c>
      <c r="AF94" t="str">
        <f>IF($C94=-1,-1,VLOOKUP($C94,'HCAD Process'!$D$5:$CZ$504,VLOOKUP(AF$4,'Table Name'!$C$2:$D$100,2,FALSE),FALSE))</f>
        <v>0</v>
      </c>
      <c r="AG94" t="str">
        <f>IF($C94=-1,-1,VLOOKUP($C94,'HCAD Process'!$D$5:$CZ$504,VLOOKUP(AG$4,'Table Name'!$C$2:$D$100,2,FALSE),FALSE))</f>
        <v>2000</v>
      </c>
      <c r="AH94" t="str">
        <f>IF($C94=-1,-1,VLOOKUP($C94,'HCAD Process'!$D$5:$CZ$504,VLOOKUP(AH$4,'Table Name'!$C$2:$D$100,2,FALSE),FALSE))</f>
        <v>HTS</v>
      </c>
      <c r="AI94" t="str">
        <f>IF($C94=-1,-1,VLOOKUP($C94,'HCAD Process'!$D$5:$CZ$504,VLOOKUP(AI$4,'Table Name'!$C$2:$D$100,2,FALSE),FALSE))</f>
        <v>01/01/2004</v>
      </c>
      <c r="AJ94" t="str">
        <f>IF($C94=-1,-1,VLOOKUP($C94,'HCAD Process'!$D$5:$CZ$504,VLOOKUP(AJ$4,'Table Name'!$C$2:$D$100,2,FALSE),FALSE))</f>
        <v>TMOBILE;POSTAL+COPY CENTER;MARBLE SLAB CREAMERY;BRIGHT REFLEXOLOGY;SUBWAY;JOHNSON DENTAL;GNC;MILLEN NAILS;CITY CUT SALON AND SPA;LITTLE CEASAR'S PIZZA</v>
      </c>
      <c r="AK94">
        <f>IF($C94=-1,-1,VLOOKUP($C94,'HCAD Process'!$D$5:$CZ$504,VLOOKUP(AK$4,'Table Name'!$C$2:$D$100,2,FALSE),FALSE))</f>
        <v>21600</v>
      </c>
      <c r="AL94">
        <f>IF($C94=-1,-1,VLOOKUP($C94,'HCAD Process'!$D$5:$CZ$504,VLOOKUP(AL$4,'Table Name'!$C$2:$D$100,2,FALSE),FALSE))</f>
        <v>24300</v>
      </c>
      <c r="AM94">
        <f>IF($C94=-1,-1,VLOOKUP($C94,'HCAD Process'!$D$5:$CZ$504,VLOOKUP(AM$4,'Table Name'!$C$2:$D$100,2,FALSE),FALSE))</f>
        <v>0</v>
      </c>
      <c r="AN94">
        <f>IF($C94=-1,-1,VLOOKUP($C94,'HCAD Process'!$D$5:$CZ$504,VLOOKUP(AN$4,'Table Name'!$C$2:$D$100,2,FALSE),FALSE))</f>
        <v>0</v>
      </c>
      <c r="AO94">
        <f>IF($C94=-1,-1,VLOOKUP($C94,'HCAD Process'!$D$5:$CZ$504,VLOOKUP(AO$4,'Table Name'!$C$2:$D$100,2,FALSE),FALSE))</f>
        <v>0</v>
      </c>
      <c r="AP94">
        <f>IF($C94=-1,-1,VLOOKUP($C94,'HCAD Process'!$D$5:$CZ$504,VLOOKUP(AP$4,'Table Name'!$C$2:$D$100,2,FALSE),FALSE))</f>
        <v>21600</v>
      </c>
      <c r="AQ94">
        <f>IF($C94=-1,-1,VLOOKUP($C94,'HCAD Process'!$D$5:$CZ$504,VLOOKUP(AQ$4,'Table Name'!$C$2:$D$100,2,FALSE),FALSE))</f>
        <v>700</v>
      </c>
      <c r="AR94">
        <f>IF($C94=-1,-1,VLOOKUP($C94,'HCAD Process'!$D$5:$CZ$504,VLOOKUP(AR$4,'Table Name'!$C$2:$D$100,2,FALSE),FALSE))</f>
        <v>1</v>
      </c>
      <c r="AS94" t="str">
        <f>IF($C94=-1,-1,VLOOKUP($C94,'HCAD Process'!$D$5:$CZ$504,VLOOKUP(AS$4,'Table Name'!$C$2:$D$100,2,FALSE),FALSE))</f>
        <v>10</v>
      </c>
      <c r="AT94" t="str">
        <f>IF($C94=-1,-1,VLOOKUP($C94,'HCAD Process'!$D$5:$CZ$504,VLOOKUP(AT$4,'Table Name'!$C$2:$D$100,2,FALSE),FALSE))</f>
        <v>Rtl - Nghbrhood Shopping Ctr</v>
      </c>
      <c r="AU94">
        <f>IF($C94=-1,-1,VLOOKUP($C94,'HCAD Process'!$D$5:$CZ$504,VLOOKUP(AU$4,'Table Name'!$C$2:$D$100,2,FALSE),FALSE))</f>
        <v>0</v>
      </c>
      <c r="AV94">
        <f>IF($C94=-1,-1,VLOOKUP($C94,'HCAD Process'!$D$5:$CZ$504,VLOOKUP(AV$4,'Table Name'!$C$2:$D$100,2,FALSE),FALSE))</f>
        <v>0</v>
      </c>
      <c r="AW94">
        <f>IF($C94=-1,-1,VLOOKUP($C94,'HCAD Process'!$D$5:$CZ$504,VLOOKUP(AW$4,'Table Name'!$C$2:$D$100,2,FALSE),FALSE))</f>
        <v>21492</v>
      </c>
      <c r="AX94">
        <f>IF($C94=-1,-1,VLOOKUP($C94,'HCAD Process'!$D$5:$CZ$504,VLOOKUP(AX$4,'Table Name'!$C$2:$D$100,2,FALSE),FALSE))</f>
        <v>0</v>
      </c>
      <c r="AY94">
        <f>IF($C94=-1,-1,VLOOKUP($C94,'HCAD Process'!$D$5:$CZ$504,VLOOKUP(AY$4,'Table Name'!$C$2:$D$100,2,FALSE),FALSE))</f>
        <v>0</v>
      </c>
      <c r="AZ94">
        <f>IF($C94=-1,-1,VLOOKUP($C94,'HCAD Process'!$D$5:$CZ$504,VLOOKUP(AZ$4,'Table Name'!$C$2:$D$100,2,FALSE),FALSE))</f>
        <v>386856</v>
      </c>
      <c r="BA94" t="str">
        <f>IF($C94=-1,-1,VLOOKUP($C94,'HCAD Process'!$D$5:$CZ$504,VLOOKUP(BA$4,'Table Name'!$C$2:$D$100,2,FALSE),FALSE))</f>
        <v>16</v>
      </c>
      <c r="BB94" t="str">
        <f>IF($C94=-1,-1,VLOOKUP($C94,'HCAD Process'!$D$5:$CZ$504,VLOOKUP(BB$4,'Table Name'!$C$2:$D$100,2,FALSE),FALSE))</f>
        <v>RES A BLK 1</v>
      </c>
      <c r="BC94" t="str">
        <f>IF($C94=-1,-1,VLOOKUP($C94,'HCAD Process'!$D$5:$CZ$504,VLOOKUP(BC$4,'Table Name'!$C$2:$D$100,2,FALSE),FALSE))</f>
        <v>LANGHAM CREEK SHOPPING CENTER</v>
      </c>
      <c r="BD94" t="str">
        <f>IF($C94=-1,-1,VLOOKUP($C94,'HCAD Process'!$D$5:$CZ$504,VLOOKUP(BD$4,'Table Name'!$C$2:$D$100,2,FALSE),FALSE))</f>
        <v>5016</v>
      </c>
      <c r="BE94" t="str">
        <f>IF($C94=-1,-1,VLOOKUP($C94,'HCAD Process'!$D$5:$CZ$504,VLOOKUP(BE$4,'Table Name'!$C$2:$D$100,2,FALSE),FALSE))</f>
        <v>West</v>
      </c>
      <c r="BF94" t="str">
        <f>IF($C94=-1,-1,VLOOKUP($C94,'HCAD Process'!$D$5:$CZ$504,VLOOKUP(BF$4,'Table Name'!$C$2:$D$100,2,FALSE),FALSE))</f>
        <v>227</v>
      </c>
      <c r="BG94" t="str">
        <f>IF($C94=-1,-1,VLOOKUP($C94,'HCAD Process'!$D$5:$CZ$504,VLOOKUP(BG$4,'Table Name'!$C$2:$D$100,2,FALSE),FALSE))</f>
        <v>ISD 04 - Far West, South of US 290/North of FM 529</v>
      </c>
      <c r="BH94" t="str">
        <f>IF($C94=-1,-1,VLOOKUP($C94,'HCAD Process'!$D$5:$CZ$504,VLOOKUP(BH$4,'Table Name'!$C$2:$D$100,2,FALSE),FALSE))</f>
        <v>9172.03</v>
      </c>
      <c r="BI94" t="str">
        <f>IF($C94=-1,-1,VLOOKUP($C94,'HCAD Process'!$D$5:$CZ$504,VLOOKUP(BI$4,'Table Name'!$C$2:$D$100,2,FALSE),FALSE))</f>
        <v>0</v>
      </c>
      <c r="BJ94" t="str">
        <f>IF($C94=-1,-1,VLOOKUP($C94,'HCAD Process'!$D$5:$CZ$504,VLOOKUP(BJ$4,'Table Name'!$C$2:$D$100,2,FALSE),FALSE))</f>
        <v>04</v>
      </c>
      <c r="BK94" t="str">
        <f>IF($C94=-1,-1,VLOOKUP($C94,'HCAD Process'!$D$5:$CZ$504,VLOOKUP(BK$4,'Table Name'!$C$2:$D$100,2,FALSE),FALSE))</f>
        <v>4662C</v>
      </c>
      <c r="BL94" t="str">
        <f>IF($C94=-1,-1,VLOOKUP($C94,'HCAD Process'!$D$5:$CZ$504,VLOOKUP(BL$4,'Table Name'!$C$2:$D$100,2,FALSE),FALSE))</f>
        <v>407P</v>
      </c>
      <c r="BM94" t="str">
        <f>IF($C94=-1,-1,VLOOKUP($C94,'HCAD Process'!$D$5:$CZ$504,VLOOKUP(BM$4,'Table Name'!$C$2:$D$100,2,FALSE),FALSE))</f>
        <v>004 040 041 042 043 044 045 370 633</v>
      </c>
      <c r="BN94" t="str">
        <f>IF($C94=-1,-1,VLOOKUP($C94,'HCAD Process'!$D$5:$CZ$504,VLOOKUP(BN$4,'Table Name'!$C$2:$D$100,2,FALSE),FALSE))</f>
        <v>Real, Commercial</v>
      </c>
      <c r="BO94" t="str">
        <f>IF($C94=-1,-1,VLOOKUP($C94,'HCAD Process'!$D$5:$CZ$504,VLOOKUP(BO$4,'Table Name'!$C$2:$D$100,2,FALSE),FALSE))</f>
        <v>F1</v>
      </c>
      <c r="BP94" t="str">
        <f>IF($C94=-1,-1,VLOOKUP($C94,'HCAD Process'!$D$5:$CZ$504,VLOOKUP(BP$4,'Table Name'!$C$2:$D$100,2,FALSE),FALSE))</f>
        <v>Real, Commercial</v>
      </c>
      <c r="BQ94" t="str">
        <f>IF($C94=-1,-1,VLOOKUP($C94,'HCAD Process'!$D$5:$CZ$504,VLOOKUP(BQ$4,'Table Name'!$C$2:$D$100,2,FALSE),FALSE))</f>
        <v>Neighborhood Shopping Center</v>
      </c>
      <c r="BR94" t="str">
        <f>IF($C94=-1,-1,VLOOKUP($C94,'HCAD Process'!$D$5:$CZ$504,VLOOKUP(BR$4,'Table Name'!$C$2:$D$100,2,FALSE),FALSE))</f>
        <v>Neighborhood Shopping Ctr</v>
      </c>
      <c r="BS94" t="str">
        <f>IF($C94=-1,-1,VLOOKUP($C94,'HCAD Process'!$D$5:$CZ$504,VLOOKUP(BS$4,'Table Name'!$C$2:$D$100,2,FALSE),FALSE))</f>
        <v>8003</v>
      </c>
      <c r="BT94" t="str">
        <f>IF($C94=-1,-1,VLOOKUP($C94,'HCAD Process'!$D$5:$CZ$504,VLOOKUP(BT$4,'Table Name'!$C$2:$D$100,2,FALSE),FALSE))</f>
        <v>Land Neighborhood Section 3</v>
      </c>
      <c r="BU94">
        <f>IF($C94=-1,-1,VLOOKUP($C94,'HCAD Process'!$D$5:$CZ$504,VLOOKUP(BU$4,'Table Name'!$C$2:$D$100,2,FALSE),FALSE))</f>
        <v>123318</v>
      </c>
      <c r="BV94" t="str">
        <f>IF($C94=-1,-1,VLOOKUP($C94,'HCAD Process'!$D$5:$CZ$504,VLOOKUP(BV$4,'Table Name'!$C$2:$D$100,2,FALSE),FALSE))</f>
        <v>SF</v>
      </c>
      <c r="BW94" t="str">
        <f>IF($C94=-1,-1,VLOOKUP($C94,'HCAD Process'!$D$5:$CZ$504,VLOOKUP(BW$4,'Table Name'!$C$2:$D$100,2,FALSE),FALSE))</f>
        <v>1.0000</v>
      </c>
      <c r="BX94" t="str">
        <f>IF($C94=-1,-1,VLOOKUP($C94,'HCAD Process'!$D$5:$CZ$504,VLOOKUP(BX$4,'Table Name'!$C$2:$D$100,2,FALSE),FALSE))</f>
        <v>1.0000</v>
      </c>
      <c r="BY94" t="str">
        <f>IF($C94=-1,-1,VLOOKUP($C94,'HCAD Process'!$D$5:$CZ$504,VLOOKUP(BY$4,'Table Name'!$C$2:$D$100,2,FALSE),FALSE))</f>
        <v>1.0000</v>
      </c>
      <c r="BZ94" t="str">
        <f>IF($C94=-1,-1,VLOOKUP($C94,'HCAD Process'!$D$5:$CZ$504,VLOOKUP(BZ$4,'Table Name'!$C$2:$D$100,2,FALSE),FALSE))</f>
        <v>1.0000</v>
      </c>
      <c r="CA94">
        <f>IF($C94=-1,-1,VLOOKUP($C94,'HCAD Process'!$D$5:$CZ$504,VLOOKUP(CA$4,'Table Name'!$C$2:$D$100,2,FALSE),FALSE))</f>
        <v>10</v>
      </c>
      <c r="CB94">
        <f>IF($C94=-1,-1,VLOOKUP($C94,'HCAD Process'!$D$5:$CZ$504,VLOOKUP(CB$4,'Table Name'!$C$2:$D$100,2,FALSE),FALSE))</f>
        <v>10</v>
      </c>
      <c r="CC94">
        <f>IF($C94=-1,-1,VLOOKUP($C94,'HCAD Process'!$D$5:$CZ$504,VLOOKUP(CC$4,'Table Name'!$C$2:$D$100,2,FALSE),FALSE))</f>
        <v>1233180</v>
      </c>
      <c r="CD94" t="str">
        <f>IF($C94=-1,-1,VLOOKUP($C94,'HCAD Process'!$D$5:$CZ$504,VLOOKUP(CD$4,'Table Name'!$C$2:$D$100,2,FALSE),FALSE))</f>
        <v>11994300100011</v>
      </c>
    </row>
    <row r="95" spans="2:82" x14ac:dyDescent="0.25">
      <c r="B95">
        <f t="shared" si="1"/>
        <v>91</v>
      </c>
      <c r="C95" t="str">
        <f t="array" ref="C95">IF(ISERROR(INDEX('HCAD Process'!CE$5:CE$504,MATCH(0,COUNTIF(C$4:C94,'HCAD Process'!CE$5:CE$504)+('HCAD Process'!CE$5:CE$504=-1),0))),-1,INDEX('HCAD Process'!CE$5:CE$504,MATCH(0,COUNTIF(C$4:C94,'HCAD Process'!CE$5:CE$504)+('HCAD Process'!CE$5:CE$504=-1),0)))</f>
        <v>11994300100031</v>
      </c>
      <c r="D95" t="str">
        <f>IF($C95=-1,-1,VLOOKUP($C95,'HCAD Process'!$D$5:$CZ$504,VLOOKUP(D$4,'Table Name'!$C$2:$D$100,2,FALSE),FALSE))</f>
        <v>1199430010003</v>
      </c>
      <c r="E95" t="str">
        <f>IF($C95=-1,-1,VLOOKUP($C95,'HCAD Process'!$D$5:$CZ$504,VLOOKUP(E$4,'Table Name'!$C$2:$D$100,2,FALSE),FALSE))</f>
        <v>04/12/1999</v>
      </c>
      <c r="F95" t="str">
        <f>IF($C95=-1,-1,VLOOKUP($C95,'HCAD Process'!$D$5:$CZ$504,VLOOKUP(F$4,'Table Name'!$C$2:$D$100,2,FALSE),FALSE))</f>
        <v>MILESTONE LANGHAM CK DEV LTD</v>
      </c>
      <c r="G95" t="str">
        <f>IF($C95=-1,-1,VLOOKUP($C95,'HCAD Process'!$D$5:$CZ$504,VLOOKUP(G$4,'Table Name'!$C$2:$D$100,2,FALSE),FALSE))</f>
        <v>LANGHAM CREEK SHOPPING CENTER</v>
      </c>
      <c r="H95" t="str">
        <f>IF($C95=-1,-1,VLOOKUP($C95,'HCAD Process'!$D$5:$CZ$504,VLOOKUP(H$4,'Table Name'!$C$2:$D$100,2,FALSE),FALSE))</f>
        <v>Malca</v>
      </c>
      <c r="I95" t="str">
        <f>IF($C95=-1,-1,VLOOKUP($C95,'HCAD Process'!$D$5:$CZ$504,VLOOKUP(I$4,'Table Name'!$C$2:$D$100,2,FALSE),FALSE))</f>
        <v>7041 BARKER CYPRESS RD</v>
      </c>
      <c r="J95" t="str">
        <f>IF($C95=-1,-1,VLOOKUP($C95,'HCAD Process'!$D$5:$CZ$504,VLOOKUP(J$4,'Table Name'!$C$2:$D$100,2,FALSE),FALSE))</f>
        <v>CYPRESS</v>
      </c>
      <c r="K95" t="str">
        <f>IF($C95=-1,-1,VLOOKUP($C95,'HCAD Process'!$D$5:$CZ$504,VLOOKUP(K$4,'Table Name'!$C$2:$D$100,2,FALSE),FALSE))</f>
        <v>77433</v>
      </c>
      <c r="L95">
        <f>IF($C95=-1,-1,VLOOKUP($C95,'HCAD Process'!$D$5:$CZ$504,VLOOKUP(L$4,'Table Name'!$C$2:$D$100,2,FALSE),FALSE))</f>
        <v>2497322</v>
      </c>
      <c r="M95">
        <f>IF($C95=-1,-1,VLOOKUP($C95,'HCAD Process'!$D$5:$CZ$504,VLOOKUP(M$4,'Table Name'!$C$2:$D$100,2,FALSE),FALSE))</f>
        <v>3469076</v>
      </c>
      <c r="N95">
        <f>IF($C95=-1,-1,VLOOKUP($C95,'HCAD Process'!$D$5:$CZ$504,VLOOKUP(N$4,'Table Name'!$C$2:$D$100,2,FALSE),FALSE))</f>
        <v>3469076</v>
      </c>
      <c r="O95">
        <f>IF($C95=-1,-1,VLOOKUP($C95,'HCAD Process'!$D$5:$CZ$504,VLOOKUP(O$4,'Table Name'!$C$2:$D$100,2,FALSE),FALSE))</f>
        <v>0</v>
      </c>
      <c r="P95" t="e">
        <f>IF($C95=-1,-1,VLOOKUP($C95,'HCAD Process'!$D$5:$CZ$504,VLOOKUP(P$4,'Table Name'!$C$2:$D$100,2,FALSE),FALSE))</f>
        <v>#REF!</v>
      </c>
      <c r="Q95" t="str">
        <f>IF($C95=-1,-1,VLOOKUP($C95,'HCAD Process'!$D$5:$CZ$504,VLOOKUP(Q$4,'Table Name'!$C$2:$D$100,2,FALSE),FALSE))</f>
        <v>COMMERCIAL</v>
      </c>
      <c r="R95" t="str">
        <f>IF($C95=-1,-1,VLOOKUP($C95,'HCAD Process'!$D$5:$CZ$504,VLOOKUP(R$4,'Table Name'!$C$2:$D$100,2,FALSE),FALSE))</f>
        <v>1</v>
      </c>
      <c r="S95" t="str">
        <f>IF($C95=-1,-1,VLOOKUP($C95,'HCAD Process'!$D$5:$CZ$504,VLOOKUP(S$4,'Table Name'!$C$2:$D$100,2,FALSE),FALSE))</f>
        <v>4343</v>
      </c>
      <c r="T95" t="str">
        <f>IF($C95=-1,-1,VLOOKUP($C95,'HCAD Process'!$D$5:$CZ$504,VLOOKUP(T$4,'Table Name'!$C$2:$D$100,2,FALSE),FALSE))</f>
        <v>8412</v>
      </c>
      <c r="U95" t="str">
        <f>IF($C95=-1,-1,VLOOKUP($C95,'HCAD Process'!$D$5:$CZ$504,VLOOKUP(U$4,'Table Name'!$C$2:$D$100,2,FALSE),FALSE))</f>
        <v>C</v>
      </c>
      <c r="V95" t="str">
        <f>IF($C95=-1,-1,VLOOKUP($C95,'HCAD Process'!$D$5:$CZ$504,VLOOKUP(V$4,'Table Name'!$C$2:$D$100,2,FALSE),FALSE))</f>
        <v>Masonry Bearing</v>
      </c>
      <c r="W95">
        <f>IF($C95=-1,-1,VLOOKUP($C95,'HCAD Process'!$D$5:$CZ$504,VLOOKUP(W$4,'Table Name'!$C$2:$D$100,2,FALSE),FALSE))</f>
        <v>0</v>
      </c>
      <c r="X95">
        <f>IF($C95=-1,-1,VLOOKUP($C95,'HCAD Process'!$D$5:$CZ$504,VLOOKUP(X$4,'Table Name'!$C$2:$D$100,2,FALSE),FALSE))</f>
        <v>0</v>
      </c>
      <c r="Y95">
        <f>IF($C95=-1,-1,VLOOKUP($C95,'HCAD Process'!$D$5:$CZ$504,VLOOKUP(Y$4,'Table Name'!$C$2:$D$100,2,FALSE),FALSE))</f>
        <v>1912445</v>
      </c>
      <c r="Z95">
        <f>IF($C95=-1,-1,VLOOKUP($C95,'HCAD Process'!$D$5:$CZ$504,VLOOKUP(Z$4,'Table Name'!$C$2:$D$100,2,FALSE),FALSE))</f>
        <v>0</v>
      </c>
      <c r="AA95" t="str">
        <f>IF($C95=-1,-1,VLOOKUP($C95,'HCAD Process'!$D$5:$CZ$504,VLOOKUP(AA$4,'Table Name'!$C$2:$D$100,2,FALSE),FALSE))</f>
        <v>.280000</v>
      </c>
      <c r="AB95" t="str">
        <f>IF($C95=-1,-1,VLOOKUP($C95,'HCAD Process'!$D$5:$CZ$504,VLOOKUP(AB$4,'Table Name'!$C$2:$D$100,2,FALSE),FALSE))</f>
        <v>B</v>
      </c>
      <c r="AC95" t="str">
        <f>IF($C95=-1,-1,VLOOKUP($C95,'HCAD Process'!$D$5:$CZ$504,VLOOKUP(AC$4,'Table Name'!$C$2:$D$100,2,FALSE),FALSE))</f>
        <v>Good</v>
      </c>
      <c r="AD95" t="str">
        <f>IF($C95=-1,-1,VLOOKUP($C95,'HCAD Process'!$D$5:$CZ$504,VLOOKUP(AD$4,'Table Name'!$C$2:$D$100,2,FALSE),FALSE))</f>
        <v>2003</v>
      </c>
      <c r="AE95" t="str">
        <f>IF($C95=-1,-1,VLOOKUP($C95,'HCAD Process'!$D$5:$CZ$504,VLOOKUP(AE$4,'Table Name'!$C$2:$D$100,2,FALSE),FALSE))</f>
        <v>2003</v>
      </c>
      <c r="AF95" t="str">
        <f>IF($C95=-1,-1,VLOOKUP($C95,'HCAD Process'!$D$5:$CZ$504,VLOOKUP(AF$4,'Table Name'!$C$2:$D$100,2,FALSE),FALSE))</f>
        <v>0</v>
      </c>
      <c r="AG95" t="str">
        <f>IF($C95=-1,-1,VLOOKUP($C95,'HCAD Process'!$D$5:$CZ$504,VLOOKUP(AG$4,'Table Name'!$C$2:$D$100,2,FALSE),FALSE))</f>
        <v>2004</v>
      </c>
      <c r="AH95" t="str">
        <f>IF($C95=-1,-1,VLOOKUP($C95,'HCAD Process'!$D$5:$CZ$504,VLOOKUP(AH$4,'Table Name'!$C$2:$D$100,2,FALSE),FALSE))</f>
        <v>HTS</v>
      </c>
      <c r="AI95" t="str">
        <f>IF($C95=-1,-1,VLOOKUP($C95,'HCAD Process'!$D$5:$CZ$504,VLOOKUP(AI$4,'Table Name'!$C$2:$D$100,2,FALSE),FALSE))</f>
        <v>01/01/2004</v>
      </c>
      <c r="AJ95" t="str">
        <f>IF($C95=-1,-1,VLOOKUP($C95,'HCAD Process'!$D$5:$CZ$504,VLOOKUP(AJ$4,'Table Name'!$C$2:$D$100,2,FALSE),FALSE))</f>
        <v>03/08/2017 TENANTS:H&amp;R BLOCK, JADE BAMBOO CHINESE, ALL AGES DRIVING SCHOOL, CYPRESS FAMILY EYECARE  PET SUPPLIES PLUS    EST. 88% OCCUPIED F/2017</v>
      </c>
      <c r="AK95">
        <f>IF($C95=-1,-1,VLOOKUP($C95,'HCAD Process'!$D$5:$CZ$504,VLOOKUP(AK$4,'Table Name'!$C$2:$D$100,2,FALSE),FALSE))</f>
        <v>17880</v>
      </c>
      <c r="AL95">
        <f>IF($C95=-1,-1,VLOOKUP($C95,'HCAD Process'!$D$5:$CZ$504,VLOOKUP(AL$4,'Table Name'!$C$2:$D$100,2,FALSE),FALSE))</f>
        <v>19077</v>
      </c>
      <c r="AM95">
        <f>IF($C95=-1,-1,VLOOKUP($C95,'HCAD Process'!$D$5:$CZ$504,VLOOKUP(AM$4,'Table Name'!$C$2:$D$100,2,FALSE),FALSE))</f>
        <v>0</v>
      </c>
      <c r="AN95">
        <f>IF($C95=-1,-1,VLOOKUP($C95,'HCAD Process'!$D$5:$CZ$504,VLOOKUP(AN$4,'Table Name'!$C$2:$D$100,2,FALSE),FALSE))</f>
        <v>0</v>
      </c>
      <c r="AO95">
        <f>IF($C95=-1,-1,VLOOKUP($C95,'HCAD Process'!$D$5:$CZ$504,VLOOKUP(AO$4,'Table Name'!$C$2:$D$100,2,FALSE),FALSE))</f>
        <v>0</v>
      </c>
      <c r="AP95">
        <f>IF($C95=-1,-1,VLOOKUP($C95,'HCAD Process'!$D$5:$CZ$504,VLOOKUP(AP$4,'Table Name'!$C$2:$D$100,2,FALSE),FALSE))</f>
        <v>17880</v>
      </c>
      <c r="AQ95">
        <f>IF($C95=-1,-1,VLOOKUP($C95,'HCAD Process'!$D$5:$CZ$504,VLOOKUP(AQ$4,'Table Name'!$C$2:$D$100,2,FALSE),FALSE))</f>
        <v>642</v>
      </c>
      <c r="AR95">
        <f>IF($C95=-1,-1,VLOOKUP($C95,'HCAD Process'!$D$5:$CZ$504,VLOOKUP(AR$4,'Table Name'!$C$2:$D$100,2,FALSE),FALSE))</f>
        <v>1</v>
      </c>
      <c r="AS95" t="str">
        <f>IF($C95=-1,-1,VLOOKUP($C95,'HCAD Process'!$D$5:$CZ$504,VLOOKUP(AS$4,'Table Name'!$C$2:$D$100,2,FALSE),FALSE))</f>
        <v>10</v>
      </c>
      <c r="AT95" t="str">
        <f>IF($C95=-1,-1,VLOOKUP($C95,'HCAD Process'!$D$5:$CZ$504,VLOOKUP(AT$4,'Table Name'!$C$2:$D$100,2,FALSE),FALSE))</f>
        <v>Rtl - Nghbrhood Shopping Ctr</v>
      </c>
      <c r="AU95">
        <f>IF($C95=-1,-1,VLOOKUP($C95,'HCAD Process'!$D$5:$CZ$504,VLOOKUP(AU$4,'Table Name'!$C$2:$D$100,2,FALSE),FALSE))</f>
        <v>0</v>
      </c>
      <c r="AV95">
        <f>IF($C95=-1,-1,VLOOKUP($C95,'HCAD Process'!$D$5:$CZ$504,VLOOKUP(AV$4,'Table Name'!$C$2:$D$100,2,FALSE),FALSE))</f>
        <v>0</v>
      </c>
      <c r="AW95">
        <f>IF($C95=-1,-1,VLOOKUP($C95,'HCAD Process'!$D$5:$CZ$504,VLOOKUP(AW$4,'Table Name'!$C$2:$D$100,2,FALSE),FALSE))</f>
        <v>17715</v>
      </c>
      <c r="AX95">
        <f>IF($C95=-1,-1,VLOOKUP($C95,'HCAD Process'!$D$5:$CZ$504,VLOOKUP(AX$4,'Table Name'!$C$2:$D$100,2,FALSE),FALSE))</f>
        <v>0</v>
      </c>
      <c r="AY95">
        <f>IF($C95=-1,-1,VLOOKUP($C95,'HCAD Process'!$D$5:$CZ$504,VLOOKUP(AY$4,'Table Name'!$C$2:$D$100,2,FALSE),FALSE))</f>
        <v>0</v>
      </c>
      <c r="AZ95">
        <f>IF($C95=-1,-1,VLOOKUP($C95,'HCAD Process'!$D$5:$CZ$504,VLOOKUP(AZ$4,'Table Name'!$C$2:$D$100,2,FALSE),FALSE))</f>
        <v>318870</v>
      </c>
      <c r="BA95" t="str">
        <f>IF($C95=-1,-1,VLOOKUP($C95,'HCAD Process'!$D$5:$CZ$504,VLOOKUP(BA$4,'Table Name'!$C$2:$D$100,2,FALSE),FALSE))</f>
        <v>16</v>
      </c>
      <c r="BB95" t="str">
        <f>IF($C95=-1,-1,VLOOKUP($C95,'HCAD Process'!$D$5:$CZ$504,VLOOKUP(BB$4,'Table Name'!$C$2:$D$100,2,FALSE),FALSE))</f>
        <v>RES C BLK 1</v>
      </c>
      <c r="BC95" t="str">
        <f>IF($C95=-1,-1,VLOOKUP($C95,'HCAD Process'!$D$5:$CZ$504,VLOOKUP(BC$4,'Table Name'!$C$2:$D$100,2,FALSE),FALSE))</f>
        <v>LANGHAM CREEK SHOPPING CENTER</v>
      </c>
      <c r="BD95" t="str">
        <f>IF($C95=-1,-1,VLOOKUP($C95,'HCAD Process'!$D$5:$CZ$504,VLOOKUP(BD$4,'Table Name'!$C$2:$D$100,2,FALSE),FALSE))</f>
        <v>5016</v>
      </c>
      <c r="BE95" t="str">
        <f>IF($C95=-1,-1,VLOOKUP($C95,'HCAD Process'!$D$5:$CZ$504,VLOOKUP(BE$4,'Table Name'!$C$2:$D$100,2,FALSE),FALSE))</f>
        <v>West</v>
      </c>
      <c r="BF95" t="str">
        <f>IF($C95=-1,-1,VLOOKUP($C95,'HCAD Process'!$D$5:$CZ$504,VLOOKUP(BF$4,'Table Name'!$C$2:$D$100,2,FALSE),FALSE))</f>
        <v>227</v>
      </c>
      <c r="BG95" t="str">
        <f>IF($C95=-1,-1,VLOOKUP($C95,'HCAD Process'!$D$5:$CZ$504,VLOOKUP(BG$4,'Table Name'!$C$2:$D$100,2,FALSE),FALSE))</f>
        <v>ISD 04 - Far West, South of US 290/North of FM 529</v>
      </c>
      <c r="BH95" t="str">
        <f>IF($C95=-1,-1,VLOOKUP($C95,'HCAD Process'!$D$5:$CZ$504,VLOOKUP(BH$4,'Table Name'!$C$2:$D$100,2,FALSE),FALSE))</f>
        <v>9172.03</v>
      </c>
      <c r="BI95" t="str">
        <f>IF($C95=-1,-1,VLOOKUP($C95,'HCAD Process'!$D$5:$CZ$504,VLOOKUP(BI$4,'Table Name'!$C$2:$D$100,2,FALSE),FALSE))</f>
        <v>0</v>
      </c>
      <c r="BJ95" t="str">
        <f>IF($C95=-1,-1,VLOOKUP($C95,'HCAD Process'!$D$5:$CZ$504,VLOOKUP(BJ$4,'Table Name'!$C$2:$D$100,2,FALSE),FALSE))</f>
        <v>04</v>
      </c>
      <c r="BK95" t="str">
        <f>IF($C95=-1,-1,VLOOKUP($C95,'HCAD Process'!$D$5:$CZ$504,VLOOKUP(BK$4,'Table Name'!$C$2:$D$100,2,FALSE),FALSE))</f>
        <v>4662C</v>
      </c>
      <c r="BL95" t="str">
        <f>IF($C95=-1,-1,VLOOKUP($C95,'HCAD Process'!$D$5:$CZ$504,VLOOKUP(BL$4,'Table Name'!$C$2:$D$100,2,FALSE),FALSE))</f>
        <v>407P</v>
      </c>
      <c r="BM95" t="str">
        <f>IF($C95=-1,-1,VLOOKUP($C95,'HCAD Process'!$D$5:$CZ$504,VLOOKUP(BM$4,'Table Name'!$C$2:$D$100,2,FALSE),FALSE))</f>
        <v>004 040 041 042 043 044 045 370 633</v>
      </c>
      <c r="BN95" t="str">
        <f>IF($C95=-1,-1,VLOOKUP($C95,'HCAD Process'!$D$5:$CZ$504,VLOOKUP(BN$4,'Table Name'!$C$2:$D$100,2,FALSE),FALSE))</f>
        <v>Real, Commercial</v>
      </c>
      <c r="BO95" t="str">
        <f>IF($C95=-1,-1,VLOOKUP($C95,'HCAD Process'!$D$5:$CZ$504,VLOOKUP(BO$4,'Table Name'!$C$2:$D$100,2,FALSE),FALSE))</f>
        <v>F1</v>
      </c>
      <c r="BP95" t="str">
        <f>IF($C95=-1,-1,VLOOKUP($C95,'HCAD Process'!$D$5:$CZ$504,VLOOKUP(BP$4,'Table Name'!$C$2:$D$100,2,FALSE),FALSE))</f>
        <v>Real, Commercial</v>
      </c>
      <c r="BQ95" t="str">
        <f>IF($C95=-1,-1,VLOOKUP($C95,'HCAD Process'!$D$5:$CZ$504,VLOOKUP(BQ$4,'Table Name'!$C$2:$D$100,2,FALSE),FALSE))</f>
        <v>Neighborhood Shopping Center</v>
      </c>
      <c r="BR95" t="str">
        <f>IF($C95=-1,-1,VLOOKUP($C95,'HCAD Process'!$D$5:$CZ$504,VLOOKUP(BR$4,'Table Name'!$C$2:$D$100,2,FALSE),FALSE))</f>
        <v>Neighborhood Shopping Ctr</v>
      </c>
      <c r="BS95" t="str">
        <f>IF($C95=-1,-1,VLOOKUP($C95,'HCAD Process'!$D$5:$CZ$504,VLOOKUP(BS$4,'Table Name'!$C$2:$D$100,2,FALSE),FALSE))</f>
        <v>8003</v>
      </c>
      <c r="BT95" t="str">
        <f>IF($C95=-1,-1,VLOOKUP($C95,'HCAD Process'!$D$5:$CZ$504,VLOOKUP(BT$4,'Table Name'!$C$2:$D$100,2,FALSE),FALSE))</f>
        <v>Land Neighborhood Section 3</v>
      </c>
      <c r="BU95">
        <f>IF($C95=-1,-1,VLOOKUP($C95,'HCAD Process'!$D$5:$CZ$504,VLOOKUP(BU$4,'Table Name'!$C$2:$D$100,2,FALSE),FALSE))</f>
        <v>36303</v>
      </c>
      <c r="BV95" t="str">
        <f>IF($C95=-1,-1,VLOOKUP($C95,'HCAD Process'!$D$5:$CZ$504,VLOOKUP(BV$4,'Table Name'!$C$2:$D$100,2,FALSE),FALSE))</f>
        <v>SF</v>
      </c>
      <c r="BW95" t="str">
        <f>IF($C95=-1,-1,VLOOKUP($C95,'HCAD Process'!$D$5:$CZ$504,VLOOKUP(BW$4,'Table Name'!$C$2:$D$100,2,FALSE),FALSE))</f>
        <v>1.0000</v>
      </c>
      <c r="BX95" t="str">
        <f>IF($C95=-1,-1,VLOOKUP($C95,'HCAD Process'!$D$5:$CZ$504,VLOOKUP(BX$4,'Table Name'!$C$2:$D$100,2,FALSE),FALSE))</f>
        <v>1.0000</v>
      </c>
      <c r="BY95" t="str">
        <f>IF($C95=-1,-1,VLOOKUP($C95,'HCAD Process'!$D$5:$CZ$504,VLOOKUP(BY$4,'Table Name'!$C$2:$D$100,2,FALSE),FALSE))</f>
        <v>1.0000</v>
      </c>
      <c r="BZ95" t="str">
        <f>IF($C95=-1,-1,VLOOKUP($C95,'HCAD Process'!$D$5:$CZ$504,VLOOKUP(BZ$4,'Table Name'!$C$2:$D$100,2,FALSE),FALSE))</f>
        <v>1.0000</v>
      </c>
      <c r="CA95">
        <f>IF($C95=-1,-1,VLOOKUP($C95,'HCAD Process'!$D$5:$CZ$504,VLOOKUP(CA$4,'Table Name'!$C$2:$D$100,2,FALSE),FALSE))</f>
        <v>10</v>
      </c>
      <c r="CB95">
        <f>IF($C95=-1,-1,VLOOKUP($C95,'HCAD Process'!$D$5:$CZ$504,VLOOKUP(CB$4,'Table Name'!$C$2:$D$100,2,FALSE),FALSE))</f>
        <v>10</v>
      </c>
      <c r="CC95">
        <f>IF($C95=-1,-1,VLOOKUP($C95,'HCAD Process'!$D$5:$CZ$504,VLOOKUP(CC$4,'Table Name'!$C$2:$D$100,2,FALSE),FALSE))</f>
        <v>363030</v>
      </c>
      <c r="CD95" t="str">
        <f>IF($C95=-1,-1,VLOOKUP($C95,'HCAD Process'!$D$5:$CZ$504,VLOOKUP(CD$4,'Table Name'!$C$2:$D$100,2,FALSE),FALSE))</f>
        <v>11994300100031</v>
      </c>
    </row>
    <row r="96" spans="2:82" x14ac:dyDescent="0.25">
      <c r="B96">
        <f t="shared" si="1"/>
        <v>92</v>
      </c>
      <c r="C96" t="str">
        <f t="array" ref="C96">IF(ISERROR(INDEX('HCAD Process'!CE$5:CE$504,MATCH(0,COUNTIF(C$4:C95,'HCAD Process'!CE$5:CE$504)+('HCAD Process'!CE$5:CE$504=-1),0))),-1,INDEX('HCAD Process'!CE$5:CE$504,MATCH(0,COUNTIF(C$4:C95,'HCAD Process'!CE$5:CE$504)+('HCAD Process'!CE$5:CE$504=-1),0)))</f>
        <v>12201900100011</v>
      </c>
      <c r="D96" t="str">
        <f>IF($C96=-1,-1,VLOOKUP($C96,'HCAD Process'!$D$5:$CZ$504,VLOOKUP(D$4,'Table Name'!$C$2:$D$100,2,FALSE),FALSE))</f>
        <v>1220190010001</v>
      </c>
      <c r="E96" t="str">
        <f>IF($C96=-1,-1,VLOOKUP($C96,'HCAD Process'!$D$5:$CZ$504,VLOOKUP(E$4,'Table Name'!$C$2:$D$100,2,FALSE),FALSE))</f>
        <v>01/01/2002</v>
      </c>
      <c r="F96" t="str">
        <f>IF($C96=-1,-1,VLOOKUP($C96,'HCAD Process'!$D$5:$CZ$504,VLOOKUP(F$4,'Table Name'!$C$2:$D$100,2,FALSE),FALSE))</f>
        <v>CTS HOSPITALITY INC</v>
      </c>
      <c r="G96" t="str">
        <f>IF($C96=-1,-1,VLOOKUP($C96,'HCAD Process'!$D$5:$CZ$504,VLOOKUP(G$4,'Table Name'!$C$2:$D$100,2,FALSE),FALSE))</f>
        <v>HUMBLE EXECUTIVE SUITES</v>
      </c>
      <c r="H96">
        <f>IF($C96=-1,-1,VLOOKUP($C96,'HCAD Process'!$D$5:$CZ$504,VLOOKUP(H$4,'Table Name'!$C$2:$D$100,2,FALSE),FALSE))</f>
        <v>0</v>
      </c>
      <c r="I96" t="str">
        <f>IF($C96=-1,-1,VLOOKUP($C96,'HCAD Process'!$D$5:$CZ$504,VLOOKUP(I$4,'Table Name'!$C$2:$D$100,2,FALSE),FALSE))</f>
        <v>17110 EASTEX FWY 38</v>
      </c>
      <c r="J96" t="str">
        <f>IF($C96=-1,-1,VLOOKUP($C96,'HCAD Process'!$D$5:$CZ$504,VLOOKUP(J$4,'Table Name'!$C$2:$D$100,2,FALSE),FALSE))</f>
        <v>HUMBLE</v>
      </c>
      <c r="K96" t="str">
        <f>IF($C96=-1,-1,VLOOKUP($C96,'HCAD Process'!$D$5:$CZ$504,VLOOKUP(K$4,'Table Name'!$C$2:$D$100,2,FALSE),FALSE))</f>
        <v>77396</v>
      </c>
      <c r="L96">
        <f>IF($C96=-1,-1,VLOOKUP($C96,'HCAD Process'!$D$5:$CZ$504,VLOOKUP(L$4,'Table Name'!$C$2:$D$100,2,FALSE),FALSE))</f>
        <v>579000</v>
      </c>
      <c r="M96">
        <f>IF($C96=-1,-1,VLOOKUP($C96,'HCAD Process'!$D$5:$CZ$504,VLOOKUP(M$4,'Table Name'!$C$2:$D$100,2,FALSE),FALSE))</f>
        <v>1179486</v>
      </c>
      <c r="N96">
        <f>IF($C96=-1,-1,VLOOKUP($C96,'HCAD Process'!$D$5:$CZ$504,VLOOKUP(N$4,'Table Name'!$C$2:$D$100,2,FALSE),FALSE))</f>
        <v>925000</v>
      </c>
      <c r="O96">
        <f>IF($C96=-1,-1,VLOOKUP($C96,'HCAD Process'!$D$5:$CZ$504,VLOOKUP(O$4,'Table Name'!$C$2:$D$100,2,FALSE),FALSE))</f>
        <v>0</v>
      </c>
      <c r="P96" t="e">
        <f>IF($C96=-1,-1,VLOOKUP($C96,'HCAD Process'!$D$5:$CZ$504,VLOOKUP(P$4,'Table Name'!$C$2:$D$100,2,FALSE),FALSE))</f>
        <v>#REF!</v>
      </c>
      <c r="Q96" t="str">
        <f>IF($C96=-1,-1,VLOOKUP($C96,'HCAD Process'!$D$5:$CZ$504,VLOOKUP(Q$4,'Table Name'!$C$2:$D$100,2,FALSE),FALSE))</f>
        <v>COMMERCIAL</v>
      </c>
      <c r="R96" t="str">
        <f>IF($C96=-1,-1,VLOOKUP($C96,'HCAD Process'!$D$5:$CZ$504,VLOOKUP(R$4,'Table Name'!$C$2:$D$100,2,FALSE),FALSE))</f>
        <v>1</v>
      </c>
      <c r="S96" t="str">
        <f>IF($C96=-1,-1,VLOOKUP($C96,'HCAD Process'!$D$5:$CZ$504,VLOOKUP(S$4,'Table Name'!$C$2:$D$100,2,FALSE),FALSE))</f>
        <v>4315</v>
      </c>
      <c r="T96" t="str">
        <f>IF($C96=-1,-1,VLOOKUP($C96,'HCAD Process'!$D$5:$CZ$504,VLOOKUP(T$4,'Table Name'!$C$2:$D$100,2,FALSE),FALSE))</f>
        <v>8343</v>
      </c>
      <c r="U96" t="str">
        <f>IF($C96=-1,-1,VLOOKUP($C96,'HCAD Process'!$D$5:$CZ$504,VLOOKUP(U$4,'Table Name'!$C$2:$D$100,2,FALSE),FALSE))</f>
        <v>D</v>
      </c>
      <c r="V96" t="str">
        <f>IF($C96=-1,-1,VLOOKUP($C96,'HCAD Process'!$D$5:$CZ$504,VLOOKUP(V$4,'Table Name'!$C$2:$D$100,2,FALSE),FALSE))</f>
        <v>Wood or Light Steel</v>
      </c>
      <c r="W96">
        <f>IF($C96=-1,-1,VLOOKUP($C96,'HCAD Process'!$D$5:$CZ$504,VLOOKUP(W$4,'Table Name'!$C$2:$D$100,2,FALSE),FALSE))</f>
        <v>0</v>
      </c>
      <c r="X96">
        <f>IF($C96=-1,-1,VLOOKUP($C96,'HCAD Process'!$D$5:$CZ$504,VLOOKUP(X$4,'Table Name'!$C$2:$D$100,2,FALSE),FALSE))</f>
        <v>0</v>
      </c>
      <c r="Y96">
        <f>IF($C96=-1,-1,VLOOKUP($C96,'HCAD Process'!$D$5:$CZ$504,VLOOKUP(Y$4,'Table Name'!$C$2:$D$100,2,FALSE),FALSE))</f>
        <v>1856646</v>
      </c>
      <c r="Z96">
        <f>IF($C96=-1,-1,VLOOKUP($C96,'HCAD Process'!$D$5:$CZ$504,VLOOKUP(Z$4,'Table Name'!$C$2:$D$100,2,FALSE),FALSE))</f>
        <v>0</v>
      </c>
      <c r="AA96" t="str">
        <f>IF($C96=-1,-1,VLOOKUP($C96,'HCAD Process'!$D$5:$CZ$504,VLOOKUP(AA$4,'Table Name'!$C$2:$D$100,2,FALSE),FALSE))</f>
        <v>.360000</v>
      </c>
      <c r="AB96" t="str">
        <f>IF($C96=-1,-1,VLOOKUP($C96,'HCAD Process'!$D$5:$CZ$504,VLOOKUP(AB$4,'Table Name'!$C$2:$D$100,2,FALSE),FALSE))</f>
        <v>C</v>
      </c>
      <c r="AC96" t="str">
        <f>IF($C96=-1,-1,VLOOKUP($C96,'HCAD Process'!$D$5:$CZ$504,VLOOKUP(AC$4,'Table Name'!$C$2:$D$100,2,FALSE),FALSE))</f>
        <v>Average</v>
      </c>
      <c r="AD96" t="str">
        <f>IF($C96=-1,-1,VLOOKUP($C96,'HCAD Process'!$D$5:$CZ$504,VLOOKUP(AD$4,'Table Name'!$C$2:$D$100,2,FALSE),FALSE))</f>
        <v>2001</v>
      </c>
      <c r="AE96" t="str">
        <f>IF($C96=-1,-1,VLOOKUP($C96,'HCAD Process'!$D$5:$CZ$504,VLOOKUP(AE$4,'Table Name'!$C$2:$D$100,2,FALSE),FALSE))</f>
        <v>2001</v>
      </c>
      <c r="AF96" t="str">
        <f>IF($C96=-1,-1,VLOOKUP($C96,'HCAD Process'!$D$5:$CZ$504,VLOOKUP(AF$4,'Table Name'!$C$2:$D$100,2,FALSE),FALSE))</f>
        <v>0</v>
      </c>
      <c r="AG96" t="str">
        <f>IF($C96=-1,-1,VLOOKUP($C96,'HCAD Process'!$D$5:$CZ$504,VLOOKUP(AG$4,'Table Name'!$C$2:$D$100,2,FALSE),FALSE))</f>
        <v>2002</v>
      </c>
      <c r="AH96" t="str">
        <f>IF($C96=-1,-1,VLOOKUP($C96,'HCAD Process'!$D$5:$CZ$504,VLOOKUP(AH$4,'Table Name'!$C$2:$D$100,2,FALSE),FALSE))</f>
        <v>HTS</v>
      </c>
      <c r="AI96" t="str">
        <f>IF($C96=-1,-1,VLOOKUP($C96,'HCAD Process'!$D$5:$CZ$504,VLOOKUP(AI$4,'Table Name'!$C$2:$D$100,2,FALSE),FALSE))</f>
        <v>01/01/2004</v>
      </c>
      <c r="AJ96" t="str">
        <f>IF($C96=-1,-1,VLOOKUP($C96,'HCAD Process'!$D$5:$CZ$504,VLOOKUP(AJ$4,'Table Name'!$C$2:$D$100,2,FALSE),FALSE))</f>
        <v>HUMBLE EXECUTIVE SUITES</v>
      </c>
      <c r="AK96">
        <f>IF($C96=-1,-1,VLOOKUP($C96,'HCAD Process'!$D$5:$CZ$504,VLOOKUP(AK$4,'Table Name'!$C$2:$D$100,2,FALSE),FALSE))</f>
        <v>21048</v>
      </c>
      <c r="AL96">
        <f>IF($C96=-1,-1,VLOOKUP($C96,'HCAD Process'!$D$5:$CZ$504,VLOOKUP(AL$4,'Table Name'!$C$2:$D$100,2,FALSE),FALSE))</f>
        <v>26479</v>
      </c>
      <c r="AM96">
        <f>IF($C96=-1,-1,VLOOKUP($C96,'HCAD Process'!$D$5:$CZ$504,VLOOKUP(AM$4,'Table Name'!$C$2:$D$100,2,FALSE),FALSE))</f>
        <v>0</v>
      </c>
      <c r="AN96">
        <f>IF($C96=-1,-1,VLOOKUP($C96,'HCAD Process'!$D$5:$CZ$504,VLOOKUP(AN$4,'Table Name'!$C$2:$D$100,2,FALSE),FALSE))</f>
        <v>0</v>
      </c>
      <c r="AO96">
        <f>IF($C96=-1,-1,VLOOKUP($C96,'HCAD Process'!$D$5:$CZ$504,VLOOKUP(AO$4,'Table Name'!$C$2:$D$100,2,FALSE),FALSE))</f>
        <v>0</v>
      </c>
      <c r="AP96">
        <f>IF($C96=-1,-1,VLOOKUP($C96,'HCAD Process'!$D$5:$CZ$504,VLOOKUP(AP$4,'Table Name'!$C$2:$D$100,2,FALSE),FALSE))</f>
        <v>21048</v>
      </c>
      <c r="AQ96">
        <f>IF($C96=-1,-1,VLOOKUP($C96,'HCAD Process'!$D$5:$CZ$504,VLOOKUP(AQ$4,'Table Name'!$C$2:$D$100,2,FALSE),FALSE))</f>
        <v>1840</v>
      </c>
      <c r="AR96">
        <f>IF($C96=-1,-1,VLOOKUP($C96,'HCAD Process'!$D$5:$CZ$504,VLOOKUP(AR$4,'Table Name'!$C$2:$D$100,2,FALSE),FALSE))</f>
        <v>1</v>
      </c>
      <c r="AS96" t="str">
        <f>IF($C96=-1,-1,VLOOKUP($C96,'HCAD Process'!$D$5:$CZ$504,VLOOKUP(AS$4,'Table Name'!$C$2:$D$100,2,FALSE),FALSE))</f>
        <v>24</v>
      </c>
      <c r="AT96" t="str">
        <f>IF($C96=-1,-1,VLOOKUP($C96,'HCAD Process'!$D$5:$CZ$504,VLOOKUP(AT$4,'Table Name'!$C$2:$D$100,2,FALSE),FALSE))</f>
        <v>Motels\Limited Service Hotels</v>
      </c>
      <c r="AU96">
        <f>IF($C96=-1,-1,VLOOKUP($C96,'HCAD Process'!$D$5:$CZ$504,VLOOKUP(AU$4,'Table Name'!$C$2:$D$100,2,FALSE),FALSE))</f>
        <v>0</v>
      </c>
      <c r="AV96" t="str">
        <f>IF($C96=-1,-1,VLOOKUP($C96,'HCAD Process'!$D$5:$CZ$504,VLOOKUP(AV$4,'Table Name'!$C$2:$D$100,2,FALSE),FALSE))</f>
        <v>38</v>
      </c>
      <c r="AW96">
        <f>IF($C96=-1,-1,VLOOKUP($C96,'HCAD Process'!$D$5:$CZ$504,VLOOKUP(AW$4,'Table Name'!$C$2:$D$100,2,FALSE),FALSE))</f>
        <v>0</v>
      </c>
      <c r="AX96">
        <f>IF($C96=-1,-1,VLOOKUP($C96,'HCAD Process'!$D$5:$CZ$504,VLOOKUP(AX$4,'Table Name'!$C$2:$D$100,2,FALSE),FALSE))</f>
        <v>0</v>
      </c>
      <c r="AY96">
        <f>IF($C96=-1,-1,VLOOKUP($C96,'HCAD Process'!$D$5:$CZ$504,VLOOKUP(AY$4,'Table Name'!$C$2:$D$100,2,FALSE),FALSE))</f>
        <v>0</v>
      </c>
      <c r="AZ96">
        <f>IF($C96=-1,-1,VLOOKUP($C96,'HCAD Process'!$D$5:$CZ$504,VLOOKUP(AZ$4,'Table Name'!$C$2:$D$100,2,FALSE),FALSE))</f>
        <v>554800</v>
      </c>
      <c r="BA96" t="str">
        <f>IF($C96=-1,-1,VLOOKUP($C96,'HCAD Process'!$D$5:$CZ$504,VLOOKUP(BA$4,'Table Name'!$C$2:$D$100,2,FALSE),FALSE))</f>
        <v>5</v>
      </c>
      <c r="BB96" t="str">
        <f>IF($C96=-1,-1,VLOOKUP($C96,'HCAD Process'!$D$5:$CZ$504,VLOOKUP(BB$4,'Table Name'!$C$2:$D$100,2,FALSE),FALSE))</f>
        <v>RES A BLK 1</v>
      </c>
      <c r="BC96" t="str">
        <f>IF($C96=-1,-1,VLOOKUP($C96,'HCAD Process'!$D$5:$CZ$504,VLOOKUP(BC$4,'Table Name'!$C$2:$D$100,2,FALSE),FALSE))</f>
        <v>PATEL-HUMBLE</v>
      </c>
      <c r="BD96" t="str">
        <f>IF($C96=-1,-1,VLOOKUP($C96,'HCAD Process'!$D$5:$CZ$504,VLOOKUP(BD$4,'Table Name'!$C$2:$D$100,2,FALSE),FALSE))</f>
        <v>2305</v>
      </c>
      <c r="BE96" t="str">
        <f>IF($C96=-1,-1,VLOOKUP($C96,'HCAD Process'!$D$5:$CZ$504,VLOOKUP(BE$4,'Table Name'!$C$2:$D$100,2,FALSE),FALSE))</f>
        <v>Intercontinental</v>
      </c>
      <c r="BF96" t="str">
        <f>IF($C96=-1,-1,VLOOKUP($C96,'HCAD Process'!$D$5:$CZ$504,VLOOKUP(BF$4,'Table Name'!$C$2:$D$100,2,FALSE),FALSE))</f>
        <v>280</v>
      </c>
      <c r="BG96" t="str">
        <f>IF($C96=-1,-1,VLOOKUP($C96,'HCAD Process'!$D$5:$CZ$504,VLOOKUP(BG$4,'Table Name'!$C$2:$D$100,2,FALSE),FALSE))</f>
        <v>ISD 09 - Airport Tiers Area</v>
      </c>
      <c r="BH96" t="str">
        <f>IF($C96=-1,-1,VLOOKUP($C96,'HCAD Process'!$D$5:$CZ$504,VLOOKUP(BH$4,'Table Name'!$C$2:$D$100,2,FALSE),FALSE))</f>
        <v>9303.06</v>
      </c>
      <c r="BI96" t="str">
        <f>IF($C96=-1,-1,VLOOKUP($C96,'HCAD Process'!$D$5:$CZ$504,VLOOKUP(BI$4,'Table Name'!$C$2:$D$100,2,FALSE),FALSE))</f>
        <v>0</v>
      </c>
      <c r="BJ96" t="str">
        <f>IF($C96=-1,-1,VLOOKUP($C96,'HCAD Process'!$D$5:$CZ$504,VLOOKUP(BJ$4,'Table Name'!$C$2:$D$100,2,FALSE),FALSE))</f>
        <v>09</v>
      </c>
      <c r="BK96" t="str">
        <f>IF($C96=-1,-1,VLOOKUP($C96,'HCAD Process'!$D$5:$CZ$504,VLOOKUP(BK$4,'Table Name'!$C$2:$D$100,2,FALSE),FALSE))</f>
        <v>5566D</v>
      </c>
      <c r="BL96" t="str">
        <f>IF($C96=-1,-1,VLOOKUP($C96,'HCAD Process'!$D$5:$CZ$504,VLOOKUP(BL$4,'Table Name'!$C$2:$D$100,2,FALSE),FALSE))</f>
        <v>375F</v>
      </c>
      <c r="BM96" t="str">
        <f>IF($C96=-1,-1,VLOOKUP($C96,'HCAD Process'!$D$5:$CZ$504,VLOOKUP(BM$4,'Table Name'!$C$2:$D$100,2,FALSE),FALSE))</f>
        <v>009 040 041 042 043 044 045 062</v>
      </c>
      <c r="BN96" t="str">
        <f>IF($C96=-1,-1,VLOOKUP($C96,'HCAD Process'!$D$5:$CZ$504,VLOOKUP(BN$4,'Table Name'!$C$2:$D$100,2,FALSE),FALSE))</f>
        <v>Real, Commercial</v>
      </c>
      <c r="BO96" t="str">
        <f>IF($C96=-1,-1,VLOOKUP($C96,'HCAD Process'!$D$5:$CZ$504,VLOOKUP(BO$4,'Table Name'!$C$2:$D$100,2,FALSE),FALSE))</f>
        <v>F1</v>
      </c>
      <c r="BP96" t="str">
        <f>IF($C96=-1,-1,VLOOKUP($C96,'HCAD Process'!$D$5:$CZ$504,VLOOKUP(BP$4,'Table Name'!$C$2:$D$100,2,FALSE),FALSE))</f>
        <v>Real, Commercial</v>
      </c>
      <c r="BQ96" t="str">
        <f>IF($C96=-1,-1,VLOOKUP($C96,'HCAD Process'!$D$5:$CZ$504,VLOOKUP(BQ$4,'Table Name'!$C$2:$D$100,2,FALSE),FALSE))</f>
        <v>Hotel/Motel, Low-Rise 1 to 3 Stories</v>
      </c>
      <c r="BR96" t="str">
        <f>IF($C96=-1,-1,VLOOKUP($C96,'HCAD Process'!$D$5:$CZ$504,VLOOKUP(BR$4,'Table Name'!$C$2:$D$100,2,FALSE),FALSE))</f>
        <v>Motel</v>
      </c>
      <c r="BS96" t="str">
        <f>IF($C96=-1,-1,VLOOKUP($C96,'HCAD Process'!$D$5:$CZ$504,VLOOKUP(BS$4,'Table Name'!$C$2:$D$100,2,FALSE),FALSE))</f>
        <v>8001</v>
      </c>
      <c r="BT96" t="str">
        <f>IF($C96=-1,-1,VLOOKUP($C96,'HCAD Process'!$D$5:$CZ$504,VLOOKUP(BT$4,'Table Name'!$C$2:$D$100,2,FALSE),FALSE))</f>
        <v>Land Neighborhood Section 1</v>
      </c>
      <c r="BU96">
        <f>IF($C96=-1,-1,VLOOKUP($C96,'HCAD Process'!$D$5:$CZ$504,VLOOKUP(BU$4,'Table Name'!$C$2:$D$100,2,FALSE),FALSE))</f>
        <v>47650</v>
      </c>
      <c r="BV96" t="str">
        <f>IF($C96=-1,-1,VLOOKUP($C96,'HCAD Process'!$D$5:$CZ$504,VLOOKUP(BV$4,'Table Name'!$C$2:$D$100,2,FALSE),FALSE))</f>
        <v>SF</v>
      </c>
      <c r="BW96" t="str">
        <f>IF($C96=-1,-1,VLOOKUP($C96,'HCAD Process'!$D$5:$CZ$504,VLOOKUP(BW$4,'Table Name'!$C$2:$D$100,2,FALSE),FALSE))</f>
        <v>1.0000</v>
      </c>
      <c r="BX96" t="str">
        <f>IF($C96=-1,-1,VLOOKUP($C96,'HCAD Process'!$D$5:$CZ$504,VLOOKUP(BX$4,'Table Name'!$C$2:$D$100,2,FALSE),FALSE))</f>
        <v>1.0000</v>
      </c>
      <c r="BY96" t="str">
        <f>IF($C96=-1,-1,VLOOKUP($C96,'HCAD Process'!$D$5:$CZ$504,VLOOKUP(BY$4,'Table Name'!$C$2:$D$100,2,FALSE),FALSE))</f>
        <v>1.0000</v>
      </c>
      <c r="BZ96" t="str">
        <f>IF($C96=-1,-1,VLOOKUP($C96,'HCAD Process'!$D$5:$CZ$504,VLOOKUP(BZ$4,'Table Name'!$C$2:$D$100,2,FALSE),FALSE))</f>
        <v>1.0000</v>
      </c>
      <c r="CA96">
        <f>IF($C96=-1,-1,VLOOKUP($C96,'HCAD Process'!$D$5:$CZ$504,VLOOKUP(CA$4,'Table Name'!$C$2:$D$100,2,FALSE),FALSE))</f>
        <v>5</v>
      </c>
      <c r="CB96">
        <f>IF($C96=-1,-1,VLOOKUP($C96,'HCAD Process'!$D$5:$CZ$504,VLOOKUP(CB$4,'Table Name'!$C$2:$D$100,2,FALSE),FALSE))</f>
        <v>5</v>
      </c>
      <c r="CC96">
        <f>IF($C96=-1,-1,VLOOKUP($C96,'HCAD Process'!$D$5:$CZ$504,VLOOKUP(CC$4,'Table Name'!$C$2:$D$100,2,FALSE),FALSE))</f>
        <v>238250</v>
      </c>
      <c r="CD96" t="str">
        <f>IF($C96=-1,-1,VLOOKUP($C96,'HCAD Process'!$D$5:$CZ$504,VLOOKUP(CD$4,'Table Name'!$C$2:$D$100,2,FALSE),FALSE))</f>
        <v>12201900100011</v>
      </c>
    </row>
    <row r="97" spans="2:82" x14ac:dyDescent="0.25">
      <c r="B97">
        <f t="shared" si="1"/>
        <v>93</v>
      </c>
      <c r="C97" t="str">
        <f t="array" ref="C97">IF(ISERROR(INDEX('HCAD Process'!CE$5:CE$504,MATCH(0,COUNTIF(C$4:C96,'HCAD Process'!CE$5:CE$504)+('HCAD Process'!CE$5:CE$504=-1),0))),-1,INDEX('HCAD Process'!CE$5:CE$504,MATCH(0,COUNTIF(C$4:C96,'HCAD Process'!CE$5:CE$504)+('HCAD Process'!CE$5:CE$504=-1),0)))</f>
        <v>12357500100011</v>
      </c>
      <c r="D97" t="str">
        <f>IF($C97=-1,-1,VLOOKUP($C97,'HCAD Process'!$D$5:$CZ$504,VLOOKUP(D$4,'Table Name'!$C$2:$D$100,2,FALSE),FALSE))</f>
        <v>1235750010001</v>
      </c>
      <c r="E97" t="str">
        <f>IF($C97=-1,-1,VLOOKUP($C97,'HCAD Process'!$D$5:$CZ$504,VLOOKUP(E$4,'Table Name'!$C$2:$D$100,2,FALSE),FALSE))</f>
        <v>05/02/2012</v>
      </c>
      <c r="F97" t="str">
        <f>IF($C97=-1,-1,VLOOKUP($C97,'HCAD Process'!$D$5:$CZ$504,VLOOKUP(F$4,'Table Name'!$C$2:$D$100,2,FALSE),FALSE))</f>
        <v>MILESTONE DELAWARE KLEIN CROSSING SC LLC</v>
      </c>
      <c r="G97" t="str">
        <f>IF($C97=-1,-1,VLOOKUP($C97,'HCAD Process'!$D$5:$CZ$504,VLOOKUP(G$4,'Table Name'!$C$2:$D$100,2,FALSE),FALSE))</f>
        <v>KLEIN CROSSING</v>
      </c>
      <c r="H97" t="str">
        <f>IF($C97=-1,-1,VLOOKUP($C97,'HCAD Process'!$D$5:$CZ$504,VLOOKUP(H$4,'Table Name'!$C$2:$D$100,2,FALSE),FALSE))</f>
        <v>Malca</v>
      </c>
      <c r="I97" t="str">
        <f>IF($C97=-1,-1,VLOOKUP($C97,'HCAD Process'!$D$5:$CZ$504,VLOOKUP(I$4,'Table Name'!$C$2:$D$100,2,FALSE),FALSE))</f>
        <v>6030 FM 2920 RD</v>
      </c>
      <c r="J97" t="str">
        <f>IF($C97=-1,-1,VLOOKUP($C97,'HCAD Process'!$D$5:$CZ$504,VLOOKUP(J$4,'Table Name'!$C$2:$D$100,2,FALSE),FALSE))</f>
        <v>SPRING</v>
      </c>
      <c r="K97" t="str">
        <f>IF($C97=-1,-1,VLOOKUP($C97,'HCAD Process'!$D$5:$CZ$504,VLOOKUP(K$4,'Table Name'!$C$2:$D$100,2,FALSE),FALSE))</f>
        <v>77379</v>
      </c>
      <c r="L97">
        <f>IF($C97=-1,-1,VLOOKUP($C97,'HCAD Process'!$D$5:$CZ$504,VLOOKUP(L$4,'Table Name'!$C$2:$D$100,2,FALSE),FALSE))</f>
        <v>4138572</v>
      </c>
      <c r="M97">
        <f>IF($C97=-1,-1,VLOOKUP($C97,'HCAD Process'!$D$5:$CZ$504,VLOOKUP(M$4,'Table Name'!$C$2:$D$100,2,FALSE),FALSE))</f>
        <v>4917274</v>
      </c>
      <c r="N97">
        <f>IF($C97=-1,-1,VLOOKUP($C97,'HCAD Process'!$D$5:$CZ$504,VLOOKUP(N$4,'Table Name'!$C$2:$D$100,2,FALSE),FALSE))</f>
        <v>4185981</v>
      </c>
      <c r="O97">
        <f>IF($C97=-1,-1,VLOOKUP($C97,'HCAD Process'!$D$5:$CZ$504,VLOOKUP(O$4,'Table Name'!$C$2:$D$100,2,FALSE),FALSE))</f>
        <v>0</v>
      </c>
      <c r="P97" t="e">
        <f>IF($C97=-1,-1,VLOOKUP($C97,'HCAD Process'!$D$5:$CZ$504,VLOOKUP(P$4,'Table Name'!$C$2:$D$100,2,FALSE),FALSE))</f>
        <v>#REF!</v>
      </c>
      <c r="Q97" t="str">
        <f>IF($C97=-1,-1,VLOOKUP($C97,'HCAD Process'!$D$5:$CZ$504,VLOOKUP(Q$4,'Table Name'!$C$2:$D$100,2,FALSE),FALSE))</f>
        <v>COMMERCIAL</v>
      </c>
      <c r="R97" t="str">
        <f>IF($C97=-1,-1,VLOOKUP($C97,'HCAD Process'!$D$5:$CZ$504,VLOOKUP(R$4,'Table Name'!$C$2:$D$100,2,FALSE),FALSE))</f>
        <v>1</v>
      </c>
      <c r="S97" t="str">
        <f>IF($C97=-1,-1,VLOOKUP($C97,'HCAD Process'!$D$5:$CZ$504,VLOOKUP(S$4,'Table Name'!$C$2:$D$100,2,FALSE),FALSE))</f>
        <v>4343</v>
      </c>
      <c r="T97" t="str">
        <f>IF($C97=-1,-1,VLOOKUP($C97,'HCAD Process'!$D$5:$CZ$504,VLOOKUP(T$4,'Table Name'!$C$2:$D$100,2,FALSE),FALSE))</f>
        <v>8412</v>
      </c>
      <c r="U97" t="str">
        <f>IF($C97=-1,-1,VLOOKUP($C97,'HCAD Process'!$D$5:$CZ$504,VLOOKUP(U$4,'Table Name'!$C$2:$D$100,2,FALSE),FALSE))</f>
        <v>C</v>
      </c>
      <c r="V97" t="str">
        <f>IF($C97=-1,-1,VLOOKUP($C97,'HCAD Process'!$D$5:$CZ$504,VLOOKUP(V$4,'Table Name'!$C$2:$D$100,2,FALSE),FALSE))</f>
        <v>Masonry Bearing</v>
      </c>
      <c r="W97">
        <f>IF($C97=-1,-1,VLOOKUP($C97,'HCAD Process'!$D$5:$CZ$504,VLOOKUP(W$4,'Table Name'!$C$2:$D$100,2,FALSE),FALSE))</f>
        <v>0</v>
      </c>
      <c r="X97">
        <f>IF($C97=-1,-1,VLOOKUP($C97,'HCAD Process'!$D$5:$CZ$504,VLOOKUP(X$4,'Table Name'!$C$2:$D$100,2,FALSE),FALSE))</f>
        <v>0</v>
      </c>
      <c r="Y97">
        <f>IF($C97=-1,-1,VLOOKUP($C97,'HCAD Process'!$D$5:$CZ$504,VLOOKUP(Y$4,'Table Name'!$C$2:$D$100,2,FALSE),FALSE))</f>
        <v>2879968</v>
      </c>
      <c r="Z97">
        <f>IF($C97=-1,-1,VLOOKUP($C97,'HCAD Process'!$D$5:$CZ$504,VLOOKUP(Z$4,'Table Name'!$C$2:$D$100,2,FALSE),FALSE))</f>
        <v>0</v>
      </c>
      <c r="AA97" t="str">
        <f>IF($C97=-1,-1,VLOOKUP($C97,'HCAD Process'!$D$5:$CZ$504,VLOOKUP(AA$4,'Table Name'!$C$2:$D$100,2,FALSE),FALSE))</f>
        <v>.290000</v>
      </c>
      <c r="AB97" t="str">
        <f>IF($C97=-1,-1,VLOOKUP($C97,'HCAD Process'!$D$5:$CZ$504,VLOOKUP(AB$4,'Table Name'!$C$2:$D$100,2,FALSE),FALSE))</f>
        <v>A</v>
      </c>
      <c r="AC97" t="str">
        <f>IF($C97=-1,-1,VLOOKUP($C97,'HCAD Process'!$D$5:$CZ$504,VLOOKUP(AC$4,'Table Name'!$C$2:$D$100,2,FALSE),FALSE))</f>
        <v>Excellent</v>
      </c>
      <c r="AD97" t="str">
        <f>IF($C97=-1,-1,VLOOKUP($C97,'HCAD Process'!$D$5:$CZ$504,VLOOKUP(AD$4,'Table Name'!$C$2:$D$100,2,FALSE),FALSE))</f>
        <v>2002</v>
      </c>
      <c r="AE97" t="str">
        <f>IF($C97=-1,-1,VLOOKUP($C97,'HCAD Process'!$D$5:$CZ$504,VLOOKUP(AE$4,'Table Name'!$C$2:$D$100,2,FALSE),FALSE))</f>
        <v>2002</v>
      </c>
      <c r="AF97" t="str">
        <f>IF($C97=-1,-1,VLOOKUP($C97,'HCAD Process'!$D$5:$CZ$504,VLOOKUP(AF$4,'Table Name'!$C$2:$D$100,2,FALSE),FALSE))</f>
        <v>0</v>
      </c>
      <c r="AG97" t="str">
        <f>IF($C97=-1,-1,VLOOKUP($C97,'HCAD Process'!$D$5:$CZ$504,VLOOKUP(AG$4,'Table Name'!$C$2:$D$100,2,FALSE),FALSE))</f>
        <v>2003</v>
      </c>
      <c r="AH97" t="str">
        <f>IF($C97=-1,-1,VLOOKUP($C97,'HCAD Process'!$D$5:$CZ$504,VLOOKUP(AH$4,'Table Name'!$C$2:$D$100,2,FALSE),FALSE))</f>
        <v>1059</v>
      </c>
      <c r="AI97" t="str">
        <f>IF($C97=-1,-1,VLOOKUP($C97,'HCAD Process'!$D$5:$CZ$504,VLOOKUP(AI$4,'Table Name'!$C$2:$D$100,2,FALSE),FALSE))</f>
        <v>01/01/2004</v>
      </c>
      <c r="AJ97">
        <f>IF($C97=-1,-1,VLOOKUP($C97,'HCAD Process'!$D$5:$CZ$504,VLOOKUP(AJ$4,'Table Name'!$C$2:$D$100,2,FALSE),FALSE))</f>
        <v>0</v>
      </c>
      <c r="AK97">
        <f>IF($C97=-1,-1,VLOOKUP($C97,'HCAD Process'!$D$5:$CZ$504,VLOOKUP(AK$4,'Table Name'!$C$2:$D$100,2,FALSE),FALSE))</f>
        <v>22400</v>
      </c>
      <c r="AL97">
        <f>IF($C97=-1,-1,VLOOKUP($C97,'HCAD Process'!$D$5:$CZ$504,VLOOKUP(AL$4,'Table Name'!$C$2:$D$100,2,FALSE),FALSE))</f>
        <v>27636</v>
      </c>
      <c r="AM97">
        <f>IF($C97=-1,-1,VLOOKUP($C97,'HCAD Process'!$D$5:$CZ$504,VLOOKUP(AM$4,'Table Name'!$C$2:$D$100,2,FALSE),FALSE))</f>
        <v>0</v>
      </c>
      <c r="AN97">
        <f>IF($C97=-1,-1,VLOOKUP($C97,'HCAD Process'!$D$5:$CZ$504,VLOOKUP(AN$4,'Table Name'!$C$2:$D$100,2,FALSE),FALSE))</f>
        <v>0</v>
      </c>
      <c r="AO97">
        <f>IF($C97=-1,-1,VLOOKUP($C97,'HCAD Process'!$D$5:$CZ$504,VLOOKUP(AO$4,'Table Name'!$C$2:$D$100,2,FALSE),FALSE))</f>
        <v>0</v>
      </c>
      <c r="AP97">
        <f>IF($C97=-1,-1,VLOOKUP($C97,'HCAD Process'!$D$5:$CZ$504,VLOOKUP(AP$4,'Table Name'!$C$2:$D$100,2,FALSE),FALSE))</f>
        <v>22400</v>
      </c>
      <c r="AQ97">
        <f>IF($C97=-1,-1,VLOOKUP($C97,'HCAD Process'!$D$5:$CZ$504,VLOOKUP(AQ$4,'Table Name'!$C$2:$D$100,2,FALSE),FALSE))</f>
        <v>720</v>
      </c>
      <c r="AR97">
        <f>IF($C97=-1,-1,VLOOKUP($C97,'HCAD Process'!$D$5:$CZ$504,VLOOKUP(AR$4,'Table Name'!$C$2:$D$100,2,FALSE),FALSE))</f>
        <v>1</v>
      </c>
      <c r="AS97" t="str">
        <f>IF($C97=-1,-1,VLOOKUP($C97,'HCAD Process'!$D$5:$CZ$504,VLOOKUP(AS$4,'Table Name'!$C$2:$D$100,2,FALSE),FALSE))</f>
        <v>10</v>
      </c>
      <c r="AT97" t="str">
        <f>IF($C97=-1,-1,VLOOKUP($C97,'HCAD Process'!$D$5:$CZ$504,VLOOKUP(AT$4,'Table Name'!$C$2:$D$100,2,FALSE),FALSE))</f>
        <v>Rtl - Nghbrhood Shopping Ctr</v>
      </c>
      <c r="AU97">
        <f>IF($C97=-1,-1,VLOOKUP($C97,'HCAD Process'!$D$5:$CZ$504,VLOOKUP(AU$4,'Table Name'!$C$2:$D$100,2,FALSE),FALSE))</f>
        <v>0</v>
      </c>
      <c r="AV97">
        <f>IF($C97=-1,-1,VLOOKUP($C97,'HCAD Process'!$D$5:$CZ$504,VLOOKUP(AV$4,'Table Name'!$C$2:$D$100,2,FALSE),FALSE))</f>
        <v>0</v>
      </c>
      <c r="AW97">
        <f>IF($C97=-1,-1,VLOOKUP($C97,'HCAD Process'!$D$5:$CZ$504,VLOOKUP(AW$4,'Table Name'!$C$2:$D$100,2,FALSE),FALSE))</f>
        <v>22400</v>
      </c>
      <c r="AX97">
        <f>IF($C97=-1,-1,VLOOKUP($C97,'HCAD Process'!$D$5:$CZ$504,VLOOKUP(AX$4,'Table Name'!$C$2:$D$100,2,FALSE),FALSE))</f>
        <v>0</v>
      </c>
      <c r="AY97">
        <f>IF($C97=-1,-1,VLOOKUP($C97,'HCAD Process'!$D$5:$CZ$504,VLOOKUP(AY$4,'Table Name'!$C$2:$D$100,2,FALSE),FALSE))</f>
        <v>0</v>
      </c>
      <c r="AZ97">
        <f>IF($C97=-1,-1,VLOOKUP($C97,'HCAD Process'!$D$5:$CZ$504,VLOOKUP(AZ$4,'Table Name'!$C$2:$D$100,2,FALSE),FALSE))</f>
        <v>442400</v>
      </c>
      <c r="BA97" t="str">
        <f>IF($C97=-1,-1,VLOOKUP($C97,'HCAD Process'!$D$5:$CZ$504,VLOOKUP(BA$4,'Table Name'!$C$2:$D$100,2,FALSE),FALSE))</f>
        <v>24</v>
      </c>
      <c r="BB97" t="str">
        <f>IF($C97=-1,-1,VLOOKUP($C97,'HCAD Process'!$D$5:$CZ$504,VLOOKUP(BB$4,'Table Name'!$C$2:$D$100,2,FALSE),FALSE))</f>
        <v>RES A BLK 1</v>
      </c>
      <c r="BC97" t="str">
        <f>IF($C97=-1,-1,VLOOKUP($C97,'HCAD Process'!$D$5:$CZ$504,VLOOKUP(BC$4,'Table Name'!$C$2:$D$100,2,FALSE),FALSE))</f>
        <v>KLEIN CROSSING SHOPPING CNTR 1</v>
      </c>
      <c r="BD97" t="str">
        <f>IF($C97=-1,-1,VLOOKUP($C97,'HCAD Process'!$D$5:$CZ$504,VLOOKUP(BD$4,'Table Name'!$C$2:$D$100,2,FALSE),FALSE))</f>
        <v>5024</v>
      </c>
      <c r="BE97" t="str">
        <f>IF($C97=-1,-1,VLOOKUP($C97,'HCAD Process'!$D$5:$CZ$504,VLOOKUP(BE$4,'Table Name'!$C$2:$D$100,2,FALSE),FALSE))</f>
        <v>Far Northwest</v>
      </c>
      <c r="BF97" t="str">
        <f>IF($C97=-1,-1,VLOOKUP($C97,'HCAD Process'!$D$5:$CZ$504,VLOOKUP(BF$4,'Table Name'!$C$2:$D$100,2,FALSE),FALSE))</f>
        <v>320</v>
      </c>
      <c r="BG97" t="str">
        <f>IF($C97=-1,-1,VLOOKUP($C97,'HCAD Process'!$D$5:$CZ$504,VLOOKUP(BG$4,'Table Name'!$C$2:$D$100,2,FALSE),FALSE))</f>
        <v>ISD 17 - Klein ISD</v>
      </c>
      <c r="BH97" t="str">
        <f>IF($C97=-1,-1,VLOOKUP($C97,'HCAD Process'!$D$5:$CZ$504,VLOOKUP(BH$4,'Table Name'!$C$2:$D$100,2,FALSE),FALSE))</f>
        <v>9526.03</v>
      </c>
      <c r="BI97" t="str">
        <f>IF($C97=-1,-1,VLOOKUP($C97,'HCAD Process'!$D$5:$CZ$504,VLOOKUP(BI$4,'Table Name'!$C$2:$D$100,2,FALSE),FALSE))</f>
        <v>0</v>
      </c>
      <c r="BJ97" t="str">
        <f>IF($C97=-1,-1,VLOOKUP($C97,'HCAD Process'!$D$5:$CZ$504,VLOOKUP(BJ$4,'Table Name'!$C$2:$D$100,2,FALSE),FALSE))</f>
        <v>17</v>
      </c>
      <c r="BK97" t="str">
        <f>IF($C97=-1,-1,VLOOKUP($C97,'HCAD Process'!$D$5:$CZ$504,VLOOKUP(BK$4,'Table Name'!$C$2:$D$100,2,FALSE),FALSE))</f>
        <v>5070A</v>
      </c>
      <c r="BL97" t="str">
        <f>IF($C97=-1,-1,VLOOKUP($C97,'HCAD Process'!$D$5:$CZ$504,VLOOKUP(BL$4,'Table Name'!$C$2:$D$100,2,FALSE),FALSE))</f>
        <v>290R</v>
      </c>
      <c r="BM97" t="str">
        <f>IF($C97=-1,-1,VLOOKUP($C97,'HCAD Process'!$D$5:$CZ$504,VLOOKUP(BM$4,'Table Name'!$C$2:$D$100,2,FALSE),FALSE))</f>
        <v>017 040 041 042 043 044 045 121 635 666</v>
      </c>
      <c r="BN97" t="str">
        <f>IF($C97=-1,-1,VLOOKUP($C97,'HCAD Process'!$D$5:$CZ$504,VLOOKUP(BN$4,'Table Name'!$C$2:$D$100,2,FALSE),FALSE))</f>
        <v>Real, Commercial</v>
      </c>
      <c r="BO97" t="str">
        <f>IF($C97=-1,-1,VLOOKUP($C97,'HCAD Process'!$D$5:$CZ$504,VLOOKUP(BO$4,'Table Name'!$C$2:$D$100,2,FALSE),FALSE))</f>
        <v>F1</v>
      </c>
      <c r="BP97" t="str">
        <f>IF($C97=-1,-1,VLOOKUP($C97,'HCAD Process'!$D$5:$CZ$504,VLOOKUP(BP$4,'Table Name'!$C$2:$D$100,2,FALSE),FALSE))</f>
        <v>Real, Commercial</v>
      </c>
      <c r="BQ97" t="str">
        <f>IF($C97=-1,-1,VLOOKUP($C97,'HCAD Process'!$D$5:$CZ$504,VLOOKUP(BQ$4,'Table Name'!$C$2:$D$100,2,FALSE),FALSE))</f>
        <v>Neighborhood Shopping Center</v>
      </c>
      <c r="BR97" t="str">
        <f>IF($C97=-1,-1,VLOOKUP($C97,'HCAD Process'!$D$5:$CZ$504,VLOOKUP(BR$4,'Table Name'!$C$2:$D$100,2,FALSE),FALSE))</f>
        <v>Neighborhood Shopping Ctr</v>
      </c>
      <c r="BS97" t="str">
        <f>IF($C97=-1,-1,VLOOKUP($C97,'HCAD Process'!$D$5:$CZ$504,VLOOKUP(BS$4,'Table Name'!$C$2:$D$100,2,FALSE),FALSE))</f>
        <v>8004</v>
      </c>
      <c r="BT97" t="str">
        <f>IF($C97=-1,-1,VLOOKUP($C97,'HCAD Process'!$D$5:$CZ$504,VLOOKUP(BT$4,'Table Name'!$C$2:$D$100,2,FALSE),FALSE))</f>
        <v>Land Neighborhood Section 4</v>
      </c>
      <c r="BU97">
        <f>IF($C97=-1,-1,VLOOKUP($C97,'HCAD Process'!$D$5:$CZ$504,VLOOKUP(BU$4,'Table Name'!$C$2:$D$100,2,FALSE),FALSE))</f>
        <v>127243</v>
      </c>
      <c r="BV97" t="str">
        <f>IF($C97=-1,-1,VLOOKUP($C97,'HCAD Process'!$D$5:$CZ$504,VLOOKUP(BV$4,'Table Name'!$C$2:$D$100,2,FALSE),FALSE))</f>
        <v>SF</v>
      </c>
      <c r="BW97" t="str">
        <f>IF($C97=-1,-1,VLOOKUP($C97,'HCAD Process'!$D$5:$CZ$504,VLOOKUP(BW$4,'Table Name'!$C$2:$D$100,2,FALSE),FALSE))</f>
        <v>1.0000</v>
      </c>
      <c r="BX97" t="str">
        <f>IF($C97=-1,-1,VLOOKUP($C97,'HCAD Process'!$D$5:$CZ$504,VLOOKUP(BX$4,'Table Name'!$C$2:$D$100,2,FALSE),FALSE))</f>
        <v>1.0000</v>
      </c>
      <c r="BY97" t="str">
        <f>IF($C97=-1,-1,VLOOKUP($C97,'HCAD Process'!$D$5:$CZ$504,VLOOKUP(BY$4,'Table Name'!$C$2:$D$100,2,FALSE),FALSE))</f>
        <v>1.0000</v>
      </c>
      <c r="BZ97" t="str">
        <f>IF($C97=-1,-1,VLOOKUP($C97,'HCAD Process'!$D$5:$CZ$504,VLOOKUP(BZ$4,'Table Name'!$C$2:$D$100,2,FALSE),FALSE))</f>
        <v>1.0000</v>
      </c>
      <c r="CA97">
        <f>IF($C97=-1,-1,VLOOKUP($C97,'HCAD Process'!$D$5:$CZ$504,VLOOKUP(CA$4,'Table Name'!$C$2:$D$100,2,FALSE),FALSE))</f>
        <v>8</v>
      </c>
      <c r="CB97">
        <f>IF($C97=-1,-1,VLOOKUP($C97,'HCAD Process'!$D$5:$CZ$504,VLOOKUP(CB$4,'Table Name'!$C$2:$D$100,2,FALSE),FALSE))</f>
        <v>8</v>
      </c>
      <c r="CC97">
        <f>IF($C97=-1,-1,VLOOKUP($C97,'HCAD Process'!$D$5:$CZ$504,VLOOKUP(CC$4,'Table Name'!$C$2:$D$100,2,FALSE),FALSE))</f>
        <v>1017944</v>
      </c>
      <c r="CD97" t="str">
        <f>IF($C97=-1,-1,VLOOKUP($C97,'HCAD Process'!$D$5:$CZ$504,VLOOKUP(CD$4,'Table Name'!$C$2:$D$100,2,FALSE),FALSE))</f>
        <v>12357500100011</v>
      </c>
    </row>
    <row r="98" spans="2:82" x14ac:dyDescent="0.25">
      <c r="B98">
        <f t="shared" si="1"/>
        <v>94</v>
      </c>
      <c r="C98" t="str">
        <f t="array" ref="C98">IF(ISERROR(INDEX('HCAD Process'!CE$5:CE$504,MATCH(0,COUNTIF(C$4:C97,'HCAD Process'!CE$5:CE$504)+('HCAD Process'!CE$5:CE$504=-1),0))),-1,INDEX('HCAD Process'!CE$5:CE$504,MATCH(0,COUNTIF(C$4:C97,'HCAD Process'!CE$5:CE$504)+('HCAD Process'!CE$5:CE$504=-1),0)))</f>
        <v>12357500100031</v>
      </c>
      <c r="D98" t="str">
        <f>IF($C98=-1,-1,VLOOKUP($C98,'HCAD Process'!$D$5:$CZ$504,VLOOKUP(D$4,'Table Name'!$C$2:$D$100,2,FALSE),FALSE))</f>
        <v>1235750010003</v>
      </c>
      <c r="E98" t="str">
        <f>IF($C98=-1,-1,VLOOKUP($C98,'HCAD Process'!$D$5:$CZ$504,VLOOKUP(E$4,'Table Name'!$C$2:$D$100,2,FALSE),FALSE))</f>
        <v>05/02/2012</v>
      </c>
      <c r="F98" t="str">
        <f>IF($C98=-1,-1,VLOOKUP($C98,'HCAD Process'!$D$5:$CZ$504,VLOOKUP(F$4,'Table Name'!$C$2:$D$100,2,FALSE),FALSE))</f>
        <v>MILESTONE DELAWARE KLEIN CROSSING SC LLC</v>
      </c>
      <c r="G98" t="str">
        <f>IF($C98=-1,-1,VLOOKUP($C98,'HCAD Process'!$D$5:$CZ$504,VLOOKUP(G$4,'Table Name'!$C$2:$D$100,2,FALSE),FALSE))</f>
        <v>KLEIN CROSSING</v>
      </c>
      <c r="H98" t="str">
        <f>IF($C98=-1,-1,VLOOKUP($C98,'HCAD Process'!$D$5:$CZ$504,VLOOKUP(H$4,'Table Name'!$C$2:$D$100,2,FALSE),FALSE))</f>
        <v>Malca</v>
      </c>
      <c r="I98" t="str">
        <f>IF($C98=-1,-1,VLOOKUP($C98,'HCAD Process'!$D$5:$CZ$504,VLOOKUP(I$4,'Table Name'!$C$2:$D$100,2,FALSE),FALSE))</f>
        <v>6070 FM 2920 RD</v>
      </c>
      <c r="J98" t="str">
        <f>IF($C98=-1,-1,VLOOKUP($C98,'HCAD Process'!$D$5:$CZ$504,VLOOKUP(J$4,'Table Name'!$C$2:$D$100,2,FALSE),FALSE))</f>
        <v>SPRING</v>
      </c>
      <c r="K98" t="str">
        <f>IF($C98=-1,-1,VLOOKUP($C98,'HCAD Process'!$D$5:$CZ$504,VLOOKUP(K$4,'Table Name'!$C$2:$D$100,2,FALSE),FALSE))</f>
        <v>77379</v>
      </c>
      <c r="L98">
        <f>IF($C98=-1,-1,VLOOKUP($C98,'HCAD Process'!$D$5:$CZ$504,VLOOKUP(L$4,'Table Name'!$C$2:$D$100,2,FALSE),FALSE))</f>
        <v>3161428</v>
      </c>
      <c r="M98">
        <f>IF($C98=-1,-1,VLOOKUP($C98,'HCAD Process'!$D$5:$CZ$504,VLOOKUP(M$4,'Table Name'!$C$2:$D$100,2,FALSE),FALSE))</f>
        <v>3762489</v>
      </c>
      <c r="N98">
        <f>IF($C98=-1,-1,VLOOKUP($C98,'HCAD Process'!$D$5:$CZ$504,VLOOKUP(N$4,'Table Name'!$C$2:$D$100,2,FALSE),FALSE))</f>
        <v>3214019</v>
      </c>
      <c r="O98">
        <f>IF($C98=-1,-1,VLOOKUP($C98,'HCAD Process'!$D$5:$CZ$504,VLOOKUP(O$4,'Table Name'!$C$2:$D$100,2,FALSE),FALSE))</f>
        <v>0</v>
      </c>
      <c r="P98" t="e">
        <f>IF($C98=-1,-1,VLOOKUP($C98,'HCAD Process'!$D$5:$CZ$504,VLOOKUP(P$4,'Table Name'!$C$2:$D$100,2,FALSE),FALSE))</f>
        <v>#REF!</v>
      </c>
      <c r="Q98" t="str">
        <f>IF($C98=-1,-1,VLOOKUP($C98,'HCAD Process'!$D$5:$CZ$504,VLOOKUP(Q$4,'Table Name'!$C$2:$D$100,2,FALSE),FALSE))</f>
        <v>COMMERCIAL</v>
      </c>
      <c r="R98" t="str">
        <f>IF($C98=-1,-1,VLOOKUP($C98,'HCAD Process'!$D$5:$CZ$504,VLOOKUP(R$4,'Table Name'!$C$2:$D$100,2,FALSE),FALSE))</f>
        <v>1</v>
      </c>
      <c r="S98" t="str">
        <f>IF($C98=-1,-1,VLOOKUP($C98,'HCAD Process'!$D$5:$CZ$504,VLOOKUP(S$4,'Table Name'!$C$2:$D$100,2,FALSE),FALSE))</f>
        <v>4343</v>
      </c>
      <c r="T98" t="str">
        <f>IF($C98=-1,-1,VLOOKUP($C98,'HCAD Process'!$D$5:$CZ$504,VLOOKUP(T$4,'Table Name'!$C$2:$D$100,2,FALSE),FALSE))</f>
        <v>8412</v>
      </c>
      <c r="U98" t="str">
        <f>IF($C98=-1,-1,VLOOKUP($C98,'HCAD Process'!$D$5:$CZ$504,VLOOKUP(U$4,'Table Name'!$C$2:$D$100,2,FALSE),FALSE))</f>
        <v>C</v>
      </c>
      <c r="V98" t="str">
        <f>IF($C98=-1,-1,VLOOKUP($C98,'HCAD Process'!$D$5:$CZ$504,VLOOKUP(V$4,'Table Name'!$C$2:$D$100,2,FALSE),FALSE))</f>
        <v>Masonry Bearing</v>
      </c>
      <c r="W98">
        <f>IF($C98=-1,-1,VLOOKUP($C98,'HCAD Process'!$D$5:$CZ$504,VLOOKUP(W$4,'Table Name'!$C$2:$D$100,2,FALSE),FALSE))</f>
        <v>0</v>
      </c>
      <c r="X98">
        <f>IF($C98=-1,-1,VLOOKUP($C98,'HCAD Process'!$D$5:$CZ$504,VLOOKUP(X$4,'Table Name'!$C$2:$D$100,2,FALSE),FALSE))</f>
        <v>0</v>
      </c>
      <c r="Y98">
        <f>IF($C98=-1,-1,VLOOKUP($C98,'HCAD Process'!$D$5:$CZ$504,VLOOKUP(Y$4,'Table Name'!$C$2:$D$100,2,FALSE),FALSE))</f>
        <v>2159976</v>
      </c>
      <c r="Z98">
        <f>IF($C98=-1,-1,VLOOKUP($C98,'HCAD Process'!$D$5:$CZ$504,VLOOKUP(Z$4,'Table Name'!$C$2:$D$100,2,FALSE),FALSE))</f>
        <v>0</v>
      </c>
      <c r="AA98" t="str">
        <f>IF($C98=-1,-1,VLOOKUP($C98,'HCAD Process'!$D$5:$CZ$504,VLOOKUP(AA$4,'Table Name'!$C$2:$D$100,2,FALSE),FALSE))</f>
        <v>.260000</v>
      </c>
      <c r="AB98" t="str">
        <f>IF($C98=-1,-1,VLOOKUP($C98,'HCAD Process'!$D$5:$CZ$504,VLOOKUP(AB$4,'Table Name'!$C$2:$D$100,2,FALSE),FALSE))</f>
        <v>A</v>
      </c>
      <c r="AC98" t="str">
        <f>IF($C98=-1,-1,VLOOKUP($C98,'HCAD Process'!$D$5:$CZ$504,VLOOKUP(AC$4,'Table Name'!$C$2:$D$100,2,FALSE),FALSE))</f>
        <v>Excellent</v>
      </c>
      <c r="AD98" t="str">
        <f>IF($C98=-1,-1,VLOOKUP($C98,'HCAD Process'!$D$5:$CZ$504,VLOOKUP(AD$4,'Table Name'!$C$2:$D$100,2,FALSE),FALSE))</f>
        <v>2004</v>
      </c>
      <c r="AE98" t="str">
        <f>IF($C98=-1,-1,VLOOKUP($C98,'HCAD Process'!$D$5:$CZ$504,VLOOKUP(AE$4,'Table Name'!$C$2:$D$100,2,FALSE),FALSE))</f>
        <v>2004</v>
      </c>
      <c r="AF98" t="str">
        <f>IF($C98=-1,-1,VLOOKUP($C98,'HCAD Process'!$D$5:$CZ$504,VLOOKUP(AF$4,'Table Name'!$C$2:$D$100,2,FALSE),FALSE))</f>
        <v>0</v>
      </c>
      <c r="AG98" t="str">
        <f>IF($C98=-1,-1,VLOOKUP($C98,'HCAD Process'!$D$5:$CZ$504,VLOOKUP(AG$4,'Table Name'!$C$2:$D$100,2,FALSE),FALSE))</f>
        <v>2005</v>
      </c>
      <c r="AH98">
        <f>IF($C98=-1,-1,VLOOKUP($C98,'HCAD Process'!$D$5:$CZ$504,VLOOKUP(AH$4,'Table Name'!$C$2:$D$100,2,FALSE),FALSE))</f>
        <v>0</v>
      </c>
      <c r="AI98" t="str">
        <f>IF($C98=-1,-1,VLOOKUP($C98,'HCAD Process'!$D$5:$CZ$504,VLOOKUP(AI$4,'Table Name'!$C$2:$D$100,2,FALSE),FALSE))</f>
        <v>12/30/1899</v>
      </c>
      <c r="AJ98" t="str">
        <f>IF($C98=-1,-1,VLOOKUP($C98,'HCAD Process'!$D$5:$CZ$504,VLOOKUP(AJ$4,'Table Name'!$C$2:$D$100,2,FALSE),FALSE))</f>
        <v>KLEIN CROSSING  2/7/18  100%OCC  MI RANCH MEXICAN GRILL AND BAR, GNC, ORTHODONTIST, SPRIONG KLEIN ENDODONTICS, AT&amp;T, CHAMPION LIQUOR</v>
      </c>
      <c r="AK98">
        <f>IF($C98=-1,-1,VLOOKUP($C98,'HCAD Process'!$D$5:$CZ$504,VLOOKUP(AK$4,'Table Name'!$C$2:$D$100,2,FALSE),FALSE))</f>
        <v>16800</v>
      </c>
      <c r="AL98">
        <f>IF($C98=-1,-1,VLOOKUP($C98,'HCAD Process'!$D$5:$CZ$504,VLOOKUP(AL$4,'Table Name'!$C$2:$D$100,2,FALSE),FALSE))</f>
        <v>20581</v>
      </c>
      <c r="AM98">
        <f>IF($C98=-1,-1,VLOOKUP($C98,'HCAD Process'!$D$5:$CZ$504,VLOOKUP(AM$4,'Table Name'!$C$2:$D$100,2,FALSE),FALSE))</f>
        <v>0</v>
      </c>
      <c r="AN98">
        <f>IF($C98=-1,-1,VLOOKUP($C98,'HCAD Process'!$D$5:$CZ$504,VLOOKUP(AN$4,'Table Name'!$C$2:$D$100,2,FALSE),FALSE))</f>
        <v>0</v>
      </c>
      <c r="AO98">
        <f>IF($C98=-1,-1,VLOOKUP($C98,'HCAD Process'!$D$5:$CZ$504,VLOOKUP(AO$4,'Table Name'!$C$2:$D$100,2,FALSE),FALSE))</f>
        <v>0</v>
      </c>
      <c r="AP98">
        <f>IF($C98=-1,-1,VLOOKUP($C98,'HCAD Process'!$D$5:$CZ$504,VLOOKUP(AP$4,'Table Name'!$C$2:$D$100,2,FALSE),FALSE))</f>
        <v>16800</v>
      </c>
      <c r="AQ98">
        <f>IF($C98=-1,-1,VLOOKUP($C98,'HCAD Process'!$D$5:$CZ$504,VLOOKUP(AQ$4,'Table Name'!$C$2:$D$100,2,FALSE),FALSE))</f>
        <v>580</v>
      </c>
      <c r="AR98">
        <f>IF($C98=-1,-1,VLOOKUP($C98,'HCAD Process'!$D$5:$CZ$504,VLOOKUP(AR$4,'Table Name'!$C$2:$D$100,2,FALSE),FALSE))</f>
        <v>1</v>
      </c>
      <c r="AS98" t="str">
        <f>IF($C98=-1,-1,VLOOKUP($C98,'HCAD Process'!$D$5:$CZ$504,VLOOKUP(AS$4,'Table Name'!$C$2:$D$100,2,FALSE),FALSE))</f>
        <v>10</v>
      </c>
      <c r="AT98" t="str">
        <f>IF($C98=-1,-1,VLOOKUP($C98,'HCAD Process'!$D$5:$CZ$504,VLOOKUP(AT$4,'Table Name'!$C$2:$D$100,2,FALSE),FALSE))</f>
        <v>Rtl - Nghbrhood Shopping Ctr</v>
      </c>
      <c r="AU98">
        <f>IF($C98=-1,-1,VLOOKUP($C98,'HCAD Process'!$D$5:$CZ$504,VLOOKUP(AU$4,'Table Name'!$C$2:$D$100,2,FALSE),FALSE))</f>
        <v>0</v>
      </c>
      <c r="AV98">
        <f>IF($C98=-1,-1,VLOOKUP($C98,'HCAD Process'!$D$5:$CZ$504,VLOOKUP(AV$4,'Table Name'!$C$2:$D$100,2,FALSE),FALSE))</f>
        <v>0</v>
      </c>
      <c r="AW98">
        <f>IF($C98=-1,-1,VLOOKUP($C98,'HCAD Process'!$D$5:$CZ$504,VLOOKUP(AW$4,'Table Name'!$C$2:$D$100,2,FALSE),FALSE))</f>
        <v>16800</v>
      </c>
      <c r="AX98">
        <f>IF($C98=-1,-1,VLOOKUP($C98,'HCAD Process'!$D$5:$CZ$504,VLOOKUP(AX$4,'Table Name'!$C$2:$D$100,2,FALSE),FALSE))</f>
        <v>0</v>
      </c>
      <c r="AY98">
        <f>IF($C98=-1,-1,VLOOKUP($C98,'HCAD Process'!$D$5:$CZ$504,VLOOKUP(AY$4,'Table Name'!$C$2:$D$100,2,FALSE),FALSE))</f>
        <v>0</v>
      </c>
      <c r="AZ98">
        <f>IF($C98=-1,-1,VLOOKUP($C98,'HCAD Process'!$D$5:$CZ$504,VLOOKUP(AZ$4,'Table Name'!$C$2:$D$100,2,FALSE),FALSE))</f>
        <v>331800</v>
      </c>
      <c r="BA98" t="str">
        <f>IF($C98=-1,-1,VLOOKUP($C98,'HCAD Process'!$D$5:$CZ$504,VLOOKUP(BA$4,'Table Name'!$C$2:$D$100,2,FALSE),FALSE))</f>
        <v>24</v>
      </c>
      <c r="BB98" t="str">
        <f>IF($C98=-1,-1,VLOOKUP($C98,'HCAD Process'!$D$5:$CZ$504,VLOOKUP(BB$4,'Table Name'!$C$2:$D$100,2,FALSE),FALSE))</f>
        <v>RES C BLK 1</v>
      </c>
      <c r="BC98" t="str">
        <f>IF($C98=-1,-1,VLOOKUP($C98,'HCAD Process'!$D$5:$CZ$504,VLOOKUP(BC$4,'Table Name'!$C$2:$D$100,2,FALSE),FALSE))</f>
        <v>KLEIN CROSSING SHOPPING CNTR 1</v>
      </c>
      <c r="BD98" t="str">
        <f>IF($C98=-1,-1,VLOOKUP($C98,'HCAD Process'!$D$5:$CZ$504,VLOOKUP(BD$4,'Table Name'!$C$2:$D$100,2,FALSE),FALSE))</f>
        <v>5024</v>
      </c>
      <c r="BE98" t="str">
        <f>IF($C98=-1,-1,VLOOKUP($C98,'HCAD Process'!$D$5:$CZ$504,VLOOKUP(BE$4,'Table Name'!$C$2:$D$100,2,FALSE),FALSE))</f>
        <v>Far Northwest</v>
      </c>
      <c r="BF98" t="str">
        <f>IF($C98=-1,-1,VLOOKUP($C98,'HCAD Process'!$D$5:$CZ$504,VLOOKUP(BF$4,'Table Name'!$C$2:$D$100,2,FALSE),FALSE))</f>
        <v>320</v>
      </c>
      <c r="BG98" t="str">
        <f>IF($C98=-1,-1,VLOOKUP($C98,'HCAD Process'!$D$5:$CZ$504,VLOOKUP(BG$4,'Table Name'!$C$2:$D$100,2,FALSE),FALSE))</f>
        <v>ISD 17 - Klein ISD</v>
      </c>
      <c r="BH98" t="str">
        <f>IF($C98=-1,-1,VLOOKUP($C98,'HCAD Process'!$D$5:$CZ$504,VLOOKUP(BH$4,'Table Name'!$C$2:$D$100,2,FALSE),FALSE))</f>
        <v>9526.03</v>
      </c>
      <c r="BI98" t="str">
        <f>IF($C98=-1,-1,VLOOKUP($C98,'HCAD Process'!$D$5:$CZ$504,VLOOKUP(BI$4,'Table Name'!$C$2:$D$100,2,FALSE),FALSE))</f>
        <v>0</v>
      </c>
      <c r="BJ98" t="str">
        <f>IF($C98=-1,-1,VLOOKUP($C98,'HCAD Process'!$D$5:$CZ$504,VLOOKUP(BJ$4,'Table Name'!$C$2:$D$100,2,FALSE),FALSE))</f>
        <v>17</v>
      </c>
      <c r="BK98" t="str">
        <f>IF($C98=-1,-1,VLOOKUP($C98,'HCAD Process'!$D$5:$CZ$504,VLOOKUP(BK$4,'Table Name'!$C$2:$D$100,2,FALSE),FALSE))</f>
        <v>5070A</v>
      </c>
      <c r="BL98" t="str">
        <f>IF($C98=-1,-1,VLOOKUP($C98,'HCAD Process'!$D$5:$CZ$504,VLOOKUP(BL$4,'Table Name'!$C$2:$D$100,2,FALSE),FALSE))</f>
        <v>290Q</v>
      </c>
      <c r="BM98" t="str">
        <f>IF($C98=-1,-1,VLOOKUP($C98,'HCAD Process'!$D$5:$CZ$504,VLOOKUP(BM$4,'Table Name'!$C$2:$D$100,2,FALSE),FALSE))</f>
        <v>017 040 041 042 043 044 045 121 635 666</v>
      </c>
      <c r="BN98" t="str">
        <f>IF($C98=-1,-1,VLOOKUP($C98,'HCAD Process'!$D$5:$CZ$504,VLOOKUP(BN$4,'Table Name'!$C$2:$D$100,2,FALSE),FALSE))</f>
        <v>Real, Commercial</v>
      </c>
      <c r="BO98" t="str">
        <f>IF($C98=-1,-1,VLOOKUP($C98,'HCAD Process'!$D$5:$CZ$504,VLOOKUP(BO$4,'Table Name'!$C$2:$D$100,2,FALSE),FALSE))</f>
        <v>F1</v>
      </c>
      <c r="BP98" t="str">
        <f>IF($C98=-1,-1,VLOOKUP($C98,'HCAD Process'!$D$5:$CZ$504,VLOOKUP(BP$4,'Table Name'!$C$2:$D$100,2,FALSE),FALSE))</f>
        <v>Real, Commercial</v>
      </c>
      <c r="BQ98" t="str">
        <f>IF($C98=-1,-1,VLOOKUP($C98,'HCAD Process'!$D$5:$CZ$504,VLOOKUP(BQ$4,'Table Name'!$C$2:$D$100,2,FALSE),FALSE))</f>
        <v>Neighborhood Shopping Center</v>
      </c>
      <c r="BR98" t="str">
        <f>IF($C98=-1,-1,VLOOKUP($C98,'HCAD Process'!$D$5:$CZ$504,VLOOKUP(BR$4,'Table Name'!$C$2:$D$100,2,FALSE),FALSE))</f>
        <v>Neighborhood Shopping Ctr</v>
      </c>
      <c r="BS98" t="str">
        <f>IF($C98=-1,-1,VLOOKUP($C98,'HCAD Process'!$D$5:$CZ$504,VLOOKUP(BS$4,'Table Name'!$C$2:$D$100,2,FALSE),FALSE))</f>
        <v>8004</v>
      </c>
      <c r="BT98" t="str">
        <f>IF($C98=-1,-1,VLOOKUP($C98,'HCAD Process'!$D$5:$CZ$504,VLOOKUP(BT$4,'Table Name'!$C$2:$D$100,2,FALSE),FALSE))</f>
        <v>Land Neighborhood Section 4</v>
      </c>
      <c r="BU98">
        <f>IF($C98=-1,-1,VLOOKUP($C98,'HCAD Process'!$D$5:$CZ$504,VLOOKUP(BU$4,'Table Name'!$C$2:$D$100,2,FALSE),FALSE))</f>
        <v>90000</v>
      </c>
      <c r="BV98" t="str">
        <f>IF($C98=-1,-1,VLOOKUP($C98,'HCAD Process'!$D$5:$CZ$504,VLOOKUP(BV$4,'Table Name'!$C$2:$D$100,2,FALSE),FALSE))</f>
        <v>SF</v>
      </c>
      <c r="BW98" t="str">
        <f>IF($C98=-1,-1,VLOOKUP($C98,'HCAD Process'!$D$5:$CZ$504,VLOOKUP(BW$4,'Table Name'!$C$2:$D$100,2,FALSE),FALSE))</f>
        <v>1.0000</v>
      </c>
      <c r="BX98" t="str">
        <f>IF($C98=-1,-1,VLOOKUP($C98,'HCAD Process'!$D$5:$CZ$504,VLOOKUP(BX$4,'Table Name'!$C$2:$D$100,2,FALSE),FALSE))</f>
        <v>1.0000</v>
      </c>
      <c r="BY98" t="str">
        <f>IF($C98=-1,-1,VLOOKUP($C98,'HCAD Process'!$D$5:$CZ$504,VLOOKUP(BY$4,'Table Name'!$C$2:$D$100,2,FALSE),FALSE))</f>
        <v>1.0000</v>
      </c>
      <c r="BZ98" t="str">
        <f>IF($C98=-1,-1,VLOOKUP($C98,'HCAD Process'!$D$5:$CZ$504,VLOOKUP(BZ$4,'Table Name'!$C$2:$D$100,2,FALSE),FALSE))</f>
        <v>1.0000</v>
      </c>
      <c r="CA98">
        <f>IF($C98=-1,-1,VLOOKUP($C98,'HCAD Process'!$D$5:$CZ$504,VLOOKUP(CA$4,'Table Name'!$C$2:$D$100,2,FALSE),FALSE))</f>
        <v>8</v>
      </c>
      <c r="CB98">
        <f>IF($C98=-1,-1,VLOOKUP($C98,'HCAD Process'!$D$5:$CZ$504,VLOOKUP(CB$4,'Table Name'!$C$2:$D$100,2,FALSE),FALSE))</f>
        <v>8</v>
      </c>
      <c r="CC98">
        <f>IF($C98=-1,-1,VLOOKUP($C98,'HCAD Process'!$D$5:$CZ$504,VLOOKUP(CC$4,'Table Name'!$C$2:$D$100,2,FALSE),FALSE))</f>
        <v>720000</v>
      </c>
      <c r="CD98" t="str">
        <f>IF($C98=-1,-1,VLOOKUP($C98,'HCAD Process'!$D$5:$CZ$504,VLOOKUP(CD$4,'Table Name'!$C$2:$D$100,2,FALSE),FALSE))</f>
        <v>12357500100031</v>
      </c>
    </row>
    <row r="99" spans="2:82" x14ac:dyDescent="0.25">
      <c r="B99">
        <f t="shared" si="1"/>
        <v>95</v>
      </c>
      <c r="C99" t="str">
        <f t="array" ref="C99">IF(ISERROR(INDEX('HCAD Process'!CE$5:CE$504,MATCH(0,COUNTIF(C$4:C98,'HCAD Process'!CE$5:CE$504)+('HCAD Process'!CE$5:CE$504=-1),0))),-1,INDEX('HCAD Process'!CE$5:CE$504,MATCH(0,COUNTIF(C$4:C98,'HCAD Process'!CE$5:CE$504)+('HCAD Process'!CE$5:CE$504=-1),0)))</f>
        <v>12374500100011</v>
      </c>
      <c r="D99" t="str">
        <f>IF($C99=-1,-1,VLOOKUP($C99,'HCAD Process'!$D$5:$CZ$504,VLOOKUP(D$4,'Table Name'!$C$2:$D$100,2,FALSE),FALSE))</f>
        <v>1237450010001</v>
      </c>
      <c r="E99" t="str">
        <f>IF($C99=-1,-1,VLOOKUP($C99,'HCAD Process'!$D$5:$CZ$504,VLOOKUP(E$4,'Table Name'!$C$2:$D$100,2,FALSE),FALSE))</f>
        <v>01/01/2004</v>
      </c>
      <c r="F99" t="str">
        <f>IF($C99=-1,-1,VLOOKUP($C99,'HCAD Process'!$D$5:$CZ$504,VLOOKUP(F$4,'Table Name'!$C$2:$D$100,2,FALSE),FALSE))</f>
        <v>WASHINGTON SHOPPING CENTER LTD</v>
      </c>
      <c r="G99" t="str">
        <f>IF($C99=-1,-1,VLOOKUP($C99,'HCAD Process'!$D$5:$CZ$504,VLOOKUP(G$4,'Table Name'!$C$2:$D$100,2,FALSE),FALSE))</f>
        <v>WASHINGTON SHOPPING CENTER</v>
      </c>
      <c r="H99" t="str">
        <f>IF($C99=-1,-1,VLOOKUP($C99,'HCAD Process'!$D$5:$CZ$504,VLOOKUP(H$4,'Table Name'!$C$2:$D$100,2,FALSE),FALSE))</f>
        <v>Avi</v>
      </c>
      <c r="I99" t="str">
        <f>IF($C99=-1,-1,VLOOKUP($C99,'HCAD Process'!$D$5:$CZ$504,VLOOKUP(I$4,'Table Name'!$C$2:$D$100,2,FALSE),FALSE))</f>
        <v>5555 WASHINGTON AVE</v>
      </c>
      <c r="J99" t="str">
        <f>IF($C99=-1,-1,VLOOKUP($C99,'HCAD Process'!$D$5:$CZ$504,VLOOKUP(J$4,'Table Name'!$C$2:$D$100,2,FALSE),FALSE))</f>
        <v>HOUSTON</v>
      </c>
      <c r="K99" t="str">
        <f>IF($C99=-1,-1,VLOOKUP($C99,'HCAD Process'!$D$5:$CZ$504,VLOOKUP(K$4,'Table Name'!$C$2:$D$100,2,FALSE),FALSE))</f>
        <v>77007</v>
      </c>
      <c r="L99">
        <f>IF($C99=-1,-1,VLOOKUP($C99,'HCAD Process'!$D$5:$CZ$504,VLOOKUP(L$4,'Table Name'!$C$2:$D$100,2,FALSE),FALSE))</f>
        <v>4700000</v>
      </c>
      <c r="M99">
        <f>IF($C99=-1,-1,VLOOKUP($C99,'HCAD Process'!$D$5:$CZ$504,VLOOKUP(M$4,'Table Name'!$C$2:$D$100,2,FALSE),FALSE))</f>
        <v>5398283</v>
      </c>
      <c r="N99">
        <f>IF($C99=-1,-1,VLOOKUP($C99,'HCAD Process'!$D$5:$CZ$504,VLOOKUP(N$4,'Table Name'!$C$2:$D$100,2,FALSE),FALSE))</f>
        <v>5398283</v>
      </c>
      <c r="O99">
        <f>IF($C99=-1,-1,VLOOKUP($C99,'HCAD Process'!$D$5:$CZ$504,VLOOKUP(O$4,'Table Name'!$C$2:$D$100,2,FALSE),FALSE))</f>
        <v>0</v>
      </c>
      <c r="P99" t="e">
        <f>IF($C99=-1,-1,VLOOKUP($C99,'HCAD Process'!$D$5:$CZ$504,VLOOKUP(P$4,'Table Name'!$C$2:$D$100,2,FALSE),FALSE))</f>
        <v>#REF!</v>
      </c>
      <c r="Q99" t="str">
        <f>IF($C99=-1,-1,VLOOKUP($C99,'HCAD Process'!$D$5:$CZ$504,VLOOKUP(Q$4,'Table Name'!$C$2:$D$100,2,FALSE),FALSE))</f>
        <v>COMMERCIAL</v>
      </c>
      <c r="R99" t="str">
        <f>IF($C99=-1,-1,VLOOKUP($C99,'HCAD Process'!$D$5:$CZ$504,VLOOKUP(R$4,'Table Name'!$C$2:$D$100,2,FALSE),FALSE))</f>
        <v>1</v>
      </c>
      <c r="S99" t="str">
        <f>IF($C99=-1,-1,VLOOKUP($C99,'HCAD Process'!$D$5:$CZ$504,VLOOKUP(S$4,'Table Name'!$C$2:$D$100,2,FALSE),FALSE))</f>
        <v>4344</v>
      </c>
      <c r="T99" t="str">
        <f>IF($C99=-1,-1,VLOOKUP($C99,'HCAD Process'!$D$5:$CZ$504,VLOOKUP(T$4,'Table Name'!$C$2:$D$100,2,FALSE),FALSE))</f>
        <v>8412</v>
      </c>
      <c r="U99" t="str">
        <f>IF($C99=-1,-1,VLOOKUP($C99,'HCAD Process'!$D$5:$CZ$504,VLOOKUP(U$4,'Table Name'!$C$2:$D$100,2,FALSE),FALSE))</f>
        <v>C</v>
      </c>
      <c r="V99" t="str">
        <f>IF($C99=-1,-1,VLOOKUP($C99,'HCAD Process'!$D$5:$CZ$504,VLOOKUP(V$4,'Table Name'!$C$2:$D$100,2,FALSE),FALSE))</f>
        <v>Masonry Bearing</v>
      </c>
      <c r="W99">
        <f>IF($C99=-1,-1,VLOOKUP($C99,'HCAD Process'!$D$5:$CZ$504,VLOOKUP(W$4,'Table Name'!$C$2:$D$100,2,FALSE),FALSE))</f>
        <v>0</v>
      </c>
      <c r="X99">
        <f>IF($C99=-1,-1,VLOOKUP($C99,'HCAD Process'!$D$5:$CZ$504,VLOOKUP(X$4,'Table Name'!$C$2:$D$100,2,FALSE),FALSE))</f>
        <v>0</v>
      </c>
      <c r="Y99">
        <f>IF($C99=-1,-1,VLOOKUP($C99,'HCAD Process'!$D$5:$CZ$504,VLOOKUP(Y$4,'Table Name'!$C$2:$D$100,2,FALSE),FALSE))</f>
        <v>1585896</v>
      </c>
      <c r="Z99">
        <f>IF($C99=-1,-1,VLOOKUP($C99,'HCAD Process'!$D$5:$CZ$504,VLOOKUP(Z$4,'Table Name'!$C$2:$D$100,2,FALSE),FALSE))</f>
        <v>0</v>
      </c>
      <c r="AA99" t="str">
        <f>IF($C99=-1,-1,VLOOKUP($C99,'HCAD Process'!$D$5:$CZ$504,VLOOKUP(AA$4,'Table Name'!$C$2:$D$100,2,FALSE),FALSE))</f>
        <v>.250000</v>
      </c>
      <c r="AB99" t="str">
        <f>IF($C99=-1,-1,VLOOKUP($C99,'HCAD Process'!$D$5:$CZ$504,VLOOKUP(AB$4,'Table Name'!$C$2:$D$100,2,FALSE),FALSE))</f>
        <v>B</v>
      </c>
      <c r="AC99" t="str">
        <f>IF($C99=-1,-1,VLOOKUP($C99,'HCAD Process'!$D$5:$CZ$504,VLOOKUP(AC$4,'Table Name'!$C$2:$D$100,2,FALSE),FALSE))</f>
        <v>Good</v>
      </c>
      <c r="AD99" t="str">
        <f>IF($C99=-1,-1,VLOOKUP($C99,'HCAD Process'!$D$5:$CZ$504,VLOOKUP(AD$4,'Table Name'!$C$2:$D$100,2,FALSE),FALSE))</f>
        <v>2005</v>
      </c>
      <c r="AE99" t="str">
        <f>IF($C99=-1,-1,VLOOKUP($C99,'HCAD Process'!$D$5:$CZ$504,VLOOKUP(AE$4,'Table Name'!$C$2:$D$100,2,FALSE),FALSE))</f>
        <v>2005</v>
      </c>
      <c r="AF99" t="str">
        <f>IF($C99=-1,-1,VLOOKUP($C99,'HCAD Process'!$D$5:$CZ$504,VLOOKUP(AF$4,'Table Name'!$C$2:$D$100,2,FALSE),FALSE))</f>
        <v>0</v>
      </c>
      <c r="AG99" t="str">
        <f>IF($C99=-1,-1,VLOOKUP($C99,'HCAD Process'!$D$5:$CZ$504,VLOOKUP(AG$4,'Table Name'!$C$2:$D$100,2,FALSE),FALSE))</f>
        <v>2006</v>
      </c>
      <c r="AH99">
        <f>IF($C99=-1,-1,VLOOKUP($C99,'HCAD Process'!$D$5:$CZ$504,VLOOKUP(AH$4,'Table Name'!$C$2:$D$100,2,FALSE),FALSE))</f>
        <v>0</v>
      </c>
      <c r="AI99" t="str">
        <f>IF($C99=-1,-1,VLOOKUP($C99,'HCAD Process'!$D$5:$CZ$504,VLOOKUP(AI$4,'Table Name'!$C$2:$D$100,2,FALSE),FALSE))</f>
        <v>12/30/1899</v>
      </c>
      <c r="AJ99" t="str">
        <f>IF($C99=-1,-1,VLOOKUP($C99,'HCAD Process'!$D$5:$CZ$504,VLOOKUP(AJ$4,'Table Name'!$C$2:$D$100,2,FALSE),FALSE))</f>
        <v>AS OF 12/15 BLDG 100% OCC.</v>
      </c>
      <c r="AK99">
        <f>IF($C99=-1,-1,VLOOKUP($C99,'HCAD Process'!$D$5:$CZ$504,VLOOKUP(AK$4,'Table Name'!$C$2:$D$100,2,FALSE),FALSE))</f>
        <v>14827</v>
      </c>
      <c r="AL99">
        <f>IF($C99=-1,-1,VLOOKUP($C99,'HCAD Process'!$D$5:$CZ$504,VLOOKUP(AL$4,'Table Name'!$C$2:$D$100,2,FALSE),FALSE))</f>
        <v>16065</v>
      </c>
      <c r="AM99">
        <f>IF($C99=-1,-1,VLOOKUP($C99,'HCAD Process'!$D$5:$CZ$504,VLOOKUP(AM$4,'Table Name'!$C$2:$D$100,2,FALSE),FALSE))</f>
        <v>0</v>
      </c>
      <c r="AN99">
        <f>IF($C99=-1,-1,VLOOKUP($C99,'HCAD Process'!$D$5:$CZ$504,VLOOKUP(AN$4,'Table Name'!$C$2:$D$100,2,FALSE),FALSE))</f>
        <v>0</v>
      </c>
      <c r="AO99">
        <f>IF($C99=-1,-1,VLOOKUP($C99,'HCAD Process'!$D$5:$CZ$504,VLOOKUP(AO$4,'Table Name'!$C$2:$D$100,2,FALSE),FALSE))</f>
        <v>0</v>
      </c>
      <c r="AP99">
        <f>IF($C99=-1,-1,VLOOKUP($C99,'HCAD Process'!$D$5:$CZ$504,VLOOKUP(AP$4,'Table Name'!$C$2:$D$100,2,FALSE),FALSE))</f>
        <v>14827</v>
      </c>
      <c r="AQ99">
        <f>IF($C99=-1,-1,VLOOKUP($C99,'HCAD Process'!$D$5:$CZ$504,VLOOKUP(AQ$4,'Table Name'!$C$2:$D$100,2,FALSE),FALSE))</f>
        <v>600</v>
      </c>
      <c r="AR99">
        <f>IF($C99=-1,-1,VLOOKUP($C99,'HCAD Process'!$D$5:$CZ$504,VLOOKUP(AR$4,'Table Name'!$C$2:$D$100,2,FALSE),FALSE))</f>
        <v>1</v>
      </c>
      <c r="AS99" t="str">
        <f>IF($C99=-1,-1,VLOOKUP($C99,'HCAD Process'!$D$5:$CZ$504,VLOOKUP(AS$4,'Table Name'!$C$2:$D$100,2,FALSE),FALSE))</f>
        <v>09</v>
      </c>
      <c r="AT99" t="str">
        <f>IF($C99=-1,-1,VLOOKUP($C99,'HCAD Process'!$D$5:$CZ$504,VLOOKUP(AT$4,'Table Name'!$C$2:$D$100,2,FALSE),FALSE))</f>
        <v>Rtl - Strip Shopping Ctr</v>
      </c>
      <c r="AU99">
        <f>IF($C99=-1,-1,VLOOKUP($C99,'HCAD Process'!$D$5:$CZ$504,VLOOKUP(AU$4,'Table Name'!$C$2:$D$100,2,FALSE),FALSE))</f>
        <v>0</v>
      </c>
      <c r="AV99">
        <f>IF($C99=-1,-1,VLOOKUP($C99,'HCAD Process'!$D$5:$CZ$504,VLOOKUP(AV$4,'Table Name'!$C$2:$D$100,2,FALSE),FALSE))</f>
        <v>0</v>
      </c>
      <c r="AW99">
        <f>IF($C99=-1,-1,VLOOKUP($C99,'HCAD Process'!$D$5:$CZ$504,VLOOKUP(AW$4,'Table Name'!$C$2:$D$100,2,FALSE),FALSE))</f>
        <v>14827</v>
      </c>
      <c r="AX99">
        <f>IF($C99=-1,-1,VLOOKUP($C99,'HCAD Process'!$D$5:$CZ$504,VLOOKUP(AX$4,'Table Name'!$C$2:$D$100,2,FALSE),FALSE))</f>
        <v>0</v>
      </c>
      <c r="AY99">
        <f>IF($C99=-1,-1,VLOOKUP($C99,'HCAD Process'!$D$5:$CZ$504,VLOOKUP(AY$4,'Table Name'!$C$2:$D$100,2,FALSE),FALSE))</f>
        <v>0</v>
      </c>
      <c r="AZ99">
        <f>IF($C99=-1,-1,VLOOKUP($C99,'HCAD Process'!$D$5:$CZ$504,VLOOKUP(AZ$4,'Table Name'!$C$2:$D$100,2,FALSE),FALSE))</f>
        <v>474464</v>
      </c>
      <c r="BA99" t="str">
        <f>IF($C99=-1,-1,VLOOKUP($C99,'HCAD Process'!$D$5:$CZ$504,VLOOKUP(BA$4,'Table Name'!$C$2:$D$100,2,FALSE),FALSE))</f>
        <v>20</v>
      </c>
      <c r="BB99" t="str">
        <f>IF($C99=-1,-1,VLOOKUP($C99,'HCAD Process'!$D$5:$CZ$504,VLOOKUP(BB$4,'Table Name'!$C$2:$D$100,2,FALSE),FALSE))</f>
        <v>RES A BLK 1</v>
      </c>
      <c r="BC99" t="str">
        <f>IF($C99=-1,-1,VLOOKUP($C99,'HCAD Process'!$D$5:$CZ$504,VLOOKUP(BC$4,'Table Name'!$C$2:$D$100,2,FALSE),FALSE))</f>
        <v>CENTER R/P</v>
      </c>
      <c r="BD99" t="str">
        <f>IF($C99=-1,-1,VLOOKUP($C99,'HCAD Process'!$D$5:$CZ$504,VLOOKUP(BD$4,'Table Name'!$C$2:$D$100,2,FALSE),FALSE))</f>
        <v>5020</v>
      </c>
      <c r="BE99" t="str">
        <f>IF($C99=-1,-1,VLOOKUP($C99,'HCAD Process'!$D$5:$CZ$504,VLOOKUP(BE$4,'Table Name'!$C$2:$D$100,2,FALSE),FALSE))</f>
        <v>Heights</v>
      </c>
      <c r="BF99" t="str">
        <f>IF($C99=-1,-1,VLOOKUP($C99,'HCAD Process'!$D$5:$CZ$504,VLOOKUP(BF$4,'Table Name'!$C$2:$D$100,2,FALSE),FALSE))</f>
        <v>160</v>
      </c>
      <c r="BG99" t="str">
        <f>IF($C99=-1,-1,VLOOKUP($C99,'HCAD Process'!$D$5:$CZ$504,VLOOKUP(BG$4,'Table Name'!$C$2:$D$100,2,FALSE),FALSE))</f>
        <v>1F Lazybrook, Timbergrove, Washington Corridor</v>
      </c>
      <c r="BH99" t="str">
        <f>IF($C99=-1,-1,VLOOKUP($C99,'HCAD Process'!$D$5:$CZ$504,VLOOKUP(BH$4,'Table Name'!$C$2:$D$100,2,FALSE),FALSE))</f>
        <v>5925.03</v>
      </c>
      <c r="BI99" t="str">
        <f>IF($C99=-1,-1,VLOOKUP($C99,'HCAD Process'!$D$5:$CZ$504,VLOOKUP(BI$4,'Table Name'!$C$2:$D$100,2,FALSE),FALSE))</f>
        <v>0</v>
      </c>
      <c r="BJ99" t="str">
        <f>IF($C99=-1,-1,VLOOKUP($C99,'HCAD Process'!$D$5:$CZ$504,VLOOKUP(BJ$4,'Table Name'!$C$2:$D$100,2,FALSE),FALSE))</f>
        <v>01</v>
      </c>
      <c r="BK99" t="str">
        <f>IF($C99=-1,-1,VLOOKUP($C99,'HCAD Process'!$D$5:$CZ$504,VLOOKUP(BK$4,'Table Name'!$C$2:$D$100,2,FALSE),FALSE))</f>
        <v>5257B</v>
      </c>
      <c r="BL99" t="str">
        <f>IF($C99=-1,-1,VLOOKUP($C99,'HCAD Process'!$D$5:$CZ$504,VLOOKUP(BL$4,'Table Name'!$C$2:$D$100,2,FALSE),FALSE))</f>
        <v>492G</v>
      </c>
      <c r="BM99" t="str">
        <f>IF($C99=-1,-1,VLOOKUP($C99,'HCAD Process'!$D$5:$CZ$504,VLOOKUP(BM$4,'Table Name'!$C$2:$D$100,2,FALSE),FALSE))</f>
        <v>001 040 041 042 043 044 048 061</v>
      </c>
      <c r="BN99" t="str">
        <f>IF($C99=-1,-1,VLOOKUP($C99,'HCAD Process'!$D$5:$CZ$504,VLOOKUP(BN$4,'Table Name'!$C$2:$D$100,2,FALSE),FALSE))</f>
        <v>Real, Commercial</v>
      </c>
      <c r="BO99" t="str">
        <f>IF($C99=-1,-1,VLOOKUP($C99,'HCAD Process'!$D$5:$CZ$504,VLOOKUP(BO$4,'Table Name'!$C$2:$D$100,2,FALSE),FALSE))</f>
        <v>F1</v>
      </c>
      <c r="BP99" t="str">
        <f>IF($C99=-1,-1,VLOOKUP($C99,'HCAD Process'!$D$5:$CZ$504,VLOOKUP(BP$4,'Table Name'!$C$2:$D$100,2,FALSE),FALSE))</f>
        <v>Real, Commercial</v>
      </c>
      <c r="BQ99" t="str">
        <f>IF($C99=-1,-1,VLOOKUP($C99,'HCAD Process'!$D$5:$CZ$504,VLOOKUP(BQ$4,'Table Name'!$C$2:$D$100,2,FALSE),FALSE))</f>
        <v>Strip Shopping Center</v>
      </c>
      <c r="BR99" t="str">
        <f>IF($C99=-1,-1,VLOOKUP($C99,'HCAD Process'!$D$5:$CZ$504,VLOOKUP(BR$4,'Table Name'!$C$2:$D$100,2,FALSE),FALSE))</f>
        <v>Neighborhood Shopping Ctr</v>
      </c>
      <c r="BS99" t="str">
        <f>IF($C99=-1,-1,VLOOKUP($C99,'HCAD Process'!$D$5:$CZ$504,VLOOKUP(BS$4,'Table Name'!$C$2:$D$100,2,FALSE),FALSE))</f>
        <v>8001</v>
      </c>
      <c r="BT99" t="str">
        <f>IF($C99=-1,-1,VLOOKUP($C99,'HCAD Process'!$D$5:$CZ$504,VLOOKUP(BT$4,'Table Name'!$C$2:$D$100,2,FALSE),FALSE))</f>
        <v>Land Neighborhood Section 1</v>
      </c>
      <c r="BU99">
        <f>IF($C99=-1,-1,VLOOKUP($C99,'HCAD Process'!$D$5:$CZ$504,VLOOKUP(BU$4,'Table Name'!$C$2:$D$100,2,FALSE),FALSE))</f>
        <v>51923</v>
      </c>
      <c r="BV99" t="str">
        <f>IF($C99=-1,-1,VLOOKUP($C99,'HCAD Process'!$D$5:$CZ$504,VLOOKUP(BV$4,'Table Name'!$C$2:$D$100,2,FALSE),FALSE))</f>
        <v>SF</v>
      </c>
      <c r="BW99" t="str">
        <f>IF($C99=-1,-1,VLOOKUP($C99,'HCAD Process'!$D$5:$CZ$504,VLOOKUP(BW$4,'Table Name'!$C$2:$D$100,2,FALSE),FALSE))</f>
        <v>1.0000</v>
      </c>
      <c r="BX99" t="str">
        <f>IF($C99=-1,-1,VLOOKUP($C99,'HCAD Process'!$D$5:$CZ$504,VLOOKUP(BX$4,'Table Name'!$C$2:$D$100,2,FALSE),FALSE))</f>
        <v>1.0000</v>
      </c>
      <c r="BY99" t="str">
        <f>IF($C99=-1,-1,VLOOKUP($C99,'HCAD Process'!$D$5:$CZ$504,VLOOKUP(BY$4,'Table Name'!$C$2:$D$100,2,FALSE),FALSE))</f>
        <v>1.0000</v>
      </c>
      <c r="BZ99" t="str">
        <f>IF($C99=-1,-1,VLOOKUP($C99,'HCAD Process'!$D$5:$CZ$504,VLOOKUP(BZ$4,'Table Name'!$C$2:$D$100,2,FALSE),FALSE))</f>
        <v>1.0000</v>
      </c>
      <c r="CA99">
        <f>IF($C99=-1,-1,VLOOKUP($C99,'HCAD Process'!$D$5:$CZ$504,VLOOKUP(CA$4,'Table Name'!$C$2:$D$100,2,FALSE),FALSE))</f>
        <v>75</v>
      </c>
      <c r="CB99">
        <f>IF($C99=-1,-1,VLOOKUP($C99,'HCAD Process'!$D$5:$CZ$504,VLOOKUP(CB$4,'Table Name'!$C$2:$D$100,2,FALSE),FALSE))</f>
        <v>75</v>
      </c>
      <c r="CC99">
        <f>IF($C99=-1,-1,VLOOKUP($C99,'HCAD Process'!$D$5:$CZ$504,VLOOKUP(CC$4,'Table Name'!$C$2:$D$100,2,FALSE),FALSE))</f>
        <v>3894225</v>
      </c>
      <c r="CD99" t="str">
        <f>IF($C99=-1,-1,VLOOKUP($C99,'HCAD Process'!$D$5:$CZ$504,VLOOKUP(CD$4,'Table Name'!$C$2:$D$100,2,FALSE),FALSE))</f>
        <v>12374500100011</v>
      </c>
    </row>
    <row r="100" spans="2:82" x14ac:dyDescent="0.25">
      <c r="B100">
        <f t="shared" si="1"/>
        <v>96</v>
      </c>
      <c r="C100" t="str">
        <f t="array" ref="C100">IF(ISERROR(INDEX('HCAD Process'!CE$5:CE$504,MATCH(0,COUNTIF(C$4:C99,'HCAD Process'!CE$5:CE$504)+('HCAD Process'!CE$5:CE$504=-1),0))),-1,INDEX('HCAD Process'!CE$5:CE$504,MATCH(0,COUNTIF(C$4:C99,'HCAD Process'!CE$5:CE$504)+('HCAD Process'!CE$5:CE$504=-1),0)))</f>
        <v>12738300100011</v>
      </c>
      <c r="D100" t="str">
        <f>IF($C100=-1,-1,VLOOKUP($C100,'HCAD Process'!$D$5:$CZ$504,VLOOKUP(D$4,'Table Name'!$C$2:$D$100,2,FALSE),FALSE))</f>
        <v>1273830010001</v>
      </c>
      <c r="E100" t="str">
        <f>IF($C100=-1,-1,VLOOKUP($C100,'HCAD Process'!$D$5:$CZ$504,VLOOKUP(E$4,'Table Name'!$C$2:$D$100,2,FALSE),FALSE))</f>
        <v>01/01/2006</v>
      </c>
      <c r="F100" t="str">
        <f>IF($C100=-1,-1,VLOOKUP($C100,'HCAD Process'!$D$5:$CZ$504,VLOOKUP(F$4,'Table Name'!$C$2:$D$100,2,FALSE),FALSE))</f>
        <v>2533 SOUTHMORE PARTNERS LP</v>
      </c>
      <c r="G100">
        <f>IF($C100=-1,-1,VLOOKUP($C100,'HCAD Process'!$D$5:$CZ$504,VLOOKUP(G$4,'Table Name'!$C$2:$D$100,2,FALSE),FALSE))</f>
        <v>0</v>
      </c>
      <c r="H100" t="str">
        <f>IF($C100=-1,-1,VLOOKUP($C100,'HCAD Process'!$D$5:$CZ$504,VLOOKUP(H$4,'Table Name'!$C$2:$D$100,2,FALSE),FALSE))</f>
        <v>Avi</v>
      </c>
      <c r="I100" t="str">
        <f>IF($C100=-1,-1,VLOOKUP($C100,'HCAD Process'!$D$5:$CZ$504,VLOOKUP(I$4,'Table Name'!$C$2:$D$100,2,FALSE),FALSE))</f>
        <v>2533 SOUTHMORE BLVD</v>
      </c>
      <c r="J100" t="str">
        <f>IF($C100=-1,-1,VLOOKUP($C100,'HCAD Process'!$D$5:$CZ$504,VLOOKUP(J$4,'Table Name'!$C$2:$D$100,2,FALSE),FALSE))</f>
        <v>HOUSTON</v>
      </c>
      <c r="K100" t="str">
        <f>IF($C100=-1,-1,VLOOKUP($C100,'HCAD Process'!$D$5:$CZ$504,VLOOKUP(K$4,'Table Name'!$C$2:$D$100,2,FALSE),FALSE))</f>
        <v>77004</v>
      </c>
      <c r="L100">
        <f>IF($C100=-1,-1,VLOOKUP($C100,'HCAD Process'!$D$5:$CZ$504,VLOOKUP(L$4,'Table Name'!$C$2:$D$100,2,FALSE),FALSE))</f>
        <v>1713200</v>
      </c>
      <c r="M100">
        <f>IF($C100=-1,-1,VLOOKUP($C100,'HCAD Process'!$D$5:$CZ$504,VLOOKUP(M$4,'Table Name'!$C$2:$D$100,2,FALSE),FALSE))</f>
        <v>1602083</v>
      </c>
      <c r="N100">
        <f>IF($C100=-1,-1,VLOOKUP($C100,'HCAD Process'!$D$5:$CZ$504,VLOOKUP(N$4,'Table Name'!$C$2:$D$100,2,FALSE),FALSE))</f>
        <v>1519524</v>
      </c>
      <c r="O100">
        <f>IF($C100=-1,-1,VLOOKUP($C100,'HCAD Process'!$D$5:$CZ$504,VLOOKUP(O$4,'Table Name'!$C$2:$D$100,2,FALSE),FALSE))</f>
        <v>0</v>
      </c>
      <c r="P100" t="e">
        <f>IF($C100=-1,-1,VLOOKUP($C100,'HCAD Process'!$D$5:$CZ$504,VLOOKUP(P$4,'Table Name'!$C$2:$D$100,2,FALSE),FALSE))</f>
        <v>#REF!</v>
      </c>
      <c r="Q100" t="str">
        <f>IF($C100=-1,-1,VLOOKUP($C100,'HCAD Process'!$D$5:$CZ$504,VLOOKUP(Q$4,'Table Name'!$C$2:$D$100,2,FALSE),FALSE))</f>
        <v>COMMERCIAL</v>
      </c>
      <c r="R100" t="str">
        <f>IF($C100=-1,-1,VLOOKUP($C100,'HCAD Process'!$D$5:$CZ$504,VLOOKUP(R$4,'Table Name'!$C$2:$D$100,2,FALSE),FALSE))</f>
        <v>1</v>
      </c>
      <c r="S100" t="str">
        <f>IF($C100=-1,-1,VLOOKUP($C100,'HCAD Process'!$D$5:$CZ$504,VLOOKUP(S$4,'Table Name'!$C$2:$D$100,2,FALSE),FALSE))</f>
        <v>4344</v>
      </c>
      <c r="T100" t="str">
        <f>IF($C100=-1,-1,VLOOKUP($C100,'HCAD Process'!$D$5:$CZ$504,VLOOKUP(T$4,'Table Name'!$C$2:$D$100,2,FALSE),FALSE))</f>
        <v>8412</v>
      </c>
      <c r="U100" t="str">
        <f>IF($C100=-1,-1,VLOOKUP($C100,'HCAD Process'!$D$5:$CZ$504,VLOOKUP(U$4,'Table Name'!$C$2:$D$100,2,FALSE),FALSE))</f>
        <v>C</v>
      </c>
      <c r="V100" t="str">
        <f>IF($C100=-1,-1,VLOOKUP($C100,'HCAD Process'!$D$5:$CZ$504,VLOOKUP(V$4,'Table Name'!$C$2:$D$100,2,FALSE),FALSE))</f>
        <v>Masonry Bearing</v>
      </c>
      <c r="W100">
        <f>IF($C100=-1,-1,VLOOKUP($C100,'HCAD Process'!$D$5:$CZ$504,VLOOKUP(W$4,'Table Name'!$C$2:$D$100,2,FALSE),FALSE))</f>
        <v>0</v>
      </c>
      <c r="X100">
        <f>IF($C100=-1,-1,VLOOKUP($C100,'HCAD Process'!$D$5:$CZ$504,VLOOKUP(X$4,'Table Name'!$C$2:$D$100,2,FALSE),FALSE))</f>
        <v>0</v>
      </c>
      <c r="Y100">
        <f>IF($C100=-1,-1,VLOOKUP($C100,'HCAD Process'!$D$5:$CZ$504,VLOOKUP(Y$4,'Table Name'!$C$2:$D$100,2,FALSE),FALSE))</f>
        <v>920408</v>
      </c>
      <c r="Z100">
        <f>IF($C100=-1,-1,VLOOKUP($C100,'HCAD Process'!$D$5:$CZ$504,VLOOKUP(Z$4,'Table Name'!$C$2:$D$100,2,FALSE),FALSE))</f>
        <v>0</v>
      </c>
      <c r="AA100" t="str">
        <f>IF($C100=-1,-1,VLOOKUP($C100,'HCAD Process'!$D$5:$CZ$504,VLOOKUP(AA$4,'Table Name'!$C$2:$D$100,2,FALSE),FALSE))</f>
        <v>.270000</v>
      </c>
      <c r="AB100" t="str">
        <f>IF($C100=-1,-1,VLOOKUP($C100,'HCAD Process'!$D$5:$CZ$504,VLOOKUP(AB$4,'Table Name'!$C$2:$D$100,2,FALSE),FALSE))</f>
        <v>C</v>
      </c>
      <c r="AC100" t="str">
        <f>IF($C100=-1,-1,VLOOKUP($C100,'HCAD Process'!$D$5:$CZ$504,VLOOKUP(AC$4,'Table Name'!$C$2:$D$100,2,FALSE),FALSE))</f>
        <v>Average</v>
      </c>
      <c r="AD100" t="str">
        <f>IF($C100=-1,-1,VLOOKUP($C100,'HCAD Process'!$D$5:$CZ$504,VLOOKUP(AD$4,'Table Name'!$C$2:$D$100,2,FALSE),FALSE))</f>
        <v>2005</v>
      </c>
      <c r="AE100" t="str">
        <f>IF($C100=-1,-1,VLOOKUP($C100,'HCAD Process'!$D$5:$CZ$504,VLOOKUP(AE$4,'Table Name'!$C$2:$D$100,2,FALSE),FALSE))</f>
        <v>2005</v>
      </c>
      <c r="AF100" t="str">
        <f>IF($C100=-1,-1,VLOOKUP($C100,'HCAD Process'!$D$5:$CZ$504,VLOOKUP(AF$4,'Table Name'!$C$2:$D$100,2,FALSE),FALSE))</f>
        <v>0</v>
      </c>
      <c r="AG100" t="str">
        <f>IF($C100=-1,-1,VLOOKUP($C100,'HCAD Process'!$D$5:$CZ$504,VLOOKUP(AG$4,'Table Name'!$C$2:$D$100,2,FALSE),FALSE))</f>
        <v>2006</v>
      </c>
      <c r="AH100">
        <f>IF($C100=-1,-1,VLOOKUP($C100,'HCAD Process'!$D$5:$CZ$504,VLOOKUP(AH$4,'Table Name'!$C$2:$D$100,2,FALSE),FALSE))</f>
        <v>0</v>
      </c>
      <c r="AI100" t="str">
        <f>IF($C100=-1,-1,VLOOKUP($C100,'HCAD Process'!$D$5:$CZ$504,VLOOKUP(AI$4,'Table Name'!$C$2:$D$100,2,FALSE),FALSE))</f>
        <v>12/30/1899</v>
      </c>
      <c r="AJ100">
        <f>IF($C100=-1,-1,VLOOKUP($C100,'HCAD Process'!$D$5:$CZ$504,VLOOKUP(AJ$4,'Table Name'!$C$2:$D$100,2,FALSE),FALSE))</f>
        <v>0</v>
      </c>
      <c r="AK100">
        <f>IF($C100=-1,-1,VLOOKUP($C100,'HCAD Process'!$D$5:$CZ$504,VLOOKUP(AK$4,'Table Name'!$C$2:$D$100,2,FALSE),FALSE))</f>
        <v>10140</v>
      </c>
      <c r="AL100">
        <f>IF($C100=-1,-1,VLOOKUP($C100,'HCAD Process'!$D$5:$CZ$504,VLOOKUP(AL$4,'Table Name'!$C$2:$D$100,2,FALSE),FALSE))</f>
        <v>10920</v>
      </c>
      <c r="AM100">
        <f>IF($C100=-1,-1,VLOOKUP($C100,'HCAD Process'!$D$5:$CZ$504,VLOOKUP(AM$4,'Table Name'!$C$2:$D$100,2,FALSE),FALSE))</f>
        <v>0</v>
      </c>
      <c r="AN100">
        <f>IF($C100=-1,-1,VLOOKUP($C100,'HCAD Process'!$D$5:$CZ$504,VLOOKUP(AN$4,'Table Name'!$C$2:$D$100,2,FALSE),FALSE))</f>
        <v>0</v>
      </c>
      <c r="AO100">
        <f>IF($C100=-1,-1,VLOOKUP($C100,'HCAD Process'!$D$5:$CZ$504,VLOOKUP(AO$4,'Table Name'!$C$2:$D$100,2,FALSE),FALSE))</f>
        <v>0</v>
      </c>
      <c r="AP100">
        <f>IF($C100=-1,-1,VLOOKUP($C100,'HCAD Process'!$D$5:$CZ$504,VLOOKUP(AP$4,'Table Name'!$C$2:$D$100,2,FALSE),FALSE))</f>
        <v>10140</v>
      </c>
      <c r="AQ100">
        <f>IF($C100=-1,-1,VLOOKUP($C100,'HCAD Process'!$D$5:$CZ$504,VLOOKUP(AQ$4,'Table Name'!$C$2:$D$100,2,FALSE),FALSE))</f>
        <v>442</v>
      </c>
      <c r="AR100">
        <f>IF($C100=-1,-1,VLOOKUP($C100,'HCAD Process'!$D$5:$CZ$504,VLOOKUP(AR$4,'Table Name'!$C$2:$D$100,2,FALSE),FALSE))</f>
        <v>1</v>
      </c>
      <c r="AS100" t="str">
        <f>IF($C100=-1,-1,VLOOKUP($C100,'HCAD Process'!$D$5:$CZ$504,VLOOKUP(AS$4,'Table Name'!$C$2:$D$100,2,FALSE),FALSE))</f>
        <v>09</v>
      </c>
      <c r="AT100" t="str">
        <f>IF($C100=-1,-1,VLOOKUP($C100,'HCAD Process'!$D$5:$CZ$504,VLOOKUP(AT$4,'Table Name'!$C$2:$D$100,2,FALSE),FALSE))</f>
        <v>Rtl - Strip Shopping Ctr</v>
      </c>
      <c r="AU100">
        <f>IF($C100=-1,-1,VLOOKUP($C100,'HCAD Process'!$D$5:$CZ$504,VLOOKUP(AU$4,'Table Name'!$C$2:$D$100,2,FALSE),FALSE))</f>
        <v>0</v>
      </c>
      <c r="AV100">
        <f>IF($C100=-1,-1,VLOOKUP($C100,'HCAD Process'!$D$5:$CZ$504,VLOOKUP(AV$4,'Table Name'!$C$2:$D$100,2,FALSE),FALSE))</f>
        <v>0</v>
      </c>
      <c r="AW100">
        <f>IF($C100=-1,-1,VLOOKUP($C100,'HCAD Process'!$D$5:$CZ$504,VLOOKUP(AW$4,'Table Name'!$C$2:$D$100,2,FALSE),FALSE))</f>
        <v>10089</v>
      </c>
      <c r="AX100">
        <f>IF($C100=-1,-1,VLOOKUP($C100,'HCAD Process'!$D$5:$CZ$504,VLOOKUP(AX$4,'Table Name'!$C$2:$D$100,2,FALSE),FALSE))</f>
        <v>0</v>
      </c>
      <c r="AY100">
        <f>IF($C100=-1,-1,VLOOKUP($C100,'HCAD Process'!$D$5:$CZ$504,VLOOKUP(AY$4,'Table Name'!$C$2:$D$100,2,FALSE),FALSE))</f>
        <v>0</v>
      </c>
      <c r="AZ100">
        <f>IF($C100=-1,-1,VLOOKUP($C100,'HCAD Process'!$D$5:$CZ$504,VLOOKUP(AZ$4,'Table Name'!$C$2:$D$100,2,FALSE),FALSE))</f>
        <v>186647</v>
      </c>
      <c r="BA100" t="str">
        <f>IF($C100=-1,-1,VLOOKUP($C100,'HCAD Process'!$D$5:$CZ$504,VLOOKUP(BA$4,'Table Name'!$C$2:$D$100,2,FALSE),FALSE))</f>
        <v>3</v>
      </c>
      <c r="BB100" t="str">
        <f>IF($C100=-1,-1,VLOOKUP($C100,'HCAD Process'!$D$5:$CZ$504,VLOOKUP(BB$4,'Table Name'!$C$2:$D$100,2,FALSE),FALSE))</f>
        <v>RES A BLK 1</v>
      </c>
      <c r="BC100" t="str">
        <f>IF($C100=-1,-1,VLOOKUP($C100,'HCAD Process'!$D$5:$CZ$504,VLOOKUP(BC$4,'Table Name'!$C$2:$D$100,2,FALSE),FALSE))</f>
        <v>SHOPS AT LIVE OAK</v>
      </c>
      <c r="BD100" t="str">
        <f>IF($C100=-1,-1,VLOOKUP($C100,'HCAD Process'!$D$5:$CZ$504,VLOOKUP(BD$4,'Table Name'!$C$2:$D$100,2,FALSE),FALSE))</f>
        <v>5003</v>
      </c>
      <c r="BE100" t="str">
        <f>IF($C100=-1,-1,VLOOKUP($C100,'HCAD Process'!$D$5:$CZ$504,VLOOKUP(BE$4,'Table Name'!$C$2:$D$100,2,FALSE),FALSE))</f>
        <v>Inner Loop West</v>
      </c>
      <c r="BF100" t="str">
        <f>IF($C100=-1,-1,VLOOKUP($C100,'HCAD Process'!$D$5:$CZ$504,VLOOKUP(BF$4,'Table Name'!$C$2:$D$100,2,FALSE),FALSE))</f>
        <v>130</v>
      </c>
      <c r="BG100" t="str">
        <f>IF($C100=-1,-1,VLOOKUP($C100,'HCAD Process'!$D$5:$CZ$504,VLOOKUP(BG$4,'Table Name'!$C$2:$D$100,2,FALSE),FALSE))</f>
        <v>1C Midtown, Riverside Terrace, University Areas</v>
      </c>
      <c r="BH100" t="str">
        <f>IF($C100=-1,-1,VLOOKUP($C100,'HCAD Process'!$D$5:$CZ$504,VLOOKUP(BH$4,'Table Name'!$C$2:$D$100,2,FALSE),FALSE))</f>
        <v>5916.04</v>
      </c>
      <c r="BI100" t="str">
        <f>IF($C100=-1,-1,VLOOKUP($C100,'HCAD Process'!$D$5:$CZ$504,VLOOKUP(BI$4,'Table Name'!$C$2:$D$100,2,FALSE),FALSE))</f>
        <v>0</v>
      </c>
      <c r="BJ100" t="str">
        <f>IF($C100=-1,-1,VLOOKUP($C100,'HCAD Process'!$D$5:$CZ$504,VLOOKUP(BJ$4,'Table Name'!$C$2:$D$100,2,FALSE),FALSE))</f>
        <v>01</v>
      </c>
      <c r="BK100" t="str">
        <f>IF($C100=-1,-1,VLOOKUP($C100,'HCAD Process'!$D$5:$CZ$504,VLOOKUP(BK$4,'Table Name'!$C$2:$D$100,2,FALSE),FALSE))</f>
        <v>5355B</v>
      </c>
      <c r="BL100" t="str">
        <f>IF($C100=-1,-1,VLOOKUP($C100,'HCAD Process'!$D$5:$CZ$504,VLOOKUP(BL$4,'Table Name'!$C$2:$D$100,2,FALSE),FALSE))</f>
        <v>533B</v>
      </c>
      <c r="BM100" t="str">
        <f>IF($C100=-1,-1,VLOOKUP($C100,'HCAD Process'!$D$5:$CZ$504,VLOOKUP(BM$4,'Table Name'!$C$2:$D$100,2,FALSE),FALSE))</f>
        <v>001 040 041 042 043 044 048 061 888 944</v>
      </c>
      <c r="BN100" t="str">
        <f>IF($C100=-1,-1,VLOOKUP($C100,'HCAD Process'!$D$5:$CZ$504,VLOOKUP(BN$4,'Table Name'!$C$2:$D$100,2,FALSE),FALSE))</f>
        <v>Real, Commercial</v>
      </c>
      <c r="BO100" t="str">
        <f>IF($C100=-1,-1,VLOOKUP($C100,'HCAD Process'!$D$5:$CZ$504,VLOOKUP(BO$4,'Table Name'!$C$2:$D$100,2,FALSE),FALSE))</f>
        <v>F1</v>
      </c>
      <c r="BP100" t="str">
        <f>IF($C100=-1,-1,VLOOKUP($C100,'HCAD Process'!$D$5:$CZ$504,VLOOKUP(BP$4,'Table Name'!$C$2:$D$100,2,FALSE),FALSE))</f>
        <v>Real, Commercial</v>
      </c>
      <c r="BQ100" t="str">
        <f>IF($C100=-1,-1,VLOOKUP($C100,'HCAD Process'!$D$5:$CZ$504,VLOOKUP(BQ$4,'Table Name'!$C$2:$D$100,2,FALSE),FALSE))</f>
        <v>Strip Shopping Center</v>
      </c>
      <c r="BR100" t="str">
        <f>IF($C100=-1,-1,VLOOKUP($C100,'HCAD Process'!$D$5:$CZ$504,VLOOKUP(BR$4,'Table Name'!$C$2:$D$100,2,FALSE),FALSE))</f>
        <v>Neighborhood Shopping Ctr</v>
      </c>
      <c r="BS100" t="str">
        <f>IF($C100=-1,-1,VLOOKUP($C100,'HCAD Process'!$D$5:$CZ$504,VLOOKUP(BS$4,'Table Name'!$C$2:$D$100,2,FALSE),FALSE))</f>
        <v>8001</v>
      </c>
      <c r="BT100" t="str">
        <f>IF($C100=-1,-1,VLOOKUP($C100,'HCAD Process'!$D$5:$CZ$504,VLOOKUP(BT$4,'Table Name'!$C$2:$D$100,2,FALSE),FALSE))</f>
        <v>Land Neighborhood Section 1</v>
      </c>
      <c r="BU100">
        <f>IF($C100=-1,-1,VLOOKUP($C100,'HCAD Process'!$D$5:$CZ$504,VLOOKUP(BU$4,'Table Name'!$C$2:$D$100,2,FALSE),FALSE))</f>
        <v>31900</v>
      </c>
      <c r="BV100" t="str">
        <f>IF($C100=-1,-1,VLOOKUP($C100,'HCAD Process'!$D$5:$CZ$504,VLOOKUP(BV$4,'Table Name'!$C$2:$D$100,2,FALSE),FALSE))</f>
        <v>SF</v>
      </c>
      <c r="BW100" t="str">
        <f>IF($C100=-1,-1,VLOOKUP($C100,'HCAD Process'!$D$5:$CZ$504,VLOOKUP(BW$4,'Table Name'!$C$2:$D$100,2,FALSE),FALSE))</f>
        <v>1.0000</v>
      </c>
      <c r="BX100" t="str">
        <f>IF($C100=-1,-1,VLOOKUP($C100,'HCAD Process'!$D$5:$CZ$504,VLOOKUP(BX$4,'Table Name'!$C$2:$D$100,2,FALSE),FALSE))</f>
        <v>1.0000</v>
      </c>
      <c r="BY100" t="str">
        <f>IF($C100=-1,-1,VLOOKUP($C100,'HCAD Process'!$D$5:$CZ$504,VLOOKUP(BY$4,'Table Name'!$C$2:$D$100,2,FALSE),FALSE))</f>
        <v>1.0000</v>
      </c>
      <c r="BZ100" t="str">
        <f>IF($C100=-1,-1,VLOOKUP($C100,'HCAD Process'!$D$5:$CZ$504,VLOOKUP(BZ$4,'Table Name'!$C$2:$D$100,2,FALSE),FALSE))</f>
        <v>1.0000</v>
      </c>
      <c r="CA100">
        <f>IF($C100=-1,-1,VLOOKUP($C100,'HCAD Process'!$D$5:$CZ$504,VLOOKUP(CA$4,'Table Name'!$C$2:$D$100,2,FALSE),FALSE))</f>
        <v>25</v>
      </c>
      <c r="CB100">
        <f>IF($C100=-1,-1,VLOOKUP($C100,'HCAD Process'!$D$5:$CZ$504,VLOOKUP(CB$4,'Table Name'!$C$2:$D$100,2,FALSE),FALSE))</f>
        <v>25</v>
      </c>
      <c r="CC100">
        <f>IF($C100=-1,-1,VLOOKUP($C100,'HCAD Process'!$D$5:$CZ$504,VLOOKUP(CC$4,'Table Name'!$C$2:$D$100,2,FALSE),FALSE))</f>
        <v>797500</v>
      </c>
      <c r="CD100" t="str">
        <f>IF($C100=-1,-1,VLOOKUP($C100,'HCAD Process'!$D$5:$CZ$504,VLOOKUP(CD$4,'Table Name'!$C$2:$D$100,2,FALSE),FALSE))</f>
        <v>12738300100011</v>
      </c>
    </row>
    <row r="101" spans="2:82" x14ac:dyDescent="0.25">
      <c r="B101">
        <f t="shared" si="1"/>
        <v>97</v>
      </c>
      <c r="C101" t="str">
        <f t="array" ref="C101">IF(ISERROR(INDEX('HCAD Process'!CE$5:CE$504,MATCH(0,COUNTIF(C$4:C100,'HCAD Process'!CE$5:CE$504)+('HCAD Process'!CE$5:CE$504=-1),0))),-1,INDEX('HCAD Process'!CE$5:CE$504,MATCH(0,COUNTIF(C$4:C100,'HCAD Process'!CE$5:CE$504)+('HCAD Process'!CE$5:CE$504=-1),0)))</f>
        <v>13237900100011</v>
      </c>
      <c r="D101" t="str">
        <f>IF($C101=-1,-1,VLOOKUP($C101,'HCAD Process'!$D$5:$CZ$504,VLOOKUP(D$4,'Table Name'!$C$2:$D$100,2,FALSE),FALSE))</f>
        <v>1323790010001</v>
      </c>
      <c r="E101" t="str">
        <f>IF($C101=-1,-1,VLOOKUP($C101,'HCAD Process'!$D$5:$CZ$504,VLOOKUP(E$4,'Table Name'!$C$2:$D$100,2,FALSE),FALSE))</f>
        <v>09/08/2017</v>
      </c>
      <c r="F101" t="str">
        <f>IF($C101=-1,-1,VLOOKUP($C101,'HCAD Process'!$D$5:$CZ$504,VLOOKUP(F$4,'Table Name'!$C$2:$D$100,2,FALSE),FALSE))</f>
        <v>ROSENBACH NEMP LLC</v>
      </c>
      <c r="G101" t="str">
        <f>IF($C101=-1,-1,VLOOKUP($C101,'HCAD Process'!$D$5:$CZ$504,VLOOKUP(G$4,'Table Name'!$C$2:$D$100,2,FALSE),FALSE))</f>
        <v>NORTHEAST MARKET PLACE LTD</v>
      </c>
      <c r="H101" t="str">
        <f>IF($C101=-1,-1,VLOOKUP($C101,'HCAD Process'!$D$5:$CZ$504,VLOOKUP(H$4,'Table Name'!$C$2:$D$100,2,FALSE),FALSE))</f>
        <v>Avi</v>
      </c>
      <c r="I101" t="str">
        <f>IF($C101=-1,-1,VLOOKUP($C101,'HCAD Process'!$D$5:$CZ$504,VLOOKUP(I$4,'Table Name'!$C$2:$D$100,2,FALSE),FALSE))</f>
        <v>10660 EASTEX FWY</v>
      </c>
      <c r="J101" t="str">
        <f>IF($C101=-1,-1,VLOOKUP($C101,'HCAD Process'!$D$5:$CZ$504,VLOOKUP(J$4,'Table Name'!$C$2:$D$100,2,FALSE),FALSE))</f>
        <v>HOUSTON</v>
      </c>
      <c r="K101" t="str">
        <f>IF($C101=-1,-1,VLOOKUP($C101,'HCAD Process'!$D$5:$CZ$504,VLOOKUP(K$4,'Table Name'!$C$2:$D$100,2,FALSE),FALSE))</f>
        <v>77093</v>
      </c>
      <c r="L101">
        <f>IF($C101=-1,-1,VLOOKUP($C101,'HCAD Process'!$D$5:$CZ$504,VLOOKUP(L$4,'Table Name'!$C$2:$D$100,2,FALSE),FALSE))</f>
        <v>13024253</v>
      </c>
      <c r="M101">
        <f>IF($C101=-1,-1,VLOOKUP($C101,'HCAD Process'!$D$5:$CZ$504,VLOOKUP(M$4,'Table Name'!$C$2:$D$100,2,FALSE),FALSE))</f>
        <v>13298821</v>
      </c>
      <c r="N101">
        <f>IF($C101=-1,-1,VLOOKUP($C101,'HCAD Process'!$D$5:$CZ$504,VLOOKUP(N$4,'Table Name'!$C$2:$D$100,2,FALSE),FALSE))</f>
        <v>12779501</v>
      </c>
      <c r="O101">
        <f>IF($C101=-1,-1,VLOOKUP($C101,'HCAD Process'!$D$5:$CZ$504,VLOOKUP(O$4,'Table Name'!$C$2:$D$100,2,FALSE),FALSE))</f>
        <v>0</v>
      </c>
      <c r="P101" t="e">
        <f>IF($C101=-1,-1,VLOOKUP($C101,'HCAD Process'!$D$5:$CZ$504,VLOOKUP(P$4,'Table Name'!$C$2:$D$100,2,FALSE),FALSE))</f>
        <v>#REF!</v>
      </c>
      <c r="Q101" t="str">
        <f>IF($C101=-1,-1,VLOOKUP($C101,'HCAD Process'!$D$5:$CZ$504,VLOOKUP(Q$4,'Table Name'!$C$2:$D$100,2,FALSE),FALSE))</f>
        <v>COMMERCIAL</v>
      </c>
      <c r="R101" t="str">
        <f>IF($C101=-1,-1,VLOOKUP($C101,'HCAD Process'!$D$5:$CZ$504,VLOOKUP(R$4,'Table Name'!$C$2:$D$100,2,FALSE),FALSE))</f>
        <v>1</v>
      </c>
      <c r="S101" t="str">
        <f>IF($C101=-1,-1,VLOOKUP($C101,'HCAD Process'!$D$5:$CZ$504,VLOOKUP(S$4,'Table Name'!$C$2:$D$100,2,FALSE),FALSE))</f>
        <v>4340</v>
      </c>
      <c r="T101" t="str">
        <f>IF($C101=-1,-1,VLOOKUP($C101,'HCAD Process'!$D$5:$CZ$504,VLOOKUP(T$4,'Table Name'!$C$2:$D$100,2,FALSE),FALSE))</f>
        <v>8412</v>
      </c>
      <c r="U101" t="str">
        <f>IF($C101=-1,-1,VLOOKUP($C101,'HCAD Process'!$D$5:$CZ$504,VLOOKUP(U$4,'Table Name'!$C$2:$D$100,2,FALSE),FALSE))</f>
        <v>C</v>
      </c>
      <c r="V101" t="str">
        <f>IF($C101=-1,-1,VLOOKUP($C101,'HCAD Process'!$D$5:$CZ$504,VLOOKUP(V$4,'Table Name'!$C$2:$D$100,2,FALSE),FALSE))</f>
        <v>Masonry Bearing</v>
      </c>
      <c r="W101">
        <f>IF($C101=-1,-1,VLOOKUP($C101,'HCAD Process'!$D$5:$CZ$504,VLOOKUP(W$4,'Table Name'!$C$2:$D$100,2,FALSE),FALSE))</f>
        <v>0</v>
      </c>
      <c r="X101">
        <f>IF($C101=-1,-1,VLOOKUP($C101,'HCAD Process'!$D$5:$CZ$504,VLOOKUP(X$4,'Table Name'!$C$2:$D$100,2,FALSE),FALSE))</f>
        <v>0</v>
      </c>
      <c r="Y101">
        <f>IF($C101=-1,-1,VLOOKUP($C101,'HCAD Process'!$D$5:$CZ$504,VLOOKUP(Y$4,'Table Name'!$C$2:$D$100,2,FALSE),FALSE))</f>
        <v>6293887</v>
      </c>
      <c r="Z101">
        <f>IF($C101=-1,-1,VLOOKUP($C101,'HCAD Process'!$D$5:$CZ$504,VLOOKUP(Z$4,'Table Name'!$C$2:$D$100,2,FALSE),FALSE))</f>
        <v>0</v>
      </c>
      <c r="AA101" t="str">
        <f>IF($C101=-1,-1,VLOOKUP($C101,'HCAD Process'!$D$5:$CZ$504,VLOOKUP(AA$4,'Table Name'!$C$2:$D$100,2,FALSE),FALSE))</f>
        <v>.220000</v>
      </c>
      <c r="AB101" t="str">
        <f>IF($C101=-1,-1,VLOOKUP($C101,'HCAD Process'!$D$5:$CZ$504,VLOOKUP(AB$4,'Table Name'!$C$2:$D$100,2,FALSE),FALSE))</f>
        <v>A</v>
      </c>
      <c r="AC101" t="str">
        <f>IF($C101=-1,-1,VLOOKUP($C101,'HCAD Process'!$D$5:$CZ$504,VLOOKUP(AC$4,'Table Name'!$C$2:$D$100,2,FALSE),FALSE))</f>
        <v>Excellent</v>
      </c>
      <c r="AD101" t="str">
        <f>IF($C101=-1,-1,VLOOKUP($C101,'HCAD Process'!$D$5:$CZ$504,VLOOKUP(AD$4,'Table Name'!$C$2:$D$100,2,FALSE),FALSE))</f>
        <v>2006</v>
      </c>
      <c r="AE101" t="str">
        <f>IF($C101=-1,-1,VLOOKUP($C101,'HCAD Process'!$D$5:$CZ$504,VLOOKUP(AE$4,'Table Name'!$C$2:$D$100,2,FALSE),FALSE))</f>
        <v>2006</v>
      </c>
      <c r="AF101" t="str">
        <f>IF($C101=-1,-1,VLOOKUP($C101,'HCAD Process'!$D$5:$CZ$504,VLOOKUP(AF$4,'Table Name'!$C$2:$D$100,2,FALSE),FALSE))</f>
        <v>0</v>
      </c>
      <c r="AG101" t="str">
        <f>IF($C101=-1,-1,VLOOKUP($C101,'HCAD Process'!$D$5:$CZ$504,VLOOKUP(AG$4,'Table Name'!$C$2:$D$100,2,FALSE),FALSE))</f>
        <v>2007</v>
      </c>
      <c r="AH101">
        <f>IF($C101=-1,-1,VLOOKUP($C101,'HCAD Process'!$D$5:$CZ$504,VLOOKUP(AH$4,'Table Name'!$C$2:$D$100,2,FALSE),FALSE))</f>
        <v>0</v>
      </c>
      <c r="AI101" t="str">
        <f>IF($C101=-1,-1,VLOOKUP($C101,'HCAD Process'!$D$5:$CZ$504,VLOOKUP(AI$4,'Table Name'!$C$2:$D$100,2,FALSE),FALSE))</f>
        <v>12/30/1899</v>
      </c>
      <c r="AJ101" t="str">
        <f>IF($C101=-1,-1,VLOOKUP($C101,'HCAD Process'!$D$5:$CZ$504,VLOOKUP(AJ$4,'Table Name'!$C$2:$D$100,2,FALSE),FALSE))</f>
        <v>ROSS DRESS FOR LESS AND 99 CENTS 10720 EASTEX FWY</v>
      </c>
      <c r="AK101">
        <f>IF($C101=-1,-1,VLOOKUP($C101,'HCAD Process'!$D$5:$CZ$504,VLOOKUP(AK$4,'Table Name'!$C$2:$D$100,2,FALSE),FALSE))</f>
        <v>48953</v>
      </c>
      <c r="AL101">
        <f>IF($C101=-1,-1,VLOOKUP($C101,'HCAD Process'!$D$5:$CZ$504,VLOOKUP(AL$4,'Table Name'!$C$2:$D$100,2,FALSE),FALSE))</f>
        <v>50797</v>
      </c>
      <c r="AM101">
        <f>IF($C101=-1,-1,VLOOKUP($C101,'HCAD Process'!$D$5:$CZ$504,VLOOKUP(AM$4,'Table Name'!$C$2:$D$100,2,FALSE),FALSE))</f>
        <v>0</v>
      </c>
      <c r="AN101">
        <f>IF($C101=-1,-1,VLOOKUP($C101,'HCAD Process'!$D$5:$CZ$504,VLOOKUP(AN$4,'Table Name'!$C$2:$D$100,2,FALSE),FALSE))</f>
        <v>0</v>
      </c>
      <c r="AO101">
        <f>IF($C101=-1,-1,VLOOKUP($C101,'HCAD Process'!$D$5:$CZ$504,VLOOKUP(AO$4,'Table Name'!$C$2:$D$100,2,FALSE),FALSE))</f>
        <v>0</v>
      </c>
      <c r="AP101">
        <f>IF($C101=-1,-1,VLOOKUP($C101,'HCAD Process'!$D$5:$CZ$504,VLOOKUP(AP$4,'Table Name'!$C$2:$D$100,2,FALSE),FALSE))</f>
        <v>48953</v>
      </c>
      <c r="AQ101">
        <f>IF($C101=-1,-1,VLOOKUP($C101,'HCAD Process'!$D$5:$CZ$504,VLOOKUP(AQ$4,'Table Name'!$C$2:$D$100,2,FALSE),FALSE))</f>
        <v>973</v>
      </c>
      <c r="AR101">
        <f>IF($C101=-1,-1,VLOOKUP($C101,'HCAD Process'!$D$5:$CZ$504,VLOOKUP(AR$4,'Table Name'!$C$2:$D$100,2,FALSE),FALSE))</f>
        <v>1</v>
      </c>
      <c r="AS101" t="str">
        <f>IF($C101=-1,-1,VLOOKUP($C101,'HCAD Process'!$D$5:$CZ$504,VLOOKUP(AS$4,'Table Name'!$C$2:$D$100,2,FALSE),FALSE))</f>
        <v>12</v>
      </c>
      <c r="AT101" t="str">
        <f>IF($C101=-1,-1,VLOOKUP($C101,'HCAD Process'!$D$5:$CZ$504,VLOOKUP(AT$4,'Table Name'!$C$2:$D$100,2,FALSE),FALSE))</f>
        <v>Rtl - Power Centers</v>
      </c>
      <c r="AU101">
        <f>IF($C101=-1,-1,VLOOKUP($C101,'HCAD Process'!$D$5:$CZ$504,VLOOKUP(AU$4,'Table Name'!$C$2:$D$100,2,FALSE),FALSE))</f>
        <v>0</v>
      </c>
      <c r="AV101">
        <f>IF($C101=-1,-1,VLOOKUP($C101,'HCAD Process'!$D$5:$CZ$504,VLOOKUP(AV$4,'Table Name'!$C$2:$D$100,2,FALSE),FALSE))</f>
        <v>0</v>
      </c>
      <c r="AW101">
        <f>IF($C101=-1,-1,VLOOKUP($C101,'HCAD Process'!$D$5:$CZ$504,VLOOKUP(AW$4,'Table Name'!$C$2:$D$100,2,FALSE),FALSE))</f>
        <v>93707</v>
      </c>
      <c r="AX101">
        <f>IF($C101=-1,-1,VLOOKUP($C101,'HCAD Process'!$D$5:$CZ$504,VLOOKUP(AX$4,'Table Name'!$C$2:$D$100,2,FALSE),FALSE))</f>
        <v>0</v>
      </c>
      <c r="AY101">
        <f>IF($C101=-1,-1,VLOOKUP($C101,'HCAD Process'!$D$5:$CZ$504,VLOOKUP(AY$4,'Table Name'!$C$2:$D$100,2,FALSE),FALSE))</f>
        <v>0</v>
      </c>
      <c r="AZ101">
        <f>IF($C101=-1,-1,VLOOKUP($C101,'HCAD Process'!$D$5:$CZ$504,VLOOKUP(AZ$4,'Table Name'!$C$2:$D$100,2,FALSE),FALSE))</f>
        <v>1175670</v>
      </c>
      <c r="BA101" t="str">
        <f>IF($C101=-1,-1,VLOOKUP($C101,'HCAD Process'!$D$5:$CZ$504,VLOOKUP(BA$4,'Table Name'!$C$2:$D$100,2,FALSE),FALSE))</f>
        <v>4</v>
      </c>
      <c r="BB101" t="str">
        <f>IF($C101=-1,-1,VLOOKUP($C101,'HCAD Process'!$D$5:$CZ$504,VLOOKUP(BB$4,'Table Name'!$C$2:$D$100,2,FALSE),FALSE))</f>
        <v>RES A BLK 1</v>
      </c>
      <c r="BC101" t="str">
        <f>IF($C101=-1,-1,VLOOKUP($C101,'HCAD Process'!$D$5:$CZ$504,VLOOKUP(BC$4,'Table Name'!$C$2:$D$100,2,FALSE),FALSE))</f>
        <v>NORTHEAST SHOPPING CENTER SEC 2</v>
      </c>
      <c r="BD101" t="str">
        <f>IF($C101=-1,-1,VLOOKUP($C101,'HCAD Process'!$D$5:$CZ$504,VLOOKUP(BD$4,'Table Name'!$C$2:$D$100,2,FALSE),FALSE))</f>
        <v>5004</v>
      </c>
      <c r="BE101" t="str">
        <f>IF($C101=-1,-1,VLOOKUP($C101,'HCAD Process'!$D$5:$CZ$504,VLOOKUP(BE$4,'Table Name'!$C$2:$D$100,2,FALSE),FALSE))</f>
        <v>Inner North</v>
      </c>
      <c r="BF101" t="str">
        <f>IF($C101=-1,-1,VLOOKUP($C101,'HCAD Process'!$D$5:$CZ$504,VLOOKUP(BF$4,'Table Name'!$C$2:$D$100,2,FALSE),FALSE))</f>
        <v>281</v>
      </c>
      <c r="BG101" t="str">
        <f>IF($C101=-1,-1,VLOOKUP($C101,'HCAD Process'!$D$5:$CZ$504,VLOOKUP(BG$4,'Table Name'!$C$2:$D$100,2,FALSE),FALSE))</f>
        <v>ISD 09 - Outside Airport Tiers, East of I-45</v>
      </c>
      <c r="BH101" t="str">
        <f>IF($C101=-1,-1,VLOOKUP($C101,'HCAD Process'!$D$5:$CZ$504,VLOOKUP(BH$4,'Table Name'!$C$2:$D$100,2,FALSE),FALSE))</f>
        <v>9301.01</v>
      </c>
      <c r="BI101" t="str">
        <f>IF($C101=-1,-1,VLOOKUP($C101,'HCAD Process'!$D$5:$CZ$504,VLOOKUP(BI$4,'Table Name'!$C$2:$D$100,2,FALSE),FALSE))</f>
        <v>0</v>
      </c>
      <c r="BJ101" t="str">
        <f>IF($C101=-1,-1,VLOOKUP($C101,'HCAD Process'!$D$5:$CZ$504,VLOOKUP(BJ$4,'Table Name'!$C$2:$D$100,2,FALSE),FALSE))</f>
        <v>09</v>
      </c>
      <c r="BK101" t="str">
        <f>IF($C101=-1,-1,VLOOKUP($C101,'HCAD Process'!$D$5:$CZ$504,VLOOKUP(BK$4,'Table Name'!$C$2:$D$100,2,FALSE),FALSE))</f>
        <v>5462D</v>
      </c>
      <c r="BL101" t="str">
        <f>IF($C101=-1,-1,VLOOKUP($C101,'HCAD Process'!$D$5:$CZ$504,VLOOKUP(BL$4,'Table Name'!$C$2:$D$100,2,FALSE),FALSE))</f>
        <v>414T</v>
      </c>
      <c r="BM101" t="str">
        <f>IF($C101=-1,-1,VLOOKUP($C101,'HCAD Process'!$D$5:$CZ$504,VLOOKUP(BM$4,'Table Name'!$C$2:$D$100,2,FALSE),FALSE))</f>
        <v>009 040 041 042 043 044 045 642 671</v>
      </c>
      <c r="BN101" t="str">
        <f>IF($C101=-1,-1,VLOOKUP($C101,'HCAD Process'!$D$5:$CZ$504,VLOOKUP(BN$4,'Table Name'!$C$2:$D$100,2,FALSE),FALSE))</f>
        <v>Real, Commercial</v>
      </c>
      <c r="BO101" t="str">
        <f>IF($C101=-1,-1,VLOOKUP($C101,'HCAD Process'!$D$5:$CZ$504,VLOOKUP(BO$4,'Table Name'!$C$2:$D$100,2,FALSE),FALSE))</f>
        <v>F1</v>
      </c>
      <c r="BP101" t="str">
        <f>IF($C101=-1,-1,VLOOKUP($C101,'HCAD Process'!$D$5:$CZ$504,VLOOKUP(BP$4,'Table Name'!$C$2:$D$100,2,FALSE),FALSE))</f>
        <v>Real, Commercial</v>
      </c>
      <c r="BQ101" t="str">
        <f>IF($C101=-1,-1,VLOOKUP($C101,'HCAD Process'!$D$5:$CZ$504,VLOOKUP(BQ$4,'Table Name'!$C$2:$D$100,2,FALSE),FALSE))</f>
        <v>Retail Power Center</v>
      </c>
      <c r="BR101" t="str">
        <f>IF($C101=-1,-1,VLOOKUP($C101,'HCAD Process'!$D$5:$CZ$504,VLOOKUP(BR$4,'Table Name'!$C$2:$D$100,2,FALSE),FALSE))</f>
        <v>Neighborhood Shopping Ctr</v>
      </c>
      <c r="BS101" t="str">
        <f>IF($C101=-1,-1,VLOOKUP($C101,'HCAD Process'!$D$5:$CZ$504,VLOOKUP(BS$4,'Table Name'!$C$2:$D$100,2,FALSE),FALSE))</f>
        <v>8002</v>
      </c>
      <c r="BT101" t="str">
        <f>IF($C101=-1,-1,VLOOKUP($C101,'HCAD Process'!$D$5:$CZ$504,VLOOKUP(BT$4,'Table Name'!$C$2:$D$100,2,FALSE),FALSE))</f>
        <v>Land Neighborhood Section 2</v>
      </c>
      <c r="BU101">
        <f>IF($C101=-1,-1,VLOOKUP($C101,'HCAD Process'!$D$5:$CZ$504,VLOOKUP(BU$4,'Table Name'!$C$2:$D$100,2,FALSE),FALSE))</f>
        <v>395960</v>
      </c>
      <c r="BV101" t="str">
        <f>IF($C101=-1,-1,VLOOKUP($C101,'HCAD Process'!$D$5:$CZ$504,VLOOKUP(BV$4,'Table Name'!$C$2:$D$100,2,FALSE),FALSE))</f>
        <v>SF</v>
      </c>
      <c r="BW101" t="str">
        <f>IF($C101=-1,-1,VLOOKUP($C101,'HCAD Process'!$D$5:$CZ$504,VLOOKUP(BW$4,'Table Name'!$C$2:$D$100,2,FALSE),FALSE))</f>
        <v>1.0000</v>
      </c>
      <c r="BX101" t="str">
        <f>IF($C101=-1,-1,VLOOKUP($C101,'HCAD Process'!$D$5:$CZ$504,VLOOKUP(BX$4,'Table Name'!$C$2:$D$100,2,FALSE),FALSE))</f>
        <v>1.0000</v>
      </c>
      <c r="BY101" t="str">
        <f>IF($C101=-1,-1,VLOOKUP($C101,'HCAD Process'!$D$5:$CZ$504,VLOOKUP(BY$4,'Table Name'!$C$2:$D$100,2,FALSE),FALSE))</f>
        <v>1.0000</v>
      </c>
      <c r="BZ101" t="str">
        <f>IF($C101=-1,-1,VLOOKUP($C101,'HCAD Process'!$D$5:$CZ$504,VLOOKUP(BZ$4,'Table Name'!$C$2:$D$100,2,FALSE),FALSE))</f>
        <v>1.0000</v>
      </c>
      <c r="CA101">
        <f>IF($C101=-1,-1,VLOOKUP($C101,'HCAD Process'!$D$5:$CZ$504,VLOOKUP(CA$4,'Table Name'!$C$2:$D$100,2,FALSE),FALSE))</f>
        <v>8</v>
      </c>
      <c r="CB101">
        <f>IF($C101=-1,-1,VLOOKUP($C101,'HCAD Process'!$D$5:$CZ$504,VLOOKUP(CB$4,'Table Name'!$C$2:$D$100,2,FALSE),FALSE))</f>
        <v>8</v>
      </c>
      <c r="CC101">
        <f>IF($C101=-1,-1,VLOOKUP($C101,'HCAD Process'!$D$5:$CZ$504,VLOOKUP(CC$4,'Table Name'!$C$2:$D$100,2,FALSE),FALSE))</f>
        <v>3167680</v>
      </c>
      <c r="CD101" t="str">
        <f>IF($C101=-1,-1,VLOOKUP($C101,'HCAD Process'!$D$5:$CZ$504,VLOOKUP(CD$4,'Table Name'!$C$2:$D$100,2,FALSE),FALSE))</f>
        <v>13237900100011</v>
      </c>
    </row>
    <row r="102" spans="2:82" x14ac:dyDescent="0.25">
      <c r="B102">
        <f t="shared" si="1"/>
        <v>98</v>
      </c>
      <c r="C102" t="str">
        <f t="array" ref="C102">IF(ISERROR(INDEX('HCAD Process'!CE$5:CE$504,MATCH(0,COUNTIF(C$4:C101,'HCAD Process'!CE$5:CE$504)+('HCAD Process'!CE$5:CE$504=-1),0))),-1,INDEX('HCAD Process'!CE$5:CE$504,MATCH(0,COUNTIF(C$4:C101,'HCAD Process'!CE$5:CE$504)+('HCAD Process'!CE$5:CE$504=-1),0)))</f>
        <v>13237900100012</v>
      </c>
      <c r="D102" t="str">
        <f>IF($C102=-1,-1,VLOOKUP($C102,'HCAD Process'!$D$5:$CZ$504,VLOOKUP(D$4,'Table Name'!$C$2:$D$100,2,FALSE),FALSE))</f>
        <v>1323790010001</v>
      </c>
      <c r="E102" t="str">
        <f>IF($C102=-1,-1,VLOOKUP($C102,'HCAD Process'!$D$5:$CZ$504,VLOOKUP(E$4,'Table Name'!$C$2:$D$100,2,FALSE),FALSE))</f>
        <v>09/08/2017</v>
      </c>
      <c r="F102" t="str">
        <f>IF($C102=-1,-1,VLOOKUP($C102,'HCAD Process'!$D$5:$CZ$504,VLOOKUP(F$4,'Table Name'!$C$2:$D$100,2,FALSE),FALSE))</f>
        <v>ROSENBACH NEMP LLC</v>
      </c>
      <c r="G102" t="str">
        <f>IF($C102=-1,-1,VLOOKUP($C102,'HCAD Process'!$D$5:$CZ$504,VLOOKUP(G$4,'Table Name'!$C$2:$D$100,2,FALSE),FALSE))</f>
        <v>NORTHEAST MARKET PLACE LTD</v>
      </c>
      <c r="H102" t="str">
        <f>IF($C102=-1,-1,VLOOKUP($C102,'HCAD Process'!$D$5:$CZ$504,VLOOKUP(H$4,'Table Name'!$C$2:$D$100,2,FALSE),FALSE))</f>
        <v>Avi</v>
      </c>
      <c r="I102" t="str">
        <f>IF($C102=-1,-1,VLOOKUP($C102,'HCAD Process'!$D$5:$CZ$504,VLOOKUP(I$4,'Table Name'!$C$2:$D$100,2,FALSE),FALSE))</f>
        <v>10660 EASTEX FWY</v>
      </c>
      <c r="J102" t="str">
        <f>IF($C102=-1,-1,VLOOKUP($C102,'HCAD Process'!$D$5:$CZ$504,VLOOKUP(J$4,'Table Name'!$C$2:$D$100,2,FALSE),FALSE))</f>
        <v>HOUSTON</v>
      </c>
      <c r="K102" t="str">
        <f>IF($C102=-1,-1,VLOOKUP($C102,'HCAD Process'!$D$5:$CZ$504,VLOOKUP(K$4,'Table Name'!$C$2:$D$100,2,FALSE),FALSE))</f>
        <v>77093</v>
      </c>
      <c r="L102">
        <f>IF($C102=-1,-1,VLOOKUP($C102,'HCAD Process'!$D$5:$CZ$504,VLOOKUP(L$4,'Table Name'!$C$2:$D$100,2,FALSE),FALSE))</f>
        <v>13024253</v>
      </c>
      <c r="M102">
        <f>IF($C102=-1,-1,VLOOKUP($C102,'HCAD Process'!$D$5:$CZ$504,VLOOKUP(M$4,'Table Name'!$C$2:$D$100,2,FALSE),FALSE))</f>
        <v>13298821</v>
      </c>
      <c r="N102">
        <f>IF($C102=-1,-1,VLOOKUP($C102,'HCAD Process'!$D$5:$CZ$504,VLOOKUP(N$4,'Table Name'!$C$2:$D$100,2,FALSE),FALSE))</f>
        <v>12779501</v>
      </c>
      <c r="O102">
        <f>IF($C102=-1,-1,VLOOKUP($C102,'HCAD Process'!$D$5:$CZ$504,VLOOKUP(O$4,'Table Name'!$C$2:$D$100,2,FALSE),FALSE))</f>
        <v>0</v>
      </c>
      <c r="P102" t="e">
        <f>IF($C102=-1,-1,VLOOKUP($C102,'HCAD Process'!$D$5:$CZ$504,VLOOKUP(P$4,'Table Name'!$C$2:$D$100,2,FALSE),FALSE))</f>
        <v>#REF!</v>
      </c>
      <c r="Q102" t="str">
        <f>IF($C102=-1,-1,VLOOKUP($C102,'HCAD Process'!$D$5:$CZ$504,VLOOKUP(Q$4,'Table Name'!$C$2:$D$100,2,FALSE),FALSE))</f>
        <v>COMMERCIAL</v>
      </c>
      <c r="R102" t="str">
        <f>IF($C102=-1,-1,VLOOKUP($C102,'HCAD Process'!$D$5:$CZ$504,VLOOKUP(R$4,'Table Name'!$C$2:$D$100,2,FALSE),FALSE))</f>
        <v>2</v>
      </c>
      <c r="S102" t="str">
        <f>IF($C102=-1,-1,VLOOKUP($C102,'HCAD Process'!$D$5:$CZ$504,VLOOKUP(S$4,'Table Name'!$C$2:$D$100,2,FALSE),FALSE))</f>
        <v>4344</v>
      </c>
      <c r="T102" t="str">
        <f>IF($C102=-1,-1,VLOOKUP($C102,'HCAD Process'!$D$5:$CZ$504,VLOOKUP(T$4,'Table Name'!$C$2:$D$100,2,FALSE),FALSE))</f>
        <v>8412</v>
      </c>
      <c r="U102" t="str">
        <f>IF($C102=-1,-1,VLOOKUP($C102,'HCAD Process'!$D$5:$CZ$504,VLOOKUP(U$4,'Table Name'!$C$2:$D$100,2,FALSE),FALSE))</f>
        <v>C</v>
      </c>
      <c r="V102" t="str">
        <f>IF($C102=-1,-1,VLOOKUP($C102,'HCAD Process'!$D$5:$CZ$504,VLOOKUP(V$4,'Table Name'!$C$2:$D$100,2,FALSE),FALSE))</f>
        <v>Masonry Bearing</v>
      </c>
      <c r="W102">
        <f>IF($C102=-1,-1,VLOOKUP($C102,'HCAD Process'!$D$5:$CZ$504,VLOOKUP(W$4,'Table Name'!$C$2:$D$100,2,FALSE),FALSE))</f>
        <v>0</v>
      </c>
      <c r="X102">
        <f>IF($C102=-1,-1,VLOOKUP($C102,'HCAD Process'!$D$5:$CZ$504,VLOOKUP(X$4,'Table Name'!$C$2:$D$100,2,FALSE),FALSE))</f>
        <v>0</v>
      </c>
      <c r="Y102">
        <f>IF($C102=-1,-1,VLOOKUP($C102,'HCAD Process'!$D$5:$CZ$504,VLOOKUP(Y$4,'Table Name'!$C$2:$D$100,2,FALSE),FALSE))</f>
        <v>5486082</v>
      </c>
      <c r="Z102">
        <f>IF($C102=-1,-1,VLOOKUP($C102,'HCAD Process'!$D$5:$CZ$504,VLOOKUP(Z$4,'Table Name'!$C$2:$D$100,2,FALSE),FALSE))</f>
        <v>0</v>
      </c>
      <c r="AA102" t="str">
        <f>IF($C102=-1,-1,VLOOKUP($C102,'HCAD Process'!$D$5:$CZ$504,VLOOKUP(AA$4,'Table Name'!$C$2:$D$100,2,FALSE),FALSE))</f>
        <v>.000000</v>
      </c>
      <c r="AB102" t="str">
        <f>IF($C102=-1,-1,VLOOKUP($C102,'HCAD Process'!$D$5:$CZ$504,VLOOKUP(AB$4,'Table Name'!$C$2:$D$100,2,FALSE),FALSE))</f>
        <v>A</v>
      </c>
      <c r="AC102" t="str">
        <f>IF($C102=-1,-1,VLOOKUP($C102,'HCAD Process'!$D$5:$CZ$504,VLOOKUP(AC$4,'Table Name'!$C$2:$D$100,2,FALSE),FALSE))</f>
        <v>Excellent</v>
      </c>
      <c r="AD102" t="str">
        <f>IF($C102=-1,-1,VLOOKUP($C102,'HCAD Process'!$D$5:$CZ$504,VLOOKUP(AD$4,'Table Name'!$C$2:$D$100,2,FALSE),FALSE))</f>
        <v>2007</v>
      </c>
      <c r="AE102" t="str">
        <f>IF($C102=-1,-1,VLOOKUP($C102,'HCAD Process'!$D$5:$CZ$504,VLOOKUP(AE$4,'Table Name'!$C$2:$D$100,2,FALSE),FALSE))</f>
        <v>2007</v>
      </c>
      <c r="AF102" t="str">
        <f>IF($C102=-1,-1,VLOOKUP($C102,'HCAD Process'!$D$5:$CZ$504,VLOOKUP(AF$4,'Table Name'!$C$2:$D$100,2,FALSE),FALSE))</f>
        <v>0</v>
      </c>
      <c r="AG102" t="str">
        <f>IF($C102=-1,-1,VLOOKUP($C102,'HCAD Process'!$D$5:$CZ$504,VLOOKUP(AG$4,'Table Name'!$C$2:$D$100,2,FALSE),FALSE))</f>
        <v>2008</v>
      </c>
      <c r="AH102">
        <f>IF($C102=-1,-1,VLOOKUP($C102,'HCAD Process'!$D$5:$CZ$504,VLOOKUP(AH$4,'Table Name'!$C$2:$D$100,2,FALSE),FALSE))</f>
        <v>0</v>
      </c>
      <c r="AI102" t="str">
        <f>IF($C102=-1,-1,VLOOKUP($C102,'HCAD Process'!$D$5:$CZ$504,VLOOKUP(AI$4,'Table Name'!$C$2:$D$100,2,FALSE),FALSE))</f>
        <v>12/30/1899</v>
      </c>
      <c r="AJ102" t="str">
        <f>IF($C102=-1,-1,VLOOKUP($C102,'HCAD Process'!$D$5:$CZ$504,VLOOKUP(AJ$4,'Table Name'!$C$2:$D$100,2,FALSE),FALSE))</f>
        <v>NORTHEAST MARKET PLACE LTDA PAYLESS, ANN'S LINES</v>
      </c>
      <c r="AK102">
        <f>IF($C102=-1,-1,VLOOKUP($C102,'HCAD Process'!$D$5:$CZ$504,VLOOKUP(AK$4,'Table Name'!$C$2:$D$100,2,FALSE),FALSE))</f>
        <v>42670</v>
      </c>
      <c r="AL102">
        <f>IF($C102=-1,-1,VLOOKUP($C102,'HCAD Process'!$D$5:$CZ$504,VLOOKUP(AL$4,'Table Name'!$C$2:$D$100,2,FALSE),FALSE))</f>
        <v>45462</v>
      </c>
      <c r="AM102">
        <f>IF($C102=-1,-1,VLOOKUP($C102,'HCAD Process'!$D$5:$CZ$504,VLOOKUP(AM$4,'Table Name'!$C$2:$D$100,2,FALSE),FALSE))</f>
        <v>0</v>
      </c>
      <c r="AN102">
        <f>IF($C102=-1,-1,VLOOKUP($C102,'HCAD Process'!$D$5:$CZ$504,VLOOKUP(AN$4,'Table Name'!$C$2:$D$100,2,FALSE),FALSE))</f>
        <v>0</v>
      </c>
      <c r="AO102">
        <f>IF($C102=-1,-1,VLOOKUP($C102,'HCAD Process'!$D$5:$CZ$504,VLOOKUP(AO$4,'Table Name'!$C$2:$D$100,2,FALSE),FALSE))</f>
        <v>0</v>
      </c>
      <c r="AP102">
        <f>IF($C102=-1,-1,VLOOKUP($C102,'HCAD Process'!$D$5:$CZ$504,VLOOKUP(AP$4,'Table Name'!$C$2:$D$100,2,FALSE),FALSE))</f>
        <v>42670</v>
      </c>
      <c r="AQ102">
        <f>IF($C102=-1,-1,VLOOKUP($C102,'HCAD Process'!$D$5:$CZ$504,VLOOKUP(AQ$4,'Table Name'!$C$2:$D$100,2,FALSE),FALSE))</f>
        <v>1286</v>
      </c>
      <c r="AR102">
        <f>IF($C102=-1,-1,VLOOKUP($C102,'HCAD Process'!$D$5:$CZ$504,VLOOKUP(AR$4,'Table Name'!$C$2:$D$100,2,FALSE),FALSE))</f>
        <v>1</v>
      </c>
      <c r="AS102" t="str">
        <f>IF($C102=-1,-1,VLOOKUP($C102,'HCAD Process'!$D$5:$CZ$504,VLOOKUP(AS$4,'Table Name'!$C$2:$D$100,2,FALSE),FALSE))</f>
        <v>12</v>
      </c>
      <c r="AT102" t="str">
        <f>IF($C102=-1,-1,VLOOKUP($C102,'HCAD Process'!$D$5:$CZ$504,VLOOKUP(AT$4,'Table Name'!$C$2:$D$100,2,FALSE),FALSE))</f>
        <v>Rtl - Power Centers</v>
      </c>
      <c r="AU102">
        <f>IF($C102=-1,-1,VLOOKUP($C102,'HCAD Process'!$D$5:$CZ$504,VLOOKUP(AU$4,'Table Name'!$C$2:$D$100,2,FALSE),FALSE))</f>
        <v>0</v>
      </c>
      <c r="AV102">
        <f>IF($C102=-1,-1,VLOOKUP($C102,'HCAD Process'!$D$5:$CZ$504,VLOOKUP(AV$4,'Table Name'!$C$2:$D$100,2,FALSE),FALSE))</f>
        <v>0</v>
      </c>
      <c r="AW102">
        <f>IF($C102=-1,-1,VLOOKUP($C102,'HCAD Process'!$D$5:$CZ$504,VLOOKUP(AW$4,'Table Name'!$C$2:$D$100,2,FALSE),FALSE))</f>
        <v>93707</v>
      </c>
      <c r="AX102">
        <f>IF($C102=-1,-1,VLOOKUP($C102,'HCAD Process'!$D$5:$CZ$504,VLOOKUP(AX$4,'Table Name'!$C$2:$D$100,2,FALSE),FALSE))</f>
        <v>0</v>
      </c>
      <c r="AY102">
        <f>IF($C102=-1,-1,VLOOKUP($C102,'HCAD Process'!$D$5:$CZ$504,VLOOKUP(AY$4,'Table Name'!$C$2:$D$100,2,FALSE),FALSE))</f>
        <v>0</v>
      </c>
      <c r="AZ102">
        <f>IF($C102=-1,-1,VLOOKUP($C102,'HCAD Process'!$D$5:$CZ$504,VLOOKUP(AZ$4,'Table Name'!$C$2:$D$100,2,FALSE),FALSE))</f>
        <v>1175670</v>
      </c>
      <c r="BA102" t="str">
        <f>IF($C102=-1,-1,VLOOKUP($C102,'HCAD Process'!$D$5:$CZ$504,VLOOKUP(BA$4,'Table Name'!$C$2:$D$100,2,FALSE),FALSE))</f>
        <v>4</v>
      </c>
      <c r="BB102" t="str">
        <f>IF($C102=-1,-1,VLOOKUP($C102,'HCAD Process'!$D$5:$CZ$504,VLOOKUP(BB$4,'Table Name'!$C$2:$D$100,2,FALSE),FALSE))</f>
        <v>RES A BLK 1</v>
      </c>
      <c r="BC102" t="str">
        <f>IF($C102=-1,-1,VLOOKUP($C102,'HCAD Process'!$D$5:$CZ$504,VLOOKUP(BC$4,'Table Name'!$C$2:$D$100,2,FALSE),FALSE))</f>
        <v>NORTHEAST SHOPPING CENTER SEC 2</v>
      </c>
      <c r="BD102" t="str">
        <f>IF($C102=-1,-1,VLOOKUP($C102,'HCAD Process'!$D$5:$CZ$504,VLOOKUP(BD$4,'Table Name'!$C$2:$D$100,2,FALSE),FALSE))</f>
        <v>5004</v>
      </c>
      <c r="BE102" t="str">
        <f>IF($C102=-1,-1,VLOOKUP($C102,'HCAD Process'!$D$5:$CZ$504,VLOOKUP(BE$4,'Table Name'!$C$2:$D$100,2,FALSE),FALSE))</f>
        <v>Inner North</v>
      </c>
      <c r="BF102" t="str">
        <f>IF($C102=-1,-1,VLOOKUP($C102,'HCAD Process'!$D$5:$CZ$504,VLOOKUP(BF$4,'Table Name'!$C$2:$D$100,2,FALSE),FALSE))</f>
        <v>281</v>
      </c>
      <c r="BG102" t="str">
        <f>IF($C102=-1,-1,VLOOKUP($C102,'HCAD Process'!$D$5:$CZ$504,VLOOKUP(BG$4,'Table Name'!$C$2:$D$100,2,FALSE),FALSE))</f>
        <v>ISD 09 - Outside Airport Tiers, East of I-45</v>
      </c>
      <c r="BH102" t="str">
        <f>IF($C102=-1,-1,VLOOKUP($C102,'HCAD Process'!$D$5:$CZ$504,VLOOKUP(BH$4,'Table Name'!$C$2:$D$100,2,FALSE),FALSE))</f>
        <v>9301.01</v>
      </c>
      <c r="BI102" t="str">
        <f>IF($C102=-1,-1,VLOOKUP($C102,'HCAD Process'!$D$5:$CZ$504,VLOOKUP(BI$4,'Table Name'!$C$2:$D$100,2,FALSE),FALSE))</f>
        <v>0</v>
      </c>
      <c r="BJ102" t="str">
        <f>IF($C102=-1,-1,VLOOKUP($C102,'HCAD Process'!$D$5:$CZ$504,VLOOKUP(BJ$4,'Table Name'!$C$2:$D$100,2,FALSE),FALSE))</f>
        <v>09</v>
      </c>
      <c r="BK102" t="str">
        <f>IF($C102=-1,-1,VLOOKUP($C102,'HCAD Process'!$D$5:$CZ$504,VLOOKUP(BK$4,'Table Name'!$C$2:$D$100,2,FALSE),FALSE))</f>
        <v>5462D</v>
      </c>
      <c r="BL102" t="str">
        <f>IF($C102=-1,-1,VLOOKUP($C102,'HCAD Process'!$D$5:$CZ$504,VLOOKUP(BL$4,'Table Name'!$C$2:$D$100,2,FALSE),FALSE))</f>
        <v>414T</v>
      </c>
      <c r="BM102" t="str">
        <f>IF($C102=-1,-1,VLOOKUP($C102,'HCAD Process'!$D$5:$CZ$504,VLOOKUP(BM$4,'Table Name'!$C$2:$D$100,2,FALSE),FALSE))</f>
        <v>009 040 041 042 043 044 045 642 671</v>
      </c>
      <c r="BN102" t="str">
        <f>IF($C102=-1,-1,VLOOKUP($C102,'HCAD Process'!$D$5:$CZ$504,VLOOKUP(BN$4,'Table Name'!$C$2:$D$100,2,FALSE),FALSE))</f>
        <v>Real, Commercial</v>
      </c>
      <c r="BO102" t="str">
        <f>IF($C102=-1,-1,VLOOKUP($C102,'HCAD Process'!$D$5:$CZ$504,VLOOKUP(BO$4,'Table Name'!$C$2:$D$100,2,FALSE),FALSE))</f>
        <v>F1</v>
      </c>
      <c r="BP102" t="str">
        <f>IF($C102=-1,-1,VLOOKUP($C102,'HCAD Process'!$D$5:$CZ$504,VLOOKUP(BP$4,'Table Name'!$C$2:$D$100,2,FALSE),FALSE))</f>
        <v>Real, Commercial</v>
      </c>
      <c r="BQ102" t="str">
        <f>IF($C102=-1,-1,VLOOKUP($C102,'HCAD Process'!$D$5:$CZ$504,VLOOKUP(BQ$4,'Table Name'!$C$2:$D$100,2,FALSE),FALSE))</f>
        <v>Strip Shopping Center</v>
      </c>
      <c r="BR102" t="str">
        <f>IF($C102=-1,-1,VLOOKUP($C102,'HCAD Process'!$D$5:$CZ$504,VLOOKUP(BR$4,'Table Name'!$C$2:$D$100,2,FALSE),FALSE))</f>
        <v>Neighborhood Shopping Ctr</v>
      </c>
      <c r="BS102" t="str">
        <f>IF($C102=-1,-1,VLOOKUP($C102,'HCAD Process'!$D$5:$CZ$504,VLOOKUP(BS$4,'Table Name'!$C$2:$D$100,2,FALSE),FALSE))</f>
        <v>8002</v>
      </c>
      <c r="BT102" t="str">
        <f>IF($C102=-1,-1,VLOOKUP($C102,'HCAD Process'!$D$5:$CZ$504,VLOOKUP(BT$4,'Table Name'!$C$2:$D$100,2,FALSE),FALSE))</f>
        <v>Land Neighborhood Section 2</v>
      </c>
      <c r="BU102">
        <f>IF($C102=-1,-1,VLOOKUP($C102,'HCAD Process'!$D$5:$CZ$504,VLOOKUP(BU$4,'Table Name'!$C$2:$D$100,2,FALSE),FALSE))</f>
        <v>395960</v>
      </c>
      <c r="BV102" t="str">
        <f>IF($C102=-1,-1,VLOOKUP($C102,'HCAD Process'!$D$5:$CZ$504,VLOOKUP(BV$4,'Table Name'!$C$2:$D$100,2,FALSE),FALSE))</f>
        <v>SF</v>
      </c>
      <c r="BW102" t="str">
        <f>IF($C102=-1,-1,VLOOKUP($C102,'HCAD Process'!$D$5:$CZ$504,VLOOKUP(BW$4,'Table Name'!$C$2:$D$100,2,FALSE),FALSE))</f>
        <v>1.0000</v>
      </c>
      <c r="BX102" t="str">
        <f>IF($C102=-1,-1,VLOOKUP($C102,'HCAD Process'!$D$5:$CZ$504,VLOOKUP(BX$4,'Table Name'!$C$2:$D$100,2,FALSE),FALSE))</f>
        <v>1.0000</v>
      </c>
      <c r="BY102" t="str">
        <f>IF($C102=-1,-1,VLOOKUP($C102,'HCAD Process'!$D$5:$CZ$504,VLOOKUP(BY$4,'Table Name'!$C$2:$D$100,2,FALSE),FALSE))</f>
        <v>1.0000</v>
      </c>
      <c r="BZ102" t="str">
        <f>IF($C102=-1,-1,VLOOKUP($C102,'HCAD Process'!$D$5:$CZ$504,VLOOKUP(BZ$4,'Table Name'!$C$2:$D$100,2,FALSE),FALSE))</f>
        <v>1.0000</v>
      </c>
      <c r="CA102">
        <f>IF($C102=-1,-1,VLOOKUP($C102,'HCAD Process'!$D$5:$CZ$504,VLOOKUP(CA$4,'Table Name'!$C$2:$D$100,2,FALSE),FALSE))</f>
        <v>8</v>
      </c>
      <c r="CB102">
        <f>IF($C102=-1,-1,VLOOKUP($C102,'HCAD Process'!$D$5:$CZ$504,VLOOKUP(CB$4,'Table Name'!$C$2:$D$100,2,FALSE),FALSE))</f>
        <v>8</v>
      </c>
      <c r="CC102">
        <f>IF($C102=-1,-1,VLOOKUP($C102,'HCAD Process'!$D$5:$CZ$504,VLOOKUP(CC$4,'Table Name'!$C$2:$D$100,2,FALSE),FALSE))</f>
        <v>3167680</v>
      </c>
      <c r="CD102" t="str">
        <f>IF($C102=-1,-1,VLOOKUP($C102,'HCAD Process'!$D$5:$CZ$504,VLOOKUP(CD$4,'Table Name'!$C$2:$D$100,2,FALSE),FALSE))</f>
        <v>13237900100012</v>
      </c>
    </row>
    <row r="103" spans="2:82" x14ac:dyDescent="0.25">
      <c r="B103">
        <f t="shared" si="1"/>
        <v>99</v>
      </c>
      <c r="C103" t="str">
        <f t="array" ref="C103">IF(ISERROR(INDEX('HCAD Process'!CE$5:CE$504,MATCH(0,COUNTIF(C$4:C102,'HCAD Process'!CE$5:CE$504)+('HCAD Process'!CE$5:CE$504=-1),0))),-1,INDEX('HCAD Process'!CE$5:CE$504,MATCH(0,COUNTIF(C$4:C102,'HCAD Process'!CE$5:CE$504)+('HCAD Process'!CE$5:CE$504=-1),0)))</f>
        <v>13275400100011</v>
      </c>
      <c r="D103" t="str">
        <f>IF($C103=-1,-1,VLOOKUP($C103,'HCAD Process'!$D$5:$CZ$504,VLOOKUP(D$4,'Table Name'!$C$2:$D$100,2,FALSE),FALSE))</f>
        <v>1327540010001</v>
      </c>
      <c r="E103" t="str">
        <f>IF($C103=-1,-1,VLOOKUP($C103,'HCAD Process'!$D$5:$CZ$504,VLOOKUP(E$4,'Table Name'!$C$2:$D$100,2,FALSE),FALSE))</f>
        <v>09/19/2012</v>
      </c>
      <c r="F103" t="str">
        <f>IF($C103=-1,-1,VLOOKUP($C103,'HCAD Process'!$D$5:$CZ$504,VLOOKUP(F$4,'Table Name'!$C$2:$D$100,2,FALSE),FALSE))</f>
        <v>MILESTONE WEST RAYFORD SC LTD</v>
      </c>
      <c r="G103" t="str">
        <f>IF($C103=-1,-1,VLOOKUP($C103,'HCAD Process'!$D$5:$CZ$504,VLOOKUP(G$4,'Table Name'!$C$2:$D$100,2,FALSE),FALSE))</f>
        <v>SPRING MARKETPLACE SHOPPING CENTER</v>
      </c>
      <c r="H103" t="str">
        <f>IF($C103=-1,-1,VLOOKUP($C103,'HCAD Process'!$D$5:$CZ$504,VLOOKUP(H$4,'Table Name'!$C$2:$D$100,2,FALSE),FALSE))</f>
        <v>Malca</v>
      </c>
      <c r="I103" t="str">
        <f>IF($C103=-1,-1,VLOOKUP($C103,'HCAD Process'!$D$5:$CZ$504,VLOOKUP(I$4,'Table Name'!$C$2:$D$100,2,FALSE),FALSE))</f>
        <v>24230 KUYKENDAHL RD</v>
      </c>
      <c r="J103" t="str">
        <f>IF($C103=-1,-1,VLOOKUP($C103,'HCAD Process'!$D$5:$CZ$504,VLOOKUP(J$4,'Table Name'!$C$2:$D$100,2,FALSE),FALSE))</f>
        <v>SPRING</v>
      </c>
      <c r="K103" t="str">
        <f>IF($C103=-1,-1,VLOOKUP($C103,'HCAD Process'!$D$5:$CZ$504,VLOOKUP(K$4,'Table Name'!$C$2:$D$100,2,FALSE),FALSE))</f>
        <v>77389</v>
      </c>
      <c r="L103">
        <f>IF($C103=-1,-1,VLOOKUP($C103,'HCAD Process'!$D$5:$CZ$504,VLOOKUP(L$4,'Table Name'!$C$2:$D$100,2,FALSE),FALSE))</f>
        <v>8800000</v>
      </c>
      <c r="M103">
        <f>IF($C103=-1,-1,VLOOKUP($C103,'HCAD Process'!$D$5:$CZ$504,VLOOKUP(M$4,'Table Name'!$C$2:$D$100,2,FALSE),FALSE))</f>
        <v>10609719</v>
      </c>
      <c r="N103">
        <f>IF($C103=-1,-1,VLOOKUP($C103,'HCAD Process'!$D$5:$CZ$504,VLOOKUP(N$4,'Table Name'!$C$2:$D$100,2,FALSE),FALSE))</f>
        <v>10609719</v>
      </c>
      <c r="O103">
        <f>IF($C103=-1,-1,VLOOKUP($C103,'HCAD Process'!$D$5:$CZ$504,VLOOKUP(O$4,'Table Name'!$C$2:$D$100,2,FALSE),FALSE))</f>
        <v>0</v>
      </c>
      <c r="P103" t="e">
        <f>IF($C103=-1,-1,VLOOKUP($C103,'HCAD Process'!$D$5:$CZ$504,VLOOKUP(P$4,'Table Name'!$C$2:$D$100,2,FALSE),FALSE))</f>
        <v>#REF!</v>
      </c>
      <c r="Q103" t="str">
        <f>IF($C103=-1,-1,VLOOKUP($C103,'HCAD Process'!$D$5:$CZ$504,VLOOKUP(Q$4,'Table Name'!$C$2:$D$100,2,FALSE),FALSE))</f>
        <v>COMMERCIAL</v>
      </c>
      <c r="R103" t="str">
        <f>IF($C103=-1,-1,VLOOKUP($C103,'HCAD Process'!$D$5:$CZ$504,VLOOKUP(R$4,'Table Name'!$C$2:$D$100,2,FALSE),FALSE))</f>
        <v>1</v>
      </c>
      <c r="S103" t="str">
        <f>IF($C103=-1,-1,VLOOKUP($C103,'HCAD Process'!$D$5:$CZ$504,VLOOKUP(S$4,'Table Name'!$C$2:$D$100,2,FALSE),FALSE))</f>
        <v>4378</v>
      </c>
      <c r="T103" t="str">
        <f>IF($C103=-1,-1,VLOOKUP($C103,'HCAD Process'!$D$5:$CZ$504,VLOOKUP(T$4,'Table Name'!$C$2:$D$100,2,FALSE),FALSE))</f>
        <v>8412</v>
      </c>
      <c r="U103" t="str">
        <f>IF($C103=-1,-1,VLOOKUP($C103,'HCAD Process'!$D$5:$CZ$504,VLOOKUP(U$4,'Table Name'!$C$2:$D$100,2,FALSE),FALSE))</f>
        <v>C</v>
      </c>
      <c r="V103" t="str">
        <f>IF($C103=-1,-1,VLOOKUP($C103,'HCAD Process'!$D$5:$CZ$504,VLOOKUP(V$4,'Table Name'!$C$2:$D$100,2,FALSE),FALSE))</f>
        <v>Masonry Bearing</v>
      </c>
      <c r="W103">
        <f>IF($C103=-1,-1,VLOOKUP($C103,'HCAD Process'!$D$5:$CZ$504,VLOOKUP(W$4,'Table Name'!$C$2:$D$100,2,FALSE),FALSE))</f>
        <v>0</v>
      </c>
      <c r="X103">
        <f>IF($C103=-1,-1,VLOOKUP($C103,'HCAD Process'!$D$5:$CZ$504,VLOOKUP(X$4,'Table Name'!$C$2:$D$100,2,FALSE),FALSE))</f>
        <v>0</v>
      </c>
      <c r="Y103">
        <f>IF($C103=-1,-1,VLOOKUP($C103,'HCAD Process'!$D$5:$CZ$504,VLOOKUP(Y$4,'Table Name'!$C$2:$D$100,2,FALSE),FALSE))</f>
        <v>4571949</v>
      </c>
      <c r="Z103">
        <f>IF($C103=-1,-1,VLOOKUP($C103,'HCAD Process'!$D$5:$CZ$504,VLOOKUP(Z$4,'Table Name'!$C$2:$D$100,2,FALSE),FALSE))</f>
        <v>0</v>
      </c>
      <c r="AA103" t="str">
        <f>IF($C103=-1,-1,VLOOKUP($C103,'HCAD Process'!$D$5:$CZ$504,VLOOKUP(AA$4,'Table Name'!$C$2:$D$100,2,FALSE),FALSE))</f>
        <v>.100000</v>
      </c>
      <c r="AB103" t="str">
        <f>IF($C103=-1,-1,VLOOKUP($C103,'HCAD Process'!$D$5:$CZ$504,VLOOKUP(AB$4,'Table Name'!$C$2:$D$100,2,FALSE),FALSE))</f>
        <v>A</v>
      </c>
      <c r="AC103" t="str">
        <f>IF($C103=-1,-1,VLOOKUP($C103,'HCAD Process'!$D$5:$CZ$504,VLOOKUP(AC$4,'Table Name'!$C$2:$D$100,2,FALSE),FALSE))</f>
        <v>Excellent</v>
      </c>
      <c r="AD103" t="str">
        <f>IF($C103=-1,-1,VLOOKUP($C103,'HCAD Process'!$D$5:$CZ$504,VLOOKUP(AD$4,'Table Name'!$C$2:$D$100,2,FALSE),FALSE))</f>
        <v>2014</v>
      </c>
      <c r="AE103" t="str">
        <f>IF($C103=-1,-1,VLOOKUP($C103,'HCAD Process'!$D$5:$CZ$504,VLOOKUP(AE$4,'Table Name'!$C$2:$D$100,2,FALSE),FALSE))</f>
        <v>2014</v>
      </c>
      <c r="AF103" t="str">
        <f>IF($C103=-1,-1,VLOOKUP($C103,'HCAD Process'!$D$5:$CZ$504,VLOOKUP(AF$4,'Table Name'!$C$2:$D$100,2,FALSE),FALSE))</f>
        <v>0</v>
      </c>
      <c r="AG103" t="str">
        <f>IF($C103=-1,-1,VLOOKUP($C103,'HCAD Process'!$D$5:$CZ$504,VLOOKUP(AG$4,'Table Name'!$C$2:$D$100,2,FALSE),FALSE))</f>
        <v>2015</v>
      </c>
      <c r="AH103">
        <f>IF($C103=-1,-1,VLOOKUP($C103,'HCAD Process'!$D$5:$CZ$504,VLOOKUP(AH$4,'Table Name'!$C$2:$D$100,2,FALSE),FALSE))</f>
        <v>0</v>
      </c>
      <c r="AI103" t="str">
        <f>IF($C103=-1,-1,VLOOKUP($C103,'HCAD Process'!$D$5:$CZ$504,VLOOKUP(AI$4,'Table Name'!$C$2:$D$100,2,FALSE),FALSE))</f>
        <v>12/30/1899</v>
      </c>
      <c r="AJ103" t="str">
        <f>IF($C103=-1,-1,VLOOKUP($C103,'HCAD Process'!$D$5:$CZ$504,VLOOKUP(AJ$4,'Table Name'!$C$2:$D$100,2,FALSE),FALSE))</f>
        <v>TENANT MIX 1/1/17 EST 10% OCCU  STE 110 LESLIE'S POOL  STE 200 RUSSO'S NY PIZZA  STE 210 URGENT CARE F/ KIDS  STE 200 MESSAGE ENVY  STE 230 VOUGE CLEA</v>
      </c>
      <c r="AK103">
        <f>IF($C103=-1,-1,VLOOKUP($C103,'HCAD Process'!$D$5:$CZ$504,VLOOKUP(AK$4,'Table Name'!$C$2:$D$100,2,FALSE),FALSE))</f>
        <v>35560</v>
      </c>
      <c r="AL103">
        <f>IF($C103=-1,-1,VLOOKUP($C103,'HCAD Process'!$D$5:$CZ$504,VLOOKUP(AL$4,'Table Name'!$C$2:$D$100,2,FALSE),FALSE))</f>
        <v>41512</v>
      </c>
      <c r="AM103">
        <f>IF($C103=-1,-1,VLOOKUP($C103,'HCAD Process'!$D$5:$CZ$504,VLOOKUP(AM$4,'Table Name'!$C$2:$D$100,2,FALSE),FALSE))</f>
        <v>0</v>
      </c>
      <c r="AN103">
        <f>IF($C103=-1,-1,VLOOKUP($C103,'HCAD Process'!$D$5:$CZ$504,VLOOKUP(AN$4,'Table Name'!$C$2:$D$100,2,FALSE),FALSE))</f>
        <v>0</v>
      </c>
      <c r="AO103">
        <f>IF($C103=-1,-1,VLOOKUP($C103,'HCAD Process'!$D$5:$CZ$504,VLOOKUP(AO$4,'Table Name'!$C$2:$D$100,2,FALSE),FALSE))</f>
        <v>0</v>
      </c>
      <c r="AP103">
        <f>IF($C103=-1,-1,VLOOKUP($C103,'HCAD Process'!$D$5:$CZ$504,VLOOKUP(AP$4,'Table Name'!$C$2:$D$100,2,FALSE),FALSE))</f>
        <v>35560</v>
      </c>
      <c r="AQ103">
        <f>IF($C103=-1,-1,VLOOKUP($C103,'HCAD Process'!$D$5:$CZ$504,VLOOKUP(AQ$4,'Table Name'!$C$2:$D$100,2,FALSE),FALSE))</f>
        <v>1044</v>
      </c>
      <c r="AR103">
        <f>IF($C103=-1,-1,VLOOKUP($C103,'HCAD Process'!$D$5:$CZ$504,VLOOKUP(AR$4,'Table Name'!$C$2:$D$100,2,FALSE),FALSE))</f>
        <v>1</v>
      </c>
      <c r="AS103" t="str">
        <f>IF($C103=-1,-1,VLOOKUP($C103,'HCAD Process'!$D$5:$CZ$504,VLOOKUP(AS$4,'Table Name'!$C$2:$D$100,2,FALSE),FALSE))</f>
        <v>09</v>
      </c>
      <c r="AT103" t="str">
        <f>IF($C103=-1,-1,VLOOKUP($C103,'HCAD Process'!$D$5:$CZ$504,VLOOKUP(AT$4,'Table Name'!$C$2:$D$100,2,FALSE),FALSE))</f>
        <v>Rtl - Strip Shopping Ctr</v>
      </c>
      <c r="AU103">
        <f>IF($C103=-1,-1,VLOOKUP($C103,'HCAD Process'!$D$5:$CZ$504,VLOOKUP(AU$4,'Table Name'!$C$2:$D$100,2,FALSE),FALSE))</f>
        <v>0</v>
      </c>
      <c r="AV103">
        <f>IF($C103=-1,-1,VLOOKUP($C103,'HCAD Process'!$D$5:$CZ$504,VLOOKUP(AV$4,'Table Name'!$C$2:$D$100,2,FALSE),FALSE))</f>
        <v>0</v>
      </c>
      <c r="AW103">
        <f>IF($C103=-1,-1,VLOOKUP($C103,'HCAD Process'!$D$5:$CZ$504,VLOOKUP(AW$4,'Table Name'!$C$2:$D$100,2,FALSE),FALSE))</f>
        <v>34815</v>
      </c>
      <c r="AX103">
        <f>IF($C103=-1,-1,VLOOKUP($C103,'HCAD Process'!$D$5:$CZ$504,VLOOKUP(AX$4,'Table Name'!$C$2:$D$100,2,FALSE),FALSE))</f>
        <v>0</v>
      </c>
      <c r="AY103">
        <f>IF($C103=-1,-1,VLOOKUP($C103,'HCAD Process'!$D$5:$CZ$504,VLOOKUP(AY$4,'Table Name'!$C$2:$D$100,2,FALSE),FALSE))</f>
        <v>0</v>
      </c>
      <c r="AZ103">
        <f>IF($C103=-1,-1,VLOOKUP($C103,'HCAD Process'!$D$5:$CZ$504,VLOOKUP(AZ$4,'Table Name'!$C$2:$D$100,2,FALSE),FALSE))</f>
        <v>1044450</v>
      </c>
      <c r="BA103" t="str">
        <f>IF($C103=-1,-1,VLOOKUP($C103,'HCAD Process'!$D$5:$CZ$504,VLOOKUP(BA$4,'Table Name'!$C$2:$D$100,2,FALSE),FALSE))</f>
        <v>24</v>
      </c>
      <c r="BB103" t="str">
        <f>IF($C103=-1,-1,VLOOKUP($C103,'HCAD Process'!$D$5:$CZ$504,VLOOKUP(BB$4,'Table Name'!$C$2:$D$100,2,FALSE),FALSE))</f>
        <v>RES A BLK 1</v>
      </c>
      <c r="BC103" t="str">
        <f>IF($C103=-1,-1,VLOOKUP($C103,'HCAD Process'!$D$5:$CZ$504,VLOOKUP(BC$4,'Table Name'!$C$2:$D$100,2,FALSE),FALSE))</f>
        <v>AUGUSTA PINES PLAZA RESERVE</v>
      </c>
      <c r="BD103" t="str">
        <f>IF($C103=-1,-1,VLOOKUP($C103,'HCAD Process'!$D$5:$CZ$504,VLOOKUP(BD$4,'Table Name'!$C$2:$D$100,2,FALSE),FALSE))</f>
        <v>5024</v>
      </c>
      <c r="BE103" t="str">
        <f>IF($C103=-1,-1,VLOOKUP($C103,'HCAD Process'!$D$5:$CZ$504,VLOOKUP(BE$4,'Table Name'!$C$2:$D$100,2,FALSE),FALSE))</f>
        <v>Far Northwest</v>
      </c>
      <c r="BF103" t="str">
        <f>IF($C103=-1,-1,VLOOKUP($C103,'HCAD Process'!$D$5:$CZ$504,VLOOKUP(BF$4,'Table Name'!$C$2:$D$100,2,FALSE),FALSE))</f>
        <v>320</v>
      </c>
      <c r="BG103" t="str">
        <f>IF($C103=-1,-1,VLOOKUP($C103,'HCAD Process'!$D$5:$CZ$504,VLOOKUP(BG$4,'Table Name'!$C$2:$D$100,2,FALSE),FALSE))</f>
        <v>ISD 17 - Klein ISD</v>
      </c>
      <c r="BH103" t="str">
        <f>IF($C103=-1,-1,VLOOKUP($C103,'HCAD Process'!$D$5:$CZ$504,VLOOKUP(BH$4,'Table Name'!$C$2:$D$100,2,FALSE),FALSE))</f>
        <v>9535.06</v>
      </c>
      <c r="BI103" t="str">
        <f>IF($C103=-1,-1,VLOOKUP($C103,'HCAD Process'!$D$5:$CZ$504,VLOOKUP(BI$4,'Table Name'!$C$2:$D$100,2,FALSE),FALSE))</f>
        <v>0</v>
      </c>
      <c r="BJ103" t="str">
        <f>IF($C103=-1,-1,VLOOKUP($C103,'HCAD Process'!$D$5:$CZ$504,VLOOKUP(BJ$4,'Table Name'!$C$2:$D$100,2,FALSE),FALSE))</f>
        <v>17</v>
      </c>
      <c r="BK103" t="str">
        <f>IF($C103=-1,-1,VLOOKUP($C103,'HCAD Process'!$D$5:$CZ$504,VLOOKUP(BK$4,'Table Name'!$C$2:$D$100,2,FALSE),FALSE))</f>
        <v>4972C</v>
      </c>
      <c r="BL103" t="str">
        <f>IF($C103=-1,-1,VLOOKUP($C103,'HCAD Process'!$D$5:$CZ$504,VLOOKUP(BL$4,'Table Name'!$C$2:$D$100,2,FALSE),FALSE))</f>
        <v>290A</v>
      </c>
      <c r="BM103" t="str">
        <f>IF($C103=-1,-1,VLOOKUP($C103,'HCAD Process'!$D$5:$CZ$504,VLOOKUP(BM$4,'Table Name'!$C$2:$D$100,2,FALSE),FALSE))</f>
        <v>017 040 041 042 043 044 045 550 666 759</v>
      </c>
      <c r="BN103" t="str">
        <f>IF($C103=-1,-1,VLOOKUP($C103,'HCAD Process'!$D$5:$CZ$504,VLOOKUP(BN$4,'Table Name'!$C$2:$D$100,2,FALSE),FALSE))</f>
        <v>Real, Commercial</v>
      </c>
      <c r="BO103" t="str">
        <f>IF($C103=-1,-1,VLOOKUP($C103,'HCAD Process'!$D$5:$CZ$504,VLOOKUP(BO$4,'Table Name'!$C$2:$D$100,2,FALSE),FALSE))</f>
        <v>F1</v>
      </c>
      <c r="BP103" t="str">
        <f>IF($C103=-1,-1,VLOOKUP($C103,'HCAD Process'!$D$5:$CZ$504,VLOOKUP(BP$4,'Table Name'!$C$2:$D$100,2,FALSE),FALSE))</f>
        <v>Real, Commercial</v>
      </c>
      <c r="BQ103">
        <f>IF($C103=-1,-1,VLOOKUP($C103,'HCAD Process'!$D$5:$CZ$504,VLOOKUP(BQ$4,'Table Name'!$C$2:$D$100,2,FALSE),FALSE))</f>
        <v>0</v>
      </c>
      <c r="BR103" t="str">
        <f>IF($C103=-1,-1,VLOOKUP($C103,'HCAD Process'!$D$5:$CZ$504,VLOOKUP(BR$4,'Table Name'!$C$2:$D$100,2,FALSE),FALSE))</f>
        <v>Neighborhood Shopping Ctr</v>
      </c>
      <c r="BS103" t="str">
        <f>IF($C103=-1,-1,VLOOKUP($C103,'HCAD Process'!$D$5:$CZ$504,VLOOKUP(BS$4,'Table Name'!$C$2:$D$100,2,FALSE),FALSE))</f>
        <v>8002</v>
      </c>
      <c r="BT103" t="str">
        <f>IF($C103=-1,-1,VLOOKUP($C103,'HCAD Process'!$D$5:$CZ$504,VLOOKUP(BT$4,'Table Name'!$C$2:$D$100,2,FALSE),FALSE))</f>
        <v>Land Neighborhood Section 2</v>
      </c>
      <c r="BU103">
        <f>IF($C103=-1,-1,VLOOKUP($C103,'HCAD Process'!$D$5:$CZ$504,VLOOKUP(BU$4,'Table Name'!$C$2:$D$100,2,FALSE),FALSE))</f>
        <v>185130</v>
      </c>
      <c r="BV103" t="str">
        <f>IF($C103=-1,-1,VLOOKUP($C103,'HCAD Process'!$D$5:$CZ$504,VLOOKUP(BV$4,'Table Name'!$C$2:$D$100,2,FALSE),FALSE))</f>
        <v>SF</v>
      </c>
      <c r="BW103" t="str">
        <f>IF($C103=-1,-1,VLOOKUP($C103,'HCAD Process'!$D$5:$CZ$504,VLOOKUP(BW$4,'Table Name'!$C$2:$D$100,2,FALSE),FALSE))</f>
        <v>1.0000</v>
      </c>
      <c r="BX103" t="str">
        <f>IF($C103=-1,-1,VLOOKUP($C103,'HCAD Process'!$D$5:$CZ$504,VLOOKUP(BX$4,'Table Name'!$C$2:$D$100,2,FALSE),FALSE))</f>
        <v>1.0000</v>
      </c>
      <c r="BY103" t="str">
        <f>IF($C103=-1,-1,VLOOKUP($C103,'HCAD Process'!$D$5:$CZ$504,VLOOKUP(BY$4,'Table Name'!$C$2:$D$100,2,FALSE),FALSE))</f>
        <v>1.0000</v>
      </c>
      <c r="BZ103" t="str">
        <f>IF($C103=-1,-1,VLOOKUP($C103,'HCAD Process'!$D$5:$CZ$504,VLOOKUP(BZ$4,'Table Name'!$C$2:$D$100,2,FALSE),FALSE))</f>
        <v>1.0000</v>
      </c>
      <c r="CA103">
        <f>IF($C103=-1,-1,VLOOKUP($C103,'HCAD Process'!$D$5:$CZ$504,VLOOKUP(CA$4,'Table Name'!$C$2:$D$100,2,FALSE),FALSE))</f>
        <v>8</v>
      </c>
      <c r="CB103">
        <f>IF($C103=-1,-1,VLOOKUP($C103,'HCAD Process'!$D$5:$CZ$504,VLOOKUP(CB$4,'Table Name'!$C$2:$D$100,2,FALSE),FALSE))</f>
        <v>8</v>
      </c>
      <c r="CC103">
        <f>IF($C103=-1,-1,VLOOKUP($C103,'HCAD Process'!$D$5:$CZ$504,VLOOKUP(CC$4,'Table Name'!$C$2:$D$100,2,FALSE),FALSE))</f>
        <v>1481040</v>
      </c>
      <c r="CD103" t="str">
        <f>IF($C103=-1,-1,VLOOKUP($C103,'HCAD Process'!$D$5:$CZ$504,VLOOKUP(CD$4,'Table Name'!$C$2:$D$100,2,FALSE),FALSE))</f>
        <v>13275400100011</v>
      </c>
    </row>
    <row r="104" spans="2:82" x14ac:dyDescent="0.25">
      <c r="B104">
        <f t="shared" si="1"/>
        <v>100</v>
      </c>
      <c r="C104" t="str">
        <f t="array" ref="C104">IF(ISERROR(INDEX('HCAD Process'!CE$5:CE$504,MATCH(0,COUNTIF(C$4:C103,'HCAD Process'!CE$5:CE$504)+('HCAD Process'!CE$5:CE$504=-1),0))),-1,INDEX('HCAD Process'!CE$5:CE$504,MATCH(0,COUNTIF(C$4:C103,'HCAD Process'!CE$5:CE$504)+('HCAD Process'!CE$5:CE$504=-1),0)))</f>
        <v>13663500100011</v>
      </c>
      <c r="D104" t="str">
        <f>IF($C104=-1,-1,VLOOKUP($C104,'HCAD Process'!$D$5:$CZ$504,VLOOKUP(D$4,'Table Name'!$C$2:$D$100,2,FALSE),FALSE))</f>
        <v>1366350010001</v>
      </c>
      <c r="E104" t="str">
        <f>IF($C104=-1,-1,VLOOKUP($C104,'HCAD Process'!$D$5:$CZ$504,VLOOKUP(E$4,'Table Name'!$C$2:$D$100,2,FALSE),FALSE))</f>
        <v>01/01/2016</v>
      </c>
      <c r="F104" t="str">
        <f>IF($C104=-1,-1,VLOOKUP($C104,'HCAD Process'!$D$5:$CZ$504,VLOOKUP(F$4,'Table Name'!$C$2:$D$100,2,FALSE),FALSE))</f>
        <v>IBIZA OAKS AT WAYSIDE LP</v>
      </c>
      <c r="G104" t="str">
        <f>IF($C104=-1,-1,VLOOKUP($C104,'HCAD Process'!$D$5:$CZ$504,VLOOKUP(G$4,'Table Name'!$C$2:$D$100,2,FALSE),FALSE))</f>
        <v>OAKS AT WAYSIDE</v>
      </c>
      <c r="H104" t="str">
        <f>IF($C104=-1,-1,VLOOKUP($C104,'HCAD Process'!$D$5:$CZ$504,VLOOKUP(H$4,'Table Name'!$C$2:$D$100,2,FALSE),FALSE))</f>
        <v>Guttman</v>
      </c>
      <c r="I104" t="str">
        <f>IF($C104=-1,-1,VLOOKUP($C104,'HCAD Process'!$D$5:$CZ$504,VLOOKUP(I$4,'Table Name'!$C$2:$D$100,2,FALSE),FALSE))</f>
        <v>6520 JAMAIL DR 60</v>
      </c>
      <c r="J104" t="str">
        <f>IF($C104=-1,-1,VLOOKUP($C104,'HCAD Process'!$D$5:$CZ$504,VLOOKUP(J$4,'Table Name'!$C$2:$D$100,2,FALSE),FALSE))</f>
        <v>HOUSTON</v>
      </c>
      <c r="K104" t="str">
        <f>IF($C104=-1,-1,VLOOKUP($C104,'HCAD Process'!$D$5:$CZ$504,VLOOKUP(K$4,'Table Name'!$C$2:$D$100,2,FALSE),FALSE))</f>
        <v>77023</v>
      </c>
      <c r="L104">
        <f>IF($C104=-1,-1,VLOOKUP($C104,'HCAD Process'!$D$5:$CZ$504,VLOOKUP(L$4,'Table Name'!$C$2:$D$100,2,FALSE),FALSE))</f>
        <v>4843000</v>
      </c>
      <c r="M104">
        <f>IF($C104=-1,-1,VLOOKUP($C104,'HCAD Process'!$D$5:$CZ$504,VLOOKUP(M$4,'Table Name'!$C$2:$D$100,2,FALSE),FALSE))</f>
        <v>5358614</v>
      </c>
      <c r="N104">
        <f>IF($C104=-1,-1,VLOOKUP($C104,'HCAD Process'!$D$5:$CZ$504,VLOOKUP(N$4,'Table Name'!$C$2:$D$100,2,FALSE),FALSE))</f>
        <v>5004211</v>
      </c>
      <c r="O104">
        <f>IF($C104=-1,-1,VLOOKUP($C104,'HCAD Process'!$D$5:$CZ$504,VLOOKUP(O$4,'Table Name'!$C$2:$D$100,2,FALSE),FALSE))</f>
        <v>0</v>
      </c>
      <c r="P104" t="e">
        <f>IF($C104=-1,-1,VLOOKUP($C104,'HCAD Process'!$D$5:$CZ$504,VLOOKUP(P$4,'Table Name'!$C$2:$D$100,2,FALSE),FALSE))</f>
        <v>#REF!</v>
      </c>
      <c r="Q104" t="str">
        <f>IF($C104=-1,-1,VLOOKUP($C104,'HCAD Process'!$D$5:$CZ$504,VLOOKUP(Q$4,'Table Name'!$C$2:$D$100,2,FALSE),FALSE))</f>
        <v>COMMERCIAL</v>
      </c>
      <c r="R104" t="str">
        <f>IF($C104=-1,-1,VLOOKUP($C104,'HCAD Process'!$D$5:$CZ$504,VLOOKUP(R$4,'Table Name'!$C$2:$D$100,2,FALSE),FALSE))</f>
        <v>1</v>
      </c>
      <c r="S104" t="str">
        <f>IF($C104=-1,-1,VLOOKUP($C104,'HCAD Process'!$D$5:$CZ$504,VLOOKUP(S$4,'Table Name'!$C$2:$D$100,2,FALSE),FALSE))</f>
        <v>4211</v>
      </c>
      <c r="T104" t="str">
        <f>IF($C104=-1,-1,VLOOKUP($C104,'HCAD Process'!$D$5:$CZ$504,VLOOKUP(T$4,'Table Name'!$C$2:$D$100,2,FALSE),FALSE))</f>
        <v>8352</v>
      </c>
      <c r="U104" t="str">
        <f>IF($C104=-1,-1,VLOOKUP($C104,'HCAD Process'!$D$5:$CZ$504,VLOOKUP(U$4,'Table Name'!$C$2:$D$100,2,FALSE),FALSE))</f>
        <v>D</v>
      </c>
      <c r="V104" t="str">
        <f>IF($C104=-1,-1,VLOOKUP($C104,'HCAD Process'!$D$5:$CZ$504,VLOOKUP(V$4,'Table Name'!$C$2:$D$100,2,FALSE),FALSE))</f>
        <v>Wood or Light Steel</v>
      </c>
      <c r="W104">
        <f>IF($C104=-1,-1,VLOOKUP($C104,'HCAD Process'!$D$5:$CZ$504,VLOOKUP(W$4,'Table Name'!$C$2:$D$100,2,FALSE),FALSE))</f>
        <v>0</v>
      </c>
      <c r="X104">
        <f>IF($C104=-1,-1,VLOOKUP($C104,'HCAD Process'!$D$5:$CZ$504,VLOOKUP(X$4,'Table Name'!$C$2:$D$100,2,FALSE),FALSE))</f>
        <v>0</v>
      </c>
      <c r="Y104">
        <f>IF($C104=-1,-1,VLOOKUP($C104,'HCAD Process'!$D$5:$CZ$504,VLOOKUP(Y$4,'Table Name'!$C$2:$D$100,2,FALSE),FALSE))</f>
        <v>5449200</v>
      </c>
      <c r="Z104">
        <f>IF($C104=-1,-1,VLOOKUP($C104,'HCAD Process'!$D$5:$CZ$504,VLOOKUP(Z$4,'Table Name'!$C$2:$D$100,2,FALSE),FALSE))</f>
        <v>0</v>
      </c>
      <c r="AA104" t="str">
        <f>IF($C104=-1,-1,VLOOKUP($C104,'HCAD Process'!$D$5:$CZ$504,VLOOKUP(AA$4,'Table Name'!$C$2:$D$100,2,FALSE),FALSE))</f>
        <v>.080000</v>
      </c>
      <c r="AB104" t="str">
        <f>IF($C104=-1,-1,VLOOKUP($C104,'HCAD Process'!$D$5:$CZ$504,VLOOKUP(AB$4,'Table Name'!$C$2:$D$100,2,FALSE),FALSE))</f>
        <v>B</v>
      </c>
      <c r="AC104" t="str">
        <f>IF($C104=-1,-1,VLOOKUP($C104,'HCAD Process'!$D$5:$CZ$504,VLOOKUP(AC$4,'Table Name'!$C$2:$D$100,2,FALSE),FALSE))</f>
        <v>Good</v>
      </c>
      <c r="AD104" t="str">
        <f>IF($C104=-1,-1,VLOOKUP($C104,'HCAD Process'!$D$5:$CZ$504,VLOOKUP(AD$4,'Table Name'!$C$2:$D$100,2,FALSE),FALSE))</f>
        <v>2015</v>
      </c>
      <c r="AE104" t="str">
        <f>IF($C104=-1,-1,VLOOKUP($C104,'HCAD Process'!$D$5:$CZ$504,VLOOKUP(AE$4,'Table Name'!$C$2:$D$100,2,FALSE),FALSE))</f>
        <v>2015</v>
      </c>
      <c r="AF104" t="str">
        <f>IF($C104=-1,-1,VLOOKUP($C104,'HCAD Process'!$D$5:$CZ$504,VLOOKUP(AF$4,'Table Name'!$C$2:$D$100,2,FALSE),FALSE))</f>
        <v>0</v>
      </c>
      <c r="AG104" t="str">
        <f>IF($C104=-1,-1,VLOOKUP($C104,'HCAD Process'!$D$5:$CZ$504,VLOOKUP(AG$4,'Table Name'!$C$2:$D$100,2,FALSE),FALSE))</f>
        <v>2016</v>
      </c>
      <c r="AH104">
        <f>IF($C104=-1,-1,VLOOKUP($C104,'HCAD Process'!$D$5:$CZ$504,VLOOKUP(AH$4,'Table Name'!$C$2:$D$100,2,FALSE),FALSE))</f>
        <v>0</v>
      </c>
      <c r="AI104" t="str">
        <f>IF($C104=-1,-1,VLOOKUP($C104,'HCAD Process'!$D$5:$CZ$504,VLOOKUP(AI$4,'Table Name'!$C$2:$D$100,2,FALSE),FALSE))</f>
        <v>12/30/1899</v>
      </c>
      <c r="AJ104" t="str">
        <f>IF($C104=-1,-1,VLOOKUP($C104,'HCAD Process'!$D$5:$CZ$504,VLOOKUP(AJ$4,'Table Name'!$C$2:$D$100,2,FALSE),FALSE))</f>
        <v>EST. &amp; SKETCHED BLDG. DUE TO PO NOT ALLOW TO HAVE FLOOR PLAN.      MULTIPLIER USED ON BAU</v>
      </c>
      <c r="AK104">
        <f>IF($C104=-1,-1,VLOOKUP($C104,'HCAD Process'!$D$5:$CZ$504,VLOOKUP(AK$4,'Table Name'!$C$2:$D$100,2,FALSE),FALSE))</f>
        <v>55752</v>
      </c>
      <c r="AL104">
        <f>IF($C104=-1,-1,VLOOKUP($C104,'HCAD Process'!$D$5:$CZ$504,VLOOKUP(AL$4,'Table Name'!$C$2:$D$100,2,FALSE),FALSE))</f>
        <v>66147</v>
      </c>
      <c r="AM104">
        <f>IF($C104=-1,-1,VLOOKUP($C104,'HCAD Process'!$D$5:$CZ$504,VLOOKUP(AM$4,'Table Name'!$C$2:$D$100,2,FALSE),FALSE))</f>
        <v>0</v>
      </c>
      <c r="AN104">
        <f>IF($C104=-1,-1,VLOOKUP($C104,'HCAD Process'!$D$5:$CZ$504,VLOOKUP(AN$4,'Table Name'!$C$2:$D$100,2,FALSE),FALSE))</f>
        <v>0</v>
      </c>
      <c r="AO104">
        <f>IF($C104=-1,-1,VLOOKUP($C104,'HCAD Process'!$D$5:$CZ$504,VLOOKUP(AO$4,'Table Name'!$C$2:$D$100,2,FALSE),FALSE))</f>
        <v>0</v>
      </c>
      <c r="AP104">
        <f>IF($C104=-1,-1,VLOOKUP($C104,'HCAD Process'!$D$5:$CZ$504,VLOOKUP(AP$4,'Table Name'!$C$2:$D$100,2,FALSE),FALSE))</f>
        <v>55752</v>
      </c>
      <c r="AQ104">
        <f>IF($C104=-1,-1,VLOOKUP($C104,'HCAD Process'!$D$5:$CZ$504,VLOOKUP(AQ$4,'Table Name'!$C$2:$D$100,2,FALSE),FALSE))</f>
        <v>3232</v>
      </c>
      <c r="AR104">
        <f>IF($C104=-1,-1,VLOOKUP($C104,'HCAD Process'!$D$5:$CZ$504,VLOOKUP(AR$4,'Table Name'!$C$2:$D$100,2,FALSE),FALSE))</f>
        <v>1</v>
      </c>
      <c r="AS104" t="str">
        <f>IF($C104=-1,-1,VLOOKUP($C104,'HCAD Process'!$D$5:$CZ$504,VLOOKUP(AS$4,'Table Name'!$C$2:$D$100,2,FALSE),FALSE))</f>
        <v>17</v>
      </c>
      <c r="AT104" t="str">
        <f>IF($C104=-1,-1,VLOOKUP($C104,'HCAD Process'!$D$5:$CZ$504,VLOOKUP(AT$4,'Table Name'!$C$2:$D$100,2,FALSE),FALSE))</f>
        <v>Apartments - Garden Style</v>
      </c>
      <c r="AU104" t="str">
        <f>IF($C104=-1,-1,VLOOKUP($C104,'HCAD Process'!$D$5:$CZ$504,VLOOKUP(AU$4,'Table Name'!$C$2:$D$100,2,FALSE),FALSE))</f>
        <v>Oaks At Wayside</v>
      </c>
      <c r="AV104" t="str">
        <f>IF($C104=-1,-1,VLOOKUP($C104,'HCAD Process'!$D$5:$CZ$504,VLOOKUP(AV$4,'Table Name'!$C$2:$D$100,2,FALSE),FALSE))</f>
        <v>60</v>
      </c>
      <c r="AW104">
        <f>IF($C104=-1,-1,VLOOKUP($C104,'HCAD Process'!$D$5:$CZ$504,VLOOKUP(AW$4,'Table Name'!$C$2:$D$100,2,FALSE),FALSE))</f>
        <v>55644</v>
      </c>
      <c r="AX104">
        <f>IF($C104=-1,-1,VLOOKUP($C104,'HCAD Process'!$D$5:$CZ$504,VLOOKUP(AX$4,'Table Name'!$C$2:$D$100,2,FALSE),FALSE))</f>
        <v>0</v>
      </c>
      <c r="AY104">
        <f>IF($C104=-1,-1,VLOOKUP($C104,'HCAD Process'!$D$5:$CZ$504,VLOOKUP(AY$4,'Table Name'!$C$2:$D$100,2,FALSE),FALSE))</f>
        <v>0</v>
      </c>
      <c r="AZ104">
        <f>IF($C104=-1,-1,VLOOKUP($C104,'HCAD Process'!$D$5:$CZ$504,VLOOKUP(AZ$4,'Table Name'!$C$2:$D$100,2,FALSE),FALSE))</f>
        <v>866377</v>
      </c>
      <c r="BA104" t="str">
        <f>IF($C104=-1,-1,VLOOKUP($C104,'HCAD Process'!$D$5:$CZ$504,VLOOKUP(BA$4,'Table Name'!$C$2:$D$100,2,FALSE),FALSE))</f>
        <v>12</v>
      </c>
      <c r="BB104" t="str">
        <f>IF($C104=-1,-1,VLOOKUP($C104,'HCAD Process'!$D$5:$CZ$504,VLOOKUP(BB$4,'Table Name'!$C$2:$D$100,2,FALSE),FALSE))</f>
        <v>RES A BLK 1</v>
      </c>
      <c r="BC104" t="str">
        <f>IF($C104=-1,-1,VLOOKUP($C104,'HCAD Process'!$D$5:$CZ$504,VLOOKUP(BC$4,'Table Name'!$C$2:$D$100,2,FALSE),FALSE))</f>
        <v>OAKS AT WAYSIDE</v>
      </c>
      <c r="BD104" t="str">
        <f>IF($C104=-1,-1,VLOOKUP($C104,'HCAD Process'!$D$5:$CZ$504,VLOOKUP(BD$4,'Table Name'!$C$2:$D$100,2,FALSE),FALSE))</f>
        <v>1712</v>
      </c>
      <c r="BE104" t="str">
        <f>IF($C104=-1,-1,VLOOKUP($C104,'HCAD Process'!$D$5:$CZ$504,VLOOKUP(BE$4,'Table Name'!$C$2:$D$100,2,FALSE),FALSE))</f>
        <v>U of H/ I-45 South</v>
      </c>
      <c r="BF104" t="str">
        <f>IF($C104=-1,-1,VLOOKUP($C104,'HCAD Process'!$D$5:$CZ$504,VLOOKUP(BF$4,'Table Name'!$C$2:$D$100,2,FALSE),FALSE))</f>
        <v>140</v>
      </c>
      <c r="BG104" t="str">
        <f>IF($C104=-1,-1,VLOOKUP($C104,'HCAD Process'!$D$5:$CZ$504,VLOOKUP(BG$4,'Table Name'!$C$2:$D$100,2,FALSE),FALSE))</f>
        <v>1D Navigation, Harrisburg, Lawndale Areas</v>
      </c>
      <c r="BH104" t="str">
        <f>IF($C104=-1,-1,VLOOKUP($C104,'HCAD Process'!$D$5:$CZ$504,VLOOKUP(BH$4,'Table Name'!$C$2:$D$100,2,FALSE),FALSE))</f>
        <v>5915.10</v>
      </c>
      <c r="BI104" t="str">
        <f>IF($C104=-1,-1,VLOOKUP($C104,'HCAD Process'!$D$5:$CZ$504,VLOOKUP(BI$4,'Table Name'!$C$2:$D$100,2,FALSE),FALSE))</f>
        <v>0</v>
      </c>
      <c r="BJ104" t="str">
        <f>IF($C104=-1,-1,VLOOKUP($C104,'HCAD Process'!$D$5:$CZ$504,VLOOKUP(BJ$4,'Table Name'!$C$2:$D$100,2,FALSE),FALSE))</f>
        <v>01</v>
      </c>
      <c r="BK104" t="str">
        <f>IF($C104=-1,-1,VLOOKUP($C104,'HCAD Process'!$D$5:$CZ$504,VLOOKUP(BK$4,'Table Name'!$C$2:$D$100,2,FALSE),FALSE))</f>
        <v>5556C</v>
      </c>
      <c r="BL104" t="str">
        <f>IF($C104=-1,-1,VLOOKUP($C104,'HCAD Process'!$D$5:$CZ$504,VLOOKUP(BL$4,'Table Name'!$C$2:$D$100,2,FALSE),FALSE))</f>
        <v>494Y</v>
      </c>
      <c r="BM104" t="str">
        <f>IF($C104=-1,-1,VLOOKUP($C104,'HCAD Process'!$D$5:$CZ$504,VLOOKUP(BM$4,'Table Name'!$C$2:$D$100,2,FALSE),FALSE))</f>
        <v>001 040 041 042 043 044 048 061 976</v>
      </c>
      <c r="BN104" t="str">
        <f>IF($C104=-1,-1,VLOOKUP($C104,'HCAD Process'!$D$5:$CZ$504,VLOOKUP(BN$4,'Table Name'!$C$2:$D$100,2,FALSE),FALSE))</f>
        <v>Real, Residential, Multi-Family</v>
      </c>
      <c r="BO104" t="str">
        <f>IF($C104=-1,-1,VLOOKUP($C104,'HCAD Process'!$D$5:$CZ$504,VLOOKUP(BO$4,'Table Name'!$C$2:$D$100,2,FALSE),FALSE))</f>
        <v>B1</v>
      </c>
      <c r="BP104" t="str">
        <f>IF($C104=-1,-1,VLOOKUP($C104,'HCAD Process'!$D$5:$CZ$504,VLOOKUP(BP$4,'Table Name'!$C$2:$D$100,2,FALSE),FALSE))</f>
        <v>Real, Residential, Multi-Family</v>
      </c>
      <c r="BQ104" t="str">
        <f>IF($C104=-1,-1,VLOOKUP($C104,'HCAD Process'!$D$5:$CZ$504,VLOOKUP(BQ$4,'Table Name'!$C$2:$D$100,2,FALSE),FALSE))</f>
        <v>Apartment Garden (1 to 3 Stories)</v>
      </c>
      <c r="BR104" t="str">
        <f>IF($C104=-1,-1,VLOOKUP($C104,'HCAD Process'!$D$5:$CZ$504,VLOOKUP(BR$4,'Table Name'!$C$2:$D$100,2,FALSE),FALSE))</f>
        <v>Multiple Res (Low Rise)</v>
      </c>
      <c r="BS104" t="str">
        <f>IF($C104=-1,-1,VLOOKUP($C104,'HCAD Process'!$D$5:$CZ$504,VLOOKUP(BS$4,'Table Name'!$C$2:$D$100,2,FALSE),FALSE))</f>
        <v>8001</v>
      </c>
      <c r="BT104" t="str">
        <f>IF($C104=-1,-1,VLOOKUP($C104,'HCAD Process'!$D$5:$CZ$504,VLOOKUP(BT$4,'Table Name'!$C$2:$D$100,2,FALSE),FALSE))</f>
        <v>Land Neighborhood Section 1</v>
      </c>
      <c r="BU104">
        <f>IF($C104=-1,-1,VLOOKUP($C104,'HCAD Process'!$D$5:$CZ$504,VLOOKUP(BU$4,'Table Name'!$C$2:$D$100,2,FALSE),FALSE))</f>
        <v>80255</v>
      </c>
      <c r="BV104" t="str">
        <f>IF($C104=-1,-1,VLOOKUP($C104,'HCAD Process'!$D$5:$CZ$504,VLOOKUP(BV$4,'Table Name'!$C$2:$D$100,2,FALSE),FALSE))</f>
        <v>SF</v>
      </c>
      <c r="BW104" t="str">
        <f>IF($C104=-1,-1,VLOOKUP($C104,'HCAD Process'!$D$5:$CZ$504,VLOOKUP(BW$4,'Table Name'!$C$2:$D$100,2,FALSE),FALSE))</f>
        <v>1.0000</v>
      </c>
      <c r="BX104" t="str">
        <f>IF($C104=-1,-1,VLOOKUP($C104,'HCAD Process'!$D$5:$CZ$504,VLOOKUP(BX$4,'Table Name'!$C$2:$D$100,2,FALSE),FALSE))</f>
        <v>1.0000</v>
      </c>
      <c r="BY104" t="str">
        <f>IF($C104=-1,-1,VLOOKUP($C104,'HCAD Process'!$D$5:$CZ$504,VLOOKUP(BY$4,'Table Name'!$C$2:$D$100,2,FALSE),FALSE))</f>
        <v>1.0000</v>
      </c>
      <c r="BZ104" t="str">
        <f>IF($C104=-1,-1,VLOOKUP($C104,'HCAD Process'!$D$5:$CZ$504,VLOOKUP(BZ$4,'Table Name'!$C$2:$D$100,2,FALSE),FALSE))</f>
        <v>1.0000</v>
      </c>
      <c r="CA104">
        <f>IF($C104=-1,-1,VLOOKUP($C104,'HCAD Process'!$D$5:$CZ$504,VLOOKUP(CA$4,'Table Name'!$C$2:$D$100,2,FALSE),FALSE))</f>
        <v>6</v>
      </c>
      <c r="CB104">
        <f>IF($C104=-1,-1,VLOOKUP($C104,'HCAD Process'!$D$5:$CZ$504,VLOOKUP(CB$4,'Table Name'!$C$2:$D$100,2,FALSE),FALSE))</f>
        <v>6</v>
      </c>
      <c r="CC104">
        <f>IF($C104=-1,-1,VLOOKUP($C104,'HCAD Process'!$D$5:$CZ$504,VLOOKUP(CC$4,'Table Name'!$C$2:$D$100,2,FALSE),FALSE))</f>
        <v>481530</v>
      </c>
      <c r="CD104" t="str">
        <f>IF($C104=-1,-1,VLOOKUP($C104,'HCAD Process'!$D$5:$CZ$504,VLOOKUP(CD$4,'Table Name'!$C$2:$D$100,2,FALSE),FALSE))</f>
        <v>13663500100011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CE361"/>
  <sheetViews>
    <sheetView workbookViewId="0">
      <pane ySplit="4" topLeftCell="A125" activePane="bottomLeft" state="frozen"/>
      <selection pane="bottomLeft" activeCell="F127" sqref="F127"/>
    </sheetView>
  </sheetViews>
  <sheetFormatPr defaultRowHeight="15" x14ac:dyDescent="0.25"/>
  <cols>
    <col min="3" max="3" width="18.28515625" bestFit="1" customWidth="1"/>
    <col min="4" max="4" width="14.140625" bestFit="1" customWidth="1"/>
    <col min="5" max="5" width="19" bestFit="1" customWidth="1"/>
    <col min="6" max="6" width="43" bestFit="1" customWidth="1"/>
    <col min="7" max="7" width="36.140625" bestFit="1" customWidth="1"/>
    <col min="19" max="19" width="13.85546875" bestFit="1" customWidth="1"/>
    <col min="20" max="20" width="22" bestFit="1" customWidth="1"/>
    <col min="21" max="21" width="6.7109375" customWidth="1"/>
    <col min="22" max="22" width="26.140625" bestFit="1" customWidth="1"/>
    <col min="23" max="23" width="21.5703125" bestFit="1" customWidth="1"/>
    <col min="24" max="24" width="21.140625" bestFit="1" customWidth="1"/>
    <col min="27" max="27" width="19.5703125" bestFit="1" customWidth="1"/>
    <col min="30" max="30" width="14.28515625" bestFit="1" customWidth="1"/>
    <col min="31" max="31" width="15.7109375" bestFit="1" customWidth="1"/>
    <col min="44" max="44" width="19.5703125" bestFit="1" customWidth="1"/>
    <col min="45" max="45" width="10.5703125" bestFit="1" customWidth="1"/>
    <col min="46" max="46" width="30.85546875" bestFit="1" customWidth="1"/>
    <col min="49" max="49" width="16.5703125" bestFit="1" customWidth="1"/>
    <col min="50" max="50" width="6.28515625" bestFit="1" customWidth="1"/>
    <col min="54" max="54" width="25" customWidth="1"/>
    <col min="55" max="55" width="29.7109375" customWidth="1"/>
    <col min="56" max="56" width="18.28515625" bestFit="1" customWidth="1"/>
    <col min="57" max="57" width="22" bestFit="1" customWidth="1"/>
    <col min="58" max="58" width="16.140625" bestFit="1" customWidth="1"/>
    <col min="59" max="59" width="43" bestFit="1" customWidth="1"/>
    <col min="67" max="67" width="12.5703125" bestFit="1" customWidth="1"/>
    <col min="68" max="68" width="28.7109375" bestFit="1" customWidth="1"/>
    <col min="69" max="69" width="34.5703125" bestFit="1" customWidth="1"/>
    <col min="70" max="91" width="21" bestFit="1" customWidth="1"/>
  </cols>
  <sheetData>
    <row r="3" spans="2:83" x14ac:dyDescent="0.25">
      <c r="C3">
        <f>'HCAD Process'!D2</f>
        <v>1</v>
      </c>
      <c r="D3">
        <f>'HCAD Process'!E2</f>
        <v>2</v>
      </c>
      <c r="E3">
        <f>'HCAD Process'!F2</f>
        <v>3</v>
      </c>
      <c r="F3">
        <f>'HCAD Process'!G2</f>
        <v>4</v>
      </c>
      <c r="G3">
        <f>'HCAD Process'!H2</f>
        <v>5</v>
      </c>
      <c r="H3">
        <f>'HCAD Process'!I2</f>
        <v>6</v>
      </c>
      <c r="I3">
        <f>'HCAD Process'!J2</f>
        <v>7</v>
      </c>
      <c r="J3">
        <f>'HCAD Process'!K2</f>
        <v>8</v>
      </c>
      <c r="K3">
        <f>'HCAD Process'!L2</f>
        <v>9</v>
      </c>
      <c r="L3">
        <f>'HCAD Process'!M2</f>
        <v>10</v>
      </c>
      <c r="M3">
        <f>'HCAD Process'!N2</f>
        <v>11</v>
      </c>
      <c r="N3">
        <f>'HCAD Process'!O2</f>
        <v>12</v>
      </c>
      <c r="O3">
        <f>'HCAD Process'!P2</f>
        <v>13</v>
      </c>
      <c r="P3">
        <f>'HCAD Process'!Q2</f>
        <v>14</v>
      </c>
      <c r="Q3">
        <f>'HCAD Process'!R2</f>
        <v>15</v>
      </c>
      <c r="R3">
        <f>'HCAD Process'!S2</f>
        <v>16</v>
      </c>
      <c r="S3">
        <f>'HCAD Process'!T2</f>
        <v>17</v>
      </c>
      <c r="T3">
        <f>'HCAD Process'!U2</f>
        <v>18</v>
      </c>
      <c r="U3">
        <f>'HCAD Process'!V2</f>
        <v>19</v>
      </c>
      <c r="V3">
        <f>'HCAD Process'!W2</f>
        <v>20</v>
      </c>
      <c r="W3">
        <f>'HCAD Process'!X2</f>
        <v>21</v>
      </c>
      <c r="X3">
        <f>'HCAD Process'!Y2</f>
        <v>22</v>
      </c>
      <c r="Y3">
        <f>'HCAD Process'!Z2</f>
        <v>23</v>
      </c>
      <c r="Z3">
        <f>'HCAD Process'!AA2</f>
        <v>24</v>
      </c>
      <c r="AA3">
        <f>'HCAD Process'!AB2</f>
        <v>25</v>
      </c>
      <c r="AB3">
        <f>'HCAD Process'!AC2</f>
        <v>26</v>
      </c>
      <c r="AC3">
        <f>'HCAD Process'!AD2</f>
        <v>27</v>
      </c>
      <c r="AD3">
        <f>'HCAD Process'!AE2</f>
        <v>28</v>
      </c>
      <c r="AE3">
        <f>'HCAD Process'!AF2</f>
        <v>29</v>
      </c>
      <c r="AF3">
        <f>'HCAD Process'!AG2</f>
        <v>30</v>
      </c>
      <c r="AG3">
        <f>'HCAD Process'!AH2</f>
        <v>31</v>
      </c>
      <c r="AH3">
        <f>'HCAD Process'!AI2</f>
        <v>32</v>
      </c>
      <c r="AI3">
        <f>'HCAD Process'!AJ2</f>
        <v>33</v>
      </c>
      <c r="AJ3">
        <f>'HCAD Process'!AK2</f>
        <v>34</v>
      </c>
      <c r="AK3">
        <f>'HCAD Process'!AL2</f>
        <v>35</v>
      </c>
      <c r="AL3">
        <f>'HCAD Process'!AM2</f>
        <v>36</v>
      </c>
      <c r="AM3">
        <f>'HCAD Process'!AN2</f>
        <v>37</v>
      </c>
      <c r="AN3">
        <f>'HCAD Process'!AO2</f>
        <v>38</v>
      </c>
      <c r="AO3">
        <f>'HCAD Process'!AP2</f>
        <v>39</v>
      </c>
      <c r="AP3">
        <f>'HCAD Process'!AQ2</f>
        <v>40</v>
      </c>
      <c r="AQ3">
        <f>'HCAD Process'!AR2</f>
        <v>41</v>
      </c>
      <c r="AR3">
        <f>'HCAD Process'!AS2</f>
        <v>42</v>
      </c>
      <c r="AS3">
        <f>'HCAD Process'!AT2</f>
        <v>43</v>
      </c>
      <c r="AT3">
        <f>'HCAD Process'!AU2</f>
        <v>44</v>
      </c>
      <c r="AU3">
        <f>'HCAD Process'!AV2</f>
        <v>45</v>
      </c>
      <c r="AV3">
        <f>'HCAD Process'!AW2</f>
        <v>46</v>
      </c>
      <c r="AW3">
        <f>'HCAD Process'!AX2</f>
        <v>47</v>
      </c>
      <c r="AX3">
        <f>'HCAD Process'!AY2</f>
        <v>48</v>
      </c>
      <c r="AY3">
        <f>'HCAD Process'!AZ2</f>
        <v>49</v>
      </c>
      <c r="AZ3">
        <f>'HCAD Process'!BA2</f>
        <v>50</v>
      </c>
      <c r="BA3">
        <f>'HCAD Process'!BB2</f>
        <v>51</v>
      </c>
      <c r="BB3">
        <f>'HCAD Process'!BC2</f>
        <v>52</v>
      </c>
      <c r="BC3">
        <f>'HCAD Process'!BD2</f>
        <v>53</v>
      </c>
      <c r="BD3">
        <f>'HCAD Process'!BE2</f>
        <v>54</v>
      </c>
      <c r="BE3">
        <f>'HCAD Process'!BF2</f>
        <v>55</v>
      </c>
      <c r="BF3">
        <f>'HCAD Process'!BG2</f>
        <v>56</v>
      </c>
      <c r="BG3">
        <f>'HCAD Process'!BH2</f>
        <v>57</v>
      </c>
      <c r="BH3">
        <f>'HCAD Process'!BI2</f>
        <v>58</v>
      </c>
      <c r="BI3">
        <f>'HCAD Process'!BJ2</f>
        <v>59</v>
      </c>
      <c r="BJ3">
        <f>'HCAD Process'!BK2</f>
        <v>60</v>
      </c>
      <c r="BK3">
        <f>'HCAD Process'!BL2</f>
        <v>61</v>
      </c>
      <c r="BL3">
        <f>'HCAD Process'!BM2</f>
        <v>62</v>
      </c>
      <c r="BM3">
        <f>'HCAD Process'!BN2</f>
        <v>63</v>
      </c>
      <c r="BN3">
        <f>'HCAD Process'!BO2</f>
        <v>64</v>
      </c>
      <c r="BO3">
        <f>'HCAD Process'!BP2</f>
        <v>65</v>
      </c>
      <c r="BP3">
        <f>'HCAD Process'!BQ2</f>
        <v>66</v>
      </c>
      <c r="BQ3">
        <f>'HCAD Process'!BR2</f>
        <v>67</v>
      </c>
      <c r="BR3">
        <f>'HCAD Process'!BS2</f>
        <v>68</v>
      </c>
      <c r="BS3">
        <f>'HCAD Process'!BT2</f>
        <v>69</v>
      </c>
      <c r="BT3">
        <f>'HCAD Process'!BU2</f>
        <v>70</v>
      </c>
      <c r="BU3">
        <f>'HCAD Process'!BV2</f>
        <v>71</v>
      </c>
      <c r="BV3">
        <f>'HCAD Process'!BW2</f>
        <v>72</v>
      </c>
      <c r="BW3">
        <f>'HCAD Process'!BX2</f>
        <v>73</v>
      </c>
      <c r="BX3">
        <f>'HCAD Process'!BY2</f>
        <v>74</v>
      </c>
      <c r="BY3">
        <f>'HCAD Process'!BZ2</f>
        <v>75</v>
      </c>
      <c r="BZ3">
        <f>'HCAD Process'!CA2</f>
        <v>76</v>
      </c>
      <c r="CA3">
        <f>'HCAD Process'!CB2</f>
        <v>77</v>
      </c>
      <c r="CB3">
        <f>'HCAD Process'!CC2</f>
        <v>78</v>
      </c>
      <c r="CC3">
        <f>'HCAD Process'!CD2</f>
        <v>79</v>
      </c>
      <c r="CD3">
        <f>'HCAD Process'!CE2</f>
        <v>80</v>
      </c>
      <c r="CE3">
        <f>'HCAD Process'!CF2</f>
        <v>81</v>
      </c>
    </row>
    <row r="4" spans="2:83" x14ac:dyDescent="0.25">
      <c r="C4" s="1" t="str">
        <f>'HCAD Process'!D4</f>
        <v>concatenate</v>
      </c>
      <c r="D4" s="1" t="str">
        <f>'HCAD Process'!E4</f>
        <v>ACCOUNT</v>
      </c>
      <c r="E4" s="1" t="str">
        <f>'HCAD Process'!F4</f>
        <v>NEW_OWNER_DATE</v>
      </c>
      <c r="F4" s="1" t="str">
        <f>'HCAD Process'!G4</f>
        <v>OWNER_NAME</v>
      </c>
      <c r="G4" s="1" t="str">
        <f>'HCAD Process'!H4</f>
        <v>AKA</v>
      </c>
      <c r="H4" s="1" t="str">
        <f>'HCAD Process'!I4</f>
        <v>Nettles_Ownership_Code</v>
      </c>
      <c r="I4" s="1" t="str">
        <f>'HCAD Process'!J4</f>
        <v>PROPERTY ADDRESS</v>
      </c>
      <c r="J4" s="1" t="str">
        <f>'HCAD Process'!K4</f>
        <v>PROPERTY CITY</v>
      </c>
      <c r="K4" s="1" t="str">
        <f>'HCAD Process'!L4</f>
        <v>PROPERTY ZIP</v>
      </c>
      <c r="L4" s="1" t="str">
        <f>'HCAD Process'!M4</f>
        <v>VALUE_2017</v>
      </c>
      <c r="M4" s="1" t="str">
        <f>'HCAD Process'!N4</f>
        <v>INITIAL_VALUE_2018</v>
      </c>
      <c r="N4" s="1" t="str">
        <f>'HCAD Process'!O4</f>
        <v>FINAL_VALUE_2018</v>
      </c>
      <c r="O4" s="1" t="str">
        <f>'HCAD Process'!P4</f>
        <v>EST_TAX_RATE_2018</v>
      </c>
      <c r="P4" s="1" t="str">
        <f>'HCAD Process'!Q4</f>
        <v>COUNTY CODE</v>
      </c>
      <c r="Q4" s="1" t="str">
        <f>'HCAD Process'!R4</f>
        <v>PROPERTY_TYPE</v>
      </c>
      <c r="R4" s="1" t="str">
        <f>'HCAD Process'!S4</f>
        <v>BLD_NUM</v>
      </c>
      <c r="S4" s="1" t="str">
        <f>'HCAD Process'!T4</f>
        <v>IMPROV_TYPE</v>
      </c>
      <c r="T4" s="1" t="str">
        <f>'HCAD Process'!U4</f>
        <v>BUILDING_STYLE_CODE</v>
      </c>
      <c r="U4" s="1" t="str">
        <f>'HCAD Process'!V4</f>
        <v>CLASS_STRUCTURE</v>
      </c>
      <c r="V4" s="1" t="str">
        <f>'HCAD Process'!W4</f>
        <v>CLASS_STRUC_DESCRIPTION</v>
      </c>
      <c r="W4" s="1" t="str">
        <f>'HCAD Process'!X4</f>
        <v>NOTICED_DEPR_VALUE</v>
      </c>
      <c r="X4" s="1" t="str">
        <f>'HCAD Process'!Y4</f>
        <v>DEPRECIATION_VALUE</v>
      </c>
      <c r="Y4" s="1" t="str">
        <f>'HCAD Process'!Z4</f>
        <v>MS_REPLACEMENT_COST</v>
      </c>
      <c r="Z4" s="1" t="str">
        <f>'HCAD Process'!AA4</f>
        <v>CAMA_REPLACEMENT_COST</v>
      </c>
      <c r="AA4" s="1" t="str">
        <f>'HCAD Process'!AB4</f>
        <v>ACCRUED_DEPR_PCT</v>
      </c>
      <c r="AB4" s="1" t="str">
        <f>'HCAD Process'!AC4</f>
        <v>QUALITY</v>
      </c>
      <c r="AC4" s="1" t="str">
        <f>'HCAD Process'!AD4</f>
        <v>QUALITY_DESCRIPTION</v>
      </c>
      <c r="AD4" s="1" t="str">
        <f>'HCAD Process'!AE4</f>
        <v>DATE_ERECTED</v>
      </c>
      <c r="AE4" s="1" t="str">
        <f>'HCAD Process'!AF4</f>
        <v>EFFECTIVE_DATE</v>
      </c>
      <c r="AF4" s="1" t="str">
        <f>'HCAD Process'!AG4</f>
        <v>YR_REMODEL</v>
      </c>
      <c r="AG4" s="1" t="str">
        <f>'HCAD Process'!AH4</f>
        <v>YR_ROLL</v>
      </c>
      <c r="AH4" s="1" t="str">
        <f>'HCAD Process'!AI4</f>
        <v>APPRAISED_BY</v>
      </c>
      <c r="AI4" s="1" t="str">
        <f>'HCAD Process'!AJ4</f>
        <v>APPRAISED_DATE</v>
      </c>
      <c r="AJ4" s="1" t="str">
        <f>'HCAD Process'!AK4</f>
        <v>NOTE</v>
      </c>
      <c r="AK4" s="1" t="str">
        <f>'HCAD Process'!AL4</f>
        <v>IMPR_SQ_FT</v>
      </c>
      <c r="AL4" s="1" t="str">
        <f>'HCAD Process'!AM4</f>
        <v>ACTUAL_AREA</v>
      </c>
      <c r="AM4" s="1" t="str">
        <f>'HCAD Process'!AN4</f>
        <v>HEAT_AREA</v>
      </c>
      <c r="AN4" s="1" t="str">
        <f>'HCAD Process'!AO4</f>
        <v>GROSS_AREA</v>
      </c>
      <c r="AO4" s="1" t="str">
        <f>'HCAD Process'!AP4</f>
        <v>EFFECTIVE_AREA</v>
      </c>
      <c r="AP4" s="1" t="str">
        <f>'HCAD Process'!AQ4</f>
        <v>BASE_AREA</v>
      </c>
      <c r="AQ4" s="1" t="str">
        <f>'HCAD Process'!AR4</f>
        <v>PERIMETER</v>
      </c>
      <c r="AR4" s="1" t="str">
        <f>'HCAD Process'!AS4</f>
        <v>PERCENT_COMPLETE</v>
      </c>
      <c r="AS4" s="1" t="str">
        <f>'HCAD Process'!AT4</f>
        <v>CATEGORY</v>
      </c>
      <c r="AT4" s="1" t="str">
        <f>'HCAD Process'!AU4</f>
        <v>CATEGORY_DSCR</v>
      </c>
      <c r="AU4" s="1" t="str">
        <f>'HCAD Process'!AV4</f>
        <v>PROPERTY_NAME</v>
      </c>
      <c r="AV4" s="1" t="str">
        <f>'HCAD Process'!AW4</f>
        <v>UNITS</v>
      </c>
      <c r="AW4" s="1" t="str">
        <f>'HCAD Process'!AX4</f>
        <v>NET_RENT_AREA</v>
      </c>
      <c r="AX4" s="1" t="str">
        <f>'HCAD Process'!AY4</f>
        <v>LEASE_RATE</v>
      </c>
      <c r="AY4" s="1" t="str">
        <f>'HCAD Process'!AZ4</f>
        <v>OCCUPANCY_RATE</v>
      </c>
      <c r="AZ4" s="1" t="str">
        <f>'HCAD Process'!BA4</f>
        <v>TOTAL_INCOME</v>
      </c>
      <c r="BA4" s="1" t="str">
        <f>'HCAD Process'!BB4</f>
        <v>ECON_AREA</v>
      </c>
      <c r="BB4" s="1" t="str">
        <f>'HCAD Process'!BC4</f>
        <v>LEGAL_DSCR_1</v>
      </c>
      <c r="BC4" s="1" t="str">
        <f>'HCAD Process'!BD4</f>
        <v>LEGAL_DSCR_2</v>
      </c>
      <c r="BD4" s="1" t="str">
        <f>'HCAD Process'!BE4</f>
        <v>MARKET_AREA_1</v>
      </c>
      <c r="BE4" s="1" t="str">
        <f>'HCAD Process'!BF4</f>
        <v>MARKET_AREA_1_DSCR</v>
      </c>
      <c r="BF4" s="1" t="str">
        <f>'HCAD Process'!BG4</f>
        <v>MARKET_AREA_2</v>
      </c>
      <c r="BG4" s="1" t="str">
        <f>'HCAD Process'!BH4</f>
        <v>MARKET_AREA_2_DSCR</v>
      </c>
      <c r="BH4" s="1" t="str">
        <f>'HCAD Process'!BI4</f>
        <v>NEIGHBORHOOD_CODE</v>
      </c>
      <c r="BI4" s="1" t="str">
        <f>'HCAD Process'!BJ4</f>
        <v>NEIGHBORHOOD_GROUP</v>
      </c>
      <c r="BJ4" s="1" t="str">
        <f>'HCAD Process'!BK4</f>
        <v>SCHOOL_DIST</v>
      </c>
      <c r="BK4" s="1" t="str">
        <f>'HCAD Process'!BL4</f>
        <v>MAP_FACET</v>
      </c>
      <c r="BL4" s="1" t="str">
        <f>'HCAD Process'!BM4</f>
        <v>KEY_MAP</v>
      </c>
      <c r="BM4" s="1" t="str">
        <f>'HCAD Process'!BN4</f>
        <v>JURS</v>
      </c>
      <c r="BN4" s="1" t="str">
        <f>'HCAD Process'!BO4</f>
        <v>PROPERTY_TYPE_DESC</v>
      </c>
      <c r="BO4" s="1" t="str">
        <f>'HCAD Process'!BP4</f>
        <v>STATE_CLASS</v>
      </c>
      <c r="BP4" s="1" t="str">
        <f>'HCAD Process'!BQ4</f>
        <v>STATE_CLASS_DESCRIPTION</v>
      </c>
      <c r="BQ4" s="1" t="str">
        <f>'HCAD Process'!BR4</f>
        <v>IMPROVE_DESC</v>
      </c>
      <c r="BR4" s="1" t="str">
        <f>'HCAD Process'!BS4</f>
        <v>BUILDING_STYLE_DESC</v>
      </c>
      <c r="BS4" s="1" t="str">
        <f>'HCAD Process'!BT4</f>
        <v>LAND_USE_CODE</v>
      </c>
      <c r="BT4" s="1" t="str">
        <f>'HCAD Process'!BU4</f>
        <v>LAND_USE_DSCR</v>
      </c>
      <c r="BU4" s="1" t="str">
        <f>'HCAD Process'!BV4</f>
        <v>LAND_UNITS</v>
      </c>
      <c r="BV4" s="1" t="str">
        <f>'HCAD Process'!BW4</f>
        <v>lAND_UNIT_TYPE</v>
      </c>
      <c r="BW4" s="1" t="str">
        <f>'HCAD Process'!BX4</f>
        <v>LAND_SIZE_FACTOR</v>
      </c>
      <c r="BX4" s="1" t="str">
        <f>'HCAD Process'!BY4</f>
        <v>LAND_SITE_FACTOR</v>
      </c>
      <c r="BY4" s="1" t="str">
        <f>'HCAD Process'!BZ4</f>
        <v>LAND_APPR_OVERRIDE_FACTOR</v>
      </c>
      <c r="BZ4" s="1" t="str">
        <f>'HCAD Process'!CA4</f>
        <v>LAND_TOT_ADJ</v>
      </c>
      <c r="CA4" s="1" t="str">
        <f>'HCAD Process'!CB4</f>
        <v>LAND_UNIT_PRICE</v>
      </c>
      <c r="CB4" s="1" t="str">
        <f>'HCAD Process'!CC4</f>
        <v>LAND_ADJ_UNIT_PRICE</v>
      </c>
      <c r="CC4" s="1" t="str">
        <f>'HCAD Process'!CD4</f>
        <v>LAND_VALUE</v>
      </c>
      <c r="CD4" s="1" t="str">
        <f>'HCAD Process'!CE4</f>
        <v>concatenateIncome</v>
      </c>
      <c r="CE4" s="1" t="str">
        <f>'HCAD Process'!CF4</f>
        <v>concatenatecost</v>
      </c>
    </row>
    <row r="5" spans="2:83" x14ac:dyDescent="0.25">
      <c r="B5">
        <f>B4+1</f>
        <v>1</v>
      </c>
      <c r="C5" t="str">
        <f t="array" ref="C5">IF(ISERROR(INDEX('HCAD Process'!CF$5:CF$504,MATCH(0,COUNTIF(C$4:C4,'HCAD Process'!CF$5:CF$504)+('HCAD Process'!CF$5:CF$504=-1),0))),-1,INDEX('HCAD Process'!CF$5:CF$504,MATCH(0,COUNTIF(C$4:C4,'HCAD Process'!CF$5:CF$504)+('HCAD Process'!CF$5:CF$504=-1),0)))</f>
        <v>00706100100011</v>
      </c>
      <c r="D5" t="str">
        <f>IF($C5=-1,-1,VLOOKUP($C5,'HCAD Process'!$D$5:$CZ$504,VLOOKUP(D$4,'Table Name'!$C$2:$D$100,2,FALSE),FALSE))</f>
        <v>0070610010001</v>
      </c>
      <c r="E5" t="str">
        <f>IF($C5=-1,-1,VLOOKUP($C5,'HCAD Process'!$D$5:$CZ$504,VLOOKUP(E$4,'Table Name'!$C$2:$D$100,2,FALSE),FALSE))</f>
        <v>01/01/2014</v>
      </c>
      <c r="F5" t="str">
        <f>IF($C5=-1,-1,VLOOKUP($C5,'HCAD Process'!$D$5:$CZ$504,VLOOKUP(F$4,'Table Name'!$C$2:$D$100,2,FALSE),FALSE))</f>
        <v>PMSH PROPERTIES LLC</v>
      </c>
      <c r="G5" t="str">
        <f>IF($C5=-1,-1,VLOOKUP($C5,'HCAD Process'!$D$5:$CZ$504,VLOOKUP(G$4,'Table Name'!$C$2:$D$100,2,FALSE),FALSE))</f>
        <v>HIRSCH GIFT</v>
      </c>
      <c r="H5">
        <f>IF($C5=-1,-1,VLOOKUP($C5,'HCAD Process'!$D$5:$CZ$504,VLOOKUP(H$4,'Table Name'!$C$2:$D$100,2,FALSE),FALSE))</f>
        <v>0</v>
      </c>
      <c r="I5" t="str">
        <f>IF($C5=-1,-1,VLOOKUP($C5,'HCAD Process'!$D$5:$CZ$504,VLOOKUP(I$4,'Table Name'!$C$2:$D$100,2,FALSE),FALSE))</f>
        <v>5121 ASHBROOK DR</v>
      </c>
      <c r="J5" t="str">
        <f>IF($C5=-1,-1,VLOOKUP($C5,'HCAD Process'!$D$5:$CZ$504,VLOOKUP(J$4,'Table Name'!$C$2:$D$100,2,FALSE),FALSE))</f>
        <v>HOUSTON</v>
      </c>
      <c r="K5" t="str">
        <f>IF($C5=-1,-1,VLOOKUP($C5,'HCAD Process'!$D$5:$CZ$504,VLOOKUP(K$4,'Table Name'!$C$2:$D$100,2,FALSE),FALSE))</f>
        <v>77081</v>
      </c>
      <c r="L5">
        <f>IF($C5=-1,-1,VLOOKUP($C5,'HCAD Process'!$D$5:$CZ$504,VLOOKUP(L$4,'Table Name'!$C$2:$D$100,2,FALSE),FALSE))</f>
        <v>1172333</v>
      </c>
      <c r="M5">
        <f>IF($C5=-1,-1,VLOOKUP($C5,'HCAD Process'!$D$5:$CZ$504,VLOOKUP(M$4,'Table Name'!$C$2:$D$100,2,FALSE),FALSE))</f>
        <v>1260469</v>
      </c>
      <c r="N5">
        <f>IF($C5=-1,-1,VLOOKUP($C5,'HCAD Process'!$D$5:$CZ$504,VLOOKUP(N$4,'Table Name'!$C$2:$D$100,2,FALSE),FALSE))</f>
        <v>1260441</v>
      </c>
      <c r="O5">
        <f>IF($C5=-1,-1,VLOOKUP($C5,'HCAD Process'!$D$5:$CZ$504,VLOOKUP(O$4,'Table Name'!$C$2:$D$100,2,FALSE),FALSE))</f>
        <v>0</v>
      </c>
      <c r="P5" t="e">
        <f>IF($C5=-1,-1,VLOOKUP($C5,'HCAD Process'!$D$5:$CZ$504,VLOOKUP(P$4,'Table Name'!$C$2:$D$100,2,FALSE),FALSE))</f>
        <v>#REF!</v>
      </c>
      <c r="Q5" t="str">
        <f>IF($C5=-1,-1,VLOOKUP($C5,'HCAD Process'!$D$5:$CZ$504,VLOOKUP(Q$4,'Table Name'!$C$2:$D$100,2,FALSE),FALSE))</f>
        <v>COMMERCIAL</v>
      </c>
      <c r="R5" t="str">
        <f>IF($C5=-1,-1,VLOOKUP($C5,'HCAD Process'!$D$5:$CZ$504,VLOOKUP(R$4,'Table Name'!$C$2:$D$100,2,FALSE),FALSE))</f>
        <v>1</v>
      </c>
      <c r="S5" t="str">
        <f>IF($C5=-1,-1,VLOOKUP($C5,'HCAD Process'!$D$5:$CZ$504,VLOOKUP(S$4,'Table Name'!$C$2:$D$100,2,FALSE),FALSE))</f>
        <v>4353</v>
      </c>
      <c r="T5" t="str">
        <f>IF($C5=-1,-1,VLOOKUP($C5,'HCAD Process'!$D$5:$CZ$504,VLOOKUP(T$4,'Table Name'!$C$2:$D$100,2,FALSE),FALSE))</f>
        <v>8344</v>
      </c>
      <c r="U5" t="str">
        <f>IF($C5=-1,-1,VLOOKUP($C5,'HCAD Process'!$D$5:$CZ$504,VLOOKUP(U$4,'Table Name'!$C$2:$D$100,2,FALSE),FALSE))</f>
        <v>S</v>
      </c>
      <c r="V5" t="str">
        <f>IF($C5=-1,-1,VLOOKUP($C5,'HCAD Process'!$D$5:$CZ$504,VLOOKUP(V$4,'Table Name'!$C$2:$D$100,2,FALSE),FALSE))</f>
        <v>Open Steel Skeleton</v>
      </c>
      <c r="W5">
        <f>IF($C5=-1,-1,VLOOKUP($C5,'HCAD Process'!$D$5:$CZ$504,VLOOKUP(W$4,'Table Name'!$C$2:$D$100,2,FALSE),FALSE))</f>
        <v>594409</v>
      </c>
      <c r="X5">
        <f>IF($C5=-1,-1,VLOOKUP($C5,'HCAD Process'!$D$5:$CZ$504,VLOOKUP(X$4,'Table Name'!$C$2:$D$100,2,FALSE),FALSE))</f>
        <v>0</v>
      </c>
      <c r="Y5">
        <f>IF($C5=-1,-1,VLOOKUP($C5,'HCAD Process'!$D$5:$CZ$504,VLOOKUP(Y$4,'Table Name'!$C$2:$D$100,2,FALSE),FALSE))</f>
        <v>660454</v>
      </c>
      <c r="Z5">
        <f>IF($C5=-1,-1,VLOOKUP($C5,'HCAD Process'!$D$5:$CZ$504,VLOOKUP(Z$4,'Table Name'!$C$2:$D$100,2,FALSE),FALSE))</f>
        <v>0</v>
      </c>
      <c r="AA5" t="str">
        <f>IF($C5=-1,-1,VLOOKUP($C5,'HCAD Process'!$D$5:$CZ$504,VLOOKUP(AA$4,'Table Name'!$C$2:$D$100,2,FALSE),FALSE))</f>
        <v>.100000</v>
      </c>
      <c r="AB5" t="str">
        <f>IF($C5=-1,-1,VLOOKUP($C5,'HCAD Process'!$D$5:$CZ$504,VLOOKUP(AB$4,'Table Name'!$C$2:$D$100,2,FALSE),FALSE))</f>
        <v>C</v>
      </c>
      <c r="AC5" t="str">
        <f>IF($C5=-1,-1,VLOOKUP($C5,'HCAD Process'!$D$5:$CZ$504,VLOOKUP(AC$4,'Table Name'!$C$2:$D$100,2,FALSE),FALSE))</f>
        <v>Average</v>
      </c>
      <c r="AD5" t="str">
        <f>IF($C5=-1,-1,VLOOKUP($C5,'HCAD Process'!$D$5:$CZ$504,VLOOKUP(AD$4,'Table Name'!$C$2:$D$100,2,FALSE),FALSE))</f>
        <v>2014</v>
      </c>
      <c r="AE5" t="str">
        <f>IF($C5=-1,-1,VLOOKUP($C5,'HCAD Process'!$D$5:$CZ$504,VLOOKUP(AE$4,'Table Name'!$C$2:$D$100,2,FALSE),FALSE))</f>
        <v>2014</v>
      </c>
      <c r="AF5" t="str">
        <f>IF($C5=-1,-1,VLOOKUP($C5,'HCAD Process'!$D$5:$CZ$504,VLOOKUP(AF$4,'Table Name'!$C$2:$D$100,2,FALSE),FALSE))</f>
        <v>0</v>
      </c>
      <c r="AG5" t="str">
        <f>IF($C5=-1,-1,VLOOKUP($C5,'HCAD Process'!$D$5:$CZ$504,VLOOKUP(AG$4,'Table Name'!$C$2:$D$100,2,FALSE),FALSE))</f>
        <v>2015</v>
      </c>
      <c r="AH5">
        <f>IF($C5=-1,-1,VLOOKUP($C5,'HCAD Process'!$D$5:$CZ$504,VLOOKUP(AH$4,'Table Name'!$C$2:$D$100,2,FALSE),FALSE))</f>
        <v>0</v>
      </c>
      <c r="AI5" t="str">
        <f>IF($C5=-1,-1,VLOOKUP($C5,'HCAD Process'!$D$5:$CZ$504,VLOOKUP(AI$4,'Table Name'!$C$2:$D$100,2,FALSE),FALSE))</f>
        <v>12/30/1899</v>
      </c>
      <c r="AJ5">
        <f>IF($C5=-1,-1,VLOOKUP($C5,'HCAD Process'!$D$5:$CZ$504,VLOOKUP(AJ$4,'Table Name'!$C$2:$D$100,2,FALSE),FALSE))</f>
        <v>0</v>
      </c>
      <c r="AK5">
        <f>IF($C5=-1,-1,VALUE(VLOOKUP($C5,'HCAD Process'!$D$5:$CZ$504,VLOOKUP(AK$4,'Table Name'!$C$2:$D$100,2,FALSE),FALSE)))</f>
        <v>7669</v>
      </c>
      <c r="AL5">
        <f>IF($C5=-1,-1,VLOOKUP($C5,'HCAD Process'!$D$5:$CZ$504,VLOOKUP(AL$4,'Table Name'!$C$2:$D$100,2,FALSE),FALSE))</f>
        <v>7924</v>
      </c>
      <c r="AM5">
        <f>IF($C5=-1,-1,VLOOKUP($C5,'HCAD Process'!$D$5:$CZ$504,VLOOKUP(AM$4,'Table Name'!$C$2:$D$100,2,FALSE),FALSE))</f>
        <v>0</v>
      </c>
      <c r="AN5">
        <f>IF($C5=-1,-1,VLOOKUP($C5,'HCAD Process'!$D$5:$CZ$504,VLOOKUP(AN$4,'Table Name'!$C$2:$D$100,2,FALSE),FALSE))</f>
        <v>0</v>
      </c>
      <c r="AO5">
        <f>IF($C5=-1,-1,VLOOKUP($C5,'HCAD Process'!$D$5:$CZ$504,VLOOKUP(AO$4,'Table Name'!$C$2:$D$100,2,FALSE),FALSE))</f>
        <v>0</v>
      </c>
      <c r="AP5">
        <f>IF($C5=-1,-1,VLOOKUP($C5,'HCAD Process'!$D$5:$CZ$504,VLOOKUP(AP$4,'Table Name'!$C$2:$D$100,2,FALSE),FALSE))</f>
        <v>7669</v>
      </c>
      <c r="AQ5">
        <f>IF($C5=-1,-1,VLOOKUP($C5,'HCAD Process'!$D$5:$CZ$504,VLOOKUP(AQ$4,'Table Name'!$C$2:$D$100,2,FALSE),FALSE))</f>
        <v>309</v>
      </c>
      <c r="AR5">
        <f>IF($C5=-1,-1,VLOOKUP($C5,'HCAD Process'!$D$5:$CZ$504,VLOOKUP(AR$4,'Table Name'!$C$2:$D$100,2,FALSE),FALSE))</f>
        <v>1</v>
      </c>
      <c r="AS5">
        <f>IF($C5=-1,-1,VLOOKUP($C5,'HCAD Process'!$D$5:$CZ$504,VLOOKUP(AS$4,'Table Name'!$C$2:$D$100,2,FALSE),FALSE))</f>
        <v>0</v>
      </c>
      <c r="AT5">
        <f>IF($C5=-1,-1,VLOOKUP($C5,'HCAD Process'!$D$5:$CZ$504,VLOOKUP(AT$4,'Table Name'!$C$2:$D$100,2,FALSE),FALSE))</f>
        <v>0</v>
      </c>
      <c r="AU5">
        <f>IF($C5=-1,-1,VLOOKUP($C5,'HCAD Process'!$D$5:$CZ$504,VLOOKUP(AU$4,'Table Name'!$C$2:$D$100,2,FALSE),FALSE))</f>
        <v>0</v>
      </c>
      <c r="AV5">
        <f>IF($C5=-1,-1,VLOOKUP($C5,'HCAD Process'!$D$5:$CZ$504,VLOOKUP(AV$4,'Table Name'!$C$2:$D$100,2,FALSE),FALSE))</f>
        <v>0</v>
      </c>
      <c r="AW5">
        <f>IF($C5=-1,-1,VLOOKUP($C5,'HCAD Process'!$D$5:$CZ$504,VLOOKUP(AW$4,'Table Name'!$C$2:$D$100,2,FALSE),FALSE))</f>
        <v>0</v>
      </c>
      <c r="AX5">
        <f>IF($C5=-1,-1,VLOOKUP($C5,'HCAD Process'!$D$5:$CZ$504,VLOOKUP(AX$4,'Table Name'!$C$2:$D$100,2,FALSE),FALSE))</f>
        <v>0</v>
      </c>
      <c r="AY5">
        <f>IF($C5=-1,-1,VLOOKUP($C5,'HCAD Process'!$D$5:$CZ$504,VLOOKUP(AY$4,'Table Name'!$C$2:$D$100,2,FALSE),FALSE))</f>
        <v>0</v>
      </c>
      <c r="AZ5">
        <f>IF($C5=-1,-1,VLOOKUP($C5,'HCAD Process'!$D$5:$CZ$504,VLOOKUP(AZ$4,'Table Name'!$C$2:$D$100,2,FALSE),FALSE))</f>
        <v>0</v>
      </c>
      <c r="BA5" t="str">
        <f>IF($C5=-1,-1,VLOOKUP($C5,'HCAD Process'!$D$5:$CZ$504,VLOOKUP(BA$4,'Table Name'!$C$2:$D$100,2,FALSE),FALSE))</f>
        <v>5</v>
      </c>
      <c r="BB5" t="str">
        <f>IF($C5=-1,-1,VLOOKUP($C5,'HCAD Process'!$D$5:$CZ$504,VLOOKUP(BB$4,'Table Name'!$C$2:$D$100,2,FALSE),FALSE))</f>
        <v>RES A BLK 1</v>
      </c>
      <c r="BC5" t="str">
        <f>IF($C5=-1,-1,VLOOKUP($C5,'HCAD Process'!$D$5:$CZ$504,VLOOKUP(BC$4,'Table Name'!$C$2:$D$100,2,FALSE),FALSE))</f>
        <v>BELLAIRE HEIGHTS PAR R/P</v>
      </c>
      <c r="BD5" t="str">
        <f>IF($C5=-1,-1,VLOOKUP($C5,'HCAD Process'!$D$5:$CZ$504,VLOOKUP(BD$4,'Table Name'!$C$2:$D$100,2,FALSE),FALSE))</f>
        <v>4005</v>
      </c>
      <c r="BE5" t="str">
        <f>IF($C5=-1,-1,VLOOKUP($C5,'HCAD Process'!$D$5:$CZ$504,VLOOKUP(BE$4,'Table Name'!$C$2:$D$100,2,FALSE),FALSE))</f>
        <v>West Loop South</v>
      </c>
      <c r="BF5" t="str">
        <f>IF($C5=-1,-1,VLOOKUP($C5,'HCAD Process'!$D$5:$CZ$504,VLOOKUP(BF$4,'Table Name'!$C$2:$D$100,2,FALSE),FALSE))</f>
        <v>110</v>
      </c>
      <c r="BG5" t="str">
        <f>IF($C5=-1,-1,VLOOKUP($C5,'HCAD Process'!$D$5:$CZ$504,VLOOKUP(BG$4,'Table Name'!$C$2:$D$100,2,FALSE),FALSE))</f>
        <v>1B Bellaire, West Univesity, Southampton Areas</v>
      </c>
      <c r="BH5" t="str">
        <f>IF($C5=-1,-1,VLOOKUP($C5,'HCAD Process'!$D$5:$CZ$504,VLOOKUP(BH$4,'Table Name'!$C$2:$D$100,2,FALSE),FALSE))</f>
        <v>5907.00</v>
      </c>
      <c r="BI5" t="str">
        <f>IF($C5=-1,-1,VLOOKUP($C5,'HCAD Process'!$D$5:$CZ$504,VLOOKUP(BI$4,'Table Name'!$C$2:$D$100,2,FALSE),FALSE))</f>
        <v>0</v>
      </c>
      <c r="BJ5" t="str">
        <f>IF($C5=-1,-1,VLOOKUP($C5,'HCAD Process'!$D$5:$CZ$504,VLOOKUP(BJ$4,'Table Name'!$C$2:$D$100,2,FALSE),FALSE))</f>
        <v>01</v>
      </c>
      <c r="BK5" t="str">
        <f>IF($C5=-1,-1,VLOOKUP($C5,'HCAD Process'!$D$5:$CZ$504,VLOOKUP(BK$4,'Table Name'!$C$2:$D$100,2,FALSE),FALSE))</f>
        <v>5155B</v>
      </c>
      <c r="BL5" t="str">
        <f>IF($C5=-1,-1,VLOOKUP($C5,'HCAD Process'!$D$5:$CZ$504,VLOOKUP(BL$4,'Table Name'!$C$2:$D$100,2,FALSE),FALSE))</f>
        <v>531C</v>
      </c>
      <c r="BM5" t="str">
        <f>IF($C5=-1,-1,VLOOKUP($C5,'HCAD Process'!$D$5:$CZ$504,VLOOKUP(BM$4,'Table Name'!$C$2:$D$100,2,FALSE),FALSE))</f>
        <v>001 040 041 042 043 044 048 061 928</v>
      </c>
      <c r="BN5" t="str">
        <f>IF($C5=-1,-1,VLOOKUP($C5,'HCAD Process'!$D$5:$CZ$504,VLOOKUP(BN$4,'Table Name'!$C$2:$D$100,2,FALSE),FALSE))</f>
        <v>Real, Commercial</v>
      </c>
      <c r="BO5" t="str">
        <f>IF($C5=-1,-1,VLOOKUP($C5,'HCAD Process'!$D$5:$CZ$504,VLOOKUP(BO$4,'Table Name'!$C$2:$D$100,2,FALSE),FALSE))</f>
        <v>F1</v>
      </c>
      <c r="BP5" t="str">
        <f>IF($C5=-1,-1,VLOOKUP($C5,'HCAD Process'!$D$5:$CZ$504,VLOOKUP(BP$4,'Table Name'!$C$2:$D$100,2,FALSE),FALSE))</f>
        <v>Real, Commercial</v>
      </c>
      <c r="BQ5" t="str">
        <f>IF($C5=-1,-1,VLOOKUP($C5,'HCAD Process'!$D$5:$CZ$504,VLOOKUP(BQ$4,'Table Name'!$C$2:$D$100,2,FALSE),FALSE))</f>
        <v>Office Bldgs. Low-Rise (1 to 4 Stories)</v>
      </c>
      <c r="BR5" t="str">
        <f>IF($C5=-1,-1,VLOOKUP($C5,'HCAD Process'!$D$5:$CZ$504,VLOOKUP(BR$4,'Table Name'!$C$2:$D$100,2,FALSE),FALSE))</f>
        <v>Office Building</v>
      </c>
      <c r="BS5" t="str">
        <f>IF($C5=-1,-1,VLOOKUP($C5,'HCAD Process'!$D$5:$CZ$504,VLOOKUP(BS$4,'Table Name'!$C$2:$D$100,2,FALSE),FALSE))</f>
        <v>8004</v>
      </c>
      <c r="BT5" t="str">
        <f>IF($C5=-1,-1,VLOOKUP($C5,'HCAD Process'!$D$5:$CZ$504,VLOOKUP(BT$4,'Table Name'!$C$2:$D$100,2,FALSE),FALSE))</f>
        <v>Land Neighborhood Section 4</v>
      </c>
      <c r="BU5">
        <f>IF($C5=-1,-1,VLOOKUP($C5,'HCAD Process'!$D$5:$CZ$504,VLOOKUP(BU$4,'Table Name'!$C$2:$D$100,2,FALSE),FALSE))</f>
        <v>38281</v>
      </c>
      <c r="BV5" t="str">
        <f>IF($C5=-1,-1,VLOOKUP($C5,'HCAD Process'!$D$5:$CZ$504,VLOOKUP(BV$4,'Table Name'!$C$2:$D$100,2,FALSE),FALSE))</f>
        <v>SF</v>
      </c>
      <c r="BW5" t="str">
        <f>IF($C5=-1,-1,VLOOKUP($C5,'HCAD Process'!$D$5:$CZ$504,VLOOKUP(BW$4,'Table Name'!$C$2:$D$100,2,FALSE),FALSE))</f>
        <v>1.0000</v>
      </c>
      <c r="BX5" t="str">
        <f>IF($C5=-1,-1,VLOOKUP($C5,'HCAD Process'!$D$5:$CZ$504,VLOOKUP(BX$4,'Table Name'!$C$2:$D$100,2,FALSE),FALSE))</f>
        <v>1.0000</v>
      </c>
      <c r="BY5" t="str">
        <f>IF($C5=-1,-1,VLOOKUP($C5,'HCAD Process'!$D$5:$CZ$504,VLOOKUP(BY$4,'Table Name'!$C$2:$D$100,2,FALSE),FALSE))</f>
        <v>1.0000</v>
      </c>
      <c r="BZ5" t="str">
        <f>IF($C5=-1,-1,VLOOKUP($C5,'HCAD Process'!$D$5:$CZ$504,VLOOKUP(BZ$4,'Table Name'!$C$2:$D$100,2,FALSE),FALSE))</f>
        <v>1.0000</v>
      </c>
      <c r="CA5">
        <f>IF($C5=-1,-1,VLOOKUP($C5,'HCAD Process'!$D$5:$CZ$504,VLOOKUP(CA$4,'Table Name'!$C$2:$D$100,2,FALSE),FALSE))</f>
        <v>12</v>
      </c>
      <c r="CB5">
        <f>IF($C5=-1,-1,VLOOKUP($C5,'HCAD Process'!$D$5:$CZ$504,VLOOKUP(CB$4,'Table Name'!$C$2:$D$100,2,FALSE),FALSE))</f>
        <v>12</v>
      </c>
      <c r="CC5">
        <f>IF($C5=-1,-1,VLOOKUP($C5,'HCAD Process'!$D$5:$CZ$504,VLOOKUP(CC$4,'Table Name'!$C$2:$D$100,2,FALSE),FALSE))</f>
        <v>459372</v>
      </c>
      <c r="CD5">
        <f>IF($C5=-1,-1,VLOOKUP($C5,'HCAD Process'!$D$5:$CZ$504,VLOOKUP(CD$4,'Table Name'!$C$2:$D$100,2,FALSE),FALSE))</f>
        <v>-1</v>
      </c>
      <c r="CE5" t="str">
        <f>IF($C5=-1,-1,VLOOKUP($C5,'HCAD Process'!$D$5:$CZ$504,VLOOKUP(CE$4,'Table Name'!$C$2:$D$100,2,FALSE),FALSE))</f>
        <v>00706100100011</v>
      </c>
    </row>
    <row r="6" spans="2:83" x14ac:dyDescent="0.25">
      <c r="B6">
        <f t="shared" ref="B6:B69" si="0">B5+1</f>
        <v>2</v>
      </c>
      <c r="C6" t="str">
        <f t="array" ref="C6">IF(ISERROR(INDEX('HCAD Process'!CF$5:CF$504,MATCH(0,COUNTIF(C$4:C5,'HCAD Process'!CF$5:CF$504)+('HCAD Process'!CF$5:CF$504=-1),0))),-1,INDEX('HCAD Process'!CF$5:CF$504,MATCH(0,COUNTIF(C$4:C5,'HCAD Process'!CF$5:CF$504)+('HCAD Process'!CF$5:CF$504=-1),0)))</f>
        <v>00706100100012</v>
      </c>
      <c r="D6" t="str">
        <f>IF($C6=-1,-1,VLOOKUP($C6,'HCAD Process'!$D$5:$CZ$504,VLOOKUP(D$4,'Table Name'!$C$2:$D$100,2,FALSE),FALSE))</f>
        <v>0070610010001</v>
      </c>
      <c r="E6" t="str">
        <f>IF($C6=-1,-1,VLOOKUP($C6,'HCAD Process'!$D$5:$CZ$504,VLOOKUP(E$4,'Table Name'!$C$2:$D$100,2,FALSE),FALSE))</f>
        <v>01/01/2014</v>
      </c>
      <c r="F6" t="str">
        <f>IF($C6=-1,-1,VLOOKUP($C6,'HCAD Process'!$D$5:$CZ$504,VLOOKUP(F$4,'Table Name'!$C$2:$D$100,2,FALSE),FALSE))</f>
        <v>PMSH PROPERTIES LLC</v>
      </c>
      <c r="G6" t="str">
        <f>IF($C6=-1,-1,VLOOKUP($C6,'HCAD Process'!$D$5:$CZ$504,VLOOKUP(G$4,'Table Name'!$C$2:$D$100,2,FALSE),FALSE))</f>
        <v>HIRSCH GIFT</v>
      </c>
      <c r="H6">
        <f>IF($C6=-1,-1,VLOOKUP($C6,'HCAD Process'!$D$5:$CZ$504,VLOOKUP(H$4,'Table Name'!$C$2:$D$100,2,FALSE),FALSE))</f>
        <v>0</v>
      </c>
      <c r="I6" t="str">
        <f>IF($C6=-1,-1,VLOOKUP($C6,'HCAD Process'!$D$5:$CZ$504,VLOOKUP(I$4,'Table Name'!$C$2:$D$100,2,FALSE),FALSE))</f>
        <v>5121 ASHBROOK DR</v>
      </c>
      <c r="J6" t="str">
        <f>IF($C6=-1,-1,VLOOKUP($C6,'HCAD Process'!$D$5:$CZ$504,VLOOKUP(J$4,'Table Name'!$C$2:$D$100,2,FALSE),FALSE))</f>
        <v>HOUSTON</v>
      </c>
      <c r="K6" t="str">
        <f>IF($C6=-1,-1,VLOOKUP($C6,'HCAD Process'!$D$5:$CZ$504,VLOOKUP(K$4,'Table Name'!$C$2:$D$100,2,FALSE),FALSE))</f>
        <v>77081</v>
      </c>
      <c r="L6">
        <f>IF($C6=-1,-1,VLOOKUP($C6,'HCAD Process'!$D$5:$CZ$504,VLOOKUP(L$4,'Table Name'!$C$2:$D$100,2,FALSE),FALSE))</f>
        <v>1172333</v>
      </c>
      <c r="M6">
        <f>IF($C6=-1,-1,VLOOKUP($C6,'HCAD Process'!$D$5:$CZ$504,VLOOKUP(M$4,'Table Name'!$C$2:$D$100,2,FALSE),FALSE))</f>
        <v>1260469</v>
      </c>
      <c r="N6">
        <f>IF($C6=-1,-1,VLOOKUP($C6,'HCAD Process'!$D$5:$CZ$504,VLOOKUP(N$4,'Table Name'!$C$2:$D$100,2,FALSE),FALSE))</f>
        <v>1260441</v>
      </c>
      <c r="O6">
        <f>IF($C6=-1,-1,VLOOKUP($C6,'HCAD Process'!$D$5:$CZ$504,VLOOKUP(O$4,'Table Name'!$C$2:$D$100,2,FALSE),FALSE))</f>
        <v>0</v>
      </c>
      <c r="P6" t="e">
        <f>IF($C6=-1,-1,VLOOKUP($C6,'HCAD Process'!$D$5:$CZ$504,VLOOKUP(P$4,'Table Name'!$C$2:$D$100,2,FALSE),FALSE))</f>
        <v>#REF!</v>
      </c>
      <c r="Q6" t="str">
        <f>IF($C6=-1,-1,VLOOKUP($C6,'HCAD Process'!$D$5:$CZ$504,VLOOKUP(Q$4,'Table Name'!$C$2:$D$100,2,FALSE),FALSE))</f>
        <v>COMMERCIAL</v>
      </c>
      <c r="R6" t="str">
        <f>IF($C6=-1,-1,VLOOKUP($C6,'HCAD Process'!$D$5:$CZ$504,VLOOKUP(R$4,'Table Name'!$C$2:$D$100,2,FALSE),FALSE))</f>
        <v>2</v>
      </c>
      <c r="S6" t="str">
        <f>IF($C6=-1,-1,VLOOKUP($C6,'HCAD Process'!$D$5:$CZ$504,VLOOKUP(S$4,'Table Name'!$C$2:$D$100,2,FALSE),FALSE))</f>
        <v>4399</v>
      </c>
      <c r="T6" t="str">
        <f>IF($C6=-1,-1,VLOOKUP($C6,'HCAD Process'!$D$5:$CZ$504,VLOOKUP(T$4,'Table Name'!$C$2:$D$100,2,FALSE),FALSE))</f>
        <v>8454</v>
      </c>
      <c r="U6" t="str">
        <f>IF($C6=-1,-1,VLOOKUP($C6,'HCAD Process'!$D$5:$CZ$504,VLOOKUP(U$4,'Table Name'!$C$2:$D$100,2,FALSE),FALSE))</f>
        <v>S</v>
      </c>
      <c r="V6" t="str">
        <f>IF($C6=-1,-1,VLOOKUP($C6,'HCAD Process'!$D$5:$CZ$504,VLOOKUP(V$4,'Table Name'!$C$2:$D$100,2,FALSE),FALSE))</f>
        <v>Open Steel Skeleton</v>
      </c>
      <c r="W6">
        <f>IF($C6=-1,-1,VLOOKUP($C6,'HCAD Process'!$D$5:$CZ$504,VLOOKUP(W$4,'Table Name'!$C$2:$D$100,2,FALSE),FALSE))</f>
        <v>215125</v>
      </c>
      <c r="X6">
        <f>IF($C6=-1,-1,VLOOKUP($C6,'HCAD Process'!$D$5:$CZ$504,VLOOKUP(X$4,'Table Name'!$C$2:$D$100,2,FALSE),FALSE))</f>
        <v>0</v>
      </c>
      <c r="Y6">
        <f>IF($C6=-1,-1,VLOOKUP($C6,'HCAD Process'!$D$5:$CZ$504,VLOOKUP(Y$4,'Table Name'!$C$2:$D$100,2,FALSE),FALSE))</f>
        <v>241714</v>
      </c>
      <c r="Z6">
        <f>IF($C6=-1,-1,VLOOKUP($C6,'HCAD Process'!$D$5:$CZ$504,VLOOKUP(Z$4,'Table Name'!$C$2:$D$100,2,FALSE),FALSE))</f>
        <v>0</v>
      </c>
      <c r="AA6" t="str">
        <f>IF($C6=-1,-1,VLOOKUP($C6,'HCAD Process'!$D$5:$CZ$504,VLOOKUP(AA$4,'Table Name'!$C$2:$D$100,2,FALSE),FALSE))</f>
        <v>.110000</v>
      </c>
      <c r="AB6" t="str">
        <f>IF($C6=-1,-1,VLOOKUP($C6,'HCAD Process'!$D$5:$CZ$504,VLOOKUP(AB$4,'Table Name'!$C$2:$D$100,2,FALSE),FALSE))</f>
        <v>C</v>
      </c>
      <c r="AC6" t="str">
        <f>IF($C6=-1,-1,VLOOKUP($C6,'HCAD Process'!$D$5:$CZ$504,VLOOKUP(AC$4,'Table Name'!$C$2:$D$100,2,FALSE),FALSE))</f>
        <v>Average</v>
      </c>
      <c r="AD6" t="str">
        <f>IF($C6=-1,-1,VLOOKUP($C6,'HCAD Process'!$D$5:$CZ$504,VLOOKUP(AD$4,'Table Name'!$C$2:$D$100,2,FALSE),FALSE))</f>
        <v>2014</v>
      </c>
      <c r="AE6" t="str">
        <f>IF($C6=-1,-1,VLOOKUP($C6,'HCAD Process'!$D$5:$CZ$504,VLOOKUP(AE$4,'Table Name'!$C$2:$D$100,2,FALSE),FALSE))</f>
        <v>2014</v>
      </c>
      <c r="AF6" t="str">
        <f>IF($C6=-1,-1,VLOOKUP($C6,'HCAD Process'!$D$5:$CZ$504,VLOOKUP(AF$4,'Table Name'!$C$2:$D$100,2,FALSE),FALSE))</f>
        <v>0</v>
      </c>
      <c r="AG6" t="str">
        <f>IF($C6=-1,-1,VLOOKUP($C6,'HCAD Process'!$D$5:$CZ$504,VLOOKUP(AG$4,'Table Name'!$C$2:$D$100,2,FALSE),FALSE))</f>
        <v>2015</v>
      </c>
      <c r="AH6">
        <f>IF($C6=-1,-1,VLOOKUP($C6,'HCAD Process'!$D$5:$CZ$504,VLOOKUP(AH$4,'Table Name'!$C$2:$D$100,2,FALSE),FALSE))</f>
        <v>0</v>
      </c>
      <c r="AI6" t="str">
        <f>IF($C6=-1,-1,VLOOKUP($C6,'HCAD Process'!$D$5:$CZ$504,VLOOKUP(AI$4,'Table Name'!$C$2:$D$100,2,FALSE),FALSE))</f>
        <v>12/30/1899</v>
      </c>
      <c r="AJ6">
        <f>IF($C6=-1,-1,VLOOKUP($C6,'HCAD Process'!$D$5:$CZ$504,VLOOKUP(AJ$4,'Table Name'!$C$2:$D$100,2,FALSE),FALSE))</f>
        <v>0</v>
      </c>
      <c r="AK6">
        <f>IF($C6=-1,-1,VALUE(VLOOKUP($C6,'HCAD Process'!$D$5:$CZ$504,VLOOKUP(AK$4,'Table Name'!$C$2:$D$100,2,FALSE),FALSE)))</f>
        <v>6138</v>
      </c>
      <c r="AL6">
        <f>IF($C6=-1,-1,VLOOKUP($C6,'HCAD Process'!$D$5:$CZ$504,VLOOKUP(AL$4,'Table Name'!$C$2:$D$100,2,FALSE),FALSE))</f>
        <v>6213</v>
      </c>
      <c r="AM6">
        <f>IF($C6=-1,-1,VLOOKUP($C6,'HCAD Process'!$D$5:$CZ$504,VLOOKUP(AM$4,'Table Name'!$C$2:$D$100,2,FALSE),FALSE))</f>
        <v>0</v>
      </c>
      <c r="AN6">
        <f>IF($C6=-1,-1,VLOOKUP($C6,'HCAD Process'!$D$5:$CZ$504,VLOOKUP(AN$4,'Table Name'!$C$2:$D$100,2,FALSE),FALSE))</f>
        <v>0</v>
      </c>
      <c r="AO6">
        <f>IF($C6=-1,-1,VLOOKUP($C6,'HCAD Process'!$D$5:$CZ$504,VLOOKUP(AO$4,'Table Name'!$C$2:$D$100,2,FALSE),FALSE))</f>
        <v>0</v>
      </c>
      <c r="AP6">
        <f>IF($C6=-1,-1,VLOOKUP($C6,'HCAD Process'!$D$5:$CZ$504,VLOOKUP(AP$4,'Table Name'!$C$2:$D$100,2,FALSE),FALSE))</f>
        <v>6138</v>
      </c>
      <c r="AQ6">
        <f>IF($C6=-1,-1,VLOOKUP($C6,'HCAD Process'!$D$5:$CZ$504,VLOOKUP(AQ$4,'Table Name'!$C$2:$D$100,2,FALSE),FALSE))</f>
        <v>233</v>
      </c>
      <c r="AR6">
        <f>IF($C6=-1,-1,VLOOKUP($C6,'HCAD Process'!$D$5:$CZ$504,VLOOKUP(AR$4,'Table Name'!$C$2:$D$100,2,FALSE),FALSE))</f>
        <v>1</v>
      </c>
      <c r="AS6">
        <f>IF($C6=-1,-1,VLOOKUP($C6,'HCAD Process'!$D$5:$CZ$504,VLOOKUP(AS$4,'Table Name'!$C$2:$D$100,2,FALSE),FALSE))</f>
        <v>0</v>
      </c>
      <c r="AT6">
        <f>IF($C6=-1,-1,VLOOKUP($C6,'HCAD Process'!$D$5:$CZ$504,VLOOKUP(AT$4,'Table Name'!$C$2:$D$100,2,FALSE),FALSE))</f>
        <v>0</v>
      </c>
      <c r="AU6">
        <f>IF($C6=-1,-1,VLOOKUP($C6,'HCAD Process'!$D$5:$CZ$504,VLOOKUP(AU$4,'Table Name'!$C$2:$D$100,2,FALSE),FALSE))</f>
        <v>0</v>
      </c>
      <c r="AV6">
        <f>IF($C6=-1,-1,VLOOKUP($C6,'HCAD Process'!$D$5:$CZ$504,VLOOKUP(AV$4,'Table Name'!$C$2:$D$100,2,FALSE),FALSE))</f>
        <v>0</v>
      </c>
      <c r="AW6">
        <f>IF($C6=-1,-1,VLOOKUP($C6,'HCAD Process'!$D$5:$CZ$504,VLOOKUP(AW$4,'Table Name'!$C$2:$D$100,2,FALSE),FALSE))</f>
        <v>0</v>
      </c>
      <c r="AX6">
        <f>IF($C6=-1,-1,VLOOKUP($C6,'HCAD Process'!$D$5:$CZ$504,VLOOKUP(AX$4,'Table Name'!$C$2:$D$100,2,FALSE),FALSE))</f>
        <v>0</v>
      </c>
      <c r="AY6">
        <f>IF($C6=-1,-1,VLOOKUP($C6,'HCAD Process'!$D$5:$CZ$504,VLOOKUP(AY$4,'Table Name'!$C$2:$D$100,2,FALSE),FALSE))</f>
        <v>0</v>
      </c>
      <c r="AZ6">
        <f>IF($C6=-1,-1,VLOOKUP($C6,'HCAD Process'!$D$5:$CZ$504,VLOOKUP(AZ$4,'Table Name'!$C$2:$D$100,2,FALSE),FALSE))</f>
        <v>0</v>
      </c>
      <c r="BA6" t="str">
        <f>IF($C6=-1,-1,VLOOKUP($C6,'HCAD Process'!$D$5:$CZ$504,VLOOKUP(BA$4,'Table Name'!$C$2:$D$100,2,FALSE),FALSE))</f>
        <v>5</v>
      </c>
      <c r="BB6" t="str">
        <f>IF($C6=-1,-1,VLOOKUP($C6,'HCAD Process'!$D$5:$CZ$504,VLOOKUP(BB$4,'Table Name'!$C$2:$D$100,2,FALSE),FALSE))</f>
        <v>RES A BLK 1</v>
      </c>
      <c r="BC6" t="str">
        <f>IF($C6=-1,-1,VLOOKUP($C6,'HCAD Process'!$D$5:$CZ$504,VLOOKUP(BC$4,'Table Name'!$C$2:$D$100,2,FALSE),FALSE))</f>
        <v>BELLAIRE HEIGHTS PAR R/P</v>
      </c>
      <c r="BD6" t="str">
        <f>IF($C6=-1,-1,VLOOKUP($C6,'HCAD Process'!$D$5:$CZ$504,VLOOKUP(BD$4,'Table Name'!$C$2:$D$100,2,FALSE),FALSE))</f>
        <v>4005</v>
      </c>
      <c r="BE6" t="str">
        <f>IF($C6=-1,-1,VLOOKUP($C6,'HCAD Process'!$D$5:$CZ$504,VLOOKUP(BE$4,'Table Name'!$C$2:$D$100,2,FALSE),FALSE))</f>
        <v>West Loop South</v>
      </c>
      <c r="BF6" t="str">
        <f>IF($C6=-1,-1,VLOOKUP($C6,'HCAD Process'!$D$5:$CZ$504,VLOOKUP(BF$4,'Table Name'!$C$2:$D$100,2,FALSE),FALSE))</f>
        <v>110</v>
      </c>
      <c r="BG6" t="str">
        <f>IF($C6=-1,-1,VLOOKUP($C6,'HCAD Process'!$D$5:$CZ$504,VLOOKUP(BG$4,'Table Name'!$C$2:$D$100,2,FALSE),FALSE))</f>
        <v>1B Bellaire, West Univesity, Southampton Areas</v>
      </c>
      <c r="BH6" t="str">
        <f>IF($C6=-1,-1,VLOOKUP($C6,'HCAD Process'!$D$5:$CZ$504,VLOOKUP(BH$4,'Table Name'!$C$2:$D$100,2,FALSE),FALSE))</f>
        <v>5907.00</v>
      </c>
      <c r="BI6" t="str">
        <f>IF($C6=-1,-1,VLOOKUP($C6,'HCAD Process'!$D$5:$CZ$504,VLOOKUP(BI$4,'Table Name'!$C$2:$D$100,2,FALSE),FALSE))</f>
        <v>0</v>
      </c>
      <c r="BJ6" t="str">
        <f>IF($C6=-1,-1,VLOOKUP($C6,'HCAD Process'!$D$5:$CZ$504,VLOOKUP(BJ$4,'Table Name'!$C$2:$D$100,2,FALSE),FALSE))</f>
        <v>01</v>
      </c>
      <c r="BK6" t="str">
        <f>IF($C6=-1,-1,VLOOKUP($C6,'HCAD Process'!$D$5:$CZ$504,VLOOKUP(BK$4,'Table Name'!$C$2:$D$100,2,FALSE),FALSE))</f>
        <v>5155B</v>
      </c>
      <c r="BL6" t="str">
        <f>IF($C6=-1,-1,VLOOKUP($C6,'HCAD Process'!$D$5:$CZ$504,VLOOKUP(BL$4,'Table Name'!$C$2:$D$100,2,FALSE),FALSE))</f>
        <v>531C</v>
      </c>
      <c r="BM6" t="str">
        <f>IF($C6=-1,-1,VLOOKUP($C6,'HCAD Process'!$D$5:$CZ$504,VLOOKUP(BM$4,'Table Name'!$C$2:$D$100,2,FALSE),FALSE))</f>
        <v>001 040 041 042 043 044 048 061 928</v>
      </c>
      <c r="BN6" t="str">
        <f>IF($C6=-1,-1,VLOOKUP($C6,'HCAD Process'!$D$5:$CZ$504,VLOOKUP(BN$4,'Table Name'!$C$2:$D$100,2,FALSE),FALSE))</f>
        <v>Real, Commercial</v>
      </c>
      <c r="BO6" t="str">
        <f>IF($C6=-1,-1,VLOOKUP($C6,'HCAD Process'!$D$5:$CZ$504,VLOOKUP(BO$4,'Table Name'!$C$2:$D$100,2,FALSE),FALSE))</f>
        <v>F1</v>
      </c>
      <c r="BP6" t="str">
        <f>IF($C6=-1,-1,VLOOKUP($C6,'HCAD Process'!$D$5:$CZ$504,VLOOKUP(BP$4,'Table Name'!$C$2:$D$100,2,FALSE),FALSE))</f>
        <v>Real, Commercial</v>
      </c>
      <c r="BQ6" t="str">
        <f>IF($C6=-1,-1,VLOOKUP($C6,'HCAD Process'!$D$5:$CZ$504,VLOOKUP(BQ$4,'Table Name'!$C$2:$D$100,2,FALSE),FALSE))</f>
        <v>Warehouse - Metallic</v>
      </c>
      <c r="BR6" t="str">
        <f>IF($C6=-1,-1,VLOOKUP($C6,'HCAD Process'!$D$5:$CZ$504,VLOOKUP(BR$4,'Table Name'!$C$2:$D$100,2,FALSE),FALSE))</f>
        <v>Shell, Industrial</v>
      </c>
      <c r="BS6" t="str">
        <f>IF($C6=-1,-1,VLOOKUP($C6,'HCAD Process'!$D$5:$CZ$504,VLOOKUP(BS$4,'Table Name'!$C$2:$D$100,2,FALSE),FALSE))</f>
        <v>8004</v>
      </c>
      <c r="BT6" t="str">
        <f>IF($C6=-1,-1,VLOOKUP($C6,'HCAD Process'!$D$5:$CZ$504,VLOOKUP(BT$4,'Table Name'!$C$2:$D$100,2,FALSE),FALSE))</f>
        <v>Land Neighborhood Section 4</v>
      </c>
      <c r="BU6">
        <f>IF($C6=-1,-1,VLOOKUP($C6,'HCAD Process'!$D$5:$CZ$504,VLOOKUP(BU$4,'Table Name'!$C$2:$D$100,2,FALSE),FALSE))</f>
        <v>38281</v>
      </c>
      <c r="BV6" t="str">
        <f>IF($C6=-1,-1,VLOOKUP($C6,'HCAD Process'!$D$5:$CZ$504,VLOOKUP(BV$4,'Table Name'!$C$2:$D$100,2,FALSE),FALSE))</f>
        <v>SF</v>
      </c>
      <c r="BW6" t="str">
        <f>IF($C6=-1,-1,VLOOKUP($C6,'HCAD Process'!$D$5:$CZ$504,VLOOKUP(BW$4,'Table Name'!$C$2:$D$100,2,FALSE),FALSE))</f>
        <v>1.0000</v>
      </c>
      <c r="BX6" t="str">
        <f>IF($C6=-1,-1,VLOOKUP($C6,'HCAD Process'!$D$5:$CZ$504,VLOOKUP(BX$4,'Table Name'!$C$2:$D$100,2,FALSE),FALSE))</f>
        <v>1.0000</v>
      </c>
      <c r="BY6" t="str">
        <f>IF($C6=-1,-1,VLOOKUP($C6,'HCAD Process'!$D$5:$CZ$504,VLOOKUP(BY$4,'Table Name'!$C$2:$D$100,2,FALSE),FALSE))</f>
        <v>1.0000</v>
      </c>
      <c r="BZ6" t="str">
        <f>IF($C6=-1,-1,VLOOKUP($C6,'HCAD Process'!$D$5:$CZ$504,VLOOKUP(BZ$4,'Table Name'!$C$2:$D$100,2,FALSE),FALSE))</f>
        <v>1.0000</v>
      </c>
      <c r="CA6">
        <f>IF($C6=-1,-1,VLOOKUP($C6,'HCAD Process'!$D$5:$CZ$504,VLOOKUP(CA$4,'Table Name'!$C$2:$D$100,2,FALSE),FALSE))</f>
        <v>12</v>
      </c>
      <c r="CB6">
        <f>IF($C6=-1,-1,VLOOKUP($C6,'HCAD Process'!$D$5:$CZ$504,VLOOKUP(CB$4,'Table Name'!$C$2:$D$100,2,FALSE),FALSE))</f>
        <v>12</v>
      </c>
      <c r="CC6">
        <f>IF($C6=-1,-1,VLOOKUP($C6,'HCAD Process'!$D$5:$CZ$504,VLOOKUP(CC$4,'Table Name'!$C$2:$D$100,2,FALSE),FALSE))</f>
        <v>459372</v>
      </c>
      <c r="CD6">
        <f>IF($C6=-1,-1,VLOOKUP($C6,'HCAD Process'!$D$5:$CZ$504,VLOOKUP(CD$4,'Table Name'!$C$2:$D$100,2,FALSE),FALSE))</f>
        <v>-1</v>
      </c>
      <c r="CE6" t="str">
        <f>IF($C6=-1,-1,VLOOKUP($C6,'HCAD Process'!$D$5:$CZ$504,VLOOKUP(CE$4,'Table Name'!$C$2:$D$100,2,FALSE),FALSE))</f>
        <v>00706100100012</v>
      </c>
    </row>
    <row r="7" spans="2:83" x14ac:dyDescent="0.25">
      <c r="B7">
        <f t="shared" si="0"/>
        <v>3</v>
      </c>
      <c r="C7" t="str">
        <f t="array" ref="C7">IF(ISERROR(INDEX('HCAD Process'!CF$5:CF$504,MATCH(0,COUNTIF(C$4:C6,'HCAD Process'!CF$5:CF$504)+('HCAD Process'!CF$5:CF$504=-1),0))),-1,INDEX('HCAD Process'!CF$5:CF$504,MATCH(0,COUNTIF(C$4:C6,'HCAD Process'!CF$5:CF$504)+('HCAD Process'!CF$5:CF$504=-1),0)))</f>
        <v>00721500000071</v>
      </c>
      <c r="D7" t="str">
        <f>IF($C7=-1,-1,VLOOKUP($C7,'HCAD Process'!$D$5:$CZ$504,VLOOKUP(D$4,'Table Name'!$C$2:$D$100,2,FALSE),FALSE))</f>
        <v>0072150000007</v>
      </c>
      <c r="E7" t="str">
        <f>IF($C7=-1,-1,VLOOKUP($C7,'HCAD Process'!$D$5:$CZ$504,VLOOKUP(E$4,'Table Name'!$C$2:$D$100,2,FALSE),FALSE))</f>
        <v>03/20/2017</v>
      </c>
      <c r="F7" t="str">
        <f>IF($C7=-1,-1,VLOOKUP($C7,'HCAD Process'!$D$5:$CZ$504,VLOOKUP(F$4,'Table Name'!$C$2:$D$100,2,FALSE),FALSE))</f>
        <v>720 SHEPHERD LLC</v>
      </c>
      <c r="G7" t="str">
        <f>IF($C7=-1,-1,VLOOKUP($C7,'HCAD Process'!$D$5:$CZ$504,VLOOKUP(G$4,'Table Name'!$C$2:$D$100,2,FALSE),FALSE))</f>
        <v>LITTLE WOODROW'S</v>
      </c>
      <c r="H7">
        <f>IF($C7=-1,-1,VLOOKUP($C7,'HCAD Process'!$D$5:$CZ$504,VLOOKUP(H$4,'Table Name'!$C$2:$D$100,2,FALSE),FALSE))</f>
        <v>0</v>
      </c>
      <c r="I7" t="str">
        <f>IF($C7=-1,-1,VLOOKUP($C7,'HCAD Process'!$D$5:$CZ$504,VLOOKUP(I$4,'Table Name'!$C$2:$D$100,2,FALSE),FALSE))</f>
        <v>720 SHEPHERD DR</v>
      </c>
      <c r="J7" t="str">
        <f>IF($C7=-1,-1,VLOOKUP($C7,'HCAD Process'!$D$5:$CZ$504,VLOOKUP(J$4,'Table Name'!$C$2:$D$100,2,FALSE),FALSE))</f>
        <v>HOUSTON</v>
      </c>
      <c r="K7" t="str">
        <f>IF($C7=-1,-1,VLOOKUP($C7,'HCAD Process'!$D$5:$CZ$504,VLOOKUP(K$4,'Table Name'!$C$2:$D$100,2,FALSE),FALSE))</f>
        <v>77007</v>
      </c>
      <c r="L7">
        <f>IF($C7=-1,-1,VLOOKUP($C7,'HCAD Process'!$D$5:$CZ$504,VLOOKUP(L$4,'Table Name'!$C$2:$D$100,2,FALSE),FALSE))</f>
        <v>740000</v>
      </c>
      <c r="M7">
        <f>IF($C7=-1,-1,VLOOKUP($C7,'HCAD Process'!$D$5:$CZ$504,VLOOKUP(M$4,'Table Name'!$C$2:$D$100,2,FALSE),FALSE))</f>
        <v>760954</v>
      </c>
      <c r="N7">
        <f>IF($C7=-1,-1,VLOOKUP($C7,'HCAD Process'!$D$5:$CZ$504,VLOOKUP(N$4,'Table Name'!$C$2:$D$100,2,FALSE),FALSE))</f>
        <v>739909</v>
      </c>
      <c r="O7">
        <f>IF($C7=-1,-1,VLOOKUP($C7,'HCAD Process'!$D$5:$CZ$504,VLOOKUP(O$4,'Table Name'!$C$2:$D$100,2,FALSE),FALSE))</f>
        <v>0</v>
      </c>
      <c r="P7" t="e">
        <f>IF($C7=-1,-1,VLOOKUP($C7,'HCAD Process'!$D$5:$CZ$504,VLOOKUP(P$4,'Table Name'!$C$2:$D$100,2,FALSE),FALSE))</f>
        <v>#REF!</v>
      </c>
      <c r="Q7" t="str">
        <f>IF($C7=-1,-1,VLOOKUP($C7,'HCAD Process'!$D$5:$CZ$504,VLOOKUP(Q$4,'Table Name'!$C$2:$D$100,2,FALSE),FALSE))</f>
        <v>COMMERCIAL</v>
      </c>
      <c r="R7" t="str">
        <f>IF($C7=-1,-1,VLOOKUP($C7,'HCAD Process'!$D$5:$CZ$504,VLOOKUP(R$4,'Table Name'!$C$2:$D$100,2,FALSE),FALSE))</f>
        <v>1</v>
      </c>
      <c r="S7" t="str">
        <f>IF($C7=-1,-1,VLOOKUP($C7,'HCAD Process'!$D$5:$CZ$504,VLOOKUP(S$4,'Table Name'!$C$2:$D$100,2,FALSE),FALSE))</f>
        <v>4327</v>
      </c>
      <c r="T7" t="str">
        <f>IF($C7=-1,-1,VLOOKUP($C7,'HCAD Process'!$D$5:$CZ$504,VLOOKUP(T$4,'Table Name'!$C$2:$D$100,2,FALSE),FALSE))</f>
        <v>8442</v>
      </c>
      <c r="U7" t="str">
        <f>IF($C7=-1,-1,VLOOKUP($C7,'HCAD Process'!$D$5:$CZ$504,VLOOKUP(U$4,'Table Name'!$C$2:$D$100,2,FALSE),FALSE))</f>
        <v>S</v>
      </c>
      <c r="V7" t="str">
        <f>IF($C7=-1,-1,VLOOKUP($C7,'HCAD Process'!$D$5:$CZ$504,VLOOKUP(V$4,'Table Name'!$C$2:$D$100,2,FALSE),FALSE))</f>
        <v>Open Steel Skeleton</v>
      </c>
      <c r="W7">
        <f>IF($C7=-1,-1,VLOOKUP($C7,'HCAD Process'!$D$5:$CZ$504,VLOOKUP(W$4,'Table Name'!$C$2:$D$100,2,FALSE),FALSE))</f>
        <v>251447</v>
      </c>
      <c r="X7">
        <f>IF($C7=-1,-1,VLOOKUP($C7,'HCAD Process'!$D$5:$CZ$504,VLOOKUP(X$4,'Table Name'!$C$2:$D$100,2,FALSE),FALSE))</f>
        <v>0</v>
      </c>
      <c r="Y7">
        <f>IF($C7=-1,-1,VLOOKUP($C7,'HCAD Process'!$D$5:$CZ$504,VLOOKUP(Y$4,'Table Name'!$C$2:$D$100,2,FALSE),FALSE))</f>
        <v>580040</v>
      </c>
      <c r="Z7">
        <f>IF($C7=-1,-1,VLOOKUP($C7,'HCAD Process'!$D$5:$CZ$504,VLOOKUP(Z$4,'Table Name'!$C$2:$D$100,2,FALSE),FALSE))</f>
        <v>0</v>
      </c>
      <c r="AA7" t="str">
        <f>IF($C7=-1,-1,VLOOKUP($C7,'HCAD Process'!$D$5:$CZ$504,VLOOKUP(AA$4,'Table Name'!$C$2:$D$100,2,FALSE),FALSE))</f>
        <v>.566500</v>
      </c>
      <c r="AB7" t="str">
        <f>IF($C7=-1,-1,VLOOKUP($C7,'HCAD Process'!$D$5:$CZ$504,VLOOKUP(AB$4,'Table Name'!$C$2:$D$100,2,FALSE),FALSE))</f>
        <v>D</v>
      </c>
      <c r="AC7" t="str">
        <f>IF($C7=-1,-1,VLOOKUP($C7,'HCAD Process'!$D$5:$CZ$504,VLOOKUP(AC$4,'Table Name'!$C$2:$D$100,2,FALSE),FALSE))</f>
        <v>Low</v>
      </c>
      <c r="AD7" t="str">
        <f>IF($C7=-1,-1,VLOOKUP($C7,'HCAD Process'!$D$5:$CZ$504,VLOOKUP(AD$4,'Table Name'!$C$2:$D$100,2,FALSE),FALSE))</f>
        <v>1972</v>
      </c>
      <c r="AE7" t="str">
        <f>IF($C7=-1,-1,VLOOKUP($C7,'HCAD Process'!$D$5:$CZ$504,VLOOKUP(AE$4,'Table Name'!$C$2:$D$100,2,FALSE),FALSE))</f>
        <v>1991</v>
      </c>
      <c r="AF7" t="str">
        <f>IF($C7=-1,-1,VLOOKUP($C7,'HCAD Process'!$D$5:$CZ$504,VLOOKUP(AF$4,'Table Name'!$C$2:$D$100,2,FALSE),FALSE))</f>
        <v>0</v>
      </c>
      <c r="AG7" t="str">
        <f>IF($C7=-1,-1,VLOOKUP($C7,'HCAD Process'!$D$5:$CZ$504,VLOOKUP(AG$4,'Table Name'!$C$2:$D$100,2,FALSE),FALSE))</f>
        <v>1973</v>
      </c>
      <c r="AH7" t="str">
        <f>IF($C7=-1,-1,VLOOKUP($C7,'HCAD Process'!$D$5:$CZ$504,VLOOKUP(AH$4,'Table Name'!$C$2:$D$100,2,FALSE),FALSE))</f>
        <v>HTS</v>
      </c>
      <c r="AI7" t="str">
        <f>IF($C7=-1,-1,VLOOKUP($C7,'HCAD Process'!$D$5:$CZ$504,VLOOKUP(AI$4,'Table Name'!$C$2:$D$100,2,FALSE),FALSE))</f>
        <v>01/01/2004</v>
      </c>
      <c r="AJ7">
        <f>IF($C7=-1,-1,VLOOKUP($C7,'HCAD Process'!$D$5:$CZ$504,VLOOKUP(AJ$4,'Table Name'!$C$2:$D$100,2,FALSE),FALSE))</f>
        <v>0</v>
      </c>
      <c r="AK7">
        <f>IF($C7=-1,-1,VALUE(VLOOKUP($C7,'HCAD Process'!$D$5:$CZ$504,VLOOKUP(AK$4,'Table Name'!$C$2:$D$100,2,FALSE),FALSE)))</f>
        <v>8448</v>
      </c>
      <c r="AL7">
        <f>IF($C7=-1,-1,VLOOKUP($C7,'HCAD Process'!$D$5:$CZ$504,VLOOKUP(AL$4,'Table Name'!$C$2:$D$100,2,FALSE),FALSE))</f>
        <v>9664</v>
      </c>
      <c r="AM7">
        <f>IF($C7=-1,-1,VLOOKUP($C7,'HCAD Process'!$D$5:$CZ$504,VLOOKUP(AM$4,'Table Name'!$C$2:$D$100,2,FALSE),FALSE))</f>
        <v>0</v>
      </c>
      <c r="AN7">
        <f>IF($C7=-1,-1,VLOOKUP($C7,'HCAD Process'!$D$5:$CZ$504,VLOOKUP(AN$4,'Table Name'!$C$2:$D$100,2,FALSE),FALSE))</f>
        <v>0</v>
      </c>
      <c r="AO7">
        <f>IF($C7=-1,-1,VLOOKUP($C7,'HCAD Process'!$D$5:$CZ$504,VLOOKUP(AO$4,'Table Name'!$C$2:$D$100,2,FALSE),FALSE))</f>
        <v>0</v>
      </c>
      <c r="AP7">
        <f>IF($C7=-1,-1,VLOOKUP($C7,'HCAD Process'!$D$5:$CZ$504,VLOOKUP(AP$4,'Table Name'!$C$2:$D$100,2,FALSE),FALSE))</f>
        <v>8448</v>
      </c>
      <c r="AQ7">
        <f>IF($C7=-1,-1,VLOOKUP($C7,'HCAD Process'!$D$5:$CZ$504,VLOOKUP(AQ$4,'Table Name'!$C$2:$D$100,2,FALSE),FALSE))</f>
        <v>368</v>
      </c>
      <c r="AR7">
        <f>IF($C7=-1,-1,VLOOKUP($C7,'HCAD Process'!$D$5:$CZ$504,VLOOKUP(AR$4,'Table Name'!$C$2:$D$100,2,FALSE),FALSE))</f>
        <v>1</v>
      </c>
      <c r="AS7">
        <f>IF($C7=-1,-1,VLOOKUP($C7,'HCAD Process'!$D$5:$CZ$504,VLOOKUP(AS$4,'Table Name'!$C$2:$D$100,2,FALSE),FALSE))</f>
        <v>0</v>
      </c>
      <c r="AT7">
        <f>IF($C7=-1,-1,VLOOKUP($C7,'HCAD Process'!$D$5:$CZ$504,VLOOKUP(AT$4,'Table Name'!$C$2:$D$100,2,FALSE),FALSE))</f>
        <v>0</v>
      </c>
      <c r="AU7">
        <f>IF($C7=-1,-1,VLOOKUP($C7,'HCAD Process'!$D$5:$CZ$504,VLOOKUP(AU$4,'Table Name'!$C$2:$D$100,2,FALSE),FALSE))</f>
        <v>0</v>
      </c>
      <c r="AV7">
        <f>IF($C7=-1,-1,VLOOKUP($C7,'HCAD Process'!$D$5:$CZ$504,VLOOKUP(AV$4,'Table Name'!$C$2:$D$100,2,FALSE),FALSE))</f>
        <v>0</v>
      </c>
      <c r="AW7">
        <f>IF($C7=-1,-1,VLOOKUP($C7,'HCAD Process'!$D$5:$CZ$504,VLOOKUP(AW$4,'Table Name'!$C$2:$D$100,2,FALSE),FALSE))</f>
        <v>0</v>
      </c>
      <c r="AX7">
        <f>IF($C7=-1,-1,VLOOKUP($C7,'HCAD Process'!$D$5:$CZ$504,VLOOKUP(AX$4,'Table Name'!$C$2:$D$100,2,FALSE),FALSE))</f>
        <v>0</v>
      </c>
      <c r="AY7">
        <f>IF($C7=-1,-1,VLOOKUP($C7,'HCAD Process'!$D$5:$CZ$504,VLOOKUP(AY$4,'Table Name'!$C$2:$D$100,2,FALSE),FALSE))</f>
        <v>0</v>
      </c>
      <c r="AZ7">
        <f>IF($C7=-1,-1,VLOOKUP($C7,'HCAD Process'!$D$5:$CZ$504,VLOOKUP(AZ$4,'Table Name'!$C$2:$D$100,2,FALSE),FALSE))</f>
        <v>0</v>
      </c>
      <c r="BA7" t="str">
        <f>IF($C7=-1,-1,VLOOKUP($C7,'HCAD Process'!$D$5:$CZ$504,VLOOKUP(BA$4,'Table Name'!$C$2:$D$100,2,FALSE),FALSE))</f>
        <v>20</v>
      </c>
      <c r="BB7" t="str">
        <f>IF($C7=-1,-1,VLOOKUP($C7,'HCAD Process'!$D$5:$CZ$504,VLOOKUP(BB$4,'Table Name'!$C$2:$D$100,2,FALSE),FALSE))</f>
        <v>LTS 7 &amp; 8 BLK 31</v>
      </c>
      <c r="BC7" t="str">
        <f>IF($C7=-1,-1,VLOOKUP($C7,'HCAD Process'!$D$5:$CZ$504,VLOOKUP(BC$4,'Table Name'!$C$2:$D$100,2,FALSE),FALSE))</f>
        <v>BRUNNER</v>
      </c>
      <c r="BD7" t="str">
        <f>IF($C7=-1,-1,VLOOKUP($C7,'HCAD Process'!$D$5:$CZ$504,VLOOKUP(BD$4,'Table Name'!$C$2:$D$100,2,FALSE),FALSE))</f>
        <v>5020</v>
      </c>
      <c r="BE7" t="str">
        <f>IF($C7=-1,-1,VLOOKUP($C7,'HCAD Process'!$D$5:$CZ$504,VLOOKUP(BE$4,'Table Name'!$C$2:$D$100,2,FALSE),FALSE))</f>
        <v>Heights</v>
      </c>
      <c r="BF7" t="str">
        <f>IF($C7=-1,-1,VLOOKUP($C7,'HCAD Process'!$D$5:$CZ$504,VLOOKUP(BF$4,'Table Name'!$C$2:$D$100,2,FALSE),FALSE))</f>
        <v>160</v>
      </c>
      <c r="BG7" t="str">
        <f>IF($C7=-1,-1,VLOOKUP($C7,'HCAD Process'!$D$5:$CZ$504,VLOOKUP(BG$4,'Table Name'!$C$2:$D$100,2,FALSE),FALSE))</f>
        <v>1F Lazybrook, Timbergrove, Washington Corridor</v>
      </c>
      <c r="BH7" t="str">
        <f>IF($C7=-1,-1,VLOOKUP($C7,'HCAD Process'!$D$5:$CZ$504,VLOOKUP(BH$4,'Table Name'!$C$2:$D$100,2,FALSE),FALSE))</f>
        <v>5925.08</v>
      </c>
      <c r="BI7" t="str">
        <f>IF($C7=-1,-1,VLOOKUP($C7,'HCAD Process'!$D$5:$CZ$504,VLOOKUP(BI$4,'Table Name'!$C$2:$D$100,2,FALSE),FALSE))</f>
        <v>0</v>
      </c>
      <c r="BJ7" t="str">
        <f>IF($C7=-1,-1,VLOOKUP($C7,'HCAD Process'!$D$5:$CZ$504,VLOOKUP(BJ$4,'Table Name'!$C$2:$D$100,2,FALSE),FALSE))</f>
        <v>01</v>
      </c>
      <c r="BK7" t="str">
        <f>IF($C7=-1,-1,VLOOKUP($C7,'HCAD Process'!$D$5:$CZ$504,VLOOKUP(BK$4,'Table Name'!$C$2:$D$100,2,FALSE),FALSE))</f>
        <v>5357A</v>
      </c>
      <c r="BL7" t="str">
        <f>IF($C7=-1,-1,VLOOKUP($C7,'HCAD Process'!$D$5:$CZ$504,VLOOKUP(BL$4,'Table Name'!$C$2:$D$100,2,FALSE),FALSE))</f>
        <v>492H</v>
      </c>
      <c r="BM7" t="str">
        <f>IF($C7=-1,-1,VLOOKUP($C7,'HCAD Process'!$D$5:$CZ$504,VLOOKUP(BM$4,'Table Name'!$C$2:$D$100,2,FALSE),FALSE))</f>
        <v>001 040 041 042 043 044 048 061</v>
      </c>
      <c r="BN7" t="str">
        <f>IF($C7=-1,-1,VLOOKUP($C7,'HCAD Process'!$D$5:$CZ$504,VLOOKUP(BN$4,'Table Name'!$C$2:$D$100,2,FALSE),FALSE))</f>
        <v>Real, Commercial</v>
      </c>
      <c r="BO7" t="str">
        <f>IF($C7=-1,-1,VLOOKUP($C7,'HCAD Process'!$D$5:$CZ$504,VLOOKUP(BO$4,'Table Name'!$C$2:$D$100,2,FALSE),FALSE))</f>
        <v>F1</v>
      </c>
      <c r="BP7" t="str">
        <f>IF($C7=-1,-1,VLOOKUP($C7,'HCAD Process'!$D$5:$CZ$504,VLOOKUP(BP$4,'Table Name'!$C$2:$D$100,2,FALSE),FALSE))</f>
        <v>Real, Commercial</v>
      </c>
      <c r="BQ7" t="str">
        <f>IF($C7=-1,-1,VLOOKUP($C7,'HCAD Process'!$D$5:$CZ$504,VLOOKUP(BQ$4,'Table Name'!$C$2:$D$100,2,FALSE),FALSE))</f>
        <v>Bar/Lounge</v>
      </c>
      <c r="BR7" t="str">
        <f>IF($C7=-1,-1,VLOOKUP($C7,'HCAD Process'!$D$5:$CZ$504,VLOOKUP(BR$4,'Table Name'!$C$2:$D$100,2,FALSE),FALSE))</f>
        <v>Bar/Tavern</v>
      </c>
      <c r="BS7" t="str">
        <f>IF($C7=-1,-1,VLOOKUP($C7,'HCAD Process'!$D$5:$CZ$504,VLOOKUP(BS$4,'Table Name'!$C$2:$D$100,2,FALSE),FALSE))</f>
        <v>8001</v>
      </c>
      <c r="BT7" t="str">
        <f>IF($C7=-1,-1,VLOOKUP($C7,'HCAD Process'!$D$5:$CZ$504,VLOOKUP(BT$4,'Table Name'!$C$2:$D$100,2,FALSE),FALSE))</f>
        <v>Land Neighborhood Section 1</v>
      </c>
      <c r="BU7">
        <f>IF($C7=-1,-1,VLOOKUP($C7,'HCAD Process'!$D$5:$CZ$504,VLOOKUP(BU$4,'Table Name'!$C$2:$D$100,2,FALSE),FALSE))</f>
        <v>10000</v>
      </c>
      <c r="BV7" t="str">
        <f>IF($C7=-1,-1,VLOOKUP($C7,'HCAD Process'!$D$5:$CZ$504,VLOOKUP(BV$4,'Table Name'!$C$2:$D$100,2,FALSE),FALSE))</f>
        <v>SF</v>
      </c>
      <c r="BW7" t="str">
        <f>IF($C7=-1,-1,VLOOKUP($C7,'HCAD Process'!$D$5:$CZ$504,VLOOKUP(BW$4,'Table Name'!$C$2:$D$100,2,FALSE),FALSE))</f>
        <v>1.0000</v>
      </c>
      <c r="BX7" t="str">
        <f>IF($C7=-1,-1,VLOOKUP($C7,'HCAD Process'!$D$5:$CZ$504,VLOOKUP(BX$4,'Table Name'!$C$2:$D$100,2,FALSE),FALSE))</f>
        <v>1.0000</v>
      </c>
      <c r="BY7" t="str">
        <f>IF($C7=-1,-1,VLOOKUP($C7,'HCAD Process'!$D$5:$CZ$504,VLOOKUP(BY$4,'Table Name'!$C$2:$D$100,2,FALSE),FALSE))</f>
        <v>1.0000</v>
      </c>
      <c r="BZ7" t="str">
        <f>IF($C7=-1,-1,VLOOKUP($C7,'HCAD Process'!$D$5:$CZ$504,VLOOKUP(BZ$4,'Table Name'!$C$2:$D$100,2,FALSE),FALSE))</f>
        <v>1.0000</v>
      </c>
      <c r="CA7">
        <f>IF($C7=-1,-1,VLOOKUP($C7,'HCAD Process'!$D$5:$CZ$504,VLOOKUP(CA$4,'Table Name'!$C$2:$D$100,2,FALSE),FALSE))</f>
        <v>75</v>
      </c>
      <c r="CB7">
        <f>IF($C7=-1,-1,VLOOKUP($C7,'HCAD Process'!$D$5:$CZ$504,VLOOKUP(CB$4,'Table Name'!$C$2:$D$100,2,FALSE),FALSE))</f>
        <v>75</v>
      </c>
      <c r="CC7">
        <f>IF($C7=-1,-1,VLOOKUP($C7,'HCAD Process'!$D$5:$CZ$504,VLOOKUP(CC$4,'Table Name'!$C$2:$D$100,2,FALSE),FALSE))</f>
        <v>750000</v>
      </c>
      <c r="CD7">
        <f>IF($C7=-1,-1,VLOOKUP($C7,'HCAD Process'!$D$5:$CZ$504,VLOOKUP(CD$4,'Table Name'!$C$2:$D$100,2,FALSE),FALSE))</f>
        <v>-1</v>
      </c>
      <c r="CE7" t="str">
        <f>IF($C7=-1,-1,VLOOKUP($C7,'HCAD Process'!$D$5:$CZ$504,VLOOKUP(CE$4,'Table Name'!$C$2:$D$100,2,FALSE),FALSE))</f>
        <v>00721500000071</v>
      </c>
    </row>
    <row r="8" spans="2:83" x14ac:dyDescent="0.25">
      <c r="B8">
        <f t="shared" si="0"/>
        <v>4</v>
      </c>
      <c r="C8" t="str">
        <f t="array" ref="C8">IF(ISERROR(INDEX('HCAD Process'!CF$5:CF$504,MATCH(0,COUNTIF(C$4:C7,'HCAD Process'!CF$5:CF$504)+('HCAD Process'!CF$5:CF$504=-1),0))),-1,INDEX('HCAD Process'!CF$5:CF$504,MATCH(0,COUNTIF(C$4:C7,'HCAD Process'!CF$5:CF$504)+('HCAD Process'!CF$5:CF$504=-1),0)))</f>
        <v>00826900000061</v>
      </c>
      <c r="D8" t="str">
        <f>IF($C8=-1,-1,VLOOKUP($C8,'HCAD Process'!$D$5:$CZ$504,VLOOKUP(D$4,'Table Name'!$C$2:$D$100,2,FALSE),FALSE))</f>
        <v>0082690000006</v>
      </c>
      <c r="E8" t="str">
        <f>IF($C8=-1,-1,VLOOKUP($C8,'HCAD Process'!$D$5:$CZ$504,VLOOKUP(E$4,'Table Name'!$C$2:$D$100,2,FALSE),FALSE))</f>
        <v>10/27/2010</v>
      </c>
      <c r="F8" t="str">
        <f>IF($C8=-1,-1,VLOOKUP($C8,'HCAD Process'!$D$5:$CZ$504,VLOOKUP(F$4,'Table Name'!$C$2:$D$100,2,FALSE),FALSE))</f>
        <v>SUL GARROTT LLC</v>
      </c>
      <c r="G8">
        <f>IF($C8=-1,-1,VLOOKUP($C8,'HCAD Process'!$D$5:$CZ$504,VLOOKUP(G$4,'Table Name'!$C$2:$D$100,2,FALSE),FALSE))</f>
        <v>0</v>
      </c>
      <c r="H8" t="str">
        <f>IF($C8=-1,-1,VLOOKUP($C8,'HCAD Process'!$D$5:$CZ$504,VLOOKUP(H$4,'Table Name'!$C$2:$D$100,2,FALSE),FALSE))</f>
        <v>Avi</v>
      </c>
      <c r="I8" t="str">
        <f>IF($C8=-1,-1,VLOOKUP($C8,'HCAD Process'!$D$5:$CZ$504,VLOOKUP(I$4,'Table Name'!$C$2:$D$100,2,FALSE),FALSE))</f>
        <v>3815 GARROTT ST 1</v>
      </c>
      <c r="J8" t="str">
        <f>IF($C8=-1,-1,VLOOKUP($C8,'HCAD Process'!$D$5:$CZ$504,VLOOKUP(J$4,'Table Name'!$C$2:$D$100,2,FALSE),FALSE))</f>
        <v>HOUSTON</v>
      </c>
      <c r="K8" t="str">
        <f>IF($C8=-1,-1,VLOOKUP($C8,'HCAD Process'!$D$5:$CZ$504,VLOOKUP(K$4,'Table Name'!$C$2:$D$100,2,FALSE),FALSE))</f>
        <v>77006</v>
      </c>
      <c r="L8">
        <f>IF($C8=-1,-1,VLOOKUP($C8,'HCAD Process'!$D$5:$CZ$504,VLOOKUP(L$4,'Table Name'!$C$2:$D$100,2,FALSE),FALSE))</f>
        <v>940000</v>
      </c>
      <c r="M8">
        <f>IF($C8=-1,-1,VLOOKUP($C8,'HCAD Process'!$D$5:$CZ$504,VLOOKUP(M$4,'Table Name'!$C$2:$D$100,2,FALSE),FALSE))</f>
        <v>1018965</v>
      </c>
      <c r="N8">
        <f>IF($C8=-1,-1,VLOOKUP($C8,'HCAD Process'!$D$5:$CZ$504,VLOOKUP(N$4,'Table Name'!$C$2:$D$100,2,FALSE),FALSE))</f>
        <v>1002500</v>
      </c>
      <c r="O8">
        <f>IF($C8=-1,-1,VLOOKUP($C8,'HCAD Process'!$D$5:$CZ$504,VLOOKUP(O$4,'Table Name'!$C$2:$D$100,2,FALSE),FALSE))</f>
        <v>0</v>
      </c>
      <c r="P8" t="e">
        <f>IF($C8=-1,-1,VLOOKUP($C8,'HCAD Process'!$D$5:$CZ$504,VLOOKUP(P$4,'Table Name'!$C$2:$D$100,2,FALSE),FALSE))</f>
        <v>#REF!</v>
      </c>
      <c r="Q8" t="str">
        <f>IF($C8=-1,-1,VLOOKUP($C8,'HCAD Process'!$D$5:$CZ$504,VLOOKUP(Q$4,'Table Name'!$C$2:$D$100,2,FALSE),FALSE))</f>
        <v>COMMERCIAL</v>
      </c>
      <c r="R8" t="str">
        <f>IF($C8=-1,-1,VLOOKUP($C8,'HCAD Process'!$D$5:$CZ$504,VLOOKUP(R$4,'Table Name'!$C$2:$D$100,2,FALSE),FALSE))</f>
        <v>1</v>
      </c>
      <c r="S8" t="str">
        <f>IF($C8=-1,-1,VLOOKUP($C8,'HCAD Process'!$D$5:$CZ$504,VLOOKUP(S$4,'Table Name'!$C$2:$D$100,2,FALSE),FALSE))</f>
        <v>4353</v>
      </c>
      <c r="T8" t="str">
        <f>IF($C8=-1,-1,VLOOKUP($C8,'HCAD Process'!$D$5:$CZ$504,VLOOKUP(T$4,'Table Name'!$C$2:$D$100,2,FALSE),FALSE))</f>
        <v>8344</v>
      </c>
      <c r="U8" t="str">
        <f>IF($C8=-1,-1,VLOOKUP($C8,'HCAD Process'!$D$5:$CZ$504,VLOOKUP(U$4,'Table Name'!$C$2:$D$100,2,FALSE),FALSE))</f>
        <v>C</v>
      </c>
      <c r="V8" t="str">
        <f>IF($C8=-1,-1,VLOOKUP($C8,'HCAD Process'!$D$5:$CZ$504,VLOOKUP(V$4,'Table Name'!$C$2:$D$100,2,FALSE),FALSE))</f>
        <v>Masonry Bearing</v>
      </c>
      <c r="W8">
        <f>IF($C8=-1,-1,VLOOKUP($C8,'HCAD Process'!$D$5:$CZ$504,VLOOKUP(W$4,'Table Name'!$C$2:$D$100,2,FALSE),FALSE))</f>
        <v>109923</v>
      </c>
      <c r="X8">
        <f>IF($C8=-1,-1,VLOOKUP($C8,'HCAD Process'!$D$5:$CZ$504,VLOOKUP(X$4,'Table Name'!$C$2:$D$100,2,FALSE),FALSE))</f>
        <v>0</v>
      </c>
      <c r="Y8">
        <f>IF($C8=-1,-1,VLOOKUP($C8,'HCAD Process'!$D$5:$CZ$504,VLOOKUP(Y$4,'Table Name'!$C$2:$D$100,2,FALSE),FALSE))</f>
        <v>676450</v>
      </c>
      <c r="Z8">
        <f>IF($C8=-1,-1,VLOOKUP($C8,'HCAD Process'!$D$5:$CZ$504,VLOOKUP(Z$4,'Table Name'!$C$2:$D$100,2,FALSE),FALSE))</f>
        <v>0</v>
      </c>
      <c r="AA8" t="str">
        <f>IF($C8=-1,-1,VLOOKUP($C8,'HCAD Process'!$D$5:$CZ$504,VLOOKUP(AA$4,'Table Name'!$C$2:$D$100,2,FALSE),FALSE))</f>
        <v>.837500</v>
      </c>
      <c r="AB8" t="str">
        <f>IF($C8=-1,-1,VLOOKUP($C8,'HCAD Process'!$D$5:$CZ$504,VLOOKUP(AB$4,'Table Name'!$C$2:$D$100,2,FALSE),FALSE))</f>
        <v>D</v>
      </c>
      <c r="AC8" t="str">
        <f>IF($C8=-1,-1,VLOOKUP($C8,'HCAD Process'!$D$5:$CZ$504,VLOOKUP(AC$4,'Table Name'!$C$2:$D$100,2,FALSE),FALSE))</f>
        <v>Low</v>
      </c>
      <c r="AD8" t="str">
        <f>IF($C8=-1,-1,VLOOKUP($C8,'HCAD Process'!$D$5:$CZ$504,VLOOKUP(AD$4,'Table Name'!$C$2:$D$100,2,FALSE),FALSE))</f>
        <v>1950</v>
      </c>
      <c r="AE8" t="str">
        <f>IF($C8=-1,-1,VLOOKUP($C8,'HCAD Process'!$D$5:$CZ$504,VLOOKUP(AE$4,'Table Name'!$C$2:$D$100,2,FALSE),FALSE))</f>
        <v>1950</v>
      </c>
      <c r="AF8" t="str">
        <f>IF($C8=-1,-1,VLOOKUP($C8,'HCAD Process'!$D$5:$CZ$504,VLOOKUP(AF$4,'Table Name'!$C$2:$D$100,2,FALSE),FALSE))</f>
        <v>0</v>
      </c>
      <c r="AG8" t="str">
        <f>IF($C8=-1,-1,VLOOKUP($C8,'HCAD Process'!$D$5:$CZ$504,VLOOKUP(AG$4,'Table Name'!$C$2:$D$100,2,FALSE),FALSE))</f>
        <v>1951</v>
      </c>
      <c r="AH8" t="str">
        <f>IF($C8=-1,-1,VLOOKUP($C8,'HCAD Process'!$D$5:$CZ$504,VLOOKUP(AH$4,'Table Name'!$C$2:$D$100,2,FALSE),FALSE))</f>
        <v>HTS</v>
      </c>
      <c r="AI8" t="str">
        <f>IF($C8=-1,-1,VLOOKUP($C8,'HCAD Process'!$D$5:$CZ$504,VLOOKUP(AI$4,'Table Name'!$C$2:$D$100,2,FALSE),FALSE))</f>
        <v>01/01/2004</v>
      </c>
      <c r="AJ8">
        <f>IF($C8=-1,-1,VLOOKUP($C8,'HCAD Process'!$D$5:$CZ$504,VLOOKUP(AJ$4,'Table Name'!$C$2:$D$100,2,FALSE),FALSE))</f>
        <v>0</v>
      </c>
      <c r="AK8">
        <f>IF($C8=-1,-1,VALUE(VLOOKUP($C8,'HCAD Process'!$D$5:$CZ$504,VLOOKUP(AK$4,'Table Name'!$C$2:$D$100,2,FALSE),FALSE)))</f>
        <v>8626</v>
      </c>
      <c r="AL8">
        <f>IF($C8=-1,-1,VLOOKUP($C8,'HCAD Process'!$D$5:$CZ$504,VLOOKUP(AL$4,'Table Name'!$C$2:$D$100,2,FALSE),FALSE))</f>
        <v>8626</v>
      </c>
      <c r="AM8">
        <f>IF($C8=-1,-1,VLOOKUP($C8,'HCAD Process'!$D$5:$CZ$504,VLOOKUP(AM$4,'Table Name'!$C$2:$D$100,2,FALSE),FALSE))</f>
        <v>0</v>
      </c>
      <c r="AN8">
        <f>IF($C8=-1,-1,VLOOKUP($C8,'HCAD Process'!$D$5:$CZ$504,VLOOKUP(AN$4,'Table Name'!$C$2:$D$100,2,FALSE),FALSE))</f>
        <v>0</v>
      </c>
      <c r="AO8">
        <f>IF($C8=-1,-1,VLOOKUP($C8,'HCAD Process'!$D$5:$CZ$504,VLOOKUP(AO$4,'Table Name'!$C$2:$D$100,2,FALSE),FALSE))</f>
        <v>0</v>
      </c>
      <c r="AP8">
        <f>IF($C8=-1,-1,VLOOKUP($C8,'HCAD Process'!$D$5:$CZ$504,VLOOKUP(AP$4,'Table Name'!$C$2:$D$100,2,FALSE),FALSE))</f>
        <v>8626</v>
      </c>
      <c r="AQ8">
        <f>IF($C8=-1,-1,VLOOKUP($C8,'HCAD Process'!$D$5:$CZ$504,VLOOKUP(AQ$4,'Table Name'!$C$2:$D$100,2,FALSE),FALSE))</f>
        <v>564</v>
      </c>
      <c r="AR8">
        <f>IF($C8=-1,-1,VLOOKUP($C8,'HCAD Process'!$D$5:$CZ$504,VLOOKUP(AR$4,'Table Name'!$C$2:$D$100,2,FALSE),FALSE))</f>
        <v>1</v>
      </c>
      <c r="AS8">
        <f>IF($C8=-1,-1,VLOOKUP($C8,'HCAD Process'!$D$5:$CZ$504,VLOOKUP(AS$4,'Table Name'!$C$2:$D$100,2,FALSE),FALSE))</f>
        <v>0</v>
      </c>
      <c r="AT8">
        <f>IF($C8=-1,-1,VLOOKUP($C8,'HCAD Process'!$D$5:$CZ$504,VLOOKUP(AT$4,'Table Name'!$C$2:$D$100,2,FALSE),FALSE))</f>
        <v>0</v>
      </c>
      <c r="AU8">
        <f>IF($C8=-1,-1,VLOOKUP($C8,'HCAD Process'!$D$5:$CZ$504,VLOOKUP(AU$4,'Table Name'!$C$2:$D$100,2,FALSE),FALSE))</f>
        <v>0</v>
      </c>
      <c r="AV8" t="str">
        <f>IF($C8=-1,-1,VLOOKUP($C8,'HCAD Process'!$D$5:$CZ$504,VLOOKUP(AV$4,'Table Name'!$C$2:$D$100,2,FALSE),FALSE))</f>
        <v>1</v>
      </c>
      <c r="AW8">
        <f>IF($C8=-1,-1,VLOOKUP($C8,'HCAD Process'!$D$5:$CZ$504,VLOOKUP(AW$4,'Table Name'!$C$2:$D$100,2,FALSE),FALSE))</f>
        <v>0</v>
      </c>
      <c r="AX8">
        <f>IF($C8=-1,-1,VLOOKUP($C8,'HCAD Process'!$D$5:$CZ$504,VLOOKUP(AX$4,'Table Name'!$C$2:$D$100,2,FALSE),FALSE))</f>
        <v>0</v>
      </c>
      <c r="AY8">
        <f>IF($C8=-1,-1,VLOOKUP($C8,'HCAD Process'!$D$5:$CZ$504,VLOOKUP(AY$4,'Table Name'!$C$2:$D$100,2,FALSE),FALSE))</f>
        <v>0</v>
      </c>
      <c r="AZ8">
        <f>IF($C8=-1,-1,VLOOKUP($C8,'HCAD Process'!$D$5:$CZ$504,VLOOKUP(AZ$4,'Table Name'!$C$2:$D$100,2,FALSE),FALSE))</f>
        <v>0</v>
      </c>
      <c r="BA8" t="str">
        <f>IF($C8=-1,-1,VLOOKUP($C8,'HCAD Process'!$D$5:$CZ$504,VLOOKUP(BA$4,'Table Name'!$C$2:$D$100,2,FALSE),FALSE))</f>
        <v>2</v>
      </c>
      <c r="BB8" t="str">
        <f>IF($C8=-1,-1,VLOOKUP($C8,'HCAD Process'!$D$5:$CZ$504,VLOOKUP(BB$4,'Table Name'!$C$2:$D$100,2,FALSE),FALSE))</f>
        <v>LTS 8 &amp; 9 &amp; TR 6 BLK 19</v>
      </c>
      <c r="BC8" t="str">
        <f>IF($C8=-1,-1,VLOOKUP($C8,'HCAD Process'!$D$5:$CZ$504,VLOOKUP(BC$4,'Table Name'!$C$2:$D$100,2,FALSE),FALSE))</f>
        <v>BUTE</v>
      </c>
      <c r="BD8" t="str">
        <f>IF($C8=-1,-1,VLOOKUP($C8,'HCAD Process'!$D$5:$CZ$504,VLOOKUP(BD$4,'Table Name'!$C$2:$D$100,2,FALSE),FALSE))</f>
        <v>4002</v>
      </c>
      <c r="BE8" t="str">
        <f>IF($C8=-1,-1,VLOOKUP($C8,'HCAD Process'!$D$5:$CZ$504,VLOOKUP(BE$4,'Table Name'!$C$2:$D$100,2,FALSE),FALSE))</f>
        <v>South Main</v>
      </c>
      <c r="BF8" t="str">
        <f>IF($C8=-1,-1,VLOOKUP($C8,'HCAD Process'!$D$5:$CZ$504,VLOOKUP(BF$4,'Table Name'!$C$2:$D$100,2,FALSE),FALSE))</f>
        <v>163</v>
      </c>
      <c r="BG8" t="str">
        <f>IF($C8=-1,-1,VLOOKUP($C8,'HCAD Process'!$D$5:$CZ$504,VLOOKUP(BG$4,'Table Name'!$C$2:$D$100,2,FALSE),FALSE))</f>
        <v>1F Montrose, Fourth Ward Areas</v>
      </c>
      <c r="BH8" t="str">
        <f>IF($C8=-1,-1,VLOOKUP($C8,'HCAD Process'!$D$5:$CZ$504,VLOOKUP(BH$4,'Table Name'!$C$2:$D$100,2,FALSE),FALSE))</f>
        <v>5904.02</v>
      </c>
      <c r="BI8" t="str">
        <f>IF($C8=-1,-1,VLOOKUP($C8,'HCAD Process'!$D$5:$CZ$504,VLOOKUP(BI$4,'Table Name'!$C$2:$D$100,2,FALSE),FALSE))</f>
        <v>0</v>
      </c>
      <c r="BJ8" t="str">
        <f>IF($C8=-1,-1,VLOOKUP($C8,'HCAD Process'!$D$5:$CZ$504,VLOOKUP(BJ$4,'Table Name'!$C$2:$D$100,2,FALSE),FALSE))</f>
        <v>01</v>
      </c>
      <c r="BK8" t="str">
        <f>IF($C8=-1,-1,VLOOKUP($C8,'HCAD Process'!$D$5:$CZ$504,VLOOKUP(BK$4,'Table Name'!$C$2:$D$100,2,FALSE),FALSE))</f>
        <v>5356B</v>
      </c>
      <c r="BL8" t="str">
        <f>IF($C8=-1,-1,VLOOKUP($C8,'HCAD Process'!$D$5:$CZ$504,VLOOKUP(BL$4,'Table Name'!$C$2:$D$100,2,FALSE),FALSE))</f>
        <v>493S</v>
      </c>
      <c r="BM8" t="str">
        <f>IF($C8=-1,-1,VLOOKUP($C8,'HCAD Process'!$D$5:$CZ$504,VLOOKUP(BM$4,'Table Name'!$C$2:$D$100,2,FALSE),FALSE))</f>
        <v>001 040 041 042 043 044 048 061 930</v>
      </c>
      <c r="BN8" t="str">
        <f>IF($C8=-1,-1,VLOOKUP($C8,'HCAD Process'!$D$5:$CZ$504,VLOOKUP(BN$4,'Table Name'!$C$2:$D$100,2,FALSE),FALSE))</f>
        <v>Real, Commercial</v>
      </c>
      <c r="BO8" t="str">
        <f>IF($C8=-1,-1,VLOOKUP($C8,'HCAD Process'!$D$5:$CZ$504,VLOOKUP(BO$4,'Table Name'!$C$2:$D$100,2,FALSE),FALSE))</f>
        <v>F1</v>
      </c>
      <c r="BP8" t="str">
        <f>IF($C8=-1,-1,VLOOKUP($C8,'HCAD Process'!$D$5:$CZ$504,VLOOKUP(BP$4,'Table Name'!$C$2:$D$100,2,FALSE),FALSE))</f>
        <v>Real, Commercial</v>
      </c>
      <c r="BQ8" t="str">
        <f>IF($C8=-1,-1,VLOOKUP($C8,'HCAD Process'!$D$5:$CZ$504,VLOOKUP(BQ$4,'Table Name'!$C$2:$D$100,2,FALSE),FALSE))</f>
        <v>Office Bldgs. Low-Rise (1 to 4 Stories)</v>
      </c>
      <c r="BR8" t="str">
        <f>IF($C8=-1,-1,VLOOKUP($C8,'HCAD Process'!$D$5:$CZ$504,VLOOKUP(BR$4,'Table Name'!$C$2:$D$100,2,FALSE),FALSE))</f>
        <v>Office Building</v>
      </c>
      <c r="BS8" t="str">
        <f>IF($C8=-1,-1,VLOOKUP($C8,'HCAD Process'!$D$5:$CZ$504,VLOOKUP(BS$4,'Table Name'!$C$2:$D$100,2,FALSE),FALSE))</f>
        <v>8003</v>
      </c>
      <c r="BT8" t="str">
        <f>IF($C8=-1,-1,VLOOKUP($C8,'HCAD Process'!$D$5:$CZ$504,VLOOKUP(BT$4,'Table Name'!$C$2:$D$100,2,FALSE),FALSE))</f>
        <v>Land Neighborhood Section 3</v>
      </c>
      <c r="BU8">
        <f>IF($C8=-1,-1,VLOOKUP($C8,'HCAD Process'!$D$5:$CZ$504,VLOOKUP(BU$4,'Table Name'!$C$2:$D$100,2,FALSE),FALSE))</f>
        <v>12500</v>
      </c>
      <c r="BV8" t="str">
        <f>IF($C8=-1,-1,VLOOKUP($C8,'HCAD Process'!$D$5:$CZ$504,VLOOKUP(BV$4,'Table Name'!$C$2:$D$100,2,FALSE),FALSE))</f>
        <v>SF</v>
      </c>
      <c r="BW8" t="str">
        <f>IF($C8=-1,-1,VLOOKUP($C8,'HCAD Process'!$D$5:$CZ$504,VLOOKUP(BW$4,'Table Name'!$C$2:$D$100,2,FALSE),FALSE))</f>
        <v>1.0000</v>
      </c>
      <c r="BX8" t="str">
        <f>IF($C8=-1,-1,VLOOKUP($C8,'HCAD Process'!$D$5:$CZ$504,VLOOKUP(BX$4,'Table Name'!$C$2:$D$100,2,FALSE),FALSE))</f>
        <v>1.0000</v>
      </c>
      <c r="BY8" t="str">
        <f>IF($C8=-1,-1,VLOOKUP($C8,'HCAD Process'!$D$5:$CZ$504,VLOOKUP(BY$4,'Table Name'!$C$2:$D$100,2,FALSE),FALSE))</f>
        <v>1.0000</v>
      </c>
      <c r="BZ8" t="str">
        <f>IF($C8=-1,-1,VLOOKUP($C8,'HCAD Process'!$D$5:$CZ$504,VLOOKUP(BZ$4,'Table Name'!$C$2:$D$100,2,FALSE),FALSE))</f>
        <v>1.0000</v>
      </c>
      <c r="CA8">
        <f>IF($C8=-1,-1,VLOOKUP($C8,'HCAD Process'!$D$5:$CZ$504,VLOOKUP(CA$4,'Table Name'!$C$2:$D$100,2,FALSE),FALSE))</f>
        <v>70</v>
      </c>
      <c r="CB8">
        <f>IF($C8=-1,-1,VLOOKUP($C8,'HCAD Process'!$D$5:$CZ$504,VLOOKUP(CB$4,'Table Name'!$C$2:$D$100,2,FALSE),FALSE))</f>
        <v>70</v>
      </c>
      <c r="CC8">
        <f>IF($C8=-1,-1,VLOOKUP($C8,'HCAD Process'!$D$5:$CZ$504,VLOOKUP(CC$4,'Table Name'!$C$2:$D$100,2,FALSE),FALSE))</f>
        <v>875000</v>
      </c>
      <c r="CD8">
        <f>IF($C8=-1,-1,VLOOKUP($C8,'HCAD Process'!$D$5:$CZ$504,VLOOKUP(CD$4,'Table Name'!$C$2:$D$100,2,FALSE),FALSE))</f>
        <v>-1</v>
      </c>
      <c r="CE8" t="str">
        <f>IF($C8=-1,-1,VLOOKUP($C8,'HCAD Process'!$D$5:$CZ$504,VLOOKUP(CE$4,'Table Name'!$C$2:$D$100,2,FALSE),FALSE))</f>
        <v>00826900000061</v>
      </c>
    </row>
    <row r="9" spans="2:83" x14ac:dyDescent="0.25">
      <c r="B9">
        <f t="shared" si="0"/>
        <v>5</v>
      </c>
      <c r="C9" t="str">
        <f t="array" ref="C9">IF(ISERROR(INDEX('HCAD Process'!CF$5:CF$504,MATCH(0,COUNTIF(C$4:C8,'HCAD Process'!CF$5:CF$504)+('HCAD Process'!CF$5:CF$504=-1),0))),-1,INDEX('HCAD Process'!CF$5:CF$504,MATCH(0,COUNTIF(C$4:C8,'HCAD Process'!CF$5:CF$504)+('HCAD Process'!CF$5:CF$504=-1),0)))</f>
        <v>00826900000062</v>
      </c>
      <c r="D9" t="str">
        <f>IF($C9=-1,-1,VLOOKUP($C9,'HCAD Process'!$D$5:$CZ$504,VLOOKUP(D$4,'Table Name'!$C$2:$D$100,2,FALSE),FALSE))</f>
        <v>0082690000006</v>
      </c>
      <c r="E9" t="str">
        <f>IF($C9=-1,-1,VLOOKUP($C9,'HCAD Process'!$D$5:$CZ$504,VLOOKUP(E$4,'Table Name'!$C$2:$D$100,2,FALSE),FALSE))</f>
        <v>10/27/2010</v>
      </c>
      <c r="F9" t="str">
        <f>IF($C9=-1,-1,VLOOKUP($C9,'HCAD Process'!$D$5:$CZ$504,VLOOKUP(F$4,'Table Name'!$C$2:$D$100,2,FALSE),FALSE))</f>
        <v>SUL GARROTT LLC</v>
      </c>
      <c r="G9">
        <f>IF($C9=-1,-1,VLOOKUP($C9,'HCAD Process'!$D$5:$CZ$504,VLOOKUP(G$4,'Table Name'!$C$2:$D$100,2,FALSE),FALSE))</f>
        <v>0</v>
      </c>
      <c r="H9" t="str">
        <f>IF($C9=-1,-1,VLOOKUP($C9,'HCAD Process'!$D$5:$CZ$504,VLOOKUP(H$4,'Table Name'!$C$2:$D$100,2,FALSE),FALSE))</f>
        <v>Avi</v>
      </c>
      <c r="I9" t="str">
        <f>IF($C9=-1,-1,VLOOKUP($C9,'HCAD Process'!$D$5:$CZ$504,VLOOKUP(I$4,'Table Name'!$C$2:$D$100,2,FALSE),FALSE))</f>
        <v>3815 GARROTT ST 1</v>
      </c>
      <c r="J9" t="str">
        <f>IF($C9=-1,-1,VLOOKUP($C9,'HCAD Process'!$D$5:$CZ$504,VLOOKUP(J$4,'Table Name'!$C$2:$D$100,2,FALSE),FALSE))</f>
        <v>HOUSTON</v>
      </c>
      <c r="K9" t="str">
        <f>IF($C9=-1,-1,VLOOKUP($C9,'HCAD Process'!$D$5:$CZ$504,VLOOKUP(K$4,'Table Name'!$C$2:$D$100,2,FALSE),FALSE))</f>
        <v>77006</v>
      </c>
      <c r="L9">
        <f>IF($C9=-1,-1,VLOOKUP($C9,'HCAD Process'!$D$5:$CZ$504,VLOOKUP(L$4,'Table Name'!$C$2:$D$100,2,FALSE),FALSE))</f>
        <v>940000</v>
      </c>
      <c r="M9">
        <f>IF($C9=-1,-1,VLOOKUP($C9,'HCAD Process'!$D$5:$CZ$504,VLOOKUP(M$4,'Table Name'!$C$2:$D$100,2,FALSE),FALSE))</f>
        <v>1018965</v>
      </c>
      <c r="N9">
        <f>IF($C9=-1,-1,VLOOKUP($C9,'HCAD Process'!$D$5:$CZ$504,VLOOKUP(N$4,'Table Name'!$C$2:$D$100,2,FALSE),FALSE))</f>
        <v>1002500</v>
      </c>
      <c r="O9">
        <f>IF($C9=-1,-1,VLOOKUP($C9,'HCAD Process'!$D$5:$CZ$504,VLOOKUP(O$4,'Table Name'!$C$2:$D$100,2,FALSE),FALSE))</f>
        <v>0</v>
      </c>
      <c r="P9" t="e">
        <f>IF($C9=-1,-1,VLOOKUP($C9,'HCAD Process'!$D$5:$CZ$504,VLOOKUP(P$4,'Table Name'!$C$2:$D$100,2,FALSE),FALSE))</f>
        <v>#REF!</v>
      </c>
      <c r="Q9" t="str">
        <f>IF($C9=-1,-1,VLOOKUP($C9,'HCAD Process'!$D$5:$CZ$504,VLOOKUP(Q$4,'Table Name'!$C$2:$D$100,2,FALSE),FALSE))</f>
        <v>COMMERCIAL</v>
      </c>
      <c r="R9" t="str">
        <f>IF($C9=-1,-1,VLOOKUP($C9,'HCAD Process'!$D$5:$CZ$504,VLOOKUP(R$4,'Table Name'!$C$2:$D$100,2,FALSE),FALSE))</f>
        <v>2</v>
      </c>
      <c r="S9" t="str">
        <f>IF($C9=-1,-1,VLOOKUP($C9,'HCAD Process'!$D$5:$CZ$504,VLOOKUP(S$4,'Table Name'!$C$2:$D$100,2,FALSE),FALSE))</f>
        <v>4301</v>
      </c>
      <c r="T9" t="str">
        <f>IF($C9=-1,-1,VLOOKUP($C9,'HCAD Process'!$D$5:$CZ$504,VLOOKUP(T$4,'Table Name'!$C$2:$D$100,2,FALSE),FALSE))</f>
        <v>8351</v>
      </c>
      <c r="U9" t="str">
        <f>IF($C9=-1,-1,VLOOKUP($C9,'HCAD Process'!$D$5:$CZ$504,VLOOKUP(U$4,'Table Name'!$C$2:$D$100,2,FALSE),FALSE))</f>
        <v>D</v>
      </c>
      <c r="V9" t="str">
        <f>IF($C9=-1,-1,VLOOKUP($C9,'HCAD Process'!$D$5:$CZ$504,VLOOKUP(V$4,'Table Name'!$C$2:$D$100,2,FALSE),FALSE))</f>
        <v>Wood or Light Steel</v>
      </c>
      <c r="W9">
        <f>IF($C9=-1,-1,VLOOKUP($C9,'HCAD Process'!$D$5:$CZ$504,VLOOKUP(W$4,'Table Name'!$C$2:$D$100,2,FALSE),FALSE))</f>
        <v>36514</v>
      </c>
      <c r="X9">
        <f>IF($C9=-1,-1,VLOOKUP($C9,'HCAD Process'!$D$5:$CZ$504,VLOOKUP(X$4,'Table Name'!$C$2:$D$100,2,FALSE),FALSE))</f>
        <v>0</v>
      </c>
      <c r="Y9">
        <f>IF($C9=-1,-1,VLOOKUP($C9,'HCAD Process'!$D$5:$CZ$504,VLOOKUP(Y$4,'Table Name'!$C$2:$D$100,2,FALSE),FALSE))</f>
        <v>160429</v>
      </c>
      <c r="Z9">
        <f>IF($C9=-1,-1,VLOOKUP($C9,'HCAD Process'!$D$5:$CZ$504,VLOOKUP(Z$4,'Table Name'!$C$2:$D$100,2,FALSE),FALSE))</f>
        <v>0</v>
      </c>
      <c r="AA9" t="str">
        <f>IF($C9=-1,-1,VLOOKUP($C9,'HCAD Process'!$D$5:$CZ$504,VLOOKUP(AA$4,'Table Name'!$C$2:$D$100,2,FALSE),FALSE))</f>
        <v>.772400</v>
      </c>
      <c r="AB9" t="str">
        <f>IF($C9=-1,-1,VLOOKUP($C9,'HCAD Process'!$D$5:$CZ$504,VLOOKUP(AB$4,'Table Name'!$C$2:$D$100,2,FALSE),FALSE))</f>
        <v>E</v>
      </c>
      <c r="AC9" t="str">
        <f>IF($C9=-1,-1,VLOOKUP($C9,'HCAD Process'!$D$5:$CZ$504,VLOOKUP(AC$4,'Table Name'!$C$2:$D$100,2,FALSE),FALSE))</f>
        <v>Very Low</v>
      </c>
      <c r="AD9" t="str">
        <f>IF($C9=-1,-1,VLOOKUP($C9,'HCAD Process'!$D$5:$CZ$504,VLOOKUP(AD$4,'Table Name'!$C$2:$D$100,2,FALSE),FALSE))</f>
        <v>1950</v>
      </c>
      <c r="AE9" t="str">
        <f>IF($C9=-1,-1,VLOOKUP($C9,'HCAD Process'!$D$5:$CZ$504,VLOOKUP(AE$4,'Table Name'!$C$2:$D$100,2,FALSE),FALSE))</f>
        <v>1950</v>
      </c>
      <c r="AF9" t="str">
        <f>IF($C9=-1,-1,VLOOKUP($C9,'HCAD Process'!$D$5:$CZ$504,VLOOKUP(AF$4,'Table Name'!$C$2:$D$100,2,FALSE),FALSE))</f>
        <v>0</v>
      </c>
      <c r="AG9" t="str">
        <f>IF($C9=-1,-1,VLOOKUP($C9,'HCAD Process'!$D$5:$CZ$504,VLOOKUP(AG$4,'Table Name'!$C$2:$D$100,2,FALSE),FALSE))</f>
        <v>1951</v>
      </c>
      <c r="AH9">
        <f>IF($C9=-1,-1,VLOOKUP($C9,'HCAD Process'!$D$5:$CZ$504,VLOOKUP(AH$4,'Table Name'!$C$2:$D$100,2,FALSE),FALSE))</f>
        <v>0</v>
      </c>
      <c r="AI9" t="str">
        <f>IF($C9=-1,-1,VLOOKUP($C9,'HCAD Process'!$D$5:$CZ$504,VLOOKUP(AI$4,'Table Name'!$C$2:$D$100,2,FALSE),FALSE))</f>
        <v>01/01/1997</v>
      </c>
      <c r="AJ9">
        <f>IF($C9=-1,-1,VLOOKUP($C9,'HCAD Process'!$D$5:$CZ$504,VLOOKUP(AJ$4,'Table Name'!$C$2:$D$100,2,FALSE),FALSE))</f>
        <v>0</v>
      </c>
      <c r="AK9">
        <f>IF($C9=-1,-1,VALUE(VLOOKUP($C9,'HCAD Process'!$D$5:$CZ$504,VLOOKUP(AK$4,'Table Name'!$C$2:$D$100,2,FALSE),FALSE)))</f>
        <v>3185</v>
      </c>
      <c r="AL9">
        <f>IF($C9=-1,-1,VLOOKUP($C9,'HCAD Process'!$D$5:$CZ$504,VLOOKUP(AL$4,'Table Name'!$C$2:$D$100,2,FALSE),FALSE))</f>
        <v>3185</v>
      </c>
      <c r="AM9">
        <f>IF($C9=-1,-1,VLOOKUP($C9,'HCAD Process'!$D$5:$CZ$504,VLOOKUP(AM$4,'Table Name'!$C$2:$D$100,2,FALSE),FALSE))</f>
        <v>0</v>
      </c>
      <c r="AN9">
        <f>IF($C9=-1,-1,VLOOKUP($C9,'HCAD Process'!$D$5:$CZ$504,VLOOKUP(AN$4,'Table Name'!$C$2:$D$100,2,FALSE),FALSE))</f>
        <v>0</v>
      </c>
      <c r="AO9">
        <f>IF($C9=-1,-1,VLOOKUP($C9,'HCAD Process'!$D$5:$CZ$504,VLOOKUP(AO$4,'Table Name'!$C$2:$D$100,2,FALSE),FALSE))</f>
        <v>0</v>
      </c>
      <c r="AP9">
        <f>IF($C9=-1,-1,VLOOKUP($C9,'HCAD Process'!$D$5:$CZ$504,VLOOKUP(AP$4,'Table Name'!$C$2:$D$100,2,FALSE),FALSE))</f>
        <v>3185</v>
      </c>
      <c r="AQ9">
        <f>IF($C9=-1,-1,VLOOKUP($C9,'HCAD Process'!$D$5:$CZ$504,VLOOKUP(AQ$4,'Table Name'!$C$2:$D$100,2,FALSE),FALSE))</f>
        <v>322</v>
      </c>
      <c r="AR9">
        <f>IF($C9=-1,-1,VLOOKUP($C9,'HCAD Process'!$D$5:$CZ$504,VLOOKUP(AR$4,'Table Name'!$C$2:$D$100,2,FALSE),FALSE))</f>
        <v>1</v>
      </c>
      <c r="AS9">
        <f>IF($C9=-1,-1,VLOOKUP($C9,'HCAD Process'!$D$5:$CZ$504,VLOOKUP(AS$4,'Table Name'!$C$2:$D$100,2,FALSE),FALSE))</f>
        <v>0</v>
      </c>
      <c r="AT9">
        <f>IF($C9=-1,-1,VLOOKUP($C9,'HCAD Process'!$D$5:$CZ$504,VLOOKUP(AT$4,'Table Name'!$C$2:$D$100,2,FALSE),FALSE))</f>
        <v>0</v>
      </c>
      <c r="AU9">
        <f>IF($C9=-1,-1,VLOOKUP($C9,'HCAD Process'!$D$5:$CZ$504,VLOOKUP(AU$4,'Table Name'!$C$2:$D$100,2,FALSE),FALSE))</f>
        <v>0</v>
      </c>
      <c r="AV9" t="str">
        <f>IF($C9=-1,-1,VLOOKUP($C9,'HCAD Process'!$D$5:$CZ$504,VLOOKUP(AV$4,'Table Name'!$C$2:$D$100,2,FALSE),FALSE))</f>
        <v>1</v>
      </c>
      <c r="AW9">
        <f>IF($C9=-1,-1,VLOOKUP($C9,'HCAD Process'!$D$5:$CZ$504,VLOOKUP(AW$4,'Table Name'!$C$2:$D$100,2,FALSE),FALSE))</f>
        <v>0</v>
      </c>
      <c r="AX9">
        <f>IF($C9=-1,-1,VLOOKUP($C9,'HCAD Process'!$D$5:$CZ$504,VLOOKUP(AX$4,'Table Name'!$C$2:$D$100,2,FALSE),FALSE))</f>
        <v>0</v>
      </c>
      <c r="AY9">
        <f>IF($C9=-1,-1,VLOOKUP($C9,'HCAD Process'!$D$5:$CZ$504,VLOOKUP(AY$4,'Table Name'!$C$2:$D$100,2,FALSE),FALSE))</f>
        <v>0</v>
      </c>
      <c r="AZ9">
        <f>IF($C9=-1,-1,VLOOKUP($C9,'HCAD Process'!$D$5:$CZ$504,VLOOKUP(AZ$4,'Table Name'!$C$2:$D$100,2,FALSE),FALSE))</f>
        <v>0</v>
      </c>
      <c r="BA9" t="str">
        <f>IF($C9=-1,-1,VLOOKUP($C9,'HCAD Process'!$D$5:$CZ$504,VLOOKUP(BA$4,'Table Name'!$C$2:$D$100,2,FALSE),FALSE))</f>
        <v>2</v>
      </c>
      <c r="BB9" t="str">
        <f>IF($C9=-1,-1,VLOOKUP($C9,'HCAD Process'!$D$5:$CZ$504,VLOOKUP(BB$4,'Table Name'!$C$2:$D$100,2,FALSE),FALSE))</f>
        <v>LTS 8 &amp; 9 &amp; TR 6 BLK 19</v>
      </c>
      <c r="BC9" t="str">
        <f>IF($C9=-1,-1,VLOOKUP($C9,'HCAD Process'!$D$5:$CZ$504,VLOOKUP(BC$4,'Table Name'!$C$2:$D$100,2,FALSE),FALSE))</f>
        <v>BUTE</v>
      </c>
      <c r="BD9" t="str">
        <f>IF($C9=-1,-1,VLOOKUP($C9,'HCAD Process'!$D$5:$CZ$504,VLOOKUP(BD$4,'Table Name'!$C$2:$D$100,2,FALSE),FALSE))</f>
        <v>4002</v>
      </c>
      <c r="BE9" t="str">
        <f>IF($C9=-1,-1,VLOOKUP($C9,'HCAD Process'!$D$5:$CZ$504,VLOOKUP(BE$4,'Table Name'!$C$2:$D$100,2,FALSE),FALSE))</f>
        <v>South Main</v>
      </c>
      <c r="BF9" t="str">
        <f>IF($C9=-1,-1,VLOOKUP($C9,'HCAD Process'!$D$5:$CZ$504,VLOOKUP(BF$4,'Table Name'!$C$2:$D$100,2,FALSE),FALSE))</f>
        <v>163</v>
      </c>
      <c r="BG9" t="str">
        <f>IF($C9=-1,-1,VLOOKUP($C9,'HCAD Process'!$D$5:$CZ$504,VLOOKUP(BG$4,'Table Name'!$C$2:$D$100,2,FALSE),FALSE))</f>
        <v>1F Montrose, Fourth Ward Areas</v>
      </c>
      <c r="BH9" t="str">
        <f>IF($C9=-1,-1,VLOOKUP($C9,'HCAD Process'!$D$5:$CZ$504,VLOOKUP(BH$4,'Table Name'!$C$2:$D$100,2,FALSE),FALSE))</f>
        <v>5904.02</v>
      </c>
      <c r="BI9" t="str">
        <f>IF($C9=-1,-1,VLOOKUP($C9,'HCAD Process'!$D$5:$CZ$504,VLOOKUP(BI$4,'Table Name'!$C$2:$D$100,2,FALSE),FALSE))</f>
        <v>0</v>
      </c>
      <c r="BJ9" t="str">
        <f>IF($C9=-1,-1,VLOOKUP($C9,'HCAD Process'!$D$5:$CZ$504,VLOOKUP(BJ$4,'Table Name'!$C$2:$D$100,2,FALSE),FALSE))</f>
        <v>01</v>
      </c>
      <c r="BK9" t="str">
        <f>IF($C9=-1,-1,VLOOKUP($C9,'HCAD Process'!$D$5:$CZ$504,VLOOKUP(BK$4,'Table Name'!$C$2:$D$100,2,FALSE),FALSE))</f>
        <v>5356B</v>
      </c>
      <c r="BL9" t="str">
        <f>IF($C9=-1,-1,VLOOKUP($C9,'HCAD Process'!$D$5:$CZ$504,VLOOKUP(BL$4,'Table Name'!$C$2:$D$100,2,FALSE),FALSE))</f>
        <v>493S</v>
      </c>
      <c r="BM9" t="str">
        <f>IF($C9=-1,-1,VLOOKUP($C9,'HCAD Process'!$D$5:$CZ$504,VLOOKUP(BM$4,'Table Name'!$C$2:$D$100,2,FALSE),FALSE))</f>
        <v>001 040 041 042 043 044 048 061 930</v>
      </c>
      <c r="BN9" t="str">
        <f>IF($C9=-1,-1,VLOOKUP($C9,'HCAD Process'!$D$5:$CZ$504,VLOOKUP(BN$4,'Table Name'!$C$2:$D$100,2,FALSE),FALSE))</f>
        <v>Real, Commercial</v>
      </c>
      <c r="BO9" t="str">
        <f>IF($C9=-1,-1,VLOOKUP($C9,'HCAD Process'!$D$5:$CZ$504,VLOOKUP(BO$4,'Table Name'!$C$2:$D$100,2,FALSE),FALSE))</f>
        <v>F1</v>
      </c>
      <c r="BP9" t="str">
        <f>IF($C9=-1,-1,VLOOKUP($C9,'HCAD Process'!$D$5:$CZ$504,VLOOKUP(BP$4,'Table Name'!$C$2:$D$100,2,FALSE),FALSE))</f>
        <v>Real, Commercial</v>
      </c>
      <c r="BQ9" t="str">
        <f>IF($C9=-1,-1,VLOOKUP($C9,'HCAD Process'!$D$5:$CZ$504,VLOOKUP(BQ$4,'Table Name'!$C$2:$D$100,2,FALSE),FALSE))</f>
        <v>Res. Struct. Or Conversion</v>
      </c>
      <c r="BR9" t="str">
        <f>IF($C9=-1,-1,VLOOKUP($C9,'HCAD Process'!$D$5:$CZ$504,VLOOKUP(BR$4,'Table Name'!$C$2:$D$100,2,FALSE),FALSE))</f>
        <v>Single-Family Residence</v>
      </c>
      <c r="BS9" t="str">
        <f>IF($C9=-1,-1,VLOOKUP($C9,'HCAD Process'!$D$5:$CZ$504,VLOOKUP(BS$4,'Table Name'!$C$2:$D$100,2,FALSE),FALSE))</f>
        <v>8003</v>
      </c>
      <c r="BT9" t="str">
        <f>IF($C9=-1,-1,VLOOKUP($C9,'HCAD Process'!$D$5:$CZ$504,VLOOKUP(BT$4,'Table Name'!$C$2:$D$100,2,FALSE),FALSE))</f>
        <v>Land Neighborhood Section 3</v>
      </c>
      <c r="BU9">
        <f>IF($C9=-1,-1,VLOOKUP($C9,'HCAD Process'!$D$5:$CZ$504,VLOOKUP(BU$4,'Table Name'!$C$2:$D$100,2,FALSE),FALSE))</f>
        <v>12500</v>
      </c>
      <c r="BV9" t="str">
        <f>IF($C9=-1,-1,VLOOKUP($C9,'HCAD Process'!$D$5:$CZ$504,VLOOKUP(BV$4,'Table Name'!$C$2:$D$100,2,FALSE),FALSE))</f>
        <v>SF</v>
      </c>
      <c r="BW9" t="str">
        <f>IF($C9=-1,-1,VLOOKUP($C9,'HCAD Process'!$D$5:$CZ$504,VLOOKUP(BW$4,'Table Name'!$C$2:$D$100,2,FALSE),FALSE))</f>
        <v>1.0000</v>
      </c>
      <c r="BX9" t="str">
        <f>IF($C9=-1,-1,VLOOKUP($C9,'HCAD Process'!$D$5:$CZ$504,VLOOKUP(BX$4,'Table Name'!$C$2:$D$100,2,FALSE),FALSE))</f>
        <v>1.0000</v>
      </c>
      <c r="BY9" t="str">
        <f>IF($C9=-1,-1,VLOOKUP($C9,'HCAD Process'!$D$5:$CZ$504,VLOOKUP(BY$4,'Table Name'!$C$2:$D$100,2,FALSE),FALSE))</f>
        <v>1.0000</v>
      </c>
      <c r="BZ9" t="str">
        <f>IF($C9=-1,-1,VLOOKUP($C9,'HCAD Process'!$D$5:$CZ$504,VLOOKUP(BZ$4,'Table Name'!$C$2:$D$100,2,FALSE),FALSE))</f>
        <v>1.0000</v>
      </c>
      <c r="CA9">
        <f>IF($C9=-1,-1,VLOOKUP($C9,'HCAD Process'!$D$5:$CZ$504,VLOOKUP(CA$4,'Table Name'!$C$2:$D$100,2,FALSE),FALSE))</f>
        <v>70</v>
      </c>
      <c r="CB9">
        <f>IF($C9=-1,-1,VLOOKUP($C9,'HCAD Process'!$D$5:$CZ$504,VLOOKUP(CB$4,'Table Name'!$C$2:$D$100,2,FALSE),FALSE))</f>
        <v>70</v>
      </c>
      <c r="CC9">
        <f>IF($C9=-1,-1,VLOOKUP($C9,'HCAD Process'!$D$5:$CZ$504,VLOOKUP(CC$4,'Table Name'!$C$2:$D$100,2,FALSE),FALSE))</f>
        <v>875000</v>
      </c>
      <c r="CD9">
        <f>IF($C9=-1,-1,VLOOKUP($C9,'HCAD Process'!$D$5:$CZ$504,VLOOKUP(CD$4,'Table Name'!$C$2:$D$100,2,FALSE),FALSE))</f>
        <v>-1</v>
      </c>
      <c r="CE9" t="str">
        <f>IF($C9=-1,-1,VLOOKUP($C9,'HCAD Process'!$D$5:$CZ$504,VLOOKUP(CE$4,'Table Name'!$C$2:$D$100,2,FALSE),FALSE))</f>
        <v>00826900000062</v>
      </c>
    </row>
    <row r="10" spans="2:83" x14ac:dyDescent="0.25">
      <c r="B10">
        <f t="shared" si="0"/>
        <v>6</v>
      </c>
      <c r="C10" t="str">
        <f t="array" ref="C10">IF(ISERROR(INDEX('HCAD Process'!CF$5:CF$504,MATCH(0,COUNTIF(C$4:C9,'HCAD Process'!CF$5:CF$504)+('HCAD Process'!CF$5:CF$504=-1),0))),-1,INDEX('HCAD Process'!CF$5:CF$504,MATCH(0,COUNTIF(C$4:C9,'HCAD Process'!CF$5:CF$504)+('HCAD Process'!CF$5:CF$504=-1),0)))</f>
        <v>01017200000041</v>
      </c>
      <c r="D10" t="str">
        <f>IF($C10=-1,-1,VLOOKUP($C10,'HCAD Process'!$D$5:$CZ$504,VLOOKUP(D$4,'Table Name'!$C$2:$D$100,2,FALSE),FALSE))</f>
        <v>0101720000004</v>
      </c>
      <c r="E10" t="str">
        <f>IF($C10=-1,-1,VLOOKUP($C10,'HCAD Process'!$D$5:$CZ$504,VLOOKUP(E$4,'Table Name'!$C$2:$D$100,2,FALSE),FALSE))</f>
        <v>12/31/2008</v>
      </c>
      <c r="F10" t="str">
        <f>IF($C10=-1,-1,VLOOKUP($C10,'HCAD Process'!$D$5:$CZ$504,VLOOKUP(F$4,'Table Name'!$C$2:$D$100,2,FALSE),FALSE))</f>
        <v>5820 WASHINGTON LTD</v>
      </c>
      <c r="G10" t="str">
        <f>IF($C10=-1,-1,VLOOKUP($C10,'HCAD Process'!$D$5:$CZ$504,VLOOKUP(G$4,'Table Name'!$C$2:$D$100,2,FALSE),FALSE))</f>
        <v>THE BLUE FISH JAPANESE RESTAURANT</v>
      </c>
      <c r="H10" t="str">
        <f>IF($C10=-1,-1,VLOOKUP($C10,'HCAD Process'!$D$5:$CZ$504,VLOOKUP(H$4,'Table Name'!$C$2:$D$100,2,FALSE),FALSE))</f>
        <v>Avi</v>
      </c>
      <c r="I10" t="str">
        <f>IF($C10=-1,-1,VLOOKUP($C10,'HCAD Process'!$D$5:$CZ$504,VLOOKUP(I$4,'Table Name'!$C$2:$D$100,2,FALSE),FALSE))</f>
        <v>5820 WASHINGTON AVE</v>
      </c>
      <c r="J10" t="str">
        <f>IF($C10=-1,-1,VLOOKUP($C10,'HCAD Process'!$D$5:$CZ$504,VLOOKUP(J$4,'Table Name'!$C$2:$D$100,2,FALSE),FALSE))</f>
        <v>HOUSTON</v>
      </c>
      <c r="K10" t="str">
        <f>IF($C10=-1,-1,VLOOKUP($C10,'HCAD Process'!$D$5:$CZ$504,VLOOKUP(K$4,'Table Name'!$C$2:$D$100,2,FALSE),FALSE))</f>
        <v>77007</v>
      </c>
      <c r="L10">
        <f>IF($C10=-1,-1,VLOOKUP($C10,'HCAD Process'!$D$5:$CZ$504,VLOOKUP(L$4,'Table Name'!$C$2:$D$100,2,FALSE),FALSE))</f>
        <v>2976895</v>
      </c>
      <c r="M10">
        <f>IF($C10=-1,-1,VLOOKUP($C10,'HCAD Process'!$D$5:$CZ$504,VLOOKUP(M$4,'Table Name'!$C$2:$D$100,2,FALSE),FALSE))</f>
        <v>3435882</v>
      </c>
      <c r="N10">
        <f>IF($C10=-1,-1,VLOOKUP($C10,'HCAD Process'!$D$5:$CZ$504,VLOOKUP(N$4,'Table Name'!$C$2:$D$100,2,FALSE),FALSE))</f>
        <v>3100000</v>
      </c>
      <c r="O10">
        <f>IF($C10=-1,-1,VLOOKUP($C10,'HCAD Process'!$D$5:$CZ$504,VLOOKUP(O$4,'Table Name'!$C$2:$D$100,2,FALSE),FALSE))</f>
        <v>0</v>
      </c>
      <c r="P10" t="e">
        <f>IF($C10=-1,-1,VLOOKUP($C10,'HCAD Process'!$D$5:$CZ$504,VLOOKUP(P$4,'Table Name'!$C$2:$D$100,2,FALSE),FALSE))</f>
        <v>#REF!</v>
      </c>
      <c r="Q10" t="str">
        <f>IF($C10=-1,-1,VLOOKUP($C10,'HCAD Process'!$D$5:$CZ$504,VLOOKUP(Q$4,'Table Name'!$C$2:$D$100,2,FALSE),FALSE))</f>
        <v>COMMERCIAL</v>
      </c>
      <c r="R10" t="str">
        <f>IF($C10=-1,-1,VLOOKUP($C10,'HCAD Process'!$D$5:$CZ$504,VLOOKUP(R$4,'Table Name'!$C$2:$D$100,2,FALSE),FALSE))</f>
        <v>1</v>
      </c>
      <c r="S10" t="str">
        <f>IF($C10=-1,-1,VLOOKUP($C10,'HCAD Process'!$D$5:$CZ$504,VLOOKUP(S$4,'Table Name'!$C$2:$D$100,2,FALSE),FALSE))</f>
        <v>4374</v>
      </c>
      <c r="T10" t="str">
        <f>IF($C10=-1,-1,VLOOKUP($C10,'HCAD Process'!$D$5:$CZ$504,VLOOKUP(T$4,'Table Name'!$C$2:$D$100,2,FALSE),FALSE))</f>
        <v>8460</v>
      </c>
      <c r="U10" t="str">
        <f>IF($C10=-1,-1,VLOOKUP($C10,'HCAD Process'!$D$5:$CZ$504,VLOOKUP(U$4,'Table Name'!$C$2:$D$100,2,FALSE),FALSE))</f>
        <v>C</v>
      </c>
      <c r="V10" t="str">
        <f>IF($C10=-1,-1,VLOOKUP($C10,'HCAD Process'!$D$5:$CZ$504,VLOOKUP(V$4,'Table Name'!$C$2:$D$100,2,FALSE),FALSE))</f>
        <v>Masonry Bearing</v>
      </c>
      <c r="W10">
        <f>IF($C10=-1,-1,VLOOKUP($C10,'HCAD Process'!$D$5:$CZ$504,VLOOKUP(W$4,'Table Name'!$C$2:$D$100,2,FALSE),FALSE))</f>
        <v>714574</v>
      </c>
      <c r="X10">
        <f>IF($C10=-1,-1,VLOOKUP($C10,'HCAD Process'!$D$5:$CZ$504,VLOOKUP(X$4,'Table Name'!$C$2:$D$100,2,FALSE),FALSE))</f>
        <v>0</v>
      </c>
      <c r="Y10">
        <f>IF($C10=-1,-1,VLOOKUP($C10,'HCAD Process'!$D$5:$CZ$504,VLOOKUP(Y$4,'Table Name'!$C$2:$D$100,2,FALSE),FALSE))</f>
        <v>1066528</v>
      </c>
      <c r="Z10">
        <f>IF($C10=-1,-1,VLOOKUP($C10,'HCAD Process'!$D$5:$CZ$504,VLOOKUP(Z$4,'Table Name'!$C$2:$D$100,2,FALSE),FALSE))</f>
        <v>0</v>
      </c>
      <c r="AA10" t="str">
        <f>IF($C10=-1,-1,VLOOKUP($C10,'HCAD Process'!$D$5:$CZ$504,VLOOKUP(AA$4,'Table Name'!$C$2:$D$100,2,FALSE),FALSE))</f>
        <v>.330000</v>
      </c>
      <c r="AB10" t="str">
        <f>IF($C10=-1,-1,VLOOKUP($C10,'HCAD Process'!$D$5:$CZ$504,VLOOKUP(AB$4,'Table Name'!$C$2:$D$100,2,FALSE),FALSE))</f>
        <v>C</v>
      </c>
      <c r="AC10" t="str">
        <f>IF($C10=-1,-1,VLOOKUP($C10,'HCAD Process'!$D$5:$CZ$504,VLOOKUP(AC$4,'Table Name'!$C$2:$D$100,2,FALSE),FALSE))</f>
        <v>Average</v>
      </c>
      <c r="AD10" t="str">
        <f>IF($C10=-1,-1,VLOOKUP($C10,'HCAD Process'!$D$5:$CZ$504,VLOOKUP(AD$4,'Table Name'!$C$2:$D$100,2,FALSE),FALSE))</f>
        <v>1980</v>
      </c>
      <c r="AE10" t="str">
        <f>IF($C10=-1,-1,VLOOKUP($C10,'HCAD Process'!$D$5:$CZ$504,VLOOKUP(AE$4,'Table Name'!$C$2:$D$100,2,FALSE),FALSE))</f>
        <v>2001</v>
      </c>
      <c r="AF10" t="str">
        <f>IF($C10=-1,-1,VLOOKUP($C10,'HCAD Process'!$D$5:$CZ$504,VLOOKUP(AF$4,'Table Name'!$C$2:$D$100,2,FALSE),FALSE))</f>
        <v>2009</v>
      </c>
      <c r="AG10" t="str">
        <f>IF($C10=-1,-1,VLOOKUP($C10,'HCAD Process'!$D$5:$CZ$504,VLOOKUP(AG$4,'Table Name'!$C$2:$D$100,2,FALSE),FALSE))</f>
        <v>1981</v>
      </c>
      <c r="AH10" t="str">
        <f>IF($C10=-1,-1,VLOOKUP($C10,'HCAD Process'!$D$5:$CZ$504,VLOOKUP(AH$4,'Table Name'!$C$2:$D$100,2,FALSE),FALSE))</f>
        <v>ARB</v>
      </c>
      <c r="AI10" t="str">
        <f>IF($C10=-1,-1,VLOOKUP($C10,'HCAD Process'!$D$5:$CZ$504,VLOOKUP(AI$4,'Table Name'!$C$2:$D$100,2,FALSE),FALSE))</f>
        <v>01/01/2004</v>
      </c>
      <c r="AJ10">
        <f>IF($C10=-1,-1,VLOOKUP($C10,'HCAD Process'!$D$5:$CZ$504,VLOOKUP(AJ$4,'Table Name'!$C$2:$D$100,2,FALSE),FALSE))</f>
        <v>0</v>
      </c>
      <c r="AK10">
        <f>IF($C10=-1,-1,VALUE(VLOOKUP($C10,'HCAD Process'!$D$5:$CZ$504,VLOOKUP(AK$4,'Table Name'!$C$2:$D$100,2,FALSE),FALSE)))</f>
        <v>18900</v>
      </c>
      <c r="AL10">
        <f>IF($C10=-1,-1,VLOOKUP($C10,'HCAD Process'!$D$5:$CZ$504,VLOOKUP(AL$4,'Table Name'!$C$2:$D$100,2,FALSE),FALSE))</f>
        <v>19360</v>
      </c>
      <c r="AM10">
        <f>IF($C10=-1,-1,VLOOKUP($C10,'HCAD Process'!$D$5:$CZ$504,VLOOKUP(AM$4,'Table Name'!$C$2:$D$100,2,FALSE),FALSE))</f>
        <v>0</v>
      </c>
      <c r="AN10">
        <f>IF($C10=-1,-1,VLOOKUP($C10,'HCAD Process'!$D$5:$CZ$504,VLOOKUP(AN$4,'Table Name'!$C$2:$D$100,2,FALSE),FALSE))</f>
        <v>0</v>
      </c>
      <c r="AO10">
        <f>IF($C10=-1,-1,VLOOKUP($C10,'HCAD Process'!$D$5:$CZ$504,VLOOKUP(AO$4,'Table Name'!$C$2:$D$100,2,FALSE),FALSE))</f>
        <v>0</v>
      </c>
      <c r="AP10">
        <f>IF($C10=-1,-1,VLOOKUP($C10,'HCAD Process'!$D$5:$CZ$504,VLOOKUP(AP$4,'Table Name'!$C$2:$D$100,2,FALSE),FALSE))</f>
        <v>18900</v>
      </c>
      <c r="AQ10">
        <f>IF($C10=-1,-1,VLOOKUP($C10,'HCAD Process'!$D$5:$CZ$504,VLOOKUP(AQ$4,'Table Name'!$C$2:$D$100,2,FALSE),FALSE))</f>
        <v>0</v>
      </c>
      <c r="AR10">
        <f>IF($C10=-1,-1,VLOOKUP($C10,'HCAD Process'!$D$5:$CZ$504,VLOOKUP(AR$4,'Table Name'!$C$2:$D$100,2,FALSE),FALSE))</f>
        <v>1</v>
      </c>
      <c r="AS10">
        <f>IF($C10=-1,-1,VLOOKUP($C10,'HCAD Process'!$D$5:$CZ$504,VLOOKUP(AS$4,'Table Name'!$C$2:$D$100,2,FALSE),FALSE))</f>
        <v>0</v>
      </c>
      <c r="AT10">
        <f>IF($C10=-1,-1,VLOOKUP($C10,'HCAD Process'!$D$5:$CZ$504,VLOOKUP(AT$4,'Table Name'!$C$2:$D$100,2,FALSE),FALSE))</f>
        <v>0</v>
      </c>
      <c r="AU10">
        <f>IF($C10=-1,-1,VLOOKUP($C10,'HCAD Process'!$D$5:$CZ$504,VLOOKUP(AU$4,'Table Name'!$C$2:$D$100,2,FALSE),FALSE))</f>
        <v>0</v>
      </c>
      <c r="AV10">
        <f>IF($C10=-1,-1,VLOOKUP($C10,'HCAD Process'!$D$5:$CZ$504,VLOOKUP(AV$4,'Table Name'!$C$2:$D$100,2,FALSE),FALSE))</f>
        <v>0</v>
      </c>
      <c r="AW10">
        <f>IF($C10=-1,-1,VLOOKUP($C10,'HCAD Process'!$D$5:$CZ$504,VLOOKUP(AW$4,'Table Name'!$C$2:$D$100,2,FALSE),FALSE))</f>
        <v>0</v>
      </c>
      <c r="AX10">
        <f>IF($C10=-1,-1,VLOOKUP($C10,'HCAD Process'!$D$5:$CZ$504,VLOOKUP(AX$4,'Table Name'!$C$2:$D$100,2,FALSE),FALSE))</f>
        <v>0</v>
      </c>
      <c r="AY10">
        <f>IF($C10=-1,-1,VLOOKUP($C10,'HCAD Process'!$D$5:$CZ$504,VLOOKUP(AY$4,'Table Name'!$C$2:$D$100,2,FALSE),FALSE))</f>
        <v>0</v>
      </c>
      <c r="AZ10">
        <f>IF($C10=-1,-1,VLOOKUP($C10,'HCAD Process'!$D$5:$CZ$504,VLOOKUP(AZ$4,'Table Name'!$C$2:$D$100,2,FALSE),FALSE))</f>
        <v>0</v>
      </c>
      <c r="BA10" t="str">
        <f>IF($C10=-1,-1,VLOOKUP($C10,'HCAD Process'!$D$5:$CZ$504,VLOOKUP(BA$4,'Table Name'!$C$2:$D$100,2,FALSE),FALSE))</f>
        <v>20</v>
      </c>
      <c r="BB10" t="str">
        <f>IF($C10=-1,-1,VLOOKUP($C10,'HCAD Process'!$D$5:$CZ$504,VLOOKUP(BB$4,'Table Name'!$C$2:$D$100,2,FALSE),FALSE))</f>
        <v>LTS 1 THRU 6 BLK 4</v>
      </c>
      <c r="BC10" t="str">
        <f>IF($C10=-1,-1,VLOOKUP($C10,'HCAD Process'!$D$5:$CZ$504,VLOOKUP(BC$4,'Table Name'!$C$2:$D$100,2,FALSE),FALSE))</f>
        <v>LTS 17 18 19 &amp; 20 BLK 12</v>
      </c>
      <c r="BD10" t="str">
        <f>IF($C10=-1,-1,VLOOKUP($C10,'HCAD Process'!$D$5:$CZ$504,VLOOKUP(BD$4,'Table Name'!$C$2:$D$100,2,FALSE),FALSE))</f>
        <v>5020</v>
      </c>
      <c r="BE10" t="str">
        <f>IF($C10=-1,-1,VLOOKUP($C10,'HCAD Process'!$D$5:$CZ$504,VLOOKUP(BE$4,'Table Name'!$C$2:$D$100,2,FALSE),FALSE))</f>
        <v>Heights</v>
      </c>
      <c r="BF10" t="str">
        <f>IF($C10=-1,-1,VLOOKUP($C10,'HCAD Process'!$D$5:$CZ$504,VLOOKUP(BF$4,'Table Name'!$C$2:$D$100,2,FALSE),FALSE))</f>
        <v>160</v>
      </c>
      <c r="BG10" t="str">
        <f>IF($C10=-1,-1,VLOOKUP($C10,'HCAD Process'!$D$5:$CZ$504,VLOOKUP(BG$4,'Table Name'!$C$2:$D$100,2,FALSE),FALSE))</f>
        <v>1F Lazybrook, Timbergrove, Washington Corridor</v>
      </c>
      <c r="BH10" t="str">
        <f>IF($C10=-1,-1,VLOOKUP($C10,'HCAD Process'!$D$5:$CZ$504,VLOOKUP(BH$4,'Table Name'!$C$2:$D$100,2,FALSE),FALSE))</f>
        <v>5925.03</v>
      </c>
      <c r="BI10" t="str">
        <f>IF($C10=-1,-1,VLOOKUP($C10,'HCAD Process'!$D$5:$CZ$504,VLOOKUP(BI$4,'Table Name'!$C$2:$D$100,2,FALSE),FALSE))</f>
        <v>0</v>
      </c>
      <c r="BJ10" t="str">
        <f>IF($C10=-1,-1,VLOOKUP($C10,'HCAD Process'!$D$5:$CZ$504,VLOOKUP(BJ$4,'Table Name'!$C$2:$D$100,2,FALSE),FALSE))</f>
        <v>01</v>
      </c>
      <c r="BK10">
        <f>IF($C10=-1,-1,VLOOKUP($C10,'HCAD Process'!$D$5:$CZ$504,VLOOKUP(BK$4,'Table Name'!$C$2:$D$100,2,FALSE),FALSE))</f>
        <v>0</v>
      </c>
      <c r="BL10" t="str">
        <f>IF($C10=-1,-1,VLOOKUP($C10,'HCAD Process'!$D$5:$CZ$504,VLOOKUP(BL$4,'Table Name'!$C$2:$D$100,2,FALSE),FALSE))</f>
        <v>492G</v>
      </c>
      <c r="BM10" t="str">
        <f>IF($C10=-1,-1,VLOOKUP($C10,'HCAD Process'!$D$5:$CZ$504,VLOOKUP(BM$4,'Table Name'!$C$2:$D$100,2,FALSE),FALSE))</f>
        <v>001 040 041 042 043 044 048 061</v>
      </c>
      <c r="BN10" t="str">
        <f>IF($C10=-1,-1,VLOOKUP($C10,'HCAD Process'!$D$5:$CZ$504,VLOOKUP(BN$4,'Table Name'!$C$2:$D$100,2,FALSE),FALSE))</f>
        <v>Real, Commercial</v>
      </c>
      <c r="BO10" t="str">
        <f>IF($C10=-1,-1,VLOOKUP($C10,'HCAD Process'!$D$5:$CZ$504,VLOOKUP(BO$4,'Table Name'!$C$2:$D$100,2,FALSE),FALSE))</f>
        <v>F1</v>
      </c>
      <c r="BP10" t="str">
        <f>IF($C10=-1,-1,VLOOKUP($C10,'HCAD Process'!$D$5:$CZ$504,VLOOKUP(BP$4,'Table Name'!$C$2:$D$100,2,FALSE),FALSE))</f>
        <v>Real, Commercial</v>
      </c>
      <c r="BQ10" t="str">
        <f>IF($C10=-1,-1,VLOOKUP($C10,'HCAD Process'!$D$5:$CZ$504,VLOOKUP(BQ$4,'Table Name'!$C$2:$D$100,2,FALSE),FALSE))</f>
        <v>Retail Multi-Occupancy</v>
      </c>
      <c r="BR10" t="str">
        <f>IF($C10=-1,-1,VLOOKUP($C10,'HCAD Process'!$D$5:$CZ$504,VLOOKUP(BR$4,'Table Name'!$C$2:$D$100,2,FALSE),FALSE))</f>
        <v>Shell, Neigh. Shop. Ctr.</v>
      </c>
      <c r="BS10" t="str">
        <f>IF($C10=-1,-1,VLOOKUP($C10,'HCAD Process'!$D$5:$CZ$504,VLOOKUP(BS$4,'Table Name'!$C$2:$D$100,2,FALSE),FALSE))</f>
        <v>8001</v>
      </c>
      <c r="BT10" t="str">
        <f>IF($C10=-1,-1,VLOOKUP($C10,'HCAD Process'!$D$5:$CZ$504,VLOOKUP(BT$4,'Table Name'!$C$2:$D$100,2,FALSE),FALSE))</f>
        <v>Land Neighborhood Section 1</v>
      </c>
      <c r="BU10">
        <f>IF($C10=-1,-1,VLOOKUP($C10,'HCAD Process'!$D$5:$CZ$504,VLOOKUP(BU$4,'Table Name'!$C$2:$D$100,2,FALSE),FALSE))</f>
        <v>41508</v>
      </c>
      <c r="BV10" t="str">
        <f>IF($C10=-1,-1,VLOOKUP($C10,'HCAD Process'!$D$5:$CZ$504,VLOOKUP(BV$4,'Table Name'!$C$2:$D$100,2,FALSE),FALSE))</f>
        <v>SF</v>
      </c>
      <c r="BW10" t="str">
        <f>IF($C10=-1,-1,VLOOKUP($C10,'HCAD Process'!$D$5:$CZ$504,VLOOKUP(BW$4,'Table Name'!$C$2:$D$100,2,FALSE),FALSE))</f>
        <v>1.0000</v>
      </c>
      <c r="BX10" t="str">
        <f>IF($C10=-1,-1,VLOOKUP($C10,'HCAD Process'!$D$5:$CZ$504,VLOOKUP(BX$4,'Table Name'!$C$2:$D$100,2,FALSE),FALSE))</f>
        <v>1.0000</v>
      </c>
      <c r="BY10" t="str">
        <f>IF($C10=-1,-1,VLOOKUP($C10,'HCAD Process'!$D$5:$CZ$504,VLOOKUP(BY$4,'Table Name'!$C$2:$D$100,2,FALSE),FALSE))</f>
        <v>1.0000</v>
      </c>
      <c r="BZ10" t="str">
        <f>IF($C10=-1,-1,VLOOKUP($C10,'HCAD Process'!$D$5:$CZ$504,VLOOKUP(BZ$4,'Table Name'!$C$2:$D$100,2,FALSE),FALSE))</f>
        <v>1.0000</v>
      </c>
      <c r="CA10">
        <f>IF($C10=-1,-1,VLOOKUP($C10,'HCAD Process'!$D$5:$CZ$504,VLOOKUP(CA$4,'Table Name'!$C$2:$D$100,2,FALSE),FALSE))</f>
        <v>75</v>
      </c>
      <c r="CB10">
        <f>IF($C10=-1,-1,VLOOKUP($C10,'HCAD Process'!$D$5:$CZ$504,VLOOKUP(CB$4,'Table Name'!$C$2:$D$100,2,FALSE),FALSE))</f>
        <v>75</v>
      </c>
      <c r="CC10">
        <f>IF($C10=-1,-1,VLOOKUP($C10,'HCAD Process'!$D$5:$CZ$504,VLOOKUP(CC$4,'Table Name'!$C$2:$D$100,2,FALSE),FALSE))</f>
        <v>3113100</v>
      </c>
      <c r="CD10">
        <f>IF($C10=-1,-1,VLOOKUP($C10,'HCAD Process'!$D$5:$CZ$504,VLOOKUP(CD$4,'Table Name'!$C$2:$D$100,2,FALSE),FALSE))</f>
        <v>-1</v>
      </c>
      <c r="CE10" t="str">
        <f>IF($C10=-1,-1,VLOOKUP($C10,'HCAD Process'!$D$5:$CZ$504,VLOOKUP(CE$4,'Table Name'!$C$2:$D$100,2,FALSE),FALSE))</f>
        <v>01017200000041</v>
      </c>
    </row>
    <row r="11" spans="2:83" x14ac:dyDescent="0.25">
      <c r="B11">
        <f t="shared" si="0"/>
        <v>7</v>
      </c>
      <c r="C11" t="str">
        <f t="array" ref="C11">IF(ISERROR(INDEX('HCAD Process'!CF$5:CF$504,MATCH(0,COUNTIF(C$4:C10,'HCAD Process'!CF$5:CF$504)+('HCAD Process'!CF$5:CF$504=-1),0))),-1,INDEX('HCAD Process'!CF$5:CF$504,MATCH(0,COUNTIF(C$4:C10,'HCAD Process'!CF$5:CF$504)+('HCAD Process'!CF$5:CF$504=-1),0)))</f>
        <v>01309901900061</v>
      </c>
      <c r="D11" t="str">
        <f>IF($C11=-1,-1,VLOOKUP($C11,'HCAD Process'!$D$5:$CZ$504,VLOOKUP(D$4,'Table Name'!$C$2:$D$100,2,FALSE),FALSE))</f>
        <v>0130990190006</v>
      </c>
      <c r="E11" t="str">
        <f>IF($C11=-1,-1,VLOOKUP($C11,'HCAD Process'!$D$5:$CZ$504,VLOOKUP(E$4,'Table Name'!$C$2:$D$100,2,FALSE),FALSE))</f>
        <v>12/31/2008</v>
      </c>
      <c r="F11" t="str">
        <f>IF($C11=-1,-1,VLOOKUP($C11,'HCAD Process'!$D$5:$CZ$504,VLOOKUP(F$4,'Table Name'!$C$2:$D$100,2,FALSE),FALSE))</f>
        <v>EAST END HOLDINGS LTD</v>
      </c>
      <c r="G11" t="str">
        <f>IF($C11=-1,-1,VLOOKUP($C11,'HCAD Process'!$D$5:$CZ$504,VLOOKUP(G$4,'Table Name'!$C$2:$D$100,2,FALSE),FALSE))</f>
        <v>G &amp; O TRUCK REPAIR</v>
      </c>
      <c r="H11" t="str">
        <f>IF($C11=-1,-1,VLOOKUP($C11,'HCAD Process'!$D$5:$CZ$504,VLOOKUP(H$4,'Table Name'!$C$2:$D$100,2,FALSE),FALSE))</f>
        <v>Avi</v>
      </c>
      <c r="I11" t="str">
        <f>IF($C11=-1,-1,VLOOKUP($C11,'HCAD Process'!$D$5:$CZ$504,VLOOKUP(I$4,'Table Name'!$C$2:$D$100,2,FALSE),FALSE))</f>
        <v>5304 NAVIGATION BLVD</v>
      </c>
      <c r="J11" t="str">
        <f>IF($C11=-1,-1,VLOOKUP($C11,'HCAD Process'!$D$5:$CZ$504,VLOOKUP(J$4,'Table Name'!$C$2:$D$100,2,FALSE),FALSE))</f>
        <v>HOUSTON</v>
      </c>
      <c r="K11" t="str">
        <f>IF($C11=-1,-1,VLOOKUP($C11,'HCAD Process'!$D$5:$CZ$504,VLOOKUP(K$4,'Table Name'!$C$2:$D$100,2,FALSE),FALSE))</f>
        <v>77011</v>
      </c>
      <c r="L11">
        <f>IF($C11=-1,-1,VLOOKUP($C11,'HCAD Process'!$D$5:$CZ$504,VLOOKUP(L$4,'Table Name'!$C$2:$D$100,2,FALSE),FALSE))</f>
        <v>110000</v>
      </c>
      <c r="M11">
        <f>IF($C11=-1,-1,VLOOKUP($C11,'HCAD Process'!$D$5:$CZ$504,VLOOKUP(M$4,'Table Name'!$C$2:$D$100,2,FALSE),FALSE))</f>
        <v>143956</v>
      </c>
      <c r="N11">
        <f>IF($C11=-1,-1,VLOOKUP($C11,'HCAD Process'!$D$5:$CZ$504,VLOOKUP(N$4,'Table Name'!$C$2:$D$100,2,FALSE),FALSE))</f>
        <v>137530</v>
      </c>
      <c r="O11">
        <f>IF($C11=-1,-1,VLOOKUP($C11,'HCAD Process'!$D$5:$CZ$504,VLOOKUP(O$4,'Table Name'!$C$2:$D$100,2,FALSE),FALSE))</f>
        <v>0</v>
      </c>
      <c r="P11" t="e">
        <f>IF($C11=-1,-1,VLOOKUP($C11,'HCAD Process'!$D$5:$CZ$504,VLOOKUP(P$4,'Table Name'!$C$2:$D$100,2,FALSE),FALSE))</f>
        <v>#REF!</v>
      </c>
      <c r="Q11" t="str">
        <f>IF($C11=-1,-1,VLOOKUP($C11,'HCAD Process'!$D$5:$CZ$504,VLOOKUP(Q$4,'Table Name'!$C$2:$D$100,2,FALSE),FALSE))</f>
        <v>COMMERCIAL</v>
      </c>
      <c r="R11" t="str">
        <f>IF($C11=-1,-1,VLOOKUP($C11,'HCAD Process'!$D$5:$CZ$504,VLOOKUP(R$4,'Table Name'!$C$2:$D$100,2,FALSE),FALSE))</f>
        <v>1</v>
      </c>
      <c r="S11" t="str">
        <f>IF($C11=-1,-1,VLOOKUP($C11,'HCAD Process'!$D$5:$CZ$504,VLOOKUP(S$4,'Table Name'!$C$2:$D$100,2,FALSE),FALSE))</f>
        <v>4399</v>
      </c>
      <c r="T11" t="str">
        <f>IF($C11=-1,-1,VLOOKUP($C11,'HCAD Process'!$D$5:$CZ$504,VLOOKUP(T$4,'Table Name'!$C$2:$D$100,2,FALSE),FALSE))</f>
        <v>8454</v>
      </c>
      <c r="U11" t="str">
        <f>IF($C11=-1,-1,VLOOKUP($C11,'HCAD Process'!$D$5:$CZ$504,VLOOKUP(U$4,'Table Name'!$C$2:$D$100,2,FALSE),FALSE))</f>
        <v>S</v>
      </c>
      <c r="V11" t="str">
        <f>IF($C11=-1,-1,VLOOKUP($C11,'HCAD Process'!$D$5:$CZ$504,VLOOKUP(V$4,'Table Name'!$C$2:$D$100,2,FALSE),FALSE))</f>
        <v>Open Steel Skeleton</v>
      </c>
      <c r="W11">
        <f>IF($C11=-1,-1,VLOOKUP($C11,'HCAD Process'!$D$5:$CZ$504,VLOOKUP(W$4,'Table Name'!$C$2:$D$100,2,FALSE),FALSE))</f>
        <v>54303</v>
      </c>
      <c r="X11">
        <f>IF($C11=-1,-1,VLOOKUP($C11,'HCAD Process'!$D$5:$CZ$504,VLOOKUP(X$4,'Table Name'!$C$2:$D$100,2,FALSE),FALSE))</f>
        <v>0</v>
      </c>
      <c r="Y11">
        <f>IF($C11=-1,-1,VLOOKUP($C11,'HCAD Process'!$D$5:$CZ$504,VLOOKUP(Y$4,'Table Name'!$C$2:$D$100,2,FALSE),FALSE))</f>
        <v>108606</v>
      </c>
      <c r="Z11">
        <f>IF($C11=-1,-1,VLOOKUP($C11,'HCAD Process'!$D$5:$CZ$504,VLOOKUP(Z$4,'Table Name'!$C$2:$D$100,2,FALSE),FALSE))</f>
        <v>0</v>
      </c>
      <c r="AA11" t="str">
        <f>IF($C11=-1,-1,VLOOKUP($C11,'HCAD Process'!$D$5:$CZ$504,VLOOKUP(AA$4,'Table Name'!$C$2:$D$100,2,FALSE),FALSE))</f>
        <v>.500000</v>
      </c>
      <c r="AB11" t="str">
        <f>IF($C11=-1,-1,VLOOKUP($C11,'HCAD Process'!$D$5:$CZ$504,VLOOKUP(AB$4,'Table Name'!$C$2:$D$100,2,FALSE),FALSE))</f>
        <v>C</v>
      </c>
      <c r="AC11" t="str">
        <f>IF($C11=-1,-1,VLOOKUP($C11,'HCAD Process'!$D$5:$CZ$504,VLOOKUP(AC$4,'Table Name'!$C$2:$D$100,2,FALSE),FALSE))</f>
        <v>Average</v>
      </c>
      <c r="AD11" t="str">
        <f>IF($C11=-1,-1,VLOOKUP($C11,'HCAD Process'!$D$5:$CZ$504,VLOOKUP(AD$4,'Table Name'!$C$2:$D$100,2,FALSE),FALSE))</f>
        <v>1979</v>
      </c>
      <c r="AE11" t="str">
        <f>IF($C11=-1,-1,VLOOKUP($C11,'HCAD Process'!$D$5:$CZ$504,VLOOKUP(AE$4,'Table Name'!$C$2:$D$100,2,FALSE),FALSE))</f>
        <v>1979</v>
      </c>
      <c r="AF11" t="str">
        <f>IF($C11=-1,-1,VLOOKUP($C11,'HCAD Process'!$D$5:$CZ$504,VLOOKUP(AF$4,'Table Name'!$C$2:$D$100,2,FALSE),FALSE))</f>
        <v>0</v>
      </c>
      <c r="AG11" t="str">
        <f>IF($C11=-1,-1,VLOOKUP($C11,'HCAD Process'!$D$5:$CZ$504,VLOOKUP(AG$4,'Table Name'!$C$2:$D$100,2,FALSE),FALSE))</f>
        <v>1980</v>
      </c>
      <c r="AH11" t="str">
        <f>IF($C11=-1,-1,VLOOKUP($C11,'HCAD Process'!$D$5:$CZ$504,VLOOKUP(AH$4,'Table Name'!$C$2:$D$100,2,FALSE),FALSE))</f>
        <v>HTS</v>
      </c>
      <c r="AI11" t="str">
        <f>IF($C11=-1,-1,VLOOKUP($C11,'HCAD Process'!$D$5:$CZ$504,VLOOKUP(AI$4,'Table Name'!$C$2:$D$100,2,FALSE),FALSE))</f>
        <v>01/01/2004</v>
      </c>
      <c r="AJ11" t="str">
        <f>IF($C11=-1,-1,VLOOKUP($C11,'HCAD Process'!$D$5:$CZ$504,VLOOKUP(AJ$4,'Table Name'!$C$2:$D$100,2,FALSE),FALSE))</f>
        <v>PER PICT. REVIEW F/2019 - CORR SKETCH OF BLDG</v>
      </c>
      <c r="AK11">
        <f>IF($C11=-1,-1,VALUE(VLOOKUP($C11,'HCAD Process'!$D$5:$CZ$504,VLOOKUP(AK$4,'Table Name'!$C$2:$D$100,2,FALSE),FALSE)))</f>
        <v>2890</v>
      </c>
      <c r="AL11">
        <f>IF($C11=-1,-1,VLOOKUP($C11,'HCAD Process'!$D$5:$CZ$504,VLOOKUP(AL$4,'Table Name'!$C$2:$D$100,2,FALSE),FALSE))</f>
        <v>2890</v>
      </c>
      <c r="AM11">
        <f>IF($C11=-1,-1,VLOOKUP($C11,'HCAD Process'!$D$5:$CZ$504,VLOOKUP(AM$4,'Table Name'!$C$2:$D$100,2,FALSE),FALSE))</f>
        <v>0</v>
      </c>
      <c r="AN11">
        <f>IF($C11=-1,-1,VLOOKUP($C11,'HCAD Process'!$D$5:$CZ$504,VLOOKUP(AN$4,'Table Name'!$C$2:$D$100,2,FALSE),FALSE))</f>
        <v>0</v>
      </c>
      <c r="AO11">
        <f>IF($C11=-1,-1,VLOOKUP($C11,'HCAD Process'!$D$5:$CZ$504,VLOOKUP(AO$4,'Table Name'!$C$2:$D$100,2,FALSE),FALSE))</f>
        <v>0</v>
      </c>
      <c r="AP11">
        <f>IF($C11=-1,-1,VLOOKUP($C11,'HCAD Process'!$D$5:$CZ$504,VLOOKUP(AP$4,'Table Name'!$C$2:$D$100,2,FALSE),FALSE))</f>
        <v>2890</v>
      </c>
      <c r="AQ11">
        <f>IF($C11=-1,-1,VLOOKUP($C11,'HCAD Process'!$D$5:$CZ$504,VLOOKUP(AQ$4,'Table Name'!$C$2:$D$100,2,FALSE),FALSE))</f>
        <v>238</v>
      </c>
      <c r="AR11">
        <f>IF($C11=-1,-1,VLOOKUP($C11,'HCAD Process'!$D$5:$CZ$504,VLOOKUP(AR$4,'Table Name'!$C$2:$D$100,2,FALSE),FALSE))</f>
        <v>1</v>
      </c>
      <c r="AS11">
        <f>IF($C11=-1,-1,VLOOKUP($C11,'HCAD Process'!$D$5:$CZ$504,VLOOKUP(AS$4,'Table Name'!$C$2:$D$100,2,FALSE),FALSE))</f>
        <v>0</v>
      </c>
      <c r="AT11">
        <f>IF($C11=-1,-1,VLOOKUP($C11,'HCAD Process'!$D$5:$CZ$504,VLOOKUP(AT$4,'Table Name'!$C$2:$D$100,2,FALSE),FALSE))</f>
        <v>0</v>
      </c>
      <c r="AU11">
        <f>IF($C11=-1,-1,VLOOKUP($C11,'HCAD Process'!$D$5:$CZ$504,VLOOKUP(AU$4,'Table Name'!$C$2:$D$100,2,FALSE),FALSE))</f>
        <v>0</v>
      </c>
      <c r="AV11">
        <f>IF($C11=-1,-1,VLOOKUP($C11,'HCAD Process'!$D$5:$CZ$504,VLOOKUP(AV$4,'Table Name'!$C$2:$D$100,2,FALSE),FALSE))</f>
        <v>0</v>
      </c>
      <c r="AW11">
        <f>IF($C11=-1,-1,VLOOKUP($C11,'HCAD Process'!$D$5:$CZ$504,VLOOKUP(AW$4,'Table Name'!$C$2:$D$100,2,FALSE),FALSE))</f>
        <v>0</v>
      </c>
      <c r="AX11">
        <f>IF($C11=-1,-1,VLOOKUP($C11,'HCAD Process'!$D$5:$CZ$504,VLOOKUP(AX$4,'Table Name'!$C$2:$D$100,2,FALSE),FALSE))</f>
        <v>0</v>
      </c>
      <c r="AY11">
        <f>IF($C11=-1,-1,VLOOKUP($C11,'HCAD Process'!$D$5:$CZ$504,VLOOKUP(AY$4,'Table Name'!$C$2:$D$100,2,FALSE),FALSE))</f>
        <v>0</v>
      </c>
      <c r="AZ11">
        <f>IF($C11=-1,-1,VLOOKUP($C11,'HCAD Process'!$D$5:$CZ$504,VLOOKUP(AZ$4,'Table Name'!$C$2:$D$100,2,FALSE),FALSE))</f>
        <v>0</v>
      </c>
      <c r="BA11" t="str">
        <f>IF($C11=-1,-1,VLOOKUP($C11,'HCAD Process'!$D$5:$CZ$504,VLOOKUP(BA$4,'Table Name'!$C$2:$D$100,2,FALSE),FALSE))</f>
        <v>2</v>
      </c>
      <c r="BB11" t="str">
        <f>IF($C11=-1,-1,VLOOKUP($C11,'HCAD Process'!$D$5:$CZ$504,VLOOKUP(BB$4,'Table Name'!$C$2:$D$100,2,FALSE),FALSE))</f>
        <v>TRS 5A &amp; 6 BLK 19</v>
      </c>
      <c r="BC11" t="str">
        <f>IF($C11=-1,-1,VLOOKUP($C11,'HCAD Process'!$D$5:$CZ$504,VLOOKUP(BC$4,'Table Name'!$C$2:$D$100,2,FALSE),FALSE))</f>
        <v>ENGEL</v>
      </c>
      <c r="BD11" t="str">
        <f>IF($C11=-1,-1,VLOOKUP($C11,'HCAD Process'!$D$5:$CZ$504,VLOOKUP(BD$4,'Table Name'!$C$2:$D$100,2,FALSE),FALSE))</f>
        <v>6002</v>
      </c>
      <c r="BE11" t="str">
        <f>IF($C11=-1,-1,VLOOKUP($C11,'HCAD Process'!$D$5:$CZ$504,VLOOKUP(BE$4,'Table Name'!$C$2:$D$100,2,FALSE),FALSE))</f>
        <v>Inner Loop Southeast</v>
      </c>
      <c r="BF11" t="str">
        <f>IF($C11=-1,-1,VLOOKUP($C11,'HCAD Process'!$D$5:$CZ$504,VLOOKUP(BF$4,'Table Name'!$C$2:$D$100,2,FALSE),FALSE))</f>
        <v>140</v>
      </c>
      <c r="BG11" t="str">
        <f>IF($C11=-1,-1,VLOOKUP($C11,'HCAD Process'!$D$5:$CZ$504,VLOOKUP(BG$4,'Table Name'!$C$2:$D$100,2,FALSE),FALSE))</f>
        <v>1D Navigation, Harrisburg, Lawndale Areas</v>
      </c>
      <c r="BH11" t="str">
        <f>IF($C11=-1,-1,VLOOKUP($C11,'HCAD Process'!$D$5:$CZ$504,VLOOKUP(BH$4,'Table Name'!$C$2:$D$100,2,FALSE),FALSE))</f>
        <v>5915.17</v>
      </c>
      <c r="BI11" t="str">
        <f>IF($C11=-1,-1,VLOOKUP($C11,'HCAD Process'!$D$5:$CZ$504,VLOOKUP(BI$4,'Table Name'!$C$2:$D$100,2,FALSE),FALSE))</f>
        <v>0</v>
      </c>
      <c r="BJ11" t="str">
        <f>IF($C11=-1,-1,VLOOKUP($C11,'HCAD Process'!$D$5:$CZ$504,VLOOKUP(BJ$4,'Table Name'!$C$2:$D$100,2,FALSE),FALSE))</f>
        <v>01</v>
      </c>
      <c r="BK11" t="str">
        <f>IF($C11=-1,-1,VLOOKUP($C11,'HCAD Process'!$D$5:$CZ$504,VLOOKUP(BK$4,'Table Name'!$C$2:$D$100,2,FALSE),FALSE))</f>
        <v>5557C</v>
      </c>
      <c r="BL11" t="str">
        <f>IF($C11=-1,-1,VLOOKUP($C11,'HCAD Process'!$D$5:$CZ$504,VLOOKUP(BL$4,'Table Name'!$C$2:$D$100,2,FALSE),FALSE))</f>
        <v>494Q</v>
      </c>
      <c r="BM11" t="str">
        <f>IF($C11=-1,-1,VLOOKUP($C11,'HCAD Process'!$D$5:$CZ$504,VLOOKUP(BM$4,'Table Name'!$C$2:$D$100,2,FALSE),FALSE))</f>
        <v>001 040 041 042 043 044 048 061 976</v>
      </c>
      <c r="BN11" t="str">
        <f>IF($C11=-1,-1,VLOOKUP($C11,'HCAD Process'!$D$5:$CZ$504,VLOOKUP(BN$4,'Table Name'!$C$2:$D$100,2,FALSE),FALSE))</f>
        <v>Real, Commercial</v>
      </c>
      <c r="BO11" t="str">
        <f>IF($C11=-1,-1,VLOOKUP($C11,'HCAD Process'!$D$5:$CZ$504,VLOOKUP(BO$4,'Table Name'!$C$2:$D$100,2,FALSE),FALSE))</f>
        <v>F1</v>
      </c>
      <c r="BP11" t="str">
        <f>IF($C11=-1,-1,VLOOKUP($C11,'HCAD Process'!$D$5:$CZ$504,VLOOKUP(BP$4,'Table Name'!$C$2:$D$100,2,FALSE),FALSE))</f>
        <v>Real, Commercial</v>
      </c>
      <c r="BQ11" t="str">
        <f>IF($C11=-1,-1,VLOOKUP($C11,'HCAD Process'!$D$5:$CZ$504,VLOOKUP(BQ$4,'Table Name'!$C$2:$D$100,2,FALSE),FALSE))</f>
        <v>Warehouse - Metallic</v>
      </c>
      <c r="BR11" t="str">
        <f>IF($C11=-1,-1,VLOOKUP($C11,'HCAD Process'!$D$5:$CZ$504,VLOOKUP(BR$4,'Table Name'!$C$2:$D$100,2,FALSE),FALSE))</f>
        <v>Shell, Industrial</v>
      </c>
      <c r="BS11" t="str">
        <f>IF($C11=-1,-1,VLOOKUP($C11,'HCAD Process'!$D$5:$CZ$504,VLOOKUP(BS$4,'Table Name'!$C$2:$D$100,2,FALSE),FALSE))</f>
        <v>8001</v>
      </c>
      <c r="BT11" t="str">
        <f>IF($C11=-1,-1,VLOOKUP($C11,'HCAD Process'!$D$5:$CZ$504,VLOOKUP(BT$4,'Table Name'!$C$2:$D$100,2,FALSE),FALSE))</f>
        <v>Land Neighborhood Section 1</v>
      </c>
      <c r="BU11">
        <f>IF($C11=-1,-1,VLOOKUP($C11,'HCAD Process'!$D$5:$CZ$504,VLOOKUP(BU$4,'Table Name'!$C$2:$D$100,2,FALSE),FALSE))</f>
        <v>6895</v>
      </c>
      <c r="BV11" t="str">
        <f>IF($C11=-1,-1,VLOOKUP($C11,'HCAD Process'!$D$5:$CZ$504,VLOOKUP(BV$4,'Table Name'!$C$2:$D$100,2,FALSE),FALSE))</f>
        <v>SF</v>
      </c>
      <c r="BW11" t="str">
        <f>IF($C11=-1,-1,VLOOKUP($C11,'HCAD Process'!$D$5:$CZ$504,VLOOKUP(BW$4,'Table Name'!$C$2:$D$100,2,FALSE),FALSE))</f>
        <v>1.0000</v>
      </c>
      <c r="BX11" t="str">
        <f>IF($C11=-1,-1,VLOOKUP($C11,'HCAD Process'!$D$5:$CZ$504,VLOOKUP(BX$4,'Table Name'!$C$2:$D$100,2,FALSE),FALSE))</f>
        <v>1.0000</v>
      </c>
      <c r="BY11" t="str">
        <f>IF($C11=-1,-1,VLOOKUP($C11,'HCAD Process'!$D$5:$CZ$504,VLOOKUP(BY$4,'Table Name'!$C$2:$D$100,2,FALSE),FALSE))</f>
        <v>1.0000</v>
      </c>
      <c r="BZ11" t="str">
        <f>IF($C11=-1,-1,VLOOKUP($C11,'HCAD Process'!$D$5:$CZ$504,VLOOKUP(BZ$4,'Table Name'!$C$2:$D$100,2,FALSE),FALSE))</f>
        <v>1.0000</v>
      </c>
      <c r="CA11">
        <f>IF($C11=-1,-1,VLOOKUP($C11,'HCAD Process'!$D$5:$CZ$504,VLOOKUP(CA$4,'Table Name'!$C$2:$D$100,2,FALSE),FALSE))</f>
        <v>14</v>
      </c>
      <c r="CB11">
        <f>IF($C11=-1,-1,VLOOKUP($C11,'HCAD Process'!$D$5:$CZ$504,VLOOKUP(CB$4,'Table Name'!$C$2:$D$100,2,FALSE),FALSE))</f>
        <v>14</v>
      </c>
      <c r="CC11">
        <f>IF($C11=-1,-1,VLOOKUP($C11,'HCAD Process'!$D$5:$CZ$504,VLOOKUP(CC$4,'Table Name'!$C$2:$D$100,2,FALSE),FALSE))</f>
        <v>96530</v>
      </c>
      <c r="CD11">
        <f>IF($C11=-1,-1,VLOOKUP($C11,'HCAD Process'!$D$5:$CZ$504,VLOOKUP(CD$4,'Table Name'!$C$2:$D$100,2,FALSE),FALSE))</f>
        <v>-1</v>
      </c>
      <c r="CE11" t="str">
        <f>IF($C11=-1,-1,VLOOKUP($C11,'HCAD Process'!$D$5:$CZ$504,VLOOKUP(CE$4,'Table Name'!$C$2:$D$100,2,FALSE),FALSE))</f>
        <v>01309901900061</v>
      </c>
    </row>
    <row r="12" spans="2:83" x14ac:dyDescent="0.25">
      <c r="B12">
        <f t="shared" si="0"/>
        <v>8</v>
      </c>
      <c r="C12" t="str">
        <f t="array" ref="C12">IF(ISERROR(INDEX('HCAD Process'!CF$5:CF$504,MATCH(0,COUNTIF(C$4:C11,'HCAD Process'!CF$5:CF$504)+('HCAD Process'!CF$5:CF$504=-1),0))),-1,INDEX('HCAD Process'!CF$5:CF$504,MATCH(0,COUNTIF(C$4:C11,'HCAD Process'!CF$5:CF$504)+('HCAD Process'!CF$5:CF$504=-1),0)))</f>
        <v>01318100000671</v>
      </c>
      <c r="D12" t="str">
        <f>IF($C12=-1,-1,VLOOKUP($C12,'HCAD Process'!$D$5:$CZ$504,VLOOKUP(D$4,'Table Name'!$C$2:$D$100,2,FALSE),FALSE))</f>
        <v>0131810000067</v>
      </c>
      <c r="E12" t="str">
        <f>IF($C12=-1,-1,VLOOKUP($C12,'HCAD Process'!$D$5:$CZ$504,VLOOKUP(E$4,'Table Name'!$C$2:$D$100,2,FALSE),FALSE))</f>
        <v>05/03/2016</v>
      </c>
      <c r="F12" t="str">
        <f>IF($C12=-1,-1,VLOOKUP($C12,'HCAD Process'!$D$5:$CZ$504,VLOOKUP(F$4,'Table Name'!$C$2:$D$100,2,FALSE),FALSE))</f>
        <v>TANNER 9863 PROPERTIES LLC</v>
      </c>
      <c r="G12">
        <f>IF($C12=-1,-1,VLOOKUP($C12,'HCAD Process'!$D$5:$CZ$504,VLOOKUP(G$4,'Table Name'!$C$2:$D$100,2,FALSE),FALSE))</f>
        <v>0</v>
      </c>
      <c r="H12" t="str">
        <f>IF($C12=-1,-1,VLOOKUP($C12,'HCAD Process'!$D$5:$CZ$504,VLOOKUP(H$4,'Table Name'!$C$2:$D$100,2,FALSE),FALSE))</f>
        <v>Barris</v>
      </c>
      <c r="I12" t="str">
        <f>IF($C12=-1,-1,VLOOKUP($C12,'HCAD Process'!$D$5:$CZ$504,VLOOKUP(I$4,'Table Name'!$C$2:$D$100,2,FALSE),FALSE))</f>
        <v>9863 TANNER RD</v>
      </c>
      <c r="J12" t="str">
        <f>IF($C12=-1,-1,VLOOKUP($C12,'HCAD Process'!$D$5:$CZ$504,VLOOKUP(J$4,'Table Name'!$C$2:$D$100,2,FALSE),FALSE))</f>
        <v>HOUSTON</v>
      </c>
      <c r="K12" t="str">
        <f>IF($C12=-1,-1,VLOOKUP($C12,'HCAD Process'!$D$5:$CZ$504,VLOOKUP(K$4,'Table Name'!$C$2:$D$100,2,FALSE),FALSE))</f>
        <v>77041</v>
      </c>
      <c r="L12">
        <f>IF($C12=-1,-1,VLOOKUP($C12,'HCAD Process'!$D$5:$CZ$504,VLOOKUP(L$4,'Table Name'!$C$2:$D$100,2,FALSE),FALSE))</f>
        <v>1675095</v>
      </c>
      <c r="M12">
        <f>IF($C12=-1,-1,VLOOKUP($C12,'HCAD Process'!$D$5:$CZ$504,VLOOKUP(M$4,'Table Name'!$C$2:$D$100,2,FALSE),FALSE))</f>
        <v>1711419</v>
      </c>
      <c r="N12">
        <f>IF($C12=-1,-1,VLOOKUP($C12,'HCAD Process'!$D$5:$CZ$504,VLOOKUP(N$4,'Table Name'!$C$2:$D$100,2,FALSE),FALSE))</f>
        <v>1711419</v>
      </c>
      <c r="O12">
        <f>IF($C12=-1,-1,VLOOKUP($C12,'HCAD Process'!$D$5:$CZ$504,VLOOKUP(O$4,'Table Name'!$C$2:$D$100,2,FALSE),FALSE))</f>
        <v>0</v>
      </c>
      <c r="P12" t="e">
        <f>IF($C12=-1,-1,VLOOKUP($C12,'HCAD Process'!$D$5:$CZ$504,VLOOKUP(P$4,'Table Name'!$C$2:$D$100,2,FALSE),FALSE))</f>
        <v>#REF!</v>
      </c>
      <c r="Q12" t="str">
        <f>IF($C12=-1,-1,VLOOKUP($C12,'HCAD Process'!$D$5:$CZ$504,VLOOKUP(Q$4,'Table Name'!$C$2:$D$100,2,FALSE),FALSE))</f>
        <v>COMMERCIAL</v>
      </c>
      <c r="R12" t="str">
        <f>IF($C12=-1,-1,VLOOKUP($C12,'HCAD Process'!$D$5:$CZ$504,VLOOKUP(R$4,'Table Name'!$C$2:$D$100,2,FALSE),FALSE))</f>
        <v>1</v>
      </c>
      <c r="S12" t="str">
        <f>IF($C12=-1,-1,VLOOKUP($C12,'HCAD Process'!$D$5:$CZ$504,VLOOKUP(S$4,'Table Name'!$C$2:$D$100,2,FALSE),FALSE))</f>
        <v>4399</v>
      </c>
      <c r="T12" t="str">
        <f>IF($C12=-1,-1,VLOOKUP($C12,'HCAD Process'!$D$5:$CZ$504,VLOOKUP(T$4,'Table Name'!$C$2:$D$100,2,FALSE),FALSE))</f>
        <v>8454</v>
      </c>
      <c r="U12" t="str">
        <f>IF($C12=-1,-1,VLOOKUP($C12,'HCAD Process'!$D$5:$CZ$504,VLOOKUP(U$4,'Table Name'!$C$2:$D$100,2,FALSE),FALSE))</f>
        <v>S</v>
      </c>
      <c r="V12" t="str">
        <f>IF($C12=-1,-1,VLOOKUP($C12,'HCAD Process'!$D$5:$CZ$504,VLOOKUP(V$4,'Table Name'!$C$2:$D$100,2,FALSE),FALSE))</f>
        <v>Open Steel Skeleton</v>
      </c>
      <c r="W12">
        <f>IF($C12=-1,-1,VLOOKUP($C12,'HCAD Process'!$D$5:$CZ$504,VLOOKUP(W$4,'Table Name'!$C$2:$D$100,2,FALSE),FALSE))</f>
        <v>242540</v>
      </c>
      <c r="X12">
        <f>IF($C12=-1,-1,VLOOKUP($C12,'HCAD Process'!$D$5:$CZ$504,VLOOKUP(X$4,'Table Name'!$C$2:$D$100,2,FALSE),FALSE))</f>
        <v>0</v>
      </c>
      <c r="Y12">
        <f>IF($C12=-1,-1,VLOOKUP($C12,'HCAD Process'!$D$5:$CZ$504,VLOOKUP(Y$4,'Table Name'!$C$2:$D$100,2,FALSE),FALSE))</f>
        <v>717361</v>
      </c>
      <c r="Z12">
        <f>IF($C12=-1,-1,VLOOKUP($C12,'HCAD Process'!$D$5:$CZ$504,VLOOKUP(Z$4,'Table Name'!$C$2:$D$100,2,FALSE),FALSE))</f>
        <v>0</v>
      </c>
      <c r="AA12" t="str">
        <f>IF($C12=-1,-1,VLOOKUP($C12,'HCAD Process'!$D$5:$CZ$504,VLOOKUP(AA$4,'Table Name'!$C$2:$D$100,2,FALSE),FALSE))</f>
        <v>.661900</v>
      </c>
      <c r="AB12" t="str">
        <f>IF($C12=-1,-1,VLOOKUP($C12,'HCAD Process'!$D$5:$CZ$504,VLOOKUP(AB$4,'Table Name'!$C$2:$D$100,2,FALSE),FALSE))</f>
        <v>C</v>
      </c>
      <c r="AC12" t="str">
        <f>IF($C12=-1,-1,VLOOKUP($C12,'HCAD Process'!$D$5:$CZ$504,VLOOKUP(AC$4,'Table Name'!$C$2:$D$100,2,FALSE),FALSE))</f>
        <v>Average</v>
      </c>
      <c r="AD12" t="str">
        <f>IF($C12=-1,-1,VLOOKUP($C12,'HCAD Process'!$D$5:$CZ$504,VLOOKUP(AD$4,'Table Name'!$C$2:$D$100,2,FALSE),FALSE))</f>
        <v>1982</v>
      </c>
      <c r="AE12" t="str">
        <f>IF($C12=-1,-1,VLOOKUP($C12,'HCAD Process'!$D$5:$CZ$504,VLOOKUP(AE$4,'Table Name'!$C$2:$D$100,2,FALSE),FALSE))</f>
        <v>1982</v>
      </c>
      <c r="AF12" t="str">
        <f>IF($C12=-1,-1,VLOOKUP($C12,'HCAD Process'!$D$5:$CZ$504,VLOOKUP(AF$4,'Table Name'!$C$2:$D$100,2,FALSE),FALSE))</f>
        <v>0</v>
      </c>
      <c r="AG12" t="str">
        <f>IF($C12=-1,-1,VLOOKUP($C12,'HCAD Process'!$D$5:$CZ$504,VLOOKUP(AG$4,'Table Name'!$C$2:$D$100,2,FALSE),FALSE))</f>
        <v>1983</v>
      </c>
      <c r="AH12" t="str">
        <f>IF($C12=-1,-1,VLOOKUP($C12,'HCAD Process'!$D$5:$CZ$504,VLOOKUP(AH$4,'Table Name'!$C$2:$D$100,2,FALSE),FALSE))</f>
        <v>ARB</v>
      </c>
      <c r="AI12" t="str">
        <f>IF($C12=-1,-1,VLOOKUP($C12,'HCAD Process'!$D$5:$CZ$504,VLOOKUP(AI$4,'Table Name'!$C$2:$D$100,2,FALSE),FALSE))</f>
        <v>01/01/2004</v>
      </c>
      <c r="AJ12">
        <f>IF($C12=-1,-1,VLOOKUP($C12,'HCAD Process'!$D$5:$CZ$504,VLOOKUP(AJ$4,'Table Name'!$C$2:$D$100,2,FALSE),FALSE))</f>
        <v>0</v>
      </c>
      <c r="AK12">
        <f>IF($C12=-1,-1,VALUE(VLOOKUP($C12,'HCAD Process'!$D$5:$CZ$504,VLOOKUP(AK$4,'Table Name'!$C$2:$D$100,2,FALSE),FALSE)))</f>
        <v>19855</v>
      </c>
      <c r="AL12">
        <f>IF($C12=-1,-1,VLOOKUP($C12,'HCAD Process'!$D$5:$CZ$504,VLOOKUP(AL$4,'Table Name'!$C$2:$D$100,2,FALSE),FALSE))</f>
        <v>19855</v>
      </c>
      <c r="AM12">
        <f>IF($C12=-1,-1,VLOOKUP($C12,'HCAD Process'!$D$5:$CZ$504,VLOOKUP(AM$4,'Table Name'!$C$2:$D$100,2,FALSE),FALSE))</f>
        <v>0</v>
      </c>
      <c r="AN12">
        <f>IF($C12=-1,-1,VLOOKUP($C12,'HCAD Process'!$D$5:$CZ$504,VLOOKUP(AN$4,'Table Name'!$C$2:$D$100,2,FALSE),FALSE))</f>
        <v>0</v>
      </c>
      <c r="AO12">
        <f>IF($C12=-1,-1,VLOOKUP($C12,'HCAD Process'!$D$5:$CZ$504,VLOOKUP(AO$4,'Table Name'!$C$2:$D$100,2,FALSE),FALSE))</f>
        <v>0</v>
      </c>
      <c r="AP12">
        <f>IF($C12=-1,-1,VLOOKUP($C12,'HCAD Process'!$D$5:$CZ$504,VLOOKUP(AP$4,'Table Name'!$C$2:$D$100,2,FALSE),FALSE))</f>
        <v>19855</v>
      </c>
      <c r="AQ12">
        <f>IF($C12=-1,-1,VLOOKUP($C12,'HCAD Process'!$D$5:$CZ$504,VLOOKUP(AQ$4,'Table Name'!$C$2:$D$100,2,FALSE),FALSE))</f>
        <v>832</v>
      </c>
      <c r="AR12">
        <f>IF($C12=-1,-1,VLOOKUP($C12,'HCAD Process'!$D$5:$CZ$504,VLOOKUP(AR$4,'Table Name'!$C$2:$D$100,2,FALSE),FALSE))</f>
        <v>1</v>
      </c>
      <c r="AS12">
        <f>IF($C12=-1,-1,VLOOKUP($C12,'HCAD Process'!$D$5:$CZ$504,VLOOKUP(AS$4,'Table Name'!$C$2:$D$100,2,FALSE),FALSE))</f>
        <v>0</v>
      </c>
      <c r="AT12">
        <f>IF($C12=-1,-1,VLOOKUP($C12,'HCAD Process'!$D$5:$CZ$504,VLOOKUP(AT$4,'Table Name'!$C$2:$D$100,2,FALSE),FALSE))</f>
        <v>0</v>
      </c>
      <c r="AU12">
        <f>IF($C12=-1,-1,VLOOKUP($C12,'HCAD Process'!$D$5:$CZ$504,VLOOKUP(AU$4,'Table Name'!$C$2:$D$100,2,FALSE),FALSE))</f>
        <v>0</v>
      </c>
      <c r="AV12">
        <f>IF($C12=-1,-1,VLOOKUP($C12,'HCAD Process'!$D$5:$CZ$504,VLOOKUP(AV$4,'Table Name'!$C$2:$D$100,2,FALSE),FALSE))</f>
        <v>0</v>
      </c>
      <c r="AW12">
        <f>IF($C12=-1,-1,VLOOKUP($C12,'HCAD Process'!$D$5:$CZ$504,VLOOKUP(AW$4,'Table Name'!$C$2:$D$100,2,FALSE),FALSE))</f>
        <v>0</v>
      </c>
      <c r="AX12">
        <f>IF($C12=-1,-1,VLOOKUP($C12,'HCAD Process'!$D$5:$CZ$504,VLOOKUP(AX$4,'Table Name'!$C$2:$D$100,2,FALSE),FALSE))</f>
        <v>0</v>
      </c>
      <c r="AY12">
        <f>IF($C12=-1,-1,VLOOKUP($C12,'HCAD Process'!$D$5:$CZ$504,VLOOKUP(AY$4,'Table Name'!$C$2:$D$100,2,FALSE),FALSE))</f>
        <v>0</v>
      </c>
      <c r="AZ12">
        <f>IF($C12=-1,-1,VLOOKUP($C12,'HCAD Process'!$D$5:$CZ$504,VLOOKUP(AZ$4,'Table Name'!$C$2:$D$100,2,FALSE),FALSE))</f>
        <v>0</v>
      </c>
      <c r="BA12" t="str">
        <f>IF($C12=-1,-1,VLOOKUP($C12,'HCAD Process'!$D$5:$CZ$504,VLOOKUP(BA$4,'Table Name'!$C$2:$D$100,2,FALSE),FALSE))</f>
        <v>7</v>
      </c>
      <c r="BB12" t="str">
        <f>IF($C12=-1,-1,VLOOKUP($C12,'HCAD Process'!$D$5:$CZ$504,VLOOKUP(BB$4,'Table Name'!$C$2:$D$100,2,FALSE),FALSE))</f>
        <v>TR 14A-1</v>
      </c>
      <c r="BC12" t="str">
        <f>IF($C12=-1,-1,VLOOKUP($C12,'HCAD Process'!$D$5:$CZ$504,VLOOKUP(BC$4,'Table Name'!$C$2:$D$100,2,FALSE),FALSE))</f>
        <v>FAIRBANKS SEC 1</v>
      </c>
      <c r="BD12" t="str">
        <f>IF($C12=-1,-1,VLOOKUP($C12,'HCAD Process'!$D$5:$CZ$504,VLOOKUP(BD$4,'Table Name'!$C$2:$D$100,2,FALSE),FALSE))</f>
        <v>6007</v>
      </c>
      <c r="BE12" t="str">
        <f>IF($C12=-1,-1,VLOOKUP($C12,'HCAD Process'!$D$5:$CZ$504,VLOOKUP(BE$4,'Table Name'!$C$2:$D$100,2,FALSE),FALSE))</f>
        <v>Near Northwest</v>
      </c>
      <c r="BF12" t="str">
        <f>IF($C12=-1,-1,VLOOKUP($C12,'HCAD Process'!$D$5:$CZ$504,VLOOKUP(BF$4,'Table Name'!$C$2:$D$100,2,FALSE),FALSE))</f>
        <v>223</v>
      </c>
      <c r="BG12" t="str">
        <f>IF($C12=-1,-1,VLOOKUP($C12,'HCAD Process'!$D$5:$CZ$504,VLOOKUP(BG$4,'Table Name'!$C$2:$D$100,2,FALSE),FALSE))</f>
        <v>ISD 04 - Inside Beltway 8</v>
      </c>
      <c r="BH12" t="str">
        <f>IF($C12=-1,-1,VLOOKUP($C12,'HCAD Process'!$D$5:$CZ$504,VLOOKUP(BH$4,'Table Name'!$C$2:$D$100,2,FALSE),FALSE))</f>
        <v>5986.66</v>
      </c>
      <c r="BI12" t="str">
        <f>IF($C12=-1,-1,VLOOKUP($C12,'HCAD Process'!$D$5:$CZ$504,VLOOKUP(BI$4,'Table Name'!$C$2:$D$100,2,FALSE),FALSE))</f>
        <v>0</v>
      </c>
      <c r="BJ12" t="str">
        <f>IF($C12=-1,-1,VLOOKUP($C12,'HCAD Process'!$D$5:$CZ$504,VLOOKUP(BJ$4,'Table Name'!$C$2:$D$100,2,FALSE),FALSE))</f>
        <v>04</v>
      </c>
      <c r="BK12" t="str">
        <f>IF($C12=-1,-1,VLOOKUP($C12,'HCAD Process'!$D$5:$CZ$504,VLOOKUP(BK$4,'Table Name'!$C$2:$D$100,2,FALSE),FALSE))</f>
        <v>4961D</v>
      </c>
      <c r="BL12" t="str">
        <f>IF($C12=-1,-1,VLOOKUP($C12,'HCAD Process'!$D$5:$CZ$504,VLOOKUP(BL$4,'Table Name'!$C$2:$D$100,2,FALSE),FALSE))</f>
        <v>450B</v>
      </c>
      <c r="BM12" t="str">
        <f>IF($C12=-1,-1,VLOOKUP($C12,'HCAD Process'!$D$5:$CZ$504,VLOOKUP(BM$4,'Table Name'!$C$2:$D$100,2,FALSE),FALSE))</f>
        <v>004 040 041 042 043 044 045 061 793</v>
      </c>
      <c r="BN12" t="str">
        <f>IF($C12=-1,-1,VLOOKUP($C12,'HCAD Process'!$D$5:$CZ$504,VLOOKUP(BN$4,'Table Name'!$C$2:$D$100,2,FALSE),FALSE))</f>
        <v>Real, Commercial</v>
      </c>
      <c r="BO12" t="str">
        <f>IF($C12=-1,-1,VLOOKUP($C12,'HCAD Process'!$D$5:$CZ$504,VLOOKUP(BO$4,'Table Name'!$C$2:$D$100,2,FALSE),FALSE))</f>
        <v>F1</v>
      </c>
      <c r="BP12" t="str">
        <f>IF($C12=-1,-1,VLOOKUP($C12,'HCAD Process'!$D$5:$CZ$504,VLOOKUP(BP$4,'Table Name'!$C$2:$D$100,2,FALSE),FALSE))</f>
        <v>Real, Commercial</v>
      </c>
      <c r="BQ12" t="str">
        <f>IF($C12=-1,-1,VLOOKUP($C12,'HCAD Process'!$D$5:$CZ$504,VLOOKUP(BQ$4,'Table Name'!$C$2:$D$100,2,FALSE),FALSE))</f>
        <v>Warehouse - Metallic</v>
      </c>
      <c r="BR12" t="str">
        <f>IF($C12=-1,-1,VLOOKUP($C12,'HCAD Process'!$D$5:$CZ$504,VLOOKUP(BR$4,'Table Name'!$C$2:$D$100,2,FALSE),FALSE))</f>
        <v>Shell, Industrial</v>
      </c>
      <c r="BS12" t="str">
        <f>IF($C12=-1,-1,VLOOKUP($C12,'HCAD Process'!$D$5:$CZ$504,VLOOKUP(BS$4,'Table Name'!$C$2:$D$100,2,FALSE),FALSE))</f>
        <v>8003</v>
      </c>
      <c r="BT12" t="str">
        <f>IF($C12=-1,-1,VLOOKUP($C12,'HCAD Process'!$D$5:$CZ$504,VLOOKUP(BT$4,'Table Name'!$C$2:$D$100,2,FALSE),FALSE))</f>
        <v>Land Neighborhood Section 3</v>
      </c>
      <c r="BU12">
        <f>IF($C12=-1,-1,VLOOKUP($C12,'HCAD Process'!$D$5:$CZ$504,VLOOKUP(BU$4,'Table Name'!$C$2:$D$100,2,FALSE),FALSE))</f>
        <v>159120</v>
      </c>
      <c r="BV12" t="str">
        <f>IF($C12=-1,-1,VLOOKUP($C12,'HCAD Process'!$D$5:$CZ$504,VLOOKUP(BV$4,'Table Name'!$C$2:$D$100,2,FALSE),FALSE))</f>
        <v>SF</v>
      </c>
      <c r="BW12" t="str">
        <f>IF($C12=-1,-1,VLOOKUP($C12,'HCAD Process'!$D$5:$CZ$504,VLOOKUP(BW$4,'Table Name'!$C$2:$D$100,2,FALSE),FALSE))</f>
        <v>1.0000</v>
      </c>
      <c r="BX12" t="str">
        <f>IF($C12=-1,-1,VLOOKUP($C12,'HCAD Process'!$D$5:$CZ$504,VLOOKUP(BX$4,'Table Name'!$C$2:$D$100,2,FALSE),FALSE))</f>
        <v>1.0000</v>
      </c>
      <c r="BY12" t="str">
        <f>IF($C12=-1,-1,VLOOKUP($C12,'HCAD Process'!$D$5:$CZ$504,VLOOKUP(BY$4,'Table Name'!$C$2:$D$100,2,FALSE),FALSE))</f>
        <v>1.0000</v>
      </c>
      <c r="BZ12" t="str">
        <f>IF($C12=-1,-1,VLOOKUP($C12,'HCAD Process'!$D$5:$CZ$504,VLOOKUP(BZ$4,'Table Name'!$C$2:$D$100,2,FALSE),FALSE))</f>
        <v>1.0000</v>
      </c>
      <c r="CA12">
        <f>IF($C12=-1,-1,VLOOKUP($C12,'HCAD Process'!$D$5:$CZ$504,VLOOKUP(CA$4,'Table Name'!$C$2:$D$100,2,FALSE),FALSE))</f>
        <v>4</v>
      </c>
      <c r="CB12">
        <f>IF($C12=-1,-1,VLOOKUP($C12,'HCAD Process'!$D$5:$CZ$504,VLOOKUP(CB$4,'Table Name'!$C$2:$D$100,2,FALSE),FALSE))</f>
        <v>4</v>
      </c>
      <c r="CC12">
        <f>IF($C12=-1,-1,VLOOKUP($C12,'HCAD Process'!$D$5:$CZ$504,VLOOKUP(CC$4,'Table Name'!$C$2:$D$100,2,FALSE),FALSE))</f>
        <v>636480</v>
      </c>
      <c r="CD12">
        <f>IF($C12=-1,-1,VLOOKUP($C12,'HCAD Process'!$D$5:$CZ$504,VLOOKUP(CD$4,'Table Name'!$C$2:$D$100,2,FALSE),FALSE))</f>
        <v>-1</v>
      </c>
      <c r="CE12" t="str">
        <f>IF($C12=-1,-1,VLOOKUP($C12,'HCAD Process'!$D$5:$CZ$504,VLOOKUP(CE$4,'Table Name'!$C$2:$D$100,2,FALSE),FALSE))</f>
        <v>01318100000671</v>
      </c>
    </row>
    <row r="13" spans="2:83" x14ac:dyDescent="0.25">
      <c r="B13">
        <f t="shared" si="0"/>
        <v>9</v>
      </c>
      <c r="C13" t="str">
        <f t="array" ref="C13">IF(ISERROR(INDEX('HCAD Process'!CF$5:CF$504,MATCH(0,COUNTIF(C$4:C12,'HCAD Process'!CF$5:CF$504)+('HCAD Process'!CF$5:CF$504=-1),0))),-1,INDEX('HCAD Process'!CF$5:CF$504,MATCH(0,COUNTIF(C$4:C12,'HCAD Process'!CF$5:CF$504)+('HCAD Process'!CF$5:CF$504=-1),0)))</f>
        <v>01318100000672</v>
      </c>
      <c r="D13" t="str">
        <f>IF($C13=-1,-1,VLOOKUP($C13,'HCAD Process'!$D$5:$CZ$504,VLOOKUP(D$4,'Table Name'!$C$2:$D$100,2,FALSE),FALSE))</f>
        <v>0131810000067</v>
      </c>
      <c r="E13" t="str">
        <f>IF($C13=-1,-1,VLOOKUP($C13,'HCAD Process'!$D$5:$CZ$504,VLOOKUP(E$4,'Table Name'!$C$2:$D$100,2,FALSE),FALSE))</f>
        <v>05/03/2016</v>
      </c>
      <c r="F13" t="str">
        <f>IF($C13=-1,-1,VLOOKUP($C13,'HCAD Process'!$D$5:$CZ$504,VLOOKUP(F$4,'Table Name'!$C$2:$D$100,2,FALSE),FALSE))</f>
        <v>TANNER 9863 PROPERTIES LLC</v>
      </c>
      <c r="G13">
        <f>IF($C13=-1,-1,VLOOKUP($C13,'HCAD Process'!$D$5:$CZ$504,VLOOKUP(G$4,'Table Name'!$C$2:$D$100,2,FALSE),FALSE))</f>
        <v>0</v>
      </c>
      <c r="H13" t="str">
        <f>IF($C13=-1,-1,VLOOKUP($C13,'HCAD Process'!$D$5:$CZ$504,VLOOKUP(H$4,'Table Name'!$C$2:$D$100,2,FALSE),FALSE))</f>
        <v>Barris</v>
      </c>
      <c r="I13" t="str">
        <f>IF($C13=-1,-1,VLOOKUP($C13,'HCAD Process'!$D$5:$CZ$504,VLOOKUP(I$4,'Table Name'!$C$2:$D$100,2,FALSE),FALSE))</f>
        <v>9863 TANNER RD</v>
      </c>
      <c r="J13" t="str">
        <f>IF($C13=-1,-1,VLOOKUP($C13,'HCAD Process'!$D$5:$CZ$504,VLOOKUP(J$4,'Table Name'!$C$2:$D$100,2,FALSE),FALSE))</f>
        <v>HOUSTON</v>
      </c>
      <c r="K13" t="str">
        <f>IF($C13=-1,-1,VLOOKUP($C13,'HCAD Process'!$D$5:$CZ$504,VLOOKUP(K$4,'Table Name'!$C$2:$D$100,2,FALSE),FALSE))</f>
        <v>77041</v>
      </c>
      <c r="L13">
        <f>IF($C13=-1,-1,VLOOKUP($C13,'HCAD Process'!$D$5:$CZ$504,VLOOKUP(L$4,'Table Name'!$C$2:$D$100,2,FALSE),FALSE))</f>
        <v>1675095</v>
      </c>
      <c r="M13">
        <f>IF($C13=-1,-1,VLOOKUP($C13,'HCAD Process'!$D$5:$CZ$504,VLOOKUP(M$4,'Table Name'!$C$2:$D$100,2,FALSE),FALSE))</f>
        <v>1711419</v>
      </c>
      <c r="N13">
        <f>IF($C13=-1,-1,VLOOKUP($C13,'HCAD Process'!$D$5:$CZ$504,VLOOKUP(N$4,'Table Name'!$C$2:$D$100,2,FALSE),FALSE))</f>
        <v>1711419</v>
      </c>
      <c r="O13">
        <f>IF($C13=-1,-1,VLOOKUP($C13,'HCAD Process'!$D$5:$CZ$504,VLOOKUP(O$4,'Table Name'!$C$2:$D$100,2,FALSE),FALSE))</f>
        <v>0</v>
      </c>
      <c r="P13" t="e">
        <f>IF($C13=-1,-1,VLOOKUP($C13,'HCAD Process'!$D$5:$CZ$504,VLOOKUP(P$4,'Table Name'!$C$2:$D$100,2,FALSE),FALSE))</f>
        <v>#REF!</v>
      </c>
      <c r="Q13" t="str">
        <f>IF($C13=-1,-1,VLOOKUP($C13,'HCAD Process'!$D$5:$CZ$504,VLOOKUP(Q$4,'Table Name'!$C$2:$D$100,2,FALSE),FALSE))</f>
        <v>COMMERCIAL</v>
      </c>
      <c r="R13" t="str">
        <f>IF($C13=-1,-1,VLOOKUP($C13,'HCAD Process'!$D$5:$CZ$504,VLOOKUP(R$4,'Table Name'!$C$2:$D$100,2,FALSE),FALSE))</f>
        <v>2</v>
      </c>
      <c r="S13" t="str">
        <f>IF($C13=-1,-1,VLOOKUP($C13,'HCAD Process'!$D$5:$CZ$504,VLOOKUP(S$4,'Table Name'!$C$2:$D$100,2,FALSE),FALSE))</f>
        <v>4399</v>
      </c>
      <c r="T13" t="str">
        <f>IF($C13=-1,-1,VLOOKUP($C13,'HCAD Process'!$D$5:$CZ$504,VLOOKUP(T$4,'Table Name'!$C$2:$D$100,2,FALSE),FALSE))</f>
        <v>8454</v>
      </c>
      <c r="U13" t="str">
        <f>IF($C13=-1,-1,VLOOKUP($C13,'HCAD Process'!$D$5:$CZ$504,VLOOKUP(U$4,'Table Name'!$C$2:$D$100,2,FALSE),FALSE))</f>
        <v>S</v>
      </c>
      <c r="V13" t="str">
        <f>IF($C13=-1,-1,VLOOKUP($C13,'HCAD Process'!$D$5:$CZ$504,VLOOKUP(V$4,'Table Name'!$C$2:$D$100,2,FALSE),FALSE))</f>
        <v>Open Steel Skeleton</v>
      </c>
      <c r="W13">
        <f>IF($C13=-1,-1,VLOOKUP($C13,'HCAD Process'!$D$5:$CZ$504,VLOOKUP(W$4,'Table Name'!$C$2:$D$100,2,FALSE),FALSE))</f>
        <v>134371</v>
      </c>
      <c r="X13">
        <f>IF($C13=-1,-1,VLOOKUP($C13,'HCAD Process'!$D$5:$CZ$504,VLOOKUP(X$4,'Table Name'!$C$2:$D$100,2,FALSE),FALSE))</f>
        <v>0</v>
      </c>
      <c r="Y13">
        <f>IF($C13=-1,-1,VLOOKUP($C13,'HCAD Process'!$D$5:$CZ$504,VLOOKUP(Y$4,'Table Name'!$C$2:$D$100,2,FALSE),FALSE))</f>
        <v>397430</v>
      </c>
      <c r="Z13">
        <f>IF($C13=-1,-1,VLOOKUP($C13,'HCAD Process'!$D$5:$CZ$504,VLOOKUP(Z$4,'Table Name'!$C$2:$D$100,2,FALSE),FALSE))</f>
        <v>0</v>
      </c>
      <c r="AA13" t="str">
        <f>IF($C13=-1,-1,VLOOKUP($C13,'HCAD Process'!$D$5:$CZ$504,VLOOKUP(AA$4,'Table Name'!$C$2:$D$100,2,FALSE),FALSE))</f>
        <v>.661900</v>
      </c>
      <c r="AB13" t="str">
        <f>IF($C13=-1,-1,VLOOKUP($C13,'HCAD Process'!$D$5:$CZ$504,VLOOKUP(AB$4,'Table Name'!$C$2:$D$100,2,FALSE),FALSE))</f>
        <v>C</v>
      </c>
      <c r="AC13" t="str">
        <f>IF($C13=-1,-1,VLOOKUP($C13,'HCAD Process'!$D$5:$CZ$504,VLOOKUP(AC$4,'Table Name'!$C$2:$D$100,2,FALSE),FALSE))</f>
        <v>Average</v>
      </c>
      <c r="AD13" t="str">
        <f>IF($C13=-1,-1,VLOOKUP($C13,'HCAD Process'!$D$5:$CZ$504,VLOOKUP(AD$4,'Table Name'!$C$2:$D$100,2,FALSE),FALSE))</f>
        <v>1982</v>
      </c>
      <c r="AE13" t="str">
        <f>IF($C13=-1,-1,VLOOKUP($C13,'HCAD Process'!$D$5:$CZ$504,VLOOKUP(AE$4,'Table Name'!$C$2:$D$100,2,FALSE),FALSE))</f>
        <v>1982</v>
      </c>
      <c r="AF13" t="str">
        <f>IF($C13=-1,-1,VLOOKUP($C13,'HCAD Process'!$D$5:$CZ$504,VLOOKUP(AF$4,'Table Name'!$C$2:$D$100,2,FALSE),FALSE))</f>
        <v>0</v>
      </c>
      <c r="AG13" t="str">
        <f>IF($C13=-1,-1,VLOOKUP($C13,'HCAD Process'!$D$5:$CZ$504,VLOOKUP(AG$4,'Table Name'!$C$2:$D$100,2,FALSE),FALSE))</f>
        <v>1983</v>
      </c>
      <c r="AH13">
        <f>IF($C13=-1,-1,VLOOKUP($C13,'HCAD Process'!$D$5:$CZ$504,VLOOKUP(AH$4,'Table Name'!$C$2:$D$100,2,FALSE),FALSE))</f>
        <v>0</v>
      </c>
      <c r="AI13" t="str">
        <f>IF($C13=-1,-1,VLOOKUP($C13,'HCAD Process'!$D$5:$CZ$504,VLOOKUP(AI$4,'Table Name'!$C$2:$D$100,2,FALSE),FALSE))</f>
        <v>01/01/1997</v>
      </c>
      <c r="AJ13">
        <f>IF($C13=-1,-1,VLOOKUP($C13,'HCAD Process'!$D$5:$CZ$504,VLOOKUP(AJ$4,'Table Name'!$C$2:$D$100,2,FALSE),FALSE))</f>
        <v>0</v>
      </c>
      <c r="AK13">
        <f>IF($C13=-1,-1,VALUE(VLOOKUP($C13,'HCAD Process'!$D$5:$CZ$504,VLOOKUP(AK$4,'Table Name'!$C$2:$D$100,2,FALSE),FALSE)))</f>
        <v>11000</v>
      </c>
      <c r="AL13">
        <f>IF($C13=-1,-1,VLOOKUP($C13,'HCAD Process'!$D$5:$CZ$504,VLOOKUP(AL$4,'Table Name'!$C$2:$D$100,2,FALSE),FALSE))</f>
        <v>11000</v>
      </c>
      <c r="AM13">
        <f>IF($C13=-1,-1,VLOOKUP($C13,'HCAD Process'!$D$5:$CZ$504,VLOOKUP(AM$4,'Table Name'!$C$2:$D$100,2,FALSE),FALSE))</f>
        <v>0</v>
      </c>
      <c r="AN13">
        <f>IF($C13=-1,-1,VLOOKUP($C13,'HCAD Process'!$D$5:$CZ$504,VLOOKUP(AN$4,'Table Name'!$C$2:$D$100,2,FALSE),FALSE))</f>
        <v>0</v>
      </c>
      <c r="AO13">
        <f>IF($C13=-1,-1,VLOOKUP($C13,'HCAD Process'!$D$5:$CZ$504,VLOOKUP(AO$4,'Table Name'!$C$2:$D$100,2,FALSE),FALSE))</f>
        <v>0</v>
      </c>
      <c r="AP13">
        <f>IF($C13=-1,-1,VLOOKUP($C13,'HCAD Process'!$D$5:$CZ$504,VLOOKUP(AP$4,'Table Name'!$C$2:$D$100,2,FALSE),FALSE))</f>
        <v>11000</v>
      </c>
      <c r="AQ13">
        <f>IF($C13=-1,-1,VLOOKUP($C13,'HCAD Process'!$D$5:$CZ$504,VLOOKUP(AQ$4,'Table Name'!$C$2:$D$100,2,FALSE),FALSE))</f>
        <v>510</v>
      </c>
      <c r="AR13">
        <f>IF($C13=-1,-1,VLOOKUP($C13,'HCAD Process'!$D$5:$CZ$504,VLOOKUP(AR$4,'Table Name'!$C$2:$D$100,2,FALSE),FALSE))</f>
        <v>1</v>
      </c>
      <c r="AS13">
        <f>IF($C13=-1,-1,VLOOKUP($C13,'HCAD Process'!$D$5:$CZ$504,VLOOKUP(AS$4,'Table Name'!$C$2:$D$100,2,FALSE),FALSE))</f>
        <v>0</v>
      </c>
      <c r="AT13">
        <f>IF($C13=-1,-1,VLOOKUP($C13,'HCAD Process'!$D$5:$CZ$504,VLOOKUP(AT$4,'Table Name'!$C$2:$D$100,2,FALSE),FALSE))</f>
        <v>0</v>
      </c>
      <c r="AU13">
        <f>IF($C13=-1,-1,VLOOKUP($C13,'HCAD Process'!$D$5:$CZ$504,VLOOKUP(AU$4,'Table Name'!$C$2:$D$100,2,FALSE),FALSE))</f>
        <v>0</v>
      </c>
      <c r="AV13">
        <f>IF($C13=-1,-1,VLOOKUP($C13,'HCAD Process'!$D$5:$CZ$504,VLOOKUP(AV$4,'Table Name'!$C$2:$D$100,2,FALSE),FALSE))</f>
        <v>0</v>
      </c>
      <c r="AW13">
        <f>IF($C13=-1,-1,VLOOKUP($C13,'HCAD Process'!$D$5:$CZ$504,VLOOKUP(AW$4,'Table Name'!$C$2:$D$100,2,FALSE),FALSE))</f>
        <v>0</v>
      </c>
      <c r="AX13">
        <f>IF($C13=-1,-1,VLOOKUP($C13,'HCAD Process'!$D$5:$CZ$504,VLOOKUP(AX$4,'Table Name'!$C$2:$D$100,2,FALSE),FALSE))</f>
        <v>0</v>
      </c>
      <c r="AY13">
        <f>IF($C13=-1,-1,VLOOKUP($C13,'HCAD Process'!$D$5:$CZ$504,VLOOKUP(AY$4,'Table Name'!$C$2:$D$100,2,FALSE),FALSE))</f>
        <v>0</v>
      </c>
      <c r="AZ13">
        <f>IF($C13=-1,-1,VLOOKUP($C13,'HCAD Process'!$D$5:$CZ$504,VLOOKUP(AZ$4,'Table Name'!$C$2:$D$100,2,FALSE),FALSE))</f>
        <v>0</v>
      </c>
      <c r="BA13" t="str">
        <f>IF($C13=-1,-1,VLOOKUP($C13,'HCAD Process'!$D$5:$CZ$504,VLOOKUP(BA$4,'Table Name'!$C$2:$D$100,2,FALSE),FALSE))</f>
        <v>7</v>
      </c>
      <c r="BB13" t="str">
        <f>IF($C13=-1,-1,VLOOKUP($C13,'HCAD Process'!$D$5:$CZ$504,VLOOKUP(BB$4,'Table Name'!$C$2:$D$100,2,FALSE),FALSE))</f>
        <v>TR 14A-1</v>
      </c>
      <c r="BC13" t="str">
        <f>IF($C13=-1,-1,VLOOKUP($C13,'HCAD Process'!$D$5:$CZ$504,VLOOKUP(BC$4,'Table Name'!$C$2:$D$100,2,FALSE),FALSE))</f>
        <v>FAIRBANKS SEC 1</v>
      </c>
      <c r="BD13" t="str">
        <f>IF($C13=-1,-1,VLOOKUP($C13,'HCAD Process'!$D$5:$CZ$504,VLOOKUP(BD$4,'Table Name'!$C$2:$D$100,2,FALSE),FALSE))</f>
        <v>6007</v>
      </c>
      <c r="BE13" t="str">
        <f>IF($C13=-1,-1,VLOOKUP($C13,'HCAD Process'!$D$5:$CZ$504,VLOOKUP(BE$4,'Table Name'!$C$2:$D$100,2,FALSE),FALSE))</f>
        <v>Near Northwest</v>
      </c>
      <c r="BF13" t="str">
        <f>IF($C13=-1,-1,VLOOKUP($C13,'HCAD Process'!$D$5:$CZ$504,VLOOKUP(BF$4,'Table Name'!$C$2:$D$100,2,FALSE),FALSE))</f>
        <v>223</v>
      </c>
      <c r="BG13" t="str">
        <f>IF($C13=-1,-1,VLOOKUP($C13,'HCAD Process'!$D$5:$CZ$504,VLOOKUP(BG$4,'Table Name'!$C$2:$D$100,2,FALSE),FALSE))</f>
        <v>ISD 04 - Inside Beltway 8</v>
      </c>
      <c r="BH13" t="str">
        <f>IF($C13=-1,-1,VLOOKUP($C13,'HCAD Process'!$D$5:$CZ$504,VLOOKUP(BH$4,'Table Name'!$C$2:$D$100,2,FALSE),FALSE))</f>
        <v>5986.66</v>
      </c>
      <c r="BI13" t="str">
        <f>IF($C13=-1,-1,VLOOKUP($C13,'HCAD Process'!$D$5:$CZ$504,VLOOKUP(BI$4,'Table Name'!$C$2:$D$100,2,FALSE),FALSE))</f>
        <v>0</v>
      </c>
      <c r="BJ13" t="str">
        <f>IF($C13=-1,-1,VLOOKUP($C13,'HCAD Process'!$D$5:$CZ$504,VLOOKUP(BJ$4,'Table Name'!$C$2:$D$100,2,FALSE),FALSE))</f>
        <v>04</v>
      </c>
      <c r="BK13" t="str">
        <f>IF($C13=-1,-1,VLOOKUP($C13,'HCAD Process'!$D$5:$CZ$504,VLOOKUP(BK$4,'Table Name'!$C$2:$D$100,2,FALSE),FALSE))</f>
        <v>4961D</v>
      </c>
      <c r="BL13" t="str">
        <f>IF($C13=-1,-1,VLOOKUP($C13,'HCAD Process'!$D$5:$CZ$504,VLOOKUP(BL$4,'Table Name'!$C$2:$D$100,2,FALSE),FALSE))</f>
        <v>450B</v>
      </c>
      <c r="BM13" t="str">
        <f>IF($C13=-1,-1,VLOOKUP($C13,'HCAD Process'!$D$5:$CZ$504,VLOOKUP(BM$4,'Table Name'!$C$2:$D$100,2,FALSE),FALSE))</f>
        <v>004 040 041 042 043 044 045 061 793</v>
      </c>
      <c r="BN13" t="str">
        <f>IF($C13=-1,-1,VLOOKUP($C13,'HCAD Process'!$D$5:$CZ$504,VLOOKUP(BN$4,'Table Name'!$C$2:$D$100,2,FALSE),FALSE))</f>
        <v>Real, Commercial</v>
      </c>
      <c r="BO13" t="str">
        <f>IF($C13=-1,-1,VLOOKUP($C13,'HCAD Process'!$D$5:$CZ$504,VLOOKUP(BO$4,'Table Name'!$C$2:$D$100,2,FALSE),FALSE))</f>
        <v>F1</v>
      </c>
      <c r="BP13" t="str">
        <f>IF($C13=-1,-1,VLOOKUP($C13,'HCAD Process'!$D$5:$CZ$504,VLOOKUP(BP$4,'Table Name'!$C$2:$D$100,2,FALSE),FALSE))</f>
        <v>Real, Commercial</v>
      </c>
      <c r="BQ13" t="str">
        <f>IF($C13=-1,-1,VLOOKUP($C13,'HCAD Process'!$D$5:$CZ$504,VLOOKUP(BQ$4,'Table Name'!$C$2:$D$100,2,FALSE),FALSE))</f>
        <v>Warehouse - Metallic</v>
      </c>
      <c r="BR13" t="str">
        <f>IF($C13=-1,-1,VLOOKUP($C13,'HCAD Process'!$D$5:$CZ$504,VLOOKUP(BR$4,'Table Name'!$C$2:$D$100,2,FALSE),FALSE))</f>
        <v>Shell, Industrial</v>
      </c>
      <c r="BS13" t="str">
        <f>IF($C13=-1,-1,VLOOKUP($C13,'HCAD Process'!$D$5:$CZ$504,VLOOKUP(BS$4,'Table Name'!$C$2:$D$100,2,FALSE),FALSE))</f>
        <v>8003</v>
      </c>
      <c r="BT13" t="str">
        <f>IF($C13=-1,-1,VLOOKUP($C13,'HCAD Process'!$D$5:$CZ$504,VLOOKUP(BT$4,'Table Name'!$C$2:$D$100,2,FALSE),FALSE))</f>
        <v>Land Neighborhood Section 3</v>
      </c>
      <c r="BU13">
        <f>IF($C13=-1,-1,VLOOKUP($C13,'HCAD Process'!$D$5:$CZ$504,VLOOKUP(BU$4,'Table Name'!$C$2:$D$100,2,FALSE),FALSE))</f>
        <v>159120</v>
      </c>
      <c r="BV13" t="str">
        <f>IF($C13=-1,-1,VLOOKUP($C13,'HCAD Process'!$D$5:$CZ$504,VLOOKUP(BV$4,'Table Name'!$C$2:$D$100,2,FALSE),FALSE))</f>
        <v>SF</v>
      </c>
      <c r="BW13" t="str">
        <f>IF($C13=-1,-1,VLOOKUP($C13,'HCAD Process'!$D$5:$CZ$504,VLOOKUP(BW$4,'Table Name'!$C$2:$D$100,2,FALSE),FALSE))</f>
        <v>1.0000</v>
      </c>
      <c r="BX13" t="str">
        <f>IF($C13=-1,-1,VLOOKUP($C13,'HCAD Process'!$D$5:$CZ$504,VLOOKUP(BX$4,'Table Name'!$C$2:$D$100,2,FALSE),FALSE))</f>
        <v>1.0000</v>
      </c>
      <c r="BY13" t="str">
        <f>IF($C13=-1,-1,VLOOKUP($C13,'HCAD Process'!$D$5:$CZ$504,VLOOKUP(BY$4,'Table Name'!$C$2:$D$100,2,FALSE),FALSE))</f>
        <v>1.0000</v>
      </c>
      <c r="BZ13" t="str">
        <f>IF($C13=-1,-1,VLOOKUP($C13,'HCAD Process'!$D$5:$CZ$504,VLOOKUP(BZ$4,'Table Name'!$C$2:$D$100,2,FALSE),FALSE))</f>
        <v>1.0000</v>
      </c>
      <c r="CA13">
        <f>IF($C13=-1,-1,VLOOKUP($C13,'HCAD Process'!$D$5:$CZ$504,VLOOKUP(CA$4,'Table Name'!$C$2:$D$100,2,FALSE),FALSE))</f>
        <v>4</v>
      </c>
      <c r="CB13">
        <f>IF($C13=-1,-1,VLOOKUP($C13,'HCAD Process'!$D$5:$CZ$504,VLOOKUP(CB$4,'Table Name'!$C$2:$D$100,2,FALSE),FALSE))</f>
        <v>4</v>
      </c>
      <c r="CC13">
        <f>IF($C13=-1,-1,VLOOKUP($C13,'HCAD Process'!$D$5:$CZ$504,VLOOKUP(CC$4,'Table Name'!$C$2:$D$100,2,FALSE),FALSE))</f>
        <v>636480</v>
      </c>
      <c r="CD13">
        <f>IF($C13=-1,-1,VLOOKUP($C13,'HCAD Process'!$D$5:$CZ$504,VLOOKUP(CD$4,'Table Name'!$C$2:$D$100,2,FALSE),FALSE))</f>
        <v>-1</v>
      </c>
      <c r="CE13" t="str">
        <f>IF($C13=-1,-1,VLOOKUP($C13,'HCAD Process'!$D$5:$CZ$504,VLOOKUP(CE$4,'Table Name'!$C$2:$D$100,2,FALSE),FALSE))</f>
        <v>01318100000672</v>
      </c>
    </row>
    <row r="14" spans="2:83" x14ac:dyDescent="0.25">
      <c r="B14">
        <f t="shared" si="0"/>
        <v>10</v>
      </c>
      <c r="C14" t="str">
        <f t="array" ref="C14">IF(ISERROR(INDEX('HCAD Process'!CF$5:CF$504,MATCH(0,COUNTIF(C$4:C13,'HCAD Process'!CF$5:CF$504)+('HCAD Process'!CF$5:CF$504=-1),0))),-1,INDEX('HCAD Process'!CF$5:CF$504,MATCH(0,COUNTIF(C$4:C13,'HCAD Process'!CF$5:CF$504)+('HCAD Process'!CF$5:CF$504=-1),0)))</f>
        <v>01318100000673</v>
      </c>
      <c r="D14" t="str">
        <f>IF($C14=-1,-1,VLOOKUP($C14,'HCAD Process'!$D$5:$CZ$504,VLOOKUP(D$4,'Table Name'!$C$2:$D$100,2,FALSE),FALSE))</f>
        <v>0131810000067</v>
      </c>
      <c r="E14" t="str">
        <f>IF($C14=-1,-1,VLOOKUP($C14,'HCAD Process'!$D$5:$CZ$504,VLOOKUP(E$4,'Table Name'!$C$2:$D$100,2,FALSE),FALSE))</f>
        <v>05/03/2016</v>
      </c>
      <c r="F14" t="str">
        <f>IF($C14=-1,-1,VLOOKUP($C14,'HCAD Process'!$D$5:$CZ$504,VLOOKUP(F$4,'Table Name'!$C$2:$D$100,2,FALSE),FALSE))</f>
        <v>TANNER 9863 PROPERTIES LLC</v>
      </c>
      <c r="G14">
        <f>IF($C14=-1,-1,VLOOKUP($C14,'HCAD Process'!$D$5:$CZ$504,VLOOKUP(G$4,'Table Name'!$C$2:$D$100,2,FALSE),FALSE))</f>
        <v>0</v>
      </c>
      <c r="H14" t="str">
        <f>IF($C14=-1,-1,VLOOKUP($C14,'HCAD Process'!$D$5:$CZ$504,VLOOKUP(H$4,'Table Name'!$C$2:$D$100,2,FALSE),FALSE))</f>
        <v>Barris</v>
      </c>
      <c r="I14" t="str">
        <f>IF($C14=-1,-1,VLOOKUP($C14,'HCAD Process'!$D$5:$CZ$504,VLOOKUP(I$4,'Table Name'!$C$2:$D$100,2,FALSE),FALSE))</f>
        <v>9863 TANNER RD</v>
      </c>
      <c r="J14" t="str">
        <f>IF($C14=-1,-1,VLOOKUP($C14,'HCAD Process'!$D$5:$CZ$504,VLOOKUP(J$4,'Table Name'!$C$2:$D$100,2,FALSE),FALSE))</f>
        <v>HOUSTON</v>
      </c>
      <c r="K14" t="str">
        <f>IF($C14=-1,-1,VLOOKUP($C14,'HCAD Process'!$D$5:$CZ$504,VLOOKUP(K$4,'Table Name'!$C$2:$D$100,2,FALSE),FALSE))</f>
        <v>77041</v>
      </c>
      <c r="L14">
        <f>IF($C14=-1,-1,VLOOKUP($C14,'HCAD Process'!$D$5:$CZ$504,VLOOKUP(L$4,'Table Name'!$C$2:$D$100,2,FALSE),FALSE))</f>
        <v>1675095</v>
      </c>
      <c r="M14">
        <f>IF($C14=-1,-1,VLOOKUP($C14,'HCAD Process'!$D$5:$CZ$504,VLOOKUP(M$4,'Table Name'!$C$2:$D$100,2,FALSE),FALSE))</f>
        <v>1711419</v>
      </c>
      <c r="N14">
        <f>IF($C14=-1,-1,VLOOKUP($C14,'HCAD Process'!$D$5:$CZ$504,VLOOKUP(N$4,'Table Name'!$C$2:$D$100,2,FALSE),FALSE))</f>
        <v>1711419</v>
      </c>
      <c r="O14">
        <f>IF($C14=-1,-1,VLOOKUP($C14,'HCAD Process'!$D$5:$CZ$504,VLOOKUP(O$4,'Table Name'!$C$2:$D$100,2,FALSE),FALSE))</f>
        <v>0</v>
      </c>
      <c r="P14" t="e">
        <f>IF($C14=-1,-1,VLOOKUP($C14,'HCAD Process'!$D$5:$CZ$504,VLOOKUP(P$4,'Table Name'!$C$2:$D$100,2,FALSE),FALSE))</f>
        <v>#REF!</v>
      </c>
      <c r="Q14" t="str">
        <f>IF($C14=-1,-1,VLOOKUP($C14,'HCAD Process'!$D$5:$CZ$504,VLOOKUP(Q$4,'Table Name'!$C$2:$D$100,2,FALSE),FALSE))</f>
        <v>COMMERCIAL</v>
      </c>
      <c r="R14" t="str">
        <f>IF($C14=-1,-1,VLOOKUP($C14,'HCAD Process'!$D$5:$CZ$504,VLOOKUP(R$4,'Table Name'!$C$2:$D$100,2,FALSE),FALSE))</f>
        <v>3</v>
      </c>
      <c r="S14" t="str">
        <f>IF($C14=-1,-1,VLOOKUP($C14,'HCAD Process'!$D$5:$CZ$504,VLOOKUP(S$4,'Table Name'!$C$2:$D$100,2,FALSE),FALSE))</f>
        <v>4399</v>
      </c>
      <c r="T14" t="str">
        <f>IF($C14=-1,-1,VLOOKUP($C14,'HCAD Process'!$D$5:$CZ$504,VLOOKUP(T$4,'Table Name'!$C$2:$D$100,2,FALSE),FALSE))</f>
        <v>8454</v>
      </c>
      <c r="U14" t="str">
        <f>IF($C14=-1,-1,VLOOKUP($C14,'HCAD Process'!$D$5:$CZ$504,VLOOKUP(U$4,'Table Name'!$C$2:$D$100,2,FALSE),FALSE))</f>
        <v>S</v>
      </c>
      <c r="V14" t="str">
        <f>IF($C14=-1,-1,VLOOKUP($C14,'HCAD Process'!$D$5:$CZ$504,VLOOKUP(V$4,'Table Name'!$C$2:$D$100,2,FALSE),FALSE))</f>
        <v>Open Steel Skeleton</v>
      </c>
      <c r="W14">
        <f>IF($C14=-1,-1,VLOOKUP($C14,'HCAD Process'!$D$5:$CZ$504,VLOOKUP(W$4,'Table Name'!$C$2:$D$100,2,FALSE),FALSE))</f>
        <v>237481</v>
      </c>
      <c r="X14">
        <f>IF($C14=-1,-1,VLOOKUP($C14,'HCAD Process'!$D$5:$CZ$504,VLOOKUP(X$4,'Table Name'!$C$2:$D$100,2,FALSE),FALSE))</f>
        <v>0</v>
      </c>
      <c r="Y14">
        <f>IF($C14=-1,-1,VLOOKUP($C14,'HCAD Process'!$D$5:$CZ$504,VLOOKUP(Y$4,'Table Name'!$C$2:$D$100,2,FALSE),FALSE))</f>
        <v>702400</v>
      </c>
      <c r="Z14">
        <f>IF($C14=-1,-1,VLOOKUP($C14,'HCAD Process'!$D$5:$CZ$504,VLOOKUP(Z$4,'Table Name'!$C$2:$D$100,2,FALSE),FALSE))</f>
        <v>0</v>
      </c>
      <c r="AA14" t="str">
        <f>IF($C14=-1,-1,VLOOKUP($C14,'HCAD Process'!$D$5:$CZ$504,VLOOKUP(AA$4,'Table Name'!$C$2:$D$100,2,FALSE),FALSE))</f>
        <v>.661900</v>
      </c>
      <c r="AB14" t="str">
        <f>IF($C14=-1,-1,VLOOKUP($C14,'HCAD Process'!$D$5:$CZ$504,VLOOKUP(AB$4,'Table Name'!$C$2:$D$100,2,FALSE),FALSE))</f>
        <v>C</v>
      </c>
      <c r="AC14" t="str">
        <f>IF($C14=-1,-1,VLOOKUP($C14,'HCAD Process'!$D$5:$CZ$504,VLOOKUP(AC$4,'Table Name'!$C$2:$D$100,2,FALSE),FALSE))</f>
        <v>Average</v>
      </c>
      <c r="AD14" t="str">
        <f>IF($C14=-1,-1,VLOOKUP($C14,'HCAD Process'!$D$5:$CZ$504,VLOOKUP(AD$4,'Table Name'!$C$2:$D$100,2,FALSE),FALSE))</f>
        <v>1982</v>
      </c>
      <c r="AE14" t="str">
        <f>IF($C14=-1,-1,VLOOKUP($C14,'HCAD Process'!$D$5:$CZ$504,VLOOKUP(AE$4,'Table Name'!$C$2:$D$100,2,FALSE),FALSE))</f>
        <v>1982</v>
      </c>
      <c r="AF14" t="str">
        <f>IF($C14=-1,-1,VLOOKUP($C14,'HCAD Process'!$D$5:$CZ$504,VLOOKUP(AF$4,'Table Name'!$C$2:$D$100,2,FALSE),FALSE))</f>
        <v>0</v>
      </c>
      <c r="AG14" t="str">
        <f>IF($C14=-1,-1,VLOOKUP($C14,'HCAD Process'!$D$5:$CZ$504,VLOOKUP(AG$4,'Table Name'!$C$2:$D$100,2,FALSE),FALSE))</f>
        <v>1983</v>
      </c>
      <c r="AH14">
        <f>IF($C14=-1,-1,VLOOKUP($C14,'HCAD Process'!$D$5:$CZ$504,VLOOKUP(AH$4,'Table Name'!$C$2:$D$100,2,FALSE),FALSE))</f>
        <v>0</v>
      </c>
      <c r="AI14" t="str">
        <f>IF($C14=-1,-1,VLOOKUP($C14,'HCAD Process'!$D$5:$CZ$504,VLOOKUP(AI$4,'Table Name'!$C$2:$D$100,2,FALSE),FALSE))</f>
        <v>01/01/1997</v>
      </c>
      <c r="AJ14">
        <f>IF($C14=-1,-1,VLOOKUP($C14,'HCAD Process'!$D$5:$CZ$504,VLOOKUP(AJ$4,'Table Name'!$C$2:$D$100,2,FALSE),FALSE))</f>
        <v>0</v>
      </c>
      <c r="AK14">
        <f>IF($C14=-1,-1,VALUE(VLOOKUP($C14,'HCAD Process'!$D$5:$CZ$504,VLOOKUP(AK$4,'Table Name'!$C$2:$D$100,2,FALSE),FALSE)))</f>
        <v>20000</v>
      </c>
      <c r="AL14">
        <f>IF($C14=-1,-1,VLOOKUP($C14,'HCAD Process'!$D$5:$CZ$504,VLOOKUP(AL$4,'Table Name'!$C$2:$D$100,2,FALSE),FALSE))</f>
        <v>20000</v>
      </c>
      <c r="AM14">
        <f>IF($C14=-1,-1,VLOOKUP($C14,'HCAD Process'!$D$5:$CZ$504,VLOOKUP(AM$4,'Table Name'!$C$2:$D$100,2,FALSE),FALSE))</f>
        <v>0</v>
      </c>
      <c r="AN14">
        <f>IF($C14=-1,-1,VLOOKUP($C14,'HCAD Process'!$D$5:$CZ$504,VLOOKUP(AN$4,'Table Name'!$C$2:$D$100,2,FALSE),FALSE))</f>
        <v>0</v>
      </c>
      <c r="AO14">
        <f>IF($C14=-1,-1,VLOOKUP($C14,'HCAD Process'!$D$5:$CZ$504,VLOOKUP(AO$4,'Table Name'!$C$2:$D$100,2,FALSE),FALSE))</f>
        <v>0</v>
      </c>
      <c r="AP14">
        <f>IF($C14=-1,-1,VLOOKUP($C14,'HCAD Process'!$D$5:$CZ$504,VLOOKUP(AP$4,'Table Name'!$C$2:$D$100,2,FALSE),FALSE))</f>
        <v>20000</v>
      </c>
      <c r="AQ14">
        <f>IF($C14=-1,-1,VLOOKUP($C14,'HCAD Process'!$D$5:$CZ$504,VLOOKUP(AQ$4,'Table Name'!$C$2:$D$100,2,FALSE),FALSE))</f>
        <v>600</v>
      </c>
      <c r="AR14">
        <f>IF($C14=-1,-1,VLOOKUP($C14,'HCAD Process'!$D$5:$CZ$504,VLOOKUP(AR$4,'Table Name'!$C$2:$D$100,2,FALSE),FALSE))</f>
        <v>1</v>
      </c>
      <c r="AS14">
        <f>IF($C14=-1,-1,VLOOKUP($C14,'HCAD Process'!$D$5:$CZ$504,VLOOKUP(AS$4,'Table Name'!$C$2:$D$100,2,FALSE),FALSE))</f>
        <v>0</v>
      </c>
      <c r="AT14">
        <f>IF($C14=-1,-1,VLOOKUP($C14,'HCAD Process'!$D$5:$CZ$504,VLOOKUP(AT$4,'Table Name'!$C$2:$D$100,2,FALSE),FALSE))</f>
        <v>0</v>
      </c>
      <c r="AU14">
        <f>IF($C14=-1,-1,VLOOKUP($C14,'HCAD Process'!$D$5:$CZ$504,VLOOKUP(AU$4,'Table Name'!$C$2:$D$100,2,FALSE),FALSE))</f>
        <v>0</v>
      </c>
      <c r="AV14">
        <f>IF($C14=-1,-1,VLOOKUP($C14,'HCAD Process'!$D$5:$CZ$504,VLOOKUP(AV$4,'Table Name'!$C$2:$D$100,2,FALSE),FALSE))</f>
        <v>0</v>
      </c>
      <c r="AW14">
        <f>IF($C14=-1,-1,VLOOKUP($C14,'HCAD Process'!$D$5:$CZ$504,VLOOKUP(AW$4,'Table Name'!$C$2:$D$100,2,FALSE),FALSE))</f>
        <v>0</v>
      </c>
      <c r="AX14">
        <f>IF($C14=-1,-1,VLOOKUP($C14,'HCAD Process'!$D$5:$CZ$504,VLOOKUP(AX$4,'Table Name'!$C$2:$D$100,2,FALSE),FALSE))</f>
        <v>0</v>
      </c>
      <c r="AY14">
        <f>IF($C14=-1,-1,VLOOKUP($C14,'HCAD Process'!$D$5:$CZ$504,VLOOKUP(AY$4,'Table Name'!$C$2:$D$100,2,FALSE),FALSE))</f>
        <v>0</v>
      </c>
      <c r="AZ14">
        <f>IF($C14=-1,-1,VLOOKUP($C14,'HCAD Process'!$D$5:$CZ$504,VLOOKUP(AZ$4,'Table Name'!$C$2:$D$100,2,FALSE),FALSE))</f>
        <v>0</v>
      </c>
      <c r="BA14" t="str">
        <f>IF($C14=-1,-1,VLOOKUP($C14,'HCAD Process'!$D$5:$CZ$504,VLOOKUP(BA$4,'Table Name'!$C$2:$D$100,2,FALSE),FALSE))</f>
        <v>7</v>
      </c>
      <c r="BB14" t="str">
        <f>IF($C14=-1,-1,VLOOKUP($C14,'HCAD Process'!$D$5:$CZ$504,VLOOKUP(BB$4,'Table Name'!$C$2:$D$100,2,FALSE),FALSE))</f>
        <v>TR 14A-1</v>
      </c>
      <c r="BC14" t="str">
        <f>IF($C14=-1,-1,VLOOKUP($C14,'HCAD Process'!$D$5:$CZ$504,VLOOKUP(BC$4,'Table Name'!$C$2:$D$100,2,FALSE),FALSE))</f>
        <v>FAIRBANKS SEC 1</v>
      </c>
      <c r="BD14" t="str">
        <f>IF($C14=-1,-1,VLOOKUP($C14,'HCAD Process'!$D$5:$CZ$504,VLOOKUP(BD$4,'Table Name'!$C$2:$D$100,2,FALSE),FALSE))</f>
        <v>6007</v>
      </c>
      <c r="BE14" t="str">
        <f>IF($C14=-1,-1,VLOOKUP($C14,'HCAD Process'!$D$5:$CZ$504,VLOOKUP(BE$4,'Table Name'!$C$2:$D$100,2,FALSE),FALSE))</f>
        <v>Near Northwest</v>
      </c>
      <c r="BF14" t="str">
        <f>IF($C14=-1,-1,VLOOKUP($C14,'HCAD Process'!$D$5:$CZ$504,VLOOKUP(BF$4,'Table Name'!$C$2:$D$100,2,FALSE),FALSE))</f>
        <v>223</v>
      </c>
      <c r="BG14" t="str">
        <f>IF($C14=-1,-1,VLOOKUP($C14,'HCAD Process'!$D$5:$CZ$504,VLOOKUP(BG$4,'Table Name'!$C$2:$D$100,2,FALSE),FALSE))</f>
        <v>ISD 04 - Inside Beltway 8</v>
      </c>
      <c r="BH14" t="str">
        <f>IF($C14=-1,-1,VLOOKUP($C14,'HCAD Process'!$D$5:$CZ$504,VLOOKUP(BH$4,'Table Name'!$C$2:$D$100,2,FALSE),FALSE))</f>
        <v>5986.66</v>
      </c>
      <c r="BI14" t="str">
        <f>IF($C14=-1,-1,VLOOKUP($C14,'HCAD Process'!$D$5:$CZ$504,VLOOKUP(BI$4,'Table Name'!$C$2:$D$100,2,FALSE),FALSE))</f>
        <v>0</v>
      </c>
      <c r="BJ14" t="str">
        <f>IF($C14=-1,-1,VLOOKUP($C14,'HCAD Process'!$D$5:$CZ$504,VLOOKUP(BJ$4,'Table Name'!$C$2:$D$100,2,FALSE),FALSE))</f>
        <v>04</v>
      </c>
      <c r="BK14" t="str">
        <f>IF($C14=-1,-1,VLOOKUP($C14,'HCAD Process'!$D$5:$CZ$504,VLOOKUP(BK$4,'Table Name'!$C$2:$D$100,2,FALSE),FALSE))</f>
        <v>4961D</v>
      </c>
      <c r="BL14" t="str">
        <f>IF($C14=-1,-1,VLOOKUP($C14,'HCAD Process'!$D$5:$CZ$504,VLOOKUP(BL$4,'Table Name'!$C$2:$D$100,2,FALSE),FALSE))</f>
        <v>450B</v>
      </c>
      <c r="BM14" t="str">
        <f>IF($C14=-1,-1,VLOOKUP($C14,'HCAD Process'!$D$5:$CZ$504,VLOOKUP(BM$4,'Table Name'!$C$2:$D$100,2,FALSE),FALSE))</f>
        <v>004 040 041 042 043 044 045 061 793</v>
      </c>
      <c r="BN14" t="str">
        <f>IF($C14=-1,-1,VLOOKUP($C14,'HCAD Process'!$D$5:$CZ$504,VLOOKUP(BN$4,'Table Name'!$C$2:$D$100,2,FALSE),FALSE))</f>
        <v>Real, Commercial</v>
      </c>
      <c r="BO14" t="str">
        <f>IF($C14=-1,-1,VLOOKUP($C14,'HCAD Process'!$D$5:$CZ$504,VLOOKUP(BO$4,'Table Name'!$C$2:$D$100,2,FALSE),FALSE))</f>
        <v>F1</v>
      </c>
      <c r="BP14" t="str">
        <f>IF($C14=-1,-1,VLOOKUP($C14,'HCAD Process'!$D$5:$CZ$504,VLOOKUP(BP$4,'Table Name'!$C$2:$D$100,2,FALSE),FALSE))</f>
        <v>Real, Commercial</v>
      </c>
      <c r="BQ14" t="str">
        <f>IF($C14=-1,-1,VLOOKUP($C14,'HCAD Process'!$D$5:$CZ$504,VLOOKUP(BQ$4,'Table Name'!$C$2:$D$100,2,FALSE),FALSE))</f>
        <v>Warehouse - Metallic</v>
      </c>
      <c r="BR14" t="str">
        <f>IF($C14=-1,-1,VLOOKUP($C14,'HCAD Process'!$D$5:$CZ$504,VLOOKUP(BR$4,'Table Name'!$C$2:$D$100,2,FALSE),FALSE))</f>
        <v>Shell, Industrial</v>
      </c>
      <c r="BS14" t="str">
        <f>IF($C14=-1,-1,VLOOKUP($C14,'HCAD Process'!$D$5:$CZ$504,VLOOKUP(BS$4,'Table Name'!$C$2:$D$100,2,FALSE),FALSE))</f>
        <v>8003</v>
      </c>
      <c r="BT14" t="str">
        <f>IF($C14=-1,-1,VLOOKUP($C14,'HCAD Process'!$D$5:$CZ$504,VLOOKUP(BT$4,'Table Name'!$C$2:$D$100,2,FALSE),FALSE))</f>
        <v>Land Neighborhood Section 3</v>
      </c>
      <c r="BU14">
        <f>IF($C14=-1,-1,VLOOKUP($C14,'HCAD Process'!$D$5:$CZ$504,VLOOKUP(BU$4,'Table Name'!$C$2:$D$100,2,FALSE),FALSE))</f>
        <v>159120</v>
      </c>
      <c r="BV14" t="str">
        <f>IF($C14=-1,-1,VLOOKUP($C14,'HCAD Process'!$D$5:$CZ$504,VLOOKUP(BV$4,'Table Name'!$C$2:$D$100,2,FALSE),FALSE))</f>
        <v>SF</v>
      </c>
      <c r="BW14" t="str">
        <f>IF($C14=-1,-1,VLOOKUP($C14,'HCAD Process'!$D$5:$CZ$504,VLOOKUP(BW$4,'Table Name'!$C$2:$D$100,2,FALSE),FALSE))</f>
        <v>1.0000</v>
      </c>
      <c r="BX14" t="str">
        <f>IF($C14=-1,-1,VLOOKUP($C14,'HCAD Process'!$D$5:$CZ$504,VLOOKUP(BX$4,'Table Name'!$C$2:$D$100,2,FALSE),FALSE))</f>
        <v>1.0000</v>
      </c>
      <c r="BY14" t="str">
        <f>IF($C14=-1,-1,VLOOKUP($C14,'HCAD Process'!$D$5:$CZ$504,VLOOKUP(BY$4,'Table Name'!$C$2:$D$100,2,FALSE),FALSE))</f>
        <v>1.0000</v>
      </c>
      <c r="BZ14" t="str">
        <f>IF($C14=-1,-1,VLOOKUP($C14,'HCAD Process'!$D$5:$CZ$504,VLOOKUP(BZ$4,'Table Name'!$C$2:$D$100,2,FALSE),FALSE))</f>
        <v>1.0000</v>
      </c>
      <c r="CA14">
        <f>IF($C14=-1,-1,VLOOKUP($C14,'HCAD Process'!$D$5:$CZ$504,VLOOKUP(CA$4,'Table Name'!$C$2:$D$100,2,FALSE),FALSE))</f>
        <v>4</v>
      </c>
      <c r="CB14">
        <f>IF($C14=-1,-1,VLOOKUP($C14,'HCAD Process'!$D$5:$CZ$504,VLOOKUP(CB$4,'Table Name'!$C$2:$D$100,2,FALSE),FALSE))</f>
        <v>4</v>
      </c>
      <c r="CC14">
        <f>IF($C14=-1,-1,VLOOKUP($C14,'HCAD Process'!$D$5:$CZ$504,VLOOKUP(CC$4,'Table Name'!$C$2:$D$100,2,FALSE),FALSE))</f>
        <v>636480</v>
      </c>
      <c r="CD14">
        <f>IF($C14=-1,-1,VLOOKUP($C14,'HCAD Process'!$D$5:$CZ$504,VLOOKUP(CD$4,'Table Name'!$C$2:$D$100,2,FALSE),FALSE))</f>
        <v>-1</v>
      </c>
      <c r="CE14" t="str">
        <f>IF($C14=-1,-1,VLOOKUP($C14,'HCAD Process'!$D$5:$CZ$504,VLOOKUP(CE$4,'Table Name'!$C$2:$D$100,2,FALSE),FALSE))</f>
        <v>01318100000673</v>
      </c>
    </row>
    <row r="15" spans="2:83" x14ac:dyDescent="0.25">
      <c r="B15">
        <f t="shared" si="0"/>
        <v>11</v>
      </c>
      <c r="C15" t="str">
        <f t="array" ref="C15">IF(ISERROR(INDEX('HCAD Process'!CF$5:CF$504,MATCH(0,COUNTIF(C$4:C14,'HCAD Process'!CF$5:CF$504)+('HCAD Process'!CF$5:CF$504=-1),0))),-1,INDEX('HCAD Process'!CF$5:CF$504,MATCH(0,COUNTIF(C$4:C14,'HCAD Process'!CF$5:CF$504)+('HCAD Process'!CF$5:CF$504=-1),0)))</f>
        <v>01318100000674</v>
      </c>
      <c r="D15" t="str">
        <f>IF($C15=-1,-1,VLOOKUP($C15,'HCAD Process'!$D$5:$CZ$504,VLOOKUP(D$4,'Table Name'!$C$2:$D$100,2,FALSE),FALSE))</f>
        <v>0131810000067</v>
      </c>
      <c r="E15" t="str">
        <f>IF($C15=-1,-1,VLOOKUP($C15,'HCAD Process'!$D$5:$CZ$504,VLOOKUP(E$4,'Table Name'!$C$2:$D$100,2,FALSE),FALSE))</f>
        <v>05/03/2016</v>
      </c>
      <c r="F15" t="str">
        <f>IF($C15=-1,-1,VLOOKUP($C15,'HCAD Process'!$D$5:$CZ$504,VLOOKUP(F$4,'Table Name'!$C$2:$D$100,2,FALSE),FALSE))</f>
        <v>TANNER 9863 PROPERTIES LLC</v>
      </c>
      <c r="G15">
        <f>IF($C15=-1,-1,VLOOKUP($C15,'HCAD Process'!$D$5:$CZ$504,VLOOKUP(G$4,'Table Name'!$C$2:$D$100,2,FALSE),FALSE))</f>
        <v>0</v>
      </c>
      <c r="H15" t="str">
        <f>IF($C15=-1,-1,VLOOKUP($C15,'HCAD Process'!$D$5:$CZ$504,VLOOKUP(H$4,'Table Name'!$C$2:$D$100,2,FALSE),FALSE))</f>
        <v>Barris</v>
      </c>
      <c r="I15" t="str">
        <f>IF($C15=-1,-1,VLOOKUP($C15,'HCAD Process'!$D$5:$CZ$504,VLOOKUP(I$4,'Table Name'!$C$2:$D$100,2,FALSE),FALSE))</f>
        <v>9863 TANNER RD</v>
      </c>
      <c r="J15" t="str">
        <f>IF($C15=-1,-1,VLOOKUP($C15,'HCAD Process'!$D$5:$CZ$504,VLOOKUP(J$4,'Table Name'!$C$2:$D$100,2,FALSE),FALSE))</f>
        <v>HOUSTON</v>
      </c>
      <c r="K15" t="str">
        <f>IF($C15=-1,-1,VLOOKUP($C15,'HCAD Process'!$D$5:$CZ$504,VLOOKUP(K$4,'Table Name'!$C$2:$D$100,2,FALSE),FALSE))</f>
        <v>77041</v>
      </c>
      <c r="L15">
        <f>IF($C15=-1,-1,VLOOKUP($C15,'HCAD Process'!$D$5:$CZ$504,VLOOKUP(L$4,'Table Name'!$C$2:$D$100,2,FALSE),FALSE))</f>
        <v>1675095</v>
      </c>
      <c r="M15">
        <f>IF($C15=-1,-1,VLOOKUP($C15,'HCAD Process'!$D$5:$CZ$504,VLOOKUP(M$4,'Table Name'!$C$2:$D$100,2,FALSE),FALSE))</f>
        <v>1711419</v>
      </c>
      <c r="N15">
        <f>IF($C15=-1,-1,VLOOKUP($C15,'HCAD Process'!$D$5:$CZ$504,VLOOKUP(N$4,'Table Name'!$C$2:$D$100,2,FALSE),FALSE))</f>
        <v>1711419</v>
      </c>
      <c r="O15">
        <f>IF($C15=-1,-1,VLOOKUP($C15,'HCAD Process'!$D$5:$CZ$504,VLOOKUP(O$4,'Table Name'!$C$2:$D$100,2,FALSE),FALSE))</f>
        <v>0</v>
      </c>
      <c r="P15" t="e">
        <f>IF($C15=-1,-1,VLOOKUP($C15,'HCAD Process'!$D$5:$CZ$504,VLOOKUP(P$4,'Table Name'!$C$2:$D$100,2,FALSE),FALSE))</f>
        <v>#REF!</v>
      </c>
      <c r="Q15" t="str">
        <f>IF($C15=-1,-1,VLOOKUP($C15,'HCAD Process'!$D$5:$CZ$504,VLOOKUP(Q$4,'Table Name'!$C$2:$D$100,2,FALSE),FALSE))</f>
        <v>COMMERCIAL</v>
      </c>
      <c r="R15" t="str">
        <f>IF($C15=-1,-1,VLOOKUP($C15,'HCAD Process'!$D$5:$CZ$504,VLOOKUP(R$4,'Table Name'!$C$2:$D$100,2,FALSE),FALSE))</f>
        <v>4</v>
      </c>
      <c r="S15" t="str">
        <f>IF($C15=-1,-1,VLOOKUP($C15,'HCAD Process'!$D$5:$CZ$504,VLOOKUP(S$4,'Table Name'!$C$2:$D$100,2,FALSE),FALSE))</f>
        <v>4399</v>
      </c>
      <c r="T15" t="str">
        <f>IF($C15=-1,-1,VLOOKUP($C15,'HCAD Process'!$D$5:$CZ$504,VLOOKUP(T$4,'Table Name'!$C$2:$D$100,2,FALSE),FALSE))</f>
        <v>8454</v>
      </c>
      <c r="U15" t="str">
        <f>IF($C15=-1,-1,VLOOKUP($C15,'HCAD Process'!$D$5:$CZ$504,VLOOKUP(U$4,'Table Name'!$C$2:$D$100,2,FALSE),FALSE))</f>
        <v>S</v>
      </c>
      <c r="V15" t="str">
        <f>IF($C15=-1,-1,VLOOKUP($C15,'HCAD Process'!$D$5:$CZ$504,VLOOKUP(V$4,'Table Name'!$C$2:$D$100,2,FALSE),FALSE))</f>
        <v>Open Steel Skeleton</v>
      </c>
      <c r="W15">
        <f>IF($C15=-1,-1,VLOOKUP($C15,'HCAD Process'!$D$5:$CZ$504,VLOOKUP(W$4,'Table Name'!$C$2:$D$100,2,FALSE),FALSE))</f>
        <v>377946</v>
      </c>
      <c r="X15">
        <f>IF($C15=-1,-1,VLOOKUP($C15,'HCAD Process'!$D$5:$CZ$504,VLOOKUP(X$4,'Table Name'!$C$2:$D$100,2,FALSE),FALSE))</f>
        <v>0</v>
      </c>
      <c r="Y15">
        <f>IF($C15=-1,-1,VLOOKUP($C15,'HCAD Process'!$D$5:$CZ$504,VLOOKUP(Y$4,'Table Name'!$C$2:$D$100,2,FALSE),FALSE))</f>
        <v>1117854</v>
      </c>
      <c r="Z15">
        <f>IF($C15=-1,-1,VLOOKUP($C15,'HCAD Process'!$D$5:$CZ$504,VLOOKUP(Z$4,'Table Name'!$C$2:$D$100,2,FALSE),FALSE))</f>
        <v>0</v>
      </c>
      <c r="AA15" t="str">
        <f>IF($C15=-1,-1,VLOOKUP($C15,'HCAD Process'!$D$5:$CZ$504,VLOOKUP(AA$4,'Table Name'!$C$2:$D$100,2,FALSE),FALSE))</f>
        <v>.661900</v>
      </c>
      <c r="AB15" t="str">
        <f>IF($C15=-1,-1,VLOOKUP($C15,'HCAD Process'!$D$5:$CZ$504,VLOOKUP(AB$4,'Table Name'!$C$2:$D$100,2,FALSE),FALSE))</f>
        <v>C</v>
      </c>
      <c r="AC15" t="str">
        <f>IF($C15=-1,-1,VLOOKUP($C15,'HCAD Process'!$D$5:$CZ$504,VLOOKUP(AC$4,'Table Name'!$C$2:$D$100,2,FALSE),FALSE))</f>
        <v>Average</v>
      </c>
      <c r="AD15" t="str">
        <f>IF($C15=-1,-1,VLOOKUP($C15,'HCAD Process'!$D$5:$CZ$504,VLOOKUP(AD$4,'Table Name'!$C$2:$D$100,2,FALSE),FALSE))</f>
        <v>1982</v>
      </c>
      <c r="AE15" t="str">
        <f>IF($C15=-1,-1,VLOOKUP($C15,'HCAD Process'!$D$5:$CZ$504,VLOOKUP(AE$4,'Table Name'!$C$2:$D$100,2,FALSE),FALSE))</f>
        <v>1982</v>
      </c>
      <c r="AF15" t="str">
        <f>IF($C15=-1,-1,VLOOKUP($C15,'HCAD Process'!$D$5:$CZ$504,VLOOKUP(AF$4,'Table Name'!$C$2:$D$100,2,FALSE),FALSE))</f>
        <v>0</v>
      </c>
      <c r="AG15" t="str">
        <f>IF($C15=-1,-1,VLOOKUP($C15,'HCAD Process'!$D$5:$CZ$504,VLOOKUP(AG$4,'Table Name'!$C$2:$D$100,2,FALSE),FALSE))</f>
        <v>1983</v>
      </c>
      <c r="AH15">
        <f>IF($C15=-1,-1,VLOOKUP($C15,'HCAD Process'!$D$5:$CZ$504,VLOOKUP(AH$4,'Table Name'!$C$2:$D$100,2,FALSE),FALSE))</f>
        <v>0</v>
      </c>
      <c r="AI15" t="str">
        <f>IF($C15=-1,-1,VLOOKUP($C15,'HCAD Process'!$D$5:$CZ$504,VLOOKUP(AI$4,'Table Name'!$C$2:$D$100,2,FALSE),FALSE))</f>
        <v>01/01/1997</v>
      </c>
      <c r="AJ15">
        <f>IF($C15=-1,-1,VLOOKUP($C15,'HCAD Process'!$D$5:$CZ$504,VLOOKUP(AJ$4,'Table Name'!$C$2:$D$100,2,FALSE),FALSE))</f>
        <v>0</v>
      </c>
      <c r="AK15">
        <f>IF($C15=-1,-1,VALUE(VLOOKUP($C15,'HCAD Process'!$D$5:$CZ$504,VLOOKUP(AK$4,'Table Name'!$C$2:$D$100,2,FALSE),FALSE)))</f>
        <v>32600</v>
      </c>
      <c r="AL15">
        <f>IF($C15=-1,-1,VLOOKUP($C15,'HCAD Process'!$D$5:$CZ$504,VLOOKUP(AL$4,'Table Name'!$C$2:$D$100,2,FALSE),FALSE))</f>
        <v>32600</v>
      </c>
      <c r="AM15">
        <f>IF($C15=-1,-1,VLOOKUP($C15,'HCAD Process'!$D$5:$CZ$504,VLOOKUP(AM$4,'Table Name'!$C$2:$D$100,2,FALSE),FALSE))</f>
        <v>0</v>
      </c>
      <c r="AN15">
        <f>IF($C15=-1,-1,VLOOKUP($C15,'HCAD Process'!$D$5:$CZ$504,VLOOKUP(AN$4,'Table Name'!$C$2:$D$100,2,FALSE),FALSE))</f>
        <v>0</v>
      </c>
      <c r="AO15">
        <f>IF($C15=-1,-1,VLOOKUP($C15,'HCAD Process'!$D$5:$CZ$504,VLOOKUP(AO$4,'Table Name'!$C$2:$D$100,2,FALSE),FALSE))</f>
        <v>0</v>
      </c>
      <c r="AP15">
        <f>IF($C15=-1,-1,VLOOKUP($C15,'HCAD Process'!$D$5:$CZ$504,VLOOKUP(AP$4,'Table Name'!$C$2:$D$100,2,FALSE),FALSE))</f>
        <v>32600</v>
      </c>
      <c r="AQ15">
        <f>IF($C15=-1,-1,VLOOKUP($C15,'HCAD Process'!$D$5:$CZ$504,VLOOKUP(AQ$4,'Table Name'!$C$2:$D$100,2,FALSE),FALSE))</f>
        <v>852</v>
      </c>
      <c r="AR15">
        <f>IF($C15=-1,-1,VLOOKUP($C15,'HCAD Process'!$D$5:$CZ$504,VLOOKUP(AR$4,'Table Name'!$C$2:$D$100,2,FALSE),FALSE))</f>
        <v>1</v>
      </c>
      <c r="AS15">
        <f>IF($C15=-1,-1,VLOOKUP($C15,'HCAD Process'!$D$5:$CZ$504,VLOOKUP(AS$4,'Table Name'!$C$2:$D$100,2,FALSE),FALSE))</f>
        <v>0</v>
      </c>
      <c r="AT15">
        <f>IF($C15=-1,-1,VLOOKUP($C15,'HCAD Process'!$D$5:$CZ$504,VLOOKUP(AT$4,'Table Name'!$C$2:$D$100,2,FALSE),FALSE))</f>
        <v>0</v>
      </c>
      <c r="AU15">
        <f>IF($C15=-1,-1,VLOOKUP($C15,'HCAD Process'!$D$5:$CZ$504,VLOOKUP(AU$4,'Table Name'!$C$2:$D$100,2,FALSE),FALSE))</f>
        <v>0</v>
      </c>
      <c r="AV15">
        <f>IF($C15=-1,-1,VLOOKUP($C15,'HCAD Process'!$D$5:$CZ$504,VLOOKUP(AV$4,'Table Name'!$C$2:$D$100,2,FALSE),FALSE))</f>
        <v>0</v>
      </c>
      <c r="AW15">
        <f>IF($C15=-1,-1,VLOOKUP($C15,'HCAD Process'!$D$5:$CZ$504,VLOOKUP(AW$4,'Table Name'!$C$2:$D$100,2,FALSE),FALSE))</f>
        <v>0</v>
      </c>
      <c r="AX15">
        <f>IF($C15=-1,-1,VLOOKUP($C15,'HCAD Process'!$D$5:$CZ$504,VLOOKUP(AX$4,'Table Name'!$C$2:$D$100,2,FALSE),FALSE))</f>
        <v>0</v>
      </c>
      <c r="AY15">
        <f>IF($C15=-1,-1,VLOOKUP($C15,'HCAD Process'!$D$5:$CZ$504,VLOOKUP(AY$4,'Table Name'!$C$2:$D$100,2,FALSE),FALSE))</f>
        <v>0</v>
      </c>
      <c r="AZ15">
        <f>IF($C15=-1,-1,VLOOKUP($C15,'HCAD Process'!$D$5:$CZ$504,VLOOKUP(AZ$4,'Table Name'!$C$2:$D$100,2,FALSE),FALSE))</f>
        <v>0</v>
      </c>
      <c r="BA15" t="str">
        <f>IF($C15=-1,-1,VLOOKUP($C15,'HCAD Process'!$D$5:$CZ$504,VLOOKUP(BA$4,'Table Name'!$C$2:$D$100,2,FALSE),FALSE))</f>
        <v>7</v>
      </c>
      <c r="BB15" t="str">
        <f>IF($C15=-1,-1,VLOOKUP($C15,'HCAD Process'!$D$5:$CZ$504,VLOOKUP(BB$4,'Table Name'!$C$2:$D$100,2,FALSE),FALSE))</f>
        <v>TR 14A-1</v>
      </c>
      <c r="BC15" t="str">
        <f>IF($C15=-1,-1,VLOOKUP($C15,'HCAD Process'!$D$5:$CZ$504,VLOOKUP(BC$4,'Table Name'!$C$2:$D$100,2,FALSE),FALSE))</f>
        <v>FAIRBANKS SEC 1</v>
      </c>
      <c r="BD15" t="str">
        <f>IF($C15=-1,-1,VLOOKUP($C15,'HCAD Process'!$D$5:$CZ$504,VLOOKUP(BD$4,'Table Name'!$C$2:$D$100,2,FALSE),FALSE))</f>
        <v>6007</v>
      </c>
      <c r="BE15" t="str">
        <f>IF($C15=-1,-1,VLOOKUP($C15,'HCAD Process'!$D$5:$CZ$504,VLOOKUP(BE$4,'Table Name'!$C$2:$D$100,2,FALSE),FALSE))</f>
        <v>Near Northwest</v>
      </c>
      <c r="BF15" t="str">
        <f>IF($C15=-1,-1,VLOOKUP($C15,'HCAD Process'!$D$5:$CZ$504,VLOOKUP(BF$4,'Table Name'!$C$2:$D$100,2,FALSE),FALSE))</f>
        <v>223</v>
      </c>
      <c r="BG15" t="str">
        <f>IF($C15=-1,-1,VLOOKUP($C15,'HCAD Process'!$D$5:$CZ$504,VLOOKUP(BG$4,'Table Name'!$C$2:$D$100,2,FALSE),FALSE))</f>
        <v>ISD 04 - Inside Beltway 8</v>
      </c>
      <c r="BH15" t="str">
        <f>IF($C15=-1,-1,VLOOKUP($C15,'HCAD Process'!$D$5:$CZ$504,VLOOKUP(BH$4,'Table Name'!$C$2:$D$100,2,FALSE),FALSE))</f>
        <v>5986.66</v>
      </c>
      <c r="BI15" t="str">
        <f>IF($C15=-1,-1,VLOOKUP($C15,'HCAD Process'!$D$5:$CZ$504,VLOOKUP(BI$4,'Table Name'!$C$2:$D$100,2,FALSE),FALSE))</f>
        <v>0</v>
      </c>
      <c r="BJ15" t="str">
        <f>IF($C15=-1,-1,VLOOKUP($C15,'HCAD Process'!$D$5:$CZ$504,VLOOKUP(BJ$4,'Table Name'!$C$2:$D$100,2,FALSE),FALSE))</f>
        <v>04</v>
      </c>
      <c r="BK15" t="str">
        <f>IF($C15=-1,-1,VLOOKUP($C15,'HCAD Process'!$D$5:$CZ$504,VLOOKUP(BK$4,'Table Name'!$C$2:$D$100,2,FALSE),FALSE))</f>
        <v>4961D</v>
      </c>
      <c r="BL15" t="str">
        <f>IF($C15=-1,-1,VLOOKUP($C15,'HCAD Process'!$D$5:$CZ$504,VLOOKUP(BL$4,'Table Name'!$C$2:$D$100,2,FALSE),FALSE))</f>
        <v>450B</v>
      </c>
      <c r="BM15" t="str">
        <f>IF($C15=-1,-1,VLOOKUP($C15,'HCAD Process'!$D$5:$CZ$504,VLOOKUP(BM$4,'Table Name'!$C$2:$D$100,2,FALSE),FALSE))</f>
        <v>004 040 041 042 043 044 045 061 793</v>
      </c>
      <c r="BN15" t="str">
        <f>IF($C15=-1,-1,VLOOKUP($C15,'HCAD Process'!$D$5:$CZ$504,VLOOKUP(BN$4,'Table Name'!$C$2:$D$100,2,FALSE),FALSE))</f>
        <v>Real, Commercial</v>
      </c>
      <c r="BO15" t="str">
        <f>IF($C15=-1,-1,VLOOKUP($C15,'HCAD Process'!$D$5:$CZ$504,VLOOKUP(BO$4,'Table Name'!$C$2:$D$100,2,FALSE),FALSE))</f>
        <v>F1</v>
      </c>
      <c r="BP15" t="str">
        <f>IF($C15=-1,-1,VLOOKUP($C15,'HCAD Process'!$D$5:$CZ$504,VLOOKUP(BP$4,'Table Name'!$C$2:$D$100,2,FALSE),FALSE))</f>
        <v>Real, Commercial</v>
      </c>
      <c r="BQ15" t="str">
        <f>IF($C15=-1,-1,VLOOKUP($C15,'HCAD Process'!$D$5:$CZ$504,VLOOKUP(BQ$4,'Table Name'!$C$2:$D$100,2,FALSE),FALSE))</f>
        <v>Warehouse - Metallic</v>
      </c>
      <c r="BR15" t="str">
        <f>IF($C15=-1,-1,VLOOKUP($C15,'HCAD Process'!$D$5:$CZ$504,VLOOKUP(BR$4,'Table Name'!$C$2:$D$100,2,FALSE),FALSE))</f>
        <v>Shell, Industrial</v>
      </c>
      <c r="BS15" t="str">
        <f>IF($C15=-1,-1,VLOOKUP($C15,'HCAD Process'!$D$5:$CZ$504,VLOOKUP(BS$4,'Table Name'!$C$2:$D$100,2,FALSE),FALSE))</f>
        <v>8003</v>
      </c>
      <c r="BT15" t="str">
        <f>IF($C15=-1,-1,VLOOKUP($C15,'HCAD Process'!$D$5:$CZ$504,VLOOKUP(BT$4,'Table Name'!$C$2:$D$100,2,FALSE),FALSE))</f>
        <v>Land Neighborhood Section 3</v>
      </c>
      <c r="BU15">
        <f>IF($C15=-1,-1,VLOOKUP($C15,'HCAD Process'!$D$5:$CZ$504,VLOOKUP(BU$4,'Table Name'!$C$2:$D$100,2,FALSE),FALSE))</f>
        <v>159120</v>
      </c>
      <c r="BV15" t="str">
        <f>IF($C15=-1,-1,VLOOKUP($C15,'HCAD Process'!$D$5:$CZ$504,VLOOKUP(BV$4,'Table Name'!$C$2:$D$100,2,FALSE),FALSE))</f>
        <v>SF</v>
      </c>
      <c r="BW15" t="str">
        <f>IF($C15=-1,-1,VLOOKUP($C15,'HCAD Process'!$D$5:$CZ$504,VLOOKUP(BW$4,'Table Name'!$C$2:$D$100,2,FALSE),FALSE))</f>
        <v>1.0000</v>
      </c>
      <c r="BX15" t="str">
        <f>IF($C15=-1,-1,VLOOKUP($C15,'HCAD Process'!$D$5:$CZ$504,VLOOKUP(BX$4,'Table Name'!$C$2:$D$100,2,FALSE),FALSE))</f>
        <v>1.0000</v>
      </c>
      <c r="BY15" t="str">
        <f>IF($C15=-1,-1,VLOOKUP($C15,'HCAD Process'!$D$5:$CZ$504,VLOOKUP(BY$4,'Table Name'!$C$2:$D$100,2,FALSE),FALSE))</f>
        <v>1.0000</v>
      </c>
      <c r="BZ15" t="str">
        <f>IF($C15=-1,-1,VLOOKUP($C15,'HCAD Process'!$D$5:$CZ$504,VLOOKUP(BZ$4,'Table Name'!$C$2:$D$100,2,FALSE),FALSE))</f>
        <v>1.0000</v>
      </c>
      <c r="CA15">
        <f>IF($C15=-1,-1,VLOOKUP($C15,'HCAD Process'!$D$5:$CZ$504,VLOOKUP(CA$4,'Table Name'!$C$2:$D$100,2,FALSE),FALSE))</f>
        <v>4</v>
      </c>
      <c r="CB15">
        <f>IF($C15=-1,-1,VLOOKUP($C15,'HCAD Process'!$D$5:$CZ$504,VLOOKUP(CB$4,'Table Name'!$C$2:$D$100,2,FALSE),FALSE))</f>
        <v>4</v>
      </c>
      <c r="CC15">
        <f>IF($C15=-1,-1,VLOOKUP($C15,'HCAD Process'!$D$5:$CZ$504,VLOOKUP(CC$4,'Table Name'!$C$2:$D$100,2,FALSE),FALSE))</f>
        <v>636480</v>
      </c>
      <c r="CD15">
        <f>IF($C15=-1,-1,VLOOKUP($C15,'HCAD Process'!$D$5:$CZ$504,VLOOKUP(CD$4,'Table Name'!$C$2:$D$100,2,FALSE),FALSE))</f>
        <v>-1</v>
      </c>
      <c r="CE15" t="str">
        <f>IF($C15=-1,-1,VLOOKUP($C15,'HCAD Process'!$D$5:$CZ$504,VLOOKUP(CE$4,'Table Name'!$C$2:$D$100,2,FALSE),FALSE))</f>
        <v>01318100000674</v>
      </c>
    </row>
    <row r="16" spans="2:83" x14ac:dyDescent="0.25">
      <c r="B16">
        <f t="shared" si="0"/>
        <v>12</v>
      </c>
      <c r="C16" t="str">
        <f t="array" ref="C16">IF(ISERROR(INDEX('HCAD Process'!CF$5:CF$504,MATCH(0,COUNTIF(C$4:C15,'HCAD Process'!CF$5:CF$504)+('HCAD Process'!CF$5:CF$504=-1),0))),-1,INDEX('HCAD Process'!CF$5:CF$504,MATCH(0,COUNTIF(C$4:C15,'HCAD Process'!CF$5:CF$504)+('HCAD Process'!CF$5:CF$504=-1),0)))</f>
        <v>01321700700191</v>
      </c>
      <c r="D16" t="str">
        <f>IF($C16=-1,-1,VLOOKUP($C16,'HCAD Process'!$D$5:$CZ$504,VLOOKUP(D$4,'Table Name'!$C$2:$D$100,2,FALSE),FALSE))</f>
        <v>0132170070019</v>
      </c>
      <c r="E16" t="str">
        <f>IF($C16=-1,-1,VLOOKUP($C16,'HCAD Process'!$D$5:$CZ$504,VLOOKUP(E$4,'Table Name'!$C$2:$D$100,2,FALSE),FALSE))</f>
        <v>03/01/2007</v>
      </c>
      <c r="F16" t="str">
        <f>IF($C16=-1,-1,VLOOKUP($C16,'HCAD Process'!$D$5:$CZ$504,VLOOKUP(F$4,'Table Name'!$C$2:$D$100,2,FALSE),FALSE))</f>
        <v>EMMOTT BUSINESS PARK LLC</v>
      </c>
      <c r="G16">
        <f>IF($C16=-1,-1,VLOOKUP($C16,'HCAD Process'!$D$5:$CZ$504,VLOOKUP(G$4,'Table Name'!$C$2:$D$100,2,FALSE),FALSE))</f>
        <v>0</v>
      </c>
      <c r="H16" t="str">
        <f>IF($C16=-1,-1,VLOOKUP($C16,'HCAD Process'!$D$5:$CZ$504,VLOOKUP(H$4,'Table Name'!$C$2:$D$100,2,FALSE),FALSE))</f>
        <v>Barris</v>
      </c>
      <c r="I16" t="str">
        <f>IF($C16=-1,-1,VLOOKUP($C16,'HCAD Process'!$D$5:$CZ$504,VLOOKUP(I$4,'Table Name'!$C$2:$D$100,2,FALSE),FALSE))</f>
        <v>9103 EMMOTT RD</v>
      </c>
      <c r="J16" t="str">
        <f>IF($C16=-1,-1,VLOOKUP($C16,'HCAD Process'!$D$5:$CZ$504,VLOOKUP(J$4,'Table Name'!$C$2:$D$100,2,FALSE),FALSE))</f>
        <v>HOUSTON</v>
      </c>
      <c r="K16" t="str">
        <f>IF($C16=-1,-1,VLOOKUP($C16,'HCAD Process'!$D$5:$CZ$504,VLOOKUP(K$4,'Table Name'!$C$2:$D$100,2,FALSE),FALSE))</f>
        <v>77040</v>
      </c>
      <c r="L16">
        <f>IF($C16=-1,-1,VLOOKUP($C16,'HCAD Process'!$D$5:$CZ$504,VLOOKUP(L$4,'Table Name'!$C$2:$D$100,2,FALSE),FALSE))</f>
        <v>620590</v>
      </c>
      <c r="M16">
        <f>IF($C16=-1,-1,VLOOKUP($C16,'HCAD Process'!$D$5:$CZ$504,VLOOKUP(M$4,'Table Name'!$C$2:$D$100,2,FALSE),FALSE))</f>
        <v>653767</v>
      </c>
      <c r="N16">
        <f>IF($C16=-1,-1,VLOOKUP($C16,'HCAD Process'!$D$5:$CZ$504,VLOOKUP(N$4,'Table Name'!$C$2:$D$100,2,FALSE),FALSE))</f>
        <v>653673</v>
      </c>
      <c r="O16">
        <f>IF($C16=-1,-1,VLOOKUP($C16,'HCAD Process'!$D$5:$CZ$504,VLOOKUP(O$4,'Table Name'!$C$2:$D$100,2,FALSE),FALSE))</f>
        <v>0</v>
      </c>
      <c r="P16" t="e">
        <f>IF($C16=-1,-1,VLOOKUP($C16,'HCAD Process'!$D$5:$CZ$504,VLOOKUP(P$4,'Table Name'!$C$2:$D$100,2,FALSE),FALSE))</f>
        <v>#REF!</v>
      </c>
      <c r="Q16" t="str">
        <f>IF($C16=-1,-1,VLOOKUP($C16,'HCAD Process'!$D$5:$CZ$504,VLOOKUP(Q$4,'Table Name'!$C$2:$D$100,2,FALSE),FALSE))</f>
        <v>COMMERCIAL</v>
      </c>
      <c r="R16" t="str">
        <f>IF($C16=-1,-1,VLOOKUP($C16,'HCAD Process'!$D$5:$CZ$504,VLOOKUP(R$4,'Table Name'!$C$2:$D$100,2,FALSE),FALSE))</f>
        <v>1</v>
      </c>
      <c r="S16" t="str">
        <f>IF($C16=-1,-1,VLOOKUP($C16,'HCAD Process'!$D$5:$CZ$504,VLOOKUP(S$4,'Table Name'!$C$2:$D$100,2,FALSE),FALSE))</f>
        <v>4399</v>
      </c>
      <c r="T16" t="str">
        <f>IF($C16=-1,-1,VLOOKUP($C16,'HCAD Process'!$D$5:$CZ$504,VLOOKUP(T$4,'Table Name'!$C$2:$D$100,2,FALSE),FALSE))</f>
        <v>8454</v>
      </c>
      <c r="U16" t="str">
        <f>IF($C16=-1,-1,VLOOKUP($C16,'HCAD Process'!$D$5:$CZ$504,VLOOKUP(U$4,'Table Name'!$C$2:$D$100,2,FALSE),FALSE))</f>
        <v>S</v>
      </c>
      <c r="V16" t="str">
        <f>IF($C16=-1,-1,VLOOKUP($C16,'HCAD Process'!$D$5:$CZ$504,VLOOKUP(V$4,'Table Name'!$C$2:$D$100,2,FALSE),FALSE))</f>
        <v>Open Steel Skeleton</v>
      </c>
      <c r="W16">
        <f>IF($C16=-1,-1,VLOOKUP($C16,'HCAD Process'!$D$5:$CZ$504,VLOOKUP(W$4,'Table Name'!$C$2:$D$100,2,FALSE),FALSE))</f>
        <v>224157</v>
      </c>
      <c r="X16">
        <f>IF($C16=-1,-1,VLOOKUP($C16,'HCAD Process'!$D$5:$CZ$504,VLOOKUP(X$4,'Table Name'!$C$2:$D$100,2,FALSE),FALSE))</f>
        <v>0</v>
      </c>
      <c r="Y16">
        <f>IF($C16=-1,-1,VLOOKUP($C16,'HCAD Process'!$D$5:$CZ$504,VLOOKUP(Y$4,'Table Name'!$C$2:$D$100,2,FALSE),FALSE))</f>
        <v>367470</v>
      </c>
      <c r="Z16">
        <f>IF($C16=-1,-1,VLOOKUP($C16,'HCAD Process'!$D$5:$CZ$504,VLOOKUP(Z$4,'Table Name'!$C$2:$D$100,2,FALSE),FALSE))</f>
        <v>0</v>
      </c>
      <c r="AA16" t="str">
        <f>IF($C16=-1,-1,VLOOKUP($C16,'HCAD Process'!$D$5:$CZ$504,VLOOKUP(AA$4,'Table Name'!$C$2:$D$100,2,FALSE),FALSE))</f>
        <v>.390000</v>
      </c>
      <c r="AB16" t="str">
        <f>IF($C16=-1,-1,VLOOKUP($C16,'HCAD Process'!$D$5:$CZ$504,VLOOKUP(AB$4,'Table Name'!$C$2:$D$100,2,FALSE),FALSE))</f>
        <v>C</v>
      </c>
      <c r="AC16" t="str">
        <f>IF($C16=-1,-1,VLOOKUP($C16,'HCAD Process'!$D$5:$CZ$504,VLOOKUP(AC$4,'Table Name'!$C$2:$D$100,2,FALSE),FALSE))</f>
        <v>Average</v>
      </c>
      <c r="AD16" t="str">
        <f>IF($C16=-1,-1,VLOOKUP($C16,'HCAD Process'!$D$5:$CZ$504,VLOOKUP(AD$4,'Table Name'!$C$2:$D$100,2,FALSE),FALSE))</f>
        <v>1993</v>
      </c>
      <c r="AE16" t="str">
        <f>IF($C16=-1,-1,VLOOKUP($C16,'HCAD Process'!$D$5:$CZ$504,VLOOKUP(AE$4,'Table Name'!$C$2:$D$100,2,FALSE),FALSE))</f>
        <v>1993</v>
      </c>
      <c r="AF16" t="str">
        <f>IF($C16=-1,-1,VLOOKUP($C16,'HCAD Process'!$D$5:$CZ$504,VLOOKUP(AF$4,'Table Name'!$C$2:$D$100,2,FALSE),FALSE))</f>
        <v>0</v>
      </c>
      <c r="AG16" t="str">
        <f>IF($C16=-1,-1,VLOOKUP($C16,'HCAD Process'!$D$5:$CZ$504,VLOOKUP(AG$4,'Table Name'!$C$2:$D$100,2,FALSE),FALSE))</f>
        <v>1994</v>
      </c>
      <c r="AH16" t="str">
        <f>IF($C16=-1,-1,VLOOKUP($C16,'HCAD Process'!$D$5:$CZ$504,VLOOKUP(AH$4,'Table Name'!$C$2:$D$100,2,FALSE),FALSE))</f>
        <v>MAS</v>
      </c>
      <c r="AI16" t="str">
        <f>IF($C16=-1,-1,VLOOKUP($C16,'HCAD Process'!$D$5:$CZ$504,VLOOKUP(AI$4,'Table Name'!$C$2:$D$100,2,FALSE),FALSE))</f>
        <v>01/01/2004</v>
      </c>
      <c r="AJ16">
        <f>IF($C16=-1,-1,VLOOKUP($C16,'HCAD Process'!$D$5:$CZ$504,VLOOKUP(AJ$4,'Table Name'!$C$2:$D$100,2,FALSE),FALSE))</f>
        <v>0</v>
      </c>
      <c r="AK16">
        <f>IF($C16=-1,-1,VALUE(VLOOKUP($C16,'HCAD Process'!$D$5:$CZ$504,VLOOKUP(AK$4,'Table Name'!$C$2:$D$100,2,FALSE),FALSE)))</f>
        <v>9000</v>
      </c>
      <c r="AL16">
        <f>IF($C16=-1,-1,VLOOKUP($C16,'HCAD Process'!$D$5:$CZ$504,VLOOKUP(AL$4,'Table Name'!$C$2:$D$100,2,FALSE),FALSE))</f>
        <v>9000</v>
      </c>
      <c r="AM16">
        <f>IF($C16=-1,-1,VLOOKUP($C16,'HCAD Process'!$D$5:$CZ$504,VLOOKUP(AM$4,'Table Name'!$C$2:$D$100,2,FALSE),FALSE))</f>
        <v>0</v>
      </c>
      <c r="AN16">
        <f>IF($C16=-1,-1,VLOOKUP($C16,'HCAD Process'!$D$5:$CZ$504,VLOOKUP(AN$4,'Table Name'!$C$2:$D$100,2,FALSE),FALSE))</f>
        <v>0</v>
      </c>
      <c r="AO16">
        <f>IF($C16=-1,-1,VLOOKUP($C16,'HCAD Process'!$D$5:$CZ$504,VLOOKUP(AO$4,'Table Name'!$C$2:$D$100,2,FALSE),FALSE))</f>
        <v>0</v>
      </c>
      <c r="AP16">
        <f>IF($C16=-1,-1,VLOOKUP($C16,'HCAD Process'!$D$5:$CZ$504,VLOOKUP(AP$4,'Table Name'!$C$2:$D$100,2,FALSE),FALSE))</f>
        <v>9000</v>
      </c>
      <c r="AQ16">
        <f>IF($C16=-1,-1,VLOOKUP($C16,'HCAD Process'!$D$5:$CZ$504,VLOOKUP(AQ$4,'Table Name'!$C$2:$D$100,2,FALSE),FALSE))</f>
        <v>460</v>
      </c>
      <c r="AR16">
        <f>IF($C16=-1,-1,VLOOKUP($C16,'HCAD Process'!$D$5:$CZ$504,VLOOKUP(AR$4,'Table Name'!$C$2:$D$100,2,FALSE),FALSE))</f>
        <v>1</v>
      </c>
      <c r="AS16">
        <f>IF($C16=-1,-1,VLOOKUP($C16,'HCAD Process'!$D$5:$CZ$504,VLOOKUP(AS$4,'Table Name'!$C$2:$D$100,2,FALSE),FALSE))</f>
        <v>0</v>
      </c>
      <c r="AT16">
        <f>IF($C16=-1,-1,VLOOKUP($C16,'HCAD Process'!$D$5:$CZ$504,VLOOKUP(AT$4,'Table Name'!$C$2:$D$100,2,FALSE),FALSE))</f>
        <v>0</v>
      </c>
      <c r="AU16">
        <f>IF($C16=-1,-1,VLOOKUP($C16,'HCAD Process'!$D$5:$CZ$504,VLOOKUP(AU$4,'Table Name'!$C$2:$D$100,2,FALSE),FALSE))</f>
        <v>0</v>
      </c>
      <c r="AV16">
        <f>IF($C16=-1,-1,VLOOKUP($C16,'HCAD Process'!$D$5:$CZ$504,VLOOKUP(AV$4,'Table Name'!$C$2:$D$100,2,FALSE),FALSE))</f>
        <v>0</v>
      </c>
      <c r="AW16">
        <f>IF($C16=-1,-1,VLOOKUP($C16,'HCAD Process'!$D$5:$CZ$504,VLOOKUP(AW$4,'Table Name'!$C$2:$D$100,2,FALSE),FALSE))</f>
        <v>0</v>
      </c>
      <c r="AX16">
        <f>IF($C16=-1,-1,VLOOKUP($C16,'HCAD Process'!$D$5:$CZ$504,VLOOKUP(AX$4,'Table Name'!$C$2:$D$100,2,FALSE),FALSE))</f>
        <v>0</v>
      </c>
      <c r="AY16">
        <f>IF($C16=-1,-1,VLOOKUP($C16,'HCAD Process'!$D$5:$CZ$504,VLOOKUP(AY$4,'Table Name'!$C$2:$D$100,2,FALSE),FALSE))</f>
        <v>0</v>
      </c>
      <c r="AZ16">
        <f>IF($C16=-1,-1,VLOOKUP($C16,'HCAD Process'!$D$5:$CZ$504,VLOOKUP(AZ$4,'Table Name'!$C$2:$D$100,2,FALSE),FALSE))</f>
        <v>0</v>
      </c>
      <c r="BA16" t="str">
        <f>IF($C16=-1,-1,VLOOKUP($C16,'HCAD Process'!$D$5:$CZ$504,VLOOKUP(BA$4,'Table Name'!$C$2:$D$100,2,FALSE),FALSE))</f>
        <v>7</v>
      </c>
      <c r="BB16" t="str">
        <f>IF($C16=-1,-1,VLOOKUP($C16,'HCAD Process'!$D$5:$CZ$504,VLOOKUP(BB$4,'Table Name'!$C$2:$D$100,2,FALSE),FALSE))</f>
        <v>LTS 5 THRU 12 BLK 7</v>
      </c>
      <c r="BC16" t="str">
        <f>IF($C16=-1,-1,VLOOKUP($C16,'HCAD Process'!$D$5:$CZ$504,VLOOKUP(BC$4,'Table Name'!$C$2:$D$100,2,FALSE),FALSE))</f>
        <v>FAIRBANKS HEIGHTS</v>
      </c>
      <c r="BD16" t="str">
        <f>IF($C16=-1,-1,VLOOKUP($C16,'HCAD Process'!$D$5:$CZ$504,VLOOKUP(BD$4,'Table Name'!$C$2:$D$100,2,FALSE),FALSE))</f>
        <v>6007</v>
      </c>
      <c r="BE16" t="str">
        <f>IF($C16=-1,-1,VLOOKUP($C16,'HCAD Process'!$D$5:$CZ$504,VLOOKUP(BE$4,'Table Name'!$C$2:$D$100,2,FALSE),FALSE))</f>
        <v>Near Northwest</v>
      </c>
      <c r="BF16" t="str">
        <f>IF($C16=-1,-1,VLOOKUP($C16,'HCAD Process'!$D$5:$CZ$504,VLOOKUP(BF$4,'Table Name'!$C$2:$D$100,2,FALSE),FALSE))</f>
        <v>223</v>
      </c>
      <c r="BG16" t="str">
        <f>IF($C16=-1,-1,VLOOKUP($C16,'HCAD Process'!$D$5:$CZ$504,VLOOKUP(BG$4,'Table Name'!$C$2:$D$100,2,FALSE),FALSE))</f>
        <v>ISD 04 - Inside Beltway 8</v>
      </c>
      <c r="BH16" t="str">
        <f>IF($C16=-1,-1,VLOOKUP($C16,'HCAD Process'!$D$5:$CZ$504,VLOOKUP(BH$4,'Table Name'!$C$2:$D$100,2,FALSE),FALSE))</f>
        <v>9194.06</v>
      </c>
      <c r="BI16" t="str">
        <f>IF($C16=-1,-1,VLOOKUP($C16,'HCAD Process'!$D$5:$CZ$504,VLOOKUP(BI$4,'Table Name'!$C$2:$D$100,2,FALSE),FALSE))</f>
        <v>0</v>
      </c>
      <c r="BJ16" t="str">
        <f>IF($C16=-1,-1,VLOOKUP($C16,'HCAD Process'!$D$5:$CZ$504,VLOOKUP(BJ$4,'Table Name'!$C$2:$D$100,2,FALSE),FALSE))</f>
        <v>04</v>
      </c>
      <c r="BK16" t="str">
        <f>IF($C16=-1,-1,VLOOKUP($C16,'HCAD Process'!$D$5:$CZ$504,VLOOKUP(BK$4,'Table Name'!$C$2:$D$100,2,FALSE),FALSE))</f>
        <v>4962D</v>
      </c>
      <c r="BL16" t="str">
        <f>IF($C16=-1,-1,VLOOKUP($C16,'HCAD Process'!$D$5:$CZ$504,VLOOKUP(BL$4,'Table Name'!$C$2:$D$100,2,FALSE),FALSE))</f>
        <v>410T</v>
      </c>
      <c r="BM16" t="str">
        <f>IF($C16=-1,-1,VLOOKUP($C16,'HCAD Process'!$D$5:$CZ$504,VLOOKUP(BM$4,'Table Name'!$C$2:$D$100,2,FALSE),FALSE))</f>
        <v>004 040 041 042 043 044 045 633</v>
      </c>
      <c r="BN16" t="str">
        <f>IF($C16=-1,-1,VLOOKUP($C16,'HCAD Process'!$D$5:$CZ$504,VLOOKUP(BN$4,'Table Name'!$C$2:$D$100,2,FALSE),FALSE))</f>
        <v>Real, Commercial</v>
      </c>
      <c r="BO16" t="str">
        <f>IF($C16=-1,-1,VLOOKUP($C16,'HCAD Process'!$D$5:$CZ$504,VLOOKUP(BO$4,'Table Name'!$C$2:$D$100,2,FALSE),FALSE))</f>
        <v>F1</v>
      </c>
      <c r="BP16" t="str">
        <f>IF($C16=-1,-1,VLOOKUP($C16,'HCAD Process'!$D$5:$CZ$504,VLOOKUP(BP$4,'Table Name'!$C$2:$D$100,2,FALSE),FALSE))</f>
        <v>Real, Commercial</v>
      </c>
      <c r="BQ16" t="str">
        <f>IF($C16=-1,-1,VLOOKUP($C16,'HCAD Process'!$D$5:$CZ$504,VLOOKUP(BQ$4,'Table Name'!$C$2:$D$100,2,FALSE),FALSE))</f>
        <v>Warehouse - Metallic</v>
      </c>
      <c r="BR16" t="str">
        <f>IF($C16=-1,-1,VLOOKUP($C16,'HCAD Process'!$D$5:$CZ$504,VLOOKUP(BR$4,'Table Name'!$C$2:$D$100,2,FALSE),FALSE))</f>
        <v>Shell, Industrial</v>
      </c>
      <c r="BS16" t="str">
        <f>IF($C16=-1,-1,VLOOKUP($C16,'HCAD Process'!$D$5:$CZ$504,VLOOKUP(BS$4,'Table Name'!$C$2:$D$100,2,FALSE),FALSE))</f>
        <v>8001</v>
      </c>
      <c r="BT16" t="str">
        <f>IF($C16=-1,-1,VLOOKUP($C16,'HCAD Process'!$D$5:$CZ$504,VLOOKUP(BT$4,'Table Name'!$C$2:$D$100,2,FALSE),FALSE))</f>
        <v>Land Neighborhood Section 1</v>
      </c>
      <c r="BU16">
        <f>IF($C16=-1,-1,VLOOKUP($C16,'HCAD Process'!$D$5:$CZ$504,VLOOKUP(BU$4,'Table Name'!$C$2:$D$100,2,FALSE),FALSE))</f>
        <v>40000</v>
      </c>
      <c r="BV16" t="str">
        <f>IF($C16=-1,-1,VLOOKUP($C16,'HCAD Process'!$D$5:$CZ$504,VLOOKUP(BV$4,'Table Name'!$C$2:$D$100,2,FALSE),FALSE))</f>
        <v>SF</v>
      </c>
      <c r="BW16" t="str">
        <f>IF($C16=-1,-1,VLOOKUP($C16,'HCAD Process'!$D$5:$CZ$504,VLOOKUP(BW$4,'Table Name'!$C$2:$D$100,2,FALSE),FALSE))</f>
        <v>1.0000</v>
      </c>
      <c r="BX16" t="str">
        <f>IF($C16=-1,-1,VLOOKUP($C16,'HCAD Process'!$D$5:$CZ$504,VLOOKUP(BX$4,'Table Name'!$C$2:$D$100,2,FALSE),FALSE))</f>
        <v>1.0000</v>
      </c>
      <c r="BY16" t="str">
        <f>IF($C16=-1,-1,VLOOKUP($C16,'HCAD Process'!$D$5:$CZ$504,VLOOKUP(BY$4,'Table Name'!$C$2:$D$100,2,FALSE),FALSE))</f>
        <v>1.0000</v>
      </c>
      <c r="BZ16" t="str">
        <f>IF($C16=-1,-1,VLOOKUP($C16,'HCAD Process'!$D$5:$CZ$504,VLOOKUP(BZ$4,'Table Name'!$C$2:$D$100,2,FALSE),FALSE))</f>
        <v>1.0000</v>
      </c>
      <c r="CA16">
        <f>IF($C16=-1,-1,VLOOKUP($C16,'HCAD Process'!$D$5:$CZ$504,VLOOKUP(CA$4,'Table Name'!$C$2:$D$100,2,FALSE),FALSE))</f>
        <v>4</v>
      </c>
      <c r="CB16">
        <f>IF($C16=-1,-1,VLOOKUP($C16,'HCAD Process'!$D$5:$CZ$504,VLOOKUP(CB$4,'Table Name'!$C$2:$D$100,2,FALSE),FALSE))</f>
        <v>4</v>
      </c>
      <c r="CC16">
        <f>IF($C16=-1,-1,VLOOKUP($C16,'HCAD Process'!$D$5:$CZ$504,VLOOKUP(CC$4,'Table Name'!$C$2:$D$100,2,FALSE),FALSE))</f>
        <v>140000</v>
      </c>
      <c r="CD16">
        <f>IF($C16=-1,-1,VLOOKUP($C16,'HCAD Process'!$D$5:$CZ$504,VLOOKUP(CD$4,'Table Name'!$C$2:$D$100,2,FALSE),FALSE))</f>
        <v>-1</v>
      </c>
      <c r="CE16" t="str">
        <f>IF($C16=-1,-1,VLOOKUP($C16,'HCAD Process'!$D$5:$CZ$504,VLOOKUP(CE$4,'Table Name'!$C$2:$D$100,2,FALSE),FALSE))</f>
        <v>01321700700191</v>
      </c>
    </row>
    <row r="17" spans="2:83" x14ac:dyDescent="0.25">
      <c r="B17">
        <f t="shared" si="0"/>
        <v>13</v>
      </c>
      <c r="C17" t="str">
        <f t="array" ref="C17">IF(ISERROR(INDEX('HCAD Process'!CF$5:CF$504,MATCH(0,COUNTIF(C$4:C16,'HCAD Process'!CF$5:CF$504)+('HCAD Process'!CF$5:CF$504=-1),0))),-1,INDEX('HCAD Process'!CF$5:CF$504,MATCH(0,COUNTIF(C$4:C16,'HCAD Process'!CF$5:CF$504)+('HCAD Process'!CF$5:CF$504=-1),0)))</f>
        <v>01321700700192</v>
      </c>
      <c r="D17" t="str">
        <f>IF($C17=-1,-1,VLOOKUP($C17,'HCAD Process'!$D$5:$CZ$504,VLOOKUP(D$4,'Table Name'!$C$2:$D$100,2,FALSE),FALSE))</f>
        <v>0132170070019</v>
      </c>
      <c r="E17" t="str">
        <f>IF($C17=-1,-1,VLOOKUP($C17,'HCAD Process'!$D$5:$CZ$504,VLOOKUP(E$4,'Table Name'!$C$2:$D$100,2,FALSE),FALSE))</f>
        <v>03/01/2007</v>
      </c>
      <c r="F17" t="str">
        <f>IF($C17=-1,-1,VLOOKUP($C17,'HCAD Process'!$D$5:$CZ$504,VLOOKUP(F$4,'Table Name'!$C$2:$D$100,2,FALSE),FALSE))</f>
        <v>EMMOTT BUSINESS PARK LLC</v>
      </c>
      <c r="G17">
        <f>IF($C17=-1,-1,VLOOKUP($C17,'HCAD Process'!$D$5:$CZ$504,VLOOKUP(G$4,'Table Name'!$C$2:$D$100,2,FALSE),FALSE))</f>
        <v>0</v>
      </c>
      <c r="H17" t="str">
        <f>IF($C17=-1,-1,VLOOKUP($C17,'HCAD Process'!$D$5:$CZ$504,VLOOKUP(H$4,'Table Name'!$C$2:$D$100,2,FALSE),FALSE))</f>
        <v>Barris</v>
      </c>
      <c r="I17" t="str">
        <f>IF($C17=-1,-1,VLOOKUP($C17,'HCAD Process'!$D$5:$CZ$504,VLOOKUP(I$4,'Table Name'!$C$2:$D$100,2,FALSE),FALSE))</f>
        <v>9103 EMMOTT RD</v>
      </c>
      <c r="J17" t="str">
        <f>IF($C17=-1,-1,VLOOKUP($C17,'HCAD Process'!$D$5:$CZ$504,VLOOKUP(J$4,'Table Name'!$C$2:$D$100,2,FALSE),FALSE))</f>
        <v>HOUSTON</v>
      </c>
      <c r="K17" t="str">
        <f>IF($C17=-1,-1,VLOOKUP($C17,'HCAD Process'!$D$5:$CZ$504,VLOOKUP(K$4,'Table Name'!$C$2:$D$100,2,FALSE),FALSE))</f>
        <v>77040</v>
      </c>
      <c r="L17">
        <f>IF($C17=-1,-1,VLOOKUP($C17,'HCAD Process'!$D$5:$CZ$504,VLOOKUP(L$4,'Table Name'!$C$2:$D$100,2,FALSE),FALSE))</f>
        <v>620590</v>
      </c>
      <c r="M17">
        <f>IF($C17=-1,-1,VLOOKUP($C17,'HCAD Process'!$D$5:$CZ$504,VLOOKUP(M$4,'Table Name'!$C$2:$D$100,2,FALSE),FALSE))</f>
        <v>653767</v>
      </c>
      <c r="N17">
        <f>IF($C17=-1,-1,VLOOKUP($C17,'HCAD Process'!$D$5:$CZ$504,VLOOKUP(N$4,'Table Name'!$C$2:$D$100,2,FALSE),FALSE))</f>
        <v>653673</v>
      </c>
      <c r="O17">
        <f>IF($C17=-1,-1,VLOOKUP($C17,'HCAD Process'!$D$5:$CZ$504,VLOOKUP(O$4,'Table Name'!$C$2:$D$100,2,FALSE),FALSE))</f>
        <v>0</v>
      </c>
      <c r="P17" t="e">
        <f>IF($C17=-1,-1,VLOOKUP($C17,'HCAD Process'!$D$5:$CZ$504,VLOOKUP(P$4,'Table Name'!$C$2:$D$100,2,FALSE),FALSE))</f>
        <v>#REF!</v>
      </c>
      <c r="Q17" t="str">
        <f>IF($C17=-1,-1,VLOOKUP($C17,'HCAD Process'!$D$5:$CZ$504,VLOOKUP(Q$4,'Table Name'!$C$2:$D$100,2,FALSE),FALSE))</f>
        <v>COMMERCIAL</v>
      </c>
      <c r="R17" t="str">
        <f>IF($C17=-1,-1,VLOOKUP($C17,'HCAD Process'!$D$5:$CZ$504,VLOOKUP(R$4,'Table Name'!$C$2:$D$100,2,FALSE),FALSE))</f>
        <v>2</v>
      </c>
      <c r="S17" t="str">
        <f>IF($C17=-1,-1,VLOOKUP($C17,'HCAD Process'!$D$5:$CZ$504,VLOOKUP(S$4,'Table Name'!$C$2:$D$100,2,FALSE),FALSE))</f>
        <v>4399</v>
      </c>
      <c r="T17" t="str">
        <f>IF($C17=-1,-1,VLOOKUP($C17,'HCAD Process'!$D$5:$CZ$504,VLOOKUP(T$4,'Table Name'!$C$2:$D$100,2,FALSE),FALSE))</f>
        <v>8454</v>
      </c>
      <c r="U17" t="str">
        <f>IF($C17=-1,-1,VLOOKUP($C17,'HCAD Process'!$D$5:$CZ$504,VLOOKUP(U$4,'Table Name'!$C$2:$D$100,2,FALSE),FALSE))</f>
        <v>S</v>
      </c>
      <c r="V17" t="str">
        <f>IF($C17=-1,-1,VLOOKUP($C17,'HCAD Process'!$D$5:$CZ$504,VLOOKUP(V$4,'Table Name'!$C$2:$D$100,2,FALSE),FALSE))</f>
        <v>Open Steel Skeleton</v>
      </c>
      <c r="W17">
        <f>IF($C17=-1,-1,VLOOKUP($C17,'HCAD Process'!$D$5:$CZ$504,VLOOKUP(W$4,'Table Name'!$C$2:$D$100,2,FALSE),FALSE))</f>
        <v>66010</v>
      </c>
      <c r="X17">
        <f>IF($C17=-1,-1,VLOOKUP($C17,'HCAD Process'!$D$5:$CZ$504,VLOOKUP(X$4,'Table Name'!$C$2:$D$100,2,FALSE),FALSE))</f>
        <v>0</v>
      </c>
      <c r="Y17">
        <f>IF($C17=-1,-1,VLOOKUP($C17,'HCAD Process'!$D$5:$CZ$504,VLOOKUP(Y$4,'Table Name'!$C$2:$D$100,2,FALSE),FALSE))</f>
        <v>113810</v>
      </c>
      <c r="Z17">
        <f>IF($C17=-1,-1,VLOOKUP($C17,'HCAD Process'!$D$5:$CZ$504,VLOOKUP(Z$4,'Table Name'!$C$2:$D$100,2,FALSE),FALSE))</f>
        <v>0</v>
      </c>
      <c r="AA17" t="str">
        <f>IF($C17=-1,-1,VLOOKUP($C17,'HCAD Process'!$D$5:$CZ$504,VLOOKUP(AA$4,'Table Name'!$C$2:$D$100,2,FALSE),FALSE))</f>
        <v>.420000</v>
      </c>
      <c r="AB17" t="str">
        <f>IF($C17=-1,-1,VLOOKUP($C17,'HCAD Process'!$D$5:$CZ$504,VLOOKUP(AB$4,'Table Name'!$C$2:$D$100,2,FALSE),FALSE))</f>
        <v>C</v>
      </c>
      <c r="AC17" t="str">
        <f>IF($C17=-1,-1,VLOOKUP($C17,'HCAD Process'!$D$5:$CZ$504,VLOOKUP(AC$4,'Table Name'!$C$2:$D$100,2,FALSE),FALSE))</f>
        <v>Average</v>
      </c>
      <c r="AD17" t="str">
        <f>IF($C17=-1,-1,VLOOKUP($C17,'HCAD Process'!$D$5:$CZ$504,VLOOKUP(AD$4,'Table Name'!$C$2:$D$100,2,FALSE),FALSE))</f>
        <v>1990</v>
      </c>
      <c r="AE17" t="str">
        <f>IF($C17=-1,-1,VLOOKUP($C17,'HCAD Process'!$D$5:$CZ$504,VLOOKUP(AE$4,'Table Name'!$C$2:$D$100,2,FALSE),FALSE))</f>
        <v>1990</v>
      </c>
      <c r="AF17" t="str">
        <f>IF($C17=-1,-1,VLOOKUP($C17,'HCAD Process'!$D$5:$CZ$504,VLOOKUP(AF$4,'Table Name'!$C$2:$D$100,2,FALSE),FALSE))</f>
        <v>0</v>
      </c>
      <c r="AG17" t="str">
        <f>IF($C17=-1,-1,VLOOKUP($C17,'HCAD Process'!$D$5:$CZ$504,VLOOKUP(AG$4,'Table Name'!$C$2:$D$100,2,FALSE),FALSE))</f>
        <v>1991</v>
      </c>
      <c r="AH17" t="str">
        <f>IF($C17=-1,-1,VLOOKUP($C17,'HCAD Process'!$D$5:$CZ$504,VLOOKUP(AH$4,'Table Name'!$C$2:$D$100,2,FALSE),FALSE))</f>
        <v>MAS</v>
      </c>
      <c r="AI17" t="str">
        <f>IF($C17=-1,-1,VLOOKUP($C17,'HCAD Process'!$D$5:$CZ$504,VLOOKUP(AI$4,'Table Name'!$C$2:$D$100,2,FALSE),FALSE))</f>
        <v>01/01/2004</v>
      </c>
      <c r="AJ17">
        <f>IF($C17=-1,-1,VLOOKUP($C17,'HCAD Process'!$D$5:$CZ$504,VLOOKUP(AJ$4,'Table Name'!$C$2:$D$100,2,FALSE),FALSE))</f>
        <v>0</v>
      </c>
      <c r="AK17">
        <f>IF($C17=-1,-1,VALUE(VLOOKUP($C17,'HCAD Process'!$D$5:$CZ$504,VLOOKUP(AK$4,'Table Name'!$C$2:$D$100,2,FALSE),FALSE)))</f>
        <v>3150</v>
      </c>
      <c r="AL17">
        <f>IF($C17=-1,-1,VLOOKUP($C17,'HCAD Process'!$D$5:$CZ$504,VLOOKUP(AL$4,'Table Name'!$C$2:$D$100,2,FALSE),FALSE))</f>
        <v>3150</v>
      </c>
      <c r="AM17">
        <f>IF($C17=-1,-1,VLOOKUP($C17,'HCAD Process'!$D$5:$CZ$504,VLOOKUP(AM$4,'Table Name'!$C$2:$D$100,2,FALSE),FALSE))</f>
        <v>0</v>
      </c>
      <c r="AN17">
        <f>IF($C17=-1,-1,VLOOKUP($C17,'HCAD Process'!$D$5:$CZ$504,VLOOKUP(AN$4,'Table Name'!$C$2:$D$100,2,FALSE),FALSE))</f>
        <v>0</v>
      </c>
      <c r="AO17">
        <f>IF($C17=-1,-1,VLOOKUP($C17,'HCAD Process'!$D$5:$CZ$504,VLOOKUP(AO$4,'Table Name'!$C$2:$D$100,2,FALSE),FALSE))</f>
        <v>0</v>
      </c>
      <c r="AP17">
        <f>IF($C17=-1,-1,VLOOKUP($C17,'HCAD Process'!$D$5:$CZ$504,VLOOKUP(AP$4,'Table Name'!$C$2:$D$100,2,FALSE),FALSE))</f>
        <v>3150</v>
      </c>
      <c r="AQ17">
        <f>IF($C17=-1,-1,VLOOKUP($C17,'HCAD Process'!$D$5:$CZ$504,VLOOKUP(AQ$4,'Table Name'!$C$2:$D$100,2,FALSE),FALSE))</f>
        <v>192</v>
      </c>
      <c r="AR17">
        <f>IF($C17=-1,-1,VLOOKUP($C17,'HCAD Process'!$D$5:$CZ$504,VLOOKUP(AR$4,'Table Name'!$C$2:$D$100,2,FALSE),FALSE))</f>
        <v>1</v>
      </c>
      <c r="AS17">
        <f>IF($C17=-1,-1,VLOOKUP($C17,'HCAD Process'!$D$5:$CZ$504,VLOOKUP(AS$4,'Table Name'!$C$2:$D$100,2,FALSE),FALSE))</f>
        <v>0</v>
      </c>
      <c r="AT17">
        <f>IF($C17=-1,-1,VLOOKUP($C17,'HCAD Process'!$D$5:$CZ$504,VLOOKUP(AT$4,'Table Name'!$C$2:$D$100,2,FALSE),FALSE))</f>
        <v>0</v>
      </c>
      <c r="AU17">
        <f>IF($C17=-1,-1,VLOOKUP($C17,'HCAD Process'!$D$5:$CZ$504,VLOOKUP(AU$4,'Table Name'!$C$2:$D$100,2,FALSE),FALSE))</f>
        <v>0</v>
      </c>
      <c r="AV17">
        <f>IF($C17=-1,-1,VLOOKUP($C17,'HCAD Process'!$D$5:$CZ$504,VLOOKUP(AV$4,'Table Name'!$C$2:$D$100,2,FALSE),FALSE))</f>
        <v>0</v>
      </c>
      <c r="AW17">
        <f>IF($C17=-1,-1,VLOOKUP($C17,'HCAD Process'!$D$5:$CZ$504,VLOOKUP(AW$4,'Table Name'!$C$2:$D$100,2,FALSE),FALSE))</f>
        <v>0</v>
      </c>
      <c r="AX17">
        <f>IF($C17=-1,-1,VLOOKUP($C17,'HCAD Process'!$D$5:$CZ$504,VLOOKUP(AX$4,'Table Name'!$C$2:$D$100,2,FALSE),FALSE))</f>
        <v>0</v>
      </c>
      <c r="AY17">
        <f>IF($C17=-1,-1,VLOOKUP($C17,'HCAD Process'!$D$5:$CZ$504,VLOOKUP(AY$4,'Table Name'!$C$2:$D$100,2,FALSE),FALSE))</f>
        <v>0</v>
      </c>
      <c r="AZ17">
        <f>IF($C17=-1,-1,VLOOKUP($C17,'HCAD Process'!$D$5:$CZ$504,VLOOKUP(AZ$4,'Table Name'!$C$2:$D$100,2,FALSE),FALSE))</f>
        <v>0</v>
      </c>
      <c r="BA17" t="str">
        <f>IF($C17=-1,-1,VLOOKUP($C17,'HCAD Process'!$D$5:$CZ$504,VLOOKUP(BA$4,'Table Name'!$C$2:$D$100,2,FALSE),FALSE))</f>
        <v>7</v>
      </c>
      <c r="BB17" t="str">
        <f>IF($C17=-1,-1,VLOOKUP($C17,'HCAD Process'!$D$5:$CZ$504,VLOOKUP(BB$4,'Table Name'!$C$2:$D$100,2,FALSE),FALSE))</f>
        <v>LTS 5 THRU 12 BLK 7</v>
      </c>
      <c r="BC17" t="str">
        <f>IF($C17=-1,-1,VLOOKUP($C17,'HCAD Process'!$D$5:$CZ$504,VLOOKUP(BC$4,'Table Name'!$C$2:$D$100,2,FALSE),FALSE))</f>
        <v>FAIRBANKS HEIGHTS</v>
      </c>
      <c r="BD17" t="str">
        <f>IF($C17=-1,-1,VLOOKUP($C17,'HCAD Process'!$D$5:$CZ$504,VLOOKUP(BD$4,'Table Name'!$C$2:$D$100,2,FALSE),FALSE))</f>
        <v>6007</v>
      </c>
      <c r="BE17" t="str">
        <f>IF($C17=-1,-1,VLOOKUP($C17,'HCAD Process'!$D$5:$CZ$504,VLOOKUP(BE$4,'Table Name'!$C$2:$D$100,2,FALSE),FALSE))</f>
        <v>Near Northwest</v>
      </c>
      <c r="BF17" t="str">
        <f>IF($C17=-1,-1,VLOOKUP($C17,'HCAD Process'!$D$5:$CZ$504,VLOOKUP(BF$4,'Table Name'!$C$2:$D$100,2,FALSE),FALSE))</f>
        <v>223</v>
      </c>
      <c r="BG17" t="str">
        <f>IF($C17=-1,-1,VLOOKUP($C17,'HCAD Process'!$D$5:$CZ$504,VLOOKUP(BG$4,'Table Name'!$C$2:$D$100,2,FALSE),FALSE))</f>
        <v>ISD 04 - Inside Beltway 8</v>
      </c>
      <c r="BH17" t="str">
        <f>IF($C17=-1,-1,VLOOKUP($C17,'HCAD Process'!$D$5:$CZ$504,VLOOKUP(BH$4,'Table Name'!$C$2:$D$100,2,FALSE),FALSE))</f>
        <v>9194.06</v>
      </c>
      <c r="BI17" t="str">
        <f>IF($C17=-1,-1,VLOOKUP($C17,'HCAD Process'!$D$5:$CZ$504,VLOOKUP(BI$4,'Table Name'!$C$2:$D$100,2,FALSE),FALSE))</f>
        <v>0</v>
      </c>
      <c r="BJ17" t="str">
        <f>IF($C17=-1,-1,VLOOKUP($C17,'HCAD Process'!$D$5:$CZ$504,VLOOKUP(BJ$4,'Table Name'!$C$2:$D$100,2,FALSE),FALSE))</f>
        <v>04</v>
      </c>
      <c r="BK17" t="str">
        <f>IF($C17=-1,-1,VLOOKUP($C17,'HCAD Process'!$D$5:$CZ$504,VLOOKUP(BK$4,'Table Name'!$C$2:$D$100,2,FALSE),FALSE))</f>
        <v>4962D</v>
      </c>
      <c r="BL17" t="str">
        <f>IF($C17=-1,-1,VLOOKUP($C17,'HCAD Process'!$D$5:$CZ$504,VLOOKUP(BL$4,'Table Name'!$C$2:$D$100,2,FALSE),FALSE))</f>
        <v>410T</v>
      </c>
      <c r="BM17" t="str">
        <f>IF($C17=-1,-1,VLOOKUP($C17,'HCAD Process'!$D$5:$CZ$504,VLOOKUP(BM$4,'Table Name'!$C$2:$D$100,2,FALSE),FALSE))</f>
        <v>004 040 041 042 043 044 045 633</v>
      </c>
      <c r="BN17" t="str">
        <f>IF($C17=-1,-1,VLOOKUP($C17,'HCAD Process'!$D$5:$CZ$504,VLOOKUP(BN$4,'Table Name'!$C$2:$D$100,2,FALSE),FALSE))</f>
        <v>Real, Commercial</v>
      </c>
      <c r="BO17" t="str">
        <f>IF($C17=-1,-1,VLOOKUP($C17,'HCAD Process'!$D$5:$CZ$504,VLOOKUP(BO$4,'Table Name'!$C$2:$D$100,2,FALSE),FALSE))</f>
        <v>F1</v>
      </c>
      <c r="BP17" t="str">
        <f>IF($C17=-1,-1,VLOOKUP($C17,'HCAD Process'!$D$5:$CZ$504,VLOOKUP(BP$4,'Table Name'!$C$2:$D$100,2,FALSE),FALSE))</f>
        <v>Real, Commercial</v>
      </c>
      <c r="BQ17" t="str">
        <f>IF($C17=-1,-1,VLOOKUP($C17,'HCAD Process'!$D$5:$CZ$504,VLOOKUP(BQ$4,'Table Name'!$C$2:$D$100,2,FALSE),FALSE))</f>
        <v>Warehouse - Metallic</v>
      </c>
      <c r="BR17" t="str">
        <f>IF($C17=-1,-1,VLOOKUP($C17,'HCAD Process'!$D$5:$CZ$504,VLOOKUP(BR$4,'Table Name'!$C$2:$D$100,2,FALSE),FALSE))</f>
        <v>Shell, Industrial</v>
      </c>
      <c r="BS17" t="str">
        <f>IF($C17=-1,-1,VLOOKUP($C17,'HCAD Process'!$D$5:$CZ$504,VLOOKUP(BS$4,'Table Name'!$C$2:$D$100,2,FALSE),FALSE))</f>
        <v>8001</v>
      </c>
      <c r="BT17" t="str">
        <f>IF($C17=-1,-1,VLOOKUP($C17,'HCAD Process'!$D$5:$CZ$504,VLOOKUP(BT$4,'Table Name'!$C$2:$D$100,2,FALSE),FALSE))</f>
        <v>Land Neighborhood Section 1</v>
      </c>
      <c r="BU17">
        <f>IF($C17=-1,-1,VLOOKUP($C17,'HCAD Process'!$D$5:$CZ$504,VLOOKUP(BU$4,'Table Name'!$C$2:$D$100,2,FALSE),FALSE))</f>
        <v>40000</v>
      </c>
      <c r="BV17" t="str">
        <f>IF($C17=-1,-1,VLOOKUP($C17,'HCAD Process'!$D$5:$CZ$504,VLOOKUP(BV$4,'Table Name'!$C$2:$D$100,2,FALSE),FALSE))</f>
        <v>SF</v>
      </c>
      <c r="BW17" t="str">
        <f>IF($C17=-1,-1,VLOOKUP($C17,'HCAD Process'!$D$5:$CZ$504,VLOOKUP(BW$4,'Table Name'!$C$2:$D$100,2,FALSE),FALSE))</f>
        <v>1.0000</v>
      </c>
      <c r="BX17" t="str">
        <f>IF($C17=-1,-1,VLOOKUP($C17,'HCAD Process'!$D$5:$CZ$504,VLOOKUP(BX$4,'Table Name'!$C$2:$D$100,2,FALSE),FALSE))</f>
        <v>1.0000</v>
      </c>
      <c r="BY17" t="str">
        <f>IF($C17=-1,-1,VLOOKUP($C17,'HCAD Process'!$D$5:$CZ$504,VLOOKUP(BY$4,'Table Name'!$C$2:$D$100,2,FALSE),FALSE))</f>
        <v>1.0000</v>
      </c>
      <c r="BZ17" t="str">
        <f>IF($C17=-1,-1,VLOOKUP($C17,'HCAD Process'!$D$5:$CZ$504,VLOOKUP(BZ$4,'Table Name'!$C$2:$D$100,2,FALSE),FALSE))</f>
        <v>1.0000</v>
      </c>
      <c r="CA17">
        <f>IF($C17=-1,-1,VLOOKUP($C17,'HCAD Process'!$D$5:$CZ$504,VLOOKUP(CA$4,'Table Name'!$C$2:$D$100,2,FALSE),FALSE))</f>
        <v>4</v>
      </c>
      <c r="CB17">
        <f>IF($C17=-1,-1,VLOOKUP($C17,'HCAD Process'!$D$5:$CZ$504,VLOOKUP(CB$4,'Table Name'!$C$2:$D$100,2,FALSE),FALSE))</f>
        <v>4</v>
      </c>
      <c r="CC17">
        <f>IF($C17=-1,-1,VLOOKUP($C17,'HCAD Process'!$D$5:$CZ$504,VLOOKUP(CC$4,'Table Name'!$C$2:$D$100,2,FALSE),FALSE))</f>
        <v>140000</v>
      </c>
      <c r="CD17">
        <f>IF($C17=-1,-1,VLOOKUP($C17,'HCAD Process'!$D$5:$CZ$504,VLOOKUP(CD$4,'Table Name'!$C$2:$D$100,2,FALSE),FALSE))</f>
        <v>-1</v>
      </c>
      <c r="CE17" t="str">
        <f>IF($C17=-1,-1,VLOOKUP($C17,'HCAD Process'!$D$5:$CZ$504,VLOOKUP(CE$4,'Table Name'!$C$2:$D$100,2,FALSE),FALSE))</f>
        <v>01321700700192</v>
      </c>
    </row>
    <row r="18" spans="2:83" x14ac:dyDescent="0.25">
      <c r="B18">
        <f t="shared" si="0"/>
        <v>14</v>
      </c>
      <c r="C18" t="str">
        <f t="array" ref="C18">IF(ISERROR(INDEX('HCAD Process'!CF$5:CF$504,MATCH(0,COUNTIF(C$4:C17,'HCAD Process'!CF$5:CF$504)+('HCAD Process'!CF$5:CF$504=-1),0))),-1,INDEX('HCAD Process'!CF$5:CF$504,MATCH(0,COUNTIF(C$4:C17,'HCAD Process'!CF$5:CF$504)+('HCAD Process'!CF$5:CF$504=-1),0)))</f>
        <v>01321700700194</v>
      </c>
      <c r="D18" t="str">
        <f>IF($C18=-1,-1,VLOOKUP($C18,'HCAD Process'!$D$5:$CZ$504,VLOOKUP(D$4,'Table Name'!$C$2:$D$100,2,FALSE),FALSE))</f>
        <v>0132170070019</v>
      </c>
      <c r="E18" t="str">
        <f>IF($C18=-1,-1,VLOOKUP($C18,'HCAD Process'!$D$5:$CZ$504,VLOOKUP(E$4,'Table Name'!$C$2:$D$100,2,FALSE),FALSE))</f>
        <v>03/01/2007</v>
      </c>
      <c r="F18" t="str">
        <f>IF($C18=-1,-1,VLOOKUP($C18,'HCAD Process'!$D$5:$CZ$504,VLOOKUP(F$4,'Table Name'!$C$2:$D$100,2,FALSE),FALSE))</f>
        <v>EMMOTT BUSINESS PARK LLC</v>
      </c>
      <c r="G18">
        <f>IF($C18=-1,-1,VLOOKUP($C18,'HCAD Process'!$D$5:$CZ$504,VLOOKUP(G$4,'Table Name'!$C$2:$D$100,2,FALSE),FALSE))</f>
        <v>0</v>
      </c>
      <c r="H18" t="str">
        <f>IF($C18=-1,-1,VLOOKUP($C18,'HCAD Process'!$D$5:$CZ$504,VLOOKUP(H$4,'Table Name'!$C$2:$D$100,2,FALSE),FALSE))</f>
        <v>Barris</v>
      </c>
      <c r="I18" t="str">
        <f>IF($C18=-1,-1,VLOOKUP($C18,'HCAD Process'!$D$5:$CZ$504,VLOOKUP(I$4,'Table Name'!$C$2:$D$100,2,FALSE),FALSE))</f>
        <v>9103 EMMOTT RD</v>
      </c>
      <c r="J18" t="str">
        <f>IF($C18=-1,-1,VLOOKUP($C18,'HCAD Process'!$D$5:$CZ$504,VLOOKUP(J$4,'Table Name'!$C$2:$D$100,2,FALSE),FALSE))</f>
        <v>HOUSTON</v>
      </c>
      <c r="K18" t="str">
        <f>IF($C18=-1,-1,VLOOKUP($C18,'HCAD Process'!$D$5:$CZ$504,VLOOKUP(K$4,'Table Name'!$C$2:$D$100,2,FALSE),FALSE))</f>
        <v>77040</v>
      </c>
      <c r="L18">
        <f>IF($C18=-1,-1,VLOOKUP($C18,'HCAD Process'!$D$5:$CZ$504,VLOOKUP(L$4,'Table Name'!$C$2:$D$100,2,FALSE),FALSE))</f>
        <v>620590</v>
      </c>
      <c r="M18">
        <f>IF($C18=-1,-1,VLOOKUP($C18,'HCAD Process'!$D$5:$CZ$504,VLOOKUP(M$4,'Table Name'!$C$2:$D$100,2,FALSE),FALSE))</f>
        <v>653767</v>
      </c>
      <c r="N18">
        <f>IF($C18=-1,-1,VLOOKUP($C18,'HCAD Process'!$D$5:$CZ$504,VLOOKUP(N$4,'Table Name'!$C$2:$D$100,2,FALSE),FALSE))</f>
        <v>653673</v>
      </c>
      <c r="O18">
        <f>IF($C18=-1,-1,VLOOKUP($C18,'HCAD Process'!$D$5:$CZ$504,VLOOKUP(O$4,'Table Name'!$C$2:$D$100,2,FALSE),FALSE))</f>
        <v>0</v>
      </c>
      <c r="P18" t="e">
        <f>IF($C18=-1,-1,VLOOKUP($C18,'HCAD Process'!$D$5:$CZ$504,VLOOKUP(P$4,'Table Name'!$C$2:$D$100,2,FALSE),FALSE))</f>
        <v>#REF!</v>
      </c>
      <c r="Q18" t="str">
        <f>IF($C18=-1,-1,VLOOKUP($C18,'HCAD Process'!$D$5:$CZ$504,VLOOKUP(Q$4,'Table Name'!$C$2:$D$100,2,FALSE),FALSE))</f>
        <v>COMMERCIAL</v>
      </c>
      <c r="R18" t="str">
        <f>IF($C18=-1,-1,VLOOKUP($C18,'HCAD Process'!$D$5:$CZ$504,VLOOKUP(R$4,'Table Name'!$C$2:$D$100,2,FALSE),FALSE))</f>
        <v>4</v>
      </c>
      <c r="S18" t="str">
        <f>IF($C18=-1,-1,VLOOKUP($C18,'HCAD Process'!$D$5:$CZ$504,VLOOKUP(S$4,'Table Name'!$C$2:$D$100,2,FALSE),FALSE))</f>
        <v>4399</v>
      </c>
      <c r="T18" t="str">
        <f>IF($C18=-1,-1,VLOOKUP($C18,'HCAD Process'!$D$5:$CZ$504,VLOOKUP(T$4,'Table Name'!$C$2:$D$100,2,FALSE),FALSE))</f>
        <v>8454</v>
      </c>
      <c r="U18" t="str">
        <f>IF($C18=-1,-1,VLOOKUP($C18,'HCAD Process'!$D$5:$CZ$504,VLOOKUP(U$4,'Table Name'!$C$2:$D$100,2,FALSE),FALSE))</f>
        <v>S</v>
      </c>
      <c r="V18" t="str">
        <f>IF($C18=-1,-1,VLOOKUP($C18,'HCAD Process'!$D$5:$CZ$504,VLOOKUP(V$4,'Table Name'!$C$2:$D$100,2,FALSE),FALSE))</f>
        <v>Open Steel Skeleton</v>
      </c>
      <c r="W18">
        <f>IF($C18=-1,-1,VLOOKUP($C18,'HCAD Process'!$D$5:$CZ$504,VLOOKUP(W$4,'Table Name'!$C$2:$D$100,2,FALSE),FALSE))</f>
        <v>89530</v>
      </c>
      <c r="X18">
        <f>IF($C18=-1,-1,VLOOKUP($C18,'HCAD Process'!$D$5:$CZ$504,VLOOKUP(X$4,'Table Name'!$C$2:$D$100,2,FALSE),FALSE))</f>
        <v>0</v>
      </c>
      <c r="Y18">
        <f>IF($C18=-1,-1,VLOOKUP($C18,'HCAD Process'!$D$5:$CZ$504,VLOOKUP(Y$4,'Table Name'!$C$2:$D$100,2,FALSE),FALSE))</f>
        <v>151746</v>
      </c>
      <c r="Z18">
        <f>IF($C18=-1,-1,VLOOKUP($C18,'HCAD Process'!$D$5:$CZ$504,VLOOKUP(Z$4,'Table Name'!$C$2:$D$100,2,FALSE),FALSE))</f>
        <v>0</v>
      </c>
      <c r="AA18" t="str">
        <f>IF($C18=-1,-1,VLOOKUP($C18,'HCAD Process'!$D$5:$CZ$504,VLOOKUP(AA$4,'Table Name'!$C$2:$D$100,2,FALSE),FALSE))</f>
        <v>.410000</v>
      </c>
      <c r="AB18" t="str">
        <f>IF($C18=-1,-1,VLOOKUP($C18,'HCAD Process'!$D$5:$CZ$504,VLOOKUP(AB$4,'Table Name'!$C$2:$D$100,2,FALSE),FALSE))</f>
        <v>C</v>
      </c>
      <c r="AC18" t="str">
        <f>IF($C18=-1,-1,VLOOKUP($C18,'HCAD Process'!$D$5:$CZ$504,VLOOKUP(AC$4,'Table Name'!$C$2:$D$100,2,FALSE),FALSE))</f>
        <v>Average</v>
      </c>
      <c r="AD18" t="str">
        <f>IF($C18=-1,-1,VLOOKUP($C18,'HCAD Process'!$D$5:$CZ$504,VLOOKUP(AD$4,'Table Name'!$C$2:$D$100,2,FALSE),FALSE))</f>
        <v>1991</v>
      </c>
      <c r="AE18" t="str">
        <f>IF($C18=-1,-1,VLOOKUP($C18,'HCAD Process'!$D$5:$CZ$504,VLOOKUP(AE$4,'Table Name'!$C$2:$D$100,2,FALSE),FALSE))</f>
        <v>1991</v>
      </c>
      <c r="AF18" t="str">
        <f>IF($C18=-1,-1,VLOOKUP($C18,'HCAD Process'!$D$5:$CZ$504,VLOOKUP(AF$4,'Table Name'!$C$2:$D$100,2,FALSE),FALSE))</f>
        <v>0</v>
      </c>
      <c r="AG18" t="str">
        <f>IF($C18=-1,-1,VLOOKUP($C18,'HCAD Process'!$D$5:$CZ$504,VLOOKUP(AG$4,'Table Name'!$C$2:$D$100,2,FALSE),FALSE))</f>
        <v>2014</v>
      </c>
      <c r="AH18">
        <f>IF($C18=-1,-1,VLOOKUP($C18,'HCAD Process'!$D$5:$CZ$504,VLOOKUP(AH$4,'Table Name'!$C$2:$D$100,2,FALSE),FALSE))</f>
        <v>0</v>
      </c>
      <c r="AI18" t="str">
        <f>IF($C18=-1,-1,VLOOKUP($C18,'HCAD Process'!$D$5:$CZ$504,VLOOKUP(AI$4,'Table Name'!$C$2:$D$100,2,FALSE),FALSE))</f>
        <v>12/30/1899</v>
      </c>
      <c r="AJ18">
        <f>IF($C18=-1,-1,VLOOKUP($C18,'HCAD Process'!$D$5:$CZ$504,VLOOKUP(AJ$4,'Table Name'!$C$2:$D$100,2,FALSE),FALSE))</f>
        <v>0</v>
      </c>
      <c r="AK18">
        <f>IF($C18=-1,-1,VALUE(VLOOKUP($C18,'HCAD Process'!$D$5:$CZ$504,VLOOKUP(AK$4,'Table Name'!$C$2:$D$100,2,FALSE),FALSE)))</f>
        <v>4200</v>
      </c>
      <c r="AL18">
        <f>IF($C18=-1,-1,VLOOKUP($C18,'HCAD Process'!$D$5:$CZ$504,VLOOKUP(AL$4,'Table Name'!$C$2:$D$100,2,FALSE),FALSE))</f>
        <v>4200</v>
      </c>
      <c r="AM18">
        <f>IF($C18=-1,-1,VLOOKUP($C18,'HCAD Process'!$D$5:$CZ$504,VLOOKUP(AM$4,'Table Name'!$C$2:$D$100,2,FALSE),FALSE))</f>
        <v>0</v>
      </c>
      <c r="AN18">
        <f>IF($C18=-1,-1,VLOOKUP($C18,'HCAD Process'!$D$5:$CZ$504,VLOOKUP(AN$4,'Table Name'!$C$2:$D$100,2,FALSE),FALSE))</f>
        <v>0</v>
      </c>
      <c r="AO18">
        <f>IF($C18=-1,-1,VLOOKUP($C18,'HCAD Process'!$D$5:$CZ$504,VLOOKUP(AO$4,'Table Name'!$C$2:$D$100,2,FALSE),FALSE))</f>
        <v>0</v>
      </c>
      <c r="AP18">
        <f>IF($C18=-1,-1,VLOOKUP($C18,'HCAD Process'!$D$5:$CZ$504,VLOOKUP(AP$4,'Table Name'!$C$2:$D$100,2,FALSE),FALSE))</f>
        <v>4200</v>
      </c>
      <c r="AQ18">
        <f>IF($C18=-1,-1,VLOOKUP($C18,'HCAD Process'!$D$5:$CZ$504,VLOOKUP(AQ$4,'Table Name'!$C$2:$D$100,2,FALSE),FALSE))</f>
        <v>242</v>
      </c>
      <c r="AR18">
        <f>IF($C18=-1,-1,VLOOKUP($C18,'HCAD Process'!$D$5:$CZ$504,VLOOKUP(AR$4,'Table Name'!$C$2:$D$100,2,FALSE),FALSE))</f>
        <v>1</v>
      </c>
      <c r="AS18">
        <f>IF($C18=-1,-1,VLOOKUP($C18,'HCAD Process'!$D$5:$CZ$504,VLOOKUP(AS$4,'Table Name'!$C$2:$D$100,2,FALSE),FALSE))</f>
        <v>0</v>
      </c>
      <c r="AT18">
        <f>IF($C18=-1,-1,VLOOKUP($C18,'HCAD Process'!$D$5:$CZ$504,VLOOKUP(AT$4,'Table Name'!$C$2:$D$100,2,FALSE),FALSE))</f>
        <v>0</v>
      </c>
      <c r="AU18">
        <f>IF($C18=-1,-1,VLOOKUP($C18,'HCAD Process'!$D$5:$CZ$504,VLOOKUP(AU$4,'Table Name'!$C$2:$D$100,2,FALSE),FALSE))</f>
        <v>0</v>
      </c>
      <c r="AV18">
        <f>IF($C18=-1,-1,VLOOKUP($C18,'HCAD Process'!$D$5:$CZ$504,VLOOKUP(AV$4,'Table Name'!$C$2:$D$100,2,FALSE),FALSE))</f>
        <v>0</v>
      </c>
      <c r="AW18">
        <f>IF($C18=-1,-1,VLOOKUP($C18,'HCAD Process'!$D$5:$CZ$504,VLOOKUP(AW$4,'Table Name'!$C$2:$D$100,2,FALSE),FALSE))</f>
        <v>0</v>
      </c>
      <c r="AX18">
        <f>IF($C18=-1,-1,VLOOKUP($C18,'HCAD Process'!$D$5:$CZ$504,VLOOKUP(AX$4,'Table Name'!$C$2:$D$100,2,FALSE),FALSE))</f>
        <v>0</v>
      </c>
      <c r="AY18">
        <f>IF($C18=-1,-1,VLOOKUP($C18,'HCAD Process'!$D$5:$CZ$504,VLOOKUP(AY$4,'Table Name'!$C$2:$D$100,2,FALSE),FALSE))</f>
        <v>0</v>
      </c>
      <c r="AZ18">
        <f>IF($C18=-1,-1,VLOOKUP($C18,'HCAD Process'!$D$5:$CZ$504,VLOOKUP(AZ$4,'Table Name'!$C$2:$D$100,2,FALSE),FALSE))</f>
        <v>0</v>
      </c>
      <c r="BA18" t="str">
        <f>IF($C18=-1,-1,VLOOKUP($C18,'HCAD Process'!$D$5:$CZ$504,VLOOKUP(BA$4,'Table Name'!$C$2:$D$100,2,FALSE),FALSE))</f>
        <v>7</v>
      </c>
      <c r="BB18" t="str">
        <f>IF($C18=-1,-1,VLOOKUP($C18,'HCAD Process'!$D$5:$CZ$504,VLOOKUP(BB$4,'Table Name'!$C$2:$D$100,2,FALSE),FALSE))</f>
        <v>LTS 5 THRU 12 BLK 7</v>
      </c>
      <c r="BC18" t="str">
        <f>IF($C18=-1,-1,VLOOKUP($C18,'HCAD Process'!$D$5:$CZ$504,VLOOKUP(BC$4,'Table Name'!$C$2:$D$100,2,FALSE),FALSE))</f>
        <v>FAIRBANKS HEIGHTS</v>
      </c>
      <c r="BD18" t="str">
        <f>IF($C18=-1,-1,VLOOKUP($C18,'HCAD Process'!$D$5:$CZ$504,VLOOKUP(BD$4,'Table Name'!$C$2:$D$100,2,FALSE),FALSE))</f>
        <v>6007</v>
      </c>
      <c r="BE18" t="str">
        <f>IF($C18=-1,-1,VLOOKUP($C18,'HCAD Process'!$D$5:$CZ$504,VLOOKUP(BE$4,'Table Name'!$C$2:$D$100,2,FALSE),FALSE))</f>
        <v>Near Northwest</v>
      </c>
      <c r="BF18" t="str">
        <f>IF($C18=-1,-1,VLOOKUP($C18,'HCAD Process'!$D$5:$CZ$504,VLOOKUP(BF$4,'Table Name'!$C$2:$D$100,2,FALSE),FALSE))</f>
        <v>223</v>
      </c>
      <c r="BG18" t="str">
        <f>IF($C18=-1,-1,VLOOKUP($C18,'HCAD Process'!$D$5:$CZ$504,VLOOKUP(BG$4,'Table Name'!$C$2:$D$100,2,FALSE),FALSE))</f>
        <v>ISD 04 - Inside Beltway 8</v>
      </c>
      <c r="BH18" t="str">
        <f>IF($C18=-1,-1,VLOOKUP($C18,'HCAD Process'!$D$5:$CZ$504,VLOOKUP(BH$4,'Table Name'!$C$2:$D$100,2,FALSE),FALSE))</f>
        <v>9194.06</v>
      </c>
      <c r="BI18" t="str">
        <f>IF($C18=-1,-1,VLOOKUP($C18,'HCAD Process'!$D$5:$CZ$504,VLOOKUP(BI$4,'Table Name'!$C$2:$D$100,2,FALSE),FALSE))</f>
        <v>0</v>
      </c>
      <c r="BJ18" t="str">
        <f>IF($C18=-1,-1,VLOOKUP($C18,'HCAD Process'!$D$5:$CZ$504,VLOOKUP(BJ$4,'Table Name'!$C$2:$D$100,2,FALSE),FALSE))</f>
        <v>04</v>
      </c>
      <c r="BK18" t="str">
        <f>IF($C18=-1,-1,VLOOKUP($C18,'HCAD Process'!$D$5:$CZ$504,VLOOKUP(BK$4,'Table Name'!$C$2:$D$100,2,FALSE),FALSE))</f>
        <v>4962D</v>
      </c>
      <c r="BL18" t="str">
        <f>IF($C18=-1,-1,VLOOKUP($C18,'HCAD Process'!$D$5:$CZ$504,VLOOKUP(BL$4,'Table Name'!$C$2:$D$100,2,FALSE),FALSE))</f>
        <v>410T</v>
      </c>
      <c r="BM18" t="str">
        <f>IF($C18=-1,-1,VLOOKUP($C18,'HCAD Process'!$D$5:$CZ$504,VLOOKUP(BM$4,'Table Name'!$C$2:$D$100,2,FALSE),FALSE))</f>
        <v>004 040 041 042 043 044 045 633</v>
      </c>
      <c r="BN18" t="str">
        <f>IF($C18=-1,-1,VLOOKUP($C18,'HCAD Process'!$D$5:$CZ$504,VLOOKUP(BN$4,'Table Name'!$C$2:$D$100,2,FALSE),FALSE))</f>
        <v>Real, Commercial</v>
      </c>
      <c r="BO18" t="str">
        <f>IF($C18=-1,-1,VLOOKUP($C18,'HCAD Process'!$D$5:$CZ$504,VLOOKUP(BO$4,'Table Name'!$C$2:$D$100,2,FALSE),FALSE))</f>
        <v>F1</v>
      </c>
      <c r="BP18" t="str">
        <f>IF($C18=-1,-1,VLOOKUP($C18,'HCAD Process'!$D$5:$CZ$504,VLOOKUP(BP$4,'Table Name'!$C$2:$D$100,2,FALSE),FALSE))</f>
        <v>Real, Commercial</v>
      </c>
      <c r="BQ18" t="str">
        <f>IF($C18=-1,-1,VLOOKUP($C18,'HCAD Process'!$D$5:$CZ$504,VLOOKUP(BQ$4,'Table Name'!$C$2:$D$100,2,FALSE),FALSE))</f>
        <v>Warehouse - Metallic</v>
      </c>
      <c r="BR18" t="str">
        <f>IF($C18=-1,-1,VLOOKUP($C18,'HCAD Process'!$D$5:$CZ$504,VLOOKUP(BR$4,'Table Name'!$C$2:$D$100,2,FALSE),FALSE))</f>
        <v>Shell, Industrial</v>
      </c>
      <c r="BS18" t="str">
        <f>IF($C18=-1,-1,VLOOKUP($C18,'HCAD Process'!$D$5:$CZ$504,VLOOKUP(BS$4,'Table Name'!$C$2:$D$100,2,FALSE),FALSE))</f>
        <v>8001</v>
      </c>
      <c r="BT18" t="str">
        <f>IF($C18=-1,-1,VLOOKUP($C18,'HCAD Process'!$D$5:$CZ$504,VLOOKUP(BT$4,'Table Name'!$C$2:$D$100,2,FALSE),FALSE))</f>
        <v>Land Neighborhood Section 1</v>
      </c>
      <c r="BU18">
        <f>IF($C18=-1,-1,VLOOKUP($C18,'HCAD Process'!$D$5:$CZ$504,VLOOKUP(BU$4,'Table Name'!$C$2:$D$100,2,FALSE),FALSE))</f>
        <v>40000</v>
      </c>
      <c r="BV18" t="str">
        <f>IF($C18=-1,-1,VLOOKUP($C18,'HCAD Process'!$D$5:$CZ$504,VLOOKUP(BV$4,'Table Name'!$C$2:$D$100,2,FALSE),FALSE))</f>
        <v>SF</v>
      </c>
      <c r="BW18" t="str">
        <f>IF($C18=-1,-1,VLOOKUP($C18,'HCAD Process'!$D$5:$CZ$504,VLOOKUP(BW$4,'Table Name'!$C$2:$D$100,2,FALSE),FALSE))</f>
        <v>1.0000</v>
      </c>
      <c r="BX18" t="str">
        <f>IF($C18=-1,-1,VLOOKUP($C18,'HCAD Process'!$D$5:$CZ$504,VLOOKUP(BX$4,'Table Name'!$C$2:$D$100,2,FALSE),FALSE))</f>
        <v>1.0000</v>
      </c>
      <c r="BY18" t="str">
        <f>IF($C18=-1,-1,VLOOKUP($C18,'HCAD Process'!$D$5:$CZ$504,VLOOKUP(BY$4,'Table Name'!$C$2:$D$100,2,FALSE),FALSE))</f>
        <v>1.0000</v>
      </c>
      <c r="BZ18" t="str">
        <f>IF($C18=-1,-1,VLOOKUP($C18,'HCAD Process'!$D$5:$CZ$504,VLOOKUP(BZ$4,'Table Name'!$C$2:$D$100,2,FALSE),FALSE))</f>
        <v>1.0000</v>
      </c>
      <c r="CA18">
        <f>IF($C18=-1,-1,VLOOKUP($C18,'HCAD Process'!$D$5:$CZ$504,VLOOKUP(CA$4,'Table Name'!$C$2:$D$100,2,FALSE),FALSE))</f>
        <v>4</v>
      </c>
      <c r="CB18">
        <f>IF($C18=-1,-1,VLOOKUP($C18,'HCAD Process'!$D$5:$CZ$504,VLOOKUP(CB$4,'Table Name'!$C$2:$D$100,2,FALSE),FALSE))</f>
        <v>4</v>
      </c>
      <c r="CC18">
        <f>IF($C18=-1,-1,VLOOKUP($C18,'HCAD Process'!$D$5:$CZ$504,VLOOKUP(CC$4,'Table Name'!$C$2:$D$100,2,FALSE),FALSE))</f>
        <v>140000</v>
      </c>
      <c r="CD18">
        <f>IF($C18=-1,-1,VLOOKUP($C18,'HCAD Process'!$D$5:$CZ$504,VLOOKUP(CD$4,'Table Name'!$C$2:$D$100,2,FALSE),FALSE))</f>
        <v>-1</v>
      </c>
      <c r="CE18" t="str">
        <f>IF($C18=-1,-1,VLOOKUP($C18,'HCAD Process'!$D$5:$CZ$504,VLOOKUP(CE$4,'Table Name'!$C$2:$D$100,2,FALSE),FALSE))</f>
        <v>01321700700194</v>
      </c>
    </row>
    <row r="19" spans="2:83" x14ac:dyDescent="0.25">
      <c r="B19">
        <f t="shared" si="0"/>
        <v>15</v>
      </c>
      <c r="C19" t="str">
        <f t="array" ref="C19">IF(ISERROR(INDEX('HCAD Process'!CF$5:CF$504,MATCH(0,COUNTIF(C$4:C18,'HCAD Process'!CF$5:CF$504)+('HCAD Process'!CF$5:CF$504=-1),0))),-1,INDEX('HCAD Process'!CF$5:CF$504,MATCH(0,COUNTIF(C$4:C18,'HCAD Process'!CF$5:CF$504)+('HCAD Process'!CF$5:CF$504=-1),0)))</f>
        <v>01321700800011</v>
      </c>
      <c r="D19" t="str">
        <f>IF($C19=-1,-1,VLOOKUP($C19,'HCAD Process'!$D$5:$CZ$504,VLOOKUP(D$4,'Table Name'!$C$2:$D$100,2,FALSE),FALSE))</f>
        <v>0132170080001</v>
      </c>
      <c r="E19" t="str">
        <f>IF($C19=-1,-1,VLOOKUP($C19,'HCAD Process'!$D$5:$CZ$504,VLOOKUP(E$4,'Table Name'!$C$2:$D$100,2,FALSE),FALSE))</f>
        <v>03/01/2007</v>
      </c>
      <c r="F19" t="str">
        <f>IF($C19=-1,-1,VLOOKUP($C19,'HCAD Process'!$D$5:$CZ$504,VLOOKUP(F$4,'Table Name'!$C$2:$D$100,2,FALSE),FALSE))</f>
        <v>EMMOTT BUSINESS PARK LLC</v>
      </c>
      <c r="G19">
        <f>IF($C19=-1,-1,VLOOKUP($C19,'HCAD Process'!$D$5:$CZ$504,VLOOKUP(G$4,'Table Name'!$C$2:$D$100,2,FALSE),FALSE))</f>
        <v>0</v>
      </c>
      <c r="H19" t="str">
        <f>IF($C19=-1,-1,VLOOKUP($C19,'HCAD Process'!$D$5:$CZ$504,VLOOKUP(H$4,'Table Name'!$C$2:$D$100,2,FALSE),FALSE))</f>
        <v>Barris</v>
      </c>
      <c r="I19" t="str">
        <f>IF($C19=-1,-1,VLOOKUP($C19,'HCAD Process'!$D$5:$CZ$504,VLOOKUP(I$4,'Table Name'!$C$2:$D$100,2,FALSE),FALSE))</f>
        <v>9103 EMMOTT RD</v>
      </c>
      <c r="J19" t="str">
        <f>IF($C19=-1,-1,VLOOKUP($C19,'HCAD Process'!$D$5:$CZ$504,VLOOKUP(J$4,'Table Name'!$C$2:$D$100,2,FALSE),FALSE))</f>
        <v>HOUSTON</v>
      </c>
      <c r="K19" t="str">
        <f>IF($C19=-1,-1,VLOOKUP($C19,'HCAD Process'!$D$5:$CZ$504,VLOOKUP(K$4,'Table Name'!$C$2:$D$100,2,FALSE),FALSE))</f>
        <v>77040</v>
      </c>
      <c r="L19">
        <f>IF($C19=-1,-1,VLOOKUP($C19,'HCAD Process'!$D$5:$CZ$504,VLOOKUP(L$4,'Table Name'!$C$2:$D$100,2,FALSE),FALSE))</f>
        <v>1201868</v>
      </c>
      <c r="M19">
        <f>IF($C19=-1,-1,VLOOKUP($C19,'HCAD Process'!$D$5:$CZ$504,VLOOKUP(M$4,'Table Name'!$C$2:$D$100,2,FALSE),FALSE))</f>
        <v>1428821</v>
      </c>
      <c r="N19">
        <f>IF($C19=-1,-1,VLOOKUP($C19,'HCAD Process'!$D$5:$CZ$504,VLOOKUP(N$4,'Table Name'!$C$2:$D$100,2,FALSE),FALSE))</f>
        <v>1428739</v>
      </c>
      <c r="O19">
        <f>IF($C19=-1,-1,VLOOKUP($C19,'HCAD Process'!$D$5:$CZ$504,VLOOKUP(O$4,'Table Name'!$C$2:$D$100,2,FALSE),FALSE))</f>
        <v>0</v>
      </c>
      <c r="P19" t="e">
        <f>IF($C19=-1,-1,VLOOKUP($C19,'HCAD Process'!$D$5:$CZ$504,VLOOKUP(P$4,'Table Name'!$C$2:$D$100,2,FALSE),FALSE))</f>
        <v>#REF!</v>
      </c>
      <c r="Q19" t="str">
        <f>IF($C19=-1,-1,VLOOKUP($C19,'HCAD Process'!$D$5:$CZ$504,VLOOKUP(Q$4,'Table Name'!$C$2:$D$100,2,FALSE),FALSE))</f>
        <v>COMMERCIAL</v>
      </c>
      <c r="R19" t="str">
        <f>IF($C19=-1,-1,VLOOKUP($C19,'HCAD Process'!$D$5:$CZ$504,VLOOKUP(R$4,'Table Name'!$C$2:$D$100,2,FALSE),FALSE))</f>
        <v>1</v>
      </c>
      <c r="S19" t="str">
        <f>IF($C19=-1,-1,VLOOKUP($C19,'HCAD Process'!$D$5:$CZ$504,VLOOKUP(S$4,'Table Name'!$C$2:$D$100,2,FALSE),FALSE))</f>
        <v>4399</v>
      </c>
      <c r="T19" t="str">
        <f>IF($C19=-1,-1,VLOOKUP($C19,'HCAD Process'!$D$5:$CZ$504,VLOOKUP(T$4,'Table Name'!$C$2:$D$100,2,FALSE),FALSE))</f>
        <v>8454</v>
      </c>
      <c r="U19" t="str">
        <f>IF($C19=-1,-1,VLOOKUP($C19,'HCAD Process'!$D$5:$CZ$504,VLOOKUP(U$4,'Table Name'!$C$2:$D$100,2,FALSE),FALSE))</f>
        <v>S</v>
      </c>
      <c r="V19" t="str">
        <f>IF($C19=-1,-1,VLOOKUP($C19,'HCAD Process'!$D$5:$CZ$504,VLOOKUP(V$4,'Table Name'!$C$2:$D$100,2,FALSE),FALSE))</f>
        <v>Open Steel Skeleton</v>
      </c>
      <c r="W19">
        <f>IF($C19=-1,-1,VLOOKUP($C19,'HCAD Process'!$D$5:$CZ$504,VLOOKUP(W$4,'Table Name'!$C$2:$D$100,2,FALSE),FALSE))</f>
        <v>187921</v>
      </c>
      <c r="X19">
        <f>IF($C19=-1,-1,VLOOKUP($C19,'HCAD Process'!$D$5:$CZ$504,VLOOKUP(X$4,'Table Name'!$C$2:$D$100,2,FALSE),FALSE))</f>
        <v>0</v>
      </c>
      <c r="Y19">
        <f>IF($C19=-1,-1,VLOOKUP($C19,'HCAD Process'!$D$5:$CZ$504,VLOOKUP(Y$4,'Table Name'!$C$2:$D$100,2,FALSE),FALSE))</f>
        <v>354568</v>
      </c>
      <c r="Z19">
        <f>IF($C19=-1,-1,VLOOKUP($C19,'HCAD Process'!$D$5:$CZ$504,VLOOKUP(Z$4,'Table Name'!$C$2:$D$100,2,FALSE),FALSE))</f>
        <v>0</v>
      </c>
      <c r="AA19" t="str">
        <f>IF($C19=-1,-1,VLOOKUP($C19,'HCAD Process'!$D$5:$CZ$504,VLOOKUP(AA$4,'Table Name'!$C$2:$D$100,2,FALSE),FALSE))</f>
        <v>.470000</v>
      </c>
      <c r="AB19" t="str">
        <f>IF($C19=-1,-1,VLOOKUP($C19,'HCAD Process'!$D$5:$CZ$504,VLOOKUP(AB$4,'Table Name'!$C$2:$D$100,2,FALSE),FALSE))</f>
        <v>C</v>
      </c>
      <c r="AC19" t="str">
        <f>IF($C19=-1,-1,VLOOKUP($C19,'HCAD Process'!$D$5:$CZ$504,VLOOKUP(AC$4,'Table Name'!$C$2:$D$100,2,FALSE),FALSE))</f>
        <v>Average</v>
      </c>
      <c r="AD19" t="str">
        <f>IF($C19=-1,-1,VLOOKUP($C19,'HCAD Process'!$D$5:$CZ$504,VLOOKUP(AD$4,'Table Name'!$C$2:$D$100,2,FALSE),FALSE))</f>
        <v>1983</v>
      </c>
      <c r="AE19" t="str">
        <f>IF($C19=-1,-1,VLOOKUP($C19,'HCAD Process'!$D$5:$CZ$504,VLOOKUP(AE$4,'Table Name'!$C$2:$D$100,2,FALSE),FALSE))</f>
        <v>1983</v>
      </c>
      <c r="AF19" t="str">
        <f>IF($C19=-1,-1,VLOOKUP($C19,'HCAD Process'!$D$5:$CZ$504,VLOOKUP(AF$4,'Table Name'!$C$2:$D$100,2,FALSE),FALSE))</f>
        <v>0</v>
      </c>
      <c r="AG19" t="str">
        <f>IF($C19=-1,-1,VLOOKUP($C19,'HCAD Process'!$D$5:$CZ$504,VLOOKUP(AG$4,'Table Name'!$C$2:$D$100,2,FALSE),FALSE))</f>
        <v>1984</v>
      </c>
      <c r="AH19" t="str">
        <f>IF($C19=-1,-1,VLOOKUP($C19,'HCAD Process'!$D$5:$CZ$504,VLOOKUP(AH$4,'Table Name'!$C$2:$D$100,2,FALSE),FALSE))</f>
        <v>HTS</v>
      </c>
      <c r="AI19" t="str">
        <f>IF($C19=-1,-1,VLOOKUP($C19,'HCAD Process'!$D$5:$CZ$504,VLOOKUP(AI$4,'Table Name'!$C$2:$D$100,2,FALSE),FALSE))</f>
        <v>01/01/2004</v>
      </c>
      <c r="AJ19">
        <f>IF($C19=-1,-1,VLOOKUP($C19,'HCAD Process'!$D$5:$CZ$504,VLOOKUP(AJ$4,'Table Name'!$C$2:$D$100,2,FALSE),FALSE))</f>
        <v>0</v>
      </c>
      <c r="AK19">
        <f>IF($C19=-1,-1,VALUE(VLOOKUP($C19,'HCAD Process'!$D$5:$CZ$504,VLOOKUP(AK$4,'Table Name'!$C$2:$D$100,2,FALSE),FALSE)))</f>
        <v>8684</v>
      </c>
      <c r="AL19">
        <f>IF($C19=-1,-1,VLOOKUP($C19,'HCAD Process'!$D$5:$CZ$504,VLOOKUP(AL$4,'Table Name'!$C$2:$D$100,2,FALSE),FALSE))</f>
        <v>11664</v>
      </c>
      <c r="AM19">
        <f>IF($C19=-1,-1,VLOOKUP($C19,'HCAD Process'!$D$5:$CZ$504,VLOOKUP(AM$4,'Table Name'!$C$2:$D$100,2,FALSE),FALSE))</f>
        <v>0</v>
      </c>
      <c r="AN19">
        <f>IF($C19=-1,-1,VLOOKUP($C19,'HCAD Process'!$D$5:$CZ$504,VLOOKUP(AN$4,'Table Name'!$C$2:$D$100,2,FALSE),FALSE))</f>
        <v>0</v>
      </c>
      <c r="AO19">
        <f>IF($C19=-1,-1,VLOOKUP($C19,'HCAD Process'!$D$5:$CZ$504,VLOOKUP(AO$4,'Table Name'!$C$2:$D$100,2,FALSE),FALSE))</f>
        <v>0</v>
      </c>
      <c r="AP19">
        <f>IF($C19=-1,-1,VLOOKUP($C19,'HCAD Process'!$D$5:$CZ$504,VLOOKUP(AP$4,'Table Name'!$C$2:$D$100,2,FALSE),FALSE))</f>
        <v>8684</v>
      </c>
      <c r="AQ19">
        <f>IF($C19=-1,-1,VLOOKUP($C19,'HCAD Process'!$D$5:$CZ$504,VLOOKUP(AQ$4,'Table Name'!$C$2:$D$100,2,FALSE),FALSE))</f>
        <v>468</v>
      </c>
      <c r="AR19">
        <f>IF($C19=-1,-1,VLOOKUP($C19,'HCAD Process'!$D$5:$CZ$504,VLOOKUP(AR$4,'Table Name'!$C$2:$D$100,2,FALSE),FALSE))</f>
        <v>1</v>
      </c>
      <c r="AS19">
        <f>IF($C19=-1,-1,VLOOKUP($C19,'HCAD Process'!$D$5:$CZ$504,VLOOKUP(AS$4,'Table Name'!$C$2:$D$100,2,FALSE),FALSE))</f>
        <v>0</v>
      </c>
      <c r="AT19">
        <f>IF($C19=-1,-1,VLOOKUP($C19,'HCAD Process'!$D$5:$CZ$504,VLOOKUP(AT$4,'Table Name'!$C$2:$D$100,2,FALSE),FALSE))</f>
        <v>0</v>
      </c>
      <c r="AU19">
        <f>IF($C19=-1,-1,VLOOKUP($C19,'HCAD Process'!$D$5:$CZ$504,VLOOKUP(AU$4,'Table Name'!$C$2:$D$100,2,FALSE),FALSE))</f>
        <v>0</v>
      </c>
      <c r="AV19">
        <f>IF($C19=-1,-1,VLOOKUP($C19,'HCAD Process'!$D$5:$CZ$504,VLOOKUP(AV$4,'Table Name'!$C$2:$D$100,2,FALSE),FALSE))</f>
        <v>0</v>
      </c>
      <c r="AW19">
        <f>IF($C19=-1,-1,VLOOKUP($C19,'HCAD Process'!$D$5:$CZ$504,VLOOKUP(AW$4,'Table Name'!$C$2:$D$100,2,FALSE),FALSE))</f>
        <v>0</v>
      </c>
      <c r="AX19">
        <f>IF($C19=-1,-1,VLOOKUP($C19,'HCAD Process'!$D$5:$CZ$504,VLOOKUP(AX$4,'Table Name'!$C$2:$D$100,2,FALSE),FALSE))</f>
        <v>0</v>
      </c>
      <c r="AY19">
        <f>IF($C19=-1,-1,VLOOKUP($C19,'HCAD Process'!$D$5:$CZ$504,VLOOKUP(AY$4,'Table Name'!$C$2:$D$100,2,FALSE),FALSE))</f>
        <v>0</v>
      </c>
      <c r="AZ19">
        <f>IF($C19=-1,-1,VLOOKUP($C19,'HCAD Process'!$D$5:$CZ$504,VLOOKUP(AZ$4,'Table Name'!$C$2:$D$100,2,FALSE),FALSE))</f>
        <v>0</v>
      </c>
      <c r="BA19" t="str">
        <f>IF($C19=-1,-1,VLOOKUP($C19,'HCAD Process'!$D$5:$CZ$504,VLOOKUP(BA$4,'Table Name'!$C$2:$D$100,2,FALSE),FALSE))</f>
        <v>7</v>
      </c>
      <c r="BB19" t="str">
        <f>IF($C19=-1,-1,VLOOKUP($C19,'HCAD Process'!$D$5:$CZ$504,VLOOKUP(BB$4,'Table Name'!$C$2:$D$100,2,FALSE),FALSE))</f>
        <v>LTS 1 THRU 24 BLK 8</v>
      </c>
      <c r="BC19" t="str">
        <f>IF($C19=-1,-1,VLOOKUP($C19,'HCAD Process'!$D$5:$CZ$504,VLOOKUP(BC$4,'Table Name'!$C$2:$D$100,2,FALSE),FALSE))</f>
        <v>FAIRBANKS HEIGHTS</v>
      </c>
      <c r="BD19" t="str">
        <f>IF($C19=-1,-1,VLOOKUP($C19,'HCAD Process'!$D$5:$CZ$504,VLOOKUP(BD$4,'Table Name'!$C$2:$D$100,2,FALSE),FALSE))</f>
        <v>6007</v>
      </c>
      <c r="BE19" t="str">
        <f>IF($C19=-1,-1,VLOOKUP($C19,'HCAD Process'!$D$5:$CZ$504,VLOOKUP(BE$4,'Table Name'!$C$2:$D$100,2,FALSE),FALSE))</f>
        <v>Near Northwest</v>
      </c>
      <c r="BF19" t="str">
        <f>IF($C19=-1,-1,VLOOKUP($C19,'HCAD Process'!$D$5:$CZ$504,VLOOKUP(BF$4,'Table Name'!$C$2:$D$100,2,FALSE),FALSE))</f>
        <v>223</v>
      </c>
      <c r="BG19" t="str">
        <f>IF($C19=-1,-1,VLOOKUP($C19,'HCAD Process'!$D$5:$CZ$504,VLOOKUP(BG$4,'Table Name'!$C$2:$D$100,2,FALSE),FALSE))</f>
        <v>ISD 04 - Inside Beltway 8</v>
      </c>
      <c r="BH19" t="str">
        <f>IF($C19=-1,-1,VLOOKUP($C19,'HCAD Process'!$D$5:$CZ$504,VLOOKUP(BH$4,'Table Name'!$C$2:$D$100,2,FALSE),FALSE))</f>
        <v>9194.06</v>
      </c>
      <c r="BI19" t="str">
        <f>IF($C19=-1,-1,VLOOKUP($C19,'HCAD Process'!$D$5:$CZ$504,VLOOKUP(BI$4,'Table Name'!$C$2:$D$100,2,FALSE),FALSE))</f>
        <v>0</v>
      </c>
      <c r="BJ19" t="str">
        <f>IF($C19=-1,-1,VLOOKUP($C19,'HCAD Process'!$D$5:$CZ$504,VLOOKUP(BJ$4,'Table Name'!$C$2:$D$100,2,FALSE),FALSE))</f>
        <v>04</v>
      </c>
      <c r="BK19" t="str">
        <f>IF($C19=-1,-1,VLOOKUP($C19,'HCAD Process'!$D$5:$CZ$504,VLOOKUP(BK$4,'Table Name'!$C$2:$D$100,2,FALSE),FALSE))</f>
        <v>4962D</v>
      </c>
      <c r="BL19" t="str">
        <f>IF($C19=-1,-1,VLOOKUP($C19,'HCAD Process'!$D$5:$CZ$504,VLOOKUP(BL$4,'Table Name'!$C$2:$D$100,2,FALSE),FALSE))</f>
        <v>410T</v>
      </c>
      <c r="BM19" t="str">
        <f>IF($C19=-1,-1,VLOOKUP($C19,'HCAD Process'!$D$5:$CZ$504,VLOOKUP(BM$4,'Table Name'!$C$2:$D$100,2,FALSE),FALSE))</f>
        <v>004 040 041 042 043 044 045 633</v>
      </c>
      <c r="BN19" t="str">
        <f>IF($C19=-1,-1,VLOOKUP($C19,'HCAD Process'!$D$5:$CZ$504,VLOOKUP(BN$4,'Table Name'!$C$2:$D$100,2,FALSE),FALSE))</f>
        <v>Real, Commercial</v>
      </c>
      <c r="BO19" t="str">
        <f>IF($C19=-1,-1,VLOOKUP($C19,'HCAD Process'!$D$5:$CZ$504,VLOOKUP(BO$4,'Table Name'!$C$2:$D$100,2,FALSE),FALSE))</f>
        <v>F1</v>
      </c>
      <c r="BP19" t="str">
        <f>IF($C19=-1,-1,VLOOKUP($C19,'HCAD Process'!$D$5:$CZ$504,VLOOKUP(BP$4,'Table Name'!$C$2:$D$100,2,FALSE),FALSE))</f>
        <v>Real, Commercial</v>
      </c>
      <c r="BQ19" t="str">
        <f>IF($C19=-1,-1,VLOOKUP($C19,'HCAD Process'!$D$5:$CZ$504,VLOOKUP(BQ$4,'Table Name'!$C$2:$D$100,2,FALSE),FALSE))</f>
        <v>Warehouse - Metallic</v>
      </c>
      <c r="BR19" t="str">
        <f>IF($C19=-1,-1,VLOOKUP($C19,'HCAD Process'!$D$5:$CZ$504,VLOOKUP(BR$4,'Table Name'!$C$2:$D$100,2,FALSE),FALSE))</f>
        <v>Shell, Industrial</v>
      </c>
      <c r="BS19" t="str">
        <f>IF($C19=-1,-1,VLOOKUP($C19,'HCAD Process'!$D$5:$CZ$504,VLOOKUP(BS$4,'Table Name'!$C$2:$D$100,2,FALSE),FALSE))</f>
        <v>8001</v>
      </c>
      <c r="BT19" t="str">
        <f>IF($C19=-1,-1,VLOOKUP($C19,'HCAD Process'!$D$5:$CZ$504,VLOOKUP(BT$4,'Table Name'!$C$2:$D$100,2,FALSE),FALSE))</f>
        <v>Land Neighborhood Section 1</v>
      </c>
      <c r="BU19">
        <f>IF($C19=-1,-1,VLOOKUP($C19,'HCAD Process'!$D$5:$CZ$504,VLOOKUP(BU$4,'Table Name'!$C$2:$D$100,2,FALSE),FALSE))</f>
        <v>120000</v>
      </c>
      <c r="BV19" t="str">
        <f>IF($C19=-1,-1,VLOOKUP($C19,'HCAD Process'!$D$5:$CZ$504,VLOOKUP(BV$4,'Table Name'!$C$2:$D$100,2,FALSE),FALSE))</f>
        <v>SF</v>
      </c>
      <c r="BW19" t="str">
        <f>IF($C19=-1,-1,VLOOKUP($C19,'HCAD Process'!$D$5:$CZ$504,VLOOKUP(BW$4,'Table Name'!$C$2:$D$100,2,FALSE),FALSE))</f>
        <v>1.0000</v>
      </c>
      <c r="BX19" t="str">
        <f>IF($C19=-1,-1,VLOOKUP($C19,'HCAD Process'!$D$5:$CZ$504,VLOOKUP(BX$4,'Table Name'!$C$2:$D$100,2,FALSE),FALSE))</f>
        <v>1.0000</v>
      </c>
      <c r="BY19" t="str">
        <f>IF($C19=-1,-1,VLOOKUP($C19,'HCAD Process'!$D$5:$CZ$504,VLOOKUP(BY$4,'Table Name'!$C$2:$D$100,2,FALSE),FALSE))</f>
        <v>1.0000</v>
      </c>
      <c r="BZ19" t="str">
        <f>IF($C19=-1,-1,VLOOKUP($C19,'HCAD Process'!$D$5:$CZ$504,VLOOKUP(BZ$4,'Table Name'!$C$2:$D$100,2,FALSE),FALSE))</f>
        <v>1.0000</v>
      </c>
      <c r="CA19">
        <f>IF($C19=-1,-1,VLOOKUP($C19,'HCAD Process'!$D$5:$CZ$504,VLOOKUP(CA$4,'Table Name'!$C$2:$D$100,2,FALSE),FALSE))</f>
        <v>4</v>
      </c>
      <c r="CB19">
        <f>IF($C19=-1,-1,VLOOKUP($C19,'HCAD Process'!$D$5:$CZ$504,VLOOKUP(CB$4,'Table Name'!$C$2:$D$100,2,FALSE),FALSE))</f>
        <v>4</v>
      </c>
      <c r="CC19">
        <f>IF($C19=-1,-1,VLOOKUP($C19,'HCAD Process'!$D$5:$CZ$504,VLOOKUP(CC$4,'Table Name'!$C$2:$D$100,2,FALSE),FALSE))</f>
        <v>420000</v>
      </c>
      <c r="CD19">
        <f>IF($C19=-1,-1,VLOOKUP($C19,'HCAD Process'!$D$5:$CZ$504,VLOOKUP(CD$4,'Table Name'!$C$2:$D$100,2,FALSE),FALSE))</f>
        <v>-1</v>
      </c>
      <c r="CE19" t="str">
        <f>IF($C19=-1,-1,VLOOKUP($C19,'HCAD Process'!$D$5:$CZ$504,VLOOKUP(CE$4,'Table Name'!$C$2:$D$100,2,FALSE),FALSE))</f>
        <v>01321700800011</v>
      </c>
    </row>
    <row r="20" spans="2:83" x14ac:dyDescent="0.25">
      <c r="B20">
        <f t="shared" si="0"/>
        <v>16</v>
      </c>
      <c r="C20" t="str">
        <f t="array" ref="C20">IF(ISERROR(INDEX('HCAD Process'!CF$5:CF$504,MATCH(0,COUNTIF(C$4:C19,'HCAD Process'!CF$5:CF$504)+('HCAD Process'!CF$5:CF$504=-1),0))),-1,INDEX('HCAD Process'!CF$5:CF$504,MATCH(0,COUNTIF(C$4:C19,'HCAD Process'!CF$5:CF$504)+('HCAD Process'!CF$5:CF$504=-1),0)))</f>
        <v>01321700800012</v>
      </c>
      <c r="D20" t="str">
        <f>IF($C20=-1,-1,VLOOKUP($C20,'HCAD Process'!$D$5:$CZ$504,VLOOKUP(D$4,'Table Name'!$C$2:$D$100,2,FALSE),FALSE))</f>
        <v>0132170080001</v>
      </c>
      <c r="E20" t="str">
        <f>IF($C20=-1,-1,VLOOKUP($C20,'HCAD Process'!$D$5:$CZ$504,VLOOKUP(E$4,'Table Name'!$C$2:$D$100,2,FALSE),FALSE))</f>
        <v>03/01/2007</v>
      </c>
      <c r="F20" t="str">
        <f>IF($C20=-1,-1,VLOOKUP($C20,'HCAD Process'!$D$5:$CZ$504,VLOOKUP(F$4,'Table Name'!$C$2:$D$100,2,FALSE),FALSE))</f>
        <v>EMMOTT BUSINESS PARK LLC</v>
      </c>
      <c r="G20">
        <f>IF($C20=-1,-1,VLOOKUP($C20,'HCAD Process'!$D$5:$CZ$504,VLOOKUP(G$4,'Table Name'!$C$2:$D$100,2,FALSE),FALSE))</f>
        <v>0</v>
      </c>
      <c r="H20" t="str">
        <f>IF($C20=-1,-1,VLOOKUP($C20,'HCAD Process'!$D$5:$CZ$504,VLOOKUP(H$4,'Table Name'!$C$2:$D$100,2,FALSE),FALSE))</f>
        <v>Barris</v>
      </c>
      <c r="I20" t="str">
        <f>IF($C20=-1,-1,VLOOKUP($C20,'HCAD Process'!$D$5:$CZ$504,VLOOKUP(I$4,'Table Name'!$C$2:$D$100,2,FALSE),FALSE))</f>
        <v>9103 EMMOTT RD</v>
      </c>
      <c r="J20" t="str">
        <f>IF($C20=-1,-1,VLOOKUP($C20,'HCAD Process'!$D$5:$CZ$504,VLOOKUP(J$4,'Table Name'!$C$2:$D$100,2,FALSE),FALSE))</f>
        <v>HOUSTON</v>
      </c>
      <c r="K20" t="str">
        <f>IF($C20=-1,-1,VLOOKUP($C20,'HCAD Process'!$D$5:$CZ$504,VLOOKUP(K$4,'Table Name'!$C$2:$D$100,2,FALSE),FALSE))</f>
        <v>77040</v>
      </c>
      <c r="L20">
        <f>IF($C20=-1,-1,VLOOKUP($C20,'HCAD Process'!$D$5:$CZ$504,VLOOKUP(L$4,'Table Name'!$C$2:$D$100,2,FALSE),FALSE))</f>
        <v>1201868</v>
      </c>
      <c r="M20">
        <f>IF($C20=-1,-1,VLOOKUP($C20,'HCAD Process'!$D$5:$CZ$504,VLOOKUP(M$4,'Table Name'!$C$2:$D$100,2,FALSE),FALSE))</f>
        <v>1428821</v>
      </c>
      <c r="N20">
        <f>IF($C20=-1,-1,VLOOKUP($C20,'HCAD Process'!$D$5:$CZ$504,VLOOKUP(N$4,'Table Name'!$C$2:$D$100,2,FALSE),FALSE))</f>
        <v>1428739</v>
      </c>
      <c r="O20">
        <f>IF($C20=-1,-1,VLOOKUP($C20,'HCAD Process'!$D$5:$CZ$504,VLOOKUP(O$4,'Table Name'!$C$2:$D$100,2,FALSE),FALSE))</f>
        <v>0</v>
      </c>
      <c r="P20" t="e">
        <f>IF($C20=-1,-1,VLOOKUP($C20,'HCAD Process'!$D$5:$CZ$504,VLOOKUP(P$4,'Table Name'!$C$2:$D$100,2,FALSE),FALSE))</f>
        <v>#REF!</v>
      </c>
      <c r="Q20" t="str">
        <f>IF($C20=-1,-1,VLOOKUP($C20,'HCAD Process'!$D$5:$CZ$504,VLOOKUP(Q$4,'Table Name'!$C$2:$D$100,2,FALSE),FALSE))</f>
        <v>COMMERCIAL</v>
      </c>
      <c r="R20" t="str">
        <f>IF($C20=-1,-1,VLOOKUP($C20,'HCAD Process'!$D$5:$CZ$504,VLOOKUP(R$4,'Table Name'!$C$2:$D$100,2,FALSE),FALSE))</f>
        <v>2</v>
      </c>
      <c r="S20" t="str">
        <f>IF($C20=-1,-1,VLOOKUP($C20,'HCAD Process'!$D$5:$CZ$504,VLOOKUP(S$4,'Table Name'!$C$2:$D$100,2,FALSE),FALSE))</f>
        <v>4399</v>
      </c>
      <c r="T20" t="str">
        <f>IF($C20=-1,-1,VLOOKUP($C20,'HCAD Process'!$D$5:$CZ$504,VLOOKUP(T$4,'Table Name'!$C$2:$D$100,2,FALSE),FALSE))</f>
        <v>8454</v>
      </c>
      <c r="U20" t="str">
        <f>IF($C20=-1,-1,VLOOKUP($C20,'HCAD Process'!$D$5:$CZ$504,VLOOKUP(U$4,'Table Name'!$C$2:$D$100,2,FALSE),FALSE))</f>
        <v>S</v>
      </c>
      <c r="V20" t="str">
        <f>IF($C20=-1,-1,VLOOKUP($C20,'HCAD Process'!$D$5:$CZ$504,VLOOKUP(V$4,'Table Name'!$C$2:$D$100,2,FALSE),FALSE))</f>
        <v>Open Steel Skeleton</v>
      </c>
      <c r="W20">
        <f>IF($C20=-1,-1,VLOOKUP($C20,'HCAD Process'!$D$5:$CZ$504,VLOOKUP(W$4,'Table Name'!$C$2:$D$100,2,FALSE),FALSE))</f>
        <v>187921</v>
      </c>
      <c r="X20">
        <f>IF($C20=-1,-1,VLOOKUP($C20,'HCAD Process'!$D$5:$CZ$504,VLOOKUP(X$4,'Table Name'!$C$2:$D$100,2,FALSE),FALSE))</f>
        <v>0</v>
      </c>
      <c r="Y20">
        <f>IF($C20=-1,-1,VLOOKUP($C20,'HCAD Process'!$D$5:$CZ$504,VLOOKUP(Y$4,'Table Name'!$C$2:$D$100,2,FALSE),FALSE))</f>
        <v>354568</v>
      </c>
      <c r="Z20">
        <f>IF($C20=-1,-1,VLOOKUP($C20,'HCAD Process'!$D$5:$CZ$504,VLOOKUP(Z$4,'Table Name'!$C$2:$D$100,2,FALSE),FALSE))</f>
        <v>0</v>
      </c>
      <c r="AA20" t="str">
        <f>IF($C20=-1,-1,VLOOKUP($C20,'HCAD Process'!$D$5:$CZ$504,VLOOKUP(AA$4,'Table Name'!$C$2:$D$100,2,FALSE),FALSE))</f>
        <v>.470000</v>
      </c>
      <c r="AB20" t="str">
        <f>IF($C20=-1,-1,VLOOKUP($C20,'HCAD Process'!$D$5:$CZ$504,VLOOKUP(AB$4,'Table Name'!$C$2:$D$100,2,FALSE),FALSE))</f>
        <v>C</v>
      </c>
      <c r="AC20" t="str">
        <f>IF($C20=-1,-1,VLOOKUP($C20,'HCAD Process'!$D$5:$CZ$504,VLOOKUP(AC$4,'Table Name'!$C$2:$D$100,2,FALSE),FALSE))</f>
        <v>Average</v>
      </c>
      <c r="AD20" t="str">
        <f>IF($C20=-1,-1,VLOOKUP($C20,'HCAD Process'!$D$5:$CZ$504,VLOOKUP(AD$4,'Table Name'!$C$2:$D$100,2,FALSE),FALSE))</f>
        <v>1983</v>
      </c>
      <c r="AE20" t="str">
        <f>IF($C20=-1,-1,VLOOKUP($C20,'HCAD Process'!$D$5:$CZ$504,VLOOKUP(AE$4,'Table Name'!$C$2:$D$100,2,FALSE),FALSE))</f>
        <v>1983</v>
      </c>
      <c r="AF20" t="str">
        <f>IF($C20=-1,-1,VLOOKUP($C20,'HCAD Process'!$D$5:$CZ$504,VLOOKUP(AF$4,'Table Name'!$C$2:$D$100,2,FALSE),FALSE))</f>
        <v>0</v>
      </c>
      <c r="AG20" t="str">
        <f>IF($C20=-1,-1,VLOOKUP($C20,'HCAD Process'!$D$5:$CZ$504,VLOOKUP(AG$4,'Table Name'!$C$2:$D$100,2,FALSE),FALSE))</f>
        <v>1984</v>
      </c>
      <c r="AH20">
        <f>IF($C20=-1,-1,VLOOKUP($C20,'HCAD Process'!$D$5:$CZ$504,VLOOKUP(AH$4,'Table Name'!$C$2:$D$100,2,FALSE),FALSE))</f>
        <v>0</v>
      </c>
      <c r="AI20" t="str">
        <f>IF($C20=-1,-1,VLOOKUP($C20,'HCAD Process'!$D$5:$CZ$504,VLOOKUP(AI$4,'Table Name'!$C$2:$D$100,2,FALSE),FALSE))</f>
        <v>12/30/1899</v>
      </c>
      <c r="AJ20">
        <f>IF($C20=-1,-1,VLOOKUP($C20,'HCAD Process'!$D$5:$CZ$504,VLOOKUP(AJ$4,'Table Name'!$C$2:$D$100,2,FALSE),FALSE))</f>
        <v>0</v>
      </c>
      <c r="AK20">
        <f>IF($C20=-1,-1,VALUE(VLOOKUP($C20,'HCAD Process'!$D$5:$CZ$504,VLOOKUP(AK$4,'Table Name'!$C$2:$D$100,2,FALSE),FALSE)))</f>
        <v>8684</v>
      </c>
      <c r="AL20">
        <f>IF($C20=-1,-1,VLOOKUP($C20,'HCAD Process'!$D$5:$CZ$504,VLOOKUP(AL$4,'Table Name'!$C$2:$D$100,2,FALSE),FALSE))</f>
        <v>12280</v>
      </c>
      <c r="AM20">
        <f>IF($C20=-1,-1,VLOOKUP($C20,'HCAD Process'!$D$5:$CZ$504,VLOOKUP(AM$4,'Table Name'!$C$2:$D$100,2,FALSE),FALSE))</f>
        <v>0</v>
      </c>
      <c r="AN20">
        <f>IF($C20=-1,-1,VLOOKUP($C20,'HCAD Process'!$D$5:$CZ$504,VLOOKUP(AN$4,'Table Name'!$C$2:$D$100,2,FALSE),FALSE))</f>
        <v>0</v>
      </c>
      <c r="AO20">
        <f>IF($C20=-1,-1,VLOOKUP($C20,'HCAD Process'!$D$5:$CZ$504,VLOOKUP(AO$4,'Table Name'!$C$2:$D$100,2,FALSE),FALSE))</f>
        <v>0</v>
      </c>
      <c r="AP20">
        <f>IF($C20=-1,-1,VLOOKUP($C20,'HCAD Process'!$D$5:$CZ$504,VLOOKUP(AP$4,'Table Name'!$C$2:$D$100,2,FALSE),FALSE))</f>
        <v>8684</v>
      </c>
      <c r="AQ20">
        <f>IF($C20=-1,-1,VLOOKUP($C20,'HCAD Process'!$D$5:$CZ$504,VLOOKUP(AQ$4,'Table Name'!$C$2:$D$100,2,FALSE),FALSE))</f>
        <v>468</v>
      </c>
      <c r="AR20">
        <f>IF($C20=-1,-1,VLOOKUP($C20,'HCAD Process'!$D$5:$CZ$504,VLOOKUP(AR$4,'Table Name'!$C$2:$D$100,2,FALSE),FALSE))</f>
        <v>1</v>
      </c>
      <c r="AS20">
        <f>IF($C20=-1,-1,VLOOKUP($C20,'HCAD Process'!$D$5:$CZ$504,VLOOKUP(AS$4,'Table Name'!$C$2:$D$100,2,FALSE),FALSE))</f>
        <v>0</v>
      </c>
      <c r="AT20">
        <f>IF($C20=-1,-1,VLOOKUP($C20,'HCAD Process'!$D$5:$CZ$504,VLOOKUP(AT$4,'Table Name'!$C$2:$D$100,2,FALSE),FALSE))</f>
        <v>0</v>
      </c>
      <c r="AU20">
        <f>IF($C20=-1,-1,VLOOKUP($C20,'HCAD Process'!$D$5:$CZ$504,VLOOKUP(AU$4,'Table Name'!$C$2:$D$100,2,FALSE),FALSE))</f>
        <v>0</v>
      </c>
      <c r="AV20">
        <f>IF($C20=-1,-1,VLOOKUP($C20,'HCAD Process'!$D$5:$CZ$504,VLOOKUP(AV$4,'Table Name'!$C$2:$D$100,2,FALSE),FALSE))</f>
        <v>0</v>
      </c>
      <c r="AW20">
        <f>IF($C20=-1,-1,VLOOKUP($C20,'HCAD Process'!$D$5:$CZ$504,VLOOKUP(AW$4,'Table Name'!$C$2:$D$100,2,FALSE),FALSE))</f>
        <v>0</v>
      </c>
      <c r="AX20">
        <f>IF($C20=-1,-1,VLOOKUP($C20,'HCAD Process'!$D$5:$CZ$504,VLOOKUP(AX$4,'Table Name'!$C$2:$D$100,2,FALSE),FALSE))</f>
        <v>0</v>
      </c>
      <c r="AY20">
        <f>IF($C20=-1,-1,VLOOKUP($C20,'HCAD Process'!$D$5:$CZ$504,VLOOKUP(AY$4,'Table Name'!$C$2:$D$100,2,FALSE),FALSE))</f>
        <v>0</v>
      </c>
      <c r="AZ20">
        <f>IF($C20=-1,-1,VLOOKUP($C20,'HCAD Process'!$D$5:$CZ$504,VLOOKUP(AZ$4,'Table Name'!$C$2:$D$100,2,FALSE),FALSE))</f>
        <v>0</v>
      </c>
      <c r="BA20" t="str">
        <f>IF($C20=-1,-1,VLOOKUP($C20,'HCAD Process'!$D$5:$CZ$504,VLOOKUP(BA$4,'Table Name'!$C$2:$D$100,2,FALSE),FALSE))</f>
        <v>7</v>
      </c>
      <c r="BB20" t="str">
        <f>IF($C20=-1,-1,VLOOKUP($C20,'HCAD Process'!$D$5:$CZ$504,VLOOKUP(BB$4,'Table Name'!$C$2:$D$100,2,FALSE),FALSE))</f>
        <v>LTS 1 THRU 24 BLK 8</v>
      </c>
      <c r="BC20" t="str">
        <f>IF($C20=-1,-1,VLOOKUP($C20,'HCAD Process'!$D$5:$CZ$504,VLOOKUP(BC$4,'Table Name'!$C$2:$D$100,2,FALSE),FALSE))</f>
        <v>FAIRBANKS HEIGHTS</v>
      </c>
      <c r="BD20" t="str">
        <f>IF($C20=-1,-1,VLOOKUP($C20,'HCAD Process'!$D$5:$CZ$504,VLOOKUP(BD$4,'Table Name'!$C$2:$D$100,2,FALSE),FALSE))</f>
        <v>6007</v>
      </c>
      <c r="BE20" t="str">
        <f>IF($C20=-1,-1,VLOOKUP($C20,'HCAD Process'!$D$5:$CZ$504,VLOOKUP(BE$4,'Table Name'!$C$2:$D$100,2,FALSE),FALSE))</f>
        <v>Near Northwest</v>
      </c>
      <c r="BF20" t="str">
        <f>IF($C20=-1,-1,VLOOKUP($C20,'HCAD Process'!$D$5:$CZ$504,VLOOKUP(BF$4,'Table Name'!$C$2:$D$100,2,FALSE),FALSE))</f>
        <v>223</v>
      </c>
      <c r="BG20" t="str">
        <f>IF($C20=-1,-1,VLOOKUP($C20,'HCAD Process'!$D$5:$CZ$504,VLOOKUP(BG$4,'Table Name'!$C$2:$D$100,2,FALSE),FALSE))</f>
        <v>ISD 04 - Inside Beltway 8</v>
      </c>
      <c r="BH20" t="str">
        <f>IF($C20=-1,-1,VLOOKUP($C20,'HCAD Process'!$D$5:$CZ$504,VLOOKUP(BH$4,'Table Name'!$C$2:$D$100,2,FALSE),FALSE))</f>
        <v>9194.06</v>
      </c>
      <c r="BI20" t="str">
        <f>IF($C20=-1,-1,VLOOKUP($C20,'HCAD Process'!$D$5:$CZ$504,VLOOKUP(BI$4,'Table Name'!$C$2:$D$100,2,FALSE),FALSE))</f>
        <v>0</v>
      </c>
      <c r="BJ20" t="str">
        <f>IF($C20=-1,-1,VLOOKUP($C20,'HCAD Process'!$D$5:$CZ$504,VLOOKUP(BJ$4,'Table Name'!$C$2:$D$100,2,FALSE),FALSE))</f>
        <v>04</v>
      </c>
      <c r="BK20" t="str">
        <f>IF($C20=-1,-1,VLOOKUP($C20,'HCAD Process'!$D$5:$CZ$504,VLOOKUP(BK$4,'Table Name'!$C$2:$D$100,2,FALSE),FALSE))</f>
        <v>4962D</v>
      </c>
      <c r="BL20" t="str">
        <f>IF($C20=-1,-1,VLOOKUP($C20,'HCAD Process'!$D$5:$CZ$504,VLOOKUP(BL$4,'Table Name'!$C$2:$D$100,2,FALSE),FALSE))</f>
        <v>410T</v>
      </c>
      <c r="BM20" t="str">
        <f>IF($C20=-1,-1,VLOOKUP($C20,'HCAD Process'!$D$5:$CZ$504,VLOOKUP(BM$4,'Table Name'!$C$2:$D$100,2,FALSE),FALSE))</f>
        <v>004 040 041 042 043 044 045 633</v>
      </c>
      <c r="BN20" t="str">
        <f>IF($C20=-1,-1,VLOOKUP($C20,'HCAD Process'!$D$5:$CZ$504,VLOOKUP(BN$4,'Table Name'!$C$2:$D$100,2,FALSE),FALSE))</f>
        <v>Real, Commercial</v>
      </c>
      <c r="BO20" t="str">
        <f>IF($C20=-1,-1,VLOOKUP($C20,'HCAD Process'!$D$5:$CZ$504,VLOOKUP(BO$4,'Table Name'!$C$2:$D$100,2,FALSE),FALSE))</f>
        <v>F1</v>
      </c>
      <c r="BP20" t="str">
        <f>IF($C20=-1,-1,VLOOKUP($C20,'HCAD Process'!$D$5:$CZ$504,VLOOKUP(BP$4,'Table Name'!$C$2:$D$100,2,FALSE),FALSE))</f>
        <v>Real, Commercial</v>
      </c>
      <c r="BQ20" t="str">
        <f>IF($C20=-1,-1,VLOOKUP($C20,'HCAD Process'!$D$5:$CZ$504,VLOOKUP(BQ$4,'Table Name'!$C$2:$D$100,2,FALSE),FALSE))</f>
        <v>Warehouse - Metallic</v>
      </c>
      <c r="BR20" t="str">
        <f>IF($C20=-1,-1,VLOOKUP($C20,'HCAD Process'!$D$5:$CZ$504,VLOOKUP(BR$4,'Table Name'!$C$2:$D$100,2,FALSE),FALSE))</f>
        <v>Shell, Industrial</v>
      </c>
      <c r="BS20" t="str">
        <f>IF($C20=-1,-1,VLOOKUP($C20,'HCAD Process'!$D$5:$CZ$504,VLOOKUP(BS$4,'Table Name'!$C$2:$D$100,2,FALSE),FALSE))</f>
        <v>8001</v>
      </c>
      <c r="BT20" t="str">
        <f>IF($C20=-1,-1,VLOOKUP($C20,'HCAD Process'!$D$5:$CZ$504,VLOOKUP(BT$4,'Table Name'!$C$2:$D$100,2,FALSE),FALSE))</f>
        <v>Land Neighborhood Section 1</v>
      </c>
      <c r="BU20">
        <f>IF($C20=-1,-1,VLOOKUP($C20,'HCAD Process'!$D$5:$CZ$504,VLOOKUP(BU$4,'Table Name'!$C$2:$D$100,2,FALSE),FALSE))</f>
        <v>120000</v>
      </c>
      <c r="BV20" t="str">
        <f>IF($C20=-1,-1,VLOOKUP($C20,'HCAD Process'!$D$5:$CZ$504,VLOOKUP(BV$4,'Table Name'!$C$2:$D$100,2,FALSE),FALSE))</f>
        <v>SF</v>
      </c>
      <c r="BW20" t="str">
        <f>IF($C20=-1,-1,VLOOKUP($C20,'HCAD Process'!$D$5:$CZ$504,VLOOKUP(BW$4,'Table Name'!$C$2:$D$100,2,FALSE),FALSE))</f>
        <v>1.0000</v>
      </c>
      <c r="BX20" t="str">
        <f>IF($C20=-1,-1,VLOOKUP($C20,'HCAD Process'!$D$5:$CZ$504,VLOOKUP(BX$4,'Table Name'!$C$2:$D$100,2,FALSE),FALSE))</f>
        <v>1.0000</v>
      </c>
      <c r="BY20" t="str">
        <f>IF($C20=-1,-1,VLOOKUP($C20,'HCAD Process'!$D$5:$CZ$504,VLOOKUP(BY$4,'Table Name'!$C$2:$D$100,2,FALSE),FALSE))</f>
        <v>1.0000</v>
      </c>
      <c r="BZ20" t="str">
        <f>IF($C20=-1,-1,VLOOKUP($C20,'HCAD Process'!$D$5:$CZ$504,VLOOKUP(BZ$4,'Table Name'!$C$2:$D$100,2,FALSE),FALSE))</f>
        <v>1.0000</v>
      </c>
      <c r="CA20">
        <f>IF($C20=-1,-1,VLOOKUP($C20,'HCAD Process'!$D$5:$CZ$504,VLOOKUP(CA$4,'Table Name'!$C$2:$D$100,2,FALSE),FALSE))</f>
        <v>4</v>
      </c>
      <c r="CB20">
        <f>IF($C20=-1,-1,VLOOKUP($C20,'HCAD Process'!$D$5:$CZ$504,VLOOKUP(CB$4,'Table Name'!$C$2:$D$100,2,FALSE),FALSE))</f>
        <v>4</v>
      </c>
      <c r="CC20">
        <f>IF($C20=-1,-1,VLOOKUP($C20,'HCAD Process'!$D$5:$CZ$504,VLOOKUP(CC$4,'Table Name'!$C$2:$D$100,2,FALSE),FALSE))</f>
        <v>420000</v>
      </c>
      <c r="CD20">
        <f>IF($C20=-1,-1,VLOOKUP($C20,'HCAD Process'!$D$5:$CZ$504,VLOOKUP(CD$4,'Table Name'!$C$2:$D$100,2,FALSE),FALSE))</f>
        <v>-1</v>
      </c>
      <c r="CE20" t="str">
        <f>IF($C20=-1,-1,VLOOKUP($C20,'HCAD Process'!$D$5:$CZ$504,VLOOKUP(CE$4,'Table Name'!$C$2:$D$100,2,FALSE),FALSE))</f>
        <v>01321700800012</v>
      </c>
    </row>
    <row r="21" spans="2:83" x14ac:dyDescent="0.25">
      <c r="B21">
        <f t="shared" si="0"/>
        <v>17</v>
      </c>
      <c r="C21" t="str">
        <f t="array" ref="C21">IF(ISERROR(INDEX('HCAD Process'!CF$5:CF$504,MATCH(0,COUNTIF(C$4:C20,'HCAD Process'!CF$5:CF$504)+('HCAD Process'!CF$5:CF$504=-1),0))),-1,INDEX('HCAD Process'!CF$5:CF$504,MATCH(0,COUNTIF(C$4:C20,'HCAD Process'!CF$5:CF$504)+('HCAD Process'!CF$5:CF$504=-1),0)))</f>
        <v>01321700800013</v>
      </c>
      <c r="D21" t="str">
        <f>IF($C21=-1,-1,VLOOKUP($C21,'HCAD Process'!$D$5:$CZ$504,VLOOKUP(D$4,'Table Name'!$C$2:$D$100,2,FALSE),FALSE))</f>
        <v>0132170080001</v>
      </c>
      <c r="E21" t="str">
        <f>IF($C21=-1,-1,VLOOKUP($C21,'HCAD Process'!$D$5:$CZ$504,VLOOKUP(E$4,'Table Name'!$C$2:$D$100,2,FALSE),FALSE))</f>
        <v>03/01/2007</v>
      </c>
      <c r="F21" t="str">
        <f>IF($C21=-1,-1,VLOOKUP($C21,'HCAD Process'!$D$5:$CZ$504,VLOOKUP(F$4,'Table Name'!$C$2:$D$100,2,FALSE),FALSE))</f>
        <v>EMMOTT BUSINESS PARK LLC</v>
      </c>
      <c r="G21">
        <f>IF($C21=-1,-1,VLOOKUP($C21,'HCAD Process'!$D$5:$CZ$504,VLOOKUP(G$4,'Table Name'!$C$2:$D$100,2,FALSE),FALSE))</f>
        <v>0</v>
      </c>
      <c r="H21" t="str">
        <f>IF($C21=-1,-1,VLOOKUP($C21,'HCAD Process'!$D$5:$CZ$504,VLOOKUP(H$4,'Table Name'!$C$2:$D$100,2,FALSE),FALSE))</f>
        <v>Barris</v>
      </c>
      <c r="I21" t="str">
        <f>IF($C21=-1,-1,VLOOKUP($C21,'HCAD Process'!$D$5:$CZ$504,VLOOKUP(I$4,'Table Name'!$C$2:$D$100,2,FALSE),FALSE))</f>
        <v>9103 EMMOTT RD</v>
      </c>
      <c r="J21" t="str">
        <f>IF($C21=-1,-1,VLOOKUP($C21,'HCAD Process'!$D$5:$CZ$504,VLOOKUP(J$4,'Table Name'!$C$2:$D$100,2,FALSE),FALSE))</f>
        <v>HOUSTON</v>
      </c>
      <c r="K21" t="str">
        <f>IF($C21=-1,-1,VLOOKUP($C21,'HCAD Process'!$D$5:$CZ$504,VLOOKUP(K$4,'Table Name'!$C$2:$D$100,2,FALSE),FALSE))</f>
        <v>77040</v>
      </c>
      <c r="L21">
        <f>IF($C21=-1,-1,VLOOKUP($C21,'HCAD Process'!$D$5:$CZ$504,VLOOKUP(L$4,'Table Name'!$C$2:$D$100,2,FALSE),FALSE))</f>
        <v>1201868</v>
      </c>
      <c r="M21">
        <f>IF($C21=-1,-1,VLOOKUP($C21,'HCAD Process'!$D$5:$CZ$504,VLOOKUP(M$4,'Table Name'!$C$2:$D$100,2,FALSE),FALSE))</f>
        <v>1428821</v>
      </c>
      <c r="N21">
        <f>IF($C21=-1,-1,VLOOKUP($C21,'HCAD Process'!$D$5:$CZ$504,VLOOKUP(N$4,'Table Name'!$C$2:$D$100,2,FALSE),FALSE))</f>
        <v>1428739</v>
      </c>
      <c r="O21">
        <f>IF($C21=-1,-1,VLOOKUP($C21,'HCAD Process'!$D$5:$CZ$504,VLOOKUP(O$4,'Table Name'!$C$2:$D$100,2,FALSE),FALSE))</f>
        <v>0</v>
      </c>
      <c r="P21" t="e">
        <f>IF($C21=-1,-1,VLOOKUP($C21,'HCAD Process'!$D$5:$CZ$504,VLOOKUP(P$4,'Table Name'!$C$2:$D$100,2,FALSE),FALSE))</f>
        <v>#REF!</v>
      </c>
      <c r="Q21" t="str">
        <f>IF($C21=-1,-1,VLOOKUP($C21,'HCAD Process'!$D$5:$CZ$504,VLOOKUP(Q$4,'Table Name'!$C$2:$D$100,2,FALSE),FALSE))</f>
        <v>COMMERCIAL</v>
      </c>
      <c r="R21" t="str">
        <f>IF($C21=-1,-1,VLOOKUP($C21,'HCAD Process'!$D$5:$CZ$504,VLOOKUP(R$4,'Table Name'!$C$2:$D$100,2,FALSE),FALSE))</f>
        <v>3</v>
      </c>
      <c r="S21" t="str">
        <f>IF($C21=-1,-1,VLOOKUP($C21,'HCAD Process'!$D$5:$CZ$504,VLOOKUP(S$4,'Table Name'!$C$2:$D$100,2,FALSE),FALSE))</f>
        <v>4399</v>
      </c>
      <c r="T21" t="str">
        <f>IF($C21=-1,-1,VLOOKUP($C21,'HCAD Process'!$D$5:$CZ$504,VLOOKUP(T$4,'Table Name'!$C$2:$D$100,2,FALSE),FALSE))</f>
        <v>8454</v>
      </c>
      <c r="U21" t="str">
        <f>IF($C21=-1,-1,VLOOKUP($C21,'HCAD Process'!$D$5:$CZ$504,VLOOKUP(U$4,'Table Name'!$C$2:$D$100,2,FALSE),FALSE))</f>
        <v>S</v>
      </c>
      <c r="V21" t="str">
        <f>IF($C21=-1,-1,VLOOKUP($C21,'HCAD Process'!$D$5:$CZ$504,VLOOKUP(V$4,'Table Name'!$C$2:$D$100,2,FALSE),FALSE))</f>
        <v>Open Steel Skeleton</v>
      </c>
      <c r="W21">
        <f>IF($C21=-1,-1,VLOOKUP($C21,'HCAD Process'!$D$5:$CZ$504,VLOOKUP(W$4,'Table Name'!$C$2:$D$100,2,FALSE),FALSE))</f>
        <v>203874</v>
      </c>
      <c r="X21">
        <f>IF($C21=-1,-1,VLOOKUP($C21,'HCAD Process'!$D$5:$CZ$504,VLOOKUP(X$4,'Table Name'!$C$2:$D$100,2,FALSE),FALSE))</f>
        <v>0</v>
      </c>
      <c r="Y21">
        <f>IF($C21=-1,-1,VLOOKUP($C21,'HCAD Process'!$D$5:$CZ$504,VLOOKUP(Y$4,'Table Name'!$C$2:$D$100,2,FALSE),FALSE))</f>
        <v>334219</v>
      </c>
      <c r="Z21">
        <f>IF($C21=-1,-1,VLOOKUP($C21,'HCAD Process'!$D$5:$CZ$504,VLOOKUP(Z$4,'Table Name'!$C$2:$D$100,2,FALSE),FALSE))</f>
        <v>0</v>
      </c>
      <c r="AA21" t="str">
        <f>IF($C21=-1,-1,VLOOKUP($C21,'HCAD Process'!$D$5:$CZ$504,VLOOKUP(AA$4,'Table Name'!$C$2:$D$100,2,FALSE),FALSE))</f>
        <v>.390000</v>
      </c>
      <c r="AB21" t="str">
        <f>IF($C21=-1,-1,VLOOKUP($C21,'HCAD Process'!$D$5:$CZ$504,VLOOKUP(AB$4,'Table Name'!$C$2:$D$100,2,FALSE),FALSE))</f>
        <v>C</v>
      </c>
      <c r="AC21" t="str">
        <f>IF($C21=-1,-1,VLOOKUP($C21,'HCAD Process'!$D$5:$CZ$504,VLOOKUP(AC$4,'Table Name'!$C$2:$D$100,2,FALSE),FALSE))</f>
        <v>Average</v>
      </c>
      <c r="AD21" t="str">
        <f>IF($C21=-1,-1,VLOOKUP($C21,'HCAD Process'!$D$5:$CZ$504,VLOOKUP(AD$4,'Table Name'!$C$2:$D$100,2,FALSE),FALSE))</f>
        <v>1993</v>
      </c>
      <c r="AE21" t="str">
        <f>IF($C21=-1,-1,VLOOKUP($C21,'HCAD Process'!$D$5:$CZ$504,VLOOKUP(AE$4,'Table Name'!$C$2:$D$100,2,FALSE),FALSE))</f>
        <v>1993</v>
      </c>
      <c r="AF21" t="str">
        <f>IF($C21=-1,-1,VLOOKUP($C21,'HCAD Process'!$D$5:$CZ$504,VLOOKUP(AF$4,'Table Name'!$C$2:$D$100,2,FALSE),FALSE))</f>
        <v>0</v>
      </c>
      <c r="AG21" t="str">
        <f>IF($C21=-1,-1,VLOOKUP($C21,'HCAD Process'!$D$5:$CZ$504,VLOOKUP(AG$4,'Table Name'!$C$2:$D$100,2,FALSE),FALSE))</f>
        <v>1994</v>
      </c>
      <c r="AH21" t="str">
        <f>IF($C21=-1,-1,VLOOKUP($C21,'HCAD Process'!$D$5:$CZ$504,VLOOKUP(AH$4,'Table Name'!$C$2:$D$100,2,FALSE),FALSE))</f>
        <v>MAS</v>
      </c>
      <c r="AI21" t="str">
        <f>IF($C21=-1,-1,VLOOKUP($C21,'HCAD Process'!$D$5:$CZ$504,VLOOKUP(AI$4,'Table Name'!$C$2:$D$100,2,FALSE),FALSE))</f>
        <v>01/01/2004</v>
      </c>
      <c r="AJ21">
        <f>IF($C21=-1,-1,VLOOKUP($C21,'HCAD Process'!$D$5:$CZ$504,VLOOKUP(AJ$4,'Table Name'!$C$2:$D$100,2,FALSE),FALSE))</f>
        <v>0</v>
      </c>
      <c r="AK21">
        <f>IF($C21=-1,-1,VALUE(VLOOKUP($C21,'HCAD Process'!$D$5:$CZ$504,VLOOKUP(AK$4,'Table Name'!$C$2:$D$100,2,FALSE),FALSE)))</f>
        <v>7840</v>
      </c>
      <c r="AL21">
        <f>IF($C21=-1,-1,VLOOKUP($C21,'HCAD Process'!$D$5:$CZ$504,VLOOKUP(AL$4,'Table Name'!$C$2:$D$100,2,FALSE),FALSE))</f>
        <v>7840</v>
      </c>
      <c r="AM21">
        <f>IF($C21=-1,-1,VLOOKUP($C21,'HCAD Process'!$D$5:$CZ$504,VLOOKUP(AM$4,'Table Name'!$C$2:$D$100,2,FALSE),FALSE))</f>
        <v>0</v>
      </c>
      <c r="AN21">
        <f>IF($C21=-1,-1,VLOOKUP($C21,'HCAD Process'!$D$5:$CZ$504,VLOOKUP(AN$4,'Table Name'!$C$2:$D$100,2,FALSE),FALSE))</f>
        <v>0</v>
      </c>
      <c r="AO21">
        <f>IF($C21=-1,-1,VLOOKUP($C21,'HCAD Process'!$D$5:$CZ$504,VLOOKUP(AO$4,'Table Name'!$C$2:$D$100,2,FALSE),FALSE))</f>
        <v>0</v>
      </c>
      <c r="AP21">
        <f>IF($C21=-1,-1,VLOOKUP($C21,'HCAD Process'!$D$5:$CZ$504,VLOOKUP(AP$4,'Table Name'!$C$2:$D$100,2,FALSE),FALSE))</f>
        <v>7840</v>
      </c>
      <c r="AQ21">
        <f>IF($C21=-1,-1,VLOOKUP($C21,'HCAD Process'!$D$5:$CZ$504,VLOOKUP(AQ$4,'Table Name'!$C$2:$D$100,2,FALSE),FALSE))</f>
        <v>276</v>
      </c>
      <c r="AR21">
        <f>IF($C21=-1,-1,VLOOKUP($C21,'HCAD Process'!$D$5:$CZ$504,VLOOKUP(AR$4,'Table Name'!$C$2:$D$100,2,FALSE),FALSE))</f>
        <v>1</v>
      </c>
      <c r="AS21">
        <f>IF($C21=-1,-1,VLOOKUP($C21,'HCAD Process'!$D$5:$CZ$504,VLOOKUP(AS$4,'Table Name'!$C$2:$D$100,2,FALSE),FALSE))</f>
        <v>0</v>
      </c>
      <c r="AT21">
        <f>IF($C21=-1,-1,VLOOKUP($C21,'HCAD Process'!$D$5:$CZ$504,VLOOKUP(AT$4,'Table Name'!$C$2:$D$100,2,FALSE),FALSE))</f>
        <v>0</v>
      </c>
      <c r="AU21">
        <f>IF($C21=-1,-1,VLOOKUP($C21,'HCAD Process'!$D$5:$CZ$504,VLOOKUP(AU$4,'Table Name'!$C$2:$D$100,2,FALSE),FALSE))</f>
        <v>0</v>
      </c>
      <c r="AV21">
        <f>IF($C21=-1,-1,VLOOKUP($C21,'HCAD Process'!$D$5:$CZ$504,VLOOKUP(AV$4,'Table Name'!$C$2:$D$100,2,FALSE),FALSE))</f>
        <v>0</v>
      </c>
      <c r="AW21">
        <f>IF($C21=-1,-1,VLOOKUP($C21,'HCAD Process'!$D$5:$CZ$504,VLOOKUP(AW$4,'Table Name'!$C$2:$D$100,2,FALSE),FALSE))</f>
        <v>0</v>
      </c>
      <c r="AX21">
        <f>IF($C21=-1,-1,VLOOKUP($C21,'HCAD Process'!$D$5:$CZ$504,VLOOKUP(AX$4,'Table Name'!$C$2:$D$100,2,FALSE),FALSE))</f>
        <v>0</v>
      </c>
      <c r="AY21">
        <f>IF($C21=-1,-1,VLOOKUP($C21,'HCAD Process'!$D$5:$CZ$504,VLOOKUP(AY$4,'Table Name'!$C$2:$D$100,2,FALSE),FALSE))</f>
        <v>0</v>
      </c>
      <c r="AZ21">
        <f>IF($C21=-1,-1,VLOOKUP($C21,'HCAD Process'!$D$5:$CZ$504,VLOOKUP(AZ$4,'Table Name'!$C$2:$D$100,2,FALSE),FALSE))</f>
        <v>0</v>
      </c>
      <c r="BA21" t="str">
        <f>IF($C21=-1,-1,VLOOKUP($C21,'HCAD Process'!$D$5:$CZ$504,VLOOKUP(BA$4,'Table Name'!$C$2:$D$100,2,FALSE),FALSE))</f>
        <v>7</v>
      </c>
      <c r="BB21" t="str">
        <f>IF($C21=-1,-1,VLOOKUP($C21,'HCAD Process'!$D$5:$CZ$504,VLOOKUP(BB$4,'Table Name'!$C$2:$D$100,2,FALSE),FALSE))</f>
        <v>LTS 1 THRU 24 BLK 8</v>
      </c>
      <c r="BC21" t="str">
        <f>IF($C21=-1,-1,VLOOKUP($C21,'HCAD Process'!$D$5:$CZ$504,VLOOKUP(BC$4,'Table Name'!$C$2:$D$100,2,FALSE),FALSE))</f>
        <v>FAIRBANKS HEIGHTS</v>
      </c>
      <c r="BD21" t="str">
        <f>IF($C21=-1,-1,VLOOKUP($C21,'HCAD Process'!$D$5:$CZ$504,VLOOKUP(BD$4,'Table Name'!$C$2:$D$100,2,FALSE),FALSE))</f>
        <v>6007</v>
      </c>
      <c r="BE21" t="str">
        <f>IF($C21=-1,-1,VLOOKUP($C21,'HCAD Process'!$D$5:$CZ$504,VLOOKUP(BE$4,'Table Name'!$C$2:$D$100,2,FALSE),FALSE))</f>
        <v>Near Northwest</v>
      </c>
      <c r="BF21" t="str">
        <f>IF($C21=-1,-1,VLOOKUP($C21,'HCAD Process'!$D$5:$CZ$504,VLOOKUP(BF$4,'Table Name'!$C$2:$D$100,2,FALSE),FALSE))</f>
        <v>223</v>
      </c>
      <c r="BG21" t="str">
        <f>IF($C21=-1,-1,VLOOKUP($C21,'HCAD Process'!$D$5:$CZ$504,VLOOKUP(BG$4,'Table Name'!$C$2:$D$100,2,FALSE),FALSE))</f>
        <v>ISD 04 - Inside Beltway 8</v>
      </c>
      <c r="BH21" t="str">
        <f>IF($C21=-1,-1,VLOOKUP($C21,'HCAD Process'!$D$5:$CZ$504,VLOOKUP(BH$4,'Table Name'!$C$2:$D$100,2,FALSE),FALSE))</f>
        <v>9194.06</v>
      </c>
      <c r="BI21" t="str">
        <f>IF($C21=-1,-1,VLOOKUP($C21,'HCAD Process'!$D$5:$CZ$504,VLOOKUP(BI$4,'Table Name'!$C$2:$D$100,2,FALSE),FALSE))</f>
        <v>0</v>
      </c>
      <c r="BJ21" t="str">
        <f>IF($C21=-1,-1,VLOOKUP($C21,'HCAD Process'!$D$5:$CZ$504,VLOOKUP(BJ$4,'Table Name'!$C$2:$D$100,2,FALSE),FALSE))</f>
        <v>04</v>
      </c>
      <c r="BK21" t="str">
        <f>IF($C21=-1,-1,VLOOKUP($C21,'HCAD Process'!$D$5:$CZ$504,VLOOKUP(BK$4,'Table Name'!$C$2:$D$100,2,FALSE),FALSE))</f>
        <v>4962D</v>
      </c>
      <c r="BL21" t="str">
        <f>IF($C21=-1,-1,VLOOKUP($C21,'HCAD Process'!$D$5:$CZ$504,VLOOKUP(BL$4,'Table Name'!$C$2:$D$100,2,FALSE),FALSE))</f>
        <v>410T</v>
      </c>
      <c r="BM21" t="str">
        <f>IF($C21=-1,-1,VLOOKUP($C21,'HCAD Process'!$D$5:$CZ$504,VLOOKUP(BM$4,'Table Name'!$C$2:$D$100,2,FALSE),FALSE))</f>
        <v>004 040 041 042 043 044 045 633</v>
      </c>
      <c r="BN21" t="str">
        <f>IF($C21=-1,-1,VLOOKUP($C21,'HCAD Process'!$D$5:$CZ$504,VLOOKUP(BN$4,'Table Name'!$C$2:$D$100,2,FALSE),FALSE))</f>
        <v>Real, Commercial</v>
      </c>
      <c r="BO21" t="str">
        <f>IF($C21=-1,-1,VLOOKUP($C21,'HCAD Process'!$D$5:$CZ$504,VLOOKUP(BO$4,'Table Name'!$C$2:$D$100,2,FALSE),FALSE))</f>
        <v>F1</v>
      </c>
      <c r="BP21" t="str">
        <f>IF($C21=-1,-1,VLOOKUP($C21,'HCAD Process'!$D$5:$CZ$504,VLOOKUP(BP$4,'Table Name'!$C$2:$D$100,2,FALSE),FALSE))</f>
        <v>Real, Commercial</v>
      </c>
      <c r="BQ21" t="str">
        <f>IF($C21=-1,-1,VLOOKUP($C21,'HCAD Process'!$D$5:$CZ$504,VLOOKUP(BQ$4,'Table Name'!$C$2:$D$100,2,FALSE),FALSE))</f>
        <v>Warehouse - Metallic</v>
      </c>
      <c r="BR21" t="str">
        <f>IF($C21=-1,-1,VLOOKUP($C21,'HCAD Process'!$D$5:$CZ$504,VLOOKUP(BR$4,'Table Name'!$C$2:$D$100,2,FALSE),FALSE))</f>
        <v>Shell, Industrial</v>
      </c>
      <c r="BS21" t="str">
        <f>IF($C21=-1,-1,VLOOKUP($C21,'HCAD Process'!$D$5:$CZ$504,VLOOKUP(BS$4,'Table Name'!$C$2:$D$100,2,FALSE),FALSE))</f>
        <v>8001</v>
      </c>
      <c r="BT21" t="str">
        <f>IF($C21=-1,-1,VLOOKUP($C21,'HCAD Process'!$D$5:$CZ$504,VLOOKUP(BT$4,'Table Name'!$C$2:$D$100,2,FALSE),FALSE))</f>
        <v>Land Neighborhood Section 1</v>
      </c>
      <c r="BU21">
        <f>IF($C21=-1,-1,VLOOKUP($C21,'HCAD Process'!$D$5:$CZ$504,VLOOKUP(BU$4,'Table Name'!$C$2:$D$100,2,FALSE),FALSE))</f>
        <v>120000</v>
      </c>
      <c r="BV21" t="str">
        <f>IF($C21=-1,-1,VLOOKUP($C21,'HCAD Process'!$D$5:$CZ$504,VLOOKUP(BV$4,'Table Name'!$C$2:$D$100,2,FALSE),FALSE))</f>
        <v>SF</v>
      </c>
      <c r="BW21" t="str">
        <f>IF($C21=-1,-1,VLOOKUP($C21,'HCAD Process'!$D$5:$CZ$504,VLOOKUP(BW$4,'Table Name'!$C$2:$D$100,2,FALSE),FALSE))</f>
        <v>1.0000</v>
      </c>
      <c r="BX21" t="str">
        <f>IF($C21=-1,-1,VLOOKUP($C21,'HCAD Process'!$D$5:$CZ$504,VLOOKUP(BX$4,'Table Name'!$C$2:$D$100,2,FALSE),FALSE))</f>
        <v>1.0000</v>
      </c>
      <c r="BY21" t="str">
        <f>IF($C21=-1,-1,VLOOKUP($C21,'HCAD Process'!$D$5:$CZ$504,VLOOKUP(BY$4,'Table Name'!$C$2:$D$100,2,FALSE),FALSE))</f>
        <v>1.0000</v>
      </c>
      <c r="BZ21" t="str">
        <f>IF($C21=-1,-1,VLOOKUP($C21,'HCAD Process'!$D$5:$CZ$504,VLOOKUP(BZ$4,'Table Name'!$C$2:$D$100,2,FALSE),FALSE))</f>
        <v>1.0000</v>
      </c>
      <c r="CA21">
        <f>IF($C21=-1,-1,VLOOKUP($C21,'HCAD Process'!$D$5:$CZ$504,VLOOKUP(CA$4,'Table Name'!$C$2:$D$100,2,FALSE),FALSE))</f>
        <v>4</v>
      </c>
      <c r="CB21">
        <f>IF($C21=-1,-1,VLOOKUP($C21,'HCAD Process'!$D$5:$CZ$504,VLOOKUP(CB$4,'Table Name'!$C$2:$D$100,2,FALSE),FALSE))</f>
        <v>4</v>
      </c>
      <c r="CC21">
        <f>IF($C21=-1,-1,VLOOKUP($C21,'HCAD Process'!$D$5:$CZ$504,VLOOKUP(CC$4,'Table Name'!$C$2:$D$100,2,FALSE),FALSE))</f>
        <v>420000</v>
      </c>
      <c r="CD21">
        <f>IF($C21=-1,-1,VLOOKUP($C21,'HCAD Process'!$D$5:$CZ$504,VLOOKUP(CD$4,'Table Name'!$C$2:$D$100,2,FALSE),FALSE))</f>
        <v>-1</v>
      </c>
      <c r="CE21" t="str">
        <f>IF($C21=-1,-1,VLOOKUP($C21,'HCAD Process'!$D$5:$CZ$504,VLOOKUP(CE$4,'Table Name'!$C$2:$D$100,2,FALSE),FALSE))</f>
        <v>01321700800013</v>
      </c>
    </row>
    <row r="22" spans="2:83" x14ac:dyDescent="0.25">
      <c r="B22">
        <f t="shared" si="0"/>
        <v>18</v>
      </c>
      <c r="C22" t="str">
        <f t="array" ref="C22">IF(ISERROR(INDEX('HCAD Process'!CF$5:CF$504,MATCH(0,COUNTIF(C$4:C21,'HCAD Process'!CF$5:CF$504)+('HCAD Process'!CF$5:CF$504=-1),0))),-1,INDEX('HCAD Process'!CF$5:CF$504,MATCH(0,COUNTIF(C$4:C21,'HCAD Process'!CF$5:CF$504)+('HCAD Process'!CF$5:CF$504=-1),0)))</f>
        <v>01321700800014</v>
      </c>
      <c r="D22" t="str">
        <f>IF($C22=-1,-1,VLOOKUP($C22,'HCAD Process'!$D$5:$CZ$504,VLOOKUP(D$4,'Table Name'!$C$2:$D$100,2,FALSE),FALSE))</f>
        <v>0132170080001</v>
      </c>
      <c r="E22" t="str">
        <f>IF($C22=-1,-1,VLOOKUP($C22,'HCAD Process'!$D$5:$CZ$504,VLOOKUP(E$4,'Table Name'!$C$2:$D$100,2,FALSE),FALSE))</f>
        <v>03/01/2007</v>
      </c>
      <c r="F22" t="str">
        <f>IF($C22=-1,-1,VLOOKUP($C22,'HCAD Process'!$D$5:$CZ$504,VLOOKUP(F$4,'Table Name'!$C$2:$D$100,2,FALSE),FALSE))</f>
        <v>EMMOTT BUSINESS PARK LLC</v>
      </c>
      <c r="G22">
        <f>IF($C22=-1,-1,VLOOKUP($C22,'HCAD Process'!$D$5:$CZ$504,VLOOKUP(G$4,'Table Name'!$C$2:$D$100,2,FALSE),FALSE))</f>
        <v>0</v>
      </c>
      <c r="H22" t="str">
        <f>IF($C22=-1,-1,VLOOKUP($C22,'HCAD Process'!$D$5:$CZ$504,VLOOKUP(H$4,'Table Name'!$C$2:$D$100,2,FALSE),FALSE))</f>
        <v>Barris</v>
      </c>
      <c r="I22" t="str">
        <f>IF($C22=-1,-1,VLOOKUP($C22,'HCAD Process'!$D$5:$CZ$504,VLOOKUP(I$4,'Table Name'!$C$2:$D$100,2,FALSE),FALSE))</f>
        <v>9103 EMMOTT RD</v>
      </c>
      <c r="J22" t="str">
        <f>IF($C22=-1,-1,VLOOKUP($C22,'HCAD Process'!$D$5:$CZ$504,VLOOKUP(J$4,'Table Name'!$C$2:$D$100,2,FALSE),FALSE))</f>
        <v>HOUSTON</v>
      </c>
      <c r="K22" t="str">
        <f>IF($C22=-1,-1,VLOOKUP($C22,'HCAD Process'!$D$5:$CZ$504,VLOOKUP(K$4,'Table Name'!$C$2:$D$100,2,FALSE),FALSE))</f>
        <v>77040</v>
      </c>
      <c r="L22">
        <f>IF($C22=-1,-1,VLOOKUP($C22,'HCAD Process'!$D$5:$CZ$504,VLOOKUP(L$4,'Table Name'!$C$2:$D$100,2,FALSE),FALSE))</f>
        <v>1201868</v>
      </c>
      <c r="M22">
        <f>IF($C22=-1,-1,VLOOKUP($C22,'HCAD Process'!$D$5:$CZ$504,VLOOKUP(M$4,'Table Name'!$C$2:$D$100,2,FALSE),FALSE))</f>
        <v>1428821</v>
      </c>
      <c r="N22">
        <f>IF($C22=-1,-1,VLOOKUP($C22,'HCAD Process'!$D$5:$CZ$504,VLOOKUP(N$4,'Table Name'!$C$2:$D$100,2,FALSE),FALSE))</f>
        <v>1428739</v>
      </c>
      <c r="O22">
        <f>IF($C22=-1,-1,VLOOKUP($C22,'HCAD Process'!$D$5:$CZ$504,VLOOKUP(O$4,'Table Name'!$C$2:$D$100,2,FALSE),FALSE))</f>
        <v>0</v>
      </c>
      <c r="P22" t="e">
        <f>IF($C22=-1,-1,VLOOKUP($C22,'HCAD Process'!$D$5:$CZ$504,VLOOKUP(P$4,'Table Name'!$C$2:$D$100,2,FALSE),FALSE))</f>
        <v>#REF!</v>
      </c>
      <c r="Q22" t="str">
        <f>IF($C22=-1,-1,VLOOKUP($C22,'HCAD Process'!$D$5:$CZ$504,VLOOKUP(Q$4,'Table Name'!$C$2:$D$100,2,FALSE),FALSE))</f>
        <v>COMMERCIAL</v>
      </c>
      <c r="R22" t="str">
        <f>IF($C22=-1,-1,VLOOKUP($C22,'HCAD Process'!$D$5:$CZ$504,VLOOKUP(R$4,'Table Name'!$C$2:$D$100,2,FALSE),FALSE))</f>
        <v>4</v>
      </c>
      <c r="S22" t="str">
        <f>IF($C22=-1,-1,VLOOKUP($C22,'HCAD Process'!$D$5:$CZ$504,VLOOKUP(S$4,'Table Name'!$C$2:$D$100,2,FALSE),FALSE))</f>
        <v>4399</v>
      </c>
      <c r="T22" t="str">
        <f>IF($C22=-1,-1,VLOOKUP($C22,'HCAD Process'!$D$5:$CZ$504,VLOOKUP(T$4,'Table Name'!$C$2:$D$100,2,FALSE),FALSE))</f>
        <v>8454</v>
      </c>
      <c r="U22" t="str">
        <f>IF($C22=-1,-1,VLOOKUP($C22,'HCAD Process'!$D$5:$CZ$504,VLOOKUP(U$4,'Table Name'!$C$2:$D$100,2,FALSE),FALSE))</f>
        <v>S</v>
      </c>
      <c r="V22" t="str">
        <f>IF($C22=-1,-1,VLOOKUP($C22,'HCAD Process'!$D$5:$CZ$504,VLOOKUP(V$4,'Table Name'!$C$2:$D$100,2,FALSE),FALSE))</f>
        <v>Open Steel Skeleton</v>
      </c>
      <c r="W22">
        <f>IF($C22=-1,-1,VLOOKUP($C22,'HCAD Process'!$D$5:$CZ$504,VLOOKUP(W$4,'Table Name'!$C$2:$D$100,2,FALSE),FALSE))</f>
        <v>174548</v>
      </c>
      <c r="X22">
        <f>IF($C22=-1,-1,VLOOKUP($C22,'HCAD Process'!$D$5:$CZ$504,VLOOKUP(X$4,'Table Name'!$C$2:$D$100,2,FALSE),FALSE))</f>
        <v>0</v>
      </c>
      <c r="Y22">
        <f>IF($C22=-1,-1,VLOOKUP($C22,'HCAD Process'!$D$5:$CZ$504,VLOOKUP(Y$4,'Table Name'!$C$2:$D$100,2,FALSE),FALSE))</f>
        <v>232731</v>
      </c>
      <c r="Z22">
        <f>IF($C22=-1,-1,VLOOKUP($C22,'HCAD Process'!$D$5:$CZ$504,VLOOKUP(Z$4,'Table Name'!$C$2:$D$100,2,FALSE),FALSE))</f>
        <v>0</v>
      </c>
      <c r="AA22" t="str">
        <f>IF($C22=-1,-1,VLOOKUP($C22,'HCAD Process'!$D$5:$CZ$504,VLOOKUP(AA$4,'Table Name'!$C$2:$D$100,2,FALSE),FALSE))</f>
        <v>.250000</v>
      </c>
      <c r="AB22" t="str">
        <f>IF($C22=-1,-1,VLOOKUP($C22,'HCAD Process'!$D$5:$CZ$504,VLOOKUP(AB$4,'Table Name'!$C$2:$D$100,2,FALSE),FALSE))</f>
        <v>C</v>
      </c>
      <c r="AC22" t="str">
        <f>IF($C22=-1,-1,VLOOKUP($C22,'HCAD Process'!$D$5:$CZ$504,VLOOKUP(AC$4,'Table Name'!$C$2:$D$100,2,FALSE),FALSE))</f>
        <v>Average</v>
      </c>
      <c r="AD22" t="str">
        <f>IF($C22=-1,-1,VLOOKUP($C22,'HCAD Process'!$D$5:$CZ$504,VLOOKUP(AD$4,'Table Name'!$C$2:$D$100,2,FALSE),FALSE))</f>
        <v>2006</v>
      </c>
      <c r="AE22" t="str">
        <f>IF($C22=-1,-1,VLOOKUP($C22,'HCAD Process'!$D$5:$CZ$504,VLOOKUP(AE$4,'Table Name'!$C$2:$D$100,2,FALSE),FALSE))</f>
        <v>2006</v>
      </c>
      <c r="AF22" t="str">
        <f>IF($C22=-1,-1,VLOOKUP($C22,'HCAD Process'!$D$5:$CZ$504,VLOOKUP(AF$4,'Table Name'!$C$2:$D$100,2,FALSE),FALSE))</f>
        <v>0</v>
      </c>
      <c r="AG22" t="str">
        <f>IF($C22=-1,-1,VLOOKUP($C22,'HCAD Process'!$D$5:$CZ$504,VLOOKUP(AG$4,'Table Name'!$C$2:$D$100,2,FALSE),FALSE))</f>
        <v>2006</v>
      </c>
      <c r="AH22">
        <f>IF($C22=-1,-1,VLOOKUP($C22,'HCAD Process'!$D$5:$CZ$504,VLOOKUP(AH$4,'Table Name'!$C$2:$D$100,2,FALSE),FALSE))</f>
        <v>0</v>
      </c>
      <c r="AI22" t="str">
        <f>IF($C22=-1,-1,VLOOKUP($C22,'HCAD Process'!$D$5:$CZ$504,VLOOKUP(AI$4,'Table Name'!$C$2:$D$100,2,FALSE),FALSE))</f>
        <v>12/30/1899</v>
      </c>
      <c r="AJ22" t="str">
        <f>IF($C22=-1,-1,VLOOKUP($C22,'HCAD Process'!$D$5:$CZ$504,VLOOKUP(AJ$4,'Table Name'!$C$2:$D$100,2,FALSE),FALSE))</f>
        <v>CONSTRUCTION STARTED AFTER 1/06 PER P/O &amp; AERIAL</v>
      </c>
      <c r="AK22">
        <f>IF($C22=-1,-1,VALUE(VLOOKUP($C22,'HCAD Process'!$D$5:$CZ$504,VLOOKUP(AK$4,'Table Name'!$C$2:$D$100,2,FALSE),FALSE)))</f>
        <v>5700</v>
      </c>
      <c r="AL22">
        <f>IF($C22=-1,-1,VLOOKUP($C22,'HCAD Process'!$D$5:$CZ$504,VLOOKUP(AL$4,'Table Name'!$C$2:$D$100,2,FALSE),FALSE))</f>
        <v>5700</v>
      </c>
      <c r="AM22">
        <f>IF($C22=-1,-1,VLOOKUP($C22,'HCAD Process'!$D$5:$CZ$504,VLOOKUP(AM$4,'Table Name'!$C$2:$D$100,2,FALSE),FALSE))</f>
        <v>0</v>
      </c>
      <c r="AN22">
        <f>IF($C22=-1,-1,VLOOKUP($C22,'HCAD Process'!$D$5:$CZ$504,VLOOKUP(AN$4,'Table Name'!$C$2:$D$100,2,FALSE),FALSE))</f>
        <v>0</v>
      </c>
      <c r="AO22">
        <f>IF($C22=-1,-1,VLOOKUP($C22,'HCAD Process'!$D$5:$CZ$504,VLOOKUP(AO$4,'Table Name'!$C$2:$D$100,2,FALSE),FALSE))</f>
        <v>0</v>
      </c>
      <c r="AP22">
        <f>IF($C22=-1,-1,VLOOKUP($C22,'HCAD Process'!$D$5:$CZ$504,VLOOKUP(AP$4,'Table Name'!$C$2:$D$100,2,FALSE),FALSE))</f>
        <v>5700</v>
      </c>
      <c r="AQ22">
        <f>IF($C22=-1,-1,VLOOKUP($C22,'HCAD Process'!$D$5:$CZ$504,VLOOKUP(AQ$4,'Table Name'!$C$2:$D$100,2,FALSE),FALSE))</f>
        <v>310</v>
      </c>
      <c r="AR22">
        <f>IF($C22=-1,-1,VLOOKUP($C22,'HCAD Process'!$D$5:$CZ$504,VLOOKUP(AR$4,'Table Name'!$C$2:$D$100,2,FALSE),FALSE))</f>
        <v>1</v>
      </c>
      <c r="AS22">
        <f>IF($C22=-1,-1,VLOOKUP($C22,'HCAD Process'!$D$5:$CZ$504,VLOOKUP(AS$4,'Table Name'!$C$2:$D$100,2,FALSE),FALSE))</f>
        <v>0</v>
      </c>
      <c r="AT22">
        <f>IF($C22=-1,-1,VLOOKUP($C22,'HCAD Process'!$D$5:$CZ$504,VLOOKUP(AT$4,'Table Name'!$C$2:$D$100,2,FALSE),FALSE))</f>
        <v>0</v>
      </c>
      <c r="AU22">
        <f>IF($C22=-1,-1,VLOOKUP($C22,'HCAD Process'!$D$5:$CZ$504,VLOOKUP(AU$4,'Table Name'!$C$2:$D$100,2,FALSE),FALSE))</f>
        <v>0</v>
      </c>
      <c r="AV22">
        <f>IF($C22=-1,-1,VLOOKUP($C22,'HCAD Process'!$D$5:$CZ$504,VLOOKUP(AV$4,'Table Name'!$C$2:$D$100,2,FALSE),FALSE))</f>
        <v>0</v>
      </c>
      <c r="AW22">
        <f>IF($C22=-1,-1,VLOOKUP($C22,'HCAD Process'!$D$5:$CZ$504,VLOOKUP(AW$4,'Table Name'!$C$2:$D$100,2,FALSE),FALSE))</f>
        <v>0</v>
      </c>
      <c r="AX22">
        <f>IF($C22=-1,-1,VLOOKUP($C22,'HCAD Process'!$D$5:$CZ$504,VLOOKUP(AX$4,'Table Name'!$C$2:$D$100,2,FALSE),FALSE))</f>
        <v>0</v>
      </c>
      <c r="AY22">
        <f>IF($C22=-1,-1,VLOOKUP($C22,'HCAD Process'!$D$5:$CZ$504,VLOOKUP(AY$4,'Table Name'!$C$2:$D$100,2,FALSE),FALSE))</f>
        <v>0</v>
      </c>
      <c r="AZ22">
        <f>IF($C22=-1,-1,VLOOKUP($C22,'HCAD Process'!$D$5:$CZ$504,VLOOKUP(AZ$4,'Table Name'!$C$2:$D$100,2,FALSE),FALSE))</f>
        <v>0</v>
      </c>
      <c r="BA22" t="str">
        <f>IF($C22=-1,-1,VLOOKUP($C22,'HCAD Process'!$D$5:$CZ$504,VLOOKUP(BA$4,'Table Name'!$C$2:$D$100,2,FALSE),FALSE))</f>
        <v>7</v>
      </c>
      <c r="BB22" t="str">
        <f>IF($C22=-1,-1,VLOOKUP($C22,'HCAD Process'!$D$5:$CZ$504,VLOOKUP(BB$4,'Table Name'!$C$2:$D$100,2,FALSE),FALSE))</f>
        <v>LTS 1 THRU 24 BLK 8</v>
      </c>
      <c r="BC22" t="str">
        <f>IF($C22=-1,-1,VLOOKUP($C22,'HCAD Process'!$D$5:$CZ$504,VLOOKUP(BC$4,'Table Name'!$C$2:$D$100,2,FALSE),FALSE))</f>
        <v>FAIRBANKS HEIGHTS</v>
      </c>
      <c r="BD22" t="str">
        <f>IF($C22=-1,-1,VLOOKUP($C22,'HCAD Process'!$D$5:$CZ$504,VLOOKUP(BD$4,'Table Name'!$C$2:$D$100,2,FALSE),FALSE))</f>
        <v>6007</v>
      </c>
      <c r="BE22" t="str">
        <f>IF($C22=-1,-1,VLOOKUP($C22,'HCAD Process'!$D$5:$CZ$504,VLOOKUP(BE$4,'Table Name'!$C$2:$D$100,2,FALSE),FALSE))</f>
        <v>Near Northwest</v>
      </c>
      <c r="BF22" t="str">
        <f>IF($C22=-1,-1,VLOOKUP($C22,'HCAD Process'!$D$5:$CZ$504,VLOOKUP(BF$4,'Table Name'!$C$2:$D$100,2,FALSE),FALSE))</f>
        <v>223</v>
      </c>
      <c r="BG22" t="str">
        <f>IF($C22=-1,-1,VLOOKUP($C22,'HCAD Process'!$D$5:$CZ$504,VLOOKUP(BG$4,'Table Name'!$C$2:$D$100,2,FALSE),FALSE))</f>
        <v>ISD 04 - Inside Beltway 8</v>
      </c>
      <c r="BH22" t="str">
        <f>IF($C22=-1,-1,VLOOKUP($C22,'HCAD Process'!$D$5:$CZ$504,VLOOKUP(BH$4,'Table Name'!$C$2:$D$100,2,FALSE),FALSE))</f>
        <v>9194.06</v>
      </c>
      <c r="BI22" t="str">
        <f>IF($C22=-1,-1,VLOOKUP($C22,'HCAD Process'!$D$5:$CZ$504,VLOOKUP(BI$4,'Table Name'!$C$2:$D$100,2,FALSE),FALSE))</f>
        <v>0</v>
      </c>
      <c r="BJ22" t="str">
        <f>IF($C22=-1,-1,VLOOKUP($C22,'HCAD Process'!$D$5:$CZ$504,VLOOKUP(BJ$4,'Table Name'!$C$2:$D$100,2,FALSE),FALSE))</f>
        <v>04</v>
      </c>
      <c r="BK22" t="str">
        <f>IF($C22=-1,-1,VLOOKUP($C22,'HCAD Process'!$D$5:$CZ$504,VLOOKUP(BK$4,'Table Name'!$C$2:$D$100,2,FALSE),FALSE))</f>
        <v>4962D</v>
      </c>
      <c r="BL22" t="str">
        <f>IF($C22=-1,-1,VLOOKUP($C22,'HCAD Process'!$D$5:$CZ$504,VLOOKUP(BL$4,'Table Name'!$C$2:$D$100,2,FALSE),FALSE))</f>
        <v>410T</v>
      </c>
      <c r="BM22" t="str">
        <f>IF($C22=-1,-1,VLOOKUP($C22,'HCAD Process'!$D$5:$CZ$504,VLOOKUP(BM$4,'Table Name'!$C$2:$D$100,2,FALSE),FALSE))</f>
        <v>004 040 041 042 043 044 045 633</v>
      </c>
      <c r="BN22" t="str">
        <f>IF($C22=-1,-1,VLOOKUP($C22,'HCAD Process'!$D$5:$CZ$504,VLOOKUP(BN$4,'Table Name'!$C$2:$D$100,2,FALSE),FALSE))</f>
        <v>Real, Commercial</v>
      </c>
      <c r="BO22" t="str">
        <f>IF($C22=-1,-1,VLOOKUP($C22,'HCAD Process'!$D$5:$CZ$504,VLOOKUP(BO$4,'Table Name'!$C$2:$D$100,2,FALSE),FALSE))</f>
        <v>F1</v>
      </c>
      <c r="BP22" t="str">
        <f>IF($C22=-1,-1,VLOOKUP($C22,'HCAD Process'!$D$5:$CZ$504,VLOOKUP(BP$4,'Table Name'!$C$2:$D$100,2,FALSE),FALSE))</f>
        <v>Real, Commercial</v>
      </c>
      <c r="BQ22" t="str">
        <f>IF($C22=-1,-1,VLOOKUP($C22,'HCAD Process'!$D$5:$CZ$504,VLOOKUP(BQ$4,'Table Name'!$C$2:$D$100,2,FALSE),FALSE))</f>
        <v>Warehouse - Metallic</v>
      </c>
      <c r="BR22" t="str">
        <f>IF($C22=-1,-1,VLOOKUP($C22,'HCAD Process'!$D$5:$CZ$504,VLOOKUP(BR$4,'Table Name'!$C$2:$D$100,2,FALSE),FALSE))</f>
        <v>Shell, Industrial</v>
      </c>
      <c r="BS22" t="str">
        <f>IF($C22=-1,-1,VLOOKUP($C22,'HCAD Process'!$D$5:$CZ$504,VLOOKUP(BS$4,'Table Name'!$C$2:$D$100,2,FALSE),FALSE))</f>
        <v>8001</v>
      </c>
      <c r="BT22" t="str">
        <f>IF($C22=-1,-1,VLOOKUP($C22,'HCAD Process'!$D$5:$CZ$504,VLOOKUP(BT$4,'Table Name'!$C$2:$D$100,2,FALSE),FALSE))</f>
        <v>Land Neighborhood Section 1</v>
      </c>
      <c r="BU22">
        <f>IF($C22=-1,-1,VLOOKUP($C22,'HCAD Process'!$D$5:$CZ$504,VLOOKUP(BU$4,'Table Name'!$C$2:$D$100,2,FALSE),FALSE))</f>
        <v>120000</v>
      </c>
      <c r="BV22" t="str">
        <f>IF($C22=-1,-1,VLOOKUP($C22,'HCAD Process'!$D$5:$CZ$504,VLOOKUP(BV$4,'Table Name'!$C$2:$D$100,2,FALSE),FALSE))</f>
        <v>SF</v>
      </c>
      <c r="BW22" t="str">
        <f>IF($C22=-1,-1,VLOOKUP($C22,'HCAD Process'!$D$5:$CZ$504,VLOOKUP(BW$4,'Table Name'!$C$2:$D$100,2,FALSE),FALSE))</f>
        <v>1.0000</v>
      </c>
      <c r="BX22" t="str">
        <f>IF($C22=-1,-1,VLOOKUP($C22,'HCAD Process'!$D$5:$CZ$504,VLOOKUP(BX$4,'Table Name'!$C$2:$D$100,2,FALSE),FALSE))</f>
        <v>1.0000</v>
      </c>
      <c r="BY22" t="str">
        <f>IF($C22=-1,-1,VLOOKUP($C22,'HCAD Process'!$D$5:$CZ$504,VLOOKUP(BY$4,'Table Name'!$C$2:$D$100,2,FALSE),FALSE))</f>
        <v>1.0000</v>
      </c>
      <c r="BZ22" t="str">
        <f>IF($C22=-1,-1,VLOOKUP($C22,'HCAD Process'!$D$5:$CZ$504,VLOOKUP(BZ$4,'Table Name'!$C$2:$D$100,2,FALSE),FALSE))</f>
        <v>1.0000</v>
      </c>
      <c r="CA22">
        <f>IF($C22=-1,-1,VLOOKUP($C22,'HCAD Process'!$D$5:$CZ$504,VLOOKUP(CA$4,'Table Name'!$C$2:$D$100,2,FALSE),FALSE))</f>
        <v>4</v>
      </c>
      <c r="CB22">
        <f>IF($C22=-1,-1,VLOOKUP($C22,'HCAD Process'!$D$5:$CZ$504,VLOOKUP(CB$4,'Table Name'!$C$2:$D$100,2,FALSE),FALSE))</f>
        <v>4</v>
      </c>
      <c r="CC22">
        <f>IF($C22=-1,-1,VLOOKUP($C22,'HCAD Process'!$D$5:$CZ$504,VLOOKUP(CC$4,'Table Name'!$C$2:$D$100,2,FALSE),FALSE))</f>
        <v>420000</v>
      </c>
      <c r="CD22">
        <f>IF($C22=-1,-1,VLOOKUP($C22,'HCAD Process'!$D$5:$CZ$504,VLOOKUP(CD$4,'Table Name'!$C$2:$D$100,2,FALSE),FALSE))</f>
        <v>-1</v>
      </c>
      <c r="CE22" t="str">
        <f>IF($C22=-1,-1,VLOOKUP($C22,'HCAD Process'!$D$5:$CZ$504,VLOOKUP(CE$4,'Table Name'!$C$2:$D$100,2,FALSE),FALSE))</f>
        <v>01321700800014</v>
      </c>
    </row>
    <row r="23" spans="2:83" x14ac:dyDescent="0.25">
      <c r="B23">
        <f t="shared" si="0"/>
        <v>19</v>
      </c>
      <c r="C23" t="str">
        <f t="array" ref="C23">IF(ISERROR(INDEX('HCAD Process'!CF$5:CF$504,MATCH(0,COUNTIF(C$4:C22,'HCAD Process'!CF$5:CF$504)+('HCAD Process'!CF$5:CF$504=-1),0))),-1,INDEX('HCAD Process'!CF$5:CF$504,MATCH(0,COUNTIF(C$4:C22,'HCAD Process'!CF$5:CF$504)+('HCAD Process'!CF$5:CF$504=-1),0)))</f>
        <v>01321700800015</v>
      </c>
      <c r="D23" t="str">
        <f>IF($C23=-1,-1,VLOOKUP($C23,'HCAD Process'!$D$5:$CZ$504,VLOOKUP(D$4,'Table Name'!$C$2:$D$100,2,FALSE),FALSE))</f>
        <v>0132170080001</v>
      </c>
      <c r="E23" t="str">
        <f>IF($C23=-1,-1,VLOOKUP($C23,'HCAD Process'!$D$5:$CZ$504,VLOOKUP(E$4,'Table Name'!$C$2:$D$100,2,FALSE),FALSE))</f>
        <v>03/01/2007</v>
      </c>
      <c r="F23" t="str">
        <f>IF($C23=-1,-1,VLOOKUP($C23,'HCAD Process'!$D$5:$CZ$504,VLOOKUP(F$4,'Table Name'!$C$2:$D$100,2,FALSE),FALSE))</f>
        <v>EMMOTT BUSINESS PARK LLC</v>
      </c>
      <c r="G23">
        <f>IF($C23=-1,-1,VLOOKUP($C23,'HCAD Process'!$D$5:$CZ$504,VLOOKUP(G$4,'Table Name'!$C$2:$D$100,2,FALSE),FALSE))</f>
        <v>0</v>
      </c>
      <c r="H23" t="str">
        <f>IF($C23=-1,-1,VLOOKUP($C23,'HCAD Process'!$D$5:$CZ$504,VLOOKUP(H$4,'Table Name'!$C$2:$D$100,2,FALSE),FALSE))</f>
        <v>Barris</v>
      </c>
      <c r="I23" t="str">
        <f>IF($C23=-1,-1,VLOOKUP($C23,'HCAD Process'!$D$5:$CZ$504,VLOOKUP(I$4,'Table Name'!$C$2:$D$100,2,FALSE),FALSE))</f>
        <v>9103 EMMOTT RD</v>
      </c>
      <c r="J23" t="str">
        <f>IF($C23=-1,-1,VLOOKUP($C23,'HCAD Process'!$D$5:$CZ$504,VLOOKUP(J$4,'Table Name'!$C$2:$D$100,2,FALSE),FALSE))</f>
        <v>HOUSTON</v>
      </c>
      <c r="K23" t="str">
        <f>IF($C23=-1,-1,VLOOKUP($C23,'HCAD Process'!$D$5:$CZ$504,VLOOKUP(K$4,'Table Name'!$C$2:$D$100,2,FALSE),FALSE))</f>
        <v>77040</v>
      </c>
      <c r="L23">
        <f>IF($C23=-1,-1,VLOOKUP($C23,'HCAD Process'!$D$5:$CZ$504,VLOOKUP(L$4,'Table Name'!$C$2:$D$100,2,FALSE),FALSE))</f>
        <v>1201868</v>
      </c>
      <c r="M23">
        <f>IF($C23=-1,-1,VLOOKUP($C23,'HCAD Process'!$D$5:$CZ$504,VLOOKUP(M$4,'Table Name'!$C$2:$D$100,2,FALSE),FALSE))</f>
        <v>1428821</v>
      </c>
      <c r="N23">
        <f>IF($C23=-1,-1,VLOOKUP($C23,'HCAD Process'!$D$5:$CZ$504,VLOOKUP(N$4,'Table Name'!$C$2:$D$100,2,FALSE),FALSE))</f>
        <v>1428739</v>
      </c>
      <c r="O23">
        <f>IF($C23=-1,-1,VLOOKUP($C23,'HCAD Process'!$D$5:$CZ$504,VLOOKUP(O$4,'Table Name'!$C$2:$D$100,2,FALSE),FALSE))</f>
        <v>0</v>
      </c>
      <c r="P23" t="e">
        <f>IF($C23=-1,-1,VLOOKUP($C23,'HCAD Process'!$D$5:$CZ$504,VLOOKUP(P$4,'Table Name'!$C$2:$D$100,2,FALSE),FALSE))</f>
        <v>#REF!</v>
      </c>
      <c r="Q23" t="str">
        <f>IF($C23=-1,-1,VLOOKUP($C23,'HCAD Process'!$D$5:$CZ$504,VLOOKUP(Q$4,'Table Name'!$C$2:$D$100,2,FALSE),FALSE))</f>
        <v>COMMERCIAL</v>
      </c>
      <c r="R23" t="str">
        <f>IF($C23=-1,-1,VLOOKUP($C23,'HCAD Process'!$D$5:$CZ$504,VLOOKUP(R$4,'Table Name'!$C$2:$D$100,2,FALSE),FALSE))</f>
        <v>5</v>
      </c>
      <c r="S23" t="str">
        <f>IF($C23=-1,-1,VLOOKUP($C23,'HCAD Process'!$D$5:$CZ$504,VLOOKUP(S$4,'Table Name'!$C$2:$D$100,2,FALSE),FALSE))</f>
        <v>4399</v>
      </c>
      <c r="T23" t="str">
        <f>IF($C23=-1,-1,VLOOKUP($C23,'HCAD Process'!$D$5:$CZ$504,VLOOKUP(T$4,'Table Name'!$C$2:$D$100,2,FALSE),FALSE))</f>
        <v>8454</v>
      </c>
      <c r="U23" t="str">
        <f>IF($C23=-1,-1,VLOOKUP($C23,'HCAD Process'!$D$5:$CZ$504,VLOOKUP(U$4,'Table Name'!$C$2:$D$100,2,FALSE),FALSE))</f>
        <v>S</v>
      </c>
      <c r="V23" t="str">
        <f>IF($C23=-1,-1,VLOOKUP($C23,'HCAD Process'!$D$5:$CZ$504,VLOOKUP(V$4,'Table Name'!$C$2:$D$100,2,FALSE),FALSE))</f>
        <v>Open Steel Skeleton</v>
      </c>
      <c r="W23">
        <f>IF($C23=-1,-1,VLOOKUP($C23,'HCAD Process'!$D$5:$CZ$504,VLOOKUP(W$4,'Table Name'!$C$2:$D$100,2,FALSE),FALSE))</f>
        <v>107993</v>
      </c>
      <c r="X23">
        <f>IF($C23=-1,-1,VLOOKUP($C23,'HCAD Process'!$D$5:$CZ$504,VLOOKUP(X$4,'Table Name'!$C$2:$D$100,2,FALSE),FALSE))</f>
        <v>0</v>
      </c>
      <c r="Y23">
        <f>IF($C23=-1,-1,VLOOKUP($C23,'HCAD Process'!$D$5:$CZ$504,VLOOKUP(Y$4,'Table Name'!$C$2:$D$100,2,FALSE),FALSE))</f>
        <v>177037</v>
      </c>
      <c r="Z23">
        <f>IF($C23=-1,-1,VLOOKUP($C23,'HCAD Process'!$D$5:$CZ$504,VLOOKUP(Z$4,'Table Name'!$C$2:$D$100,2,FALSE),FALSE))</f>
        <v>0</v>
      </c>
      <c r="AA23" t="str">
        <f>IF($C23=-1,-1,VLOOKUP($C23,'HCAD Process'!$D$5:$CZ$504,VLOOKUP(AA$4,'Table Name'!$C$2:$D$100,2,FALSE),FALSE))</f>
        <v>.390000</v>
      </c>
      <c r="AB23" t="str">
        <f>IF($C23=-1,-1,VLOOKUP($C23,'HCAD Process'!$D$5:$CZ$504,VLOOKUP(AB$4,'Table Name'!$C$2:$D$100,2,FALSE),FALSE))</f>
        <v>C</v>
      </c>
      <c r="AC23" t="str">
        <f>IF($C23=-1,-1,VLOOKUP($C23,'HCAD Process'!$D$5:$CZ$504,VLOOKUP(AC$4,'Table Name'!$C$2:$D$100,2,FALSE),FALSE))</f>
        <v>Average</v>
      </c>
      <c r="AD23" t="str">
        <f>IF($C23=-1,-1,VLOOKUP($C23,'HCAD Process'!$D$5:$CZ$504,VLOOKUP(AD$4,'Table Name'!$C$2:$D$100,2,FALSE),FALSE))</f>
        <v>1993</v>
      </c>
      <c r="AE23" t="str">
        <f>IF($C23=-1,-1,VLOOKUP($C23,'HCAD Process'!$D$5:$CZ$504,VLOOKUP(AE$4,'Table Name'!$C$2:$D$100,2,FALSE),FALSE))</f>
        <v>1993</v>
      </c>
      <c r="AF23" t="str">
        <f>IF($C23=-1,-1,VLOOKUP($C23,'HCAD Process'!$D$5:$CZ$504,VLOOKUP(AF$4,'Table Name'!$C$2:$D$100,2,FALSE),FALSE))</f>
        <v>0</v>
      </c>
      <c r="AG23" t="str">
        <f>IF($C23=-1,-1,VLOOKUP($C23,'HCAD Process'!$D$5:$CZ$504,VLOOKUP(AG$4,'Table Name'!$C$2:$D$100,2,FALSE),FALSE))</f>
        <v>2017</v>
      </c>
      <c r="AH23">
        <f>IF($C23=-1,-1,VLOOKUP($C23,'HCAD Process'!$D$5:$CZ$504,VLOOKUP(AH$4,'Table Name'!$C$2:$D$100,2,FALSE),FALSE))</f>
        <v>0</v>
      </c>
      <c r="AI23" t="str">
        <f>IF($C23=-1,-1,VLOOKUP($C23,'HCAD Process'!$D$5:$CZ$504,VLOOKUP(AI$4,'Table Name'!$C$2:$D$100,2,FALSE),FALSE))</f>
        <v>12/30/1899</v>
      </c>
      <c r="AJ23">
        <f>IF($C23=-1,-1,VLOOKUP($C23,'HCAD Process'!$D$5:$CZ$504,VLOOKUP(AJ$4,'Table Name'!$C$2:$D$100,2,FALSE),FALSE))</f>
        <v>0</v>
      </c>
      <c r="AK23">
        <f>IF($C23=-1,-1,VALUE(VLOOKUP($C23,'HCAD Process'!$D$5:$CZ$504,VLOOKUP(AK$4,'Table Name'!$C$2:$D$100,2,FALSE),FALSE)))</f>
        <v>4900</v>
      </c>
      <c r="AL23">
        <f>IF($C23=-1,-1,VLOOKUP($C23,'HCAD Process'!$D$5:$CZ$504,VLOOKUP(AL$4,'Table Name'!$C$2:$D$100,2,FALSE),FALSE))</f>
        <v>4900</v>
      </c>
      <c r="AM23">
        <f>IF($C23=-1,-1,VLOOKUP($C23,'HCAD Process'!$D$5:$CZ$504,VLOOKUP(AM$4,'Table Name'!$C$2:$D$100,2,FALSE),FALSE))</f>
        <v>0</v>
      </c>
      <c r="AN23">
        <f>IF($C23=-1,-1,VLOOKUP($C23,'HCAD Process'!$D$5:$CZ$504,VLOOKUP(AN$4,'Table Name'!$C$2:$D$100,2,FALSE),FALSE))</f>
        <v>0</v>
      </c>
      <c r="AO23">
        <f>IF($C23=-1,-1,VLOOKUP($C23,'HCAD Process'!$D$5:$CZ$504,VLOOKUP(AO$4,'Table Name'!$C$2:$D$100,2,FALSE),FALSE))</f>
        <v>0</v>
      </c>
      <c r="AP23">
        <f>IF($C23=-1,-1,VLOOKUP($C23,'HCAD Process'!$D$5:$CZ$504,VLOOKUP(AP$4,'Table Name'!$C$2:$D$100,2,FALSE),FALSE))</f>
        <v>4900</v>
      </c>
      <c r="AQ23">
        <f>IF($C23=-1,-1,VLOOKUP($C23,'HCAD Process'!$D$5:$CZ$504,VLOOKUP(AQ$4,'Table Name'!$C$2:$D$100,2,FALSE),FALSE))</f>
        <v>246</v>
      </c>
      <c r="AR23">
        <f>IF($C23=-1,-1,VLOOKUP($C23,'HCAD Process'!$D$5:$CZ$504,VLOOKUP(AR$4,'Table Name'!$C$2:$D$100,2,FALSE),FALSE))</f>
        <v>1</v>
      </c>
      <c r="AS23">
        <f>IF($C23=-1,-1,VLOOKUP($C23,'HCAD Process'!$D$5:$CZ$504,VLOOKUP(AS$4,'Table Name'!$C$2:$D$100,2,FALSE),FALSE))</f>
        <v>0</v>
      </c>
      <c r="AT23">
        <f>IF($C23=-1,-1,VLOOKUP($C23,'HCAD Process'!$D$5:$CZ$504,VLOOKUP(AT$4,'Table Name'!$C$2:$D$100,2,FALSE),FALSE))</f>
        <v>0</v>
      </c>
      <c r="AU23">
        <f>IF($C23=-1,-1,VLOOKUP($C23,'HCAD Process'!$D$5:$CZ$504,VLOOKUP(AU$4,'Table Name'!$C$2:$D$100,2,FALSE),FALSE))</f>
        <v>0</v>
      </c>
      <c r="AV23">
        <f>IF($C23=-1,-1,VLOOKUP($C23,'HCAD Process'!$D$5:$CZ$504,VLOOKUP(AV$4,'Table Name'!$C$2:$D$100,2,FALSE),FALSE))</f>
        <v>0</v>
      </c>
      <c r="AW23">
        <f>IF($C23=-1,-1,VLOOKUP($C23,'HCAD Process'!$D$5:$CZ$504,VLOOKUP(AW$4,'Table Name'!$C$2:$D$100,2,FALSE),FALSE))</f>
        <v>0</v>
      </c>
      <c r="AX23">
        <f>IF($C23=-1,-1,VLOOKUP($C23,'HCAD Process'!$D$5:$CZ$504,VLOOKUP(AX$4,'Table Name'!$C$2:$D$100,2,FALSE),FALSE))</f>
        <v>0</v>
      </c>
      <c r="AY23">
        <f>IF($C23=-1,-1,VLOOKUP($C23,'HCAD Process'!$D$5:$CZ$504,VLOOKUP(AY$4,'Table Name'!$C$2:$D$100,2,FALSE),FALSE))</f>
        <v>0</v>
      </c>
      <c r="AZ23">
        <f>IF($C23=-1,-1,VLOOKUP($C23,'HCAD Process'!$D$5:$CZ$504,VLOOKUP(AZ$4,'Table Name'!$C$2:$D$100,2,FALSE),FALSE))</f>
        <v>0</v>
      </c>
      <c r="BA23" t="str">
        <f>IF($C23=-1,-1,VLOOKUP($C23,'HCAD Process'!$D$5:$CZ$504,VLOOKUP(BA$4,'Table Name'!$C$2:$D$100,2,FALSE),FALSE))</f>
        <v>7</v>
      </c>
      <c r="BB23" t="str">
        <f>IF($C23=-1,-1,VLOOKUP($C23,'HCAD Process'!$D$5:$CZ$504,VLOOKUP(BB$4,'Table Name'!$C$2:$D$100,2,FALSE),FALSE))</f>
        <v>LTS 1 THRU 24 BLK 8</v>
      </c>
      <c r="BC23" t="str">
        <f>IF($C23=-1,-1,VLOOKUP($C23,'HCAD Process'!$D$5:$CZ$504,VLOOKUP(BC$4,'Table Name'!$C$2:$D$100,2,FALSE),FALSE))</f>
        <v>FAIRBANKS HEIGHTS</v>
      </c>
      <c r="BD23" t="str">
        <f>IF($C23=-1,-1,VLOOKUP($C23,'HCAD Process'!$D$5:$CZ$504,VLOOKUP(BD$4,'Table Name'!$C$2:$D$100,2,FALSE),FALSE))</f>
        <v>6007</v>
      </c>
      <c r="BE23" t="str">
        <f>IF($C23=-1,-1,VLOOKUP($C23,'HCAD Process'!$D$5:$CZ$504,VLOOKUP(BE$4,'Table Name'!$C$2:$D$100,2,FALSE),FALSE))</f>
        <v>Near Northwest</v>
      </c>
      <c r="BF23" t="str">
        <f>IF($C23=-1,-1,VLOOKUP($C23,'HCAD Process'!$D$5:$CZ$504,VLOOKUP(BF$4,'Table Name'!$C$2:$D$100,2,FALSE),FALSE))</f>
        <v>223</v>
      </c>
      <c r="BG23" t="str">
        <f>IF($C23=-1,-1,VLOOKUP($C23,'HCAD Process'!$D$5:$CZ$504,VLOOKUP(BG$4,'Table Name'!$C$2:$D$100,2,FALSE),FALSE))</f>
        <v>ISD 04 - Inside Beltway 8</v>
      </c>
      <c r="BH23" t="str">
        <f>IF($C23=-1,-1,VLOOKUP($C23,'HCAD Process'!$D$5:$CZ$504,VLOOKUP(BH$4,'Table Name'!$C$2:$D$100,2,FALSE),FALSE))</f>
        <v>9194.06</v>
      </c>
      <c r="BI23" t="str">
        <f>IF($C23=-1,-1,VLOOKUP($C23,'HCAD Process'!$D$5:$CZ$504,VLOOKUP(BI$4,'Table Name'!$C$2:$D$100,2,FALSE),FALSE))</f>
        <v>0</v>
      </c>
      <c r="BJ23" t="str">
        <f>IF($C23=-1,-1,VLOOKUP($C23,'HCAD Process'!$D$5:$CZ$504,VLOOKUP(BJ$4,'Table Name'!$C$2:$D$100,2,FALSE),FALSE))</f>
        <v>04</v>
      </c>
      <c r="BK23" t="str">
        <f>IF($C23=-1,-1,VLOOKUP($C23,'HCAD Process'!$D$5:$CZ$504,VLOOKUP(BK$4,'Table Name'!$C$2:$D$100,2,FALSE),FALSE))</f>
        <v>4962D</v>
      </c>
      <c r="BL23" t="str">
        <f>IF($C23=-1,-1,VLOOKUP($C23,'HCAD Process'!$D$5:$CZ$504,VLOOKUP(BL$4,'Table Name'!$C$2:$D$100,2,FALSE),FALSE))</f>
        <v>410T</v>
      </c>
      <c r="BM23" t="str">
        <f>IF($C23=-1,-1,VLOOKUP($C23,'HCAD Process'!$D$5:$CZ$504,VLOOKUP(BM$4,'Table Name'!$C$2:$D$100,2,FALSE),FALSE))</f>
        <v>004 040 041 042 043 044 045 633</v>
      </c>
      <c r="BN23" t="str">
        <f>IF($C23=-1,-1,VLOOKUP($C23,'HCAD Process'!$D$5:$CZ$504,VLOOKUP(BN$4,'Table Name'!$C$2:$D$100,2,FALSE),FALSE))</f>
        <v>Real, Commercial</v>
      </c>
      <c r="BO23" t="str">
        <f>IF($C23=-1,-1,VLOOKUP($C23,'HCAD Process'!$D$5:$CZ$504,VLOOKUP(BO$4,'Table Name'!$C$2:$D$100,2,FALSE),FALSE))</f>
        <v>F1</v>
      </c>
      <c r="BP23" t="str">
        <f>IF($C23=-1,-1,VLOOKUP($C23,'HCAD Process'!$D$5:$CZ$504,VLOOKUP(BP$4,'Table Name'!$C$2:$D$100,2,FALSE),FALSE))</f>
        <v>Real, Commercial</v>
      </c>
      <c r="BQ23" t="str">
        <f>IF($C23=-1,-1,VLOOKUP($C23,'HCAD Process'!$D$5:$CZ$504,VLOOKUP(BQ$4,'Table Name'!$C$2:$D$100,2,FALSE),FALSE))</f>
        <v>Warehouse - Metallic</v>
      </c>
      <c r="BR23" t="str">
        <f>IF($C23=-1,-1,VLOOKUP($C23,'HCAD Process'!$D$5:$CZ$504,VLOOKUP(BR$4,'Table Name'!$C$2:$D$100,2,FALSE),FALSE))</f>
        <v>Shell, Industrial</v>
      </c>
      <c r="BS23" t="str">
        <f>IF($C23=-1,-1,VLOOKUP($C23,'HCAD Process'!$D$5:$CZ$504,VLOOKUP(BS$4,'Table Name'!$C$2:$D$100,2,FALSE),FALSE))</f>
        <v>8001</v>
      </c>
      <c r="BT23" t="str">
        <f>IF($C23=-1,-1,VLOOKUP($C23,'HCAD Process'!$D$5:$CZ$504,VLOOKUP(BT$4,'Table Name'!$C$2:$D$100,2,FALSE),FALSE))</f>
        <v>Land Neighborhood Section 1</v>
      </c>
      <c r="BU23">
        <f>IF($C23=-1,-1,VLOOKUP($C23,'HCAD Process'!$D$5:$CZ$504,VLOOKUP(BU$4,'Table Name'!$C$2:$D$100,2,FALSE),FALSE))</f>
        <v>120000</v>
      </c>
      <c r="BV23" t="str">
        <f>IF($C23=-1,-1,VLOOKUP($C23,'HCAD Process'!$D$5:$CZ$504,VLOOKUP(BV$4,'Table Name'!$C$2:$D$100,2,FALSE),FALSE))</f>
        <v>SF</v>
      </c>
      <c r="BW23" t="str">
        <f>IF($C23=-1,-1,VLOOKUP($C23,'HCAD Process'!$D$5:$CZ$504,VLOOKUP(BW$4,'Table Name'!$C$2:$D$100,2,FALSE),FALSE))</f>
        <v>1.0000</v>
      </c>
      <c r="BX23" t="str">
        <f>IF($C23=-1,-1,VLOOKUP($C23,'HCAD Process'!$D$5:$CZ$504,VLOOKUP(BX$4,'Table Name'!$C$2:$D$100,2,FALSE),FALSE))</f>
        <v>1.0000</v>
      </c>
      <c r="BY23" t="str">
        <f>IF($C23=-1,-1,VLOOKUP($C23,'HCAD Process'!$D$5:$CZ$504,VLOOKUP(BY$4,'Table Name'!$C$2:$D$100,2,FALSE),FALSE))</f>
        <v>1.0000</v>
      </c>
      <c r="BZ23" t="str">
        <f>IF($C23=-1,-1,VLOOKUP($C23,'HCAD Process'!$D$5:$CZ$504,VLOOKUP(BZ$4,'Table Name'!$C$2:$D$100,2,FALSE),FALSE))</f>
        <v>1.0000</v>
      </c>
      <c r="CA23">
        <f>IF($C23=-1,-1,VLOOKUP($C23,'HCAD Process'!$D$5:$CZ$504,VLOOKUP(CA$4,'Table Name'!$C$2:$D$100,2,FALSE),FALSE))</f>
        <v>4</v>
      </c>
      <c r="CB23">
        <f>IF($C23=-1,-1,VLOOKUP($C23,'HCAD Process'!$D$5:$CZ$504,VLOOKUP(CB$4,'Table Name'!$C$2:$D$100,2,FALSE),FALSE))</f>
        <v>4</v>
      </c>
      <c r="CC23">
        <f>IF($C23=-1,-1,VLOOKUP($C23,'HCAD Process'!$D$5:$CZ$504,VLOOKUP(CC$4,'Table Name'!$C$2:$D$100,2,FALSE),FALSE))</f>
        <v>420000</v>
      </c>
      <c r="CD23">
        <f>IF($C23=-1,-1,VLOOKUP($C23,'HCAD Process'!$D$5:$CZ$504,VLOOKUP(CD$4,'Table Name'!$C$2:$D$100,2,FALSE),FALSE))</f>
        <v>-1</v>
      </c>
      <c r="CE23" t="str">
        <f>IF($C23=-1,-1,VLOOKUP($C23,'HCAD Process'!$D$5:$CZ$504,VLOOKUP(CE$4,'Table Name'!$C$2:$D$100,2,FALSE),FALSE))</f>
        <v>01321700800015</v>
      </c>
    </row>
    <row r="24" spans="2:83" x14ac:dyDescent="0.25">
      <c r="B24">
        <f t="shared" si="0"/>
        <v>20</v>
      </c>
      <c r="C24" t="str">
        <f t="array" ref="C24">IF(ISERROR(INDEX('HCAD Process'!CF$5:CF$504,MATCH(0,COUNTIF(C$4:C23,'HCAD Process'!CF$5:CF$504)+('HCAD Process'!CF$5:CF$504=-1),0))),-1,INDEX('HCAD Process'!CF$5:CF$504,MATCH(0,COUNTIF(C$4:C23,'HCAD Process'!CF$5:CF$504)+('HCAD Process'!CF$5:CF$504=-1),0)))</f>
        <v>01321700900011</v>
      </c>
      <c r="D24" t="str">
        <f>IF($C24=-1,-1,VLOOKUP($C24,'HCAD Process'!$D$5:$CZ$504,VLOOKUP(D$4,'Table Name'!$C$2:$D$100,2,FALSE),FALSE))</f>
        <v>0132170090001</v>
      </c>
      <c r="E24" t="str">
        <f>IF($C24=-1,-1,VLOOKUP($C24,'HCAD Process'!$D$5:$CZ$504,VLOOKUP(E$4,'Table Name'!$C$2:$D$100,2,FALSE),FALSE))</f>
        <v>03/01/2007</v>
      </c>
      <c r="F24" t="str">
        <f>IF($C24=-1,-1,VLOOKUP($C24,'HCAD Process'!$D$5:$CZ$504,VLOOKUP(F$4,'Table Name'!$C$2:$D$100,2,FALSE),FALSE))</f>
        <v>EMMOTT BUSINESS PARK LLC</v>
      </c>
      <c r="G24">
        <f>IF($C24=-1,-1,VLOOKUP($C24,'HCAD Process'!$D$5:$CZ$504,VLOOKUP(G$4,'Table Name'!$C$2:$D$100,2,FALSE),FALSE))</f>
        <v>0</v>
      </c>
      <c r="H24" t="str">
        <f>IF($C24=-1,-1,VLOOKUP($C24,'HCAD Process'!$D$5:$CZ$504,VLOOKUP(H$4,'Table Name'!$C$2:$D$100,2,FALSE),FALSE))</f>
        <v>Barris</v>
      </c>
      <c r="I24" t="str">
        <f>IF($C24=-1,-1,VLOOKUP($C24,'HCAD Process'!$D$5:$CZ$504,VLOOKUP(I$4,'Table Name'!$C$2:$D$100,2,FALSE),FALSE))</f>
        <v>9015 HAHN RD</v>
      </c>
      <c r="J24" t="str">
        <f>IF($C24=-1,-1,VLOOKUP($C24,'HCAD Process'!$D$5:$CZ$504,VLOOKUP(J$4,'Table Name'!$C$2:$D$100,2,FALSE),FALSE))</f>
        <v>HOUSTON</v>
      </c>
      <c r="K24" t="str">
        <f>IF($C24=-1,-1,VLOOKUP($C24,'HCAD Process'!$D$5:$CZ$504,VLOOKUP(K$4,'Table Name'!$C$2:$D$100,2,FALSE),FALSE))</f>
        <v>77040</v>
      </c>
      <c r="L24">
        <f>IF($C24=-1,-1,VLOOKUP($C24,'HCAD Process'!$D$5:$CZ$504,VLOOKUP(L$4,'Table Name'!$C$2:$D$100,2,FALSE),FALSE))</f>
        <v>361000</v>
      </c>
      <c r="M24">
        <f>IF($C24=-1,-1,VLOOKUP($C24,'HCAD Process'!$D$5:$CZ$504,VLOOKUP(M$4,'Table Name'!$C$2:$D$100,2,FALSE),FALSE))</f>
        <v>379909</v>
      </c>
      <c r="N24">
        <f>IF($C24=-1,-1,VLOOKUP($C24,'HCAD Process'!$D$5:$CZ$504,VLOOKUP(N$4,'Table Name'!$C$2:$D$100,2,FALSE),FALSE))</f>
        <v>379909</v>
      </c>
      <c r="O24">
        <f>IF($C24=-1,-1,VLOOKUP($C24,'HCAD Process'!$D$5:$CZ$504,VLOOKUP(O$4,'Table Name'!$C$2:$D$100,2,FALSE),FALSE))</f>
        <v>0</v>
      </c>
      <c r="P24" t="e">
        <f>IF($C24=-1,-1,VLOOKUP($C24,'HCAD Process'!$D$5:$CZ$504,VLOOKUP(P$4,'Table Name'!$C$2:$D$100,2,FALSE),FALSE))</f>
        <v>#REF!</v>
      </c>
      <c r="Q24" t="str">
        <f>IF($C24=-1,-1,VLOOKUP($C24,'HCAD Process'!$D$5:$CZ$504,VLOOKUP(Q$4,'Table Name'!$C$2:$D$100,2,FALSE),FALSE))</f>
        <v>COMMERCIAL</v>
      </c>
      <c r="R24" t="str">
        <f>IF($C24=-1,-1,VLOOKUP($C24,'HCAD Process'!$D$5:$CZ$504,VLOOKUP(R$4,'Table Name'!$C$2:$D$100,2,FALSE),FALSE))</f>
        <v>1</v>
      </c>
      <c r="S24" t="str">
        <f>IF($C24=-1,-1,VLOOKUP($C24,'HCAD Process'!$D$5:$CZ$504,VLOOKUP(S$4,'Table Name'!$C$2:$D$100,2,FALSE),FALSE))</f>
        <v>4399</v>
      </c>
      <c r="T24" t="str">
        <f>IF($C24=-1,-1,VLOOKUP($C24,'HCAD Process'!$D$5:$CZ$504,VLOOKUP(T$4,'Table Name'!$C$2:$D$100,2,FALSE),FALSE))</f>
        <v>8454</v>
      </c>
      <c r="U24" t="str">
        <f>IF($C24=-1,-1,VLOOKUP($C24,'HCAD Process'!$D$5:$CZ$504,VLOOKUP(U$4,'Table Name'!$C$2:$D$100,2,FALSE),FALSE))</f>
        <v>S</v>
      </c>
      <c r="V24" t="str">
        <f>IF($C24=-1,-1,VLOOKUP($C24,'HCAD Process'!$D$5:$CZ$504,VLOOKUP(V$4,'Table Name'!$C$2:$D$100,2,FALSE),FALSE))</f>
        <v>Open Steel Skeleton</v>
      </c>
      <c r="W24">
        <f>IF($C24=-1,-1,VLOOKUP($C24,'HCAD Process'!$D$5:$CZ$504,VLOOKUP(W$4,'Table Name'!$C$2:$D$100,2,FALSE),FALSE))</f>
        <v>172788</v>
      </c>
      <c r="X24">
        <f>IF($C24=-1,-1,VLOOKUP($C24,'HCAD Process'!$D$5:$CZ$504,VLOOKUP(X$4,'Table Name'!$C$2:$D$100,2,FALSE),FALSE))</f>
        <v>0</v>
      </c>
      <c r="Y24">
        <f>IF($C24=-1,-1,VLOOKUP($C24,'HCAD Process'!$D$5:$CZ$504,VLOOKUP(Y$4,'Table Name'!$C$2:$D$100,2,FALSE),FALSE))</f>
        <v>283259</v>
      </c>
      <c r="Z24">
        <f>IF($C24=-1,-1,VLOOKUP($C24,'HCAD Process'!$D$5:$CZ$504,VLOOKUP(Z$4,'Table Name'!$C$2:$D$100,2,FALSE),FALSE))</f>
        <v>0</v>
      </c>
      <c r="AA24" t="str">
        <f>IF($C24=-1,-1,VLOOKUP($C24,'HCAD Process'!$D$5:$CZ$504,VLOOKUP(AA$4,'Table Name'!$C$2:$D$100,2,FALSE),FALSE))</f>
        <v>.390000</v>
      </c>
      <c r="AB24" t="str">
        <f>IF($C24=-1,-1,VLOOKUP($C24,'HCAD Process'!$D$5:$CZ$504,VLOOKUP(AB$4,'Table Name'!$C$2:$D$100,2,FALSE),FALSE))</f>
        <v>C</v>
      </c>
      <c r="AC24" t="str">
        <f>IF($C24=-1,-1,VLOOKUP($C24,'HCAD Process'!$D$5:$CZ$504,VLOOKUP(AC$4,'Table Name'!$C$2:$D$100,2,FALSE),FALSE))</f>
        <v>Average</v>
      </c>
      <c r="AD24" t="str">
        <f>IF($C24=-1,-1,VLOOKUP($C24,'HCAD Process'!$D$5:$CZ$504,VLOOKUP(AD$4,'Table Name'!$C$2:$D$100,2,FALSE),FALSE))</f>
        <v>1993</v>
      </c>
      <c r="AE24" t="str">
        <f>IF($C24=-1,-1,VLOOKUP($C24,'HCAD Process'!$D$5:$CZ$504,VLOOKUP(AE$4,'Table Name'!$C$2:$D$100,2,FALSE),FALSE))</f>
        <v>1993</v>
      </c>
      <c r="AF24" t="str">
        <f>IF($C24=-1,-1,VLOOKUP($C24,'HCAD Process'!$D$5:$CZ$504,VLOOKUP(AF$4,'Table Name'!$C$2:$D$100,2,FALSE),FALSE))</f>
        <v>0</v>
      </c>
      <c r="AG24" t="str">
        <f>IF($C24=-1,-1,VLOOKUP($C24,'HCAD Process'!$D$5:$CZ$504,VLOOKUP(AG$4,'Table Name'!$C$2:$D$100,2,FALSE),FALSE))</f>
        <v>1994</v>
      </c>
      <c r="AH24" t="str">
        <f>IF($C24=-1,-1,VLOOKUP($C24,'HCAD Process'!$D$5:$CZ$504,VLOOKUP(AH$4,'Table Name'!$C$2:$D$100,2,FALSE),FALSE))</f>
        <v>MAS</v>
      </c>
      <c r="AI24" t="str">
        <f>IF($C24=-1,-1,VLOOKUP($C24,'HCAD Process'!$D$5:$CZ$504,VLOOKUP(AI$4,'Table Name'!$C$2:$D$100,2,FALSE),FALSE))</f>
        <v>01/01/2004</v>
      </c>
      <c r="AJ24">
        <f>IF($C24=-1,-1,VLOOKUP($C24,'HCAD Process'!$D$5:$CZ$504,VLOOKUP(AJ$4,'Table Name'!$C$2:$D$100,2,FALSE),FALSE))</f>
        <v>0</v>
      </c>
      <c r="AK24">
        <f>IF($C24=-1,-1,VALUE(VLOOKUP($C24,'HCAD Process'!$D$5:$CZ$504,VLOOKUP(AK$4,'Table Name'!$C$2:$D$100,2,FALSE),FALSE)))</f>
        <v>7840</v>
      </c>
      <c r="AL24">
        <f>IF($C24=-1,-1,VLOOKUP($C24,'HCAD Process'!$D$5:$CZ$504,VLOOKUP(AL$4,'Table Name'!$C$2:$D$100,2,FALSE),FALSE))</f>
        <v>12240</v>
      </c>
      <c r="AM24">
        <f>IF($C24=-1,-1,VLOOKUP($C24,'HCAD Process'!$D$5:$CZ$504,VLOOKUP(AM$4,'Table Name'!$C$2:$D$100,2,FALSE),FALSE))</f>
        <v>0</v>
      </c>
      <c r="AN24">
        <f>IF($C24=-1,-1,VLOOKUP($C24,'HCAD Process'!$D$5:$CZ$504,VLOOKUP(AN$4,'Table Name'!$C$2:$D$100,2,FALSE),FALSE))</f>
        <v>0</v>
      </c>
      <c r="AO24">
        <f>IF($C24=-1,-1,VLOOKUP($C24,'HCAD Process'!$D$5:$CZ$504,VLOOKUP(AO$4,'Table Name'!$C$2:$D$100,2,FALSE),FALSE))</f>
        <v>0</v>
      </c>
      <c r="AP24">
        <f>IF($C24=-1,-1,VLOOKUP($C24,'HCAD Process'!$D$5:$CZ$504,VLOOKUP(AP$4,'Table Name'!$C$2:$D$100,2,FALSE),FALSE))</f>
        <v>7840</v>
      </c>
      <c r="AQ24">
        <f>IF($C24=-1,-1,VLOOKUP($C24,'HCAD Process'!$D$5:$CZ$504,VLOOKUP(AQ$4,'Table Name'!$C$2:$D$100,2,FALSE),FALSE))</f>
        <v>472</v>
      </c>
      <c r="AR24">
        <f>IF($C24=-1,-1,VLOOKUP($C24,'HCAD Process'!$D$5:$CZ$504,VLOOKUP(AR$4,'Table Name'!$C$2:$D$100,2,FALSE),FALSE))</f>
        <v>1</v>
      </c>
      <c r="AS24">
        <f>IF($C24=-1,-1,VLOOKUP($C24,'HCAD Process'!$D$5:$CZ$504,VLOOKUP(AS$4,'Table Name'!$C$2:$D$100,2,FALSE),FALSE))</f>
        <v>0</v>
      </c>
      <c r="AT24">
        <f>IF($C24=-1,-1,VLOOKUP($C24,'HCAD Process'!$D$5:$CZ$504,VLOOKUP(AT$4,'Table Name'!$C$2:$D$100,2,FALSE),FALSE))</f>
        <v>0</v>
      </c>
      <c r="AU24">
        <f>IF($C24=-1,-1,VLOOKUP($C24,'HCAD Process'!$D$5:$CZ$504,VLOOKUP(AU$4,'Table Name'!$C$2:$D$100,2,FALSE),FALSE))</f>
        <v>0</v>
      </c>
      <c r="AV24">
        <f>IF($C24=-1,-1,VLOOKUP($C24,'HCAD Process'!$D$5:$CZ$504,VLOOKUP(AV$4,'Table Name'!$C$2:$D$100,2,FALSE),FALSE))</f>
        <v>0</v>
      </c>
      <c r="AW24">
        <f>IF($C24=-1,-1,VLOOKUP($C24,'HCAD Process'!$D$5:$CZ$504,VLOOKUP(AW$4,'Table Name'!$C$2:$D$100,2,FALSE),FALSE))</f>
        <v>0</v>
      </c>
      <c r="AX24">
        <f>IF($C24=-1,-1,VLOOKUP($C24,'HCAD Process'!$D$5:$CZ$504,VLOOKUP(AX$4,'Table Name'!$C$2:$D$100,2,FALSE),FALSE))</f>
        <v>0</v>
      </c>
      <c r="AY24">
        <f>IF($C24=-1,-1,VLOOKUP($C24,'HCAD Process'!$D$5:$CZ$504,VLOOKUP(AY$4,'Table Name'!$C$2:$D$100,2,FALSE),FALSE))</f>
        <v>0</v>
      </c>
      <c r="AZ24">
        <f>IF($C24=-1,-1,VLOOKUP($C24,'HCAD Process'!$D$5:$CZ$504,VLOOKUP(AZ$4,'Table Name'!$C$2:$D$100,2,FALSE),FALSE))</f>
        <v>0</v>
      </c>
      <c r="BA24" t="str">
        <f>IF($C24=-1,-1,VLOOKUP($C24,'HCAD Process'!$D$5:$CZ$504,VLOOKUP(BA$4,'Table Name'!$C$2:$D$100,2,FALSE),FALSE))</f>
        <v>7</v>
      </c>
      <c r="BB24" t="str">
        <f>IF($C24=-1,-1,VLOOKUP($C24,'HCAD Process'!$D$5:$CZ$504,VLOOKUP(BB$4,'Table Name'!$C$2:$D$100,2,FALSE),FALSE))</f>
        <v>LTS 1 2 3 15 16 &amp; 17 BLK 9</v>
      </c>
      <c r="BC24" t="str">
        <f>IF($C24=-1,-1,VLOOKUP($C24,'HCAD Process'!$D$5:$CZ$504,VLOOKUP(BC$4,'Table Name'!$C$2:$D$100,2,FALSE),FALSE))</f>
        <v>FAIRBANKS HEIGHTS</v>
      </c>
      <c r="BD24" t="str">
        <f>IF($C24=-1,-1,VLOOKUP($C24,'HCAD Process'!$D$5:$CZ$504,VLOOKUP(BD$4,'Table Name'!$C$2:$D$100,2,FALSE),FALSE))</f>
        <v>6007</v>
      </c>
      <c r="BE24" t="str">
        <f>IF($C24=-1,-1,VLOOKUP($C24,'HCAD Process'!$D$5:$CZ$504,VLOOKUP(BE$4,'Table Name'!$C$2:$D$100,2,FALSE),FALSE))</f>
        <v>Near Northwest</v>
      </c>
      <c r="BF24" t="str">
        <f>IF($C24=-1,-1,VLOOKUP($C24,'HCAD Process'!$D$5:$CZ$504,VLOOKUP(BF$4,'Table Name'!$C$2:$D$100,2,FALSE),FALSE))</f>
        <v>223</v>
      </c>
      <c r="BG24" t="str">
        <f>IF($C24=-1,-1,VLOOKUP($C24,'HCAD Process'!$D$5:$CZ$504,VLOOKUP(BG$4,'Table Name'!$C$2:$D$100,2,FALSE),FALSE))</f>
        <v>ISD 04 - Inside Beltway 8</v>
      </c>
      <c r="BH24" t="str">
        <f>IF($C24=-1,-1,VLOOKUP($C24,'HCAD Process'!$D$5:$CZ$504,VLOOKUP(BH$4,'Table Name'!$C$2:$D$100,2,FALSE),FALSE))</f>
        <v>9194.06</v>
      </c>
      <c r="BI24" t="str">
        <f>IF($C24=-1,-1,VLOOKUP($C24,'HCAD Process'!$D$5:$CZ$504,VLOOKUP(BI$4,'Table Name'!$C$2:$D$100,2,FALSE),FALSE))</f>
        <v>0</v>
      </c>
      <c r="BJ24" t="str">
        <f>IF($C24=-1,-1,VLOOKUP($C24,'HCAD Process'!$D$5:$CZ$504,VLOOKUP(BJ$4,'Table Name'!$C$2:$D$100,2,FALSE),FALSE))</f>
        <v>04</v>
      </c>
      <c r="BK24" t="str">
        <f>IF($C24=-1,-1,VLOOKUP($C24,'HCAD Process'!$D$5:$CZ$504,VLOOKUP(BK$4,'Table Name'!$C$2:$D$100,2,FALSE),FALSE))</f>
        <v>4962D</v>
      </c>
      <c r="BL24" t="str">
        <f>IF($C24=-1,-1,VLOOKUP($C24,'HCAD Process'!$D$5:$CZ$504,VLOOKUP(BL$4,'Table Name'!$C$2:$D$100,2,FALSE),FALSE))</f>
        <v>410T</v>
      </c>
      <c r="BM24" t="str">
        <f>IF($C24=-1,-1,VLOOKUP($C24,'HCAD Process'!$D$5:$CZ$504,VLOOKUP(BM$4,'Table Name'!$C$2:$D$100,2,FALSE),FALSE))</f>
        <v>004 040 041 042 043 044 045 633</v>
      </c>
      <c r="BN24" t="str">
        <f>IF($C24=-1,-1,VLOOKUP($C24,'HCAD Process'!$D$5:$CZ$504,VLOOKUP(BN$4,'Table Name'!$C$2:$D$100,2,FALSE),FALSE))</f>
        <v>Real, Commercial</v>
      </c>
      <c r="BO24" t="str">
        <f>IF($C24=-1,-1,VLOOKUP($C24,'HCAD Process'!$D$5:$CZ$504,VLOOKUP(BO$4,'Table Name'!$C$2:$D$100,2,FALSE),FALSE))</f>
        <v>F1</v>
      </c>
      <c r="BP24" t="str">
        <f>IF($C24=-1,-1,VLOOKUP($C24,'HCAD Process'!$D$5:$CZ$504,VLOOKUP(BP$4,'Table Name'!$C$2:$D$100,2,FALSE),FALSE))</f>
        <v>Real, Commercial</v>
      </c>
      <c r="BQ24" t="str">
        <f>IF($C24=-1,-1,VLOOKUP($C24,'HCAD Process'!$D$5:$CZ$504,VLOOKUP(BQ$4,'Table Name'!$C$2:$D$100,2,FALSE),FALSE))</f>
        <v>Warehouse - Metallic</v>
      </c>
      <c r="BR24" t="str">
        <f>IF($C24=-1,-1,VLOOKUP($C24,'HCAD Process'!$D$5:$CZ$504,VLOOKUP(BR$4,'Table Name'!$C$2:$D$100,2,FALSE),FALSE))</f>
        <v>Shell, Industrial</v>
      </c>
      <c r="BS24" t="str">
        <f>IF($C24=-1,-1,VLOOKUP($C24,'HCAD Process'!$D$5:$CZ$504,VLOOKUP(BS$4,'Table Name'!$C$2:$D$100,2,FALSE),FALSE))</f>
        <v>8001</v>
      </c>
      <c r="BT24" t="str">
        <f>IF($C24=-1,-1,VLOOKUP($C24,'HCAD Process'!$D$5:$CZ$504,VLOOKUP(BT$4,'Table Name'!$C$2:$D$100,2,FALSE),FALSE))</f>
        <v>Land Neighborhood Section 1</v>
      </c>
      <c r="BU24">
        <f>IF($C24=-1,-1,VLOOKUP($C24,'HCAD Process'!$D$5:$CZ$504,VLOOKUP(BU$4,'Table Name'!$C$2:$D$100,2,FALSE),FALSE))</f>
        <v>30000</v>
      </c>
      <c r="BV24" t="str">
        <f>IF($C24=-1,-1,VLOOKUP($C24,'HCAD Process'!$D$5:$CZ$504,VLOOKUP(BV$4,'Table Name'!$C$2:$D$100,2,FALSE),FALSE))</f>
        <v>SF</v>
      </c>
      <c r="BW24" t="str">
        <f>IF($C24=-1,-1,VLOOKUP($C24,'HCAD Process'!$D$5:$CZ$504,VLOOKUP(BW$4,'Table Name'!$C$2:$D$100,2,FALSE),FALSE))</f>
        <v>1.0000</v>
      </c>
      <c r="BX24" t="str">
        <f>IF($C24=-1,-1,VLOOKUP($C24,'HCAD Process'!$D$5:$CZ$504,VLOOKUP(BX$4,'Table Name'!$C$2:$D$100,2,FALSE),FALSE))</f>
        <v>1.0000</v>
      </c>
      <c r="BY24" t="str">
        <f>IF($C24=-1,-1,VLOOKUP($C24,'HCAD Process'!$D$5:$CZ$504,VLOOKUP(BY$4,'Table Name'!$C$2:$D$100,2,FALSE),FALSE))</f>
        <v>1.0000</v>
      </c>
      <c r="BZ24" t="str">
        <f>IF($C24=-1,-1,VLOOKUP($C24,'HCAD Process'!$D$5:$CZ$504,VLOOKUP(BZ$4,'Table Name'!$C$2:$D$100,2,FALSE),FALSE))</f>
        <v>1.0000</v>
      </c>
      <c r="CA24">
        <f>IF($C24=-1,-1,VLOOKUP($C24,'HCAD Process'!$D$5:$CZ$504,VLOOKUP(CA$4,'Table Name'!$C$2:$D$100,2,FALSE),FALSE))</f>
        <v>4</v>
      </c>
      <c r="CB24">
        <f>IF($C24=-1,-1,VLOOKUP($C24,'HCAD Process'!$D$5:$CZ$504,VLOOKUP(CB$4,'Table Name'!$C$2:$D$100,2,FALSE),FALSE))</f>
        <v>4</v>
      </c>
      <c r="CC24">
        <f>IF($C24=-1,-1,VLOOKUP($C24,'HCAD Process'!$D$5:$CZ$504,VLOOKUP(CC$4,'Table Name'!$C$2:$D$100,2,FALSE),FALSE))</f>
        <v>105000</v>
      </c>
      <c r="CD24">
        <f>IF($C24=-1,-1,VLOOKUP($C24,'HCAD Process'!$D$5:$CZ$504,VLOOKUP(CD$4,'Table Name'!$C$2:$D$100,2,FALSE),FALSE))</f>
        <v>-1</v>
      </c>
      <c r="CE24" t="str">
        <f>IF($C24=-1,-1,VLOOKUP($C24,'HCAD Process'!$D$5:$CZ$504,VLOOKUP(CE$4,'Table Name'!$C$2:$D$100,2,FALSE),FALSE))</f>
        <v>01321700900011</v>
      </c>
    </row>
    <row r="25" spans="2:83" x14ac:dyDescent="0.25">
      <c r="B25">
        <f t="shared" si="0"/>
        <v>21</v>
      </c>
      <c r="C25" t="str">
        <f t="array" ref="C25">IF(ISERROR(INDEX('HCAD Process'!CF$5:CF$504,MATCH(0,COUNTIF(C$4:C24,'HCAD Process'!CF$5:CF$504)+('HCAD Process'!CF$5:CF$504=-1),0))),-1,INDEX('HCAD Process'!CF$5:CF$504,MATCH(0,COUNTIF(C$4:C24,'HCAD Process'!CF$5:CF$504)+('HCAD Process'!CF$5:CF$504=-1),0)))</f>
        <v>01321801100031</v>
      </c>
      <c r="D25" t="str">
        <f>IF($C25=-1,-1,VLOOKUP($C25,'HCAD Process'!$D$5:$CZ$504,VLOOKUP(D$4,'Table Name'!$C$2:$D$100,2,FALSE),FALSE))</f>
        <v>0132180110003</v>
      </c>
      <c r="E25" t="str">
        <f>IF($C25=-1,-1,VLOOKUP($C25,'HCAD Process'!$D$5:$CZ$504,VLOOKUP(E$4,'Table Name'!$C$2:$D$100,2,FALSE),FALSE))</f>
        <v>03/01/2007</v>
      </c>
      <c r="F25" t="str">
        <f>IF($C25=-1,-1,VLOOKUP($C25,'HCAD Process'!$D$5:$CZ$504,VLOOKUP(F$4,'Table Name'!$C$2:$D$100,2,FALSE),FALSE))</f>
        <v>EMMOTT BUSINESS PARK LLC</v>
      </c>
      <c r="G25">
        <f>IF($C25=-1,-1,VLOOKUP($C25,'HCAD Process'!$D$5:$CZ$504,VLOOKUP(G$4,'Table Name'!$C$2:$D$100,2,FALSE),FALSE))</f>
        <v>0</v>
      </c>
      <c r="H25" t="str">
        <f>IF($C25=-1,-1,VLOOKUP($C25,'HCAD Process'!$D$5:$CZ$504,VLOOKUP(H$4,'Table Name'!$C$2:$D$100,2,FALSE),FALSE))</f>
        <v>Barris</v>
      </c>
      <c r="I25" t="str">
        <f>IF($C25=-1,-1,VLOOKUP($C25,'HCAD Process'!$D$5:$CZ$504,VLOOKUP(I$4,'Table Name'!$C$2:$D$100,2,FALSE),FALSE))</f>
        <v>0 SAN ANTONIO AVE 8</v>
      </c>
      <c r="J25" t="str">
        <f>IF($C25=-1,-1,VLOOKUP($C25,'HCAD Process'!$D$5:$CZ$504,VLOOKUP(J$4,'Table Name'!$C$2:$D$100,2,FALSE),FALSE))</f>
        <v>HOUSTON</v>
      </c>
      <c r="K25" t="str">
        <f>IF($C25=-1,-1,VLOOKUP($C25,'HCAD Process'!$D$5:$CZ$504,VLOOKUP(K$4,'Table Name'!$C$2:$D$100,2,FALSE),FALSE))</f>
        <v>77040</v>
      </c>
      <c r="L25">
        <f>IF($C25=-1,-1,VLOOKUP($C25,'HCAD Process'!$D$5:$CZ$504,VLOOKUP(L$4,'Table Name'!$C$2:$D$100,2,FALSE),FALSE))</f>
        <v>1759000</v>
      </c>
      <c r="M25">
        <f>IF($C25=-1,-1,VLOOKUP($C25,'HCAD Process'!$D$5:$CZ$504,VLOOKUP(M$4,'Table Name'!$C$2:$D$100,2,FALSE),FALSE))</f>
        <v>1931227</v>
      </c>
      <c r="N25">
        <f>IF($C25=-1,-1,VLOOKUP($C25,'HCAD Process'!$D$5:$CZ$504,VLOOKUP(N$4,'Table Name'!$C$2:$D$100,2,FALSE),FALSE))</f>
        <v>1930950</v>
      </c>
      <c r="O25">
        <f>IF($C25=-1,-1,VLOOKUP($C25,'HCAD Process'!$D$5:$CZ$504,VLOOKUP(O$4,'Table Name'!$C$2:$D$100,2,FALSE),FALSE))</f>
        <v>0</v>
      </c>
      <c r="P25" t="e">
        <f>IF($C25=-1,-1,VLOOKUP($C25,'HCAD Process'!$D$5:$CZ$504,VLOOKUP(P$4,'Table Name'!$C$2:$D$100,2,FALSE),FALSE))</f>
        <v>#REF!</v>
      </c>
      <c r="Q25" t="str">
        <f>IF($C25=-1,-1,VLOOKUP($C25,'HCAD Process'!$D$5:$CZ$504,VLOOKUP(Q$4,'Table Name'!$C$2:$D$100,2,FALSE),FALSE))</f>
        <v>COMMERCIAL</v>
      </c>
      <c r="R25" t="str">
        <f>IF($C25=-1,-1,VLOOKUP($C25,'HCAD Process'!$D$5:$CZ$504,VLOOKUP(R$4,'Table Name'!$C$2:$D$100,2,FALSE),FALSE))</f>
        <v>1</v>
      </c>
      <c r="S25" t="str">
        <f>IF($C25=-1,-1,VLOOKUP($C25,'HCAD Process'!$D$5:$CZ$504,VLOOKUP(S$4,'Table Name'!$C$2:$D$100,2,FALSE),FALSE))</f>
        <v>4399</v>
      </c>
      <c r="T25" t="str">
        <f>IF($C25=-1,-1,VLOOKUP($C25,'HCAD Process'!$D$5:$CZ$504,VLOOKUP(T$4,'Table Name'!$C$2:$D$100,2,FALSE),FALSE))</f>
        <v>8454</v>
      </c>
      <c r="U25" t="str">
        <f>IF($C25=-1,-1,VLOOKUP($C25,'HCAD Process'!$D$5:$CZ$504,VLOOKUP(U$4,'Table Name'!$C$2:$D$100,2,FALSE),FALSE))</f>
        <v>S</v>
      </c>
      <c r="V25" t="str">
        <f>IF($C25=-1,-1,VLOOKUP($C25,'HCAD Process'!$D$5:$CZ$504,VLOOKUP(V$4,'Table Name'!$C$2:$D$100,2,FALSE),FALSE))</f>
        <v>Open Steel Skeleton</v>
      </c>
      <c r="W25">
        <f>IF($C25=-1,-1,VLOOKUP($C25,'HCAD Process'!$D$5:$CZ$504,VLOOKUP(W$4,'Table Name'!$C$2:$D$100,2,FALSE),FALSE))</f>
        <v>131844</v>
      </c>
      <c r="X25">
        <f>IF($C25=-1,-1,VLOOKUP($C25,'HCAD Process'!$D$5:$CZ$504,VLOOKUP(X$4,'Table Name'!$C$2:$D$100,2,FALSE),FALSE))</f>
        <v>0</v>
      </c>
      <c r="Y25">
        <f>IF($C25=-1,-1,VLOOKUP($C25,'HCAD Process'!$D$5:$CZ$504,VLOOKUP(Y$4,'Table Name'!$C$2:$D$100,2,FALSE),FALSE))</f>
        <v>212652</v>
      </c>
      <c r="Z25">
        <f>IF($C25=-1,-1,VLOOKUP($C25,'HCAD Process'!$D$5:$CZ$504,VLOOKUP(Z$4,'Table Name'!$C$2:$D$100,2,FALSE),FALSE))</f>
        <v>0</v>
      </c>
      <c r="AA25" t="str">
        <f>IF($C25=-1,-1,VLOOKUP($C25,'HCAD Process'!$D$5:$CZ$504,VLOOKUP(AA$4,'Table Name'!$C$2:$D$100,2,FALSE),FALSE))</f>
        <v>.380000</v>
      </c>
      <c r="AB25" t="str">
        <f>IF($C25=-1,-1,VLOOKUP($C25,'HCAD Process'!$D$5:$CZ$504,VLOOKUP(AB$4,'Table Name'!$C$2:$D$100,2,FALSE),FALSE))</f>
        <v>C</v>
      </c>
      <c r="AC25" t="str">
        <f>IF($C25=-1,-1,VLOOKUP($C25,'HCAD Process'!$D$5:$CZ$504,VLOOKUP(AC$4,'Table Name'!$C$2:$D$100,2,FALSE),FALSE))</f>
        <v>Average</v>
      </c>
      <c r="AD25" t="str">
        <f>IF($C25=-1,-1,VLOOKUP($C25,'HCAD Process'!$D$5:$CZ$504,VLOOKUP(AD$4,'Table Name'!$C$2:$D$100,2,FALSE),FALSE))</f>
        <v>1994</v>
      </c>
      <c r="AE25" t="str">
        <f>IF($C25=-1,-1,VLOOKUP($C25,'HCAD Process'!$D$5:$CZ$504,VLOOKUP(AE$4,'Table Name'!$C$2:$D$100,2,FALSE),FALSE))</f>
        <v>1994</v>
      </c>
      <c r="AF25" t="str">
        <f>IF($C25=-1,-1,VLOOKUP($C25,'HCAD Process'!$D$5:$CZ$504,VLOOKUP(AF$4,'Table Name'!$C$2:$D$100,2,FALSE),FALSE))</f>
        <v>0</v>
      </c>
      <c r="AG25" t="str">
        <f>IF($C25=-1,-1,VLOOKUP($C25,'HCAD Process'!$D$5:$CZ$504,VLOOKUP(AG$4,'Table Name'!$C$2:$D$100,2,FALSE),FALSE))</f>
        <v>1995</v>
      </c>
      <c r="AH25" t="str">
        <f>IF($C25=-1,-1,VLOOKUP($C25,'HCAD Process'!$D$5:$CZ$504,VLOOKUP(AH$4,'Table Name'!$C$2:$D$100,2,FALSE),FALSE))</f>
        <v>HTS</v>
      </c>
      <c r="AI25" t="str">
        <f>IF($C25=-1,-1,VLOOKUP($C25,'HCAD Process'!$D$5:$CZ$504,VLOOKUP(AI$4,'Table Name'!$C$2:$D$100,2,FALSE),FALSE))</f>
        <v>01/01/2004</v>
      </c>
      <c r="AJ25" t="str">
        <f>IF($C25=-1,-1,VLOOKUP($C25,'HCAD Process'!$D$5:$CZ$504,VLOOKUP(AJ$4,'Table Name'!$C$2:$D$100,2,FALSE),FALSE))</f>
        <v>NO UTILITIES ON BLDG, SHELL ONLY</v>
      </c>
      <c r="AK25">
        <f>IF($C25=-1,-1,VALUE(VLOOKUP($C25,'HCAD Process'!$D$5:$CZ$504,VLOOKUP(AK$4,'Table Name'!$C$2:$D$100,2,FALSE),FALSE)))</f>
        <v>5400</v>
      </c>
      <c r="AL25">
        <f>IF($C25=-1,-1,VLOOKUP($C25,'HCAD Process'!$D$5:$CZ$504,VLOOKUP(AL$4,'Table Name'!$C$2:$D$100,2,FALSE),FALSE))</f>
        <v>5400</v>
      </c>
      <c r="AM25">
        <f>IF($C25=-1,-1,VLOOKUP($C25,'HCAD Process'!$D$5:$CZ$504,VLOOKUP(AM$4,'Table Name'!$C$2:$D$100,2,FALSE),FALSE))</f>
        <v>0</v>
      </c>
      <c r="AN25">
        <f>IF($C25=-1,-1,VLOOKUP($C25,'HCAD Process'!$D$5:$CZ$504,VLOOKUP(AN$4,'Table Name'!$C$2:$D$100,2,FALSE),FALSE))</f>
        <v>0</v>
      </c>
      <c r="AO25">
        <f>IF($C25=-1,-1,VLOOKUP($C25,'HCAD Process'!$D$5:$CZ$504,VLOOKUP(AO$4,'Table Name'!$C$2:$D$100,2,FALSE),FALSE))</f>
        <v>0</v>
      </c>
      <c r="AP25">
        <f>IF($C25=-1,-1,VLOOKUP($C25,'HCAD Process'!$D$5:$CZ$504,VLOOKUP(AP$4,'Table Name'!$C$2:$D$100,2,FALSE),FALSE))</f>
        <v>5400</v>
      </c>
      <c r="AQ25">
        <f>IF($C25=-1,-1,VLOOKUP($C25,'HCAD Process'!$D$5:$CZ$504,VLOOKUP(AQ$4,'Table Name'!$C$2:$D$100,2,FALSE),FALSE))</f>
        <v>420</v>
      </c>
      <c r="AR25">
        <f>IF($C25=-1,-1,VLOOKUP($C25,'HCAD Process'!$D$5:$CZ$504,VLOOKUP(AR$4,'Table Name'!$C$2:$D$100,2,FALSE),FALSE))</f>
        <v>1</v>
      </c>
      <c r="AS25">
        <f>IF($C25=-1,-1,VLOOKUP($C25,'HCAD Process'!$D$5:$CZ$504,VLOOKUP(AS$4,'Table Name'!$C$2:$D$100,2,FALSE),FALSE))</f>
        <v>0</v>
      </c>
      <c r="AT25">
        <f>IF($C25=-1,-1,VLOOKUP($C25,'HCAD Process'!$D$5:$CZ$504,VLOOKUP(AT$4,'Table Name'!$C$2:$D$100,2,FALSE),FALSE))</f>
        <v>0</v>
      </c>
      <c r="AU25">
        <f>IF($C25=-1,-1,VLOOKUP($C25,'HCAD Process'!$D$5:$CZ$504,VLOOKUP(AU$4,'Table Name'!$C$2:$D$100,2,FALSE),FALSE))</f>
        <v>0</v>
      </c>
      <c r="AV25" t="str">
        <f>IF($C25=-1,-1,VLOOKUP($C25,'HCAD Process'!$D$5:$CZ$504,VLOOKUP(AV$4,'Table Name'!$C$2:$D$100,2,FALSE),FALSE))</f>
        <v>8</v>
      </c>
      <c r="AW25">
        <f>IF($C25=-1,-1,VLOOKUP($C25,'HCAD Process'!$D$5:$CZ$504,VLOOKUP(AW$4,'Table Name'!$C$2:$D$100,2,FALSE),FALSE))</f>
        <v>0</v>
      </c>
      <c r="AX25">
        <f>IF($C25=-1,-1,VLOOKUP($C25,'HCAD Process'!$D$5:$CZ$504,VLOOKUP(AX$4,'Table Name'!$C$2:$D$100,2,FALSE),FALSE))</f>
        <v>0</v>
      </c>
      <c r="AY25">
        <f>IF($C25=-1,-1,VLOOKUP($C25,'HCAD Process'!$D$5:$CZ$504,VLOOKUP(AY$4,'Table Name'!$C$2:$D$100,2,FALSE),FALSE))</f>
        <v>0</v>
      </c>
      <c r="AZ25">
        <f>IF($C25=-1,-1,VLOOKUP($C25,'HCAD Process'!$D$5:$CZ$504,VLOOKUP(AZ$4,'Table Name'!$C$2:$D$100,2,FALSE),FALSE))</f>
        <v>0</v>
      </c>
      <c r="BA25" t="str">
        <f>IF($C25=-1,-1,VLOOKUP($C25,'HCAD Process'!$D$5:$CZ$504,VLOOKUP(BA$4,'Table Name'!$C$2:$D$100,2,FALSE),FALSE))</f>
        <v>7</v>
      </c>
      <c r="BB25" t="str">
        <f>IF($C25=-1,-1,VLOOKUP($C25,'HCAD Process'!$D$5:$CZ$504,VLOOKUP(BB$4,'Table Name'!$C$2:$D$100,2,FALSE),FALSE))</f>
        <v>LTS 1 THRU 24 BLK 11</v>
      </c>
      <c r="BC25" t="str">
        <f>IF($C25=-1,-1,VLOOKUP($C25,'HCAD Process'!$D$5:$CZ$504,VLOOKUP(BC$4,'Table Name'!$C$2:$D$100,2,FALSE),FALSE))</f>
        <v>FAIRBANKS HEIGHTS</v>
      </c>
      <c r="BD25" t="str">
        <f>IF($C25=-1,-1,VLOOKUP($C25,'HCAD Process'!$D$5:$CZ$504,VLOOKUP(BD$4,'Table Name'!$C$2:$D$100,2,FALSE),FALSE))</f>
        <v>6007</v>
      </c>
      <c r="BE25" t="str">
        <f>IF($C25=-1,-1,VLOOKUP($C25,'HCAD Process'!$D$5:$CZ$504,VLOOKUP(BE$4,'Table Name'!$C$2:$D$100,2,FALSE),FALSE))</f>
        <v>Near Northwest</v>
      </c>
      <c r="BF25" t="str">
        <f>IF($C25=-1,-1,VLOOKUP($C25,'HCAD Process'!$D$5:$CZ$504,VLOOKUP(BF$4,'Table Name'!$C$2:$D$100,2,FALSE),FALSE))</f>
        <v>223</v>
      </c>
      <c r="BG25" t="str">
        <f>IF($C25=-1,-1,VLOOKUP($C25,'HCAD Process'!$D$5:$CZ$504,VLOOKUP(BG$4,'Table Name'!$C$2:$D$100,2,FALSE),FALSE))</f>
        <v>ISD 04 - Inside Beltway 8</v>
      </c>
      <c r="BH25" t="str">
        <f>IF($C25=-1,-1,VLOOKUP($C25,'HCAD Process'!$D$5:$CZ$504,VLOOKUP(BH$4,'Table Name'!$C$2:$D$100,2,FALSE),FALSE))</f>
        <v>9194.06</v>
      </c>
      <c r="BI25" t="str">
        <f>IF($C25=-1,-1,VLOOKUP($C25,'HCAD Process'!$D$5:$CZ$504,VLOOKUP(BI$4,'Table Name'!$C$2:$D$100,2,FALSE),FALSE))</f>
        <v>0</v>
      </c>
      <c r="BJ25" t="str">
        <f>IF($C25=-1,-1,VLOOKUP($C25,'HCAD Process'!$D$5:$CZ$504,VLOOKUP(BJ$4,'Table Name'!$C$2:$D$100,2,FALSE),FALSE))</f>
        <v>04</v>
      </c>
      <c r="BK25" t="str">
        <f>IF($C25=-1,-1,VLOOKUP($C25,'HCAD Process'!$D$5:$CZ$504,VLOOKUP(BK$4,'Table Name'!$C$2:$D$100,2,FALSE),FALSE))</f>
        <v>4962D</v>
      </c>
      <c r="BL25" t="str">
        <f>IF($C25=-1,-1,VLOOKUP($C25,'HCAD Process'!$D$5:$CZ$504,VLOOKUP(BL$4,'Table Name'!$C$2:$D$100,2,FALSE),FALSE))</f>
        <v>410T</v>
      </c>
      <c r="BM25" t="str">
        <f>IF($C25=-1,-1,VLOOKUP($C25,'HCAD Process'!$D$5:$CZ$504,VLOOKUP(BM$4,'Table Name'!$C$2:$D$100,2,FALSE),FALSE))</f>
        <v>004 040 041 042 043 044 045 633</v>
      </c>
      <c r="BN25" t="str">
        <f>IF($C25=-1,-1,VLOOKUP($C25,'HCAD Process'!$D$5:$CZ$504,VLOOKUP(BN$4,'Table Name'!$C$2:$D$100,2,FALSE),FALSE))</f>
        <v>Real, Commercial</v>
      </c>
      <c r="BO25" t="str">
        <f>IF($C25=-1,-1,VLOOKUP($C25,'HCAD Process'!$D$5:$CZ$504,VLOOKUP(BO$4,'Table Name'!$C$2:$D$100,2,FALSE),FALSE))</f>
        <v>F1</v>
      </c>
      <c r="BP25" t="str">
        <f>IF($C25=-1,-1,VLOOKUP($C25,'HCAD Process'!$D$5:$CZ$504,VLOOKUP(BP$4,'Table Name'!$C$2:$D$100,2,FALSE),FALSE))</f>
        <v>Real, Commercial</v>
      </c>
      <c r="BQ25" t="str">
        <f>IF($C25=-1,-1,VLOOKUP($C25,'HCAD Process'!$D$5:$CZ$504,VLOOKUP(BQ$4,'Table Name'!$C$2:$D$100,2,FALSE),FALSE))</f>
        <v>Warehouse - Metallic</v>
      </c>
      <c r="BR25" t="str">
        <f>IF($C25=-1,-1,VLOOKUP($C25,'HCAD Process'!$D$5:$CZ$504,VLOOKUP(BR$4,'Table Name'!$C$2:$D$100,2,FALSE),FALSE))</f>
        <v>Shell, Industrial</v>
      </c>
      <c r="BS25" t="str">
        <f>IF($C25=-1,-1,VLOOKUP($C25,'HCAD Process'!$D$5:$CZ$504,VLOOKUP(BS$4,'Table Name'!$C$2:$D$100,2,FALSE),FALSE))</f>
        <v>8001</v>
      </c>
      <c r="BT25" t="str">
        <f>IF($C25=-1,-1,VLOOKUP($C25,'HCAD Process'!$D$5:$CZ$504,VLOOKUP(BT$4,'Table Name'!$C$2:$D$100,2,FALSE),FALSE))</f>
        <v>Land Neighborhood Section 1</v>
      </c>
      <c r="BU25">
        <f>IF($C25=-1,-1,VLOOKUP($C25,'HCAD Process'!$D$5:$CZ$504,VLOOKUP(BU$4,'Table Name'!$C$2:$D$100,2,FALSE),FALSE))</f>
        <v>119999</v>
      </c>
      <c r="BV25" t="str">
        <f>IF($C25=-1,-1,VLOOKUP($C25,'HCAD Process'!$D$5:$CZ$504,VLOOKUP(BV$4,'Table Name'!$C$2:$D$100,2,FALSE),FALSE))</f>
        <v>SF</v>
      </c>
      <c r="BW25" t="str">
        <f>IF($C25=-1,-1,VLOOKUP($C25,'HCAD Process'!$D$5:$CZ$504,VLOOKUP(BW$4,'Table Name'!$C$2:$D$100,2,FALSE),FALSE))</f>
        <v>1.0000</v>
      </c>
      <c r="BX25" t="str">
        <f>IF($C25=-1,-1,VLOOKUP($C25,'HCAD Process'!$D$5:$CZ$504,VLOOKUP(BX$4,'Table Name'!$C$2:$D$100,2,FALSE),FALSE))</f>
        <v>1.0000</v>
      </c>
      <c r="BY25" t="str">
        <f>IF($C25=-1,-1,VLOOKUP($C25,'HCAD Process'!$D$5:$CZ$504,VLOOKUP(BY$4,'Table Name'!$C$2:$D$100,2,FALSE),FALSE))</f>
        <v>1.0000</v>
      </c>
      <c r="BZ25" t="str">
        <f>IF($C25=-1,-1,VLOOKUP($C25,'HCAD Process'!$D$5:$CZ$504,VLOOKUP(BZ$4,'Table Name'!$C$2:$D$100,2,FALSE),FALSE))</f>
        <v>1.0000</v>
      </c>
      <c r="CA25">
        <f>IF($C25=-1,-1,VLOOKUP($C25,'HCAD Process'!$D$5:$CZ$504,VLOOKUP(CA$4,'Table Name'!$C$2:$D$100,2,FALSE),FALSE))</f>
        <v>4</v>
      </c>
      <c r="CB25">
        <f>IF($C25=-1,-1,VLOOKUP($C25,'HCAD Process'!$D$5:$CZ$504,VLOOKUP(CB$4,'Table Name'!$C$2:$D$100,2,FALSE),FALSE))</f>
        <v>4</v>
      </c>
      <c r="CC25">
        <f>IF($C25=-1,-1,VLOOKUP($C25,'HCAD Process'!$D$5:$CZ$504,VLOOKUP(CC$4,'Table Name'!$C$2:$D$100,2,FALSE),FALSE))</f>
        <v>419997</v>
      </c>
      <c r="CD25">
        <f>IF($C25=-1,-1,VLOOKUP($C25,'HCAD Process'!$D$5:$CZ$504,VLOOKUP(CD$4,'Table Name'!$C$2:$D$100,2,FALSE),FALSE))</f>
        <v>-1</v>
      </c>
      <c r="CE25" t="str">
        <f>IF($C25=-1,-1,VLOOKUP($C25,'HCAD Process'!$D$5:$CZ$504,VLOOKUP(CE$4,'Table Name'!$C$2:$D$100,2,FALSE),FALSE))</f>
        <v>01321801100031</v>
      </c>
    </row>
    <row r="26" spans="2:83" x14ac:dyDescent="0.25">
      <c r="B26">
        <f t="shared" si="0"/>
        <v>22</v>
      </c>
      <c r="C26" t="str">
        <f t="array" ref="C26">IF(ISERROR(INDEX('HCAD Process'!CF$5:CF$504,MATCH(0,COUNTIF(C$4:C25,'HCAD Process'!CF$5:CF$504)+('HCAD Process'!CF$5:CF$504=-1),0))),-1,INDEX('HCAD Process'!CF$5:CF$504,MATCH(0,COUNTIF(C$4:C25,'HCAD Process'!CF$5:CF$504)+('HCAD Process'!CF$5:CF$504=-1),0)))</f>
        <v>01321801100032</v>
      </c>
      <c r="D26" t="str">
        <f>IF($C26=-1,-1,VLOOKUP($C26,'HCAD Process'!$D$5:$CZ$504,VLOOKUP(D$4,'Table Name'!$C$2:$D$100,2,FALSE),FALSE))</f>
        <v>0132180110003</v>
      </c>
      <c r="E26" t="str">
        <f>IF($C26=-1,-1,VLOOKUP($C26,'HCAD Process'!$D$5:$CZ$504,VLOOKUP(E$4,'Table Name'!$C$2:$D$100,2,FALSE),FALSE))</f>
        <v>03/01/2007</v>
      </c>
      <c r="F26" t="str">
        <f>IF($C26=-1,-1,VLOOKUP($C26,'HCAD Process'!$D$5:$CZ$504,VLOOKUP(F$4,'Table Name'!$C$2:$D$100,2,FALSE),FALSE))</f>
        <v>EMMOTT BUSINESS PARK LLC</v>
      </c>
      <c r="G26">
        <f>IF($C26=-1,-1,VLOOKUP($C26,'HCAD Process'!$D$5:$CZ$504,VLOOKUP(G$4,'Table Name'!$C$2:$D$100,2,FALSE),FALSE))</f>
        <v>0</v>
      </c>
      <c r="H26" t="str">
        <f>IF($C26=-1,-1,VLOOKUP($C26,'HCAD Process'!$D$5:$CZ$504,VLOOKUP(H$4,'Table Name'!$C$2:$D$100,2,FALSE),FALSE))</f>
        <v>Barris</v>
      </c>
      <c r="I26" t="str">
        <f>IF($C26=-1,-1,VLOOKUP($C26,'HCAD Process'!$D$5:$CZ$504,VLOOKUP(I$4,'Table Name'!$C$2:$D$100,2,FALSE),FALSE))</f>
        <v>0 SAN ANTONIO AVE 8</v>
      </c>
      <c r="J26" t="str">
        <f>IF($C26=-1,-1,VLOOKUP($C26,'HCAD Process'!$D$5:$CZ$504,VLOOKUP(J$4,'Table Name'!$C$2:$D$100,2,FALSE),FALSE))</f>
        <v>HOUSTON</v>
      </c>
      <c r="K26" t="str">
        <f>IF($C26=-1,-1,VLOOKUP($C26,'HCAD Process'!$D$5:$CZ$504,VLOOKUP(K$4,'Table Name'!$C$2:$D$100,2,FALSE),FALSE))</f>
        <v>77040</v>
      </c>
      <c r="L26">
        <f>IF($C26=-1,-1,VLOOKUP($C26,'HCAD Process'!$D$5:$CZ$504,VLOOKUP(L$4,'Table Name'!$C$2:$D$100,2,FALSE),FALSE))</f>
        <v>1759000</v>
      </c>
      <c r="M26">
        <f>IF($C26=-1,-1,VLOOKUP($C26,'HCAD Process'!$D$5:$CZ$504,VLOOKUP(M$4,'Table Name'!$C$2:$D$100,2,FALSE),FALSE))</f>
        <v>1931227</v>
      </c>
      <c r="N26">
        <f>IF($C26=-1,-1,VLOOKUP($C26,'HCAD Process'!$D$5:$CZ$504,VLOOKUP(N$4,'Table Name'!$C$2:$D$100,2,FALSE),FALSE))</f>
        <v>1930950</v>
      </c>
      <c r="O26">
        <f>IF($C26=-1,-1,VLOOKUP($C26,'HCAD Process'!$D$5:$CZ$504,VLOOKUP(O$4,'Table Name'!$C$2:$D$100,2,FALSE),FALSE))</f>
        <v>0</v>
      </c>
      <c r="P26" t="e">
        <f>IF($C26=-1,-1,VLOOKUP($C26,'HCAD Process'!$D$5:$CZ$504,VLOOKUP(P$4,'Table Name'!$C$2:$D$100,2,FALSE),FALSE))</f>
        <v>#REF!</v>
      </c>
      <c r="Q26" t="str">
        <f>IF($C26=-1,-1,VLOOKUP($C26,'HCAD Process'!$D$5:$CZ$504,VLOOKUP(Q$4,'Table Name'!$C$2:$D$100,2,FALSE),FALSE))</f>
        <v>COMMERCIAL</v>
      </c>
      <c r="R26" t="str">
        <f>IF($C26=-1,-1,VLOOKUP($C26,'HCAD Process'!$D$5:$CZ$504,VLOOKUP(R$4,'Table Name'!$C$2:$D$100,2,FALSE),FALSE))</f>
        <v>2</v>
      </c>
      <c r="S26" t="str">
        <f>IF($C26=-1,-1,VLOOKUP($C26,'HCAD Process'!$D$5:$CZ$504,VLOOKUP(S$4,'Table Name'!$C$2:$D$100,2,FALSE),FALSE))</f>
        <v>4399</v>
      </c>
      <c r="T26" t="str">
        <f>IF($C26=-1,-1,VLOOKUP($C26,'HCAD Process'!$D$5:$CZ$504,VLOOKUP(T$4,'Table Name'!$C$2:$D$100,2,FALSE),FALSE))</f>
        <v>8454</v>
      </c>
      <c r="U26" t="str">
        <f>IF($C26=-1,-1,VLOOKUP($C26,'HCAD Process'!$D$5:$CZ$504,VLOOKUP(U$4,'Table Name'!$C$2:$D$100,2,FALSE),FALSE))</f>
        <v>S</v>
      </c>
      <c r="V26" t="str">
        <f>IF($C26=-1,-1,VLOOKUP($C26,'HCAD Process'!$D$5:$CZ$504,VLOOKUP(V$4,'Table Name'!$C$2:$D$100,2,FALSE),FALSE))</f>
        <v>Open Steel Skeleton</v>
      </c>
      <c r="W26">
        <f>IF($C26=-1,-1,VLOOKUP($C26,'HCAD Process'!$D$5:$CZ$504,VLOOKUP(W$4,'Table Name'!$C$2:$D$100,2,FALSE),FALSE))</f>
        <v>237816</v>
      </c>
      <c r="X26">
        <f>IF($C26=-1,-1,VLOOKUP($C26,'HCAD Process'!$D$5:$CZ$504,VLOOKUP(X$4,'Table Name'!$C$2:$D$100,2,FALSE),FALSE))</f>
        <v>0</v>
      </c>
      <c r="Y26">
        <f>IF($C26=-1,-1,VLOOKUP($C26,'HCAD Process'!$D$5:$CZ$504,VLOOKUP(Y$4,'Table Name'!$C$2:$D$100,2,FALSE),FALSE))</f>
        <v>389862</v>
      </c>
      <c r="Z26">
        <f>IF($C26=-1,-1,VLOOKUP($C26,'HCAD Process'!$D$5:$CZ$504,VLOOKUP(Z$4,'Table Name'!$C$2:$D$100,2,FALSE),FALSE))</f>
        <v>0</v>
      </c>
      <c r="AA26" t="str">
        <f>IF($C26=-1,-1,VLOOKUP($C26,'HCAD Process'!$D$5:$CZ$504,VLOOKUP(AA$4,'Table Name'!$C$2:$D$100,2,FALSE),FALSE))</f>
        <v>.390000</v>
      </c>
      <c r="AB26" t="str">
        <f>IF($C26=-1,-1,VLOOKUP($C26,'HCAD Process'!$D$5:$CZ$504,VLOOKUP(AB$4,'Table Name'!$C$2:$D$100,2,FALSE),FALSE))</f>
        <v>C</v>
      </c>
      <c r="AC26" t="str">
        <f>IF($C26=-1,-1,VLOOKUP($C26,'HCAD Process'!$D$5:$CZ$504,VLOOKUP(AC$4,'Table Name'!$C$2:$D$100,2,FALSE),FALSE))</f>
        <v>Average</v>
      </c>
      <c r="AD26" t="str">
        <f>IF($C26=-1,-1,VLOOKUP($C26,'HCAD Process'!$D$5:$CZ$504,VLOOKUP(AD$4,'Table Name'!$C$2:$D$100,2,FALSE),FALSE))</f>
        <v>1993</v>
      </c>
      <c r="AE26" t="str">
        <f>IF($C26=-1,-1,VLOOKUP($C26,'HCAD Process'!$D$5:$CZ$504,VLOOKUP(AE$4,'Table Name'!$C$2:$D$100,2,FALSE),FALSE))</f>
        <v>1993</v>
      </c>
      <c r="AF26" t="str">
        <f>IF($C26=-1,-1,VLOOKUP($C26,'HCAD Process'!$D$5:$CZ$504,VLOOKUP(AF$4,'Table Name'!$C$2:$D$100,2,FALSE),FALSE))</f>
        <v>0</v>
      </c>
      <c r="AG26" t="str">
        <f>IF($C26=-1,-1,VLOOKUP($C26,'HCAD Process'!$D$5:$CZ$504,VLOOKUP(AG$4,'Table Name'!$C$2:$D$100,2,FALSE),FALSE))</f>
        <v>1994</v>
      </c>
      <c r="AH26">
        <f>IF($C26=-1,-1,VLOOKUP($C26,'HCAD Process'!$D$5:$CZ$504,VLOOKUP(AH$4,'Table Name'!$C$2:$D$100,2,FALSE),FALSE))</f>
        <v>0</v>
      </c>
      <c r="AI26" t="str">
        <f>IF($C26=-1,-1,VLOOKUP($C26,'HCAD Process'!$D$5:$CZ$504,VLOOKUP(AI$4,'Table Name'!$C$2:$D$100,2,FALSE),FALSE))</f>
        <v>01/01/1997</v>
      </c>
      <c r="AJ26">
        <f>IF($C26=-1,-1,VLOOKUP($C26,'HCAD Process'!$D$5:$CZ$504,VLOOKUP(AJ$4,'Table Name'!$C$2:$D$100,2,FALSE),FALSE))</f>
        <v>0</v>
      </c>
      <c r="AK26">
        <f>IF($C26=-1,-1,VALUE(VLOOKUP($C26,'HCAD Process'!$D$5:$CZ$504,VLOOKUP(AK$4,'Table Name'!$C$2:$D$100,2,FALSE),FALSE)))</f>
        <v>9900</v>
      </c>
      <c r="AL26">
        <f>IF($C26=-1,-1,VLOOKUP($C26,'HCAD Process'!$D$5:$CZ$504,VLOOKUP(AL$4,'Table Name'!$C$2:$D$100,2,FALSE),FALSE))</f>
        <v>12650</v>
      </c>
      <c r="AM26">
        <f>IF($C26=-1,-1,VLOOKUP($C26,'HCAD Process'!$D$5:$CZ$504,VLOOKUP(AM$4,'Table Name'!$C$2:$D$100,2,FALSE),FALSE))</f>
        <v>0</v>
      </c>
      <c r="AN26">
        <f>IF($C26=-1,-1,VLOOKUP($C26,'HCAD Process'!$D$5:$CZ$504,VLOOKUP(AN$4,'Table Name'!$C$2:$D$100,2,FALSE),FALSE))</f>
        <v>0</v>
      </c>
      <c r="AO26">
        <f>IF($C26=-1,-1,VLOOKUP($C26,'HCAD Process'!$D$5:$CZ$504,VLOOKUP(AO$4,'Table Name'!$C$2:$D$100,2,FALSE),FALSE))</f>
        <v>0</v>
      </c>
      <c r="AP26">
        <f>IF($C26=-1,-1,VLOOKUP($C26,'HCAD Process'!$D$5:$CZ$504,VLOOKUP(AP$4,'Table Name'!$C$2:$D$100,2,FALSE),FALSE))</f>
        <v>9900</v>
      </c>
      <c r="AQ26">
        <f>IF($C26=-1,-1,VLOOKUP($C26,'HCAD Process'!$D$5:$CZ$504,VLOOKUP(AQ$4,'Table Name'!$C$2:$D$100,2,FALSE),FALSE))</f>
        <v>470</v>
      </c>
      <c r="AR26">
        <f>IF($C26=-1,-1,VLOOKUP($C26,'HCAD Process'!$D$5:$CZ$504,VLOOKUP(AR$4,'Table Name'!$C$2:$D$100,2,FALSE),FALSE))</f>
        <v>1</v>
      </c>
      <c r="AS26">
        <f>IF($C26=-1,-1,VLOOKUP($C26,'HCAD Process'!$D$5:$CZ$504,VLOOKUP(AS$4,'Table Name'!$C$2:$D$100,2,FALSE),FALSE))</f>
        <v>0</v>
      </c>
      <c r="AT26">
        <f>IF($C26=-1,-1,VLOOKUP($C26,'HCAD Process'!$D$5:$CZ$504,VLOOKUP(AT$4,'Table Name'!$C$2:$D$100,2,FALSE),FALSE))</f>
        <v>0</v>
      </c>
      <c r="AU26">
        <f>IF($C26=-1,-1,VLOOKUP($C26,'HCAD Process'!$D$5:$CZ$504,VLOOKUP(AU$4,'Table Name'!$C$2:$D$100,2,FALSE),FALSE))</f>
        <v>0</v>
      </c>
      <c r="AV26" t="str">
        <f>IF($C26=-1,-1,VLOOKUP($C26,'HCAD Process'!$D$5:$CZ$504,VLOOKUP(AV$4,'Table Name'!$C$2:$D$100,2,FALSE),FALSE))</f>
        <v>8</v>
      </c>
      <c r="AW26">
        <f>IF($C26=-1,-1,VLOOKUP($C26,'HCAD Process'!$D$5:$CZ$504,VLOOKUP(AW$4,'Table Name'!$C$2:$D$100,2,FALSE),FALSE))</f>
        <v>0</v>
      </c>
      <c r="AX26">
        <f>IF($C26=-1,-1,VLOOKUP($C26,'HCAD Process'!$D$5:$CZ$504,VLOOKUP(AX$4,'Table Name'!$C$2:$D$100,2,FALSE),FALSE))</f>
        <v>0</v>
      </c>
      <c r="AY26">
        <f>IF($C26=-1,-1,VLOOKUP($C26,'HCAD Process'!$D$5:$CZ$504,VLOOKUP(AY$4,'Table Name'!$C$2:$D$100,2,FALSE),FALSE))</f>
        <v>0</v>
      </c>
      <c r="AZ26">
        <f>IF($C26=-1,-1,VLOOKUP($C26,'HCAD Process'!$D$5:$CZ$504,VLOOKUP(AZ$4,'Table Name'!$C$2:$D$100,2,FALSE),FALSE))</f>
        <v>0</v>
      </c>
      <c r="BA26" t="str">
        <f>IF($C26=-1,-1,VLOOKUP($C26,'HCAD Process'!$D$5:$CZ$504,VLOOKUP(BA$4,'Table Name'!$C$2:$D$100,2,FALSE),FALSE))</f>
        <v>7</v>
      </c>
      <c r="BB26" t="str">
        <f>IF($C26=-1,-1,VLOOKUP($C26,'HCAD Process'!$D$5:$CZ$504,VLOOKUP(BB$4,'Table Name'!$C$2:$D$100,2,FALSE),FALSE))</f>
        <v>LTS 1 THRU 24 BLK 11</v>
      </c>
      <c r="BC26" t="str">
        <f>IF($C26=-1,-1,VLOOKUP($C26,'HCAD Process'!$D$5:$CZ$504,VLOOKUP(BC$4,'Table Name'!$C$2:$D$100,2,FALSE),FALSE))</f>
        <v>FAIRBANKS HEIGHTS</v>
      </c>
      <c r="BD26" t="str">
        <f>IF($C26=-1,-1,VLOOKUP($C26,'HCAD Process'!$D$5:$CZ$504,VLOOKUP(BD$4,'Table Name'!$C$2:$D$100,2,FALSE),FALSE))</f>
        <v>6007</v>
      </c>
      <c r="BE26" t="str">
        <f>IF($C26=-1,-1,VLOOKUP($C26,'HCAD Process'!$D$5:$CZ$504,VLOOKUP(BE$4,'Table Name'!$C$2:$D$100,2,FALSE),FALSE))</f>
        <v>Near Northwest</v>
      </c>
      <c r="BF26" t="str">
        <f>IF($C26=-1,-1,VLOOKUP($C26,'HCAD Process'!$D$5:$CZ$504,VLOOKUP(BF$4,'Table Name'!$C$2:$D$100,2,FALSE),FALSE))</f>
        <v>223</v>
      </c>
      <c r="BG26" t="str">
        <f>IF($C26=-1,-1,VLOOKUP($C26,'HCAD Process'!$D$5:$CZ$504,VLOOKUP(BG$4,'Table Name'!$C$2:$D$100,2,FALSE),FALSE))</f>
        <v>ISD 04 - Inside Beltway 8</v>
      </c>
      <c r="BH26" t="str">
        <f>IF($C26=-1,-1,VLOOKUP($C26,'HCAD Process'!$D$5:$CZ$504,VLOOKUP(BH$4,'Table Name'!$C$2:$D$100,2,FALSE),FALSE))</f>
        <v>9194.06</v>
      </c>
      <c r="BI26" t="str">
        <f>IF($C26=-1,-1,VLOOKUP($C26,'HCAD Process'!$D$5:$CZ$504,VLOOKUP(BI$4,'Table Name'!$C$2:$D$100,2,FALSE),FALSE))</f>
        <v>0</v>
      </c>
      <c r="BJ26" t="str">
        <f>IF($C26=-1,-1,VLOOKUP($C26,'HCAD Process'!$D$5:$CZ$504,VLOOKUP(BJ$4,'Table Name'!$C$2:$D$100,2,FALSE),FALSE))</f>
        <v>04</v>
      </c>
      <c r="BK26" t="str">
        <f>IF($C26=-1,-1,VLOOKUP($C26,'HCAD Process'!$D$5:$CZ$504,VLOOKUP(BK$4,'Table Name'!$C$2:$D$100,2,FALSE),FALSE))</f>
        <v>4962D</v>
      </c>
      <c r="BL26" t="str">
        <f>IF($C26=-1,-1,VLOOKUP($C26,'HCAD Process'!$D$5:$CZ$504,VLOOKUP(BL$4,'Table Name'!$C$2:$D$100,2,FALSE),FALSE))</f>
        <v>410T</v>
      </c>
      <c r="BM26" t="str">
        <f>IF($C26=-1,-1,VLOOKUP($C26,'HCAD Process'!$D$5:$CZ$504,VLOOKUP(BM$4,'Table Name'!$C$2:$D$100,2,FALSE),FALSE))</f>
        <v>004 040 041 042 043 044 045 633</v>
      </c>
      <c r="BN26" t="str">
        <f>IF($C26=-1,-1,VLOOKUP($C26,'HCAD Process'!$D$5:$CZ$504,VLOOKUP(BN$4,'Table Name'!$C$2:$D$100,2,FALSE),FALSE))</f>
        <v>Real, Commercial</v>
      </c>
      <c r="BO26" t="str">
        <f>IF($C26=-1,-1,VLOOKUP($C26,'HCAD Process'!$D$5:$CZ$504,VLOOKUP(BO$4,'Table Name'!$C$2:$D$100,2,FALSE),FALSE))</f>
        <v>F1</v>
      </c>
      <c r="BP26" t="str">
        <f>IF($C26=-1,-1,VLOOKUP($C26,'HCAD Process'!$D$5:$CZ$504,VLOOKUP(BP$4,'Table Name'!$C$2:$D$100,2,FALSE),FALSE))</f>
        <v>Real, Commercial</v>
      </c>
      <c r="BQ26" t="str">
        <f>IF($C26=-1,-1,VLOOKUP($C26,'HCAD Process'!$D$5:$CZ$504,VLOOKUP(BQ$4,'Table Name'!$C$2:$D$100,2,FALSE),FALSE))</f>
        <v>Warehouse - Metallic</v>
      </c>
      <c r="BR26" t="str">
        <f>IF($C26=-1,-1,VLOOKUP($C26,'HCAD Process'!$D$5:$CZ$504,VLOOKUP(BR$4,'Table Name'!$C$2:$D$100,2,FALSE),FALSE))</f>
        <v>Shell, Industrial</v>
      </c>
      <c r="BS26" t="str">
        <f>IF($C26=-1,-1,VLOOKUP($C26,'HCAD Process'!$D$5:$CZ$504,VLOOKUP(BS$4,'Table Name'!$C$2:$D$100,2,FALSE),FALSE))</f>
        <v>8001</v>
      </c>
      <c r="BT26" t="str">
        <f>IF($C26=-1,-1,VLOOKUP($C26,'HCAD Process'!$D$5:$CZ$504,VLOOKUP(BT$4,'Table Name'!$C$2:$D$100,2,FALSE),FALSE))</f>
        <v>Land Neighborhood Section 1</v>
      </c>
      <c r="BU26">
        <f>IF($C26=-1,-1,VLOOKUP($C26,'HCAD Process'!$D$5:$CZ$504,VLOOKUP(BU$4,'Table Name'!$C$2:$D$100,2,FALSE),FALSE))</f>
        <v>119999</v>
      </c>
      <c r="BV26" t="str">
        <f>IF($C26=-1,-1,VLOOKUP($C26,'HCAD Process'!$D$5:$CZ$504,VLOOKUP(BV$4,'Table Name'!$C$2:$D$100,2,FALSE),FALSE))</f>
        <v>SF</v>
      </c>
      <c r="BW26" t="str">
        <f>IF($C26=-1,-1,VLOOKUP($C26,'HCAD Process'!$D$5:$CZ$504,VLOOKUP(BW$4,'Table Name'!$C$2:$D$100,2,FALSE),FALSE))</f>
        <v>1.0000</v>
      </c>
      <c r="BX26" t="str">
        <f>IF($C26=-1,-1,VLOOKUP($C26,'HCAD Process'!$D$5:$CZ$504,VLOOKUP(BX$4,'Table Name'!$C$2:$D$100,2,FALSE),FALSE))</f>
        <v>1.0000</v>
      </c>
      <c r="BY26" t="str">
        <f>IF($C26=-1,-1,VLOOKUP($C26,'HCAD Process'!$D$5:$CZ$504,VLOOKUP(BY$4,'Table Name'!$C$2:$D$100,2,FALSE),FALSE))</f>
        <v>1.0000</v>
      </c>
      <c r="BZ26" t="str">
        <f>IF($C26=-1,-1,VLOOKUP($C26,'HCAD Process'!$D$5:$CZ$504,VLOOKUP(BZ$4,'Table Name'!$C$2:$D$100,2,FALSE),FALSE))</f>
        <v>1.0000</v>
      </c>
      <c r="CA26">
        <f>IF($C26=-1,-1,VLOOKUP($C26,'HCAD Process'!$D$5:$CZ$504,VLOOKUP(CA$4,'Table Name'!$C$2:$D$100,2,FALSE),FALSE))</f>
        <v>4</v>
      </c>
      <c r="CB26">
        <f>IF($C26=-1,-1,VLOOKUP($C26,'HCAD Process'!$D$5:$CZ$504,VLOOKUP(CB$4,'Table Name'!$C$2:$D$100,2,FALSE),FALSE))</f>
        <v>4</v>
      </c>
      <c r="CC26">
        <f>IF($C26=-1,-1,VLOOKUP($C26,'HCAD Process'!$D$5:$CZ$504,VLOOKUP(CC$4,'Table Name'!$C$2:$D$100,2,FALSE),FALSE))</f>
        <v>419997</v>
      </c>
      <c r="CD26">
        <f>IF($C26=-1,-1,VLOOKUP($C26,'HCAD Process'!$D$5:$CZ$504,VLOOKUP(CD$4,'Table Name'!$C$2:$D$100,2,FALSE),FALSE))</f>
        <v>-1</v>
      </c>
      <c r="CE26" t="str">
        <f>IF($C26=-1,-1,VLOOKUP($C26,'HCAD Process'!$D$5:$CZ$504,VLOOKUP(CE$4,'Table Name'!$C$2:$D$100,2,FALSE),FALSE))</f>
        <v>01321801100032</v>
      </c>
    </row>
    <row r="27" spans="2:83" x14ac:dyDescent="0.25">
      <c r="B27">
        <f t="shared" si="0"/>
        <v>23</v>
      </c>
      <c r="C27" t="str">
        <f t="array" ref="C27">IF(ISERROR(INDEX('HCAD Process'!CF$5:CF$504,MATCH(0,COUNTIF(C$4:C26,'HCAD Process'!CF$5:CF$504)+('HCAD Process'!CF$5:CF$504=-1),0))),-1,INDEX('HCAD Process'!CF$5:CF$504,MATCH(0,COUNTIF(C$4:C26,'HCAD Process'!CF$5:CF$504)+('HCAD Process'!CF$5:CF$504=-1),0)))</f>
        <v>01321801100033</v>
      </c>
      <c r="D27" t="str">
        <f>IF($C27=-1,-1,VLOOKUP($C27,'HCAD Process'!$D$5:$CZ$504,VLOOKUP(D$4,'Table Name'!$C$2:$D$100,2,FALSE),FALSE))</f>
        <v>0132180110003</v>
      </c>
      <c r="E27" t="str">
        <f>IF($C27=-1,-1,VLOOKUP($C27,'HCAD Process'!$D$5:$CZ$504,VLOOKUP(E$4,'Table Name'!$C$2:$D$100,2,FALSE),FALSE))</f>
        <v>03/01/2007</v>
      </c>
      <c r="F27" t="str">
        <f>IF($C27=-1,-1,VLOOKUP($C27,'HCAD Process'!$D$5:$CZ$504,VLOOKUP(F$4,'Table Name'!$C$2:$D$100,2,FALSE),FALSE))</f>
        <v>EMMOTT BUSINESS PARK LLC</v>
      </c>
      <c r="G27">
        <f>IF($C27=-1,-1,VLOOKUP($C27,'HCAD Process'!$D$5:$CZ$504,VLOOKUP(G$4,'Table Name'!$C$2:$D$100,2,FALSE),FALSE))</f>
        <v>0</v>
      </c>
      <c r="H27" t="str">
        <f>IF($C27=-1,-1,VLOOKUP($C27,'HCAD Process'!$D$5:$CZ$504,VLOOKUP(H$4,'Table Name'!$C$2:$D$100,2,FALSE),FALSE))</f>
        <v>Barris</v>
      </c>
      <c r="I27" t="str">
        <f>IF($C27=-1,-1,VLOOKUP($C27,'HCAD Process'!$D$5:$CZ$504,VLOOKUP(I$4,'Table Name'!$C$2:$D$100,2,FALSE),FALSE))</f>
        <v>0 SAN ANTONIO AVE 8</v>
      </c>
      <c r="J27" t="str">
        <f>IF($C27=-1,-1,VLOOKUP($C27,'HCAD Process'!$D$5:$CZ$504,VLOOKUP(J$4,'Table Name'!$C$2:$D$100,2,FALSE),FALSE))</f>
        <v>HOUSTON</v>
      </c>
      <c r="K27" t="str">
        <f>IF($C27=-1,-1,VLOOKUP($C27,'HCAD Process'!$D$5:$CZ$504,VLOOKUP(K$4,'Table Name'!$C$2:$D$100,2,FALSE),FALSE))</f>
        <v>77040</v>
      </c>
      <c r="L27">
        <f>IF($C27=-1,-1,VLOOKUP($C27,'HCAD Process'!$D$5:$CZ$504,VLOOKUP(L$4,'Table Name'!$C$2:$D$100,2,FALSE),FALSE))</f>
        <v>1759000</v>
      </c>
      <c r="M27">
        <f>IF($C27=-1,-1,VLOOKUP($C27,'HCAD Process'!$D$5:$CZ$504,VLOOKUP(M$4,'Table Name'!$C$2:$D$100,2,FALSE),FALSE))</f>
        <v>1931227</v>
      </c>
      <c r="N27">
        <f>IF($C27=-1,-1,VLOOKUP($C27,'HCAD Process'!$D$5:$CZ$504,VLOOKUP(N$4,'Table Name'!$C$2:$D$100,2,FALSE),FALSE))</f>
        <v>1930950</v>
      </c>
      <c r="O27">
        <f>IF($C27=-1,-1,VLOOKUP($C27,'HCAD Process'!$D$5:$CZ$504,VLOOKUP(O$4,'Table Name'!$C$2:$D$100,2,FALSE),FALSE))</f>
        <v>0</v>
      </c>
      <c r="P27" t="e">
        <f>IF($C27=-1,-1,VLOOKUP($C27,'HCAD Process'!$D$5:$CZ$504,VLOOKUP(P$4,'Table Name'!$C$2:$D$100,2,FALSE),FALSE))</f>
        <v>#REF!</v>
      </c>
      <c r="Q27" t="str">
        <f>IF($C27=-1,-1,VLOOKUP($C27,'HCAD Process'!$D$5:$CZ$504,VLOOKUP(Q$4,'Table Name'!$C$2:$D$100,2,FALSE),FALSE))</f>
        <v>COMMERCIAL</v>
      </c>
      <c r="R27" t="str">
        <f>IF($C27=-1,-1,VLOOKUP($C27,'HCAD Process'!$D$5:$CZ$504,VLOOKUP(R$4,'Table Name'!$C$2:$D$100,2,FALSE),FALSE))</f>
        <v>3</v>
      </c>
      <c r="S27" t="str">
        <f>IF($C27=-1,-1,VLOOKUP($C27,'HCAD Process'!$D$5:$CZ$504,VLOOKUP(S$4,'Table Name'!$C$2:$D$100,2,FALSE),FALSE))</f>
        <v>4399</v>
      </c>
      <c r="T27" t="str">
        <f>IF($C27=-1,-1,VLOOKUP($C27,'HCAD Process'!$D$5:$CZ$504,VLOOKUP(T$4,'Table Name'!$C$2:$D$100,2,FALSE),FALSE))</f>
        <v>8454</v>
      </c>
      <c r="U27" t="str">
        <f>IF($C27=-1,-1,VLOOKUP($C27,'HCAD Process'!$D$5:$CZ$504,VLOOKUP(U$4,'Table Name'!$C$2:$D$100,2,FALSE),FALSE))</f>
        <v>S</v>
      </c>
      <c r="V27" t="str">
        <f>IF($C27=-1,-1,VLOOKUP($C27,'HCAD Process'!$D$5:$CZ$504,VLOOKUP(V$4,'Table Name'!$C$2:$D$100,2,FALSE),FALSE))</f>
        <v>Open Steel Skeleton</v>
      </c>
      <c r="W27">
        <f>IF($C27=-1,-1,VLOOKUP($C27,'HCAD Process'!$D$5:$CZ$504,VLOOKUP(W$4,'Table Name'!$C$2:$D$100,2,FALSE),FALSE))</f>
        <v>237816</v>
      </c>
      <c r="X27">
        <f>IF($C27=-1,-1,VLOOKUP($C27,'HCAD Process'!$D$5:$CZ$504,VLOOKUP(X$4,'Table Name'!$C$2:$D$100,2,FALSE),FALSE))</f>
        <v>0</v>
      </c>
      <c r="Y27">
        <f>IF($C27=-1,-1,VLOOKUP($C27,'HCAD Process'!$D$5:$CZ$504,VLOOKUP(Y$4,'Table Name'!$C$2:$D$100,2,FALSE),FALSE))</f>
        <v>389862</v>
      </c>
      <c r="Z27">
        <f>IF($C27=-1,-1,VLOOKUP($C27,'HCAD Process'!$D$5:$CZ$504,VLOOKUP(Z$4,'Table Name'!$C$2:$D$100,2,FALSE),FALSE))</f>
        <v>0</v>
      </c>
      <c r="AA27" t="str">
        <f>IF($C27=-1,-1,VLOOKUP($C27,'HCAD Process'!$D$5:$CZ$504,VLOOKUP(AA$4,'Table Name'!$C$2:$D$100,2,FALSE),FALSE))</f>
        <v>.390000</v>
      </c>
      <c r="AB27" t="str">
        <f>IF($C27=-1,-1,VLOOKUP($C27,'HCAD Process'!$D$5:$CZ$504,VLOOKUP(AB$4,'Table Name'!$C$2:$D$100,2,FALSE),FALSE))</f>
        <v>C</v>
      </c>
      <c r="AC27" t="str">
        <f>IF($C27=-1,-1,VLOOKUP($C27,'HCAD Process'!$D$5:$CZ$504,VLOOKUP(AC$4,'Table Name'!$C$2:$D$100,2,FALSE),FALSE))</f>
        <v>Average</v>
      </c>
      <c r="AD27" t="str">
        <f>IF($C27=-1,-1,VLOOKUP($C27,'HCAD Process'!$D$5:$CZ$504,VLOOKUP(AD$4,'Table Name'!$C$2:$D$100,2,FALSE),FALSE))</f>
        <v>1993</v>
      </c>
      <c r="AE27" t="str">
        <f>IF($C27=-1,-1,VLOOKUP($C27,'HCAD Process'!$D$5:$CZ$504,VLOOKUP(AE$4,'Table Name'!$C$2:$D$100,2,FALSE),FALSE))</f>
        <v>1993</v>
      </c>
      <c r="AF27" t="str">
        <f>IF($C27=-1,-1,VLOOKUP($C27,'HCAD Process'!$D$5:$CZ$504,VLOOKUP(AF$4,'Table Name'!$C$2:$D$100,2,FALSE),FALSE))</f>
        <v>0</v>
      </c>
      <c r="AG27" t="str">
        <f>IF($C27=-1,-1,VLOOKUP($C27,'HCAD Process'!$D$5:$CZ$504,VLOOKUP(AG$4,'Table Name'!$C$2:$D$100,2,FALSE),FALSE))</f>
        <v>1994</v>
      </c>
      <c r="AH27">
        <f>IF($C27=-1,-1,VLOOKUP($C27,'HCAD Process'!$D$5:$CZ$504,VLOOKUP(AH$4,'Table Name'!$C$2:$D$100,2,FALSE),FALSE))</f>
        <v>0</v>
      </c>
      <c r="AI27" t="str">
        <f>IF($C27=-1,-1,VLOOKUP($C27,'HCAD Process'!$D$5:$CZ$504,VLOOKUP(AI$4,'Table Name'!$C$2:$D$100,2,FALSE),FALSE))</f>
        <v>01/01/1997</v>
      </c>
      <c r="AJ27">
        <f>IF($C27=-1,-1,VLOOKUP($C27,'HCAD Process'!$D$5:$CZ$504,VLOOKUP(AJ$4,'Table Name'!$C$2:$D$100,2,FALSE),FALSE))</f>
        <v>0</v>
      </c>
      <c r="AK27">
        <f>IF($C27=-1,-1,VALUE(VLOOKUP($C27,'HCAD Process'!$D$5:$CZ$504,VLOOKUP(AK$4,'Table Name'!$C$2:$D$100,2,FALSE),FALSE)))</f>
        <v>9900</v>
      </c>
      <c r="AL27">
        <f>IF($C27=-1,-1,VLOOKUP($C27,'HCAD Process'!$D$5:$CZ$504,VLOOKUP(AL$4,'Table Name'!$C$2:$D$100,2,FALSE),FALSE))</f>
        <v>13750</v>
      </c>
      <c r="AM27">
        <f>IF($C27=-1,-1,VLOOKUP($C27,'HCAD Process'!$D$5:$CZ$504,VLOOKUP(AM$4,'Table Name'!$C$2:$D$100,2,FALSE),FALSE))</f>
        <v>0</v>
      </c>
      <c r="AN27">
        <f>IF($C27=-1,-1,VLOOKUP($C27,'HCAD Process'!$D$5:$CZ$504,VLOOKUP(AN$4,'Table Name'!$C$2:$D$100,2,FALSE),FALSE))</f>
        <v>0</v>
      </c>
      <c r="AO27">
        <f>IF($C27=-1,-1,VLOOKUP($C27,'HCAD Process'!$D$5:$CZ$504,VLOOKUP(AO$4,'Table Name'!$C$2:$D$100,2,FALSE),FALSE))</f>
        <v>0</v>
      </c>
      <c r="AP27">
        <f>IF($C27=-1,-1,VLOOKUP($C27,'HCAD Process'!$D$5:$CZ$504,VLOOKUP(AP$4,'Table Name'!$C$2:$D$100,2,FALSE),FALSE))</f>
        <v>9900</v>
      </c>
      <c r="AQ27">
        <f>IF($C27=-1,-1,VLOOKUP($C27,'HCAD Process'!$D$5:$CZ$504,VLOOKUP(AQ$4,'Table Name'!$C$2:$D$100,2,FALSE),FALSE))</f>
        <v>470</v>
      </c>
      <c r="AR27">
        <f>IF($C27=-1,-1,VLOOKUP($C27,'HCAD Process'!$D$5:$CZ$504,VLOOKUP(AR$4,'Table Name'!$C$2:$D$100,2,FALSE),FALSE))</f>
        <v>1</v>
      </c>
      <c r="AS27">
        <f>IF($C27=-1,-1,VLOOKUP($C27,'HCAD Process'!$D$5:$CZ$504,VLOOKUP(AS$4,'Table Name'!$C$2:$D$100,2,FALSE),FALSE))</f>
        <v>0</v>
      </c>
      <c r="AT27">
        <f>IF($C27=-1,-1,VLOOKUP($C27,'HCAD Process'!$D$5:$CZ$504,VLOOKUP(AT$4,'Table Name'!$C$2:$D$100,2,FALSE),FALSE))</f>
        <v>0</v>
      </c>
      <c r="AU27">
        <f>IF($C27=-1,-1,VLOOKUP($C27,'HCAD Process'!$D$5:$CZ$504,VLOOKUP(AU$4,'Table Name'!$C$2:$D$100,2,FALSE),FALSE))</f>
        <v>0</v>
      </c>
      <c r="AV27" t="str">
        <f>IF($C27=-1,-1,VLOOKUP($C27,'HCAD Process'!$D$5:$CZ$504,VLOOKUP(AV$4,'Table Name'!$C$2:$D$100,2,FALSE),FALSE))</f>
        <v>8</v>
      </c>
      <c r="AW27">
        <f>IF($C27=-1,-1,VLOOKUP($C27,'HCAD Process'!$D$5:$CZ$504,VLOOKUP(AW$4,'Table Name'!$C$2:$D$100,2,FALSE),FALSE))</f>
        <v>0</v>
      </c>
      <c r="AX27">
        <f>IF($C27=-1,-1,VLOOKUP($C27,'HCAD Process'!$D$5:$CZ$504,VLOOKUP(AX$4,'Table Name'!$C$2:$D$100,2,FALSE),FALSE))</f>
        <v>0</v>
      </c>
      <c r="AY27">
        <f>IF($C27=-1,-1,VLOOKUP($C27,'HCAD Process'!$D$5:$CZ$504,VLOOKUP(AY$4,'Table Name'!$C$2:$D$100,2,FALSE),FALSE))</f>
        <v>0</v>
      </c>
      <c r="AZ27">
        <f>IF($C27=-1,-1,VLOOKUP($C27,'HCAD Process'!$D$5:$CZ$504,VLOOKUP(AZ$4,'Table Name'!$C$2:$D$100,2,FALSE),FALSE))</f>
        <v>0</v>
      </c>
      <c r="BA27" t="str">
        <f>IF($C27=-1,-1,VLOOKUP($C27,'HCAD Process'!$D$5:$CZ$504,VLOOKUP(BA$4,'Table Name'!$C$2:$D$100,2,FALSE),FALSE))</f>
        <v>7</v>
      </c>
      <c r="BB27" t="str">
        <f>IF($C27=-1,-1,VLOOKUP($C27,'HCAD Process'!$D$5:$CZ$504,VLOOKUP(BB$4,'Table Name'!$C$2:$D$100,2,FALSE),FALSE))</f>
        <v>LTS 1 THRU 24 BLK 11</v>
      </c>
      <c r="BC27" t="str">
        <f>IF($C27=-1,-1,VLOOKUP($C27,'HCAD Process'!$D$5:$CZ$504,VLOOKUP(BC$4,'Table Name'!$C$2:$D$100,2,FALSE),FALSE))</f>
        <v>FAIRBANKS HEIGHTS</v>
      </c>
      <c r="BD27" t="str">
        <f>IF($C27=-1,-1,VLOOKUP($C27,'HCAD Process'!$D$5:$CZ$504,VLOOKUP(BD$4,'Table Name'!$C$2:$D$100,2,FALSE),FALSE))</f>
        <v>6007</v>
      </c>
      <c r="BE27" t="str">
        <f>IF($C27=-1,-1,VLOOKUP($C27,'HCAD Process'!$D$5:$CZ$504,VLOOKUP(BE$4,'Table Name'!$C$2:$D$100,2,FALSE),FALSE))</f>
        <v>Near Northwest</v>
      </c>
      <c r="BF27" t="str">
        <f>IF($C27=-1,-1,VLOOKUP($C27,'HCAD Process'!$D$5:$CZ$504,VLOOKUP(BF$4,'Table Name'!$C$2:$D$100,2,FALSE),FALSE))</f>
        <v>223</v>
      </c>
      <c r="BG27" t="str">
        <f>IF($C27=-1,-1,VLOOKUP($C27,'HCAD Process'!$D$5:$CZ$504,VLOOKUP(BG$4,'Table Name'!$C$2:$D$100,2,FALSE),FALSE))</f>
        <v>ISD 04 - Inside Beltway 8</v>
      </c>
      <c r="BH27" t="str">
        <f>IF($C27=-1,-1,VLOOKUP($C27,'HCAD Process'!$D$5:$CZ$504,VLOOKUP(BH$4,'Table Name'!$C$2:$D$100,2,FALSE),FALSE))</f>
        <v>9194.06</v>
      </c>
      <c r="BI27" t="str">
        <f>IF($C27=-1,-1,VLOOKUP($C27,'HCAD Process'!$D$5:$CZ$504,VLOOKUP(BI$4,'Table Name'!$C$2:$D$100,2,FALSE),FALSE))</f>
        <v>0</v>
      </c>
      <c r="BJ27" t="str">
        <f>IF($C27=-1,-1,VLOOKUP($C27,'HCAD Process'!$D$5:$CZ$504,VLOOKUP(BJ$4,'Table Name'!$C$2:$D$100,2,FALSE),FALSE))</f>
        <v>04</v>
      </c>
      <c r="BK27" t="str">
        <f>IF($C27=-1,-1,VLOOKUP($C27,'HCAD Process'!$D$5:$CZ$504,VLOOKUP(BK$4,'Table Name'!$C$2:$D$100,2,FALSE),FALSE))</f>
        <v>4962D</v>
      </c>
      <c r="BL27" t="str">
        <f>IF($C27=-1,-1,VLOOKUP($C27,'HCAD Process'!$D$5:$CZ$504,VLOOKUP(BL$4,'Table Name'!$C$2:$D$100,2,FALSE),FALSE))</f>
        <v>410T</v>
      </c>
      <c r="BM27" t="str">
        <f>IF($C27=-1,-1,VLOOKUP($C27,'HCAD Process'!$D$5:$CZ$504,VLOOKUP(BM$4,'Table Name'!$C$2:$D$100,2,FALSE),FALSE))</f>
        <v>004 040 041 042 043 044 045 633</v>
      </c>
      <c r="BN27" t="str">
        <f>IF($C27=-1,-1,VLOOKUP($C27,'HCAD Process'!$D$5:$CZ$504,VLOOKUP(BN$4,'Table Name'!$C$2:$D$100,2,FALSE),FALSE))</f>
        <v>Real, Commercial</v>
      </c>
      <c r="BO27" t="str">
        <f>IF($C27=-1,-1,VLOOKUP($C27,'HCAD Process'!$D$5:$CZ$504,VLOOKUP(BO$4,'Table Name'!$C$2:$D$100,2,FALSE),FALSE))</f>
        <v>F1</v>
      </c>
      <c r="BP27" t="str">
        <f>IF($C27=-1,-1,VLOOKUP($C27,'HCAD Process'!$D$5:$CZ$504,VLOOKUP(BP$4,'Table Name'!$C$2:$D$100,2,FALSE),FALSE))</f>
        <v>Real, Commercial</v>
      </c>
      <c r="BQ27" t="str">
        <f>IF($C27=-1,-1,VLOOKUP($C27,'HCAD Process'!$D$5:$CZ$504,VLOOKUP(BQ$4,'Table Name'!$C$2:$D$100,2,FALSE),FALSE))</f>
        <v>Warehouse - Metallic</v>
      </c>
      <c r="BR27" t="str">
        <f>IF($C27=-1,-1,VLOOKUP($C27,'HCAD Process'!$D$5:$CZ$504,VLOOKUP(BR$4,'Table Name'!$C$2:$D$100,2,FALSE),FALSE))</f>
        <v>Shell, Industrial</v>
      </c>
      <c r="BS27" t="str">
        <f>IF($C27=-1,-1,VLOOKUP($C27,'HCAD Process'!$D$5:$CZ$504,VLOOKUP(BS$4,'Table Name'!$C$2:$D$100,2,FALSE),FALSE))</f>
        <v>8001</v>
      </c>
      <c r="BT27" t="str">
        <f>IF($C27=-1,-1,VLOOKUP($C27,'HCAD Process'!$D$5:$CZ$504,VLOOKUP(BT$4,'Table Name'!$C$2:$D$100,2,FALSE),FALSE))</f>
        <v>Land Neighborhood Section 1</v>
      </c>
      <c r="BU27">
        <f>IF($C27=-1,-1,VLOOKUP($C27,'HCAD Process'!$D$5:$CZ$504,VLOOKUP(BU$4,'Table Name'!$C$2:$D$100,2,FALSE),FALSE))</f>
        <v>119999</v>
      </c>
      <c r="BV27" t="str">
        <f>IF($C27=-1,-1,VLOOKUP($C27,'HCAD Process'!$D$5:$CZ$504,VLOOKUP(BV$4,'Table Name'!$C$2:$D$100,2,FALSE),FALSE))</f>
        <v>SF</v>
      </c>
      <c r="BW27" t="str">
        <f>IF($C27=-1,-1,VLOOKUP($C27,'HCAD Process'!$D$5:$CZ$504,VLOOKUP(BW$4,'Table Name'!$C$2:$D$100,2,FALSE),FALSE))</f>
        <v>1.0000</v>
      </c>
      <c r="BX27" t="str">
        <f>IF($C27=-1,-1,VLOOKUP($C27,'HCAD Process'!$D$5:$CZ$504,VLOOKUP(BX$4,'Table Name'!$C$2:$D$100,2,FALSE),FALSE))</f>
        <v>1.0000</v>
      </c>
      <c r="BY27" t="str">
        <f>IF($C27=-1,-1,VLOOKUP($C27,'HCAD Process'!$D$5:$CZ$504,VLOOKUP(BY$4,'Table Name'!$C$2:$D$100,2,FALSE),FALSE))</f>
        <v>1.0000</v>
      </c>
      <c r="BZ27" t="str">
        <f>IF($C27=-1,-1,VLOOKUP($C27,'HCAD Process'!$D$5:$CZ$504,VLOOKUP(BZ$4,'Table Name'!$C$2:$D$100,2,FALSE),FALSE))</f>
        <v>1.0000</v>
      </c>
      <c r="CA27">
        <f>IF($C27=-1,-1,VLOOKUP($C27,'HCAD Process'!$D$5:$CZ$504,VLOOKUP(CA$4,'Table Name'!$C$2:$D$100,2,FALSE),FALSE))</f>
        <v>4</v>
      </c>
      <c r="CB27">
        <f>IF($C27=-1,-1,VLOOKUP($C27,'HCAD Process'!$D$5:$CZ$504,VLOOKUP(CB$4,'Table Name'!$C$2:$D$100,2,FALSE),FALSE))</f>
        <v>4</v>
      </c>
      <c r="CC27">
        <f>IF($C27=-1,-1,VLOOKUP($C27,'HCAD Process'!$D$5:$CZ$504,VLOOKUP(CC$4,'Table Name'!$C$2:$D$100,2,FALSE),FALSE))</f>
        <v>419997</v>
      </c>
      <c r="CD27">
        <f>IF($C27=-1,-1,VLOOKUP($C27,'HCAD Process'!$D$5:$CZ$504,VLOOKUP(CD$4,'Table Name'!$C$2:$D$100,2,FALSE),FALSE))</f>
        <v>-1</v>
      </c>
      <c r="CE27" t="str">
        <f>IF($C27=-1,-1,VLOOKUP($C27,'HCAD Process'!$D$5:$CZ$504,VLOOKUP(CE$4,'Table Name'!$C$2:$D$100,2,FALSE),FALSE))</f>
        <v>01321801100033</v>
      </c>
    </row>
    <row r="28" spans="2:83" x14ac:dyDescent="0.25">
      <c r="B28">
        <f t="shared" si="0"/>
        <v>24</v>
      </c>
      <c r="C28" t="str">
        <f t="array" ref="C28">IF(ISERROR(INDEX('HCAD Process'!CF$5:CF$504,MATCH(0,COUNTIF(C$4:C27,'HCAD Process'!CF$5:CF$504)+('HCAD Process'!CF$5:CF$504=-1),0))),-1,INDEX('HCAD Process'!CF$5:CF$504,MATCH(0,COUNTIF(C$4:C27,'HCAD Process'!CF$5:CF$504)+('HCAD Process'!CF$5:CF$504=-1),0)))</f>
        <v>01321801100034</v>
      </c>
      <c r="D28" t="str">
        <f>IF($C28=-1,-1,VLOOKUP($C28,'HCAD Process'!$D$5:$CZ$504,VLOOKUP(D$4,'Table Name'!$C$2:$D$100,2,FALSE),FALSE))</f>
        <v>0132180110003</v>
      </c>
      <c r="E28" t="str">
        <f>IF($C28=-1,-1,VLOOKUP($C28,'HCAD Process'!$D$5:$CZ$504,VLOOKUP(E$4,'Table Name'!$C$2:$D$100,2,FALSE),FALSE))</f>
        <v>03/01/2007</v>
      </c>
      <c r="F28" t="str">
        <f>IF($C28=-1,-1,VLOOKUP($C28,'HCAD Process'!$D$5:$CZ$504,VLOOKUP(F$4,'Table Name'!$C$2:$D$100,2,FALSE),FALSE))</f>
        <v>EMMOTT BUSINESS PARK LLC</v>
      </c>
      <c r="G28">
        <f>IF($C28=-1,-1,VLOOKUP($C28,'HCAD Process'!$D$5:$CZ$504,VLOOKUP(G$4,'Table Name'!$C$2:$D$100,2,FALSE),FALSE))</f>
        <v>0</v>
      </c>
      <c r="H28" t="str">
        <f>IF($C28=-1,-1,VLOOKUP($C28,'HCAD Process'!$D$5:$CZ$504,VLOOKUP(H$4,'Table Name'!$C$2:$D$100,2,FALSE),FALSE))</f>
        <v>Barris</v>
      </c>
      <c r="I28" t="str">
        <f>IF($C28=-1,-1,VLOOKUP($C28,'HCAD Process'!$D$5:$CZ$504,VLOOKUP(I$4,'Table Name'!$C$2:$D$100,2,FALSE),FALSE))</f>
        <v>0 SAN ANTONIO AVE 8</v>
      </c>
      <c r="J28" t="str">
        <f>IF($C28=-1,-1,VLOOKUP($C28,'HCAD Process'!$D$5:$CZ$504,VLOOKUP(J$4,'Table Name'!$C$2:$D$100,2,FALSE),FALSE))</f>
        <v>HOUSTON</v>
      </c>
      <c r="K28" t="str">
        <f>IF($C28=-1,-1,VLOOKUP($C28,'HCAD Process'!$D$5:$CZ$504,VLOOKUP(K$4,'Table Name'!$C$2:$D$100,2,FALSE),FALSE))</f>
        <v>77040</v>
      </c>
      <c r="L28">
        <f>IF($C28=-1,-1,VLOOKUP($C28,'HCAD Process'!$D$5:$CZ$504,VLOOKUP(L$4,'Table Name'!$C$2:$D$100,2,FALSE),FALSE))</f>
        <v>1759000</v>
      </c>
      <c r="M28">
        <f>IF($C28=-1,-1,VLOOKUP($C28,'HCAD Process'!$D$5:$CZ$504,VLOOKUP(M$4,'Table Name'!$C$2:$D$100,2,FALSE),FALSE))</f>
        <v>1931227</v>
      </c>
      <c r="N28">
        <f>IF($C28=-1,-1,VLOOKUP($C28,'HCAD Process'!$D$5:$CZ$504,VLOOKUP(N$4,'Table Name'!$C$2:$D$100,2,FALSE),FALSE))</f>
        <v>1930950</v>
      </c>
      <c r="O28">
        <f>IF($C28=-1,-1,VLOOKUP($C28,'HCAD Process'!$D$5:$CZ$504,VLOOKUP(O$4,'Table Name'!$C$2:$D$100,2,FALSE),FALSE))</f>
        <v>0</v>
      </c>
      <c r="P28" t="e">
        <f>IF($C28=-1,-1,VLOOKUP($C28,'HCAD Process'!$D$5:$CZ$504,VLOOKUP(P$4,'Table Name'!$C$2:$D$100,2,FALSE),FALSE))</f>
        <v>#REF!</v>
      </c>
      <c r="Q28" t="str">
        <f>IF($C28=-1,-1,VLOOKUP($C28,'HCAD Process'!$D$5:$CZ$504,VLOOKUP(Q$4,'Table Name'!$C$2:$D$100,2,FALSE),FALSE))</f>
        <v>COMMERCIAL</v>
      </c>
      <c r="R28" t="str">
        <f>IF($C28=-1,-1,VLOOKUP($C28,'HCAD Process'!$D$5:$CZ$504,VLOOKUP(R$4,'Table Name'!$C$2:$D$100,2,FALSE),FALSE))</f>
        <v>4</v>
      </c>
      <c r="S28" t="str">
        <f>IF($C28=-1,-1,VLOOKUP($C28,'HCAD Process'!$D$5:$CZ$504,VLOOKUP(S$4,'Table Name'!$C$2:$D$100,2,FALSE),FALSE))</f>
        <v>4399</v>
      </c>
      <c r="T28" t="str">
        <f>IF($C28=-1,-1,VLOOKUP($C28,'HCAD Process'!$D$5:$CZ$504,VLOOKUP(T$4,'Table Name'!$C$2:$D$100,2,FALSE),FALSE))</f>
        <v>8454</v>
      </c>
      <c r="U28" t="str">
        <f>IF($C28=-1,-1,VLOOKUP($C28,'HCAD Process'!$D$5:$CZ$504,VLOOKUP(U$4,'Table Name'!$C$2:$D$100,2,FALSE),FALSE))</f>
        <v>S</v>
      </c>
      <c r="V28" t="str">
        <f>IF($C28=-1,-1,VLOOKUP($C28,'HCAD Process'!$D$5:$CZ$504,VLOOKUP(V$4,'Table Name'!$C$2:$D$100,2,FALSE),FALSE))</f>
        <v>Open Steel Skeleton</v>
      </c>
      <c r="W28">
        <f>IF($C28=-1,-1,VLOOKUP($C28,'HCAD Process'!$D$5:$CZ$504,VLOOKUP(W$4,'Table Name'!$C$2:$D$100,2,FALSE),FALSE))</f>
        <v>237816</v>
      </c>
      <c r="X28">
        <f>IF($C28=-1,-1,VLOOKUP($C28,'HCAD Process'!$D$5:$CZ$504,VLOOKUP(X$4,'Table Name'!$C$2:$D$100,2,FALSE),FALSE))</f>
        <v>0</v>
      </c>
      <c r="Y28">
        <f>IF($C28=-1,-1,VLOOKUP($C28,'HCAD Process'!$D$5:$CZ$504,VLOOKUP(Y$4,'Table Name'!$C$2:$D$100,2,FALSE),FALSE))</f>
        <v>389862</v>
      </c>
      <c r="Z28">
        <f>IF($C28=-1,-1,VLOOKUP($C28,'HCAD Process'!$D$5:$CZ$504,VLOOKUP(Z$4,'Table Name'!$C$2:$D$100,2,FALSE),FALSE))</f>
        <v>0</v>
      </c>
      <c r="AA28" t="str">
        <f>IF($C28=-1,-1,VLOOKUP($C28,'HCAD Process'!$D$5:$CZ$504,VLOOKUP(AA$4,'Table Name'!$C$2:$D$100,2,FALSE),FALSE))</f>
        <v>.390000</v>
      </c>
      <c r="AB28" t="str">
        <f>IF($C28=-1,-1,VLOOKUP($C28,'HCAD Process'!$D$5:$CZ$504,VLOOKUP(AB$4,'Table Name'!$C$2:$D$100,2,FALSE),FALSE))</f>
        <v>C</v>
      </c>
      <c r="AC28" t="str">
        <f>IF($C28=-1,-1,VLOOKUP($C28,'HCAD Process'!$D$5:$CZ$504,VLOOKUP(AC$4,'Table Name'!$C$2:$D$100,2,FALSE),FALSE))</f>
        <v>Average</v>
      </c>
      <c r="AD28" t="str">
        <f>IF($C28=-1,-1,VLOOKUP($C28,'HCAD Process'!$D$5:$CZ$504,VLOOKUP(AD$4,'Table Name'!$C$2:$D$100,2,FALSE),FALSE))</f>
        <v>1993</v>
      </c>
      <c r="AE28" t="str">
        <f>IF($C28=-1,-1,VLOOKUP($C28,'HCAD Process'!$D$5:$CZ$504,VLOOKUP(AE$4,'Table Name'!$C$2:$D$100,2,FALSE),FALSE))</f>
        <v>1993</v>
      </c>
      <c r="AF28" t="str">
        <f>IF($C28=-1,-1,VLOOKUP($C28,'HCAD Process'!$D$5:$CZ$504,VLOOKUP(AF$4,'Table Name'!$C$2:$D$100,2,FALSE),FALSE))</f>
        <v>0</v>
      </c>
      <c r="AG28" t="str">
        <f>IF($C28=-1,-1,VLOOKUP($C28,'HCAD Process'!$D$5:$CZ$504,VLOOKUP(AG$4,'Table Name'!$C$2:$D$100,2,FALSE),FALSE))</f>
        <v>1994</v>
      </c>
      <c r="AH28">
        <f>IF($C28=-1,-1,VLOOKUP($C28,'HCAD Process'!$D$5:$CZ$504,VLOOKUP(AH$4,'Table Name'!$C$2:$D$100,2,FALSE),FALSE))</f>
        <v>0</v>
      </c>
      <c r="AI28" t="str">
        <f>IF($C28=-1,-1,VLOOKUP($C28,'HCAD Process'!$D$5:$CZ$504,VLOOKUP(AI$4,'Table Name'!$C$2:$D$100,2,FALSE),FALSE))</f>
        <v>01/01/1997</v>
      </c>
      <c r="AJ28">
        <f>IF($C28=-1,-1,VLOOKUP($C28,'HCAD Process'!$D$5:$CZ$504,VLOOKUP(AJ$4,'Table Name'!$C$2:$D$100,2,FALSE),FALSE))</f>
        <v>0</v>
      </c>
      <c r="AK28">
        <f>IF($C28=-1,-1,VALUE(VLOOKUP($C28,'HCAD Process'!$D$5:$CZ$504,VLOOKUP(AK$4,'Table Name'!$C$2:$D$100,2,FALSE),FALSE)))</f>
        <v>9900</v>
      </c>
      <c r="AL28">
        <f>IF($C28=-1,-1,VLOOKUP($C28,'HCAD Process'!$D$5:$CZ$504,VLOOKUP(AL$4,'Table Name'!$C$2:$D$100,2,FALSE),FALSE))</f>
        <v>15050</v>
      </c>
      <c r="AM28">
        <f>IF($C28=-1,-1,VLOOKUP($C28,'HCAD Process'!$D$5:$CZ$504,VLOOKUP(AM$4,'Table Name'!$C$2:$D$100,2,FALSE),FALSE))</f>
        <v>0</v>
      </c>
      <c r="AN28">
        <f>IF($C28=-1,-1,VLOOKUP($C28,'HCAD Process'!$D$5:$CZ$504,VLOOKUP(AN$4,'Table Name'!$C$2:$D$100,2,FALSE),FALSE))</f>
        <v>0</v>
      </c>
      <c r="AO28">
        <f>IF($C28=-1,-1,VLOOKUP($C28,'HCAD Process'!$D$5:$CZ$504,VLOOKUP(AO$4,'Table Name'!$C$2:$D$100,2,FALSE),FALSE))</f>
        <v>0</v>
      </c>
      <c r="AP28">
        <f>IF($C28=-1,-1,VLOOKUP($C28,'HCAD Process'!$D$5:$CZ$504,VLOOKUP(AP$4,'Table Name'!$C$2:$D$100,2,FALSE),FALSE))</f>
        <v>9900</v>
      </c>
      <c r="AQ28">
        <f>IF($C28=-1,-1,VLOOKUP($C28,'HCAD Process'!$D$5:$CZ$504,VLOOKUP(AQ$4,'Table Name'!$C$2:$D$100,2,FALSE),FALSE))</f>
        <v>320</v>
      </c>
      <c r="AR28">
        <f>IF($C28=-1,-1,VLOOKUP($C28,'HCAD Process'!$D$5:$CZ$504,VLOOKUP(AR$4,'Table Name'!$C$2:$D$100,2,FALSE),FALSE))</f>
        <v>1</v>
      </c>
      <c r="AS28">
        <f>IF($C28=-1,-1,VLOOKUP($C28,'HCAD Process'!$D$5:$CZ$504,VLOOKUP(AS$4,'Table Name'!$C$2:$D$100,2,FALSE),FALSE))</f>
        <v>0</v>
      </c>
      <c r="AT28">
        <f>IF($C28=-1,-1,VLOOKUP($C28,'HCAD Process'!$D$5:$CZ$504,VLOOKUP(AT$4,'Table Name'!$C$2:$D$100,2,FALSE),FALSE))</f>
        <v>0</v>
      </c>
      <c r="AU28">
        <f>IF($C28=-1,-1,VLOOKUP($C28,'HCAD Process'!$D$5:$CZ$504,VLOOKUP(AU$4,'Table Name'!$C$2:$D$100,2,FALSE),FALSE))</f>
        <v>0</v>
      </c>
      <c r="AV28" t="str">
        <f>IF($C28=-1,-1,VLOOKUP($C28,'HCAD Process'!$D$5:$CZ$504,VLOOKUP(AV$4,'Table Name'!$C$2:$D$100,2,FALSE),FALSE))</f>
        <v>8</v>
      </c>
      <c r="AW28">
        <f>IF($C28=-1,-1,VLOOKUP($C28,'HCAD Process'!$D$5:$CZ$504,VLOOKUP(AW$4,'Table Name'!$C$2:$D$100,2,FALSE),FALSE))</f>
        <v>0</v>
      </c>
      <c r="AX28">
        <f>IF($C28=-1,-1,VLOOKUP($C28,'HCAD Process'!$D$5:$CZ$504,VLOOKUP(AX$4,'Table Name'!$C$2:$D$100,2,FALSE),FALSE))</f>
        <v>0</v>
      </c>
      <c r="AY28">
        <f>IF($C28=-1,-1,VLOOKUP($C28,'HCAD Process'!$D$5:$CZ$504,VLOOKUP(AY$4,'Table Name'!$C$2:$D$100,2,FALSE),FALSE))</f>
        <v>0</v>
      </c>
      <c r="AZ28">
        <f>IF($C28=-1,-1,VLOOKUP($C28,'HCAD Process'!$D$5:$CZ$504,VLOOKUP(AZ$4,'Table Name'!$C$2:$D$100,2,FALSE),FALSE))</f>
        <v>0</v>
      </c>
      <c r="BA28" t="str">
        <f>IF($C28=-1,-1,VLOOKUP($C28,'HCAD Process'!$D$5:$CZ$504,VLOOKUP(BA$4,'Table Name'!$C$2:$D$100,2,FALSE),FALSE))</f>
        <v>7</v>
      </c>
      <c r="BB28" t="str">
        <f>IF($C28=-1,-1,VLOOKUP($C28,'HCAD Process'!$D$5:$CZ$504,VLOOKUP(BB$4,'Table Name'!$C$2:$D$100,2,FALSE),FALSE))</f>
        <v>LTS 1 THRU 24 BLK 11</v>
      </c>
      <c r="BC28" t="str">
        <f>IF($C28=-1,-1,VLOOKUP($C28,'HCAD Process'!$D$5:$CZ$504,VLOOKUP(BC$4,'Table Name'!$C$2:$D$100,2,FALSE),FALSE))</f>
        <v>FAIRBANKS HEIGHTS</v>
      </c>
      <c r="BD28" t="str">
        <f>IF($C28=-1,-1,VLOOKUP($C28,'HCAD Process'!$D$5:$CZ$504,VLOOKUP(BD$4,'Table Name'!$C$2:$D$100,2,FALSE),FALSE))</f>
        <v>6007</v>
      </c>
      <c r="BE28" t="str">
        <f>IF($C28=-1,-1,VLOOKUP($C28,'HCAD Process'!$D$5:$CZ$504,VLOOKUP(BE$4,'Table Name'!$C$2:$D$100,2,FALSE),FALSE))</f>
        <v>Near Northwest</v>
      </c>
      <c r="BF28" t="str">
        <f>IF($C28=-1,-1,VLOOKUP($C28,'HCAD Process'!$D$5:$CZ$504,VLOOKUP(BF$4,'Table Name'!$C$2:$D$100,2,FALSE),FALSE))</f>
        <v>223</v>
      </c>
      <c r="BG28" t="str">
        <f>IF($C28=-1,-1,VLOOKUP($C28,'HCAD Process'!$D$5:$CZ$504,VLOOKUP(BG$4,'Table Name'!$C$2:$D$100,2,FALSE),FALSE))</f>
        <v>ISD 04 - Inside Beltway 8</v>
      </c>
      <c r="BH28" t="str">
        <f>IF($C28=-1,-1,VLOOKUP($C28,'HCAD Process'!$D$5:$CZ$504,VLOOKUP(BH$4,'Table Name'!$C$2:$D$100,2,FALSE),FALSE))</f>
        <v>9194.06</v>
      </c>
      <c r="BI28" t="str">
        <f>IF($C28=-1,-1,VLOOKUP($C28,'HCAD Process'!$D$5:$CZ$504,VLOOKUP(BI$4,'Table Name'!$C$2:$D$100,2,FALSE),FALSE))</f>
        <v>0</v>
      </c>
      <c r="BJ28" t="str">
        <f>IF($C28=-1,-1,VLOOKUP($C28,'HCAD Process'!$D$5:$CZ$504,VLOOKUP(BJ$4,'Table Name'!$C$2:$D$100,2,FALSE),FALSE))</f>
        <v>04</v>
      </c>
      <c r="BK28" t="str">
        <f>IF($C28=-1,-1,VLOOKUP($C28,'HCAD Process'!$D$5:$CZ$504,VLOOKUP(BK$4,'Table Name'!$C$2:$D$100,2,FALSE),FALSE))</f>
        <v>4962D</v>
      </c>
      <c r="BL28" t="str">
        <f>IF($C28=-1,-1,VLOOKUP($C28,'HCAD Process'!$D$5:$CZ$504,VLOOKUP(BL$4,'Table Name'!$C$2:$D$100,2,FALSE),FALSE))</f>
        <v>410T</v>
      </c>
      <c r="BM28" t="str">
        <f>IF($C28=-1,-1,VLOOKUP($C28,'HCAD Process'!$D$5:$CZ$504,VLOOKUP(BM$4,'Table Name'!$C$2:$D$100,2,FALSE),FALSE))</f>
        <v>004 040 041 042 043 044 045 633</v>
      </c>
      <c r="BN28" t="str">
        <f>IF($C28=-1,-1,VLOOKUP($C28,'HCAD Process'!$D$5:$CZ$504,VLOOKUP(BN$4,'Table Name'!$C$2:$D$100,2,FALSE),FALSE))</f>
        <v>Real, Commercial</v>
      </c>
      <c r="BO28" t="str">
        <f>IF($C28=-1,-1,VLOOKUP($C28,'HCAD Process'!$D$5:$CZ$504,VLOOKUP(BO$4,'Table Name'!$C$2:$D$100,2,FALSE),FALSE))</f>
        <v>F1</v>
      </c>
      <c r="BP28" t="str">
        <f>IF($C28=-1,-1,VLOOKUP($C28,'HCAD Process'!$D$5:$CZ$504,VLOOKUP(BP$4,'Table Name'!$C$2:$D$100,2,FALSE),FALSE))</f>
        <v>Real, Commercial</v>
      </c>
      <c r="BQ28" t="str">
        <f>IF($C28=-1,-1,VLOOKUP($C28,'HCAD Process'!$D$5:$CZ$504,VLOOKUP(BQ$4,'Table Name'!$C$2:$D$100,2,FALSE),FALSE))</f>
        <v>Warehouse - Metallic</v>
      </c>
      <c r="BR28" t="str">
        <f>IF($C28=-1,-1,VLOOKUP($C28,'HCAD Process'!$D$5:$CZ$504,VLOOKUP(BR$4,'Table Name'!$C$2:$D$100,2,FALSE),FALSE))</f>
        <v>Shell, Industrial</v>
      </c>
      <c r="BS28" t="str">
        <f>IF($C28=-1,-1,VLOOKUP($C28,'HCAD Process'!$D$5:$CZ$504,VLOOKUP(BS$4,'Table Name'!$C$2:$D$100,2,FALSE),FALSE))</f>
        <v>8001</v>
      </c>
      <c r="BT28" t="str">
        <f>IF($C28=-1,-1,VLOOKUP($C28,'HCAD Process'!$D$5:$CZ$504,VLOOKUP(BT$4,'Table Name'!$C$2:$D$100,2,FALSE),FALSE))</f>
        <v>Land Neighborhood Section 1</v>
      </c>
      <c r="BU28">
        <f>IF($C28=-1,-1,VLOOKUP($C28,'HCAD Process'!$D$5:$CZ$504,VLOOKUP(BU$4,'Table Name'!$C$2:$D$100,2,FALSE),FALSE))</f>
        <v>119999</v>
      </c>
      <c r="BV28" t="str">
        <f>IF($C28=-1,-1,VLOOKUP($C28,'HCAD Process'!$D$5:$CZ$504,VLOOKUP(BV$4,'Table Name'!$C$2:$D$100,2,FALSE),FALSE))</f>
        <v>SF</v>
      </c>
      <c r="BW28" t="str">
        <f>IF($C28=-1,-1,VLOOKUP($C28,'HCAD Process'!$D$5:$CZ$504,VLOOKUP(BW$4,'Table Name'!$C$2:$D$100,2,FALSE),FALSE))</f>
        <v>1.0000</v>
      </c>
      <c r="BX28" t="str">
        <f>IF($C28=-1,-1,VLOOKUP($C28,'HCAD Process'!$D$5:$CZ$504,VLOOKUP(BX$4,'Table Name'!$C$2:$D$100,2,FALSE),FALSE))</f>
        <v>1.0000</v>
      </c>
      <c r="BY28" t="str">
        <f>IF($C28=-1,-1,VLOOKUP($C28,'HCAD Process'!$D$5:$CZ$504,VLOOKUP(BY$4,'Table Name'!$C$2:$D$100,2,FALSE),FALSE))</f>
        <v>1.0000</v>
      </c>
      <c r="BZ28" t="str">
        <f>IF($C28=-1,-1,VLOOKUP($C28,'HCAD Process'!$D$5:$CZ$504,VLOOKUP(BZ$4,'Table Name'!$C$2:$D$100,2,FALSE),FALSE))</f>
        <v>1.0000</v>
      </c>
      <c r="CA28">
        <f>IF($C28=-1,-1,VLOOKUP($C28,'HCAD Process'!$D$5:$CZ$504,VLOOKUP(CA$4,'Table Name'!$C$2:$D$100,2,FALSE),FALSE))</f>
        <v>4</v>
      </c>
      <c r="CB28">
        <f>IF($C28=-1,-1,VLOOKUP($C28,'HCAD Process'!$D$5:$CZ$504,VLOOKUP(CB$4,'Table Name'!$C$2:$D$100,2,FALSE),FALSE))</f>
        <v>4</v>
      </c>
      <c r="CC28">
        <f>IF($C28=-1,-1,VLOOKUP($C28,'HCAD Process'!$D$5:$CZ$504,VLOOKUP(CC$4,'Table Name'!$C$2:$D$100,2,FALSE),FALSE))</f>
        <v>419997</v>
      </c>
      <c r="CD28">
        <f>IF($C28=-1,-1,VLOOKUP($C28,'HCAD Process'!$D$5:$CZ$504,VLOOKUP(CD$4,'Table Name'!$C$2:$D$100,2,FALSE),FALSE))</f>
        <v>-1</v>
      </c>
      <c r="CE28" t="str">
        <f>IF($C28=-1,-1,VLOOKUP($C28,'HCAD Process'!$D$5:$CZ$504,VLOOKUP(CE$4,'Table Name'!$C$2:$D$100,2,FALSE),FALSE))</f>
        <v>01321801100034</v>
      </c>
    </row>
    <row r="29" spans="2:83" x14ac:dyDescent="0.25">
      <c r="B29">
        <f t="shared" si="0"/>
        <v>25</v>
      </c>
      <c r="C29" t="str">
        <f t="array" ref="C29">IF(ISERROR(INDEX('HCAD Process'!CF$5:CF$504,MATCH(0,COUNTIF(C$4:C28,'HCAD Process'!CF$5:CF$504)+('HCAD Process'!CF$5:CF$504=-1),0))),-1,INDEX('HCAD Process'!CF$5:CF$504,MATCH(0,COUNTIF(C$4:C28,'HCAD Process'!CF$5:CF$504)+('HCAD Process'!CF$5:CF$504=-1),0)))</f>
        <v>01321801100035</v>
      </c>
      <c r="D29" t="str">
        <f>IF($C29=-1,-1,VLOOKUP($C29,'HCAD Process'!$D$5:$CZ$504,VLOOKUP(D$4,'Table Name'!$C$2:$D$100,2,FALSE),FALSE))</f>
        <v>0132180110003</v>
      </c>
      <c r="E29" t="str">
        <f>IF($C29=-1,-1,VLOOKUP($C29,'HCAD Process'!$D$5:$CZ$504,VLOOKUP(E$4,'Table Name'!$C$2:$D$100,2,FALSE),FALSE))</f>
        <v>03/01/2007</v>
      </c>
      <c r="F29" t="str">
        <f>IF($C29=-1,-1,VLOOKUP($C29,'HCAD Process'!$D$5:$CZ$504,VLOOKUP(F$4,'Table Name'!$C$2:$D$100,2,FALSE),FALSE))</f>
        <v>EMMOTT BUSINESS PARK LLC</v>
      </c>
      <c r="G29">
        <f>IF($C29=-1,-1,VLOOKUP($C29,'HCAD Process'!$D$5:$CZ$504,VLOOKUP(G$4,'Table Name'!$C$2:$D$100,2,FALSE),FALSE))</f>
        <v>0</v>
      </c>
      <c r="H29" t="str">
        <f>IF($C29=-1,-1,VLOOKUP($C29,'HCAD Process'!$D$5:$CZ$504,VLOOKUP(H$4,'Table Name'!$C$2:$D$100,2,FALSE),FALSE))</f>
        <v>Barris</v>
      </c>
      <c r="I29" t="str">
        <f>IF($C29=-1,-1,VLOOKUP($C29,'HCAD Process'!$D$5:$CZ$504,VLOOKUP(I$4,'Table Name'!$C$2:$D$100,2,FALSE),FALSE))</f>
        <v>0 SAN ANTONIO AVE 8</v>
      </c>
      <c r="J29" t="str">
        <f>IF($C29=-1,-1,VLOOKUP($C29,'HCAD Process'!$D$5:$CZ$504,VLOOKUP(J$4,'Table Name'!$C$2:$D$100,2,FALSE),FALSE))</f>
        <v>HOUSTON</v>
      </c>
      <c r="K29" t="str">
        <f>IF($C29=-1,-1,VLOOKUP($C29,'HCAD Process'!$D$5:$CZ$504,VLOOKUP(K$4,'Table Name'!$C$2:$D$100,2,FALSE),FALSE))</f>
        <v>77040</v>
      </c>
      <c r="L29">
        <f>IF($C29=-1,-1,VLOOKUP($C29,'HCAD Process'!$D$5:$CZ$504,VLOOKUP(L$4,'Table Name'!$C$2:$D$100,2,FALSE),FALSE))</f>
        <v>1759000</v>
      </c>
      <c r="M29">
        <f>IF($C29=-1,-1,VLOOKUP($C29,'HCAD Process'!$D$5:$CZ$504,VLOOKUP(M$4,'Table Name'!$C$2:$D$100,2,FALSE),FALSE))</f>
        <v>1931227</v>
      </c>
      <c r="N29">
        <f>IF($C29=-1,-1,VLOOKUP($C29,'HCAD Process'!$D$5:$CZ$504,VLOOKUP(N$4,'Table Name'!$C$2:$D$100,2,FALSE),FALSE))</f>
        <v>1930950</v>
      </c>
      <c r="O29">
        <f>IF($C29=-1,-1,VLOOKUP($C29,'HCAD Process'!$D$5:$CZ$504,VLOOKUP(O$4,'Table Name'!$C$2:$D$100,2,FALSE),FALSE))</f>
        <v>0</v>
      </c>
      <c r="P29" t="e">
        <f>IF($C29=-1,-1,VLOOKUP($C29,'HCAD Process'!$D$5:$CZ$504,VLOOKUP(P$4,'Table Name'!$C$2:$D$100,2,FALSE),FALSE))</f>
        <v>#REF!</v>
      </c>
      <c r="Q29" t="str">
        <f>IF($C29=-1,-1,VLOOKUP($C29,'HCAD Process'!$D$5:$CZ$504,VLOOKUP(Q$4,'Table Name'!$C$2:$D$100,2,FALSE),FALSE))</f>
        <v>COMMERCIAL</v>
      </c>
      <c r="R29" t="str">
        <f>IF($C29=-1,-1,VLOOKUP($C29,'HCAD Process'!$D$5:$CZ$504,VLOOKUP(R$4,'Table Name'!$C$2:$D$100,2,FALSE),FALSE))</f>
        <v>5</v>
      </c>
      <c r="S29" t="str">
        <f>IF($C29=-1,-1,VLOOKUP($C29,'HCAD Process'!$D$5:$CZ$504,VLOOKUP(S$4,'Table Name'!$C$2:$D$100,2,FALSE),FALSE))</f>
        <v>4399</v>
      </c>
      <c r="T29" t="str">
        <f>IF($C29=-1,-1,VLOOKUP($C29,'HCAD Process'!$D$5:$CZ$504,VLOOKUP(T$4,'Table Name'!$C$2:$D$100,2,FALSE),FALSE))</f>
        <v>8454</v>
      </c>
      <c r="U29" t="str">
        <f>IF($C29=-1,-1,VLOOKUP($C29,'HCAD Process'!$D$5:$CZ$504,VLOOKUP(U$4,'Table Name'!$C$2:$D$100,2,FALSE),FALSE))</f>
        <v>S</v>
      </c>
      <c r="V29" t="str">
        <f>IF($C29=-1,-1,VLOOKUP($C29,'HCAD Process'!$D$5:$CZ$504,VLOOKUP(V$4,'Table Name'!$C$2:$D$100,2,FALSE),FALSE))</f>
        <v>Open Steel Skeleton</v>
      </c>
      <c r="W29">
        <f>IF($C29=-1,-1,VLOOKUP($C29,'HCAD Process'!$D$5:$CZ$504,VLOOKUP(W$4,'Table Name'!$C$2:$D$100,2,FALSE),FALSE))</f>
        <v>230666</v>
      </c>
      <c r="X29">
        <f>IF($C29=-1,-1,VLOOKUP($C29,'HCAD Process'!$D$5:$CZ$504,VLOOKUP(X$4,'Table Name'!$C$2:$D$100,2,FALSE),FALSE))</f>
        <v>0</v>
      </c>
      <c r="Y29">
        <f>IF($C29=-1,-1,VLOOKUP($C29,'HCAD Process'!$D$5:$CZ$504,VLOOKUP(Y$4,'Table Name'!$C$2:$D$100,2,FALSE),FALSE))</f>
        <v>372042</v>
      </c>
      <c r="Z29">
        <f>IF($C29=-1,-1,VLOOKUP($C29,'HCAD Process'!$D$5:$CZ$504,VLOOKUP(Z$4,'Table Name'!$C$2:$D$100,2,FALSE),FALSE))</f>
        <v>0</v>
      </c>
      <c r="AA29" t="str">
        <f>IF($C29=-1,-1,VLOOKUP($C29,'HCAD Process'!$D$5:$CZ$504,VLOOKUP(AA$4,'Table Name'!$C$2:$D$100,2,FALSE),FALSE))</f>
        <v>.380000</v>
      </c>
      <c r="AB29" t="str">
        <f>IF($C29=-1,-1,VLOOKUP($C29,'HCAD Process'!$D$5:$CZ$504,VLOOKUP(AB$4,'Table Name'!$C$2:$D$100,2,FALSE),FALSE))</f>
        <v>C</v>
      </c>
      <c r="AC29" t="str">
        <f>IF($C29=-1,-1,VLOOKUP($C29,'HCAD Process'!$D$5:$CZ$504,VLOOKUP(AC$4,'Table Name'!$C$2:$D$100,2,FALSE),FALSE))</f>
        <v>Average</v>
      </c>
      <c r="AD29" t="str">
        <f>IF($C29=-1,-1,VLOOKUP($C29,'HCAD Process'!$D$5:$CZ$504,VLOOKUP(AD$4,'Table Name'!$C$2:$D$100,2,FALSE),FALSE))</f>
        <v>1994</v>
      </c>
      <c r="AE29" t="str">
        <f>IF($C29=-1,-1,VLOOKUP($C29,'HCAD Process'!$D$5:$CZ$504,VLOOKUP(AE$4,'Table Name'!$C$2:$D$100,2,FALSE),FALSE))</f>
        <v>1994</v>
      </c>
      <c r="AF29" t="str">
        <f>IF($C29=-1,-1,VLOOKUP($C29,'HCAD Process'!$D$5:$CZ$504,VLOOKUP(AF$4,'Table Name'!$C$2:$D$100,2,FALSE),FALSE))</f>
        <v>0</v>
      </c>
      <c r="AG29" t="str">
        <f>IF($C29=-1,-1,VLOOKUP($C29,'HCAD Process'!$D$5:$CZ$504,VLOOKUP(AG$4,'Table Name'!$C$2:$D$100,2,FALSE),FALSE))</f>
        <v>1995</v>
      </c>
      <c r="AH29">
        <f>IF($C29=-1,-1,VLOOKUP($C29,'HCAD Process'!$D$5:$CZ$504,VLOOKUP(AH$4,'Table Name'!$C$2:$D$100,2,FALSE),FALSE))</f>
        <v>0</v>
      </c>
      <c r="AI29" t="str">
        <f>IF($C29=-1,-1,VLOOKUP($C29,'HCAD Process'!$D$5:$CZ$504,VLOOKUP(AI$4,'Table Name'!$C$2:$D$100,2,FALSE),FALSE))</f>
        <v>01/01/1997</v>
      </c>
      <c r="AJ29">
        <f>IF($C29=-1,-1,VLOOKUP($C29,'HCAD Process'!$D$5:$CZ$504,VLOOKUP(AJ$4,'Table Name'!$C$2:$D$100,2,FALSE),FALSE))</f>
        <v>0</v>
      </c>
      <c r="AK29">
        <f>IF($C29=-1,-1,VALUE(VLOOKUP($C29,'HCAD Process'!$D$5:$CZ$504,VLOOKUP(AK$4,'Table Name'!$C$2:$D$100,2,FALSE),FALSE)))</f>
        <v>9900</v>
      </c>
      <c r="AL29">
        <f>IF($C29=-1,-1,VLOOKUP($C29,'HCAD Process'!$D$5:$CZ$504,VLOOKUP(AL$4,'Table Name'!$C$2:$D$100,2,FALSE),FALSE))</f>
        <v>9900</v>
      </c>
      <c r="AM29">
        <f>IF($C29=-1,-1,VLOOKUP($C29,'HCAD Process'!$D$5:$CZ$504,VLOOKUP(AM$4,'Table Name'!$C$2:$D$100,2,FALSE),FALSE))</f>
        <v>0</v>
      </c>
      <c r="AN29">
        <f>IF($C29=-1,-1,VLOOKUP($C29,'HCAD Process'!$D$5:$CZ$504,VLOOKUP(AN$4,'Table Name'!$C$2:$D$100,2,FALSE),FALSE))</f>
        <v>0</v>
      </c>
      <c r="AO29">
        <f>IF($C29=-1,-1,VLOOKUP($C29,'HCAD Process'!$D$5:$CZ$504,VLOOKUP(AO$4,'Table Name'!$C$2:$D$100,2,FALSE),FALSE))</f>
        <v>0</v>
      </c>
      <c r="AP29">
        <f>IF($C29=-1,-1,VLOOKUP($C29,'HCAD Process'!$D$5:$CZ$504,VLOOKUP(AP$4,'Table Name'!$C$2:$D$100,2,FALSE),FALSE))</f>
        <v>9900</v>
      </c>
      <c r="AQ29">
        <f>IF($C29=-1,-1,VLOOKUP($C29,'HCAD Process'!$D$5:$CZ$504,VLOOKUP(AQ$4,'Table Name'!$C$2:$D$100,2,FALSE),FALSE))</f>
        <v>320</v>
      </c>
      <c r="AR29">
        <f>IF($C29=-1,-1,VLOOKUP($C29,'HCAD Process'!$D$5:$CZ$504,VLOOKUP(AR$4,'Table Name'!$C$2:$D$100,2,FALSE),FALSE))</f>
        <v>1</v>
      </c>
      <c r="AS29">
        <f>IF($C29=-1,-1,VLOOKUP($C29,'HCAD Process'!$D$5:$CZ$504,VLOOKUP(AS$4,'Table Name'!$C$2:$D$100,2,FALSE),FALSE))</f>
        <v>0</v>
      </c>
      <c r="AT29">
        <f>IF($C29=-1,-1,VLOOKUP($C29,'HCAD Process'!$D$5:$CZ$504,VLOOKUP(AT$4,'Table Name'!$C$2:$D$100,2,FALSE),FALSE))</f>
        <v>0</v>
      </c>
      <c r="AU29">
        <f>IF($C29=-1,-1,VLOOKUP($C29,'HCAD Process'!$D$5:$CZ$504,VLOOKUP(AU$4,'Table Name'!$C$2:$D$100,2,FALSE),FALSE))</f>
        <v>0</v>
      </c>
      <c r="AV29" t="str">
        <f>IF($C29=-1,-1,VLOOKUP($C29,'HCAD Process'!$D$5:$CZ$504,VLOOKUP(AV$4,'Table Name'!$C$2:$D$100,2,FALSE),FALSE))</f>
        <v>8</v>
      </c>
      <c r="AW29">
        <f>IF($C29=-1,-1,VLOOKUP($C29,'HCAD Process'!$D$5:$CZ$504,VLOOKUP(AW$4,'Table Name'!$C$2:$D$100,2,FALSE),FALSE))</f>
        <v>0</v>
      </c>
      <c r="AX29">
        <f>IF($C29=-1,-1,VLOOKUP($C29,'HCAD Process'!$D$5:$CZ$504,VLOOKUP(AX$4,'Table Name'!$C$2:$D$100,2,FALSE),FALSE))</f>
        <v>0</v>
      </c>
      <c r="AY29">
        <f>IF($C29=-1,-1,VLOOKUP($C29,'HCAD Process'!$D$5:$CZ$504,VLOOKUP(AY$4,'Table Name'!$C$2:$D$100,2,FALSE),FALSE))</f>
        <v>0</v>
      </c>
      <c r="AZ29">
        <f>IF($C29=-1,-1,VLOOKUP($C29,'HCAD Process'!$D$5:$CZ$504,VLOOKUP(AZ$4,'Table Name'!$C$2:$D$100,2,FALSE),FALSE))</f>
        <v>0</v>
      </c>
      <c r="BA29" t="str">
        <f>IF($C29=-1,-1,VLOOKUP($C29,'HCAD Process'!$D$5:$CZ$504,VLOOKUP(BA$4,'Table Name'!$C$2:$D$100,2,FALSE),FALSE))</f>
        <v>7</v>
      </c>
      <c r="BB29" t="str">
        <f>IF($C29=-1,-1,VLOOKUP($C29,'HCAD Process'!$D$5:$CZ$504,VLOOKUP(BB$4,'Table Name'!$C$2:$D$100,2,FALSE),FALSE))</f>
        <v>LTS 1 THRU 24 BLK 11</v>
      </c>
      <c r="BC29" t="str">
        <f>IF($C29=-1,-1,VLOOKUP($C29,'HCAD Process'!$D$5:$CZ$504,VLOOKUP(BC$4,'Table Name'!$C$2:$D$100,2,FALSE),FALSE))</f>
        <v>FAIRBANKS HEIGHTS</v>
      </c>
      <c r="BD29" t="str">
        <f>IF($C29=-1,-1,VLOOKUP($C29,'HCAD Process'!$D$5:$CZ$504,VLOOKUP(BD$4,'Table Name'!$C$2:$D$100,2,FALSE),FALSE))</f>
        <v>6007</v>
      </c>
      <c r="BE29" t="str">
        <f>IF($C29=-1,-1,VLOOKUP($C29,'HCAD Process'!$D$5:$CZ$504,VLOOKUP(BE$4,'Table Name'!$C$2:$D$100,2,FALSE),FALSE))</f>
        <v>Near Northwest</v>
      </c>
      <c r="BF29" t="str">
        <f>IF($C29=-1,-1,VLOOKUP($C29,'HCAD Process'!$D$5:$CZ$504,VLOOKUP(BF$4,'Table Name'!$C$2:$D$100,2,FALSE),FALSE))</f>
        <v>223</v>
      </c>
      <c r="BG29" t="str">
        <f>IF($C29=-1,-1,VLOOKUP($C29,'HCAD Process'!$D$5:$CZ$504,VLOOKUP(BG$4,'Table Name'!$C$2:$D$100,2,FALSE),FALSE))</f>
        <v>ISD 04 - Inside Beltway 8</v>
      </c>
      <c r="BH29" t="str">
        <f>IF($C29=-1,-1,VLOOKUP($C29,'HCAD Process'!$D$5:$CZ$504,VLOOKUP(BH$4,'Table Name'!$C$2:$D$100,2,FALSE),FALSE))</f>
        <v>9194.06</v>
      </c>
      <c r="BI29" t="str">
        <f>IF($C29=-1,-1,VLOOKUP($C29,'HCAD Process'!$D$5:$CZ$504,VLOOKUP(BI$4,'Table Name'!$C$2:$D$100,2,FALSE),FALSE))</f>
        <v>0</v>
      </c>
      <c r="BJ29" t="str">
        <f>IF($C29=-1,-1,VLOOKUP($C29,'HCAD Process'!$D$5:$CZ$504,VLOOKUP(BJ$4,'Table Name'!$C$2:$D$100,2,FALSE),FALSE))</f>
        <v>04</v>
      </c>
      <c r="BK29" t="str">
        <f>IF($C29=-1,-1,VLOOKUP($C29,'HCAD Process'!$D$5:$CZ$504,VLOOKUP(BK$4,'Table Name'!$C$2:$D$100,2,FALSE),FALSE))</f>
        <v>4962D</v>
      </c>
      <c r="BL29" t="str">
        <f>IF($C29=-1,-1,VLOOKUP($C29,'HCAD Process'!$D$5:$CZ$504,VLOOKUP(BL$4,'Table Name'!$C$2:$D$100,2,FALSE),FALSE))</f>
        <v>410T</v>
      </c>
      <c r="BM29" t="str">
        <f>IF($C29=-1,-1,VLOOKUP($C29,'HCAD Process'!$D$5:$CZ$504,VLOOKUP(BM$4,'Table Name'!$C$2:$D$100,2,FALSE),FALSE))</f>
        <v>004 040 041 042 043 044 045 633</v>
      </c>
      <c r="BN29" t="str">
        <f>IF($C29=-1,-1,VLOOKUP($C29,'HCAD Process'!$D$5:$CZ$504,VLOOKUP(BN$4,'Table Name'!$C$2:$D$100,2,FALSE),FALSE))</f>
        <v>Real, Commercial</v>
      </c>
      <c r="BO29" t="str">
        <f>IF($C29=-1,-1,VLOOKUP($C29,'HCAD Process'!$D$5:$CZ$504,VLOOKUP(BO$4,'Table Name'!$C$2:$D$100,2,FALSE),FALSE))</f>
        <v>F1</v>
      </c>
      <c r="BP29" t="str">
        <f>IF($C29=-1,-1,VLOOKUP($C29,'HCAD Process'!$D$5:$CZ$504,VLOOKUP(BP$4,'Table Name'!$C$2:$D$100,2,FALSE),FALSE))</f>
        <v>Real, Commercial</v>
      </c>
      <c r="BQ29" t="str">
        <f>IF($C29=-1,-1,VLOOKUP($C29,'HCAD Process'!$D$5:$CZ$504,VLOOKUP(BQ$4,'Table Name'!$C$2:$D$100,2,FALSE),FALSE))</f>
        <v>Warehouse - Metallic</v>
      </c>
      <c r="BR29" t="str">
        <f>IF($C29=-1,-1,VLOOKUP($C29,'HCAD Process'!$D$5:$CZ$504,VLOOKUP(BR$4,'Table Name'!$C$2:$D$100,2,FALSE),FALSE))</f>
        <v>Shell, Industrial</v>
      </c>
      <c r="BS29" t="str">
        <f>IF($C29=-1,-1,VLOOKUP($C29,'HCAD Process'!$D$5:$CZ$504,VLOOKUP(BS$4,'Table Name'!$C$2:$D$100,2,FALSE),FALSE))</f>
        <v>8001</v>
      </c>
      <c r="BT29" t="str">
        <f>IF($C29=-1,-1,VLOOKUP($C29,'HCAD Process'!$D$5:$CZ$504,VLOOKUP(BT$4,'Table Name'!$C$2:$D$100,2,FALSE),FALSE))</f>
        <v>Land Neighborhood Section 1</v>
      </c>
      <c r="BU29">
        <f>IF($C29=-1,-1,VLOOKUP($C29,'HCAD Process'!$D$5:$CZ$504,VLOOKUP(BU$4,'Table Name'!$C$2:$D$100,2,FALSE),FALSE))</f>
        <v>119999</v>
      </c>
      <c r="BV29" t="str">
        <f>IF($C29=-1,-1,VLOOKUP($C29,'HCAD Process'!$D$5:$CZ$504,VLOOKUP(BV$4,'Table Name'!$C$2:$D$100,2,FALSE),FALSE))</f>
        <v>SF</v>
      </c>
      <c r="BW29" t="str">
        <f>IF($C29=-1,-1,VLOOKUP($C29,'HCAD Process'!$D$5:$CZ$504,VLOOKUP(BW$4,'Table Name'!$C$2:$D$100,2,FALSE),FALSE))</f>
        <v>1.0000</v>
      </c>
      <c r="BX29" t="str">
        <f>IF($C29=-1,-1,VLOOKUP($C29,'HCAD Process'!$D$5:$CZ$504,VLOOKUP(BX$4,'Table Name'!$C$2:$D$100,2,FALSE),FALSE))</f>
        <v>1.0000</v>
      </c>
      <c r="BY29" t="str">
        <f>IF($C29=-1,-1,VLOOKUP($C29,'HCAD Process'!$D$5:$CZ$504,VLOOKUP(BY$4,'Table Name'!$C$2:$D$100,2,FALSE),FALSE))</f>
        <v>1.0000</v>
      </c>
      <c r="BZ29" t="str">
        <f>IF($C29=-1,-1,VLOOKUP($C29,'HCAD Process'!$D$5:$CZ$504,VLOOKUP(BZ$4,'Table Name'!$C$2:$D$100,2,FALSE),FALSE))</f>
        <v>1.0000</v>
      </c>
      <c r="CA29">
        <f>IF($C29=-1,-1,VLOOKUP($C29,'HCAD Process'!$D$5:$CZ$504,VLOOKUP(CA$4,'Table Name'!$C$2:$D$100,2,FALSE),FALSE))</f>
        <v>4</v>
      </c>
      <c r="CB29">
        <f>IF($C29=-1,-1,VLOOKUP($C29,'HCAD Process'!$D$5:$CZ$504,VLOOKUP(CB$4,'Table Name'!$C$2:$D$100,2,FALSE),FALSE))</f>
        <v>4</v>
      </c>
      <c r="CC29">
        <f>IF($C29=-1,-1,VLOOKUP($C29,'HCAD Process'!$D$5:$CZ$504,VLOOKUP(CC$4,'Table Name'!$C$2:$D$100,2,FALSE),FALSE))</f>
        <v>419997</v>
      </c>
      <c r="CD29">
        <f>IF($C29=-1,-1,VLOOKUP($C29,'HCAD Process'!$D$5:$CZ$504,VLOOKUP(CD$4,'Table Name'!$C$2:$D$100,2,FALSE),FALSE))</f>
        <v>-1</v>
      </c>
      <c r="CE29" t="str">
        <f>IF($C29=-1,-1,VLOOKUP($C29,'HCAD Process'!$D$5:$CZ$504,VLOOKUP(CE$4,'Table Name'!$C$2:$D$100,2,FALSE),FALSE))</f>
        <v>01321801100035</v>
      </c>
    </row>
    <row r="30" spans="2:83" x14ac:dyDescent="0.25">
      <c r="B30">
        <f t="shared" si="0"/>
        <v>26</v>
      </c>
      <c r="C30" t="str">
        <f t="array" ref="C30">IF(ISERROR(INDEX('HCAD Process'!CF$5:CF$504,MATCH(0,COUNTIF(C$4:C29,'HCAD Process'!CF$5:CF$504)+('HCAD Process'!CF$5:CF$504=-1),0))),-1,INDEX('HCAD Process'!CF$5:CF$504,MATCH(0,COUNTIF(C$4:C29,'HCAD Process'!CF$5:CF$504)+('HCAD Process'!CF$5:CF$504=-1),0)))</f>
        <v>01321801100036</v>
      </c>
      <c r="D30" t="str">
        <f>IF($C30=-1,-1,VLOOKUP($C30,'HCAD Process'!$D$5:$CZ$504,VLOOKUP(D$4,'Table Name'!$C$2:$D$100,2,FALSE),FALSE))</f>
        <v>0132180110003</v>
      </c>
      <c r="E30" t="str">
        <f>IF($C30=-1,-1,VLOOKUP($C30,'HCAD Process'!$D$5:$CZ$504,VLOOKUP(E$4,'Table Name'!$C$2:$D$100,2,FALSE),FALSE))</f>
        <v>03/01/2007</v>
      </c>
      <c r="F30" t="str">
        <f>IF($C30=-1,-1,VLOOKUP($C30,'HCAD Process'!$D$5:$CZ$504,VLOOKUP(F$4,'Table Name'!$C$2:$D$100,2,FALSE),FALSE))</f>
        <v>EMMOTT BUSINESS PARK LLC</v>
      </c>
      <c r="G30">
        <f>IF($C30=-1,-1,VLOOKUP($C30,'HCAD Process'!$D$5:$CZ$504,VLOOKUP(G$4,'Table Name'!$C$2:$D$100,2,FALSE),FALSE))</f>
        <v>0</v>
      </c>
      <c r="H30" t="str">
        <f>IF($C30=-1,-1,VLOOKUP($C30,'HCAD Process'!$D$5:$CZ$504,VLOOKUP(H$4,'Table Name'!$C$2:$D$100,2,FALSE),FALSE))</f>
        <v>Barris</v>
      </c>
      <c r="I30" t="str">
        <f>IF($C30=-1,-1,VLOOKUP($C30,'HCAD Process'!$D$5:$CZ$504,VLOOKUP(I$4,'Table Name'!$C$2:$D$100,2,FALSE),FALSE))</f>
        <v>0 SAN ANTONIO AVE 8</v>
      </c>
      <c r="J30" t="str">
        <f>IF($C30=-1,-1,VLOOKUP($C30,'HCAD Process'!$D$5:$CZ$504,VLOOKUP(J$4,'Table Name'!$C$2:$D$100,2,FALSE),FALSE))</f>
        <v>HOUSTON</v>
      </c>
      <c r="K30" t="str">
        <f>IF($C30=-1,-1,VLOOKUP($C30,'HCAD Process'!$D$5:$CZ$504,VLOOKUP(K$4,'Table Name'!$C$2:$D$100,2,FALSE),FALSE))</f>
        <v>77040</v>
      </c>
      <c r="L30">
        <f>IF($C30=-1,-1,VLOOKUP($C30,'HCAD Process'!$D$5:$CZ$504,VLOOKUP(L$4,'Table Name'!$C$2:$D$100,2,FALSE),FALSE))</f>
        <v>1759000</v>
      </c>
      <c r="M30">
        <f>IF($C30=-1,-1,VLOOKUP($C30,'HCAD Process'!$D$5:$CZ$504,VLOOKUP(M$4,'Table Name'!$C$2:$D$100,2,FALSE),FALSE))</f>
        <v>1931227</v>
      </c>
      <c r="N30">
        <f>IF($C30=-1,-1,VLOOKUP($C30,'HCAD Process'!$D$5:$CZ$504,VLOOKUP(N$4,'Table Name'!$C$2:$D$100,2,FALSE),FALSE))</f>
        <v>1930950</v>
      </c>
      <c r="O30">
        <f>IF($C30=-1,-1,VLOOKUP($C30,'HCAD Process'!$D$5:$CZ$504,VLOOKUP(O$4,'Table Name'!$C$2:$D$100,2,FALSE),FALSE))</f>
        <v>0</v>
      </c>
      <c r="P30" t="e">
        <f>IF($C30=-1,-1,VLOOKUP($C30,'HCAD Process'!$D$5:$CZ$504,VLOOKUP(P$4,'Table Name'!$C$2:$D$100,2,FALSE),FALSE))</f>
        <v>#REF!</v>
      </c>
      <c r="Q30" t="str">
        <f>IF($C30=-1,-1,VLOOKUP($C30,'HCAD Process'!$D$5:$CZ$504,VLOOKUP(Q$4,'Table Name'!$C$2:$D$100,2,FALSE),FALSE))</f>
        <v>COMMERCIAL</v>
      </c>
      <c r="R30" t="str">
        <f>IF($C30=-1,-1,VLOOKUP($C30,'HCAD Process'!$D$5:$CZ$504,VLOOKUP(R$4,'Table Name'!$C$2:$D$100,2,FALSE),FALSE))</f>
        <v>6</v>
      </c>
      <c r="S30" t="str">
        <f>IF($C30=-1,-1,VLOOKUP($C30,'HCAD Process'!$D$5:$CZ$504,VLOOKUP(S$4,'Table Name'!$C$2:$D$100,2,FALSE),FALSE))</f>
        <v>4399</v>
      </c>
      <c r="T30" t="str">
        <f>IF($C30=-1,-1,VLOOKUP($C30,'HCAD Process'!$D$5:$CZ$504,VLOOKUP(T$4,'Table Name'!$C$2:$D$100,2,FALSE),FALSE))</f>
        <v>8454</v>
      </c>
      <c r="U30" t="str">
        <f>IF($C30=-1,-1,VLOOKUP($C30,'HCAD Process'!$D$5:$CZ$504,VLOOKUP(U$4,'Table Name'!$C$2:$D$100,2,FALSE),FALSE))</f>
        <v>S</v>
      </c>
      <c r="V30" t="str">
        <f>IF($C30=-1,-1,VLOOKUP($C30,'HCAD Process'!$D$5:$CZ$504,VLOOKUP(V$4,'Table Name'!$C$2:$D$100,2,FALSE),FALSE))</f>
        <v>Open Steel Skeleton</v>
      </c>
      <c r="W30">
        <f>IF($C30=-1,-1,VLOOKUP($C30,'HCAD Process'!$D$5:$CZ$504,VLOOKUP(W$4,'Table Name'!$C$2:$D$100,2,FALSE),FALSE))</f>
        <v>91601</v>
      </c>
      <c r="X30">
        <f>IF($C30=-1,-1,VLOOKUP($C30,'HCAD Process'!$D$5:$CZ$504,VLOOKUP(X$4,'Table Name'!$C$2:$D$100,2,FALSE),FALSE))</f>
        <v>0</v>
      </c>
      <c r="Y30">
        <f>IF($C30=-1,-1,VLOOKUP($C30,'HCAD Process'!$D$5:$CZ$504,VLOOKUP(Y$4,'Table Name'!$C$2:$D$100,2,FALSE),FALSE))</f>
        <v>140925</v>
      </c>
      <c r="Z30">
        <f>IF($C30=-1,-1,VLOOKUP($C30,'HCAD Process'!$D$5:$CZ$504,VLOOKUP(Z$4,'Table Name'!$C$2:$D$100,2,FALSE),FALSE))</f>
        <v>0</v>
      </c>
      <c r="AA30" t="str">
        <f>IF($C30=-1,-1,VLOOKUP($C30,'HCAD Process'!$D$5:$CZ$504,VLOOKUP(AA$4,'Table Name'!$C$2:$D$100,2,FALSE),FALSE))</f>
        <v>.350000</v>
      </c>
      <c r="AB30" t="str">
        <f>IF($C30=-1,-1,VLOOKUP($C30,'HCAD Process'!$D$5:$CZ$504,VLOOKUP(AB$4,'Table Name'!$C$2:$D$100,2,FALSE),FALSE))</f>
        <v>C</v>
      </c>
      <c r="AC30" t="str">
        <f>IF($C30=-1,-1,VLOOKUP($C30,'HCAD Process'!$D$5:$CZ$504,VLOOKUP(AC$4,'Table Name'!$C$2:$D$100,2,FALSE),FALSE))</f>
        <v>Average</v>
      </c>
      <c r="AD30" t="str">
        <f>IF($C30=-1,-1,VLOOKUP($C30,'HCAD Process'!$D$5:$CZ$504,VLOOKUP(AD$4,'Table Name'!$C$2:$D$100,2,FALSE),FALSE))</f>
        <v>1997</v>
      </c>
      <c r="AE30" t="str">
        <f>IF($C30=-1,-1,VLOOKUP($C30,'HCAD Process'!$D$5:$CZ$504,VLOOKUP(AE$4,'Table Name'!$C$2:$D$100,2,FALSE),FALSE))</f>
        <v>1997</v>
      </c>
      <c r="AF30" t="str">
        <f>IF($C30=-1,-1,VLOOKUP($C30,'HCAD Process'!$D$5:$CZ$504,VLOOKUP(AF$4,'Table Name'!$C$2:$D$100,2,FALSE),FALSE))</f>
        <v>0</v>
      </c>
      <c r="AG30" t="str">
        <f>IF($C30=-1,-1,VLOOKUP($C30,'HCAD Process'!$D$5:$CZ$504,VLOOKUP(AG$4,'Table Name'!$C$2:$D$100,2,FALSE),FALSE))</f>
        <v>1998</v>
      </c>
      <c r="AH30">
        <f>IF($C30=-1,-1,VLOOKUP($C30,'HCAD Process'!$D$5:$CZ$504,VLOOKUP(AH$4,'Table Name'!$C$2:$D$100,2,FALSE),FALSE))</f>
        <v>0</v>
      </c>
      <c r="AI30" t="str">
        <f>IF($C30=-1,-1,VLOOKUP($C30,'HCAD Process'!$D$5:$CZ$504,VLOOKUP(AI$4,'Table Name'!$C$2:$D$100,2,FALSE),FALSE))</f>
        <v>12/30/1899</v>
      </c>
      <c r="AJ30" t="str">
        <f>IF($C30=-1,-1,VLOOKUP($C30,'HCAD Process'!$D$5:$CZ$504,VLOOKUP(AJ$4,'Table Name'!$C$2:$D$100,2,FALSE),FALSE))</f>
        <v>SHELL ONLY,NO UTILITIES</v>
      </c>
      <c r="AK30">
        <f>IF($C30=-1,-1,VALUE(VLOOKUP($C30,'HCAD Process'!$D$5:$CZ$504,VLOOKUP(AK$4,'Table Name'!$C$2:$D$100,2,FALSE),FALSE)))</f>
        <v>3750</v>
      </c>
      <c r="AL30">
        <f>IF($C30=-1,-1,VLOOKUP($C30,'HCAD Process'!$D$5:$CZ$504,VLOOKUP(AL$4,'Table Name'!$C$2:$D$100,2,FALSE),FALSE))</f>
        <v>3750</v>
      </c>
      <c r="AM30">
        <f>IF($C30=-1,-1,VLOOKUP($C30,'HCAD Process'!$D$5:$CZ$504,VLOOKUP(AM$4,'Table Name'!$C$2:$D$100,2,FALSE),FALSE))</f>
        <v>0</v>
      </c>
      <c r="AN30">
        <f>IF($C30=-1,-1,VLOOKUP($C30,'HCAD Process'!$D$5:$CZ$504,VLOOKUP(AN$4,'Table Name'!$C$2:$D$100,2,FALSE),FALSE))</f>
        <v>0</v>
      </c>
      <c r="AO30">
        <f>IF($C30=-1,-1,VLOOKUP($C30,'HCAD Process'!$D$5:$CZ$504,VLOOKUP(AO$4,'Table Name'!$C$2:$D$100,2,FALSE),FALSE))</f>
        <v>0</v>
      </c>
      <c r="AP30">
        <f>IF($C30=-1,-1,VLOOKUP($C30,'HCAD Process'!$D$5:$CZ$504,VLOOKUP(AP$4,'Table Name'!$C$2:$D$100,2,FALSE),FALSE))</f>
        <v>3750</v>
      </c>
      <c r="AQ30">
        <f>IF($C30=-1,-1,VLOOKUP($C30,'HCAD Process'!$D$5:$CZ$504,VLOOKUP(AQ$4,'Table Name'!$C$2:$D$100,2,FALSE),FALSE))</f>
        <v>200</v>
      </c>
      <c r="AR30">
        <f>IF($C30=-1,-1,VLOOKUP($C30,'HCAD Process'!$D$5:$CZ$504,VLOOKUP(AR$4,'Table Name'!$C$2:$D$100,2,FALSE),FALSE))</f>
        <v>1</v>
      </c>
      <c r="AS30">
        <f>IF($C30=-1,-1,VLOOKUP($C30,'HCAD Process'!$D$5:$CZ$504,VLOOKUP(AS$4,'Table Name'!$C$2:$D$100,2,FALSE),FALSE))</f>
        <v>0</v>
      </c>
      <c r="AT30">
        <f>IF($C30=-1,-1,VLOOKUP($C30,'HCAD Process'!$D$5:$CZ$504,VLOOKUP(AT$4,'Table Name'!$C$2:$D$100,2,FALSE),FALSE))</f>
        <v>0</v>
      </c>
      <c r="AU30">
        <f>IF($C30=-1,-1,VLOOKUP($C30,'HCAD Process'!$D$5:$CZ$504,VLOOKUP(AU$4,'Table Name'!$C$2:$D$100,2,FALSE),FALSE))</f>
        <v>0</v>
      </c>
      <c r="AV30" t="str">
        <f>IF($C30=-1,-1,VLOOKUP($C30,'HCAD Process'!$D$5:$CZ$504,VLOOKUP(AV$4,'Table Name'!$C$2:$D$100,2,FALSE),FALSE))</f>
        <v>8</v>
      </c>
      <c r="AW30">
        <f>IF($C30=-1,-1,VLOOKUP($C30,'HCAD Process'!$D$5:$CZ$504,VLOOKUP(AW$4,'Table Name'!$C$2:$D$100,2,FALSE),FALSE))</f>
        <v>0</v>
      </c>
      <c r="AX30">
        <f>IF($C30=-1,-1,VLOOKUP($C30,'HCAD Process'!$D$5:$CZ$504,VLOOKUP(AX$4,'Table Name'!$C$2:$D$100,2,FALSE),FALSE))</f>
        <v>0</v>
      </c>
      <c r="AY30">
        <f>IF($C30=-1,-1,VLOOKUP($C30,'HCAD Process'!$D$5:$CZ$504,VLOOKUP(AY$4,'Table Name'!$C$2:$D$100,2,FALSE),FALSE))</f>
        <v>0</v>
      </c>
      <c r="AZ30">
        <f>IF($C30=-1,-1,VLOOKUP($C30,'HCAD Process'!$D$5:$CZ$504,VLOOKUP(AZ$4,'Table Name'!$C$2:$D$100,2,FALSE),FALSE))</f>
        <v>0</v>
      </c>
      <c r="BA30" t="str">
        <f>IF($C30=-1,-1,VLOOKUP($C30,'HCAD Process'!$D$5:$CZ$504,VLOOKUP(BA$4,'Table Name'!$C$2:$D$100,2,FALSE),FALSE))</f>
        <v>7</v>
      </c>
      <c r="BB30" t="str">
        <f>IF($C30=-1,-1,VLOOKUP($C30,'HCAD Process'!$D$5:$CZ$504,VLOOKUP(BB$4,'Table Name'!$C$2:$D$100,2,FALSE),FALSE))</f>
        <v>LTS 1 THRU 24 BLK 11</v>
      </c>
      <c r="BC30" t="str">
        <f>IF($C30=-1,-1,VLOOKUP($C30,'HCAD Process'!$D$5:$CZ$504,VLOOKUP(BC$4,'Table Name'!$C$2:$D$100,2,FALSE),FALSE))</f>
        <v>FAIRBANKS HEIGHTS</v>
      </c>
      <c r="BD30" t="str">
        <f>IF($C30=-1,-1,VLOOKUP($C30,'HCAD Process'!$D$5:$CZ$504,VLOOKUP(BD$4,'Table Name'!$C$2:$D$100,2,FALSE),FALSE))</f>
        <v>6007</v>
      </c>
      <c r="BE30" t="str">
        <f>IF($C30=-1,-1,VLOOKUP($C30,'HCAD Process'!$D$5:$CZ$504,VLOOKUP(BE$4,'Table Name'!$C$2:$D$100,2,FALSE),FALSE))</f>
        <v>Near Northwest</v>
      </c>
      <c r="BF30" t="str">
        <f>IF($C30=-1,-1,VLOOKUP($C30,'HCAD Process'!$D$5:$CZ$504,VLOOKUP(BF$4,'Table Name'!$C$2:$D$100,2,FALSE),FALSE))</f>
        <v>223</v>
      </c>
      <c r="BG30" t="str">
        <f>IF($C30=-1,-1,VLOOKUP($C30,'HCAD Process'!$D$5:$CZ$504,VLOOKUP(BG$4,'Table Name'!$C$2:$D$100,2,FALSE),FALSE))</f>
        <v>ISD 04 - Inside Beltway 8</v>
      </c>
      <c r="BH30" t="str">
        <f>IF($C30=-1,-1,VLOOKUP($C30,'HCAD Process'!$D$5:$CZ$504,VLOOKUP(BH$4,'Table Name'!$C$2:$D$100,2,FALSE),FALSE))</f>
        <v>9194.06</v>
      </c>
      <c r="BI30" t="str">
        <f>IF($C30=-1,-1,VLOOKUP($C30,'HCAD Process'!$D$5:$CZ$504,VLOOKUP(BI$4,'Table Name'!$C$2:$D$100,2,FALSE),FALSE))</f>
        <v>0</v>
      </c>
      <c r="BJ30" t="str">
        <f>IF($C30=-1,-1,VLOOKUP($C30,'HCAD Process'!$D$5:$CZ$504,VLOOKUP(BJ$4,'Table Name'!$C$2:$D$100,2,FALSE),FALSE))</f>
        <v>04</v>
      </c>
      <c r="BK30" t="str">
        <f>IF($C30=-1,-1,VLOOKUP($C30,'HCAD Process'!$D$5:$CZ$504,VLOOKUP(BK$4,'Table Name'!$C$2:$D$100,2,FALSE),FALSE))</f>
        <v>4962D</v>
      </c>
      <c r="BL30" t="str">
        <f>IF($C30=-1,-1,VLOOKUP($C30,'HCAD Process'!$D$5:$CZ$504,VLOOKUP(BL$4,'Table Name'!$C$2:$D$100,2,FALSE),FALSE))</f>
        <v>410T</v>
      </c>
      <c r="BM30" t="str">
        <f>IF($C30=-1,-1,VLOOKUP($C30,'HCAD Process'!$D$5:$CZ$504,VLOOKUP(BM$4,'Table Name'!$C$2:$D$100,2,FALSE),FALSE))</f>
        <v>004 040 041 042 043 044 045 633</v>
      </c>
      <c r="BN30" t="str">
        <f>IF($C30=-1,-1,VLOOKUP($C30,'HCAD Process'!$D$5:$CZ$504,VLOOKUP(BN$4,'Table Name'!$C$2:$D$100,2,FALSE),FALSE))</f>
        <v>Real, Commercial</v>
      </c>
      <c r="BO30" t="str">
        <f>IF($C30=-1,-1,VLOOKUP($C30,'HCAD Process'!$D$5:$CZ$504,VLOOKUP(BO$4,'Table Name'!$C$2:$D$100,2,FALSE),FALSE))</f>
        <v>F1</v>
      </c>
      <c r="BP30" t="str">
        <f>IF($C30=-1,-1,VLOOKUP($C30,'HCAD Process'!$D$5:$CZ$504,VLOOKUP(BP$4,'Table Name'!$C$2:$D$100,2,FALSE),FALSE))</f>
        <v>Real, Commercial</v>
      </c>
      <c r="BQ30" t="str">
        <f>IF($C30=-1,-1,VLOOKUP($C30,'HCAD Process'!$D$5:$CZ$504,VLOOKUP(BQ$4,'Table Name'!$C$2:$D$100,2,FALSE),FALSE))</f>
        <v>Warehouse - Metallic</v>
      </c>
      <c r="BR30" t="str">
        <f>IF($C30=-1,-1,VLOOKUP($C30,'HCAD Process'!$D$5:$CZ$504,VLOOKUP(BR$4,'Table Name'!$C$2:$D$100,2,FALSE),FALSE))</f>
        <v>Shell, Industrial</v>
      </c>
      <c r="BS30" t="str">
        <f>IF($C30=-1,-1,VLOOKUP($C30,'HCAD Process'!$D$5:$CZ$504,VLOOKUP(BS$4,'Table Name'!$C$2:$D$100,2,FALSE),FALSE))</f>
        <v>8001</v>
      </c>
      <c r="BT30" t="str">
        <f>IF($C30=-1,-1,VLOOKUP($C30,'HCAD Process'!$D$5:$CZ$504,VLOOKUP(BT$4,'Table Name'!$C$2:$D$100,2,FALSE),FALSE))</f>
        <v>Land Neighborhood Section 1</v>
      </c>
      <c r="BU30">
        <f>IF($C30=-1,-1,VLOOKUP($C30,'HCAD Process'!$D$5:$CZ$504,VLOOKUP(BU$4,'Table Name'!$C$2:$D$100,2,FALSE),FALSE))</f>
        <v>119999</v>
      </c>
      <c r="BV30" t="str">
        <f>IF($C30=-1,-1,VLOOKUP($C30,'HCAD Process'!$D$5:$CZ$504,VLOOKUP(BV$4,'Table Name'!$C$2:$D$100,2,FALSE),FALSE))</f>
        <v>SF</v>
      </c>
      <c r="BW30" t="str">
        <f>IF($C30=-1,-1,VLOOKUP($C30,'HCAD Process'!$D$5:$CZ$504,VLOOKUP(BW$4,'Table Name'!$C$2:$D$100,2,FALSE),FALSE))</f>
        <v>1.0000</v>
      </c>
      <c r="BX30" t="str">
        <f>IF($C30=-1,-1,VLOOKUP($C30,'HCAD Process'!$D$5:$CZ$504,VLOOKUP(BX$4,'Table Name'!$C$2:$D$100,2,FALSE),FALSE))</f>
        <v>1.0000</v>
      </c>
      <c r="BY30" t="str">
        <f>IF($C30=-1,-1,VLOOKUP($C30,'HCAD Process'!$D$5:$CZ$504,VLOOKUP(BY$4,'Table Name'!$C$2:$D$100,2,FALSE),FALSE))</f>
        <v>1.0000</v>
      </c>
      <c r="BZ30" t="str">
        <f>IF($C30=-1,-1,VLOOKUP($C30,'HCAD Process'!$D$5:$CZ$504,VLOOKUP(BZ$4,'Table Name'!$C$2:$D$100,2,FALSE),FALSE))</f>
        <v>1.0000</v>
      </c>
      <c r="CA30">
        <f>IF($C30=-1,-1,VLOOKUP($C30,'HCAD Process'!$D$5:$CZ$504,VLOOKUP(CA$4,'Table Name'!$C$2:$D$100,2,FALSE),FALSE))</f>
        <v>4</v>
      </c>
      <c r="CB30">
        <f>IF($C30=-1,-1,VLOOKUP($C30,'HCAD Process'!$D$5:$CZ$504,VLOOKUP(CB$4,'Table Name'!$C$2:$D$100,2,FALSE),FALSE))</f>
        <v>4</v>
      </c>
      <c r="CC30">
        <f>IF($C30=-1,-1,VLOOKUP($C30,'HCAD Process'!$D$5:$CZ$504,VLOOKUP(CC$4,'Table Name'!$C$2:$D$100,2,FALSE),FALSE))</f>
        <v>419997</v>
      </c>
      <c r="CD30">
        <f>IF($C30=-1,-1,VLOOKUP($C30,'HCAD Process'!$D$5:$CZ$504,VLOOKUP(CD$4,'Table Name'!$C$2:$D$100,2,FALSE),FALSE))</f>
        <v>-1</v>
      </c>
      <c r="CE30" t="str">
        <f>IF($C30=-1,-1,VLOOKUP($C30,'HCAD Process'!$D$5:$CZ$504,VLOOKUP(CE$4,'Table Name'!$C$2:$D$100,2,FALSE),FALSE))</f>
        <v>01321801100036</v>
      </c>
    </row>
    <row r="31" spans="2:83" x14ac:dyDescent="0.25">
      <c r="B31">
        <f t="shared" si="0"/>
        <v>27</v>
      </c>
      <c r="C31" t="str">
        <f t="array" ref="C31">IF(ISERROR(INDEX('HCAD Process'!CF$5:CF$504,MATCH(0,COUNTIF(C$4:C30,'HCAD Process'!CF$5:CF$504)+('HCAD Process'!CF$5:CF$504=-1),0))),-1,INDEX('HCAD Process'!CF$5:CF$504,MATCH(0,COUNTIF(C$4:C30,'HCAD Process'!CF$5:CF$504)+('HCAD Process'!CF$5:CF$504=-1),0)))</f>
        <v>01321801100037</v>
      </c>
      <c r="D31" t="str">
        <f>IF($C31=-1,-1,VLOOKUP($C31,'HCAD Process'!$D$5:$CZ$504,VLOOKUP(D$4,'Table Name'!$C$2:$D$100,2,FALSE),FALSE))</f>
        <v>0132180110003</v>
      </c>
      <c r="E31" t="str">
        <f>IF($C31=-1,-1,VLOOKUP($C31,'HCAD Process'!$D$5:$CZ$504,VLOOKUP(E$4,'Table Name'!$C$2:$D$100,2,FALSE),FALSE))</f>
        <v>03/01/2007</v>
      </c>
      <c r="F31" t="str">
        <f>IF($C31=-1,-1,VLOOKUP($C31,'HCAD Process'!$D$5:$CZ$504,VLOOKUP(F$4,'Table Name'!$C$2:$D$100,2,FALSE),FALSE))</f>
        <v>EMMOTT BUSINESS PARK LLC</v>
      </c>
      <c r="G31">
        <f>IF($C31=-1,-1,VLOOKUP($C31,'HCAD Process'!$D$5:$CZ$504,VLOOKUP(G$4,'Table Name'!$C$2:$D$100,2,FALSE),FALSE))</f>
        <v>0</v>
      </c>
      <c r="H31" t="str">
        <f>IF($C31=-1,-1,VLOOKUP($C31,'HCAD Process'!$D$5:$CZ$504,VLOOKUP(H$4,'Table Name'!$C$2:$D$100,2,FALSE),FALSE))</f>
        <v>Barris</v>
      </c>
      <c r="I31" t="str">
        <f>IF($C31=-1,-1,VLOOKUP($C31,'HCAD Process'!$D$5:$CZ$504,VLOOKUP(I$4,'Table Name'!$C$2:$D$100,2,FALSE),FALSE))</f>
        <v>0 SAN ANTONIO AVE 8</v>
      </c>
      <c r="J31" t="str">
        <f>IF($C31=-1,-1,VLOOKUP($C31,'HCAD Process'!$D$5:$CZ$504,VLOOKUP(J$4,'Table Name'!$C$2:$D$100,2,FALSE),FALSE))</f>
        <v>HOUSTON</v>
      </c>
      <c r="K31" t="str">
        <f>IF($C31=-1,-1,VLOOKUP($C31,'HCAD Process'!$D$5:$CZ$504,VLOOKUP(K$4,'Table Name'!$C$2:$D$100,2,FALSE),FALSE))</f>
        <v>77040</v>
      </c>
      <c r="L31">
        <f>IF($C31=-1,-1,VLOOKUP($C31,'HCAD Process'!$D$5:$CZ$504,VLOOKUP(L$4,'Table Name'!$C$2:$D$100,2,FALSE),FALSE))</f>
        <v>1759000</v>
      </c>
      <c r="M31">
        <f>IF($C31=-1,-1,VLOOKUP($C31,'HCAD Process'!$D$5:$CZ$504,VLOOKUP(M$4,'Table Name'!$C$2:$D$100,2,FALSE),FALSE))</f>
        <v>1931227</v>
      </c>
      <c r="N31">
        <f>IF($C31=-1,-1,VLOOKUP($C31,'HCAD Process'!$D$5:$CZ$504,VLOOKUP(N$4,'Table Name'!$C$2:$D$100,2,FALSE),FALSE))</f>
        <v>1930950</v>
      </c>
      <c r="O31">
        <f>IF($C31=-1,-1,VLOOKUP($C31,'HCAD Process'!$D$5:$CZ$504,VLOOKUP(O$4,'Table Name'!$C$2:$D$100,2,FALSE),FALSE))</f>
        <v>0</v>
      </c>
      <c r="P31" t="e">
        <f>IF($C31=-1,-1,VLOOKUP($C31,'HCAD Process'!$D$5:$CZ$504,VLOOKUP(P$4,'Table Name'!$C$2:$D$100,2,FALSE),FALSE))</f>
        <v>#REF!</v>
      </c>
      <c r="Q31" t="str">
        <f>IF($C31=-1,-1,VLOOKUP($C31,'HCAD Process'!$D$5:$CZ$504,VLOOKUP(Q$4,'Table Name'!$C$2:$D$100,2,FALSE),FALSE))</f>
        <v>COMMERCIAL</v>
      </c>
      <c r="R31" t="str">
        <f>IF($C31=-1,-1,VLOOKUP($C31,'HCAD Process'!$D$5:$CZ$504,VLOOKUP(R$4,'Table Name'!$C$2:$D$100,2,FALSE),FALSE))</f>
        <v>7</v>
      </c>
      <c r="S31" t="str">
        <f>IF($C31=-1,-1,VLOOKUP($C31,'HCAD Process'!$D$5:$CZ$504,VLOOKUP(S$4,'Table Name'!$C$2:$D$100,2,FALSE),FALSE))</f>
        <v>4399</v>
      </c>
      <c r="T31" t="str">
        <f>IF($C31=-1,-1,VLOOKUP($C31,'HCAD Process'!$D$5:$CZ$504,VLOOKUP(T$4,'Table Name'!$C$2:$D$100,2,FALSE),FALSE))</f>
        <v>8454</v>
      </c>
      <c r="U31" t="str">
        <f>IF($C31=-1,-1,VLOOKUP($C31,'HCAD Process'!$D$5:$CZ$504,VLOOKUP(U$4,'Table Name'!$C$2:$D$100,2,FALSE),FALSE))</f>
        <v>S</v>
      </c>
      <c r="V31" t="str">
        <f>IF($C31=-1,-1,VLOOKUP($C31,'HCAD Process'!$D$5:$CZ$504,VLOOKUP(V$4,'Table Name'!$C$2:$D$100,2,FALSE),FALSE))</f>
        <v>Open Steel Skeleton</v>
      </c>
      <c r="W31">
        <f>IF($C31=-1,-1,VLOOKUP($C31,'HCAD Process'!$D$5:$CZ$504,VLOOKUP(W$4,'Table Name'!$C$2:$D$100,2,FALSE),FALSE))</f>
        <v>91601</v>
      </c>
      <c r="X31">
        <f>IF($C31=-1,-1,VLOOKUP($C31,'HCAD Process'!$D$5:$CZ$504,VLOOKUP(X$4,'Table Name'!$C$2:$D$100,2,FALSE),FALSE))</f>
        <v>0</v>
      </c>
      <c r="Y31">
        <f>IF($C31=-1,-1,VLOOKUP($C31,'HCAD Process'!$D$5:$CZ$504,VLOOKUP(Y$4,'Table Name'!$C$2:$D$100,2,FALSE),FALSE))</f>
        <v>140925</v>
      </c>
      <c r="Z31">
        <f>IF($C31=-1,-1,VLOOKUP($C31,'HCAD Process'!$D$5:$CZ$504,VLOOKUP(Z$4,'Table Name'!$C$2:$D$100,2,FALSE),FALSE))</f>
        <v>0</v>
      </c>
      <c r="AA31" t="str">
        <f>IF($C31=-1,-1,VLOOKUP($C31,'HCAD Process'!$D$5:$CZ$504,VLOOKUP(AA$4,'Table Name'!$C$2:$D$100,2,FALSE),FALSE))</f>
        <v>.350000</v>
      </c>
      <c r="AB31" t="str">
        <f>IF($C31=-1,-1,VLOOKUP($C31,'HCAD Process'!$D$5:$CZ$504,VLOOKUP(AB$4,'Table Name'!$C$2:$D$100,2,FALSE),FALSE))</f>
        <v>C</v>
      </c>
      <c r="AC31" t="str">
        <f>IF($C31=-1,-1,VLOOKUP($C31,'HCAD Process'!$D$5:$CZ$504,VLOOKUP(AC$4,'Table Name'!$C$2:$D$100,2,FALSE),FALSE))</f>
        <v>Average</v>
      </c>
      <c r="AD31" t="str">
        <f>IF($C31=-1,-1,VLOOKUP($C31,'HCAD Process'!$D$5:$CZ$504,VLOOKUP(AD$4,'Table Name'!$C$2:$D$100,2,FALSE),FALSE))</f>
        <v>1997</v>
      </c>
      <c r="AE31" t="str">
        <f>IF($C31=-1,-1,VLOOKUP($C31,'HCAD Process'!$D$5:$CZ$504,VLOOKUP(AE$4,'Table Name'!$C$2:$D$100,2,FALSE),FALSE))</f>
        <v>1997</v>
      </c>
      <c r="AF31" t="str">
        <f>IF($C31=-1,-1,VLOOKUP($C31,'HCAD Process'!$D$5:$CZ$504,VLOOKUP(AF$4,'Table Name'!$C$2:$D$100,2,FALSE),FALSE))</f>
        <v>0</v>
      </c>
      <c r="AG31" t="str">
        <f>IF($C31=-1,-1,VLOOKUP($C31,'HCAD Process'!$D$5:$CZ$504,VLOOKUP(AG$4,'Table Name'!$C$2:$D$100,2,FALSE),FALSE))</f>
        <v>1998</v>
      </c>
      <c r="AH31">
        <f>IF($C31=-1,-1,VLOOKUP($C31,'HCAD Process'!$D$5:$CZ$504,VLOOKUP(AH$4,'Table Name'!$C$2:$D$100,2,FALSE),FALSE))</f>
        <v>0</v>
      </c>
      <c r="AI31" t="str">
        <f>IF($C31=-1,-1,VLOOKUP($C31,'HCAD Process'!$D$5:$CZ$504,VLOOKUP(AI$4,'Table Name'!$C$2:$D$100,2,FALSE),FALSE))</f>
        <v>12/30/1899</v>
      </c>
      <c r="AJ31" t="str">
        <f>IF($C31=-1,-1,VLOOKUP($C31,'HCAD Process'!$D$5:$CZ$504,VLOOKUP(AJ$4,'Table Name'!$C$2:$D$100,2,FALSE),FALSE))</f>
        <v>NO UTILITIES IN BLDG,SHELL ONLY</v>
      </c>
      <c r="AK31">
        <f>IF($C31=-1,-1,VALUE(VLOOKUP($C31,'HCAD Process'!$D$5:$CZ$504,VLOOKUP(AK$4,'Table Name'!$C$2:$D$100,2,FALSE),FALSE)))</f>
        <v>3750</v>
      </c>
      <c r="AL31">
        <f>IF($C31=-1,-1,VLOOKUP($C31,'HCAD Process'!$D$5:$CZ$504,VLOOKUP(AL$4,'Table Name'!$C$2:$D$100,2,FALSE),FALSE))</f>
        <v>3750</v>
      </c>
      <c r="AM31">
        <f>IF($C31=-1,-1,VLOOKUP($C31,'HCAD Process'!$D$5:$CZ$504,VLOOKUP(AM$4,'Table Name'!$C$2:$D$100,2,FALSE),FALSE))</f>
        <v>0</v>
      </c>
      <c r="AN31">
        <f>IF($C31=-1,-1,VLOOKUP($C31,'HCAD Process'!$D$5:$CZ$504,VLOOKUP(AN$4,'Table Name'!$C$2:$D$100,2,FALSE),FALSE))</f>
        <v>0</v>
      </c>
      <c r="AO31">
        <f>IF($C31=-1,-1,VLOOKUP($C31,'HCAD Process'!$D$5:$CZ$504,VLOOKUP(AO$4,'Table Name'!$C$2:$D$100,2,FALSE),FALSE))</f>
        <v>0</v>
      </c>
      <c r="AP31">
        <f>IF($C31=-1,-1,VLOOKUP($C31,'HCAD Process'!$D$5:$CZ$504,VLOOKUP(AP$4,'Table Name'!$C$2:$D$100,2,FALSE),FALSE))</f>
        <v>3750</v>
      </c>
      <c r="AQ31">
        <f>IF($C31=-1,-1,VLOOKUP($C31,'HCAD Process'!$D$5:$CZ$504,VLOOKUP(AQ$4,'Table Name'!$C$2:$D$100,2,FALSE),FALSE))</f>
        <v>200</v>
      </c>
      <c r="AR31">
        <f>IF($C31=-1,-1,VLOOKUP($C31,'HCAD Process'!$D$5:$CZ$504,VLOOKUP(AR$4,'Table Name'!$C$2:$D$100,2,FALSE),FALSE))</f>
        <v>1</v>
      </c>
      <c r="AS31">
        <f>IF($C31=-1,-1,VLOOKUP($C31,'HCAD Process'!$D$5:$CZ$504,VLOOKUP(AS$4,'Table Name'!$C$2:$D$100,2,FALSE),FALSE))</f>
        <v>0</v>
      </c>
      <c r="AT31">
        <f>IF($C31=-1,-1,VLOOKUP($C31,'HCAD Process'!$D$5:$CZ$504,VLOOKUP(AT$4,'Table Name'!$C$2:$D$100,2,FALSE),FALSE))</f>
        <v>0</v>
      </c>
      <c r="AU31">
        <f>IF($C31=-1,-1,VLOOKUP($C31,'HCAD Process'!$D$5:$CZ$504,VLOOKUP(AU$4,'Table Name'!$C$2:$D$100,2,FALSE),FALSE))</f>
        <v>0</v>
      </c>
      <c r="AV31" t="str">
        <f>IF($C31=-1,-1,VLOOKUP($C31,'HCAD Process'!$D$5:$CZ$504,VLOOKUP(AV$4,'Table Name'!$C$2:$D$100,2,FALSE),FALSE))</f>
        <v>8</v>
      </c>
      <c r="AW31">
        <f>IF($C31=-1,-1,VLOOKUP($C31,'HCAD Process'!$D$5:$CZ$504,VLOOKUP(AW$4,'Table Name'!$C$2:$D$100,2,FALSE),FALSE))</f>
        <v>0</v>
      </c>
      <c r="AX31">
        <f>IF($C31=-1,-1,VLOOKUP($C31,'HCAD Process'!$D$5:$CZ$504,VLOOKUP(AX$4,'Table Name'!$C$2:$D$100,2,FALSE),FALSE))</f>
        <v>0</v>
      </c>
      <c r="AY31">
        <f>IF($C31=-1,-1,VLOOKUP($C31,'HCAD Process'!$D$5:$CZ$504,VLOOKUP(AY$4,'Table Name'!$C$2:$D$100,2,FALSE),FALSE))</f>
        <v>0</v>
      </c>
      <c r="AZ31">
        <f>IF($C31=-1,-1,VLOOKUP($C31,'HCAD Process'!$D$5:$CZ$504,VLOOKUP(AZ$4,'Table Name'!$C$2:$D$100,2,FALSE),FALSE))</f>
        <v>0</v>
      </c>
      <c r="BA31" t="str">
        <f>IF($C31=-1,-1,VLOOKUP($C31,'HCAD Process'!$D$5:$CZ$504,VLOOKUP(BA$4,'Table Name'!$C$2:$D$100,2,FALSE),FALSE))</f>
        <v>7</v>
      </c>
      <c r="BB31" t="str">
        <f>IF($C31=-1,-1,VLOOKUP($C31,'HCAD Process'!$D$5:$CZ$504,VLOOKUP(BB$4,'Table Name'!$C$2:$D$100,2,FALSE),FALSE))</f>
        <v>LTS 1 THRU 24 BLK 11</v>
      </c>
      <c r="BC31" t="str">
        <f>IF($C31=-1,-1,VLOOKUP($C31,'HCAD Process'!$D$5:$CZ$504,VLOOKUP(BC$4,'Table Name'!$C$2:$D$100,2,FALSE),FALSE))</f>
        <v>FAIRBANKS HEIGHTS</v>
      </c>
      <c r="BD31" t="str">
        <f>IF($C31=-1,-1,VLOOKUP($C31,'HCAD Process'!$D$5:$CZ$504,VLOOKUP(BD$4,'Table Name'!$C$2:$D$100,2,FALSE),FALSE))</f>
        <v>6007</v>
      </c>
      <c r="BE31" t="str">
        <f>IF($C31=-1,-1,VLOOKUP($C31,'HCAD Process'!$D$5:$CZ$504,VLOOKUP(BE$4,'Table Name'!$C$2:$D$100,2,FALSE),FALSE))</f>
        <v>Near Northwest</v>
      </c>
      <c r="BF31" t="str">
        <f>IF($C31=-1,-1,VLOOKUP($C31,'HCAD Process'!$D$5:$CZ$504,VLOOKUP(BF$4,'Table Name'!$C$2:$D$100,2,FALSE),FALSE))</f>
        <v>223</v>
      </c>
      <c r="BG31" t="str">
        <f>IF($C31=-1,-1,VLOOKUP($C31,'HCAD Process'!$D$5:$CZ$504,VLOOKUP(BG$4,'Table Name'!$C$2:$D$100,2,FALSE),FALSE))</f>
        <v>ISD 04 - Inside Beltway 8</v>
      </c>
      <c r="BH31" t="str">
        <f>IF($C31=-1,-1,VLOOKUP($C31,'HCAD Process'!$D$5:$CZ$504,VLOOKUP(BH$4,'Table Name'!$C$2:$D$100,2,FALSE),FALSE))</f>
        <v>9194.06</v>
      </c>
      <c r="BI31" t="str">
        <f>IF($C31=-1,-1,VLOOKUP($C31,'HCAD Process'!$D$5:$CZ$504,VLOOKUP(BI$4,'Table Name'!$C$2:$D$100,2,FALSE),FALSE))</f>
        <v>0</v>
      </c>
      <c r="BJ31" t="str">
        <f>IF($C31=-1,-1,VLOOKUP($C31,'HCAD Process'!$D$5:$CZ$504,VLOOKUP(BJ$4,'Table Name'!$C$2:$D$100,2,FALSE),FALSE))</f>
        <v>04</v>
      </c>
      <c r="BK31" t="str">
        <f>IF($C31=-1,-1,VLOOKUP($C31,'HCAD Process'!$D$5:$CZ$504,VLOOKUP(BK$4,'Table Name'!$C$2:$D$100,2,FALSE),FALSE))</f>
        <v>4962D</v>
      </c>
      <c r="BL31" t="str">
        <f>IF($C31=-1,-1,VLOOKUP($C31,'HCAD Process'!$D$5:$CZ$504,VLOOKUP(BL$4,'Table Name'!$C$2:$D$100,2,FALSE),FALSE))</f>
        <v>410T</v>
      </c>
      <c r="BM31" t="str">
        <f>IF($C31=-1,-1,VLOOKUP($C31,'HCAD Process'!$D$5:$CZ$504,VLOOKUP(BM$4,'Table Name'!$C$2:$D$100,2,FALSE),FALSE))</f>
        <v>004 040 041 042 043 044 045 633</v>
      </c>
      <c r="BN31" t="str">
        <f>IF($C31=-1,-1,VLOOKUP($C31,'HCAD Process'!$D$5:$CZ$504,VLOOKUP(BN$4,'Table Name'!$C$2:$D$100,2,FALSE),FALSE))</f>
        <v>Real, Commercial</v>
      </c>
      <c r="BO31" t="str">
        <f>IF($C31=-1,-1,VLOOKUP($C31,'HCAD Process'!$D$5:$CZ$504,VLOOKUP(BO$4,'Table Name'!$C$2:$D$100,2,FALSE),FALSE))</f>
        <v>F1</v>
      </c>
      <c r="BP31" t="str">
        <f>IF($C31=-1,-1,VLOOKUP($C31,'HCAD Process'!$D$5:$CZ$504,VLOOKUP(BP$4,'Table Name'!$C$2:$D$100,2,FALSE),FALSE))</f>
        <v>Real, Commercial</v>
      </c>
      <c r="BQ31" t="str">
        <f>IF($C31=-1,-1,VLOOKUP($C31,'HCAD Process'!$D$5:$CZ$504,VLOOKUP(BQ$4,'Table Name'!$C$2:$D$100,2,FALSE),FALSE))</f>
        <v>Warehouse - Metallic</v>
      </c>
      <c r="BR31" t="str">
        <f>IF($C31=-1,-1,VLOOKUP($C31,'HCAD Process'!$D$5:$CZ$504,VLOOKUP(BR$4,'Table Name'!$C$2:$D$100,2,FALSE),FALSE))</f>
        <v>Shell, Industrial</v>
      </c>
      <c r="BS31" t="str">
        <f>IF($C31=-1,-1,VLOOKUP($C31,'HCAD Process'!$D$5:$CZ$504,VLOOKUP(BS$4,'Table Name'!$C$2:$D$100,2,FALSE),FALSE))</f>
        <v>8001</v>
      </c>
      <c r="BT31" t="str">
        <f>IF($C31=-1,-1,VLOOKUP($C31,'HCAD Process'!$D$5:$CZ$504,VLOOKUP(BT$4,'Table Name'!$C$2:$D$100,2,FALSE),FALSE))</f>
        <v>Land Neighborhood Section 1</v>
      </c>
      <c r="BU31">
        <f>IF($C31=-1,-1,VLOOKUP($C31,'HCAD Process'!$D$5:$CZ$504,VLOOKUP(BU$4,'Table Name'!$C$2:$D$100,2,FALSE),FALSE))</f>
        <v>119999</v>
      </c>
      <c r="BV31" t="str">
        <f>IF($C31=-1,-1,VLOOKUP($C31,'HCAD Process'!$D$5:$CZ$504,VLOOKUP(BV$4,'Table Name'!$C$2:$D$100,2,FALSE),FALSE))</f>
        <v>SF</v>
      </c>
      <c r="BW31" t="str">
        <f>IF($C31=-1,-1,VLOOKUP($C31,'HCAD Process'!$D$5:$CZ$504,VLOOKUP(BW$4,'Table Name'!$C$2:$D$100,2,FALSE),FALSE))</f>
        <v>1.0000</v>
      </c>
      <c r="BX31" t="str">
        <f>IF($C31=-1,-1,VLOOKUP($C31,'HCAD Process'!$D$5:$CZ$504,VLOOKUP(BX$4,'Table Name'!$C$2:$D$100,2,FALSE),FALSE))</f>
        <v>1.0000</v>
      </c>
      <c r="BY31" t="str">
        <f>IF($C31=-1,-1,VLOOKUP($C31,'HCAD Process'!$D$5:$CZ$504,VLOOKUP(BY$4,'Table Name'!$C$2:$D$100,2,FALSE),FALSE))</f>
        <v>1.0000</v>
      </c>
      <c r="BZ31" t="str">
        <f>IF($C31=-1,-1,VLOOKUP($C31,'HCAD Process'!$D$5:$CZ$504,VLOOKUP(BZ$4,'Table Name'!$C$2:$D$100,2,FALSE),FALSE))</f>
        <v>1.0000</v>
      </c>
      <c r="CA31">
        <f>IF($C31=-1,-1,VLOOKUP($C31,'HCAD Process'!$D$5:$CZ$504,VLOOKUP(CA$4,'Table Name'!$C$2:$D$100,2,FALSE),FALSE))</f>
        <v>4</v>
      </c>
      <c r="CB31">
        <f>IF($C31=-1,-1,VLOOKUP($C31,'HCAD Process'!$D$5:$CZ$504,VLOOKUP(CB$4,'Table Name'!$C$2:$D$100,2,FALSE),FALSE))</f>
        <v>4</v>
      </c>
      <c r="CC31">
        <f>IF($C31=-1,-1,VLOOKUP($C31,'HCAD Process'!$D$5:$CZ$504,VLOOKUP(CC$4,'Table Name'!$C$2:$D$100,2,FALSE),FALSE))</f>
        <v>419997</v>
      </c>
      <c r="CD31">
        <f>IF($C31=-1,-1,VLOOKUP($C31,'HCAD Process'!$D$5:$CZ$504,VLOOKUP(CD$4,'Table Name'!$C$2:$D$100,2,FALSE),FALSE))</f>
        <v>-1</v>
      </c>
      <c r="CE31" t="str">
        <f>IF($C31=-1,-1,VLOOKUP($C31,'HCAD Process'!$D$5:$CZ$504,VLOOKUP(CE$4,'Table Name'!$C$2:$D$100,2,FALSE),FALSE))</f>
        <v>01321801100037</v>
      </c>
    </row>
    <row r="32" spans="2:83" x14ac:dyDescent="0.25">
      <c r="B32">
        <f t="shared" si="0"/>
        <v>28</v>
      </c>
      <c r="C32" t="str">
        <f t="array" ref="C32">IF(ISERROR(INDEX('HCAD Process'!CF$5:CF$504,MATCH(0,COUNTIF(C$4:C31,'HCAD Process'!CF$5:CF$504)+('HCAD Process'!CF$5:CF$504=-1),0))),-1,INDEX('HCAD Process'!CF$5:CF$504,MATCH(0,COUNTIF(C$4:C31,'HCAD Process'!CF$5:CF$504)+('HCAD Process'!CF$5:CF$504=-1),0)))</f>
        <v>01905000000011</v>
      </c>
      <c r="D32" t="str">
        <f>IF($C32=-1,-1,VLOOKUP($C32,'HCAD Process'!$D$5:$CZ$504,VLOOKUP(D$4,'Table Name'!$C$2:$D$100,2,FALSE),FALSE))</f>
        <v>0190500000001</v>
      </c>
      <c r="E32" t="str">
        <f>IF($C32=-1,-1,VLOOKUP($C32,'HCAD Process'!$D$5:$CZ$504,VLOOKUP(E$4,'Table Name'!$C$2:$D$100,2,FALSE),FALSE))</f>
        <v>05/22/2018</v>
      </c>
      <c r="F32" t="str">
        <f>IF($C32=-1,-1,VLOOKUP($C32,'HCAD Process'!$D$5:$CZ$504,VLOOKUP(F$4,'Table Name'!$C$2:$D$100,2,FALSE),FALSE))</f>
        <v>JERRY NICHOLAS FAMILY TRUST</v>
      </c>
      <c r="G32" t="str">
        <f>IF($C32=-1,-1,VLOOKUP($C32,'HCAD Process'!$D$5:$CZ$504,VLOOKUP(G$4,'Table Name'!$C$2:$D$100,2,FALSE),FALSE))</f>
        <v>MILLIONHAIR</v>
      </c>
      <c r="H32">
        <f>IF($C32=-1,-1,VLOOKUP($C32,'HCAD Process'!$D$5:$CZ$504,VLOOKUP(H$4,'Table Name'!$C$2:$D$100,2,FALSE),FALSE))</f>
        <v>0</v>
      </c>
      <c r="I32" t="str">
        <f>IF($C32=-1,-1,VLOOKUP($C32,'HCAD Process'!$D$5:$CZ$504,VLOOKUP(I$4,'Table Name'!$C$2:$D$100,2,FALSE),FALSE))</f>
        <v>2702 MCGOWEN ST</v>
      </c>
      <c r="J32" t="str">
        <f>IF($C32=-1,-1,VLOOKUP($C32,'HCAD Process'!$D$5:$CZ$504,VLOOKUP(J$4,'Table Name'!$C$2:$D$100,2,FALSE),FALSE))</f>
        <v>HOUSTON</v>
      </c>
      <c r="K32" t="str">
        <f>IF($C32=-1,-1,VLOOKUP($C32,'HCAD Process'!$D$5:$CZ$504,VLOOKUP(K$4,'Table Name'!$C$2:$D$100,2,FALSE),FALSE))</f>
        <v>77004</v>
      </c>
      <c r="L32">
        <f>IF($C32=-1,-1,VLOOKUP($C32,'HCAD Process'!$D$5:$CZ$504,VLOOKUP(L$4,'Table Name'!$C$2:$D$100,2,FALSE),FALSE))</f>
        <v>550550</v>
      </c>
      <c r="M32">
        <f>IF($C32=-1,-1,VLOOKUP($C32,'HCAD Process'!$D$5:$CZ$504,VLOOKUP(M$4,'Table Name'!$C$2:$D$100,2,FALSE),FALSE))</f>
        <v>558485</v>
      </c>
      <c r="N32">
        <f>IF($C32=-1,-1,VLOOKUP($C32,'HCAD Process'!$D$5:$CZ$504,VLOOKUP(N$4,'Table Name'!$C$2:$D$100,2,FALSE),FALSE))</f>
        <v>416000</v>
      </c>
      <c r="O32">
        <f>IF($C32=-1,-1,VLOOKUP($C32,'HCAD Process'!$D$5:$CZ$504,VLOOKUP(O$4,'Table Name'!$C$2:$D$100,2,FALSE),FALSE))</f>
        <v>0</v>
      </c>
      <c r="P32" t="e">
        <f>IF($C32=-1,-1,VLOOKUP($C32,'HCAD Process'!$D$5:$CZ$504,VLOOKUP(P$4,'Table Name'!$C$2:$D$100,2,FALSE),FALSE))</f>
        <v>#REF!</v>
      </c>
      <c r="Q32" t="str">
        <f>IF($C32=-1,-1,VLOOKUP($C32,'HCAD Process'!$D$5:$CZ$504,VLOOKUP(Q$4,'Table Name'!$C$2:$D$100,2,FALSE),FALSE))</f>
        <v>COMMERCIAL</v>
      </c>
      <c r="R32" t="str">
        <f>IF($C32=-1,-1,VLOOKUP($C32,'HCAD Process'!$D$5:$CZ$504,VLOOKUP(R$4,'Table Name'!$C$2:$D$100,2,FALSE),FALSE))</f>
        <v>1</v>
      </c>
      <c r="S32" t="str">
        <f>IF($C32=-1,-1,VLOOKUP($C32,'HCAD Process'!$D$5:$CZ$504,VLOOKUP(S$4,'Table Name'!$C$2:$D$100,2,FALSE),FALSE))</f>
        <v>4374</v>
      </c>
      <c r="T32" t="str">
        <f>IF($C32=-1,-1,VLOOKUP($C32,'HCAD Process'!$D$5:$CZ$504,VLOOKUP(T$4,'Table Name'!$C$2:$D$100,2,FALSE),FALSE))</f>
        <v>8412</v>
      </c>
      <c r="U32" t="str">
        <f>IF($C32=-1,-1,VLOOKUP($C32,'HCAD Process'!$D$5:$CZ$504,VLOOKUP(U$4,'Table Name'!$C$2:$D$100,2,FALSE),FALSE))</f>
        <v>C</v>
      </c>
      <c r="V32" t="str">
        <f>IF($C32=-1,-1,VLOOKUP($C32,'HCAD Process'!$D$5:$CZ$504,VLOOKUP(V$4,'Table Name'!$C$2:$D$100,2,FALSE),FALSE))</f>
        <v>Masonry Bearing</v>
      </c>
      <c r="W32">
        <f>IF($C32=-1,-1,VLOOKUP($C32,'HCAD Process'!$D$5:$CZ$504,VLOOKUP(W$4,'Table Name'!$C$2:$D$100,2,FALSE),FALSE))</f>
        <v>379056</v>
      </c>
      <c r="X32">
        <f>IF($C32=-1,-1,VLOOKUP($C32,'HCAD Process'!$D$5:$CZ$504,VLOOKUP(X$4,'Table Name'!$C$2:$D$100,2,FALSE),FALSE))</f>
        <v>0</v>
      </c>
      <c r="Y32">
        <f>IF($C32=-1,-1,VLOOKUP($C32,'HCAD Process'!$D$5:$CZ$504,VLOOKUP(Y$4,'Table Name'!$C$2:$D$100,2,FALSE),FALSE))</f>
        <v>653544</v>
      </c>
      <c r="Z32">
        <f>IF($C32=-1,-1,VLOOKUP($C32,'HCAD Process'!$D$5:$CZ$504,VLOOKUP(Z$4,'Table Name'!$C$2:$D$100,2,FALSE),FALSE))</f>
        <v>0</v>
      </c>
      <c r="AA32" t="str">
        <f>IF($C32=-1,-1,VLOOKUP($C32,'HCAD Process'!$D$5:$CZ$504,VLOOKUP(AA$4,'Table Name'!$C$2:$D$100,2,FALSE),FALSE))</f>
        <v>.420000</v>
      </c>
      <c r="AB32" t="str">
        <f>IF($C32=-1,-1,VLOOKUP($C32,'HCAD Process'!$D$5:$CZ$504,VLOOKUP(AB$4,'Table Name'!$C$2:$D$100,2,FALSE),FALSE))</f>
        <v>C</v>
      </c>
      <c r="AC32" t="str">
        <f>IF($C32=-1,-1,VLOOKUP($C32,'HCAD Process'!$D$5:$CZ$504,VLOOKUP(AC$4,'Table Name'!$C$2:$D$100,2,FALSE),FALSE))</f>
        <v>Average</v>
      </c>
      <c r="AD32" t="str">
        <f>IF($C32=-1,-1,VLOOKUP($C32,'HCAD Process'!$D$5:$CZ$504,VLOOKUP(AD$4,'Table Name'!$C$2:$D$100,2,FALSE),FALSE))</f>
        <v>1958</v>
      </c>
      <c r="AE32" t="str">
        <f>IF($C32=-1,-1,VLOOKUP($C32,'HCAD Process'!$D$5:$CZ$504,VLOOKUP(AE$4,'Table Name'!$C$2:$D$100,2,FALSE),FALSE))</f>
        <v>1994</v>
      </c>
      <c r="AF32" t="str">
        <f>IF($C32=-1,-1,VLOOKUP($C32,'HCAD Process'!$D$5:$CZ$504,VLOOKUP(AF$4,'Table Name'!$C$2:$D$100,2,FALSE),FALSE))</f>
        <v>2013</v>
      </c>
      <c r="AG32" t="str">
        <f>IF($C32=-1,-1,VLOOKUP($C32,'HCAD Process'!$D$5:$CZ$504,VLOOKUP(AG$4,'Table Name'!$C$2:$D$100,2,FALSE),FALSE))</f>
        <v>1959</v>
      </c>
      <c r="AH32" t="str">
        <f>IF($C32=-1,-1,VLOOKUP($C32,'HCAD Process'!$D$5:$CZ$504,VLOOKUP(AH$4,'Table Name'!$C$2:$D$100,2,FALSE),FALSE))</f>
        <v>MAS</v>
      </c>
      <c r="AI32" t="str">
        <f>IF($C32=-1,-1,VLOOKUP($C32,'HCAD Process'!$D$5:$CZ$504,VLOOKUP(AI$4,'Table Name'!$C$2:$D$100,2,FALSE),FALSE))</f>
        <v>01/01/2004</v>
      </c>
      <c r="AJ32">
        <f>IF($C32=-1,-1,VLOOKUP($C32,'HCAD Process'!$D$5:$CZ$504,VLOOKUP(AJ$4,'Table Name'!$C$2:$D$100,2,FALSE),FALSE))</f>
        <v>0</v>
      </c>
      <c r="AK32">
        <f>IF($C32=-1,-1,VALUE(VLOOKUP($C32,'HCAD Process'!$D$5:$CZ$504,VLOOKUP(AK$4,'Table Name'!$C$2:$D$100,2,FALSE),FALSE)))</f>
        <v>7200</v>
      </c>
      <c r="AL32">
        <f>IF($C32=-1,-1,VLOOKUP($C32,'HCAD Process'!$D$5:$CZ$504,VLOOKUP(AL$4,'Table Name'!$C$2:$D$100,2,FALSE),FALSE))</f>
        <v>7488</v>
      </c>
      <c r="AM32">
        <f>IF($C32=-1,-1,VLOOKUP($C32,'HCAD Process'!$D$5:$CZ$504,VLOOKUP(AM$4,'Table Name'!$C$2:$D$100,2,FALSE),FALSE))</f>
        <v>0</v>
      </c>
      <c r="AN32">
        <f>IF($C32=-1,-1,VLOOKUP($C32,'HCAD Process'!$D$5:$CZ$504,VLOOKUP(AN$4,'Table Name'!$C$2:$D$100,2,FALSE),FALSE))</f>
        <v>0</v>
      </c>
      <c r="AO32">
        <f>IF($C32=-1,-1,VLOOKUP($C32,'HCAD Process'!$D$5:$CZ$504,VLOOKUP(AO$4,'Table Name'!$C$2:$D$100,2,FALSE),FALSE))</f>
        <v>0</v>
      </c>
      <c r="AP32">
        <f>IF($C32=-1,-1,VLOOKUP($C32,'HCAD Process'!$D$5:$CZ$504,VLOOKUP(AP$4,'Table Name'!$C$2:$D$100,2,FALSE),FALSE))</f>
        <v>7200</v>
      </c>
      <c r="AQ32">
        <f>IF($C32=-1,-1,VLOOKUP($C32,'HCAD Process'!$D$5:$CZ$504,VLOOKUP(AQ$4,'Table Name'!$C$2:$D$100,2,FALSE),FALSE))</f>
        <v>520</v>
      </c>
      <c r="AR32">
        <f>IF($C32=-1,-1,VLOOKUP($C32,'HCAD Process'!$D$5:$CZ$504,VLOOKUP(AR$4,'Table Name'!$C$2:$D$100,2,FALSE),FALSE))</f>
        <v>1</v>
      </c>
      <c r="AS32">
        <f>IF($C32=-1,-1,VLOOKUP($C32,'HCAD Process'!$D$5:$CZ$504,VLOOKUP(AS$4,'Table Name'!$C$2:$D$100,2,FALSE),FALSE))</f>
        <v>0</v>
      </c>
      <c r="AT32">
        <f>IF($C32=-1,-1,VLOOKUP($C32,'HCAD Process'!$D$5:$CZ$504,VLOOKUP(AT$4,'Table Name'!$C$2:$D$100,2,FALSE),FALSE))</f>
        <v>0</v>
      </c>
      <c r="AU32">
        <f>IF($C32=-1,-1,VLOOKUP($C32,'HCAD Process'!$D$5:$CZ$504,VLOOKUP(AU$4,'Table Name'!$C$2:$D$100,2,FALSE),FALSE))</f>
        <v>0</v>
      </c>
      <c r="AV32">
        <f>IF($C32=-1,-1,VLOOKUP($C32,'HCAD Process'!$D$5:$CZ$504,VLOOKUP(AV$4,'Table Name'!$C$2:$D$100,2,FALSE),FALSE))</f>
        <v>0</v>
      </c>
      <c r="AW32">
        <f>IF($C32=-1,-1,VLOOKUP($C32,'HCAD Process'!$D$5:$CZ$504,VLOOKUP(AW$4,'Table Name'!$C$2:$D$100,2,FALSE),FALSE))</f>
        <v>0</v>
      </c>
      <c r="AX32">
        <f>IF($C32=-1,-1,VLOOKUP($C32,'HCAD Process'!$D$5:$CZ$504,VLOOKUP(AX$4,'Table Name'!$C$2:$D$100,2,FALSE),FALSE))</f>
        <v>0</v>
      </c>
      <c r="AY32">
        <f>IF($C32=-1,-1,VLOOKUP($C32,'HCAD Process'!$D$5:$CZ$504,VLOOKUP(AY$4,'Table Name'!$C$2:$D$100,2,FALSE),FALSE))</f>
        <v>0</v>
      </c>
      <c r="AZ32">
        <f>IF($C32=-1,-1,VLOOKUP($C32,'HCAD Process'!$D$5:$CZ$504,VLOOKUP(AZ$4,'Table Name'!$C$2:$D$100,2,FALSE),FALSE))</f>
        <v>0</v>
      </c>
      <c r="BA32" t="str">
        <f>IF($C32=-1,-1,VLOOKUP($C32,'HCAD Process'!$D$5:$CZ$504,VLOOKUP(BA$4,'Table Name'!$C$2:$D$100,2,FALSE),FALSE))</f>
        <v>2</v>
      </c>
      <c r="BB32" t="str">
        <f>IF($C32=-1,-1,VLOOKUP($C32,'HCAD Process'!$D$5:$CZ$504,VLOOKUP(BB$4,'Table Name'!$C$2:$D$100,2,FALSE),FALSE))</f>
        <v>LTS 1 &amp; 2 BLK 6</v>
      </c>
      <c r="BC32" t="str">
        <f>IF($C32=-1,-1,VLOOKUP($C32,'HCAD Process'!$D$5:$CZ$504,VLOOKUP(BC$4,'Table Name'!$C$2:$D$100,2,FALSE),FALSE))</f>
        <v>HOLMAN OUTLOT 13</v>
      </c>
      <c r="BD32" t="str">
        <f>IF($C32=-1,-1,VLOOKUP($C32,'HCAD Process'!$D$5:$CZ$504,VLOOKUP(BD$4,'Table Name'!$C$2:$D$100,2,FALSE),FALSE))</f>
        <v>5002</v>
      </c>
      <c r="BE32" t="str">
        <f>IF($C32=-1,-1,VLOOKUP($C32,'HCAD Process'!$D$5:$CZ$504,VLOOKUP(BE$4,'Table Name'!$C$2:$D$100,2,FALSE),FALSE))</f>
        <v>Inner Loop East</v>
      </c>
      <c r="BF32" t="str">
        <f>IF($C32=-1,-1,VLOOKUP($C32,'HCAD Process'!$D$5:$CZ$504,VLOOKUP(BF$4,'Table Name'!$C$2:$D$100,2,FALSE),FALSE))</f>
        <v>130</v>
      </c>
      <c r="BG32" t="str">
        <f>IF($C32=-1,-1,VLOOKUP($C32,'HCAD Process'!$D$5:$CZ$504,VLOOKUP(BG$4,'Table Name'!$C$2:$D$100,2,FALSE),FALSE))</f>
        <v>1C Midtown, Riverside Terrace, University Areas</v>
      </c>
      <c r="BH32" t="str">
        <f>IF($C32=-1,-1,VLOOKUP($C32,'HCAD Process'!$D$5:$CZ$504,VLOOKUP(BH$4,'Table Name'!$C$2:$D$100,2,FALSE),FALSE))</f>
        <v>5916.01</v>
      </c>
      <c r="BI32" t="str">
        <f>IF($C32=-1,-1,VLOOKUP($C32,'HCAD Process'!$D$5:$CZ$504,VLOOKUP(BI$4,'Table Name'!$C$2:$D$100,2,FALSE),FALSE))</f>
        <v>0</v>
      </c>
      <c r="BJ32" t="str">
        <f>IF($C32=-1,-1,VLOOKUP($C32,'HCAD Process'!$D$5:$CZ$504,VLOOKUP(BJ$4,'Table Name'!$C$2:$D$100,2,FALSE),FALSE))</f>
        <v>01</v>
      </c>
      <c r="BK32" t="str">
        <f>IF($C32=-1,-1,VLOOKUP($C32,'HCAD Process'!$D$5:$CZ$504,VLOOKUP(BK$4,'Table Name'!$C$2:$D$100,2,FALSE),FALSE))</f>
        <v>5456A</v>
      </c>
      <c r="BL32" t="str">
        <f>IF($C32=-1,-1,VLOOKUP($C32,'HCAD Process'!$D$5:$CZ$504,VLOOKUP(BL$4,'Table Name'!$C$2:$D$100,2,FALSE),FALSE))</f>
        <v>493V</v>
      </c>
      <c r="BM32" t="str">
        <f>IF($C32=-1,-1,VLOOKUP($C32,'HCAD Process'!$D$5:$CZ$504,VLOOKUP(BM$4,'Table Name'!$C$2:$D$100,2,FALSE),FALSE))</f>
        <v>001 040 041 042 043 044 048 061 888 944</v>
      </c>
      <c r="BN32" t="str">
        <f>IF($C32=-1,-1,VLOOKUP($C32,'HCAD Process'!$D$5:$CZ$504,VLOOKUP(BN$4,'Table Name'!$C$2:$D$100,2,FALSE),FALSE))</f>
        <v>Real, Commercial</v>
      </c>
      <c r="BO32" t="str">
        <f>IF($C32=-1,-1,VLOOKUP($C32,'HCAD Process'!$D$5:$CZ$504,VLOOKUP(BO$4,'Table Name'!$C$2:$D$100,2,FALSE),FALSE))</f>
        <v>F1</v>
      </c>
      <c r="BP32" t="str">
        <f>IF($C32=-1,-1,VLOOKUP($C32,'HCAD Process'!$D$5:$CZ$504,VLOOKUP(BP$4,'Table Name'!$C$2:$D$100,2,FALSE),FALSE))</f>
        <v>Real, Commercial</v>
      </c>
      <c r="BQ32" t="str">
        <f>IF($C32=-1,-1,VLOOKUP($C32,'HCAD Process'!$D$5:$CZ$504,VLOOKUP(BQ$4,'Table Name'!$C$2:$D$100,2,FALSE),FALSE))</f>
        <v>Retail Multi-Occupancy</v>
      </c>
      <c r="BR32" t="str">
        <f>IF($C32=-1,-1,VLOOKUP($C32,'HCAD Process'!$D$5:$CZ$504,VLOOKUP(BR$4,'Table Name'!$C$2:$D$100,2,FALSE),FALSE))</f>
        <v>Neighborhood Shopping Ctr</v>
      </c>
      <c r="BS32" t="str">
        <f>IF($C32=-1,-1,VLOOKUP($C32,'HCAD Process'!$D$5:$CZ$504,VLOOKUP(BS$4,'Table Name'!$C$2:$D$100,2,FALSE),FALSE))</f>
        <v>8001</v>
      </c>
      <c r="BT32" t="str">
        <f>IF($C32=-1,-1,VLOOKUP($C32,'HCAD Process'!$D$5:$CZ$504,VLOOKUP(BT$4,'Table Name'!$C$2:$D$100,2,FALSE),FALSE))</f>
        <v>Land Neighborhood Section 1</v>
      </c>
      <c r="BU32">
        <f>IF($C32=-1,-1,VLOOKUP($C32,'HCAD Process'!$D$5:$CZ$504,VLOOKUP(BU$4,'Table Name'!$C$2:$D$100,2,FALSE),FALSE))</f>
        <v>10000</v>
      </c>
      <c r="BV32" t="str">
        <f>IF($C32=-1,-1,VLOOKUP($C32,'HCAD Process'!$D$5:$CZ$504,VLOOKUP(BV$4,'Table Name'!$C$2:$D$100,2,FALSE),FALSE))</f>
        <v>SF</v>
      </c>
      <c r="BW32" t="str">
        <f>IF($C32=-1,-1,VLOOKUP($C32,'HCAD Process'!$D$5:$CZ$504,VLOOKUP(BW$4,'Table Name'!$C$2:$D$100,2,FALSE),FALSE))</f>
        <v>1.0000</v>
      </c>
      <c r="BX32" t="str">
        <f>IF($C32=-1,-1,VLOOKUP($C32,'HCAD Process'!$D$5:$CZ$504,VLOOKUP(BX$4,'Table Name'!$C$2:$D$100,2,FALSE),FALSE))</f>
        <v>1.0000</v>
      </c>
      <c r="BY32" t="str">
        <f>IF($C32=-1,-1,VLOOKUP($C32,'HCAD Process'!$D$5:$CZ$504,VLOOKUP(BY$4,'Table Name'!$C$2:$D$100,2,FALSE),FALSE))</f>
        <v>1.0000</v>
      </c>
      <c r="BZ32" t="str">
        <f>IF($C32=-1,-1,VLOOKUP($C32,'HCAD Process'!$D$5:$CZ$504,VLOOKUP(BZ$4,'Table Name'!$C$2:$D$100,2,FALSE),FALSE))</f>
        <v>1.0000</v>
      </c>
      <c r="CA32">
        <f>IF($C32=-1,-1,VLOOKUP($C32,'HCAD Process'!$D$5:$CZ$504,VLOOKUP(CA$4,'Table Name'!$C$2:$D$100,2,FALSE),FALSE))</f>
        <v>20</v>
      </c>
      <c r="CB32">
        <f>IF($C32=-1,-1,VLOOKUP($C32,'HCAD Process'!$D$5:$CZ$504,VLOOKUP(CB$4,'Table Name'!$C$2:$D$100,2,FALSE),FALSE))</f>
        <v>20</v>
      </c>
      <c r="CC32">
        <f>IF($C32=-1,-1,VLOOKUP($C32,'HCAD Process'!$D$5:$CZ$504,VLOOKUP(CC$4,'Table Name'!$C$2:$D$100,2,FALSE),FALSE))</f>
        <v>200000</v>
      </c>
      <c r="CD32">
        <f>IF($C32=-1,-1,VLOOKUP($C32,'HCAD Process'!$D$5:$CZ$504,VLOOKUP(CD$4,'Table Name'!$C$2:$D$100,2,FALSE),FALSE))</f>
        <v>-1</v>
      </c>
      <c r="CE32" t="str">
        <f>IF($C32=-1,-1,VLOOKUP($C32,'HCAD Process'!$D$5:$CZ$504,VLOOKUP(CE$4,'Table Name'!$C$2:$D$100,2,FALSE),FALSE))</f>
        <v>01905000000011</v>
      </c>
    </row>
    <row r="33" spans="2:83" x14ac:dyDescent="0.25">
      <c r="B33">
        <f t="shared" si="0"/>
        <v>29</v>
      </c>
      <c r="C33" t="str">
        <f t="array" ref="C33">IF(ISERROR(INDEX('HCAD Process'!CF$5:CF$504,MATCH(0,COUNTIF(C$4:C32,'HCAD Process'!CF$5:CF$504)+('HCAD Process'!CF$5:CF$504=-1),0))),-1,INDEX('HCAD Process'!CF$5:CF$504,MATCH(0,COUNTIF(C$4:C32,'HCAD Process'!CF$5:CF$504)+('HCAD Process'!CF$5:CF$504=-1),0)))</f>
        <v>01920600000131</v>
      </c>
      <c r="D33" t="str">
        <f>IF($C33=-1,-1,VLOOKUP($C33,'HCAD Process'!$D$5:$CZ$504,VLOOKUP(D$4,'Table Name'!$C$2:$D$100,2,FALSE),FALSE))</f>
        <v>0192060000013</v>
      </c>
      <c r="E33" t="str">
        <f>IF($C33=-1,-1,VLOOKUP($C33,'HCAD Process'!$D$5:$CZ$504,VLOOKUP(E$4,'Table Name'!$C$2:$D$100,2,FALSE),FALSE))</f>
        <v>05/31/2013</v>
      </c>
      <c r="F33" t="str">
        <f>IF($C33=-1,-1,VLOOKUP($C33,'HCAD Process'!$D$5:$CZ$504,VLOOKUP(F$4,'Table Name'!$C$2:$D$100,2,FALSE),FALSE))</f>
        <v>YUEN MOLLY W</v>
      </c>
      <c r="G33" t="str">
        <f>IF($C33=-1,-1,VLOOKUP($C33,'HCAD Process'!$D$5:$CZ$504,VLOOKUP(G$4,'Table Name'!$C$2:$D$100,2,FALSE),FALSE))</f>
        <v>2402 BERRY</v>
      </c>
      <c r="H33">
        <f>IF($C33=-1,-1,VLOOKUP($C33,'HCAD Process'!$D$5:$CZ$504,VLOOKUP(H$4,'Table Name'!$C$2:$D$100,2,FALSE),FALSE))</f>
        <v>0</v>
      </c>
      <c r="I33" t="str">
        <f>IF($C33=-1,-1,VLOOKUP($C33,'HCAD Process'!$D$5:$CZ$504,VLOOKUP(I$4,'Table Name'!$C$2:$D$100,2,FALSE),FALSE))</f>
        <v>2402 BERRY ST 8</v>
      </c>
      <c r="J33" t="str">
        <f>IF($C33=-1,-1,VLOOKUP($C33,'HCAD Process'!$D$5:$CZ$504,VLOOKUP(J$4,'Table Name'!$C$2:$D$100,2,FALSE),FALSE))</f>
        <v>HOUSTON</v>
      </c>
      <c r="K33" t="str">
        <f>IF($C33=-1,-1,VLOOKUP($C33,'HCAD Process'!$D$5:$CZ$504,VLOOKUP(K$4,'Table Name'!$C$2:$D$100,2,FALSE),FALSE))</f>
        <v>77004</v>
      </c>
      <c r="L33">
        <f>IF($C33=-1,-1,VLOOKUP($C33,'HCAD Process'!$D$5:$CZ$504,VLOOKUP(L$4,'Table Name'!$C$2:$D$100,2,FALSE),FALSE))</f>
        <v>310500</v>
      </c>
      <c r="M33">
        <f>IF($C33=-1,-1,VLOOKUP($C33,'HCAD Process'!$D$5:$CZ$504,VLOOKUP(M$4,'Table Name'!$C$2:$D$100,2,FALSE),FALSE))</f>
        <v>338455</v>
      </c>
      <c r="N33">
        <f>IF($C33=-1,-1,VLOOKUP($C33,'HCAD Process'!$D$5:$CZ$504,VLOOKUP(N$4,'Table Name'!$C$2:$D$100,2,FALSE),FALSE))</f>
        <v>310500</v>
      </c>
      <c r="O33">
        <f>IF($C33=-1,-1,VLOOKUP($C33,'HCAD Process'!$D$5:$CZ$504,VLOOKUP(O$4,'Table Name'!$C$2:$D$100,2,FALSE),FALSE))</f>
        <v>0</v>
      </c>
      <c r="P33" t="e">
        <f>IF($C33=-1,-1,VLOOKUP($C33,'HCAD Process'!$D$5:$CZ$504,VLOOKUP(P$4,'Table Name'!$C$2:$D$100,2,FALSE),FALSE))</f>
        <v>#REF!</v>
      </c>
      <c r="Q33" t="str">
        <f>IF($C33=-1,-1,VLOOKUP($C33,'HCAD Process'!$D$5:$CZ$504,VLOOKUP(Q$4,'Table Name'!$C$2:$D$100,2,FALSE),FALSE))</f>
        <v>COMMERCIAL</v>
      </c>
      <c r="R33" t="str">
        <f>IF($C33=-1,-1,VLOOKUP($C33,'HCAD Process'!$D$5:$CZ$504,VLOOKUP(R$4,'Table Name'!$C$2:$D$100,2,FALSE),FALSE))</f>
        <v>1</v>
      </c>
      <c r="S33" t="str">
        <f>IF($C33=-1,-1,VLOOKUP($C33,'HCAD Process'!$D$5:$CZ$504,VLOOKUP(S$4,'Table Name'!$C$2:$D$100,2,FALSE),FALSE))</f>
        <v>4209</v>
      </c>
      <c r="T33" t="str">
        <f>IF($C33=-1,-1,VLOOKUP($C33,'HCAD Process'!$D$5:$CZ$504,VLOOKUP(T$4,'Table Name'!$C$2:$D$100,2,FALSE),FALSE))</f>
        <v>8352</v>
      </c>
      <c r="U33" t="str">
        <f>IF($C33=-1,-1,VLOOKUP($C33,'HCAD Process'!$D$5:$CZ$504,VLOOKUP(U$4,'Table Name'!$C$2:$D$100,2,FALSE),FALSE))</f>
        <v>C</v>
      </c>
      <c r="V33" t="str">
        <f>IF($C33=-1,-1,VLOOKUP($C33,'HCAD Process'!$D$5:$CZ$504,VLOOKUP(V$4,'Table Name'!$C$2:$D$100,2,FALSE),FALSE))</f>
        <v>Masonry Bearing</v>
      </c>
      <c r="W33">
        <f>IF($C33=-1,-1,VLOOKUP($C33,'HCAD Process'!$D$5:$CZ$504,VLOOKUP(W$4,'Table Name'!$C$2:$D$100,2,FALSE),FALSE))</f>
        <v>225817</v>
      </c>
      <c r="X33">
        <f>IF($C33=-1,-1,VLOOKUP($C33,'HCAD Process'!$D$5:$CZ$504,VLOOKUP(X$4,'Table Name'!$C$2:$D$100,2,FALSE),FALSE))</f>
        <v>0</v>
      </c>
      <c r="Y33">
        <f>IF($C33=-1,-1,VLOOKUP($C33,'HCAD Process'!$D$5:$CZ$504,VLOOKUP(Y$4,'Table Name'!$C$2:$D$100,2,FALSE),FALSE))</f>
        <v>451634</v>
      </c>
      <c r="Z33">
        <f>IF($C33=-1,-1,VLOOKUP($C33,'HCAD Process'!$D$5:$CZ$504,VLOOKUP(Z$4,'Table Name'!$C$2:$D$100,2,FALSE),FALSE))</f>
        <v>0</v>
      </c>
      <c r="AA33" t="str">
        <f>IF($C33=-1,-1,VLOOKUP($C33,'HCAD Process'!$D$5:$CZ$504,VLOOKUP(AA$4,'Table Name'!$C$2:$D$100,2,FALSE),FALSE))</f>
        <v>.500000</v>
      </c>
      <c r="AB33" t="str">
        <f>IF($C33=-1,-1,VLOOKUP($C33,'HCAD Process'!$D$5:$CZ$504,VLOOKUP(AB$4,'Table Name'!$C$2:$D$100,2,FALSE),FALSE))</f>
        <v>C</v>
      </c>
      <c r="AC33" t="str">
        <f>IF($C33=-1,-1,VLOOKUP($C33,'HCAD Process'!$D$5:$CZ$504,VLOOKUP(AC$4,'Table Name'!$C$2:$D$100,2,FALSE),FALSE))</f>
        <v>Average</v>
      </c>
      <c r="AD33" t="str">
        <f>IF($C33=-1,-1,VLOOKUP($C33,'HCAD Process'!$D$5:$CZ$504,VLOOKUP(AD$4,'Table Name'!$C$2:$D$100,2,FALSE),FALSE))</f>
        <v>1960</v>
      </c>
      <c r="AE33" t="str">
        <f>IF($C33=-1,-1,VLOOKUP($C33,'HCAD Process'!$D$5:$CZ$504,VLOOKUP(AE$4,'Table Name'!$C$2:$D$100,2,FALSE),FALSE))</f>
        <v>1960</v>
      </c>
      <c r="AF33" t="str">
        <f>IF($C33=-1,-1,VLOOKUP($C33,'HCAD Process'!$D$5:$CZ$504,VLOOKUP(AF$4,'Table Name'!$C$2:$D$100,2,FALSE),FALSE))</f>
        <v>0</v>
      </c>
      <c r="AG33" t="str">
        <f>IF($C33=-1,-1,VLOOKUP($C33,'HCAD Process'!$D$5:$CZ$504,VLOOKUP(AG$4,'Table Name'!$C$2:$D$100,2,FALSE),FALSE))</f>
        <v>1961</v>
      </c>
      <c r="AH33" t="str">
        <f>IF($C33=-1,-1,VLOOKUP($C33,'HCAD Process'!$D$5:$CZ$504,VLOOKUP(AH$4,'Table Name'!$C$2:$D$100,2,FALSE),FALSE))</f>
        <v>MAS</v>
      </c>
      <c r="AI33" t="str">
        <f>IF($C33=-1,-1,VLOOKUP($C33,'HCAD Process'!$D$5:$CZ$504,VLOOKUP(AI$4,'Table Name'!$C$2:$D$100,2,FALSE),FALSE))</f>
        <v>01/01/2004</v>
      </c>
      <c r="AJ33">
        <f>IF($C33=-1,-1,VLOOKUP($C33,'HCAD Process'!$D$5:$CZ$504,VLOOKUP(AJ$4,'Table Name'!$C$2:$D$100,2,FALSE),FALSE))</f>
        <v>0</v>
      </c>
      <c r="AK33">
        <f>IF($C33=-1,-1,VALUE(VLOOKUP($C33,'HCAD Process'!$D$5:$CZ$504,VLOOKUP(AK$4,'Table Name'!$C$2:$D$100,2,FALSE),FALSE)))</f>
        <v>5220</v>
      </c>
      <c r="AL33">
        <f>IF($C33=-1,-1,VLOOKUP($C33,'HCAD Process'!$D$5:$CZ$504,VLOOKUP(AL$4,'Table Name'!$C$2:$D$100,2,FALSE),FALSE))</f>
        <v>5940</v>
      </c>
      <c r="AM33">
        <f>IF($C33=-1,-1,VLOOKUP($C33,'HCAD Process'!$D$5:$CZ$504,VLOOKUP(AM$4,'Table Name'!$C$2:$D$100,2,FALSE),FALSE))</f>
        <v>0</v>
      </c>
      <c r="AN33">
        <f>IF($C33=-1,-1,VLOOKUP($C33,'HCAD Process'!$D$5:$CZ$504,VLOOKUP(AN$4,'Table Name'!$C$2:$D$100,2,FALSE),FALSE))</f>
        <v>0</v>
      </c>
      <c r="AO33">
        <f>IF($C33=-1,-1,VLOOKUP($C33,'HCAD Process'!$D$5:$CZ$504,VLOOKUP(AO$4,'Table Name'!$C$2:$D$100,2,FALSE),FALSE))</f>
        <v>0</v>
      </c>
      <c r="AP33">
        <f>IF($C33=-1,-1,VLOOKUP($C33,'HCAD Process'!$D$5:$CZ$504,VLOOKUP(AP$4,'Table Name'!$C$2:$D$100,2,FALSE),FALSE))</f>
        <v>5220</v>
      </c>
      <c r="AQ33">
        <f>IF($C33=-1,-1,VLOOKUP($C33,'HCAD Process'!$D$5:$CZ$504,VLOOKUP(AQ$4,'Table Name'!$C$2:$D$100,2,FALSE),FALSE))</f>
        <v>476</v>
      </c>
      <c r="AR33">
        <f>IF($C33=-1,-1,VLOOKUP($C33,'HCAD Process'!$D$5:$CZ$504,VLOOKUP(AR$4,'Table Name'!$C$2:$D$100,2,FALSE),FALSE))</f>
        <v>1</v>
      </c>
      <c r="AS33">
        <f>IF($C33=-1,-1,VLOOKUP($C33,'HCAD Process'!$D$5:$CZ$504,VLOOKUP(AS$4,'Table Name'!$C$2:$D$100,2,FALSE),FALSE))</f>
        <v>0</v>
      </c>
      <c r="AT33">
        <f>IF($C33=-1,-1,VLOOKUP($C33,'HCAD Process'!$D$5:$CZ$504,VLOOKUP(AT$4,'Table Name'!$C$2:$D$100,2,FALSE),FALSE))</f>
        <v>0</v>
      </c>
      <c r="AU33">
        <f>IF($C33=-1,-1,VLOOKUP($C33,'HCAD Process'!$D$5:$CZ$504,VLOOKUP(AU$4,'Table Name'!$C$2:$D$100,2,FALSE),FALSE))</f>
        <v>0</v>
      </c>
      <c r="AV33" t="str">
        <f>IF($C33=-1,-1,VLOOKUP($C33,'HCAD Process'!$D$5:$CZ$504,VLOOKUP(AV$4,'Table Name'!$C$2:$D$100,2,FALSE),FALSE))</f>
        <v>8</v>
      </c>
      <c r="AW33">
        <f>IF($C33=-1,-1,VLOOKUP($C33,'HCAD Process'!$D$5:$CZ$504,VLOOKUP(AW$4,'Table Name'!$C$2:$D$100,2,FALSE),FALSE))</f>
        <v>0</v>
      </c>
      <c r="AX33">
        <f>IF($C33=-1,-1,VLOOKUP($C33,'HCAD Process'!$D$5:$CZ$504,VLOOKUP(AX$4,'Table Name'!$C$2:$D$100,2,FALSE),FALSE))</f>
        <v>0</v>
      </c>
      <c r="AY33">
        <f>IF($C33=-1,-1,VLOOKUP($C33,'HCAD Process'!$D$5:$CZ$504,VLOOKUP(AY$4,'Table Name'!$C$2:$D$100,2,FALSE),FALSE))</f>
        <v>0</v>
      </c>
      <c r="AZ33">
        <f>IF($C33=-1,-1,VLOOKUP($C33,'HCAD Process'!$D$5:$CZ$504,VLOOKUP(AZ$4,'Table Name'!$C$2:$D$100,2,FALSE),FALSE))</f>
        <v>0</v>
      </c>
      <c r="BA33" t="str">
        <f>IF($C33=-1,-1,VLOOKUP($C33,'HCAD Process'!$D$5:$CZ$504,VLOOKUP(BA$4,'Table Name'!$C$2:$D$100,2,FALSE),FALSE))</f>
        <v>12</v>
      </c>
      <c r="BB33" t="str">
        <f>IF($C33=-1,-1,VLOOKUP($C33,'HCAD Process'!$D$5:$CZ$504,VLOOKUP(BB$4,'Table Name'!$C$2:$D$100,2,FALSE),FALSE))</f>
        <v>TRS 1A 1B &amp; 2A BLK 3</v>
      </c>
      <c r="BC33" t="str">
        <f>IF($C33=-1,-1,VLOOKUP($C33,'HCAD Process'!$D$5:$CZ$504,VLOOKUP(BC$4,'Table Name'!$C$2:$D$100,2,FALSE),FALSE))</f>
        <v>GEISELMAN</v>
      </c>
      <c r="BD33" t="str">
        <f>IF($C33=-1,-1,VLOOKUP($C33,'HCAD Process'!$D$5:$CZ$504,VLOOKUP(BD$4,'Table Name'!$C$2:$D$100,2,FALSE),FALSE))</f>
        <v>1712</v>
      </c>
      <c r="BE33" t="str">
        <f>IF($C33=-1,-1,VLOOKUP($C33,'HCAD Process'!$D$5:$CZ$504,VLOOKUP(BE$4,'Table Name'!$C$2:$D$100,2,FALSE),FALSE))</f>
        <v>U of H/ I-45 South</v>
      </c>
      <c r="BF33" t="str">
        <f>IF($C33=-1,-1,VLOOKUP($C33,'HCAD Process'!$D$5:$CZ$504,VLOOKUP(BF$4,'Table Name'!$C$2:$D$100,2,FALSE),FALSE))</f>
        <v>130</v>
      </c>
      <c r="BG33" t="str">
        <f>IF($C33=-1,-1,VLOOKUP($C33,'HCAD Process'!$D$5:$CZ$504,VLOOKUP(BG$4,'Table Name'!$C$2:$D$100,2,FALSE),FALSE))</f>
        <v>1C Midtown, Riverside Terrace, University Areas</v>
      </c>
      <c r="BH33" t="str">
        <f>IF($C33=-1,-1,VLOOKUP($C33,'HCAD Process'!$D$5:$CZ$504,VLOOKUP(BH$4,'Table Name'!$C$2:$D$100,2,FALSE),FALSE))</f>
        <v>5916.01</v>
      </c>
      <c r="BI33" t="str">
        <f>IF($C33=-1,-1,VLOOKUP($C33,'HCAD Process'!$D$5:$CZ$504,VLOOKUP(BI$4,'Table Name'!$C$2:$D$100,2,FALSE),FALSE))</f>
        <v>0</v>
      </c>
      <c r="BJ33" t="str">
        <f>IF($C33=-1,-1,VLOOKUP($C33,'HCAD Process'!$D$5:$CZ$504,VLOOKUP(BJ$4,'Table Name'!$C$2:$D$100,2,FALSE),FALSE))</f>
        <v>01</v>
      </c>
      <c r="BK33" t="str">
        <f>IF($C33=-1,-1,VLOOKUP($C33,'HCAD Process'!$D$5:$CZ$504,VLOOKUP(BK$4,'Table Name'!$C$2:$D$100,2,FALSE),FALSE))</f>
        <v>5456C</v>
      </c>
      <c r="BL33" t="str">
        <f>IF($C33=-1,-1,VLOOKUP($C33,'HCAD Process'!$D$5:$CZ$504,VLOOKUP(BL$4,'Table Name'!$C$2:$D$100,2,FALSE),FALSE))</f>
        <v>493Y</v>
      </c>
      <c r="BM33" t="str">
        <f>IF($C33=-1,-1,VLOOKUP($C33,'HCAD Process'!$D$5:$CZ$504,VLOOKUP(BM$4,'Table Name'!$C$2:$D$100,2,FALSE),FALSE))</f>
        <v>001 040 041 042 043 044 048 061 888 944</v>
      </c>
      <c r="BN33" t="str">
        <f>IF($C33=-1,-1,VLOOKUP($C33,'HCAD Process'!$D$5:$CZ$504,VLOOKUP(BN$4,'Table Name'!$C$2:$D$100,2,FALSE),FALSE))</f>
        <v>Real, Residential, Multi-Family</v>
      </c>
      <c r="BO33" t="str">
        <f>IF($C33=-1,-1,VLOOKUP($C33,'HCAD Process'!$D$5:$CZ$504,VLOOKUP(BO$4,'Table Name'!$C$2:$D$100,2,FALSE),FALSE))</f>
        <v>B1</v>
      </c>
      <c r="BP33" t="str">
        <f>IF($C33=-1,-1,VLOOKUP($C33,'HCAD Process'!$D$5:$CZ$504,VLOOKUP(BP$4,'Table Name'!$C$2:$D$100,2,FALSE),FALSE))</f>
        <v>Real, Residential, Multi-Family</v>
      </c>
      <c r="BQ33" t="str">
        <f>IF($C33=-1,-1,VLOOKUP($C33,'HCAD Process'!$D$5:$CZ$504,VLOOKUP(BQ$4,'Table Name'!$C$2:$D$100,2,FALSE),FALSE))</f>
        <v>Apartment Struct. 4-20 Units</v>
      </c>
      <c r="BR33" t="str">
        <f>IF($C33=-1,-1,VLOOKUP($C33,'HCAD Process'!$D$5:$CZ$504,VLOOKUP(BR$4,'Table Name'!$C$2:$D$100,2,FALSE),FALSE))</f>
        <v>Multiple Res (Low Rise)</v>
      </c>
      <c r="BS33" t="str">
        <f>IF($C33=-1,-1,VLOOKUP($C33,'HCAD Process'!$D$5:$CZ$504,VLOOKUP(BS$4,'Table Name'!$C$2:$D$100,2,FALSE),FALSE))</f>
        <v>8002</v>
      </c>
      <c r="BT33" t="str">
        <f>IF($C33=-1,-1,VLOOKUP($C33,'HCAD Process'!$D$5:$CZ$504,VLOOKUP(BT$4,'Table Name'!$C$2:$D$100,2,FALSE),FALSE))</f>
        <v>Land Neighborhood Section 2</v>
      </c>
      <c r="BU33">
        <f>IF($C33=-1,-1,VLOOKUP($C33,'HCAD Process'!$D$5:$CZ$504,VLOOKUP(BU$4,'Table Name'!$C$2:$D$100,2,FALSE),FALSE))</f>
        <v>5130</v>
      </c>
      <c r="BV33" t="str">
        <f>IF($C33=-1,-1,VLOOKUP($C33,'HCAD Process'!$D$5:$CZ$504,VLOOKUP(BV$4,'Table Name'!$C$2:$D$100,2,FALSE),FALSE))</f>
        <v>SF</v>
      </c>
      <c r="BW33" t="str">
        <f>IF($C33=-1,-1,VLOOKUP($C33,'HCAD Process'!$D$5:$CZ$504,VLOOKUP(BW$4,'Table Name'!$C$2:$D$100,2,FALSE),FALSE))</f>
        <v>1.0000</v>
      </c>
      <c r="BX33" t="str">
        <f>IF($C33=-1,-1,VLOOKUP($C33,'HCAD Process'!$D$5:$CZ$504,VLOOKUP(BX$4,'Table Name'!$C$2:$D$100,2,FALSE),FALSE))</f>
        <v>1.0000</v>
      </c>
      <c r="BY33" t="str">
        <f>IF($C33=-1,-1,VLOOKUP($C33,'HCAD Process'!$D$5:$CZ$504,VLOOKUP(BY$4,'Table Name'!$C$2:$D$100,2,FALSE),FALSE))</f>
        <v>1.0000</v>
      </c>
      <c r="BZ33" t="str">
        <f>IF($C33=-1,-1,VLOOKUP($C33,'HCAD Process'!$D$5:$CZ$504,VLOOKUP(BZ$4,'Table Name'!$C$2:$D$100,2,FALSE),FALSE))</f>
        <v>1.0000</v>
      </c>
      <c r="CA33">
        <f>IF($C33=-1,-1,VLOOKUP($C33,'HCAD Process'!$D$5:$CZ$504,VLOOKUP(CA$4,'Table Name'!$C$2:$D$100,2,FALSE),FALSE))</f>
        <v>30</v>
      </c>
      <c r="CB33">
        <f>IF($C33=-1,-1,VLOOKUP($C33,'HCAD Process'!$D$5:$CZ$504,VLOOKUP(CB$4,'Table Name'!$C$2:$D$100,2,FALSE),FALSE))</f>
        <v>30</v>
      </c>
      <c r="CC33">
        <f>IF($C33=-1,-1,VLOOKUP($C33,'HCAD Process'!$D$5:$CZ$504,VLOOKUP(CC$4,'Table Name'!$C$2:$D$100,2,FALSE),FALSE))</f>
        <v>153900</v>
      </c>
      <c r="CD33">
        <f>IF($C33=-1,-1,VLOOKUP($C33,'HCAD Process'!$D$5:$CZ$504,VLOOKUP(CD$4,'Table Name'!$C$2:$D$100,2,FALSE),FALSE))</f>
        <v>-1</v>
      </c>
      <c r="CE33" t="str">
        <f>IF($C33=-1,-1,VLOOKUP($C33,'HCAD Process'!$D$5:$CZ$504,VLOOKUP(CE$4,'Table Name'!$C$2:$D$100,2,FALSE),FALSE))</f>
        <v>01920600000131</v>
      </c>
    </row>
    <row r="34" spans="2:83" x14ac:dyDescent="0.25">
      <c r="B34">
        <f t="shared" si="0"/>
        <v>30</v>
      </c>
      <c r="C34" t="str">
        <f t="array" ref="C34">IF(ISERROR(INDEX('HCAD Process'!CF$5:CF$504,MATCH(0,COUNTIF(C$4:C33,'HCAD Process'!CF$5:CF$504)+('HCAD Process'!CF$5:CF$504=-1),0))),-1,INDEX('HCAD Process'!CF$5:CF$504,MATCH(0,COUNTIF(C$4:C33,'HCAD Process'!CF$5:CF$504)+('HCAD Process'!CF$5:CF$504=-1),0)))</f>
        <v>02121100000011</v>
      </c>
      <c r="D34" t="str">
        <f>IF($C34=-1,-1,VLOOKUP($C34,'HCAD Process'!$D$5:$CZ$504,VLOOKUP(D$4,'Table Name'!$C$2:$D$100,2,FALSE),FALSE))</f>
        <v>0212110000001</v>
      </c>
      <c r="E34" t="str">
        <f>IF($C34=-1,-1,VLOOKUP($C34,'HCAD Process'!$D$5:$CZ$504,VLOOKUP(E$4,'Table Name'!$C$2:$D$100,2,FALSE),FALSE))</f>
        <v>01/15/2019</v>
      </c>
      <c r="F34" t="str">
        <f>IF($C34=-1,-1,VLOOKUP($C34,'HCAD Process'!$D$5:$CZ$504,VLOOKUP(F$4,'Table Name'!$C$2:$D$100,2,FALSE),FALSE))</f>
        <v>CDAP VI LP</v>
      </c>
      <c r="G34" t="str">
        <f>IF($C34=-1,-1,VLOOKUP($C34,'HCAD Process'!$D$5:$CZ$504,VLOOKUP(G$4,'Table Name'!$C$2:$D$100,2,FALSE),FALSE))</f>
        <v>FRITZ IMPORT &amp; EXPORT</v>
      </c>
      <c r="H34">
        <f>IF($C34=-1,-1,VLOOKUP($C34,'HCAD Process'!$D$5:$CZ$504,VLOOKUP(H$4,'Table Name'!$C$2:$D$100,2,FALSE),FALSE))</f>
        <v>0</v>
      </c>
      <c r="I34" t="str">
        <f>IF($C34=-1,-1,VLOOKUP($C34,'HCAD Process'!$D$5:$CZ$504,VLOOKUP(I$4,'Table Name'!$C$2:$D$100,2,FALSE),FALSE))</f>
        <v>4720 CLINTON DR</v>
      </c>
      <c r="J34" t="str">
        <f>IF($C34=-1,-1,VLOOKUP($C34,'HCAD Process'!$D$5:$CZ$504,VLOOKUP(J$4,'Table Name'!$C$2:$D$100,2,FALSE),FALSE))</f>
        <v>HOUSTON</v>
      </c>
      <c r="K34" t="str">
        <f>IF($C34=-1,-1,VLOOKUP($C34,'HCAD Process'!$D$5:$CZ$504,VLOOKUP(K$4,'Table Name'!$C$2:$D$100,2,FALSE),FALSE))</f>
        <v>77020</v>
      </c>
      <c r="L34">
        <f>IF($C34=-1,-1,VLOOKUP($C34,'HCAD Process'!$D$5:$CZ$504,VLOOKUP(L$4,'Table Name'!$C$2:$D$100,2,FALSE),FALSE))</f>
        <v>3292000</v>
      </c>
      <c r="M34">
        <f>IF($C34=-1,-1,VLOOKUP($C34,'HCAD Process'!$D$5:$CZ$504,VLOOKUP(M$4,'Table Name'!$C$2:$D$100,2,FALSE),FALSE))</f>
        <v>4853196</v>
      </c>
      <c r="N34">
        <f>IF($C34=-1,-1,VLOOKUP($C34,'HCAD Process'!$D$5:$CZ$504,VLOOKUP(N$4,'Table Name'!$C$2:$D$100,2,FALSE),FALSE))</f>
        <v>3275000</v>
      </c>
      <c r="O34">
        <f>IF($C34=-1,-1,VLOOKUP($C34,'HCAD Process'!$D$5:$CZ$504,VLOOKUP(O$4,'Table Name'!$C$2:$D$100,2,FALSE),FALSE))</f>
        <v>0</v>
      </c>
      <c r="P34" t="e">
        <f>IF($C34=-1,-1,VLOOKUP($C34,'HCAD Process'!$D$5:$CZ$504,VLOOKUP(P$4,'Table Name'!$C$2:$D$100,2,FALSE),FALSE))</f>
        <v>#REF!</v>
      </c>
      <c r="Q34" t="str">
        <f>IF($C34=-1,-1,VLOOKUP($C34,'HCAD Process'!$D$5:$CZ$504,VLOOKUP(Q$4,'Table Name'!$C$2:$D$100,2,FALSE),FALSE))</f>
        <v>COMMERCIAL</v>
      </c>
      <c r="R34" t="str">
        <f>IF($C34=-1,-1,VLOOKUP($C34,'HCAD Process'!$D$5:$CZ$504,VLOOKUP(R$4,'Table Name'!$C$2:$D$100,2,FALSE),FALSE))</f>
        <v>1</v>
      </c>
      <c r="S34" t="str">
        <f>IF($C34=-1,-1,VLOOKUP($C34,'HCAD Process'!$D$5:$CZ$504,VLOOKUP(S$4,'Table Name'!$C$2:$D$100,2,FALSE),FALSE))</f>
        <v>4399</v>
      </c>
      <c r="T34" t="str">
        <f>IF($C34=-1,-1,VLOOKUP($C34,'HCAD Process'!$D$5:$CZ$504,VLOOKUP(T$4,'Table Name'!$C$2:$D$100,2,FALSE),FALSE))</f>
        <v>8454</v>
      </c>
      <c r="U34" t="str">
        <f>IF($C34=-1,-1,VLOOKUP($C34,'HCAD Process'!$D$5:$CZ$504,VLOOKUP(U$4,'Table Name'!$C$2:$D$100,2,FALSE),FALSE))</f>
        <v>S</v>
      </c>
      <c r="V34" t="str">
        <f>IF($C34=-1,-1,VLOOKUP($C34,'HCAD Process'!$D$5:$CZ$504,VLOOKUP(V$4,'Table Name'!$C$2:$D$100,2,FALSE),FALSE))</f>
        <v>Open Steel Skeleton</v>
      </c>
      <c r="W34">
        <f>IF($C34=-1,-1,VLOOKUP($C34,'HCAD Process'!$D$5:$CZ$504,VLOOKUP(W$4,'Table Name'!$C$2:$D$100,2,FALSE),FALSE))</f>
        <v>350315</v>
      </c>
      <c r="X34">
        <f>IF($C34=-1,-1,VLOOKUP($C34,'HCAD Process'!$D$5:$CZ$504,VLOOKUP(X$4,'Table Name'!$C$2:$D$100,2,FALSE),FALSE))</f>
        <v>0</v>
      </c>
      <c r="Y34">
        <f>IF($C34=-1,-1,VLOOKUP($C34,'HCAD Process'!$D$5:$CZ$504,VLOOKUP(Y$4,'Table Name'!$C$2:$D$100,2,FALSE),FALSE))</f>
        <v>969865</v>
      </c>
      <c r="Z34">
        <f>IF($C34=-1,-1,VLOOKUP($C34,'HCAD Process'!$D$5:$CZ$504,VLOOKUP(Z$4,'Table Name'!$C$2:$D$100,2,FALSE),FALSE))</f>
        <v>0</v>
      </c>
      <c r="AA34" t="str">
        <f>IF($C34=-1,-1,VLOOKUP($C34,'HCAD Process'!$D$5:$CZ$504,VLOOKUP(AA$4,'Table Name'!$C$2:$D$100,2,FALSE),FALSE))</f>
        <v>.638800</v>
      </c>
      <c r="AB34" t="str">
        <f>IF($C34=-1,-1,VLOOKUP($C34,'HCAD Process'!$D$5:$CZ$504,VLOOKUP(AB$4,'Table Name'!$C$2:$D$100,2,FALSE),FALSE))</f>
        <v>C</v>
      </c>
      <c r="AC34" t="str">
        <f>IF($C34=-1,-1,VLOOKUP($C34,'HCAD Process'!$D$5:$CZ$504,VLOOKUP(AC$4,'Table Name'!$C$2:$D$100,2,FALSE),FALSE))</f>
        <v>Average</v>
      </c>
      <c r="AD34" t="str">
        <f>IF($C34=-1,-1,VLOOKUP($C34,'HCAD Process'!$D$5:$CZ$504,VLOOKUP(AD$4,'Table Name'!$C$2:$D$100,2,FALSE),FALSE))</f>
        <v>1960</v>
      </c>
      <c r="AE34" t="str">
        <f>IF($C34=-1,-1,VLOOKUP($C34,'HCAD Process'!$D$5:$CZ$504,VLOOKUP(AE$4,'Table Name'!$C$2:$D$100,2,FALSE),FALSE))</f>
        <v>1960</v>
      </c>
      <c r="AF34" t="str">
        <f>IF($C34=-1,-1,VLOOKUP($C34,'HCAD Process'!$D$5:$CZ$504,VLOOKUP(AF$4,'Table Name'!$C$2:$D$100,2,FALSE),FALSE))</f>
        <v>0</v>
      </c>
      <c r="AG34" t="str">
        <f>IF($C34=-1,-1,VLOOKUP($C34,'HCAD Process'!$D$5:$CZ$504,VLOOKUP(AG$4,'Table Name'!$C$2:$D$100,2,FALSE),FALSE))</f>
        <v>1961</v>
      </c>
      <c r="AH34" t="str">
        <f>IF($C34=-1,-1,VLOOKUP($C34,'HCAD Process'!$D$5:$CZ$504,VLOOKUP(AH$4,'Table Name'!$C$2:$D$100,2,FALSE),FALSE))</f>
        <v>415</v>
      </c>
      <c r="AI34" t="str">
        <f>IF($C34=-1,-1,VLOOKUP($C34,'HCAD Process'!$D$5:$CZ$504,VLOOKUP(AI$4,'Table Name'!$C$2:$D$100,2,FALSE),FALSE))</f>
        <v>01/01/2004</v>
      </c>
      <c r="AJ34" t="str">
        <f>IF($C34=-1,-1,VLOOKUP($C34,'HCAD Process'!$D$5:$CZ$504,VLOOKUP(AJ$4,'Table Name'!$C$2:$D$100,2,FALSE),FALSE))</f>
        <v>FRITZ IMPORT &amp; EXPORT</v>
      </c>
      <c r="AK34">
        <f>IF($C34=-1,-1,VALUE(VLOOKUP($C34,'HCAD Process'!$D$5:$CZ$504,VLOOKUP(AK$4,'Table Name'!$C$2:$D$100,2,FALSE),FALSE)))</f>
        <v>24436</v>
      </c>
      <c r="AL34">
        <f>IF($C34=-1,-1,VLOOKUP($C34,'HCAD Process'!$D$5:$CZ$504,VLOOKUP(AL$4,'Table Name'!$C$2:$D$100,2,FALSE),FALSE))</f>
        <v>24436</v>
      </c>
      <c r="AM34">
        <f>IF($C34=-1,-1,VLOOKUP($C34,'HCAD Process'!$D$5:$CZ$504,VLOOKUP(AM$4,'Table Name'!$C$2:$D$100,2,FALSE),FALSE))</f>
        <v>0</v>
      </c>
      <c r="AN34">
        <f>IF($C34=-1,-1,VLOOKUP($C34,'HCAD Process'!$D$5:$CZ$504,VLOOKUP(AN$4,'Table Name'!$C$2:$D$100,2,FALSE),FALSE))</f>
        <v>0</v>
      </c>
      <c r="AO34">
        <f>IF($C34=-1,-1,VLOOKUP($C34,'HCAD Process'!$D$5:$CZ$504,VLOOKUP(AO$4,'Table Name'!$C$2:$D$100,2,FALSE),FALSE))</f>
        <v>0</v>
      </c>
      <c r="AP34">
        <f>IF($C34=-1,-1,VLOOKUP($C34,'HCAD Process'!$D$5:$CZ$504,VLOOKUP(AP$4,'Table Name'!$C$2:$D$100,2,FALSE),FALSE))</f>
        <v>24436</v>
      </c>
      <c r="AQ34">
        <f>IF($C34=-1,-1,VLOOKUP($C34,'HCAD Process'!$D$5:$CZ$504,VLOOKUP(AQ$4,'Table Name'!$C$2:$D$100,2,FALSE),FALSE))</f>
        <v>836</v>
      </c>
      <c r="AR34">
        <f>IF($C34=-1,-1,VLOOKUP($C34,'HCAD Process'!$D$5:$CZ$504,VLOOKUP(AR$4,'Table Name'!$C$2:$D$100,2,FALSE),FALSE))</f>
        <v>1</v>
      </c>
      <c r="AS34">
        <f>IF($C34=-1,-1,VLOOKUP($C34,'HCAD Process'!$D$5:$CZ$504,VLOOKUP(AS$4,'Table Name'!$C$2:$D$100,2,FALSE),FALSE))</f>
        <v>0</v>
      </c>
      <c r="AT34">
        <f>IF($C34=-1,-1,VLOOKUP($C34,'HCAD Process'!$D$5:$CZ$504,VLOOKUP(AT$4,'Table Name'!$C$2:$D$100,2,FALSE),FALSE))</f>
        <v>0</v>
      </c>
      <c r="AU34">
        <f>IF($C34=-1,-1,VLOOKUP($C34,'HCAD Process'!$D$5:$CZ$504,VLOOKUP(AU$4,'Table Name'!$C$2:$D$100,2,FALSE),FALSE))</f>
        <v>0</v>
      </c>
      <c r="AV34">
        <f>IF($C34=-1,-1,VLOOKUP($C34,'HCAD Process'!$D$5:$CZ$504,VLOOKUP(AV$4,'Table Name'!$C$2:$D$100,2,FALSE),FALSE))</f>
        <v>0</v>
      </c>
      <c r="AW34">
        <f>IF($C34=-1,-1,VLOOKUP($C34,'HCAD Process'!$D$5:$CZ$504,VLOOKUP(AW$4,'Table Name'!$C$2:$D$100,2,FALSE),FALSE))</f>
        <v>0</v>
      </c>
      <c r="AX34">
        <f>IF($C34=-1,-1,VLOOKUP($C34,'HCAD Process'!$D$5:$CZ$504,VLOOKUP(AX$4,'Table Name'!$C$2:$D$100,2,FALSE),FALSE))</f>
        <v>0</v>
      </c>
      <c r="AY34">
        <f>IF($C34=-1,-1,VLOOKUP($C34,'HCAD Process'!$D$5:$CZ$504,VLOOKUP(AY$4,'Table Name'!$C$2:$D$100,2,FALSE),FALSE))</f>
        <v>0</v>
      </c>
      <c r="AZ34">
        <f>IF($C34=-1,-1,VLOOKUP($C34,'HCAD Process'!$D$5:$CZ$504,VLOOKUP(AZ$4,'Table Name'!$C$2:$D$100,2,FALSE),FALSE))</f>
        <v>0</v>
      </c>
      <c r="BA34" t="str">
        <f>IF($C34=-1,-1,VLOOKUP($C34,'HCAD Process'!$D$5:$CZ$504,VLOOKUP(BA$4,'Table Name'!$C$2:$D$100,2,FALSE),FALSE))</f>
        <v>2</v>
      </c>
      <c r="BB34" t="str">
        <f>IF($C34=-1,-1,VLOOKUP($C34,'HCAD Process'!$D$5:$CZ$504,VLOOKUP(BB$4,'Table Name'!$C$2:$D$100,2,FALSE),FALSE))</f>
        <v>TRS A B C D 11A &amp; 12 &amp; ALL BLKS 11 14 15 16 21 22</v>
      </c>
      <c r="BC34" t="str">
        <f>IF($C34=-1,-1,VLOOKUP($C34,'HCAD Process'!$D$5:$CZ$504,VLOOKUP(BC$4,'Table Name'!$C$2:$D$100,2,FALSE),FALSE))</f>
        <v>23 26 27 &amp; AJD STS</v>
      </c>
      <c r="BD34" t="str">
        <f>IF($C34=-1,-1,VLOOKUP($C34,'HCAD Process'!$D$5:$CZ$504,VLOOKUP(BD$4,'Table Name'!$C$2:$D$100,2,FALSE),FALSE))</f>
        <v>6002</v>
      </c>
      <c r="BE34" t="str">
        <f>IF($C34=-1,-1,VLOOKUP($C34,'HCAD Process'!$D$5:$CZ$504,VLOOKUP(BE$4,'Table Name'!$C$2:$D$100,2,FALSE),FALSE))</f>
        <v>Inner Loop Southeast</v>
      </c>
      <c r="BF34" t="str">
        <f>IF($C34=-1,-1,VLOOKUP($C34,'HCAD Process'!$D$5:$CZ$504,VLOOKUP(BF$4,'Table Name'!$C$2:$D$100,2,FALSE),FALSE))</f>
        <v>142</v>
      </c>
      <c r="BG34" t="str">
        <f>IF($C34=-1,-1,VLOOKUP($C34,'HCAD Process'!$D$5:$CZ$504,VLOOKUP(BG$4,'Table Name'!$C$2:$D$100,2,FALSE),FALSE))</f>
        <v>1D Lyons, Denver/Houston Harbor, Pleasantville</v>
      </c>
      <c r="BH34" t="str">
        <f>IF($C34=-1,-1,VLOOKUP($C34,'HCAD Process'!$D$5:$CZ$504,VLOOKUP(BH$4,'Table Name'!$C$2:$D$100,2,FALSE),FALSE))</f>
        <v>5981.21</v>
      </c>
      <c r="BI34" t="str">
        <f>IF($C34=-1,-1,VLOOKUP($C34,'HCAD Process'!$D$5:$CZ$504,VLOOKUP(BI$4,'Table Name'!$C$2:$D$100,2,FALSE),FALSE))</f>
        <v>0</v>
      </c>
      <c r="BJ34" t="str">
        <f>IF($C34=-1,-1,VLOOKUP($C34,'HCAD Process'!$D$5:$CZ$504,VLOOKUP(BJ$4,'Table Name'!$C$2:$D$100,2,FALSE),FALSE))</f>
        <v>01</v>
      </c>
      <c r="BK34" t="str">
        <f>IF($C34=-1,-1,VLOOKUP($C34,'HCAD Process'!$D$5:$CZ$504,VLOOKUP(BK$4,'Table Name'!$C$2:$D$100,2,FALSE),FALSE))</f>
        <v>5557A</v>
      </c>
      <c r="BL34" t="str">
        <f>IF($C34=-1,-1,VLOOKUP($C34,'HCAD Process'!$D$5:$CZ$504,VLOOKUP(BL$4,'Table Name'!$C$2:$D$100,2,FALSE),FALSE))</f>
        <v>494K</v>
      </c>
      <c r="BM34" t="str">
        <f>IF($C34=-1,-1,VLOOKUP($C34,'HCAD Process'!$D$5:$CZ$504,VLOOKUP(BM$4,'Table Name'!$C$2:$D$100,2,FALSE),FALSE))</f>
        <v>001 040 041 042 043 044 048 061 835 976</v>
      </c>
      <c r="BN34" t="str">
        <f>IF($C34=-1,-1,VLOOKUP($C34,'HCAD Process'!$D$5:$CZ$504,VLOOKUP(BN$4,'Table Name'!$C$2:$D$100,2,FALSE),FALSE))</f>
        <v>Real, Commercial</v>
      </c>
      <c r="BO34" t="str">
        <f>IF($C34=-1,-1,VLOOKUP($C34,'HCAD Process'!$D$5:$CZ$504,VLOOKUP(BO$4,'Table Name'!$C$2:$D$100,2,FALSE),FALSE))</f>
        <v>F1</v>
      </c>
      <c r="BP34" t="str">
        <f>IF($C34=-1,-1,VLOOKUP($C34,'HCAD Process'!$D$5:$CZ$504,VLOOKUP(BP$4,'Table Name'!$C$2:$D$100,2,FALSE),FALSE))</f>
        <v>Real, Commercial</v>
      </c>
      <c r="BQ34" t="str">
        <f>IF($C34=-1,-1,VLOOKUP($C34,'HCAD Process'!$D$5:$CZ$504,VLOOKUP(BQ$4,'Table Name'!$C$2:$D$100,2,FALSE),FALSE))</f>
        <v>Warehouse - Metallic</v>
      </c>
      <c r="BR34" t="str">
        <f>IF($C34=-1,-1,VLOOKUP($C34,'HCAD Process'!$D$5:$CZ$504,VLOOKUP(BR$4,'Table Name'!$C$2:$D$100,2,FALSE),FALSE))</f>
        <v>Shell, Industrial</v>
      </c>
      <c r="BS34" t="str">
        <f>IF($C34=-1,-1,VLOOKUP($C34,'HCAD Process'!$D$5:$CZ$504,VLOOKUP(BS$4,'Table Name'!$C$2:$D$100,2,FALSE),FALSE))</f>
        <v>8002</v>
      </c>
      <c r="BT34" t="str">
        <f>IF($C34=-1,-1,VLOOKUP($C34,'HCAD Process'!$D$5:$CZ$504,VLOOKUP(BT$4,'Table Name'!$C$2:$D$100,2,FALSE),FALSE))</f>
        <v>Land Neighborhood Section 2</v>
      </c>
      <c r="BU34">
        <f>IF($C34=-1,-1,VLOOKUP($C34,'HCAD Process'!$D$5:$CZ$504,VLOOKUP(BU$4,'Table Name'!$C$2:$D$100,2,FALSE),FALSE))</f>
        <v>550598</v>
      </c>
      <c r="BV34" t="str">
        <f>IF($C34=-1,-1,VLOOKUP($C34,'HCAD Process'!$D$5:$CZ$504,VLOOKUP(BV$4,'Table Name'!$C$2:$D$100,2,FALSE),FALSE))</f>
        <v>SF</v>
      </c>
      <c r="BW34" t="str">
        <f>IF($C34=-1,-1,VLOOKUP($C34,'HCAD Process'!$D$5:$CZ$504,VLOOKUP(BW$4,'Table Name'!$C$2:$D$100,2,FALSE),FALSE))</f>
        <v>1.0000</v>
      </c>
      <c r="BX34" t="str">
        <f>IF($C34=-1,-1,VLOOKUP($C34,'HCAD Process'!$D$5:$CZ$504,VLOOKUP(BX$4,'Table Name'!$C$2:$D$100,2,FALSE),FALSE))</f>
        <v>1.0000</v>
      </c>
      <c r="BY34" t="str">
        <f>IF($C34=-1,-1,VLOOKUP($C34,'HCAD Process'!$D$5:$CZ$504,VLOOKUP(BY$4,'Table Name'!$C$2:$D$100,2,FALSE),FALSE))</f>
        <v>1.0000</v>
      </c>
      <c r="BZ34" t="str">
        <f>IF($C34=-1,-1,VLOOKUP($C34,'HCAD Process'!$D$5:$CZ$504,VLOOKUP(BZ$4,'Table Name'!$C$2:$D$100,2,FALSE),FALSE))</f>
        <v>1.0000</v>
      </c>
      <c r="CA34">
        <f>IF($C34=-1,-1,VLOOKUP($C34,'HCAD Process'!$D$5:$CZ$504,VLOOKUP(CA$4,'Table Name'!$C$2:$D$100,2,FALSE),FALSE))</f>
        <v>6</v>
      </c>
      <c r="CB34">
        <f>IF($C34=-1,-1,VLOOKUP($C34,'HCAD Process'!$D$5:$CZ$504,VLOOKUP(CB$4,'Table Name'!$C$2:$D$100,2,FALSE),FALSE))</f>
        <v>6</v>
      </c>
      <c r="CC34">
        <f>IF($C34=-1,-1,VLOOKUP($C34,'HCAD Process'!$D$5:$CZ$504,VLOOKUP(CC$4,'Table Name'!$C$2:$D$100,2,FALSE),FALSE))</f>
        <v>3303588</v>
      </c>
      <c r="CD34">
        <f>IF($C34=-1,-1,VLOOKUP($C34,'HCAD Process'!$D$5:$CZ$504,VLOOKUP(CD$4,'Table Name'!$C$2:$D$100,2,FALSE),FALSE))</f>
        <v>-1</v>
      </c>
      <c r="CE34" t="str">
        <f>IF($C34=-1,-1,VLOOKUP($C34,'HCAD Process'!$D$5:$CZ$504,VLOOKUP(CE$4,'Table Name'!$C$2:$D$100,2,FALSE),FALSE))</f>
        <v>02121100000011</v>
      </c>
    </row>
    <row r="35" spans="2:83" x14ac:dyDescent="0.25">
      <c r="B35">
        <f t="shared" si="0"/>
        <v>31</v>
      </c>
      <c r="C35" t="str">
        <f t="array" ref="C35">IF(ISERROR(INDEX('HCAD Process'!CF$5:CF$504,MATCH(0,COUNTIF(C$4:C34,'HCAD Process'!CF$5:CF$504)+('HCAD Process'!CF$5:CF$504=-1),0))),-1,INDEX('HCAD Process'!CF$5:CF$504,MATCH(0,COUNTIF(C$4:C34,'HCAD Process'!CF$5:CF$504)+('HCAD Process'!CF$5:CF$504=-1),0)))</f>
        <v>02121100000016</v>
      </c>
      <c r="D35" t="str">
        <f>IF($C35=-1,-1,VLOOKUP($C35,'HCAD Process'!$D$5:$CZ$504,VLOOKUP(D$4,'Table Name'!$C$2:$D$100,2,FALSE),FALSE))</f>
        <v>0212110000001</v>
      </c>
      <c r="E35" t="str">
        <f>IF($C35=-1,-1,VLOOKUP($C35,'HCAD Process'!$D$5:$CZ$504,VLOOKUP(E$4,'Table Name'!$C$2:$D$100,2,FALSE),FALSE))</f>
        <v>01/15/2019</v>
      </c>
      <c r="F35" t="str">
        <f>IF($C35=-1,-1,VLOOKUP($C35,'HCAD Process'!$D$5:$CZ$504,VLOOKUP(F$4,'Table Name'!$C$2:$D$100,2,FALSE),FALSE))</f>
        <v>CDAP VI LP</v>
      </c>
      <c r="G35" t="str">
        <f>IF($C35=-1,-1,VLOOKUP($C35,'HCAD Process'!$D$5:$CZ$504,VLOOKUP(G$4,'Table Name'!$C$2:$D$100,2,FALSE),FALSE))</f>
        <v>FRITZ IMPORT &amp; EXPORT</v>
      </c>
      <c r="H35">
        <f>IF($C35=-1,-1,VLOOKUP($C35,'HCAD Process'!$D$5:$CZ$504,VLOOKUP(H$4,'Table Name'!$C$2:$D$100,2,FALSE),FALSE))</f>
        <v>0</v>
      </c>
      <c r="I35" t="str">
        <f>IF($C35=-1,-1,VLOOKUP($C35,'HCAD Process'!$D$5:$CZ$504,VLOOKUP(I$4,'Table Name'!$C$2:$D$100,2,FALSE),FALSE))</f>
        <v>4720 CLINTON DR</v>
      </c>
      <c r="J35" t="str">
        <f>IF($C35=-1,-1,VLOOKUP($C35,'HCAD Process'!$D$5:$CZ$504,VLOOKUP(J$4,'Table Name'!$C$2:$D$100,2,FALSE),FALSE))</f>
        <v>HOUSTON</v>
      </c>
      <c r="K35" t="str">
        <f>IF($C35=-1,-1,VLOOKUP($C35,'HCAD Process'!$D$5:$CZ$504,VLOOKUP(K$4,'Table Name'!$C$2:$D$100,2,FALSE),FALSE))</f>
        <v>77020</v>
      </c>
      <c r="L35">
        <f>IF($C35=-1,-1,VLOOKUP($C35,'HCAD Process'!$D$5:$CZ$504,VLOOKUP(L$4,'Table Name'!$C$2:$D$100,2,FALSE),FALSE))</f>
        <v>3292000</v>
      </c>
      <c r="M35">
        <f>IF($C35=-1,-1,VLOOKUP($C35,'HCAD Process'!$D$5:$CZ$504,VLOOKUP(M$4,'Table Name'!$C$2:$D$100,2,FALSE),FALSE))</f>
        <v>4853196</v>
      </c>
      <c r="N35">
        <f>IF($C35=-1,-1,VLOOKUP($C35,'HCAD Process'!$D$5:$CZ$504,VLOOKUP(N$4,'Table Name'!$C$2:$D$100,2,FALSE),FALSE))</f>
        <v>3275000</v>
      </c>
      <c r="O35">
        <f>IF($C35=-1,-1,VLOOKUP($C35,'HCAD Process'!$D$5:$CZ$504,VLOOKUP(O$4,'Table Name'!$C$2:$D$100,2,FALSE),FALSE))</f>
        <v>0</v>
      </c>
      <c r="P35" t="e">
        <f>IF($C35=-1,-1,VLOOKUP($C35,'HCAD Process'!$D$5:$CZ$504,VLOOKUP(P$4,'Table Name'!$C$2:$D$100,2,FALSE),FALSE))</f>
        <v>#REF!</v>
      </c>
      <c r="Q35" t="str">
        <f>IF($C35=-1,-1,VLOOKUP($C35,'HCAD Process'!$D$5:$CZ$504,VLOOKUP(Q$4,'Table Name'!$C$2:$D$100,2,FALSE),FALSE))</f>
        <v>COMMERCIAL</v>
      </c>
      <c r="R35" t="str">
        <f>IF($C35=-1,-1,VLOOKUP($C35,'HCAD Process'!$D$5:$CZ$504,VLOOKUP(R$4,'Table Name'!$C$2:$D$100,2,FALSE),FALSE))</f>
        <v>6</v>
      </c>
      <c r="S35" t="str">
        <f>IF($C35=-1,-1,VLOOKUP($C35,'HCAD Process'!$D$5:$CZ$504,VLOOKUP(S$4,'Table Name'!$C$2:$D$100,2,FALSE),FALSE))</f>
        <v>4398</v>
      </c>
      <c r="T35" t="str">
        <f>IF($C35=-1,-1,VLOOKUP($C35,'HCAD Process'!$D$5:$CZ$504,VLOOKUP(T$4,'Table Name'!$C$2:$D$100,2,FALSE),FALSE))</f>
        <v>8454</v>
      </c>
      <c r="U35" t="str">
        <f>IF($C35=-1,-1,VLOOKUP($C35,'HCAD Process'!$D$5:$CZ$504,VLOOKUP(U$4,'Table Name'!$C$2:$D$100,2,FALSE),FALSE))</f>
        <v>C</v>
      </c>
      <c r="V35" t="str">
        <f>IF($C35=-1,-1,VLOOKUP($C35,'HCAD Process'!$D$5:$CZ$504,VLOOKUP(V$4,'Table Name'!$C$2:$D$100,2,FALSE),FALSE))</f>
        <v>Masonry Bearing</v>
      </c>
      <c r="W35">
        <f>IF($C35=-1,-1,VLOOKUP($C35,'HCAD Process'!$D$5:$CZ$504,VLOOKUP(W$4,'Table Name'!$C$2:$D$100,2,FALSE),FALSE))</f>
        <v>1129035</v>
      </c>
      <c r="X35">
        <f>IF($C35=-1,-1,VLOOKUP($C35,'HCAD Process'!$D$5:$CZ$504,VLOOKUP(X$4,'Table Name'!$C$2:$D$100,2,FALSE),FALSE))</f>
        <v>0</v>
      </c>
      <c r="Y35">
        <f>IF($C35=-1,-1,VLOOKUP($C35,'HCAD Process'!$D$5:$CZ$504,VLOOKUP(Y$4,'Table Name'!$C$2:$D$100,2,FALSE),FALSE))</f>
        <v>3125790</v>
      </c>
      <c r="Z35">
        <f>IF($C35=-1,-1,VLOOKUP($C35,'HCAD Process'!$D$5:$CZ$504,VLOOKUP(Z$4,'Table Name'!$C$2:$D$100,2,FALSE),FALSE))</f>
        <v>0</v>
      </c>
      <c r="AA35" t="str">
        <f>IF($C35=-1,-1,VLOOKUP($C35,'HCAD Process'!$D$5:$CZ$504,VLOOKUP(AA$4,'Table Name'!$C$2:$D$100,2,FALSE),FALSE))</f>
        <v>.638800</v>
      </c>
      <c r="AB35" t="str">
        <f>IF($C35=-1,-1,VLOOKUP($C35,'HCAD Process'!$D$5:$CZ$504,VLOOKUP(AB$4,'Table Name'!$C$2:$D$100,2,FALSE),FALSE))</f>
        <v>D</v>
      </c>
      <c r="AC35" t="str">
        <f>IF($C35=-1,-1,VLOOKUP($C35,'HCAD Process'!$D$5:$CZ$504,VLOOKUP(AC$4,'Table Name'!$C$2:$D$100,2,FALSE),FALSE))</f>
        <v>Low</v>
      </c>
      <c r="AD35" t="str">
        <f>IF($C35=-1,-1,VLOOKUP($C35,'HCAD Process'!$D$5:$CZ$504,VLOOKUP(AD$4,'Table Name'!$C$2:$D$100,2,FALSE),FALSE))</f>
        <v>1925</v>
      </c>
      <c r="AE35" t="str">
        <f>IF($C35=-1,-1,VLOOKUP($C35,'HCAD Process'!$D$5:$CZ$504,VLOOKUP(AE$4,'Table Name'!$C$2:$D$100,2,FALSE),FALSE))</f>
        <v>1925</v>
      </c>
      <c r="AF35" t="str">
        <f>IF($C35=-1,-1,VLOOKUP($C35,'HCAD Process'!$D$5:$CZ$504,VLOOKUP(AF$4,'Table Name'!$C$2:$D$100,2,FALSE),FALSE))</f>
        <v>0</v>
      </c>
      <c r="AG35" t="str">
        <f>IF($C35=-1,-1,VLOOKUP($C35,'HCAD Process'!$D$5:$CZ$504,VLOOKUP(AG$4,'Table Name'!$C$2:$D$100,2,FALSE),FALSE))</f>
        <v>1926</v>
      </c>
      <c r="AH35" t="str">
        <f>IF($C35=-1,-1,VLOOKUP($C35,'HCAD Process'!$D$5:$CZ$504,VLOOKUP(AH$4,'Table Name'!$C$2:$D$100,2,FALSE),FALSE))</f>
        <v>415</v>
      </c>
      <c r="AI35" t="str">
        <f>IF($C35=-1,-1,VLOOKUP($C35,'HCAD Process'!$D$5:$CZ$504,VLOOKUP(AI$4,'Table Name'!$C$2:$D$100,2,FALSE),FALSE))</f>
        <v>01/01/2004</v>
      </c>
      <c r="AJ35">
        <f>IF($C35=-1,-1,VLOOKUP($C35,'HCAD Process'!$D$5:$CZ$504,VLOOKUP(AJ$4,'Table Name'!$C$2:$D$100,2,FALSE),FALSE))</f>
        <v>0</v>
      </c>
      <c r="AK35">
        <f>IF($C35=-1,-1,VALUE(VLOOKUP($C35,'HCAD Process'!$D$5:$CZ$504,VLOOKUP(AK$4,'Table Name'!$C$2:$D$100,2,FALSE),FALSE)))</f>
        <v>91800</v>
      </c>
      <c r="AL35">
        <f>IF($C35=-1,-1,VLOOKUP($C35,'HCAD Process'!$D$5:$CZ$504,VLOOKUP(AL$4,'Table Name'!$C$2:$D$100,2,FALSE),FALSE))</f>
        <v>93720</v>
      </c>
      <c r="AM35">
        <f>IF($C35=-1,-1,VLOOKUP($C35,'HCAD Process'!$D$5:$CZ$504,VLOOKUP(AM$4,'Table Name'!$C$2:$D$100,2,FALSE),FALSE))</f>
        <v>0</v>
      </c>
      <c r="AN35">
        <f>IF($C35=-1,-1,VLOOKUP($C35,'HCAD Process'!$D$5:$CZ$504,VLOOKUP(AN$4,'Table Name'!$C$2:$D$100,2,FALSE),FALSE))</f>
        <v>0</v>
      </c>
      <c r="AO35">
        <f>IF($C35=-1,-1,VLOOKUP($C35,'HCAD Process'!$D$5:$CZ$504,VLOOKUP(AO$4,'Table Name'!$C$2:$D$100,2,FALSE),FALSE))</f>
        <v>0</v>
      </c>
      <c r="AP35">
        <f>IF($C35=-1,-1,VLOOKUP($C35,'HCAD Process'!$D$5:$CZ$504,VLOOKUP(AP$4,'Table Name'!$C$2:$D$100,2,FALSE),FALSE))</f>
        <v>91800</v>
      </c>
      <c r="AQ35">
        <f>IF($C35=-1,-1,VLOOKUP($C35,'HCAD Process'!$D$5:$CZ$504,VLOOKUP(AQ$4,'Table Name'!$C$2:$D$100,2,FALSE),FALSE))</f>
        <v>1380</v>
      </c>
      <c r="AR35">
        <f>IF($C35=-1,-1,VLOOKUP($C35,'HCAD Process'!$D$5:$CZ$504,VLOOKUP(AR$4,'Table Name'!$C$2:$D$100,2,FALSE),FALSE))</f>
        <v>1</v>
      </c>
      <c r="AS35">
        <f>IF($C35=-1,-1,VLOOKUP($C35,'HCAD Process'!$D$5:$CZ$504,VLOOKUP(AS$4,'Table Name'!$C$2:$D$100,2,FALSE),FALSE))</f>
        <v>0</v>
      </c>
      <c r="AT35">
        <f>IF($C35=-1,-1,VLOOKUP($C35,'HCAD Process'!$D$5:$CZ$504,VLOOKUP(AT$4,'Table Name'!$C$2:$D$100,2,FALSE),FALSE))</f>
        <v>0</v>
      </c>
      <c r="AU35">
        <f>IF($C35=-1,-1,VLOOKUP($C35,'HCAD Process'!$D$5:$CZ$504,VLOOKUP(AU$4,'Table Name'!$C$2:$D$100,2,FALSE),FALSE))</f>
        <v>0</v>
      </c>
      <c r="AV35">
        <f>IF($C35=-1,-1,VLOOKUP($C35,'HCAD Process'!$D$5:$CZ$504,VLOOKUP(AV$4,'Table Name'!$C$2:$D$100,2,FALSE),FALSE))</f>
        <v>0</v>
      </c>
      <c r="AW35">
        <f>IF($C35=-1,-1,VLOOKUP($C35,'HCAD Process'!$D$5:$CZ$504,VLOOKUP(AW$4,'Table Name'!$C$2:$D$100,2,FALSE),FALSE))</f>
        <v>0</v>
      </c>
      <c r="AX35">
        <f>IF($C35=-1,-1,VLOOKUP($C35,'HCAD Process'!$D$5:$CZ$504,VLOOKUP(AX$4,'Table Name'!$C$2:$D$100,2,FALSE),FALSE))</f>
        <v>0</v>
      </c>
      <c r="AY35">
        <f>IF($C35=-1,-1,VLOOKUP($C35,'HCAD Process'!$D$5:$CZ$504,VLOOKUP(AY$4,'Table Name'!$C$2:$D$100,2,FALSE),FALSE))</f>
        <v>0</v>
      </c>
      <c r="AZ35">
        <f>IF($C35=-1,-1,VLOOKUP($C35,'HCAD Process'!$D$5:$CZ$504,VLOOKUP(AZ$4,'Table Name'!$C$2:$D$100,2,FALSE),FALSE))</f>
        <v>0</v>
      </c>
      <c r="BA35" t="str">
        <f>IF($C35=-1,-1,VLOOKUP($C35,'HCAD Process'!$D$5:$CZ$504,VLOOKUP(BA$4,'Table Name'!$C$2:$D$100,2,FALSE),FALSE))</f>
        <v>2</v>
      </c>
      <c r="BB35" t="str">
        <f>IF($C35=-1,-1,VLOOKUP($C35,'HCAD Process'!$D$5:$CZ$504,VLOOKUP(BB$4,'Table Name'!$C$2:$D$100,2,FALSE),FALSE))</f>
        <v>TRS A B C D 11A &amp; 12 &amp; ALL BLKS 11 14 15 16 21 22</v>
      </c>
      <c r="BC35" t="str">
        <f>IF($C35=-1,-1,VLOOKUP($C35,'HCAD Process'!$D$5:$CZ$504,VLOOKUP(BC$4,'Table Name'!$C$2:$D$100,2,FALSE),FALSE))</f>
        <v>23 26 27 &amp; AJD STS</v>
      </c>
      <c r="BD35" t="str">
        <f>IF($C35=-1,-1,VLOOKUP($C35,'HCAD Process'!$D$5:$CZ$504,VLOOKUP(BD$4,'Table Name'!$C$2:$D$100,2,FALSE),FALSE))</f>
        <v>6002</v>
      </c>
      <c r="BE35" t="str">
        <f>IF($C35=-1,-1,VLOOKUP($C35,'HCAD Process'!$D$5:$CZ$504,VLOOKUP(BE$4,'Table Name'!$C$2:$D$100,2,FALSE),FALSE))</f>
        <v>Inner Loop Southeast</v>
      </c>
      <c r="BF35" t="str">
        <f>IF($C35=-1,-1,VLOOKUP($C35,'HCAD Process'!$D$5:$CZ$504,VLOOKUP(BF$4,'Table Name'!$C$2:$D$100,2,FALSE),FALSE))</f>
        <v>142</v>
      </c>
      <c r="BG35" t="str">
        <f>IF($C35=-1,-1,VLOOKUP($C35,'HCAD Process'!$D$5:$CZ$504,VLOOKUP(BG$4,'Table Name'!$C$2:$D$100,2,FALSE),FALSE))</f>
        <v>1D Lyons, Denver/Houston Harbor, Pleasantville</v>
      </c>
      <c r="BH35" t="str">
        <f>IF($C35=-1,-1,VLOOKUP($C35,'HCAD Process'!$D$5:$CZ$504,VLOOKUP(BH$4,'Table Name'!$C$2:$D$100,2,FALSE),FALSE))</f>
        <v>5981.21</v>
      </c>
      <c r="BI35" t="str">
        <f>IF($C35=-1,-1,VLOOKUP($C35,'HCAD Process'!$D$5:$CZ$504,VLOOKUP(BI$4,'Table Name'!$C$2:$D$100,2,FALSE),FALSE))</f>
        <v>0</v>
      </c>
      <c r="BJ35" t="str">
        <f>IF($C35=-1,-1,VLOOKUP($C35,'HCAD Process'!$D$5:$CZ$504,VLOOKUP(BJ$4,'Table Name'!$C$2:$D$100,2,FALSE),FALSE))</f>
        <v>01</v>
      </c>
      <c r="BK35" t="str">
        <f>IF($C35=-1,-1,VLOOKUP($C35,'HCAD Process'!$D$5:$CZ$504,VLOOKUP(BK$4,'Table Name'!$C$2:$D$100,2,FALSE),FALSE))</f>
        <v>5557A</v>
      </c>
      <c r="BL35" t="str">
        <f>IF($C35=-1,-1,VLOOKUP($C35,'HCAD Process'!$D$5:$CZ$504,VLOOKUP(BL$4,'Table Name'!$C$2:$D$100,2,FALSE),FALSE))</f>
        <v>494K</v>
      </c>
      <c r="BM35" t="str">
        <f>IF($C35=-1,-1,VLOOKUP($C35,'HCAD Process'!$D$5:$CZ$504,VLOOKUP(BM$4,'Table Name'!$C$2:$D$100,2,FALSE),FALSE))</f>
        <v>001 040 041 042 043 044 048 061 835 976</v>
      </c>
      <c r="BN35" t="str">
        <f>IF($C35=-1,-1,VLOOKUP($C35,'HCAD Process'!$D$5:$CZ$504,VLOOKUP(BN$4,'Table Name'!$C$2:$D$100,2,FALSE),FALSE))</f>
        <v>Real, Commercial</v>
      </c>
      <c r="BO35" t="str">
        <f>IF($C35=-1,-1,VLOOKUP($C35,'HCAD Process'!$D$5:$CZ$504,VLOOKUP(BO$4,'Table Name'!$C$2:$D$100,2,FALSE),FALSE))</f>
        <v>F1</v>
      </c>
      <c r="BP35" t="str">
        <f>IF($C35=-1,-1,VLOOKUP($C35,'HCAD Process'!$D$5:$CZ$504,VLOOKUP(BP$4,'Table Name'!$C$2:$D$100,2,FALSE),FALSE))</f>
        <v>Real, Commercial</v>
      </c>
      <c r="BQ35" t="str">
        <f>IF($C35=-1,-1,VLOOKUP($C35,'HCAD Process'!$D$5:$CZ$504,VLOOKUP(BQ$4,'Table Name'!$C$2:$D$100,2,FALSE),FALSE))</f>
        <v>Warehouse</v>
      </c>
      <c r="BR35" t="str">
        <f>IF($C35=-1,-1,VLOOKUP($C35,'HCAD Process'!$D$5:$CZ$504,VLOOKUP(BR$4,'Table Name'!$C$2:$D$100,2,FALSE),FALSE))</f>
        <v>Shell, Industrial</v>
      </c>
      <c r="BS35" t="str">
        <f>IF($C35=-1,-1,VLOOKUP($C35,'HCAD Process'!$D$5:$CZ$504,VLOOKUP(BS$4,'Table Name'!$C$2:$D$100,2,FALSE),FALSE))</f>
        <v>8002</v>
      </c>
      <c r="BT35" t="str">
        <f>IF($C35=-1,-1,VLOOKUP($C35,'HCAD Process'!$D$5:$CZ$504,VLOOKUP(BT$4,'Table Name'!$C$2:$D$100,2,FALSE),FALSE))</f>
        <v>Land Neighborhood Section 2</v>
      </c>
      <c r="BU35">
        <f>IF($C35=-1,-1,VLOOKUP($C35,'HCAD Process'!$D$5:$CZ$504,VLOOKUP(BU$4,'Table Name'!$C$2:$D$100,2,FALSE),FALSE))</f>
        <v>550598</v>
      </c>
      <c r="BV35" t="str">
        <f>IF($C35=-1,-1,VLOOKUP($C35,'HCAD Process'!$D$5:$CZ$504,VLOOKUP(BV$4,'Table Name'!$C$2:$D$100,2,FALSE),FALSE))</f>
        <v>SF</v>
      </c>
      <c r="BW35" t="str">
        <f>IF($C35=-1,-1,VLOOKUP($C35,'HCAD Process'!$D$5:$CZ$504,VLOOKUP(BW$4,'Table Name'!$C$2:$D$100,2,FALSE),FALSE))</f>
        <v>1.0000</v>
      </c>
      <c r="BX35" t="str">
        <f>IF($C35=-1,-1,VLOOKUP($C35,'HCAD Process'!$D$5:$CZ$504,VLOOKUP(BX$4,'Table Name'!$C$2:$D$100,2,FALSE),FALSE))</f>
        <v>1.0000</v>
      </c>
      <c r="BY35" t="str">
        <f>IF($C35=-1,-1,VLOOKUP($C35,'HCAD Process'!$D$5:$CZ$504,VLOOKUP(BY$4,'Table Name'!$C$2:$D$100,2,FALSE),FALSE))</f>
        <v>1.0000</v>
      </c>
      <c r="BZ35" t="str">
        <f>IF($C35=-1,-1,VLOOKUP($C35,'HCAD Process'!$D$5:$CZ$504,VLOOKUP(BZ$4,'Table Name'!$C$2:$D$100,2,FALSE),FALSE))</f>
        <v>1.0000</v>
      </c>
      <c r="CA35">
        <f>IF($C35=-1,-1,VLOOKUP($C35,'HCAD Process'!$D$5:$CZ$504,VLOOKUP(CA$4,'Table Name'!$C$2:$D$100,2,FALSE),FALSE))</f>
        <v>6</v>
      </c>
      <c r="CB35">
        <f>IF($C35=-1,-1,VLOOKUP($C35,'HCAD Process'!$D$5:$CZ$504,VLOOKUP(CB$4,'Table Name'!$C$2:$D$100,2,FALSE),FALSE))</f>
        <v>6</v>
      </c>
      <c r="CC35">
        <f>IF($C35=-1,-1,VLOOKUP($C35,'HCAD Process'!$D$5:$CZ$504,VLOOKUP(CC$4,'Table Name'!$C$2:$D$100,2,FALSE),FALSE))</f>
        <v>3303588</v>
      </c>
      <c r="CD35">
        <f>IF($C35=-1,-1,VLOOKUP($C35,'HCAD Process'!$D$5:$CZ$504,VLOOKUP(CD$4,'Table Name'!$C$2:$D$100,2,FALSE),FALSE))</f>
        <v>-1</v>
      </c>
      <c r="CE35" t="str">
        <f>IF($C35=-1,-1,VLOOKUP($C35,'HCAD Process'!$D$5:$CZ$504,VLOOKUP(CE$4,'Table Name'!$C$2:$D$100,2,FALSE),FALSE))</f>
        <v>02121100000016</v>
      </c>
    </row>
    <row r="36" spans="2:83" x14ac:dyDescent="0.25">
      <c r="B36">
        <f t="shared" si="0"/>
        <v>32</v>
      </c>
      <c r="C36" t="str">
        <f t="array" ref="C36">IF(ISERROR(INDEX('HCAD Process'!CF$5:CF$504,MATCH(0,COUNTIF(C$4:C35,'HCAD Process'!CF$5:CF$504)+('HCAD Process'!CF$5:CF$504=-1),0))),-1,INDEX('HCAD Process'!CF$5:CF$504,MATCH(0,COUNTIF(C$4:C35,'HCAD Process'!CF$5:CF$504)+('HCAD Process'!CF$5:CF$504=-1),0)))</f>
        <v>02509700000011</v>
      </c>
      <c r="D36" t="str">
        <f>IF($C36=-1,-1,VLOOKUP($C36,'HCAD Process'!$D$5:$CZ$504,VLOOKUP(D$4,'Table Name'!$C$2:$D$100,2,FALSE),FALSE))</f>
        <v>0250970000001</v>
      </c>
      <c r="E36" t="str">
        <f>IF($C36=-1,-1,VLOOKUP($C36,'HCAD Process'!$D$5:$CZ$504,VLOOKUP(E$4,'Table Name'!$C$2:$D$100,2,FALSE),FALSE))</f>
        <v>08/22/2008</v>
      </c>
      <c r="F36" t="str">
        <f>IF($C36=-1,-1,VLOOKUP($C36,'HCAD Process'!$D$5:$CZ$504,VLOOKUP(F$4,'Table Name'!$C$2:$D$100,2,FALSE),FALSE))</f>
        <v>EAST END HOLDINGS LTD</v>
      </c>
      <c r="G36">
        <f>IF($C36=-1,-1,VLOOKUP($C36,'HCAD Process'!$D$5:$CZ$504,VLOOKUP(G$4,'Table Name'!$C$2:$D$100,2,FALSE),FALSE))</f>
        <v>0</v>
      </c>
      <c r="H36" t="str">
        <f>IF($C36=-1,-1,VLOOKUP($C36,'HCAD Process'!$D$5:$CZ$504,VLOOKUP(H$4,'Table Name'!$C$2:$D$100,2,FALSE),FALSE))</f>
        <v>Avi</v>
      </c>
      <c r="I36" t="str">
        <f>IF($C36=-1,-1,VLOOKUP($C36,'HCAD Process'!$D$5:$CZ$504,VLOOKUP(I$4,'Table Name'!$C$2:$D$100,2,FALSE),FALSE))</f>
        <v>7647 HARRISBURG BLVD</v>
      </c>
      <c r="J36" t="str">
        <f>IF($C36=-1,-1,VLOOKUP($C36,'HCAD Process'!$D$5:$CZ$504,VLOOKUP(J$4,'Table Name'!$C$2:$D$100,2,FALSE),FALSE))</f>
        <v>HOUSTON</v>
      </c>
      <c r="K36" t="str">
        <f>IF($C36=-1,-1,VLOOKUP($C36,'HCAD Process'!$D$5:$CZ$504,VLOOKUP(K$4,'Table Name'!$C$2:$D$100,2,FALSE),FALSE))</f>
        <v>77012</v>
      </c>
      <c r="L36">
        <f>IF($C36=-1,-1,VLOOKUP($C36,'HCAD Process'!$D$5:$CZ$504,VLOOKUP(L$4,'Table Name'!$C$2:$D$100,2,FALSE),FALSE))</f>
        <v>370000</v>
      </c>
      <c r="M36">
        <f>IF($C36=-1,-1,VLOOKUP($C36,'HCAD Process'!$D$5:$CZ$504,VLOOKUP(M$4,'Table Name'!$C$2:$D$100,2,FALSE),FALSE))</f>
        <v>424848</v>
      </c>
      <c r="N36">
        <f>IF($C36=-1,-1,VLOOKUP($C36,'HCAD Process'!$D$5:$CZ$504,VLOOKUP(N$4,'Table Name'!$C$2:$D$100,2,FALSE),FALSE))</f>
        <v>390000</v>
      </c>
      <c r="O36">
        <f>IF($C36=-1,-1,VLOOKUP($C36,'HCAD Process'!$D$5:$CZ$504,VLOOKUP(O$4,'Table Name'!$C$2:$D$100,2,FALSE),FALSE))</f>
        <v>0</v>
      </c>
      <c r="P36" t="e">
        <f>IF($C36=-1,-1,VLOOKUP($C36,'HCAD Process'!$D$5:$CZ$504,VLOOKUP(P$4,'Table Name'!$C$2:$D$100,2,FALSE),FALSE))</f>
        <v>#REF!</v>
      </c>
      <c r="Q36" t="str">
        <f>IF($C36=-1,-1,VLOOKUP($C36,'HCAD Process'!$D$5:$CZ$504,VLOOKUP(Q$4,'Table Name'!$C$2:$D$100,2,FALSE),FALSE))</f>
        <v>COMMERCIAL</v>
      </c>
      <c r="R36" t="str">
        <f>IF($C36=-1,-1,VLOOKUP($C36,'HCAD Process'!$D$5:$CZ$504,VLOOKUP(R$4,'Table Name'!$C$2:$D$100,2,FALSE),FALSE))</f>
        <v>1</v>
      </c>
      <c r="S36" t="str">
        <f>IF($C36=-1,-1,VLOOKUP($C36,'HCAD Process'!$D$5:$CZ$504,VLOOKUP(S$4,'Table Name'!$C$2:$D$100,2,FALSE),FALSE))</f>
        <v>4398</v>
      </c>
      <c r="T36" t="str">
        <f>IF($C36=-1,-1,VLOOKUP($C36,'HCAD Process'!$D$5:$CZ$504,VLOOKUP(T$4,'Table Name'!$C$2:$D$100,2,FALSE),FALSE))</f>
        <v>8454</v>
      </c>
      <c r="U36" t="str">
        <f>IF($C36=-1,-1,VLOOKUP($C36,'HCAD Process'!$D$5:$CZ$504,VLOOKUP(U$4,'Table Name'!$C$2:$D$100,2,FALSE),FALSE))</f>
        <v>C</v>
      </c>
      <c r="V36" t="str">
        <f>IF($C36=-1,-1,VLOOKUP($C36,'HCAD Process'!$D$5:$CZ$504,VLOOKUP(V$4,'Table Name'!$C$2:$D$100,2,FALSE),FALSE))</f>
        <v>Masonry Bearing</v>
      </c>
      <c r="W36">
        <f>IF($C36=-1,-1,VLOOKUP($C36,'HCAD Process'!$D$5:$CZ$504,VLOOKUP(W$4,'Table Name'!$C$2:$D$100,2,FALSE),FALSE))</f>
        <v>90885</v>
      </c>
      <c r="X36">
        <f>IF($C36=-1,-1,VLOOKUP($C36,'HCAD Process'!$D$5:$CZ$504,VLOOKUP(X$4,'Table Name'!$C$2:$D$100,2,FALSE),FALSE))</f>
        <v>0</v>
      </c>
      <c r="Y36">
        <f>IF($C36=-1,-1,VLOOKUP($C36,'HCAD Process'!$D$5:$CZ$504,VLOOKUP(Y$4,'Table Name'!$C$2:$D$100,2,FALSE),FALSE))</f>
        <v>181770</v>
      </c>
      <c r="Z36">
        <f>IF($C36=-1,-1,VLOOKUP($C36,'HCAD Process'!$D$5:$CZ$504,VLOOKUP(Z$4,'Table Name'!$C$2:$D$100,2,FALSE),FALSE))</f>
        <v>0</v>
      </c>
      <c r="AA36" t="str">
        <f>IF($C36=-1,-1,VLOOKUP($C36,'HCAD Process'!$D$5:$CZ$504,VLOOKUP(AA$4,'Table Name'!$C$2:$D$100,2,FALSE),FALSE))</f>
        <v>.500000</v>
      </c>
      <c r="AB36" t="str">
        <f>IF($C36=-1,-1,VLOOKUP($C36,'HCAD Process'!$D$5:$CZ$504,VLOOKUP(AB$4,'Table Name'!$C$2:$D$100,2,FALSE),FALSE))</f>
        <v>C</v>
      </c>
      <c r="AC36" t="str">
        <f>IF($C36=-1,-1,VLOOKUP($C36,'HCAD Process'!$D$5:$CZ$504,VLOOKUP(AC$4,'Table Name'!$C$2:$D$100,2,FALSE),FALSE))</f>
        <v>Average</v>
      </c>
      <c r="AD36" t="str">
        <f>IF($C36=-1,-1,VLOOKUP($C36,'HCAD Process'!$D$5:$CZ$504,VLOOKUP(AD$4,'Table Name'!$C$2:$D$100,2,FALSE),FALSE))</f>
        <v>1952</v>
      </c>
      <c r="AE36" t="str">
        <f>IF($C36=-1,-1,VLOOKUP($C36,'HCAD Process'!$D$5:$CZ$504,VLOOKUP(AE$4,'Table Name'!$C$2:$D$100,2,FALSE),FALSE))</f>
        <v>1952</v>
      </c>
      <c r="AF36" t="str">
        <f>IF($C36=-1,-1,VLOOKUP($C36,'HCAD Process'!$D$5:$CZ$504,VLOOKUP(AF$4,'Table Name'!$C$2:$D$100,2,FALSE),FALSE))</f>
        <v>0</v>
      </c>
      <c r="AG36" t="str">
        <f>IF($C36=-1,-1,VLOOKUP($C36,'HCAD Process'!$D$5:$CZ$504,VLOOKUP(AG$4,'Table Name'!$C$2:$D$100,2,FALSE),FALSE))</f>
        <v>1953</v>
      </c>
      <c r="AH36" t="str">
        <f>IF($C36=-1,-1,VLOOKUP($C36,'HCAD Process'!$D$5:$CZ$504,VLOOKUP(AH$4,'Table Name'!$C$2:$D$100,2,FALSE),FALSE))</f>
        <v>1006</v>
      </c>
      <c r="AI36" t="str">
        <f>IF($C36=-1,-1,VLOOKUP($C36,'HCAD Process'!$D$5:$CZ$504,VLOOKUP(AI$4,'Table Name'!$C$2:$D$100,2,FALSE),FALSE))</f>
        <v>01/01/2004</v>
      </c>
      <c r="AJ36" t="str">
        <f>IF($C36=-1,-1,VLOOKUP($C36,'HCAD Process'!$D$5:$CZ$504,VLOOKUP(AJ$4,'Table Name'!$C$2:$D$100,2,FALSE),FALSE))</f>
        <v>FOR SALE @ $600,000 AS OF 2/28/2014</v>
      </c>
      <c r="AK36">
        <f>IF($C36=-1,-1,VALUE(VLOOKUP($C36,'HCAD Process'!$D$5:$CZ$504,VLOOKUP(AK$4,'Table Name'!$C$2:$D$100,2,FALSE),FALSE)))</f>
        <v>3920</v>
      </c>
      <c r="AL36">
        <f>IF($C36=-1,-1,VLOOKUP($C36,'HCAD Process'!$D$5:$CZ$504,VLOOKUP(AL$4,'Table Name'!$C$2:$D$100,2,FALSE),FALSE))</f>
        <v>4700</v>
      </c>
      <c r="AM36">
        <f>IF($C36=-1,-1,VLOOKUP($C36,'HCAD Process'!$D$5:$CZ$504,VLOOKUP(AM$4,'Table Name'!$C$2:$D$100,2,FALSE),FALSE))</f>
        <v>0</v>
      </c>
      <c r="AN36">
        <f>IF($C36=-1,-1,VLOOKUP($C36,'HCAD Process'!$D$5:$CZ$504,VLOOKUP(AN$4,'Table Name'!$C$2:$D$100,2,FALSE),FALSE))</f>
        <v>0</v>
      </c>
      <c r="AO36">
        <f>IF($C36=-1,-1,VLOOKUP($C36,'HCAD Process'!$D$5:$CZ$504,VLOOKUP(AO$4,'Table Name'!$C$2:$D$100,2,FALSE),FALSE))</f>
        <v>0</v>
      </c>
      <c r="AP36">
        <f>IF($C36=-1,-1,VLOOKUP($C36,'HCAD Process'!$D$5:$CZ$504,VLOOKUP(AP$4,'Table Name'!$C$2:$D$100,2,FALSE),FALSE))</f>
        <v>3920</v>
      </c>
      <c r="AQ36">
        <f>IF($C36=-1,-1,VLOOKUP($C36,'HCAD Process'!$D$5:$CZ$504,VLOOKUP(AQ$4,'Table Name'!$C$2:$D$100,2,FALSE),FALSE))</f>
        <v>258</v>
      </c>
      <c r="AR36">
        <f>IF($C36=-1,-1,VLOOKUP($C36,'HCAD Process'!$D$5:$CZ$504,VLOOKUP(AR$4,'Table Name'!$C$2:$D$100,2,FALSE),FALSE))</f>
        <v>1</v>
      </c>
      <c r="AS36">
        <f>IF($C36=-1,-1,VLOOKUP($C36,'HCAD Process'!$D$5:$CZ$504,VLOOKUP(AS$4,'Table Name'!$C$2:$D$100,2,FALSE),FALSE))</f>
        <v>0</v>
      </c>
      <c r="AT36">
        <f>IF($C36=-1,-1,VLOOKUP($C36,'HCAD Process'!$D$5:$CZ$504,VLOOKUP(AT$4,'Table Name'!$C$2:$D$100,2,FALSE),FALSE))</f>
        <v>0</v>
      </c>
      <c r="AU36">
        <f>IF($C36=-1,-1,VLOOKUP($C36,'HCAD Process'!$D$5:$CZ$504,VLOOKUP(AU$4,'Table Name'!$C$2:$D$100,2,FALSE),FALSE))</f>
        <v>0</v>
      </c>
      <c r="AV36">
        <f>IF($C36=-1,-1,VLOOKUP($C36,'HCAD Process'!$D$5:$CZ$504,VLOOKUP(AV$4,'Table Name'!$C$2:$D$100,2,FALSE),FALSE))</f>
        <v>0</v>
      </c>
      <c r="AW36">
        <f>IF($C36=-1,-1,VLOOKUP($C36,'HCAD Process'!$D$5:$CZ$504,VLOOKUP(AW$4,'Table Name'!$C$2:$D$100,2,FALSE),FALSE))</f>
        <v>0</v>
      </c>
      <c r="AX36">
        <f>IF($C36=-1,-1,VLOOKUP($C36,'HCAD Process'!$D$5:$CZ$504,VLOOKUP(AX$4,'Table Name'!$C$2:$D$100,2,FALSE),FALSE))</f>
        <v>0</v>
      </c>
      <c r="AY36">
        <f>IF($C36=-1,-1,VLOOKUP($C36,'HCAD Process'!$D$5:$CZ$504,VLOOKUP(AY$4,'Table Name'!$C$2:$D$100,2,FALSE),FALSE))</f>
        <v>0</v>
      </c>
      <c r="AZ36">
        <f>IF($C36=-1,-1,VLOOKUP($C36,'HCAD Process'!$D$5:$CZ$504,VLOOKUP(AZ$4,'Table Name'!$C$2:$D$100,2,FALSE),FALSE))</f>
        <v>0</v>
      </c>
      <c r="BA36" t="str">
        <f>IF($C36=-1,-1,VLOOKUP($C36,'HCAD Process'!$D$5:$CZ$504,VLOOKUP(BA$4,'Table Name'!$C$2:$D$100,2,FALSE),FALSE))</f>
        <v>2</v>
      </c>
      <c r="BB36" t="str">
        <f>IF($C36=-1,-1,VLOOKUP($C36,'HCAD Process'!$D$5:$CZ$504,VLOOKUP(BB$4,'Table Name'!$C$2:$D$100,2,FALSE),FALSE))</f>
        <v>LTS 1 THRU 8 BLK 5</v>
      </c>
      <c r="BC36" t="str">
        <f>IF($C36=-1,-1,VLOOKUP($C36,'HCAD Process'!$D$5:$CZ$504,VLOOKUP(BC$4,'Table Name'!$C$2:$D$100,2,FALSE),FALSE))</f>
        <v>MAGNOLIA PARK SEC 2</v>
      </c>
      <c r="BD36" t="str">
        <f>IF($C36=-1,-1,VLOOKUP($C36,'HCAD Process'!$D$5:$CZ$504,VLOOKUP(BD$4,'Table Name'!$C$2:$D$100,2,FALSE),FALSE))</f>
        <v>6002</v>
      </c>
      <c r="BE36" t="str">
        <f>IF($C36=-1,-1,VLOOKUP($C36,'HCAD Process'!$D$5:$CZ$504,VLOOKUP(BE$4,'Table Name'!$C$2:$D$100,2,FALSE),FALSE))</f>
        <v>Inner Loop Southeast</v>
      </c>
      <c r="BF36" t="str">
        <f>IF($C36=-1,-1,VLOOKUP($C36,'HCAD Process'!$D$5:$CZ$504,VLOOKUP(BF$4,'Table Name'!$C$2:$D$100,2,FALSE),FALSE))</f>
        <v>140</v>
      </c>
      <c r="BG36" t="str">
        <f>IF($C36=-1,-1,VLOOKUP($C36,'HCAD Process'!$D$5:$CZ$504,VLOOKUP(BG$4,'Table Name'!$C$2:$D$100,2,FALSE),FALSE))</f>
        <v>1D Navigation, Harrisburg, Lawndale Areas</v>
      </c>
      <c r="BH36" t="str">
        <f>IF($C36=-1,-1,VLOOKUP($C36,'HCAD Process'!$D$5:$CZ$504,VLOOKUP(BH$4,'Table Name'!$C$2:$D$100,2,FALSE),FALSE))</f>
        <v>5915.20</v>
      </c>
      <c r="BI36" t="str">
        <f>IF($C36=-1,-1,VLOOKUP($C36,'HCAD Process'!$D$5:$CZ$504,VLOOKUP(BI$4,'Table Name'!$C$2:$D$100,2,FALSE),FALSE))</f>
        <v>0</v>
      </c>
      <c r="BJ36" t="str">
        <f>IF($C36=-1,-1,VLOOKUP($C36,'HCAD Process'!$D$5:$CZ$504,VLOOKUP(BJ$4,'Table Name'!$C$2:$D$100,2,FALSE),FALSE))</f>
        <v>01</v>
      </c>
      <c r="BK36" t="str">
        <f>IF($C36=-1,-1,VLOOKUP($C36,'HCAD Process'!$D$5:$CZ$504,VLOOKUP(BK$4,'Table Name'!$C$2:$D$100,2,FALSE),FALSE))</f>
        <v>5556B</v>
      </c>
      <c r="BL36" t="str">
        <f>IF($C36=-1,-1,VLOOKUP($C36,'HCAD Process'!$D$5:$CZ$504,VLOOKUP(BL$4,'Table Name'!$C$2:$D$100,2,FALSE),FALSE))</f>
        <v>495W</v>
      </c>
      <c r="BM36" t="str">
        <f>IF($C36=-1,-1,VLOOKUP($C36,'HCAD Process'!$D$5:$CZ$504,VLOOKUP(BM$4,'Table Name'!$C$2:$D$100,2,FALSE),FALSE))</f>
        <v>001 040 041 042 043 044 048 061 976</v>
      </c>
      <c r="BN36" t="str">
        <f>IF($C36=-1,-1,VLOOKUP($C36,'HCAD Process'!$D$5:$CZ$504,VLOOKUP(BN$4,'Table Name'!$C$2:$D$100,2,FALSE),FALSE))</f>
        <v>Real, Commercial</v>
      </c>
      <c r="BO36" t="str">
        <f>IF($C36=-1,-1,VLOOKUP($C36,'HCAD Process'!$D$5:$CZ$504,VLOOKUP(BO$4,'Table Name'!$C$2:$D$100,2,FALSE),FALSE))</f>
        <v>F1</v>
      </c>
      <c r="BP36" t="str">
        <f>IF($C36=-1,-1,VLOOKUP($C36,'HCAD Process'!$D$5:$CZ$504,VLOOKUP(BP$4,'Table Name'!$C$2:$D$100,2,FALSE),FALSE))</f>
        <v>Real, Commercial</v>
      </c>
      <c r="BQ36" t="str">
        <f>IF($C36=-1,-1,VLOOKUP($C36,'HCAD Process'!$D$5:$CZ$504,VLOOKUP(BQ$4,'Table Name'!$C$2:$D$100,2,FALSE),FALSE))</f>
        <v>Warehouse</v>
      </c>
      <c r="BR36" t="str">
        <f>IF($C36=-1,-1,VLOOKUP($C36,'HCAD Process'!$D$5:$CZ$504,VLOOKUP(BR$4,'Table Name'!$C$2:$D$100,2,FALSE),FALSE))</f>
        <v>Shell, Industrial</v>
      </c>
      <c r="BS36" t="str">
        <f>IF($C36=-1,-1,VLOOKUP($C36,'HCAD Process'!$D$5:$CZ$504,VLOOKUP(BS$4,'Table Name'!$C$2:$D$100,2,FALSE),FALSE))</f>
        <v>8002</v>
      </c>
      <c r="BT36" t="str">
        <f>IF($C36=-1,-1,VLOOKUP($C36,'HCAD Process'!$D$5:$CZ$504,VLOOKUP(BT$4,'Table Name'!$C$2:$D$100,2,FALSE),FALSE))</f>
        <v>Land Neighborhood Section 2</v>
      </c>
      <c r="BU36">
        <f>IF($C36=-1,-1,VLOOKUP($C36,'HCAD Process'!$D$5:$CZ$504,VLOOKUP(BU$4,'Table Name'!$C$2:$D$100,2,FALSE),FALSE))</f>
        <v>28000</v>
      </c>
      <c r="BV36" t="str">
        <f>IF($C36=-1,-1,VLOOKUP($C36,'HCAD Process'!$D$5:$CZ$504,VLOOKUP(BV$4,'Table Name'!$C$2:$D$100,2,FALSE),FALSE))</f>
        <v>SF</v>
      </c>
      <c r="BW36" t="str">
        <f>IF($C36=-1,-1,VLOOKUP($C36,'HCAD Process'!$D$5:$CZ$504,VLOOKUP(BW$4,'Table Name'!$C$2:$D$100,2,FALSE),FALSE))</f>
        <v>1.0000</v>
      </c>
      <c r="BX36" t="str">
        <f>IF($C36=-1,-1,VLOOKUP($C36,'HCAD Process'!$D$5:$CZ$504,VLOOKUP(BX$4,'Table Name'!$C$2:$D$100,2,FALSE),FALSE))</f>
        <v>1.0000</v>
      </c>
      <c r="BY36" t="str">
        <f>IF($C36=-1,-1,VLOOKUP($C36,'HCAD Process'!$D$5:$CZ$504,VLOOKUP(BY$4,'Table Name'!$C$2:$D$100,2,FALSE),FALSE))</f>
        <v>1.0000</v>
      </c>
      <c r="BZ36" t="str">
        <f>IF($C36=-1,-1,VLOOKUP($C36,'HCAD Process'!$D$5:$CZ$504,VLOOKUP(BZ$4,'Table Name'!$C$2:$D$100,2,FALSE),FALSE))</f>
        <v>1.0000</v>
      </c>
      <c r="CA36">
        <f>IF($C36=-1,-1,VLOOKUP($C36,'HCAD Process'!$D$5:$CZ$504,VLOOKUP(CA$4,'Table Name'!$C$2:$D$100,2,FALSE),FALSE))</f>
        <v>9</v>
      </c>
      <c r="CB36">
        <f>IF($C36=-1,-1,VLOOKUP($C36,'HCAD Process'!$D$5:$CZ$504,VLOOKUP(CB$4,'Table Name'!$C$2:$D$100,2,FALSE),FALSE))</f>
        <v>9</v>
      </c>
      <c r="CC36">
        <f>IF($C36=-1,-1,VLOOKUP($C36,'HCAD Process'!$D$5:$CZ$504,VLOOKUP(CC$4,'Table Name'!$C$2:$D$100,2,FALSE),FALSE))</f>
        <v>245000</v>
      </c>
      <c r="CD36">
        <f>IF($C36=-1,-1,VLOOKUP($C36,'HCAD Process'!$D$5:$CZ$504,VLOOKUP(CD$4,'Table Name'!$C$2:$D$100,2,FALSE),FALSE))</f>
        <v>-1</v>
      </c>
      <c r="CE36" t="str">
        <f>IF($C36=-1,-1,VLOOKUP($C36,'HCAD Process'!$D$5:$CZ$504,VLOOKUP(CE$4,'Table Name'!$C$2:$D$100,2,FALSE),FALSE))</f>
        <v>02509700000011</v>
      </c>
    </row>
    <row r="37" spans="2:83" x14ac:dyDescent="0.25">
      <c r="B37">
        <f t="shared" si="0"/>
        <v>33</v>
      </c>
      <c r="C37" t="str">
        <f t="array" ref="C37">IF(ISERROR(INDEX('HCAD Process'!CF$5:CF$504,MATCH(0,COUNTIF(C$4:C36,'HCAD Process'!CF$5:CF$504)+('HCAD Process'!CF$5:CF$504=-1),0))),-1,INDEX('HCAD Process'!CF$5:CF$504,MATCH(0,COUNTIF(C$4:C36,'HCAD Process'!CF$5:CF$504)+('HCAD Process'!CF$5:CF$504=-1),0)))</f>
        <v>02509700000012</v>
      </c>
      <c r="D37" t="str">
        <f>IF($C37=-1,-1,VLOOKUP($C37,'HCAD Process'!$D$5:$CZ$504,VLOOKUP(D$4,'Table Name'!$C$2:$D$100,2,FALSE),FALSE))</f>
        <v>0250970000001</v>
      </c>
      <c r="E37" t="str">
        <f>IF($C37=-1,-1,VLOOKUP($C37,'HCAD Process'!$D$5:$CZ$504,VLOOKUP(E$4,'Table Name'!$C$2:$D$100,2,FALSE),FALSE))</f>
        <v>08/22/2008</v>
      </c>
      <c r="F37" t="str">
        <f>IF($C37=-1,-1,VLOOKUP($C37,'HCAD Process'!$D$5:$CZ$504,VLOOKUP(F$4,'Table Name'!$C$2:$D$100,2,FALSE),FALSE))</f>
        <v>EAST END HOLDINGS LTD</v>
      </c>
      <c r="G37">
        <f>IF($C37=-1,-1,VLOOKUP($C37,'HCAD Process'!$D$5:$CZ$504,VLOOKUP(G$4,'Table Name'!$C$2:$D$100,2,FALSE),FALSE))</f>
        <v>0</v>
      </c>
      <c r="H37" t="str">
        <f>IF($C37=-1,-1,VLOOKUP($C37,'HCAD Process'!$D$5:$CZ$504,VLOOKUP(H$4,'Table Name'!$C$2:$D$100,2,FALSE),FALSE))</f>
        <v>Avi</v>
      </c>
      <c r="I37" t="str">
        <f>IF($C37=-1,-1,VLOOKUP($C37,'HCAD Process'!$D$5:$CZ$504,VLOOKUP(I$4,'Table Name'!$C$2:$D$100,2,FALSE),FALSE))</f>
        <v>7647 HARRISBURG BLVD</v>
      </c>
      <c r="J37" t="str">
        <f>IF($C37=-1,-1,VLOOKUP($C37,'HCAD Process'!$D$5:$CZ$504,VLOOKUP(J$4,'Table Name'!$C$2:$D$100,2,FALSE),FALSE))</f>
        <v>HOUSTON</v>
      </c>
      <c r="K37" t="str">
        <f>IF($C37=-1,-1,VLOOKUP($C37,'HCAD Process'!$D$5:$CZ$504,VLOOKUP(K$4,'Table Name'!$C$2:$D$100,2,FALSE),FALSE))</f>
        <v>77012</v>
      </c>
      <c r="L37">
        <f>IF($C37=-1,-1,VLOOKUP($C37,'HCAD Process'!$D$5:$CZ$504,VLOOKUP(L$4,'Table Name'!$C$2:$D$100,2,FALSE),FALSE))</f>
        <v>370000</v>
      </c>
      <c r="M37">
        <f>IF($C37=-1,-1,VLOOKUP($C37,'HCAD Process'!$D$5:$CZ$504,VLOOKUP(M$4,'Table Name'!$C$2:$D$100,2,FALSE),FALSE))</f>
        <v>424848</v>
      </c>
      <c r="N37">
        <f>IF($C37=-1,-1,VLOOKUP($C37,'HCAD Process'!$D$5:$CZ$504,VLOOKUP(N$4,'Table Name'!$C$2:$D$100,2,FALSE),FALSE))</f>
        <v>390000</v>
      </c>
      <c r="O37">
        <f>IF($C37=-1,-1,VLOOKUP($C37,'HCAD Process'!$D$5:$CZ$504,VLOOKUP(O$4,'Table Name'!$C$2:$D$100,2,FALSE),FALSE))</f>
        <v>0</v>
      </c>
      <c r="P37" t="e">
        <f>IF($C37=-1,-1,VLOOKUP($C37,'HCAD Process'!$D$5:$CZ$504,VLOOKUP(P$4,'Table Name'!$C$2:$D$100,2,FALSE),FALSE))</f>
        <v>#REF!</v>
      </c>
      <c r="Q37" t="str">
        <f>IF($C37=-1,-1,VLOOKUP($C37,'HCAD Process'!$D$5:$CZ$504,VLOOKUP(Q$4,'Table Name'!$C$2:$D$100,2,FALSE),FALSE))</f>
        <v>COMMERCIAL</v>
      </c>
      <c r="R37" t="str">
        <f>IF($C37=-1,-1,VLOOKUP($C37,'HCAD Process'!$D$5:$CZ$504,VLOOKUP(R$4,'Table Name'!$C$2:$D$100,2,FALSE),FALSE))</f>
        <v>2</v>
      </c>
      <c r="S37" t="str">
        <f>IF($C37=-1,-1,VLOOKUP($C37,'HCAD Process'!$D$5:$CZ$504,VLOOKUP(S$4,'Table Name'!$C$2:$D$100,2,FALSE),FALSE))</f>
        <v>4399</v>
      </c>
      <c r="T37" t="str">
        <f>IF($C37=-1,-1,VLOOKUP($C37,'HCAD Process'!$D$5:$CZ$504,VLOOKUP(T$4,'Table Name'!$C$2:$D$100,2,FALSE),FALSE))</f>
        <v>8454</v>
      </c>
      <c r="U37" t="str">
        <f>IF($C37=-1,-1,VLOOKUP($C37,'HCAD Process'!$D$5:$CZ$504,VLOOKUP(U$4,'Table Name'!$C$2:$D$100,2,FALSE),FALSE))</f>
        <v>S</v>
      </c>
      <c r="V37" t="str">
        <f>IF($C37=-1,-1,VLOOKUP($C37,'HCAD Process'!$D$5:$CZ$504,VLOOKUP(V$4,'Table Name'!$C$2:$D$100,2,FALSE),FALSE))</f>
        <v>Open Steel Skeleton</v>
      </c>
      <c r="W37">
        <f>IF($C37=-1,-1,VLOOKUP($C37,'HCAD Process'!$D$5:$CZ$504,VLOOKUP(W$4,'Table Name'!$C$2:$D$100,2,FALSE),FALSE))</f>
        <v>56370</v>
      </c>
      <c r="X37">
        <f>IF($C37=-1,-1,VLOOKUP($C37,'HCAD Process'!$D$5:$CZ$504,VLOOKUP(X$4,'Table Name'!$C$2:$D$100,2,FALSE),FALSE))</f>
        <v>0</v>
      </c>
      <c r="Y37">
        <f>IF($C37=-1,-1,VLOOKUP($C37,'HCAD Process'!$D$5:$CZ$504,VLOOKUP(Y$4,'Table Name'!$C$2:$D$100,2,FALSE),FALSE))</f>
        <v>112740</v>
      </c>
      <c r="Z37">
        <f>IF($C37=-1,-1,VLOOKUP($C37,'HCAD Process'!$D$5:$CZ$504,VLOOKUP(Z$4,'Table Name'!$C$2:$D$100,2,FALSE),FALSE))</f>
        <v>0</v>
      </c>
      <c r="AA37" t="str">
        <f>IF($C37=-1,-1,VLOOKUP($C37,'HCAD Process'!$D$5:$CZ$504,VLOOKUP(AA$4,'Table Name'!$C$2:$D$100,2,FALSE),FALSE))</f>
        <v>.500000</v>
      </c>
      <c r="AB37" t="str">
        <f>IF($C37=-1,-1,VLOOKUP($C37,'HCAD Process'!$D$5:$CZ$504,VLOOKUP(AB$4,'Table Name'!$C$2:$D$100,2,FALSE),FALSE))</f>
        <v>C</v>
      </c>
      <c r="AC37" t="str">
        <f>IF($C37=-1,-1,VLOOKUP($C37,'HCAD Process'!$D$5:$CZ$504,VLOOKUP(AC$4,'Table Name'!$C$2:$D$100,2,FALSE),FALSE))</f>
        <v>Average</v>
      </c>
      <c r="AD37" t="str">
        <f>IF($C37=-1,-1,VLOOKUP($C37,'HCAD Process'!$D$5:$CZ$504,VLOOKUP(AD$4,'Table Name'!$C$2:$D$100,2,FALSE),FALSE))</f>
        <v>1979</v>
      </c>
      <c r="AE37" t="str">
        <f>IF($C37=-1,-1,VLOOKUP($C37,'HCAD Process'!$D$5:$CZ$504,VLOOKUP(AE$4,'Table Name'!$C$2:$D$100,2,FALSE),FALSE))</f>
        <v>1979</v>
      </c>
      <c r="AF37" t="str">
        <f>IF($C37=-1,-1,VLOOKUP($C37,'HCAD Process'!$D$5:$CZ$504,VLOOKUP(AF$4,'Table Name'!$C$2:$D$100,2,FALSE),FALSE))</f>
        <v>0</v>
      </c>
      <c r="AG37" t="str">
        <f>IF($C37=-1,-1,VLOOKUP($C37,'HCAD Process'!$D$5:$CZ$504,VLOOKUP(AG$4,'Table Name'!$C$2:$D$100,2,FALSE),FALSE))</f>
        <v>1980</v>
      </c>
      <c r="AH37" t="str">
        <f>IF($C37=-1,-1,VLOOKUP($C37,'HCAD Process'!$D$5:$CZ$504,VLOOKUP(AH$4,'Table Name'!$C$2:$D$100,2,FALSE),FALSE))</f>
        <v>MAS</v>
      </c>
      <c r="AI37" t="str">
        <f>IF($C37=-1,-1,VLOOKUP($C37,'HCAD Process'!$D$5:$CZ$504,VLOOKUP(AI$4,'Table Name'!$C$2:$D$100,2,FALSE),FALSE))</f>
        <v>01/01/2004</v>
      </c>
      <c r="AJ37">
        <f>IF($C37=-1,-1,VLOOKUP($C37,'HCAD Process'!$D$5:$CZ$504,VLOOKUP(AJ$4,'Table Name'!$C$2:$D$100,2,FALSE),FALSE))</f>
        <v>0</v>
      </c>
      <c r="AK37">
        <f>IF($C37=-1,-1,VALUE(VLOOKUP($C37,'HCAD Process'!$D$5:$CZ$504,VLOOKUP(AK$4,'Table Name'!$C$2:$D$100,2,FALSE),FALSE)))</f>
        <v>3000</v>
      </c>
      <c r="AL37">
        <f>IF($C37=-1,-1,VLOOKUP($C37,'HCAD Process'!$D$5:$CZ$504,VLOOKUP(AL$4,'Table Name'!$C$2:$D$100,2,FALSE),FALSE))</f>
        <v>3000</v>
      </c>
      <c r="AM37">
        <f>IF($C37=-1,-1,VLOOKUP($C37,'HCAD Process'!$D$5:$CZ$504,VLOOKUP(AM$4,'Table Name'!$C$2:$D$100,2,FALSE),FALSE))</f>
        <v>0</v>
      </c>
      <c r="AN37">
        <f>IF($C37=-1,-1,VLOOKUP($C37,'HCAD Process'!$D$5:$CZ$504,VLOOKUP(AN$4,'Table Name'!$C$2:$D$100,2,FALSE),FALSE))</f>
        <v>0</v>
      </c>
      <c r="AO37">
        <f>IF($C37=-1,-1,VLOOKUP($C37,'HCAD Process'!$D$5:$CZ$504,VLOOKUP(AO$4,'Table Name'!$C$2:$D$100,2,FALSE),FALSE))</f>
        <v>0</v>
      </c>
      <c r="AP37">
        <f>IF($C37=-1,-1,VLOOKUP($C37,'HCAD Process'!$D$5:$CZ$504,VLOOKUP(AP$4,'Table Name'!$C$2:$D$100,2,FALSE),FALSE))</f>
        <v>3000</v>
      </c>
      <c r="AQ37">
        <f>IF($C37=-1,-1,VLOOKUP($C37,'HCAD Process'!$D$5:$CZ$504,VLOOKUP(AQ$4,'Table Name'!$C$2:$D$100,2,FALSE),FALSE))</f>
        <v>230</v>
      </c>
      <c r="AR37">
        <f>IF($C37=-1,-1,VLOOKUP($C37,'HCAD Process'!$D$5:$CZ$504,VLOOKUP(AR$4,'Table Name'!$C$2:$D$100,2,FALSE),FALSE))</f>
        <v>1</v>
      </c>
      <c r="AS37">
        <f>IF($C37=-1,-1,VLOOKUP($C37,'HCAD Process'!$D$5:$CZ$504,VLOOKUP(AS$4,'Table Name'!$C$2:$D$100,2,FALSE),FALSE))</f>
        <v>0</v>
      </c>
      <c r="AT37">
        <f>IF($C37=-1,-1,VLOOKUP($C37,'HCAD Process'!$D$5:$CZ$504,VLOOKUP(AT$4,'Table Name'!$C$2:$D$100,2,FALSE),FALSE))</f>
        <v>0</v>
      </c>
      <c r="AU37">
        <f>IF($C37=-1,-1,VLOOKUP($C37,'HCAD Process'!$D$5:$CZ$504,VLOOKUP(AU$4,'Table Name'!$C$2:$D$100,2,FALSE),FALSE))</f>
        <v>0</v>
      </c>
      <c r="AV37">
        <f>IF($C37=-1,-1,VLOOKUP($C37,'HCAD Process'!$D$5:$CZ$504,VLOOKUP(AV$4,'Table Name'!$C$2:$D$100,2,FALSE),FALSE))</f>
        <v>0</v>
      </c>
      <c r="AW37">
        <f>IF($C37=-1,-1,VLOOKUP($C37,'HCAD Process'!$D$5:$CZ$504,VLOOKUP(AW$4,'Table Name'!$C$2:$D$100,2,FALSE),FALSE))</f>
        <v>0</v>
      </c>
      <c r="AX37">
        <f>IF($C37=-1,-1,VLOOKUP($C37,'HCAD Process'!$D$5:$CZ$504,VLOOKUP(AX$4,'Table Name'!$C$2:$D$100,2,FALSE),FALSE))</f>
        <v>0</v>
      </c>
      <c r="AY37">
        <f>IF($C37=-1,-1,VLOOKUP($C37,'HCAD Process'!$D$5:$CZ$504,VLOOKUP(AY$4,'Table Name'!$C$2:$D$100,2,FALSE),FALSE))</f>
        <v>0</v>
      </c>
      <c r="AZ37">
        <f>IF($C37=-1,-1,VLOOKUP($C37,'HCAD Process'!$D$5:$CZ$504,VLOOKUP(AZ$4,'Table Name'!$C$2:$D$100,2,FALSE),FALSE))</f>
        <v>0</v>
      </c>
      <c r="BA37" t="str">
        <f>IF($C37=-1,-1,VLOOKUP($C37,'HCAD Process'!$D$5:$CZ$504,VLOOKUP(BA$4,'Table Name'!$C$2:$D$100,2,FALSE),FALSE))</f>
        <v>2</v>
      </c>
      <c r="BB37" t="str">
        <f>IF($C37=-1,-1,VLOOKUP($C37,'HCAD Process'!$D$5:$CZ$504,VLOOKUP(BB$4,'Table Name'!$C$2:$D$100,2,FALSE),FALSE))</f>
        <v>LTS 1 THRU 8 BLK 5</v>
      </c>
      <c r="BC37" t="str">
        <f>IF($C37=-1,-1,VLOOKUP($C37,'HCAD Process'!$D$5:$CZ$504,VLOOKUP(BC$4,'Table Name'!$C$2:$D$100,2,FALSE),FALSE))</f>
        <v>MAGNOLIA PARK SEC 2</v>
      </c>
      <c r="BD37" t="str">
        <f>IF($C37=-1,-1,VLOOKUP($C37,'HCAD Process'!$D$5:$CZ$504,VLOOKUP(BD$4,'Table Name'!$C$2:$D$100,2,FALSE),FALSE))</f>
        <v>6002</v>
      </c>
      <c r="BE37" t="str">
        <f>IF($C37=-1,-1,VLOOKUP($C37,'HCAD Process'!$D$5:$CZ$504,VLOOKUP(BE$4,'Table Name'!$C$2:$D$100,2,FALSE),FALSE))</f>
        <v>Inner Loop Southeast</v>
      </c>
      <c r="BF37" t="str">
        <f>IF($C37=-1,-1,VLOOKUP($C37,'HCAD Process'!$D$5:$CZ$504,VLOOKUP(BF$4,'Table Name'!$C$2:$D$100,2,FALSE),FALSE))</f>
        <v>140</v>
      </c>
      <c r="BG37" t="str">
        <f>IF($C37=-1,-1,VLOOKUP($C37,'HCAD Process'!$D$5:$CZ$504,VLOOKUP(BG$4,'Table Name'!$C$2:$D$100,2,FALSE),FALSE))</f>
        <v>1D Navigation, Harrisburg, Lawndale Areas</v>
      </c>
      <c r="BH37" t="str">
        <f>IF($C37=-1,-1,VLOOKUP($C37,'HCAD Process'!$D$5:$CZ$504,VLOOKUP(BH$4,'Table Name'!$C$2:$D$100,2,FALSE),FALSE))</f>
        <v>5915.20</v>
      </c>
      <c r="BI37" t="str">
        <f>IF($C37=-1,-1,VLOOKUP($C37,'HCAD Process'!$D$5:$CZ$504,VLOOKUP(BI$4,'Table Name'!$C$2:$D$100,2,FALSE),FALSE))</f>
        <v>0</v>
      </c>
      <c r="BJ37" t="str">
        <f>IF($C37=-1,-1,VLOOKUP($C37,'HCAD Process'!$D$5:$CZ$504,VLOOKUP(BJ$4,'Table Name'!$C$2:$D$100,2,FALSE),FALSE))</f>
        <v>01</v>
      </c>
      <c r="BK37" t="str">
        <f>IF($C37=-1,-1,VLOOKUP($C37,'HCAD Process'!$D$5:$CZ$504,VLOOKUP(BK$4,'Table Name'!$C$2:$D$100,2,FALSE),FALSE))</f>
        <v>5556B</v>
      </c>
      <c r="BL37" t="str">
        <f>IF($C37=-1,-1,VLOOKUP($C37,'HCAD Process'!$D$5:$CZ$504,VLOOKUP(BL$4,'Table Name'!$C$2:$D$100,2,FALSE),FALSE))</f>
        <v>495W</v>
      </c>
      <c r="BM37" t="str">
        <f>IF($C37=-1,-1,VLOOKUP($C37,'HCAD Process'!$D$5:$CZ$504,VLOOKUP(BM$4,'Table Name'!$C$2:$D$100,2,FALSE),FALSE))</f>
        <v>001 040 041 042 043 044 048 061 976</v>
      </c>
      <c r="BN37" t="str">
        <f>IF($C37=-1,-1,VLOOKUP($C37,'HCAD Process'!$D$5:$CZ$504,VLOOKUP(BN$4,'Table Name'!$C$2:$D$100,2,FALSE),FALSE))</f>
        <v>Real, Commercial</v>
      </c>
      <c r="BO37" t="str">
        <f>IF($C37=-1,-1,VLOOKUP($C37,'HCAD Process'!$D$5:$CZ$504,VLOOKUP(BO$4,'Table Name'!$C$2:$D$100,2,FALSE),FALSE))</f>
        <v>F1</v>
      </c>
      <c r="BP37" t="str">
        <f>IF($C37=-1,-1,VLOOKUP($C37,'HCAD Process'!$D$5:$CZ$504,VLOOKUP(BP$4,'Table Name'!$C$2:$D$100,2,FALSE),FALSE))</f>
        <v>Real, Commercial</v>
      </c>
      <c r="BQ37" t="str">
        <f>IF($C37=-1,-1,VLOOKUP($C37,'HCAD Process'!$D$5:$CZ$504,VLOOKUP(BQ$4,'Table Name'!$C$2:$D$100,2,FALSE),FALSE))</f>
        <v>Warehouse - Metallic</v>
      </c>
      <c r="BR37" t="str">
        <f>IF($C37=-1,-1,VLOOKUP($C37,'HCAD Process'!$D$5:$CZ$504,VLOOKUP(BR$4,'Table Name'!$C$2:$D$100,2,FALSE),FALSE))</f>
        <v>Shell, Industrial</v>
      </c>
      <c r="BS37" t="str">
        <f>IF($C37=-1,-1,VLOOKUP($C37,'HCAD Process'!$D$5:$CZ$504,VLOOKUP(BS$4,'Table Name'!$C$2:$D$100,2,FALSE),FALSE))</f>
        <v>8002</v>
      </c>
      <c r="BT37" t="str">
        <f>IF($C37=-1,-1,VLOOKUP($C37,'HCAD Process'!$D$5:$CZ$504,VLOOKUP(BT$4,'Table Name'!$C$2:$D$100,2,FALSE),FALSE))</f>
        <v>Land Neighborhood Section 2</v>
      </c>
      <c r="BU37">
        <f>IF($C37=-1,-1,VLOOKUP($C37,'HCAD Process'!$D$5:$CZ$504,VLOOKUP(BU$4,'Table Name'!$C$2:$D$100,2,FALSE),FALSE))</f>
        <v>28000</v>
      </c>
      <c r="BV37" t="str">
        <f>IF($C37=-1,-1,VLOOKUP($C37,'HCAD Process'!$D$5:$CZ$504,VLOOKUP(BV$4,'Table Name'!$C$2:$D$100,2,FALSE),FALSE))</f>
        <v>SF</v>
      </c>
      <c r="BW37" t="str">
        <f>IF($C37=-1,-1,VLOOKUP($C37,'HCAD Process'!$D$5:$CZ$504,VLOOKUP(BW$4,'Table Name'!$C$2:$D$100,2,FALSE),FALSE))</f>
        <v>1.0000</v>
      </c>
      <c r="BX37" t="str">
        <f>IF($C37=-1,-1,VLOOKUP($C37,'HCAD Process'!$D$5:$CZ$504,VLOOKUP(BX$4,'Table Name'!$C$2:$D$100,2,FALSE),FALSE))</f>
        <v>1.0000</v>
      </c>
      <c r="BY37" t="str">
        <f>IF($C37=-1,-1,VLOOKUP($C37,'HCAD Process'!$D$5:$CZ$504,VLOOKUP(BY$4,'Table Name'!$C$2:$D$100,2,FALSE),FALSE))</f>
        <v>1.0000</v>
      </c>
      <c r="BZ37" t="str">
        <f>IF($C37=-1,-1,VLOOKUP($C37,'HCAD Process'!$D$5:$CZ$504,VLOOKUP(BZ$4,'Table Name'!$C$2:$D$100,2,FALSE),FALSE))</f>
        <v>1.0000</v>
      </c>
      <c r="CA37">
        <f>IF($C37=-1,-1,VLOOKUP($C37,'HCAD Process'!$D$5:$CZ$504,VLOOKUP(CA$4,'Table Name'!$C$2:$D$100,2,FALSE),FALSE))</f>
        <v>9</v>
      </c>
      <c r="CB37">
        <f>IF($C37=-1,-1,VLOOKUP($C37,'HCAD Process'!$D$5:$CZ$504,VLOOKUP(CB$4,'Table Name'!$C$2:$D$100,2,FALSE),FALSE))</f>
        <v>9</v>
      </c>
      <c r="CC37">
        <f>IF($C37=-1,-1,VLOOKUP($C37,'HCAD Process'!$D$5:$CZ$504,VLOOKUP(CC$4,'Table Name'!$C$2:$D$100,2,FALSE),FALSE))</f>
        <v>245000</v>
      </c>
      <c r="CD37">
        <f>IF($C37=-1,-1,VLOOKUP($C37,'HCAD Process'!$D$5:$CZ$504,VLOOKUP(CD$4,'Table Name'!$C$2:$D$100,2,FALSE),FALSE))</f>
        <v>-1</v>
      </c>
      <c r="CE37" t="str">
        <f>IF($C37=-1,-1,VLOOKUP($C37,'HCAD Process'!$D$5:$CZ$504,VLOOKUP(CE$4,'Table Name'!$C$2:$D$100,2,FALSE),FALSE))</f>
        <v>02509700000012</v>
      </c>
    </row>
    <row r="38" spans="2:83" x14ac:dyDescent="0.25">
      <c r="B38">
        <f t="shared" si="0"/>
        <v>34</v>
      </c>
      <c r="C38" t="str">
        <f t="array" ref="C38">IF(ISERROR(INDEX('HCAD Process'!CF$5:CF$504,MATCH(0,COUNTIF(C$4:C37,'HCAD Process'!CF$5:CF$504)+('HCAD Process'!CF$5:CF$504=-1),0))),-1,INDEX('HCAD Process'!CF$5:CF$504,MATCH(0,COUNTIF(C$4:C37,'HCAD Process'!CF$5:CF$504)+('HCAD Process'!CF$5:CF$504=-1),0)))</f>
        <v>02509700000013</v>
      </c>
      <c r="D38" t="str">
        <f>IF($C38=-1,-1,VLOOKUP($C38,'HCAD Process'!$D$5:$CZ$504,VLOOKUP(D$4,'Table Name'!$C$2:$D$100,2,FALSE),FALSE))</f>
        <v>0250970000001</v>
      </c>
      <c r="E38" t="str">
        <f>IF($C38=-1,-1,VLOOKUP($C38,'HCAD Process'!$D$5:$CZ$504,VLOOKUP(E$4,'Table Name'!$C$2:$D$100,2,FALSE),FALSE))</f>
        <v>08/22/2008</v>
      </c>
      <c r="F38" t="str">
        <f>IF($C38=-1,-1,VLOOKUP($C38,'HCAD Process'!$D$5:$CZ$504,VLOOKUP(F$4,'Table Name'!$C$2:$D$100,2,FALSE),FALSE))</f>
        <v>EAST END HOLDINGS LTD</v>
      </c>
      <c r="G38">
        <f>IF($C38=-1,-1,VLOOKUP($C38,'HCAD Process'!$D$5:$CZ$504,VLOOKUP(G$4,'Table Name'!$C$2:$D$100,2,FALSE),FALSE))</f>
        <v>0</v>
      </c>
      <c r="H38" t="str">
        <f>IF($C38=-1,-1,VLOOKUP($C38,'HCAD Process'!$D$5:$CZ$504,VLOOKUP(H$4,'Table Name'!$C$2:$D$100,2,FALSE),FALSE))</f>
        <v>Avi</v>
      </c>
      <c r="I38" t="str">
        <f>IF($C38=-1,-1,VLOOKUP($C38,'HCAD Process'!$D$5:$CZ$504,VLOOKUP(I$4,'Table Name'!$C$2:$D$100,2,FALSE),FALSE))</f>
        <v>7647 HARRISBURG BLVD</v>
      </c>
      <c r="J38" t="str">
        <f>IF($C38=-1,-1,VLOOKUP($C38,'HCAD Process'!$D$5:$CZ$504,VLOOKUP(J$4,'Table Name'!$C$2:$D$100,2,FALSE),FALSE))</f>
        <v>HOUSTON</v>
      </c>
      <c r="K38" t="str">
        <f>IF($C38=-1,-1,VLOOKUP($C38,'HCAD Process'!$D$5:$CZ$504,VLOOKUP(K$4,'Table Name'!$C$2:$D$100,2,FALSE),FALSE))</f>
        <v>77012</v>
      </c>
      <c r="L38">
        <f>IF($C38=-1,-1,VLOOKUP($C38,'HCAD Process'!$D$5:$CZ$504,VLOOKUP(L$4,'Table Name'!$C$2:$D$100,2,FALSE),FALSE))</f>
        <v>370000</v>
      </c>
      <c r="M38">
        <f>IF($C38=-1,-1,VLOOKUP($C38,'HCAD Process'!$D$5:$CZ$504,VLOOKUP(M$4,'Table Name'!$C$2:$D$100,2,FALSE),FALSE))</f>
        <v>424848</v>
      </c>
      <c r="N38">
        <f>IF($C38=-1,-1,VLOOKUP($C38,'HCAD Process'!$D$5:$CZ$504,VLOOKUP(N$4,'Table Name'!$C$2:$D$100,2,FALSE),FALSE))</f>
        <v>390000</v>
      </c>
      <c r="O38">
        <f>IF($C38=-1,-1,VLOOKUP($C38,'HCAD Process'!$D$5:$CZ$504,VLOOKUP(O$4,'Table Name'!$C$2:$D$100,2,FALSE),FALSE))</f>
        <v>0</v>
      </c>
      <c r="P38" t="e">
        <f>IF($C38=-1,-1,VLOOKUP($C38,'HCAD Process'!$D$5:$CZ$504,VLOOKUP(P$4,'Table Name'!$C$2:$D$100,2,FALSE),FALSE))</f>
        <v>#REF!</v>
      </c>
      <c r="Q38" t="str">
        <f>IF($C38=-1,-1,VLOOKUP($C38,'HCAD Process'!$D$5:$CZ$504,VLOOKUP(Q$4,'Table Name'!$C$2:$D$100,2,FALSE),FALSE))</f>
        <v>COMMERCIAL</v>
      </c>
      <c r="R38" t="str">
        <f>IF($C38=-1,-1,VLOOKUP($C38,'HCAD Process'!$D$5:$CZ$504,VLOOKUP(R$4,'Table Name'!$C$2:$D$100,2,FALSE),FALSE))</f>
        <v>3</v>
      </c>
      <c r="S38" t="str">
        <f>IF($C38=-1,-1,VLOOKUP($C38,'HCAD Process'!$D$5:$CZ$504,VLOOKUP(S$4,'Table Name'!$C$2:$D$100,2,FALSE),FALSE))</f>
        <v>4399</v>
      </c>
      <c r="T38" t="str">
        <f>IF($C38=-1,-1,VLOOKUP($C38,'HCAD Process'!$D$5:$CZ$504,VLOOKUP(T$4,'Table Name'!$C$2:$D$100,2,FALSE),FALSE))</f>
        <v>8454</v>
      </c>
      <c r="U38" t="str">
        <f>IF($C38=-1,-1,VLOOKUP($C38,'HCAD Process'!$D$5:$CZ$504,VLOOKUP(U$4,'Table Name'!$C$2:$D$100,2,FALSE),FALSE))</f>
        <v>S</v>
      </c>
      <c r="V38" t="str">
        <f>IF($C38=-1,-1,VLOOKUP($C38,'HCAD Process'!$D$5:$CZ$504,VLOOKUP(V$4,'Table Name'!$C$2:$D$100,2,FALSE),FALSE))</f>
        <v>Open Steel Skeleton</v>
      </c>
      <c r="W38">
        <f>IF($C38=-1,-1,VLOOKUP($C38,'HCAD Process'!$D$5:$CZ$504,VLOOKUP(W$4,'Table Name'!$C$2:$D$100,2,FALSE),FALSE))</f>
        <v>71872</v>
      </c>
      <c r="X38">
        <f>IF($C38=-1,-1,VLOOKUP($C38,'HCAD Process'!$D$5:$CZ$504,VLOOKUP(X$4,'Table Name'!$C$2:$D$100,2,FALSE),FALSE))</f>
        <v>0</v>
      </c>
      <c r="Y38">
        <f>IF($C38=-1,-1,VLOOKUP($C38,'HCAD Process'!$D$5:$CZ$504,VLOOKUP(Y$4,'Table Name'!$C$2:$D$100,2,FALSE),FALSE))</f>
        <v>140925</v>
      </c>
      <c r="Z38">
        <f>IF($C38=-1,-1,VLOOKUP($C38,'HCAD Process'!$D$5:$CZ$504,VLOOKUP(Z$4,'Table Name'!$C$2:$D$100,2,FALSE),FALSE))</f>
        <v>0</v>
      </c>
      <c r="AA38" t="str">
        <f>IF($C38=-1,-1,VLOOKUP($C38,'HCAD Process'!$D$5:$CZ$504,VLOOKUP(AA$4,'Table Name'!$C$2:$D$100,2,FALSE),FALSE))</f>
        <v>.490000</v>
      </c>
      <c r="AB38" t="str">
        <f>IF($C38=-1,-1,VLOOKUP($C38,'HCAD Process'!$D$5:$CZ$504,VLOOKUP(AB$4,'Table Name'!$C$2:$D$100,2,FALSE),FALSE))</f>
        <v>C</v>
      </c>
      <c r="AC38" t="str">
        <f>IF($C38=-1,-1,VLOOKUP($C38,'HCAD Process'!$D$5:$CZ$504,VLOOKUP(AC$4,'Table Name'!$C$2:$D$100,2,FALSE),FALSE))</f>
        <v>Average</v>
      </c>
      <c r="AD38" t="str">
        <f>IF($C38=-1,-1,VLOOKUP($C38,'HCAD Process'!$D$5:$CZ$504,VLOOKUP(AD$4,'Table Name'!$C$2:$D$100,2,FALSE),FALSE))</f>
        <v>1981</v>
      </c>
      <c r="AE38" t="str">
        <f>IF($C38=-1,-1,VLOOKUP($C38,'HCAD Process'!$D$5:$CZ$504,VLOOKUP(AE$4,'Table Name'!$C$2:$D$100,2,FALSE),FALSE))</f>
        <v>1981</v>
      </c>
      <c r="AF38" t="str">
        <f>IF($C38=-1,-1,VLOOKUP($C38,'HCAD Process'!$D$5:$CZ$504,VLOOKUP(AF$4,'Table Name'!$C$2:$D$100,2,FALSE),FALSE))</f>
        <v>0</v>
      </c>
      <c r="AG38" t="str">
        <f>IF($C38=-1,-1,VLOOKUP($C38,'HCAD Process'!$D$5:$CZ$504,VLOOKUP(AG$4,'Table Name'!$C$2:$D$100,2,FALSE),FALSE))</f>
        <v>1982</v>
      </c>
      <c r="AH38">
        <f>IF($C38=-1,-1,VLOOKUP($C38,'HCAD Process'!$D$5:$CZ$504,VLOOKUP(AH$4,'Table Name'!$C$2:$D$100,2,FALSE),FALSE))</f>
        <v>0</v>
      </c>
      <c r="AI38" t="str">
        <f>IF($C38=-1,-1,VLOOKUP($C38,'HCAD Process'!$D$5:$CZ$504,VLOOKUP(AI$4,'Table Name'!$C$2:$D$100,2,FALSE),FALSE))</f>
        <v>01/01/1997</v>
      </c>
      <c r="AJ38">
        <f>IF($C38=-1,-1,VLOOKUP($C38,'HCAD Process'!$D$5:$CZ$504,VLOOKUP(AJ$4,'Table Name'!$C$2:$D$100,2,FALSE),FALSE))</f>
        <v>0</v>
      </c>
      <c r="AK38">
        <f>IF($C38=-1,-1,VALUE(VLOOKUP($C38,'HCAD Process'!$D$5:$CZ$504,VLOOKUP(AK$4,'Table Name'!$C$2:$D$100,2,FALSE),FALSE)))</f>
        <v>3750</v>
      </c>
      <c r="AL38">
        <f>IF($C38=-1,-1,VLOOKUP($C38,'HCAD Process'!$D$5:$CZ$504,VLOOKUP(AL$4,'Table Name'!$C$2:$D$100,2,FALSE),FALSE))</f>
        <v>3750</v>
      </c>
      <c r="AM38">
        <f>IF($C38=-1,-1,VLOOKUP($C38,'HCAD Process'!$D$5:$CZ$504,VLOOKUP(AM$4,'Table Name'!$C$2:$D$100,2,FALSE),FALSE))</f>
        <v>0</v>
      </c>
      <c r="AN38">
        <f>IF($C38=-1,-1,VLOOKUP($C38,'HCAD Process'!$D$5:$CZ$504,VLOOKUP(AN$4,'Table Name'!$C$2:$D$100,2,FALSE),FALSE))</f>
        <v>0</v>
      </c>
      <c r="AO38">
        <f>IF($C38=-1,-1,VLOOKUP($C38,'HCAD Process'!$D$5:$CZ$504,VLOOKUP(AO$4,'Table Name'!$C$2:$D$100,2,FALSE),FALSE))</f>
        <v>0</v>
      </c>
      <c r="AP38">
        <f>IF($C38=-1,-1,VLOOKUP($C38,'HCAD Process'!$D$5:$CZ$504,VLOOKUP(AP$4,'Table Name'!$C$2:$D$100,2,FALSE),FALSE))</f>
        <v>3750</v>
      </c>
      <c r="AQ38">
        <f>IF($C38=-1,-1,VLOOKUP($C38,'HCAD Process'!$D$5:$CZ$504,VLOOKUP(AQ$4,'Table Name'!$C$2:$D$100,2,FALSE),FALSE))</f>
        <v>250</v>
      </c>
      <c r="AR38">
        <f>IF($C38=-1,-1,VLOOKUP($C38,'HCAD Process'!$D$5:$CZ$504,VLOOKUP(AR$4,'Table Name'!$C$2:$D$100,2,FALSE),FALSE))</f>
        <v>1</v>
      </c>
      <c r="AS38">
        <f>IF($C38=-1,-1,VLOOKUP($C38,'HCAD Process'!$D$5:$CZ$504,VLOOKUP(AS$4,'Table Name'!$C$2:$D$100,2,FALSE),FALSE))</f>
        <v>0</v>
      </c>
      <c r="AT38">
        <f>IF($C38=-1,-1,VLOOKUP($C38,'HCAD Process'!$D$5:$CZ$504,VLOOKUP(AT$4,'Table Name'!$C$2:$D$100,2,FALSE),FALSE))</f>
        <v>0</v>
      </c>
      <c r="AU38">
        <f>IF($C38=-1,-1,VLOOKUP($C38,'HCAD Process'!$D$5:$CZ$504,VLOOKUP(AU$4,'Table Name'!$C$2:$D$100,2,FALSE),FALSE))</f>
        <v>0</v>
      </c>
      <c r="AV38">
        <f>IF($C38=-1,-1,VLOOKUP($C38,'HCAD Process'!$D$5:$CZ$504,VLOOKUP(AV$4,'Table Name'!$C$2:$D$100,2,FALSE),FALSE))</f>
        <v>0</v>
      </c>
      <c r="AW38">
        <f>IF($C38=-1,-1,VLOOKUP($C38,'HCAD Process'!$D$5:$CZ$504,VLOOKUP(AW$4,'Table Name'!$C$2:$D$100,2,FALSE),FALSE))</f>
        <v>0</v>
      </c>
      <c r="AX38">
        <f>IF($C38=-1,-1,VLOOKUP($C38,'HCAD Process'!$D$5:$CZ$504,VLOOKUP(AX$4,'Table Name'!$C$2:$D$100,2,FALSE),FALSE))</f>
        <v>0</v>
      </c>
      <c r="AY38">
        <f>IF($C38=-1,-1,VLOOKUP($C38,'HCAD Process'!$D$5:$CZ$504,VLOOKUP(AY$4,'Table Name'!$C$2:$D$100,2,FALSE),FALSE))</f>
        <v>0</v>
      </c>
      <c r="AZ38">
        <f>IF($C38=-1,-1,VLOOKUP($C38,'HCAD Process'!$D$5:$CZ$504,VLOOKUP(AZ$4,'Table Name'!$C$2:$D$100,2,FALSE),FALSE))</f>
        <v>0</v>
      </c>
      <c r="BA38" t="str">
        <f>IF($C38=-1,-1,VLOOKUP($C38,'HCAD Process'!$D$5:$CZ$504,VLOOKUP(BA$4,'Table Name'!$C$2:$D$100,2,FALSE),FALSE))</f>
        <v>2</v>
      </c>
      <c r="BB38" t="str">
        <f>IF($C38=-1,-1,VLOOKUP($C38,'HCAD Process'!$D$5:$CZ$504,VLOOKUP(BB$4,'Table Name'!$C$2:$D$100,2,FALSE),FALSE))</f>
        <v>LTS 1 THRU 8 BLK 5</v>
      </c>
      <c r="BC38" t="str">
        <f>IF($C38=-1,-1,VLOOKUP($C38,'HCAD Process'!$D$5:$CZ$504,VLOOKUP(BC$4,'Table Name'!$C$2:$D$100,2,FALSE),FALSE))</f>
        <v>MAGNOLIA PARK SEC 2</v>
      </c>
      <c r="BD38" t="str">
        <f>IF($C38=-1,-1,VLOOKUP($C38,'HCAD Process'!$D$5:$CZ$504,VLOOKUP(BD$4,'Table Name'!$C$2:$D$100,2,FALSE),FALSE))</f>
        <v>6002</v>
      </c>
      <c r="BE38" t="str">
        <f>IF($C38=-1,-1,VLOOKUP($C38,'HCAD Process'!$D$5:$CZ$504,VLOOKUP(BE$4,'Table Name'!$C$2:$D$100,2,FALSE),FALSE))</f>
        <v>Inner Loop Southeast</v>
      </c>
      <c r="BF38" t="str">
        <f>IF($C38=-1,-1,VLOOKUP($C38,'HCAD Process'!$D$5:$CZ$504,VLOOKUP(BF$4,'Table Name'!$C$2:$D$100,2,FALSE),FALSE))</f>
        <v>140</v>
      </c>
      <c r="BG38" t="str">
        <f>IF($C38=-1,-1,VLOOKUP($C38,'HCAD Process'!$D$5:$CZ$504,VLOOKUP(BG$4,'Table Name'!$C$2:$D$100,2,FALSE),FALSE))</f>
        <v>1D Navigation, Harrisburg, Lawndale Areas</v>
      </c>
      <c r="BH38" t="str">
        <f>IF($C38=-1,-1,VLOOKUP($C38,'HCAD Process'!$D$5:$CZ$504,VLOOKUP(BH$4,'Table Name'!$C$2:$D$100,2,FALSE),FALSE))</f>
        <v>5915.20</v>
      </c>
      <c r="BI38" t="str">
        <f>IF($C38=-1,-1,VLOOKUP($C38,'HCAD Process'!$D$5:$CZ$504,VLOOKUP(BI$4,'Table Name'!$C$2:$D$100,2,FALSE),FALSE))</f>
        <v>0</v>
      </c>
      <c r="BJ38" t="str">
        <f>IF($C38=-1,-1,VLOOKUP($C38,'HCAD Process'!$D$5:$CZ$504,VLOOKUP(BJ$4,'Table Name'!$C$2:$D$100,2,FALSE),FALSE))</f>
        <v>01</v>
      </c>
      <c r="BK38" t="str">
        <f>IF($C38=-1,-1,VLOOKUP($C38,'HCAD Process'!$D$5:$CZ$504,VLOOKUP(BK$4,'Table Name'!$C$2:$D$100,2,FALSE),FALSE))</f>
        <v>5556B</v>
      </c>
      <c r="BL38" t="str">
        <f>IF($C38=-1,-1,VLOOKUP($C38,'HCAD Process'!$D$5:$CZ$504,VLOOKUP(BL$4,'Table Name'!$C$2:$D$100,2,FALSE),FALSE))</f>
        <v>495W</v>
      </c>
      <c r="BM38" t="str">
        <f>IF($C38=-1,-1,VLOOKUP($C38,'HCAD Process'!$D$5:$CZ$504,VLOOKUP(BM$4,'Table Name'!$C$2:$D$100,2,FALSE),FALSE))</f>
        <v>001 040 041 042 043 044 048 061 976</v>
      </c>
      <c r="BN38" t="str">
        <f>IF($C38=-1,-1,VLOOKUP($C38,'HCAD Process'!$D$5:$CZ$504,VLOOKUP(BN$4,'Table Name'!$C$2:$D$100,2,FALSE),FALSE))</f>
        <v>Real, Commercial</v>
      </c>
      <c r="BO38" t="str">
        <f>IF($C38=-1,-1,VLOOKUP($C38,'HCAD Process'!$D$5:$CZ$504,VLOOKUP(BO$4,'Table Name'!$C$2:$D$100,2,FALSE),FALSE))</f>
        <v>F1</v>
      </c>
      <c r="BP38" t="str">
        <f>IF($C38=-1,-1,VLOOKUP($C38,'HCAD Process'!$D$5:$CZ$504,VLOOKUP(BP$4,'Table Name'!$C$2:$D$100,2,FALSE),FALSE))</f>
        <v>Real, Commercial</v>
      </c>
      <c r="BQ38" t="str">
        <f>IF($C38=-1,-1,VLOOKUP($C38,'HCAD Process'!$D$5:$CZ$504,VLOOKUP(BQ$4,'Table Name'!$C$2:$D$100,2,FALSE),FALSE))</f>
        <v>Warehouse - Metallic</v>
      </c>
      <c r="BR38" t="str">
        <f>IF($C38=-1,-1,VLOOKUP($C38,'HCAD Process'!$D$5:$CZ$504,VLOOKUP(BR$4,'Table Name'!$C$2:$D$100,2,FALSE),FALSE))</f>
        <v>Shell, Industrial</v>
      </c>
      <c r="BS38" t="str">
        <f>IF($C38=-1,-1,VLOOKUP($C38,'HCAD Process'!$D$5:$CZ$504,VLOOKUP(BS$4,'Table Name'!$C$2:$D$100,2,FALSE),FALSE))</f>
        <v>8002</v>
      </c>
      <c r="BT38" t="str">
        <f>IF($C38=-1,-1,VLOOKUP($C38,'HCAD Process'!$D$5:$CZ$504,VLOOKUP(BT$4,'Table Name'!$C$2:$D$100,2,FALSE),FALSE))</f>
        <v>Land Neighborhood Section 2</v>
      </c>
      <c r="BU38">
        <f>IF($C38=-1,-1,VLOOKUP($C38,'HCAD Process'!$D$5:$CZ$504,VLOOKUP(BU$4,'Table Name'!$C$2:$D$100,2,FALSE),FALSE))</f>
        <v>28000</v>
      </c>
      <c r="BV38" t="str">
        <f>IF($C38=-1,-1,VLOOKUP($C38,'HCAD Process'!$D$5:$CZ$504,VLOOKUP(BV$4,'Table Name'!$C$2:$D$100,2,FALSE),FALSE))</f>
        <v>SF</v>
      </c>
      <c r="BW38" t="str">
        <f>IF($C38=-1,-1,VLOOKUP($C38,'HCAD Process'!$D$5:$CZ$504,VLOOKUP(BW$4,'Table Name'!$C$2:$D$100,2,FALSE),FALSE))</f>
        <v>1.0000</v>
      </c>
      <c r="BX38" t="str">
        <f>IF($C38=-1,-1,VLOOKUP($C38,'HCAD Process'!$D$5:$CZ$504,VLOOKUP(BX$4,'Table Name'!$C$2:$D$100,2,FALSE),FALSE))</f>
        <v>1.0000</v>
      </c>
      <c r="BY38" t="str">
        <f>IF($C38=-1,-1,VLOOKUP($C38,'HCAD Process'!$D$5:$CZ$504,VLOOKUP(BY$4,'Table Name'!$C$2:$D$100,2,FALSE),FALSE))</f>
        <v>1.0000</v>
      </c>
      <c r="BZ38" t="str">
        <f>IF($C38=-1,-1,VLOOKUP($C38,'HCAD Process'!$D$5:$CZ$504,VLOOKUP(BZ$4,'Table Name'!$C$2:$D$100,2,FALSE),FALSE))</f>
        <v>1.0000</v>
      </c>
      <c r="CA38">
        <f>IF($C38=-1,-1,VLOOKUP($C38,'HCAD Process'!$D$5:$CZ$504,VLOOKUP(CA$4,'Table Name'!$C$2:$D$100,2,FALSE),FALSE))</f>
        <v>9</v>
      </c>
      <c r="CB38">
        <f>IF($C38=-1,-1,VLOOKUP($C38,'HCAD Process'!$D$5:$CZ$504,VLOOKUP(CB$4,'Table Name'!$C$2:$D$100,2,FALSE),FALSE))</f>
        <v>9</v>
      </c>
      <c r="CC38">
        <f>IF($C38=-1,-1,VLOOKUP($C38,'HCAD Process'!$D$5:$CZ$504,VLOOKUP(CC$4,'Table Name'!$C$2:$D$100,2,FALSE),FALSE))</f>
        <v>245000</v>
      </c>
      <c r="CD38">
        <f>IF($C38=-1,-1,VLOOKUP($C38,'HCAD Process'!$D$5:$CZ$504,VLOOKUP(CD$4,'Table Name'!$C$2:$D$100,2,FALSE),FALSE))</f>
        <v>-1</v>
      </c>
      <c r="CE38" t="str">
        <f>IF($C38=-1,-1,VLOOKUP($C38,'HCAD Process'!$D$5:$CZ$504,VLOOKUP(CE$4,'Table Name'!$C$2:$D$100,2,FALSE),FALSE))</f>
        <v>02509700000013</v>
      </c>
    </row>
    <row r="39" spans="2:83" x14ac:dyDescent="0.25">
      <c r="B39">
        <f t="shared" si="0"/>
        <v>35</v>
      </c>
      <c r="C39" t="str">
        <f t="array" ref="C39">IF(ISERROR(INDEX('HCAD Process'!CF$5:CF$504,MATCH(0,COUNTIF(C$4:C38,'HCAD Process'!CF$5:CF$504)+('HCAD Process'!CF$5:CF$504=-1),0))),-1,INDEX('HCAD Process'!CF$5:CF$504,MATCH(0,COUNTIF(C$4:C38,'HCAD Process'!CF$5:CF$504)+('HCAD Process'!CF$5:CF$504=-1),0)))</f>
        <v>02600400000051</v>
      </c>
      <c r="D39" t="str">
        <f>IF($C39=-1,-1,VLOOKUP($C39,'HCAD Process'!$D$5:$CZ$504,VLOOKUP(D$4,'Table Name'!$C$2:$D$100,2,FALSE),FALSE))</f>
        <v>0260040000005</v>
      </c>
      <c r="E39" t="str">
        <f>IF($C39=-1,-1,VLOOKUP($C39,'HCAD Process'!$D$5:$CZ$504,VLOOKUP(E$4,'Table Name'!$C$2:$D$100,2,FALSE),FALSE))</f>
        <v>11/21/2013</v>
      </c>
      <c r="F39" t="str">
        <f>IF($C39=-1,-1,VLOOKUP($C39,'HCAD Process'!$D$5:$CZ$504,VLOOKUP(F$4,'Table Name'!$C$2:$D$100,2,FALSE),FALSE))</f>
        <v>MILAM 2 INTERESTS LLC</v>
      </c>
      <c r="G39" t="str">
        <f>IF($C39=-1,-1,VLOOKUP($C39,'HCAD Process'!$D$5:$CZ$504,VLOOKUP(G$4,'Table Name'!$C$2:$D$100,2,FALSE),FALSE))</f>
        <v>WOOSTER'S GARDEN</v>
      </c>
      <c r="H39" t="str">
        <f>IF($C39=-1,-1,VLOOKUP($C39,'HCAD Process'!$D$5:$CZ$504,VLOOKUP(H$4,'Table Name'!$C$2:$D$100,2,FALSE),FALSE))</f>
        <v>Aweida &amp; Baratizadeh</v>
      </c>
      <c r="I39" t="str">
        <f>IF($C39=-1,-1,VLOOKUP($C39,'HCAD Process'!$D$5:$CZ$504,VLOOKUP(I$4,'Table Name'!$C$2:$D$100,2,FALSE),FALSE))</f>
        <v>0 TRAVIS</v>
      </c>
      <c r="J39" t="str">
        <f>IF($C39=-1,-1,VLOOKUP($C39,'HCAD Process'!$D$5:$CZ$504,VLOOKUP(J$4,'Table Name'!$C$2:$D$100,2,FALSE),FALSE))</f>
        <v>HOUSTON</v>
      </c>
      <c r="K39" t="str">
        <f>IF($C39=-1,-1,VLOOKUP($C39,'HCAD Process'!$D$5:$CZ$504,VLOOKUP(K$4,'Table Name'!$C$2:$D$100,2,FALSE),FALSE))</f>
        <v>77006</v>
      </c>
      <c r="L39">
        <f>IF($C39=-1,-1,VLOOKUP($C39,'HCAD Process'!$D$5:$CZ$504,VLOOKUP(L$4,'Table Name'!$C$2:$D$100,2,FALSE),FALSE))</f>
        <v>460000</v>
      </c>
      <c r="M39">
        <f>IF($C39=-1,-1,VLOOKUP($C39,'HCAD Process'!$D$5:$CZ$504,VLOOKUP(M$4,'Table Name'!$C$2:$D$100,2,FALSE),FALSE))</f>
        <v>482563</v>
      </c>
      <c r="N39">
        <f>IF($C39=-1,-1,VLOOKUP($C39,'HCAD Process'!$D$5:$CZ$504,VLOOKUP(N$4,'Table Name'!$C$2:$D$100,2,FALSE),FALSE))</f>
        <v>468609</v>
      </c>
      <c r="O39">
        <f>IF($C39=-1,-1,VLOOKUP($C39,'HCAD Process'!$D$5:$CZ$504,VLOOKUP(O$4,'Table Name'!$C$2:$D$100,2,FALSE),FALSE))</f>
        <v>0</v>
      </c>
      <c r="P39" t="e">
        <f>IF($C39=-1,-1,VLOOKUP($C39,'HCAD Process'!$D$5:$CZ$504,VLOOKUP(P$4,'Table Name'!$C$2:$D$100,2,FALSE),FALSE))</f>
        <v>#REF!</v>
      </c>
      <c r="Q39" t="str">
        <f>IF($C39=-1,-1,VLOOKUP($C39,'HCAD Process'!$D$5:$CZ$504,VLOOKUP(Q$4,'Table Name'!$C$2:$D$100,2,FALSE),FALSE))</f>
        <v>COMMERCIAL</v>
      </c>
      <c r="R39" t="str">
        <f>IF($C39=-1,-1,VLOOKUP($C39,'HCAD Process'!$D$5:$CZ$504,VLOOKUP(R$4,'Table Name'!$C$2:$D$100,2,FALSE),FALSE))</f>
        <v>1</v>
      </c>
      <c r="S39" t="str">
        <f>IF($C39=-1,-1,VLOOKUP($C39,'HCAD Process'!$D$5:$CZ$504,VLOOKUP(S$4,'Table Name'!$C$2:$D$100,2,FALSE),FALSE))</f>
        <v>4327</v>
      </c>
      <c r="T39" t="str">
        <f>IF($C39=-1,-1,VLOOKUP($C39,'HCAD Process'!$D$5:$CZ$504,VLOOKUP(T$4,'Table Name'!$C$2:$D$100,2,FALSE),FALSE))</f>
        <v>8442</v>
      </c>
      <c r="U39" t="str">
        <f>IF($C39=-1,-1,VLOOKUP($C39,'HCAD Process'!$D$5:$CZ$504,VLOOKUP(U$4,'Table Name'!$C$2:$D$100,2,FALSE),FALSE))</f>
        <v>C</v>
      </c>
      <c r="V39" t="str">
        <f>IF($C39=-1,-1,VLOOKUP($C39,'HCAD Process'!$D$5:$CZ$504,VLOOKUP(V$4,'Table Name'!$C$2:$D$100,2,FALSE),FALSE))</f>
        <v>Masonry Bearing</v>
      </c>
      <c r="W39">
        <f>IF($C39=-1,-1,VLOOKUP($C39,'HCAD Process'!$D$5:$CZ$504,VLOOKUP(W$4,'Table Name'!$C$2:$D$100,2,FALSE),FALSE))</f>
        <v>214077</v>
      </c>
      <c r="X39">
        <f>IF($C39=-1,-1,VLOOKUP($C39,'HCAD Process'!$D$5:$CZ$504,VLOOKUP(X$4,'Table Name'!$C$2:$D$100,2,FALSE),FALSE))</f>
        <v>0</v>
      </c>
      <c r="Y39">
        <f>IF($C39=-1,-1,VLOOKUP($C39,'HCAD Process'!$D$5:$CZ$504,VLOOKUP(Y$4,'Table Name'!$C$2:$D$100,2,FALSE),FALSE))</f>
        <v>301517</v>
      </c>
      <c r="Z39">
        <f>IF($C39=-1,-1,VLOOKUP($C39,'HCAD Process'!$D$5:$CZ$504,VLOOKUP(Z$4,'Table Name'!$C$2:$D$100,2,FALSE),FALSE))</f>
        <v>0</v>
      </c>
      <c r="AA39" t="str">
        <f>IF($C39=-1,-1,VLOOKUP($C39,'HCAD Process'!$D$5:$CZ$504,VLOOKUP(AA$4,'Table Name'!$C$2:$D$100,2,FALSE),FALSE))</f>
        <v>.290000</v>
      </c>
      <c r="AB39" t="str">
        <f>IF($C39=-1,-1,VLOOKUP($C39,'HCAD Process'!$D$5:$CZ$504,VLOOKUP(AB$4,'Table Name'!$C$2:$D$100,2,FALSE),FALSE))</f>
        <v>C</v>
      </c>
      <c r="AC39" t="str">
        <f>IF($C39=-1,-1,VLOOKUP($C39,'HCAD Process'!$D$5:$CZ$504,VLOOKUP(AC$4,'Table Name'!$C$2:$D$100,2,FALSE),FALSE))</f>
        <v>Average</v>
      </c>
      <c r="AD39" t="str">
        <f>IF($C39=-1,-1,VLOOKUP($C39,'HCAD Process'!$D$5:$CZ$504,VLOOKUP(AD$4,'Table Name'!$C$2:$D$100,2,FALSE),FALSE))</f>
        <v>1973</v>
      </c>
      <c r="AE39" t="str">
        <f>IF($C39=-1,-1,VLOOKUP($C39,'HCAD Process'!$D$5:$CZ$504,VLOOKUP(AE$4,'Table Name'!$C$2:$D$100,2,FALSE),FALSE))</f>
        <v>2004</v>
      </c>
      <c r="AF39" t="str">
        <f>IF($C39=-1,-1,VLOOKUP($C39,'HCAD Process'!$D$5:$CZ$504,VLOOKUP(AF$4,'Table Name'!$C$2:$D$100,2,FALSE),FALSE))</f>
        <v>2014</v>
      </c>
      <c r="AG39" t="str">
        <f>IF($C39=-1,-1,VLOOKUP($C39,'HCAD Process'!$D$5:$CZ$504,VLOOKUP(AG$4,'Table Name'!$C$2:$D$100,2,FALSE),FALSE))</f>
        <v>1974</v>
      </c>
      <c r="AH39" t="str">
        <f>IF($C39=-1,-1,VLOOKUP($C39,'HCAD Process'!$D$5:$CZ$504,VLOOKUP(AH$4,'Table Name'!$C$2:$D$100,2,FALSE),FALSE))</f>
        <v>HTS</v>
      </c>
      <c r="AI39" t="str">
        <f>IF($C39=-1,-1,VLOOKUP($C39,'HCAD Process'!$D$5:$CZ$504,VLOOKUP(AI$4,'Table Name'!$C$2:$D$100,2,FALSE),FALSE))</f>
        <v>01/01/2004</v>
      </c>
      <c r="AJ39">
        <f>IF($C39=-1,-1,VLOOKUP($C39,'HCAD Process'!$D$5:$CZ$504,VLOOKUP(AJ$4,'Table Name'!$C$2:$D$100,2,FALSE),FALSE))</f>
        <v>0</v>
      </c>
      <c r="AK39">
        <f>IF($C39=-1,-1,VALUE(VLOOKUP($C39,'HCAD Process'!$D$5:$CZ$504,VLOOKUP(AK$4,'Table Name'!$C$2:$D$100,2,FALSE),FALSE)))</f>
        <v>2952</v>
      </c>
      <c r="AL39">
        <f>IF($C39=-1,-1,VLOOKUP($C39,'HCAD Process'!$D$5:$CZ$504,VLOOKUP(AL$4,'Table Name'!$C$2:$D$100,2,FALSE),FALSE))</f>
        <v>2952</v>
      </c>
      <c r="AM39">
        <f>IF($C39=-1,-1,VLOOKUP($C39,'HCAD Process'!$D$5:$CZ$504,VLOOKUP(AM$4,'Table Name'!$C$2:$D$100,2,FALSE),FALSE))</f>
        <v>0</v>
      </c>
      <c r="AN39">
        <f>IF($C39=-1,-1,VLOOKUP($C39,'HCAD Process'!$D$5:$CZ$504,VLOOKUP(AN$4,'Table Name'!$C$2:$D$100,2,FALSE),FALSE))</f>
        <v>0</v>
      </c>
      <c r="AO39">
        <f>IF($C39=-1,-1,VLOOKUP($C39,'HCAD Process'!$D$5:$CZ$504,VLOOKUP(AO$4,'Table Name'!$C$2:$D$100,2,FALSE),FALSE))</f>
        <v>0</v>
      </c>
      <c r="AP39">
        <f>IF($C39=-1,-1,VLOOKUP($C39,'HCAD Process'!$D$5:$CZ$504,VLOOKUP(AP$4,'Table Name'!$C$2:$D$100,2,FALSE),FALSE))</f>
        <v>2952</v>
      </c>
      <c r="AQ39">
        <f>IF($C39=-1,-1,VLOOKUP($C39,'HCAD Process'!$D$5:$CZ$504,VLOOKUP(AQ$4,'Table Name'!$C$2:$D$100,2,FALSE),FALSE))</f>
        <v>226</v>
      </c>
      <c r="AR39">
        <f>IF($C39=-1,-1,VLOOKUP($C39,'HCAD Process'!$D$5:$CZ$504,VLOOKUP(AR$4,'Table Name'!$C$2:$D$100,2,FALSE),FALSE))</f>
        <v>1</v>
      </c>
      <c r="AS39">
        <f>IF($C39=-1,-1,VLOOKUP($C39,'HCAD Process'!$D$5:$CZ$504,VLOOKUP(AS$4,'Table Name'!$C$2:$D$100,2,FALSE),FALSE))</f>
        <v>0</v>
      </c>
      <c r="AT39">
        <f>IF($C39=-1,-1,VLOOKUP($C39,'HCAD Process'!$D$5:$CZ$504,VLOOKUP(AT$4,'Table Name'!$C$2:$D$100,2,FALSE),FALSE))</f>
        <v>0</v>
      </c>
      <c r="AU39">
        <f>IF($C39=-1,-1,VLOOKUP($C39,'HCAD Process'!$D$5:$CZ$504,VLOOKUP(AU$4,'Table Name'!$C$2:$D$100,2,FALSE),FALSE))</f>
        <v>0</v>
      </c>
      <c r="AV39">
        <f>IF($C39=-1,-1,VLOOKUP($C39,'HCAD Process'!$D$5:$CZ$504,VLOOKUP(AV$4,'Table Name'!$C$2:$D$100,2,FALSE),FALSE))</f>
        <v>0</v>
      </c>
      <c r="AW39">
        <f>IF($C39=-1,-1,VLOOKUP($C39,'HCAD Process'!$D$5:$CZ$504,VLOOKUP(AW$4,'Table Name'!$C$2:$D$100,2,FALSE),FALSE))</f>
        <v>0</v>
      </c>
      <c r="AX39">
        <f>IF($C39=-1,-1,VLOOKUP($C39,'HCAD Process'!$D$5:$CZ$504,VLOOKUP(AX$4,'Table Name'!$C$2:$D$100,2,FALSE),FALSE))</f>
        <v>0</v>
      </c>
      <c r="AY39">
        <f>IF($C39=-1,-1,VLOOKUP($C39,'HCAD Process'!$D$5:$CZ$504,VLOOKUP(AY$4,'Table Name'!$C$2:$D$100,2,FALSE),FALSE))</f>
        <v>0</v>
      </c>
      <c r="AZ39">
        <f>IF($C39=-1,-1,VLOOKUP($C39,'HCAD Process'!$D$5:$CZ$504,VLOOKUP(AZ$4,'Table Name'!$C$2:$D$100,2,FALSE),FALSE))</f>
        <v>0</v>
      </c>
      <c r="BA39" t="str">
        <f>IF($C39=-1,-1,VLOOKUP($C39,'HCAD Process'!$D$5:$CZ$504,VLOOKUP(BA$4,'Table Name'!$C$2:$D$100,2,FALSE),FALSE))</f>
        <v>3</v>
      </c>
      <c r="BB39" t="str">
        <f>IF($C39=-1,-1,VLOOKUP($C39,'HCAD Process'!$D$5:$CZ$504,VLOOKUP(BB$4,'Table Name'!$C$2:$D$100,2,FALSE),FALSE))</f>
        <v>TRS 5 &amp; 6A BLK 4</v>
      </c>
      <c r="BC39" t="str">
        <f>IF($C39=-1,-1,VLOOKUP($C39,'HCAD Process'!$D$5:$CZ$504,VLOOKUP(BC$4,'Table Name'!$C$2:$D$100,2,FALSE),FALSE))</f>
        <v>MAIN STREET</v>
      </c>
      <c r="BD39" t="str">
        <f>IF($C39=-1,-1,VLOOKUP($C39,'HCAD Process'!$D$5:$CZ$504,VLOOKUP(BD$4,'Table Name'!$C$2:$D$100,2,FALSE),FALSE))</f>
        <v>5003</v>
      </c>
      <c r="BE39" t="str">
        <f>IF($C39=-1,-1,VLOOKUP($C39,'HCAD Process'!$D$5:$CZ$504,VLOOKUP(BE$4,'Table Name'!$C$2:$D$100,2,FALSE),FALSE))</f>
        <v>Inner Loop West</v>
      </c>
      <c r="BF39" t="str">
        <f>IF($C39=-1,-1,VLOOKUP($C39,'HCAD Process'!$D$5:$CZ$504,VLOOKUP(BF$4,'Table Name'!$C$2:$D$100,2,FALSE),FALSE))</f>
        <v>130</v>
      </c>
      <c r="BG39" t="str">
        <f>IF($C39=-1,-1,VLOOKUP($C39,'HCAD Process'!$D$5:$CZ$504,VLOOKUP(BG$4,'Table Name'!$C$2:$D$100,2,FALSE),FALSE))</f>
        <v>1C Midtown, Riverside Terrace, University Areas</v>
      </c>
      <c r="BH39" t="str">
        <f>IF($C39=-1,-1,VLOOKUP($C39,'HCAD Process'!$D$5:$CZ$504,VLOOKUP(BH$4,'Table Name'!$C$2:$D$100,2,FALSE),FALSE))</f>
        <v>5958.06</v>
      </c>
      <c r="BI39" t="str">
        <f>IF($C39=-1,-1,VLOOKUP($C39,'HCAD Process'!$D$5:$CZ$504,VLOOKUP(BI$4,'Table Name'!$C$2:$D$100,2,FALSE),FALSE))</f>
        <v>0</v>
      </c>
      <c r="BJ39" t="str">
        <f>IF($C39=-1,-1,VLOOKUP($C39,'HCAD Process'!$D$5:$CZ$504,VLOOKUP(BJ$4,'Table Name'!$C$2:$D$100,2,FALSE),FALSE))</f>
        <v>01</v>
      </c>
      <c r="BK39" t="str">
        <f>IF($C39=-1,-1,VLOOKUP($C39,'HCAD Process'!$D$5:$CZ$504,VLOOKUP(BK$4,'Table Name'!$C$2:$D$100,2,FALSE),FALSE))</f>
        <v>5356B</v>
      </c>
      <c r="BL39" t="str">
        <f>IF($C39=-1,-1,VLOOKUP($C39,'HCAD Process'!$D$5:$CZ$504,VLOOKUP(BL$4,'Table Name'!$C$2:$D$100,2,FALSE),FALSE))</f>
        <v>493T</v>
      </c>
      <c r="BM39" t="str">
        <f>IF($C39=-1,-1,VLOOKUP($C39,'HCAD Process'!$D$5:$CZ$504,VLOOKUP(BM$4,'Table Name'!$C$2:$D$100,2,FALSE),FALSE))</f>
        <v>001 040 041 042 043 044 048 061 285 300 581 953 958</v>
      </c>
      <c r="BN39" t="str">
        <f>IF($C39=-1,-1,VLOOKUP($C39,'HCAD Process'!$D$5:$CZ$504,VLOOKUP(BN$4,'Table Name'!$C$2:$D$100,2,FALSE),FALSE))</f>
        <v>Real, Commercial</v>
      </c>
      <c r="BO39" t="str">
        <f>IF($C39=-1,-1,VLOOKUP($C39,'HCAD Process'!$D$5:$CZ$504,VLOOKUP(BO$4,'Table Name'!$C$2:$D$100,2,FALSE),FALSE))</f>
        <v>F1</v>
      </c>
      <c r="BP39" t="str">
        <f>IF($C39=-1,-1,VLOOKUP($C39,'HCAD Process'!$D$5:$CZ$504,VLOOKUP(BP$4,'Table Name'!$C$2:$D$100,2,FALSE),FALSE))</f>
        <v>Real, Commercial</v>
      </c>
      <c r="BQ39" t="str">
        <f>IF($C39=-1,-1,VLOOKUP($C39,'HCAD Process'!$D$5:$CZ$504,VLOOKUP(BQ$4,'Table Name'!$C$2:$D$100,2,FALSE),FALSE))</f>
        <v>Bar/Lounge</v>
      </c>
      <c r="BR39" t="str">
        <f>IF($C39=-1,-1,VLOOKUP($C39,'HCAD Process'!$D$5:$CZ$504,VLOOKUP(BR$4,'Table Name'!$C$2:$D$100,2,FALSE),FALSE))</f>
        <v>Bar/Tavern</v>
      </c>
      <c r="BS39" t="str">
        <f>IF($C39=-1,-1,VLOOKUP($C39,'HCAD Process'!$D$5:$CZ$504,VLOOKUP(BS$4,'Table Name'!$C$2:$D$100,2,FALSE),FALSE))</f>
        <v>8003</v>
      </c>
      <c r="BT39" t="str">
        <f>IF($C39=-1,-1,VLOOKUP($C39,'HCAD Process'!$D$5:$CZ$504,VLOOKUP(BT$4,'Table Name'!$C$2:$D$100,2,FALSE),FALSE))</f>
        <v>Land Neighborhood Section 3</v>
      </c>
      <c r="BU39">
        <f>IF($C39=-1,-1,VLOOKUP($C39,'HCAD Process'!$D$5:$CZ$504,VLOOKUP(BU$4,'Table Name'!$C$2:$D$100,2,FALSE),FALSE))</f>
        <v>5000</v>
      </c>
      <c r="BV39" t="str">
        <f>IF($C39=-1,-1,VLOOKUP($C39,'HCAD Process'!$D$5:$CZ$504,VLOOKUP(BV$4,'Table Name'!$C$2:$D$100,2,FALSE),FALSE))</f>
        <v>SF</v>
      </c>
      <c r="BW39" t="str">
        <f>IF($C39=-1,-1,VLOOKUP($C39,'HCAD Process'!$D$5:$CZ$504,VLOOKUP(BW$4,'Table Name'!$C$2:$D$100,2,FALSE),FALSE))</f>
        <v>1.0000</v>
      </c>
      <c r="BX39" t="str">
        <f>IF($C39=-1,-1,VLOOKUP($C39,'HCAD Process'!$D$5:$CZ$504,VLOOKUP(BX$4,'Table Name'!$C$2:$D$100,2,FALSE),FALSE))</f>
        <v>1.0000</v>
      </c>
      <c r="BY39" t="str">
        <f>IF($C39=-1,-1,VLOOKUP($C39,'HCAD Process'!$D$5:$CZ$504,VLOOKUP(BY$4,'Table Name'!$C$2:$D$100,2,FALSE),FALSE))</f>
        <v>1.0000</v>
      </c>
      <c r="BZ39" t="str">
        <f>IF($C39=-1,-1,VLOOKUP($C39,'HCAD Process'!$D$5:$CZ$504,VLOOKUP(BZ$4,'Table Name'!$C$2:$D$100,2,FALSE),FALSE))</f>
        <v>1.0000</v>
      </c>
      <c r="CA39">
        <f>IF($C39=-1,-1,VLOOKUP($C39,'HCAD Process'!$D$5:$CZ$504,VLOOKUP(CA$4,'Table Name'!$C$2:$D$100,2,FALSE),FALSE))</f>
        <v>50</v>
      </c>
      <c r="CB39">
        <f>IF($C39=-1,-1,VLOOKUP($C39,'HCAD Process'!$D$5:$CZ$504,VLOOKUP(CB$4,'Table Name'!$C$2:$D$100,2,FALSE),FALSE))</f>
        <v>50</v>
      </c>
      <c r="CC39">
        <f>IF($C39=-1,-1,VLOOKUP($C39,'HCAD Process'!$D$5:$CZ$504,VLOOKUP(CC$4,'Table Name'!$C$2:$D$100,2,FALSE),FALSE))</f>
        <v>250000</v>
      </c>
      <c r="CD39">
        <f>IF($C39=-1,-1,VLOOKUP($C39,'HCAD Process'!$D$5:$CZ$504,VLOOKUP(CD$4,'Table Name'!$C$2:$D$100,2,FALSE),FALSE))</f>
        <v>-1</v>
      </c>
      <c r="CE39" t="str">
        <f>IF($C39=-1,-1,VLOOKUP($C39,'HCAD Process'!$D$5:$CZ$504,VLOOKUP(CE$4,'Table Name'!$C$2:$D$100,2,FALSE),FALSE))</f>
        <v>02600400000051</v>
      </c>
    </row>
    <row r="40" spans="2:83" x14ac:dyDescent="0.25">
      <c r="B40">
        <f t="shared" si="0"/>
        <v>36</v>
      </c>
      <c r="C40" t="str">
        <f t="array" ref="C40">IF(ISERROR(INDEX('HCAD Process'!CF$5:CF$504,MATCH(0,COUNTIF(C$4:C39,'HCAD Process'!CF$5:CF$504)+('HCAD Process'!CF$5:CF$504=-1),0))),-1,INDEX('HCAD Process'!CF$5:CF$504,MATCH(0,COUNTIF(C$4:C39,'HCAD Process'!CF$5:CF$504)+('HCAD Process'!CF$5:CF$504=-1),0)))</f>
        <v>02601200000041</v>
      </c>
      <c r="D40" t="str">
        <f>IF($C40=-1,-1,VLOOKUP($C40,'HCAD Process'!$D$5:$CZ$504,VLOOKUP(D$4,'Table Name'!$C$2:$D$100,2,FALSE),FALSE))</f>
        <v>0260120000004</v>
      </c>
      <c r="E40" t="str">
        <f>IF($C40=-1,-1,VLOOKUP($C40,'HCAD Process'!$D$5:$CZ$504,VLOOKUP(E$4,'Table Name'!$C$2:$D$100,2,FALSE),FALSE))</f>
        <v>03/10/2016</v>
      </c>
      <c r="F40" t="str">
        <f>IF($C40=-1,-1,VLOOKUP($C40,'HCAD Process'!$D$5:$CZ$504,VLOOKUP(F$4,'Table Name'!$C$2:$D$100,2,FALSE),FALSE))</f>
        <v>HOLMAN INTERESTS LLC</v>
      </c>
      <c r="G40" t="str">
        <f>IF($C40=-1,-1,VLOOKUP($C40,'HCAD Process'!$D$5:$CZ$504,VLOOKUP(G$4,'Table Name'!$C$2:$D$100,2,FALSE),FALSE))</f>
        <v>HOLMAN DRAFT HOUSE</v>
      </c>
      <c r="H40" t="str">
        <f>IF($C40=-1,-1,VLOOKUP($C40,'HCAD Process'!$D$5:$CZ$504,VLOOKUP(H$4,'Table Name'!$C$2:$D$100,2,FALSE),FALSE))</f>
        <v>Aweida &amp; Baratizadeh</v>
      </c>
      <c r="I40" t="str">
        <f>IF($C40=-1,-1,VLOOKUP($C40,'HCAD Process'!$D$5:$CZ$504,VLOOKUP(I$4,'Table Name'!$C$2:$D$100,2,FALSE),FALSE))</f>
        <v>820 HOLMAN ST</v>
      </c>
      <c r="J40" t="str">
        <f>IF($C40=-1,-1,VLOOKUP($C40,'HCAD Process'!$D$5:$CZ$504,VLOOKUP(J$4,'Table Name'!$C$2:$D$100,2,FALSE),FALSE))</f>
        <v>HOUSTON</v>
      </c>
      <c r="K40" t="str">
        <f>IF($C40=-1,-1,VLOOKUP($C40,'HCAD Process'!$D$5:$CZ$504,VLOOKUP(K$4,'Table Name'!$C$2:$D$100,2,FALSE),FALSE))</f>
        <v>77002</v>
      </c>
      <c r="L40">
        <f>IF($C40=-1,-1,VLOOKUP($C40,'HCAD Process'!$D$5:$CZ$504,VLOOKUP(L$4,'Table Name'!$C$2:$D$100,2,FALSE),FALSE))</f>
        <v>1414432</v>
      </c>
      <c r="M40">
        <f>IF($C40=-1,-1,VLOOKUP($C40,'HCAD Process'!$D$5:$CZ$504,VLOOKUP(M$4,'Table Name'!$C$2:$D$100,2,FALSE),FALSE))</f>
        <v>1488013</v>
      </c>
      <c r="N40">
        <f>IF($C40=-1,-1,VLOOKUP($C40,'HCAD Process'!$D$5:$CZ$504,VLOOKUP(N$4,'Table Name'!$C$2:$D$100,2,FALSE),FALSE))</f>
        <v>1425000</v>
      </c>
      <c r="O40">
        <f>IF($C40=-1,-1,VLOOKUP($C40,'HCAD Process'!$D$5:$CZ$504,VLOOKUP(O$4,'Table Name'!$C$2:$D$100,2,FALSE),FALSE))</f>
        <v>0</v>
      </c>
      <c r="P40" t="e">
        <f>IF($C40=-1,-1,VLOOKUP($C40,'HCAD Process'!$D$5:$CZ$504,VLOOKUP(P$4,'Table Name'!$C$2:$D$100,2,FALSE),FALSE))</f>
        <v>#REF!</v>
      </c>
      <c r="Q40" t="str">
        <f>IF($C40=-1,-1,VLOOKUP($C40,'HCAD Process'!$D$5:$CZ$504,VLOOKUP(Q$4,'Table Name'!$C$2:$D$100,2,FALSE),FALSE))</f>
        <v>COMMERCIAL</v>
      </c>
      <c r="R40" t="str">
        <f>IF($C40=-1,-1,VLOOKUP($C40,'HCAD Process'!$D$5:$CZ$504,VLOOKUP(R$4,'Table Name'!$C$2:$D$100,2,FALSE),FALSE))</f>
        <v>1</v>
      </c>
      <c r="S40" t="str">
        <f>IF($C40=-1,-1,VLOOKUP($C40,'HCAD Process'!$D$5:$CZ$504,VLOOKUP(S$4,'Table Name'!$C$2:$D$100,2,FALSE),FALSE))</f>
        <v>4327</v>
      </c>
      <c r="T40" t="str">
        <f>IF($C40=-1,-1,VLOOKUP($C40,'HCAD Process'!$D$5:$CZ$504,VLOOKUP(T$4,'Table Name'!$C$2:$D$100,2,FALSE),FALSE))</f>
        <v>8441</v>
      </c>
      <c r="U40" t="str">
        <f>IF($C40=-1,-1,VLOOKUP($C40,'HCAD Process'!$D$5:$CZ$504,VLOOKUP(U$4,'Table Name'!$C$2:$D$100,2,FALSE),FALSE))</f>
        <v>C</v>
      </c>
      <c r="V40" t="str">
        <f>IF($C40=-1,-1,VLOOKUP($C40,'HCAD Process'!$D$5:$CZ$504,VLOOKUP(V$4,'Table Name'!$C$2:$D$100,2,FALSE),FALSE))</f>
        <v>Masonry Bearing</v>
      </c>
      <c r="W40">
        <f>IF($C40=-1,-1,VLOOKUP($C40,'HCAD Process'!$D$5:$CZ$504,VLOOKUP(W$4,'Table Name'!$C$2:$D$100,2,FALSE),FALSE))</f>
        <v>472125</v>
      </c>
      <c r="X40">
        <f>IF($C40=-1,-1,VLOOKUP($C40,'HCAD Process'!$D$5:$CZ$504,VLOOKUP(X$4,'Table Name'!$C$2:$D$100,2,FALSE),FALSE))</f>
        <v>0</v>
      </c>
      <c r="Y40">
        <f>IF($C40=-1,-1,VLOOKUP($C40,'HCAD Process'!$D$5:$CZ$504,VLOOKUP(Y$4,'Table Name'!$C$2:$D$100,2,FALSE),FALSE))</f>
        <v>621217</v>
      </c>
      <c r="Z40">
        <f>IF($C40=-1,-1,VLOOKUP($C40,'HCAD Process'!$D$5:$CZ$504,VLOOKUP(Z$4,'Table Name'!$C$2:$D$100,2,FALSE),FALSE))</f>
        <v>0</v>
      </c>
      <c r="AA40" t="str">
        <f>IF($C40=-1,-1,VLOOKUP($C40,'HCAD Process'!$D$5:$CZ$504,VLOOKUP(AA$4,'Table Name'!$C$2:$D$100,2,FALSE),FALSE))</f>
        <v>.240000</v>
      </c>
      <c r="AB40" t="str">
        <f>IF($C40=-1,-1,VLOOKUP($C40,'HCAD Process'!$D$5:$CZ$504,VLOOKUP(AB$4,'Table Name'!$C$2:$D$100,2,FALSE),FALSE))</f>
        <v>B</v>
      </c>
      <c r="AC40" t="str">
        <f>IF($C40=-1,-1,VLOOKUP($C40,'HCAD Process'!$D$5:$CZ$504,VLOOKUP(AC$4,'Table Name'!$C$2:$D$100,2,FALSE),FALSE))</f>
        <v>Good</v>
      </c>
      <c r="AD40" t="str">
        <f>IF($C40=-1,-1,VLOOKUP($C40,'HCAD Process'!$D$5:$CZ$504,VLOOKUP(AD$4,'Table Name'!$C$2:$D$100,2,FALSE),FALSE))</f>
        <v>1960</v>
      </c>
      <c r="AE40" t="str">
        <f>IF($C40=-1,-1,VLOOKUP($C40,'HCAD Process'!$D$5:$CZ$504,VLOOKUP(AE$4,'Table Name'!$C$2:$D$100,2,FALSE),FALSE))</f>
        <v>2006</v>
      </c>
      <c r="AF40" t="str">
        <f>IF($C40=-1,-1,VLOOKUP($C40,'HCAD Process'!$D$5:$CZ$504,VLOOKUP(AF$4,'Table Name'!$C$2:$D$100,2,FALSE),FALSE))</f>
        <v>2017</v>
      </c>
      <c r="AG40" t="str">
        <f>IF($C40=-1,-1,VLOOKUP($C40,'HCAD Process'!$D$5:$CZ$504,VLOOKUP(AG$4,'Table Name'!$C$2:$D$100,2,FALSE),FALSE))</f>
        <v>1961</v>
      </c>
      <c r="AH40" t="str">
        <f>IF($C40=-1,-1,VLOOKUP($C40,'HCAD Process'!$D$5:$CZ$504,VLOOKUP(AH$4,'Table Name'!$C$2:$D$100,2,FALSE),FALSE))</f>
        <v>HTS</v>
      </c>
      <c r="AI40" t="str">
        <f>IF($C40=-1,-1,VLOOKUP($C40,'HCAD Process'!$D$5:$CZ$504,VLOOKUP(AI$4,'Table Name'!$C$2:$D$100,2,FALSE),FALSE))</f>
        <v>01/01/2004</v>
      </c>
      <c r="AJ40" t="str">
        <f>IF($C40=-1,-1,VLOOKUP($C40,'HCAD Process'!$D$5:$CZ$504,VLOOKUP(AJ$4,'Table Name'!$C$2:$D$100,2,FALSE),FALSE))</f>
        <v>CHANGED USE TO LOUNGE. DEMO'D 2ND FLOOR. NOW OPEN TO ROOF. ADDED AREA TO MAKE BLDG RECTANGLE. ADDED ENCLOSED ENTRY. SEE OLD VS NEW PHOTOS.</v>
      </c>
      <c r="AK40">
        <f>IF($C40=-1,-1,VALUE(VLOOKUP($C40,'HCAD Process'!$D$5:$CZ$504,VLOOKUP(AK$4,'Table Name'!$C$2:$D$100,2,FALSE),FALSE)))</f>
        <v>4372</v>
      </c>
      <c r="AL40">
        <f>IF($C40=-1,-1,VLOOKUP($C40,'HCAD Process'!$D$5:$CZ$504,VLOOKUP(AL$4,'Table Name'!$C$2:$D$100,2,FALSE),FALSE))</f>
        <v>5432</v>
      </c>
      <c r="AM40">
        <f>IF($C40=-1,-1,VLOOKUP($C40,'HCAD Process'!$D$5:$CZ$504,VLOOKUP(AM$4,'Table Name'!$C$2:$D$100,2,FALSE),FALSE))</f>
        <v>0</v>
      </c>
      <c r="AN40">
        <f>IF($C40=-1,-1,VLOOKUP($C40,'HCAD Process'!$D$5:$CZ$504,VLOOKUP(AN$4,'Table Name'!$C$2:$D$100,2,FALSE),FALSE))</f>
        <v>0</v>
      </c>
      <c r="AO40">
        <f>IF($C40=-1,-1,VLOOKUP($C40,'HCAD Process'!$D$5:$CZ$504,VLOOKUP(AO$4,'Table Name'!$C$2:$D$100,2,FALSE),FALSE))</f>
        <v>0</v>
      </c>
      <c r="AP40">
        <f>IF($C40=-1,-1,VLOOKUP($C40,'HCAD Process'!$D$5:$CZ$504,VLOOKUP(AP$4,'Table Name'!$C$2:$D$100,2,FALSE),FALSE))</f>
        <v>4372</v>
      </c>
      <c r="AQ40">
        <f>IF($C40=-1,-1,VLOOKUP($C40,'HCAD Process'!$D$5:$CZ$504,VLOOKUP(AQ$4,'Table Name'!$C$2:$D$100,2,FALSE),FALSE))</f>
        <v>226</v>
      </c>
      <c r="AR40">
        <f>IF($C40=-1,-1,VLOOKUP($C40,'HCAD Process'!$D$5:$CZ$504,VLOOKUP(AR$4,'Table Name'!$C$2:$D$100,2,FALSE),FALSE))</f>
        <v>1</v>
      </c>
      <c r="AS40">
        <f>IF($C40=-1,-1,VLOOKUP($C40,'HCAD Process'!$D$5:$CZ$504,VLOOKUP(AS$4,'Table Name'!$C$2:$D$100,2,FALSE),FALSE))</f>
        <v>0</v>
      </c>
      <c r="AT40">
        <f>IF($C40=-1,-1,VLOOKUP($C40,'HCAD Process'!$D$5:$CZ$504,VLOOKUP(AT$4,'Table Name'!$C$2:$D$100,2,FALSE),FALSE))</f>
        <v>0</v>
      </c>
      <c r="AU40">
        <f>IF($C40=-1,-1,VLOOKUP($C40,'HCAD Process'!$D$5:$CZ$504,VLOOKUP(AU$4,'Table Name'!$C$2:$D$100,2,FALSE),FALSE))</f>
        <v>0</v>
      </c>
      <c r="AV40">
        <f>IF($C40=-1,-1,VLOOKUP($C40,'HCAD Process'!$D$5:$CZ$504,VLOOKUP(AV$4,'Table Name'!$C$2:$D$100,2,FALSE),FALSE))</f>
        <v>0</v>
      </c>
      <c r="AW40">
        <f>IF($C40=-1,-1,VLOOKUP($C40,'HCAD Process'!$D$5:$CZ$504,VLOOKUP(AW$4,'Table Name'!$C$2:$D$100,2,FALSE),FALSE))</f>
        <v>0</v>
      </c>
      <c r="AX40">
        <f>IF($C40=-1,-1,VLOOKUP($C40,'HCAD Process'!$D$5:$CZ$504,VLOOKUP(AX$4,'Table Name'!$C$2:$D$100,2,FALSE),FALSE))</f>
        <v>0</v>
      </c>
      <c r="AY40">
        <f>IF($C40=-1,-1,VLOOKUP($C40,'HCAD Process'!$D$5:$CZ$504,VLOOKUP(AY$4,'Table Name'!$C$2:$D$100,2,FALSE),FALSE))</f>
        <v>0</v>
      </c>
      <c r="AZ40">
        <f>IF($C40=-1,-1,VLOOKUP($C40,'HCAD Process'!$D$5:$CZ$504,VLOOKUP(AZ$4,'Table Name'!$C$2:$D$100,2,FALSE),FALSE))</f>
        <v>0</v>
      </c>
      <c r="BA40" t="str">
        <f>IF($C40=-1,-1,VLOOKUP($C40,'HCAD Process'!$D$5:$CZ$504,VLOOKUP(BA$4,'Table Name'!$C$2:$D$100,2,FALSE),FALSE))</f>
        <v>1</v>
      </c>
      <c r="BB40" t="str">
        <f>IF($C40=-1,-1,VLOOKUP($C40,'HCAD Process'!$D$5:$CZ$504,VLOOKUP(BB$4,'Table Name'!$C$2:$D$100,2,FALSE),FALSE))</f>
        <v>LTS 4 &amp; 5 &amp; TRS 9A 10A 11 &amp;</v>
      </c>
      <c r="BC40" t="str">
        <f>IF($C40=-1,-1,VLOOKUP($C40,'HCAD Process'!$D$5:$CZ$504,VLOOKUP(BC$4,'Table Name'!$C$2:$D$100,2,FALSE),FALSE))</f>
        <v>11A BLK 12</v>
      </c>
      <c r="BD40" t="str">
        <f>IF($C40=-1,-1,VLOOKUP($C40,'HCAD Process'!$D$5:$CZ$504,VLOOKUP(BD$4,'Table Name'!$C$2:$D$100,2,FALSE),FALSE))</f>
        <v>5001</v>
      </c>
      <c r="BE40" t="str">
        <f>IF($C40=-1,-1,VLOOKUP($C40,'HCAD Process'!$D$5:$CZ$504,VLOOKUP(BE$4,'Table Name'!$C$2:$D$100,2,FALSE),FALSE))</f>
        <v>Central Business District</v>
      </c>
      <c r="BF40" t="str">
        <f>IF($C40=-1,-1,VLOOKUP($C40,'HCAD Process'!$D$5:$CZ$504,VLOOKUP(BF$4,'Table Name'!$C$2:$D$100,2,FALSE),FALSE))</f>
        <v>130</v>
      </c>
      <c r="BG40" t="str">
        <f>IF($C40=-1,-1,VLOOKUP($C40,'HCAD Process'!$D$5:$CZ$504,VLOOKUP(BG$4,'Table Name'!$C$2:$D$100,2,FALSE),FALSE))</f>
        <v>1C Midtown, Riverside Terrace, University Areas</v>
      </c>
      <c r="BH40" t="str">
        <f>IF($C40=-1,-1,VLOOKUP($C40,'HCAD Process'!$D$5:$CZ$504,VLOOKUP(BH$4,'Table Name'!$C$2:$D$100,2,FALSE),FALSE))</f>
        <v>5958.06</v>
      </c>
      <c r="BI40" t="str">
        <f>IF($C40=-1,-1,VLOOKUP($C40,'HCAD Process'!$D$5:$CZ$504,VLOOKUP(BI$4,'Table Name'!$C$2:$D$100,2,FALSE),FALSE))</f>
        <v>0</v>
      </c>
      <c r="BJ40" t="str">
        <f>IF($C40=-1,-1,VLOOKUP($C40,'HCAD Process'!$D$5:$CZ$504,VLOOKUP(BJ$4,'Table Name'!$C$2:$D$100,2,FALSE),FALSE))</f>
        <v>01</v>
      </c>
      <c r="BK40" t="str">
        <f>IF($C40=-1,-1,VLOOKUP($C40,'HCAD Process'!$D$5:$CZ$504,VLOOKUP(BK$4,'Table Name'!$C$2:$D$100,2,FALSE),FALSE))</f>
        <v>5356B</v>
      </c>
      <c r="BL40" t="str">
        <f>IF($C40=-1,-1,VLOOKUP($C40,'HCAD Process'!$D$5:$CZ$504,VLOOKUP(BL$4,'Table Name'!$C$2:$D$100,2,FALSE),FALSE))</f>
        <v>493T</v>
      </c>
      <c r="BM40" t="str">
        <f>IF($C40=-1,-1,VLOOKUP($C40,'HCAD Process'!$D$5:$CZ$504,VLOOKUP(BM$4,'Table Name'!$C$2:$D$100,2,FALSE),FALSE))</f>
        <v>001 040 041 042 043 044 048 061 285 300 581 953 958</v>
      </c>
      <c r="BN40" t="str">
        <f>IF($C40=-1,-1,VLOOKUP($C40,'HCAD Process'!$D$5:$CZ$504,VLOOKUP(BN$4,'Table Name'!$C$2:$D$100,2,FALSE),FALSE))</f>
        <v>Real, Commercial</v>
      </c>
      <c r="BO40" t="str">
        <f>IF($C40=-1,-1,VLOOKUP($C40,'HCAD Process'!$D$5:$CZ$504,VLOOKUP(BO$4,'Table Name'!$C$2:$D$100,2,FALSE),FALSE))</f>
        <v>F1</v>
      </c>
      <c r="BP40" t="str">
        <f>IF($C40=-1,-1,VLOOKUP($C40,'HCAD Process'!$D$5:$CZ$504,VLOOKUP(BP$4,'Table Name'!$C$2:$D$100,2,FALSE),FALSE))</f>
        <v>Real, Commercial</v>
      </c>
      <c r="BQ40" t="str">
        <f>IF($C40=-1,-1,VLOOKUP($C40,'HCAD Process'!$D$5:$CZ$504,VLOOKUP(BQ$4,'Table Name'!$C$2:$D$100,2,FALSE),FALSE))</f>
        <v>Bar/Lounge</v>
      </c>
      <c r="BR40" t="str">
        <f>IF($C40=-1,-1,VLOOKUP($C40,'HCAD Process'!$D$5:$CZ$504,VLOOKUP(BR$4,'Table Name'!$C$2:$D$100,2,FALSE),FALSE))</f>
        <v>Cocktail Lounge</v>
      </c>
      <c r="BS40" t="str">
        <f>IF($C40=-1,-1,VLOOKUP($C40,'HCAD Process'!$D$5:$CZ$504,VLOOKUP(BS$4,'Table Name'!$C$2:$D$100,2,FALSE),FALSE))</f>
        <v>8003</v>
      </c>
      <c r="BT40" t="str">
        <f>IF($C40=-1,-1,VLOOKUP($C40,'HCAD Process'!$D$5:$CZ$504,VLOOKUP(BT$4,'Table Name'!$C$2:$D$100,2,FALSE),FALSE))</f>
        <v>Land Neighborhood Section 3</v>
      </c>
      <c r="BU40">
        <f>IF($C40=-1,-1,VLOOKUP($C40,'HCAD Process'!$D$5:$CZ$504,VLOOKUP(BU$4,'Table Name'!$C$2:$D$100,2,FALSE),FALSE))</f>
        <v>18112</v>
      </c>
      <c r="BV40" t="str">
        <f>IF($C40=-1,-1,VLOOKUP($C40,'HCAD Process'!$D$5:$CZ$504,VLOOKUP(BV$4,'Table Name'!$C$2:$D$100,2,FALSE),FALSE))</f>
        <v>SF</v>
      </c>
      <c r="BW40" t="str">
        <f>IF($C40=-1,-1,VLOOKUP($C40,'HCAD Process'!$D$5:$CZ$504,VLOOKUP(BW$4,'Table Name'!$C$2:$D$100,2,FALSE),FALSE))</f>
        <v>1.0000</v>
      </c>
      <c r="BX40" t="str">
        <f>IF($C40=-1,-1,VLOOKUP($C40,'HCAD Process'!$D$5:$CZ$504,VLOOKUP(BX$4,'Table Name'!$C$2:$D$100,2,FALSE),FALSE))</f>
        <v>1.0000</v>
      </c>
      <c r="BY40" t="str">
        <f>IF($C40=-1,-1,VLOOKUP($C40,'HCAD Process'!$D$5:$CZ$504,VLOOKUP(BY$4,'Table Name'!$C$2:$D$100,2,FALSE),FALSE))</f>
        <v>1.0000</v>
      </c>
      <c r="BZ40" t="str">
        <f>IF($C40=-1,-1,VLOOKUP($C40,'HCAD Process'!$D$5:$CZ$504,VLOOKUP(BZ$4,'Table Name'!$C$2:$D$100,2,FALSE),FALSE))</f>
        <v>1.0000</v>
      </c>
      <c r="CA40">
        <f>IF($C40=-1,-1,VLOOKUP($C40,'HCAD Process'!$D$5:$CZ$504,VLOOKUP(CA$4,'Table Name'!$C$2:$D$100,2,FALSE),FALSE))</f>
        <v>50</v>
      </c>
      <c r="CB40">
        <f>IF($C40=-1,-1,VLOOKUP($C40,'HCAD Process'!$D$5:$CZ$504,VLOOKUP(CB$4,'Table Name'!$C$2:$D$100,2,FALSE),FALSE))</f>
        <v>50</v>
      </c>
      <c r="CC40">
        <f>IF($C40=-1,-1,VLOOKUP($C40,'HCAD Process'!$D$5:$CZ$504,VLOOKUP(CC$4,'Table Name'!$C$2:$D$100,2,FALSE),FALSE))</f>
        <v>905600</v>
      </c>
      <c r="CD40">
        <f>IF($C40=-1,-1,VLOOKUP($C40,'HCAD Process'!$D$5:$CZ$504,VLOOKUP(CD$4,'Table Name'!$C$2:$D$100,2,FALSE),FALSE))</f>
        <v>-1</v>
      </c>
      <c r="CE40" t="str">
        <f>IF($C40=-1,-1,VLOOKUP($C40,'HCAD Process'!$D$5:$CZ$504,VLOOKUP(CE$4,'Table Name'!$C$2:$D$100,2,FALSE),FALSE))</f>
        <v>02601200000041</v>
      </c>
    </row>
    <row r="41" spans="2:83" x14ac:dyDescent="0.25">
      <c r="B41">
        <f t="shared" si="0"/>
        <v>37</v>
      </c>
      <c r="C41" t="str">
        <f t="array" ref="C41">IF(ISERROR(INDEX('HCAD Process'!CF$5:CF$504,MATCH(0,COUNTIF(C$4:C40,'HCAD Process'!CF$5:CF$504)+('HCAD Process'!CF$5:CF$504=-1),0))),-1,INDEX('HCAD Process'!CF$5:CF$504,MATCH(0,COUNTIF(C$4:C40,'HCAD Process'!CF$5:CF$504)+('HCAD Process'!CF$5:CF$504=-1),0)))</f>
        <v>02601200000042</v>
      </c>
      <c r="D41" t="str">
        <f>IF($C41=-1,-1,VLOOKUP($C41,'HCAD Process'!$D$5:$CZ$504,VLOOKUP(D$4,'Table Name'!$C$2:$D$100,2,FALSE),FALSE))</f>
        <v>0260120000004</v>
      </c>
      <c r="E41" t="str">
        <f>IF($C41=-1,-1,VLOOKUP($C41,'HCAD Process'!$D$5:$CZ$504,VLOOKUP(E$4,'Table Name'!$C$2:$D$100,2,FALSE),FALSE))</f>
        <v>03/10/2016</v>
      </c>
      <c r="F41" t="str">
        <f>IF($C41=-1,-1,VLOOKUP($C41,'HCAD Process'!$D$5:$CZ$504,VLOOKUP(F$4,'Table Name'!$C$2:$D$100,2,FALSE),FALSE))</f>
        <v>HOLMAN INTERESTS LLC</v>
      </c>
      <c r="G41" t="str">
        <f>IF($C41=-1,-1,VLOOKUP($C41,'HCAD Process'!$D$5:$CZ$504,VLOOKUP(G$4,'Table Name'!$C$2:$D$100,2,FALSE),FALSE))</f>
        <v>HOLMAN DRAFT HOUSE</v>
      </c>
      <c r="H41" t="str">
        <f>IF($C41=-1,-1,VLOOKUP($C41,'HCAD Process'!$D$5:$CZ$504,VLOOKUP(H$4,'Table Name'!$C$2:$D$100,2,FALSE),FALSE))</f>
        <v>Aweida &amp; Baratizadeh</v>
      </c>
      <c r="I41" t="str">
        <f>IF($C41=-1,-1,VLOOKUP($C41,'HCAD Process'!$D$5:$CZ$504,VLOOKUP(I$4,'Table Name'!$C$2:$D$100,2,FALSE),FALSE))</f>
        <v>820 HOLMAN ST</v>
      </c>
      <c r="J41" t="str">
        <f>IF($C41=-1,-1,VLOOKUP($C41,'HCAD Process'!$D$5:$CZ$504,VLOOKUP(J$4,'Table Name'!$C$2:$D$100,2,FALSE),FALSE))</f>
        <v>HOUSTON</v>
      </c>
      <c r="K41" t="str">
        <f>IF($C41=-1,-1,VLOOKUP($C41,'HCAD Process'!$D$5:$CZ$504,VLOOKUP(K$4,'Table Name'!$C$2:$D$100,2,FALSE),FALSE))</f>
        <v>77002</v>
      </c>
      <c r="L41">
        <f>IF($C41=-1,-1,VLOOKUP($C41,'HCAD Process'!$D$5:$CZ$504,VLOOKUP(L$4,'Table Name'!$C$2:$D$100,2,FALSE),FALSE))</f>
        <v>1414432</v>
      </c>
      <c r="M41">
        <f>IF($C41=-1,-1,VLOOKUP($C41,'HCAD Process'!$D$5:$CZ$504,VLOOKUP(M$4,'Table Name'!$C$2:$D$100,2,FALSE),FALSE))</f>
        <v>1488013</v>
      </c>
      <c r="N41">
        <f>IF($C41=-1,-1,VLOOKUP($C41,'HCAD Process'!$D$5:$CZ$504,VLOOKUP(N$4,'Table Name'!$C$2:$D$100,2,FALSE),FALSE))</f>
        <v>1425000</v>
      </c>
      <c r="O41">
        <f>IF($C41=-1,-1,VLOOKUP($C41,'HCAD Process'!$D$5:$CZ$504,VLOOKUP(O$4,'Table Name'!$C$2:$D$100,2,FALSE),FALSE))</f>
        <v>0</v>
      </c>
      <c r="P41" t="e">
        <f>IF($C41=-1,-1,VLOOKUP($C41,'HCAD Process'!$D$5:$CZ$504,VLOOKUP(P$4,'Table Name'!$C$2:$D$100,2,FALSE),FALSE))</f>
        <v>#REF!</v>
      </c>
      <c r="Q41" t="str">
        <f>IF($C41=-1,-1,VLOOKUP($C41,'HCAD Process'!$D$5:$CZ$504,VLOOKUP(Q$4,'Table Name'!$C$2:$D$100,2,FALSE),FALSE))</f>
        <v>COMMERCIAL</v>
      </c>
      <c r="R41" t="str">
        <f>IF($C41=-1,-1,VLOOKUP($C41,'HCAD Process'!$D$5:$CZ$504,VLOOKUP(R$4,'Table Name'!$C$2:$D$100,2,FALSE),FALSE))</f>
        <v>2</v>
      </c>
      <c r="S41" t="str">
        <f>IF($C41=-1,-1,VLOOKUP($C41,'HCAD Process'!$D$5:$CZ$504,VLOOKUP(S$4,'Table Name'!$C$2:$D$100,2,FALSE),FALSE))</f>
        <v>4327</v>
      </c>
      <c r="T41" t="str">
        <f>IF($C41=-1,-1,VLOOKUP($C41,'HCAD Process'!$D$5:$CZ$504,VLOOKUP(T$4,'Table Name'!$C$2:$D$100,2,FALSE),FALSE))</f>
        <v>8441</v>
      </c>
      <c r="U41" t="str">
        <f>IF($C41=-1,-1,VLOOKUP($C41,'HCAD Process'!$D$5:$CZ$504,VLOOKUP(U$4,'Table Name'!$C$2:$D$100,2,FALSE),FALSE))</f>
        <v>C</v>
      </c>
      <c r="V41" t="str">
        <f>IF($C41=-1,-1,VLOOKUP($C41,'HCAD Process'!$D$5:$CZ$504,VLOOKUP(V$4,'Table Name'!$C$2:$D$100,2,FALSE),FALSE))</f>
        <v>Masonry Bearing</v>
      </c>
      <c r="W41">
        <f>IF($C41=-1,-1,VLOOKUP($C41,'HCAD Process'!$D$5:$CZ$504,VLOOKUP(W$4,'Table Name'!$C$2:$D$100,2,FALSE),FALSE))</f>
        <v>68500</v>
      </c>
      <c r="X41">
        <f>IF($C41=-1,-1,VLOOKUP($C41,'HCAD Process'!$D$5:$CZ$504,VLOOKUP(X$4,'Table Name'!$C$2:$D$100,2,FALSE),FALSE))</f>
        <v>0</v>
      </c>
      <c r="Y41">
        <f>IF($C41=-1,-1,VLOOKUP($C41,'HCAD Process'!$D$5:$CZ$504,VLOOKUP(Y$4,'Table Name'!$C$2:$D$100,2,FALSE),FALSE))</f>
        <v>74457</v>
      </c>
      <c r="Z41">
        <f>IF($C41=-1,-1,VLOOKUP($C41,'HCAD Process'!$D$5:$CZ$504,VLOOKUP(Z$4,'Table Name'!$C$2:$D$100,2,FALSE),FALSE))</f>
        <v>0</v>
      </c>
      <c r="AA41" t="str">
        <f>IF($C41=-1,-1,VLOOKUP($C41,'HCAD Process'!$D$5:$CZ$504,VLOOKUP(AA$4,'Table Name'!$C$2:$D$100,2,FALSE),FALSE))</f>
        <v>.080000</v>
      </c>
      <c r="AB41" t="str">
        <f>IF($C41=-1,-1,VLOOKUP($C41,'HCAD Process'!$D$5:$CZ$504,VLOOKUP(AB$4,'Table Name'!$C$2:$D$100,2,FALSE),FALSE))</f>
        <v>B</v>
      </c>
      <c r="AC41" t="str">
        <f>IF($C41=-1,-1,VLOOKUP($C41,'HCAD Process'!$D$5:$CZ$504,VLOOKUP(AC$4,'Table Name'!$C$2:$D$100,2,FALSE),FALSE))</f>
        <v>Good</v>
      </c>
      <c r="AD41" t="str">
        <f>IF($C41=-1,-1,VLOOKUP($C41,'HCAD Process'!$D$5:$CZ$504,VLOOKUP(AD$4,'Table Name'!$C$2:$D$100,2,FALSE),FALSE))</f>
        <v>2015</v>
      </c>
      <c r="AE41" t="str">
        <f>IF($C41=-1,-1,VLOOKUP($C41,'HCAD Process'!$D$5:$CZ$504,VLOOKUP(AE$4,'Table Name'!$C$2:$D$100,2,FALSE),FALSE))</f>
        <v>2015</v>
      </c>
      <c r="AF41" t="str">
        <f>IF($C41=-1,-1,VLOOKUP($C41,'HCAD Process'!$D$5:$CZ$504,VLOOKUP(AF$4,'Table Name'!$C$2:$D$100,2,FALSE),FALSE))</f>
        <v>0</v>
      </c>
      <c r="AG41" t="str">
        <f>IF($C41=-1,-1,VLOOKUP($C41,'HCAD Process'!$D$5:$CZ$504,VLOOKUP(AG$4,'Table Name'!$C$2:$D$100,2,FALSE),FALSE))</f>
        <v>2016</v>
      </c>
      <c r="AH41">
        <f>IF($C41=-1,-1,VLOOKUP($C41,'HCAD Process'!$D$5:$CZ$504,VLOOKUP(AH$4,'Table Name'!$C$2:$D$100,2,FALSE),FALSE))</f>
        <v>0</v>
      </c>
      <c r="AI41" t="str">
        <f>IF($C41=-1,-1,VLOOKUP($C41,'HCAD Process'!$D$5:$CZ$504,VLOOKUP(AI$4,'Table Name'!$C$2:$D$100,2,FALSE),FALSE))</f>
        <v>12/30/1899</v>
      </c>
      <c r="AJ41">
        <f>IF($C41=-1,-1,VLOOKUP($C41,'HCAD Process'!$D$5:$CZ$504,VLOOKUP(AJ$4,'Table Name'!$C$2:$D$100,2,FALSE),FALSE))</f>
        <v>0</v>
      </c>
      <c r="AK41">
        <f>IF($C41=-1,-1,VALUE(VLOOKUP($C41,'HCAD Process'!$D$5:$CZ$504,VLOOKUP(AK$4,'Table Name'!$C$2:$D$100,2,FALSE),FALSE)))</f>
        <v>524</v>
      </c>
      <c r="AL41">
        <f>IF($C41=-1,-1,VLOOKUP($C41,'HCAD Process'!$D$5:$CZ$504,VLOOKUP(AL$4,'Table Name'!$C$2:$D$100,2,FALSE),FALSE))</f>
        <v>524</v>
      </c>
      <c r="AM41">
        <f>IF($C41=-1,-1,VLOOKUP($C41,'HCAD Process'!$D$5:$CZ$504,VLOOKUP(AM$4,'Table Name'!$C$2:$D$100,2,FALSE),FALSE))</f>
        <v>0</v>
      </c>
      <c r="AN41">
        <f>IF($C41=-1,-1,VLOOKUP($C41,'HCAD Process'!$D$5:$CZ$504,VLOOKUP(AN$4,'Table Name'!$C$2:$D$100,2,FALSE),FALSE))</f>
        <v>0</v>
      </c>
      <c r="AO41">
        <f>IF($C41=-1,-1,VLOOKUP($C41,'HCAD Process'!$D$5:$CZ$504,VLOOKUP(AO$4,'Table Name'!$C$2:$D$100,2,FALSE),FALSE))</f>
        <v>0</v>
      </c>
      <c r="AP41">
        <f>IF($C41=-1,-1,VLOOKUP($C41,'HCAD Process'!$D$5:$CZ$504,VLOOKUP(AP$4,'Table Name'!$C$2:$D$100,2,FALSE),FALSE))</f>
        <v>524</v>
      </c>
      <c r="AQ41">
        <f>IF($C41=-1,-1,VLOOKUP($C41,'HCAD Process'!$D$5:$CZ$504,VLOOKUP(AQ$4,'Table Name'!$C$2:$D$100,2,FALSE),FALSE))</f>
        <v>74</v>
      </c>
      <c r="AR41">
        <f>IF($C41=-1,-1,VLOOKUP($C41,'HCAD Process'!$D$5:$CZ$504,VLOOKUP(AR$4,'Table Name'!$C$2:$D$100,2,FALSE),FALSE))</f>
        <v>1</v>
      </c>
      <c r="AS41">
        <f>IF($C41=-1,-1,VLOOKUP($C41,'HCAD Process'!$D$5:$CZ$504,VLOOKUP(AS$4,'Table Name'!$C$2:$D$100,2,FALSE),FALSE))</f>
        <v>0</v>
      </c>
      <c r="AT41">
        <f>IF($C41=-1,-1,VLOOKUP($C41,'HCAD Process'!$D$5:$CZ$504,VLOOKUP(AT$4,'Table Name'!$C$2:$D$100,2,FALSE),FALSE))</f>
        <v>0</v>
      </c>
      <c r="AU41">
        <f>IF($C41=-1,-1,VLOOKUP($C41,'HCAD Process'!$D$5:$CZ$504,VLOOKUP(AU$4,'Table Name'!$C$2:$D$100,2,FALSE),FALSE))</f>
        <v>0</v>
      </c>
      <c r="AV41">
        <f>IF($C41=-1,-1,VLOOKUP($C41,'HCAD Process'!$D$5:$CZ$504,VLOOKUP(AV$4,'Table Name'!$C$2:$D$100,2,FALSE),FALSE))</f>
        <v>0</v>
      </c>
      <c r="AW41">
        <f>IF($C41=-1,-1,VLOOKUP($C41,'HCAD Process'!$D$5:$CZ$504,VLOOKUP(AW$4,'Table Name'!$C$2:$D$100,2,FALSE),FALSE))</f>
        <v>0</v>
      </c>
      <c r="AX41">
        <f>IF($C41=-1,-1,VLOOKUP($C41,'HCAD Process'!$D$5:$CZ$504,VLOOKUP(AX$4,'Table Name'!$C$2:$D$100,2,FALSE),FALSE))</f>
        <v>0</v>
      </c>
      <c r="AY41">
        <f>IF($C41=-1,-1,VLOOKUP($C41,'HCAD Process'!$D$5:$CZ$504,VLOOKUP(AY$4,'Table Name'!$C$2:$D$100,2,FALSE),FALSE))</f>
        <v>0</v>
      </c>
      <c r="AZ41">
        <f>IF($C41=-1,-1,VLOOKUP($C41,'HCAD Process'!$D$5:$CZ$504,VLOOKUP(AZ$4,'Table Name'!$C$2:$D$100,2,FALSE),FALSE))</f>
        <v>0</v>
      </c>
      <c r="BA41" t="str">
        <f>IF($C41=-1,-1,VLOOKUP($C41,'HCAD Process'!$D$5:$CZ$504,VLOOKUP(BA$4,'Table Name'!$C$2:$D$100,2,FALSE),FALSE))</f>
        <v>1</v>
      </c>
      <c r="BB41" t="str">
        <f>IF($C41=-1,-1,VLOOKUP($C41,'HCAD Process'!$D$5:$CZ$504,VLOOKUP(BB$4,'Table Name'!$C$2:$D$100,2,FALSE),FALSE))</f>
        <v>LTS 4 &amp; 5 &amp; TRS 9A 10A 11 &amp;</v>
      </c>
      <c r="BC41" t="str">
        <f>IF($C41=-1,-1,VLOOKUP($C41,'HCAD Process'!$D$5:$CZ$504,VLOOKUP(BC$4,'Table Name'!$C$2:$D$100,2,FALSE),FALSE))</f>
        <v>11A BLK 12</v>
      </c>
      <c r="BD41" t="str">
        <f>IF($C41=-1,-1,VLOOKUP($C41,'HCAD Process'!$D$5:$CZ$504,VLOOKUP(BD$4,'Table Name'!$C$2:$D$100,2,FALSE),FALSE))</f>
        <v>5001</v>
      </c>
      <c r="BE41" t="str">
        <f>IF($C41=-1,-1,VLOOKUP($C41,'HCAD Process'!$D$5:$CZ$504,VLOOKUP(BE$4,'Table Name'!$C$2:$D$100,2,FALSE),FALSE))</f>
        <v>Central Business District</v>
      </c>
      <c r="BF41" t="str">
        <f>IF($C41=-1,-1,VLOOKUP($C41,'HCAD Process'!$D$5:$CZ$504,VLOOKUP(BF$4,'Table Name'!$C$2:$D$100,2,FALSE),FALSE))</f>
        <v>130</v>
      </c>
      <c r="BG41" t="str">
        <f>IF($C41=-1,-1,VLOOKUP($C41,'HCAD Process'!$D$5:$CZ$504,VLOOKUP(BG$4,'Table Name'!$C$2:$D$100,2,FALSE),FALSE))</f>
        <v>1C Midtown, Riverside Terrace, University Areas</v>
      </c>
      <c r="BH41" t="str">
        <f>IF($C41=-1,-1,VLOOKUP($C41,'HCAD Process'!$D$5:$CZ$504,VLOOKUP(BH$4,'Table Name'!$C$2:$D$100,2,FALSE),FALSE))</f>
        <v>5958.06</v>
      </c>
      <c r="BI41" t="str">
        <f>IF($C41=-1,-1,VLOOKUP($C41,'HCAD Process'!$D$5:$CZ$504,VLOOKUP(BI$4,'Table Name'!$C$2:$D$100,2,FALSE),FALSE))</f>
        <v>0</v>
      </c>
      <c r="BJ41" t="str">
        <f>IF($C41=-1,-1,VLOOKUP($C41,'HCAD Process'!$D$5:$CZ$504,VLOOKUP(BJ$4,'Table Name'!$C$2:$D$100,2,FALSE),FALSE))</f>
        <v>01</v>
      </c>
      <c r="BK41" t="str">
        <f>IF($C41=-1,-1,VLOOKUP($C41,'HCAD Process'!$D$5:$CZ$504,VLOOKUP(BK$4,'Table Name'!$C$2:$D$100,2,FALSE),FALSE))</f>
        <v>5356B</v>
      </c>
      <c r="BL41" t="str">
        <f>IF($C41=-1,-1,VLOOKUP($C41,'HCAD Process'!$D$5:$CZ$504,VLOOKUP(BL$4,'Table Name'!$C$2:$D$100,2,FALSE),FALSE))</f>
        <v>493T</v>
      </c>
      <c r="BM41" t="str">
        <f>IF($C41=-1,-1,VLOOKUP($C41,'HCAD Process'!$D$5:$CZ$504,VLOOKUP(BM$4,'Table Name'!$C$2:$D$100,2,FALSE),FALSE))</f>
        <v>001 040 041 042 043 044 048 061 285 300 581 953 958</v>
      </c>
      <c r="BN41" t="str">
        <f>IF($C41=-1,-1,VLOOKUP($C41,'HCAD Process'!$D$5:$CZ$504,VLOOKUP(BN$4,'Table Name'!$C$2:$D$100,2,FALSE),FALSE))</f>
        <v>Real, Commercial</v>
      </c>
      <c r="BO41" t="str">
        <f>IF($C41=-1,-1,VLOOKUP($C41,'HCAD Process'!$D$5:$CZ$504,VLOOKUP(BO$4,'Table Name'!$C$2:$D$100,2,FALSE),FALSE))</f>
        <v>F1</v>
      </c>
      <c r="BP41" t="str">
        <f>IF($C41=-1,-1,VLOOKUP($C41,'HCAD Process'!$D$5:$CZ$504,VLOOKUP(BP$4,'Table Name'!$C$2:$D$100,2,FALSE),FALSE))</f>
        <v>Real, Commercial</v>
      </c>
      <c r="BQ41" t="str">
        <f>IF($C41=-1,-1,VLOOKUP($C41,'HCAD Process'!$D$5:$CZ$504,VLOOKUP(BQ$4,'Table Name'!$C$2:$D$100,2,FALSE),FALSE))</f>
        <v>Bar/Lounge</v>
      </c>
      <c r="BR41" t="str">
        <f>IF($C41=-1,-1,VLOOKUP($C41,'HCAD Process'!$D$5:$CZ$504,VLOOKUP(BR$4,'Table Name'!$C$2:$D$100,2,FALSE),FALSE))</f>
        <v>Cocktail Lounge</v>
      </c>
      <c r="BS41" t="str">
        <f>IF($C41=-1,-1,VLOOKUP($C41,'HCAD Process'!$D$5:$CZ$504,VLOOKUP(BS$4,'Table Name'!$C$2:$D$100,2,FALSE),FALSE))</f>
        <v>8003</v>
      </c>
      <c r="BT41" t="str">
        <f>IF($C41=-1,-1,VLOOKUP($C41,'HCAD Process'!$D$5:$CZ$504,VLOOKUP(BT$4,'Table Name'!$C$2:$D$100,2,FALSE),FALSE))</f>
        <v>Land Neighborhood Section 3</v>
      </c>
      <c r="BU41">
        <f>IF($C41=-1,-1,VLOOKUP($C41,'HCAD Process'!$D$5:$CZ$504,VLOOKUP(BU$4,'Table Name'!$C$2:$D$100,2,FALSE),FALSE))</f>
        <v>18112</v>
      </c>
      <c r="BV41" t="str">
        <f>IF($C41=-1,-1,VLOOKUP($C41,'HCAD Process'!$D$5:$CZ$504,VLOOKUP(BV$4,'Table Name'!$C$2:$D$100,2,FALSE),FALSE))</f>
        <v>SF</v>
      </c>
      <c r="BW41" t="str">
        <f>IF($C41=-1,-1,VLOOKUP($C41,'HCAD Process'!$D$5:$CZ$504,VLOOKUP(BW$4,'Table Name'!$C$2:$D$100,2,FALSE),FALSE))</f>
        <v>1.0000</v>
      </c>
      <c r="BX41" t="str">
        <f>IF($C41=-1,-1,VLOOKUP($C41,'HCAD Process'!$D$5:$CZ$504,VLOOKUP(BX$4,'Table Name'!$C$2:$D$100,2,FALSE),FALSE))</f>
        <v>1.0000</v>
      </c>
      <c r="BY41" t="str">
        <f>IF($C41=-1,-1,VLOOKUP($C41,'HCAD Process'!$D$5:$CZ$504,VLOOKUP(BY$4,'Table Name'!$C$2:$D$100,2,FALSE),FALSE))</f>
        <v>1.0000</v>
      </c>
      <c r="BZ41" t="str">
        <f>IF($C41=-1,-1,VLOOKUP($C41,'HCAD Process'!$D$5:$CZ$504,VLOOKUP(BZ$4,'Table Name'!$C$2:$D$100,2,FALSE),FALSE))</f>
        <v>1.0000</v>
      </c>
      <c r="CA41">
        <f>IF($C41=-1,-1,VLOOKUP($C41,'HCAD Process'!$D$5:$CZ$504,VLOOKUP(CA$4,'Table Name'!$C$2:$D$100,2,FALSE),FALSE))</f>
        <v>50</v>
      </c>
      <c r="CB41">
        <f>IF($C41=-1,-1,VLOOKUP($C41,'HCAD Process'!$D$5:$CZ$504,VLOOKUP(CB$4,'Table Name'!$C$2:$D$100,2,FALSE),FALSE))</f>
        <v>50</v>
      </c>
      <c r="CC41">
        <f>IF($C41=-1,-1,VLOOKUP($C41,'HCAD Process'!$D$5:$CZ$504,VLOOKUP(CC$4,'Table Name'!$C$2:$D$100,2,FALSE),FALSE))</f>
        <v>905600</v>
      </c>
      <c r="CD41">
        <f>IF($C41=-1,-1,VLOOKUP($C41,'HCAD Process'!$D$5:$CZ$504,VLOOKUP(CD$4,'Table Name'!$C$2:$D$100,2,FALSE),FALSE))</f>
        <v>-1</v>
      </c>
      <c r="CE41" t="str">
        <f>IF($C41=-1,-1,VLOOKUP($C41,'HCAD Process'!$D$5:$CZ$504,VLOOKUP(CE$4,'Table Name'!$C$2:$D$100,2,FALSE),FALSE))</f>
        <v>02601200000042</v>
      </c>
    </row>
    <row r="42" spans="2:83" x14ac:dyDescent="0.25">
      <c r="B42">
        <f t="shared" si="0"/>
        <v>38</v>
      </c>
      <c r="C42" t="str">
        <f t="array" ref="C42">IF(ISERROR(INDEX('HCAD Process'!CF$5:CF$504,MATCH(0,COUNTIF(C$4:C41,'HCAD Process'!CF$5:CF$504)+('HCAD Process'!CF$5:CF$504=-1),0))),-1,INDEX('HCAD Process'!CF$5:CF$504,MATCH(0,COUNTIF(C$4:C41,'HCAD Process'!CF$5:CF$504)+('HCAD Process'!CF$5:CF$504=-1),0)))</f>
        <v>02609500000011</v>
      </c>
      <c r="D42" t="str">
        <f>IF($C42=-1,-1,VLOOKUP($C42,'HCAD Process'!$D$5:$CZ$504,VLOOKUP(D$4,'Table Name'!$C$2:$D$100,2,FALSE),FALSE))</f>
        <v>0260950000001</v>
      </c>
      <c r="E42" t="str">
        <f>IF($C42=-1,-1,VLOOKUP($C42,'HCAD Process'!$D$5:$CZ$504,VLOOKUP(E$4,'Table Name'!$C$2:$D$100,2,FALSE),FALSE))</f>
        <v>10/05/2017</v>
      </c>
      <c r="F42" t="str">
        <f>IF($C42=-1,-1,VLOOKUP($C42,'HCAD Process'!$D$5:$CZ$504,VLOOKUP(F$4,'Table Name'!$C$2:$D$100,2,FALSE),FALSE))</f>
        <v>ORSAK &amp; STEVENS LLC</v>
      </c>
      <c r="G42" t="str">
        <f>IF($C42=-1,-1,VLOOKUP($C42,'HCAD Process'!$D$5:$CZ$504,VLOOKUP(G$4,'Table Name'!$C$2:$D$100,2,FALSE),FALSE))</f>
        <v>SOUTHWESTERN PAINT</v>
      </c>
      <c r="H42">
        <f>IF($C42=-1,-1,VLOOKUP($C42,'HCAD Process'!$D$5:$CZ$504,VLOOKUP(H$4,'Table Name'!$C$2:$D$100,2,FALSE),FALSE))</f>
        <v>0</v>
      </c>
      <c r="I42" t="str">
        <f>IF($C42=-1,-1,VLOOKUP($C42,'HCAD Process'!$D$5:$CZ$504,VLOOKUP(I$4,'Table Name'!$C$2:$D$100,2,FALSE),FALSE))</f>
        <v>1902 TAFT ST</v>
      </c>
      <c r="J42" t="str">
        <f>IF($C42=-1,-1,VLOOKUP($C42,'HCAD Process'!$D$5:$CZ$504,VLOOKUP(J$4,'Table Name'!$C$2:$D$100,2,FALSE),FALSE))</f>
        <v>HOUSTON</v>
      </c>
      <c r="K42" t="str">
        <f>IF($C42=-1,-1,VLOOKUP($C42,'HCAD Process'!$D$5:$CZ$504,VLOOKUP(K$4,'Table Name'!$C$2:$D$100,2,FALSE),FALSE))</f>
        <v>77006</v>
      </c>
      <c r="L42">
        <f>IF($C42=-1,-1,VLOOKUP($C42,'HCAD Process'!$D$5:$CZ$504,VLOOKUP(L$4,'Table Name'!$C$2:$D$100,2,FALSE),FALSE))</f>
        <v>1280000</v>
      </c>
      <c r="M42">
        <f>IF($C42=-1,-1,VLOOKUP($C42,'HCAD Process'!$D$5:$CZ$504,VLOOKUP(M$4,'Table Name'!$C$2:$D$100,2,FALSE),FALSE))</f>
        <v>0</v>
      </c>
      <c r="N42">
        <f>IF($C42=-1,-1,VLOOKUP($C42,'HCAD Process'!$D$5:$CZ$504,VLOOKUP(N$4,'Table Name'!$C$2:$D$100,2,FALSE),FALSE))</f>
        <v>1408482</v>
      </c>
      <c r="O42">
        <f>IF($C42=-1,-1,VLOOKUP($C42,'HCAD Process'!$D$5:$CZ$504,VLOOKUP(O$4,'Table Name'!$C$2:$D$100,2,FALSE),FALSE))</f>
        <v>0</v>
      </c>
      <c r="P42" t="e">
        <f>IF($C42=-1,-1,VLOOKUP($C42,'HCAD Process'!$D$5:$CZ$504,VLOOKUP(P$4,'Table Name'!$C$2:$D$100,2,FALSE),FALSE))</f>
        <v>#REF!</v>
      </c>
      <c r="Q42" t="str">
        <f>IF($C42=-1,-1,VLOOKUP($C42,'HCAD Process'!$D$5:$CZ$504,VLOOKUP(Q$4,'Table Name'!$C$2:$D$100,2,FALSE),FALSE))</f>
        <v>COMMERCIAL</v>
      </c>
      <c r="R42" t="str">
        <f>IF($C42=-1,-1,VLOOKUP($C42,'HCAD Process'!$D$5:$CZ$504,VLOOKUP(R$4,'Table Name'!$C$2:$D$100,2,FALSE),FALSE))</f>
        <v>1</v>
      </c>
      <c r="S42" t="str">
        <f>IF($C42=-1,-1,VLOOKUP($C42,'HCAD Process'!$D$5:$CZ$504,VLOOKUP(S$4,'Table Name'!$C$2:$D$100,2,FALSE),FALSE))</f>
        <v>4373</v>
      </c>
      <c r="T42" t="str">
        <f>IF($C42=-1,-1,VLOOKUP($C42,'HCAD Process'!$D$5:$CZ$504,VLOOKUP(T$4,'Table Name'!$C$2:$D$100,2,FALSE),FALSE))</f>
        <v>8353</v>
      </c>
      <c r="U42" t="str">
        <f>IF($C42=-1,-1,VLOOKUP($C42,'HCAD Process'!$D$5:$CZ$504,VLOOKUP(U$4,'Table Name'!$C$2:$D$100,2,FALSE),FALSE))</f>
        <v>S</v>
      </c>
      <c r="V42" t="str">
        <f>IF($C42=-1,-1,VLOOKUP($C42,'HCAD Process'!$D$5:$CZ$504,VLOOKUP(V$4,'Table Name'!$C$2:$D$100,2,FALSE),FALSE))</f>
        <v>Open Steel Skeleton</v>
      </c>
      <c r="W42">
        <f>IF($C42=-1,-1,VLOOKUP($C42,'HCAD Process'!$D$5:$CZ$504,VLOOKUP(W$4,'Table Name'!$C$2:$D$100,2,FALSE),FALSE))</f>
        <v>184670</v>
      </c>
      <c r="X42">
        <f>IF($C42=-1,-1,VLOOKUP($C42,'HCAD Process'!$D$5:$CZ$504,VLOOKUP(X$4,'Table Name'!$C$2:$D$100,2,FALSE),FALSE))</f>
        <v>0</v>
      </c>
      <c r="Y42">
        <f>IF($C42=-1,-1,VLOOKUP($C42,'HCAD Process'!$D$5:$CZ$504,VLOOKUP(Y$4,'Table Name'!$C$2:$D$100,2,FALSE),FALSE))</f>
        <v>323982</v>
      </c>
      <c r="Z42">
        <f>IF($C42=-1,-1,VLOOKUP($C42,'HCAD Process'!$D$5:$CZ$504,VLOOKUP(Z$4,'Table Name'!$C$2:$D$100,2,FALSE),FALSE))</f>
        <v>0</v>
      </c>
      <c r="AA42" t="str">
        <f>IF($C42=-1,-1,VLOOKUP($C42,'HCAD Process'!$D$5:$CZ$504,VLOOKUP(AA$4,'Table Name'!$C$2:$D$100,2,FALSE),FALSE))</f>
        <v>.430000</v>
      </c>
      <c r="AB42" t="str">
        <f>IF($C42=-1,-1,VLOOKUP($C42,'HCAD Process'!$D$5:$CZ$504,VLOOKUP(AB$4,'Table Name'!$C$2:$D$100,2,FALSE),FALSE))</f>
        <v>D</v>
      </c>
      <c r="AC42" t="str">
        <f>IF($C42=-1,-1,VLOOKUP($C42,'HCAD Process'!$D$5:$CZ$504,VLOOKUP(AC$4,'Table Name'!$C$2:$D$100,2,FALSE),FALSE))</f>
        <v>Low</v>
      </c>
      <c r="AD42" t="str">
        <f>IF($C42=-1,-1,VLOOKUP($C42,'HCAD Process'!$D$5:$CZ$504,VLOOKUP(AD$4,'Table Name'!$C$2:$D$100,2,FALSE),FALSE))</f>
        <v>1963</v>
      </c>
      <c r="AE42" t="str">
        <f>IF($C42=-1,-1,VLOOKUP($C42,'HCAD Process'!$D$5:$CZ$504,VLOOKUP(AE$4,'Table Name'!$C$2:$D$100,2,FALSE),FALSE))</f>
        <v>1993</v>
      </c>
      <c r="AF42" t="str">
        <f>IF($C42=-1,-1,VLOOKUP($C42,'HCAD Process'!$D$5:$CZ$504,VLOOKUP(AF$4,'Table Name'!$C$2:$D$100,2,FALSE),FALSE))</f>
        <v>2013</v>
      </c>
      <c r="AG42" t="str">
        <f>IF($C42=-1,-1,VLOOKUP($C42,'HCAD Process'!$D$5:$CZ$504,VLOOKUP(AG$4,'Table Name'!$C$2:$D$100,2,FALSE),FALSE))</f>
        <v>1971</v>
      </c>
      <c r="AH42" t="str">
        <f>IF($C42=-1,-1,VLOOKUP($C42,'HCAD Process'!$D$5:$CZ$504,VLOOKUP(AH$4,'Table Name'!$C$2:$D$100,2,FALSE),FALSE))</f>
        <v>1006</v>
      </c>
      <c r="AI42" t="str">
        <f>IF($C42=-1,-1,VLOOKUP($C42,'HCAD Process'!$D$5:$CZ$504,VLOOKUP(AI$4,'Table Name'!$C$2:$D$100,2,FALSE),FALSE))</f>
        <v>01/01/2004</v>
      </c>
      <c r="AJ42">
        <f>IF($C42=-1,-1,VLOOKUP($C42,'HCAD Process'!$D$5:$CZ$504,VLOOKUP(AJ$4,'Table Name'!$C$2:$D$100,2,FALSE),FALSE))</f>
        <v>0</v>
      </c>
      <c r="AK42">
        <f>IF($C42=-1,-1,VALUE(VLOOKUP($C42,'HCAD Process'!$D$5:$CZ$504,VLOOKUP(AK$4,'Table Name'!$C$2:$D$100,2,FALSE),FALSE)))</f>
        <v>6150</v>
      </c>
      <c r="AL42">
        <f>IF($C42=-1,-1,VLOOKUP($C42,'HCAD Process'!$D$5:$CZ$504,VLOOKUP(AL$4,'Table Name'!$C$2:$D$100,2,FALSE),FALSE))</f>
        <v>7096</v>
      </c>
      <c r="AM42">
        <f>IF($C42=-1,-1,VLOOKUP($C42,'HCAD Process'!$D$5:$CZ$504,VLOOKUP(AM$4,'Table Name'!$C$2:$D$100,2,FALSE),FALSE))</f>
        <v>0</v>
      </c>
      <c r="AN42">
        <f>IF($C42=-1,-1,VLOOKUP($C42,'HCAD Process'!$D$5:$CZ$504,VLOOKUP(AN$4,'Table Name'!$C$2:$D$100,2,FALSE),FALSE))</f>
        <v>0</v>
      </c>
      <c r="AO42">
        <f>IF($C42=-1,-1,VLOOKUP($C42,'HCAD Process'!$D$5:$CZ$504,VLOOKUP(AO$4,'Table Name'!$C$2:$D$100,2,FALSE),FALSE))</f>
        <v>0</v>
      </c>
      <c r="AP42">
        <f>IF($C42=-1,-1,VLOOKUP($C42,'HCAD Process'!$D$5:$CZ$504,VLOOKUP(AP$4,'Table Name'!$C$2:$D$100,2,FALSE),FALSE))</f>
        <v>6150</v>
      </c>
      <c r="AQ42">
        <f>IF($C42=-1,-1,VLOOKUP($C42,'HCAD Process'!$D$5:$CZ$504,VLOOKUP(AQ$4,'Table Name'!$C$2:$D$100,2,FALSE),FALSE))</f>
        <v>384</v>
      </c>
      <c r="AR42">
        <f>IF($C42=-1,-1,VLOOKUP($C42,'HCAD Process'!$D$5:$CZ$504,VLOOKUP(AR$4,'Table Name'!$C$2:$D$100,2,FALSE),FALSE))</f>
        <v>1</v>
      </c>
      <c r="AS42">
        <f>IF($C42=-1,-1,VLOOKUP($C42,'HCAD Process'!$D$5:$CZ$504,VLOOKUP(AS$4,'Table Name'!$C$2:$D$100,2,FALSE),FALSE))</f>
        <v>0</v>
      </c>
      <c r="AT42">
        <f>IF($C42=-1,-1,VLOOKUP($C42,'HCAD Process'!$D$5:$CZ$504,VLOOKUP(AT$4,'Table Name'!$C$2:$D$100,2,FALSE),FALSE))</f>
        <v>0</v>
      </c>
      <c r="AU42">
        <f>IF($C42=-1,-1,VLOOKUP($C42,'HCAD Process'!$D$5:$CZ$504,VLOOKUP(AU$4,'Table Name'!$C$2:$D$100,2,FALSE),FALSE))</f>
        <v>0</v>
      </c>
      <c r="AV42">
        <f>IF($C42=-1,-1,VLOOKUP($C42,'HCAD Process'!$D$5:$CZ$504,VLOOKUP(AV$4,'Table Name'!$C$2:$D$100,2,FALSE),FALSE))</f>
        <v>0</v>
      </c>
      <c r="AW42">
        <f>IF($C42=-1,-1,VLOOKUP($C42,'HCAD Process'!$D$5:$CZ$504,VLOOKUP(AW$4,'Table Name'!$C$2:$D$100,2,FALSE),FALSE))</f>
        <v>0</v>
      </c>
      <c r="AX42">
        <f>IF($C42=-1,-1,VLOOKUP($C42,'HCAD Process'!$D$5:$CZ$504,VLOOKUP(AX$4,'Table Name'!$C$2:$D$100,2,FALSE),FALSE))</f>
        <v>0</v>
      </c>
      <c r="AY42">
        <f>IF($C42=-1,-1,VLOOKUP($C42,'HCAD Process'!$D$5:$CZ$504,VLOOKUP(AY$4,'Table Name'!$C$2:$D$100,2,FALSE),FALSE))</f>
        <v>0</v>
      </c>
      <c r="AZ42">
        <f>IF($C42=-1,-1,VLOOKUP($C42,'HCAD Process'!$D$5:$CZ$504,VLOOKUP(AZ$4,'Table Name'!$C$2:$D$100,2,FALSE),FALSE))</f>
        <v>0</v>
      </c>
      <c r="BA42" t="str">
        <f>IF($C42=-1,-1,VLOOKUP($C42,'HCAD Process'!$D$5:$CZ$504,VLOOKUP(BA$4,'Table Name'!$C$2:$D$100,2,FALSE),FALSE))</f>
        <v>3</v>
      </c>
      <c r="BB42" t="str">
        <f>IF($C42=-1,-1,VLOOKUP($C42,'HCAD Process'!$D$5:$CZ$504,VLOOKUP(BB$4,'Table Name'!$C$2:$D$100,2,FALSE),FALSE))</f>
        <v>LTS 1 2 &amp; 3 4 &amp; TR 10A</v>
      </c>
      <c r="BC42" t="str">
        <f>IF($C42=-1,-1,VLOOKUP($C42,'HCAD Process'!$D$5:$CZ$504,VLOOKUP(BC$4,'Table Name'!$C$2:$D$100,2,FALSE),FALSE))</f>
        <v>MEYER</v>
      </c>
      <c r="BD42" t="str">
        <f>IF($C42=-1,-1,VLOOKUP($C42,'HCAD Process'!$D$5:$CZ$504,VLOOKUP(BD$4,'Table Name'!$C$2:$D$100,2,FALSE),FALSE))</f>
        <v>5003</v>
      </c>
      <c r="BE42" t="str">
        <f>IF($C42=-1,-1,VLOOKUP($C42,'HCAD Process'!$D$5:$CZ$504,VLOOKUP(BE$4,'Table Name'!$C$2:$D$100,2,FALSE),FALSE))</f>
        <v>Inner Loop West</v>
      </c>
      <c r="BF42" t="str">
        <f>IF($C42=-1,-1,VLOOKUP($C42,'HCAD Process'!$D$5:$CZ$504,VLOOKUP(BF$4,'Table Name'!$C$2:$D$100,2,FALSE),FALSE))</f>
        <v>163</v>
      </c>
      <c r="BG42" t="str">
        <f>IF($C42=-1,-1,VLOOKUP($C42,'HCAD Process'!$D$5:$CZ$504,VLOOKUP(BG$4,'Table Name'!$C$2:$D$100,2,FALSE),FALSE))</f>
        <v>1F Montrose, Fourth Ward Areas</v>
      </c>
      <c r="BH42" t="str">
        <f>IF($C42=-1,-1,VLOOKUP($C42,'HCAD Process'!$D$5:$CZ$504,VLOOKUP(BH$4,'Table Name'!$C$2:$D$100,2,FALSE),FALSE))</f>
        <v>5904.02</v>
      </c>
      <c r="BI42" t="str">
        <f>IF($C42=-1,-1,VLOOKUP($C42,'HCAD Process'!$D$5:$CZ$504,VLOOKUP(BI$4,'Table Name'!$C$2:$D$100,2,FALSE),FALSE))</f>
        <v>0</v>
      </c>
      <c r="BJ42" t="str">
        <f>IF($C42=-1,-1,VLOOKUP($C42,'HCAD Process'!$D$5:$CZ$504,VLOOKUP(BJ$4,'Table Name'!$C$2:$D$100,2,FALSE),FALSE))</f>
        <v>01</v>
      </c>
      <c r="BK42" t="str">
        <f>IF($C42=-1,-1,VLOOKUP($C42,'HCAD Process'!$D$5:$CZ$504,VLOOKUP(BK$4,'Table Name'!$C$2:$D$100,2,FALSE),FALSE))</f>
        <v>5357D</v>
      </c>
      <c r="BL42" t="str">
        <f>IF($C42=-1,-1,VLOOKUP($C42,'HCAD Process'!$D$5:$CZ$504,VLOOKUP(BL$4,'Table Name'!$C$2:$D$100,2,FALSE),FALSE))</f>
        <v>493N</v>
      </c>
      <c r="BM42" t="str">
        <f>IF($C42=-1,-1,VLOOKUP($C42,'HCAD Process'!$D$5:$CZ$504,VLOOKUP(BM$4,'Table Name'!$C$2:$D$100,2,FALSE),FALSE))</f>
        <v>001 040 041 042 043 044 048 061 930</v>
      </c>
      <c r="BN42" t="str">
        <f>IF($C42=-1,-1,VLOOKUP($C42,'HCAD Process'!$D$5:$CZ$504,VLOOKUP(BN$4,'Table Name'!$C$2:$D$100,2,FALSE),FALSE))</f>
        <v>Real, Commercial</v>
      </c>
      <c r="BO42" t="str">
        <f>IF($C42=-1,-1,VLOOKUP($C42,'HCAD Process'!$D$5:$CZ$504,VLOOKUP(BO$4,'Table Name'!$C$2:$D$100,2,FALSE),FALSE))</f>
        <v>F1</v>
      </c>
      <c r="BP42" t="str">
        <f>IF($C42=-1,-1,VLOOKUP($C42,'HCAD Process'!$D$5:$CZ$504,VLOOKUP(BP$4,'Table Name'!$C$2:$D$100,2,FALSE),FALSE))</f>
        <v>Real, Commercial</v>
      </c>
      <c r="BQ42" t="str">
        <f>IF($C42=-1,-1,VLOOKUP($C42,'HCAD Process'!$D$5:$CZ$504,VLOOKUP(BQ$4,'Table Name'!$C$2:$D$100,2,FALSE),FALSE))</f>
        <v>Retail Single-Occupancy</v>
      </c>
      <c r="BR42" t="str">
        <f>IF($C42=-1,-1,VLOOKUP($C42,'HCAD Process'!$D$5:$CZ$504,VLOOKUP(BR$4,'Table Name'!$C$2:$D$100,2,FALSE),FALSE))</f>
        <v>Retail Store</v>
      </c>
      <c r="BS42" t="str">
        <f>IF($C42=-1,-1,VLOOKUP($C42,'HCAD Process'!$D$5:$CZ$504,VLOOKUP(BS$4,'Table Name'!$C$2:$D$100,2,FALSE),FALSE))</f>
        <v>8003</v>
      </c>
      <c r="BT42" t="str">
        <f>IF($C42=-1,-1,VLOOKUP($C42,'HCAD Process'!$D$5:$CZ$504,VLOOKUP(BT$4,'Table Name'!$C$2:$D$100,2,FALSE),FALSE))</f>
        <v>Land Neighborhood Section 3</v>
      </c>
      <c r="BU42">
        <f>IF($C42=-1,-1,VLOOKUP($C42,'HCAD Process'!$D$5:$CZ$504,VLOOKUP(BU$4,'Table Name'!$C$2:$D$100,2,FALSE),FALSE))</f>
        <v>17592</v>
      </c>
      <c r="BV42" t="str">
        <f>IF($C42=-1,-1,VLOOKUP($C42,'HCAD Process'!$D$5:$CZ$504,VLOOKUP(BV$4,'Table Name'!$C$2:$D$100,2,FALSE),FALSE))</f>
        <v>SF</v>
      </c>
      <c r="BW42" t="str">
        <f>IF($C42=-1,-1,VLOOKUP($C42,'HCAD Process'!$D$5:$CZ$504,VLOOKUP(BW$4,'Table Name'!$C$2:$D$100,2,FALSE),FALSE))</f>
        <v>1.0000</v>
      </c>
      <c r="BX42" t="str">
        <f>IF($C42=-1,-1,VLOOKUP($C42,'HCAD Process'!$D$5:$CZ$504,VLOOKUP(BX$4,'Table Name'!$C$2:$D$100,2,FALSE),FALSE))</f>
        <v>1.0000</v>
      </c>
      <c r="BY42" t="str">
        <f>IF($C42=-1,-1,VLOOKUP($C42,'HCAD Process'!$D$5:$CZ$504,VLOOKUP(BY$4,'Table Name'!$C$2:$D$100,2,FALSE),FALSE))</f>
        <v>1.0000</v>
      </c>
      <c r="BZ42" t="str">
        <f>IF($C42=-1,-1,VLOOKUP($C42,'HCAD Process'!$D$5:$CZ$504,VLOOKUP(BZ$4,'Table Name'!$C$2:$D$100,2,FALSE),FALSE))</f>
        <v>1.0000</v>
      </c>
      <c r="CA42">
        <f>IF($C42=-1,-1,VLOOKUP($C42,'HCAD Process'!$D$5:$CZ$504,VLOOKUP(CA$4,'Table Name'!$C$2:$D$100,2,FALSE),FALSE))</f>
        <v>70</v>
      </c>
      <c r="CB42">
        <f>IF($C42=-1,-1,VLOOKUP($C42,'HCAD Process'!$D$5:$CZ$504,VLOOKUP(CB$4,'Table Name'!$C$2:$D$100,2,FALSE),FALSE))</f>
        <v>70</v>
      </c>
      <c r="CC42">
        <f>IF($C42=-1,-1,VLOOKUP($C42,'HCAD Process'!$D$5:$CZ$504,VLOOKUP(CC$4,'Table Name'!$C$2:$D$100,2,FALSE),FALSE))</f>
        <v>1231440</v>
      </c>
      <c r="CD42">
        <f>IF($C42=-1,-1,VLOOKUP($C42,'HCAD Process'!$D$5:$CZ$504,VLOOKUP(CD$4,'Table Name'!$C$2:$D$100,2,FALSE),FALSE))</f>
        <v>-1</v>
      </c>
      <c r="CE42" t="str">
        <f>IF($C42=-1,-1,VLOOKUP($C42,'HCAD Process'!$D$5:$CZ$504,VLOOKUP(CE$4,'Table Name'!$C$2:$D$100,2,FALSE),FALSE))</f>
        <v>02609500000011</v>
      </c>
    </row>
    <row r="43" spans="2:83" x14ac:dyDescent="0.25">
      <c r="B43">
        <f t="shared" si="0"/>
        <v>39</v>
      </c>
      <c r="C43" t="str">
        <f t="array" ref="C43">IF(ISERROR(INDEX('HCAD Process'!CF$5:CF$504,MATCH(0,COUNTIF(C$4:C42,'HCAD Process'!CF$5:CF$504)+('HCAD Process'!CF$5:CF$504=-1),0))),-1,INDEX('HCAD Process'!CF$5:CF$504,MATCH(0,COUNTIF(C$4:C42,'HCAD Process'!CF$5:CF$504)+('HCAD Process'!CF$5:CF$504=-1),0)))</f>
        <v>03617500000211</v>
      </c>
      <c r="D43" t="str">
        <f>IF($C43=-1,-1,VLOOKUP($C43,'HCAD Process'!$D$5:$CZ$504,VLOOKUP(D$4,'Table Name'!$C$2:$D$100,2,FALSE),FALSE))</f>
        <v>0361750000021</v>
      </c>
      <c r="E43" t="str">
        <f>IF($C43=-1,-1,VLOOKUP($C43,'HCAD Process'!$D$5:$CZ$504,VLOOKUP(E$4,'Table Name'!$C$2:$D$100,2,FALSE),FALSE))</f>
        <v>03/15/2006</v>
      </c>
      <c r="F43" t="str">
        <f>IF($C43=-1,-1,VLOOKUP($C43,'HCAD Process'!$D$5:$CZ$504,VLOOKUP(F$4,'Table Name'!$C$2:$D$100,2,FALSE),FALSE))</f>
        <v>702 BAY PARTNERS LP</v>
      </c>
      <c r="G43" t="str">
        <f>IF($C43=-1,-1,VLOOKUP($C43,'HCAD Process'!$D$5:$CZ$504,VLOOKUP(G$4,'Table Name'!$C$2:$D$100,2,FALSE),FALSE))</f>
        <v>BARBAZZAR</v>
      </c>
      <c r="H43" t="str">
        <f>IF($C43=-1,-1,VLOOKUP($C43,'HCAD Process'!$D$5:$CZ$504,VLOOKUP(H$4,'Table Name'!$C$2:$D$100,2,FALSE),FALSE))</f>
        <v>Avi</v>
      </c>
      <c r="I43" t="str">
        <f>IF($C43=-1,-1,VLOOKUP($C43,'HCAD Process'!$D$5:$CZ$504,VLOOKUP(I$4,'Table Name'!$C$2:$D$100,2,FALSE),FALSE))</f>
        <v>702 W BAY AREA BLVD</v>
      </c>
      <c r="J43" t="str">
        <f>IF($C43=-1,-1,VLOOKUP($C43,'HCAD Process'!$D$5:$CZ$504,VLOOKUP(J$4,'Table Name'!$C$2:$D$100,2,FALSE),FALSE))</f>
        <v>WEBSTER</v>
      </c>
      <c r="K43" t="str">
        <f>IF($C43=-1,-1,VLOOKUP($C43,'HCAD Process'!$D$5:$CZ$504,VLOOKUP(K$4,'Table Name'!$C$2:$D$100,2,FALSE),FALSE))</f>
        <v>77598</v>
      </c>
      <c r="L43">
        <f>IF($C43=-1,-1,VLOOKUP($C43,'HCAD Process'!$D$5:$CZ$504,VLOOKUP(L$4,'Table Name'!$C$2:$D$100,2,FALSE),FALSE))</f>
        <v>949000</v>
      </c>
      <c r="M43">
        <f>IF($C43=-1,-1,VLOOKUP($C43,'HCAD Process'!$D$5:$CZ$504,VLOOKUP(M$4,'Table Name'!$C$2:$D$100,2,FALSE),FALSE))</f>
        <v>1081919</v>
      </c>
      <c r="N43">
        <f>IF($C43=-1,-1,VLOOKUP($C43,'HCAD Process'!$D$5:$CZ$504,VLOOKUP(N$4,'Table Name'!$C$2:$D$100,2,FALSE),FALSE))</f>
        <v>1081919</v>
      </c>
      <c r="O43">
        <f>IF($C43=-1,-1,VLOOKUP($C43,'HCAD Process'!$D$5:$CZ$504,VLOOKUP(O$4,'Table Name'!$C$2:$D$100,2,FALSE),FALSE))</f>
        <v>0</v>
      </c>
      <c r="P43" t="e">
        <f>IF($C43=-1,-1,VLOOKUP($C43,'HCAD Process'!$D$5:$CZ$504,VLOOKUP(P$4,'Table Name'!$C$2:$D$100,2,FALSE),FALSE))</f>
        <v>#REF!</v>
      </c>
      <c r="Q43" t="str">
        <f>IF($C43=-1,-1,VLOOKUP($C43,'HCAD Process'!$D$5:$CZ$504,VLOOKUP(Q$4,'Table Name'!$C$2:$D$100,2,FALSE),FALSE))</f>
        <v>COMMERCIAL</v>
      </c>
      <c r="R43" t="str">
        <f>IF($C43=-1,-1,VLOOKUP($C43,'HCAD Process'!$D$5:$CZ$504,VLOOKUP(R$4,'Table Name'!$C$2:$D$100,2,FALSE),FALSE))</f>
        <v>1</v>
      </c>
      <c r="S43" t="str">
        <f>IF($C43=-1,-1,VLOOKUP($C43,'HCAD Process'!$D$5:$CZ$504,VLOOKUP(S$4,'Table Name'!$C$2:$D$100,2,FALSE),FALSE))</f>
        <v>4325</v>
      </c>
      <c r="T43" t="str">
        <f>IF($C43=-1,-1,VLOOKUP($C43,'HCAD Process'!$D$5:$CZ$504,VLOOKUP(T$4,'Table Name'!$C$2:$D$100,2,FALSE),FALSE))</f>
        <v>8349</v>
      </c>
      <c r="U43" t="str">
        <f>IF($C43=-1,-1,VLOOKUP($C43,'HCAD Process'!$D$5:$CZ$504,VLOOKUP(U$4,'Table Name'!$C$2:$D$100,2,FALSE),FALSE))</f>
        <v>D</v>
      </c>
      <c r="V43" t="str">
        <f>IF($C43=-1,-1,VLOOKUP($C43,'HCAD Process'!$D$5:$CZ$504,VLOOKUP(V$4,'Table Name'!$C$2:$D$100,2,FALSE),FALSE))</f>
        <v>Wood or Light Steel</v>
      </c>
      <c r="W43">
        <f>IF($C43=-1,-1,VLOOKUP($C43,'HCAD Process'!$D$5:$CZ$504,VLOOKUP(W$4,'Table Name'!$C$2:$D$100,2,FALSE),FALSE))</f>
        <v>593795</v>
      </c>
      <c r="X43">
        <f>IF($C43=-1,-1,VLOOKUP($C43,'HCAD Process'!$D$5:$CZ$504,VLOOKUP(X$4,'Table Name'!$C$2:$D$100,2,FALSE),FALSE))</f>
        <v>0</v>
      </c>
      <c r="Y43">
        <f>IF($C43=-1,-1,VLOOKUP($C43,'HCAD Process'!$D$5:$CZ$504,VLOOKUP(Y$4,'Table Name'!$C$2:$D$100,2,FALSE),FALSE))</f>
        <v>682523</v>
      </c>
      <c r="Z43">
        <f>IF($C43=-1,-1,VLOOKUP($C43,'HCAD Process'!$D$5:$CZ$504,VLOOKUP(Z$4,'Table Name'!$C$2:$D$100,2,FALSE),FALSE))</f>
        <v>0</v>
      </c>
      <c r="AA43" t="str">
        <f>IF($C43=-1,-1,VLOOKUP($C43,'HCAD Process'!$D$5:$CZ$504,VLOOKUP(AA$4,'Table Name'!$C$2:$D$100,2,FALSE),FALSE))</f>
        <v>.130000</v>
      </c>
      <c r="AB43" t="str">
        <f>IF($C43=-1,-1,VLOOKUP($C43,'HCAD Process'!$D$5:$CZ$504,VLOOKUP(AB$4,'Table Name'!$C$2:$D$100,2,FALSE),FALSE))</f>
        <v>A</v>
      </c>
      <c r="AC43" t="str">
        <f>IF($C43=-1,-1,VLOOKUP($C43,'HCAD Process'!$D$5:$CZ$504,VLOOKUP(AC$4,'Table Name'!$C$2:$D$100,2,FALSE),FALSE))</f>
        <v>Excellent</v>
      </c>
      <c r="AD43" t="str">
        <f>IF($C43=-1,-1,VLOOKUP($C43,'HCAD Process'!$D$5:$CZ$504,VLOOKUP(AD$4,'Table Name'!$C$2:$D$100,2,FALSE),FALSE))</f>
        <v>2011</v>
      </c>
      <c r="AE43" t="str">
        <f>IF($C43=-1,-1,VLOOKUP($C43,'HCAD Process'!$D$5:$CZ$504,VLOOKUP(AE$4,'Table Name'!$C$2:$D$100,2,FALSE),FALSE))</f>
        <v>2014</v>
      </c>
      <c r="AF43" t="str">
        <f>IF($C43=-1,-1,VLOOKUP($C43,'HCAD Process'!$D$5:$CZ$504,VLOOKUP(AF$4,'Table Name'!$C$2:$D$100,2,FALSE),FALSE))</f>
        <v>2015</v>
      </c>
      <c r="AG43" t="str">
        <f>IF($C43=-1,-1,VLOOKUP($C43,'HCAD Process'!$D$5:$CZ$504,VLOOKUP(AG$4,'Table Name'!$C$2:$D$100,2,FALSE),FALSE))</f>
        <v>2012</v>
      </c>
      <c r="AH43" t="str">
        <f>IF($C43=-1,-1,VLOOKUP($C43,'HCAD Process'!$D$5:$CZ$504,VLOOKUP(AH$4,'Table Name'!$C$2:$D$100,2,FALSE),FALSE))</f>
        <v>01149</v>
      </c>
      <c r="AI43" t="str">
        <f>IF($C43=-1,-1,VLOOKUP($C43,'HCAD Process'!$D$5:$CZ$504,VLOOKUP(AI$4,'Table Name'!$C$2:$D$100,2,FALSE),FALSE))</f>
        <v>06/15/2015</v>
      </c>
      <c r="AJ43">
        <f>IF($C43=-1,-1,VLOOKUP($C43,'HCAD Process'!$D$5:$CZ$504,VLOOKUP(AJ$4,'Table Name'!$C$2:$D$100,2,FALSE),FALSE))</f>
        <v>0</v>
      </c>
      <c r="AK43">
        <f>IF($C43=-1,-1,VALUE(VLOOKUP($C43,'HCAD Process'!$D$5:$CZ$504,VLOOKUP(AK$4,'Table Name'!$C$2:$D$100,2,FALSE),FALSE)))</f>
        <v>2453</v>
      </c>
      <c r="AL43">
        <f>IF($C43=-1,-1,VLOOKUP($C43,'HCAD Process'!$D$5:$CZ$504,VLOOKUP(AL$4,'Table Name'!$C$2:$D$100,2,FALSE),FALSE))</f>
        <v>2697</v>
      </c>
      <c r="AM43">
        <f>IF($C43=-1,-1,VLOOKUP($C43,'HCAD Process'!$D$5:$CZ$504,VLOOKUP(AM$4,'Table Name'!$C$2:$D$100,2,FALSE),FALSE))</f>
        <v>0</v>
      </c>
      <c r="AN43">
        <f>IF($C43=-1,-1,VLOOKUP($C43,'HCAD Process'!$D$5:$CZ$504,VLOOKUP(AN$4,'Table Name'!$C$2:$D$100,2,FALSE),FALSE))</f>
        <v>0</v>
      </c>
      <c r="AO43">
        <f>IF($C43=-1,-1,VLOOKUP($C43,'HCAD Process'!$D$5:$CZ$504,VLOOKUP(AO$4,'Table Name'!$C$2:$D$100,2,FALSE),FALSE))</f>
        <v>0</v>
      </c>
      <c r="AP43">
        <f>IF($C43=-1,-1,VLOOKUP($C43,'HCAD Process'!$D$5:$CZ$504,VLOOKUP(AP$4,'Table Name'!$C$2:$D$100,2,FALSE),FALSE))</f>
        <v>2453</v>
      </c>
      <c r="AQ43">
        <f>IF($C43=-1,-1,VLOOKUP($C43,'HCAD Process'!$D$5:$CZ$504,VLOOKUP(AQ$4,'Table Name'!$C$2:$D$100,2,FALSE),FALSE))</f>
        <v>212</v>
      </c>
      <c r="AR43">
        <f>IF($C43=-1,-1,VLOOKUP($C43,'HCAD Process'!$D$5:$CZ$504,VLOOKUP(AR$4,'Table Name'!$C$2:$D$100,2,FALSE),FALSE))</f>
        <v>1</v>
      </c>
      <c r="AS43">
        <f>IF($C43=-1,-1,VLOOKUP($C43,'HCAD Process'!$D$5:$CZ$504,VLOOKUP(AS$4,'Table Name'!$C$2:$D$100,2,FALSE),FALSE))</f>
        <v>0</v>
      </c>
      <c r="AT43">
        <f>IF($C43=-1,-1,VLOOKUP($C43,'HCAD Process'!$D$5:$CZ$504,VLOOKUP(AT$4,'Table Name'!$C$2:$D$100,2,FALSE),FALSE))</f>
        <v>0</v>
      </c>
      <c r="AU43">
        <f>IF($C43=-1,-1,VLOOKUP($C43,'HCAD Process'!$D$5:$CZ$504,VLOOKUP(AU$4,'Table Name'!$C$2:$D$100,2,FALSE),FALSE))</f>
        <v>0</v>
      </c>
      <c r="AV43">
        <f>IF($C43=-1,-1,VLOOKUP($C43,'HCAD Process'!$D$5:$CZ$504,VLOOKUP(AV$4,'Table Name'!$C$2:$D$100,2,FALSE),FALSE))</f>
        <v>0</v>
      </c>
      <c r="AW43">
        <f>IF($C43=-1,-1,VLOOKUP($C43,'HCAD Process'!$D$5:$CZ$504,VLOOKUP(AW$4,'Table Name'!$C$2:$D$100,2,FALSE),FALSE))</f>
        <v>0</v>
      </c>
      <c r="AX43">
        <f>IF($C43=-1,-1,VLOOKUP($C43,'HCAD Process'!$D$5:$CZ$504,VLOOKUP(AX$4,'Table Name'!$C$2:$D$100,2,FALSE),FALSE))</f>
        <v>0</v>
      </c>
      <c r="AY43">
        <f>IF($C43=-1,-1,VLOOKUP($C43,'HCAD Process'!$D$5:$CZ$504,VLOOKUP(AY$4,'Table Name'!$C$2:$D$100,2,FALSE),FALSE))</f>
        <v>0</v>
      </c>
      <c r="AZ43">
        <f>IF($C43=-1,-1,VLOOKUP($C43,'HCAD Process'!$D$5:$CZ$504,VLOOKUP(AZ$4,'Table Name'!$C$2:$D$100,2,FALSE),FALSE))</f>
        <v>0</v>
      </c>
      <c r="BA43" t="str">
        <f>IF($C43=-1,-1,VLOOKUP($C43,'HCAD Process'!$D$5:$CZ$504,VLOOKUP(BA$4,'Table Name'!$C$2:$D$100,2,FALSE),FALSE))</f>
        <v>19</v>
      </c>
      <c r="BB43" t="str">
        <f>IF($C43=-1,-1,VLOOKUP($C43,'HCAD Process'!$D$5:$CZ$504,VLOOKUP(BB$4,'Table Name'!$C$2:$D$100,2,FALSE),FALSE))</f>
        <v>TR 5A</v>
      </c>
      <c r="BC43" t="str">
        <f>IF($C43=-1,-1,VLOOKUP($C43,'HCAD Process'!$D$5:$CZ$504,VLOOKUP(BC$4,'Table Name'!$C$2:$D$100,2,FALSE),FALSE))</f>
        <v>WEBSTER OUTLOTS 20</v>
      </c>
      <c r="BD43" t="str">
        <f>IF($C43=-1,-1,VLOOKUP($C43,'HCAD Process'!$D$5:$CZ$504,VLOOKUP(BD$4,'Table Name'!$C$2:$D$100,2,FALSE),FALSE))</f>
        <v>5019</v>
      </c>
      <c r="BE43" t="str">
        <f>IF($C43=-1,-1,VLOOKUP($C43,'HCAD Process'!$D$5:$CZ$504,VLOOKUP(BE$4,'Table Name'!$C$2:$D$100,2,FALSE),FALSE))</f>
        <v>Clear Lake</v>
      </c>
      <c r="BF43" t="str">
        <f>IF($C43=-1,-1,VLOOKUP($C43,'HCAD Process'!$D$5:$CZ$504,VLOOKUP(BF$4,'Table Name'!$C$2:$D$100,2,FALSE),FALSE))</f>
        <v>410</v>
      </c>
      <c r="BG43" t="str">
        <f>IF($C43=-1,-1,VLOOKUP($C43,'HCAD Process'!$D$5:$CZ$504,VLOOKUP(BG$4,'Table Name'!$C$2:$D$100,2,FALSE),FALSE))</f>
        <v>ISD 27 - West of NASA Parkway (I-45 Area)</v>
      </c>
      <c r="BH43" t="str">
        <f>IF($C43=-1,-1,VLOOKUP($C43,'HCAD Process'!$D$5:$CZ$504,VLOOKUP(BH$4,'Table Name'!$C$2:$D$100,2,FALSE),FALSE))</f>
        <v>9953.01</v>
      </c>
      <c r="BI43" t="str">
        <f>IF($C43=-1,-1,VLOOKUP($C43,'HCAD Process'!$D$5:$CZ$504,VLOOKUP(BI$4,'Table Name'!$C$2:$D$100,2,FALSE),FALSE))</f>
        <v>0</v>
      </c>
      <c r="BJ43" t="str">
        <f>IF($C43=-1,-1,VLOOKUP($C43,'HCAD Process'!$D$5:$CZ$504,VLOOKUP(BJ$4,'Table Name'!$C$2:$D$100,2,FALSE),FALSE))</f>
        <v>27</v>
      </c>
      <c r="BK43" t="str">
        <f>IF($C43=-1,-1,VLOOKUP($C43,'HCAD Process'!$D$5:$CZ$504,VLOOKUP(BK$4,'Table Name'!$C$2:$D$100,2,FALSE),FALSE))</f>
        <v>5948B</v>
      </c>
      <c r="BL43" t="str">
        <f>IF($C43=-1,-1,VLOOKUP($C43,'HCAD Process'!$D$5:$CZ$504,VLOOKUP(BL$4,'Table Name'!$C$2:$D$100,2,FALSE),FALSE))</f>
        <v>618S</v>
      </c>
      <c r="BM43" t="str">
        <f>IF($C43=-1,-1,VLOOKUP($C43,'HCAD Process'!$D$5:$CZ$504,VLOOKUP(BM$4,'Table Name'!$C$2:$D$100,2,FALSE),FALSE))</f>
        <v>027 040 041 042 043 044 084</v>
      </c>
      <c r="BN43" t="str">
        <f>IF($C43=-1,-1,VLOOKUP($C43,'HCAD Process'!$D$5:$CZ$504,VLOOKUP(BN$4,'Table Name'!$C$2:$D$100,2,FALSE),FALSE))</f>
        <v>Real, Commercial</v>
      </c>
      <c r="BO43" t="str">
        <f>IF($C43=-1,-1,VLOOKUP($C43,'HCAD Process'!$D$5:$CZ$504,VLOOKUP(BO$4,'Table Name'!$C$2:$D$100,2,FALSE),FALSE))</f>
        <v>F1</v>
      </c>
      <c r="BP43" t="str">
        <f>IF($C43=-1,-1,VLOOKUP($C43,'HCAD Process'!$D$5:$CZ$504,VLOOKUP(BP$4,'Table Name'!$C$2:$D$100,2,FALSE),FALSE))</f>
        <v>Real, Commercial</v>
      </c>
      <c r="BQ43" t="str">
        <f>IF($C43=-1,-1,VLOOKUP($C43,'HCAD Process'!$D$5:$CZ$504,VLOOKUP(BQ$4,'Table Name'!$C$2:$D$100,2,FALSE),FALSE))</f>
        <v>Fast Food</v>
      </c>
      <c r="BR43" t="str">
        <f>IF($C43=-1,-1,VLOOKUP($C43,'HCAD Process'!$D$5:$CZ$504,VLOOKUP(BR$4,'Table Name'!$C$2:$D$100,2,FALSE),FALSE))</f>
        <v>Fast Food Restaurant</v>
      </c>
      <c r="BS43" t="str">
        <f>IF($C43=-1,-1,VLOOKUP($C43,'HCAD Process'!$D$5:$CZ$504,VLOOKUP(BS$4,'Table Name'!$C$2:$D$100,2,FALSE),FALSE))</f>
        <v>8001</v>
      </c>
      <c r="BT43" t="str">
        <f>IF($C43=-1,-1,VLOOKUP($C43,'HCAD Process'!$D$5:$CZ$504,VLOOKUP(BT$4,'Table Name'!$C$2:$D$100,2,FALSE),FALSE))</f>
        <v>Land Neighborhood Section 1</v>
      </c>
      <c r="BU43">
        <f>IF($C43=-1,-1,VLOOKUP($C43,'HCAD Process'!$D$5:$CZ$504,VLOOKUP(BU$4,'Table Name'!$C$2:$D$100,2,FALSE),FALSE))</f>
        <v>30000</v>
      </c>
      <c r="BV43" t="str">
        <f>IF($C43=-1,-1,VLOOKUP($C43,'HCAD Process'!$D$5:$CZ$504,VLOOKUP(BV$4,'Table Name'!$C$2:$D$100,2,FALSE),FALSE))</f>
        <v>SF</v>
      </c>
      <c r="BW43" t="str">
        <f>IF($C43=-1,-1,VLOOKUP($C43,'HCAD Process'!$D$5:$CZ$504,VLOOKUP(BW$4,'Table Name'!$C$2:$D$100,2,FALSE),FALSE))</f>
        <v>1.0000</v>
      </c>
      <c r="BX43" t="str">
        <f>IF($C43=-1,-1,VLOOKUP($C43,'HCAD Process'!$D$5:$CZ$504,VLOOKUP(BX$4,'Table Name'!$C$2:$D$100,2,FALSE),FALSE))</f>
        <v>1.0000</v>
      </c>
      <c r="BY43" t="str">
        <f>IF($C43=-1,-1,VLOOKUP($C43,'HCAD Process'!$D$5:$CZ$504,VLOOKUP(BY$4,'Table Name'!$C$2:$D$100,2,FALSE),FALSE))</f>
        <v>1.0000</v>
      </c>
      <c r="BZ43" t="str">
        <f>IF($C43=-1,-1,VLOOKUP($C43,'HCAD Process'!$D$5:$CZ$504,VLOOKUP(BZ$4,'Table Name'!$C$2:$D$100,2,FALSE),FALSE))</f>
        <v>1.0000</v>
      </c>
      <c r="CA43">
        <f>IF($C43=-1,-1,VLOOKUP($C43,'HCAD Process'!$D$5:$CZ$504,VLOOKUP(CA$4,'Table Name'!$C$2:$D$100,2,FALSE),FALSE))</f>
        <v>20</v>
      </c>
      <c r="CB43">
        <f>IF($C43=-1,-1,VLOOKUP($C43,'HCAD Process'!$D$5:$CZ$504,VLOOKUP(CB$4,'Table Name'!$C$2:$D$100,2,FALSE),FALSE))</f>
        <v>20</v>
      </c>
      <c r="CC43">
        <f>IF($C43=-1,-1,VLOOKUP($C43,'HCAD Process'!$D$5:$CZ$504,VLOOKUP(CC$4,'Table Name'!$C$2:$D$100,2,FALSE),FALSE))</f>
        <v>600000</v>
      </c>
      <c r="CD43">
        <f>IF($C43=-1,-1,VLOOKUP($C43,'HCAD Process'!$D$5:$CZ$504,VLOOKUP(CD$4,'Table Name'!$C$2:$D$100,2,FALSE),FALSE))</f>
        <v>-1</v>
      </c>
      <c r="CE43" t="str">
        <f>IF($C43=-1,-1,VLOOKUP($C43,'HCAD Process'!$D$5:$CZ$504,VLOOKUP(CE$4,'Table Name'!$C$2:$D$100,2,FALSE),FALSE))</f>
        <v>03617500000211</v>
      </c>
    </row>
    <row r="44" spans="2:83" x14ac:dyDescent="0.25">
      <c r="B44">
        <f t="shared" si="0"/>
        <v>40</v>
      </c>
      <c r="C44" t="str">
        <f t="array" ref="C44">IF(ISERROR(INDEX('HCAD Process'!CF$5:CF$504,MATCH(0,COUNTIF(C$4:C43,'HCAD Process'!CF$5:CF$504)+('HCAD Process'!CF$5:CF$504=-1),0))),-1,INDEX('HCAD Process'!CF$5:CF$504,MATCH(0,COUNTIF(C$4:C43,'HCAD Process'!CF$5:CF$504)+('HCAD Process'!CF$5:CF$504=-1),0)))</f>
        <v>03705802301341</v>
      </c>
      <c r="D44" t="str">
        <f>IF($C44=-1,-1,VLOOKUP($C44,'HCAD Process'!$D$5:$CZ$504,VLOOKUP(D$4,'Table Name'!$C$2:$D$100,2,FALSE),FALSE))</f>
        <v>0370580230134</v>
      </c>
      <c r="E44" t="str">
        <f>IF($C44=-1,-1,VLOOKUP($C44,'HCAD Process'!$D$5:$CZ$504,VLOOKUP(E$4,'Table Name'!$C$2:$D$100,2,FALSE),FALSE))</f>
        <v>03/12/2014</v>
      </c>
      <c r="F44" t="str">
        <f>IF($C44=-1,-1,VLOOKUP($C44,'HCAD Process'!$D$5:$CZ$504,VLOOKUP(F$4,'Table Name'!$C$2:$D$100,2,FALSE),FALSE))</f>
        <v>KOL PROPERTIES LLC</v>
      </c>
      <c r="G44">
        <f>IF($C44=-1,-1,VLOOKUP($C44,'HCAD Process'!$D$5:$CZ$504,VLOOKUP(G$4,'Table Name'!$C$2:$D$100,2,FALSE),FALSE))</f>
        <v>0</v>
      </c>
      <c r="H44" t="str">
        <f>IF($C44=-1,-1,VLOOKUP($C44,'HCAD Process'!$D$5:$CZ$504,VLOOKUP(H$4,'Table Name'!$C$2:$D$100,2,FALSE),FALSE))</f>
        <v>Kol</v>
      </c>
      <c r="I44" t="str">
        <f>IF($C44=-1,-1,VLOOKUP($C44,'HCAD Process'!$D$5:$CZ$504,VLOOKUP(I$4,'Table Name'!$C$2:$D$100,2,FALSE),FALSE))</f>
        <v>6503 ATWELL DR</v>
      </c>
      <c r="J44" t="str">
        <f>IF($C44=-1,-1,VLOOKUP($C44,'HCAD Process'!$D$5:$CZ$504,VLOOKUP(J$4,'Table Name'!$C$2:$D$100,2,FALSE),FALSE))</f>
        <v>HOUSTON</v>
      </c>
      <c r="K44" t="str">
        <f>IF($C44=-1,-1,VLOOKUP($C44,'HCAD Process'!$D$5:$CZ$504,VLOOKUP(K$4,'Table Name'!$C$2:$D$100,2,FALSE),FALSE))</f>
        <v>77081</v>
      </c>
      <c r="L44">
        <f>IF($C44=-1,-1,VLOOKUP($C44,'HCAD Process'!$D$5:$CZ$504,VLOOKUP(L$4,'Table Name'!$C$2:$D$100,2,FALSE),FALSE))</f>
        <v>217672</v>
      </c>
      <c r="M44">
        <f>IF($C44=-1,-1,VLOOKUP($C44,'HCAD Process'!$D$5:$CZ$504,VLOOKUP(M$4,'Table Name'!$C$2:$D$100,2,FALSE),FALSE))</f>
        <v>218435</v>
      </c>
      <c r="N44">
        <f>IF($C44=-1,-1,VLOOKUP($C44,'HCAD Process'!$D$5:$CZ$504,VLOOKUP(N$4,'Table Name'!$C$2:$D$100,2,FALSE),FALSE))</f>
        <v>217672</v>
      </c>
      <c r="O44">
        <f>IF($C44=-1,-1,VLOOKUP($C44,'HCAD Process'!$D$5:$CZ$504,VLOOKUP(O$4,'Table Name'!$C$2:$D$100,2,FALSE),FALSE))</f>
        <v>0</v>
      </c>
      <c r="P44" t="e">
        <f>IF($C44=-1,-1,VLOOKUP($C44,'HCAD Process'!$D$5:$CZ$504,VLOOKUP(P$4,'Table Name'!$C$2:$D$100,2,FALSE),FALSE))</f>
        <v>#REF!</v>
      </c>
      <c r="Q44" t="str">
        <f>IF($C44=-1,-1,VLOOKUP($C44,'HCAD Process'!$D$5:$CZ$504,VLOOKUP(Q$4,'Table Name'!$C$2:$D$100,2,FALSE),FALSE))</f>
        <v>COMMERCIAL</v>
      </c>
      <c r="R44" t="str">
        <f>IF($C44=-1,-1,VLOOKUP($C44,'HCAD Process'!$D$5:$CZ$504,VLOOKUP(R$4,'Table Name'!$C$2:$D$100,2,FALSE),FALSE))</f>
        <v>1</v>
      </c>
      <c r="S44" t="str">
        <f>IF($C44=-1,-1,VLOOKUP($C44,'HCAD Process'!$D$5:$CZ$504,VLOOKUP(S$4,'Table Name'!$C$2:$D$100,2,FALSE),FALSE))</f>
        <v>4399</v>
      </c>
      <c r="T44" t="str">
        <f>IF($C44=-1,-1,VLOOKUP($C44,'HCAD Process'!$D$5:$CZ$504,VLOOKUP(T$4,'Table Name'!$C$2:$D$100,2,FALSE),FALSE))</f>
        <v>8454</v>
      </c>
      <c r="U44" t="str">
        <f>IF($C44=-1,-1,VLOOKUP($C44,'HCAD Process'!$D$5:$CZ$504,VLOOKUP(U$4,'Table Name'!$C$2:$D$100,2,FALSE),FALSE))</f>
        <v>S</v>
      </c>
      <c r="V44" t="str">
        <f>IF($C44=-1,-1,VLOOKUP($C44,'HCAD Process'!$D$5:$CZ$504,VLOOKUP(V$4,'Table Name'!$C$2:$D$100,2,FALSE),FALSE))</f>
        <v>Open Steel Skeleton</v>
      </c>
      <c r="W44">
        <f>IF($C44=-1,-1,VLOOKUP($C44,'HCAD Process'!$D$5:$CZ$504,VLOOKUP(W$4,'Table Name'!$C$2:$D$100,2,FALSE),FALSE))</f>
        <v>8852</v>
      </c>
      <c r="X44">
        <f>IF($C44=-1,-1,VLOOKUP($C44,'HCAD Process'!$D$5:$CZ$504,VLOOKUP(X$4,'Table Name'!$C$2:$D$100,2,FALSE),FALSE))</f>
        <v>0</v>
      </c>
      <c r="Y44">
        <f>IF($C44=-1,-1,VLOOKUP($C44,'HCAD Process'!$D$5:$CZ$504,VLOOKUP(Y$4,'Table Name'!$C$2:$D$100,2,FALSE),FALSE))</f>
        <v>72260</v>
      </c>
      <c r="Z44">
        <f>IF($C44=-1,-1,VLOOKUP($C44,'HCAD Process'!$D$5:$CZ$504,VLOOKUP(Z$4,'Table Name'!$C$2:$D$100,2,FALSE),FALSE))</f>
        <v>0</v>
      </c>
      <c r="AA44" t="str">
        <f>IF($C44=-1,-1,VLOOKUP($C44,'HCAD Process'!$D$5:$CZ$504,VLOOKUP(AA$4,'Table Name'!$C$2:$D$100,2,FALSE),FALSE))</f>
        <v>.877500</v>
      </c>
      <c r="AB44" t="str">
        <f>IF($C44=-1,-1,VLOOKUP($C44,'HCAD Process'!$D$5:$CZ$504,VLOOKUP(AB$4,'Table Name'!$C$2:$D$100,2,FALSE),FALSE))</f>
        <v>C</v>
      </c>
      <c r="AC44" t="str">
        <f>IF($C44=-1,-1,VLOOKUP($C44,'HCAD Process'!$D$5:$CZ$504,VLOOKUP(AC$4,'Table Name'!$C$2:$D$100,2,FALSE),FALSE))</f>
        <v>Average</v>
      </c>
      <c r="AD44" t="str">
        <f>IF($C44=-1,-1,VLOOKUP($C44,'HCAD Process'!$D$5:$CZ$504,VLOOKUP(AD$4,'Table Name'!$C$2:$D$100,2,FALSE),FALSE))</f>
        <v>1965</v>
      </c>
      <c r="AE44" t="str">
        <f>IF($C44=-1,-1,VLOOKUP($C44,'HCAD Process'!$D$5:$CZ$504,VLOOKUP(AE$4,'Table Name'!$C$2:$D$100,2,FALSE),FALSE))</f>
        <v>1965</v>
      </c>
      <c r="AF44" t="str">
        <f>IF($C44=-1,-1,VLOOKUP($C44,'HCAD Process'!$D$5:$CZ$504,VLOOKUP(AF$4,'Table Name'!$C$2:$D$100,2,FALSE),FALSE))</f>
        <v>0</v>
      </c>
      <c r="AG44" t="str">
        <f>IF($C44=-1,-1,VLOOKUP($C44,'HCAD Process'!$D$5:$CZ$504,VLOOKUP(AG$4,'Table Name'!$C$2:$D$100,2,FALSE),FALSE))</f>
        <v>1966</v>
      </c>
      <c r="AH44" t="str">
        <f>IF($C44=-1,-1,VLOOKUP($C44,'HCAD Process'!$D$5:$CZ$504,VLOOKUP(AH$4,'Table Name'!$C$2:$D$100,2,FALSE),FALSE))</f>
        <v>MAS</v>
      </c>
      <c r="AI44" t="str">
        <f>IF($C44=-1,-1,VLOOKUP($C44,'HCAD Process'!$D$5:$CZ$504,VLOOKUP(AI$4,'Table Name'!$C$2:$D$100,2,FALSE),FALSE))</f>
        <v>01/01/2004</v>
      </c>
      <c r="AJ44">
        <f>IF($C44=-1,-1,VLOOKUP($C44,'HCAD Process'!$D$5:$CZ$504,VLOOKUP(AJ$4,'Table Name'!$C$2:$D$100,2,FALSE),FALSE))</f>
        <v>0</v>
      </c>
      <c r="AK44">
        <f>IF($C44=-1,-1,VALUE(VLOOKUP($C44,'HCAD Process'!$D$5:$CZ$504,VLOOKUP(AK$4,'Table Name'!$C$2:$D$100,2,FALSE),FALSE)))</f>
        <v>2000</v>
      </c>
      <c r="AL44">
        <f>IF($C44=-1,-1,VLOOKUP($C44,'HCAD Process'!$D$5:$CZ$504,VLOOKUP(AL$4,'Table Name'!$C$2:$D$100,2,FALSE),FALSE))</f>
        <v>2000</v>
      </c>
      <c r="AM44">
        <f>IF($C44=-1,-1,VLOOKUP($C44,'HCAD Process'!$D$5:$CZ$504,VLOOKUP(AM$4,'Table Name'!$C$2:$D$100,2,FALSE),FALSE))</f>
        <v>0</v>
      </c>
      <c r="AN44">
        <f>IF($C44=-1,-1,VLOOKUP($C44,'HCAD Process'!$D$5:$CZ$504,VLOOKUP(AN$4,'Table Name'!$C$2:$D$100,2,FALSE),FALSE))</f>
        <v>0</v>
      </c>
      <c r="AO44">
        <f>IF($C44=-1,-1,VLOOKUP($C44,'HCAD Process'!$D$5:$CZ$504,VLOOKUP(AO$4,'Table Name'!$C$2:$D$100,2,FALSE),FALSE))</f>
        <v>0</v>
      </c>
      <c r="AP44">
        <f>IF($C44=-1,-1,VLOOKUP($C44,'HCAD Process'!$D$5:$CZ$504,VLOOKUP(AP$4,'Table Name'!$C$2:$D$100,2,FALSE),FALSE))</f>
        <v>2000</v>
      </c>
      <c r="AQ44">
        <f>IF($C44=-1,-1,VLOOKUP($C44,'HCAD Process'!$D$5:$CZ$504,VLOOKUP(AQ$4,'Table Name'!$C$2:$D$100,2,FALSE),FALSE))</f>
        <v>180</v>
      </c>
      <c r="AR44">
        <f>IF($C44=-1,-1,VLOOKUP($C44,'HCAD Process'!$D$5:$CZ$504,VLOOKUP(AR$4,'Table Name'!$C$2:$D$100,2,FALSE),FALSE))</f>
        <v>1</v>
      </c>
      <c r="AS44">
        <f>IF($C44=-1,-1,VLOOKUP($C44,'HCAD Process'!$D$5:$CZ$504,VLOOKUP(AS$4,'Table Name'!$C$2:$D$100,2,FALSE),FALSE))</f>
        <v>0</v>
      </c>
      <c r="AT44">
        <f>IF($C44=-1,-1,VLOOKUP($C44,'HCAD Process'!$D$5:$CZ$504,VLOOKUP(AT$4,'Table Name'!$C$2:$D$100,2,FALSE),FALSE))</f>
        <v>0</v>
      </c>
      <c r="AU44">
        <f>IF($C44=-1,-1,VLOOKUP($C44,'HCAD Process'!$D$5:$CZ$504,VLOOKUP(AU$4,'Table Name'!$C$2:$D$100,2,FALSE),FALSE))</f>
        <v>0</v>
      </c>
      <c r="AV44">
        <f>IF($C44=-1,-1,VLOOKUP($C44,'HCAD Process'!$D$5:$CZ$504,VLOOKUP(AV$4,'Table Name'!$C$2:$D$100,2,FALSE),FALSE))</f>
        <v>0</v>
      </c>
      <c r="AW44">
        <f>IF($C44=-1,-1,VLOOKUP($C44,'HCAD Process'!$D$5:$CZ$504,VLOOKUP(AW$4,'Table Name'!$C$2:$D$100,2,FALSE),FALSE))</f>
        <v>0</v>
      </c>
      <c r="AX44">
        <f>IF($C44=-1,-1,VLOOKUP($C44,'HCAD Process'!$D$5:$CZ$504,VLOOKUP(AX$4,'Table Name'!$C$2:$D$100,2,FALSE),FALSE))</f>
        <v>0</v>
      </c>
      <c r="AY44">
        <f>IF($C44=-1,-1,VLOOKUP($C44,'HCAD Process'!$D$5:$CZ$504,VLOOKUP(AY$4,'Table Name'!$C$2:$D$100,2,FALSE),FALSE))</f>
        <v>0</v>
      </c>
      <c r="AZ44">
        <f>IF($C44=-1,-1,VLOOKUP($C44,'HCAD Process'!$D$5:$CZ$504,VLOOKUP(AZ$4,'Table Name'!$C$2:$D$100,2,FALSE),FALSE))</f>
        <v>0</v>
      </c>
      <c r="BA44" t="str">
        <f>IF($C44=-1,-1,VLOOKUP($C44,'HCAD Process'!$D$5:$CZ$504,VLOOKUP(BA$4,'Table Name'!$C$2:$D$100,2,FALSE),FALSE))</f>
        <v>5</v>
      </c>
      <c r="BB44" t="str">
        <f>IF($C44=-1,-1,VLOOKUP($C44,'HCAD Process'!$D$5:$CZ$504,VLOOKUP(BB$4,'Table Name'!$C$2:$D$100,2,FALSE),FALSE))</f>
        <v>TR 7D BLK 23</v>
      </c>
      <c r="BC44" t="str">
        <f>IF($C44=-1,-1,VLOOKUP($C44,'HCAD Process'!$D$5:$CZ$504,VLOOKUP(BC$4,'Table Name'!$C$2:$D$100,2,FALSE),FALSE))</f>
        <v>WESTMORELAND FARMS</v>
      </c>
      <c r="BD44" t="str">
        <f>IF($C44=-1,-1,VLOOKUP($C44,'HCAD Process'!$D$5:$CZ$504,VLOOKUP(BD$4,'Table Name'!$C$2:$D$100,2,FALSE),FALSE))</f>
        <v>6005</v>
      </c>
      <c r="BE44" t="str">
        <f>IF($C44=-1,-1,VLOOKUP($C44,'HCAD Process'!$D$5:$CZ$504,VLOOKUP(BE$4,'Table Name'!$C$2:$D$100,2,FALSE),FALSE))</f>
        <v>Near Southwest</v>
      </c>
      <c r="BF44" t="str">
        <f>IF($C44=-1,-1,VLOOKUP($C44,'HCAD Process'!$D$5:$CZ$504,VLOOKUP(BF$4,'Table Name'!$C$2:$D$100,2,FALSE),FALSE))</f>
        <v>102</v>
      </c>
      <c r="BG44" t="str">
        <f>IF($C44=-1,-1,VLOOKUP($C44,'HCAD Process'!$D$5:$CZ$504,VLOOKUP(BG$4,'Table Name'!$C$2:$D$100,2,FALSE),FALSE))</f>
        <v>1A Sharpstown Area</v>
      </c>
      <c r="BH44" t="str">
        <f>IF($C44=-1,-1,VLOOKUP($C44,'HCAD Process'!$D$5:$CZ$504,VLOOKUP(BH$4,'Table Name'!$C$2:$D$100,2,FALSE),FALSE))</f>
        <v>5907.00</v>
      </c>
      <c r="BI44" t="str">
        <f>IF($C44=-1,-1,VLOOKUP($C44,'HCAD Process'!$D$5:$CZ$504,VLOOKUP(BI$4,'Table Name'!$C$2:$D$100,2,FALSE),FALSE))</f>
        <v>0</v>
      </c>
      <c r="BJ44" t="str">
        <f>IF($C44=-1,-1,VLOOKUP($C44,'HCAD Process'!$D$5:$CZ$504,VLOOKUP(BJ$4,'Table Name'!$C$2:$D$100,2,FALSE),FALSE))</f>
        <v>01</v>
      </c>
      <c r="BK44" t="str">
        <f>IF($C44=-1,-1,VLOOKUP($C44,'HCAD Process'!$D$5:$CZ$504,VLOOKUP(BK$4,'Table Name'!$C$2:$D$100,2,FALSE),FALSE))</f>
        <v>5155C</v>
      </c>
      <c r="BL44" t="str">
        <f>IF($C44=-1,-1,VLOOKUP($C44,'HCAD Process'!$D$5:$CZ$504,VLOOKUP(BL$4,'Table Name'!$C$2:$D$100,2,FALSE),FALSE))</f>
        <v>531F</v>
      </c>
      <c r="BM44" t="str">
        <f>IF($C44=-1,-1,VLOOKUP($C44,'HCAD Process'!$D$5:$CZ$504,VLOOKUP(BM$4,'Table Name'!$C$2:$D$100,2,FALSE),FALSE))</f>
        <v>001 040 041 042 043 044 048 061 928</v>
      </c>
      <c r="BN44" t="str">
        <f>IF($C44=-1,-1,VLOOKUP($C44,'HCAD Process'!$D$5:$CZ$504,VLOOKUP(BN$4,'Table Name'!$C$2:$D$100,2,FALSE),FALSE))</f>
        <v>Real, Commercial</v>
      </c>
      <c r="BO44" t="str">
        <f>IF($C44=-1,-1,VLOOKUP($C44,'HCAD Process'!$D$5:$CZ$504,VLOOKUP(BO$4,'Table Name'!$C$2:$D$100,2,FALSE),FALSE))</f>
        <v>F1</v>
      </c>
      <c r="BP44" t="str">
        <f>IF($C44=-1,-1,VLOOKUP($C44,'HCAD Process'!$D$5:$CZ$504,VLOOKUP(BP$4,'Table Name'!$C$2:$D$100,2,FALSE),FALSE))</f>
        <v>Real, Commercial</v>
      </c>
      <c r="BQ44" t="str">
        <f>IF($C44=-1,-1,VLOOKUP($C44,'HCAD Process'!$D$5:$CZ$504,VLOOKUP(BQ$4,'Table Name'!$C$2:$D$100,2,FALSE),FALSE))</f>
        <v>Warehouse - Metallic</v>
      </c>
      <c r="BR44" t="str">
        <f>IF($C44=-1,-1,VLOOKUP($C44,'HCAD Process'!$D$5:$CZ$504,VLOOKUP(BR$4,'Table Name'!$C$2:$D$100,2,FALSE),FALSE))</f>
        <v>Shell, Industrial</v>
      </c>
      <c r="BS44" t="str">
        <f>IF($C44=-1,-1,VLOOKUP($C44,'HCAD Process'!$D$5:$CZ$504,VLOOKUP(BS$4,'Table Name'!$C$2:$D$100,2,FALSE),FALSE))</f>
        <v>8004</v>
      </c>
      <c r="BT44" t="str">
        <f>IF($C44=-1,-1,VLOOKUP($C44,'HCAD Process'!$D$5:$CZ$504,VLOOKUP(BT$4,'Table Name'!$C$2:$D$100,2,FALSE),FALSE))</f>
        <v>Land Neighborhood Section 4</v>
      </c>
      <c r="BU44">
        <f>IF($C44=-1,-1,VLOOKUP($C44,'HCAD Process'!$D$5:$CZ$504,VLOOKUP(BU$4,'Table Name'!$C$2:$D$100,2,FALSE),FALSE))</f>
        <v>15250</v>
      </c>
      <c r="BV44" t="str">
        <f>IF($C44=-1,-1,VLOOKUP($C44,'HCAD Process'!$D$5:$CZ$504,VLOOKUP(BV$4,'Table Name'!$C$2:$D$100,2,FALSE),FALSE))</f>
        <v>SF</v>
      </c>
      <c r="BW44" t="str">
        <f>IF($C44=-1,-1,VLOOKUP($C44,'HCAD Process'!$D$5:$CZ$504,VLOOKUP(BW$4,'Table Name'!$C$2:$D$100,2,FALSE),FALSE))</f>
        <v>1.0000</v>
      </c>
      <c r="BX44" t="str">
        <f>IF($C44=-1,-1,VLOOKUP($C44,'HCAD Process'!$D$5:$CZ$504,VLOOKUP(BX$4,'Table Name'!$C$2:$D$100,2,FALSE),FALSE))</f>
        <v>1.0000</v>
      </c>
      <c r="BY44" t="str">
        <f>IF($C44=-1,-1,VLOOKUP($C44,'HCAD Process'!$D$5:$CZ$504,VLOOKUP(BY$4,'Table Name'!$C$2:$D$100,2,FALSE),FALSE))</f>
        <v>1.0000</v>
      </c>
      <c r="BZ44" t="str">
        <f>IF($C44=-1,-1,VLOOKUP($C44,'HCAD Process'!$D$5:$CZ$504,VLOOKUP(BZ$4,'Table Name'!$C$2:$D$100,2,FALSE),FALSE))</f>
        <v>1.0000</v>
      </c>
      <c r="CA44">
        <f>IF($C44=-1,-1,VLOOKUP($C44,'HCAD Process'!$D$5:$CZ$504,VLOOKUP(CA$4,'Table Name'!$C$2:$D$100,2,FALSE),FALSE))</f>
        <v>12</v>
      </c>
      <c r="CB44">
        <f>IF($C44=-1,-1,VLOOKUP($C44,'HCAD Process'!$D$5:$CZ$504,VLOOKUP(CB$4,'Table Name'!$C$2:$D$100,2,FALSE),FALSE))</f>
        <v>12</v>
      </c>
      <c r="CC44">
        <f>IF($C44=-1,-1,VLOOKUP($C44,'HCAD Process'!$D$5:$CZ$504,VLOOKUP(CC$4,'Table Name'!$C$2:$D$100,2,FALSE),FALSE))</f>
        <v>183000</v>
      </c>
      <c r="CD44">
        <f>IF($C44=-1,-1,VLOOKUP($C44,'HCAD Process'!$D$5:$CZ$504,VLOOKUP(CD$4,'Table Name'!$C$2:$D$100,2,FALSE),FALSE))</f>
        <v>-1</v>
      </c>
      <c r="CE44" t="str">
        <f>IF($C44=-1,-1,VLOOKUP($C44,'HCAD Process'!$D$5:$CZ$504,VLOOKUP(CE$4,'Table Name'!$C$2:$D$100,2,FALSE),FALSE))</f>
        <v>03705802301341</v>
      </c>
    </row>
    <row r="45" spans="2:83" x14ac:dyDescent="0.25">
      <c r="B45">
        <f t="shared" si="0"/>
        <v>41</v>
      </c>
      <c r="C45" t="str">
        <f t="array" ref="C45">IF(ISERROR(INDEX('HCAD Process'!CF$5:CF$504,MATCH(0,COUNTIF(C$4:C44,'HCAD Process'!CF$5:CF$504)+('HCAD Process'!CF$5:CF$504=-1),0))),-1,INDEX('HCAD Process'!CF$5:CF$504,MATCH(0,COUNTIF(C$4:C44,'HCAD Process'!CF$5:CF$504)+('HCAD Process'!CF$5:CF$504=-1),0)))</f>
        <v>03705802301342</v>
      </c>
      <c r="D45" t="str">
        <f>IF($C45=-1,-1,VLOOKUP($C45,'HCAD Process'!$D$5:$CZ$504,VLOOKUP(D$4,'Table Name'!$C$2:$D$100,2,FALSE),FALSE))</f>
        <v>0370580230134</v>
      </c>
      <c r="E45" t="str">
        <f>IF($C45=-1,-1,VLOOKUP($C45,'HCAD Process'!$D$5:$CZ$504,VLOOKUP(E$4,'Table Name'!$C$2:$D$100,2,FALSE),FALSE))</f>
        <v>03/12/2014</v>
      </c>
      <c r="F45" t="str">
        <f>IF($C45=-1,-1,VLOOKUP($C45,'HCAD Process'!$D$5:$CZ$504,VLOOKUP(F$4,'Table Name'!$C$2:$D$100,2,FALSE),FALSE))</f>
        <v>KOL PROPERTIES LLC</v>
      </c>
      <c r="G45">
        <f>IF($C45=-1,-1,VLOOKUP($C45,'HCAD Process'!$D$5:$CZ$504,VLOOKUP(G$4,'Table Name'!$C$2:$D$100,2,FALSE),FALSE))</f>
        <v>0</v>
      </c>
      <c r="H45" t="str">
        <f>IF($C45=-1,-1,VLOOKUP($C45,'HCAD Process'!$D$5:$CZ$504,VLOOKUP(H$4,'Table Name'!$C$2:$D$100,2,FALSE),FALSE))</f>
        <v>Kol</v>
      </c>
      <c r="I45" t="str">
        <f>IF($C45=-1,-1,VLOOKUP($C45,'HCAD Process'!$D$5:$CZ$504,VLOOKUP(I$4,'Table Name'!$C$2:$D$100,2,FALSE),FALSE))</f>
        <v>6503 ATWELL DR</v>
      </c>
      <c r="J45" t="str">
        <f>IF($C45=-1,-1,VLOOKUP($C45,'HCAD Process'!$D$5:$CZ$504,VLOOKUP(J$4,'Table Name'!$C$2:$D$100,2,FALSE),FALSE))</f>
        <v>HOUSTON</v>
      </c>
      <c r="K45" t="str">
        <f>IF($C45=-1,-1,VLOOKUP($C45,'HCAD Process'!$D$5:$CZ$504,VLOOKUP(K$4,'Table Name'!$C$2:$D$100,2,FALSE),FALSE))</f>
        <v>77081</v>
      </c>
      <c r="L45">
        <f>IF($C45=-1,-1,VLOOKUP($C45,'HCAD Process'!$D$5:$CZ$504,VLOOKUP(L$4,'Table Name'!$C$2:$D$100,2,FALSE),FALSE))</f>
        <v>217672</v>
      </c>
      <c r="M45">
        <f>IF($C45=-1,-1,VLOOKUP($C45,'HCAD Process'!$D$5:$CZ$504,VLOOKUP(M$4,'Table Name'!$C$2:$D$100,2,FALSE),FALSE))</f>
        <v>218435</v>
      </c>
      <c r="N45">
        <f>IF($C45=-1,-1,VLOOKUP($C45,'HCAD Process'!$D$5:$CZ$504,VLOOKUP(N$4,'Table Name'!$C$2:$D$100,2,FALSE),FALSE))</f>
        <v>217672</v>
      </c>
      <c r="O45">
        <f>IF($C45=-1,-1,VLOOKUP($C45,'HCAD Process'!$D$5:$CZ$504,VLOOKUP(O$4,'Table Name'!$C$2:$D$100,2,FALSE),FALSE))</f>
        <v>0</v>
      </c>
      <c r="P45" t="e">
        <f>IF($C45=-1,-1,VLOOKUP($C45,'HCAD Process'!$D$5:$CZ$504,VLOOKUP(P$4,'Table Name'!$C$2:$D$100,2,FALSE),FALSE))</f>
        <v>#REF!</v>
      </c>
      <c r="Q45" t="str">
        <f>IF($C45=-1,-1,VLOOKUP($C45,'HCAD Process'!$D$5:$CZ$504,VLOOKUP(Q$4,'Table Name'!$C$2:$D$100,2,FALSE),FALSE))</f>
        <v>COMMERCIAL</v>
      </c>
      <c r="R45" t="str">
        <f>IF($C45=-1,-1,VLOOKUP($C45,'HCAD Process'!$D$5:$CZ$504,VLOOKUP(R$4,'Table Name'!$C$2:$D$100,2,FALSE),FALSE))</f>
        <v>2</v>
      </c>
      <c r="S45" t="str">
        <f>IF($C45=-1,-1,VLOOKUP($C45,'HCAD Process'!$D$5:$CZ$504,VLOOKUP(S$4,'Table Name'!$C$2:$D$100,2,FALSE),FALSE))</f>
        <v>4399</v>
      </c>
      <c r="T45" t="str">
        <f>IF($C45=-1,-1,VLOOKUP($C45,'HCAD Process'!$D$5:$CZ$504,VLOOKUP(T$4,'Table Name'!$C$2:$D$100,2,FALSE),FALSE))</f>
        <v>8454</v>
      </c>
      <c r="U45" t="str">
        <f>IF($C45=-1,-1,VLOOKUP($C45,'HCAD Process'!$D$5:$CZ$504,VLOOKUP(U$4,'Table Name'!$C$2:$D$100,2,FALSE),FALSE))</f>
        <v>S</v>
      </c>
      <c r="V45" t="str">
        <f>IF($C45=-1,-1,VLOOKUP($C45,'HCAD Process'!$D$5:$CZ$504,VLOOKUP(V$4,'Table Name'!$C$2:$D$100,2,FALSE),FALSE))</f>
        <v>Open Steel Skeleton</v>
      </c>
      <c r="W45">
        <f>IF($C45=-1,-1,VLOOKUP($C45,'HCAD Process'!$D$5:$CZ$504,VLOOKUP(W$4,'Table Name'!$C$2:$D$100,2,FALSE),FALSE))</f>
        <v>8441</v>
      </c>
      <c r="X45">
        <f>IF($C45=-1,-1,VLOOKUP($C45,'HCAD Process'!$D$5:$CZ$504,VLOOKUP(X$4,'Table Name'!$C$2:$D$100,2,FALSE),FALSE))</f>
        <v>0</v>
      </c>
      <c r="Y45">
        <f>IF($C45=-1,-1,VLOOKUP($C45,'HCAD Process'!$D$5:$CZ$504,VLOOKUP(Y$4,'Table Name'!$C$2:$D$100,2,FALSE),FALSE))</f>
        <v>65034</v>
      </c>
      <c r="Z45">
        <f>IF($C45=-1,-1,VLOOKUP($C45,'HCAD Process'!$D$5:$CZ$504,VLOOKUP(Z$4,'Table Name'!$C$2:$D$100,2,FALSE),FALSE))</f>
        <v>0</v>
      </c>
      <c r="AA45" t="str">
        <f>IF($C45=-1,-1,VLOOKUP($C45,'HCAD Process'!$D$5:$CZ$504,VLOOKUP(AA$4,'Table Name'!$C$2:$D$100,2,FALSE),FALSE))</f>
        <v>.870200</v>
      </c>
      <c r="AB45" t="str">
        <f>IF($C45=-1,-1,VLOOKUP($C45,'HCAD Process'!$D$5:$CZ$504,VLOOKUP(AB$4,'Table Name'!$C$2:$D$100,2,FALSE),FALSE))</f>
        <v>C</v>
      </c>
      <c r="AC45" t="str">
        <f>IF($C45=-1,-1,VLOOKUP($C45,'HCAD Process'!$D$5:$CZ$504,VLOOKUP(AC$4,'Table Name'!$C$2:$D$100,2,FALSE),FALSE))</f>
        <v>Average</v>
      </c>
      <c r="AD45" t="str">
        <f>IF($C45=-1,-1,VLOOKUP($C45,'HCAD Process'!$D$5:$CZ$504,VLOOKUP(AD$4,'Table Name'!$C$2:$D$100,2,FALSE),FALSE))</f>
        <v>1983</v>
      </c>
      <c r="AE45" t="str">
        <f>IF($C45=-1,-1,VLOOKUP($C45,'HCAD Process'!$D$5:$CZ$504,VLOOKUP(AE$4,'Table Name'!$C$2:$D$100,2,FALSE),FALSE))</f>
        <v>1983</v>
      </c>
      <c r="AF45" t="str">
        <f>IF($C45=-1,-1,VLOOKUP($C45,'HCAD Process'!$D$5:$CZ$504,VLOOKUP(AF$4,'Table Name'!$C$2:$D$100,2,FALSE),FALSE))</f>
        <v>0</v>
      </c>
      <c r="AG45" t="str">
        <f>IF($C45=-1,-1,VLOOKUP($C45,'HCAD Process'!$D$5:$CZ$504,VLOOKUP(AG$4,'Table Name'!$C$2:$D$100,2,FALSE),FALSE))</f>
        <v>1984</v>
      </c>
      <c r="AH45">
        <f>IF($C45=-1,-1,VLOOKUP($C45,'HCAD Process'!$D$5:$CZ$504,VLOOKUP(AH$4,'Table Name'!$C$2:$D$100,2,FALSE),FALSE))</f>
        <v>0</v>
      </c>
      <c r="AI45" t="str">
        <f>IF($C45=-1,-1,VLOOKUP($C45,'HCAD Process'!$D$5:$CZ$504,VLOOKUP(AI$4,'Table Name'!$C$2:$D$100,2,FALSE),FALSE))</f>
        <v>01/01/1997</v>
      </c>
      <c r="AJ45">
        <f>IF($C45=-1,-1,VLOOKUP($C45,'HCAD Process'!$D$5:$CZ$504,VLOOKUP(AJ$4,'Table Name'!$C$2:$D$100,2,FALSE),FALSE))</f>
        <v>0</v>
      </c>
      <c r="AK45">
        <f>IF($C45=-1,-1,VALUE(VLOOKUP($C45,'HCAD Process'!$D$5:$CZ$504,VLOOKUP(AK$4,'Table Name'!$C$2:$D$100,2,FALSE),FALSE)))</f>
        <v>1800</v>
      </c>
      <c r="AL45">
        <f>IF($C45=-1,-1,VLOOKUP($C45,'HCAD Process'!$D$5:$CZ$504,VLOOKUP(AL$4,'Table Name'!$C$2:$D$100,2,FALSE),FALSE))</f>
        <v>3000</v>
      </c>
      <c r="AM45">
        <f>IF($C45=-1,-1,VLOOKUP($C45,'HCAD Process'!$D$5:$CZ$504,VLOOKUP(AM$4,'Table Name'!$C$2:$D$100,2,FALSE),FALSE))</f>
        <v>0</v>
      </c>
      <c r="AN45">
        <f>IF($C45=-1,-1,VLOOKUP($C45,'HCAD Process'!$D$5:$CZ$504,VLOOKUP(AN$4,'Table Name'!$C$2:$D$100,2,FALSE),FALSE))</f>
        <v>0</v>
      </c>
      <c r="AO45">
        <f>IF($C45=-1,-1,VLOOKUP($C45,'HCAD Process'!$D$5:$CZ$504,VLOOKUP(AO$4,'Table Name'!$C$2:$D$100,2,FALSE),FALSE))</f>
        <v>0</v>
      </c>
      <c r="AP45">
        <f>IF($C45=-1,-1,VLOOKUP($C45,'HCAD Process'!$D$5:$CZ$504,VLOOKUP(AP$4,'Table Name'!$C$2:$D$100,2,FALSE),FALSE))</f>
        <v>1800</v>
      </c>
      <c r="AQ45">
        <f>IF($C45=-1,-1,VLOOKUP($C45,'HCAD Process'!$D$5:$CZ$504,VLOOKUP(AQ$4,'Table Name'!$C$2:$D$100,2,FALSE),FALSE))</f>
        <v>180</v>
      </c>
      <c r="AR45">
        <f>IF($C45=-1,-1,VLOOKUP($C45,'HCAD Process'!$D$5:$CZ$504,VLOOKUP(AR$4,'Table Name'!$C$2:$D$100,2,FALSE),FALSE))</f>
        <v>1</v>
      </c>
      <c r="AS45">
        <f>IF($C45=-1,-1,VLOOKUP($C45,'HCAD Process'!$D$5:$CZ$504,VLOOKUP(AS$4,'Table Name'!$C$2:$D$100,2,FALSE),FALSE))</f>
        <v>0</v>
      </c>
      <c r="AT45">
        <f>IF($C45=-1,-1,VLOOKUP($C45,'HCAD Process'!$D$5:$CZ$504,VLOOKUP(AT$4,'Table Name'!$C$2:$D$100,2,FALSE),FALSE))</f>
        <v>0</v>
      </c>
      <c r="AU45">
        <f>IF($C45=-1,-1,VLOOKUP($C45,'HCAD Process'!$D$5:$CZ$504,VLOOKUP(AU$4,'Table Name'!$C$2:$D$100,2,FALSE),FALSE))</f>
        <v>0</v>
      </c>
      <c r="AV45">
        <f>IF($C45=-1,-1,VLOOKUP($C45,'HCAD Process'!$D$5:$CZ$504,VLOOKUP(AV$4,'Table Name'!$C$2:$D$100,2,FALSE),FALSE))</f>
        <v>0</v>
      </c>
      <c r="AW45">
        <f>IF($C45=-1,-1,VLOOKUP($C45,'HCAD Process'!$D$5:$CZ$504,VLOOKUP(AW$4,'Table Name'!$C$2:$D$100,2,FALSE),FALSE))</f>
        <v>0</v>
      </c>
      <c r="AX45">
        <f>IF($C45=-1,-1,VLOOKUP($C45,'HCAD Process'!$D$5:$CZ$504,VLOOKUP(AX$4,'Table Name'!$C$2:$D$100,2,FALSE),FALSE))</f>
        <v>0</v>
      </c>
      <c r="AY45">
        <f>IF($C45=-1,-1,VLOOKUP($C45,'HCAD Process'!$D$5:$CZ$504,VLOOKUP(AY$4,'Table Name'!$C$2:$D$100,2,FALSE),FALSE))</f>
        <v>0</v>
      </c>
      <c r="AZ45">
        <f>IF($C45=-1,-1,VLOOKUP($C45,'HCAD Process'!$D$5:$CZ$504,VLOOKUP(AZ$4,'Table Name'!$C$2:$D$100,2,FALSE),FALSE))</f>
        <v>0</v>
      </c>
      <c r="BA45" t="str">
        <f>IF($C45=-1,-1,VLOOKUP($C45,'HCAD Process'!$D$5:$CZ$504,VLOOKUP(BA$4,'Table Name'!$C$2:$D$100,2,FALSE),FALSE))</f>
        <v>5</v>
      </c>
      <c r="BB45" t="str">
        <f>IF($C45=-1,-1,VLOOKUP($C45,'HCAD Process'!$D$5:$CZ$504,VLOOKUP(BB$4,'Table Name'!$C$2:$D$100,2,FALSE),FALSE))</f>
        <v>TR 7D BLK 23</v>
      </c>
      <c r="BC45" t="str">
        <f>IF($C45=-1,-1,VLOOKUP($C45,'HCAD Process'!$D$5:$CZ$504,VLOOKUP(BC$4,'Table Name'!$C$2:$D$100,2,FALSE),FALSE))</f>
        <v>WESTMORELAND FARMS</v>
      </c>
      <c r="BD45" t="str">
        <f>IF($C45=-1,-1,VLOOKUP($C45,'HCAD Process'!$D$5:$CZ$504,VLOOKUP(BD$4,'Table Name'!$C$2:$D$100,2,FALSE),FALSE))</f>
        <v>6005</v>
      </c>
      <c r="BE45" t="str">
        <f>IF($C45=-1,-1,VLOOKUP($C45,'HCAD Process'!$D$5:$CZ$504,VLOOKUP(BE$4,'Table Name'!$C$2:$D$100,2,FALSE),FALSE))</f>
        <v>Near Southwest</v>
      </c>
      <c r="BF45" t="str">
        <f>IF($C45=-1,-1,VLOOKUP($C45,'HCAD Process'!$D$5:$CZ$504,VLOOKUP(BF$4,'Table Name'!$C$2:$D$100,2,FALSE),FALSE))</f>
        <v>102</v>
      </c>
      <c r="BG45" t="str">
        <f>IF($C45=-1,-1,VLOOKUP($C45,'HCAD Process'!$D$5:$CZ$504,VLOOKUP(BG$4,'Table Name'!$C$2:$D$100,2,FALSE),FALSE))</f>
        <v>1A Sharpstown Area</v>
      </c>
      <c r="BH45" t="str">
        <f>IF($C45=-1,-1,VLOOKUP($C45,'HCAD Process'!$D$5:$CZ$504,VLOOKUP(BH$4,'Table Name'!$C$2:$D$100,2,FALSE),FALSE))</f>
        <v>5907.00</v>
      </c>
      <c r="BI45" t="str">
        <f>IF($C45=-1,-1,VLOOKUP($C45,'HCAD Process'!$D$5:$CZ$504,VLOOKUP(BI$4,'Table Name'!$C$2:$D$100,2,FALSE),FALSE))</f>
        <v>0</v>
      </c>
      <c r="BJ45" t="str">
        <f>IF($C45=-1,-1,VLOOKUP($C45,'HCAD Process'!$D$5:$CZ$504,VLOOKUP(BJ$4,'Table Name'!$C$2:$D$100,2,FALSE),FALSE))</f>
        <v>01</v>
      </c>
      <c r="BK45" t="str">
        <f>IF($C45=-1,-1,VLOOKUP($C45,'HCAD Process'!$D$5:$CZ$504,VLOOKUP(BK$4,'Table Name'!$C$2:$D$100,2,FALSE),FALSE))</f>
        <v>5155C</v>
      </c>
      <c r="BL45" t="str">
        <f>IF($C45=-1,-1,VLOOKUP($C45,'HCAD Process'!$D$5:$CZ$504,VLOOKUP(BL$4,'Table Name'!$C$2:$D$100,2,FALSE),FALSE))</f>
        <v>531F</v>
      </c>
      <c r="BM45" t="str">
        <f>IF($C45=-1,-1,VLOOKUP($C45,'HCAD Process'!$D$5:$CZ$504,VLOOKUP(BM$4,'Table Name'!$C$2:$D$100,2,FALSE),FALSE))</f>
        <v>001 040 041 042 043 044 048 061 928</v>
      </c>
      <c r="BN45" t="str">
        <f>IF($C45=-1,-1,VLOOKUP($C45,'HCAD Process'!$D$5:$CZ$504,VLOOKUP(BN$4,'Table Name'!$C$2:$D$100,2,FALSE),FALSE))</f>
        <v>Real, Commercial</v>
      </c>
      <c r="BO45" t="str">
        <f>IF($C45=-1,-1,VLOOKUP($C45,'HCAD Process'!$D$5:$CZ$504,VLOOKUP(BO$4,'Table Name'!$C$2:$D$100,2,FALSE),FALSE))</f>
        <v>F1</v>
      </c>
      <c r="BP45" t="str">
        <f>IF($C45=-1,-1,VLOOKUP($C45,'HCAD Process'!$D$5:$CZ$504,VLOOKUP(BP$4,'Table Name'!$C$2:$D$100,2,FALSE),FALSE))</f>
        <v>Real, Commercial</v>
      </c>
      <c r="BQ45" t="str">
        <f>IF($C45=-1,-1,VLOOKUP($C45,'HCAD Process'!$D$5:$CZ$504,VLOOKUP(BQ$4,'Table Name'!$C$2:$D$100,2,FALSE),FALSE))</f>
        <v>Warehouse - Metallic</v>
      </c>
      <c r="BR45" t="str">
        <f>IF($C45=-1,-1,VLOOKUP($C45,'HCAD Process'!$D$5:$CZ$504,VLOOKUP(BR$4,'Table Name'!$C$2:$D$100,2,FALSE),FALSE))</f>
        <v>Shell, Industrial</v>
      </c>
      <c r="BS45" t="str">
        <f>IF($C45=-1,-1,VLOOKUP($C45,'HCAD Process'!$D$5:$CZ$504,VLOOKUP(BS$4,'Table Name'!$C$2:$D$100,2,FALSE),FALSE))</f>
        <v>8004</v>
      </c>
      <c r="BT45" t="str">
        <f>IF($C45=-1,-1,VLOOKUP($C45,'HCAD Process'!$D$5:$CZ$504,VLOOKUP(BT$4,'Table Name'!$C$2:$D$100,2,FALSE),FALSE))</f>
        <v>Land Neighborhood Section 4</v>
      </c>
      <c r="BU45">
        <f>IF($C45=-1,-1,VLOOKUP($C45,'HCAD Process'!$D$5:$CZ$504,VLOOKUP(BU$4,'Table Name'!$C$2:$D$100,2,FALSE),FALSE))</f>
        <v>15250</v>
      </c>
      <c r="BV45" t="str">
        <f>IF($C45=-1,-1,VLOOKUP($C45,'HCAD Process'!$D$5:$CZ$504,VLOOKUP(BV$4,'Table Name'!$C$2:$D$100,2,FALSE),FALSE))</f>
        <v>SF</v>
      </c>
      <c r="BW45" t="str">
        <f>IF($C45=-1,-1,VLOOKUP($C45,'HCAD Process'!$D$5:$CZ$504,VLOOKUP(BW$4,'Table Name'!$C$2:$D$100,2,FALSE),FALSE))</f>
        <v>1.0000</v>
      </c>
      <c r="BX45" t="str">
        <f>IF($C45=-1,-1,VLOOKUP($C45,'HCAD Process'!$D$5:$CZ$504,VLOOKUP(BX$4,'Table Name'!$C$2:$D$100,2,FALSE),FALSE))</f>
        <v>1.0000</v>
      </c>
      <c r="BY45" t="str">
        <f>IF($C45=-1,-1,VLOOKUP($C45,'HCAD Process'!$D$5:$CZ$504,VLOOKUP(BY$4,'Table Name'!$C$2:$D$100,2,FALSE),FALSE))</f>
        <v>1.0000</v>
      </c>
      <c r="BZ45" t="str">
        <f>IF($C45=-1,-1,VLOOKUP($C45,'HCAD Process'!$D$5:$CZ$504,VLOOKUP(BZ$4,'Table Name'!$C$2:$D$100,2,FALSE),FALSE))</f>
        <v>1.0000</v>
      </c>
      <c r="CA45">
        <f>IF($C45=-1,-1,VLOOKUP($C45,'HCAD Process'!$D$5:$CZ$504,VLOOKUP(CA$4,'Table Name'!$C$2:$D$100,2,FALSE),FALSE))</f>
        <v>12</v>
      </c>
      <c r="CB45">
        <f>IF($C45=-1,-1,VLOOKUP($C45,'HCAD Process'!$D$5:$CZ$504,VLOOKUP(CB$4,'Table Name'!$C$2:$D$100,2,FALSE),FALSE))</f>
        <v>12</v>
      </c>
      <c r="CC45">
        <f>IF($C45=-1,-1,VLOOKUP($C45,'HCAD Process'!$D$5:$CZ$504,VLOOKUP(CC$4,'Table Name'!$C$2:$D$100,2,FALSE),FALSE))</f>
        <v>183000</v>
      </c>
      <c r="CD45">
        <f>IF($C45=-1,-1,VLOOKUP($C45,'HCAD Process'!$D$5:$CZ$504,VLOOKUP(CD$4,'Table Name'!$C$2:$D$100,2,FALSE),FALSE))</f>
        <v>-1</v>
      </c>
      <c r="CE45" t="str">
        <f>IF($C45=-1,-1,VLOOKUP($C45,'HCAD Process'!$D$5:$CZ$504,VLOOKUP(CE$4,'Table Name'!$C$2:$D$100,2,FALSE),FALSE))</f>
        <v>03705802301342</v>
      </c>
    </row>
    <row r="46" spans="2:83" x14ac:dyDescent="0.25">
      <c r="B46">
        <f t="shared" si="0"/>
        <v>42</v>
      </c>
      <c r="C46" t="str">
        <f t="array" ref="C46">IF(ISERROR(INDEX('HCAD Process'!CF$5:CF$504,MATCH(0,COUNTIF(C$4:C45,'HCAD Process'!CF$5:CF$504)+('HCAD Process'!CF$5:CF$504=-1),0))),-1,INDEX('HCAD Process'!CF$5:CF$504,MATCH(0,COUNTIF(C$4:C45,'HCAD Process'!CF$5:CF$504)+('HCAD Process'!CF$5:CF$504=-1),0)))</f>
        <v>03705802301343</v>
      </c>
      <c r="D46" t="str">
        <f>IF($C46=-1,-1,VLOOKUP($C46,'HCAD Process'!$D$5:$CZ$504,VLOOKUP(D$4,'Table Name'!$C$2:$D$100,2,FALSE),FALSE))</f>
        <v>0370580230134</v>
      </c>
      <c r="E46" t="str">
        <f>IF($C46=-1,-1,VLOOKUP($C46,'HCAD Process'!$D$5:$CZ$504,VLOOKUP(E$4,'Table Name'!$C$2:$D$100,2,FALSE),FALSE))</f>
        <v>03/12/2014</v>
      </c>
      <c r="F46" t="str">
        <f>IF($C46=-1,-1,VLOOKUP($C46,'HCAD Process'!$D$5:$CZ$504,VLOOKUP(F$4,'Table Name'!$C$2:$D$100,2,FALSE),FALSE))</f>
        <v>KOL PROPERTIES LLC</v>
      </c>
      <c r="G46">
        <f>IF($C46=-1,-1,VLOOKUP($C46,'HCAD Process'!$D$5:$CZ$504,VLOOKUP(G$4,'Table Name'!$C$2:$D$100,2,FALSE),FALSE))</f>
        <v>0</v>
      </c>
      <c r="H46" t="str">
        <f>IF($C46=-1,-1,VLOOKUP($C46,'HCAD Process'!$D$5:$CZ$504,VLOOKUP(H$4,'Table Name'!$C$2:$D$100,2,FALSE),FALSE))</f>
        <v>Kol</v>
      </c>
      <c r="I46" t="str">
        <f>IF($C46=-1,-1,VLOOKUP($C46,'HCAD Process'!$D$5:$CZ$504,VLOOKUP(I$4,'Table Name'!$C$2:$D$100,2,FALSE),FALSE))</f>
        <v>6503 ATWELL DR</v>
      </c>
      <c r="J46" t="str">
        <f>IF($C46=-1,-1,VLOOKUP($C46,'HCAD Process'!$D$5:$CZ$504,VLOOKUP(J$4,'Table Name'!$C$2:$D$100,2,FALSE),FALSE))</f>
        <v>HOUSTON</v>
      </c>
      <c r="K46" t="str">
        <f>IF($C46=-1,-1,VLOOKUP($C46,'HCAD Process'!$D$5:$CZ$504,VLOOKUP(K$4,'Table Name'!$C$2:$D$100,2,FALSE),FALSE))</f>
        <v>77081</v>
      </c>
      <c r="L46">
        <f>IF($C46=-1,-1,VLOOKUP($C46,'HCAD Process'!$D$5:$CZ$504,VLOOKUP(L$4,'Table Name'!$C$2:$D$100,2,FALSE),FALSE))</f>
        <v>217672</v>
      </c>
      <c r="M46">
        <f>IF($C46=-1,-1,VLOOKUP($C46,'HCAD Process'!$D$5:$CZ$504,VLOOKUP(M$4,'Table Name'!$C$2:$D$100,2,FALSE),FALSE))</f>
        <v>218435</v>
      </c>
      <c r="N46">
        <f>IF($C46=-1,-1,VLOOKUP($C46,'HCAD Process'!$D$5:$CZ$504,VLOOKUP(N$4,'Table Name'!$C$2:$D$100,2,FALSE),FALSE))</f>
        <v>217672</v>
      </c>
      <c r="O46">
        <f>IF($C46=-1,-1,VLOOKUP($C46,'HCAD Process'!$D$5:$CZ$504,VLOOKUP(O$4,'Table Name'!$C$2:$D$100,2,FALSE),FALSE))</f>
        <v>0</v>
      </c>
      <c r="P46" t="e">
        <f>IF($C46=-1,-1,VLOOKUP($C46,'HCAD Process'!$D$5:$CZ$504,VLOOKUP(P$4,'Table Name'!$C$2:$D$100,2,FALSE),FALSE))</f>
        <v>#REF!</v>
      </c>
      <c r="Q46" t="str">
        <f>IF($C46=-1,-1,VLOOKUP($C46,'HCAD Process'!$D$5:$CZ$504,VLOOKUP(Q$4,'Table Name'!$C$2:$D$100,2,FALSE),FALSE))</f>
        <v>COMMERCIAL</v>
      </c>
      <c r="R46" t="str">
        <f>IF($C46=-1,-1,VLOOKUP($C46,'HCAD Process'!$D$5:$CZ$504,VLOOKUP(R$4,'Table Name'!$C$2:$D$100,2,FALSE),FALSE))</f>
        <v>3</v>
      </c>
      <c r="S46" t="str">
        <f>IF($C46=-1,-1,VLOOKUP($C46,'HCAD Process'!$D$5:$CZ$504,VLOOKUP(S$4,'Table Name'!$C$2:$D$100,2,FALSE),FALSE))</f>
        <v>4399</v>
      </c>
      <c r="T46" t="str">
        <f>IF($C46=-1,-1,VLOOKUP($C46,'HCAD Process'!$D$5:$CZ$504,VLOOKUP(T$4,'Table Name'!$C$2:$D$100,2,FALSE),FALSE))</f>
        <v>8471</v>
      </c>
      <c r="U46" t="str">
        <f>IF($C46=-1,-1,VLOOKUP($C46,'HCAD Process'!$D$5:$CZ$504,VLOOKUP(U$4,'Table Name'!$C$2:$D$100,2,FALSE),FALSE))</f>
        <v>S</v>
      </c>
      <c r="V46" t="str">
        <f>IF($C46=-1,-1,VLOOKUP($C46,'HCAD Process'!$D$5:$CZ$504,VLOOKUP(V$4,'Table Name'!$C$2:$D$100,2,FALSE),FALSE))</f>
        <v>Open Steel Skeleton</v>
      </c>
      <c r="W46">
        <f>IF($C46=-1,-1,VLOOKUP($C46,'HCAD Process'!$D$5:$CZ$504,VLOOKUP(W$4,'Table Name'!$C$2:$D$100,2,FALSE),FALSE))</f>
        <v>14887</v>
      </c>
      <c r="X46">
        <f>IF($C46=-1,-1,VLOOKUP($C46,'HCAD Process'!$D$5:$CZ$504,VLOOKUP(X$4,'Table Name'!$C$2:$D$100,2,FALSE),FALSE))</f>
        <v>0</v>
      </c>
      <c r="Y46">
        <f>IF($C46=-1,-1,VLOOKUP($C46,'HCAD Process'!$D$5:$CZ$504,VLOOKUP(Y$4,'Table Name'!$C$2:$D$100,2,FALSE),FALSE))</f>
        <v>17112</v>
      </c>
      <c r="Z46">
        <f>IF($C46=-1,-1,VLOOKUP($C46,'HCAD Process'!$D$5:$CZ$504,VLOOKUP(Z$4,'Table Name'!$C$2:$D$100,2,FALSE),FALSE))</f>
        <v>0</v>
      </c>
      <c r="AA46" t="str">
        <f>IF($C46=-1,-1,VLOOKUP($C46,'HCAD Process'!$D$5:$CZ$504,VLOOKUP(AA$4,'Table Name'!$C$2:$D$100,2,FALSE),FALSE))</f>
        <v>.130000</v>
      </c>
      <c r="AB46" t="str">
        <f>IF($C46=-1,-1,VLOOKUP($C46,'HCAD Process'!$D$5:$CZ$504,VLOOKUP(AB$4,'Table Name'!$C$2:$D$100,2,FALSE),FALSE))</f>
        <v>C</v>
      </c>
      <c r="AC46" t="str">
        <f>IF($C46=-1,-1,VLOOKUP($C46,'HCAD Process'!$D$5:$CZ$504,VLOOKUP(AC$4,'Table Name'!$C$2:$D$100,2,FALSE),FALSE))</f>
        <v>Average</v>
      </c>
      <c r="AD46" t="str">
        <f>IF($C46=-1,-1,VLOOKUP($C46,'HCAD Process'!$D$5:$CZ$504,VLOOKUP(AD$4,'Table Name'!$C$2:$D$100,2,FALSE),FALSE))</f>
        <v>2013</v>
      </c>
      <c r="AE46" t="str">
        <f>IF($C46=-1,-1,VLOOKUP($C46,'HCAD Process'!$D$5:$CZ$504,VLOOKUP(AE$4,'Table Name'!$C$2:$D$100,2,FALSE),FALSE))</f>
        <v>2013</v>
      </c>
      <c r="AF46" t="str">
        <f>IF($C46=-1,-1,VLOOKUP($C46,'HCAD Process'!$D$5:$CZ$504,VLOOKUP(AF$4,'Table Name'!$C$2:$D$100,2,FALSE),FALSE))</f>
        <v>0</v>
      </c>
      <c r="AG46" t="str">
        <f>IF($C46=-1,-1,VLOOKUP($C46,'HCAD Process'!$D$5:$CZ$504,VLOOKUP(AG$4,'Table Name'!$C$2:$D$100,2,FALSE),FALSE))</f>
        <v>2016</v>
      </c>
      <c r="AH46">
        <f>IF($C46=-1,-1,VLOOKUP($C46,'HCAD Process'!$D$5:$CZ$504,VLOOKUP(AH$4,'Table Name'!$C$2:$D$100,2,FALSE),FALSE))</f>
        <v>0</v>
      </c>
      <c r="AI46" t="str">
        <f>IF($C46=-1,-1,VLOOKUP($C46,'HCAD Process'!$D$5:$CZ$504,VLOOKUP(AI$4,'Table Name'!$C$2:$D$100,2,FALSE),FALSE))</f>
        <v>12/30/1899</v>
      </c>
      <c r="AJ46">
        <f>IF($C46=-1,-1,VLOOKUP($C46,'HCAD Process'!$D$5:$CZ$504,VLOOKUP(AJ$4,'Table Name'!$C$2:$D$100,2,FALSE),FALSE))</f>
        <v>0</v>
      </c>
      <c r="AK46">
        <f>IF($C46=-1,-1,VALUE(VLOOKUP($C46,'HCAD Process'!$D$5:$CZ$504,VLOOKUP(AK$4,'Table Name'!$C$2:$D$100,2,FALSE),FALSE)))</f>
        <v>800</v>
      </c>
      <c r="AL46">
        <f>IF($C46=-1,-1,VLOOKUP($C46,'HCAD Process'!$D$5:$CZ$504,VLOOKUP(AL$4,'Table Name'!$C$2:$D$100,2,FALSE),FALSE))</f>
        <v>800</v>
      </c>
      <c r="AM46">
        <f>IF($C46=-1,-1,VLOOKUP($C46,'HCAD Process'!$D$5:$CZ$504,VLOOKUP(AM$4,'Table Name'!$C$2:$D$100,2,FALSE),FALSE))</f>
        <v>0</v>
      </c>
      <c r="AN46">
        <f>IF($C46=-1,-1,VLOOKUP($C46,'HCAD Process'!$D$5:$CZ$504,VLOOKUP(AN$4,'Table Name'!$C$2:$D$100,2,FALSE),FALSE))</f>
        <v>0</v>
      </c>
      <c r="AO46">
        <f>IF($C46=-1,-1,VLOOKUP($C46,'HCAD Process'!$D$5:$CZ$504,VLOOKUP(AO$4,'Table Name'!$C$2:$D$100,2,FALSE),FALSE))</f>
        <v>0</v>
      </c>
      <c r="AP46">
        <f>IF($C46=-1,-1,VLOOKUP($C46,'HCAD Process'!$D$5:$CZ$504,VLOOKUP(AP$4,'Table Name'!$C$2:$D$100,2,FALSE),FALSE))</f>
        <v>800</v>
      </c>
      <c r="AQ46">
        <f>IF($C46=-1,-1,VLOOKUP($C46,'HCAD Process'!$D$5:$CZ$504,VLOOKUP(AQ$4,'Table Name'!$C$2:$D$100,2,FALSE),FALSE))</f>
        <v>120</v>
      </c>
      <c r="AR46">
        <f>IF($C46=-1,-1,VLOOKUP($C46,'HCAD Process'!$D$5:$CZ$504,VLOOKUP(AR$4,'Table Name'!$C$2:$D$100,2,FALSE),FALSE))</f>
        <v>1</v>
      </c>
      <c r="AS46">
        <f>IF($C46=-1,-1,VLOOKUP($C46,'HCAD Process'!$D$5:$CZ$504,VLOOKUP(AS$4,'Table Name'!$C$2:$D$100,2,FALSE),FALSE))</f>
        <v>0</v>
      </c>
      <c r="AT46">
        <f>IF($C46=-1,-1,VLOOKUP($C46,'HCAD Process'!$D$5:$CZ$504,VLOOKUP(AT$4,'Table Name'!$C$2:$D$100,2,FALSE),FALSE))</f>
        <v>0</v>
      </c>
      <c r="AU46">
        <f>IF($C46=-1,-1,VLOOKUP($C46,'HCAD Process'!$D$5:$CZ$504,VLOOKUP(AU$4,'Table Name'!$C$2:$D$100,2,FALSE),FALSE))</f>
        <v>0</v>
      </c>
      <c r="AV46">
        <f>IF($C46=-1,-1,VLOOKUP($C46,'HCAD Process'!$D$5:$CZ$504,VLOOKUP(AV$4,'Table Name'!$C$2:$D$100,2,FALSE),FALSE))</f>
        <v>0</v>
      </c>
      <c r="AW46">
        <f>IF($C46=-1,-1,VLOOKUP($C46,'HCAD Process'!$D$5:$CZ$504,VLOOKUP(AW$4,'Table Name'!$C$2:$D$100,2,FALSE),FALSE))</f>
        <v>0</v>
      </c>
      <c r="AX46">
        <f>IF($C46=-1,-1,VLOOKUP($C46,'HCAD Process'!$D$5:$CZ$504,VLOOKUP(AX$4,'Table Name'!$C$2:$D$100,2,FALSE),FALSE))</f>
        <v>0</v>
      </c>
      <c r="AY46">
        <f>IF($C46=-1,-1,VLOOKUP($C46,'HCAD Process'!$D$5:$CZ$504,VLOOKUP(AY$4,'Table Name'!$C$2:$D$100,2,FALSE),FALSE))</f>
        <v>0</v>
      </c>
      <c r="AZ46">
        <f>IF($C46=-1,-1,VLOOKUP($C46,'HCAD Process'!$D$5:$CZ$504,VLOOKUP(AZ$4,'Table Name'!$C$2:$D$100,2,FALSE),FALSE))</f>
        <v>0</v>
      </c>
      <c r="BA46" t="str">
        <f>IF($C46=-1,-1,VLOOKUP($C46,'HCAD Process'!$D$5:$CZ$504,VLOOKUP(BA$4,'Table Name'!$C$2:$D$100,2,FALSE),FALSE))</f>
        <v>5</v>
      </c>
      <c r="BB46" t="str">
        <f>IF($C46=-1,-1,VLOOKUP($C46,'HCAD Process'!$D$5:$CZ$504,VLOOKUP(BB$4,'Table Name'!$C$2:$D$100,2,FALSE),FALSE))</f>
        <v>TR 7D BLK 23</v>
      </c>
      <c r="BC46" t="str">
        <f>IF($C46=-1,-1,VLOOKUP($C46,'HCAD Process'!$D$5:$CZ$504,VLOOKUP(BC$4,'Table Name'!$C$2:$D$100,2,FALSE),FALSE))</f>
        <v>WESTMORELAND FARMS</v>
      </c>
      <c r="BD46" t="str">
        <f>IF($C46=-1,-1,VLOOKUP($C46,'HCAD Process'!$D$5:$CZ$504,VLOOKUP(BD$4,'Table Name'!$C$2:$D$100,2,FALSE),FALSE))</f>
        <v>6005</v>
      </c>
      <c r="BE46" t="str">
        <f>IF($C46=-1,-1,VLOOKUP($C46,'HCAD Process'!$D$5:$CZ$504,VLOOKUP(BE$4,'Table Name'!$C$2:$D$100,2,FALSE),FALSE))</f>
        <v>Near Southwest</v>
      </c>
      <c r="BF46" t="str">
        <f>IF($C46=-1,-1,VLOOKUP($C46,'HCAD Process'!$D$5:$CZ$504,VLOOKUP(BF$4,'Table Name'!$C$2:$D$100,2,FALSE),FALSE))</f>
        <v>102</v>
      </c>
      <c r="BG46" t="str">
        <f>IF($C46=-1,-1,VLOOKUP($C46,'HCAD Process'!$D$5:$CZ$504,VLOOKUP(BG$4,'Table Name'!$C$2:$D$100,2,FALSE),FALSE))</f>
        <v>1A Sharpstown Area</v>
      </c>
      <c r="BH46" t="str">
        <f>IF($C46=-1,-1,VLOOKUP($C46,'HCAD Process'!$D$5:$CZ$504,VLOOKUP(BH$4,'Table Name'!$C$2:$D$100,2,FALSE),FALSE))</f>
        <v>5907.00</v>
      </c>
      <c r="BI46" t="str">
        <f>IF($C46=-1,-1,VLOOKUP($C46,'HCAD Process'!$D$5:$CZ$504,VLOOKUP(BI$4,'Table Name'!$C$2:$D$100,2,FALSE),FALSE))</f>
        <v>0</v>
      </c>
      <c r="BJ46" t="str">
        <f>IF($C46=-1,-1,VLOOKUP($C46,'HCAD Process'!$D$5:$CZ$504,VLOOKUP(BJ$4,'Table Name'!$C$2:$D$100,2,FALSE),FALSE))</f>
        <v>01</v>
      </c>
      <c r="BK46" t="str">
        <f>IF($C46=-1,-1,VLOOKUP($C46,'HCAD Process'!$D$5:$CZ$504,VLOOKUP(BK$4,'Table Name'!$C$2:$D$100,2,FALSE),FALSE))</f>
        <v>5155C</v>
      </c>
      <c r="BL46" t="str">
        <f>IF($C46=-1,-1,VLOOKUP($C46,'HCAD Process'!$D$5:$CZ$504,VLOOKUP(BL$4,'Table Name'!$C$2:$D$100,2,FALSE),FALSE))</f>
        <v>531F</v>
      </c>
      <c r="BM46" t="str">
        <f>IF($C46=-1,-1,VLOOKUP($C46,'HCAD Process'!$D$5:$CZ$504,VLOOKUP(BM$4,'Table Name'!$C$2:$D$100,2,FALSE),FALSE))</f>
        <v>001 040 041 042 043 044 048 061 928</v>
      </c>
      <c r="BN46" t="str">
        <f>IF($C46=-1,-1,VLOOKUP($C46,'HCAD Process'!$D$5:$CZ$504,VLOOKUP(BN$4,'Table Name'!$C$2:$D$100,2,FALSE),FALSE))</f>
        <v>Real, Commercial</v>
      </c>
      <c r="BO46" t="str">
        <f>IF($C46=-1,-1,VLOOKUP($C46,'HCAD Process'!$D$5:$CZ$504,VLOOKUP(BO$4,'Table Name'!$C$2:$D$100,2,FALSE),FALSE))</f>
        <v>F1</v>
      </c>
      <c r="BP46" t="str">
        <f>IF($C46=-1,-1,VLOOKUP($C46,'HCAD Process'!$D$5:$CZ$504,VLOOKUP(BP$4,'Table Name'!$C$2:$D$100,2,FALSE),FALSE))</f>
        <v>Real, Commercial</v>
      </c>
      <c r="BQ46" t="str">
        <f>IF($C46=-1,-1,VLOOKUP($C46,'HCAD Process'!$D$5:$CZ$504,VLOOKUP(BQ$4,'Table Name'!$C$2:$D$100,2,FALSE),FALSE))</f>
        <v>Warehouse - Metallic</v>
      </c>
      <c r="BR46" t="str">
        <f>IF($C46=-1,-1,VLOOKUP($C46,'HCAD Process'!$D$5:$CZ$504,VLOOKUP(BR$4,'Table Name'!$C$2:$D$100,2,FALSE),FALSE))</f>
        <v>Lt. Commercial Utility Build.</v>
      </c>
      <c r="BS46" t="str">
        <f>IF($C46=-1,-1,VLOOKUP($C46,'HCAD Process'!$D$5:$CZ$504,VLOOKUP(BS$4,'Table Name'!$C$2:$D$100,2,FALSE),FALSE))</f>
        <v>8004</v>
      </c>
      <c r="BT46" t="str">
        <f>IF($C46=-1,-1,VLOOKUP($C46,'HCAD Process'!$D$5:$CZ$504,VLOOKUP(BT$4,'Table Name'!$C$2:$D$100,2,FALSE),FALSE))</f>
        <v>Land Neighborhood Section 4</v>
      </c>
      <c r="BU46">
        <f>IF($C46=-1,-1,VLOOKUP($C46,'HCAD Process'!$D$5:$CZ$504,VLOOKUP(BU$4,'Table Name'!$C$2:$D$100,2,FALSE),FALSE))</f>
        <v>15250</v>
      </c>
      <c r="BV46" t="str">
        <f>IF($C46=-1,-1,VLOOKUP($C46,'HCAD Process'!$D$5:$CZ$504,VLOOKUP(BV$4,'Table Name'!$C$2:$D$100,2,FALSE),FALSE))</f>
        <v>SF</v>
      </c>
      <c r="BW46" t="str">
        <f>IF($C46=-1,-1,VLOOKUP($C46,'HCAD Process'!$D$5:$CZ$504,VLOOKUP(BW$4,'Table Name'!$C$2:$D$100,2,FALSE),FALSE))</f>
        <v>1.0000</v>
      </c>
      <c r="BX46" t="str">
        <f>IF($C46=-1,-1,VLOOKUP($C46,'HCAD Process'!$D$5:$CZ$504,VLOOKUP(BX$4,'Table Name'!$C$2:$D$100,2,FALSE),FALSE))</f>
        <v>1.0000</v>
      </c>
      <c r="BY46" t="str">
        <f>IF($C46=-1,-1,VLOOKUP($C46,'HCAD Process'!$D$5:$CZ$504,VLOOKUP(BY$4,'Table Name'!$C$2:$D$100,2,FALSE),FALSE))</f>
        <v>1.0000</v>
      </c>
      <c r="BZ46" t="str">
        <f>IF($C46=-1,-1,VLOOKUP($C46,'HCAD Process'!$D$5:$CZ$504,VLOOKUP(BZ$4,'Table Name'!$C$2:$D$100,2,FALSE),FALSE))</f>
        <v>1.0000</v>
      </c>
      <c r="CA46">
        <f>IF($C46=-1,-1,VLOOKUP($C46,'HCAD Process'!$D$5:$CZ$504,VLOOKUP(CA$4,'Table Name'!$C$2:$D$100,2,FALSE),FALSE))</f>
        <v>12</v>
      </c>
      <c r="CB46">
        <f>IF($C46=-1,-1,VLOOKUP($C46,'HCAD Process'!$D$5:$CZ$504,VLOOKUP(CB$4,'Table Name'!$C$2:$D$100,2,FALSE),FALSE))</f>
        <v>12</v>
      </c>
      <c r="CC46">
        <f>IF($C46=-1,-1,VLOOKUP($C46,'HCAD Process'!$D$5:$CZ$504,VLOOKUP(CC$4,'Table Name'!$C$2:$D$100,2,FALSE),FALSE))</f>
        <v>183000</v>
      </c>
      <c r="CD46">
        <f>IF($C46=-1,-1,VLOOKUP($C46,'HCAD Process'!$D$5:$CZ$504,VLOOKUP(CD$4,'Table Name'!$C$2:$D$100,2,FALSE),FALSE))</f>
        <v>-1</v>
      </c>
      <c r="CE46" t="str">
        <f>IF($C46=-1,-1,VLOOKUP($C46,'HCAD Process'!$D$5:$CZ$504,VLOOKUP(CE$4,'Table Name'!$C$2:$D$100,2,FALSE),FALSE))</f>
        <v>03705802301343</v>
      </c>
    </row>
    <row r="47" spans="2:83" x14ac:dyDescent="0.25">
      <c r="B47">
        <f t="shared" si="0"/>
        <v>43</v>
      </c>
      <c r="C47" t="str">
        <f t="array" ref="C47">IF(ISERROR(INDEX('HCAD Process'!CF$5:CF$504,MATCH(0,COUNTIF(C$4:C46,'HCAD Process'!CF$5:CF$504)+('HCAD Process'!CF$5:CF$504=-1),0))),-1,INDEX('HCAD Process'!CF$5:CF$504,MATCH(0,COUNTIF(C$4:C46,'HCAD Process'!CF$5:CF$504)+('HCAD Process'!CF$5:CF$504=-1),0)))</f>
        <v>03705802301351</v>
      </c>
      <c r="D47" t="str">
        <f>IF($C47=-1,-1,VLOOKUP($C47,'HCAD Process'!$D$5:$CZ$504,VLOOKUP(D$4,'Table Name'!$C$2:$D$100,2,FALSE),FALSE))</f>
        <v>0370580230135</v>
      </c>
      <c r="E47" t="str">
        <f>IF($C47=-1,-1,VLOOKUP($C47,'HCAD Process'!$D$5:$CZ$504,VLOOKUP(E$4,'Table Name'!$C$2:$D$100,2,FALSE),FALSE))</f>
        <v>11/19/2009</v>
      </c>
      <c r="F47" t="str">
        <f>IF($C47=-1,-1,VLOOKUP($C47,'HCAD Process'!$D$5:$CZ$504,VLOOKUP(F$4,'Table Name'!$C$2:$D$100,2,FALSE),FALSE))</f>
        <v>YH PROPERTIES LLC</v>
      </c>
      <c r="G47">
        <f>IF($C47=-1,-1,VLOOKUP($C47,'HCAD Process'!$D$5:$CZ$504,VLOOKUP(G$4,'Table Name'!$C$2:$D$100,2,FALSE),FALSE))</f>
        <v>0</v>
      </c>
      <c r="H47" t="str">
        <f>IF($C47=-1,-1,VLOOKUP($C47,'HCAD Process'!$D$5:$CZ$504,VLOOKUP(H$4,'Table Name'!$C$2:$D$100,2,FALSE),FALSE))</f>
        <v>Kol</v>
      </c>
      <c r="I47" t="str">
        <f>IF($C47=-1,-1,VLOOKUP($C47,'HCAD Process'!$D$5:$CZ$504,VLOOKUP(I$4,'Table Name'!$C$2:$D$100,2,FALSE),FALSE))</f>
        <v>6427 ATWELL DR</v>
      </c>
      <c r="J47" t="str">
        <f>IF($C47=-1,-1,VLOOKUP($C47,'HCAD Process'!$D$5:$CZ$504,VLOOKUP(J$4,'Table Name'!$C$2:$D$100,2,FALSE),FALSE))</f>
        <v>HOUSTON</v>
      </c>
      <c r="K47" t="str">
        <f>IF($C47=-1,-1,VLOOKUP($C47,'HCAD Process'!$D$5:$CZ$504,VLOOKUP(K$4,'Table Name'!$C$2:$D$100,2,FALSE),FALSE))</f>
        <v>77081</v>
      </c>
      <c r="L47">
        <f>IF($C47=-1,-1,VLOOKUP($C47,'HCAD Process'!$D$5:$CZ$504,VLOOKUP(L$4,'Table Name'!$C$2:$D$100,2,FALSE),FALSE))</f>
        <v>160413</v>
      </c>
      <c r="M47">
        <f>IF($C47=-1,-1,VLOOKUP($C47,'HCAD Process'!$D$5:$CZ$504,VLOOKUP(M$4,'Table Name'!$C$2:$D$100,2,FALSE),FALSE))</f>
        <v>173885</v>
      </c>
      <c r="N47">
        <f>IF($C47=-1,-1,VLOOKUP($C47,'HCAD Process'!$D$5:$CZ$504,VLOOKUP(N$4,'Table Name'!$C$2:$D$100,2,FALSE),FALSE))</f>
        <v>167808</v>
      </c>
      <c r="O47">
        <f>IF($C47=-1,-1,VLOOKUP($C47,'HCAD Process'!$D$5:$CZ$504,VLOOKUP(O$4,'Table Name'!$C$2:$D$100,2,FALSE),FALSE))</f>
        <v>0</v>
      </c>
      <c r="P47" t="e">
        <f>IF($C47=-1,-1,VLOOKUP($C47,'HCAD Process'!$D$5:$CZ$504,VLOOKUP(P$4,'Table Name'!$C$2:$D$100,2,FALSE),FALSE))</f>
        <v>#REF!</v>
      </c>
      <c r="Q47" t="str">
        <f>IF($C47=-1,-1,VLOOKUP($C47,'HCAD Process'!$D$5:$CZ$504,VLOOKUP(Q$4,'Table Name'!$C$2:$D$100,2,FALSE),FALSE))</f>
        <v>COMMERCIAL</v>
      </c>
      <c r="R47" t="str">
        <f>IF($C47=-1,-1,VLOOKUP($C47,'HCAD Process'!$D$5:$CZ$504,VLOOKUP(R$4,'Table Name'!$C$2:$D$100,2,FALSE),FALSE))</f>
        <v>1</v>
      </c>
      <c r="S47" t="str">
        <f>IF($C47=-1,-1,VLOOKUP($C47,'HCAD Process'!$D$5:$CZ$504,VLOOKUP(S$4,'Table Name'!$C$2:$D$100,2,FALSE),FALSE))</f>
        <v>4399</v>
      </c>
      <c r="T47" t="str">
        <f>IF($C47=-1,-1,VLOOKUP($C47,'HCAD Process'!$D$5:$CZ$504,VLOOKUP(T$4,'Table Name'!$C$2:$D$100,2,FALSE),FALSE))</f>
        <v>8454</v>
      </c>
      <c r="U47" t="str">
        <f>IF($C47=-1,-1,VLOOKUP($C47,'HCAD Process'!$D$5:$CZ$504,VLOOKUP(U$4,'Table Name'!$C$2:$D$100,2,FALSE),FALSE))</f>
        <v>S</v>
      </c>
      <c r="V47" t="str">
        <f>IF($C47=-1,-1,VLOOKUP($C47,'HCAD Process'!$D$5:$CZ$504,VLOOKUP(V$4,'Table Name'!$C$2:$D$100,2,FALSE),FALSE))</f>
        <v>Open Steel Skeleton</v>
      </c>
      <c r="W47">
        <f>IF($C47=-1,-1,VLOOKUP($C47,'HCAD Process'!$D$5:$CZ$504,VLOOKUP(W$4,'Table Name'!$C$2:$D$100,2,FALSE),FALSE))</f>
        <v>65901</v>
      </c>
      <c r="X47">
        <f>IF($C47=-1,-1,VLOOKUP($C47,'HCAD Process'!$D$5:$CZ$504,VLOOKUP(X$4,'Table Name'!$C$2:$D$100,2,FALSE),FALSE))</f>
        <v>0</v>
      </c>
      <c r="Y47">
        <f>IF($C47=-1,-1,VLOOKUP($C47,'HCAD Process'!$D$5:$CZ$504,VLOOKUP(Y$4,'Table Name'!$C$2:$D$100,2,FALSE),FALSE))</f>
        <v>131802</v>
      </c>
      <c r="Z47">
        <f>IF($C47=-1,-1,VLOOKUP($C47,'HCAD Process'!$D$5:$CZ$504,VLOOKUP(Z$4,'Table Name'!$C$2:$D$100,2,FALSE),FALSE))</f>
        <v>0</v>
      </c>
      <c r="AA47" t="str">
        <f>IF($C47=-1,-1,VLOOKUP($C47,'HCAD Process'!$D$5:$CZ$504,VLOOKUP(AA$4,'Table Name'!$C$2:$D$100,2,FALSE),FALSE))</f>
        <v>.500000</v>
      </c>
      <c r="AB47" t="str">
        <f>IF($C47=-1,-1,VLOOKUP($C47,'HCAD Process'!$D$5:$CZ$504,VLOOKUP(AB$4,'Table Name'!$C$2:$D$100,2,FALSE),FALSE))</f>
        <v>C</v>
      </c>
      <c r="AC47" t="str">
        <f>IF($C47=-1,-1,VLOOKUP($C47,'HCAD Process'!$D$5:$CZ$504,VLOOKUP(AC$4,'Table Name'!$C$2:$D$100,2,FALSE),FALSE))</f>
        <v>Average</v>
      </c>
      <c r="AD47" t="str">
        <f>IF($C47=-1,-1,VLOOKUP($C47,'HCAD Process'!$D$5:$CZ$504,VLOOKUP(AD$4,'Table Name'!$C$2:$D$100,2,FALSE),FALSE))</f>
        <v>1964</v>
      </c>
      <c r="AE47" t="str">
        <f>IF($C47=-1,-1,VLOOKUP($C47,'HCAD Process'!$D$5:$CZ$504,VLOOKUP(AE$4,'Table Name'!$C$2:$D$100,2,FALSE),FALSE))</f>
        <v>1964</v>
      </c>
      <c r="AF47" t="str">
        <f>IF($C47=-1,-1,VLOOKUP($C47,'HCAD Process'!$D$5:$CZ$504,VLOOKUP(AF$4,'Table Name'!$C$2:$D$100,2,FALSE),FALSE))</f>
        <v>0</v>
      </c>
      <c r="AG47" t="str">
        <f>IF($C47=-1,-1,VLOOKUP($C47,'HCAD Process'!$D$5:$CZ$504,VLOOKUP(AG$4,'Table Name'!$C$2:$D$100,2,FALSE),FALSE))</f>
        <v>1965</v>
      </c>
      <c r="AH47" t="str">
        <f>IF($C47=-1,-1,VLOOKUP($C47,'HCAD Process'!$D$5:$CZ$504,VLOOKUP(AH$4,'Table Name'!$C$2:$D$100,2,FALSE),FALSE))</f>
        <v>HTS</v>
      </c>
      <c r="AI47" t="str">
        <f>IF($C47=-1,-1,VLOOKUP($C47,'HCAD Process'!$D$5:$CZ$504,VLOOKUP(AI$4,'Table Name'!$C$2:$D$100,2,FALSE),FALSE))</f>
        <v>01/01/2004</v>
      </c>
      <c r="AJ47">
        <f>IF($C47=-1,-1,VLOOKUP($C47,'HCAD Process'!$D$5:$CZ$504,VLOOKUP(AJ$4,'Table Name'!$C$2:$D$100,2,FALSE),FALSE))</f>
        <v>0</v>
      </c>
      <c r="AK47">
        <f>IF($C47=-1,-1,VALUE(VLOOKUP($C47,'HCAD Process'!$D$5:$CZ$504,VLOOKUP(AK$4,'Table Name'!$C$2:$D$100,2,FALSE),FALSE)))</f>
        <v>3648</v>
      </c>
      <c r="AL47">
        <f>IF($C47=-1,-1,VLOOKUP($C47,'HCAD Process'!$D$5:$CZ$504,VLOOKUP(AL$4,'Table Name'!$C$2:$D$100,2,FALSE),FALSE))</f>
        <v>3648</v>
      </c>
      <c r="AM47">
        <f>IF($C47=-1,-1,VLOOKUP($C47,'HCAD Process'!$D$5:$CZ$504,VLOOKUP(AM$4,'Table Name'!$C$2:$D$100,2,FALSE),FALSE))</f>
        <v>0</v>
      </c>
      <c r="AN47">
        <f>IF($C47=-1,-1,VLOOKUP($C47,'HCAD Process'!$D$5:$CZ$504,VLOOKUP(AN$4,'Table Name'!$C$2:$D$100,2,FALSE),FALSE))</f>
        <v>0</v>
      </c>
      <c r="AO47">
        <f>IF($C47=-1,-1,VLOOKUP($C47,'HCAD Process'!$D$5:$CZ$504,VLOOKUP(AO$4,'Table Name'!$C$2:$D$100,2,FALSE),FALSE))</f>
        <v>0</v>
      </c>
      <c r="AP47">
        <f>IF($C47=-1,-1,VLOOKUP($C47,'HCAD Process'!$D$5:$CZ$504,VLOOKUP(AP$4,'Table Name'!$C$2:$D$100,2,FALSE),FALSE))</f>
        <v>3648</v>
      </c>
      <c r="AQ47">
        <f>IF($C47=-1,-1,VLOOKUP($C47,'HCAD Process'!$D$5:$CZ$504,VLOOKUP(AQ$4,'Table Name'!$C$2:$D$100,2,FALSE),FALSE))</f>
        <v>248</v>
      </c>
      <c r="AR47">
        <f>IF($C47=-1,-1,VLOOKUP($C47,'HCAD Process'!$D$5:$CZ$504,VLOOKUP(AR$4,'Table Name'!$C$2:$D$100,2,FALSE),FALSE))</f>
        <v>1</v>
      </c>
      <c r="AS47">
        <f>IF($C47=-1,-1,VLOOKUP($C47,'HCAD Process'!$D$5:$CZ$504,VLOOKUP(AS$4,'Table Name'!$C$2:$D$100,2,FALSE),FALSE))</f>
        <v>0</v>
      </c>
      <c r="AT47">
        <f>IF($C47=-1,-1,VLOOKUP($C47,'HCAD Process'!$D$5:$CZ$504,VLOOKUP(AT$4,'Table Name'!$C$2:$D$100,2,FALSE),FALSE))</f>
        <v>0</v>
      </c>
      <c r="AU47">
        <f>IF($C47=-1,-1,VLOOKUP($C47,'HCAD Process'!$D$5:$CZ$504,VLOOKUP(AU$4,'Table Name'!$C$2:$D$100,2,FALSE),FALSE))</f>
        <v>0</v>
      </c>
      <c r="AV47">
        <f>IF($C47=-1,-1,VLOOKUP($C47,'HCAD Process'!$D$5:$CZ$504,VLOOKUP(AV$4,'Table Name'!$C$2:$D$100,2,FALSE),FALSE))</f>
        <v>0</v>
      </c>
      <c r="AW47">
        <f>IF($C47=-1,-1,VLOOKUP($C47,'HCAD Process'!$D$5:$CZ$504,VLOOKUP(AW$4,'Table Name'!$C$2:$D$100,2,FALSE),FALSE))</f>
        <v>0</v>
      </c>
      <c r="AX47">
        <f>IF($C47=-1,-1,VLOOKUP($C47,'HCAD Process'!$D$5:$CZ$504,VLOOKUP(AX$4,'Table Name'!$C$2:$D$100,2,FALSE),FALSE))</f>
        <v>0</v>
      </c>
      <c r="AY47">
        <f>IF($C47=-1,-1,VLOOKUP($C47,'HCAD Process'!$D$5:$CZ$504,VLOOKUP(AY$4,'Table Name'!$C$2:$D$100,2,FALSE),FALSE))</f>
        <v>0</v>
      </c>
      <c r="AZ47">
        <f>IF($C47=-1,-1,VLOOKUP($C47,'HCAD Process'!$D$5:$CZ$504,VLOOKUP(AZ$4,'Table Name'!$C$2:$D$100,2,FALSE),FALSE))</f>
        <v>0</v>
      </c>
      <c r="BA47" t="str">
        <f>IF($C47=-1,-1,VLOOKUP($C47,'HCAD Process'!$D$5:$CZ$504,VLOOKUP(BA$4,'Table Name'!$C$2:$D$100,2,FALSE),FALSE))</f>
        <v>5</v>
      </c>
      <c r="BB47" t="str">
        <f>IF($C47=-1,-1,VLOOKUP($C47,'HCAD Process'!$D$5:$CZ$504,VLOOKUP(BB$4,'Table Name'!$C$2:$D$100,2,FALSE),FALSE))</f>
        <v>TR 7E BLK 23</v>
      </c>
      <c r="BC47" t="str">
        <f>IF($C47=-1,-1,VLOOKUP($C47,'HCAD Process'!$D$5:$CZ$504,VLOOKUP(BC$4,'Table Name'!$C$2:$D$100,2,FALSE),FALSE))</f>
        <v>WESTMORELAND FARMS</v>
      </c>
      <c r="BD47" t="str">
        <f>IF($C47=-1,-1,VLOOKUP($C47,'HCAD Process'!$D$5:$CZ$504,VLOOKUP(BD$4,'Table Name'!$C$2:$D$100,2,FALSE),FALSE))</f>
        <v>6005</v>
      </c>
      <c r="BE47" t="str">
        <f>IF($C47=-1,-1,VLOOKUP($C47,'HCAD Process'!$D$5:$CZ$504,VLOOKUP(BE$4,'Table Name'!$C$2:$D$100,2,FALSE),FALSE))</f>
        <v>Near Southwest</v>
      </c>
      <c r="BF47" t="str">
        <f>IF($C47=-1,-1,VLOOKUP($C47,'HCAD Process'!$D$5:$CZ$504,VLOOKUP(BF$4,'Table Name'!$C$2:$D$100,2,FALSE),FALSE))</f>
        <v>102</v>
      </c>
      <c r="BG47" t="str">
        <f>IF($C47=-1,-1,VLOOKUP($C47,'HCAD Process'!$D$5:$CZ$504,VLOOKUP(BG$4,'Table Name'!$C$2:$D$100,2,FALSE),FALSE))</f>
        <v>1A Sharpstown Area</v>
      </c>
      <c r="BH47" t="str">
        <f>IF($C47=-1,-1,VLOOKUP($C47,'HCAD Process'!$D$5:$CZ$504,VLOOKUP(BH$4,'Table Name'!$C$2:$D$100,2,FALSE),FALSE))</f>
        <v>5907.00</v>
      </c>
      <c r="BI47" t="str">
        <f>IF($C47=-1,-1,VLOOKUP($C47,'HCAD Process'!$D$5:$CZ$504,VLOOKUP(BI$4,'Table Name'!$C$2:$D$100,2,FALSE),FALSE))</f>
        <v>0</v>
      </c>
      <c r="BJ47" t="str">
        <f>IF($C47=-1,-1,VLOOKUP($C47,'HCAD Process'!$D$5:$CZ$504,VLOOKUP(BJ$4,'Table Name'!$C$2:$D$100,2,FALSE),FALSE))</f>
        <v>01</v>
      </c>
      <c r="BK47" t="str">
        <f>IF($C47=-1,-1,VLOOKUP($C47,'HCAD Process'!$D$5:$CZ$504,VLOOKUP(BK$4,'Table Name'!$C$2:$D$100,2,FALSE),FALSE))</f>
        <v>5155C</v>
      </c>
      <c r="BL47" t="str">
        <f>IF($C47=-1,-1,VLOOKUP($C47,'HCAD Process'!$D$5:$CZ$504,VLOOKUP(BL$4,'Table Name'!$C$2:$D$100,2,FALSE),FALSE))</f>
        <v>531F</v>
      </c>
      <c r="BM47" t="str">
        <f>IF($C47=-1,-1,VLOOKUP($C47,'HCAD Process'!$D$5:$CZ$504,VLOOKUP(BM$4,'Table Name'!$C$2:$D$100,2,FALSE),FALSE))</f>
        <v>001 040 041 042 043 044 048 061 928</v>
      </c>
      <c r="BN47" t="str">
        <f>IF($C47=-1,-1,VLOOKUP($C47,'HCAD Process'!$D$5:$CZ$504,VLOOKUP(BN$4,'Table Name'!$C$2:$D$100,2,FALSE),FALSE))</f>
        <v>Real, Commercial</v>
      </c>
      <c r="BO47" t="str">
        <f>IF($C47=-1,-1,VLOOKUP($C47,'HCAD Process'!$D$5:$CZ$504,VLOOKUP(BO$4,'Table Name'!$C$2:$D$100,2,FALSE),FALSE))</f>
        <v>F1</v>
      </c>
      <c r="BP47" t="str">
        <f>IF($C47=-1,-1,VLOOKUP($C47,'HCAD Process'!$D$5:$CZ$504,VLOOKUP(BP$4,'Table Name'!$C$2:$D$100,2,FALSE),FALSE))</f>
        <v>Real, Commercial</v>
      </c>
      <c r="BQ47" t="str">
        <f>IF($C47=-1,-1,VLOOKUP($C47,'HCAD Process'!$D$5:$CZ$504,VLOOKUP(BQ$4,'Table Name'!$C$2:$D$100,2,FALSE),FALSE))</f>
        <v>Warehouse - Metallic</v>
      </c>
      <c r="BR47" t="str">
        <f>IF($C47=-1,-1,VLOOKUP($C47,'HCAD Process'!$D$5:$CZ$504,VLOOKUP(BR$4,'Table Name'!$C$2:$D$100,2,FALSE),FALSE))</f>
        <v>Shell, Industrial</v>
      </c>
      <c r="BS47" t="str">
        <f>IF($C47=-1,-1,VLOOKUP($C47,'HCAD Process'!$D$5:$CZ$504,VLOOKUP(BS$4,'Table Name'!$C$2:$D$100,2,FALSE),FALSE))</f>
        <v>8004</v>
      </c>
      <c r="BT47" t="str">
        <f>IF($C47=-1,-1,VLOOKUP($C47,'HCAD Process'!$D$5:$CZ$504,VLOOKUP(BT$4,'Table Name'!$C$2:$D$100,2,FALSE),FALSE))</f>
        <v>Land Neighborhood Section 4</v>
      </c>
      <c r="BU47">
        <f>IF($C47=-1,-1,VLOOKUP($C47,'HCAD Process'!$D$5:$CZ$504,VLOOKUP(BU$4,'Table Name'!$C$2:$D$100,2,FALSE),FALSE))</f>
        <v>9120</v>
      </c>
      <c r="BV47" t="str">
        <f>IF($C47=-1,-1,VLOOKUP($C47,'HCAD Process'!$D$5:$CZ$504,VLOOKUP(BV$4,'Table Name'!$C$2:$D$100,2,FALSE),FALSE))</f>
        <v>SF</v>
      </c>
      <c r="BW47" t="str">
        <f>IF($C47=-1,-1,VLOOKUP($C47,'HCAD Process'!$D$5:$CZ$504,VLOOKUP(BW$4,'Table Name'!$C$2:$D$100,2,FALSE),FALSE))</f>
        <v>1.0000</v>
      </c>
      <c r="BX47" t="str">
        <f>IF($C47=-1,-1,VLOOKUP($C47,'HCAD Process'!$D$5:$CZ$504,VLOOKUP(BX$4,'Table Name'!$C$2:$D$100,2,FALSE),FALSE))</f>
        <v>1.0000</v>
      </c>
      <c r="BY47" t="str">
        <f>IF($C47=-1,-1,VLOOKUP($C47,'HCAD Process'!$D$5:$CZ$504,VLOOKUP(BY$4,'Table Name'!$C$2:$D$100,2,FALSE),FALSE))</f>
        <v>1.0000</v>
      </c>
      <c r="BZ47" t="str">
        <f>IF($C47=-1,-1,VLOOKUP($C47,'HCAD Process'!$D$5:$CZ$504,VLOOKUP(BZ$4,'Table Name'!$C$2:$D$100,2,FALSE),FALSE))</f>
        <v>1.0000</v>
      </c>
      <c r="CA47">
        <f>IF($C47=-1,-1,VLOOKUP($C47,'HCAD Process'!$D$5:$CZ$504,VLOOKUP(CA$4,'Table Name'!$C$2:$D$100,2,FALSE),FALSE))</f>
        <v>12</v>
      </c>
      <c r="CB47">
        <f>IF($C47=-1,-1,VLOOKUP($C47,'HCAD Process'!$D$5:$CZ$504,VLOOKUP(CB$4,'Table Name'!$C$2:$D$100,2,FALSE),FALSE))</f>
        <v>12</v>
      </c>
      <c r="CC47">
        <f>IF($C47=-1,-1,VLOOKUP($C47,'HCAD Process'!$D$5:$CZ$504,VLOOKUP(CC$4,'Table Name'!$C$2:$D$100,2,FALSE),FALSE))</f>
        <v>109440</v>
      </c>
      <c r="CD47">
        <f>IF($C47=-1,-1,VLOOKUP($C47,'HCAD Process'!$D$5:$CZ$504,VLOOKUP(CD$4,'Table Name'!$C$2:$D$100,2,FALSE),FALSE))</f>
        <v>-1</v>
      </c>
      <c r="CE47" t="str">
        <f>IF($C47=-1,-1,VLOOKUP($C47,'HCAD Process'!$D$5:$CZ$504,VLOOKUP(CE$4,'Table Name'!$C$2:$D$100,2,FALSE),FALSE))</f>
        <v>03705802301351</v>
      </c>
    </row>
    <row r="48" spans="2:83" x14ac:dyDescent="0.25">
      <c r="B48">
        <f t="shared" si="0"/>
        <v>44</v>
      </c>
      <c r="C48" t="str">
        <f t="array" ref="C48">IF(ISERROR(INDEX('HCAD Process'!CF$5:CF$504,MATCH(0,COUNTIF(C$4:C47,'HCAD Process'!CF$5:CF$504)+('HCAD Process'!CF$5:CF$504=-1),0))),-1,INDEX('HCAD Process'!CF$5:CF$504,MATCH(0,COUNTIF(C$4:C47,'HCAD Process'!CF$5:CF$504)+('HCAD Process'!CF$5:CF$504=-1),0)))</f>
        <v>03705802301361</v>
      </c>
      <c r="D48" t="str">
        <f>IF($C48=-1,-1,VLOOKUP($C48,'HCAD Process'!$D$5:$CZ$504,VLOOKUP(D$4,'Table Name'!$C$2:$D$100,2,FALSE),FALSE))</f>
        <v>0370580230136</v>
      </c>
      <c r="E48" t="str">
        <f>IF($C48=-1,-1,VLOOKUP($C48,'HCAD Process'!$D$5:$CZ$504,VLOOKUP(E$4,'Table Name'!$C$2:$D$100,2,FALSE),FALSE))</f>
        <v>09/03/2014</v>
      </c>
      <c r="F48" t="str">
        <f>IF($C48=-1,-1,VLOOKUP($C48,'HCAD Process'!$D$5:$CZ$504,VLOOKUP(F$4,'Table Name'!$C$2:$D$100,2,FALSE),FALSE))</f>
        <v>KOL PROPERTIES LLC</v>
      </c>
      <c r="G48" t="str">
        <f>IF($C48=-1,-1,VLOOKUP($C48,'HCAD Process'!$D$5:$CZ$504,VLOOKUP(G$4,'Table Name'!$C$2:$D$100,2,FALSE),FALSE))</f>
        <v>MBM</v>
      </c>
      <c r="H48" t="str">
        <f>IF($C48=-1,-1,VLOOKUP($C48,'HCAD Process'!$D$5:$CZ$504,VLOOKUP(H$4,'Table Name'!$C$2:$D$100,2,FALSE),FALSE))</f>
        <v>Kol</v>
      </c>
      <c r="I48" t="str">
        <f>IF($C48=-1,-1,VLOOKUP($C48,'HCAD Process'!$D$5:$CZ$504,VLOOKUP(I$4,'Table Name'!$C$2:$D$100,2,FALSE),FALSE))</f>
        <v>6423 ATWELL DR</v>
      </c>
      <c r="J48" t="str">
        <f>IF($C48=-1,-1,VLOOKUP($C48,'HCAD Process'!$D$5:$CZ$504,VLOOKUP(J$4,'Table Name'!$C$2:$D$100,2,FALSE),FALSE))</f>
        <v>HOUSTON</v>
      </c>
      <c r="K48" t="str">
        <f>IF($C48=-1,-1,VLOOKUP($C48,'HCAD Process'!$D$5:$CZ$504,VLOOKUP(K$4,'Table Name'!$C$2:$D$100,2,FALSE),FALSE))</f>
        <v>77081</v>
      </c>
      <c r="L48">
        <f>IF($C48=-1,-1,VLOOKUP($C48,'HCAD Process'!$D$5:$CZ$504,VLOOKUP(L$4,'Table Name'!$C$2:$D$100,2,FALSE),FALSE))</f>
        <v>354056</v>
      </c>
      <c r="M48">
        <f>IF($C48=-1,-1,VLOOKUP($C48,'HCAD Process'!$D$5:$CZ$504,VLOOKUP(M$4,'Table Name'!$C$2:$D$100,2,FALSE),FALSE))</f>
        <v>362401</v>
      </c>
      <c r="N48">
        <f>IF($C48=-1,-1,VLOOKUP($C48,'HCAD Process'!$D$5:$CZ$504,VLOOKUP(N$4,'Table Name'!$C$2:$D$100,2,FALSE),FALSE))</f>
        <v>357809</v>
      </c>
      <c r="O48">
        <f>IF($C48=-1,-1,VLOOKUP($C48,'HCAD Process'!$D$5:$CZ$504,VLOOKUP(O$4,'Table Name'!$C$2:$D$100,2,FALSE),FALSE))</f>
        <v>0</v>
      </c>
      <c r="P48" t="e">
        <f>IF($C48=-1,-1,VLOOKUP($C48,'HCAD Process'!$D$5:$CZ$504,VLOOKUP(P$4,'Table Name'!$C$2:$D$100,2,FALSE),FALSE))</f>
        <v>#REF!</v>
      </c>
      <c r="Q48" t="str">
        <f>IF($C48=-1,-1,VLOOKUP($C48,'HCAD Process'!$D$5:$CZ$504,VLOOKUP(Q$4,'Table Name'!$C$2:$D$100,2,FALSE),FALSE))</f>
        <v>COMMERCIAL</v>
      </c>
      <c r="R48" t="str">
        <f>IF($C48=-1,-1,VLOOKUP($C48,'HCAD Process'!$D$5:$CZ$504,VLOOKUP(R$4,'Table Name'!$C$2:$D$100,2,FALSE),FALSE))</f>
        <v>1</v>
      </c>
      <c r="S48" t="str">
        <f>IF($C48=-1,-1,VLOOKUP($C48,'HCAD Process'!$D$5:$CZ$504,VLOOKUP(S$4,'Table Name'!$C$2:$D$100,2,FALSE),FALSE))</f>
        <v>4399</v>
      </c>
      <c r="T48" t="str">
        <f>IF($C48=-1,-1,VLOOKUP($C48,'HCAD Process'!$D$5:$CZ$504,VLOOKUP(T$4,'Table Name'!$C$2:$D$100,2,FALSE),FALSE))</f>
        <v>8454</v>
      </c>
      <c r="U48" t="str">
        <f>IF($C48=-1,-1,VLOOKUP($C48,'HCAD Process'!$D$5:$CZ$504,VLOOKUP(U$4,'Table Name'!$C$2:$D$100,2,FALSE),FALSE))</f>
        <v>S</v>
      </c>
      <c r="V48" t="str">
        <f>IF($C48=-1,-1,VLOOKUP($C48,'HCAD Process'!$D$5:$CZ$504,VLOOKUP(V$4,'Table Name'!$C$2:$D$100,2,FALSE),FALSE))</f>
        <v>Open Steel Skeleton</v>
      </c>
      <c r="W48">
        <f>IF($C48=-1,-1,VLOOKUP($C48,'HCAD Process'!$D$5:$CZ$504,VLOOKUP(W$4,'Table Name'!$C$2:$D$100,2,FALSE),FALSE))</f>
        <v>39150</v>
      </c>
      <c r="X48">
        <f>IF($C48=-1,-1,VLOOKUP($C48,'HCAD Process'!$D$5:$CZ$504,VLOOKUP(X$4,'Table Name'!$C$2:$D$100,2,FALSE),FALSE))</f>
        <v>0</v>
      </c>
      <c r="Y48">
        <f>IF($C48=-1,-1,VLOOKUP($C48,'HCAD Process'!$D$5:$CZ$504,VLOOKUP(Y$4,'Table Name'!$C$2:$D$100,2,FALSE),FALSE))</f>
        <v>108390</v>
      </c>
      <c r="Z48">
        <f>IF($C48=-1,-1,VLOOKUP($C48,'HCAD Process'!$D$5:$CZ$504,VLOOKUP(Z$4,'Table Name'!$C$2:$D$100,2,FALSE),FALSE))</f>
        <v>0</v>
      </c>
      <c r="AA48" t="str">
        <f>IF($C48=-1,-1,VLOOKUP($C48,'HCAD Process'!$D$5:$CZ$504,VLOOKUP(AA$4,'Table Name'!$C$2:$D$100,2,FALSE),FALSE))</f>
        <v>.638800</v>
      </c>
      <c r="AB48" t="str">
        <f>IF($C48=-1,-1,VLOOKUP($C48,'HCAD Process'!$D$5:$CZ$504,VLOOKUP(AB$4,'Table Name'!$C$2:$D$100,2,FALSE),FALSE))</f>
        <v>C</v>
      </c>
      <c r="AC48" t="str">
        <f>IF($C48=-1,-1,VLOOKUP($C48,'HCAD Process'!$D$5:$CZ$504,VLOOKUP(AC$4,'Table Name'!$C$2:$D$100,2,FALSE),FALSE))</f>
        <v>Average</v>
      </c>
      <c r="AD48" t="str">
        <f>IF($C48=-1,-1,VLOOKUP($C48,'HCAD Process'!$D$5:$CZ$504,VLOOKUP(AD$4,'Table Name'!$C$2:$D$100,2,FALSE),FALSE))</f>
        <v>1966</v>
      </c>
      <c r="AE48" t="str">
        <f>IF($C48=-1,-1,VLOOKUP($C48,'HCAD Process'!$D$5:$CZ$504,VLOOKUP(AE$4,'Table Name'!$C$2:$D$100,2,FALSE),FALSE))</f>
        <v>1966</v>
      </c>
      <c r="AF48" t="str">
        <f>IF($C48=-1,-1,VLOOKUP($C48,'HCAD Process'!$D$5:$CZ$504,VLOOKUP(AF$4,'Table Name'!$C$2:$D$100,2,FALSE),FALSE))</f>
        <v>0</v>
      </c>
      <c r="AG48" t="str">
        <f>IF($C48=-1,-1,VLOOKUP($C48,'HCAD Process'!$D$5:$CZ$504,VLOOKUP(AG$4,'Table Name'!$C$2:$D$100,2,FALSE),FALSE))</f>
        <v>1967</v>
      </c>
      <c r="AH48" t="str">
        <f>IF($C48=-1,-1,VLOOKUP($C48,'HCAD Process'!$D$5:$CZ$504,VLOOKUP(AH$4,'Table Name'!$C$2:$D$100,2,FALSE),FALSE))</f>
        <v>MAS</v>
      </c>
      <c r="AI48" t="str">
        <f>IF($C48=-1,-1,VLOOKUP($C48,'HCAD Process'!$D$5:$CZ$504,VLOOKUP(AI$4,'Table Name'!$C$2:$D$100,2,FALSE),FALSE))</f>
        <v>01/01/2004</v>
      </c>
      <c r="AJ48">
        <f>IF($C48=-1,-1,VLOOKUP($C48,'HCAD Process'!$D$5:$CZ$504,VLOOKUP(AJ$4,'Table Name'!$C$2:$D$100,2,FALSE),FALSE))</f>
        <v>0</v>
      </c>
      <c r="AK48">
        <f>IF($C48=-1,-1,VALUE(VLOOKUP($C48,'HCAD Process'!$D$5:$CZ$504,VLOOKUP(AK$4,'Table Name'!$C$2:$D$100,2,FALSE),FALSE)))</f>
        <v>3000</v>
      </c>
      <c r="AL48">
        <f>IF($C48=-1,-1,VLOOKUP($C48,'HCAD Process'!$D$5:$CZ$504,VLOOKUP(AL$4,'Table Name'!$C$2:$D$100,2,FALSE),FALSE))</f>
        <v>6370</v>
      </c>
      <c r="AM48">
        <f>IF($C48=-1,-1,VLOOKUP($C48,'HCAD Process'!$D$5:$CZ$504,VLOOKUP(AM$4,'Table Name'!$C$2:$D$100,2,FALSE),FALSE))</f>
        <v>0</v>
      </c>
      <c r="AN48">
        <f>IF($C48=-1,-1,VLOOKUP($C48,'HCAD Process'!$D$5:$CZ$504,VLOOKUP(AN$4,'Table Name'!$C$2:$D$100,2,FALSE),FALSE))</f>
        <v>0</v>
      </c>
      <c r="AO48">
        <f>IF($C48=-1,-1,VLOOKUP($C48,'HCAD Process'!$D$5:$CZ$504,VLOOKUP(AO$4,'Table Name'!$C$2:$D$100,2,FALSE),FALSE))</f>
        <v>0</v>
      </c>
      <c r="AP48">
        <f>IF($C48=-1,-1,VLOOKUP($C48,'HCAD Process'!$D$5:$CZ$504,VLOOKUP(AP$4,'Table Name'!$C$2:$D$100,2,FALSE),FALSE))</f>
        <v>3000</v>
      </c>
      <c r="AQ48">
        <f>IF($C48=-1,-1,VLOOKUP($C48,'HCAD Process'!$D$5:$CZ$504,VLOOKUP(AQ$4,'Table Name'!$C$2:$D$100,2,FALSE),FALSE))</f>
        <v>230</v>
      </c>
      <c r="AR48">
        <f>IF($C48=-1,-1,VLOOKUP($C48,'HCAD Process'!$D$5:$CZ$504,VLOOKUP(AR$4,'Table Name'!$C$2:$D$100,2,FALSE),FALSE))</f>
        <v>1</v>
      </c>
      <c r="AS48">
        <f>IF($C48=-1,-1,VLOOKUP($C48,'HCAD Process'!$D$5:$CZ$504,VLOOKUP(AS$4,'Table Name'!$C$2:$D$100,2,FALSE),FALSE))</f>
        <v>0</v>
      </c>
      <c r="AT48">
        <f>IF($C48=-1,-1,VLOOKUP($C48,'HCAD Process'!$D$5:$CZ$504,VLOOKUP(AT$4,'Table Name'!$C$2:$D$100,2,FALSE),FALSE))</f>
        <v>0</v>
      </c>
      <c r="AU48">
        <f>IF($C48=-1,-1,VLOOKUP($C48,'HCAD Process'!$D$5:$CZ$504,VLOOKUP(AU$4,'Table Name'!$C$2:$D$100,2,FALSE),FALSE))</f>
        <v>0</v>
      </c>
      <c r="AV48">
        <f>IF($C48=-1,-1,VLOOKUP($C48,'HCAD Process'!$D$5:$CZ$504,VLOOKUP(AV$4,'Table Name'!$C$2:$D$100,2,FALSE),FALSE))</f>
        <v>0</v>
      </c>
      <c r="AW48">
        <f>IF($C48=-1,-1,VLOOKUP($C48,'HCAD Process'!$D$5:$CZ$504,VLOOKUP(AW$4,'Table Name'!$C$2:$D$100,2,FALSE),FALSE))</f>
        <v>0</v>
      </c>
      <c r="AX48">
        <f>IF($C48=-1,-1,VLOOKUP($C48,'HCAD Process'!$D$5:$CZ$504,VLOOKUP(AX$4,'Table Name'!$C$2:$D$100,2,FALSE),FALSE))</f>
        <v>0</v>
      </c>
      <c r="AY48">
        <f>IF($C48=-1,-1,VLOOKUP($C48,'HCAD Process'!$D$5:$CZ$504,VLOOKUP(AY$4,'Table Name'!$C$2:$D$100,2,FALSE),FALSE))</f>
        <v>0</v>
      </c>
      <c r="AZ48">
        <f>IF($C48=-1,-1,VLOOKUP($C48,'HCAD Process'!$D$5:$CZ$504,VLOOKUP(AZ$4,'Table Name'!$C$2:$D$100,2,FALSE),FALSE))</f>
        <v>0</v>
      </c>
      <c r="BA48" t="str">
        <f>IF($C48=-1,-1,VLOOKUP($C48,'HCAD Process'!$D$5:$CZ$504,VLOOKUP(BA$4,'Table Name'!$C$2:$D$100,2,FALSE),FALSE))</f>
        <v>5</v>
      </c>
      <c r="BB48" t="str">
        <f>IF($C48=-1,-1,VLOOKUP($C48,'HCAD Process'!$D$5:$CZ$504,VLOOKUP(BB$4,'Table Name'!$C$2:$D$100,2,FALSE),FALSE))</f>
        <v>TR 7F BLK 23</v>
      </c>
      <c r="BC48" t="str">
        <f>IF($C48=-1,-1,VLOOKUP($C48,'HCAD Process'!$D$5:$CZ$504,VLOOKUP(BC$4,'Table Name'!$C$2:$D$100,2,FALSE),FALSE))</f>
        <v>WESTMORELAND FARMS</v>
      </c>
      <c r="BD48" t="str">
        <f>IF($C48=-1,-1,VLOOKUP($C48,'HCAD Process'!$D$5:$CZ$504,VLOOKUP(BD$4,'Table Name'!$C$2:$D$100,2,FALSE),FALSE))</f>
        <v>6005</v>
      </c>
      <c r="BE48" t="str">
        <f>IF($C48=-1,-1,VLOOKUP($C48,'HCAD Process'!$D$5:$CZ$504,VLOOKUP(BE$4,'Table Name'!$C$2:$D$100,2,FALSE),FALSE))</f>
        <v>Near Southwest</v>
      </c>
      <c r="BF48" t="str">
        <f>IF($C48=-1,-1,VLOOKUP($C48,'HCAD Process'!$D$5:$CZ$504,VLOOKUP(BF$4,'Table Name'!$C$2:$D$100,2,FALSE),FALSE))</f>
        <v>102</v>
      </c>
      <c r="BG48" t="str">
        <f>IF($C48=-1,-1,VLOOKUP($C48,'HCAD Process'!$D$5:$CZ$504,VLOOKUP(BG$4,'Table Name'!$C$2:$D$100,2,FALSE),FALSE))</f>
        <v>1A Sharpstown Area</v>
      </c>
      <c r="BH48" t="str">
        <f>IF($C48=-1,-1,VLOOKUP($C48,'HCAD Process'!$D$5:$CZ$504,VLOOKUP(BH$4,'Table Name'!$C$2:$D$100,2,FALSE),FALSE))</f>
        <v>5907.00</v>
      </c>
      <c r="BI48" t="str">
        <f>IF($C48=-1,-1,VLOOKUP($C48,'HCAD Process'!$D$5:$CZ$504,VLOOKUP(BI$4,'Table Name'!$C$2:$D$100,2,FALSE),FALSE))</f>
        <v>0</v>
      </c>
      <c r="BJ48" t="str">
        <f>IF($C48=-1,-1,VLOOKUP($C48,'HCAD Process'!$D$5:$CZ$504,VLOOKUP(BJ$4,'Table Name'!$C$2:$D$100,2,FALSE),FALSE))</f>
        <v>01</v>
      </c>
      <c r="BK48" t="str">
        <f>IF($C48=-1,-1,VLOOKUP($C48,'HCAD Process'!$D$5:$CZ$504,VLOOKUP(BK$4,'Table Name'!$C$2:$D$100,2,FALSE),FALSE))</f>
        <v>5155C</v>
      </c>
      <c r="BL48" t="str">
        <f>IF($C48=-1,-1,VLOOKUP($C48,'HCAD Process'!$D$5:$CZ$504,VLOOKUP(BL$4,'Table Name'!$C$2:$D$100,2,FALSE),FALSE))</f>
        <v>531F</v>
      </c>
      <c r="BM48" t="str">
        <f>IF($C48=-1,-1,VLOOKUP($C48,'HCAD Process'!$D$5:$CZ$504,VLOOKUP(BM$4,'Table Name'!$C$2:$D$100,2,FALSE),FALSE))</f>
        <v>001 040 041 042 043 044 048 061 928</v>
      </c>
      <c r="BN48" t="str">
        <f>IF($C48=-1,-1,VLOOKUP($C48,'HCAD Process'!$D$5:$CZ$504,VLOOKUP(BN$4,'Table Name'!$C$2:$D$100,2,FALSE),FALSE))</f>
        <v>Real, Commercial</v>
      </c>
      <c r="BO48" t="str">
        <f>IF($C48=-1,-1,VLOOKUP($C48,'HCAD Process'!$D$5:$CZ$504,VLOOKUP(BO$4,'Table Name'!$C$2:$D$100,2,FALSE),FALSE))</f>
        <v>F1</v>
      </c>
      <c r="BP48" t="str">
        <f>IF($C48=-1,-1,VLOOKUP($C48,'HCAD Process'!$D$5:$CZ$504,VLOOKUP(BP$4,'Table Name'!$C$2:$D$100,2,FALSE),FALSE))</f>
        <v>Real, Commercial</v>
      </c>
      <c r="BQ48" t="str">
        <f>IF($C48=-1,-1,VLOOKUP($C48,'HCAD Process'!$D$5:$CZ$504,VLOOKUP(BQ$4,'Table Name'!$C$2:$D$100,2,FALSE),FALSE))</f>
        <v>Warehouse - Metallic</v>
      </c>
      <c r="BR48" t="str">
        <f>IF($C48=-1,-1,VLOOKUP($C48,'HCAD Process'!$D$5:$CZ$504,VLOOKUP(BR$4,'Table Name'!$C$2:$D$100,2,FALSE),FALSE))</f>
        <v>Shell, Industrial</v>
      </c>
      <c r="BS48" t="str">
        <f>IF($C48=-1,-1,VLOOKUP($C48,'HCAD Process'!$D$5:$CZ$504,VLOOKUP(BS$4,'Table Name'!$C$2:$D$100,2,FALSE),FALSE))</f>
        <v>8004</v>
      </c>
      <c r="BT48" t="str">
        <f>IF($C48=-1,-1,VLOOKUP($C48,'HCAD Process'!$D$5:$CZ$504,VLOOKUP(BT$4,'Table Name'!$C$2:$D$100,2,FALSE),FALSE))</f>
        <v>Land Neighborhood Section 4</v>
      </c>
      <c r="BU48">
        <f>IF($C48=-1,-1,VLOOKUP($C48,'HCAD Process'!$D$5:$CZ$504,VLOOKUP(BU$4,'Table Name'!$C$2:$D$100,2,FALSE),FALSE))</f>
        <v>7392</v>
      </c>
      <c r="BV48" t="str">
        <f>IF($C48=-1,-1,VLOOKUP($C48,'HCAD Process'!$D$5:$CZ$504,VLOOKUP(BV$4,'Table Name'!$C$2:$D$100,2,FALSE),FALSE))</f>
        <v>SF</v>
      </c>
      <c r="BW48" t="str">
        <f>IF($C48=-1,-1,VLOOKUP($C48,'HCAD Process'!$D$5:$CZ$504,VLOOKUP(BW$4,'Table Name'!$C$2:$D$100,2,FALSE),FALSE))</f>
        <v>1.0000</v>
      </c>
      <c r="BX48" t="str">
        <f>IF($C48=-1,-1,VLOOKUP($C48,'HCAD Process'!$D$5:$CZ$504,VLOOKUP(BX$4,'Table Name'!$C$2:$D$100,2,FALSE),FALSE))</f>
        <v>1.0000</v>
      </c>
      <c r="BY48" t="str">
        <f>IF($C48=-1,-1,VLOOKUP($C48,'HCAD Process'!$D$5:$CZ$504,VLOOKUP(BY$4,'Table Name'!$C$2:$D$100,2,FALSE),FALSE))</f>
        <v>1.0000</v>
      </c>
      <c r="BZ48" t="str">
        <f>IF($C48=-1,-1,VLOOKUP($C48,'HCAD Process'!$D$5:$CZ$504,VLOOKUP(BZ$4,'Table Name'!$C$2:$D$100,2,FALSE),FALSE))</f>
        <v>1.0000</v>
      </c>
      <c r="CA48">
        <f>IF($C48=-1,-1,VLOOKUP($C48,'HCAD Process'!$D$5:$CZ$504,VLOOKUP(CA$4,'Table Name'!$C$2:$D$100,2,FALSE),FALSE))</f>
        <v>12</v>
      </c>
      <c r="CB48">
        <f>IF($C48=-1,-1,VLOOKUP($C48,'HCAD Process'!$D$5:$CZ$504,VLOOKUP(CB$4,'Table Name'!$C$2:$D$100,2,FALSE),FALSE))</f>
        <v>12</v>
      </c>
      <c r="CC48">
        <f>IF($C48=-1,-1,VLOOKUP($C48,'HCAD Process'!$D$5:$CZ$504,VLOOKUP(CC$4,'Table Name'!$C$2:$D$100,2,FALSE),FALSE))</f>
        <v>88704</v>
      </c>
      <c r="CD48">
        <f>IF($C48=-1,-1,VLOOKUP($C48,'HCAD Process'!$D$5:$CZ$504,VLOOKUP(CD$4,'Table Name'!$C$2:$D$100,2,FALSE),FALSE))</f>
        <v>-1</v>
      </c>
      <c r="CE48" t="str">
        <f>IF($C48=-1,-1,VLOOKUP($C48,'HCAD Process'!$D$5:$CZ$504,VLOOKUP(CE$4,'Table Name'!$C$2:$D$100,2,FALSE),FALSE))</f>
        <v>03705802301361</v>
      </c>
    </row>
    <row r="49" spans="2:83" x14ac:dyDescent="0.25">
      <c r="B49">
        <f t="shared" si="0"/>
        <v>45</v>
      </c>
      <c r="C49" t="str">
        <f t="array" ref="C49">IF(ISERROR(INDEX('HCAD Process'!CF$5:CF$504,MATCH(0,COUNTIF(C$4:C48,'HCAD Process'!CF$5:CF$504)+('HCAD Process'!CF$5:CF$504=-1),0))),-1,INDEX('HCAD Process'!CF$5:CF$504,MATCH(0,COUNTIF(C$4:C48,'HCAD Process'!CF$5:CF$504)+('HCAD Process'!CF$5:CF$504=-1),0)))</f>
        <v>03705802301362</v>
      </c>
      <c r="D49" t="str">
        <f>IF($C49=-1,-1,VLOOKUP($C49,'HCAD Process'!$D$5:$CZ$504,VLOOKUP(D$4,'Table Name'!$C$2:$D$100,2,FALSE),FALSE))</f>
        <v>0370580230136</v>
      </c>
      <c r="E49" t="str">
        <f>IF($C49=-1,-1,VLOOKUP($C49,'HCAD Process'!$D$5:$CZ$504,VLOOKUP(E$4,'Table Name'!$C$2:$D$100,2,FALSE),FALSE))</f>
        <v>09/03/2014</v>
      </c>
      <c r="F49" t="str">
        <f>IF($C49=-1,-1,VLOOKUP($C49,'HCAD Process'!$D$5:$CZ$504,VLOOKUP(F$4,'Table Name'!$C$2:$D$100,2,FALSE),FALSE))</f>
        <v>KOL PROPERTIES LLC</v>
      </c>
      <c r="G49" t="str">
        <f>IF($C49=-1,-1,VLOOKUP($C49,'HCAD Process'!$D$5:$CZ$504,VLOOKUP(G$4,'Table Name'!$C$2:$D$100,2,FALSE),FALSE))</f>
        <v>MBM</v>
      </c>
      <c r="H49" t="str">
        <f>IF($C49=-1,-1,VLOOKUP($C49,'HCAD Process'!$D$5:$CZ$504,VLOOKUP(H$4,'Table Name'!$C$2:$D$100,2,FALSE),FALSE))</f>
        <v>Kol</v>
      </c>
      <c r="I49" t="str">
        <f>IF($C49=-1,-1,VLOOKUP($C49,'HCAD Process'!$D$5:$CZ$504,VLOOKUP(I$4,'Table Name'!$C$2:$D$100,2,FALSE),FALSE))</f>
        <v>6423 ATWELL DR</v>
      </c>
      <c r="J49" t="str">
        <f>IF($C49=-1,-1,VLOOKUP($C49,'HCAD Process'!$D$5:$CZ$504,VLOOKUP(J$4,'Table Name'!$C$2:$D$100,2,FALSE),FALSE))</f>
        <v>HOUSTON</v>
      </c>
      <c r="K49" t="str">
        <f>IF($C49=-1,-1,VLOOKUP($C49,'HCAD Process'!$D$5:$CZ$504,VLOOKUP(K$4,'Table Name'!$C$2:$D$100,2,FALSE),FALSE))</f>
        <v>77081</v>
      </c>
      <c r="L49">
        <f>IF($C49=-1,-1,VLOOKUP($C49,'HCAD Process'!$D$5:$CZ$504,VLOOKUP(L$4,'Table Name'!$C$2:$D$100,2,FALSE),FALSE))</f>
        <v>354056</v>
      </c>
      <c r="M49">
        <f>IF($C49=-1,-1,VLOOKUP($C49,'HCAD Process'!$D$5:$CZ$504,VLOOKUP(M$4,'Table Name'!$C$2:$D$100,2,FALSE),FALSE))</f>
        <v>362401</v>
      </c>
      <c r="N49">
        <f>IF($C49=-1,-1,VLOOKUP($C49,'HCAD Process'!$D$5:$CZ$504,VLOOKUP(N$4,'Table Name'!$C$2:$D$100,2,FALSE),FALSE))</f>
        <v>357809</v>
      </c>
      <c r="O49">
        <f>IF($C49=-1,-1,VLOOKUP($C49,'HCAD Process'!$D$5:$CZ$504,VLOOKUP(O$4,'Table Name'!$C$2:$D$100,2,FALSE),FALSE))</f>
        <v>0</v>
      </c>
      <c r="P49" t="e">
        <f>IF($C49=-1,-1,VLOOKUP($C49,'HCAD Process'!$D$5:$CZ$504,VLOOKUP(P$4,'Table Name'!$C$2:$D$100,2,FALSE),FALSE))</f>
        <v>#REF!</v>
      </c>
      <c r="Q49" t="str">
        <f>IF($C49=-1,-1,VLOOKUP($C49,'HCAD Process'!$D$5:$CZ$504,VLOOKUP(Q$4,'Table Name'!$C$2:$D$100,2,FALSE),FALSE))</f>
        <v>COMMERCIAL</v>
      </c>
      <c r="R49" t="str">
        <f>IF($C49=-1,-1,VLOOKUP($C49,'HCAD Process'!$D$5:$CZ$504,VLOOKUP(R$4,'Table Name'!$C$2:$D$100,2,FALSE),FALSE))</f>
        <v>2</v>
      </c>
      <c r="S49" t="str">
        <f>IF($C49=-1,-1,VLOOKUP($C49,'HCAD Process'!$D$5:$CZ$504,VLOOKUP(S$4,'Table Name'!$C$2:$D$100,2,FALSE),FALSE))</f>
        <v>4398</v>
      </c>
      <c r="T49" t="str">
        <f>IF($C49=-1,-1,VLOOKUP($C49,'HCAD Process'!$D$5:$CZ$504,VLOOKUP(T$4,'Table Name'!$C$2:$D$100,2,FALSE),FALSE))</f>
        <v>8454</v>
      </c>
      <c r="U49" t="str">
        <f>IF($C49=-1,-1,VLOOKUP($C49,'HCAD Process'!$D$5:$CZ$504,VLOOKUP(U$4,'Table Name'!$C$2:$D$100,2,FALSE),FALSE))</f>
        <v>C</v>
      </c>
      <c r="V49" t="str">
        <f>IF($C49=-1,-1,VLOOKUP($C49,'HCAD Process'!$D$5:$CZ$504,VLOOKUP(V$4,'Table Name'!$C$2:$D$100,2,FALSE),FALSE))</f>
        <v>Masonry Bearing</v>
      </c>
      <c r="W49">
        <f>IF($C49=-1,-1,VLOOKUP($C49,'HCAD Process'!$D$5:$CZ$504,VLOOKUP(W$4,'Table Name'!$C$2:$D$100,2,FALSE),FALSE))</f>
        <v>54680</v>
      </c>
      <c r="X49">
        <f>IF($C49=-1,-1,VLOOKUP($C49,'HCAD Process'!$D$5:$CZ$504,VLOOKUP(X$4,'Table Name'!$C$2:$D$100,2,FALSE),FALSE))</f>
        <v>0</v>
      </c>
      <c r="Y49">
        <f>IF($C49=-1,-1,VLOOKUP($C49,'HCAD Process'!$D$5:$CZ$504,VLOOKUP(Y$4,'Table Name'!$C$2:$D$100,2,FALSE),FALSE))</f>
        <v>148384</v>
      </c>
      <c r="Z49">
        <f>IF($C49=-1,-1,VLOOKUP($C49,'HCAD Process'!$D$5:$CZ$504,VLOOKUP(Z$4,'Table Name'!$C$2:$D$100,2,FALSE),FALSE))</f>
        <v>0</v>
      </c>
      <c r="AA49" t="str">
        <f>IF($C49=-1,-1,VLOOKUP($C49,'HCAD Process'!$D$5:$CZ$504,VLOOKUP(AA$4,'Table Name'!$C$2:$D$100,2,FALSE),FALSE))</f>
        <v>.631500</v>
      </c>
      <c r="AB49" t="str">
        <f>IF($C49=-1,-1,VLOOKUP($C49,'HCAD Process'!$D$5:$CZ$504,VLOOKUP(AB$4,'Table Name'!$C$2:$D$100,2,FALSE),FALSE))</f>
        <v>C</v>
      </c>
      <c r="AC49" t="str">
        <f>IF($C49=-1,-1,VLOOKUP($C49,'HCAD Process'!$D$5:$CZ$504,VLOOKUP(AC$4,'Table Name'!$C$2:$D$100,2,FALSE),FALSE))</f>
        <v>Average</v>
      </c>
      <c r="AD49" t="str">
        <f>IF($C49=-1,-1,VLOOKUP($C49,'HCAD Process'!$D$5:$CZ$504,VLOOKUP(AD$4,'Table Name'!$C$2:$D$100,2,FALSE),FALSE))</f>
        <v>1976</v>
      </c>
      <c r="AE49" t="str">
        <f>IF($C49=-1,-1,VLOOKUP($C49,'HCAD Process'!$D$5:$CZ$504,VLOOKUP(AE$4,'Table Name'!$C$2:$D$100,2,FALSE),FALSE))</f>
        <v>1976</v>
      </c>
      <c r="AF49" t="str">
        <f>IF($C49=-1,-1,VLOOKUP($C49,'HCAD Process'!$D$5:$CZ$504,VLOOKUP(AF$4,'Table Name'!$C$2:$D$100,2,FALSE),FALSE))</f>
        <v>0</v>
      </c>
      <c r="AG49" t="str">
        <f>IF($C49=-1,-1,VLOOKUP($C49,'HCAD Process'!$D$5:$CZ$504,VLOOKUP(AG$4,'Table Name'!$C$2:$D$100,2,FALSE),FALSE))</f>
        <v>1977</v>
      </c>
      <c r="AH49">
        <f>IF($C49=-1,-1,VLOOKUP($C49,'HCAD Process'!$D$5:$CZ$504,VLOOKUP(AH$4,'Table Name'!$C$2:$D$100,2,FALSE),FALSE))</f>
        <v>0</v>
      </c>
      <c r="AI49" t="str">
        <f>IF($C49=-1,-1,VLOOKUP($C49,'HCAD Process'!$D$5:$CZ$504,VLOOKUP(AI$4,'Table Name'!$C$2:$D$100,2,FALSE),FALSE))</f>
        <v>01/01/1997</v>
      </c>
      <c r="AJ49">
        <f>IF($C49=-1,-1,VLOOKUP($C49,'HCAD Process'!$D$5:$CZ$504,VLOOKUP(AJ$4,'Table Name'!$C$2:$D$100,2,FALSE),FALSE))</f>
        <v>0</v>
      </c>
      <c r="AK49">
        <f>IF($C49=-1,-1,VALUE(VLOOKUP($C49,'HCAD Process'!$D$5:$CZ$504,VLOOKUP(AK$4,'Table Name'!$C$2:$D$100,2,FALSE),FALSE)))</f>
        <v>3200</v>
      </c>
      <c r="AL49">
        <f>IF($C49=-1,-1,VLOOKUP($C49,'HCAD Process'!$D$5:$CZ$504,VLOOKUP(AL$4,'Table Name'!$C$2:$D$100,2,FALSE),FALSE))</f>
        <v>4240</v>
      </c>
      <c r="AM49">
        <f>IF($C49=-1,-1,VLOOKUP($C49,'HCAD Process'!$D$5:$CZ$504,VLOOKUP(AM$4,'Table Name'!$C$2:$D$100,2,FALSE),FALSE))</f>
        <v>0</v>
      </c>
      <c r="AN49">
        <f>IF($C49=-1,-1,VLOOKUP($C49,'HCAD Process'!$D$5:$CZ$504,VLOOKUP(AN$4,'Table Name'!$C$2:$D$100,2,FALSE),FALSE))</f>
        <v>0</v>
      </c>
      <c r="AO49">
        <f>IF($C49=-1,-1,VLOOKUP($C49,'HCAD Process'!$D$5:$CZ$504,VLOOKUP(AO$4,'Table Name'!$C$2:$D$100,2,FALSE),FALSE))</f>
        <v>0</v>
      </c>
      <c r="AP49">
        <f>IF($C49=-1,-1,VLOOKUP($C49,'HCAD Process'!$D$5:$CZ$504,VLOOKUP(AP$4,'Table Name'!$C$2:$D$100,2,FALSE),FALSE))</f>
        <v>3200</v>
      </c>
      <c r="AQ49">
        <f>IF($C49=-1,-1,VLOOKUP($C49,'HCAD Process'!$D$5:$CZ$504,VLOOKUP(AQ$4,'Table Name'!$C$2:$D$100,2,FALSE),FALSE))</f>
        <v>240</v>
      </c>
      <c r="AR49">
        <f>IF($C49=-1,-1,VLOOKUP($C49,'HCAD Process'!$D$5:$CZ$504,VLOOKUP(AR$4,'Table Name'!$C$2:$D$100,2,FALSE),FALSE))</f>
        <v>1</v>
      </c>
      <c r="AS49">
        <f>IF($C49=-1,-1,VLOOKUP($C49,'HCAD Process'!$D$5:$CZ$504,VLOOKUP(AS$4,'Table Name'!$C$2:$D$100,2,FALSE),FALSE))</f>
        <v>0</v>
      </c>
      <c r="AT49">
        <f>IF($C49=-1,-1,VLOOKUP($C49,'HCAD Process'!$D$5:$CZ$504,VLOOKUP(AT$4,'Table Name'!$C$2:$D$100,2,FALSE),FALSE))</f>
        <v>0</v>
      </c>
      <c r="AU49">
        <f>IF($C49=-1,-1,VLOOKUP($C49,'HCAD Process'!$D$5:$CZ$504,VLOOKUP(AU$4,'Table Name'!$C$2:$D$100,2,FALSE),FALSE))</f>
        <v>0</v>
      </c>
      <c r="AV49">
        <f>IF($C49=-1,-1,VLOOKUP($C49,'HCAD Process'!$D$5:$CZ$504,VLOOKUP(AV$4,'Table Name'!$C$2:$D$100,2,FALSE),FALSE))</f>
        <v>0</v>
      </c>
      <c r="AW49">
        <f>IF($C49=-1,-1,VLOOKUP($C49,'HCAD Process'!$D$5:$CZ$504,VLOOKUP(AW$4,'Table Name'!$C$2:$D$100,2,FALSE),FALSE))</f>
        <v>0</v>
      </c>
      <c r="AX49">
        <f>IF($C49=-1,-1,VLOOKUP($C49,'HCAD Process'!$D$5:$CZ$504,VLOOKUP(AX$4,'Table Name'!$C$2:$D$100,2,FALSE),FALSE))</f>
        <v>0</v>
      </c>
      <c r="AY49">
        <f>IF($C49=-1,-1,VLOOKUP($C49,'HCAD Process'!$D$5:$CZ$504,VLOOKUP(AY$4,'Table Name'!$C$2:$D$100,2,FALSE),FALSE))</f>
        <v>0</v>
      </c>
      <c r="AZ49">
        <f>IF($C49=-1,-1,VLOOKUP($C49,'HCAD Process'!$D$5:$CZ$504,VLOOKUP(AZ$4,'Table Name'!$C$2:$D$100,2,FALSE),FALSE))</f>
        <v>0</v>
      </c>
      <c r="BA49" t="str">
        <f>IF($C49=-1,-1,VLOOKUP($C49,'HCAD Process'!$D$5:$CZ$504,VLOOKUP(BA$4,'Table Name'!$C$2:$D$100,2,FALSE),FALSE))</f>
        <v>5</v>
      </c>
      <c r="BB49" t="str">
        <f>IF($C49=-1,-1,VLOOKUP($C49,'HCAD Process'!$D$5:$CZ$504,VLOOKUP(BB$4,'Table Name'!$C$2:$D$100,2,FALSE),FALSE))</f>
        <v>TR 7F BLK 23</v>
      </c>
      <c r="BC49" t="str">
        <f>IF($C49=-1,-1,VLOOKUP($C49,'HCAD Process'!$D$5:$CZ$504,VLOOKUP(BC$4,'Table Name'!$C$2:$D$100,2,FALSE),FALSE))</f>
        <v>WESTMORELAND FARMS</v>
      </c>
      <c r="BD49" t="str">
        <f>IF($C49=-1,-1,VLOOKUP($C49,'HCAD Process'!$D$5:$CZ$504,VLOOKUP(BD$4,'Table Name'!$C$2:$D$100,2,FALSE),FALSE))</f>
        <v>6005</v>
      </c>
      <c r="BE49" t="str">
        <f>IF($C49=-1,-1,VLOOKUP($C49,'HCAD Process'!$D$5:$CZ$504,VLOOKUP(BE$4,'Table Name'!$C$2:$D$100,2,FALSE),FALSE))</f>
        <v>Near Southwest</v>
      </c>
      <c r="BF49" t="str">
        <f>IF($C49=-1,-1,VLOOKUP($C49,'HCAD Process'!$D$5:$CZ$504,VLOOKUP(BF$4,'Table Name'!$C$2:$D$100,2,FALSE),FALSE))</f>
        <v>102</v>
      </c>
      <c r="BG49" t="str">
        <f>IF($C49=-1,-1,VLOOKUP($C49,'HCAD Process'!$D$5:$CZ$504,VLOOKUP(BG$4,'Table Name'!$C$2:$D$100,2,FALSE),FALSE))</f>
        <v>1A Sharpstown Area</v>
      </c>
      <c r="BH49" t="str">
        <f>IF($C49=-1,-1,VLOOKUP($C49,'HCAD Process'!$D$5:$CZ$504,VLOOKUP(BH$4,'Table Name'!$C$2:$D$100,2,FALSE),FALSE))</f>
        <v>5907.00</v>
      </c>
      <c r="BI49" t="str">
        <f>IF($C49=-1,-1,VLOOKUP($C49,'HCAD Process'!$D$5:$CZ$504,VLOOKUP(BI$4,'Table Name'!$C$2:$D$100,2,FALSE),FALSE))</f>
        <v>0</v>
      </c>
      <c r="BJ49" t="str">
        <f>IF($C49=-1,-1,VLOOKUP($C49,'HCAD Process'!$D$5:$CZ$504,VLOOKUP(BJ$4,'Table Name'!$C$2:$D$100,2,FALSE),FALSE))</f>
        <v>01</v>
      </c>
      <c r="BK49" t="str">
        <f>IF($C49=-1,-1,VLOOKUP($C49,'HCAD Process'!$D$5:$CZ$504,VLOOKUP(BK$4,'Table Name'!$C$2:$D$100,2,FALSE),FALSE))</f>
        <v>5155C</v>
      </c>
      <c r="BL49" t="str">
        <f>IF($C49=-1,-1,VLOOKUP($C49,'HCAD Process'!$D$5:$CZ$504,VLOOKUP(BL$4,'Table Name'!$C$2:$D$100,2,FALSE),FALSE))</f>
        <v>531F</v>
      </c>
      <c r="BM49" t="str">
        <f>IF($C49=-1,-1,VLOOKUP($C49,'HCAD Process'!$D$5:$CZ$504,VLOOKUP(BM$4,'Table Name'!$C$2:$D$100,2,FALSE),FALSE))</f>
        <v>001 040 041 042 043 044 048 061 928</v>
      </c>
      <c r="BN49" t="str">
        <f>IF($C49=-1,-1,VLOOKUP($C49,'HCAD Process'!$D$5:$CZ$504,VLOOKUP(BN$4,'Table Name'!$C$2:$D$100,2,FALSE),FALSE))</f>
        <v>Real, Commercial</v>
      </c>
      <c r="BO49" t="str">
        <f>IF($C49=-1,-1,VLOOKUP($C49,'HCAD Process'!$D$5:$CZ$504,VLOOKUP(BO$4,'Table Name'!$C$2:$D$100,2,FALSE),FALSE))</f>
        <v>F1</v>
      </c>
      <c r="BP49" t="str">
        <f>IF($C49=-1,-1,VLOOKUP($C49,'HCAD Process'!$D$5:$CZ$504,VLOOKUP(BP$4,'Table Name'!$C$2:$D$100,2,FALSE),FALSE))</f>
        <v>Real, Commercial</v>
      </c>
      <c r="BQ49" t="str">
        <f>IF($C49=-1,-1,VLOOKUP($C49,'HCAD Process'!$D$5:$CZ$504,VLOOKUP(BQ$4,'Table Name'!$C$2:$D$100,2,FALSE),FALSE))</f>
        <v>Warehouse</v>
      </c>
      <c r="BR49" t="str">
        <f>IF($C49=-1,-1,VLOOKUP($C49,'HCAD Process'!$D$5:$CZ$504,VLOOKUP(BR$4,'Table Name'!$C$2:$D$100,2,FALSE),FALSE))</f>
        <v>Shell, Industrial</v>
      </c>
      <c r="BS49" t="str">
        <f>IF($C49=-1,-1,VLOOKUP($C49,'HCAD Process'!$D$5:$CZ$504,VLOOKUP(BS$4,'Table Name'!$C$2:$D$100,2,FALSE),FALSE))</f>
        <v>8004</v>
      </c>
      <c r="BT49" t="str">
        <f>IF($C49=-1,-1,VLOOKUP($C49,'HCAD Process'!$D$5:$CZ$504,VLOOKUP(BT$4,'Table Name'!$C$2:$D$100,2,FALSE),FALSE))</f>
        <v>Land Neighborhood Section 4</v>
      </c>
      <c r="BU49">
        <f>IF($C49=-1,-1,VLOOKUP($C49,'HCAD Process'!$D$5:$CZ$504,VLOOKUP(BU$4,'Table Name'!$C$2:$D$100,2,FALSE),FALSE))</f>
        <v>12280</v>
      </c>
      <c r="BV49" t="str">
        <f>IF($C49=-1,-1,VLOOKUP($C49,'HCAD Process'!$D$5:$CZ$504,VLOOKUP(BV$4,'Table Name'!$C$2:$D$100,2,FALSE),FALSE))</f>
        <v>SF</v>
      </c>
      <c r="BW49" t="str">
        <f>IF($C49=-1,-1,VLOOKUP($C49,'HCAD Process'!$D$5:$CZ$504,VLOOKUP(BW$4,'Table Name'!$C$2:$D$100,2,FALSE),FALSE))</f>
        <v>1.0000</v>
      </c>
      <c r="BX49" t="str">
        <f>IF($C49=-1,-1,VLOOKUP($C49,'HCAD Process'!$D$5:$CZ$504,VLOOKUP(BX$4,'Table Name'!$C$2:$D$100,2,FALSE),FALSE))</f>
        <v>1.0000</v>
      </c>
      <c r="BY49" t="str">
        <f>IF($C49=-1,-1,VLOOKUP($C49,'HCAD Process'!$D$5:$CZ$504,VLOOKUP(BY$4,'Table Name'!$C$2:$D$100,2,FALSE),FALSE))</f>
        <v>1.0000</v>
      </c>
      <c r="BZ49" t="str">
        <f>IF($C49=-1,-1,VLOOKUP($C49,'HCAD Process'!$D$5:$CZ$504,VLOOKUP(BZ$4,'Table Name'!$C$2:$D$100,2,FALSE),FALSE))</f>
        <v>1.0000</v>
      </c>
      <c r="CA49">
        <f>IF($C49=-1,-1,VLOOKUP($C49,'HCAD Process'!$D$5:$CZ$504,VLOOKUP(CA$4,'Table Name'!$C$2:$D$100,2,FALSE),FALSE))</f>
        <v>12</v>
      </c>
      <c r="CB49">
        <f>IF($C49=-1,-1,VLOOKUP($C49,'HCAD Process'!$D$5:$CZ$504,VLOOKUP(CB$4,'Table Name'!$C$2:$D$100,2,FALSE),FALSE))</f>
        <v>12</v>
      </c>
      <c r="CC49">
        <f>IF($C49=-1,-1,VLOOKUP($C49,'HCAD Process'!$D$5:$CZ$504,VLOOKUP(CC$4,'Table Name'!$C$2:$D$100,2,FALSE),FALSE))</f>
        <v>147360</v>
      </c>
      <c r="CD49">
        <f>IF($C49=-1,-1,VLOOKUP($C49,'HCAD Process'!$D$5:$CZ$504,VLOOKUP(CD$4,'Table Name'!$C$2:$D$100,2,FALSE),FALSE))</f>
        <v>-1</v>
      </c>
      <c r="CE49" t="str">
        <f>IF($C49=-1,-1,VLOOKUP($C49,'HCAD Process'!$D$5:$CZ$504,VLOOKUP(CE$4,'Table Name'!$C$2:$D$100,2,FALSE),FALSE))</f>
        <v>03705802301362</v>
      </c>
    </row>
    <row r="50" spans="2:83" x14ac:dyDescent="0.25">
      <c r="B50">
        <f t="shared" si="0"/>
        <v>46</v>
      </c>
      <c r="C50" t="str">
        <f t="array" ref="C50">IF(ISERROR(INDEX('HCAD Process'!CF$5:CF$504,MATCH(0,COUNTIF(C$4:C49,'HCAD Process'!CF$5:CF$504)+('HCAD Process'!CF$5:CF$504=-1),0))),-1,INDEX('HCAD Process'!CF$5:CF$504,MATCH(0,COUNTIF(C$4:C49,'HCAD Process'!CF$5:CF$504)+('HCAD Process'!CF$5:CF$504=-1),0)))</f>
        <v>03828400000131</v>
      </c>
      <c r="D50" t="str">
        <f>IF($C50=-1,-1,VLOOKUP($C50,'HCAD Process'!$D$5:$CZ$504,VLOOKUP(D$4,'Table Name'!$C$2:$D$100,2,FALSE),FALSE))</f>
        <v>0382840000013</v>
      </c>
      <c r="E50" t="str">
        <f>IF($C50=-1,-1,VLOOKUP($C50,'HCAD Process'!$D$5:$CZ$504,VLOOKUP(E$4,'Table Name'!$C$2:$D$100,2,FALSE),FALSE))</f>
        <v>11/04/2008</v>
      </c>
      <c r="F50" t="str">
        <f>IF($C50=-1,-1,VLOOKUP($C50,'HCAD Process'!$D$5:$CZ$504,VLOOKUP(F$4,'Table Name'!$C$2:$D$100,2,FALSE),FALSE))</f>
        <v>HEMPSTEAD 14620 PROPERTIES LLC</v>
      </c>
      <c r="G50">
        <f>IF($C50=-1,-1,VLOOKUP($C50,'HCAD Process'!$D$5:$CZ$504,VLOOKUP(G$4,'Table Name'!$C$2:$D$100,2,FALSE),FALSE))</f>
        <v>0</v>
      </c>
      <c r="H50" t="str">
        <f>IF($C50=-1,-1,VLOOKUP($C50,'HCAD Process'!$D$5:$CZ$504,VLOOKUP(H$4,'Table Name'!$C$2:$D$100,2,FALSE),FALSE))</f>
        <v>Barris</v>
      </c>
      <c r="I50" t="str">
        <f>IF($C50=-1,-1,VLOOKUP($C50,'HCAD Process'!$D$5:$CZ$504,VLOOKUP(I$4,'Table Name'!$C$2:$D$100,2,FALSE),FALSE))</f>
        <v>14620 HEMPSTEAD RD</v>
      </c>
      <c r="J50" t="str">
        <f>IF($C50=-1,-1,VLOOKUP($C50,'HCAD Process'!$D$5:$CZ$504,VLOOKUP(J$4,'Table Name'!$C$2:$D$100,2,FALSE),FALSE))</f>
        <v>HOUSTON</v>
      </c>
      <c r="K50" t="str">
        <f>IF($C50=-1,-1,VLOOKUP($C50,'HCAD Process'!$D$5:$CZ$504,VLOOKUP(K$4,'Table Name'!$C$2:$D$100,2,FALSE),FALSE))</f>
        <v>77040</v>
      </c>
      <c r="L50">
        <f>IF($C50=-1,-1,VLOOKUP($C50,'HCAD Process'!$D$5:$CZ$504,VLOOKUP(L$4,'Table Name'!$C$2:$D$100,2,FALSE),FALSE))</f>
        <v>1198000</v>
      </c>
      <c r="M50">
        <f>IF($C50=-1,-1,VLOOKUP($C50,'HCAD Process'!$D$5:$CZ$504,VLOOKUP(M$4,'Table Name'!$C$2:$D$100,2,FALSE),FALSE))</f>
        <v>1297444</v>
      </c>
      <c r="N50">
        <f>IF($C50=-1,-1,VLOOKUP($C50,'HCAD Process'!$D$5:$CZ$504,VLOOKUP(N$4,'Table Name'!$C$2:$D$100,2,FALSE),FALSE))</f>
        <v>1216174</v>
      </c>
      <c r="O50">
        <f>IF($C50=-1,-1,VLOOKUP($C50,'HCAD Process'!$D$5:$CZ$504,VLOOKUP(O$4,'Table Name'!$C$2:$D$100,2,FALSE),FALSE))</f>
        <v>0</v>
      </c>
      <c r="P50" t="e">
        <f>IF($C50=-1,-1,VLOOKUP($C50,'HCAD Process'!$D$5:$CZ$504,VLOOKUP(P$4,'Table Name'!$C$2:$D$100,2,FALSE),FALSE))</f>
        <v>#REF!</v>
      </c>
      <c r="Q50" t="str">
        <f>IF($C50=-1,-1,VLOOKUP($C50,'HCAD Process'!$D$5:$CZ$504,VLOOKUP(Q$4,'Table Name'!$C$2:$D$100,2,FALSE),FALSE))</f>
        <v>COMMERCIAL</v>
      </c>
      <c r="R50" t="str">
        <f>IF($C50=-1,-1,VLOOKUP($C50,'HCAD Process'!$D$5:$CZ$504,VLOOKUP(R$4,'Table Name'!$C$2:$D$100,2,FALSE),FALSE))</f>
        <v>1</v>
      </c>
      <c r="S50" t="str">
        <f>IF($C50=-1,-1,VLOOKUP($C50,'HCAD Process'!$D$5:$CZ$504,VLOOKUP(S$4,'Table Name'!$C$2:$D$100,2,FALSE),FALSE))</f>
        <v>4399</v>
      </c>
      <c r="T50" t="str">
        <f>IF($C50=-1,-1,VLOOKUP($C50,'HCAD Process'!$D$5:$CZ$504,VLOOKUP(T$4,'Table Name'!$C$2:$D$100,2,FALSE),FALSE))</f>
        <v>8454</v>
      </c>
      <c r="U50" t="str">
        <f>IF($C50=-1,-1,VLOOKUP($C50,'HCAD Process'!$D$5:$CZ$504,VLOOKUP(U$4,'Table Name'!$C$2:$D$100,2,FALSE),FALSE))</f>
        <v>S</v>
      </c>
      <c r="V50" t="str">
        <f>IF($C50=-1,-1,VLOOKUP($C50,'HCAD Process'!$D$5:$CZ$504,VLOOKUP(V$4,'Table Name'!$C$2:$D$100,2,FALSE),FALSE))</f>
        <v>Open Steel Skeleton</v>
      </c>
      <c r="W50">
        <f>IF($C50=-1,-1,VLOOKUP($C50,'HCAD Process'!$D$5:$CZ$504,VLOOKUP(W$4,'Table Name'!$C$2:$D$100,2,FALSE),FALSE))</f>
        <v>139101</v>
      </c>
      <c r="X50">
        <f>IF($C50=-1,-1,VLOOKUP($C50,'HCAD Process'!$D$5:$CZ$504,VLOOKUP(X$4,'Table Name'!$C$2:$D$100,2,FALSE),FALSE))</f>
        <v>0</v>
      </c>
      <c r="Y50">
        <f>IF($C50=-1,-1,VLOOKUP($C50,'HCAD Process'!$D$5:$CZ$504,VLOOKUP(Y$4,'Table Name'!$C$2:$D$100,2,FALSE),FALSE))</f>
        <v>278201</v>
      </c>
      <c r="Z50">
        <f>IF($C50=-1,-1,VLOOKUP($C50,'HCAD Process'!$D$5:$CZ$504,VLOOKUP(Z$4,'Table Name'!$C$2:$D$100,2,FALSE),FALSE))</f>
        <v>0</v>
      </c>
      <c r="AA50" t="str">
        <f>IF($C50=-1,-1,VLOOKUP($C50,'HCAD Process'!$D$5:$CZ$504,VLOOKUP(AA$4,'Table Name'!$C$2:$D$100,2,FALSE),FALSE))</f>
        <v>.500000</v>
      </c>
      <c r="AB50" t="str">
        <f>IF($C50=-1,-1,VLOOKUP($C50,'HCAD Process'!$D$5:$CZ$504,VLOOKUP(AB$4,'Table Name'!$C$2:$D$100,2,FALSE),FALSE))</f>
        <v>C</v>
      </c>
      <c r="AC50" t="str">
        <f>IF($C50=-1,-1,VLOOKUP($C50,'HCAD Process'!$D$5:$CZ$504,VLOOKUP(AC$4,'Table Name'!$C$2:$D$100,2,FALSE),FALSE))</f>
        <v>Average</v>
      </c>
      <c r="AD50" t="str">
        <f>IF($C50=-1,-1,VLOOKUP($C50,'HCAD Process'!$D$5:$CZ$504,VLOOKUP(AD$4,'Table Name'!$C$2:$D$100,2,FALSE),FALSE))</f>
        <v>1973</v>
      </c>
      <c r="AE50" t="str">
        <f>IF($C50=-1,-1,VLOOKUP($C50,'HCAD Process'!$D$5:$CZ$504,VLOOKUP(AE$4,'Table Name'!$C$2:$D$100,2,FALSE),FALSE))</f>
        <v>1973</v>
      </c>
      <c r="AF50" t="str">
        <f>IF($C50=-1,-1,VLOOKUP($C50,'HCAD Process'!$D$5:$CZ$504,VLOOKUP(AF$4,'Table Name'!$C$2:$D$100,2,FALSE),FALSE))</f>
        <v>0</v>
      </c>
      <c r="AG50" t="str">
        <f>IF($C50=-1,-1,VLOOKUP($C50,'HCAD Process'!$D$5:$CZ$504,VLOOKUP(AG$4,'Table Name'!$C$2:$D$100,2,FALSE),FALSE))</f>
        <v>1974</v>
      </c>
      <c r="AH50" t="str">
        <f>IF($C50=-1,-1,VLOOKUP($C50,'HCAD Process'!$D$5:$CZ$504,VLOOKUP(AH$4,'Table Name'!$C$2:$D$100,2,FALSE),FALSE))</f>
        <v>HTS</v>
      </c>
      <c r="AI50" t="str">
        <f>IF($C50=-1,-1,VLOOKUP($C50,'HCAD Process'!$D$5:$CZ$504,VLOOKUP(AI$4,'Table Name'!$C$2:$D$100,2,FALSE),FALSE))</f>
        <v>01/01/2004</v>
      </c>
      <c r="AJ50" t="str">
        <f>IF($C50=-1,-1,VLOOKUP($C50,'HCAD Process'!$D$5:$CZ$504,VLOOKUP(AJ$4,'Table Name'!$C$2:$D$100,2,FALSE),FALSE))</f>
        <v>2 UNITS</v>
      </c>
      <c r="AK50">
        <f>IF($C50=-1,-1,VALUE(VLOOKUP($C50,'HCAD Process'!$D$5:$CZ$504,VLOOKUP(AK$4,'Table Name'!$C$2:$D$100,2,FALSE),FALSE)))</f>
        <v>7700</v>
      </c>
      <c r="AL50">
        <f>IF($C50=-1,-1,VLOOKUP($C50,'HCAD Process'!$D$5:$CZ$504,VLOOKUP(AL$4,'Table Name'!$C$2:$D$100,2,FALSE),FALSE))</f>
        <v>7950</v>
      </c>
      <c r="AM50">
        <f>IF($C50=-1,-1,VLOOKUP($C50,'HCAD Process'!$D$5:$CZ$504,VLOOKUP(AM$4,'Table Name'!$C$2:$D$100,2,FALSE),FALSE))</f>
        <v>0</v>
      </c>
      <c r="AN50">
        <f>IF($C50=-1,-1,VLOOKUP($C50,'HCAD Process'!$D$5:$CZ$504,VLOOKUP(AN$4,'Table Name'!$C$2:$D$100,2,FALSE),FALSE))</f>
        <v>0</v>
      </c>
      <c r="AO50">
        <f>IF($C50=-1,-1,VLOOKUP($C50,'HCAD Process'!$D$5:$CZ$504,VLOOKUP(AO$4,'Table Name'!$C$2:$D$100,2,FALSE),FALSE))</f>
        <v>0</v>
      </c>
      <c r="AP50">
        <f>IF($C50=-1,-1,VLOOKUP($C50,'HCAD Process'!$D$5:$CZ$504,VLOOKUP(AP$4,'Table Name'!$C$2:$D$100,2,FALSE),FALSE))</f>
        <v>7700</v>
      </c>
      <c r="AQ50">
        <f>IF($C50=-1,-1,VLOOKUP($C50,'HCAD Process'!$D$5:$CZ$504,VLOOKUP(AQ$4,'Table Name'!$C$2:$D$100,2,FALSE),FALSE))</f>
        <v>408</v>
      </c>
      <c r="AR50">
        <f>IF($C50=-1,-1,VLOOKUP($C50,'HCAD Process'!$D$5:$CZ$504,VLOOKUP(AR$4,'Table Name'!$C$2:$D$100,2,FALSE),FALSE))</f>
        <v>1</v>
      </c>
      <c r="AS50">
        <f>IF($C50=-1,-1,VLOOKUP($C50,'HCAD Process'!$D$5:$CZ$504,VLOOKUP(AS$4,'Table Name'!$C$2:$D$100,2,FALSE),FALSE))</f>
        <v>0</v>
      </c>
      <c r="AT50">
        <f>IF($C50=-1,-1,VLOOKUP($C50,'HCAD Process'!$D$5:$CZ$504,VLOOKUP(AT$4,'Table Name'!$C$2:$D$100,2,FALSE),FALSE))</f>
        <v>0</v>
      </c>
      <c r="AU50">
        <f>IF($C50=-1,-1,VLOOKUP($C50,'HCAD Process'!$D$5:$CZ$504,VLOOKUP(AU$4,'Table Name'!$C$2:$D$100,2,FALSE),FALSE))</f>
        <v>0</v>
      </c>
      <c r="AV50">
        <f>IF($C50=-1,-1,VLOOKUP($C50,'HCAD Process'!$D$5:$CZ$504,VLOOKUP(AV$4,'Table Name'!$C$2:$D$100,2,FALSE),FALSE))</f>
        <v>0</v>
      </c>
      <c r="AW50">
        <f>IF($C50=-1,-1,VLOOKUP($C50,'HCAD Process'!$D$5:$CZ$504,VLOOKUP(AW$4,'Table Name'!$C$2:$D$100,2,FALSE),FALSE))</f>
        <v>0</v>
      </c>
      <c r="AX50">
        <f>IF($C50=-1,-1,VLOOKUP($C50,'HCAD Process'!$D$5:$CZ$504,VLOOKUP(AX$4,'Table Name'!$C$2:$D$100,2,FALSE),FALSE))</f>
        <v>0</v>
      </c>
      <c r="AY50">
        <f>IF($C50=-1,-1,VLOOKUP($C50,'HCAD Process'!$D$5:$CZ$504,VLOOKUP(AY$4,'Table Name'!$C$2:$D$100,2,FALSE),FALSE))</f>
        <v>0</v>
      </c>
      <c r="AZ50">
        <f>IF($C50=-1,-1,VLOOKUP($C50,'HCAD Process'!$D$5:$CZ$504,VLOOKUP(AZ$4,'Table Name'!$C$2:$D$100,2,FALSE),FALSE))</f>
        <v>0</v>
      </c>
      <c r="BA50" t="str">
        <f>IF($C50=-1,-1,VLOOKUP($C50,'HCAD Process'!$D$5:$CZ$504,VLOOKUP(BA$4,'Table Name'!$C$2:$D$100,2,FALSE),FALSE))</f>
        <v>17</v>
      </c>
      <c r="BB50" t="str">
        <f>IF($C50=-1,-1,VLOOKUP($C50,'HCAD Process'!$D$5:$CZ$504,VLOOKUP(BB$4,'Table Name'!$C$2:$D$100,2,FALSE),FALSE))</f>
        <v>TRS 13A &amp; 13B</v>
      </c>
      <c r="BC50" t="str">
        <f>IF($C50=-1,-1,VLOOKUP($C50,'HCAD Process'!$D$5:$CZ$504,VLOOKUP(BC$4,'Table Name'!$C$2:$D$100,2,FALSE),FALSE))</f>
        <v>HAHLS SUBURBAN FARM SEC F</v>
      </c>
      <c r="BD50" t="str">
        <f>IF($C50=-1,-1,VLOOKUP($C50,'HCAD Process'!$D$5:$CZ$504,VLOOKUP(BD$4,'Table Name'!$C$2:$D$100,2,FALSE),FALSE))</f>
        <v>6017</v>
      </c>
      <c r="BE50" t="str">
        <f>IF($C50=-1,-1,VLOOKUP($C50,'HCAD Process'!$D$5:$CZ$504,VLOOKUP(BE$4,'Table Name'!$C$2:$D$100,2,FALSE),FALSE))</f>
        <v>Beltway Northwest</v>
      </c>
      <c r="BF50" t="str">
        <f>IF($C50=-1,-1,VLOOKUP($C50,'HCAD Process'!$D$5:$CZ$504,VLOOKUP(BF$4,'Table Name'!$C$2:$D$100,2,FALSE),FALSE))</f>
        <v>223</v>
      </c>
      <c r="BG50" t="str">
        <f>IF($C50=-1,-1,VLOOKUP($C50,'HCAD Process'!$D$5:$CZ$504,VLOOKUP(BG$4,'Table Name'!$C$2:$D$100,2,FALSE),FALSE))</f>
        <v>ISD 04 - Inside Beltway 8</v>
      </c>
      <c r="BH50" t="str">
        <f>IF($C50=-1,-1,VLOOKUP($C50,'HCAD Process'!$D$5:$CZ$504,VLOOKUP(BH$4,'Table Name'!$C$2:$D$100,2,FALSE),FALSE))</f>
        <v>9100.01</v>
      </c>
      <c r="BI50" t="str">
        <f>IF($C50=-1,-1,VLOOKUP($C50,'HCAD Process'!$D$5:$CZ$504,VLOOKUP(BI$4,'Table Name'!$C$2:$D$100,2,FALSE),FALSE))</f>
        <v>0</v>
      </c>
      <c r="BJ50" t="str">
        <f>IF($C50=-1,-1,VLOOKUP($C50,'HCAD Process'!$D$5:$CZ$504,VLOOKUP(BJ$4,'Table Name'!$C$2:$D$100,2,FALSE),FALSE))</f>
        <v>04</v>
      </c>
      <c r="BK50" t="str">
        <f>IF($C50=-1,-1,VLOOKUP($C50,'HCAD Process'!$D$5:$CZ$504,VLOOKUP(BK$4,'Table Name'!$C$2:$D$100,2,FALSE),FALSE))</f>
        <v>4961B</v>
      </c>
      <c r="BL50" t="str">
        <f>IF($C50=-1,-1,VLOOKUP($C50,'HCAD Process'!$D$5:$CZ$504,VLOOKUP(BL$4,'Table Name'!$C$2:$D$100,2,FALSE),FALSE))</f>
        <v>410W</v>
      </c>
      <c r="BM50" t="str">
        <f>IF($C50=-1,-1,VLOOKUP($C50,'HCAD Process'!$D$5:$CZ$504,VLOOKUP(BM$4,'Table Name'!$C$2:$D$100,2,FALSE),FALSE))</f>
        <v>004 040 041 042 043 044 045 061</v>
      </c>
      <c r="BN50" t="str">
        <f>IF($C50=-1,-1,VLOOKUP($C50,'HCAD Process'!$D$5:$CZ$504,VLOOKUP(BN$4,'Table Name'!$C$2:$D$100,2,FALSE),FALSE))</f>
        <v>Real, Commercial</v>
      </c>
      <c r="BO50" t="str">
        <f>IF($C50=-1,-1,VLOOKUP($C50,'HCAD Process'!$D$5:$CZ$504,VLOOKUP(BO$4,'Table Name'!$C$2:$D$100,2,FALSE),FALSE))</f>
        <v>F1</v>
      </c>
      <c r="BP50" t="str">
        <f>IF($C50=-1,-1,VLOOKUP($C50,'HCAD Process'!$D$5:$CZ$504,VLOOKUP(BP$4,'Table Name'!$C$2:$D$100,2,FALSE),FALSE))</f>
        <v>Real, Commercial</v>
      </c>
      <c r="BQ50" t="str">
        <f>IF($C50=-1,-1,VLOOKUP($C50,'HCAD Process'!$D$5:$CZ$504,VLOOKUP(BQ$4,'Table Name'!$C$2:$D$100,2,FALSE),FALSE))</f>
        <v>Warehouse - Metallic</v>
      </c>
      <c r="BR50" t="str">
        <f>IF($C50=-1,-1,VLOOKUP($C50,'HCAD Process'!$D$5:$CZ$504,VLOOKUP(BR$4,'Table Name'!$C$2:$D$100,2,FALSE),FALSE))</f>
        <v>Shell, Industrial</v>
      </c>
      <c r="BS50" t="str">
        <f>IF($C50=-1,-1,VLOOKUP($C50,'HCAD Process'!$D$5:$CZ$504,VLOOKUP(BS$4,'Table Name'!$C$2:$D$100,2,FALSE),FALSE))</f>
        <v>8004</v>
      </c>
      <c r="BT50" t="str">
        <f>IF($C50=-1,-1,VLOOKUP($C50,'HCAD Process'!$D$5:$CZ$504,VLOOKUP(BT$4,'Table Name'!$C$2:$D$100,2,FALSE),FALSE))</f>
        <v>Land Neighborhood Section 4</v>
      </c>
      <c r="BU50">
        <f>IF($C50=-1,-1,VLOOKUP($C50,'HCAD Process'!$D$5:$CZ$504,VLOOKUP(BU$4,'Table Name'!$C$2:$D$100,2,FALSE),FALSE))</f>
        <v>100981</v>
      </c>
      <c r="BV50" t="str">
        <f>IF($C50=-1,-1,VLOOKUP($C50,'HCAD Process'!$D$5:$CZ$504,VLOOKUP(BV$4,'Table Name'!$C$2:$D$100,2,FALSE),FALSE))</f>
        <v>SF</v>
      </c>
      <c r="BW50" t="str">
        <f>IF($C50=-1,-1,VLOOKUP($C50,'HCAD Process'!$D$5:$CZ$504,VLOOKUP(BW$4,'Table Name'!$C$2:$D$100,2,FALSE),FALSE))</f>
        <v>1.0000</v>
      </c>
      <c r="BX50" t="str">
        <f>IF($C50=-1,-1,VLOOKUP($C50,'HCAD Process'!$D$5:$CZ$504,VLOOKUP(BX$4,'Table Name'!$C$2:$D$100,2,FALSE),FALSE))</f>
        <v>1.0000</v>
      </c>
      <c r="BY50" t="str">
        <f>IF($C50=-1,-1,VLOOKUP($C50,'HCAD Process'!$D$5:$CZ$504,VLOOKUP(BY$4,'Table Name'!$C$2:$D$100,2,FALSE),FALSE))</f>
        <v>1.0000</v>
      </c>
      <c r="BZ50" t="str">
        <f>IF($C50=-1,-1,VLOOKUP($C50,'HCAD Process'!$D$5:$CZ$504,VLOOKUP(BZ$4,'Table Name'!$C$2:$D$100,2,FALSE),FALSE))</f>
        <v>1.0000</v>
      </c>
      <c r="CA50">
        <f>IF($C50=-1,-1,VLOOKUP($C50,'HCAD Process'!$D$5:$CZ$504,VLOOKUP(CA$4,'Table Name'!$C$2:$D$100,2,FALSE),FALSE))</f>
        <v>4</v>
      </c>
      <c r="CB50">
        <f>IF($C50=-1,-1,VLOOKUP($C50,'HCAD Process'!$D$5:$CZ$504,VLOOKUP(CB$4,'Table Name'!$C$2:$D$100,2,FALSE),FALSE))</f>
        <v>4</v>
      </c>
      <c r="CC50">
        <f>IF($C50=-1,-1,VLOOKUP($C50,'HCAD Process'!$D$5:$CZ$504,VLOOKUP(CC$4,'Table Name'!$C$2:$D$100,2,FALSE),FALSE))</f>
        <v>403924</v>
      </c>
      <c r="CD50">
        <f>IF($C50=-1,-1,VLOOKUP($C50,'HCAD Process'!$D$5:$CZ$504,VLOOKUP(CD$4,'Table Name'!$C$2:$D$100,2,FALSE),FALSE))</f>
        <v>-1</v>
      </c>
      <c r="CE50" t="str">
        <f>IF($C50=-1,-1,VLOOKUP($C50,'HCAD Process'!$D$5:$CZ$504,VLOOKUP(CE$4,'Table Name'!$C$2:$D$100,2,FALSE),FALSE))</f>
        <v>03828400000131</v>
      </c>
    </row>
    <row r="51" spans="2:83" x14ac:dyDescent="0.25">
      <c r="B51">
        <f t="shared" si="0"/>
        <v>47</v>
      </c>
      <c r="C51" t="str">
        <f t="array" ref="C51">IF(ISERROR(INDEX('HCAD Process'!CF$5:CF$504,MATCH(0,COUNTIF(C$4:C50,'HCAD Process'!CF$5:CF$504)+('HCAD Process'!CF$5:CF$504=-1),0))),-1,INDEX('HCAD Process'!CF$5:CF$504,MATCH(0,COUNTIF(C$4:C50,'HCAD Process'!CF$5:CF$504)+('HCAD Process'!CF$5:CF$504=-1),0)))</f>
        <v>03828400000132</v>
      </c>
      <c r="D51" t="str">
        <f>IF($C51=-1,-1,VLOOKUP($C51,'HCAD Process'!$D$5:$CZ$504,VLOOKUP(D$4,'Table Name'!$C$2:$D$100,2,FALSE),FALSE))</f>
        <v>0382840000013</v>
      </c>
      <c r="E51" t="str">
        <f>IF($C51=-1,-1,VLOOKUP($C51,'HCAD Process'!$D$5:$CZ$504,VLOOKUP(E$4,'Table Name'!$C$2:$D$100,2,FALSE),FALSE))</f>
        <v>11/04/2008</v>
      </c>
      <c r="F51" t="str">
        <f>IF($C51=-1,-1,VLOOKUP($C51,'HCAD Process'!$D$5:$CZ$504,VLOOKUP(F$4,'Table Name'!$C$2:$D$100,2,FALSE),FALSE))</f>
        <v>HEMPSTEAD 14620 PROPERTIES LLC</v>
      </c>
      <c r="G51">
        <f>IF($C51=-1,-1,VLOOKUP($C51,'HCAD Process'!$D$5:$CZ$504,VLOOKUP(G$4,'Table Name'!$C$2:$D$100,2,FALSE),FALSE))</f>
        <v>0</v>
      </c>
      <c r="H51" t="str">
        <f>IF($C51=-1,-1,VLOOKUP($C51,'HCAD Process'!$D$5:$CZ$504,VLOOKUP(H$4,'Table Name'!$C$2:$D$100,2,FALSE),FALSE))</f>
        <v>Barris</v>
      </c>
      <c r="I51" t="str">
        <f>IF($C51=-1,-1,VLOOKUP($C51,'HCAD Process'!$D$5:$CZ$504,VLOOKUP(I$4,'Table Name'!$C$2:$D$100,2,FALSE),FALSE))</f>
        <v>14620 HEMPSTEAD RD</v>
      </c>
      <c r="J51" t="str">
        <f>IF($C51=-1,-1,VLOOKUP($C51,'HCAD Process'!$D$5:$CZ$504,VLOOKUP(J$4,'Table Name'!$C$2:$D$100,2,FALSE),FALSE))</f>
        <v>HOUSTON</v>
      </c>
      <c r="K51" t="str">
        <f>IF($C51=-1,-1,VLOOKUP($C51,'HCAD Process'!$D$5:$CZ$504,VLOOKUP(K$4,'Table Name'!$C$2:$D$100,2,FALSE),FALSE))</f>
        <v>77040</v>
      </c>
      <c r="L51">
        <f>IF($C51=-1,-1,VLOOKUP($C51,'HCAD Process'!$D$5:$CZ$504,VLOOKUP(L$4,'Table Name'!$C$2:$D$100,2,FALSE),FALSE))</f>
        <v>1198000</v>
      </c>
      <c r="M51">
        <f>IF($C51=-1,-1,VLOOKUP($C51,'HCAD Process'!$D$5:$CZ$504,VLOOKUP(M$4,'Table Name'!$C$2:$D$100,2,FALSE),FALSE))</f>
        <v>1297444</v>
      </c>
      <c r="N51">
        <f>IF($C51=-1,-1,VLOOKUP($C51,'HCAD Process'!$D$5:$CZ$504,VLOOKUP(N$4,'Table Name'!$C$2:$D$100,2,FALSE),FALSE))</f>
        <v>1216174</v>
      </c>
      <c r="O51">
        <f>IF($C51=-1,-1,VLOOKUP($C51,'HCAD Process'!$D$5:$CZ$504,VLOOKUP(O$4,'Table Name'!$C$2:$D$100,2,FALSE),FALSE))</f>
        <v>0</v>
      </c>
      <c r="P51" t="e">
        <f>IF($C51=-1,-1,VLOOKUP($C51,'HCAD Process'!$D$5:$CZ$504,VLOOKUP(P$4,'Table Name'!$C$2:$D$100,2,FALSE),FALSE))</f>
        <v>#REF!</v>
      </c>
      <c r="Q51" t="str">
        <f>IF($C51=-1,-1,VLOOKUP($C51,'HCAD Process'!$D$5:$CZ$504,VLOOKUP(Q$4,'Table Name'!$C$2:$D$100,2,FALSE),FALSE))</f>
        <v>COMMERCIAL</v>
      </c>
      <c r="R51" t="str">
        <f>IF($C51=-1,-1,VLOOKUP($C51,'HCAD Process'!$D$5:$CZ$504,VLOOKUP(R$4,'Table Name'!$C$2:$D$100,2,FALSE),FALSE))</f>
        <v>2</v>
      </c>
      <c r="S51" t="str">
        <f>IF($C51=-1,-1,VLOOKUP($C51,'HCAD Process'!$D$5:$CZ$504,VLOOKUP(S$4,'Table Name'!$C$2:$D$100,2,FALSE),FALSE))</f>
        <v>4399</v>
      </c>
      <c r="T51" t="str">
        <f>IF($C51=-1,-1,VLOOKUP($C51,'HCAD Process'!$D$5:$CZ$504,VLOOKUP(T$4,'Table Name'!$C$2:$D$100,2,FALSE),FALSE))</f>
        <v>8454</v>
      </c>
      <c r="U51" t="str">
        <f>IF($C51=-1,-1,VLOOKUP($C51,'HCAD Process'!$D$5:$CZ$504,VLOOKUP(U$4,'Table Name'!$C$2:$D$100,2,FALSE),FALSE))</f>
        <v>S</v>
      </c>
      <c r="V51" t="str">
        <f>IF($C51=-1,-1,VLOOKUP($C51,'HCAD Process'!$D$5:$CZ$504,VLOOKUP(V$4,'Table Name'!$C$2:$D$100,2,FALSE),FALSE))</f>
        <v>Open Steel Skeleton</v>
      </c>
      <c r="W51">
        <f>IF($C51=-1,-1,VLOOKUP($C51,'HCAD Process'!$D$5:$CZ$504,VLOOKUP(W$4,'Table Name'!$C$2:$D$100,2,FALSE),FALSE))</f>
        <v>249297</v>
      </c>
      <c r="X51">
        <f>IF($C51=-1,-1,VLOOKUP($C51,'HCAD Process'!$D$5:$CZ$504,VLOOKUP(X$4,'Table Name'!$C$2:$D$100,2,FALSE),FALSE))</f>
        <v>0</v>
      </c>
      <c r="Y51">
        <f>IF($C51=-1,-1,VLOOKUP($C51,'HCAD Process'!$D$5:$CZ$504,VLOOKUP(Y$4,'Table Name'!$C$2:$D$100,2,FALSE),FALSE))</f>
        <v>498594</v>
      </c>
      <c r="Z51">
        <f>IF($C51=-1,-1,VLOOKUP($C51,'HCAD Process'!$D$5:$CZ$504,VLOOKUP(Z$4,'Table Name'!$C$2:$D$100,2,FALSE),FALSE))</f>
        <v>0</v>
      </c>
      <c r="AA51" t="str">
        <f>IF($C51=-1,-1,VLOOKUP($C51,'HCAD Process'!$D$5:$CZ$504,VLOOKUP(AA$4,'Table Name'!$C$2:$D$100,2,FALSE),FALSE))</f>
        <v>.500000</v>
      </c>
      <c r="AB51" t="str">
        <f>IF($C51=-1,-1,VLOOKUP($C51,'HCAD Process'!$D$5:$CZ$504,VLOOKUP(AB$4,'Table Name'!$C$2:$D$100,2,FALSE),FALSE))</f>
        <v>C</v>
      </c>
      <c r="AC51" t="str">
        <f>IF($C51=-1,-1,VLOOKUP($C51,'HCAD Process'!$D$5:$CZ$504,VLOOKUP(AC$4,'Table Name'!$C$2:$D$100,2,FALSE),FALSE))</f>
        <v>Average</v>
      </c>
      <c r="AD51" t="str">
        <f>IF($C51=-1,-1,VLOOKUP($C51,'HCAD Process'!$D$5:$CZ$504,VLOOKUP(AD$4,'Table Name'!$C$2:$D$100,2,FALSE),FALSE))</f>
        <v>1973</v>
      </c>
      <c r="AE51" t="str">
        <f>IF($C51=-1,-1,VLOOKUP($C51,'HCAD Process'!$D$5:$CZ$504,VLOOKUP(AE$4,'Table Name'!$C$2:$D$100,2,FALSE),FALSE))</f>
        <v>1973</v>
      </c>
      <c r="AF51" t="str">
        <f>IF($C51=-1,-1,VLOOKUP($C51,'HCAD Process'!$D$5:$CZ$504,VLOOKUP(AF$4,'Table Name'!$C$2:$D$100,2,FALSE),FALSE))</f>
        <v>0</v>
      </c>
      <c r="AG51" t="str">
        <f>IF($C51=-1,-1,VLOOKUP($C51,'HCAD Process'!$D$5:$CZ$504,VLOOKUP(AG$4,'Table Name'!$C$2:$D$100,2,FALSE),FALSE))</f>
        <v>1974</v>
      </c>
      <c r="AH51">
        <f>IF($C51=-1,-1,VLOOKUP($C51,'HCAD Process'!$D$5:$CZ$504,VLOOKUP(AH$4,'Table Name'!$C$2:$D$100,2,FALSE),FALSE))</f>
        <v>0</v>
      </c>
      <c r="AI51" t="str">
        <f>IF($C51=-1,-1,VLOOKUP($C51,'HCAD Process'!$D$5:$CZ$504,VLOOKUP(AI$4,'Table Name'!$C$2:$D$100,2,FALSE),FALSE))</f>
        <v>01/01/1997</v>
      </c>
      <c r="AJ51" t="str">
        <f>IF($C51=-1,-1,VLOOKUP($C51,'HCAD Process'!$D$5:$CZ$504,VLOOKUP(AJ$4,'Table Name'!$C$2:$D$100,2,FALSE),FALSE))</f>
        <v>5 UNITS</v>
      </c>
      <c r="AK51">
        <f>IF($C51=-1,-1,VALUE(VLOOKUP($C51,'HCAD Process'!$D$5:$CZ$504,VLOOKUP(AK$4,'Table Name'!$C$2:$D$100,2,FALSE),FALSE)))</f>
        <v>13800</v>
      </c>
      <c r="AL51">
        <f>IF($C51=-1,-1,VLOOKUP($C51,'HCAD Process'!$D$5:$CZ$504,VLOOKUP(AL$4,'Table Name'!$C$2:$D$100,2,FALSE),FALSE))</f>
        <v>14550</v>
      </c>
      <c r="AM51">
        <f>IF($C51=-1,-1,VLOOKUP($C51,'HCAD Process'!$D$5:$CZ$504,VLOOKUP(AM$4,'Table Name'!$C$2:$D$100,2,FALSE),FALSE))</f>
        <v>0</v>
      </c>
      <c r="AN51">
        <f>IF($C51=-1,-1,VLOOKUP($C51,'HCAD Process'!$D$5:$CZ$504,VLOOKUP(AN$4,'Table Name'!$C$2:$D$100,2,FALSE),FALSE))</f>
        <v>0</v>
      </c>
      <c r="AO51">
        <f>IF($C51=-1,-1,VLOOKUP($C51,'HCAD Process'!$D$5:$CZ$504,VLOOKUP(AO$4,'Table Name'!$C$2:$D$100,2,FALSE),FALSE))</f>
        <v>0</v>
      </c>
      <c r="AP51">
        <f>IF($C51=-1,-1,VLOOKUP($C51,'HCAD Process'!$D$5:$CZ$504,VLOOKUP(AP$4,'Table Name'!$C$2:$D$100,2,FALSE),FALSE))</f>
        <v>13800</v>
      </c>
      <c r="AQ51">
        <f>IF($C51=-1,-1,VLOOKUP($C51,'HCAD Process'!$D$5:$CZ$504,VLOOKUP(AQ$4,'Table Name'!$C$2:$D$100,2,FALSE),FALSE))</f>
        <v>652</v>
      </c>
      <c r="AR51">
        <f>IF($C51=-1,-1,VLOOKUP($C51,'HCAD Process'!$D$5:$CZ$504,VLOOKUP(AR$4,'Table Name'!$C$2:$D$100,2,FALSE),FALSE))</f>
        <v>1</v>
      </c>
      <c r="AS51">
        <f>IF($C51=-1,-1,VLOOKUP($C51,'HCAD Process'!$D$5:$CZ$504,VLOOKUP(AS$4,'Table Name'!$C$2:$D$100,2,FALSE),FALSE))</f>
        <v>0</v>
      </c>
      <c r="AT51">
        <f>IF($C51=-1,-1,VLOOKUP($C51,'HCAD Process'!$D$5:$CZ$504,VLOOKUP(AT$4,'Table Name'!$C$2:$D$100,2,FALSE),FALSE))</f>
        <v>0</v>
      </c>
      <c r="AU51">
        <f>IF($C51=-1,-1,VLOOKUP($C51,'HCAD Process'!$D$5:$CZ$504,VLOOKUP(AU$4,'Table Name'!$C$2:$D$100,2,FALSE),FALSE))</f>
        <v>0</v>
      </c>
      <c r="AV51">
        <f>IF($C51=-1,-1,VLOOKUP($C51,'HCAD Process'!$D$5:$CZ$504,VLOOKUP(AV$4,'Table Name'!$C$2:$D$100,2,FALSE),FALSE))</f>
        <v>0</v>
      </c>
      <c r="AW51">
        <f>IF($C51=-1,-1,VLOOKUP($C51,'HCAD Process'!$D$5:$CZ$504,VLOOKUP(AW$4,'Table Name'!$C$2:$D$100,2,FALSE),FALSE))</f>
        <v>0</v>
      </c>
      <c r="AX51">
        <f>IF($C51=-1,-1,VLOOKUP($C51,'HCAD Process'!$D$5:$CZ$504,VLOOKUP(AX$4,'Table Name'!$C$2:$D$100,2,FALSE),FALSE))</f>
        <v>0</v>
      </c>
      <c r="AY51">
        <f>IF($C51=-1,-1,VLOOKUP($C51,'HCAD Process'!$D$5:$CZ$504,VLOOKUP(AY$4,'Table Name'!$C$2:$D$100,2,FALSE),FALSE))</f>
        <v>0</v>
      </c>
      <c r="AZ51">
        <f>IF($C51=-1,-1,VLOOKUP($C51,'HCAD Process'!$D$5:$CZ$504,VLOOKUP(AZ$4,'Table Name'!$C$2:$D$100,2,FALSE),FALSE))</f>
        <v>0</v>
      </c>
      <c r="BA51" t="str">
        <f>IF($C51=-1,-1,VLOOKUP($C51,'HCAD Process'!$D$5:$CZ$504,VLOOKUP(BA$4,'Table Name'!$C$2:$D$100,2,FALSE),FALSE))</f>
        <v>17</v>
      </c>
      <c r="BB51" t="str">
        <f>IF($C51=-1,-1,VLOOKUP($C51,'HCAD Process'!$D$5:$CZ$504,VLOOKUP(BB$4,'Table Name'!$C$2:$D$100,2,FALSE),FALSE))</f>
        <v>TRS 13A &amp; 13B</v>
      </c>
      <c r="BC51" t="str">
        <f>IF($C51=-1,-1,VLOOKUP($C51,'HCAD Process'!$D$5:$CZ$504,VLOOKUP(BC$4,'Table Name'!$C$2:$D$100,2,FALSE),FALSE))</f>
        <v>HAHLS SUBURBAN FARM SEC F</v>
      </c>
      <c r="BD51" t="str">
        <f>IF($C51=-1,-1,VLOOKUP($C51,'HCAD Process'!$D$5:$CZ$504,VLOOKUP(BD$4,'Table Name'!$C$2:$D$100,2,FALSE),FALSE))</f>
        <v>6017</v>
      </c>
      <c r="BE51" t="str">
        <f>IF($C51=-1,-1,VLOOKUP($C51,'HCAD Process'!$D$5:$CZ$504,VLOOKUP(BE$4,'Table Name'!$C$2:$D$100,2,FALSE),FALSE))</f>
        <v>Beltway Northwest</v>
      </c>
      <c r="BF51" t="str">
        <f>IF($C51=-1,-1,VLOOKUP($C51,'HCAD Process'!$D$5:$CZ$504,VLOOKUP(BF$4,'Table Name'!$C$2:$D$100,2,FALSE),FALSE))</f>
        <v>223</v>
      </c>
      <c r="BG51" t="str">
        <f>IF($C51=-1,-1,VLOOKUP($C51,'HCAD Process'!$D$5:$CZ$504,VLOOKUP(BG$4,'Table Name'!$C$2:$D$100,2,FALSE),FALSE))</f>
        <v>ISD 04 - Inside Beltway 8</v>
      </c>
      <c r="BH51" t="str">
        <f>IF($C51=-1,-1,VLOOKUP($C51,'HCAD Process'!$D$5:$CZ$504,VLOOKUP(BH$4,'Table Name'!$C$2:$D$100,2,FALSE),FALSE))</f>
        <v>9100.01</v>
      </c>
      <c r="BI51" t="str">
        <f>IF($C51=-1,-1,VLOOKUP($C51,'HCAD Process'!$D$5:$CZ$504,VLOOKUP(BI$4,'Table Name'!$C$2:$D$100,2,FALSE),FALSE))</f>
        <v>0</v>
      </c>
      <c r="BJ51" t="str">
        <f>IF($C51=-1,-1,VLOOKUP($C51,'HCAD Process'!$D$5:$CZ$504,VLOOKUP(BJ$4,'Table Name'!$C$2:$D$100,2,FALSE),FALSE))</f>
        <v>04</v>
      </c>
      <c r="BK51" t="str">
        <f>IF($C51=-1,-1,VLOOKUP($C51,'HCAD Process'!$D$5:$CZ$504,VLOOKUP(BK$4,'Table Name'!$C$2:$D$100,2,FALSE),FALSE))</f>
        <v>4961B</v>
      </c>
      <c r="BL51" t="str">
        <f>IF($C51=-1,-1,VLOOKUP($C51,'HCAD Process'!$D$5:$CZ$504,VLOOKUP(BL$4,'Table Name'!$C$2:$D$100,2,FALSE),FALSE))</f>
        <v>410W</v>
      </c>
      <c r="BM51" t="str">
        <f>IF($C51=-1,-1,VLOOKUP($C51,'HCAD Process'!$D$5:$CZ$504,VLOOKUP(BM$4,'Table Name'!$C$2:$D$100,2,FALSE),FALSE))</f>
        <v>004 040 041 042 043 044 045 061</v>
      </c>
      <c r="BN51" t="str">
        <f>IF($C51=-1,-1,VLOOKUP($C51,'HCAD Process'!$D$5:$CZ$504,VLOOKUP(BN$4,'Table Name'!$C$2:$D$100,2,FALSE),FALSE))</f>
        <v>Real, Commercial</v>
      </c>
      <c r="BO51" t="str">
        <f>IF($C51=-1,-1,VLOOKUP($C51,'HCAD Process'!$D$5:$CZ$504,VLOOKUP(BO$4,'Table Name'!$C$2:$D$100,2,FALSE),FALSE))</f>
        <v>F1</v>
      </c>
      <c r="BP51" t="str">
        <f>IF($C51=-1,-1,VLOOKUP($C51,'HCAD Process'!$D$5:$CZ$504,VLOOKUP(BP$4,'Table Name'!$C$2:$D$100,2,FALSE),FALSE))</f>
        <v>Real, Commercial</v>
      </c>
      <c r="BQ51" t="str">
        <f>IF($C51=-1,-1,VLOOKUP($C51,'HCAD Process'!$D$5:$CZ$504,VLOOKUP(BQ$4,'Table Name'!$C$2:$D$100,2,FALSE),FALSE))</f>
        <v>Warehouse - Metallic</v>
      </c>
      <c r="BR51" t="str">
        <f>IF($C51=-1,-1,VLOOKUP($C51,'HCAD Process'!$D$5:$CZ$504,VLOOKUP(BR$4,'Table Name'!$C$2:$D$100,2,FALSE),FALSE))</f>
        <v>Shell, Industrial</v>
      </c>
      <c r="BS51" t="str">
        <f>IF($C51=-1,-1,VLOOKUP($C51,'HCAD Process'!$D$5:$CZ$504,VLOOKUP(BS$4,'Table Name'!$C$2:$D$100,2,FALSE),FALSE))</f>
        <v>8004</v>
      </c>
      <c r="BT51" t="str">
        <f>IF($C51=-1,-1,VLOOKUP($C51,'HCAD Process'!$D$5:$CZ$504,VLOOKUP(BT$4,'Table Name'!$C$2:$D$100,2,FALSE),FALSE))</f>
        <v>Land Neighborhood Section 4</v>
      </c>
      <c r="BU51">
        <f>IF($C51=-1,-1,VLOOKUP($C51,'HCAD Process'!$D$5:$CZ$504,VLOOKUP(BU$4,'Table Name'!$C$2:$D$100,2,FALSE),FALSE))</f>
        <v>100981</v>
      </c>
      <c r="BV51" t="str">
        <f>IF($C51=-1,-1,VLOOKUP($C51,'HCAD Process'!$D$5:$CZ$504,VLOOKUP(BV$4,'Table Name'!$C$2:$D$100,2,FALSE),FALSE))</f>
        <v>SF</v>
      </c>
      <c r="BW51" t="str">
        <f>IF($C51=-1,-1,VLOOKUP($C51,'HCAD Process'!$D$5:$CZ$504,VLOOKUP(BW$4,'Table Name'!$C$2:$D$100,2,FALSE),FALSE))</f>
        <v>1.0000</v>
      </c>
      <c r="BX51" t="str">
        <f>IF($C51=-1,-1,VLOOKUP($C51,'HCAD Process'!$D$5:$CZ$504,VLOOKUP(BX$4,'Table Name'!$C$2:$D$100,2,FALSE),FALSE))</f>
        <v>1.0000</v>
      </c>
      <c r="BY51" t="str">
        <f>IF($C51=-1,-1,VLOOKUP($C51,'HCAD Process'!$D$5:$CZ$504,VLOOKUP(BY$4,'Table Name'!$C$2:$D$100,2,FALSE),FALSE))</f>
        <v>1.0000</v>
      </c>
      <c r="BZ51" t="str">
        <f>IF($C51=-1,-1,VLOOKUP($C51,'HCAD Process'!$D$5:$CZ$504,VLOOKUP(BZ$4,'Table Name'!$C$2:$D$100,2,FALSE),FALSE))</f>
        <v>1.0000</v>
      </c>
      <c r="CA51">
        <f>IF($C51=-1,-1,VLOOKUP($C51,'HCAD Process'!$D$5:$CZ$504,VLOOKUP(CA$4,'Table Name'!$C$2:$D$100,2,FALSE),FALSE))</f>
        <v>4</v>
      </c>
      <c r="CB51">
        <f>IF($C51=-1,-1,VLOOKUP($C51,'HCAD Process'!$D$5:$CZ$504,VLOOKUP(CB$4,'Table Name'!$C$2:$D$100,2,FALSE),FALSE))</f>
        <v>4</v>
      </c>
      <c r="CC51">
        <f>IF($C51=-1,-1,VLOOKUP($C51,'HCAD Process'!$D$5:$CZ$504,VLOOKUP(CC$4,'Table Name'!$C$2:$D$100,2,FALSE),FALSE))</f>
        <v>403924</v>
      </c>
      <c r="CD51">
        <f>IF($C51=-1,-1,VLOOKUP($C51,'HCAD Process'!$D$5:$CZ$504,VLOOKUP(CD$4,'Table Name'!$C$2:$D$100,2,FALSE),FALSE))</f>
        <v>-1</v>
      </c>
      <c r="CE51" t="str">
        <f>IF($C51=-1,-1,VLOOKUP($C51,'HCAD Process'!$D$5:$CZ$504,VLOOKUP(CE$4,'Table Name'!$C$2:$D$100,2,FALSE),FALSE))</f>
        <v>03828400000132</v>
      </c>
    </row>
    <row r="52" spans="2:83" x14ac:dyDescent="0.25">
      <c r="B52">
        <f t="shared" si="0"/>
        <v>48</v>
      </c>
      <c r="C52" t="str">
        <f t="array" ref="C52">IF(ISERROR(INDEX('HCAD Process'!CF$5:CF$504,MATCH(0,COUNTIF(C$4:C51,'HCAD Process'!CF$5:CF$504)+('HCAD Process'!CF$5:CF$504=-1),0))),-1,INDEX('HCAD Process'!CF$5:CF$504,MATCH(0,COUNTIF(C$4:C51,'HCAD Process'!CF$5:CF$504)+('HCAD Process'!CF$5:CF$504=-1),0)))</f>
        <v>03828400000133</v>
      </c>
      <c r="D52" t="str">
        <f>IF($C52=-1,-1,VLOOKUP($C52,'HCAD Process'!$D$5:$CZ$504,VLOOKUP(D$4,'Table Name'!$C$2:$D$100,2,FALSE),FALSE))</f>
        <v>0382840000013</v>
      </c>
      <c r="E52" t="str">
        <f>IF($C52=-1,-1,VLOOKUP($C52,'HCAD Process'!$D$5:$CZ$504,VLOOKUP(E$4,'Table Name'!$C$2:$D$100,2,FALSE),FALSE))</f>
        <v>11/04/2008</v>
      </c>
      <c r="F52" t="str">
        <f>IF($C52=-1,-1,VLOOKUP($C52,'HCAD Process'!$D$5:$CZ$504,VLOOKUP(F$4,'Table Name'!$C$2:$D$100,2,FALSE),FALSE))</f>
        <v>HEMPSTEAD 14620 PROPERTIES LLC</v>
      </c>
      <c r="G52">
        <f>IF($C52=-1,-1,VLOOKUP($C52,'HCAD Process'!$D$5:$CZ$504,VLOOKUP(G$4,'Table Name'!$C$2:$D$100,2,FALSE),FALSE))</f>
        <v>0</v>
      </c>
      <c r="H52" t="str">
        <f>IF($C52=-1,-1,VLOOKUP($C52,'HCAD Process'!$D$5:$CZ$504,VLOOKUP(H$4,'Table Name'!$C$2:$D$100,2,FALSE),FALSE))</f>
        <v>Barris</v>
      </c>
      <c r="I52" t="str">
        <f>IF($C52=-1,-1,VLOOKUP($C52,'HCAD Process'!$D$5:$CZ$504,VLOOKUP(I$4,'Table Name'!$C$2:$D$100,2,FALSE),FALSE))</f>
        <v>14620 HEMPSTEAD RD</v>
      </c>
      <c r="J52" t="str">
        <f>IF($C52=-1,-1,VLOOKUP($C52,'HCAD Process'!$D$5:$CZ$504,VLOOKUP(J$4,'Table Name'!$C$2:$D$100,2,FALSE),FALSE))</f>
        <v>HOUSTON</v>
      </c>
      <c r="K52" t="str">
        <f>IF($C52=-1,-1,VLOOKUP($C52,'HCAD Process'!$D$5:$CZ$504,VLOOKUP(K$4,'Table Name'!$C$2:$D$100,2,FALSE),FALSE))</f>
        <v>77040</v>
      </c>
      <c r="L52">
        <f>IF($C52=-1,-1,VLOOKUP($C52,'HCAD Process'!$D$5:$CZ$504,VLOOKUP(L$4,'Table Name'!$C$2:$D$100,2,FALSE),FALSE))</f>
        <v>1198000</v>
      </c>
      <c r="M52">
        <f>IF($C52=-1,-1,VLOOKUP($C52,'HCAD Process'!$D$5:$CZ$504,VLOOKUP(M$4,'Table Name'!$C$2:$D$100,2,FALSE),FALSE))</f>
        <v>1297444</v>
      </c>
      <c r="N52">
        <f>IF($C52=-1,-1,VLOOKUP($C52,'HCAD Process'!$D$5:$CZ$504,VLOOKUP(N$4,'Table Name'!$C$2:$D$100,2,FALSE),FALSE))</f>
        <v>1216174</v>
      </c>
      <c r="O52">
        <f>IF($C52=-1,-1,VLOOKUP($C52,'HCAD Process'!$D$5:$CZ$504,VLOOKUP(O$4,'Table Name'!$C$2:$D$100,2,FALSE),FALSE))</f>
        <v>0</v>
      </c>
      <c r="P52" t="e">
        <f>IF($C52=-1,-1,VLOOKUP($C52,'HCAD Process'!$D$5:$CZ$504,VLOOKUP(P$4,'Table Name'!$C$2:$D$100,2,FALSE),FALSE))</f>
        <v>#REF!</v>
      </c>
      <c r="Q52" t="str">
        <f>IF($C52=-1,-1,VLOOKUP($C52,'HCAD Process'!$D$5:$CZ$504,VLOOKUP(Q$4,'Table Name'!$C$2:$D$100,2,FALSE),FALSE))</f>
        <v>COMMERCIAL</v>
      </c>
      <c r="R52" t="str">
        <f>IF($C52=-1,-1,VLOOKUP($C52,'HCAD Process'!$D$5:$CZ$504,VLOOKUP(R$4,'Table Name'!$C$2:$D$100,2,FALSE),FALSE))</f>
        <v>3</v>
      </c>
      <c r="S52" t="str">
        <f>IF($C52=-1,-1,VLOOKUP($C52,'HCAD Process'!$D$5:$CZ$504,VLOOKUP(S$4,'Table Name'!$C$2:$D$100,2,FALSE),FALSE))</f>
        <v>4399</v>
      </c>
      <c r="T52" t="str">
        <f>IF($C52=-1,-1,VLOOKUP($C52,'HCAD Process'!$D$5:$CZ$504,VLOOKUP(T$4,'Table Name'!$C$2:$D$100,2,FALSE),FALSE))</f>
        <v>8454</v>
      </c>
      <c r="U52" t="str">
        <f>IF($C52=-1,-1,VLOOKUP($C52,'HCAD Process'!$D$5:$CZ$504,VLOOKUP(U$4,'Table Name'!$C$2:$D$100,2,FALSE),FALSE))</f>
        <v>S</v>
      </c>
      <c r="V52" t="str">
        <f>IF($C52=-1,-1,VLOOKUP($C52,'HCAD Process'!$D$5:$CZ$504,VLOOKUP(V$4,'Table Name'!$C$2:$D$100,2,FALSE),FALSE))</f>
        <v>Open Steel Skeleton</v>
      </c>
      <c r="W52">
        <f>IF($C52=-1,-1,VLOOKUP($C52,'HCAD Process'!$D$5:$CZ$504,VLOOKUP(W$4,'Table Name'!$C$2:$D$100,2,FALSE),FALSE))</f>
        <v>248394</v>
      </c>
      <c r="X52">
        <f>IF($C52=-1,-1,VLOOKUP($C52,'HCAD Process'!$D$5:$CZ$504,VLOOKUP(X$4,'Table Name'!$C$2:$D$100,2,FALSE),FALSE))</f>
        <v>0</v>
      </c>
      <c r="Y52">
        <f>IF($C52=-1,-1,VLOOKUP($C52,'HCAD Process'!$D$5:$CZ$504,VLOOKUP(Y$4,'Table Name'!$C$2:$D$100,2,FALSE),FALSE))</f>
        <v>496788</v>
      </c>
      <c r="Z52">
        <f>IF($C52=-1,-1,VLOOKUP($C52,'HCAD Process'!$D$5:$CZ$504,VLOOKUP(Z$4,'Table Name'!$C$2:$D$100,2,FALSE),FALSE))</f>
        <v>0</v>
      </c>
      <c r="AA52" t="str">
        <f>IF($C52=-1,-1,VLOOKUP($C52,'HCAD Process'!$D$5:$CZ$504,VLOOKUP(AA$4,'Table Name'!$C$2:$D$100,2,FALSE),FALSE))</f>
        <v>.500000</v>
      </c>
      <c r="AB52" t="str">
        <f>IF($C52=-1,-1,VLOOKUP($C52,'HCAD Process'!$D$5:$CZ$504,VLOOKUP(AB$4,'Table Name'!$C$2:$D$100,2,FALSE),FALSE))</f>
        <v>C</v>
      </c>
      <c r="AC52" t="str">
        <f>IF($C52=-1,-1,VLOOKUP($C52,'HCAD Process'!$D$5:$CZ$504,VLOOKUP(AC$4,'Table Name'!$C$2:$D$100,2,FALSE),FALSE))</f>
        <v>Average</v>
      </c>
      <c r="AD52" t="str">
        <f>IF($C52=-1,-1,VLOOKUP($C52,'HCAD Process'!$D$5:$CZ$504,VLOOKUP(AD$4,'Table Name'!$C$2:$D$100,2,FALSE),FALSE))</f>
        <v>1973</v>
      </c>
      <c r="AE52" t="str">
        <f>IF($C52=-1,-1,VLOOKUP($C52,'HCAD Process'!$D$5:$CZ$504,VLOOKUP(AE$4,'Table Name'!$C$2:$D$100,2,FALSE),FALSE))</f>
        <v>1973</v>
      </c>
      <c r="AF52" t="str">
        <f>IF($C52=-1,-1,VLOOKUP($C52,'HCAD Process'!$D$5:$CZ$504,VLOOKUP(AF$4,'Table Name'!$C$2:$D$100,2,FALSE),FALSE))</f>
        <v>0</v>
      </c>
      <c r="AG52" t="str">
        <f>IF($C52=-1,-1,VLOOKUP($C52,'HCAD Process'!$D$5:$CZ$504,VLOOKUP(AG$4,'Table Name'!$C$2:$D$100,2,FALSE),FALSE))</f>
        <v>2009</v>
      </c>
      <c r="AH52">
        <f>IF($C52=-1,-1,VLOOKUP($C52,'HCAD Process'!$D$5:$CZ$504,VLOOKUP(AH$4,'Table Name'!$C$2:$D$100,2,FALSE),FALSE))</f>
        <v>0</v>
      </c>
      <c r="AI52" t="str">
        <f>IF($C52=-1,-1,VLOOKUP($C52,'HCAD Process'!$D$5:$CZ$504,VLOOKUP(AI$4,'Table Name'!$C$2:$D$100,2,FALSE),FALSE))</f>
        <v>12/30/1899</v>
      </c>
      <c r="AJ52" t="str">
        <f>IF($C52=-1,-1,VLOOKUP($C52,'HCAD Process'!$D$5:$CZ$504,VLOOKUP(AJ$4,'Table Name'!$C$2:$D$100,2,FALSE),FALSE))</f>
        <v>7 UNITS</v>
      </c>
      <c r="AK52">
        <f>IF($C52=-1,-1,VALUE(VLOOKUP($C52,'HCAD Process'!$D$5:$CZ$504,VLOOKUP(AK$4,'Table Name'!$C$2:$D$100,2,FALSE),FALSE)))</f>
        <v>13750</v>
      </c>
      <c r="AL52">
        <f>IF($C52=-1,-1,VLOOKUP($C52,'HCAD Process'!$D$5:$CZ$504,VLOOKUP(AL$4,'Table Name'!$C$2:$D$100,2,FALSE),FALSE))</f>
        <v>14375</v>
      </c>
      <c r="AM52">
        <f>IF($C52=-1,-1,VLOOKUP($C52,'HCAD Process'!$D$5:$CZ$504,VLOOKUP(AM$4,'Table Name'!$C$2:$D$100,2,FALSE),FALSE))</f>
        <v>0</v>
      </c>
      <c r="AN52">
        <f>IF($C52=-1,-1,VLOOKUP($C52,'HCAD Process'!$D$5:$CZ$504,VLOOKUP(AN$4,'Table Name'!$C$2:$D$100,2,FALSE),FALSE))</f>
        <v>0</v>
      </c>
      <c r="AO52">
        <f>IF($C52=-1,-1,VLOOKUP($C52,'HCAD Process'!$D$5:$CZ$504,VLOOKUP(AO$4,'Table Name'!$C$2:$D$100,2,FALSE),FALSE))</f>
        <v>0</v>
      </c>
      <c r="AP52">
        <f>IF($C52=-1,-1,VLOOKUP($C52,'HCAD Process'!$D$5:$CZ$504,VLOOKUP(AP$4,'Table Name'!$C$2:$D$100,2,FALSE),FALSE))</f>
        <v>13750</v>
      </c>
      <c r="AQ52">
        <f>IF($C52=-1,-1,VLOOKUP($C52,'HCAD Process'!$D$5:$CZ$504,VLOOKUP(AQ$4,'Table Name'!$C$2:$D$100,2,FALSE),FALSE))</f>
        <v>650</v>
      </c>
      <c r="AR52">
        <f>IF($C52=-1,-1,VLOOKUP($C52,'HCAD Process'!$D$5:$CZ$504,VLOOKUP(AR$4,'Table Name'!$C$2:$D$100,2,FALSE),FALSE))</f>
        <v>1</v>
      </c>
      <c r="AS52">
        <f>IF($C52=-1,-1,VLOOKUP($C52,'HCAD Process'!$D$5:$CZ$504,VLOOKUP(AS$4,'Table Name'!$C$2:$D$100,2,FALSE),FALSE))</f>
        <v>0</v>
      </c>
      <c r="AT52">
        <f>IF($C52=-1,-1,VLOOKUP($C52,'HCAD Process'!$D$5:$CZ$504,VLOOKUP(AT$4,'Table Name'!$C$2:$D$100,2,FALSE),FALSE))</f>
        <v>0</v>
      </c>
      <c r="AU52">
        <f>IF($C52=-1,-1,VLOOKUP($C52,'HCAD Process'!$D$5:$CZ$504,VLOOKUP(AU$4,'Table Name'!$C$2:$D$100,2,FALSE),FALSE))</f>
        <v>0</v>
      </c>
      <c r="AV52">
        <f>IF($C52=-1,-1,VLOOKUP($C52,'HCAD Process'!$D$5:$CZ$504,VLOOKUP(AV$4,'Table Name'!$C$2:$D$100,2,FALSE),FALSE))</f>
        <v>0</v>
      </c>
      <c r="AW52">
        <f>IF($C52=-1,-1,VLOOKUP($C52,'HCAD Process'!$D$5:$CZ$504,VLOOKUP(AW$4,'Table Name'!$C$2:$D$100,2,FALSE),FALSE))</f>
        <v>0</v>
      </c>
      <c r="AX52">
        <f>IF($C52=-1,-1,VLOOKUP($C52,'HCAD Process'!$D$5:$CZ$504,VLOOKUP(AX$4,'Table Name'!$C$2:$D$100,2,FALSE),FALSE))</f>
        <v>0</v>
      </c>
      <c r="AY52">
        <f>IF($C52=-1,-1,VLOOKUP($C52,'HCAD Process'!$D$5:$CZ$504,VLOOKUP(AY$4,'Table Name'!$C$2:$D$100,2,FALSE),FALSE))</f>
        <v>0</v>
      </c>
      <c r="AZ52">
        <f>IF($C52=-1,-1,VLOOKUP($C52,'HCAD Process'!$D$5:$CZ$504,VLOOKUP(AZ$4,'Table Name'!$C$2:$D$100,2,FALSE),FALSE))</f>
        <v>0</v>
      </c>
      <c r="BA52" t="str">
        <f>IF($C52=-1,-1,VLOOKUP($C52,'HCAD Process'!$D$5:$CZ$504,VLOOKUP(BA$4,'Table Name'!$C$2:$D$100,2,FALSE),FALSE))</f>
        <v>17</v>
      </c>
      <c r="BB52" t="str">
        <f>IF($C52=-1,-1,VLOOKUP($C52,'HCAD Process'!$D$5:$CZ$504,VLOOKUP(BB$4,'Table Name'!$C$2:$D$100,2,FALSE),FALSE))</f>
        <v>TRS 13A &amp; 13B</v>
      </c>
      <c r="BC52" t="str">
        <f>IF($C52=-1,-1,VLOOKUP($C52,'HCAD Process'!$D$5:$CZ$504,VLOOKUP(BC$4,'Table Name'!$C$2:$D$100,2,FALSE),FALSE))</f>
        <v>HAHLS SUBURBAN FARM SEC F</v>
      </c>
      <c r="BD52" t="str">
        <f>IF($C52=-1,-1,VLOOKUP($C52,'HCAD Process'!$D$5:$CZ$504,VLOOKUP(BD$4,'Table Name'!$C$2:$D$100,2,FALSE),FALSE))</f>
        <v>6017</v>
      </c>
      <c r="BE52" t="str">
        <f>IF($C52=-1,-1,VLOOKUP($C52,'HCAD Process'!$D$5:$CZ$504,VLOOKUP(BE$4,'Table Name'!$C$2:$D$100,2,FALSE),FALSE))</f>
        <v>Beltway Northwest</v>
      </c>
      <c r="BF52" t="str">
        <f>IF($C52=-1,-1,VLOOKUP($C52,'HCAD Process'!$D$5:$CZ$504,VLOOKUP(BF$4,'Table Name'!$C$2:$D$100,2,FALSE),FALSE))</f>
        <v>223</v>
      </c>
      <c r="BG52" t="str">
        <f>IF($C52=-1,-1,VLOOKUP($C52,'HCAD Process'!$D$5:$CZ$504,VLOOKUP(BG$4,'Table Name'!$C$2:$D$100,2,FALSE),FALSE))</f>
        <v>ISD 04 - Inside Beltway 8</v>
      </c>
      <c r="BH52" t="str">
        <f>IF($C52=-1,-1,VLOOKUP($C52,'HCAD Process'!$D$5:$CZ$504,VLOOKUP(BH$4,'Table Name'!$C$2:$D$100,2,FALSE),FALSE))</f>
        <v>9100.01</v>
      </c>
      <c r="BI52" t="str">
        <f>IF($C52=-1,-1,VLOOKUP($C52,'HCAD Process'!$D$5:$CZ$504,VLOOKUP(BI$4,'Table Name'!$C$2:$D$100,2,FALSE),FALSE))</f>
        <v>0</v>
      </c>
      <c r="BJ52" t="str">
        <f>IF($C52=-1,-1,VLOOKUP($C52,'HCAD Process'!$D$5:$CZ$504,VLOOKUP(BJ$4,'Table Name'!$C$2:$D$100,2,FALSE),FALSE))</f>
        <v>04</v>
      </c>
      <c r="BK52" t="str">
        <f>IF($C52=-1,-1,VLOOKUP($C52,'HCAD Process'!$D$5:$CZ$504,VLOOKUP(BK$4,'Table Name'!$C$2:$D$100,2,FALSE),FALSE))</f>
        <v>4961B</v>
      </c>
      <c r="BL52" t="str">
        <f>IF($C52=-1,-1,VLOOKUP($C52,'HCAD Process'!$D$5:$CZ$504,VLOOKUP(BL$4,'Table Name'!$C$2:$D$100,2,FALSE),FALSE))</f>
        <v>410W</v>
      </c>
      <c r="BM52" t="str">
        <f>IF($C52=-1,-1,VLOOKUP($C52,'HCAD Process'!$D$5:$CZ$504,VLOOKUP(BM$4,'Table Name'!$C$2:$D$100,2,FALSE),FALSE))</f>
        <v>004 040 041 042 043 044 045 061</v>
      </c>
      <c r="BN52" t="str">
        <f>IF($C52=-1,-1,VLOOKUP($C52,'HCAD Process'!$D$5:$CZ$504,VLOOKUP(BN$4,'Table Name'!$C$2:$D$100,2,FALSE),FALSE))</f>
        <v>Real, Commercial</v>
      </c>
      <c r="BO52" t="str">
        <f>IF($C52=-1,-1,VLOOKUP($C52,'HCAD Process'!$D$5:$CZ$504,VLOOKUP(BO$4,'Table Name'!$C$2:$D$100,2,FALSE),FALSE))</f>
        <v>F1</v>
      </c>
      <c r="BP52" t="str">
        <f>IF($C52=-1,-1,VLOOKUP($C52,'HCAD Process'!$D$5:$CZ$504,VLOOKUP(BP$4,'Table Name'!$C$2:$D$100,2,FALSE),FALSE))</f>
        <v>Real, Commercial</v>
      </c>
      <c r="BQ52" t="str">
        <f>IF($C52=-1,-1,VLOOKUP($C52,'HCAD Process'!$D$5:$CZ$504,VLOOKUP(BQ$4,'Table Name'!$C$2:$D$100,2,FALSE),FALSE))</f>
        <v>Warehouse - Metallic</v>
      </c>
      <c r="BR52" t="str">
        <f>IF($C52=-1,-1,VLOOKUP($C52,'HCAD Process'!$D$5:$CZ$504,VLOOKUP(BR$4,'Table Name'!$C$2:$D$100,2,FALSE),FALSE))</f>
        <v>Shell, Industrial</v>
      </c>
      <c r="BS52" t="str">
        <f>IF($C52=-1,-1,VLOOKUP($C52,'HCAD Process'!$D$5:$CZ$504,VLOOKUP(BS$4,'Table Name'!$C$2:$D$100,2,FALSE),FALSE))</f>
        <v>8004</v>
      </c>
      <c r="BT52" t="str">
        <f>IF($C52=-1,-1,VLOOKUP($C52,'HCAD Process'!$D$5:$CZ$504,VLOOKUP(BT$4,'Table Name'!$C$2:$D$100,2,FALSE),FALSE))</f>
        <v>Land Neighborhood Section 4</v>
      </c>
      <c r="BU52">
        <f>IF($C52=-1,-1,VLOOKUP($C52,'HCAD Process'!$D$5:$CZ$504,VLOOKUP(BU$4,'Table Name'!$C$2:$D$100,2,FALSE),FALSE))</f>
        <v>100981</v>
      </c>
      <c r="BV52" t="str">
        <f>IF($C52=-1,-1,VLOOKUP($C52,'HCAD Process'!$D$5:$CZ$504,VLOOKUP(BV$4,'Table Name'!$C$2:$D$100,2,FALSE),FALSE))</f>
        <v>SF</v>
      </c>
      <c r="BW52" t="str">
        <f>IF($C52=-1,-1,VLOOKUP($C52,'HCAD Process'!$D$5:$CZ$504,VLOOKUP(BW$4,'Table Name'!$C$2:$D$100,2,FALSE),FALSE))</f>
        <v>1.0000</v>
      </c>
      <c r="BX52" t="str">
        <f>IF($C52=-1,-1,VLOOKUP($C52,'HCAD Process'!$D$5:$CZ$504,VLOOKUP(BX$4,'Table Name'!$C$2:$D$100,2,FALSE),FALSE))</f>
        <v>1.0000</v>
      </c>
      <c r="BY52" t="str">
        <f>IF($C52=-1,-1,VLOOKUP($C52,'HCAD Process'!$D$5:$CZ$504,VLOOKUP(BY$4,'Table Name'!$C$2:$D$100,2,FALSE),FALSE))</f>
        <v>1.0000</v>
      </c>
      <c r="BZ52" t="str">
        <f>IF($C52=-1,-1,VLOOKUP($C52,'HCAD Process'!$D$5:$CZ$504,VLOOKUP(BZ$4,'Table Name'!$C$2:$D$100,2,FALSE),FALSE))</f>
        <v>1.0000</v>
      </c>
      <c r="CA52">
        <f>IF($C52=-1,-1,VLOOKUP($C52,'HCAD Process'!$D$5:$CZ$504,VLOOKUP(CA$4,'Table Name'!$C$2:$D$100,2,FALSE),FALSE))</f>
        <v>4</v>
      </c>
      <c r="CB52">
        <f>IF($C52=-1,-1,VLOOKUP($C52,'HCAD Process'!$D$5:$CZ$504,VLOOKUP(CB$4,'Table Name'!$C$2:$D$100,2,FALSE),FALSE))</f>
        <v>4</v>
      </c>
      <c r="CC52">
        <f>IF($C52=-1,-1,VLOOKUP($C52,'HCAD Process'!$D$5:$CZ$504,VLOOKUP(CC$4,'Table Name'!$C$2:$D$100,2,FALSE),FALSE))</f>
        <v>403924</v>
      </c>
      <c r="CD52">
        <f>IF($C52=-1,-1,VLOOKUP($C52,'HCAD Process'!$D$5:$CZ$504,VLOOKUP(CD$4,'Table Name'!$C$2:$D$100,2,FALSE),FALSE))</f>
        <v>-1</v>
      </c>
      <c r="CE52" t="str">
        <f>IF($C52=-1,-1,VLOOKUP($C52,'HCAD Process'!$D$5:$CZ$504,VLOOKUP(CE$4,'Table Name'!$C$2:$D$100,2,FALSE),FALSE))</f>
        <v>03828400000133</v>
      </c>
    </row>
    <row r="53" spans="2:83" x14ac:dyDescent="0.25">
      <c r="B53">
        <f t="shared" si="0"/>
        <v>49</v>
      </c>
      <c r="C53" t="str">
        <f t="array" ref="C53">IF(ISERROR(INDEX('HCAD Process'!CF$5:CF$504,MATCH(0,COUNTIF(C$4:C52,'HCAD Process'!CF$5:CF$504)+('HCAD Process'!CF$5:CF$504=-1),0))),-1,INDEX('HCAD Process'!CF$5:CF$504,MATCH(0,COUNTIF(C$4:C52,'HCAD Process'!CF$5:CF$504)+('HCAD Process'!CF$5:CF$504=-1),0)))</f>
        <v>03828400000134</v>
      </c>
      <c r="D53" t="str">
        <f>IF($C53=-1,-1,VLOOKUP($C53,'HCAD Process'!$D$5:$CZ$504,VLOOKUP(D$4,'Table Name'!$C$2:$D$100,2,FALSE),FALSE))</f>
        <v>0382840000013</v>
      </c>
      <c r="E53" t="str">
        <f>IF($C53=-1,-1,VLOOKUP($C53,'HCAD Process'!$D$5:$CZ$504,VLOOKUP(E$4,'Table Name'!$C$2:$D$100,2,FALSE),FALSE))</f>
        <v>11/04/2008</v>
      </c>
      <c r="F53" t="str">
        <f>IF($C53=-1,-1,VLOOKUP($C53,'HCAD Process'!$D$5:$CZ$504,VLOOKUP(F$4,'Table Name'!$C$2:$D$100,2,FALSE),FALSE))</f>
        <v>HEMPSTEAD 14620 PROPERTIES LLC</v>
      </c>
      <c r="G53">
        <f>IF($C53=-1,-1,VLOOKUP($C53,'HCAD Process'!$D$5:$CZ$504,VLOOKUP(G$4,'Table Name'!$C$2:$D$100,2,FALSE),FALSE))</f>
        <v>0</v>
      </c>
      <c r="H53" t="str">
        <f>IF($C53=-1,-1,VLOOKUP($C53,'HCAD Process'!$D$5:$CZ$504,VLOOKUP(H$4,'Table Name'!$C$2:$D$100,2,FALSE),FALSE))</f>
        <v>Barris</v>
      </c>
      <c r="I53" t="str">
        <f>IF($C53=-1,-1,VLOOKUP($C53,'HCAD Process'!$D$5:$CZ$504,VLOOKUP(I$4,'Table Name'!$C$2:$D$100,2,FALSE),FALSE))</f>
        <v>14620 HEMPSTEAD RD</v>
      </c>
      <c r="J53" t="str">
        <f>IF($C53=-1,-1,VLOOKUP($C53,'HCAD Process'!$D$5:$CZ$504,VLOOKUP(J$4,'Table Name'!$C$2:$D$100,2,FALSE),FALSE))</f>
        <v>HOUSTON</v>
      </c>
      <c r="K53" t="str">
        <f>IF($C53=-1,-1,VLOOKUP($C53,'HCAD Process'!$D$5:$CZ$504,VLOOKUP(K$4,'Table Name'!$C$2:$D$100,2,FALSE),FALSE))</f>
        <v>77040</v>
      </c>
      <c r="L53">
        <f>IF($C53=-1,-1,VLOOKUP($C53,'HCAD Process'!$D$5:$CZ$504,VLOOKUP(L$4,'Table Name'!$C$2:$D$100,2,FALSE),FALSE))</f>
        <v>1198000</v>
      </c>
      <c r="M53">
        <f>IF($C53=-1,-1,VLOOKUP($C53,'HCAD Process'!$D$5:$CZ$504,VLOOKUP(M$4,'Table Name'!$C$2:$D$100,2,FALSE),FALSE))</f>
        <v>1297444</v>
      </c>
      <c r="N53">
        <f>IF($C53=-1,-1,VLOOKUP($C53,'HCAD Process'!$D$5:$CZ$504,VLOOKUP(N$4,'Table Name'!$C$2:$D$100,2,FALSE),FALSE))</f>
        <v>1216174</v>
      </c>
      <c r="O53">
        <f>IF($C53=-1,-1,VLOOKUP($C53,'HCAD Process'!$D$5:$CZ$504,VLOOKUP(O$4,'Table Name'!$C$2:$D$100,2,FALSE),FALSE))</f>
        <v>0</v>
      </c>
      <c r="P53" t="e">
        <f>IF($C53=-1,-1,VLOOKUP($C53,'HCAD Process'!$D$5:$CZ$504,VLOOKUP(P$4,'Table Name'!$C$2:$D$100,2,FALSE),FALSE))</f>
        <v>#REF!</v>
      </c>
      <c r="Q53" t="str">
        <f>IF($C53=-1,-1,VLOOKUP($C53,'HCAD Process'!$D$5:$CZ$504,VLOOKUP(Q$4,'Table Name'!$C$2:$D$100,2,FALSE),FALSE))</f>
        <v>COMMERCIAL</v>
      </c>
      <c r="R53" t="str">
        <f>IF($C53=-1,-1,VLOOKUP($C53,'HCAD Process'!$D$5:$CZ$504,VLOOKUP(R$4,'Table Name'!$C$2:$D$100,2,FALSE),FALSE))</f>
        <v>4</v>
      </c>
      <c r="S53" t="str">
        <f>IF($C53=-1,-1,VLOOKUP($C53,'HCAD Process'!$D$5:$CZ$504,VLOOKUP(S$4,'Table Name'!$C$2:$D$100,2,FALSE),FALSE))</f>
        <v>4399</v>
      </c>
      <c r="T53" t="str">
        <f>IF($C53=-1,-1,VLOOKUP($C53,'HCAD Process'!$D$5:$CZ$504,VLOOKUP(T$4,'Table Name'!$C$2:$D$100,2,FALSE),FALSE))</f>
        <v>8454</v>
      </c>
      <c r="U53" t="str">
        <f>IF($C53=-1,-1,VLOOKUP($C53,'HCAD Process'!$D$5:$CZ$504,VLOOKUP(U$4,'Table Name'!$C$2:$D$100,2,FALSE),FALSE))</f>
        <v>S</v>
      </c>
      <c r="V53" t="str">
        <f>IF($C53=-1,-1,VLOOKUP($C53,'HCAD Process'!$D$5:$CZ$504,VLOOKUP(V$4,'Table Name'!$C$2:$D$100,2,FALSE),FALSE))</f>
        <v>Open Steel Skeleton</v>
      </c>
      <c r="W53">
        <f>IF($C53=-1,-1,VLOOKUP($C53,'HCAD Process'!$D$5:$CZ$504,VLOOKUP(W$4,'Table Name'!$C$2:$D$100,2,FALSE),FALSE))</f>
        <v>135488</v>
      </c>
      <c r="X53">
        <f>IF($C53=-1,-1,VLOOKUP($C53,'HCAD Process'!$D$5:$CZ$504,VLOOKUP(X$4,'Table Name'!$C$2:$D$100,2,FALSE),FALSE))</f>
        <v>0</v>
      </c>
      <c r="Y53">
        <f>IF($C53=-1,-1,VLOOKUP($C53,'HCAD Process'!$D$5:$CZ$504,VLOOKUP(Y$4,'Table Name'!$C$2:$D$100,2,FALSE),FALSE))</f>
        <v>270975</v>
      </c>
      <c r="Z53">
        <f>IF($C53=-1,-1,VLOOKUP($C53,'HCAD Process'!$D$5:$CZ$504,VLOOKUP(Z$4,'Table Name'!$C$2:$D$100,2,FALSE),FALSE))</f>
        <v>0</v>
      </c>
      <c r="AA53" t="str">
        <f>IF($C53=-1,-1,VLOOKUP($C53,'HCAD Process'!$D$5:$CZ$504,VLOOKUP(AA$4,'Table Name'!$C$2:$D$100,2,FALSE),FALSE))</f>
        <v>.500000</v>
      </c>
      <c r="AB53" t="str">
        <f>IF($C53=-1,-1,VLOOKUP($C53,'HCAD Process'!$D$5:$CZ$504,VLOOKUP(AB$4,'Table Name'!$C$2:$D$100,2,FALSE),FALSE))</f>
        <v>C</v>
      </c>
      <c r="AC53" t="str">
        <f>IF($C53=-1,-1,VLOOKUP($C53,'HCAD Process'!$D$5:$CZ$504,VLOOKUP(AC$4,'Table Name'!$C$2:$D$100,2,FALSE),FALSE))</f>
        <v>Average</v>
      </c>
      <c r="AD53" t="str">
        <f>IF($C53=-1,-1,VLOOKUP($C53,'HCAD Process'!$D$5:$CZ$504,VLOOKUP(AD$4,'Table Name'!$C$2:$D$100,2,FALSE),FALSE))</f>
        <v>1973</v>
      </c>
      <c r="AE53" t="str">
        <f>IF($C53=-1,-1,VLOOKUP($C53,'HCAD Process'!$D$5:$CZ$504,VLOOKUP(AE$4,'Table Name'!$C$2:$D$100,2,FALSE),FALSE))</f>
        <v>1973</v>
      </c>
      <c r="AF53" t="str">
        <f>IF($C53=-1,-1,VLOOKUP($C53,'HCAD Process'!$D$5:$CZ$504,VLOOKUP(AF$4,'Table Name'!$C$2:$D$100,2,FALSE),FALSE))</f>
        <v>0</v>
      </c>
      <c r="AG53" t="str">
        <f>IF($C53=-1,-1,VLOOKUP($C53,'HCAD Process'!$D$5:$CZ$504,VLOOKUP(AG$4,'Table Name'!$C$2:$D$100,2,FALSE),FALSE))</f>
        <v>2009</v>
      </c>
      <c r="AH53">
        <f>IF($C53=-1,-1,VLOOKUP($C53,'HCAD Process'!$D$5:$CZ$504,VLOOKUP(AH$4,'Table Name'!$C$2:$D$100,2,FALSE),FALSE))</f>
        <v>0</v>
      </c>
      <c r="AI53" t="str">
        <f>IF($C53=-1,-1,VLOOKUP($C53,'HCAD Process'!$D$5:$CZ$504,VLOOKUP(AI$4,'Table Name'!$C$2:$D$100,2,FALSE),FALSE))</f>
        <v>12/30/1899</v>
      </c>
      <c r="AJ53" t="str">
        <f>IF($C53=-1,-1,VLOOKUP($C53,'HCAD Process'!$D$5:$CZ$504,VLOOKUP(AJ$4,'Table Name'!$C$2:$D$100,2,FALSE),FALSE))</f>
        <v>2 UNITS</v>
      </c>
      <c r="AK53">
        <f>IF($C53=-1,-1,VALUE(VLOOKUP($C53,'HCAD Process'!$D$5:$CZ$504,VLOOKUP(AK$4,'Table Name'!$C$2:$D$100,2,FALSE),FALSE)))</f>
        <v>7500</v>
      </c>
      <c r="AL53">
        <f>IF($C53=-1,-1,VLOOKUP($C53,'HCAD Process'!$D$5:$CZ$504,VLOOKUP(AL$4,'Table Name'!$C$2:$D$100,2,FALSE),FALSE))</f>
        <v>7750</v>
      </c>
      <c r="AM53">
        <f>IF($C53=-1,-1,VLOOKUP($C53,'HCAD Process'!$D$5:$CZ$504,VLOOKUP(AM$4,'Table Name'!$C$2:$D$100,2,FALSE),FALSE))</f>
        <v>0</v>
      </c>
      <c r="AN53">
        <f>IF($C53=-1,-1,VLOOKUP($C53,'HCAD Process'!$D$5:$CZ$504,VLOOKUP(AN$4,'Table Name'!$C$2:$D$100,2,FALSE),FALSE))</f>
        <v>0</v>
      </c>
      <c r="AO53">
        <f>IF($C53=-1,-1,VLOOKUP($C53,'HCAD Process'!$D$5:$CZ$504,VLOOKUP(AO$4,'Table Name'!$C$2:$D$100,2,FALSE),FALSE))</f>
        <v>0</v>
      </c>
      <c r="AP53">
        <f>IF($C53=-1,-1,VLOOKUP($C53,'HCAD Process'!$D$5:$CZ$504,VLOOKUP(AP$4,'Table Name'!$C$2:$D$100,2,FALSE),FALSE))</f>
        <v>7500</v>
      </c>
      <c r="AQ53">
        <f>IF($C53=-1,-1,VLOOKUP($C53,'HCAD Process'!$D$5:$CZ$504,VLOOKUP(AQ$4,'Table Name'!$C$2:$D$100,2,FALSE),FALSE))</f>
        <v>400</v>
      </c>
      <c r="AR53">
        <f>IF($C53=-1,-1,VLOOKUP($C53,'HCAD Process'!$D$5:$CZ$504,VLOOKUP(AR$4,'Table Name'!$C$2:$D$100,2,FALSE),FALSE))</f>
        <v>1</v>
      </c>
      <c r="AS53">
        <f>IF($C53=-1,-1,VLOOKUP($C53,'HCAD Process'!$D$5:$CZ$504,VLOOKUP(AS$4,'Table Name'!$C$2:$D$100,2,FALSE),FALSE))</f>
        <v>0</v>
      </c>
      <c r="AT53">
        <f>IF($C53=-1,-1,VLOOKUP($C53,'HCAD Process'!$D$5:$CZ$504,VLOOKUP(AT$4,'Table Name'!$C$2:$D$100,2,FALSE),FALSE))</f>
        <v>0</v>
      </c>
      <c r="AU53">
        <f>IF($C53=-1,-1,VLOOKUP($C53,'HCAD Process'!$D$5:$CZ$504,VLOOKUP(AU$4,'Table Name'!$C$2:$D$100,2,FALSE),FALSE))</f>
        <v>0</v>
      </c>
      <c r="AV53">
        <f>IF($C53=-1,-1,VLOOKUP($C53,'HCAD Process'!$D$5:$CZ$504,VLOOKUP(AV$4,'Table Name'!$C$2:$D$100,2,FALSE),FALSE))</f>
        <v>0</v>
      </c>
      <c r="AW53">
        <f>IF($C53=-1,-1,VLOOKUP($C53,'HCAD Process'!$D$5:$CZ$504,VLOOKUP(AW$4,'Table Name'!$C$2:$D$100,2,FALSE),FALSE))</f>
        <v>0</v>
      </c>
      <c r="AX53">
        <f>IF($C53=-1,-1,VLOOKUP($C53,'HCAD Process'!$D$5:$CZ$504,VLOOKUP(AX$4,'Table Name'!$C$2:$D$100,2,FALSE),FALSE))</f>
        <v>0</v>
      </c>
      <c r="AY53">
        <f>IF($C53=-1,-1,VLOOKUP($C53,'HCAD Process'!$D$5:$CZ$504,VLOOKUP(AY$4,'Table Name'!$C$2:$D$100,2,FALSE),FALSE))</f>
        <v>0</v>
      </c>
      <c r="AZ53">
        <f>IF($C53=-1,-1,VLOOKUP($C53,'HCAD Process'!$D$5:$CZ$504,VLOOKUP(AZ$4,'Table Name'!$C$2:$D$100,2,FALSE),FALSE))</f>
        <v>0</v>
      </c>
      <c r="BA53" t="str">
        <f>IF($C53=-1,-1,VLOOKUP($C53,'HCAD Process'!$D$5:$CZ$504,VLOOKUP(BA$4,'Table Name'!$C$2:$D$100,2,FALSE),FALSE))</f>
        <v>17</v>
      </c>
      <c r="BB53" t="str">
        <f>IF($C53=-1,-1,VLOOKUP($C53,'HCAD Process'!$D$5:$CZ$504,VLOOKUP(BB$4,'Table Name'!$C$2:$D$100,2,FALSE),FALSE))</f>
        <v>TRS 13A &amp; 13B</v>
      </c>
      <c r="BC53" t="str">
        <f>IF($C53=-1,-1,VLOOKUP($C53,'HCAD Process'!$D$5:$CZ$504,VLOOKUP(BC$4,'Table Name'!$C$2:$D$100,2,FALSE),FALSE))</f>
        <v>HAHLS SUBURBAN FARM SEC F</v>
      </c>
      <c r="BD53" t="str">
        <f>IF($C53=-1,-1,VLOOKUP($C53,'HCAD Process'!$D$5:$CZ$504,VLOOKUP(BD$4,'Table Name'!$C$2:$D$100,2,FALSE),FALSE))</f>
        <v>6017</v>
      </c>
      <c r="BE53" t="str">
        <f>IF($C53=-1,-1,VLOOKUP($C53,'HCAD Process'!$D$5:$CZ$504,VLOOKUP(BE$4,'Table Name'!$C$2:$D$100,2,FALSE),FALSE))</f>
        <v>Beltway Northwest</v>
      </c>
      <c r="BF53" t="str">
        <f>IF($C53=-1,-1,VLOOKUP($C53,'HCAD Process'!$D$5:$CZ$504,VLOOKUP(BF$4,'Table Name'!$C$2:$D$100,2,FALSE),FALSE))</f>
        <v>223</v>
      </c>
      <c r="BG53" t="str">
        <f>IF($C53=-1,-1,VLOOKUP($C53,'HCAD Process'!$D$5:$CZ$504,VLOOKUP(BG$4,'Table Name'!$C$2:$D$100,2,FALSE),FALSE))</f>
        <v>ISD 04 - Inside Beltway 8</v>
      </c>
      <c r="BH53" t="str">
        <f>IF($C53=-1,-1,VLOOKUP($C53,'HCAD Process'!$D$5:$CZ$504,VLOOKUP(BH$4,'Table Name'!$C$2:$D$100,2,FALSE),FALSE))</f>
        <v>9100.01</v>
      </c>
      <c r="BI53" t="str">
        <f>IF($C53=-1,-1,VLOOKUP($C53,'HCAD Process'!$D$5:$CZ$504,VLOOKUP(BI$4,'Table Name'!$C$2:$D$100,2,FALSE),FALSE))</f>
        <v>0</v>
      </c>
      <c r="BJ53" t="str">
        <f>IF($C53=-1,-1,VLOOKUP($C53,'HCAD Process'!$D$5:$CZ$504,VLOOKUP(BJ$4,'Table Name'!$C$2:$D$100,2,FALSE),FALSE))</f>
        <v>04</v>
      </c>
      <c r="BK53" t="str">
        <f>IF($C53=-1,-1,VLOOKUP($C53,'HCAD Process'!$D$5:$CZ$504,VLOOKUP(BK$4,'Table Name'!$C$2:$D$100,2,FALSE),FALSE))</f>
        <v>4961B</v>
      </c>
      <c r="BL53" t="str">
        <f>IF($C53=-1,-1,VLOOKUP($C53,'HCAD Process'!$D$5:$CZ$504,VLOOKUP(BL$4,'Table Name'!$C$2:$D$100,2,FALSE),FALSE))</f>
        <v>410W</v>
      </c>
      <c r="BM53" t="str">
        <f>IF($C53=-1,-1,VLOOKUP($C53,'HCAD Process'!$D$5:$CZ$504,VLOOKUP(BM$4,'Table Name'!$C$2:$D$100,2,FALSE),FALSE))</f>
        <v>004 040 041 042 043 044 045 061</v>
      </c>
      <c r="BN53" t="str">
        <f>IF($C53=-1,-1,VLOOKUP($C53,'HCAD Process'!$D$5:$CZ$504,VLOOKUP(BN$4,'Table Name'!$C$2:$D$100,2,FALSE),FALSE))</f>
        <v>Real, Commercial</v>
      </c>
      <c r="BO53" t="str">
        <f>IF($C53=-1,-1,VLOOKUP($C53,'HCAD Process'!$D$5:$CZ$504,VLOOKUP(BO$4,'Table Name'!$C$2:$D$100,2,FALSE),FALSE))</f>
        <v>F1</v>
      </c>
      <c r="BP53" t="str">
        <f>IF($C53=-1,-1,VLOOKUP($C53,'HCAD Process'!$D$5:$CZ$504,VLOOKUP(BP$4,'Table Name'!$C$2:$D$100,2,FALSE),FALSE))</f>
        <v>Real, Commercial</v>
      </c>
      <c r="BQ53" t="str">
        <f>IF($C53=-1,-1,VLOOKUP($C53,'HCAD Process'!$D$5:$CZ$504,VLOOKUP(BQ$4,'Table Name'!$C$2:$D$100,2,FALSE),FALSE))</f>
        <v>Warehouse - Metallic</v>
      </c>
      <c r="BR53" t="str">
        <f>IF($C53=-1,-1,VLOOKUP($C53,'HCAD Process'!$D$5:$CZ$504,VLOOKUP(BR$4,'Table Name'!$C$2:$D$100,2,FALSE),FALSE))</f>
        <v>Shell, Industrial</v>
      </c>
      <c r="BS53" t="str">
        <f>IF($C53=-1,-1,VLOOKUP($C53,'HCAD Process'!$D$5:$CZ$504,VLOOKUP(BS$4,'Table Name'!$C$2:$D$100,2,FALSE),FALSE))</f>
        <v>8004</v>
      </c>
      <c r="BT53" t="str">
        <f>IF($C53=-1,-1,VLOOKUP($C53,'HCAD Process'!$D$5:$CZ$504,VLOOKUP(BT$4,'Table Name'!$C$2:$D$100,2,FALSE),FALSE))</f>
        <v>Land Neighborhood Section 4</v>
      </c>
      <c r="BU53">
        <f>IF($C53=-1,-1,VLOOKUP($C53,'HCAD Process'!$D$5:$CZ$504,VLOOKUP(BU$4,'Table Name'!$C$2:$D$100,2,FALSE),FALSE))</f>
        <v>100981</v>
      </c>
      <c r="BV53" t="str">
        <f>IF($C53=-1,-1,VLOOKUP($C53,'HCAD Process'!$D$5:$CZ$504,VLOOKUP(BV$4,'Table Name'!$C$2:$D$100,2,FALSE),FALSE))</f>
        <v>SF</v>
      </c>
      <c r="BW53" t="str">
        <f>IF($C53=-1,-1,VLOOKUP($C53,'HCAD Process'!$D$5:$CZ$504,VLOOKUP(BW$4,'Table Name'!$C$2:$D$100,2,FALSE),FALSE))</f>
        <v>1.0000</v>
      </c>
      <c r="BX53" t="str">
        <f>IF($C53=-1,-1,VLOOKUP($C53,'HCAD Process'!$D$5:$CZ$504,VLOOKUP(BX$4,'Table Name'!$C$2:$D$100,2,FALSE),FALSE))</f>
        <v>1.0000</v>
      </c>
      <c r="BY53" t="str">
        <f>IF($C53=-1,-1,VLOOKUP($C53,'HCAD Process'!$D$5:$CZ$504,VLOOKUP(BY$4,'Table Name'!$C$2:$D$100,2,FALSE),FALSE))</f>
        <v>1.0000</v>
      </c>
      <c r="BZ53" t="str">
        <f>IF($C53=-1,-1,VLOOKUP($C53,'HCAD Process'!$D$5:$CZ$504,VLOOKUP(BZ$4,'Table Name'!$C$2:$D$100,2,FALSE),FALSE))</f>
        <v>1.0000</v>
      </c>
      <c r="CA53">
        <f>IF($C53=-1,-1,VLOOKUP($C53,'HCAD Process'!$D$5:$CZ$504,VLOOKUP(CA$4,'Table Name'!$C$2:$D$100,2,FALSE),FALSE))</f>
        <v>4</v>
      </c>
      <c r="CB53">
        <f>IF($C53=-1,-1,VLOOKUP($C53,'HCAD Process'!$D$5:$CZ$504,VLOOKUP(CB$4,'Table Name'!$C$2:$D$100,2,FALSE),FALSE))</f>
        <v>4</v>
      </c>
      <c r="CC53">
        <f>IF($C53=-1,-1,VLOOKUP($C53,'HCAD Process'!$D$5:$CZ$504,VLOOKUP(CC$4,'Table Name'!$C$2:$D$100,2,FALSE),FALSE))</f>
        <v>403924</v>
      </c>
      <c r="CD53">
        <f>IF($C53=-1,-1,VLOOKUP($C53,'HCAD Process'!$D$5:$CZ$504,VLOOKUP(CD$4,'Table Name'!$C$2:$D$100,2,FALSE),FALSE))</f>
        <v>-1</v>
      </c>
      <c r="CE53" t="str">
        <f>IF($C53=-1,-1,VLOOKUP($C53,'HCAD Process'!$D$5:$CZ$504,VLOOKUP(CE$4,'Table Name'!$C$2:$D$100,2,FALSE),FALSE))</f>
        <v>03828400000134</v>
      </c>
    </row>
    <row r="54" spans="2:83" x14ac:dyDescent="0.25">
      <c r="B54">
        <f t="shared" si="0"/>
        <v>50</v>
      </c>
      <c r="C54" t="str">
        <f t="array" ref="C54">IF(ISERROR(INDEX('HCAD Process'!CF$5:CF$504,MATCH(0,COUNTIF(C$4:C53,'HCAD Process'!CF$5:CF$504)+('HCAD Process'!CF$5:CF$504=-1),0))),-1,INDEX('HCAD Process'!CF$5:CF$504,MATCH(0,COUNTIF(C$4:C53,'HCAD Process'!CF$5:CF$504)+('HCAD Process'!CF$5:CF$504=-1),0)))</f>
        <v>03920100002131</v>
      </c>
      <c r="D54" t="str">
        <f>IF($C54=-1,-1,VLOOKUP($C54,'HCAD Process'!$D$5:$CZ$504,VLOOKUP(D$4,'Table Name'!$C$2:$D$100,2,FALSE),FALSE))</f>
        <v>0392010000213</v>
      </c>
      <c r="E54" t="str">
        <f>IF($C54=-1,-1,VLOOKUP($C54,'HCAD Process'!$D$5:$CZ$504,VLOOKUP(E$4,'Table Name'!$C$2:$D$100,2,FALSE),FALSE))</f>
        <v>12/19/2017</v>
      </c>
      <c r="F54" t="str">
        <f>IF($C54=-1,-1,VLOOKUP($C54,'HCAD Process'!$D$5:$CZ$504,VLOOKUP(F$4,'Table Name'!$C$2:$D$100,2,FALSE),FALSE))</f>
        <v>F WILLIAMS &amp; COMPANY INC</v>
      </c>
      <c r="G54" t="str">
        <f>IF($C54=-1,-1,VLOOKUP($C54,'HCAD Process'!$D$5:$CZ$504,VLOOKUP(G$4,'Table Name'!$C$2:$D$100,2,FALSE),FALSE))</f>
        <v>THE DOG HOUSE PET SALON</v>
      </c>
      <c r="H54">
        <f>IF($C54=-1,-1,VLOOKUP($C54,'HCAD Process'!$D$5:$CZ$504,VLOOKUP(H$4,'Table Name'!$C$2:$D$100,2,FALSE),FALSE))</f>
        <v>0</v>
      </c>
      <c r="I54" t="str">
        <f>IF($C54=-1,-1,VLOOKUP($C54,'HCAD Process'!$D$5:$CZ$504,VLOOKUP(I$4,'Table Name'!$C$2:$D$100,2,FALSE),FALSE))</f>
        <v>6434 WASHINGTON AVE</v>
      </c>
      <c r="J54" t="str">
        <f>IF($C54=-1,-1,VLOOKUP($C54,'HCAD Process'!$D$5:$CZ$504,VLOOKUP(J$4,'Table Name'!$C$2:$D$100,2,FALSE),FALSE))</f>
        <v>HOUSTON</v>
      </c>
      <c r="K54" t="str">
        <f>IF($C54=-1,-1,VLOOKUP($C54,'HCAD Process'!$D$5:$CZ$504,VLOOKUP(K$4,'Table Name'!$C$2:$D$100,2,FALSE),FALSE))</f>
        <v>77007</v>
      </c>
      <c r="L54">
        <f>IF($C54=-1,-1,VLOOKUP($C54,'HCAD Process'!$D$5:$CZ$504,VLOOKUP(L$4,'Table Name'!$C$2:$D$100,2,FALSE),FALSE))</f>
        <v>313760</v>
      </c>
      <c r="M54">
        <f>IF($C54=-1,-1,VLOOKUP($C54,'HCAD Process'!$D$5:$CZ$504,VLOOKUP(M$4,'Table Name'!$C$2:$D$100,2,FALSE),FALSE))</f>
        <v>0</v>
      </c>
      <c r="N54">
        <f>IF($C54=-1,-1,VLOOKUP($C54,'HCAD Process'!$D$5:$CZ$504,VLOOKUP(N$4,'Table Name'!$C$2:$D$100,2,FALSE),FALSE))</f>
        <v>292482</v>
      </c>
      <c r="O54">
        <f>IF($C54=-1,-1,VLOOKUP($C54,'HCAD Process'!$D$5:$CZ$504,VLOOKUP(O$4,'Table Name'!$C$2:$D$100,2,FALSE),FALSE))</f>
        <v>0</v>
      </c>
      <c r="P54" t="e">
        <f>IF($C54=-1,-1,VLOOKUP($C54,'HCAD Process'!$D$5:$CZ$504,VLOOKUP(P$4,'Table Name'!$C$2:$D$100,2,FALSE),FALSE))</f>
        <v>#REF!</v>
      </c>
      <c r="Q54" t="str">
        <f>IF($C54=-1,-1,VLOOKUP($C54,'HCAD Process'!$D$5:$CZ$504,VLOOKUP(Q$4,'Table Name'!$C$2:$D$100,2,FALSE),FALSE))</f>
        <v>COMMERCIAL</v>
      </c>
      <c r="R54" t="str">
        <f>IF($C54=-1,-1,VLOOKUP($C54,'HCAD Process'!$D$5:$CZ$504,VLOOKUP(R$4,'Table Name'!$C$2:$D$100,2,FALSE),FALSE))</f>
        <v>1</v>
      </c>
      <c r="S54" t="str">
        <f>IF($C54=-1,-1,VLOOKUP($C54,'HCAD Process'!$D$5:$CZ$504,VLOOKUP(S$4,'Table Name'!$C$2:$D$100,2,FALSE),FALSE))</f>
        <v>4373</v>
      </c>
      <c r="T54" t="str">
        <f>IF($C54=-1,-1,VLOOKUP($C54,'HCAD Process'!$D$5:$CZ$504,VLOOKUP(T$4,'Table Name'!$C$2:$D$100,2,FALSE),FALSE))</f>
        <v>8353</v>
      </c>
      <c r="U54" t="str">
        <f>IF($C54=-1,-1,VLOOKUP($C54,'HCAD Process'!$D$5:$CZ$504,VLOOKUP(U$4,'Table Name'!$C$2:$D$100,2,FALSE),FALSE))</f>
        <v>D</v>
      </c>
      <c r="V54" t="str">
        <f>IF($C54=-1,-1,VLOOKUP($C54,'HCAD Process'!$D$5:$CZ$504,VLOOKUP(V$4,'Table Name'!$C$2:$D$100,2,FALSE),FALSE))</f>
        <v>Wood or Light Steel</v>
      </c>
      <c r="W54">
        <f>IF($C54=-1,-1,VLOOKUP($C54,'HCAD Process'!$D$5:$CZ$504,VLOOKUP(W$4,'Table Name'!$C$2:$D$100,2,FALSE),FALSE))</f>
        <v>147799</v>
      </c>
      <c r="X54">
        <f>IF($C54=-1,-1,VLOOKUP($C54,'HCAD Process'!$D$5:$CZ$504,VLOOKUP(X$4,'Table Name'!$C$2:$D$100,2,FALSE),FALSE))</f>
        <v>0</v>
      </c>
      <c r="Y54">
        <f>IF($C54=-1,-1,VLOOKUP($C54,'HCAD Process'!$D$5:$CZ$504,VLOOKUP(Y$4,'Table Name'!$C$2:$D$100,2,FALSE),FALSE))</f>
        <v>217352</v>
      </c>
      <c r="Z54">
        <f>IF($C54=-1,-1,VLOOKUP($C54,'HCAD Process'!$D$5:$CZ$504,VLOOKUP(Z$4,'Table Name'!$C$2:$D$100,2,FALSE),FALSE))</f>
        <v>0</v>
      </c>
      <c r="AA54" t="str">
        <f>IF($C54=-1,-1,VLOOKUP($C54,'HCAD Process'!$D$5:$CZ$504,VLOOKUP(AA$4,'Table Name'!$C$2:$D$100,2,FALSE),FALSE))</f>
        <v>.320000</v>
      </c>
      <c r="AB54" t="str">
        <f>IF($C54=-1,-1,VLOOKUP($C54,'HCAD Process'!$D$5:$CZ$504,VLOOKUP(AB$4,'Table Name'!$C$2:$D$100,2,FALSE),FALSE))</f>
        <v>C</v>
      </c>
      <c r="AC54" t="str">
        <f>IF($C54=-1,-1,VLOOKUP($C54,'HCAD Process'!$D$5:$CZ$504,VLOOKUP(AC$4,'Table Name'!$C$2:$D$100,2,FALSE),FALSE))</f>
        <v>Average</v>
      </c>
      <c r="AD54" t="str">
        <f>IF($C54=-1,-1,VLOOKUP($C54,'HCAD Process'!$D$5:$CZ$504,VLOOKUP(AD$4,'Table Name'!$C$2:$D$100,2,FALSE),FALSE))</f>
        <v>1927</v>
      </c>
      <c r="AE54" t="str">
        <f>IF($C54=-1,-1,VLOOKUP($C54,'HCAD Process'!$D$5:$CZ$504,VLOOKUP(AE$4,'Table Name'!$C$2:$D$100,2,FALSE),FALSE))</f>
        <v>2002</v>
      </c>
      <c r="AF54" t="str">
        <f>IF($C54=-1,-1,VLOOKUP($C54,'HCAD Process'!$D$5:$CZ$504,VLOOKUP(AF$4,'Table Name'!$C$2:$D$100,2,FALSE),FALSE))</f>
        <v>2018</v>
      </c>
      <c r="AG54" t="str">
        <f>IF($C54=-1,-1,VLOOKUP($C54,'HCAD Process'!$D$5:$CZ$504,VLOOKUP(AG$4,'Table Name'!$C$2:$D$100,2,FALSE),FALSE))</f>
        <v>1928</v>
      </c>
      <c r="AH54" t="str">
        <f>IF($C54=-1,-1,VLOOKUP($C54,'HCAD Process'!$D$5:$CZ$504,VLOOKUP(AH$4,'Table Name'!$C$2:$D$100,2,FALSE),FALSE))</f>
        <v>MAS</v>
      </c>
      <c r="AI54" t="str">
        <f>IF($C54=-1,-1,VLOOKUP($C54,'HCAD Process'!$D$5:$CZ$504,VLOOKUP(AI$4,'Table Name'!$C$2:$D$100,2,FALSE),FALSE))</f>
        <v>01/01/2004</v>
      </c>
      <c r="AJ54" t="str">
        <f>IF($C54=-1,-1,VLOOKUP($C54,'HCAD Process'!$D$5:$CZ$504,VLOOKUP(AJ$4,'Table Name'!$C$2:$D$100,2,FALSE),FALSE))</f>
        <v>THE DOG HOUSE PET SALON</v>
      </c>
      <c r="AK54">
        <f>IF($C54=-1,-1,VALUE(VLOOKUP($C54,'HCAD Process'!$D$5:$CZ$504,VLOOKUP(AK$4,'Table Name'!$C$2:$D$100,2,FALSE),FALSE)))</f>
        <v>2744</v>
      </c>
      <c r="AL54">
        <f>IF($C54=-1,-1,VLOOKUP($C54,'HCAD Process'!$D$5:$CZ$504,VLOOKUP(AL$4,'Table Name'!$C$2:$D$100,2,FALSE),FALSE))</f>
        <v>3848</v>
      </c>
      <c r="AM54">
        <f>IF($C54=-1,-1,VLOOKUP($C54,'HCAD Process'!$D$5:$CZ$504,VLOOKUP(AM$4,'Table Name'!$C$2:$D$100,2,FALSE),FALSE))</f>
        <v>0</v>
      </c>
      <c r="AN54">
        <f>IF($C54=-1,-1,VLOOKUP($C54,'HCAD Process'!$D$5:$CZ$504,VLOOKUP(AN$4,'Table Name'!$C$2:$D$100,2,FALSE),FALSE))</f>
        <v>0</v>
      </c>
      <c r="AO54">
        <f>IF($C54=-1,-1,VLOOKUP($C54,'HCAD Process'!$D$5:$CZ$504,VLOOKUP(AO$4,'Table Name'!$C$2:$D$100,2,FALSE),FALSE))</f>
        <v>0</v>
      </c>
      <c r="AP54">
        <f>IF($C54=-1,-1,VLOOKUP($C54,'HCAD Process'!$D$5:$CZ$504,VLOOKUP(AP$4,'Table Name'!$C$2:$D$100,2,FALSE),FALSE))</f>
        <v>2744</v>
      </c>
      <c r="AQ54">
        <f>IF($C54=-1,-1,VLOOKUP($C54,'HCAD Process'!$D$5:$CZ$504,VLOOKUP(AQ$4,'Table Name'!$C$2:$D$100,2,FALSE),FALSE))</f>
        <v>310</v>
      </c>
      <c r="AR54">
        <f>IF($C54=-1,-1,VLOOKUP($C54,'HCAD Process'!$D$5:$CZ$504,VLOOKUP(AR$4,'Table Name'!$C$2:$D$100,2,FALSE),FALSE))</f>
        <v>1</v>
      </c>
      <c r="AS54">
        <f>IF($C54=-1,-1,VLOOKUP($C54,'HCAD Process'!$D$5:$CZ$504,VLOOKUP(AS$4,'Table Name'!$C$2:$D$100,2,FALSE),FALSE))</f>
        <v>0</v>
      </c>
      <c r="AT54">
        <f>IF($C54=-1,-1,VLOOKUP($C54,'HCAD Process'!$D$5:$CZ$504,VLOOKUP(AT$4,'Table Name'!$C$2:$D$100,2,FALSE),FALSE))</f>
        <v>0</v>
      </c>
      <c r="AU54">
        <f>IF($C54=-1,-1,VLOOKUP($C54,'HCAD Process'!$D$5:$CZ$504,VLOOKUP(AU$4,'Table Name'!$C$2:$D$100,2,FALSE),FALSE))</f>
        <v>0</v>
      </c>
      <c r="AV54">
        <f>IF($C54=-1,-1,VLOOKUP($C54,'HCAD Process'!$D$5:$CZ$504,VLOOKUP(AV$4,'Table Name'!$C$2:$D$100,2,FALSE),FALSE))</f>
        <v>0</v>
      </c>
      <c r="AW54">
        <f>IF($C54=-1,-1,VLOOKUP($C54,'HCAD Process'!$D$5:$CZ$504,VLOOKUP(AW$4,'Table Name'!$C$2:$D$100,2,FALSE),FALSE))</f>
        <v>0</v>
      </c>
      <c r="AX54">
        <f>IF($C54=-1,-1,VLOOKUP($C54,'HCAD Process'!$D$5:$CZ$504,VLOOKUP(AX$4,'Table Name'!$C$2:$D$100,2,FALSE),FALSE))</f>
        <v>0</v>
      </c>
      <c r="AY54">
        <f>IF($C54=-1,-1,VLOOKUP($C54,'HCAD Process'!$D$5:$CZ$504,VLOOKUP(AY$4,'Table Name'!$C$2:$D$100,2,FALSE),FALSE))</f>
        <v>0</v>
      </c>
      <c r="AZ54">
        <f>IF($C54=-1,-1,VLOOKUP($C54,'HCAD Process'!$D$5:$CZ$504,VLOOKUP(AZ$4,'Table Name'!$C$2:$D$100,2,FALSE),FALSE))</f>
        <v>0</v>
      </c>
      <c r="BA54" t="str">
        <f>IF($C54=-1,-1,VLOOKUP($C54,'HCAD Process'!$D$5:$CZ$504,VLOOKUP(BA$4,'Table Name'!$C$2:$D$100,2,FALSE),FALSE))</f>
        <v>20</v>
      </c>
      <c r="BB54" t="str">
        <f>IF($C54=-1,-1,VLOOKUP($C54,'HCAD Process'!$D$5:$CZ$504,VLOOKUP(BB$4,'Table Name'!$C$2:$D$100,2,FALSE),FALSE))</f>
        <v>LTS 213 &amp; 214</v>
      </c>
      <c r="BC54" t="str">
        <f>IF($C54=-1,-1,VLOOKUP($C54,'HCAD Process'!$D$5:$CZ$504,VLOOKUP(BC$4,'Table Name'!$C$2:$D$100,2,FALSE),FALSE))</f>
        <v>COTTAGE GROVE SEC 5</v>
      </c>
      <c r="BD54" t="str">
        <f>IF($C54=-1,-1,VLOOKUP($C54,'HCAD Process'!$D$5:$CZ$504,VLOOKUP(BD$4,'Table Name'!$C$2:$D$100,2,FALSE),FALSE))</f>
        <v>5020</v>
      </c>
      <c r="BE54" t="str">
        <f>IF($C54=-1,-1,VLOOKUP($C54,'HCAD Process'!$D$5:$CZ$504,VLOOKUP(BE$4,'Table Name'!$C$2:$D$100,2,FALSE),FALSE))</f>
        <v>Heights</v>
      </c>
      <c r="BF54" t="str">
        <f>IF($C54=-1,-1,VLOOKUP($C54,'HCAD Process'!$D$5:$CZ$504,VLOOKUP(BF$4,'Table Name'!$C$2:$D$100,2,FALSE),FALSE))</f>
        <v>160</v>
      </c>
      <c r="BG54" t="str">
        <f>IF($C54=-1,-1,VLOOKUP($C54,'HCAD Process'!$D$5:$CZ$504,VLOOKUP(BG$4,'Table Name'!$C$2:$D$100,2,FALSE),FALSE))</f>
        <v>1F Lazybrook, Timbergrove, Washington Corridor</v>
      </c>
      <c r="BH54" t="str">
        <f>IF($C54=-1,-1,VLOOKUP($C54,'HCAD Process'!$D$5:$CZ$504,VLOOKUP(BH$4,'Table Name'!$C$2:$D$100,2,FALSE),FALSE))</f>
        <v>5925.03</v>
      </c>
      <c r="BI54" t="str">
        <f>IF($C54=-1,-1,VLOOKUP($C54,'HCAD Process'!$D$5:$CZ$504,VLOOKUP(BI$4,'Table Name'!$C$2:$D$100,2,FALSE),FALSE))</f>
        <v>0</v>
      </c>
      <c r="BJ54" t="str">
        <f>IF($C54=-1,-1,VLOOKUP($C54,'HCAD Process'!$D$5:$CZ$504,VLOOKUP(BJ$4,'Table Name'!$C$2:$D$100,2,FALSE),FALSE))</f>
        <v>01</v>
      </c>
      <c r="BK54" t="str">
        <f>IF($C54=-1,-1,VLOOKUP($C54,'HCAD Process'!$D$5:$CZ$504,VLOOKUP(BK$4,'Table Name'!$C$2:$D$100,2,FALSE),FALSE))</f>
        <v>5258D</v>
      </c>
      <c r="BL54" t="str">
        <f>IF($C54=-1,-1,VLOOKUP($C54,'HCAD Process'!$D$5:$CZ$504,VLOOKUP(BL$4,'Table Name'!$C$2:$D$100,2,FALSE),FALSE))</f>
        <v>492F</v>
      </c>
      <c r="BM54" t="str">
        <f>IF($C54=-1,-1,VLOOKUP($C54,'HCAD Process'!$D$5:$CZ$504,VLOOKUP(BM$4,'Table Name'!$C$2:$D$100,2,FALSE),FALSE))</f>
        <v>001 040 041 042 043 044 048 061</v>
      </c>
      <c r="BN54" t="str">
        <f>IF($C54=-1,-1,VLOOKUP($C54,'HCAD Process'!$D$5:$CZ$504,VLOOKUP(BN$4,'Table Name'!$C$2:$D$100,2,FALSE),FALSE))</f>
        <v>Real, Commercial</v>
      </c>
      <c r="BO54" t="str">
        <f>IF($C54=-1,-1,VLOOKUP($C54,'HCAD Process'!$D$5:$CZ$504,VLOOKUP(BO$4,'Table Name'!$C$2:$D$100,2,FALSE),FALSE))</f>
        <v>F1</v>
      </c>
      <c r="BP54" t="str">
        <f>IF($C54=-1,-1,VLOOKUP($C54,'HCAD Process'!$D$5:$CZ$504,VLOOKUP(BP$4,'Table Name'!$C$2:$D$100,2,FALSE),FALSE))</f>
        <v>Real, Commercial</v>
      </c>
      <c r="BQ54" t="str">
        <f>IF($C54=-1,-1,VLOOKUP($C54,'HCAD Process'!$D$5:$CZ$504,VLOOKUP(BQ$4,'Table Name'!$C$2:$D$100,2,FALSE),FALSE))</f>
        <v>Retail Single-Occupancy</v>
      </c>
      <c r="BR54" t="str">
        <f>IF($C54=-1,-1,VLOOKUP($C54,'HCAD Process'!$D$5:$CZ$504,VLOOKUP(BR$4,'Table Name'!$C$2:$D$100,2,FALSE),FALSE))</f>
        <v>Retail Store</v>
      </c>
      <c r="BS54" t="str">
        <f>IF($C54=-1,-1,VLOOKUP($C54,'HCAD Process'!$D$5:$CZ$504,VLOOKUP(BS$4,'Table Name'!$C$2:$D$100,2,FALSE),FALSE))</f>
        <v>8001</v>
      </c>
      <c r="BT54" t="str">
        <f>IF($C54=-1,-1,VLOOKUP($C54,'HCAD Process'!$D$5:$CZ$504,VLOOKUP(BT$4,'Table Name'!$C$2:$D$100,2,FALSE),FALSE))</f>
        <v>Land Neighborhood Section 1</v>
      </c>
      <c r="BU54">
        <f>IF($C54=-1,-1,VLOOKUP($C54,'HCAD Process'!$D$5:$CZ$504,VLOOKUP(BU$4,'Table Name'!$C$2:$D$100,2,FALSE),FALSE))</f>
        <v>4761</v>
      </c>
      <c r="BV54" t="str">
        <f>IF($C54=-1,-1,VLOOKUP($C54,'HCAD Process'!$D$5:$CZ$504,VLOOKUP(BV$4,'Table Name'!$C$2:$D$100,2,FALSE),FALSE))</f>
        <v>SF</v>
      </c>
      <c r="BW54" t="str">
        <f>IF($C54=-1,-1,VLOOKUP($C54,'HCAD Process'!$D$5:$CZ$504,VLOOKUP(BW$4,'Table Name'!$C$2:$D$100,2,FALSE),FALSE))</f>
        <v>1.0000</v>
      </c>
      <c r="BX54" t="str">
        <f>IF($C54=-1,-1,VLOOKUP($C54,'HCAD Process'!$D$5:$CZ$504,VLOOKUP(BX$4,'Table Name'!$C$2:$D$100,2,FALSE),FALSE))</f>
        <v>1.0000</v>
      </c>
      <c r="BY54" t="str">
        <f>IF($C54=-1,-1,VLOOKUP($C54,'HCAD Process'!$D$5:$CZ$504,VLOOKUP(BY$4,'Table Name'!$C$2:$D$100,2,FALSE),FALSE))</f>
        <v>1.0000</v>
      </c>
      <c r="BZ54" t="str">
        <f>IF($C54=-1,-1,VLOOKUP($C54,'HCAD Process'!$D$5:$CZ$504,VLOOKUP(BZ$4,'Table Name'!$C$2:$D$100,2,FALSE),FALSE))</f>
        <v>1.0000</v>
      </c>
      <c r="CA54">
        <f>IF($C54=-1,-1,VLOOKUP($C54,'HCAD Process'!$D$5:$CZ$504,VLOOKUP(CA$4,'Table Name'!$C$2:$D$100,2,FALSE),FALSE))</f>
        <v>75</v>
      </c>
      <c r="CB54">
        <f>IF($C54=-1,-1,VLOOKUP($C54,'HCAD Process'!$D$5:$CZ$504,VLOOKUP(CB$4,'Table Name'!$C$2:$D$100,2,FALSE),FALSE))</f>
        <v>75</v>
      </c>
      <c r="CC54">
        <f>IF($C54=-1,-1,VLOOKUP($C54,'HCAD Process'!$D$5:$CZ$504,VLOOKUP(CC$4,'Table Name'!$C$2:$D$100,2,FALSE),FALSE))</f>
        <v>357075</v>
      </c>
      <c r="CD54">
        <f>IF($C54=-1,-1,VLOOKUP($C54,'HCAD Process'!$D$5:$CZ$504,VLOOKUP(CD$4,'Table Name'!$C$2:$D$100,2,FALSE),FALSE))</f>
        <v>-1</v>
      </c>
      <c r="CE54" t="str">
        <f>IF($C54=-1,-1,VLOOKUP($C54,'HCAD Process'!$D$5:$CZ$504,VLOOKUP(CE$4,'Table Name'!$C$2:$D$100,2,FALSE),FALSE))</f>
        <v>03920100002131</v>
      </c>
    </row>
    <row r="55" spans="2:83" x14ac:dyDescent="0.25">
      <c r="B55">
        <f t="shared" si="0"/>
        <v>51</v>
      </c>
      <c r="C55" t="str">
        <f t="array" ref="C55">IF(ISERROR(INDEX('HCAD Process'!CF$5:CF$504,MATCH(0,COUNTIF(C$4:C54,'HCAD Process'!CF$5:CF$504)+('HCAD Process'!CF$5:CF$504=-1),0))),-1,INDEX('HCAD Process'!CF$5:CF$504,MATCH(0,COUNTIF(C$4:C54,'HCAD Process'!CF$5:CF$504)+('HCAD Process'!CF$5:CF$504=-1),0)))</f>
        <v>04001000000121</v>
      </c>
      <c r="D55" t="str">
        <f>IF($C55=-1,-1,VLOOKUP($C55,'HCAD Process'!$D$5:$CZ$504,VLOOKUP(D$4,'Table Name'!$C$2:$D$100,2,FALSE),FALSE))</f>
        <v>0400100000012</v>
      </c>
      <c r="E55" t="str">
        <f>IF($C55=-1,-1,VLOOKUP($C55,'HCAD Process'!$D$5:$CZ$504,VLOOKUP(E$4,'Table Name'!$C$2:$D$100,2,FALSE),FALSE))</f>
        <v>07/31/2002</v>
      </c>
      <c r="F55" t="str">
        <f>IF($C55=-1,-1,VLOOKUP($C55,'HCAD Process'!$D$5:$CZ$504,VLOOKUP(F$4,'Table Name'!$C$2:$D$100,2,FALSE),FALSE))</f>
        <v>PROVIDENCE WAREHOUSE PARTNERS LP</v>
      </c>
      <c r="G55" t="str">
        <f>IF($C55=-1,-1,VLOOKUP($C55,'HCAD Process'!$D$5:$CZ$504,VLOOKUP(G$4,'Table Name'!$C$2:$D$100,2,FALSE),FALSE))</f>
        <v>HENRY H PARIS DIST</v>
      </c>
      <c r="H55" t="str">
        <f>IF($C55=-1,-1,VLOOKUP($C55,'HCAD Process'!$D$5:$CZ$504,VLOOKUP(H$4,'Table Name'!$C$2:$D$100,2,FALSE),FALSE))</f>
        <v>Avi</v>
      </c>
      <c r="I55" t="str">
        <f>IF($C55=-1,-1,VLOOKUP($C55,'HCAD Process'!$D$5:$CZ$504,VLOOKUP(I$4,'Table Name'!$C$2:$D$100,2,FALSE),FALSE))</f>
        <v>1133 PROVIDENCE ST</v>
      </c>
      <c r="J55" t="str">
        <f>IF($C55=-1,-1,VLOOKUP($C55,'HCAD Process'!$D$5:$CZ$504,VLOOKUP(J$4,'Table Name'!$C$2:$D$100,2,FALSE),FALSE))</f>
        <v>HOUSTON</v>
      </c>
      <c r="K55" t="str">
        <f>IF($C55=-1,-1,VLOOKUP($C55,'HCAD Process'!$D$5:$CZ$504,VLOOKUP(K$4,'Table Name'!$C$2:$D$100,2,FALSE),FALSE))</f>
        <v>77002</v>
      </c>
      <c r="L55">
        <f>IF($C55=-1,-1,VLOOKUP($C55,'HCAD Process'!$D$5:$CZ$504,VLOOKUP(L$4,'Table Name'!$C$2:$D$100,2,FALSE),FALSE))</f>
        <v>1360000</v>
      </c>
      <c r="M55">
        <f>IF($C55=-1,-1,VLOOKUP($C55,'HCAD Process'!$D$5:$CZ$504,VLOOKUP(M$4,'Table Name'!$C$2:$D$100,2,FALSE),FALSE))</f>
        <v>1532656</v>
      </c>
      <c r="N55">
        <f>IF($C55=-1,-1,VLOOKUP($C55,'HCAD Process'!$D$5:$CZ$504,VLOOKUP(N$4,'Table Name'!$C$2:$D$100,2,FALSE),FALSE))</f>
        <v>1285835</v>
      </c>
      <c r="O55">
        <f>IF($C55=-1,-1,VLOOKUP($C55,'HCAD Process'!$D$5:$CZ$504,VLOOKUP(O$4,'Table Name'!$C$2:$D$100,2,FALSE),FALSE))</f>
        <v>0</v>
      </c>
      <c r="P55" t="e">
        <f>IF($C55=-1,-1,VLOOKUP($C55,'HCAD Process'!$D$5:$CZ$504,VLOOKUP(P$4,'Table Name'!$C$2:$D$100,2,FALSE),FALSE))</f>
        <v>#REF!</v>
      </c>
      <c r="Q55" t="str">
        <f>IF($C55=-1,-1,VLOOKUP($C55,'HCAD Process'!$D$5:$CZ$504,VLOOKUP(Q$4,'Table Name'!$C$2:$D$100,2,FALSE),FALSE))</f>
        <v>COMMERCIAL</v>
      </c>
      <c r="R55" t="str">
        <f>IF($C55=-1,-1,VLOOKUP($C55,'HCAD Process'!$D$5:$CZ$504,VLOOKUP(R$4,'Table Name'!$C$2:$D$100,2,FALSE),FALSE))</f>
        <v>1</v>
      </c>
      <c r="S55" t="str">
        <f>IF($C55=-1,-1,VLOOKUP($C55,'HCAD Process'!$D$5:$CZ$504,VLOOKUP(S$4,'Table Name'!$C$2:$D$100,2,FALSE),FALSE))</f>
        <v>4399</v>
      </c>
      <c r="T55" t="str">
        <f>IF($C55=-1,-1,VLOOKUP($C55,'HCAD Process'!$D$5:$CZ$504,VLOOKUP(T$4,'Table Name'!$C$2:$D$100,2,FALSE),FALSE))</f>
        <v>8494</v>
      </c>
      <c r="U55" t="str">
        <f>IF($C55=-1,-1,VLOOKUP($C55,'HCAD Process'!$D$5:$CZ$504,VLOOKUP(U$4,'Table Name'!$C$2:$D$100,2,FALSE),FALSE))</f>
        <v>S</v>
      </c>
      <c r="V55" t="str">
        <f>IF($C55=-1,-1,VLOOKUP($C55,'HCAD Process'!$D$5:$CZ$504,VLOOKUP(V$4,'Table Name'!$C$2:$D$100,2,FALSE),FALSE))</f>
        <v>Open Steel Skeleton</v>
      </c>
      <c r="W55">
        <f>IF($C55=-1,-1,VLOOKUP($C55,'HCAD Process'!$D$5:$CZ$504,VLOOKUP(W$4,'Table Name'!$C$2:$D$100,2,FALSE),FALSE))</f>
        <v>329523</v>
      </c>
      <c r="X55">
        <f>IF($C55=-1,-1,VLOOKUP($C55,'HCAD Process'!$D$5:$CZ$504,VLOOKUP(X$4,'Table Name'!$C$2:$D$100,2,FALSE),FALSE))</f>
        <v>0</v>
      </c>
      <c r="Y55">
        <f>IF($C55=-1,-1,VLOOKUP($C55,'HCAD Process'!$D$5:$CZ$504,VLOOKUP(Y$4,'Table Name'!$C$2:$D$100,2,FALSE),FALSE))</f>
        <v>941494</v>
      </c>
      <c r="Z55">
        <f>IF($C55=-1,-1,VLOOKUP($C55,'HCAD Process'!$D$5:$CZ$504,VLOOKUP(Z$4,'Table Name'!$C$2:$D$100,2,FALSE),FALSE))</f>
        <v>0</v>
      </c>
      <c r="AA55" t="str">
        <f>IF($C55=-1,-1,VLOOKUP($C55,'HCAD Process'!$D$5:$CZ$504,VLOOKUP(AA$4,'Table Name'!$C$2:$D$100,2,FALSE),FALSE))</f>
        <v>.650000</v>
      </c>
      <c r="AB55" t="str">
        <f>IF($C55=-1,-1,VLOOKUP($C55,'HCAD Process'!$D$5:$CZ$504,VLOOKUP(AB$4,'Table Name'!$C$2:$D$100,2,FALSE),FALSE))</f>
        <v>C</v>
      </c>
      <c r="AC55" t="str">
        <f>IF($C55=-1,-1,VLOOKUP($C55,'HCAD Process'!$D$5:$CZ$504,VLOOKUP(AC$4,'Table Name'!$C$2:$D$100,2,FALSE),FALSE))</f>
        <v>Average</v>
      </c>
      <c r="AD55" t="str">
        <f>IF($C55=-1,-1,VLOOKUP($C55,'HCAD Process'!$D$5:$CZ$504,VLOOKUP(AD$4,'Table Name'!$C$2:$D$100,2,FALSE),FALSE))</f>
        <v>1940</v>
      </c>
      <c r="AE55" t="str">
        <f>IF($C55=-1,-1,VLOOKUP($C55,'HCAD Process'!$D$5:$CZ$504,VLOOKUP(AE$4,'Table Name'!$C$2:$D$100,2,FALSE),FALSE))</f>
        <v>1940</v>
      </c>
      <c r="AF55" t="str">
        <f>IF($C55=-1,-1,VLOOKUP($C55,'HCAD Process'!$D$5:$CZ$504,VLOOKUP(AF$4,'Table Name'!$C$2:$D$100,2,FALSE),FALSE))</f>
        <v>0</v>
      </c>
      <c r="AG55" t="str">
        <f>IF($C55=-1,-1,VLOOKUP($C55,'HCAD Process'!$D$5:$CZ$504,VLOOKUP(AG$4,'Table Name'!$C$2:$D$100,2,FALSE),FALSE))</f>
        <v>1941</v>
      </c>
      <c r="AH55" t="str">
        <f>IF($C55=-1,-1,VLOOKUP($C55,'HCAD Process'!$D$5:$CZ$504,VLOOKUP(AH$4,'Table Name'!$C$2:$D$100,2,FALSE),FALSE))</f>
        <v>340</v>
      </c>
      <c r="AI55" t="str">
        <f>IF($C55=-1,-1,VLOOKUP($C55,'HCAD Process'!$D$5:$CZ$504,VLOOKUP(AI$4,'Table Name'!$C$2:$D$100,2,FALSE),FALSE))</f>
        <v>01/01/2004</v>
      </c>
      <c r="AJ55" t="str">
        <f>IF($C55=-1,-1,VLOOKUP($C55,'HCAD Process'!$D$5:$CZ$504,VLOOKUP(AJ$4,'Table Name'!$C$2:$D$100,2,FALSE),FALSE))</f>
        <v>REMEAS. FOR 2014. NO ACCESS TO BACK OF BLDG</v>
      </c>
      <c r="AK55">
        <f>IF($C55=-1,-1,VALUE(VLOOKUP($C55,'HCAD Process'!$D$5:$CZ$504,VLOOKUP(AK$4,'Table Name'!$C$2:$D$100,2,FALSE),FALSE)))</f>
        <v>19846</v>
      </c>
      <c r="AL55">
        <f>IF($C55=-1,-1,VLOOKUP($C55,'HCAD Process'!$D$5:$CZ$504,VLOOKUP(AL$4,'Table Name'!$C$2:$D$100,2,FALSE),FALSE))</f>
        <v>24219</v>
      </c>
      <c r="AM55">
        <f>IF($C55=-1,-1,VLOOKUP($C55,'HCAD Process'!$D$5:$CZ$504,VLOOKUP(AM$4,'Table Name'!$C$2:$D$100,2,FALSE),FALSE))</f>
        <v>0</v>
      </c>
      <c r="AN55">
        <f>IF($C55=-1,-1,VLOOKUP($C55,'HCAD Process'!$D$5:$CZ$504,VLOOKUP(AN$4,'Table Name'!$C$2:$D$100,2,FALSE),FALSE))</f>
        <v>0</v>
      </c>
      <c r="AO55">
        <f>IF($C55=-1,-1,VLOOKUP($C55,'HCAD Process'!$D$5:$CZ$504,VLOOKUP(AO$4,'Table Name'!$C$2:$D$100,2,FALSE),FALSE))</f>
        <v>0</v>
      </c>
      <c r="AP55">
        <f>IF($C55=-1,-1,VLOOKUP($C55,'HCAD Process'!$D$5:$CZ$504,VLOOKUP(AP$4,'Table Name'!$C$2:$D$100,2,FALSE),FALSE))</f>
        <v>19846</v>
      </c>
      <c r="AQ55">
        <f>IF($C55=-1,-1,VLOOKUP($C55,'HCAD Process'!$D$5:$CZ$504,VLOOKUP(AQ$4,'Table Name'!$C$2:$D$100,2,FALSE),FALSE))</f>
        <v>657</v>
      </c>
      <c r="AR55">
        <f>IF($C55=-1,-1,VLOOKUP($C55,'HCAD Process'!$D$5:$CZ$504,VLOOKUP(AR$4,'Table Name'!$C$2:$D$100,2,FALSE),FALSE))</f>
        <v>1</v>
      </c>
      <c r="AS55">
        <f>IF($C55=-1,-1,VLOOKUP($C55,'HCAD Process'!$D$5:$CZ$504,VLOOKUP(AS$4,'Table Name'!$C$2:$D$100,2,FALSE),FALSE))</f>
        <v>0</v>
      </c>
      <c r="AT55">
        <f>IF($C55=-1,-1,VLOOKUP($C55,'HCAD Process'!$D$5:$CZ$504,VLOOKUP(AT$4,'Table Name'!$C$2:$D$100,2,FALSE),FALSE))</f>
        <v>0</v>
      </c>
      <c r="AU55">
        <f>IF($C55=-1,-1,VLOOKUP($C55,'HCAD Process'!$D$5:$CZ$504,VLOOKUP(AU$4,'Table Name'!$C$2:$D$100,2,FALSE),FALSE))</f>
        <v>0</v>
      </c>
      <c r="AV55">
        <f>IF($C55=-1,-1,VLOOKUP($C55,'HCAD Process'!$D$5:$CZ$504,VLOOKUP(AV$4,'Table Name'!$C$2:$D$100,2,FALSE),FALSE))</f>
        <v>0</v>
      </c>
      <c r="AW55">
        <f>IF($C55=-1,-1,VLOOKUP($C55,'HCAD Process'!$D$5:$CZ$504,VLOOKUP(AW$4,'Table Name'!$C$2:$D$100,2,FALSE),FALSE))</f>
        <v>0</v>
      </c>
      <c r="AX55">
        <f>IF($C55=-1,-1,VLOOKUP($C55,'HCAD Process'!$D$5:$CZ$504,VLOOKUP(AX$4,'Table Name'!$C$2:$D$100,2,FALSE),FALSE))</f>
        <v>0</v>
      </c>
      <c r="AY55">
        <f>IF($C55=-1,-1,VLOOKUP($C55,'HCAD Process'!$D$5:$CZ$504,VLOOKUP(AY$4,'Table Name'!$C$2:$D$100,2,FALSE),FALSE))</f>
        <v>0</v>
      </c>
      <c r="AZ55">
        <f>IF($C55=-1,-1,VLOOKUP($C55,'HCAD Process'!$D$5:$CZ$504,VLOOKUP(AZ$4,'Table Name'!$C$2:$D$100,2,FALSE),FALSE))</f>
        <v>0</v>
      </c>
      <c r="BA55" t="str">
        <f>IF($C55=-1,-1,VLOOKUP($C55,'HCAD Process'!$D$5:$CZ$504,VLOOKUP(BA$4,'Table Name'!$C$2:$D$100,2,FALSE),FALSE))</f>
        <v>22</v>
      </c>
      <c r="BB55" t="str">
        <f>IF($C55=-1,-1,VLOOKUP($C55,'HCAD Process'!$D$5:$CZ$504,VLOOKUP(BB$4,'Table Name'!$C$2:$D$100,2,FALSE),FALSE))</f>
        <v>TR R1-K</v>
      </c>
      <c r="BC55" t="str">
        <f>IF($C55=-1,-1,VLOOKUP($C55,'HCAD Process'!$D$5:$CZ$504,VLOOKUP(BC$4,'Table Name'!$C$2:$D$100,2,FALSE),FALSE))</f>
        <v>ABST 1 J AUSTIN</v>
      </c>
      <c r="BD55" t="str">
        <f>IF($C55=-1,-1,VLOOKUP($C55,'HCAD Process'!$D$5:$CZ$504,VLOOKUP(BD$4,'Table Name'!$C$2:$D$100,2,FALSE),FALSE))</f>
        <v>6022</v>
      </c>
      <c r="BE55" t="str">
        <f>IF($C55=-1,-1,VLOOKUP($C55,'HCAD Process'!$D$5:$CZ$504,VLOOKUP(BE$4,'Table Name'!$C$2:$D$100,2,FALSE),FALSE))</f>
        <v>East</v>
      </c>
      <c r="BF55" t="str">
        <f>IF($C55=-1,-1,VLOOKUP($C55,'HCAD Process'!$D$5:$CZ$504,VLOOKUP(BF$4,'Table Name'!$C$2:$D$100,2,FALSE),FALSE))</f>
        <v>150</v>
      </c>
      <c r="BG55" t="str">
        <f>IF($C55=-1,-1,VLOOKUP($C55,'HCAD Process'!$D$5:$CZ$504,VLOOKUP(BG$4,'Table Name'!$C$2:$D$100,2,FALSE),FALSE))</f>
        <v>1E Ryon, Irvington, Lindale Areas</v>
      </c>
      <c r="BH55" t="str">
        <f>IF($C55=-1,-1,VLOOKUP($C55,'HCAD Process'!$D$5:$CZ$504,VLOOKUP(BH$4,'Table Name'!$C$2:$D$100,2,FALSE),FALSE))</f>
        <v>5918.06</v>
      </c>
      <c r="BI55" t="str">
        <f>IF($C55=-1,-1,VLOOKUP($C55,'HCAD Process'!$D$5:$CZ$504,VLOOKUP(BI$4,'Table Name'!$C$2:$D$100,2,FALSE),FALSE))</f>
        <v>0</v>
      </c>
      <c r="BJ55" t="str">
        <f>IF($C55=-1,-1,VLOOKUP($C55,'HCAD Process'!$D$5:$CZ$504,VLOOKUP(BJ$4,'Table Name'!$C$2:$D$100,2,FALSE),FALSE))</f>
        <v>01</v>
      </c>
      <c r="BK55" t="str">
        <f>IF($C55=-1,-1,VLOOKUP($C55,'HCAD Process'!$D$5:$CZ$504,VLOOKUP(BK$4,'Table Name'!$C$2:$D$100,2,FALSE),FALSE))</f>
        <v>5458C</v>
      </c>
      <c r="BL55" t="str">
        <f>IF($C55=-1,-1,VLOOKUP($C55,'HCAD Process'!$D$5:$CZ$504,VLOOKUP(BL$4,'Table Name'!$C$2:$D$100,2,FALSE),FALSE))</f>
        <v>493H</v>
      </c>
      <c r="BM55" t="str">
        <f>IF($C55=-1,-1,VLOOKUP($C55,'HCAD Process'!$D$5:$CZ$504,VLOOKUP(BM$4,'Table Name'!$C$2:$D$100,2,FALSE),FALSE))</f>
        <v>001 040 041 042 043 044 048 061 794 949</v>
      </c>
      <c r="BN55" t="str">
        <f>IF($C55=-1,-1,VLOOKUP($C55,'HCAD Process'!$D$5:$CZ$504,VLOOKUP(BN$4,'Table Name'!$C$2:$D$100,2,FALSE),FALSE))</f>
        <v>Real, Commercial</v>
      </c>
      <c r="BO55" t="str">
        <f>IF($C55=-1,-1,VLOOKUP($C55,'HCAD Process'!$D$5:$CZ$504,VLOOKUP(BO$4,'Table Name'!$C$2:$D$100,2,FALSE),FALSE))</f>
        <v>F1</v>
      </c>
      <c r="BP55" t="str">
        <f>IF($C55=-1,-1,VLOOKUP($C55,'HCAD Process'!$D$5:$CZ$504,VLOOKUP(BP$4,'Table Name'!$C$2:$D$100,2,FALSE),FALSE))</f>
        <v>Real, Commercial</v>
      </c>
      <c r="BQ55" t="str">
        <f>IF($C55=-1,-1,VLOOKUP($C55,'HCAD Process'!$D$5:$CZ$504,VLOOKUP(BQ$4,'Table Name'!$C$2:$D$100,2,FALSE),FALSE))</f>
        <v>Warehouse - Metallic</v>
      </c>
      <c r="BR55" t="str">
        <f>IF($C55=-1,-1,VLOOKUP($C55,'HCAD Process'!$D$5:$CZ$504,VLOOKUP(BR$4,'Table Name'!$C$2:$D$100,2,FALSE),FALSE))</f>
        <v>Industrials, Light Mftg.</v>
      </c>
      <c r="BS55" t="str">
        <f>IF($C55=-1,-1,VLOOKUP($C55,'HCAD Process'!$D$5:$CZ$504,VLOOKUP(BS$4,'Table Name'!$C$2:$D$100,2,FALSE),FALSE))</f>
        <v>8002</v>
      </c>
      <c r="BT55" t="str">
        <f>IF($C55=-1,-1,VLOOKUP($C55,'HCAD Process'!$D$5:$CZ$504,VLOOKUP(BT$4,'Table Name'!$C$2:$D$100,2,FALSE),FALSE))</f>
        <v>Land Neighborhood Section 2</v>
      </c>
      <c r="BU55">
        <f>IF($C55=-1,-1,VLOOKUP($C55,'HCAD Process'!$D$5:$CZ$504,VLOOKUP(BU$4,'Table Name'!$C$2:$D$100,2,FALSE),FALSE))</f>
        <v>43495</v>
      </c>
      <c r="BV55" t="str">
        <f>IF($C55=-1,-1,VLOOKUP($C55,'HCAD Process'!$D$5:$CZ$504,VLOOKUP(BV$4,'Table Name'!$C$2:$D$100,2,FALSE),FALSE))</f>
        <v>SF</v>
      </c>
      <c r="BW55" t="str">
        <f>IF($C55=-1,-1,VLOOKUP($C55,'HCAD Process'!$D$5:$CZ$504,VLOOKUP(BW$4,'Table Name'!$C$2:$D$100,2,FALSE),FALSE))</f>
        <v>1.0000</v>
      </c>
      <c r="BX55" t="str">
        <f>IF($C55=-1,-1,VLOOKUP($C55,'HCAD Process'!$D$5:$CZ$504,VLOOKUP(BX$4,'Table Name'!$C$2:$D$100,2,FALSE),FALSE))</f>
        <v>1.0000</v>
      </c>
      <c r="BY55" t="str">
        <f>IF($C55=-1,-1,VLOOKUP($C55,'HCAD Process'!$D$5:$CZ$504,VLOOKUP(BY$4,'Table Name'!$C$2:$D$100,2,FALSE),FALSE))</f>
        <v>1.0000</v>
      </c>
      <c r="BZ55" t="str">
        <f>IF($C55=-1,-1,VLOOKUP($C55,'HCAD Process'!$D$5:$CZ$504,VLOOKUP(BZ$4,'Table Name'!$C$2:$D$100,2,FALSE),FALSE))</f>
        <v>1.0000</v>
      </c>
      <c r="CA55">
        <f>IF($C55=-1,-1,VLOOKUP($C55,'HCAD Process'!$D$5:$CZ$504,VLOOKUP(CA$4,'Table Name'!$C$2:$D$100,2,FALSE),FALSE))</f>
        <v>25</v>
      </c>
      <c r="CB55">
        <f>IF($C55=-1,-1,VLOOKUP($C55,'HCAD Process'!$D$5:$CZ$504,VLOOKUP(CB$4,'Table Name'!$C$2:$D$100,2,FALSE),FALSE))</f>
        <v>25</v>
      </c>
      <c r="CC55">
        <f>IF($C55=-1,-1,VLOOKUP($C55,'HCAD Process'!$D$5:$CZ$504,VLOOKUP(CC$4,'Table Name'!$C$2:$D$100,2,FALSE),FALSE))</f>
        <v>1087375</v>
      </c>
      <c r="CD55">
        <f>IF($C55=-1,-1,VLOOKUP($C55,'HCAD Process'!$D$5:$CZ$504,VLOOKUP(CD$4,'Table Name'!$C$2:$D$100,2,FALSE),FALSE))</f>
        <v>-1</v>
      </c>
      <c r="CE55" t="str">
        <f>IF($C55=-1,-1,VLOOKUP($C55,'HCAD Process'!$D$5:$CZ$504,VLOOKUP(CE$4,'Table Name'!$C$2:$D$100,2,FALSE),FALSE))</f>
        <v>04001000000121</v>
      </c>
    </row>
    <row r="56" spans="2:83" x14ac:dyDescent="0.25">
      <c r="B56">
        <f t="shared" si="0"/>
        <v>52</v>
      </c>
      <c r="C56" t="str">
        <f t="array" ref="C56">IF(ISERROR(INDEX('HCAD Process'!CF$5:CF$504,MATCH(0,COUNTIF(C$4:C55,'HCAD Process'!CF$5:CF$504)+('HCAD Process'!CF$5:CF$504=-1),0))),-1,INDEX('HCAD Process'!CF$5:CF$504,MATCH(0,COUNTIF(C$4:C55,'HCAD Process'!CF$5:CF$504)+('HCAD Process'!CF$5:CF$504=-1),0)))</f>
        <v>04020300000061</v>
      </c>
      <c r="D56" t="str">
        <f>IF($C56=-1,-1,VLOOKUP($C56,'HCAD Process'!$D$5:$CZ$504,VLOOKUP(D$4,'Table Name'!$C$2:$D$100,2,FALSE),FALSE))</f>
        <v>0402030000006</v>
      </c>
      <c r="E56" t="str">
        <f>IF($C56=-1,-1,VLOOKUP($C56,'HCAD Process'!$D$5:$CZ$504,VLOOKUP(E$4,'Table Name'!$C$2:$D$100,2,FALSE),FALSE))</f>
        <v>04/28/2017</v>
      </c>
      <c r="F56" t="str">
        <f>IF($C56=-1,-1,VLOOKUP($C56,'HCAD Process'!$D$5:$CZ$504,VLOOKUP(F$4,'Table Name'!$C$2:$D$100,2,FALSE),FALSE))</f>
        <v>BARESCH SHERRY</v>
      </c>
      <c r="G56">
        <f>IF($C56=-1,-1,VLOOKUP($C56,'HCAD Process'!$D$5:$CZ$504,VLOOKUP(G$4,'Table Name'!$C$2:$D$100,2,FALSE),FALSE))</f>
        <v>0</v>
      </c>
      <c r="H56">
        <f>IF($C56=-1,-1,VLOOKUP($C56,'HCAD Process'!$D$5:$CZ$504,VLOOKUP(H$4,'Table Name'!$C$2:$D$100,2,FALSE),FALSE))</f>
        <v>0</v>
      </c>
      <c r="I56" t="str">
        <f>IF($C56=-1,-1,VLOOKUP($C56,'HCAD Process'!$D$5:$CZ$504,VLOOKUP(I$4,'Table Name'!$C$2:$D$100,2,FALSE),FALSE))</f>
        <v>1919 GOODYEAR DR</v>
      </c>
      <c r="J56" t="str">
        <f>IF($C56=-1,-1,VLOOKUP($C56,'HCAD Process'!$D$5:$CZ$504,VLOOKUP(J$4,'Table Name'!$C$2:$D$100,2,FALSE),FALSE))</f>
        <v>HOUSTON</v>
      </c>
      <c r="K56" t="str">
        <f>IF($C56=-1,-1,VLOOKUP($C56,'HCAD Process'!$D$5:$CZ$504,VLOOKUP(K$4,'Table Name'!$C$2:$D$100,2,FALSE),FALSE))</f>
        <v>77017</v>
      </c>
      <c r="L56">
        <f>IF($C56=-1,-1,VLOOKUP($C56,'HCAD Process'!$D$5:$CZ$504,VLOOKUP(L$4,'Table Name'!$C$2:$D$100,2,FALSE),FALSE))</f>
        <v>272929</v>
      </c>
      <c r="M56">
        <f>IF($C56=-1,-1,VLOOKUP($C56,'HCAD Process'!$D$5:$CZ$504,VLOOKUP(M$4,'Table Name'!$C$2:$D$100,2,FALSE),FALSE))</f>
        <v>0</v>
      </c>
      <c r="N56">
        <f>IF($C56=-1,-1,VLOOKUP($C56,'HCAD Process'!$D$5:$CZ$504,VLOOKUP(N$4,'Table Name'!$C$2:$D$100,2,FALSE),FALSE))</f>
        <v>483427</v>
      </c>
      <c r="O56">
        <f>IF($C56=-1,-1,VLOOKUP($C56,'HCAD Process'!$D$5:$CZ$504,VLOOKUP(O$4,'Table Name'!$C$2:$D$100,2,FALSE),FALSE))</f>
        <v>0</v>
      </c>
      <c r="P56" t="e">
        <f>IF($C56=-1,-1,VLOOKUP($C56,'HCAD Process'!$D$5:$CZ$504,VLOOKUP(P$4,'Table Name'!$C$2:$D$100,2,FALSE),FALSE))</f>
        <v>#REF!</v>
      </c>
      <c r="Q56" t="str">
        <f>IF($C56=-1,-1,VLOOKUP($C56,'HCAD Process'!$D$5:$CZ$504,VLOOKUP(Q$4,'Table Name'!$C$2:$D$100,2,FALSE),FALSE))</f>
        <v>COMMERCIAL</v>
      </c>
      <c r="R56" t="str">
        <f>IF($C56=-1,-1,VLOOKUP($C56,'HCAD Process'!$D$5:$CZ$504,VLOOKUP(R$4,'Table Name'!$C$2:$D$100,2,FALSE),FALSE))</f>
        <v>1</v>
      </c>
      <c r="S56" t="str">
        <f>IF($C56=-1,-1,VLOOKUP($C56,'HCAD Process'!$D$5:$CZ$504,VLOOKUP(S$4,'Table Name'!$C$2:$D$100,2,FALSE),FALSE))</f>
        <v>4353</v>
      </c>
      <c r="T56" t="str">
        <f>IF($C56=-1,-1,VLOOKUP($C56,'HCAD Process'!$D$5:$CZ$504,VLOOKUP(T$4,'Table Name'!$C$2:$D$100,2,FALSE),FALSE))</f>
        <v>8344</v>
      </c>
      <c r="U56" t="str">
        <f>IF($C56=-1,-1,VLOOKUP($C56,'HCAD Process'!$D$5:$CZ$504,VLOOKUP(U$4,'Table Name'!$C$2:$D$100,2,FALSE),FALSE))</f>
        <v>D</v>
      </c>
      <c r="V56" t="str">
        <f>IF($C56=-1,-1,VLOOKUP($C56,'HCAD Process'!$D$5:$CZ$504,VLOOKUP(V$4,'Table Name'!$C$2:$D$100,2,FALSE),FALSE))</f>
        <v>Wood or Light Steel</v>
      </c>
      <c r="W56">
        <f>IF($C56=-1,-1,VLOOKUP($C56,'HCAD Process'!$D$5:$CZ$504,VLOOKUP(W$4,'Table Name'!$C$2:$D$100,2,FALSE),FALSE))</f>
        <v>99034</v>
      </c>
      <c r="X56">
        <f>IF($C56=-1,-1,VLOOKUP($C56,'HCAD Process'!$D$5:$CZ$504,VLOOKUP(X$4,'Table Name'!$C$2:$D$100,2,FALSE),FALSE))</f>
        <v>0</v>
      </c>
      <c r="Y56">
        <f>IF($C56=-1,-1,VLOOKUP($C56,'HCAD Process'!$D$5:$CZ$504,VLOOKUP(Y$4,'Table Name'!$C$2:$D$100,2,FALSE),FALSE))</f>
        <v>258912</v>
      </c>
      <c r="Z56">
        <f>IF($C56=-1,-1,VLOOKUP($C56,'HCAD Process'!$D$5:$CZ$504,VLOOKUP(Z$4,'Table Name'!$C$2:$D$100,2,FALSE),FALSE))</f>
        <v>0</v>
      </c>
      <c r="AA56" t="str">
        <f>IF($C56=-1,-1,VLOOKUP($C56,'HCAD Process'!$D$5:$CZ$504,VLOOKUP(AA$4,'Table Name'!$C$2:$D$100,2,FALSE),FALSE))</f>
        <v>.617500</v>
      </c>
      <c r="AB56" t="str">
        <f>IF($C56=-1,-1,VLOOKUP($C56,'HCAD Process'!$D$5:$CZ$504,VLOOKUP(AB$4,'Table Name'!$C$2:$D$100,2,FALSE),FALSE))</f>
        <v>D</v>
      </c>
      <c r="AC56" t="str">
        <f>IF($C56=-1,-1,VLOOKUP($C56,'HCAD Process'!$D$5:$CZ$504,VLOOKUP(AC$4,'Table Name'!$C$2:$D$100,2,FALSE),FALSE))</f>
        <v>Low</v>
      </c>
      <c r="AD56" t="str">
        <f>IF($C56=-1,-1,VLOOKUP($C56,'HCAD Process'!$D$5:$CZ$504,VLOOKUP(AD$4,'Table Name'!$C$2:$D$100,2,FALSE),FALSE))</f>
        <v>1965</v>
      </c>
      <c r="AE56" t="str">
        <f>IF($C56=-1,-1,VLOOKUP($C56,'HCAD Process'!$D$5:$CZ$504,VLOOKUP(AE$4,'Table Name'!$C$2:$D$100,2,FALSE),FALSE))</f>
        <v>1965</v>
      </c>
      <c r="AF56" t="str">
        <f>IF($C56=-1,-1,VLOOKUP($C56,'HCAD Process'!$D$5:$CZ$504,VLOOKUP(AF$4,'Table Name'!$C$2:$D$100,2,FALSE),FALSE))</f>
        <v>0</v>
      </c>
      <c r="AG56" t="str">
        <f>IF($C56=-1,-1,VLOOKUP($C56,'HCAD Process'!$D$5:$CZ$504,VLOOKUP(AG$4,'Table Name'!$C$2:$D$100,2,FALSE),FALSE))</f>
        <v>1966</v>
      </c>
      <c r="AH56" t="str">
        <f>IF($C56=-1,-1,VLOOKUP($C56,'HCAD Process'!$D$5:$CZ$504,VLOOKUP(AH$4,'Table Name'!$C$2:$D$100,2,FALSE),FALSE))</f>
        <v>617</v>
      </c>
      <c r="AI56" t="str">
        <f>IF($C56=-1,-1,VLOOKUP($C56,'HCAD Process'!$D$5:$CZ$504,VLOOKUP(AI$4,'Table Name'!$C$2:$D$100,2,FALSE),FALSE))</f>
        <v>01/01/2004</v>
      </c>
      <c r="AJ56">
        <f>IF($C56=-1,-1,VLOOKUP($C56,'HCAD Process'!$D$5:$CZ$504,VLOOKUP(AJ$4,'Table Name'!$C$2:$D$100,2,FALSE),FALSE))</f>
        <v>0</v>
      </c>
      <c r="AK56">
        <f>IF($C56=-1,-1,VALUE(VLOOKUP($C56,'HCAD Process'!$D$5:$CZ$504,VLOOKUP(AK$4,'Table Name'!$C$2:$D$100,2,FALSE),FALSE)))</f>
        <v>3600</v>
      </c>
      <c r="AL56">
        <f>IF($C56=-1,-1,VLOOKUP($C56,'HCAD Process'!$D$5:$CZ$504,VLOOKUP(AL$4,'Table Name'!$C$2:$D$100,2,FALSE),FALSE))</f>
        <v>3600</v>
      </c>
      <c r="AM56">
        <f>IF($C56=-1,-1,VLOOKUP($C56,'HCAD Process'!$D$5:$CZ$504,VLOOKUP(AM$4,'Table Name'!$C$2:$D$100,2,FALSE),FALSE))</f>
        <v>0</v>
      </c>
      <c r="AN56">
        <f>IF($C56=-1,-1,VLOOKUP($C56,'HCAD Process'!$D$5:$CZ$504,VLOOKUP(AN$4,'Table Name'!$C$2:$D$100,2,FALSE),FALSE))</f>
        <v>0</v>
      </c>
      <c r="AO56">
        <f>IF($C56=-1,-1,VLOOKUP($C56,'HCAD Process'!$D$5:$CZ$504,VLOOKUP(AO$4,'Table Name'!$C$2:$D$100,2,FALSE),FALSE))</f>
        <v>0</v>
      </c>
      <c r="AP56">
        <f>IF($C56=-1,-1,VLOOKUP($C56,'HCAD Process'!$D$5:$CZ$504,VLOOKUP(AP$4,'Table Name'!$C$2:$D$100,2,FALSE),FALSE))</f>
        <v>3600</v>
      </c>
      <c r="AQ56">
        <f>IF($C56=-1,-1,VLOOKUP($C56,'HCAD Process'!$D$5:$CZ$504,VLOOKUP(AQ$4,'Table Name'!$C$2:$D$100,2,FALSE),FALSE))</f>
        <v>360</v>
      </c>
      <c r="AR56">
        <f>IF($C56=-1,-1,VLOOKUP($C56,'HCAD Process'!$D$5:$CZ$504,VLOOKUP(AR$4,'Table Name'!$C$2:$D$100,2,FALSE),FALSE))</f>
        <v>1</v>
      </c>
      <c r="AS56">
        <f>IF($C56=-1,-1,VLOOKUP($C56,'HCAD Process'!$D$5:$CZ$504,VLOOKUP(AS$4,'Table Name'!$C$2:$D$100,2,FALSE),FALSE))</f>
        <v>0</v>
      </c>
      <c r="AT56">
        <f>IF($C56=-1,-1,VLOOKUP($C56,'HCAD Process'!$D$5:$CZ$504,VLOOKUP(AT$4,'Table Name'!$C$2:$D$100,2,FALSE),FALSE))</f>
        <v>0</v>
      </c>
      <c r="AU56">
        <f>IF($C56=-1,-1,VLOOKUP($C56,'HCAD Process'!$D$5:$CZ$504,VLOOKUP(AU$4,'Table Name'!$C$2:$D$100,2,FALSE),FALSE))</f>
        <v>0</v>
      </c>
      <c r="AV56">
        <f>IF($C56=-1,-1,VLOOKUP($C56,'HCAD Process'!$D$5:$CZ$504,VLOOKUP(AV$4,'Table Name'!$C$2:$D$100,2,FALSE),FALSE))</f>
        <v>0</v>
      </c>
      <c r="AW56">
        <f>IF($C56=-1,-1,VLOOKUP($C56,'HCAD Process'!$D$5:$CZ$504,VLOOKUP(AW$4,'Table Name'!$C$2:$D$100,2,FALSE),FALSE))</f>
        <v>0</v>
      </c>
      <c r="AX56">
        <f>IF($C56=-1,-1,VLOOKUP($C56,'HCAD Process'!$D$5:$CZ$504,VLOOKUP(AX$4,'Table Name'!$C$2:$D$100,2,FALSE),FALSE))</f>
        <v>0</v>
      </c>
      <c r="AY56">
        <f>IF($C56=-1,-1,VLOOKUP($C56,'HCAD Process'!$D$5:$CZ$504,VLOOKUP(AY$4,'Table Name'!$C$2:$D$100,2,FALSE),FALSE))</f>
        <v>0</v>
      </c>
      <c r="AZ56">
        <f>IF($C56=-1,-1,VLOOKUP($C56,'HCAD Process'!$D$5:$CZ$504,VLOOKUP(AZ$4,'Table Name'!$C$2:$D$100,2,FALSE),FALSE))</f>
        <v>0</v>
      </c>
      <c r="BA56" t="str">
        <f>IF($C56=-1,-1,VLOOKUP($C56,'HCAD Process'!$D$5:$CZ$504,VLOOKUP(BA$4,'Table Name'!$C$2:$D$100,2,FALSE),FALSE))</f>
        <v>25</v>
      </c>
      <c r="BB56" t="str">
        <f>IF($C56=-1,-1,VLOOKUP($C56,'HCAD Process'!$D$5:$CZ$504,VLOOKUP(BB$4,'Table Name'!$C$2:$D$100,2,FALSE),FALSE))</f>
        <v>TR 6A</v>
      </c>
      <c r="BC56" t="str">
        <f>IF($C56=-1,-1,VLOOKUP($C56,'HCAD Process'!$D$5:$CZ$504,VLOOKUP(BC$4,'Table Name'!$C$2:$D$100,2,FALSE),FALSE))</f>
        <v>ABST 9 CALLAHAN &amp; VINCE</v>
      </c>
      <c r="BD56" t="str">
        <f>IF($C56=-1,-1,VLOOKUP($C56,'HCAD Process'!$D$5:$CZ$504,VLOOKUP(BD$4,'Table Name'!$C$2:$D$100,2,FALSE),FALSE))</f>
        <v>4025</v>
      </c>
      <c r="BE56" t="str">
        <f>IF($C56=-1,-1,VLOOKUP($C56,'HCAD Process'!$D$5:$CZ$504,VLOOKUP(BE$4,'Table Name'!$C$2:$D$100,2,FALSE),FALSE))</f>
        <v>South</v>
      </c>
      <c r="BF56" t="str">
        <f>IF($C56=-1,-1,VLOOKUP($C56,'HCAD Process'!$D$5:$CZ$504,VLOOKUP(BF$4,'Table Name'!$C$2:$D$100,2,FALSE),FALSE))</f>
        <v>143</v>
      </c>
      <c r="BG56" t="str">
        <f>IF($C56=-1,-1,VLOOKUP($C56,'HCAD Process'!$D$5:$CZ$504,VLOOKUP(BG$4,'Table Name'!$C$2:$D$100,2,FALSE),FALSE))</f>
        <v>1D Park Place, Glenbrook, Oak Meadows Areas</v>
      </c>
      <c r="BH56" t="str">
        <f>IF($C56=-1,-1,VLOOKUP($C56,'HCAD Process'!$D$5:$CZ$504,VLOOKUP(BH$4,'Table Name'!$C$2:$D$100,2,FALSE),FALSE))</f>
        <v>5913.01</v>
      </c>
      <c r="BI56" t="str">
        <f>IF($C56=-1,-1,VLOOKUP($C56,'HCAD Process'!$D$5:$CZ$504,VLOOKUP(BI$4,'Table Name'!$C$2:$D$100,2,FALSE),FALSE))</f>
        <v>0</v>
      </c>
      <c r="BJ56" t="str">
        <f>IF($C56=-1,-1,VLOOKUP($C56,'HCAD Process'!$D$5:$CZ$504,VLOOKUP(BJ$4,'Table Name'!$C$2:$D$100,2,FALSE),FALSE))</f>
        <v>01</v>
      </c>
      <c r="BK56" t="str">
        <f>IF($C56=-1,-1,VLOOKUP($C56,'HCAD Process'!$D$5:$CZ$504,VLOOKUP(BK$4,'Table Name'!$C$2:$D$100,2,FALSE),FALSE))</f>
        <v>5655B</v>
      </c>
      <c r="BL56" t="str">
        <f>IF($C56=-1,-1,VLOOKUP($C56,'HCAD Process'!$D$5:$CZ$504,VLOOKUP(BL$4,'Table Name'!$C$2:$D$100,2,FALSE),FALSE))</f>
        <v>535H</v>
      </c>
      <c r="BM56" t="str">
        <f>IF($C56=-1,-1,VLOOKUP($C56,'HCAD Process'!$D$5:$CZ$504,VLOOKUP(BM$4,'Table Name'!$C$2:$D$100,2,FALSE),FALSE))</f>
        <v>001 040 041 042 043 044 048 061</v>
      </c>
      <c r="BN56" t="str">
        <f>IF($C56=-1,-1,VLOOKUP($C56,'HCAD Process'!$D$5:$CZ$504,VLOOKUP(BN$4,'Table Name'!$C$2:$D$100,2,FALSE),FALSE))</f>
        <v>Real, Commercial</v>
      </c>
      <c r="BO56" t="str">
        <f>IF($C56=-1,-1,VLOOKUP($C56,'HCAD Process'!$D$5:$CZ$504,VLOOKUP(BO$4,'Table Name'!$C$2:$D$100,2,FALSE),FALSE))</f>
        <v>F1</v>
      </c>
      <c r="BP56" t="str">
        <f>IF($C56=-1,-1,VLOOKUP($C56,'HCAD Process'!$D$5:$CZ$504,VLOOKUP(BP$4,'Table Name'!$C$2:$D$100,2,FALSE),FALSE))</f>
        <v>Real, Commercial</v>
      </c>
      <c r="BQ56" t="str">
        <f>IF($C56=-1,-1,VLOOKUP($C56,'HCAD Process'!$D$5:$CZ$504,VLOOKUP(BQ$4,'Table Name'!$C$2:$D$100,2,FALSE),FALSE))</f>
        <v>Office Bldgs. Low-Rise (1 to 4 Stories)</v>
      </c>
      <c r="BR56" t="str">
        <f>IF($C56=-1,-1,VLOOKUP($C56,'HCAD Process'!$D$5:$CZ$504,VLOOKUP(BR$4,'Table Name'!$C$2:$D$100,2,FALSE),FALSE))</f>
        <v>Office Building</v>
      </c>
      <c r="BS56" t="str">
        <f>IF($C56=-1,-1,VLOOKUP($C56,'HCAD Process'!$D$5:$CZ$504,VLOOKUP(BS$4,'Table Name'!$C$2:$D$100,2,FALSE),FALSE))</f>
        <v>8000</v>
      </c>
      <c r="BT56" t="str">
        <f>IF($C56=-1,-1,VLOOKUP($C56,'HCAD Process'!$D$5:$CZ$504,VLOOKUP(BT$4,'Table Name'!$C$2:$D$100,2,FALSE),FALSE))</f>
        <v>Land Neighborhood General Assignment</v>
      </c>
      <c r="BU56">
        <f>IF($C56=-1,-1,VLOOKUP($C56,'HCAD Process'!$D$5:$CZ$504,VLOOKUP(BU$4,'Table Name'!$C$2:$D$100,2,FALSE),FALSE))</f>
        <v>206562</v>
      </c>
      <c r="BV56" t="str">
        <f>IF($C56=-1,-1,VLOOKUP($C56,'HCAD Process'!$D$5:$CZ$504,VLOOKUP(BV$4,'Table Name'!$C$2:$D$100,2,FALSE),FALSE))</f>
        <v>SF</v>
      </c>
      <c r="BW56" t="str">
        <f>IF($C56=-1,-1,VLOOKUP($C56,'HCAD Process'!$D$5:$CZ$504,VLOOKUP(BW$4,'Table Name'!$C$2:$D$100,2,FALSE),FALSE))</f>
        <v>1.0000</v>
      </c>
      <c r="BX56" t="str">
        <f>IF($C56=-1,-1,VLOOKUP($C56,'HCAD Process'!$D$5:$CZ$504,VLOOKUP(BX$4,'Table Name'!$C$2:$D$100,2,FALSE),FALSE))</f>
        <v>1.0000</v>
      </c>
      <c r="BY56" t="str">
        <f>IF($C56=-1,-1,VLOOKUP($C56,'HCAD Process'!$D$5:$CZ$504,VLOOKUP(BY$4,'Table Name'!$C$2:$D$100,2,FALSE),FALSE))</f>
        <v>.8500</v>
      </c>
      <c r="BZ56" t="str">
        <f>IF($C56=-1,-1,VLOOKUP($C56,'HCAD Process'!$D$5:$CZ$504,VLOOKUP(BZ$4,'Table Name'!$C$2:$D$100,2,FALSE),FALSE))</f>
        <v>.8500</v>
      </c>
      <c r="CA56">
        <f>IF($C56=-1,-1,VLOOKUP($C56,'HCAD Process'!$D$5:$CZ$504,VLOOKUP(CA$4,'Table Name'!$C$2:$D$100,2,FALSE),FALSE))</f>
        <v>2</v>
      </c>
      <c r="CB56">
        <f>IF($C56=-1,-1,VLOOKUP($C56,'HCAD Process'!$D$5:$CZ$504,VLOOKUP(CB$4,'Table Name'!$C$2:$D$100,2,FALSE),FALSE))</f>
        <v>2</v>
      </c>
      <c r="CC56">
        <f>IF($C56=-1,-1,VLOOKUP($C56,'HCAD Process'!$D$5:$CZ$504,VLOOKUP(CC$4,'Table Name'!$C$2:$D$100,2,FALSE),FALSE))</f>
        <v>351155</v>
      </c>
      <c r="CD56">
        <f>IF($C56=-1,-1,VLOOKUP($C56,'HCAD Process'!$D$5:$CZ$504,VLOOKUP(CD$4,'Table Name'!$C$2:$D$100,2,FALSE),FALSE))</f>
        <v>-1</v>
      </c>
      <c r="CE56" t="str">
        <f>IF($C56=-1,-1,VLOOKUP($C56,'HCAD Process'!$D$5:$CZ$504,VLOOKUP(CE$4,'Table Name'!$C$2:$D$100,2,FALSE),FALSE))</f>
        <v>04020300000061</v>
      </c>
    </row>
    <row r="57" spans="2:83" x14ac:dyDescent="0.25">
      <c r="B57">
        <f t="shared" si="0"/>
        <v>53</v>
      </c>
      <c r="C57" t="str">
        <f t="array" ref="C57">IF(ISERROR(INDEX('HCAD Process'!CF$5:CF$504,MATCH(0,COUNTIF(C$4:C56,'HCAD Process'!CF$5:CF$504)+('HCAD Process'!CF$5:CF$504=-1),0))),-1,INDEX('HCAD Process'!CF$5:CF$504,MATCH(0,COUNTIF(C$4:C56,'HCAD Process'!CF$5:CF$504)+('HCAD Process'!CF$5:CF$504=-1),0)))</f>
        <v>04100701500091</v>
      </c>
      <c r="D57" t="str">
        <f>IF($C57=-1,-1,VLOOKUP($C57,'HCAD Process'!$D$5:$CZ$504,VLOOKUP(D$4,'Table Name'!$C$2:$D$100,2,FALSE),FALSE))</f>
        <v>0410070150009</v>
      </c>
      <c r="E57" t="str">
        <f>IF($C57=-1,-1,VLOOKUP($C57,'HCAD Process'!$D$5:$CZ$504,VLOOKUP(E$4,'Table Name'!$C$2:$D$100,2,FALSE),FALSE))</f>
        <v>05/12/2006</v>
      </c>
      <c r="F57" t="str">
        <f>IF($C57=-1,-1,VLOOKUP($C57,'HCAD Process'!$D$5:$CZ$504,VLOOKUP(F$4,'Table Name'!$C$2:$D$100,2,FALSE),FALSE))</f>
        <v>4310 OST LP A TEXAS LIMITED PARTNERSHIP</v>
      </c>
      <c r="G57">
        <f>IF($C57=-1,-1,VLOOKUP($C57,'HCAD Process'!$D$5:$CZ$504,VLOOKUP(G$4,'Table Name'!$C$2:$D$100,2,FALSE),FALSE))</f>
        <v>0</v>
      </c>
      <c r="H57" t="str">
        <f>IF($C57=-1,-1,VLOOKUP($C57,'HCAD Process'!$D$5:$CZ$504,VLOOKUP(H$4,'Table Name'!$C$2:$D$100,2,FALSE),FALSE))</f>
        <v>Avi</v>
      </c>
      <c r="I57" t="str">
        <f>IF($C57=-1,-1,VLOOKUP($C57,'HCAD Process'!$D$5:$CZ$504,VLOOKUP(I$4,'Table Name'!$C$2:$D$100,2,FALSE),FALSE))</f>
        <v>4310 OLD SPANISH TRL</v>
      </c>
      <c r="J57" t="str">
        <f>IF($C57=-1,-1,VLOOKUP($C57,'HCAD Process'!$D$5:$CZ$504,VLOOKUP(J$4,'Table Name'!$C$2:$D$100,2,FALSE),FALSE))</f>
        <v>HOUSTON</v>
      </c>
      <c r="K57" t="str">
        <f>IF($C57=-1,-1,VLOOKUP($C57,'HCAD Process'!$D$5:$CZ$504,VLOOKUP(K$4,'Table Name'!$C$2:$D$100,2,FALSE),FALSE))</f>
        <v>77021</v>
      </c>
      <c r="L57">
        <f>IF($C57=-1,-1,VLOOKUP($C57,'HCAD Process'!$D$5:$CZ$504,VLOOKUP(L$4,'Table Name'!$C$2:$D$100,2,FALSE),FALSE))</f>
        <v>790000</v>
      </c>
      <c r="M57">
        <f>IF($C57=-1,-1,VLOOKUP($C57,'HCAD Process'!$D$5:$CZ$504,VLOOKUP(M$4,'Table Name'!$C$2:$D$100,2,FALSE),FALSE))</f>
        <v>827497</v>
      </c>
      <c r="N57">
        <f>IF($C57=-1,-1,VLOOKUP($C57,'HCAD Process'!$D$5:$CZ$504,VLOOKUP(N$4,'Table Name'!$C$2:$D$100,2,FALSE),FALSE))</f>
        <v>827497</v>
      </c>
      <c r="O57">
        <f>IF($C57=-1,-1,VLOOKUP($C57,'HCAD Process'!$D$5:$CZ$504,VLOOKUP(O$4,'Table Name'!$C$2:$D$100,2,FALSE),FALSE))</f>
        <v>0</v>
      </c>
      <c r="P57" t="e">
        <f>IF($C57=-1,-1,VLOOKUP($C57,'HCAD Process'!$D$5:$CZ$504,VLOOKUP(P$4,'Table Name'!$C$2:$D$100,2,FALSE),FALSE))</f>
        <v>#REF!</v>
      </c>
      <c r="Q57" t="str">
        <f>IF($C57=-1,-1,VLOOKUP($C57,'HCAD Process'!$D$5:$CZ$504,VLOOKUP(Q$4,'Table Name'!$C$2:$D$100,2,FALSE),FALSE))</f>
        <v>COMMERCIAL</v>
      </c>
      <c r="R57" t="str">
        <f>IF($C57=-1,-1,VLOOKUP($C57,'HCAD Process'!$D$5:$CZ$504,VLOOKUP(R$4,'Table Name'!$C$2:$D$100,2,FALSE),FALSE))</f>
        <v>1</v>
      </c>
      <c r="S57" t="str">
        <f>IF($C57=-1,-1,VLOOKUP($C57,'HCAD Process'!$D$5:$CZ$504,VLOOKUP(S$4,'Table Name'!$C$2:$D$100,2,FALSE),FALSE))</f>
        <v>4374</v>
      </c>
      <c r="T57" t="str">
        <f>IF($C57=-1,-1,VLOOKUP($C57,'HCAD Process'!$D$5:$CZ$504,VLOOKUP(T$4,'Table Name'!$C$2:$D$100,2,FALSE),FALSE))</f>
        <v>8460</v>
      </c>
      <c r="U57" t="str">
        <f>IF($C57=-1,-1,VLOOKUP($C57,'HCAD Process'!$D$5:$CZ$504,VLOOKUP(U$4,'Table Name'!$C$2:$D$100,2,FALSE),FALSE))</f>
        <v>C</v>
      </c>
      <c r="V57" t="str">
        <f>IF($C57=-1,-1,VLOOKUP($C57,'HCAD Process'!$D$5:$CZ$504,VLOOKUP(V$4,'Table Name'!$C$2:$D$100,2,FALSE),FALSE))</f>
        <v>Masonry Bearing</v>
      </c>
      <c r="W57">
        <f>IF($C57=-1,-1,VLOOKUP($C57,'HCAD Process'!$D$5:$CZ$504,VLOOKUP(W$4,'Table Name'!$C$2:$D$100,2,FALSE),FALSE))</f>
        <v>402822</v>
      </c>
      <c r="X57">
        <f>IF($C57=-1,-1,VLOOKUP($C57,'HCAD Process'!$D$5:$CZ$504,VLOOKUP(X$4,'Table Name'!$C$2:$D$100,2,FALSE),FALSE))</f>
        <v>0</v>
      </c>
      <c r="Y57">
        <f>IF($C57=-1,-1,VLOOKUP($C57,'HCAD Process'!$D$5:$CZ$504,VLOOKUP(Y$4,'Table Name'!$C$2:$D$100,2,FALSE),FALSE))</f>
        <v>516438</v>
      </c>
      <c r="Z57">
        <f>IF($C57=-1,-1,VLOOKUP($C57,'HCAD Process'!$D$5:$CZ$504,VLOOKUP(Z$4,'Table Name'!$C$2:$D$100,2,FALSE),FALSE))</f>
        <v>0</v>
      </c>
      <c r="AA57" t="str">
        <f>IF($C57=-1,-1,VLOOKUP($C57,'HCAD Process'!$D$5:$CZ$504,VLOOKUP(AA$4,'Table Name'!$C$2:$D$100,2,FALSE),FALSE))</f>
        <v>.220000</v>
      </c>
      <c r="AB57" t="str">
        <f>IF($C57=-1,-1,VLOOKUP($C57,'HCAD Process'!$D$5:$CZ$504,VLOOKUP(AB$4,'Table Name'!$C$2:$D$100,2,FALSE),FALSE))</f>
        <v>B</v>
      </c>
      <c r="AC57" t="str">
        <f>IF($C57=-1,-1,VLOOKUP($C57,'HCAD Process'!$D$5:$CZ$504,VLOOKUP(AC$4,'Table Name'!$C$2:$D$100,2,FALSE),FALSE))</f>
        <v>Good</v>
      </c>
      <c r="AD57" t="str">
        <f>IF($C57=-1,-1,VLOOKUP($C57,'HCAD Process'!$D$5:$CZ$504,VLOOKUP(AD$4,'Table Name'!$C$2:$D$100,2,FALSE),FALSE))</f>
        <v>2007</v>
      </c>
      <c r="AE57" t="str">
        <f>IF($C57=-1,-1,VLOOKUP($C57,'HCAD Process'!$D$5:$CZ$504,VLOOKUP(AE$4,'Table Name'!$C$2:$D$100,2,FALSE),FALSE))</f>
        <v>2007</v>
      </c>
      <c r="AF57" t="str">
        <f>IF($C57=-1,-1,VLOOKUP($C57,'HCAD Process'!$D$5:$CZ$504,VLOOKUP(AF$4,'Table Name'!$C$2:$D$100,2,FALSE),FALSE))</f>
        <v>0</v>
      </c>
      <c r="AG57" t="str">
        <f>IF($C57=-1,-1,VLOOKUP($C57,'HCAD Process'!$D$5:$CZ$504,VLOOKUP(AG$4,'Table Name'!$C$2:$D$100,2,FALSE),FALSE))</f>
        <v>2008</v>
      </c>
      <c r="AH57">
        <f>IF($C57=-1,-1,VLOOKUP($C57,'HCAD Process'!$D$5:$CZ$504,VLOOKUP(AH$4,'Table Name'!$C$2:$D$100,2,FALSE),FALSE))</f>
        <v>0</v>
      </c>
      <c r="AI57" t="str">
        <f>IF($C57=-1,-1,VLOOKUP($C57,'HCAD Process'!$D$5:$CZ$504,VLOOKUP(AI$4,'Table Name'!$C$2:$D$100,2,FALSE),FALSE))</f>
        <v>12/30/1899</v>
      </c>
      <c r="AJ57">
        <f>IF($C57=-1,-1,VLOOKUP($C57,'HCAD Process'!$D$5:$CZ$504,VLOOKUP(AJ$4,'Table Name'!$C$2:$D$100,2,FALSE),FALSE))</f>
        <v>0</v>
      </c>
      <c r="AK57">
        <f>IF($C57=-1,-1,VALUE(VLOOKUP($C57,'HCAD Process'!$D$5:$CZ$504,VLOOKUP(AK$4,'Table Name'!$C$2:$D$100,2,FALSE),FALSE)))</f>
        <v>7800</v>
      </c>
      <c r="AL57">
        <f>IF($C57=-1,-1,VLOOKUP($C57,'HCAD Process'!$D$5:$CZ$504,VLOOKUP(AL$4,'Table Name'!$C$2:$D$100,2,FALSE),FALSE))</f>
        <v>7800</v>
      </c>
      <c r="AM57">
        <f>IF($C57=-1,-1,VLOOKUP($C57,'HCAD Process'!$D$5:$CZ$504,VLOOKUP(AM$4,'Table Name'!$C$2:$D$100,2,FALSE),FALSE))</f>
        <v>0</v>
      </c>
      <c r="AN57">
        <f>IF($C57=-1,-1,VLOOKUP($C57,'HCAD Process'!$D$5:$CZ$504,VLOOKUP(AN$4,'Table Name'!$C$2:$D$100,2,FALSE),FALSE))</f>
        <v>0</v>
      </c>
      <c r="AO57">
        <f>IF($C57=-1,-1,VLOOKUP($C57,'HCAD Process'!$D$5:$CZ$504,VLOOKUP(AO$4,'Table Name'!$C$2:$D$100,2,FALSE),FALSE))</f>
        <v>0</v>
      </c>
      <c r="AP57">
        <f>IF($C57=-1,-1,VLOOKUP($C57,'HCAD Process'!$D$5:$CZ$504,VLOOKUP(AP$4,'Table Name'!$C$2:$D$100,2,FALSE),FALSE))</f>
        <v>7800</v>
      </c>
      <c r="AQ57">
        <f>IF($C57=-1,-1,VLOOKUP($C57,'HCAD Process'!$D$5:$CZ$504,VLOOKUP(AQ$4,'Table Name'!$C$2:$D$100,2,FALSE),FALSE))</f>
        <v>370</v>
      </c>
      <c r="AR57">
        <f>IF($C57=-1,-1,VLOOKUP($C57,'HCAD Process'!$D$5:$CZ$504,VLOOKUP(AR$4,'Table Name'!$C$2:$D$100,2,FALSE),FALSE))</f>
        <v>1</v>
      </c>
      <c r="AS57">
        <f>IF($C57=-1,-1,VLOOKUP($C57,'HCAD Process'!$D$5:$CZ$504,VLOOKUP(AS$4,'Table Name'!$C$2:$D$100,2,FALSE),FALSE))</f>
        <v>0</v>
      </c>
      <c r="AT57">
        <f>IF($C57=-1,-1,VLOOKUP($C57,'HCAD Process'!$D$5:$CZ$504,VLOOKUP(AT$4,'Table Name'!$C$2:$D$100,2,FALSE),FALSE))</f>
        <v>0</v>
      </c>
      <c r="AU57">
        <f>IF($C57=-1,-1,VLOOKUP($C57,'HCAD Process'!$D$5:$CZ$504,VLOOKUP(AU$4,'Table Name'!$C$2:$D$100,2,FALSE),FALSE))</f>
        <v>0</v>
      </c>
      <c r="AV57">
        <f>IF($C57=-1,-1,VLOOKUP($C57,'HCAD Process'!$D$5:$CZ$504,VLOOKUP(AV$4,'Table Name'!$C$2:$D$100,2,FALSE),FALSE))</f>
        <v>0</v>
      </c>
      <c r="AW57">
        <f>IF($C57=-1,-1,VLOOKUP($C57,'HCAD Process'!$D$5:$CZ$504,VLOOKUP(AW$4,'Table Name'!$C$2:$D$100,2,FALSE),FALSE))</f>
        <v>0</v>
      </c>
      <c r="AX57">
        <f>IF($C57=-1,-1,VLOOKUP($C57,'HCAD Process'!$D$5:$CZ$504,VLOOKUP(AX$4,'Table Name'!$C$2:$D$100,2,FALSE),FALSE))</f>
        <v>0</v>
      </c>
      <c r="AY57">
        <f>IF($C57=-1,-1,VLOOKUP($C57,'HCAD Process'!$D$5:$CZ$504,VLOOKUP(AY$4,'Table Name'!$C$2:$D$100,2,FALSE),FALSE))</f>
        <v>0</v>
      </c>
      <c r="AZ57">
        <f>IF($C57=-1,-1,VLOOKUP($C57,'HCAD Process'!$D$5:$CZ$504,VLOOKUP(AZ$4,'Table Name'!$C$2:$D$100,2,FALSE),FALSE))</f>
        <v>0</v>
      </c>
      <c r="BA57" t="str">
        <f>IF($C57=-1,-1,VLOOKUP($C57,'HCAD Process'!$D$5:$CZ$504,VLOOKUP(BA$4,'Table Name'!$C$2:$D$100,2,FALSE),FALSE))</f>
        <v>2</v>
      </c>
      <c r="BB57" t="str">
        <f>IF($C57=-1,-1,VLOOKUP($C57,'HCAD Process'!$D$5:$CZ$504,VLOOKUP(BB$4,'Table Name'!$C$2:$D$100,2,FALSE),FALSE))</f>
        <v>TR 6L</v>
      </c>
      <c r="BC57" t="str">
        <f>IF($C57=-1,-1,VLOOKUP($C57,'HCAD Process'!$D$5:$CZ$504,VLOOKUP(BC$4,'Table Name'!$C$2:$D$100,2,FALSE),FALSE))</f>
        <v>ABST 51 L MOORE</v>
      </c>
      <c r="BD57" t="str">
        <f>IF($C57=-1,-1,VLOOKUP($C57,'HCAD Process'!$D$5:$CZ$504,VLOOKUP(BD$4,'Table Name'!$C$2:$D$100,2,FALSE),FALSE))</f>
        <v>5002</v>
      </c>
      <c r="BE57" t="str">
        <f>IF($C57=-1,-1,VLOOKUP($C57,'HCAD Process'!$D$5:$CZ$504,VLOOKUP(BE$4,'Table Name'!$C$2:$D$100,2,FALSE),FALSE))</f>
        <v>Inner Loop East</v>
      </c>
      <c r="BF57" t="str">
        <f>IF($C57=-1,-1,VLOOKUP($C57,'HCAD Process'!$D$5:$CZ$504,VLOOKUP(BF$4,'Table Name'!$C$2:$D$100,2,FALSE),FALSE))</f>
        <v>132</v>
      </c>
      <c r="BG57" t="str">
        <f>IF($C57=-1,-1,VLOOKUP($C57,'HCAD Process'!$D$5:$CZ$504,VLOOKUP(BG$4,'Table Name'!$C$2:$D$100,2,FALSE),FALSE))</f>
        <v>1C South of Old Spanish Trail btwn SH 288 and I-45</v>
      </c>
      <c r="BH57" t="str">
        <f>IF($C57=-1,-1,VLOOKUP($C57,'HCAD Process'!$D$5:$CZ$504,VLOOKUP(BH$4,'Table Name'!$C$2:$D$100,2,FALSE),FALSE))</f>
        <v>5942.04</v>
      </c>
      <c r="BI57" t="str">
        <f>IF($C57=-1,-1,VLOOKUP($C57,'HCAD Process'!$D$5:$CZ$504,VLOOKUP(BI$4,'Table Name'!$C$2:$D$100,2,FALSE),FALSE))</f>
        <v>0</v>
      </c>
      <c r="BJ57" t="str">
        <f>IF($C57=-1,-1,VLOOKUP($C57,'HCAD Process'!$D$5:$CZ$504,VLOOKUP(BJ$4,'Table Name'!$C$2:$D$100,2,FALSE),FALSE))</f>
        <v>01</v>
      </c>
      <c r="BK57" t="str">
        <f>IF($C57=-1,-1,VLOOKUP($C57,'HCAD Process'!$D$5:$CZ$504,VLOOKUP(BK$4,'Table Name'!$C$2:$D$100,2,FALSE),FALSE))</f>
        <v>5455D</v>
      </c>
      <c r="BL57" t="str">
        <f>IF($C57=-1,-1,VLOOKUP($C57,'HCAD Process'!$D$5:$CZ$504,VLOOKUP(BL$4,'Table Name'!$C$2:$D$100,2,FALSE),FALSE))</f>
        <v>533H</v>
      </c>
      <c r="BM57" t="str">
        <f>IF($C57=-1,-1,VLOOKUP($C57,'HCAD Process'!$D$5:$CZ$504,VLOOKUP(BM$4,'Table Name'!$C$2:$D$100,2,FALSE),FALSE))</f>
        <v>001 040 041 042 043 044 048 061 289 586 944 963</v>
      </c>
      <c r="BN57" t="str">
        <f>IF($C57=-1,-1,VLOOKUP($C57,'HCAD Process'!$D$5:$CZ$504,VLOOKUP(BN$4,'Table Name'!$C$2:$D$100,2,FALSE),FALSE))</f>
        <v>Real, Commercial</v>
      </c>
      <c r="BO57" t="str">
        <f>IF($C57=-1,-1,VLOOKUP($C57,'HCAD Process'!$D$5:$CZ$504,VLOOKUP(BO$4,'Table Name'!$C$2:$D$100,2,FALSE),FALSE))</f>
        <v>F1</v>
      </c>
      <c r="BP57" t="str">
        <f>IF($C57=-1,-1,VLOOKUP($C57,'HCAD Process'!$D$5:$CZ$504,VLOOKUP(BP$4,'Table Name'!$C$2:$D$100,2,FALSE),FALSE))</f>
        <v>Real, Commercial</v>
      </c>
      <c r="BQ57" t="str">
        <f>IF($C57=-1,-1,VLOOKUP($C57,'HCAD Process'!$D$5:$CZ$504,VLOOKUP(BQ$4,'Table Name'!$C$2:$D$100,2,FALSE),FALSE))</f>
        <v>Retail Multi-Occupancy</v>
      </c>
      <c r="BR57" t="str">
        <f>IF($C57=-1,-1,VLOOKUP($C57,'HCAD Process'!$D$5:$CZ$504,VLOOKUP(BR$4,'Table Name'!$C$2:$D$100,2,FALSE),FALSE))</f>
        <v>Shell, Neigh. Shop. Ctr.</v>
      </c>
      <c r="BS57" t="str">
        <f>IF($C57=-1,-1,VLOOKUP($C57,'HCAD Process'!$D$5:$CZ$504,VLOOKUP(BS$4,'Table Name'!$C$2:$D$100,2,FALSE),FALSE))</f>
        <v>8001</v>
      </c>
      <c r="BT57" t="str">
        <f>IF($C57=-1,-1,VLOOKUP($C57,'HCAD Process'!$D$5:$CZ$504,VLOOKUP(BT$4,'Table Name'!$C$2:$D$100,2,FALSE),FALSE))</f>
        <v>Land Neighborhood Section 1</v>
      </c>
      <c r="BU57">
        <f>IF($C57=-1,-1,VLOOKUP($C57,'HCAD Process'!$D$5:$CZ$504,VLOOKUP(BU$4,'Table Name'!$C$2:$D$100,2,FALSE),FALSE))</f>
        <v>22651</v>
      </c>
      <c r="BV57" t="str">
        <f>IF($C57=-1,-1,VLOOKUP($C57,'HCAD Process'!$D$5:$CZ$504,VLOOKUP(BV$4,'Table Name'!$C$2:$D$100,2,FALSE),FALSE))</f>
        <v>SF</v>
      </c>
      <c r="BW57" t="str">
        <f>IF($C57=-1,-1,VLOOKUP($C57,'HCAD Process'!$D$5:$CZ$504,VLOOKUP(BW$4,'Table Name'!$C$2:$D$100,2,FALSE),FALSE))</f>
        <v>1.0000</v>
      </c>
      <c r="BX57" t="str">
        <f>IF($C57=-1,-1,VLOOKUP($C57,'HCAD Process'!$D$5:$CZ$504,VLOOKUP(BX$4,'Table Name'!$C$2:$D$100,2,FALSE),FALSE))</f>
        <v>1.0000</v>
      </c>
      <c r="BY57" t="str">
        <f>IF($C57=-1,-1,VLOOKUP($C57,'HCAD Process'!$D$5:$CZ$504,VLOOKUP(BY$4,'Table Name'!$C$2:$D$100,2,FALSE),FALSE))</f>
        <v>1.0000</v>
      </c>
      <c r="BZ57" t="str">
        <f>IF($C57=-1,-1,VLOOKUP($C57,'HCAD Process'!$D$5:$CZ$504,VLOOKUP(BZ$4,'Table Name'!$C$2:$D$100,2,FALSE),FALSE))</f>
        <v>1.0000</v>
      </c>
      <c r="CA57">
        <f>IF($C57=-1,-1,VLOOKUP($C57,'HCAD Process'!$D$5:$CZ$504,VLOOKUP(CA$4,'Table Name'!$C$2:$D$100,2,FALSE),FALSE))</f>
        <v>15</v>
      </c>
      <c r="CB57">
        <f>IF($C57=-1,-1,VLOOKUP($C57,'HCAD Process'!$D$5:$CZ$504,VLOOKUP(CB$4,'Table Name'!$C$2:$D$100,2,FALSE),FALSE))</f>
        <v>15</v>
      </c>
      <c r="CC57">
        <f>IF($C57=-1,-1,VLOOKUP($C57,'HCAD Process'!$D$5:$CZ$504,VLOOKUP(CC$4,'Table Name'!$C$2:$D$100,2,FALSE),FALSE))</f>
        <v>339765</v>
      </c>
      <c r="CD57">
        <f>IF($C57=-1,-1,VLOOKUP($C57,'HCAD Process'!$D$5:$CZ$504,VLOOKUP(CD$4,'Table Name'!$C$2:$D$100,2,FALSE),FALSE))</f>
        <v>-1</v>
      </c>
      <c r="CE57" t="str">
        <f>IF($C57=-1,-1,VLOOKUP($C57,'HCAD Process'!$D$5:$CZ$504,VLOOKUP(CE$4,'Table Name'!$C$2:$D$100,2,FALSE),FALSE))</f>
        <v>04100701500091</v>
      </c>
    </row>
    <row r="58" spans="2:83" x14ac:dyDescent="0.25">
      <c r="B58">
        <f t="shared" si="0"/>
        <v>54</v>
      </c>
      <c r="C58" t="str">
        <f t="array" ref="C58">IF(ISERROR(INDEX('HCAD Process'!CF$5:CF$504,MATCH(0,COUNTIF(C$4:C57,'HCAD Process'!CF$5:CF$504)+('HCAD Process'!CF$5:CF$504=-1),0))),-1,INDEX('HCAD Process'!CF$5:CF$504,MATCH(0,COUNTIF(C$4:C57,'HCAD Process'!CF$5:CF$504)+('HCAD Process'!CF$5:CF$504=-1),0)))</f>
        <v>04100703700281</v>
      </c>
      <c r="D58" t="str">
        <f>IF($C58=-1,-1,VLOOKUP($C58,'HCAD Process'!$D$5:$CZ$504,VLOOKUP(D$4,'Table Name'!$C$2:$D$100,2,FALSE),FALSE))</f>
        <v>0410070370028</v>
      </c>
      <c r="E58" t="str">
        <f>IF($C58=-1,-1,VLOOKUP($C58,'HCAD Process'!$D$5:$CZ$504,VLOOKUP(E$4,'Table Name'!$C$2:$D$100,2,FALSE),FALSE))</f>
        <v>01/02/1988</v>
      </c>
      <c r="F58" t="str">
        <f>IF($C58=-1,-1,VLOOKUP($C58,'HCAD Process'!$D$5:$CZ$504,VLOOKUP(F$4,'Table Name'!$C$2:$D$100,2,FALSE),FALSE))</f>
        <v>KEMP CHAS D</v>
      </c>
      <c r="G58">
        <f>IF($C58=-1,-1,VLOOKUP($C58,'HCAD Process'!$D$5:$CZ$504,VLOOKUP(G$4,'Table Name'!$C$2:$D$100,2,FALSE),FALSE))</f>
        <v>0</v>
      </c>
      <c r="H58">
        <f>IF($C58=-1,-1,VLOOKUP($C58,'HCAD Process'!$D$5:$CZ$504,VLOOKUP(H$4,'Table Name'!$C$2:$D$100,2,FALSE),FALSE))</f>
        <v>0</v>
      </c>
      <c r="I58" t="str">
        <f>IF($C58=-1,-1,VLOOKUP($C58,'HCAD Process'!$D$5:$CZ$504,VLOOKUP(I$4,'Table Name'!$C$2:$D$100,2,FALSE),FALSE))</f>
        <v>2310 CANADA DRY ST</v>
      </c>
      <c r="J58" t="str">
        <f>IF($C58=-1,-1,VLOOKUP($C58,'HCAD Process'!$D$5:$CZ$504,VLOOKUP(J$4,'Table Name'!$C$2:$D$100,2,FALSE),FALSE))</f>
        <v>HOUSTON</v>
      </c>
      <c r="K58" t="str">
        <f>IF($C58=-1,-1,VLOOKUP($C58,'HCAD Process'!$D$5:$CZ$504,VLOOKUP(K$4,'Table Name'!$C$2:$D$100,2,FALSE),FALSE))</f>
        <v>77023</v>
      </c>
      <c r="L58">
        <f>IF($C58=-1,-1,VLOOKUP($C58,'HCAD Process'!$D$5:$CZ$504,VLOOKUP(L$4,'Table Name'!$C$2:$D$100,2,FALSE),FALSE))</f>
        <v>226000</v>
      </c>
      <c r="M58">
        <f>IF($C58=-1,-1,VLOOKUP($C58,'HCAD Process'!$D$5:$CZ$504,VLOOKUP(M$4,'Table Name'!$C$2:$D$100,2,FALSE),FALSE))</f>
        <v>257293</v>
      </c>
      <c r="N58">
        <f>IF($C58=-1,-1,VLOOKUP($C58,'HCAD Process'!$D$5:$CZ$504,VLOOKUP(N$4,'Table Name'!$C$2:$D$100,2,FALSE),FALSE))</f>
        <v>242991</v>
      </c>
      <c r="O58">
        <f>IF($C58=-1,-1,VLOOKUP($C58,'HCAD Process'!$D$5:$CZ$504,VLOOKUP(O$4,'Table Name'!$C$2:$D$100,2,FALSE),FALSE))</f>
        <v>0</v>
      </c>
      <c r="P58" t="e">
        <f>IF($C58=-1,-1,VLOOKUP($C58,'HCAD Process'!$D$5:$CZ$504,VLOOKUP(P$4,'Table Name'!$C$2:$D$100,2,FALSE),FALSE))</f>
        <v>#REF!</v>
      </c>
      <c r="Q58" t="str">
        <f>IF($C58=-1,-1,VLOOKUP($C58,'HCAD Process'!$D$5:$CZ$504,VLOOKUP(Q$4,'Table Name'!$C$2:$D$100,2,FALSE),FALSE))</f>
        <v>COMMERCIAL</v>
      </c>
      <c r="R58" t="str">
        <f>IF($C58=-1,-1,VLOOKUP($C58,'HCAD Process'!$D$5:$CZ$504,VLOOKUP(R$4,'Table Name'!$C$2:$D$100,2,FALSE),FALSE))</f>
        <v>1</v>
      </c>
      <c r="S58" t="str">
        <f>IF($C58=-1,-1,VLOOKUP($C58,'HCAD Process'!$D$5:$CZ$504,VLOOKUP(S$4,'Table Name'!$C$2:$D$100,2,FALSE),FALSE))</f>
        <v>4399</v>
      </c>
      <c r="T58" t="str">
        <f>IF($C58=-1,-1,VLOOKUP($C58,'HCAD Process'!$D$5:$CZ$504,VLOOKUP(T$4,'Table Name'!$C$2:$D$100,2,FALSE),FALSE))</f>
        <v>8454</v>
      </c>
      <c r="U58" t="str">
        <f>IF($C58=-1,-1,VLOOKUP($C58,'HCAD Process'!$D$5:$CZ$504,VLOOKUP(U$4,'Table Name'!$C$2:$D$100,2,FALSE),FALSE))</f>
        <v>S</v>
      </c>
      <c r="V58" t="str">
        <f>IF($C58=-1,-1,VLOOKUP($C58,'HCAD Process'!$D$5:$CZ$504,VLOOKUP(V$4,'Table Name'!$C$2:$D$100,2,FALSE),FALSE))</f>
        <v>Open Steel Skeleton</v>
      </c>
      <c r="W58">
        <f>IF($C58=-1,-1,VLOOKUP($C58,'HCAD Process'!$D$5:$CZ$504,VLOOKUP(W$4,'Table Name'!$C$2:$D$100,2,FALSE),FALSE))</f>
        <v>231117</v>
      </c>
      <c r="X58">
        <f>IF($C58=-1,-1,VLOOKUP($C58,'HCAD Process'!$D$5:$CZ$504,VLOOKUP(X$4,'Table Name'!$C$2:$D$100,2,FALSE),FALSE))</f>
        <v>0</v>
      </c>
      <c r="Y58">
        <f>IF($C58=-1,-1,VLOOKUP($C58,'HCAD Process'!$D$5:$CZ$504,VLOOKUP(Y$4,'Table Name'!$C$2:$D$100,2,FALSE),FALSE))</f>
        <v>462234</v>
      </c>
      <c r="Z58">
        <f>IF($C58=-1,-1,VLOOKUP($C58,'HCAD Process'!$D$5:$CZ$504,VLOOKUP(Z$4,'Table Name'!$C$2:$D$100,2,FALSE),FALSE))</f>
        <v>0</v>
      </c>
      <c r="AA58" t="str">
        <f>IF($C58=-1,-1,VLOOKUP($C58,'HCAD Process'!$D$5:$CZ$504,VLOOKUP(AA$4,'Table Name'!$C$2:$D$100,2,FALSE),FALSE))</f>
        <v>.500000</v>
      </c>
      <c r="AB58" t="str">
        <f>IF($C58=-1,-1,VLOOKUP($C58,'HCAD Process'!$D$5:$CZ$504,VLOOKUP(AB$4,'Table Name'!$C$2:$D$100,2,FALSE),FALSE))</f>
        <v>C</v>
      </c>
      <c r="AC58" t="str">
        <f>IF($C58=-1,-1,VLOOKUP($C58,'HCAD Process'!$D$5:$CZ$504,VLOOKUP(AC$4,'Table Name'!$C$2:$D$100,2,FALSE),FALSE))</f>
        <v>Average</v>
      </c>
      <c r="AD58" t="str">
        <f>IF($C58=-1,-1,VLOOKUP($C58,'HCAD Process'!$D$5:$CZ$504,VLOOKUP(AD$4,'Table Name'!$C$2:$D$100,2,FALSE),FALSE))</f>
        <v>1955</v>
      </c>
      <c r="AE58" t="str">
        <f>IF($C58=-1,-1,VLOOKUP($C58,'HCAD Process'!$D$5:$CZ$504,VLOOKUP(AE$4,'Table Name'!$C$2:$D$100,2,FALSE),FALSE))</f>
        <v>1955</v>
      </c>
      <c r="AF58" t="str">
        <f>IF($C58=-1,-1,VLOOKUP($C58,'HCAD Process'!$D$5:$CZ$504,VLOOKUP(AF$4,'Table Name'!$C$2:$D$100,2,FALSE),FALSE))</f>
        <v>0</v>
      </c>
      <c r="AG58" t="str">
        <f>IF($C58=-1,-1,VLOOKUP($C58,'HCAD Process'!$D$5:$CZ$504,VLOOKUP(AG$4,'Table Name'!$C$2:$D$100,2,FALSE),FALSE))</f>
        <v>1956</v>
      </c>
      <c r="AH58" t="str">
        <f>IF($C58=-1,-1,VLOOKUP($C58,'HCAD Process'!$D$5:$CZ$504,VLOOKUP(AH$4,'Table Name'!$C$2:$D$100,2,FALSE),FALSE))</f>
        <v>HTS</v>
      </c>
      <c r="AI58" t="str">
        <f>IF($C58=-1,-1,VLOOKUP($C58,'HCAD Process'!$D$5:$CZ$504,VLOOKUP(AI$4,'Table Name'!$C$2:$D$100,2,FALSE),FALSE))</f>
        <v>01/01/2004</v>
      </c>
      <c r="AJ58">
        <f>IF($C58=-1,-1,VLOOKUP($C58,'HCAD Process'!$D$5:$CZ$504,VLOOKUP(AJ$4,'Table Name'!$C$2:$D$100,2,FALSE),FALSE))</f>
        <v>0</v>
      </c>
      <c r="AK58">
        <f>IF($C58=-1,-1,VALUE(VLOOKUP($C58,'HCAD Process'!$D$5:$CZ$504,VLOOKUP(AK$4,'Table Name'!$C$2:$D$100,2,FALSE),FALSE)))</f>
        <v>12300</v>
      </c>
      <c r="AL58">
        <f>IF($C58=-1,-1,VLOOKUP($C58,'HCAD Process'!$D$5:$CZ$504,VLOOKUP(AL$4,'Table Name'!$C$2:$D$100,2,FALSE),FALSE))</f>
        <v>12300</v>
      </c>
      <c r="AM58">
        <f>IF($C58=-1,-1,VLOOKUP($C58,'HCAD Process'!$D$5:$CZ$504,VLOOKUP(AM$4,'Table Name'!$C$2:$D$100,2,FALSE),FALSE))</f>
        <v>0</v>
      </c>
      <c r="AN58">
        <f>IF($C58=-1,-1,VLOOKUP($C58,'HCAD Process'!$D$5:$CZ$504,VLOOKUP(AN$4,'Table Name'!$C$2:$D$100,2,FALSE),FALSE))</f>
        <v>0</v>
      </c>
      <c r="AO58">
        <f>IF($C58=-1,-1,VLOOKUP($C58,'HCAD Process'!$D$5:$CZ$504,VLOOKUP(AO$4,'Table Name'!$C$2:$D$100,2,FALSE),FALSE))</f>
        <v>0</v>
      </c>
      <c r="AP58">
        <f>IF($C58=-1,-1,VLOOKUP($C58,'HCAD Process'!$D$5:$CZ$504,VLOOKUP(AP$4,'Table Name'!$C$2:$D$100,2,FALSE),FALSE))</f>
        <v>12300</v>
      </c>
      <c r="AQ58">
        <f>IF($C58=-1,-1,VLOOKUP($C58,'HCAD Process'!$D$5:$CZ$504,VLOOKUP(AQ$4,'Table Name'!$C$2:$D$100,2,FALSE),FALSE))</f>
        <v>446</v>
      </c>
      <c r="AR58">
        <f>IF($C58=-1,-1,VLOOKUP($C58,'HCAD Process'!$D$5:$CZ$504,VLOOKUP(AR$4,'Table Name'!$C$2:$D$100,2,FALSE),FALSE))</f>
        <v>1</v>
      </c>
      <c r="AS58">
        <f>IF($C58=-1,-1,VLOOKUP($C58,'HCAD Process'!$D$5:$CZ$504,VLOOKUP(AS$4,'Table Name'!$C$2:$D$100,2,FALSE),FALSE))</f>
        <v>0</v>
      </c>
      <c r="AT58">
        <f>IF($C58=-1,-1,VLOOKUP($C58,'HCAD Process'!$D$5:$CZ$504,VLOOKUP(AT$4,'Table Name'!$C$2:$D$100,2,FALSE),FALSE))</f>
        <v>0</v>
      </c>
      <c r="AU58">
        <f>IF($C58=-1,-1,VLOOKUP($C58,'HCAD Process'!$D$5:$CZ$504,VLOOKUP(AU$4,'Table Name'!$C$2:$D$100,2,FALSE),FALSE))</f>
        <v>0</v>
      </c>
      <c r="AV58">
        <f>IF($C58=-1,-1,VLOOKUP($C58,'HCAD Process'!$D$5:$CZ$504,VLOOKUP(AV$4,'Table Name'!$C$2:$D$100,2,FALSE),FALSE))</f>
        <v>0</v>
      </c>
      <c r="AW58">
        <f>IF($C58=-1,-1,VLOOKUP($C58,'HCAD Process'!$D$5:$CZ$504,VLOOKUP(AW$4,'Table Name'!$C$2:$D$100,2,FALSE),FALSE))</f>
        <v>0</v>
      </c>
      <c r="AX58">
        <f>IF($C58=-1,-1,VLOOKUP($C58,'HCAD Process'!$D$5:$CZ$504,VLOOKUP(AX$4,'Table Name'!$C$2:$D$100,2,FALSE),FALSE))</f>
        <v>0</v>
      </c>
      <c r="AY58">
        <f>IF($C58=-1,-1,VLOOKUP($C58,'HCAD Process'!$D$5:$CZ$504,VLOOKUP(AY$4,'Table Name'!$C$2:$D$100,2,FALSE),FALSE))</f>
        <v>0</v>
      </c>
      <c r="AZ58">
        <f>IF($C58=-1,-1,VLOOKUP($C58,'HCAD Process'!$D$5:$CZ$504,VLOOKUP(AZ$4,'Table Name'!$C$2:$D$100,2,FALSE),FALSE))</f>
        <v>0</v>
      </c>
      <c r="BA58" t="str">
        <f>IF($C58=-1,-1,VLOOKUP($C58,'HCAD Process'!$D$5:$CZ$504,VLOOKUP(BA$4,'Table Name'!$C$2:$D$100,2,FALSE),FALSE))</f>
        <v>2</v>
      </c>
      <c r="BB58" t="str">
        <f>IF($C58=-1,-1,VLOOKUP($C58,'HCAD Process'!$D$5:$CZ$504,VLOOKUP(BB$4,'Table Name'!$C$2:$D$100,2,FALSE),FALSE))</f>
        <v>TR 1N</v>
      </c>
      <c r="BC58" t="str">
        <f>IF($C58=-1,-1,VLOOKUP($C58,'HCAD Process'!$D$5:$CZ$504,VLOOKUP(BC$4,'Table Name'!$C$2:$D$100,2,FALSE),FALSE))</f>
        <v>ABST 51 L MOORE</v>
      </c>
      <c r="BD58" t="str">
        <f>IF($C58=-1,-1,VLOOKUP($C58,'HCAD Process'!$D$5:$CZ$504,VLOOKUP(BD$4,'Table Name'!$C$2:$D$100,2,FALSE),FALSE))</f>
        <v>6002</v>
      </c>
      <c r="BE58" t="str">
        <f>IF($C58=-1,-1,VLOOKUP($C58,'HCAD Process'!$D$5:$CZ$504,VLOOKUP(BE$4,'Table Name'!$C$2:$D$100,2,FALSE),FALSE))</f>
        <v>Inner Loop Southeast</v>
      </c>
      <c r="BF58" t="str">
        <f>IF($C58=-1,-1,VLOOKUP($C58,'HCAD Process'!$D$5:$CZ$504,VLOOKUP(BF$4,'Table Name'!$C$2:$D$100,2,FALSE),FALSE))</f>
        <v>130</v>
      </c>
      <c r="BG58" t="str">
        <f>IF($C58=-1,-1,VLOOKUP($C58,'HCAD Process'!$D$5:$CZ$504,VLOOKUP(BG$4,'Table Name'!$C$2:$D$100,2,FALSE),FALSE))</f>
        <v>1C Midtown, Riverside Terrace, University Areas</v>
      </c>
      <c r="BH58" t="str">
        <f>IF($C58=-1,-1,VLOOKUP($C58,'HCAD Process'!$D$5:$CZ$504,VLOOKUP(BH$4,'Table Name'!$C$2:$D$100,2,FALSE),FALSE))</f>
        <v>5916.07</v>
      </c>
      <c r="BI58" t="str">
        <f>IF($C58=-1,-1,VLOOKUP($C58,'HCAD Process'!$D$5:$CZ$504,VLOOKUP(BI$4,'Table Name'!$C$2:$D$100,2,FALSE),FALSE))</f>
        <v>0</v>
      </c>
      <c r="BJ58" t="str">
        <f>IF($C58=-1,-1,VLOOKUP($C58,'HCAD Process'!$D$5:$CZ$504,VLOOKUP(BJ$4,'Table Name'!$C$2:$D$100,2,FALSE),FALSE))</f>
        <v>01</v>
      </c>
      <c r="BK58" t="str">
        <f>IF($C58=-1,-1,VLOOKUP($C58,'HCAD Process'!$D$5:$CZ$504,VLOOKUP(BK$4,'Table Name'!$C$2:$D$100,2,FALSE),FALSE))</f>
        <v>5456D</v>
      </c>
      <c r="BL58" t="str">
        <f>IF($C58=-1,-1,VLOOKUP($C58,'HCAD Process'!$D$5:$CZ$504,VLOOKUP(BL$4,'Table Name'!$C$2:$D$100,2,FALSE),FALSE))</f>
        <v>534B</v>
      </c>
      <c r="BM58" t="str">
        <f>IF($C58=-1,-1,VLOOKUP($C58,'HCAD Process'!$D$5:$CZ$504,VLOOKUP(BM$4,'Table Name'!$C$2:$D$100,2,FALSE),FALSE))</f>
        <v>001 040 041 042 043 044 048 061</v>
      </c>
      <c r="BN58" t="str">
        <f>IF($C58=-1,-1,VLOOKUP($C58,'HCAD Process'!$D$5:$CZ$504,VLOOKUP(BN$4,'Table Name'!$C$2:$D$100,2,FALSE),FALSE))</f>
        <v>Real, Commercial</v>
      </c>
      <c r="BO58" t="str">
        <f>IF($C58=-1,-1,VLOOKUP($C58,'HCAD Process'!$D$5:$CZ$504,VLOOKUP(BO$4,'Table Name'!$C$2:$D$100,2,FALSE),FALSE))</f>
        <v>F1</v>
      </c>
      <c r="BP58" t="str">
        <f>IF($C58=-1,-1,VLOOKUP($C58,'HCAD Process'!$D$5:$CZ$504,VLOOKUP(BP$4,'Table Name'!$C$2:$D$100,2,FALSE),FALSE))</f>
        <v>Real, Commercial</v>
      </c>
      <c r="BQ58" t="str">
        <f>IF($C58=-1,-1,VLOOKUP($C58,'HCAD Process'!$D$5:$CZ$504,VLOOKUP(BQ$4,'Table Name'!$C$2:$D$100,2,FALSE),FALSE))</f>
        <v>Warehouse - Metallic</v>
      </c>
      <c r="BR58" t="str">
        <f>IF($C58=-1,-1,VLOOKUP($C58,'HCAD Process'!$D$5:$CZ$504,VLOOKUP(BR$4,'Table Name'!$C$2:$D$100,2,FALSE),FALSE))</f>
        <v>Shell, Industrial</v>
      </c>
      <c r="BS58" t="str">
        <f>IF($C58=-1,-1,VLOOKUP($C58,'HCAD Process'!$D$5:$CZ$504,VLOOKUP(BS$4,'Table Name'!$C$2:$D$100,2,FALSE),FALSE))</f>
        <v>8002</v>
      </c>
      <c r="BT58" t="str">
        <f>IF($C58=-1,-1,VLOOKUP($C58,'HCAD Process'!$D$5:$CZ$504,VLOOKUP(BT$4,'Table Name'!$C$2:$D$100,2,FALSE),FALSE))</f>
        <v>Land Neighborhood Section 2</v>
      </c>
      <c r="BU58">
        <f>IF($C58=-1,-1,VLOOKUP($C58,'HCAD Process'!$D$5:$CZ$504,VLOOKUP(BU$4,'Table Name'!$C$2:$D$100,2,FALSE),FALSE))</f>
        <v>12283</v>
      </c>
      <c r="BV58" t="str">
        <f>IF($C58=-1,-1,VLOOKUP($C58,'HCAD Process'!$D$5:$CZ$504,VLOOKUP(BV$4,'Table Name'!$C$2:$D$100,2,FALSE),FALSE))</f>
        <v>SF</v>
      </c>
      <c r="BW58" t="str">
        <f>IF($C58=-1,-1,VLOOKUP($C58,'HCAD Process'!$D$5:$CZ$504,VLOOKUP(BW$4,'Table Name'!$C$2:$D$100,2,FALSE),FALSE))</f>
        <v>1.0000</v>
      </c>
      <c r="BX58" t="str">
        <f>IF($C58=-1,-1,VLOOKUP($C58,'HCAD Process'!$D$5:$CZ$504,VLOOKUP(BX$4,'Table Name'!$C$2:$D$100,2,FALSE),FALSE))</f>
        <v>1.0000</v>
      </c>
      <c r="BY58" t="str">
        <f>IF($C58=-1,-1,VLOOKUP($C58,'HCAD Process'!$D$5:$CZ$504,VLOOKUP(BY$4,'Table Name'!$C$2:$D$100,2,FALSE),FALSE))</f>
        <v>1.0000</v>
      </c>
      <c r="BZ58" t="str">
        <f>IF($C58=-1,-1,VLOOKUP($C58,'HCAD Process'!$D$5:$CZ$504,VLOOKUP(BZ$4,'Table Name'!$C$2:$D$100,2,FALSE),FALSE))</f>
        <v>1.0000</v>
      </c>
      <c r="CA58">
        <f>IF($C58=-1,-1,VLOOKUP($C58,'HCAD Process'!$D$5:$CZ$504,VLOOKUP(CA$4,'Table Name'!$C$2:$D$100,2,FALSE),FALSE))</f>
        <v>4</v>
      </c>
      <c r="CB58">
        <f>IF($C58=-1,-1,VLOOKUP($C58,'HCAD Process'!$D$5:$CZ$504,VLOOKUP(CB$4,'Table Name'!$C$2:$D$100,2,FALSE),FALSE))</f>
        <v>4</v>
      </c>
      <c r="CC58">
        <f>IF($C58=-1,-1,VLOOKUP($C58,'HCAD Process'!$D$5:$CZ$504,VLOOKUP(CC$4,'Table Name'!$C$2:$D$100,2,FALSE),FALSE))</f>
        <v>42991</v>
      </c>
      <c r="CD58">
        <f>IF($C58=-1,-1,VLOOKUP($C58,'HCAD Process'!$D$5:$CZ$504,VLOOKUP(CD$4,'Table Name'!$C$2:$D$100,2,FALSE),FALSE))</f>
        <v>-1</v>
      </c>
      <c r="CE58" t="str">
        <f>IF($C58=-1,-1,VLOOKUP($C58,'HCAD Process'!$D$5:$CZ$504,VLOOKUP(CE$4,'Table Name'!$C$2:$D$100,2,FALSE),FALSE))</f>
        <v>04100703700281</v>
      </c>
    </row>
    <row r="59" spans="2:83" x14ac:dyDescent="0.25">
      <c r="B59">
        <f t="shared" si="0"/>
        <v>55</v>
      </c>
      <c r="C59" t="str">
        <f t="array" ref="C59">IF(ISERROR(INDEX('HCAD Process'!CF$5:CF$504,MATCH(0,COUNTIF(C$4:C58,'HCAD Process'!CF$5:CF$504)+('HCAD Process'!CF$5:CF$504=-1),0))),-1,INDEX('HCAD Process'!CF$5:CF$504,MATCH(0,COUNTIF(C$4:C58,'HCAD Process'!CF$5:CF$504)+('HCAD Process'!CF$5:CF$504=-1),0)))</f>
        <v>04103600000421</v>
      </c>
      <c r="D59" t="str">
        <f>IF($C59=-1,-1,VLOOKUP($C59,'HCAD Process'!$D$5:$CZ$504,VLOOKUP(D$4,'Table Name'!$C$2:$D$100,2,FALSE),FALSE))</f>
        <v>0410360000042</v>
      </c>
      <c r="E59" t="str">
        <f>IF($C59=-1,-1,VLOOKUP($C59,'HCAD Process'!$D$5:$CZ$504,VLOOKUP(E$4,'Table Name'!$C$2:$D$100,2,FALSE),FALSE))</f>
        <v>09/15/2006</v>
      </c>
      <c r="F59" t="str">
        <f>IF($C59=-1,-1,VLOOKUP($C59,'HCAD Process'!$D$5:$CZ$504,VLOOKUP(F$4,'Table Name'!$C$2:$D$100,2,FALSE),FALSE))</f>
        <v>2135 SIX INVESTMENTS LTD</v>
      </c>
      <c r="G59" t="str">
        <f>IF($C59=-1,-1,VLOOKUP($C59,'HCAD Process'!$D$5:$CZ$504,VLOOKUP(G$4,'Table Name'!$C$2:$D$100,2,FALSE),FALSE))</f>
        <v>TENANT- TX HEALTH &amp; HUMAN SERVICES</v>
      </c>
      <c r="H59" t="str">
        <f>IF($C59=-1,-1,VLOOKUP($C59,'HCAD Process'!$D$5:$CZ$504,VLOOKUP(H$4,'Table Name'!$C$2:$D$100,2,FALSE),FALSE))</f>
        <v>Avi</v>
      </c>
      <c r="I59" t="str">
        <f>IF($C59=-1,-1,VLOOKUP($C59,'HCAD Process'!$D$5:$CZ$504,VLOOKUP(I$4,'Table Name'!$C$2:$D$100,2,FALSE),FALSE))</f>
        <v>2133 HIGHWAY 6 S</v>
      </c>
      <c r="J59" t="str">
        <f>IF($C59=-1,-1,VLOOKUP($C59,'HCAD Process'!$D$5:$CZ$504,VLOOKUP(J$4,'Table Name'!$C$2:$D$100,2,FALSE),FALSE))</f>
        <v>HOUSTON</v>
      </c>
      <c r="K59" t="str">
        <f>IF($C59=-1,-1,VLOOKUP($C59,'HCAD Process'!$D$5:$CZ$504,VLOOKUP(K$4,'Table Name'!$C$2:$D$100,2,FALSE),FALSE))</f>
        <v>77077</v>
      </c>
      <c r="L59">
        <f>IF($C59=-1,-1,VLOOKUP($C59,'HCAD Process'!$D$5:$CZ$504,VLOOKUP(L$4,'Table Name'!$C$2:$D$100,2,FALSE),FALSE))</f>
        <v>6150000</v>
      </c>
      <c r="M59">
        <f>IF($C59=-1,-1,VLOOKUP($C59,'HCAD Process'!$D$5:$CZ$504,VLOOKUP(M$4,'Table Name'!$C$2:$D$100,2,FALSE),FALSE))</f>
        <v>6245850</v>
      </c>
      <c r="N59">
        <f>IF($C59=-1,-1,VLOOKUP($C59,'HCAD Process'!$D$5:$CZ$504,VLOOKUP(N$4,'Table Name'!$C$2:$D$100,2,FALSE),FALSE))</f>
        <v>6000000</v>
      </c>
      <c r="O59">
        <f>IF($C59=-1,-1,VLOOKUP($C59,'HCAD Process'!$D$5:$CZ$504,VLOOKUP(O$4,'Table Name'!$C$2:$D$100,2,FALSE),FALSE))</f>
        <v>0</v>
      </c>
      <c r="P59" t="e">
        <f>IF($C59=-1,-1,VLOOKUP($C59,'HCAD Process'!$D$5:$CZ$504,VLOOKUP(P$4,'Table Name'!$C$2:$D$100,2,FALSE),FALSE))</f>
        <v>#REF!</v>
      </c>
      <c r="Q59" t="str">
        <f>IF($C59=-1,-1,VLOOKUP($C59,'HCAD Process'!$D$5:$CZ$504,VLOOKUP(Q$4,'Table Name'!$C$2:$D$100,2,FALSE),FALSE))</f>
        <v>COMMERCIAL</v>
      </c>
      <c r="R59" t="str">
        <f>IF($C59=-1,-1,VLOOKUP($C59,'HCAD Process'!$D$5:$CZ$504,VLOOKUP(R$4,'Table Name'!$C$2:$D$100,2,FALSE),FALSE))</f>
        <v>1</v>
      </c>
      <c r="S59" t="str">
        <f>IF($C59=-1,-1,VLOOKUP($C59,'HCAD Process'!$D$5:$CZ$504,VLOOKUP(S$4,'Table Name'!$C$2:$D$100,2,FALSE),FALSE))</f>
        <v>4961</v>
      </c>
      <c r="T59" t="str">
        <f>IF($C59=-1,-1,VLOOKUP($C59,'HCAD Process'!$D$5:$CZ$504,VLOOKUP(T$4,'Table Name'!$C$2:$D$100,2,FALSE),FALSE))</f>
        <v>9344</v>
      </c>
      <c r="U59" t="str">
        <f>IF($C59=-1,-1,VLOOKUP($C59,'HCAD Process'!$D$5:$CZ$504,VLOOKUP(U$4,'Table Name'!$C$2:$D$100,2,FALSE),FALSE))</f>
        <v>C</v>
      </c>
      <c r="V59" t="str">
        <f>IF($C59=-1,-1,VLOOKUP($C59,'HCAD Process'!$D$5:$CZ$504,VLOOKUP(V$4,'Table Name'!$C$2:$D$100,2,FALSE),FALSE))</f>
        <v>Masonry Bearing</v>
      </c>
      <c r="W59">
        <f>IF($C59=-1,-1,VLOOKUP($C59,'HCAD Process'!$D$5:$CZ$504,VLOOKUP(W$4,'Table Name'!$C$2:$D$100,2,FALSE),FALSE))</f>
        <v>1499391</v>
      </c>
      <c r="X59">
        <f>IF($C59=-1,-1,VLOOKUP($C59,'HCAD Process'!$D$5:$CZ$504,VLOOKUP(X$4,'Table Name'!$C$2:$D$100,2,FALSE),FALSE))</f>
        <v>0</v>
      </c>
      <c r="Y59">
        <f>IF($C59=-1,-1,VLOOKUP($C59,'HCAD Process'!$D$5:$CZ$504,VLOOKUP(Y$4,'Table Name'!$C$2:$D$100,2,FALSE),FALSE))</f>
        <v>3458803</v>
      </c>
      <c r="Z59">
        <f>IF($C59=-1,-1,VLOOKUP($C59,'HCAD Process'!$D$5:$CZ$504,VLOOKUP(Z$4,'Table Name'!$C$2:$D$100,2,FALSE),FALSE))</f>
        <v>0</v>
      </c>
      <c r="AA59" t="str">
        <f>IF($C59=-1,-1,VLOOKUP($C59,'HCAD Process'!$D$5:$CZ$504,VLOOKUP(AA$4,'Table Name'!$C$2:$D$100,2,FALSE),FALSE))</f>
        <v>.566500</v>
      </c>
      <c r="AB59" t="str">
        <f>IF($C59=-1,-1,VLOOKUP($C59,'HCAD Process'!$D$5:$CZ$504,VLOOKUP(AB$4,'Table Name'!$C$2:$D$100,2,FALSE),FALSE))</f>
        <v>C</v>
      </c>
      <c r="AC59" t="str">
        <f>IF($C59=-1,-1,VLOOKUP($C59,'HCAD Process'!$D$5:$CZ$504,VLOOKUP(AC$4,'Table Name'!$C$2:$D$100,2,FALSE),FALSE))</f>
        <v>Average</v>
      </c>
      <c r="AD59" t="str">
        <f>IF($C59=-1,-1,VLOOKUP($C59,'HCAD Process'!$D$5:$CZ$504,VLOOKUP(AD$4,'Table Name'!$C$2:$D$100,2,FALSE),FALSE))</f>
        <v>1981</v>
      </c>
      <c r="AE59" t="str">
        <f>IF($C59=-1,-1,VLOOKUP($C59,'HCAD Process'!$D$5:$CZ$504,VLOOKUP(AE$4,'Table Name'!$C$2:$D$100,2,FALSE),FALSE))</f>
        <v>1981</v>
      </c>
      <c r="AF59" t="str">
        <f>IF($C59=-1,-1,VLOOKUP($C59,'HCAD Process'!$D$5:$CZ$504,VLOOKUP(AF$4,'Table Name'!$C$2:$D$100,2,FALSE),FALSE))</f>
        <v>0</v>
      </c>
      <c r="AG59">
        <f>IF($C59=-1,-1,VLOOKUP($C59,'HCAD Process'!$D$5:$CZ$504,VLOOKUP(AG$4,'Table Name'!$C$2:$D$100,2,FALSE),FALSE))</f>
        <v>0</v>
      </c>
      <c r="AH59">
        <f>IF($C59=-1,-1,VLOOKUP($C59,'HCAD Process'!$D$5:$CZ$504,VLOOKUP(AH$4,'Table Name'!$C$2:$D$100,2,FALSE),FALSE))</f>
        <v>0</v>
      </c>
      <c r="AI59" t="str">
        <f>IF($C59=-1,-1,VLOOKUP($C59,'HCAD Process'!$D$5:$CZ$504,VLOOKUP(AI$4,'Table Name'!$C$2:$D$100,2,FALSE),FALSE))</f>
        <v>12/30/1899</v>
      </c>
      <c r="AJ59">
        <f>IF($C59=-1,-1,VLOOKUP($C59,'HCAD Process'!$D$5:$CZ$504,VLOOKUP(AJ$4,'Table Name'!$C$2:$D$100,2,FALSE),FALSE))</f>
        <v>0</v>
      </c>
      <c r="AK59">
        <f>IF($C59=-1,-1,VALUE(VLOOKUP($C59,'HCAD Process'!$D$5:$CZ$504,VLOOKUP(AK$4,'Table Name'!$C$2:$D$100,2,FALSE),FALSE)))</f>
        <v>36271</v>
      </c>
      <c r="AL59">
        <f>IF($C59=-1,-1,VLOOKUP($C59,'HCAD Process'!$D$5:$CZ$504,VLOOKUP(AL$4,'Table Name'!$C$2:$D$100,2,FALSE),FALSE))</f>
        <v>39055</v>
      </c>
      <c r="AM59">
        <f>IF($C59=-1,-1,VLOOKUP($C59,'HCAD Process'!$D$5:$CZ$504,VLOOKUP(AM$4,'Table Name'!$C$2:$D$100,2,FALSE),FALSE))</f>
        <v>0</v>
      </c>
      <c r="AN59">
        <f>IF($C59=-1,-1,VLOOKUP($C59,'HCAD Process'!$D$5:$CZ$504,VLOOKUP(AN$4,'Table Name'!$C$2:$D$100,2,FALSE),FALSE))</f>
        <v>0</v>
      </c>
      <c r="AO59">
        <f>IF($C59=-1,-1,VLOOKUP($C59,'HCAD Process'!$D$5:$CZ$504,VLOOKUP(AO$4,'Table Name'!$C$2:$D$100,2,FALSE),FALSE))</f>
        <v>0</v>
      </c>
      <c r="AP59">
        <f>IF($C59=-1,-1,VLOOKUP($C59,'HCAD Process'!$D$5:$CZ$504,VLOOKUP(AP$4,'Table Name'!$C$2:$D$100,2,FALSE),FALSE))</f>
        <v>36271</v>
      </c>
      <c r="AQ59">
        <f>IF($C59=-1,-1,VLOOKUP($C59,'HCAD Process'!$D$5:$CZ$504,VLOOKUP(AQ$4,'Table Name'!$C$2:$D$100,2,FALSE),FALSE))</f>
        <v>262</v>
      </c>
      <c r="AR59">
        <f>IF($C59=-1,-1,VLOOKUP($C59,'HCAD Process'!$D$5:$CZ$504,VLOOKUP(AR$4,'Table Name'!$C$2:$D$100,2,FALSE),FALSE))</f>
        <v>1</v>
      </c>
      <c r="AS59">
        <f>IF($C59=-1,-1,VLOOKUP($C59,'HCAD Process'!$D$5:$CZ$504,VLOOKUP(AS$4,'Table Name'!$C$2:$D$100,2,FALSE),FALSE))</f>
        <v>0</v>
      </c>
      <c r="AT59">
        <f>IF($C59=-1,-1,VLOOKUP($C59,'HCAD Process'!$D$5:$CZ$504,VLOOKUP(AT$4,'Table Name'!$C$2:$D$100,2,FALSE),FALSE))</f>
        <v>0</v>
      </c>
      <c r="AU59">
        <f>IF($C59=-1,-1,VLOOKUP($C59,'HCAD Process'!$D$5:$CZ$504,VLOOKUP(AU$4,'Table Name'!$C$2:$D$100,2,FALSE),FALSE))</f>
        <v>0</v>
      </c>
      <c r="AV59">
        <f>IF($C59=-1,-1,VLOOKUP($C59,'HCAD Process'!$D$5:$CZ$504,VLOOKUP(AV$4,'Table Name'!$C$2:$D$100,2,FALSE),FALSE))</f>
        <v>0</v>
      </c>
      <c r="AW59">
        <f>IF($C59=-1,-1,VLOOKUP($C59,'HCAD Process'!$D$5:$CZ$504,VLOOKUP(AW$4,'Table Name'!$C$2:$D$100,2,FALSE),FALSE))</f>
        <v>0</v>
      </c>
      <c r="AX59">
        <f>IF($C59=-1,-1,VLOOKUP($C59,'HCAD Process'!$D$5:$CZ$504,VLOOKUP(AX$4,'Table Name'!$C$2:$D$100,2,FALSE),FALSE))</f>
        <v>0</v>
      </c>
      <c r="AY59">
        <f>IF($C59=-1,-1,VLOOKUP($C59,'HCAD Process'!$D$5:$CZ$504,VLOOKUP(AY$4,'Table Name'!$C$2:$D$100,2,FALSE),FALSE))</f>
        <v>0</v>
      </c>
      <c r="AZ59">
        <f>IF($C59=-1,-1,VLOOKUP($C59,'HCAD Process'!$D$5:$CZ$504,VLOOKUP(AZ$4,'Table Name'!$C$2:$D$100,2,FALSE),FALSE))</f>
        <v>0</v>
      </c>
      <c r="BA59" t="str">
        <f>IF($C59=-1,-1,VLOOKUP($C59,'HCAD Process'!$D$5:$CZ$504,VLOOKUP(BA$4,'Table Name'!$C$2:$D$100,2,FALSE),FALSE))</f>
        <v>13</v>
      </c>
      <c r="BB59" t="str">
        <f>IF($C59=-1,-1,VLOOKUP($C59,'HCAD Process'!$D$5:$CZ$504,VLOOKUP(BB$4,'Table Name'!$C$2:$D$100,2,FALSE),FALSE))</f>
        <v>TR 4C</v>
      </c>
      <c r="BC59" t="str">
        <f>IF($C59=-1,-1,VLOOKUP($C59,'HCAD Process'!$D$5:$CZ$504,VLOOKUP(BC$4,'Table Name'!$C$2:$D$100,2,FALSE),FALSE))</f>
        <v>ABST 80 J WHEATON</v>
      </c>
      <c r="BD59" t="str">
        <f>IF($C59=-1,-1,VLOOKUP($C59,'HCAD Process'!$D$5:$CZ$504,VLOOKUP(BD$4,'Table Name'!$C$2:$D$100,2,FALSE),FALSE))</f>
        <v>4013</v>
      </c>
      <c r="BE59" t="str">
        <f>IF($C59=-1,-1,VLOOKUP($C59,'HCAD Process'!$D$5:$CZ$504,VLOOKUP(BE$4,'Table Name'!$C$2:$D$100,2,FALSE),FALSE))</f>
        <v>Westheimer Dairy Ashford</v>
      </c>
      <c r="BF59" t="str">
        <f>IF($C59=-1,-1,VLOOKUP($C59,'HCAD Process'!$D$5:$CZ$504,VLOOKUP(BF$4,'Table Name'!$C$2:$D$100,2,FALSE),FALSE))</f>
        <v>103</v>
      </c>
      <c r="BG59" t="str">
        <f>IF($C59=-1,-1,VLOOKUP($C59,'HCAD Process'!$D$5:$CZ$504,VLOOKUP(BG$4,'Table Name'!$C$2:$D$100,2,FALSE),FALSE))</f>
        <v>1A Ashford/Briar Hills Areas</v>
      </c>
      <c r="BH59" t="str">
        <f>IF($C59=-1,-1,VLOOKUP($C59,'HCAD Process'!$D$5:$CZ$504,VLOOKUP(BH$4,'Table Name'!$C$2:$D$100,2,FALSE),FALSE))</f>
        <v>5911.00</v>
      </c>
      <c r="BI59" t="str">
        <f>IF($C59=-1,-1,VLOOKUP($C59,'HCAD Process'!$D$5:$CZ$504,VLOOKUP(BI$4,'Table Name'!$C$2:$D$100,2,FALSE),FALSE))</f>
        <v>0</v>
      </c>
      <c r="BJ59" t="str">
        <f>IF($C59=-1,-1,VLOOKUP($C59,'HCAD Process'!$D$5:$CZ$504,VLOOKUP(BJ$4,'Table Name'!$C$2:$D$100,2,FALSE),FALSE))</f>
        <v>01</v>
      </c>
      <c r="BK59" t="str">
        <f>IF($C59=-1,-1,VLOOKUP($C59,'HCAD Process'!$D$5:$CZ$504,VLOOKUP(BK$4,'Table Name'!$C$2:$D$100,2,FALSE),FALSE))</f>
        <v>4756A</v>
      </c>
      <c r="BL59" t="str">
        <f>IF($C59=-1,-1,VLOOKUP($C59,'HCAD Process'!$D$5:$CZ$504,VLOOKUP(BL$4,'Table Name'!$C$2:$D$100,2,FALSE),FALSE))</f>
        <v>488N</v>
      </c>
      <c r="BM59" t="str">
        <f>IF($C59=-1,-1,VLOOKUP($C59,'HCAD Process'!$D$5:$CZ$504,VLOOKUP(BM$4,'Table Name'!$C$2:$D$100,2,FALSE),FALSE))</f>
        <v>001 040 041 042 043 044 048 061</v>
      </c>
      <c r="BN59" t="str">
        <f>IF($C59=-1,-1,VLOOKUP($C59,'HCAD Process'!$D$5:$CZ$504,VLOOKUP(BN$4,'Table Name'!$C$2:$D$100,2,FALSE),FALSE))</f>
        <v>Real, Industrial</v>
      </c>
      <c r="BO59" t="str">
        <f>IF($C59=-1,-1,VLOOKUP($C59,'HCAD Process'!$D$5:$CZ$504,VLOOKUP(BO$4,'Table Name'!$C$2:$D$100,2,FALSE),FALSE))</f>
        <v>F2</v>
      </c>
      <c r="BP59" t="str">
        <f>IF($C59=-1,-1,VLOOKUP($C59,'HCAD Process'!$D$5:$CZ$504,VLOOKUP(BP$4,'Table Name'!$C$2:$D$100,2,FALSE),FALSE))</f>
        <v>Real, Industrial</v>
      </c>
      <c r="BQ59" t="str">
        <f>IF($C59=-1,-1,VLOOKUP($C59,'HCAD Process'!$D$5:$CZ$504,VLOOKUP(BQ$4,'Table Name'!$C$2:$D$100,2,FALSE),FALSE))</f>
        <v>Industrial Misc.</v>
      </c>
      <c r="BR59" t="str">
        <f>IF($C59=-1,-1,VLOOKUP($C59,'HCAD Process'!$D$5:$CZ$504,VLOOKUP(BR$4,'Table Name'!$C$2:$D$100,2,FALSE),FALSE))</f>
        <v>Office Building</v>
      </c>
      <c r="BS59" t="str">
        <f>IF($C59=-1,-1,VLOOKUP($C59,'HCAD Process'!$D$5:$CZ$504,VLOOKUP(BS$4,'Table Name'!$C$2:$D$100,2,FALSE),FALSE))</f>
        <v>8000</v>
      </c>
      <c r="BT59" t="str">
        <f>IF($C59=-1,-1,VLOOKUP($C59,'HCAD Process'!$D$5:$CZ$504,VLOOKUP(BT$4,'Table Name'!$C$2:$D$100,2,FALSE),FALSE))</f>
        <v>Land Neighborhood General Assignment</v>
      </c>
      <c r="BU59">
        <f>IF($C59=-1,-1,VLOOKUP($C59,'HCAD Process'!$D$5:$CZ$504,VLOOKUP(BU$4,'Table Name'!$C$2:$D$100,2,FALSE),FALSE))</f>
        <v>214375</v>
      </c>
      <c r="BV59" t="str">
        <f>IF($C59=-1,-1,VLOOKUP($C59,'HCAD Process'!$D$5:$CZ$504,VLOOKUP(BV$4,'Table Name'!$C$2:$D$100,2,FALSE),FALSE))</f>
        <v>SF</v>
      </c>
      <c r="BW59" t="str">
        <f>IF($C59=-1,-1,VLOOKUP($C59,'HCAD Process'!$D$5:$CZ$504,VLOOKUP(BW$4,'Table Name'!$C$2:$D$100,2,FALSE),FALSE))</f>
        <v>1.0000</v>
      </c>
      <c r="BX59" t="str">
        <f>IF($C59=-1,-1,VLOOKUP($C59,'HCAD Process'!$D$5:$CZ$504,VLOOKUP(BX$4,'Table Name'!$C$2:$D$100,2,FALSE),FALSE))</f>
        <v>1.0000</v>
      </c>
      <c r="BY59" t="str">
        <f>IF($C59=-1,-1,VLOOKUP($C59,'HCAD Process'!$D$5:$CZ$504,VLOOKUP(BY$4,'Table Name'!$C$2:$D$100,2,FALSE),FALSE))</f>
        <v>.6500</v>
      </c>
      <c r="BZ59" t="str">
        <f>IF($C59=-1,-1,VLOOKUP($C59,'HCAD Process'!$D$5:$CZ$504,VLOOKUP(BZ$4,'Table Name'!$C$2:$D$100,2,FALSE),FALSE))</f>
        <v>.6500</v>
      </c>
      <c r="CA59">
        <f>IF($C59=-1,-1,VLOOKUP($C59,'HCAD Process'!$D$5:$CZ$504,VLOOKUP(CA$4,'Table Name'!$C$2:$D$100,2,FALSE),FALSE))</f>
        <v>8</v>
      </c>
      <c r="CB59">
        <f>IF($C59=-1,-1,VLOOKUP($C59,'HCAD Process'!$D$5:$CZ$504,VLOOKUP(CB$4,'Table Name'!$C$2:$D$100,2,FALSE),FALSE))</f>
        <v>5</v>
      </c>
      <c r="CC59">
        <f>IF($C59=-1,-1,VLOOKUP($C59,'HCAD Process'!$D$5:$CZ$504,VLOOKUP(CC$4,'Table Name'!$C$2:$D$100,2,FALSE),FALSE))</f>
        <v>1114750</v>
      </c>
      <c r="CD59">
        <f>IF($C59=-1,-1,VLOOKUP($C59,'HCAD Process'!$D$5:$CZ$504,VLOOKUP(CD$4,'Table Name'!$C$2:$D$100,2,FALSE),FALSE))</f>
        <v>-1</v>
      </c>
      <c r="CE59" t="str">
        <f>IF($C59=-1,-1,VLOOKUP($C59,'HCAD Process'!$D$5:$CZ$504,VLOOKUP(CE$4,'Table Name'!$C$2:$D$100,2,FALSE),FALSE))</f>
        <v>04103600000421</v>
      </c>
    </row>
    <row r="60" spans="2:83" x14ac:dyDescent="0.25">
      <c r="B60">
        <f t="shared" si="0"/>
        <v>56</v>
      </c>
      <c r="C60" t="str">
        <f t="array" ref="C60">IF(ISERROR(INDEX('HCAD Process'!CF$5:CF$504,MATCH(0,COUNTIF(C$4:C59,'HCAD Process'!CF$5:CF$504)+('HCAD Process'!CF$5:CF$504=-1),0))),-1,INDEX('HCAD Process'!CF$5:CF$504,MATCH(0,COUNTIF(C$4:C59,'HCAD Process'!CF$5:CF$504)+('HCAD Process'!CF$5:CF$504=-1),0)))</f>
        <v>04103600000422</v>
      </c>
      <c r="D60" t="str">
        <f>IF($C60=-1,-1,VLOOKUP($C60,'HCAD Process'!$D$5:$CZ$504,VLOOKUP(D$4,'Table Name'!$C$2:$D$100,2,FALSE),FALSE))</f>
        <v>0410360000042</v>
      </c>
      <c r="E60" t="str">
        <f>IF($C60=-1,-1,VLOOKUP($C60,'HCAD Process'!$D$5:$CZ$504,VLOOKUP(E$4,'Table Name'!$C$2:$D$100,2,FALSE),FALSE))</f>
        <v>09/15/2006</v>
      </c>
      <c r="F60" t="str">
        <f>IF($C60=-1,-1,VLOOKUP($C60,'HCAD Process'!$D$5:$CZ$504,VLOOKUP(F$4,'Table Name'!$C$2:$D$100,2,FALSE),FALSE))</f>
        <v>2135 SIX INVESTMENTS LTD</v>
      </c>
      <c r="G60" t="str">
        <f>IF($C60=-1,-1,VLOOKUP($C60,'HCAD Process'!$D$5:$CZ$504,VLOOKUP(G$4,'Table Name'!$C$2:$D$100,2,FALSE),FALSE))</f>
        <v>TENANT- TX HEALTH &amp; HUMAN SERVICES</v>
      </c>
      <c r="H60" t="str">
        <f>IF($C60=-1,-1,VLOOKUP($C60,'HCAD Process'!$D$5:$CZ$504,VLOOKUP(H$4,'Table Name'!$C$2:$D$100,2,FALSE),FALSE))</f>
        <v>Avi</v>
      </c>
      <c r="I60" t="str">
        <f>IF($C60=-1,-1,VLOOKUP($C60,'HCAD Process'!$D$5:$CZ$504,VLOOKUP(I$4,'Table Name'!$C$2:$D$100,2,FALSE),FALSE))</f>
        <v>2133 HIGHWAY 6 S</v>
      </c>
      <c r="J60" t="str">
        <f>IF($C60=-1,-1,VLOOKUP($C60,'HCAD Process'!$D$5:$CZ$504,VLOOKUP(J$4,'Table Name'!$C$2:$D$100,2,FALSE),FALSE))</f>
        <v>HOUSTON</v>
      </c>
      <c r="K60" t="str">
        <f>IF($C60=-1,-1,VLOOKUP($C60,'HCAD Process'!$D$5:$CZ$504,VLOOKUP(K$4,'Table Name'!$C$2:$D$100,2,FALSE),FALSE))</f>
        <v>77077</v>
      </c>
      <c r="L60">
        <f>IF($C60=-1,-1,VLOOKUP($C60,'HCAD Process'!$D$5:$CZ$504,VLOOKUP(L$4,'Table Name'!$C$2:$D$100,2,FALSE),FALSE))</f>
        <v>6150000</v>
      </c>
      <c r="M60">
        <f>IF($C60=-1,-1,VLOOKUP($C60,'HCAD Process'!$D$5:$CZ$504,VLOOKUP(M$4,'Table Name'!$C$2:$D$100,2,FALSE),FALSE))</f>
        <v>6245850</v>
      </c>
      <c r="N60">
        <f>IF($C60=-1,-1,VLOOKUP($C60,'HCAD Process'!$D$5:$CZ$504,VLOOKUP(N$4,'Table Name'!$C$2:$D$100,2,FALSE),FALSE))</f>
        <v>6000000</v>
      </c>
      <c r="O60">
        <f>IF($C60=-1,-1,VLOOKUP($C60,'HCAD Process'!$D$5:$CZ$504,VLOOKUP(O$4,'Table Name'!$C$2:$D$100,2,FALSE),FALSE))</f>
        <v>0</v>
      </c>
      <c r="P60" t="e">
        <f>IF($C60=-1,-1,VLOOKUP($C60,'HCAD Process'!$D$5:$CZ$504,VLOOKUP(P$4,'Table Name'!$C$2:$D$100,2,FALSE),FALSE))</f>
        <v>#REF!</v>
      </c>
      <c r="Q60" t="str">
        <f>IF($C60=-1,-1,VLOOKUP($C60,'HCAD Process'!$D$5:$CZ$504,VLOOKUP(Q$4,'Table Name'!$C$2:$D$100,2,FALSE),FALSE))</f>
        <v>COMMERCIAL</v>
      </c>
      <c r="R60" t="str">
        <f>IF($C60=-1,-1,VLOOKUP($C60,'HCAD Process'!$D$5:$CZ$504,VLOOKUP(R$4,'Table Name'!$C$2:$D$100,2,FALSE),FALSE))</f>
        <v>2</v>
      </c>
      <c r="S60" t="str">
        <f>IF($C60=-1,-1,VLOOKUP($C60,'HCAD Process'!$D$5:$CZ$504,VLOOKUP(S$4,'Table Name'!$C$2:$D$100,2,FALSE),FALSE))</f>
        <v>4961</v>
      </c>
      <c r="T60" t="str">
        <f>IF($C60=-1,-1,VLOOKUP($C60,'HCAD Process'!$D$5:$CZ$504,VLOOKUP(T$4,'Table Name'!$C$2:$D$100,2,FALSE),FALSE))</f>
        <v>9406</v>
      </c>
      <c r="U60" t="str">
        <f>IF($C60=-1,-1,VLOOKUP($C60,'HCAD Process'!$D$5:$CZ$504,VLOOKUP(U$4,'Table Name'!$C$2:$D$100,2,FALSE),FALSE))</f>
        <v>S</v>
      </c>
      <c r="V60" t="str">
        <f>IF($C60=-1,-1,VLOOKUP($C60,'HCAD Process'!$D$5:$CZ$504,VLOOKUP(V$4,'Table Name'!$C$2:$D$100,2,FALSE),FALSE))</f>
        <v>Open Steel Skeleton</v>
      </c>
      <c r="W60">
        <f>IF($C60=-1,-1,VLOOKUP($C60,'HCAD Process'!$D$5:$CZ$504,VLOOKUP(W$4,'Table Name'!$C$2:$D$100,2,FALSE),FALSE))</f>
        <v>59592</v>
      </c>
      <c r="X60">
        <f>IF($C60=-1,-1,VLOOKUP($C60,'HCAD Process'!$D$5:$CZ$504,VLOOKUP(X$4,'Table Name'!$C$2:$D$100,2,FALSE),FALSE))</f>
        <v>0</v>
      </c>
      <c r="Y60">
        <f>IF($C60=-1,-1,VLOOKUP($C60,'HCAD Process'!$D$5:$CZ$504,VLOOKUP(Y$4,'Table Name'!$C$2:$D$100,2,FALSE),FALSE))</f>
        <v>112437</v>
      </c>
      <c r="Z60">
        <f>IF($C60=-1,-1,VLOOKUP($C60,'HCAD Process'!$D$5:$CZ$504,VLOOKUP(Z$4,'Table Name'!$C$2:$D$100,2,FALSE),FALSE))</f>
        <v>0</v>
      </c>
      <c r="AA60" t="str">
        <f>IF($C60=-1,-1,VLOOKUP($C60,'HCAD Process'!$D$5:$CZ$504,VLOOKUP(AA$4,'Table Name'!$C$2:$D$100,2,FALSE),FALSE))</f>
        <v>.470000</v>
      </c>
      <c r="AB60" t="str">
        <f>IF($C60=-1,-1,VLOOKUP($C60,'HCAD Process'!$D$5:$CZ$504,VLOOKUP(AB$4,'Table Name'!$C$2:$D$100,2,FALSE),FALSE))</f>
        <v>C</v>
      </c>
      <c r="AC60" t="str">
        <f>IF($C60=-1,-1,VLOOKUP($C60,'HCAD Process'!$D$5:$CZ$504,VLOOKUP(AC$4,'Table Name'!$C$2:$D$100,2,FALSE),FALSE))</f>
        <v>Average</v>
      </c>
      <c r="AD60" t="str">
        <f>IF($C60=-1,-1,VLOOKUP($C60,'HCAD Process'!$D$5:$CZ$504,VLOOKUP(AD$4,'Table Name'!$C$2:$D$100,2,FALSE),FALSE))</f>
        <v>1979</v>
      </c>
      <c r="AE60" t="str">
        <f>IF($C60=-1,-1,VLOOKUP($C60,'HCAD Process'!$D$5:$CZ$504,VLOOKUP(AE$4,'Table Name'!$C$2:$D$100,2,FALSE),FALSE))</f>
        <v>1979</v>
      </c>
      <c r="AF60" t="str">
        <f>IF($C60=-1,-1,VLOOKUP($C60,'HCAD Process'!$D$5:$CZ$504,VLOOKUP(AF$4,'Table Name'!$C$2:$D$100,2,FALSE),FALSE))</f>
        <v>0</v>
      </c>
      <c r="AG60">
        <f>IF($C60=-1,-1,VLOOKUP($C60,'HCAD Process'!$D$5:$CZ$504,VLOOKUP(AG$4,'Table Name'!$C$2:$D$100,2,FALSE),FALSE))</f>
        <v>0</v>
      </c>
      <c r="AH60">
        <f>IF($C60=-1,-1,VLOOKUP($C60,'HCAD Process'!$D$5:$CZ$504,VLOOKUP(AH$4,'Table Name'!$C$2:$D$100,2,FALSE),FALSE))</f>
        <v>0</v>
      </c>
      <c r="AI60" t="str">
        <f>IF($C60=-1,-1,VLOOKUP($C60,'HCAD Process'!$D$5:$CZ$504,VLOOKUP(AI$4,'Table Name'!$C$2:$D$100,2,FALSE),FALSE))</f>
        <v>12/30/1899</v>
      </c>
      <c r="AJ60" t="str">
        <f>IF($C60=-1,-1,VLOOKUP($C60,'HCAD Process'!$D$5:$CZ$504,VLOOKUP(AJ$4,'Table Name'!$C$2:$D$100,2,FALSE),FALSE))</f>
        <v>INDUCTION LAB (79)</v>
      </c>
      <c r="AK60">
        <f>IF($C60=-1,-1,VALUE(VLOOKUP($C60,'HCAD Process'!$D$5:$CZ$504,VLOOKUP(AK$4,'Table Name'!$C$2:$D$100,2,FALSE),FALSE)))</f>
        <v>2925</v>
      </c>
      <c r="AL60">
        <f>IF($C60=-1,-1,VLOOKUP($C60,'HCAD Process'!$D$5:$CZ$504,VLOOKUP(AL$4,'Table Name'!$C$2:$D$100,2,FALSE),FALSE))</f>
        <v>2925</v>
      </c>
      <c r="AM60">
        <f>IF($C60=-1,-1,VLOOKUP($C60,'HCAD Process'!$D$5:$CZ$504,VLOOKUP(AM$4,'Table Name'!$C$2:$D$100,2,FALSE),FALSE))</f>
        <v>0</v>
      </c>
      <c r="AN60">
        <f>IF($C60=-1,-1,VLOOKUP($C60,'HCAD Process'!$D$5:$CZ$504,VLOOKUP(AN$4,'Table Name'!$C$2:$D$100,2,FALSE),FALSE))</f>
        <v>0</v>
      </c>
      <c r="AO60">
        <f>IF($C60=-1,-1,VLOOKUP($C60,'HCAD Process'!$D$5:$CZ$504,VLOOKUP(AO$4,'Table Name'!$C$2:$D$100,2,FALSE),FALSE))</f>
        <v>0</v>
      </c>
      <c r="AP60">
        <f>IF($C60=-1,-1,VLOOKUP($C60,'HCAD Process'!$D$5:$CZ$504,VLOOKUP(AP$4,'Table Name'!$C$2:$D$100,2,FALSE),FALSE))</f>
        <v>2925</v>
      </c>
      <c r="AQ60">
        <f>IF($C60=-1,-1,VLOOKUP($C60,'HCAD Process'!$D$5:$CZ$504,VLOOKUP(AQ$4,'Table Name'!$C$2:$D$100,2,FALSE),FALSE))</f>
        <v>220</v>
      </c>
      <c r="AR60">
        <f>IF($C60=-1,-1,VLOOKUP($C60,'HCAD Process'!$D$5:$CZ$504,VLOOKUP(AR$4,'Table Name'!$C$2:$D$100,2,FALSE),FALSE))</f>
        <v>1</v>
      </c>
      <c r="AS60">
        <f>IF($C60=-1,-1,VLOOKUP($C60,'HCAD Process'!$D$5:$CZ$504,VLOOKUP(AS$4,'Table Name'!$C$2:$D$100,2,FALSE),FALSE))</f>
        <v>0</v>
      </c>
      <c r="AT60">
        <f>IF($C60=-1,-1,VLOOKUP($C60,'HCAD Process'!$D$5:$CZ$504,VLOOKUP(AT$4,'Table Name'!$C$2:$D$100,2,FALSE),FALSE))</f>
        <v>0</v>
      </c>
      <c r="AU60">
        <f>IF($C60=-1,-1,VLOOKUP($C60,'HCAD Process'!$D$5:$CZ$504,VLOOKUP(AU$4,'Table Name'!$C$2:$D$100,2,FALSE),FALSE))</f>
        <v>0</v>
      </c>
      <c r="AV60">
        <f>IF($C60=-1,-1,VLOOKUP($C60,'HCAD Process'!$D$5:$CZ$504,VLOOKUP(AV$4,'Table Name'!$C$2:$D$100,2,FALSE),FALSE))</f>
        <v>0</v>
      </c>
      <c r="AW60">
        <f>IF($C60=-1,-1,VLOOKUP($C60,'HCAD Process'!$D$5:$CZ$504,VLOOKUP(AW$4,'Table Name'!$C$2:$D$100,2,FALSE),FALSE))</f>
        <v>0</v>
      </c>
      <c r="AX60">
        <f>IF($C60=-1,-1,VLOOKUP($C60,'HCAD Process'!$D$5:$CZ$504,VLOOKUP(AX$4,'Table Name'!$C$2:$D$100,2,FALSE),FALSE))</f>
        <v>0</v>
      </c>
      <c r="AY60">
        <f>IF($C60=-1,-1,VLOOKUP($C60,'HCAD Process'!$D$5:$CZ$504,VLOOKUP(AY$4,'Table Name'!$C$2:$D$100,2,FALSE),FALSE))</f>
        <v>0</v>
      </c>
      <c r="AZ60">
        <f>IF($C60=-1,-1,VLOOKUP($C60,'HCAD Process'!$D$5:$CZ$504,VLOOKUP(AZ$4,'Table Name'!$C$2:$D$100,2,FALSE),FALSE))</f>
        <v>0</v>
      </c>
      <c r="BA60" t="str">
        <f>IF($C60=-1,-1,VLOOKUP($C60,'HCAD Process'!$D$5:$CZ$504,VLOOKUP(BA$4,'Table Name'!$C$2:$D$100,2,FALSE),FALSE))</f>
        <v>13</v>
      </c>
      <c r="BB60" t="str">
        <f>IF($C60=-1,-1,VLOOKUP($C60,'HCAD Process'!$D$5:$CZ$504,VLOOKUP(BB$4,'Table Name'!$C$2:$D$100,2,FALSE),FALSE))</f>
        <v>TR 4C</v>
      </c>
      <c r="BC60" t="str">
        <f>IF($C60=-1,-1,VLOOKUP($C60,'HCAD Process'!$D$5:$CZ$504,VLOOKUP(BC$4,'Table Name'!$C$2:$D$100,2,FALSE),FALSE))</f>
        <v>ABST 80 J WHEATON</v>
      </c>
      <c r="BD60" t="str">
        <f>IF($C60=-1,-1,VLOOKUP($C60,'HCAD Process'!$D$5:$CZ$504,VLOOKUP(BD$4,'Table Name'!$C$2:$D$100,2,FALSE),FALSE))</f>
        <v>4013</v>
      </c>
      <c r="BE60" t="str">
        <f>IF($C60=-1,-1,VLOOKUP($C60,'HCAD Process'!$D$5:$CZ$504,VLOOKUP(BE$4,'Table Name'!$C$2:$D$100,2,FALSE),FALSE))</f>
        <v>Westheimer Dairy Ashford</v>
      </c>
      <c r="BF60" t="str">
        <f>IF($C60=-1,-1,VLOOKUP($C60,'HCAD Process'!$D$5:$CZ$504,VLOOKUP(BF$4,'Table Name'!$C$2:$D$100,2,FALSE),FALSE))</f>
        <v>103</v>
      </c>
      <c r="BG60" t="str">
        <f>IF($C60=-1,-1,VLOOKUP($C60,'HCAD Process'!$D$5:$CZ$504,VLOOKUP(BG$4,'Table Name'!$C$2:$D$100,2,FALSE),FALSE))</f>
        <v>1A Ashford/Briar Hills Areas</v>
      </c>
      <c r="BH60" t="str">
        <f>IF($C60=-1,-1,VLOOKUP($C60,'HCAD Process'!$D$5:$CZ$504,VLOOKUP(BH$4,'Table Name'!$C$2:$D$100,2,FALSE),FALSE))</f>
        <v>5911.00</v>
      </c>
      <c r="BI60" t="str">
        <f>IF($C60=-1,-1,VLOOKUP($C60,'HCAD Process'!$D$5:$CZ$504,VLOOKUP(BI$4,'Table Name'!$C$2:$D$100,2,FALSE),FALSE))</f>
        <v>0</v>
      </c>
      <c r="BJ60" t="str">
        <f>IF($C60=-1,-1,VLOOKUP($C60,'HCAD Process'!$D$5:$CZ$504,VLOOKUP(BJ$4,'Table Name'!$C$2:$D$100,2,FALSE),FALSE))</f>
        <v>01</v>
      </c>
      <c r="BK60" t="str">
        <f>IF($C60=-1,-1,VLOOKUP($C60,'HCAD Process'!$D$5:$CZ$504,VLOOKUP(BK$4,'Table Name'!$C$2:$D$100,2,FALSE),FALSE))</f>
        <v>4756A</v>
      </c>
      <c r="BL60" t="str">
        <f>IF($C60=-1,-1,VLOOKUP($C60,'HCAD Process'!$D$5:$CZ$504,VLOOKUP(BL$4,'Table Name'!$C$2:$D$100,2,FALSE),FALSE))</f>
        <v>488N</v>
      </c>
      <c r="BM60" t="str">
        <f>IF($C60=-1,-1,VLOOKUP($C60,'HCAD Process'!$D$5:$CZ$504,VLOOKUP(BM$4,'Table Name'!$C$2:$D$100,2,FALSE),FALSE))</f>
        <v>001 040 041 042 043 044 048 061</v>
      </c>
      <c r="BN60" t="str">
        <f>IF($C60=-1,-1,VLOOKUP($C60,'HCAD Process'!$D$5:$CZ$504,VLOOKUP(BN$4,'Table Name'!$C$2:$D$100,2,FALSE),FALSE))</f>
        <v>Real, Industrial</v>
      </c>
      <c r="BO60" t="str">
        <f>IF($C60=-1,-1,VLOOKUP($C60,'HCAD Process'!$D$5:$CZ$504,VLOOKUP(BO$4,'Table Name'!$C$2:$D$100,2,FALSE),FALSE))</f>
        <v>F2</v>
      </c>
      <c r="BP60" t="str">
        <f>IF($C60=-1,-1,VLOOKUP($C60,'HCAD Process'!$D$5:$CZ$504,VLOOKUP(BP$4,'Table Name'!$C$2:$D$100,2,FALSE),FALSE))</f>
        <v>Real, Industrial</v>
      </c>
      <c r="BQ60" t="str">
        <f>IF($C60=-1,-1,VLOOKUP($C60,'HCAD Process'!$D$5:$CZ$504,VLOOKUP(BQ$4,'Table Name'!$C$2:$D$100,2,FALSE),FALSE))</f>
        <v>Industrial Misc.</v>
      </c>
      <c r="BR60" t="str">
        <f>IF($C60=-1,-1,VLOOKUP($C60,'HCAD Process'!$D$5:$CZ$504,VLOOKUP(BR$4,'Table Name'!$C$2:$D$100,2,FALSE),FALSE))</f>
        <v>Industrial Warehouse</v>
      </c>
      <c r="BS60" t="str">
        <f>IF($C60=-1,-1,VLOOKUP($C60,'HCAD Process'!$D$5:$CZ$504,VLOOKUP(BS$4,'Table Name'!$C$2:$D$100,2,FALSE),FALSE))</f>
        <v>8000</v>
      </c>
      <c r="BT60" t="str">
        <f>IF($C60=-1,-1,VLOOKUP($C60,'HCAD Process'!$D$5:$CZ$504,VLOOKUP(BT$4,'Table Name'!$C$2:$D$100,2,FALSE),FALSE))</f>
        <v>Land Neighborhood General Assignment</v>
      </c>
      <c r="BU60">
        <f>IF($C60=-1,-1,VLOOKUP($C60,'HCAD Process'!$D$5:$CZ$504,VLOOKUP(BU$4,'Table Name'!$C$2:$D$100,2,FALSE),FALSE))</f>
        <v>214375</v>
      </c>
      <c r="BV60" t="str">
        <f>IF($C60=-1,-1,VLOOKUP($C60,'HCAD Process'!$D$5:$CZ$504,VLOOKUP(BV$4,'Table Name'!$C$2:$D$100,2,FALSE),FALSE))</f>
        <v>SF</v>
      </c>
      <c r="BW60" t="str">
        <f>IF($C60=-1,-1,VLOOKUP($C60,'HCAD Process'!$D$5:$CZ$504,VLOOKUP(BW$4,'Table Name'!$C$2:$D$100,2,FALSE),FALSE))</f>
        <v>1.0000</v>
      </c>
      <c r="BX60" t="str">
        <f>IF($C60=-1,-1,VLOOKUP($C60,'HCAD Process'!$D$5:$CZ$504,VLOOKUP(BX$4,'Table Name'!$C$2:$D$100,2,FALSE),FALSE))</f>
        <v>1.0000</v>
      </c>
      <c r="BY60" t="str">
        <f>IF($C60=-1,-1,VLOOKUP($C60,'HCAD Process'!$D$5:$CZ$504,VLOOKUP(BY$4,'Table Name'!$C$2:$D$100,2,FALSE),FALSE))</f>
        <v>.6500</v>
      </c>
      <c r="BZ60" t="str">
        <f>IF($C60=-1,-1,VLOOKUP($C60,'HCAD Process'!$D$5:$CZ$504,VLOOKUP(BZ$4,'Table Name'!$C$2:$D$100,2,FALSE),FALSE))</f>
        <v>.6500</v>
      </c>
      <c r="CA60">
        <f>IF($C60=-1,-1,VLOOKUP($C60,'HCAD Process'!$D$5:$CZ$504,VLOOKUP(CA$4,'Table Name'!$C$2:$D$100,2,FALSE),FALSE))</f>
        <v>8</v>
      </c>
      <c r="CB60">
        <f>IF($C60=-1,-1,VLOOKUP($C60,'HCAD Process'!$D$5:$CZ$504,VLOOKUP(CB$4,'Table Name'!$C$2:$D$100,2,FALSE),FALSE))</f>
        <v>5</v>
      </c>
      <c r="CC60">
        <f>IF($C60=-1,-1,VLOOKUP($C60,'HCAD Process'!$D$5:$CZ$504,VLOOKUP(CC$4,'Table Name'!$C$2:$D$100,2,FALSE),FALSE))</f>
        <v>1114750</v>
      </c>
      <c r="CD60">
        <f>IF($C60=-1,-1,VLOOKUP($C60,'HCAD Process'!$D$5:$CZ$504,VLOOKUP(CD$4,'Table Name'!$C$2:$D$100,2,FALSE),FALSE))</f>
        <v>-1</v>
      </c>
      <c r="CE60" t="str">
        <f>IF($C60=-1,-1,VLOOKUP($C60,'HCAD Process'!$D$5:$CZ$504,VLOOKUP(CE$4,'Table Name'!$C$2:$D$100,2,FALSE),FALSE))</f>
        <v>04103600000422</v>
      </c>
    </row>
    <row r="61" spans="2:83" x14ac:dyDescent="0.25">
      <c r="B61">
        <f t="shared" si="0"/>
        <v>57</v>
      </c>
      <c r="C61" t="str">
        <f t="array" ref="C61">IF(ISERROR(INDEX('HCAD Process'!CF$5:CF$504,MATCH(0,COUNTIF(C$4:C60,'HCAD Process'!CF$5:CF$504)+('HCAD Process'!CF$5:CF$504=-1),0))),-1,INDEX('HCAD Process'!CF$5:CF$504,MATCH(0,COUNTIF(C$4:C60,'HCAD Process'!CF$5:CF$504)+('HCAD Process'!CF$5:CF$504=-1),0)))</f>
        <v>04103600000423</v>
      </c>
      <c r="D61" t="str">
        <f>IF($C61=-1,-1,VLOOKUP($C61,'HCAD Process'!$D$5:$CZ$504,VLOOKUP(D$4,'Table Name'!$C$2:$D$100,2,FALSE),FALSE))</f>
        <v>0410360000042</v>
      </c>
      <c r="E61" t="str">
        <f>IF($C61=-1,-1,VLOOKUP($C61,'HCAD Process'!$D$5:$CZ$504,VLOOKUP(E$4,'Table Name'!$C$2:$D$100,2,FALSE),FALSE))</f>
        <v>09/15/2006</v>
      </c>
      <c r="F61" t="str">
        <f>IF($C61=-1,-1,VLOOKUP($C61,'HCAD Process'!$D$5:$CZ$504,VLOOKUP(F$4,'Table Name'!$C$2:$D$100,2,FALSE),FALSE))</f>
        <v>2135 SIX INVESTMENTS LTD</v>
      </c>
      <c r="G61" t="str">
        <f>IF($C61=-1,-1,VLOOKUP($C61,'HCAD Process'!$D$5:$CZ$504,VLOOKUP(G$4,'Table Name'!$C$2:$D$100,2,FALSE),FALSE))</f>
        <v>TENANT- TX HEALTH &amp; HUMAN SERVICES</v>
      </c>
      <c r="H61" t="str">
        <f>IF($C61=-1,-1,VLOOKUP($C61,'HCAD Process'!$D$5:$CZ$504,VLOOKUP(H$4,'Table Name'!$C$2:$D$100,2,FALSE),FALSE))</f>
        <v>Avi</v>
      </c>
      <c r="I61" t="str">
        <f>IF($C61=-1,-1,VLOOKUP($C61,'HCAD Process'!$D$5:$CZ$504,VLOOKUP(I$4,'Table Name'!$C$2:$D$100,2,FALSE),FALSE))</f>
        <v>2133 HIGHWAY 6 S</v>
      </c>
      <c r="J61" t="str">
        <f>IF($C61=-1,-1,VLOOKUP($C61,'HCAD Process'!$D$5:$CZ$504,VLOOKUP(J$4,'Table Name'!$C$2:$D$100,2,FALSE),FALSE))</f>
        <v>HOUSTON</v>
      </c>
      <c r="K61" t="str">
        <f>IF($C61=-1,-1,VLOOKUP($C61,'HCAD Process'!$D$5:$CZ$504,VLOOKUP(K$4,'Table Name'!$C$2:$D$100,2,FALSE),FALSE))</f>
        <v>77077</v>
      </c>
      <c r="L61">
        <f>IF($C61=-1,-1,VLOOKUP($C61,'HCAD Process'!$D$5:$CZ$504,VLOOKUP(L$4,'Table Name'!$C$2:$D$100,2,FALSE),FALSE))</f>
        <v>6150000</v>
      </c>
      <c r="M61">
        <f>IF($C61=-1,-1,VLOOKUP($C61,'HCAD Process'!$D$5:$CZ$504,VLOOKUP(M$4,'Table Name'!$C$2:$D$100,2,FALSE),FALSE))</f>
        <v>6245850</v>
      </c>
      <c r="N61">
        <f>IF($C61=-1,-1,VLOOKUP($C61,'HCAD Process'!$D$5:$CZ$504,VLOOKUP(N$4,'Table Name'!$C$2:$D$100,2,FALSE),FALSE))</f>
        <v>6000000</v>
      </c>
      <c r="O61">
        <f>IF($C61=-1,-1,VLOOKUP($C61,'HCAD Process'!$D$5:$CZ$504,VLOOKUP(O$4,'Table Name'!$C$2:$D$100,2,FALSE),FALSE))</f>
        <v>0</v>
      </c>
      <c r="P61" t="e">
        <f>IF($C61=-1,-1,VLOOKUP($C61,'HCAD Process'!$D$5:$CZ$504,VLOOKUP(P$4,'Table Name'!$C$2:$D$100,2,FALSE),FALSE))</f>
        <v>#REF!</v>
      </c>
      <c r="Q61" t="str">
        <f>IF($C61=-1,-1,VLOOKUP($C61,'HCAD Process'!$D$5:$CZ$504,VLOOKUP(Q$4,'Table Name'!$C$2:$D$100,2,FALSE),FALSE))</f>
        <v>COMMERCIAL</v>
      </c>
      <c r="R61" t="str">
        <f>IF($C61=-1,-1,VLOOKUP($C61,'HCAD Process'!$D$5:$CZ$504,VLOOKUP(R$4,'Table Name'!$C$2:$D$100,2,FALSE),FALSE))</f>
        <v>3</v>
      </c>
      <c r="S61" t="str">
        <f>IF($C61=-1,-1,VLOOKUP($C61,'HCAD Process'!$D$5:$CZ$504,VLOOKUP(S$4,'Table Name'!$C$2:$D$100,2,FALSE),FALSE))</f>
        <v>4961</v>
      </c>
      <c r="T61" t="str">
        <f>IF($C61=-1,-1,VLOOKUP($C61,'HCAD Process'!$D$5:$CZ$504,VLOOKUP(T$4,'Table Name'!$C$2:$D$100,2,FALSE),FALSE))</f>
        <v>9406</v>
      </c>
      <c r="U61" t="str">
        <f>IF($C61=-1,-1,VLOOKUP($C61,'HCAD Process'!$D$5:$CZ$504,VLOOKUP(U$4,'Table Name'!$C$2:$D$100,2,FALSE),FALSE))</f>
        <v>S</v>
      </c>
      <c r="V61" t="str">
        <f>IF($C61=-1,-1,VLOOKUP($C61,'HCAD Process'!$D$5:$CZ$504,VLOOKUP(V$4,'Table Name'!$C$2:$D$100,2,FALSE),FALSE))</f>
        <v>Open Steel Skeleton</v>
      </c>
      <c r="W61">
        <f>IF($C61=-1,-1,VLOOKUP($C61,'HCAD Process'!$D$5:$CZ$504,VLOOKUP(W$4,'Table Name'!$C$2:$D$100,2,FALSE),FALSE))</f>
        <v>64089</v>
      </c>
      <c r="X61">
        <f>IF($C61=-1,-1,VLOOKUP($C61,'HCAD Process'!$D$5:$CZ$504,VLOOKUP(X$4,'Table Name'!$C$2:$D$100,2,FALSE),FALSE))</f>
        <v>0</v>
      </c>
      <c r="Y61">
        <f>IF($C61=-1,-1,VLOOKUP($C61,'HCAD Process'!$D$5:$CZ$504,VLOOKUP(Y$4,'Table Name'!$C$2:$D$100,2,FALSE),FALSE))</f>
        <v>112437</v>
      </c>
      <c r="Z61">
        <f>IF($C61=-1,-1,VLOOKUP($C61,'HCAD Process'!$D$5:$CZ$504,VLOOKUP(Z$4,'Table Name'!$C$2:$D$100,2,FALSE),FALSE))</f>
        <v>0</v>
      </c>
      <c r="AA61" t="str">
        <f>IF($C61=-1,-1,VLOOKUP($C61,'HCAD Process'!$D$5:$CZ$504,VLOOKUP(AA$4,'Table Name'!$C$2:$D$100,2,FALSE),FALSE))</f>
        <v>.430000</v>
      </c>
      <c r="AB61" t="str">
        <f>IF($C61=-1,-1,VLOOKUP($C61,'HCAD Process'!$D$5:$CZ$504,VLOOKUP(AB$4,'Table Name'!$C$2:$D$100,2,FALSE),FALSE))</f>
        <v>C</v>
      </c>
      <c r="AC61" t="str">
        <f>IF($C61=-1,-1,VLOOKUP($C61,'HCAD Process'!$D$5:$CZ$504,VLOOKUP(AC$4,'Table Name'!$C$2:$D$100,2,FALSE),FALSE))</f>
        <v>Average</v>
      </c>
      <c r="AD61" t="str">
        <f>IF($C61=-1,-1,VLOOKUP($C61,'HCAD Process'!$D$5:$CZ$504,VLOOKUP(AD$4,'Table Name'!$C$2:$D$100,2,FALSE),FALSE))</f>
        <v>1985</v>
      </c>
      <c r="AE61" t="str">
        <f>IF($C61=-1,-1,VLOOKUP($C61,'HCAD Process'!$D$5:$CZ$504,VLOOKUP(AE$4,'Table Name'!$C$2:$D$100,2,FALSE),FALSE))</f>
        <v>1985</v>
      </c>
      <c r="AF61" t="str">
        <f>IF($C61=-1,-1,VLOOKUP($C61,'HCAD Process'!$D$5:$CZ$504,VLOOKUP(AF$4,'Table Name'!$C$2:$D$100,2,FALSE),FALSE))</f>
        <v>0</v>
      </c>
      <c r="AG61">
        <f>IF($C61=-1,-1,VLOOKUP($C61,'HCAD Process'!$D$5:$CZ$504,VLOOKUP(AG$4,'Table Name'!$C$2:$D$100,2,FALSE),FALSE))</f>
        <v>0</v>
      </c>
      <c r="AH61">
        <f>IF($C61=-1,-1,VLOOKUP($C61,'HCAD Process'!$D$5:$CZ$504,VLOOKUP(AH$4,'Table Name'!$C$2:$D$100,2,FALSE),FALSE))</f>
        <v>0</v>
      </c>
      <c r="AI61" t="str">
        <f>IF($C61=-1,-1,VLOOKUP($C61,'HCAD Process'!$D$5:$CZ$504,VLOOKUP(AI$4,'Table Name'!$C$2:$D$100,2,FALSE),FALSE))</f>
        <v>12/30/1899</v>
      </c>
      <c r="AJ61" t="str">
        <f>IF($C61=-1,-1,VLOOKUP($C61,'HCAD Process'!$D$5:$CZ$504,VLOOKUP(AJ$4,'Table Name'!$C$2:$D$100,2,FALSE),FALSE))</f>
        <v>INDUCTION LAB (85)</v>
      </c>
      <c r="AK61">
        <f>IF($C61=-1,-1,VALUE(VLOOKUP($C61,'HCAD Process'!$D$5:$CZ$504,VLOOKUP(AK$4,'Table Name'!$C$2:$D$100,2,FALSE),FALSE)))</f>
        <v>2925</v>
      </c>
      <c r="AL61">
        <f>IF($C61=-1,-1,VLOOKUP($C61,'HCAD Process'!$D$5:$CZ$504,VLOOKUP(AL$4,'Table Name'!$C$2:$D$100,2,FALSE),FALSE))</f>
        <v>2925</v>
      </c>
      <c r="AM61">
        <f>IF($C61=-1,-1,VLOOKUP($C61,'HCAD Process'!$D$5:$CZ$504,VLOOKUP(AM$4,'Table Name'!$C$2:$D$100,2,FALSE),FALSE))</f>
        <v>0</v>
      </c>
      <c r="AN61">
        <f>IF($C61=-1,-1,VLOOKUP($C61,'HCAD Process'!$D$5:$CZ$504,VLOOKUP(AN$4,'Table Name'!$C$2:$D$100,2,FALSE),FALSE))</f>
        <v>0</v>
      </c>
      <c r="AO61">
        <f>IF($C61=-1,-1,VLOOKUP($C61,'HCAD Process'!$D$5:$CZ$504,VLOOKUP(AO$4,'Table Name'!$C$2:$D$100,2,FALSE),FALSE))</f>
        <v>0</v>
      </c>
      <c r="AP61">
        <f>IF($C61=-1,-1,VLOOKUP($C61,'HCAD Process'!$D$5:$CZ$504,VLOOKUP(AP$4,'Table Name'!$C$2:$D$100,2,FALSE),FALSE))</f>
        <v>2925</v>
      </c>
      <c r="AQ61">
        <f>IF($C61=-1,-1,VLOOKUP($C61,'HCAD Process'!$D$5:$CZ$504,VLOOKUP(AQ$4,'Table Name'!$C$2:$D$100,2,FALSE),FALSE))</f>
        <v>220</v>
      </c>
      <c r="AR61">
        <f>IF($C61=-1,-1,VLOOKUP($C61,'HCAD Process'!$D$5:$CZ$504,VLOOKUP(AR$4,'Table Name'!$C$2:$D$100,2,FALSE),FALSE))</f>
        <v>1</v>
      </c>
      <c r="AS61">
        <f>IF($C61=-1,-1,VLOOKUP($C61,'HCAD Process'!$D$5:$CZ$504,VLOOKUP(AS$4,'Table Name'!$C$2:$D$100,2,FALSE),FALSE))</f>
        <v>0</v>
      </c>
      <c r="AT61">
        <f>IF($C61=-1,-1,VLOOKUP($C61,'HCAD Process'!$D$5:$CZ$504,VLOOKUP(AT$4,'Table Name'!$C$2:$D$100,2,FALSE),FALSE))</f>
        <v>0</v>
      </c>
      <c r="AU61">
        <f>IF($C61=-1,-1,VLOOKUP($C61,'HCAD Process'!$D$5:$CZ$504,VLOOKUP(AU$4,'Table Name'!$C$2:$D$100,2,FALSE),FALSE))</f>
        <v>0</v>
      </c>
      <c r="AV61">
        <f>IF($C61=-1,-1,VLOOKUP($C61,'HCAD Process'!$D$5:$CZ$504,VLOOKUP(AV$4,'Table Name'!$C$2:$D$100,2,FALSE),FALSE))</f>
        <v>0</v>
      </c>
      <c r="AW61">
        <f>IF($C61=-1,-1,VLOOKUP($C61,'HCAD Process'!$D$5:$CZ$504,VLOOKUP(AW$4,'Table Name'!$C$2:$D$100,2,FALSE),FALSE))</f>
        <v>0</v>
      </c>
      <c r="AX61">
        <f>IF($C61=-1,-1,VLOOKUP($C61,'HCAD Process'!$D$5:$CZ$504,VLOOKUP(AX$4,'Table Name'!$C$2:$D$100,2,FALSE),FALSE))</f>
        <v>0</v>
      </c>
      <c r="AY61">
        <f>IF($C61=-1,-1,VLOOKUP($C61,'HCAD Process'!$D$5:$CZ$504,VLOOKUP(AY$4,'Table Name'!$C$2:$D$100,2,FALSE),FALSE))</f>
        <v>0</v>
      </c>
      <c r="AZ61">
        <f>IF($C61=-1,-1,VLOOKUP($C61,'HCAD Process'!$D$5:$CZ$504,VLOOKUP(AZ$4,'Table Name'!$C$2:$D$100,2,FALSE),FALSE))</f>
        <v>0</v>
      </c>
      <c r="BA61" t="str">
        <f>IF($C61=-1,-1,VLOOKUP($C61,'HCAD Process'!$D$5:$CZ$504,VLOOKUP(BA$4,'Table Name'!$C$2:$D$100,2,FALSE),FALSE))</f>
        <v>13</v>
      </c>
      <c r="BB61" t="str">
        <f>IF($C61=-1,-1,VLOOKUP($C61,'HCAD Process'!$D$5:$CZ$504,VLOOKUP(BB$4,'Table Name'!$C$2:$D$100,2,FALSE),FALSE))</f>
        <v>TR 4C</v>
      </c>
      <c r="BC61" t="str">
        <f>IF($C61=-1,-1,VLOOKUP($C61,'HCAD Process'!$D$5:$CZ$504,VLOOKUP(BC$4,'Table Name'!$C$2:$D$100,2,FALSE),FALSE))</f>
        <v>ABST 80 J WHEATON</v>
      </c>
      <c r="BD61" t="str">
        <f>IF($C61=-1,-1,VLOOKUP($C61,'HCAD Process'!$D$5:$CZ$504,VLOOKUP(BD$4,'Table Name'!$C$2:$D$100,2,FALSE),FALSE))</f>
        <v>4013</v>
      </c>
      <c r="BE61" t="str">
        <f>IF($C61=-1,-1,VLOOKUP($C61,'HCAD Process'!$D$5:$CZ$504,VLOOKUP(BE$4,'Table Name'!$C$2:$D$100,2,FALSE),FALSE))</f>
        <v>Westheimer Dairy Ashford</v>
      </c>
      <c r="BF61" t="str">
        <f>IF($C61=-1,-1,VLOOKUP($C61,'HCAD Process'!$D$5:$CZ$504,VLOOKUP(BF$4,'Table Name'!$C$2:$D$100,2,FALSE),FALSE))</f>
        <v>103</v>
      </c>
      <c r="BG61" t="str">
        <f>IF($C61=-1,-1,VLOOKUP($C61,'HCAD Process'!$D$5:$CZ$504,VLOOKUP(BG$4,'Table Name'!$C$2:$D$100,2,FALSE),FALSE))</f>
        <v>1A Ashford/Briar Hills Areas</v>
      </c>
      <c r="BH61" t="str">
        <f>IF($C61=-1,-1,VLOOKUP($C61,'HCAD Process'!$D$5:$CZ$504,VLOOKUP(BH$4,'Table Name'!$C$2:$D$100,2,FALSE),FALSE))</f>
        <v>5911.00</v>
      </c>
      <c r="BI61" t="str">
        <f>IF($C61=-1,-1,VLOOKUP($C61,'HCAD Process'!$D$5:$CZ$504,VLOOKUP(BI$4,'Table Name'!$C$2:$D$100,2,FALSE),FALSE))</f>
        <v>0</v>
      </c>
      <c r="BJ61" t="str">
        <f>IF($C61=-1,-1,VLOOKUP($C61,'HCAD Process'!$D$5:$CZ$504,VLOOKUP(BJ$4,'Table Name'!$C$2:$D$100,2,FALSE),FALSE))</f>
        <v>01</v>
      </c>
      <c r="BK61" t="str">
        <f>IF($C61=-1,-1,VLOOKUP($C61,'HCAD Process'!$D$5:$CZ$504,VLOOKUP(BK$4,'Table Name'!$C$2:$D$100,2,FALSE),FALSE))</f>
        <v>4756A</v>
      </c>
      <c r="BL61" t="str">
        <f>IF($C61=-1,-1,VLOOKUP($C61,'HCAD Process'!$D$5:$CZ$504,VLOOKUP(BL$4,'Table Name'!$C$2:$D$100,2,FALSE),FALSE))</f>
        <v>488N</v>
      </c>
      <c r="BM61" t="str">
        <f>IF($C61=-1,-1,VLOOKUP($C61,'HCAD Process'!$D$5:$CZ$504,VLOOKUP(BM$4,'Table Name'!$C$2:$D$100,2,FALSE),FALSE))</f>
        <v>001 040 041 042 043 044 048 061</v>
      </c>
      <c r="BN61" t="str">
        <f>IF($C61=-1,-1,VLOOKUP($C61,'HCAD Process'!$D$5:$CZ$504,VLOOKUP(BN$4,'Table Name'!$C$2:$D$100,2,FALSE),FALSE))</f>
        <v>Real, Industrial</v>
      </c>
      <c r="BO61" t="str">
        <f>IF($C61=-1,-1,VLOOKUP($C61,'HCAD Process'!$D$5:$CZ$504,VLOOKUP(BO$4,'Table Name'!$C$2:$D$100,2,FALSE),FALSE))</f>
        <v>F2</v>
      </c>
      <c r="BP61" t="str">
        <f>IF($C61=-1,-1,VLOOKUP($C61,'HCAD Process'!$D$5:$CZ$504,VLOOKUP(BP$4,'Table Name'!$C$2:$D$100,2,FALSE),FALSE))</f>
        <v>Real, Industrial</v>
      </c>
      <c r="BQ61" t="str">
        <f>IF($C61=-1,-1,VLOOKUP($C61,'HCAD Process'!$D$5:$CZ$504,VLOOKUP(BQ$4,'Table Name'!$C$2:$D$100,2,FALSE),FALSE))</f>
        <v>Industrial Misc.</v>
      </c>
      <c r="BR61" t="str">
        <f>IF($C61=-1,-1,VLOOKUP($C61,'HCAD Process'!$D$5:$CZ$504,VLOOKUP(BR$4,'Table Name'!$C$2:$D$100,2,FALSE),FALSE))</f>
        <v>Industrial Warehouse</v>
      </c>
      <c r="BS61" t="str">
        <f>IF($C61=-1,-1,VLOOKUP($C61,'HCAD Process'!$D$5:$CZ$504,VLOOKUP(BS$4,'Table Name'!$C$2:$D$100,2,FALSE),FALSE))</f>
        <v>8000</v>
      </c>
      <c r="BT61" t="str">
        <f>IF($C61=-1,-1,VLOOKUP($C61,'HCAD Process'!$D$5:$CZ$504,VLOOKUP(BT$4,'Table Name'!$C$2:$D$100,2,FALSE),FALSE))</f>
        <v>Land Neighborhood General Assignment</v>
      </c>
      <c r="BU61">
        <f>IF($C61=-1,-1,VLOOKUP($C61,'HCAD Process'!$D$5:$CZ$504,VLOOKUP(BU$4,'Table Name'!$C$2:$D$100,2,FALSE),FALSE))</f>
        <v>1148887</v>
      </c>
      <c r="BV61" t="str">
        <f>IF($C61=-1,-1,VLOOKUP($C61,'HCAD Process'!$D$5:$CZ$504,VLOOKUP(BV$4,'Table Name'!$C$2:$D$100,2,FALSE),FALSE))</f>
        <v>SF</v>
      </c>
      <c r="BW61" t="str">
        <f>IF($C61=-1,-1,VLOOKUP($C61,'HCAD Process'!$D$5:$CZ$504,VLOOKUP(BW$4,'Table Name'!$C$2:$D$100,2,FALSE),FALSE))</f>
        <v>1.0000</v>
      </c>
      <c r="BX61" t="str">
        <f>IF($C61=-1,-1,VLOOKUP($C61,'HCAD Process'!$D$5:$CZ$504,VLOOKUP(BX$4,'Table Name'!$C$2:$D$100,2,FALSE),FALSE))</f>
        <v>1.0000</v>
      </c>
      <c r="BY61" t="str">
        <f>IF($C61=-1,-1,VLOOKUP($C61,'HCAD Process'!$D$5:$CZ$504,VLOOKUP(BY$4,'Table Name'!$C$2:$D$100,2,FALSE),FALSE))</f>
        <v>.6000</v>
      </c>
      <c r="BZ61" t="str">
        <f>IF($C61=-1,-1,VLOOKUP($C61,'HCAD Process'!$D$5:$CZ$504,VLOOKUP(BZ$4,'Table Name'!$C$2:$D$100,2,FALSE),FALSE))</f>
        <v>.6000</v>
      </c>
      <c r="CA61">
        <f>IF($C61=-1,-1,VLOOKUP($C61,'HCAD Process'!$D$5:$CZ$504,VLOOKUP(CA$4,'Table Name'!$C$2:$D$100,2,FALSE),FALSE))</f>
        <v>2</v>
      </c>
      <c r="CB61">
        <f>IF($C61=-1,-1,VLOOKUP($C61,'HCAD Process'!$D$5:$CZ$504,VLOOKUP(CB$4,'Table Name'!$C$2:$D$100,2,FALSE),FALSE))</f>
        <v>2</v>
      </c>
      <c r="CC61">
        <f>IF($C61=-1,-1,VLOOKUP($C61,'HCAD Process'!$D$5:$CZ$504,VLOOKUP(CC$4,'Table Name'!$C$2:$D$100,2,FALSE),FALSE))</f>
        <v>1723331</v>
      </c>
      <c r="CD61">
        <f>IF($C61=-1,-1,VLOOKUP($C61,'HCAD Process'!$D$5:$CZ$504,VLOOKUP(CD$4,'Table Name'!$C$2:$D$100,2,FALSE),FALSE))</f>
        <v>-1</v>
      </c>
      <c r="CE61" t="str">
        <f>IF($C61=-1,-1,VLOOKUP($C61,'HCAD Process'!$D$5:$CZ$504,VLOOKUP(CE$4,'Table Name'!$C$2:$D$100,2,FALSE),FALSE))</f>
        <v>04103600000423</v>
      </c>
    </row>
    <row r="62" spans="2:83" x14ac:dyDescent="0.25">
      <c r="B62">
        <f t="shared" si="0"/>
        <v>58</v>
      </c>
      <c r="C62" t="str">
        <f t="array" ref="C62">IF(ISERROR(INDEX('HCAD Process'!CF$5:CF$504,MATCH(0,COUNTIF(C$4:C61,'HCAD Process'!CF$5:CF$504)+('HCAD Process'!CF$5:CF$504=-1),0))),-1,INDEX('HCAD Process'!CF$5:CF$504,MATCH(0,COUNTIF(C$4:C61,'HCAD Process'!CF$5:CF$504)+('HCAD Process'!CF$5:CF$504=-1),0)))</f>
        <v>04103600000426</v>
      </c>
      <c r="D62" t="str">
        <f>IF($C62=-1,-1,VLOOKUP($C62,'HCAD Process'!$D$5:$CZ$504,VLOOKUP(D$4,'Table Name'!$C$2:$D$100,2,FALSE),FALSE))</f>
        <v>0410360000042</v>
      </c>
      <c r="E62" t="str">
        <f>IF($C62=-1,-1,VLOOKUP($C62,'HCAD Process'!$D$5:$CZ$504,VLOOKUP(E$4,'Table Name'!$C$2:$D$100,2,FALSE),FALSE))</f>
        <v>09/15/2006</v>
      </c>
      <c r="F62" t="str">
        <f>IF($C62=-1,-1,VLOOKUP($C62,'HCAD Process'!$D$5:$CZ$504,VLOOKUP(F$4,'Table Name'!$C$2:$D$100,2,FALSE),FALSE))</f>
        <v>2135 SIX INVESTMENTS LTD</v>
      </c>
      <c r="G62" t="str">
        <f>IF($C62=-1,-1,VLOOKUP($C62,'HCAD Process'!$D$5:$CZ$504,VLOOKUP(G$4,'Table Name'!$C$2:$D$100,2,FALSE),FALSE))</f>
        <v>TENANT- TX HEALTH &amp; HUMAN SERVICES</v>
      </c>
      <c r="H62" t="str">
        <f>IF($C62=-1,-1,VLOOKUP($C62,'HCAD Process'!$D$5:$CZ$504,VLOOKUP(H$4,'Table Name'!$C$2:$D$100,2,FALSE),FALSE))</f>
        <v>Avi</v>
      </c>
      <c r="I62" t="str">
        <f>IF($C62=-1,-1,VLOOKUP($C62,'HCAD Process'!$D$5:$CZ$504,VLOOKUP(I$4,'Table Name'!$C$2:$D$100,2,FALSE),FALSE))</f>
        <v>2133 HIGHWAY 6 S</v>
      </c>
      <c r="J62" t="str">
        <f>IF($C62=-1,-1,VLOOKUP($C62,'HCAD Process'!$D$5:$CZ$504,VLOOKUP(J$4,'Table Name'!$C$2:$D$100,2,FALSE),FALSE))</f>
        <v>HOUSTON</v>
      </c>
      <c r="K62" t="str">
        <f>IF($C62=-1,-1,VLOOKUP($C62,'HCAD Process'!$D$5:$CZ$504,VLOOKUP(K$4,'Table Name'!$C$2:$D$100,2,FALSE),FALSE))</f>
        <v>77077</v>
      </c>
      <c r="L62">
        <f>IF($C62=-1,-1,VLOOKUP($C62,'HCAD Process'!$D$5:$CZ$504,VLOOKUP(L$4,'Table Name'!$C$2:$D$100,2,FALSE),FALSE))</f>
        <v>6150000</v>
      </c>
      <c r="M62">
        <f>IF($C62=-1,-1,VLOOKUP($C62,'HCAD Process'!$D$5:$CZ$504,VLOOKUP(M$4,'Table Name'!$C$2:$D$100,2,FALSE),FALSE))</f>
        <v>6245850</v>
      </c>
      <c r="N62">
        <f>IF($C62=-1,-1,VLOOKUP($C62,'HCAD Process'!$D$5:$CZ$504,VLOOKUP(N$4,'Table Name'!$C$2:$D$100,2,FALSE),FALSE))</f>
        <v>6000000</v>
      </c>
      <c r="O62">
        <f>IF($C62=-1,-1,VLOOKUP($C62,'HCAD Process'!$D$5:$CZ$504,VLOOKUP(O$4,'Table Name'!$C$2:$D$100,2,FALSE),FALSE))</f>
        <v>0</v>
      </c>
      <c r="P62" t="e">
        <f>IF($C62=-1,-1,VLOOKUP($C62,'HCAD Process'!$D$5:$CZ$504,VLOOKUP(P$4,'Table Name'!$C$2:$D$100,2,FALSE),FALSE))</f>
        <v>#REF!</v>
      </c>
      <c r="Q62" t="str">
        <f>IF($C62=-1,-1,VLOOKUP($C62,'HCAD Process'!$D$5:$CZ$504,VLOOKUP(Q$4,'Table Name'!$C$2:$D$100,2,FALSE),FALSE))</f>
        <v>COMMERCIAL</v>
      </c>
      <c r="R62" t="str">
        <f>IF($C62=-1,-1,VLOOKUP($C62,'HCAD Process'!$D$5:$CZ$504,VLOOKUP(R$4,'Table Name'!$C$2:$D$100,2,FALSE),FALSE))</f>
        <v>6</v>
      </c>
      <c r="S62" t="str">
        <f>IF($C62=-1,-1,VLOOKUP($C62,'HCAD Process'!$D$5:$CZ$504,VLOOKUP(S$4,'Table Name'!$C$2:$D$100,2,FALSE),FALSE))</f>
        <v>4961</v>
      </c>
      <c r="T62" t="str">
        <f>IF($C62=-1,-1,VLOOKUP($C62,'HCAD Process'!$D$5:$CZ$504,VLOOKUP(T$4,'Table Name'!$C$2:$D$100,2,FALSE),FALSE))</f>
        <v>9494</v>
      </c>
      <c r="U62" t="str">
        <f>IF($C62=-1,-1,VLOOKUP($C62,'HCAD Process'!$D$5:$CZ$504,VLOOKUP(U$4,'Table Name'!$C$2:$D$100,2,FALSE),FALSE))</f>
        <v>S</v>
      </c>
      <c r="V62" t="str">
        <f>IF($C62=-1,-1,VLOOKUP($C62,'HCAD Process'!$D$5:$CZ$504,VLOOKUP(V$4,'Table Name'!$C$2:$D$100,2,FALSE),FALSE))</f>
        <v>Open Steel Skeleton</v>
      </c>
      <c r="W62">
        <f>IF($C62=-1,-1,VLOOKUP($C62,'HCAD Process'!$D$5:$CZ$504,VLOOKUP(W$4,'Table Name'!$C$2:$D$100,2,FALSE),FALSE))</f>
        <v>474365</v>
      </c>
      <c r="X62">
        <f>IF($C62=-1,-1,VLOOKUP($C62,'HCAD Process'!$D$5:$CZ$504,VLOOKUP(X$4,'Table Name'!$C$2:$D$100,2,FALSE),FALSE))</f>
        <v>0</v>
      </c>
      <c r="Y62">
        <f>IF($C62=-1,-1,VLOOKUP($C62,'HCAD Process'!$D$5:$CZ$504,VLOOKUP(Y$4,'Table Name'!$C$2:$D$100,2,FALSE),FALSE))</f>
        <v>677664</v>
      </c>
      <c r="Z62">
        <f>IF($C62=-1,-1,VLOOKUP($C62,'HCAD Process'!$D$5:$CZ$504,VLOOKUP(Z$4,'Table Name'!$C$2:$D$100,2,FALSE),FALSE))</f>
        <v>0</v>
      </c>
      <c r="AA62" t="str">
        <f>IF($C62=-1,-1,VLOOKUP($C62,'HCAD Process'!$D$5:$CZ$504,VLOOKUP(AA$4,'Table Name'!$C$2:$D$100,2,FALSE),FALSE))</f>
        <v>.300000</v>
      </c>
      <c r="AB62" t="str">
        <f>IF($C62=-1,-1,VLOOKUP($C62,'HCAD Process'!$D$5:$CZ$504,VLOOKUP(AB$4,'Table Name'!$C$2:$D$100,2,FALSE),FALSE))</f>
        <v>C</v>
      </c>
      <c r="AC62" t="str">
        <f>IF($C62=-1,-1,VLOOKUP($C62,'HCAD Process'!$D$5:$CZ$504,VLOOKUP(AC$4,'Table Name'!$C$2:$D$100,2,FALSE),FALSE))</f>
        <v>Average</v>
      </c>
      <c r="AD62" t="str">
        <f>IF($C62=-1,-1,VLOOKUP($C62,'HCAD Process'!$D$5:$CZ$504,VLOOKUP(AD$4,'Table Name'!$C$2:$D$100,2,FALSE),FALSE))</f>
        <v>2000</v>
      </c>
      <c r="AE62" t="str">
        <f>IF($C62=-1,-1,VLOOKUP($C62,'HCAD Process'!$D$5:$CZ$504,VLOOKUP(AE$4,'Table Name'!$C$2:$D$100,2,FALSE),FALSE))</f>
        <v>2000</v>
      </c>
      <c r="AF62" t="str">
        <f>IF($C62=-1,-1,VLOOKUP($C62,'HCAD Process'!$D$5:$CZ$504,VLOOKUP(AF$4,'Table Name'!$C$2:$D$100,2,FALSE),FALSE))</f>
        <v>0</v>
      </c>
      <c r="AG62">
        <f>IF($C62=-1,-1,VLOOKUP($C62,'HCAD Process'!$D$5:$CZ$504,VLOOKUP(AG$4,'Table Name'!$C$2:$D$100,2,FALSE),FALSE))</f>
        <v>0</v>
      </c>
      <c r="AH62">
        <f>IF($C62=-1,-1,VLOOKUP($C62,'HCAD Process'!$D$5:$CZ$504,VLOOKUP(AH$4,'Table Name'!$C$2:$D$100,2,FALSE),FALSE))</f>
        <v>0</v>
      </c>
      <c r="AI62" t="str">
        <f>IF($C62=-1,-1,VLOOKUP($C62,'HCAD Process'!$D$5:$CZ$504,VLOOKUP(AI$4,'Table Name'!$C$2:$D$100,2,FALSE),FALSE))</f>
        <v>12/30/1899</v>
      </c>
      <c r="AJ62" t="str">
        <f>IF($C62=-1,-1,VLOOKUP($C62,'HCAD Process'!$D$5:$CZ$504,VLOOKUP(AJ$4,'Table Name'!$C$2:$D$100,2,FALSE),FALSE))</f>
        <v>R&amp;D LAB</v>
      </c>
      <c r="AK62">
        <f>IF($C62=-1,-1,VALUE(VLOOKUP($C62,'HCAD Process'!$D$5:$CZ$504,VLOOKUP(AK$4,'Table Name'!$C$2:$D$100,2,FALSE),FALSE)))</f>
        <v>15600</v>
      </c>
      <c r="AL62">
        <f>IF($C62=-1,-1,VLOOKUP($C62,'HCAD Process'!$D$5:$CZ$504,VLOOKUP(AL$4,'Table Name'!$C$2:$D$100,2,FALSE),FALSE))</f>
        <v>16250</v>
      </c>
      <c r="AM62">
        <f>IF($C62=-1,-1,VLOOKUP($C62,'HCAD Process'!$D$5:$CZ$504,VLOOKUP(AM$4,'Table Name'!$C$2:$D$100,2,FALSE),FALSE))</f>
        <v>0</v>
      </c>
      <c r="AN62">
        <f>IF($C62=-1,-1,VLOOKUP($C62,'HCAD Process'!$D$5:$CZ$504,VLOOKUP(AN$4,'Table Name'!$C$2:$D$100,2,FALSE),FALSE))</f>
        <v>0</v>
      </c>
      <c r="AO62">
        <f>IF($C62=-1,-1,VLOOKUP($C62,'HCAD Process'!$D$5:$CZ$504,VLOOKUP(AO$4,'Table Name'!$C$2:$D$100,2,FALSE),FALSE))</f>
        <v>0</v>
      </c>
      <c r="AP62">
        <f>IF($C62=-1,-1,VLOOKUP($C62,'HCAD Process'!$D$5:$CZ$504,VLOOKUP(AP$4,'Table Name'!$C$2:$D$100,2,FALSE),FALSE))</f>
        <v>15600</v>
      </c>
      <c r="AQ62">
        <f>IF($C62=-1,-1,VLOOKUP($C62,'HCAD Process'!$D$5:$CZ$504,VLOOKUP(AQ$4,'Table Name'!$C$2:$D$100,2,FALSE),FALSE))</f>
        <v>500</v>
      </c>
      <c r="AR62">
        <f>IF($C62=-1,-1,VLOOKUP($C62,'HCAD Process'!$D$5:$CZ$504,VLOOKUP(AR$4,'Table Name'!$C$2:$D$100,2,FALSE),FALSE))</f>
        <v>1</v>
      </c>
      <c r="AS62">
        <f>IF($C62=-1,-1,VLOOKUP($C62,'HCAD Process'!$D$5:$CZ$504,VLOOKUP(AS$4,'Table Name'!$C$2:$D$100,2,FALSE),FALSE))</f>
        <v>0</v>
      </c>
      <c r="AT62">
        <f>IF($C62=-1,-1,VLOOKUP($C62,'HCAD Process'!$D$5:$CZ$504,VLOOKUP(AT$4,'Table Name'!$C$2:$D$100,2,FALSE),FALSE))</f>
        <v>0</v>
      </c>
      <c r="AU62">
        <f>IF($C62=-1,-1,VLOOKUP($C62,'HCAD Process'!$D$5:$CZ$504,VLOOKUP(AU$4,'Table Name'!$C$2:$D$100,2,FALSE),FALSE))</f>
        <v>0</v>
      </c>
      <c r="AV62">
        <f>IF($C62=-1,-1,VLOOKUP($C62,'HCAD Process'!$D$5:$CZ$504,VLOOKUP(AV$4,'Table Name'!$C$2:$D$100,2,FALSE),FALSE))</f>
        <v>0</v>
      </c>
      <c r="AW62">
        <f>IF($C62=-1,-1,VLOOKUP($C62,'HCAD Process'!$D$5:$CZ$504,VLOOKUP(AW$4,'Table Name'!$C$2:$D$100,2,FALSE),FALSE))</f>
        <v>0</v>
      </c>
      <c r="AX62">
        <f>IF($C62=-1,-1,VLOOKUP($C62,'HCAD Process'!$D$5:$CZ$504,VLOOKUP(AX$4,'Table Name'!$C$2:$D$100,2,FALSE),FALSE))</f>
        <v>0</v>
      </c>
      <c r="AY62">
        <f>IF($C62=-1,-1,VLOOKUP($C62,'HCAD Process'!$D$5:$CZ$504,VLOOKUP(AY$4,'Table Name'!$C$2:$D$100,2,FALSE),FALSE))</f>
        <v>0</v>
      </c>
      <c r="AZ62">
        <f>IF($C62=-1,-1,VLOOKUP($C62,'HCAD Process'!$D$5:$CZ$504,VLOOKUP(AZ$4,'Table Name'!$C$2:$D$100,2,FALSE),FALSE))</f>
        <v>0</v>
      </c>
      <c r="BA62" t="str">
        <f>IF($C62=-1,-1,VLOOKUP($C62,'HCAD Process'!$D$5:$CZ$504,VLOOKUP(BA$4,'Table Name'!$C$2:$D$100,2,FALSE),FALSE))</f>
        <v>13</v>
      </c>
      <c r="BB62" t="str">
        <f>IF($C62=-1,-1,VLOOKUP($C62,'HCAD Process'!$D$5:$CZ$504,VLOOKUP(BB$4,'Table Name'!$C$2:$D$100,2,FALSE),FALSE))</f>
        <v>TR 4C</v>
      </c>
      <c r="BC62" t="str">
        <f>IF($C62=-1,-1,VLOOKUP($C62,'HCAD Process'!$D$5:$CZ$504,VLOOKUP(BC$4,'Table Name'!$C$2:$D$100,2,FALSE),FALSE))</f>
        <v>ABST 80 J WHEATON</v>
      </c>
      <c r="BD62" t="str">
        <f>IF($C62=-1,-1,VLOOKUP($C62,'HCAD Process'!$D$5:$CZ$504,VLOOKUP(BD$4,'Table Name'!$C$2:$D$100,2,FALSE),FALSE))</f>
        <v>4013</v>
      </c>
      <c r="BE62" t="str">
        <f>IF($C62=-1,-1,VLOOKUP($C62,'HCAD Process'!$D$5:$CZ$504,VLOOKUP(BE$4,'Table Name'!$C$2:$D$100,2,FALSE),FALSE))</f>
        <v>Westheimer Dairy Ashford</v>
      </c>
      <c r="BF62" t="str">
        <f>IF($C62=-1,-1,VLOOKUP($C62,'HCAD Process'!$D$5:$CZ$504,VLOOKUP(BF$4,'Table Name'!$C$2:$D$100,2,FALSE),FALSE))</f>
        <v>103</v>
      </c>
      <c r="BG62" t="str">
        <f>IF($C62=-1,-1,VLOOKUP($C62,'HCAD Process'!$D$5:$CZ$504,VLOOKUP(BG$4,'Table Name'!$C$2:$D$100,2,FALSE),FALSE))</f>
        <v>1A Ashford/Briar Hills Areas</v>
      </c>
      <c r="BH62" t="str">
        <f>IF($C62=-1,-1,VLOOKUP($C62,'HCAD Process'!$D$5:$CZ$504,VLOOKUP(BH$4,'Table Name'!$C$2:$D$100,2,FALSE),FALSE))</f>
        <v>5911.00</v>
      </c>
      <c r="BI62" t="str">
        <f>IF($C62=-1,-1,VLOOKUP($C62,'HCAD Process'!$D$5:$CZ$504,VLOOKUP(BI$4,'Table Name'!$C$2:$D$100,2,FALSE),FALSE))</f>
        <v>0</v>
      </c>
      <c r="BJ62" t="str">
        <f>IF($C62=-1,-1,VLOOKUP($C62,'HCAD Process'!$D$5:$CZ$504,VLOOKUP(BJ$4,'Table Name'!$C$2:$D$100,2,FALSE),FALSE))</f>
        <v>01</v>
      </c>
      <c r="BK62" t="str">
        <f>IF($C62=-1,-1,VLOOKUP($C62,'HCAD Process'!$D$5:$CZ$504,VLOOKUP(BK$4,'Table Name'!$C$2:$D$100,2,FALSE),FALSE))</f>
        <v>4756A</v>
      </c>
      <c r="BL62" t="str">
        <f>IF($C62=-1,-1,VLOOKUP($C62,'HCAD Process'!$D$5:$CZ$504,VLOOKUP(BL$4,'Table Name'!$C$2:$D$100,2,FALSE),FALSE))</f>
        <v>488N</v>
      </c>
      <c r="BM62" t="str">
        <f>IF($C62=-1,-1,VLOOKUP($C62,'HCAD Process'!$D$5:$CZ$504,VLOOKUP(BM$4,'Table Name'!$C$2:$D$100,2,FALSE),FALSE))</f>
        <v>001 040 041 042 043 044 048 061</v>
      </c>
      <c r="BN62" t="str">
        <f>IF($C62=-1,-1,VLOOKUP($C62,'HCAD Process'!$D$5:$CZ$504,VLOOKUP(BN$4,'Table Name'!$C$2:$D$100,2,FALSE),FALSE))</f>
        <v>Real, Industrial</v>
      </c>
      <c r="BO62" t="str">
        <f>IF($C62=-1,-1,VLOOKUP($C62,'HCAD Process'!$D$5:$CZ$504,VLOOKUP(BO$4,'Table Name'!$C$2:$D$100,2,FALSE),FALSE))</f>
        <v>F2</v>
      </c>
      <c r="BP62" t="str">
        <f>IF($C62=-1,-1,VLOOKUP($C62,'HCAD Process'!$D$5:$CZ$504,VLOOKUP(BP$4,'Table Name'!$C$2:$D$100,2,FALSE),FALSE))</f>
        <v>Real, Industrial</v>
      </c>
      <c r="BQ62" t="str">
        <f>IF($C62=-1,-1,VLOOKUP($C62,'HCAD Process'!$D$5:$CZ$504,VLOOKUP(BQ$4,'Table Name'!$C$2:$D$100,2,FALSE),FALSE))</f>
        <v>Industrial Misc.</v>
      </c>
      <c r="BR62" t="str">
        <f>IF($C62=-1,-1,VLOOKUP($C62,'HCAD Process'!$D$5:$CZ$504,VLOOKUP(BR$4,'Table Name'!$C$2:$D$100,2,FALSE),FALSE))</f>
        <v>Industrial, Light Mftg.</v>
      </c>
      <c r="BS62" t="str">
        <f>IF($C62=-1,-1,VLOOKUP($C62,'HCAD Process'!$D$5:$CZ$504,VLOOKUP(BS$4,'Table Name'!$C$2:$D$100,2,FALSE),FALSE))</f>
        <v>8000</v>
      </c>
      <c r="BT62" t="str">
        <f>IF($C62=-1,-1,VLOOKUP($C62,'HCAD Process'!$D$5:$CZ$504,VLOOKUP(BT$4,'Table Name'!$C$2:$D$100,2,FALSE),FALSE))</f>
        <v>Land Neighborhood General Assignment</v>
      </c>
      <c r="BU62">
        <f>IF($C62=-1,-1,VLOOKUP($C62,'HCAD Process'!$D$5:$CZ$504,VLOOKUP(BU$4,'Table Name'!$C$2:$D$100,2,FALSE),FALSE))</f>
        <v>1148887</v>
      </c>
      <c r="BV62" t="str">
        <f>IF($C62=-1,-1,VLOOKUP($C62,'HCAD Process'!$D$5:$CZ$504,VLOOKUP(BV$4,'Table Name'!$C$2:$D$100,2,FALSE),FALSE))</f>
        <v>SF</v>
      </c>
      <c r="BW62" t="str">
        <f>IF($C62=-1,-1,VLOOKUP($C62,'HCAD Process'!$D$5:$CZ$504,VLOOKUP(BW$4,'Table Name'!$C$2:$D$100,2,FALSE),FALSE))</f>
        <v>1.0000</v>
      </c>
      <c r="BX62" t="str">
        <f>IF($C62=-1,-1,VLOOKUP($C62,'HCAD Process'!$D$5:$CZ$504,VLOOKUP(BX$4,'Table Name'!$C$2:$D$100,2,FALSE),FALSE))</f>
        <v>1.0000</v>
      </c>
      <c r="BY62" t="str">
        <f>IF($C62=-1,-1,VLOOKUP($C62,'HCAD Process'!$D$5:$CZ$504,VLOOKUP(BY$4,'Table Name'!$C$2:$D$100,2,FALSE),FALSE))</f>
        <v>.6000</v>
      </c>
      <c r="BZ62" t="str">
        <f>IF($C62=-1,-1,VLOOKUP($C62,'HCAD Process'!$D$5:$CZ$504,VLOOKUP(BZ$4,'Table Name'!$C$2:$D$100,2,FALSE),FALSE))</f>
        <v>.6000</v>
      </c>
      <c r="CA62">
        <f>IF($C62=-1,-1,VLOOKUP($C62,'HCAD Process'!$D$5:$CZ$504,VLOOKUP(CA$4,'Table Name'!$C$2:$D$100,2,FALSE),FALSE))</f>
        <v>2</v>
      </c>
      <c r="CB62">
        <f>IF($C62=-1,-1,VLOOKUP($C62,'HCAD Process'!$D$5:$CZ$504,VLOOKUP(CB$4,'Table Name'!$C$2:$D$100,2,FALSE),FALSE))</f>
        <v>2</v>
      </c>
      <c r="CC62">
        <f>IF($C62=-1,-1,VLOOKUP($C62,'HCAD Process'!$D$5:$CZ$504,VLOOKUP(CC$4,'Table Name'!$C$2:$D$100,2,FALSE),FALSE))</f>
        <v>1723331</v>
      </c>
      <c r="CD62">
        <f>IF($C62=-1,-1,VLOOKUP($C62,'HCAD Process'!$D$5:$CZ$504,VLOOKUP(CD$4,'Table Name'!$C$2:$D$100,2,FALSE),FALSE))</f>
        <v>-1</v>
      </c>
      <c r="CE62" t="str">
        <f>IF($C62=-1,-1,VLOOKUP($C62,'HCAD Process'!$D$5:$CZ$504,VLOOKUP(CE$4,'Table Name'!$C$2:$D$100,2,FALSE),FALSE))</f>
        <v>04103600000426</v>
      </c>
    </row>
    <row r="63" spans="2:83" x14ac:dyDescent="0.25">
      <c r="B63">
        <f t="shared" si="0"/>
        <v>59</v>
      </c>
      <c r="C63" t="str">
        <f t="array" ref="C63">IF(ISERROR(INDEX('HCAD Process'!CF$5:CF$504,MATCH(0,COUNTIF(C$4:C62,'HCAD Process'!CF$5:CF$504)+('HCAD Process'!CF$5:CF$504=-1),0))),-1,INDEX('HCAD Process'!CF$5:CF$504,MATCH(0,COUNTIF(C$4:C62,'HCAD Process'!CF$5:CF$504)+('HCAD Process'!CF$5:CF$504=-1),0)))</f>
        <v>04103600000427</v>
      </c>
      <c r="D63" t="str">
        <f>IF($C63=-1,-1,VLOOKUP($C63,'HCAD Process'!$D$5:$CZ$504,VLOOKUP(D$4,'Table Name'!$C$2:$D$100,2,FALSE),FALSE))</f>
        <v>0410360000042</v>
      </c>
      <c r="E63" t="str">
        <f>IF($C63=-1,-1,VLOOKUP($C63,'HCAD Process'!$D$5:$CZ$504,VLOOKUP(E$4,'Table Name'!$C$2:$D$100,2,FALSE),FALSE))</f>
        <v>09/15/2006</v>
      </c>
      <c r="F63" t="str">
        <f>IF($C63=-1,-1,VLOOKUP($C63,'HCAD Process'!$D$5:$CZ$504,VLOOKUP(F$4,'Table Name'!$C$2:$D$100,2,FALSE),FALSE))</f>
        <v>2135 SIX INVESTMENTS LTD</v>
      </c>
      <c r="G63" t="str">
        <f>IF($C63=-1,-1,VLOOKUP($C63,'HCAD Process'!$D$5:$CZ$504,VLOOKUP(G$4,'Table Name'!$C$2:$D$100,2,FALSE),FALSE))</f>
        <v>TENANT- TX HEALTH &amp; HUMAN SERVICES</v>
      </c>
      <c r="H63" t="str">
        <f>IF($C63=-1,-1,VLOOKUP($C63,'HCAD Process'!$D$5:$CZ$504,VLOOKUP(H$4,'Table Name'!$C$2:$D$100,2,FALSE),FALSE))</f>
        <v>Avi</v>
      </c>
      <c r="I63" t="str">
        <f>IF($C63=-1,-1,VLOOKUP($C63,'HCAD Process'!$D$5:$CZ$504,VLOOKUP(I$4,'Table Name'!$C$2:$D$100,2,FALSE),FALSE))</f>
        <v>2133 HIGHWAY 6 S</v>
      </c>
      <c r="J63" t="str">
        <f>IF($C63=-1,-1,VLOOKUP($C63,'HCAD Process'!$D$5:$CZ$504,VLOOKUP(J$4,'Table Name'!$C$2:$D$100,2,FALSE),FALSE))</f>
        <v>HOUSTON</v>
      </c>
      <c r="K63" t="str">
        <f>IF($C63=-1,-1,VLOOKUP($C63,'HCAD Process'!$D$5:$CZ$504,VLOOKUP(K$4,'Table Name'!$C$2:$D$100,2,FALSE),FALSE))</f>
        <v>77077</v>
      </c>
      <c r="L63">
        <f>IF($C63=-1,-1,VLOOKUP($C63,'HCAD Process'!$D$5:$CZ$504,VLOOKUP(L$4,'Table Name'!$C$2:$D$100,2,FALSE),FALSE))</f>
        <v>6150000</v>
      </c>
      <c r="M63">
        <f>IF($C63=-1,-1,VLOOKUP($C63,'HCAD Process'!$D$5:$CZ$504,VLOOKUP(M$4,'Table Name'!$C$2:$D$100,2,FALSE),FALSE))</f>
        <v>6245850</v>
      </c>
      <c r="N63">
        <f>IF($C63=-1,-1,VLOOKUP($C63,'HCAD Process'!$D$5:$CZ$504,VLOOKUP(N$4,'Table Name'!$C$2:$D$100,2,FALSE),FALSE))</f>
        <v>6000000</v>
      </c>
      <c r="O63">
        <f>IF($C63=-1,-1,VLOOKUP($C63,'HCAD Process'!$D$5:$CZ$504,VLOOKUP(O$4,'Table Name'!$C$2:$D$100,2,FALSE),FALSE))</f>
        <v>0</v>
      </c>
      <c r="P63" t="e">
        <f>IF($C63=-1,-1,VLOOKUP($C63,'HCAD Process'!$D$5:$CZ$504,VLOOKUP(P$4,'Table Name'!$C$2:$D$100,2,FALSE),FALSE))</f>
        <v>#REF!</v>
      </c>
      <c r="Q63" t="str">
        <f>IF($C63=-1,-1,VLOOKUP($C63,'HCAD Process'!$D$5:$CZ$504,VLOOKUP(Q$4,'Table Name'!$C$2:$D$100,2,FALSE),FALSE))</f>
        <v>COMMERCIAL</v>
      </c>
      <c r="R63" t="str">
        <f>IF($C63=-1,-1,VLOOKUP($C63,'HCAD Process'!$D$5:$CZ$504,VLOOKUP(R$4,'Table Name'!$C$2:$D$100,2,FALSE),FALSE))</f>
        <v>7</v>
      </c>
      <c r="S63" t="str">
        <f>IF($C63=-1,-1,VLOOKUP($C63,'HCAD Process'!$D$5:$CZ$504,VLOOKUP(S$4,'Table Name'!$C$2:$D$100,2,FALSE),FALSE))</f>
        <v>4961</v>
      </c>
      <c r="T63" t="str">
        <f>IF($C63=-1,-1,VLOOKUP($C63,'HCAD Process'!$D$5:$CZ$504,VLOOKUP(T$4,'Table Name'!$C$2:$D$100,2,FALSE),FALSE))</f>
        <v>9344</v>
      </c>
      <c r="U63" t="str">
        <f>IF($C63=-1,-1,VLOOKUP($C63,'HCAD Process'!$D$5:$CZ$504,VLOOKUP(U$4,'Table Name'!$C$2:$D$100,2,FALSE),FALSE))</f>
        <v>C</v>
      </c>
      <c r="V63" t="str">
        <f>IF($C63=-1,-1,VLOOKUP($C63,'HCAD Process'!$D$5:$CZ$504,VLOOKUP(V$4,'Table Name'!$C$2:$D$100,2,FALSE),FALSE))</f>
        <v>Masonry Bearing</v>
      </c>
      <c r="W63">
        <f>IF($C63=-1,-1,VLOOKUP($C63,'HCAD Process'!$D$5:$CZ$504,VLOOKUP(W$4,'Table Name'!$C$2:$D$100,2,FALSE),FALSE))</f>
        <v>1212419</v>
      </c>
      <c r="X63">
        <f>IF($C63=-1,-1,VLOOKUP($C63,'HCAD Process'!$D$5:$CZ$504,VLOOKUP(X$4,'Table Name'!$C$2:$D$100,2,FALSE),FALSE))</f>
        <v>0</v>
      </c>
      <c r="Y63">
        <f>IF($C63=-1,-1,VLOOKUP($C63,'HCAD Process'!$D$5:$CZ$504,VLOOKUP(Y$4,'Table Name'!$C$2:$D$100,2,FALSE),FALSE))</f>
        <v>3996108</v>
      </c>
      <c r="Z63">
        <f>IF($C63=-1,-1,VLOOKUP($C63,'HCAD Process'!$D$5:$CZ$504,VLOOKUP(Z$4,'Table Name'!$C$2:$D$100,2,FALSE),FALSE))</f>
        <v>0</v>
      </c>
      <c r="AA63" t="str">
        <f>IF($C63=-1,-1,VLOOKUP($C63,'HCAD Process'!$D$5:$CZ$504,VLOOKUP(AA$4,'Table Name'!$C$2:$D$100,2,FALSE),FALSE))</f>
        <v>.696600</v>
      </c>
      <c r="AB63" t="str">
        <f>IF($C63=-1,-1,VLOOKUP($C63,'HCAD Process'!$D$5:$CZ$504,VLOOKUP(AB$4,'Table Name'!$C$2:$D$100,2,FALSE),FALSE))</f>
        <v>C</v>
      </c>
      <c r="AC63" t="str">
        <f>IF($C63=-1,-1,VLOOKUP($C63,'HCAD Process'!$D$5:$CZ$504,VLOOKUP(AC$4,'Table Name'!$C$2:$D$100,2,FALSE),FALSE))</f>
        <v>Average</v>
      </c>
      <c r="AD63" t="str">
        <f>IF($C63=-1,-1,VLOOKUP($C63,'HCAD Process'!$D$5:$CZ$504,VLOOKUP(AD$4,'Table Name'!$C$2:$D$100,2,FALSE),FALSE))</f>
        <v>1981</v>
      </c>
      <c r="AE63" t="str">
        <f>IF($C63=-1,-1,VLOOKUP($C63,'HCAD Process'!$D$5:$CZ$504,VLOOKUP(AE$4,'Table Name'!$C$2:$D$100,2,FALSE),FALSE))</f>
        <v>1981</v>
      </c>
      <c r="AF63" t="str">
        <f>IF($C63=-1,-1,VLOOKUP($C63,'HCAD Process'!$D$5:$CZ$504,VLOOKUP(AF$4,'Table Name'!$C$2:$D$100,2,FALSE),FALSE))</f>
        <v>0</v>
      </c>
      <c r="AG63" t="str">
        <f>IF($C63=-1,-1,VLOOKUP($C63,'HCAD Process'!$D$5:$CZ$504,VLOOKUP(AG$4,'Table Name'!$C$2:$D$100,2,FALSE),FALSE))</f>
        <v>2019</v>
      </c>
      <c r="AH63">
        <f>IF($C63=-1,-1,VLOOKUP($C63,'HCAD Process'!$D$5:$CZ$504,VLOOKUP(AH$4,'Table Name'!$C$2:$D$100,2,FALSE),FALSE))</f>
        <v>0</v>
      </c>
      <c r="AI63" t="str">
        <f>IF($C63=-1,-1,VLOOKUP($C63,'HCAD Process'!$D$5:$CZ$504,VLOOKUP(AI$4,'Table Name'!$C$2:$D$100,2,FALSE),FALSE))</f>
        <v>12/30/1899</v>
      </c>
      <c r="AJ63">
        <f>IF($C63=-1,-1,VLOOKUP($C63,'HCAD Process'!$D$5:$CZ$504,VLOOKUP(AJ$4,'Table Name'!$C$2:$D$100,2,FALSE),FALSE))</f>
        <v>0</v>
      </c>
      <c r="AK63">
        <f>IF($C63=-1,-1,VALUE(VLOOKUP($C63,'HCAD Process'!$D$5:$CZ$504,VLOOKUP(AK$4,'Table Name'!$C$2:$D$100,2,FALSE),FALSE)))</f>
        <v>39055</v>
      </c>
      <c r="AL63">
        <f>IF($C63=-1,-1,VLOOKUP($C63,'HCAD Process'!$D$5:$CZ$504,VLOOKUP(AL$4,'Table Name'!$C$2:$D$100,2,FALSE),FALSE))</f>
        <v>39055</v>
      </c>
      <c r="AM63">
        <f>IF($C63=-1,-1,VLOOKUP($C63,'HCAD Process'!$D$5:$CZ$504,VLOOKUP(AM$4,'Table Name'!$C$2:$D$100,2,FALSE),FALSE))</f>
        <v>0</v>
      </c>
      <c r="AN63">
        <f>IF($C63=-1,-1,VLOOKUP($C63,'HCAD Process'!$D$5:$CZ$504,VLOOKUP(AN$4,'Table Name'!$C$2:$D$100,2,FALSE),FALSE))</f>
        <v>0</v>
      </c>
      <c r="AO63">
        <f>IF($C63=-1,-1,VLOOKUP($C63,'HCAD Process'!$D$5:$CZ$504,VLOOKUP(AO$4,'Table Name'!$C$2:$D$100,2,FALSE),FALSE))</f>
        <v>0</v>
      </c>
      <c r="AP63">
        <f>IF($C63=-1,-1,VLOOKUP($C63,'HCAD Process'!$D$5:$CZ$504,VLOOKUP(AP$4,'Table Name'!$C$2:$D$100,2,FALSE),FALSE))</f>
        <v>39055</v>
      </c>
      <c r="AQ63">
        <f>IF($C63=-1,-1,VLOOKUP($C63,'HCAD Process'!$D$5:$CZ$504,VLOOKUP(AQ$4,'Table Name'!$C$2:$D$100,2,FALSE),FALSE))</f>
        <v>286</v>
      </c>
      <c r="AR63">
        <f>IF($C63=-1,-1,VLOOKUP($C63,'HCAD Process'!$D$5:$CZ$504,VLOOKUP(AR$4,'Table Name'!$C$2:$D$100,2,FALSE),FALSE))</f>
        <v>1</v>
      </c>
      <c r="AS63">
        <f>IF($C63=-1,-1,VLOOKUP($C63,'HCAD Process'!$D$5:$CZ$504,VLOOKUP(AS$4,'Table Name'!$C$2:$D$100,2,FALSE),FALSE))</f>
        <v>0</v>
      </c>
      <c r="AT63">
        <f>IF($C63=-1,-1,VLOOKUP($C63,'HCAD Process'!$D$5:$CZ$504,VLOOKUP(AT$4,'Table Name'!$C$2:$D$100,2,FALSE),FALSE))</f>
        <v>0</v>
      </c>
      <c r="AU63">
        <f>IF($C63=-1,-1,VLOOKUP($C63,'HCAD Process'!$D$5:$CZ$504,VLOOKUP(AU$4,'Table Name'!$C$2:$D$100,2,FALSE),FALSE))</f>
        <v>0</v>
      </c>
      <c r="AV63">
        <f>IF($C63=-1,-1,VLOOKUP($C63,'HCAD Process'!$D$5:$CZ$504,VLOOKUP(AV$4,'Table Name'!$C$2:$D$100,2,FALSE),FALSE))</f>
        <v>0</v>
      </c>
      <c r="AW63">
        <f>IF($C63=-1,-1,VLOOKUP($C63,'HCAD Process'!$D$5:$CZ$504,VLOOKUP(AW$4,'Table Name'!$C$2:$D$100,2,FALSE),FALSE))</f>
        <v>0</v>
      </c>
      <c r="AX63">
        <f>IF($C63=-1,-1,VLOOKUP($C63,'HCAD Process'!$D$5:$CZ$504,VLOOKUP(AX$4,'Table Name'!$C$2:$D$100,2,FALSE),FALSE))</f>
        <v>0</v>
      </c>
      <c r="AY63">
        <f>IF($C63=-1,-1,VLOOKUP($C63,'HCAD Process'!$D$5:$CZ$504,VLOOKUP(AY$4,'Table Name'!$C$2:$D$100,2,FALSE),FALSE))</f>
        <v>0</v>
      </c>
      <c r="AZ63">
        <f>IF($C63=-1,-1,VLOOKUP($C63,'HCAD Process'!$D$5:$CZ$504,VLOOKUP(AZ$4,'Table Name'!$C$2:$D$100,2,FALSE),FALSE))</f>
        <v>0</v>
      </c>
      <c r="BA63" t="str">
        <f>IF($C63=-1,-1,VLOOKUP($C63,'HCAD Process'!$D$5:$CZ$504,VLOOKUP(BA$4,'Table Name'!$C$2:$D$100,2,FALSE),FALSE))</f>
        <v>13</v>
      </c>
      <c r="BB63" t="str">
        <f>IF($C63=-1,-1,VLOOKUP($C63,'HCAD Process'!$D$5:$CZ$504,VLOOKUP(BB$4,'Table Name'!$C$2:$D$100,2,FALSE),FALSE))</f>
        <v>TR 4C</v>
      </c>
      <c r="BC63" t="str">
        <f>IF($C63=-1,-1,VLOOKUP($C63,'HCAD Process'!$D$5:$CZ$504,VLOOKUP(BC$4,'Table Name'!$C$2:$D$100,2,FALSE),FALSE))</f>
        <v>ABST 80 J WHEATON</v>
      </c>
      <c r="BD63" t="str">
        <f>IF($C63=-1,-1,VLOOKUP($C63,'HCAD Process'!$D$5:$CZ$504,VLOOKUP(BD$4,'Table Name'!$C$2:$D$100,2,FALSE),FALSE))</f>
        <v>4013</v>
      </c>
      <c r="BE63" t="str">
        <f>IF($C63=-1,-1,VLOOKUP($C63,'HCAD Process'!$D$5:$CZ$504,VLOOKUP(BE$4,'Table Name'!$C$2:$D$100,2,FALSE),FALSE))</f>
        <v>Westheimer Dairy Ashford</v>
      </c>
      <c r="BF63" t="str">
        <f>IF($C63=-1,-1,VLOOKUP($C63,'HCAD Process'!$D$5:$CZ$504,VLOOKUP(BF$4,'Table Name'!$C$2:$D$100,2,FALSE),FALSE))</f>
        <v>103</v>
      </c>
      <c r="BG63" t="str">
        <f>IF($C63=-1,-1,VLOOKUP($C63,'HCAD Process'!$D$5:$CZ$504,VLOOKUP(BG$4,'Table Name'!$C$2:$D$100,2,FALSE),FALSE))</f>
        <v>1A Ashford/Briar Hills Areas</v>
      </c>
      <c r="BH63" t="str">
        <f>IF($C63=-1,-1,VLOOKUP($C63,'HCAD Process'!$D$5:$CZ$504,VLOOKUP(BH$4,'Table Name'!$C$2:$D$100,2,FALSE),FALSE))</f>
        <v>5911.00</v>
      </c>
      <c r="BI63" t="str">
        <f>IF($C63=-1,-1,VLOOKUP($C63,'HCAD Process'!$D$5:$CZ$504,VLOOKUP(BI$4,'Table Name'!$C$2:$D$100,2,FALSE),FALSE))</f>
        <v>0</v>
      </c>
      <c r="BJ63" t="str">
        <f>IF($C63=-1,-1,VLOOKUP($C63,'HCAD Process'!$D$5:$CZ$504,VLOOKUP(BJ$4,'Table Name'!$C$2:$D$100,2,FALSE),FALSE))</f>
        <v>01</v>
      </c>
      <c r="BK63" t="str">
        <f>IF($C63=-1,-1,VLOOKUP($C63,'HCAD Process'!$D$5:$CZ$504,VLOOKUP(BK$4,'Table Name'!$C$2:$D$100,2,FALSE),FALSE))</f>
        <v>4756A</v>
      </c>
      <c r="BL63" t="str">
        <f>IF($C63=-1,-1,VLOOKUP($C63,'HCAD Process'!$D$5:$CZ$504,VLOOKUP(BL$4,'Table Name'!$C$2:$D$100,2,FALSE),FALSE))</f>
        <v>488N</v>
      </c>
      <c r="BM63" t="str">
        <f>IF($C63=-1,-1,VLOOKUP($C63,'HCAD Process'!$D$5:$CZ$504,VLOOKUP(BM$4,'Table Name'!$C$2:$D$100,2,FALSE),FALSE))</f>
        <v>001 040 041 042 043 044 048 061</v>
      </c>
      <c r="BN63" t="str">
        <f>IF($C63=-1,-1,VLOOKUP($C63,'HCAD Process'!$D$5:$CZ$504,VLOOKUP(BN$4,'Table Name'!$C$2:$D$100,2,FALSE),FALSE))</f>
        <v>Real, Industrial</v>
      </c>
      <c r="BO63" t="str">
        <f>IF($C63=-1,-1,VLOOKUP($C63,'HCAD Process'!$D$5:$CZ$504,VLOOKUP(BO$4,'Table Name'!$C$2:$D$100,2,FALSE),FALSE))</f>
        <v>F2</v>
      </c>
      <c r="BP63" t="str">
        <f>IF($C63=-1,-1,VLOOKUP($C63,'HCAD Process'!$D$5:$CZ$504,VLOOKUP(BP$4,'Table Name'!$C$2:$D$100,2,FALSE),FALSE))</f>
        <v>Real, Industrial</v>
      </c>
      <c r="BQ63" t="str">
        <f>IF($C63=-1,-1,VLOOKUP($C63,'HCAD Process'!$D$5:$CZ$504,VLOOKUP(BQ$4,'Table Name'!$C$2:$D$100,2,FALSE),FALSE))</f>
        <v>Industrial Misc.</v>
      </c>
      <c r="BR63" t="str">
        <f>IF($C63=-1,-1,VLOOKUP($C63,'HCAD Process'!$D$5:$CZ$504,VLOOKUP(BR$4,'Table Name'!$C$2:$D$100,2,FALSE),FALSE))</f>
        <v>Office Building</v>
      </c>
      <c r="BS63" t="str">
        <f>IF($C63=-1,-1,VLOOKUP($C63,'HCAD Process'!$D$5:$CZ$504,VLOOKUP(BS$4,'Table Name'!$C$2:$D$100,2,FALSE),FALSE))</f>
        <v>8000</v>
      </c>
      <c r="BT63" t="str">
        <f>IF($C63=-1,-1,VLOOKUP($C63,'HCAD Process'!$D$5:$CZ$504,VLOOKUP(BT$4,'Table Name'!$C$2:$D$100,2,FALSE),FALSE))</f>
        <v>Land Neighborhood General Assignment</v>
      </c>
      <c r="BU63">
        <f>IF($C63=-1,-1,VLOOKUP($C63,'HCAD Process'!$D$5:$CZ$504,VLOOKUP(BU$4,'Table Name'!$C$2:$D$100,2,FALSE),FALSE))</f>
        <v>1148887</v>
      </c>
      <c r="BV63" t="str">
        <f>IF($C63=-1,-1,VLOOKUP($C63,'HCAD Process'!$D$5:$CZ$504,VLOOKUP(BV$4,'Table Name'!$C$2:$D$100,2,FALSE),FALSE))</f>
        <v>SF</v>
      </c>
      <c r="BW63" t="str">
        <f>IF($C63=-1,-1,VLOOKUP($C63,'HCAD Process'!$D$5:$CZ$504,VLOOKUP(BW$4,'Table Name'!$C$2:$D$100,2,FALSE),FALSE))</f>
        <v>1.0000</v>
      </c>
      <c r="BX63" t="str">
        <f>IF($C63=-1,-1,VLOOKUP($C63,'HCAD Process'!$D$5:$CZ$504,VLOOKUP(BX$4,'Table Name'!$C$2:$D$100,2,FALSE),FALSE))</f>
        <v>1.0000</v>
      </c>
      <c r="BY63" t="str">
        <f>IF($C63=-1,-1,VLOOKUP($C63,'HCAD Process'!$D$5:$CZ$504,VLOOKUP(BY$4,'Table Name'!$C$2:$D$100,2,FALSE),FALSE))</f>
        <v>.6000</v>
      </c>
      <c r="BZ63" t="str">
        <f>IF($C63=-1,-1,VLOOKUP($C63,'HCAD Process'!$D$5:$CZ$504,VLOOKUP(BZ$4,'Table Name'!$C$2:$D$100,2,FALSE),FALSE))</f>
        <v>.6000</v>
      </c>
      <c r="CA63">
        <f>IF($C63=-1,-1,VLOOKUP($C63,'HCAD Process'!$D$5:$CZ$504,VLOOKUP(CA$4,'Table Name'!$C$2:$D$100,2,FALSE),FALSE))</f>
        <v>2</v>
      </c>
      <c r="CB63">
        <f>IF($C63=-1,-1,VLOOKUP($C63,'HCAD Process'!$D$5:$CZ$504,VLOOKUP(CB$4,'Table Name'!$C$2:$D$100,2,FALSE),FALSE))</f>
        <v>2</v>
      </c>
      <c r="CC63">
        <f>IF($C63=-1,-1,VLOOKUP($C63,'HCAD Process'!$D$5:$CZ$504,VLOOKUP(CC$4,'Table Name'!$C$2:$D$100,2,FALSE),FALSE))</f>
        <v>1723331</v>
      </c>
      <c r="CD63">
        <f>IF($C63=-1,-1,VLOOKUP($C63,'HCAD Process'!$D$5:$CZ$504,VLOOKUP(CD$4,'Table Name'!$C$2:$D$100,2,FALSE),FALSE))</f>
        <v>-1</v>
      </c>
      <c r="CE63" t="str">
        <f>IF($C63=-1,-1,VLOOKUP($C63,'HCAD Process'!$D$5:$CZ$504,VLOOKUP(CE$4,'Table Name'!$C$2:$D$100,2,FALSE),FALSE))</f>
        <v>04103600000427</v>
      </c>
    </row>
    <row r="64" spans="2:83" x14ac:dyDescent="0.25">
      <c r="B64">
        <f t="shared" si="0"/>
        <v>60</v>
      </c>
      <c r="C64" t="str">
        <f t="array" ref="C64">IF(ISERROR(INDEX('HCAD Process'!CF$5:CF$504,MATCH(0,COUNTIF(C$4:C63,'HCAD Process'!CF$5:CF$504)+('HCAD Process'!CF$5:CF$504=-1),0))),-1,INDEX('HCAD Process'!CF$5:CF$504,MATCH(0,COUNTIF(C$4:C63,'HCAD Process'!CF$5:CF$504)+('HCAD Process'!CF$5:CF$504=-1),0)))</f>
        <v>04103600005351</v>
      </c>
      <c r="D64" t="str">
        <f>IF($C64=-1,-1,VLOOKUP($C64,'HCAD Process'!$D$5:$CZ$504,VLOOKUP(D$4,'Table Name'!$C$2:$D$100,2,FALSE),FALSE))</f>
        <v>0410360000535</v>
      </c>
      <c r="E64" t="str">
        <f>IF($C64=-1,-1,VLOOKUP($C64,'HCAD Process'!$D$5:$CZ$504,VLOOKUP(E$4,'Table Name'!$C$2:$D$100,2,FALSE),FALSE))</f>
        <v>01/01/2012</v>
      </c>
      <c r="F64" t="str">
        <f>IF($C64=-1,-1,VLOOKUP($C64,'HCAD Process'!$D$5:$CZ$504,VLOOKUP(F$4,'Table Name'!$C$2:$D$100,2,FALSE),FALSE))</f>
        <v>2135 SIX INDUSTRIAL LTD</v>
      </c>
      <c r="G64" t="str">
        <f>IF($C64=-1,-1,VLOOKUP($C64,'HCAD Process'!$D$5:$CZ$504,VLOOKUP(G$4,'Table Name'!$C$2:$D$100,2,FALSE),FALSE))</f>
        <v>TENANT - HOOVER CONTAINER SOLUTIONS</v>
      </c>
      <c r="H64" t="str">
        <f>IF($C64=-1,-1,VLOOKUP($C64,'HCAD Process'!$D$5:$CZ$504,VLOOKUP(H$4,'Table Name'!$C$2:$D$100,2,FALSE),FALSE))</f>
        <v>Avi</v>
      </c>
      <c r="I64" t="str">
        <f>IF($C64=-1,-1,VLOOKUP($C64,'HCAD Process'!$D$5:$CZ$504,VLOOKUP(I$4,'Table Name'!$C$2:$D$100,2,FALSE),FALSE))</f>
        <v>2135 HIGHWAY 6 S</v>
      </c>
      <c r="J64" t="str">
        <f>IF($C64=-1,-1,VLOOKUP($C64,'HCAD Process'!$D$5:$CZ$504,VLOOKUP(J$4,'Table Name'!$C$2:$D$100,2,FALSE),FALSE))</f>
        <v>HOUSTON</v>
      </c>
      <c r="K64" t="str">
        <f>IF($C64=-1,-1,VLOOKUP($C64,'HCAD Process'!$D$5:$CZ$504,VLOOKUP(K$4,'Table Name'!$C$2:$D$100,2,FALSE),FALSE))</f>
        <v>77077</v>
      </c>
      <c r="L64">
        <f>IF($C64=-1,-1,VLOOKUP($C64,'HCAD Process'!$D$5:$CZ$504,VLOOKUP(L$4,'Table Name'!$C$2:$D$100,2,FALSE),FALSE))</f>
        <v>7000000</v>
      </c>
      <c r="M64">
        <f>IF($C64=-1,-1,VLOOKUP($C64,'HCAD Process'!$D$5:$CZ$504,VLOOKUP(M$4,'Table Name'!$C$2:$D$100,2,FALSE),FALSE))</f>
        <v>7955902</v>
      </c>
      <c r="N64">
        <f>IF($C64=-1,-1,VLOOKUP($C64,'HCAD Process'!$D$5:$CZ$504,VLOOKUP(N$4,'Table Name'!$C$2:$D$100,2,FALSE),FALSE))</f>
        <v>7000000</v>
      </c>
      <c r="O64">
        <f>IF($C64=-1,-1,VLOOKUP($C64,'HCAD Process'!$D$5:$CZ$504,VLOOKUP(O$4,'Table Name'!$C$2:$D$100,2,FALSE),FALSE))</f>
        <v>0</v>
      </c>
      <c r="P64" t="e">
        <f>IF($C64=-1,-1,VLOOKUP($C64,'HCAD Process'!$D$5:$CZ$504,VLOOKUP(P$4,'Table Name'!$C$2:$D$100,2,FALSE),FALSE))</f>
        <v>#REF!</v>
      </c>
      <c r="Q64" t="str">
        <f>IF($C64=-1,-1,VLOOKUP($C64,'HCAD Process'!$D$5:$CZ$504,VLOOKUP(Q$4,'Table Name'!$C$2:$D$100,2,FALSE),FALSE))</f>
        <v>COMMERCIAL</v>
      </c>
      <c r="R64" t="str">
        <f>IF($C64=-1,-1,VLOOKUP($C64,'HCAD Process'!$D$5:$CZ$504,VLOOKUP(R$4,'Table Name'!$C$2:$D$100,2,FALSE),FALSE))</f>
        <v>1</v>
      </c>
      <c r="S64" t="str">
        <f>IF($C64=-1,-1,VLOOKUP($C64,'HCAD Process'!$D$5:$CZ$504,VLOOKUP(S$4,'Table Name'!$C$2:$D$100,2,FALSE),FALSE))</f>
        <v>4425</v>
      </c>
      <c r="T64" t="str">
        <f>IF($C64=-1,-1,VLOOKUP($C64,'HCAD Process'!$D$5:$CZ$504,VLOOKUP(T$4,'Table Name'!$C$2:$D$100,2,FALSE),FALSE))</f>
        <v>9494</v>
      </c>
      <c r="U64" t="str">
        <f>IF($C64=-1,-1,VLOOKUP($C64,'HCAD Process'!$D$5:$CZ$504,VLOOKUP(U$4,'Table Name'!$C$2:$D$100,2,FALSE),FALSE))</f>
        <v>C</v>
      </c>
      <c r="V64" t="str">
        <f>IF($C64=-1,-1,VLOOKUP($C64,'HCAD Process'!$D$5:$CZ$504,VLOOKUP(V$4,'Table Name'!$C$2:$D$100,2,FALSE),FALSE))</f>
        <v>Masonry Bearing</v>
      </c>
      <c r="W64">
        <f>IF($C64=-1,-1,VLOOKUP($C64,'HCAD Process'!$D$5:$CZ$504,VLOOKUP(W$4,'Table Name'!$C$2:$D$100,2,FALSE),FALSE))</f>
        <v>4123509</v>
      </c>
      <c r="X64">
        <f>IF($C64=-1,-1,VLOOKUP($C64,'HCAD Process'!$D$5:$CZ$504,VLOOKUP(X$4,'Table Name'!$C$2:$D$100,2,FALSE),FALSE))</f>
        <v>0</v>
      </c>
      <c r="Y64">
        <f>IF($C64=-1,-1,VLOOKUP($C64,'HCAD Process'!$D$5:$CZ$504,VLOOKUP(Y$4,'Table Name'!$C$2:$D$100,2,FALSE),FALSE))</f>
        <v>10975537</v>
      </c>
      <c r="Z64">
        <f>IF($C64=-1,-1,VLOOKUP($C64,'HCAD Process'!$D$5:$CZ$504,VLOOKUP(Z$4,'Table Name'!$C$2:$D$100,2,FALSE),FALSE))</f>
        <v>0</v>
      </c>
      <c r="AA64" t="str">
        <f>IF($C64=-1,-1,VLOOKUP($C64,'HCAD Process'!$D$5:$CZ$504,VLOOKUP(AA$4,'Table Name'!$C$2:$D$100,2,FALSE),FALSE))</f>
        <v>.624300</v>
      </c>
      <c r="AB64" t="str">
        <f>IF($C64=-1,-1,VLOOKUP($C64,'HCAD Process'!$D$5:$CZ$504,VLOOKUP(AB$4,'Table Name'!$C$2:$D$100,2,FALSE),FALSE))</f>
        <v>C</v>
      </c>
      <c r="AC64" t="str">
        <f>IF($C64=-1,-1,VLOOKUP($C64,'HCAD Process'!$D$5:$CZ$504,VLOOKUP(AC$4,'Table Name'!$C$2:$D$100,2,FALSE),FALSE))</f>
        <v>Average</v>
      </c>
      <c r="AD64" t="str">
        <f>IF($C64=-1,-1,VLOOKUP($C64,'HCAD Process'!$D$5:$CZ$504,VLOOKUP(AD$4,'Table Name'!$C$2:$D$100,2,FALSE),FALSE))</f>
        <v>1978</v>
      </c>
      <c r="AE64" t="str">
        <f>IF($C64=-1,-1,VLOOKUP($C64,'HCAD Process'!$D$5:$CZ$504,VLOOKUP(AE$4,'Table Name'!$C$2:$D$100,2,FALSE),FALSE))</f>
        <v>1978</v>
      </c>
      <c r="AF64" t="str">
        <f>IF($C64=-1,-1,VLOOKUP($C64,'HCAD Process'!$D$5:$CZ$504,VLOOKUP(AF$4,'Table Name'!$C$2:$D$100,2,FALSE),FALSE))</f>
        <v>0</v>
      </c>
      <c r="AG64">
        <f>IF($C64=-1,-1,VLOOKUP($C64,'HCAD Process'!$D$5:$CZ$504,VLOOKUP(AG$4,'Table Name'!$C$2:$D$100,2,FALSE),FALSE))</f>
        <v>0</v>
      </c>
      <c r="AH64">
        <f>IF($C64=-1,-1,VLOOKUP($C64,'HCAD Process'!$D$5:$CZ$504,VLOOKUP(AH$4,'Table Name'!$C$2:$D$100,2,FALSE),FALSE))</f>
        <v>0</v>
      </c>
      <c r="AI64" t="str">
        <f>IF($C64=-1,-1,VLOOKUP($C64,'HCAD Process'!$D$5:$CZ$504,VLOOKUP(AI$4,'Table Name'!$C$2:$D$100,2,FALSE),FALSE))</f>
        <v>12/30/1899</v>
      </c>
      <c r="AJ64" t="str">
        <f>IF($C64=-1,-1,VLOOKUP($C64,'HCAD Process'!$D$5:$CZ$504,VLOOKUP(AJ$4,'Table Name'!$C$2:$D$100,2,FALSE),FALSE))</f>
        <v>LOTS OF POLES ALL AROUND WH=&gt; ADJ FUNC TO FAIR</v>
      </c>
      <c r="AK64">
        <f>IF($C64=-1,-1,VALUE(VLOOKUP($C64,'HCAD Process'!$D$5:$CZ$504,VLOOKUP(AK$4,'Table Name'!$C$2:$D$100,2,FALSE),FALSE)))</f>
        <v>162288</v>
      </c>
      <c r="AL64">
        <f>IF($C64=-1,-1,VLOOKUP($C64,'HCAD Process'!$D$5:$CZ$504,VLOOKUP(AL$4,'Table Name'!$C$2:$D$100,2,FALSE),FALSE))</f>
        <v>162288</v>
      </c>
      <c r="AM64">
        <f>IF($C64=-1,-1,VLOOKUP($C64,'HCAD Process'!$D$5:$CZ$504,VLOOKUP(AM$4,'Table Name'!$C$2:$D$100,2,FALSE),FALSE))</f>
        <v>0</v>
      </c>
      <c r="AN64">
        <f>IF($C64=-1,-1,VLOOKUP($C64,'HCAD Process'!$D$5:$CZ$504,VLOOKUP(AN$4,'Table Name'!$C$2:$D$100,2,FALSE),FALSE))</f>
        <v>0</v>
      </c>
      <c r="AO64">
        <f>IF($C64=-1,-1,VLOOKUP($C64,'HCAD Process'!$D$5:$CZ$504,VLOOKUP(AO$4,'Table Name'!$C$2:$D$100,2,FALSE),FALSE))</f>
        <v>0</v>
      </c>
      <c r="AP64">
        <f>IF($C64=-1,-1,VLOOKUP($C64,'HCAD Process'!$D$5:$CZ$504,VLOOKUP(AP$4,'Table Name'!$C$2:$D$100,2,FALSE),FALSE))</f>
        <v>162288</v>
      </c>
      <c r="AQ64">
        <f>IF($C64=-1,-1,VLOOKUP($C64,'HCAD Process'!$D$5:$CZ$504,VLOOKUP(AQ$4,'Table Name'!$C$2:$D$100,2,FALSE),FALSE))</f>
        <v>1444</v>
      </c>
      <c r="AR64">
        <f>IF($C64=-1,-1,VLOOKUP($C64,'HCAD Process'!$D$5:$CZ$504,VLOOKUP(AR$4,'Table Name'!$C$2:$D$100,2,FALSE),FALSE))</f>
        <v>1</v>
      </c>
      <c r="AS64">
        <f>IF($C64=-1,-1,VLOOKUP($C64,'HCAD Process'!$D$5:$CZ$504,VLOOKUP(AS$4,'Table Name'!$C$2:$D$100,2,FALSE),FALSE))</f>
        <v>0</v>
      </c>
      <c r="AT64">
        <f>IF($C64=-1,-1,VLOOKUP($C64,'HCAD Process'!$D$5:$CZ$504,VLOOKUP(AT$4,'Table Name'!$C$2:$D$100,2,FALSE),FALSE))</f>
        <v>0</v>
      </c>
      <c r="AU64">
        <f>IF($C64=-1,-1,VLOOKUP($C64,'HCAD Process'!$D$5:$CZ$504,VLOOKUP(AU$4,'Table Name'!$C$2:$D$100,2,FALSE),FALSE))</f>
        <v>0</v>
      </c>
      <c r="AV64">
        <f>IF($C64=-1,-1,VLOOKUP($C64,'HCAD Process'!$D$5:$CZ$504,VLOOKUP(AV$4,'Table Name'!$C$2:$D$100,2,FALSE),FALSE))</f>
        <v>0</v>
      </c>
      <c r="AW64">
        <f>IF($C64=-1,-1,VLOOKUP($C64,'HCAD Process'!$D$5:$CZ$504,VLOOKUP(AW$4,'Table Name'!$C$2:$D$100,2,FALSE),FALSE))</f>
        <v>0</v>
      </c>
      <c r="AX64">
        <f>IF($C64=-1,-1,VLOOKUP($C64,'HCAD Process'!$D$5:$CZ$504,VLOOKUP(AX$4,'Table Name'!$C$2:$D$100,2,FALSE),FALSE))</f>
        <v>0</v>
      </c>
      <c r="AY64">
        <f>IF($C64=-1,-1,VLOOKUP($C64,'HCAD Process'!$D$5:$CZ$504,VLOOKUP(AY$4,'Table Name'!$C$2:$D$100,2,FALSE),FALSE))</f>
        <v>0</v>
      </c>
      <c r="AZ64">
        <f>IF($C64=-1,-1,VLOOKUP($C64,'HCAD Process'!$D$5:$CZ$504,VLOOKUP(AZ$4,'Table Name'!$C$2:$D$100,2,FALSE),FALSE))</f>
        <v>0</v>
      </c>
      <c r="BA64" t="str">
        <f>IF($C64=-1,-1,VLOOKUP($C64,'HCAD Process'!$D$5:$CZ$504,VLOOKUP(BA$4,'Table Name'!$C$2:$D$100,2,FALSE),FALSE))</f>
        <v>13</v>
      </c>
      <c r="BB64" t="str">
        <f>IF($C64=-1,-1,VLOOKUP($C64,'HCAD Process'!$D$5:$CZ$504,VLOOKUP(BB$4,'Table Name'!$C$2:$D$100,2,FALSE),FALSE))</f>
        <v>TR 4C-3</v>
      </c>
      <c r="BC64" t="str">
        <f>IF($C64=-1,-1,VLOOKUP($C64,'HCAD Process'!$D$5:$CZ$504,VLOOKUP(BC$4,'Table Name'!$C$2:$D$100,2,FALSE),FALSE))</f>
        <v>ABST 80 J WHEATON</v>
      </c>
      <c r="BD64" t="str">
        <f>IF($C64=-1,-1,VLOOKUP($C64,'HCAD Process'!$D$5:$CZ$504,VLOOKUP(BD$4,'Table Name'!$C$2:$D$100,2,FALSE),FALSE))</f>
        <v>4013</v>
      </c>
      <c r="BE64" t="str">
        <f>IF($C64=-1,-1,VLOOKUP($C64,'HCAD Process'!$D$5:$CZ$504,VLOOKUP(BE$4,'Table Name'!$C$2:$D$100,2,FALSE),FALSE))</f>
        <v>Westheimer Dairy Ashford</v>
      </c>
      <c r="BF64" t="str">
        <f>IF($C64=-1,-1,VLOOKUP($C64,'HCAD Process'!$D$5:$CZ$504,VLOOKUP(BF$4,'Table Name'!$C$2:$D$100,2,FALSE),FALSE))</f>
        <v>103</v>
      </c>
      <c r="BG64" t="str">
        <f>IF($C64=-1,-1,VLOOKUP($C64,'HCAD Process'!$D$5:$CZ$504,VLOOKUP(BG$4,'Table Name'!$C$2:$D$100,2,FALSE),FALSE))</f>
        <v>1A Ashford/Briar Hills Areas</v>
      </c>
      <c r="BH64" t="str">
        <f>IF($C64=-1,-1,VLOOKUP($C64,'HCAD Process'!$D$5:$CZ$504,VLOOKUP(BH$4,'Table Name'!$C$2:$D$100,2,FALSE),FALSE))</f>
        <v>5911.00</v>
      </c>
      <c r="BI64" t="str">
        <f>IF($C64=-1,-1,VLOOKUP($C64,'HCAD Process'!$D$5:$CZ$504,VLOOKUP(BI$4,'Table Name'!$C$2:$D$100,2,FALSE),FALSE))</f>
        <v>0</v>
      </c>
      <c r="BJ64" t="str">
        <f>IF($C64=-1,-1,VLOOKUP($C64,'HCAD Process'!$D$5:$CZ$504,VLOOKUP(BJ$4,'Table Name'!$C$2:$D$100,2,FALSE),FALSE))</f>
        <v>01</v>
      </c>
      <c r="BK64" t="str">
        <f>IF($C64=-1,-1,VLOOKUP($C64,'HCAD Process'!$D$5:$CZ$504,VLOOKUP(BK$4,'Table Name'!$C$2:$D$100,2,FALSE),FALSE))</f>
        <v>4756A</v>
      </c>
      <c r="BL64" t="str">
        <f>IF($C64=-1,-1,VLOOKUP($C64,'HCAD Process'!$D$5:$CZ$504,VLOOKUP(BL$4,'Table Name'!$C$2:$D$100,2,FALSE),FALSE))</f>
        <v>488N</v>
      </c>
      <c r="BM64" t="str">
        <f>IF($C64=-1,-1,VLOOKUP($C64,'HCAD Process'!$D$5:$CZ$504,VLOOKUP(BM$4,'Table Name'!$C$2:$D$100,2,FALSE),FALSE))</f>
        <v>001 040 041 042 043 044 048 061</v>
      </c>
      <c r="BN64" t="str">
        <f>IF($C64=-1,-1,VLOOKUP($C64,'HCAD Process'!$D$5:$CZ$504,VLOOKUP(BN$4,'Table Name'!$C$2:$D$100,2,FALSE),FALSE))</f>
        <v>Real, Industrial</v>
      </c>
      <c r="BO64" t="str">
        <f>IF($C64=-1,-1,VLOOKUP($C64,'HCAD Process'!$D$5:$CZ$504,VLOOKUP(BO$4,'Table Name'!$C$2:$D$100,2,FALSE),FALSE))</f>
        <v>F2</v>
      </c>
      <c r="BP64" t="str">
        <f>IF($C64=-1,-1,VLOOKUP($C64,'HCAD Process'!$D$5:$CZ$504,VLOOKUP(BP$4,'Table Name'!$C$2:$D$100,2,FALSE),FALSE))</f>
        <v>Real, Industrial</v>
      </c>
      <c r="BQ64" t="str">
        <f>IF($C64=-1,-1,VLOOKUP($C64,'HCAD Process'!$D$5:$CZ$504,VLOOKUP(BQ$4,'Table Name'!$C$2:$D$100,2,FALSE),FALSE))</f>
        <v>Industrial Manufacturing</v>
      </c>
      <c r="BR64" t="str">
        <f>IF($C64=-1,-1,VLOOKUP($C64,'HCAD Process'!$D$5:$CZ$504,VLOOKUP(BR$4,'Table Name'!$C$2:$D$100,2,FALSE),FALSE))</f>
        <v>Industrial, Light Mftg.</v>
      </c>
      <c r="BS64" t="str">
        <f>IF($C64=-1,-1,VLOOKUP($C64,'HCAD Process'!$D$5:$CZ$504,VLOOKUP(BS$4,'Table Name'!$C$2:$D$100,2,FALSE),FALSE))</f>
        <v>8000</v>
      </c>
      <c r="BT64" t="str">
        <f>IF($C64=-1,-1,VLOOKUP($C64,'HCAD Process'!$D$5:$CZ$504,VLOOKUP(BT$4,'Table Name'!$C$2:$D$100,2,FALSE),FALSE))</f>
        <v>Land Neighborhood General Assignment</v>
      </c>
      <c r="BU64">
        <f>IF($C64=-1,-1,VLOOKUP($C64,'HCAD Process'!$D$5:$CZ$504,VLOOKUP(BU$4,'Table Name'!$C$2:$D$100,2,FALSE),FALSE))</f>
        <v>454307</v>
      </c>
      <c r="BV64" t="str">
        <f>IF($C64=-1,-1,VLOOKUP($C64,'HCAD Process'!$D$5:$CZ$504,VLOOKUP(BV$4,'Table Name'!$C$2:$D$100,2,FALSE),FALSE))</f>
        <v>SF</v>
      </c>
      <c r="BW64" t="str">
        <f>IF($C64=-1,-1,VLOOKUP($C64,'HCAD Process'!$D$5:$CZ$504,VLOOKUP(BW$4,'Table Name'!$C$2:$D$100,2,FALSE),FALSE))</f>
        <v>1.0000</v>
      </c>
      <c r="BX64" t="str">
        <f>IF($C64=-1,-1,VLOOKUP($C64,'HCAD Process'!$D$5:$CZ$504,VLOOKUP(BX$4,'Table Name'!$C$2:$D$100,2,FALSE),FALSE))</f>
        <v>1.0000</v>
      </c>
      <c r="BY64" t="str">
        <f>IF($C64=-1,-1,VLOOKUP($C64,'HCAD Process'!$D$5:$CZ$504,VLOOKUP(BY$4,'Table Name'!$C$2:$D$100,2,FALSE),FALSE))</f>
        <v>.6000</v>
      </c>
      <c r="BZ64" t="str">
        <f>IF($C64=-1,-1,VLOOKUP($C64,'HCAD Process'!$D$5:$CZ$504,VLOOKUP(BZ$4,'Table Name'!$C$2:$D$100,2,FALSE),FALSE))</f>
        <v>.6000</v>
      </c>
      <c r="CA64">
        <f>IF($C64=-1,-1,VLOOKUP($C64,'HCAD Process'!$D$5:$CZ$504,VLOOKUP(CA$4,'Table Name'!$C$2:$D$100,2,FALSE),FALSE))</f>
        <v>2</v>
      </c>
      <c r="CB64">
        <f>IF($C64=-1,-1,VLOOKUP($C64,'HCAD Process'!$D$5:$CZ$504,VLOOKUP(CB$4,'Table Name'!$C$2:$D$100,2,FALSE),FALSE))</f>
        <v>2</v>
      </c>
      <c r="CC64">
        <f>IF($C64=-1,-1,VLOOKUP($C64,'HCAD Process'!$D$5:$CZ$504,VLOOKUP(CC$4,'Table Name'!$C$2:$D$100,2,FALSE),FALSE))</f>
        <v>681461</v>
      </c>
      <c r="CD64">
        <f>IF($C64=-1,-1,VLOOKUP($C64,'HCAD Process'!$D$5:$CZ$504,VLOOKUP(CD$4,'Table Name'!$C$2:$D$100,2,FALSE),FALSE))</f>
        <v>-1</v>
      </c>
      <c r="CE64" t="str">
        <f>IF($C64=-1,-1,VLOOKUP($C64,'HCAD Process'!$D$5:$CZ$504,VLOOKUP(CE$4,'Table Name'!$C$2:$D$100,2,FALSE),FALSE))</f>
        <v>04103600005351</v>
      </c>
    </row>
    <row r="65" spans="2:83" x14ac:dyDescent="0.25">
      <c r="B65">
        <f t="shared" si="0"/>
        <v>61</v>
      </c>
      <c r="C65" t="str">
        <f t="array" ref="C65">IF(ISERROR(INDEX('HCAD Process'!CF$5:CF$504,MATCH(0,COUNTIF(C$4:C64,'HCAD Process'!CF$5:CF$504)+('HCAD Process'!CF$5:CF$504=-1),0))),-1,INDEX('HCAD Process'!CF$5:CF$504,MATCH(0,COUNTIF(C$4:C64,'HCAD Process'!CF$5:CF$504)+('HCAD Process'!CF$5:CF$504=-1),0)))</f>
        <v>04103600005352</v>
      </c>
      <c r="D65" t="str">
        <f>IF($C65=-1,-1,VLOOKUP($C65,'HCAD Process'!$D$5:$CZ$504,VLOOKUP(D$4,'Table Name'!$C$2:$D$100,2,FALSE),FALSE))</f>
        <v>0410360000535</v>
      </c>
      <c r="E65" t="str">
        <f>IF($C65=-1,-1,VLOOKUP($C65,'HCAD Process'!$D$5:$CZ$504,VLOOKUP(E$4,'Table Name'!$C$2:$D$100,2,FALSE),FALSE))</f>
        <v>01/01/2012</v>
      </c>
      <c r="F65" t="str">
        <f>IF($C65=-1,-1,VLOOKUP($C65,'HCAD Process'!$D$5:$CZ$504,VLOOKUP(F$4,'Table Name'!$C$2:$D$100,2,FALSE),FALSE))</f>
        <v>2135 SIX INDUSTRIAL LTD</v>
      </c>
      <c r="G65" t="str">
        <f>IF($C65=-1,-1,VLOOKUP($C65,'HCAD Process'!$D$5:$CZ$504,VLOOKUP(G$4,'Table Name'!$C$2:$D$100,2,FALSE),FALSE))</f>
        <v>TENANT - HOOVER CONTAINER SOLUTIONS</v>
      </c>
      <c r="H65" t="str">
        <f>IF($C65=-1,-1,VLOOKUP($C65,'HCAD Process'!$D$5:$CZ$504,VLOOKUP(H$4,'Table Name'!$C$2:$D$100,2,FALSE),FALSE))</f>
        <v>Avi</v>
      </c>
      <c r="I65" t="str">
        <f>IF($C65=-1,-1,VLOOKUP($C65,'HCAD Process'!$D$5:$CZ$504,VLOOKUP(I$4,'Table Name'!$C$2:$D$100,2,FALSE),FALSE))</f>
        <v>2135 HIGHWAY 6 S</v>
      </c>
      <c r="J65" t="str">
        <f>IF($C65=-1,-1,VLOOKUP($C65,'HCAD Process'!$D$5:$CZ$504,VLOOKUP(J$4,'Table Name'!$C$2:$D$100,2,FALSE),FALSE))</f>
        <v>HOUSTON</v>
      </c>
      <c r="K65" t="str">
        <f>IF($C65=-1,-1,VLOOKUP($C65,'HCAD Process'!$D$5:$CZ$504,VLOOKUP(K$4,'Table Name'!$C$2:$D$100,2,FALSE),FALSE))</f>
        <v>77077</v>
      </c>
      <c r="L65">
        <f>IF($C65=-1,-1,VLOOKUP($C65,'HCAD Process'!$D$5:$CZ$504,VLOOKUP(L$4,'Table Name'!$C$2:$D$100,2,FALSE),FALSE))</f>
        <v>7000000</v>
      </c>
      <c r="M65">
        <f>IF($C65=-1,-1,VLOOKUP($C65,'HCAD Process'!$D$5:$CZ$504,VLOOKUP(M$4,'Table Name'!$C$2:$D$100,2,FALSE),FALSE))</f>
        <v>7955902</v>
      </c>
      <c r="N65">
        <f>IF($C65=-1,-1,VLOOKUP($C65,'HCAD Process'!$D$5:$CZ$504,VLOOKUP(N$4,'Table Name'!$C$2:$D$100,2,FALSE),FALSE))</f>
        <v>7000000</v>
      </c>
      <c r="O65">
        <f>IF($C65=-1,-1,VLOOKUP($C65,'HCAD Process'!$D$5:$CZ$504,VLOOKUP(O$4,'Table Name'!$C$2:$D$100,2,FALSE),FALSE))</f>
        <v>0</v>
      </c>
      <c r="P65" t="e">
        <f>IF($C65=-1,-1,VLOOKUP($C65,'HCAD Process'!$D$5:$CZ$504,VLOOKUP(P$4,'Table Name'!$C$2:$D$100,2,FALSE),FALSE))</f>
        <v>#REF!</v>
      </c>
      <c r="Q65" t="str">
        <f>IF($C65=-1,-1,VLOOKUP($C65,'HCAD Process'!$D$5:$CZ$504,VLOOKUP(Q$4,'Table Name'!$C$2:$D$100,2,FALSE),FALSE))</f>
        <v>COMMERCIAL</v>
      </c>
      <c r="R65" t="str">
        <f>IF($C65=-1,-1,VLOOKUP($C65,'HCAD Process'!$D$5:$CZ$504,VLOOKUP(R$4,'Table Name'!$C$2:$D$100,2,FALSE),FALSE))</f>
        <v>2</v>
      </c>
      <c r="S65" t="str">
        <f>IF($C65=-1,-1,VLOOKUP($C65,'HCAD Process'!$D$5:$CZ$504,VLOOKUP(S$4,'Table Name'!$C$2:$D$100,2,FALSE),FALSE))</f>
        <v>4425</v>
      </c>
      <c r="T65" t="str">
        <f>IF($C65=-1,-1,VLOOKUP($C65,'HCAD Process'!$D$5:$CZ$504,VLOOKUP(T$4,'Table Name'!$C$2:$D$100,2,FALSE),FALSE))</f>
        <v>9494</v>
      </c>
      <c r="U65" t="str">
        <f>IF($C65=-1,-1,VLOOKUP($C65,'HCAD Process'!$D$5:$CZ$504,VLOOKUP(U$4,'Table Name'!$C$2:$D$100,2,FALSE),FALSE))</f>
        <v>C</v>
      </c>
      <c r="V65" t="str">
        <f>IF($C65=-1,-1,VLOOKUP($C65,'HCAD Process'!$D$5:$CZ$504,VLOOKUP(V$4,'Table Name'!$C$2:$D$100,2,FALSE),FALSE))</f>
        <v>Masonry Bearing</v>
      </c>
      <c r="W65">
        <f>IF($C65=-1,-1,VLOOKUP($C65,'HCAD Process'!$D$5:$CZ$504,VLOOKUP(W$4,'Table Name'!$C$2:$D$100,2,FALSE),FALSE))</f>
        <v>2766748</v>
      </c>
      <c r="X65">
        <f>IF($C65=-1,-1,VLOOKUP($C65,'HCAD Process'!$D$5:$CZ$504,VLOOKUP(X$4,'Table Name'!$C$2:$D$100,2,FALSE),FALSE))</f>
        <v>0</v>
      </c>
      <c r="Y65">
        <f>IF($C65=-1,-1,VLOOKUP($C65,'HCAD Process'!$D$5:$CZ$504,VLOOKUP(Y$4,'Table Name'!$C$2:$D$100,2,FALSE),FALSE))</f>
        <v>4847141</v>
      </c>
      <c r="Z65">
        <f>IF($C65=-1,-1,VLOOKUP($C65,'HCAD Process'!$D$5:$CZ$504,VLOOKUP(Z$4,'Table Name'!$C$2:$D$100,2,FALSE),FALSE))</f>
        <v>0</v>
      </c>
      <c r="AA65" t="str">
        <f>IF($C65=-1,-1,VLOOKUP($C65,'HCAD Process'!$D$5:$CZ$504,VLOOKUP(AA$4,'Table Name'!$C$2:$D$100,2,FALSE),FALSE))</f>
        <v>.429200</v>
      </c>
      <c r="AB65" t="str">
        <f>IF($C65=-1,-1,VLOOKUP($C65,'HCAD Process'!$D$5:$CZ$504,VLOOKUP(AB$4,'Table Name'!$C$2:$D$100,2,FALSE),FALSE))</f>
        <v>C</v>
      </c>
      <c r="AC65" t="str">
        <f>IF($C65=-1,-1,VLOOKUP($C65,'HCAD Process'!$D$5:$CZ$504,VLOOKUP(AC$4,'Table Name'!$C$2:$D$100,2,FALSE),FALSE))</f>
        <v>Average</v>
      </c>
      <c r="AD65" t="str">
        <f>IF($C65=-1,-1,VLOOKUP($C65,'HCAD Process'!$D$5:$CZ$504,VLOOKUP(AD$4,'Table Name'!$C$2:$D$100,2,FALSE),FALSE))</f>
        <v>2007</v>
      </c>
      <c r="AE65" t="str">
        <f>IF($C65=-1,-1,VLOOKUP($C65,'HCAD Process'!$D$5:$CZ$504,VLOOKUP(AE$4,'Table Name'!$C$2:$D$100,2,FALSE),FALSE))</f>
        <v>2007</v>
      </c>
      <c r="AF65" t="str">
        <f>IF($C65=-1,-1,VLOOKUP($C65,'HCAD Process'!$D$5:$CZ$504,VLOOKUP(AF$4,'Table Name'!$C$2:$D$100,2,FALSE),FALSE))</f>
        <v>0</v>
      </c>
      <c r="AG65">
        <f>IF($C65=-1,-1,VLOOKUP($C65,'HCAD Process'!$D$5:$CZ$504,VLOOKUP(AG$4,'Table Name'!$C$2:$D$100,2,FALSE),FALSE))</f>
        <v>0</v>
      </c>
      <c r="AH65">
        <f>IF($C65=-1,-1,VLOOKUP($C65,'HCAD Process'!$D$5:$CZ$504,VLOOKUP(AH$4,'Table Name'!$C$2:$D$100,2,FALSE),FALSE))</f>
        <v>0</v>
      </c>
      <c r="AI65" t="str">
        <f>IF($C65=-1,-1,VLOOKUP($C65,'HCAD Process'!$D$5:$CZ$504,VLOOKUP(AI$4,'Table Name'!$C$2:$D$100,2,FALSE),FALSE))</f>
        <v>12/30/1899</v>
      </c>
      <c r="AJ65">
        <f>IF($C65=-1,-1,VLOOKUP($C65,'HCAD Process'!$D$5:$CZ$504,VLOOKUP(AJ$4,'Table Name'!$C$2:$D$100,2,FALSE),FALSE))</f>
        <v>0</v>
      </c>
      <c r="AK65">
        <f>IF($C65=-1,-1,VALUE(VLOOKUP($C65,'HCAD Process'!$D$5:$CZ$504,VLOOKUP(AK$4,'Table Name'!$C$2:$D$100,2,FALSE),FALSE)))</f>
        <v>70875</v>
      </c>
      <c r="AL65">
        <f>IF($C65=-1,-1,VLOOKUP($C65,'HCAD Process'!$D$5:$CZ$504,VLOOKUP(AL$4,'Table Name'!$C$2:$D$100,2,FALSE),FALSE))</f>
        <v>71375</v>
      </c>
      <c r="AM65">
        <f>IF($C65=-1,-1,VLOOKUP($C65,'HCAD Process'!$D$5:$CZ$504,VLOOKUP(AM$4,'Table Name'!$C$2:$D$100,2,FALSE),FALSE))</f>
        <v>0</v>
      </c>
      <c r="AN65">
        <f>IF($C65=-1,-1,VLOOKUP($C65,'HCAD Process'!$D$5:$CZ$504,VLOOKUP(AN$4,'Table Name'!$C$2:$D$100,2,FALSE),FALSE))</f>
        <v>0</v>
      </c>
      <c r="AO65">
        <f>IF($C65=-1,-1,VLOOKUP($C65,'HCAD Process'!$D$5:$CZ$504,VLOOKUP(AO$4,'Table Name'!$C$2:$D$100,2,FALSE),FALSE))</f>
        <v>0</v>
      </c>
      <c r="AP65">
        <f>IF($C65=-1,-1,VLOOKUP($C65,'HCAD Process'!$D$5:$CZ$504,VLOOKUP(AP$4,'Table Name'!$C$2:$D$100,2,FALSE),FALSE))</f>
        <v>70875</v>
      </c>
      <c r="AQ65">
        <f>IF($C65=-1,-1,VLOOKUP($C65,'HCAD Process'!$D$5:$CZ$504,VLOOKUP(AQ$4,'Table Name'!$C$2:$D$100,2,FALSE),FALSE))</f>
        <v>765</v>
      </c>
      <c r="AR65">
        <f>IF($C65=-1,-1,VLOOKUP($C65,'HCAD Process'!$D$5:$CZ$504,VLOOKUP(AR$4,'Table Name'!$C$2:$D$100,2,FALSE),FALSE))</f>
        <v>1</v>
      </c>
      <c r="AS65">
        <f>IF($C65=-1,-1,VLOOKUP($C65,'HCAD Process'!$D$5:$CZ$504,VLOOKUP(AS$4,'Table Name'!$C$2:$D$100,2,FALSE),FALSE))</f>
        <v>0</v>
      </c>
      <c r="AT65">
        <f>IF($C65=-1,-1,VLOOKUP($C65,'HCAD Process'!$D$5:$CZ$504,VLOOKUP(AT$4,'Table Name'!$C$2:$D$100,2,FALSE),FALSE))</f>
        <v>0</v>
      </c>
      <c r="AU65">
        <f>IF($C65=-1,-1,VLOOKUP($C65,'HCAD Process'!$D$5:$CZ$504,VLOOKUP(AU$4,'Table Name'!$C$2:$D$100,2,FALSE),FALSE))</f>
        <v>0</v>
      </c>
      <c r="AV65">
        <f>IF($C65=-1,-1,VLOOKUP($C65,'HCAD Process'!$D$5:$CZ$504,VLOOKUP(AV$4,'Table Name'!$C$2:$D$100,2,FALSE),FALSE))</f>
        <v>0</v>
      </c>
      <c r="AW65">
        <f>IF($C65=-1,-1,VLOOKUP($C65,'HCAD Process'!$D$5:$CZ$504,VLOOKUP(AW$4,'Table Name'!$C$2:$D$100,2,FALSE),FALSE))</f>
        <v>0</v>
      </c>
      <c r="AX65">
        <f>IF($C65=-1,-1,VLOOKUP($C65,'HCAD Process'!$D$5:$CZ$504,VLOOKUP(AX$4,'Table Name'!$C$2:$D$100,2,FALSE),FALSE))</f>
        <v>0</v>
      </c>
      <c r="AY65">
        <f>IF($C65=-1,-1,VLOOKUP($C65,'HCAD Process'!$D$5:$CZ$504,VLOOKUP(AY$4,'Table Name'!$C$2:$D$100,2,FALSE),FALSE))</f>
        <v>0</v>
      </c>
      <c r="AZ65">
        <f>IF($C65=-1,-1,VLOOKUP($C65,'HCAD Process'!$D$5:$CZ$504,VLOOKUP(AZ$4,'Table Name'!$C$2:$D$100,2,FALSE),FALSE))</f>
        <v>0</v>
      </c>
      <c r="BA65" t="str">
        <f>IF($C65=-1,-1,VLOOKUP($C65,'HCAD Process'!$D$5:$CZ$504,VLOOKUP(BA$4,'Table Name'!$C$2:$D$100,2,FALSE),FALSE))</f>
        <v>13</v>
      </c>
      <c r="BB65" t="str">
        <f>IF($C65=-1,-1,VLOOKUP($C65,'HCAD Process'!$D$5:$CZ$504,VLOOKUP(BB$4,'Table Name'!$C$2:$D$100,2,FALSE),FALSE))</f>
        <v>TR 4C-3</v>
      </c>
      <c r="BC65" t="str">
        <f>IF($C65=-1,-1,VLOOKUP($C65,'HCAD Process'!$D$5:$CZ$504,VLOOKUP(BC$4,'Table Name'!$C$2:$D$100,2,FALSE),FALSE))</f>
        <v>ABST 80 J WHEATON</v>
      </c>
      <c r="BD65" t="str">
        <f>IF($C65=-1,-1,VLOOKUP($C65,'HCAD Process'!$D$5:$CZ$504,VLOOKUP(BD$4,'Table Name'!$C$2:$D$100,2,FALSE),FALSE))</f>
        <v>4013</v>
      </c>
      <c r="BE65" t="str">
        <f>IF($C65=-1,-1,VLOOKUP($C65,'HCAD Process'!$D$5:$CZ$504,VLOOKUP(BE$4,'Table Name'!$C$2:$D$100,2,FALSE),FALSE))</f>
        <v>Westheimer Dairy Ashford</v>
      </c>
      <c r="BF65" t="str">
        <f>IF($C65=-1,-1,VLOOKUP($C65,'HCAD Process'!$D$5:$CZ$504,VLOOKUP(BF$4,'Table Name'!$C$2:$D$100,2,FALSE),FALSE))</f>
        <v>103</v>
      </c>
      <c r="BG65" t="str">
        <f>IF($C65=-1,-1,VLOOKUP($C65,'HCAD Process'!$D$5:$CZ$504,VLOOKUP(BG$4,'Table Name'!$C$2:$D$100,2,FALSE),FALSE))</f>
        <v>1A Ashford/Briar Hills Areas</v>
      </c>
      <c r="BH65" t="str">
        <f>IF($C65=-1,-1,VLOOKUP($C65,'HCAD Process'!$D$5:$CZ$504,VLOOKUP(BH$4,'Table Name'!$C$2:$D$100,2,FALSE),FALSE))</f>
        <v>5911.00</v>
      </c>
      <c r="BI65" t="str">
        <f>IF($C65=-1,-1,VLOOKUP($C65,'HCAD Process'!$D$5:$CZ$504,VLOOKUP(BI$4,'Table Name'!$C$2:$D$100,2,FALSE),FALSE))</f>
        <v>0</v>
      </c>
      <c r="BJ65" t="str">
        <f>IF($C65=-1,-1,VLOOKUP($C65,'HCAD Process'!$D$5:$CZ$504,VLOOKUP(BJ$4,'Table Name'!$C$2:$D$100,2,FALSE),FALSE))</f>
        <v>01</v>
      </c>
      <c r="BK65" t="str">
        <f>IF($C65=-1,-1,VLOOKUP($C65,'HCAD Process'!$D$5:$CZ$504,VLOOKUP(BK$4,'Table Name'!$C$2:$D$100,2,FALSE),FALSE))</f>
        <v>4756A</v>
      </c>
      <c r="BL65" t="str">
        <f>IF($C65=-1,-1,VLOOKUP($C65,'HCAD Process'!$D$5:$CZ$504,VLOOKUP(BL$4,'Table Name'!$C$2:$D$100,2,FALSE),FALSE))</f>
        <v>488N</v>
      </c>
      <c r="BM65" t="str">
        <f>IF($C65=-1,-1,VLOOKUP($C65,'HCAD Process'!$D$5:$CZ$504,VLOOKUP(BM$4,'Table Name'!$C$2:$D$100,2,FALSE),FALSE))</f>
        <v>001 040 041 042 043 044 048 061</v>
      </c>
      <c r="BN65" t="str">
        <f>IF($C65=-1,-1,VLOOKUP($C65,'HCAD Process'!$D$5:$CZ$504,VLOOKUP(BN$4,'Table Name'!$C$2:$D$100,2,FALSE),FALSE))</f>
        <v>Real, Industrial</v>
      </c>
      <c r="BO65" t="str">
        <f>IF($C65=-1,-1,VLOOKUP($C65,'HCAD Process'!$D$5:$CZ$504,VLOOKUP(BO$4,'Table Name'!$C$2:$D$100,2,FALSE),FALSE))</f>
        <v>F2</v>
      </c>
      <c r="BP65" t="str">
        <f>IF($C65=-1,-1,VLOOKUP($C65,'HCAD Process'!$D$5:$CZ$504,VLOOKUP(BP$4,'Table Name'!$C$2:$D$100,2,FALSE),FALSE))</f>
        <v>Real, Industrial</v>
      </c>
      <c r="BQ65" t="str">
        <f>IF($C65=-1,-1,VLOOKUP($C65,'HCAD Process'!$D$5:$CZ$504,VLOOKUP(BQ$4,'Table Name'!$C$2:$D$100,2,FALSE),FALSE))</f>
        <v>Industrial Manufacturing</v>
      </c>
      <c r="BR65" t="str">
        <f>IF($C65=-1,-1,VLOOKUP($C65,'HCAD Process'!$D$5:$CZ$504,VLOOKUP(BR$4,'Table Name'!$C$2:$D$100,2,FALSE),FALSE))</f>
        <v>Industrial, Light Mftg.</v>
      </c>
      <c r="BS65" t="str">
        <f>IF($C65=-1,-1,VLOOKUP($C65,'HCAD Process'!$D$5:$CZ$504,VLOOKUP(BS$4,'Table Name'!$C$2:$D$100,2,FALSE),FALSE))</f>
        <v>8000</v>
      </c>
      <c r="BT65" t="str">
        <f>IF($C65=-1,-1,VLOOKUP($C65,'HCAD Process'!$D$5:$CZ$504,VLOOKUP(BT$4,'Table Name'!$C$2:$D$100,2,FALSE),FALSE))</f>
        <v>Land Neighborhood General Assignment</v>
      </c>
      <c r="BU65">
        <f>IF($C65=-1,-1,VLOOKUP($C65,'HCAD Process'!$D$5:$CZ$504,VLOOKUP(BU$4,'Table Name'!$C$2:$D$100,2,FALSE),FALSE))</f>
        <v>454307</v>
      </c>
      <c r="BV65" t="str">
        <f>IF($C65=-1,-1,VLOOKUP($C65,'HCAD Process'!$D$5:$CZ$504,VLOOKUP(BV$4,'Table Name'!$C$2:$D$100,2,FALSE),FALSE))</f>
        <v>SF</v>
      </c>
      <c r="BW65" t="str">
        <f>IF($C65=-1,-1,VLOOKUP($C65,'HCAD Process'!$D$5:$CZ$504,VLOOKUP(BW$4,'Table Name'!$C$2:$D$100,2,FALSE),FALSE))</f>
        <v>1.0000</v>
      </c>
      <c r="BX65" t="str">
        <f>IF($C65=-1,-1,VLOOKUP($C65,'HCAD Process'!$D$5:$CZ$504,VLOOKUP(BX$4,'Table Name'!$C$2:$D$100,2,FALSE),FALSE))</f>
        <v>1.0000</v>
      </c>
      <c r="BY65" t="str">
        <f>IF($C65=-1,-1,VLOOKUP($C65,'HCAD Process'!$D$5:$CZ$504,VLOOKUP(BY$4,'Table Name'!$C$2:$D$100,2,FALSE),FALSE))</f>
        <v>.6000</v>
      </c>
      <c r="BZ65" t="str">
        <f>IF($C65=-1,-1,VLOOKUP($C65,'HCAD Process'!$D$5:$CZ$504,VLOOKUP(BZ$4,'Table Name'!$C$2:$D$100,2,FALSE),FALSE))</f>
        <v>.6000</v>
      </c>
      <c r="CA65">
        <f>IF($C65=-1,-1,VLOOKUP($C65,'HCAD Process'!$D$5:$CZ$504,VLOOKUP(CA$4,'Table Name'!$C$2:$D$100,2,FALSE),FALSE))</f>
        <v>2</v>
      </c>
      <c r="CB65">
        <f>IF($C65=-1,-1,VLOOKUP($C65,'HCAD Process'!$D$5:$CZ$504,VLOOKUP(CB$4,'Table Name'!$C$2:$D$100,2,FALSE),FALSE))</f>
        <v>2</v>
      </c>
      <c r="CC65">
        <f>IF($C65=-1,-1,VLOOKUP($C65,'HCAD Process'!$D$5:$CZ$504,VLOOKUP(CC$4,'Table Name'!$C$2:$D$100,2,FALSE),FALSE))</f>
        <v>681461</v>
      </c>
      <c r="CD65">
        <f>IF($C65=-1,-1,VLOOKUP($C65,'HCAD Process'!$D$5:$CZ$504,VLOOKUP(CD$4,'Table Name'!$C$2:$D$100,2,FALSE),FALSE))</f>
        <v>-1</v>
      </c>
      <c r="CE65" t="str">
        <f>IF($C65=-1,-1,VLOOKUP($C65,'HCAD Process'!$D$5:$CZ$504,VLOOKUP(CE$4,'Table Name'!$C$2:$D$100,2,FALSE),FALSE))</f>
        <v>04103600005352</v>
      </c>
    </row>
    <row r="66" spans="2:83" x14ac:dyDescent="0.25">
      <c r="B66">
        <f t="shared" si="0"/>
        <v>62</v>
      </c>
      <c r="C66" t="str">
        <f t="array" ref="C66">IF(ISERROR(INDEX('HCAD Process'!CF$5:CF$504,MATCH(0,COUNTIF(C$4:C65,'HCAD Process'!CF$5:CF$504)+('HCAD Process'!CF$5:CF$504=-1),0))),-1,INDEX('HCAD Process'!CF$5:CF$504,MATCH(0,COUNTIF(C$4:C65,'HCAD Process'!CF$5:CF$504)+('HCAD Process'!CF$5:CF$504=-1),0)))</f>
        <v>04103600005354</v>
      </c>
      <c r="D66" t="str">
        <f>IF($C66=-1,-1,VLOOKUP($C66,'HCAD Process'!$D$5:$CZ$504,VLOOKUP(D$4,'Table Name'!$C$2:$D$100,2,FALSE),FALSE))</f>
        <v>0410360000535</v>
      </c>
      <c r="E66" t="str">
        <f>IF($C66=-1,-1,VLOOKUP($C66,'HCAD Process'!$D$5:$CZ$504,VLOOKUP(E$4,'Table Name'!$C$2:$D$100,2,FALSE),FALSE))</f>
        <v>01/01/2012</v>
      </c>
      <c r="F66" t="str">
        <f>IF($C66=-1,-1,VLOOKUP($C66,'HCAD Process'!$D$5:$CZ$504,VLOOKUP(F$4,'Table Name'!$C$2:$D$100,2,FALSE),FALSE))</f>
        <v>2135 SIX INDUSTRIAL LTD</v>
      </c>
      <c r="G66" t="str">
        <f>IF($C66=-1,-1,VLOOKUP($C66,'HCAD Process'!$D$5:$CZ$504,VLOOKUP(G$4,'Table Name'!$C$2:$D$100,2,FALSE),FALSE))</f>
        <v>TENANT - HOOVER CONTAINER SOLUTIONS</v>
      </c>
      <c r="H66" t="str">
        <f>IF($C66=-1,-1,VLOOKUP($C66,'HCAD Process'!$D$5:$CZ$504,VLOOKUP(H$4,'Table Name'!$C$2:$D$100,2,FALSE),FALSE))</f>
        <v>Avi</v>
      </c>
      <c r="I66" t="str">
        <f>IF($C66=-1,-1,VLOOKUP($C66,'HCAD Process'!$D$5:$CZ$504,VLOOKUP(I$4,'Table Name'!$C$2:$D$100,2,FALSE),FALSE))</f>
        <v>2135 HIGHWAY 6 S</v>
      </c>
      <c r="J66" t="str">
        <f>IF($C66=-1,-1,VLOOKUP($C66,'HCAD Process'!$D$5:$CZ$504,VLOOKUP(J$4,'Table Name'!$C$2:$D$100,2,FALSE),FALSE))</f>
        <v>HOUSTON</v>
      </c>
      <c r="K66" t="str">
        <f>IF($C66=-1,-1,VLOOKUP($C66,'HCAD Process'!$D$5:$CZ$504,VLOOKUP(K$4,'Table Name'!$C$2:$D$100,2,FALSE),FALSE))</f>
        <v>77077</v>
      </c>
      <c r="L66">
        <f>IF($C66=-1,-1,VLOOKUP($C66,'HCAD Process'!$D$5:$CZ$504,VLOOKUP(L$4,'Table Name'!$C$2:$D$100,2,FALSE),FALSE))</f>
        <v>7000000</v>
      </c>
      <c r="M66">
        <f>IF($C66=-1,-1,VLOOKUP($C66,'HCAD Process'!$D$5:$CZ$504,VLOOKUP(M$4,'Table Name'!$C$2:$D$100,2,FALSE),FALSE))</f>
        <v>7955902</v>
      </c>
      <c r="N66">
        <f>IF($C66=-1,-1,VLOOKUP($C66,'HCAD Process'!$D$5:$CZ$504,VLOOKUP(N$4,'Table Name'!$C$2:$D$100,2,FALSE),FALSE))</f>
        <v>7000000</v>
      </c>
      <c r="O66">
        <f>IF($C66=-1,-1,VLOOKUP($C66,'HCAD Process'!$D$5:$CZ$504,VLOOKUP(O$4,'Table Name'!$C$2:$D$100,2,FALSE),FALSE))</f>
        <v>0</v>
      </c>
      <c r="P66" t="e">
        <f>IF($C66=-1,-1,VLOOKUP($C66,'HCAD Process'!$D$5:$CZ$504,VLOOKUP(P$4,'Table Name'!$C$2:$D$100,2,FALSE),FALSE))</f>
        <v>#REF!</v>
      </c>
      <c r="Q66" t="str">
        <f>IF($C66=-1,-1,VLOOKUP($C66,'HCAD Process'!$D$5:$CZ$504,VLOOKUP(Q$4,'Table Name'!$C$2:$D$100,2,FALSE),FALSE))</f>
        <v>COMMERCIAL</v>
      </c>
      <c r="R66" t="str">
        <f>IF($C66=-1,-1,VLOOKUP($C66,'HCAD Process'!$D$5:$CZ$504,VLOOKUP(R$4,'Table Name'!$C$2:$D$100,2,FALSE),FALSE))</f>
        <v>4</v>
      </c>
      <c r="S66" t="str">
        <f>IF($C66=-1,-1,VLOOKUP($C66,'HCAD Process'!$D$5:$CZ$504,VLOOKUP(S$4,'Table Name'!$C$2:$D$100,2,FALSE),FALSE))</f>
        <v>4425</v>
      </c>
      <c r="T66" t="str">
        <f>IF($C66=-1,-1,VLOOKUP($C66,'HCAD Process'!$D$5:$CZ$504,VLOOKUP(T$4,'Table Name'!$C$2:$D$100,2,FALSE),FALSE))</f>
        <v>9470</v>
      </c>
      <c r="U66" t="str">
        <f>IF($C66=-1,-1,VLOOKUP($C66,'HCAD Process'!$D$5:$CZ$504,VLOOKUP(U$4,'Table Name'!$C$2:$D$100,2,FALSE),FALSE))</f>
        <v>S</v>
      </c>
      <c r="V66" t="str">
        <f>IF($C66=-1,-1,VLOOKUP($C66,'HCAD Process'!$D$5:$CZ$504,VLOOKUP(V$4,'Table Name'!$C$2:$D$100,2,FALSE),FALSE))</f>
        <v>Open Steel Skeleton</v>
      </c>
      <c r="W66">
        <f>IF($C66=-1,-1,VLOOKUP($C66,'HCAD Process'!$D$5:$CZ$504,VLOOKUP(W$4,'Table Name'!$C$2:$D$100,2,FALSE),FALSE))</f>
        <v>13812</v>
      </c>
      <c r="X66">
        <f>IF($C66=-1,-1,VLOOKUP($C66,'HCAD Process'!$D$5:$CZ$504,VLOOKUP(X$4,'Table Name'!$C$2:$D$100,2,FALSE),FALSE))</f>
        <v>0</v>
      </c>
      <c r="Y66">
        <f>IF($C66=-1,-1,VLOOKUP($C66,'HCAD Process'!$D$5:$CZ$504,VLOOKUP(Y$4,'Table Name'!$C$2:$D$100,2,FALSE),FALSE))</f>
        <v>27624</v>
      </c>
      <c r="Z66">
        <f>IF($C66=-1,-1,VLOOKUP($C66,'HCAD Process'!$D$5:$CZ$504,VLOOKUP(Z$4,'Table Name'!$C$2:$D$100,2,FALSE),FALSE))</f>
        <v>0</v>
      </c>
      <c r="AA66" t="str">
        <f>IF($C66=-1,-1,VLOOKUP($C66,'HCAD Process'!$D$5:$CZ$504,VLOOKUP(AA$4,'Table Name'!$C$2:$D$100,2,FALSE),FALSE))</f>
        <v>.500000</v>
      </c>
      <c r="AB66" t="str">
        <f>IF($C66=-1,-1,VLOOKUP($C66,'HCAD Process'!$D$5:$CZ$504,VLOOKUP(AB$4,'Table Name'!$C$2:$D$100,2,FALSE),FALSE))</f>
        <v>C</v>
      </c>
      <c r="AC66" t="str">
        <f>IF($C66=-1,-1,VLOOKUP($C66,'HCAD Process'!$D$5:$CZ$504,VLOOKUP(AC$4,'Table Name'!$C$2:$D$100,2,FALSE),FALSE))</f>
        <v>Average</v>
      </c>
      <c r="AD66" t="str">
        <f>IF($C66=-1,-1,VLOOKUP($C66,'HCAD Process'!$D$5:$CZ$504,VLOOKUP(AD$4,'Table Name'!$C$2:$D$100,2,FALSE),FALSE))</f>
        <v>1981</v>
      </c>
      <c r="AE66" t="str">
        <f>IF($C66=-1,-1,VLOOKUP($C66,'HCAD Process'!$D$5:$CZ$504,VLOOKUP(AE$4,'Table Name'!$C$2:$D$100,2,FALSE),FALSE))</f>
        <v>1981</v>
      </c>
      <c r="AF66" t="str">
        <f>IF($C66=-1,-1,VLOOKUP($C66,'HCAD Process'!$D$5:$CZ$504,VLOOKUP(AF$4,'Table Name'!$C$2:$D$100,2,FALSE),FALSE))</f>
        <v>0</v>
      </c>
      <c r="AG66">
        <f>IF($C66=-1,-1,VLOOKUP($C66,'HCAD Process'!$D$5:$CZ$504,VLOOKUP(AG$4,'Table Name'!$C$2:$D$100,2,FALSE),FALSE))</f>
        <v>0</v>
      </c>
      <c r="AH66">
        <f>IF($C66=-1,-1,VLOOKUP($C66,'HCAD Process'!$D$5:$CZ$504,VLOOKUP(AH$4,'Table Name'!$C$2:$D$100,2,FALSE),FALSE))</f>
        <v>0</v>
      </c>
      <c r="AI66" t="str">
        <f>IF($C66=-1,-1,VLOOKUP($C66,'HCAD Process'!$D$5:$CZ$504,VLOOKUP(AI$4,'Table Name'!$C$2:$D$100,2,FALSE),FALSE))</f>
        <v>12/30/1899</v>
      </c>
      <c r="AJ66">
        <f>IF($C66=-1,-1,VLOOKUP($C66,'HCAD Process'!$D$5:$CZ$504,VLOOKUP(AJ$4,'Table Name'!$C$2:$D$100,2,FALSE),FALSE))</f>
        <v>0</v>
      </c>
      <c r="AK66">
        <f>IF($C66=-1,-1,VALUE(VLOOKUP($C66,'HCAD Process'!$D$5:$CZ$504,VLOOKUP(AK$4,'Table Name'!$C$2:$D$100,2,FALSE),FALSE)))</f>
        <v>1200</v>
      </c>
      <c r="AL66">
        <f>IF($C66=-1,-1,VLOOKUP($C66,'HCAD Process'!$D$5:$CZ$504,VLOOKUP(AL$4,'Table Name'!$C$2:$D$100,2,FALSE),FALSE))</f>
        <v>1500</v>
      </c>
      <c r="AM66">
        <f>IF($C66=-1,-1,VLOOKUP($C66,'HCAD Process'!$D$5:$CZ$504,VLOOKUP(AM$4,'Table Name'!$C$2:$D$100,2,FALSE),FALSE))</f>
        <v>0</v>
      </c>
      <c r="AN66">
        <f>IF($C66=-1,-1,VLOOKUP($C66,'HCAD Process'!$D$5:$CZ$504,VLOOKUP(AN$4,'Table Name'!$C$2:$D$100,2,FALSE),FALSE))</f>
        <v>0</v>
      </c>
      <c r="AO66">
        <f>IF($C66=-1,-1,VLOOKUP($C66,'HCAD Process'!$D$5:$CZ$504,VLOOKUP(AO$4,'Table Name'!$C$2:$D$100,2,FALSE),FALSE))</f>
        <v>0</v>
      </c>
      <c r="AP66">
        <f>IF($C66=-1,-1,VLOOKUP($C66,'HCAD Process'!$D$5:$CZ$504,VLOOKUP(AP$4,'Table Name'!$C$2:$D$100,2,FALSE),FALSE))</f>
        <v>1200</v>
      </c>
      <c r="AQ66">
        <f>IF($C66=-1,-1,VLOOKUP($C66,'HCAD Process'!$D$5:$CZ$504,VLOOKUP(AQ$4,'Table Name'!$C$2:$D$100,2,FALSE),FALSE))</f>
        <v>140</v>
      </c>
      <c r="AR66">
        <f>IF($C66=-1,-1,VLOOKUP($C66,'HCAD Process'!$D$5:$CZ$504,VLOOKUP(AR$4,'Table Name'!$C$2:$D$100,2,FALSE),FALSE))</f>
        <v>1</v>
      </c>
      <c r="AS66">
        <f>IF($C66=-1,-1,VLOOKUP($C66,'HCAD Process'!$D$5:$CZ$504,VLOOKUP(AS$4,'Table Name'!$C$2:$D$100,2,FALSE),FALSE))</f>
        <v>0</v>
      </c>
      <c r="AT66">
        <f>IF($C66=-1,-1,VLOOKUP($C66,'HCAD Process'!$D$5:$CZ$504,VLOOKUP(AT$4,'Table Name'!$C$2:$D$100,2,FALSE),FALSE))</f>
        <v>0</v>
      </c>
      <c r="AU66">
        <f>IF($C66=-1,-1,VLOOKUP($C66,'HCAD Process'!$D$5:$CZ$504,VLOOKUP(AU$4,'Table Name'!$C$2:$D$100,2,FALSE),FALSE))</f>
        <v>0</v>
      </c>
      <c r="AV66">
        <f>IF($C66=-1,-1,VLOOKUP($C66,'HCAD Process'!$D$5:$CZ$504,VLOOKUP(AV$4,'Table Name'!$C$2:$D$100,2,FALSE),FALSE))</f>
        <v>0</v>
      </c>
      <c r="AW66">
        <f>IF($C66=-1,-1,VLOOKUP($C66,'HCAD Process'!$D$5:$CZ$504,VLOOKUP(AW$4,'Table Name'!$C$2:$D$100,2,FALSE),FALSE))</f>
        <v>0</v>
      </c>
      <c r="AX66">
        <f>IF($C66=-1,-1,VLOOKUP($C66,'HCAD Process'!$D$5:$CZ$504,VLOOKUP(AX$4,'Table Name'!$C$2:$D$100,2,FALSE),FALSE))</f>
        <v>0</v>
      </c>
      <c r="AY66">
        <f>IF($C66=-1,-1,VLOOKUP($C66,'HCAD Process'!$D$5:$CZ$504,VLOOKUP(AY$4,'Table Name'!$C$2:$D$100,2,FALSE),FALSE))</f>
        <v>0</v>
      </c>
      <c r="AZ66">
        <f>IF($C66=-1,-1,VLOOKUP($C66,'HCAD Process'!$D$5:$CZ$504,VLOOKUP(AZ$4,'Table Name'!$C$2:$D$100,2,FALSE),FALSE))</f>
        <v>0</v>
      </c>
      <c r="BA66" t="str">
        <f>IF($C66=-1,-1,VLOOKUP($C66,'HCAD Process'!$D$5:$CZ$504,VLOOKUP(BA$4,'Table Name'!$C$2:$D$100,2,FALSE),FALSE))</f>
        <v>13</v>
      </c>
      <c r="BB66" t="str">
        <f>IF($C66=-1,-1,VLOOKUP($C66,'HCAD Process'!$D$5:$CZ$504,VLOOKUP(BB$4,'Table Name'!$C$2:$D$100,2,FALSE),FALSE))</f>
        <v>TR 4C-3</v>
      </c>
      <c r="BC66" t="str">
        <f>IF($C66=-1,-1,VLOOKUP($C66,'HCAD Process'!$D$5:$CZ$504,VLOOKUP(BC$4,'Table Name'!$C$2:$D$100,2,FALSE),FALSE))</f>
        <v>ABST 80 J WHEATON</v>
      </c>
      <c r="BD66" t="str">
        <f>IF($C66=-1,-1,VLOOKUP($C66,'HCAD Process'!$D$5:$CZ$504,VLOOKUP(BD$4,'Table Name'!$C$2:$D$100,2,FALSE),FALSE))</f>
        <v>4013</v>
      </c>
      <c r="BE66" t="str">
        <f>IF($C66=-1,-1,VLOOKUP($C66,'HCAD Process'!$D$5:$CZ$504,VLOOKUP(BE$4,'Table Name'!$C$2:$D$100,2,FALSE),FALSE))</f>
        <v>Westheimer Dairy Ashford</v>
      </c>
      <c r="BF66" t="str">
        <f>IF($C66=-1,-1,VLOOKUP($C66,'HCAD Process'!$D$5:$CZ$504,VLOOKUP(BF$4,'Table Name'!$C$2:$D$100,2,FALSE),FALSE))</f>
        <v>103</v>
      </c>
      <c r="BG66" t="str">
        <f>IF($C66=-1,-1,VLOOKUP($C66,'HCAD Process'!$D$5:$CZ$504,VLOOKUP(BG$4,'Table Name'!$C$2:$D$100,2,FALSE),FALSE))</f>
        <v>1A Ashford/Briar Hills Areas</v>
      </c>
      <c r="BH66" t="str">
        <f>IF($C66=-1,-1,VLOOKUP($C66,'HCAD Process'!$D$5:$CZ$504,VLOOKUP(BH$4,'Table Name'!$C$2:$D$100,2,FALSE),FALSE))</f>
        <v>5911.00</v>
      </c>
      <c r="BI66" t="str">
        <f>IF($C66=-1,-1,VLOOKUP($C66,'HCAD Process'!$D$5:$CZ$504,VLOOKUP(BI$4,'Table Name'!$C$2:$D$100,2,FALSE),FALSE))</f>
        <v>0</v>
      </c>
      <c r="BJ66" t="str">
        <f>IF($C66=-1,-1,VLOOKUP($C66,'HCAD Process'!$D$5:$CZ$504,VLOOKUP(BJ$4,'Table Name'!$C$2:$D$100,2,FALSE),FALSE))</f>
        <v>01</v>
      </c>
      <c r="BK66" t="str">
        <f>IF($C66=-1,-1,VLOOKUP($C66,'HCAD Process'!$D$5:$CZ$504,VLOOKUP(BK$4,'Table Name'!$C$2:$D$100,2,FALSE),FALSE))</f>
        <v>4756A</v>
      </c>
      <c r="BL66" t="str">
        <f>IF($C66=-1,-1,VLOOKUP($C66,'HCAD Process'!$D$5:$CZ$504,VLOOKUP(BL$4,'Table Name'!$C$2:$D$100,2,FALSE),FALSE))</f>
        <v>488N</v>
      </c>
      <c r="BM66" t="str">
        <f>IF($C66=-1,-1,VLOOKUP($C66,'HCAD Process'!$D$5:$CZ$504,VLOOKUP(BM$4,'Table Name'!$C$2:$D$100,2,FALSE),FALSE))</f>
        <v>001 040 041 042 043 044 048 061</v>
      </c>
      <c r="BN66" t="str">
        <f>IF($C66=-1,-1,VLOOKUP($C66,'HCAD Process'!$D$5:$CZ$504,VLOOKUP(BN$4,'Table Name'!$C$2:$D$100,2,FALSE),FALSE))</f>
        <v>Real, Industrial</v>
      </c>
      <c r="BO66" t="str">
        <f>IF($C66=-1,-1,VLOOKUP($C66,'HCAD Process'!$D$5:$CZ$504,VLOOKUP(BO$4,'Table Name'!$C$2:$D$100,2,FALSE),FALSE))</f>
        <v>F2</v>
      </c>
      <c r="BP66" t="str">
        <f>IF($C66=-1,-1,VLOOKUP($C66,'HCAD Process'!$D$5:$CZ$504,VLOOKUP(BP$4,'Table Name'!$C$2:$D$100,2,FALSE),FALSE))</f>
        <v>Real, Industrial</v>
      </c>
      <c r="BQ66" t="str">
        <f>IF($C66=-1,-1,VLOOKUP($C66,'HCAD Process'!$D$5:$CZ$504,VLOOKUP(BQ$4,'Table Name'!$C$2:$D$100,2,FALSE),FALSE))</f>
        <v>Industrial Manufacturing</v>
      </c>
      <c r="BR66" t="str">
        <f>IF($C66=-1,-1,VLOOKUP($C66,'HCAD Process'!$D$5:$CZ$504,VLOOKUP(BR$4,'Table Name'!$C$2:$D$100,2,FALSE),FALSE))</f>
        <v>Equipment ( Shop ) Building</v>
      </c>
      <c r="BS66" t="str">
        <f>IF($C66=-1,-1,VLOOKUP($C66,'HCAD Process'!$D$5:$CZ$504,VLOOKUP(BS$4,'Table Name'!$C$2:$D$100,2,FALSE),FALSE))</f>
        <v>8000</v>
      </c>
      <c r="BT66" t="str">
        <f>IF($C66=-1,-1,VLOOKUP($C66,'HCAD Process'!$D$5:$CZ$504,VLOOKUP(BT$4,'Table Name'!$C$2:$D$100,2,FALSE),FALSE))</f>
        <v>Land Neighborhood General Assignment</v>
      </c>
      <c r="BU66">
        <f>IF($C66=-1,-1,VLOOKUP($C66,'HCAD Process'!$D$5:$CZ$504,VLOOKUP(BU$4,'Table Name'!$C$2:$D$100,2,FALSE),FALSE))</f>
        <v>454307</v>
      </c>
      <c r="BV66" t="str">
        <f>IF($C66=-1,-1,VLOOKUP($C66,'HCAD Process'!$D$5:$CZ$504,VLOOKUP(BV$4,'Table Name'!$C$2:$D$100,2,FALSE),FALSE))</f>
        <v>SF</v>
      </c>
      <c r="BW66" t="str">
        <f>IF($C66=-1,-1,VLOOKUP($C66,'HCAD Process'!$D$5:$CZ$504,VLOOKUP(BW$4,'Table Name'!$C$2:$D$100,2,FALSE),FALSE))</f>
        <v>1.0000</v>
      </c>
      <c r="BX66" t="str">
        <f>IF($C66=-1,-1,VLOOKUP($C66,'HCAD Process'!$D$5:$CZ$504,VLOOKUP(BX$4,'Table Name'!$C$2:$D$100,2,FALSE),FALSE))</f>
        <v>1.0000</v>
      </c>
      <c r="BY66" t="str">
        <f>IF($C66=-1,-1,VLOOKUP($C66,'HCAD Process'!$D$5:$CZ$504,VLOOKUP(BY$4,'Table Name'!$C$2:$D$100,2,FALSE),FALSE))</f>
        <v>.6000</v>
      </c>
      <c r="BZ66" t="str">
        <f>IF($C66=-1,-1,VLOOKUP($C66,'HCAD Process'!$D$5:$CZ$504,VLOOKUP(BZ$4,'Table Name'!$C$2:$D$100,2,FALSE),FALSE))</f>
        <v>.6000</v>
      </c>
      <c r="CA66">
        <f>IF($C66=-1,-1,VLOOKUP($C66,'HCAD Process'!$D$5:$CZ$504,VLOOKUP(CA$4,'Table Name'!$C$2:$D$100,2,FALSE),FALSE))</f>
        <v>2</v>
      </c>
      <c r="CB66">
        <f>IF($C66=-1,-1,VLOOKUP($C66,'HCAD Process'!$D$5:$CZ$504,VLOOKUP(CB$4,'Table Name'!$C$2:$D$100,2,FALSE),FALSE))</f>
        <v>2</v>
      </c>
      <c r="CC66">
        <f>IF($C66=-1,-1,VLOOKUP($C66,'HCAD Process'!$D$5:$CZ$504,VLOOKUP(CC$4,'Table Name'!$C$2:$D$100,2,FALSE),FALSE))</f>
        <v>681461</v>
      </c>
      <c r="CD66">
        <f>IF($C66=-1,-1,VLOOKUP($C66,'HCAD Process'!$D$5:$CZ$504,VLOOKUP(CD$4,'Table Name'!$C$2:$D$100,2,FALSE),FALSE))</f>
        <v>-1</v>
      </c>
      <c r="CE66" t="str">
        <f>IF($C66=-1,-1,VLOOKUP($C66,'HCAD Process'!$D$5:$CZ$504,VLOOKUP(CE$4,'Table Name'!$C$2:$D$100,2,FALSE),FALSE))</f>
        <v>04103600005354</v>
      </c>
    </row>
    <row r="67" spans="2:83" x14ac:dyDescent="0.25">
      <c r="B67">
        <f t="shared" si="0"/>
        <v>63</v>
      </c>
      <c r="C67" t="str">
        <f t="array" ref="C67">IF(ISERROR(INDEX('HCAD Process'!CF$5:CF$504,MATCH(0,COUNTIF(C$4:C66,'HCAD Process'!CF$5:CF$504)+('HCAD Process'!CF$5:CF$504=-1),0))),-1,INDEX('HCAD Process'!CF$5:CF$504,MATCH(0,COUNTIF(C$4:C66,'HCAD Process'!CF$5:CF$504)+('HCAD Process'!CF$5:CF$504=-1),0)))</f>
        <v>04103600005355</v>
      </c>
      <c r="D67" t="str">
        <f>IF($C67=-1,-1,VLOOKUP($C67,'HCAD Process'!$D$5:$CZ$504,VLOOKUP(D$4,'Table Name'!$C$2:$D$100,2,FALSE),FALSE))</f>
        <v>0410360000535</v>
      </c>
      <c r="E67" t="str">
        <f>IF($C67=-1,-1,VLOOKUP($C67,'HCAD Process'!$D$5:$CZ$504,VLOOKUP(E$4,'Table Name'!$C$2:$D$100,2,FALSE),FALSE))</f>
        <v>01/01/2012</v>
      </c>
      <c r="F67" t="str">
        <f>IF($C67=-1,-1,VLOOKUP($C67,'HCAD Process'!$D$5:$CZ$504,VLOOKUP(F$4,'Table Name'!$C$2:$D$100,2,FALSE),FALSE))</f>
        <v>2135 SIX INDUSTRIAL LTD</v>
      </c>
      <c r="G67" t="str">
        <f>IF($C67=-1,-1,VLOOKUP($C67,'HCAD Process'!$D$5:$CZ$504,VLOOKUP(G$4,'Table Name'!$C$2:$D$100,2,FALSE),FALSE))</f>
        <v>TENANT - HOOVER CONTAINER SOLUTIONS</v>
      </c>
      <c r="H67" t="str">
        <f>IF($C67=-1,-1,VLOOKUP($C67,'HCAD Process'!$D$5:$CZ$504,VLOOKUP(H$4,'Table Name'!$C$2:$D$100,2,FALSE),FALSE))</f>
        <v>Avi</v>
      </c>
      <c r="I67" t="str">
        <f>IF($C67=-1,-1,VLOOKUP($C67,'HCAD Process'!$D$5:$CZ$504,VLOOKUP(I$4,'Table Name'!$C$2:$D$100,2,FALSE),FALSE))</f>
        <v>2135 HIGHWAY 6 S</v>
      </c>
      <c r="J67" t="str">
        <f>IF($C67=-1,-1,VLOOKUP($C67,'HCAD Process'!$D$5:$CZ$504,VLOOKUP(J$4,'Table Name'!$C$2:$D$100,2,FALSE),FALSE))</f>
        <v>HOUSTON</v>
      </c>
      <c r="K67" t="str">
        <f>IF($C67=-1,-1,VLOOKUP($C67,'HCAD Process'!$D$5:$CZ$504,VLOOKUP(K$4,'Table Name'!$C$2:$D$100,2,FALSE),FALSE))</f>
        <v>77077</v>
      </c>
      <c r="L67">
        <f>IF($C67=-1,-1,VLOOKUP($C67,'HCAD Process'!$D$5:$CZ$504,VLOOKUP(L$4,'Table Name'!$C$2:$D$100,2,FALSE),FALSE))</f>
        <v>7000000</v>
      </c>
      <c r="M67">
        <f>IF($C67=-1,-1,VLOOKUP($C67,'HCAD Process'!$D$5:$CZ$504,VLOOKUP(M$4,'Table Name'!$C$2:$D$100,2,FALSE),FALSE))</f>
        <v>7955902</v>
      </c>
      <c r="N67">
        <f>IF($C67=-1,-1,VLOOKUP($C67,'HCAD Process'!$D$5:$CZ$504,VLOOKUP(N$4,'Table Name'!$C$2:$D$100,2,FALSE),FALSE))</f>
        <v>7000000</v>
      </c>
      <c r="O67">
        <f>IF($C67=-1,-1,VLOOKUP($C67,'HCAD Process'!$D$5:$CZ$504,VLOOKUP(O$4,'Table Name'!$C$2:$D$100,2,FALSE),FALSE))</f>
        <v>0</v>
      </c>
      <c r="P67" t="e">
        <f>IF($C67=-1,-1,VLOOKUP($C67,'HCAD Process'!$D$5:$CZ$504,VLOOKUP(P$4,'Table Name'!$C$2:$D$100,2,FALSE),FALSE))</f>
        <v>#REF!</v>
      </c>
      <c r="Q67" t="str">
        <f>IF($C67=-1,-1,VLOOKUP($C67,'HCAD Process'!$D$5:$CZ$504,VLOOKUP(Q$4,'Table Name'!$C$2:$D$100,2,FALSE),FALSE))</f>
        <v>COMMERCIAL</v>
      </c>
      <c r="R67" t="str">
        <f>IF($C67=-1,-1,VLOOKUP($C67,'HCAD Process'!$D$5:$CZ$504,VLOOKUP(R$4,'Table Name'!$C$2:$D$100,2,FALSE),FALSE))</f>
        <v>5</v>
      </c>
      <c r="S67" t="str">
        <f>IF($C67=-1,-1,VLOOKUP($C67,'HCAD Process'!$D$5:$CZ$504,VLOOKUP(S$4,'Table Name'!$C$2:$D$100,2,FALSE),FALSE))</f>
        <v>4425</v>
      </c>
      <c r="T67" t="str">
        <f>IF($C67=-1,-1,VLOOKUP($C67,'HCAD Process'!$D$5:$CZ$504,VLOOKUP(T$4,'Table Name'!$C$2:$D$100,2,FALSE),FALSE))</f>
        <v>9470</v>
      </c>
      <c r="U67" t="str">
        <f>IF($C67=-1,-1,VLOOKUP($C67,'HCAD Process'!$D$5:$CZ$504,VLOOKUP(U$4,'Table Name'!$C$2:$D$100,2,FALSE),FALSE))</f>
        <v>S</v>
      </c>
      <c r="V67" t="str">
        <f>IF($C67=-1,-1,VLOOKUP($C67,'HCAD Process'!$D$5:$CZ$504,VLOOKUP(V$4,'Table Name'!$C$2:$D$100,2,FALSE),FALSE))</f>
        <v>Open Steel Skeleton</v>
      </c>
      <c r="W67">
        <f>IF($C67=-1,-1,VLOOKUP($C67,'HCAD Process'!$D$5:$CZ$504,VLOOKUP(W$4,'Table Name'!$C$2:$D$100,2,FALSE),FALSE))</f>
        <v>20304</v>
      </c>
      <c r="X67">
        <f>IF($C67=-1,-1,VLOOKUP($C67,'HCAD Process'!$D$5:$CZ$504,VLOOKUP(X$4,'Table Name'!$C$2:$D$100,2,FALSE),FALSE))</f>
        <v>0</v>
      </c>
      <c r="Y67">
        <f>IF($C67=-1,-1,VLOOKUP($C67,'HCAD Process'!$D$5:$CZ$504,VLOOKUP(Y$4,'Table Name'!$C$2:$D$100,2,FALSE),FALSE))</f>
        <v>36257</v>
      </c>
      <c r="Z67">
        <f>IF($C67=-1,-1,VLOOKUP($C67,'HCAD Process'!$D$5:$CZ$504,VLOOKUP(Z$4,'Table Name'!$C$2:$D$100,2,FALSE),FALSE))</f>
        <v>0</v>
      </c>
      <c r="AA67" t="str">
        <f>IF($C67=-1,-1,VLOOKUP($C67,'HCAD Process'!$D$5:$CZ$504,VLOOKUP(AA$4,'Table Name'!$C$2:$D$100,2,FALSE),FALSE))</f>
        <v>.440000</v>
      </c>
      <c r="AB67" t="str">
        <f>IF($C67=-1,-1,VLOOKUP($C67,'HCAD Process'!$D$5:$CZ$504,VLOOKUP(AB$4,'Table Name'!$C$2:$D$100,2,FALSE),FALSE))</f>
        <v>C</v>
      </c>
      <c r="AC67" t="str">
        <f>IF($C67=-1,-1,VLOOKUP($C67,'HCAD Process'!$D$5:$CZ$504,VLOOKUP(AC$4,'Table Name'!$C$2:$D$100,2,FALSE),FALSE))</f>
        <v>Average</v>
      </c>
      <c r="AD67" t="str">
        <f>IF($C67=-1,-1,VLOOKUP($C67,'HCAD Process'!$D$5:$CZ$504,VLOOKUP(AD$4,'Table Name'!$C$2:$D$100,2,FALSE),FALSE))</f>
        <v>1991</v>
      </c>
      <c r="AE67" t="str">
        <f>IF($C67=-1,-1,VLOOKUP($C67,'HCAD Process'!$D$5:$CZ$504,VLOOKUP(AE$4,'Table Name'!$C$2:$D$100,2,FALSE),FALSE))</f>
        <v>1991</v>
      </c>
      <c r="AF67" t="str">
        <f>IF($C67=-1,-1,VLOOKUP($C67,'HCAD Process'!$D$5:$CZ$504,VLOOKUP(AF$4,'Table Name'!$C$2:$D$100,2,FALSE),FALSE))</f>
        <v>0</v>
      </c>
      <c r="AG67">
        <f>IF($C67=-1,-1,VLOOKUP($C67,'HCAD Process'!$D$5:$CZ$504,VLOOKUP(AG$4,'Table Name'!$C$2:$D$100,2,FALSE),FALSE))</f>
        <v>0</v>
      </c>
      <c r="AH67">
        <f>IF($C67=-1,-1,VLOOKUP($C67,'HCAD Process'!$D$5:$CZ$504,VLOOKUP(AH$4,'Table Name'!$C$2:$D$100,2,FALSE),FALSE))</f>
        <v>0</v>
      </c>
      <c r="AI67" t="str">
        <f>IF($C67=-1,-1,VLOOKUP($C67,'HCAD Process'!$D$5:$CZ$504,VLOOKUP(AI$4,'Table Name'!$C$2:$D$100,2,FALSE),FALSE))</f>
        <v>12/30/1899</v>
      </c>
      <c r="AJ67">
        <f>IF($C67=-1,-1,VLOOKUP($C67,'HCAD Process'!$D$5:$CZ$504,VLOOKUP(AJ$4,'Table Name'!$C$2:$D$100,2,FALSE),FALSE))</f>
        <v>0</v>
      </c>
      <c r="AK67">
        <f>IF($C67=-1,-1,VALUE(VLOOKUP($C67,'HCAD Process'!$D$5:$CZ$504,VLOOKUP(AK$4,'Table Name'!$C$2:$D$100,2,FALSE),FALSE)))</f>
        <v>1575</v>
      </c>
      <c r="AL67">
        <f>IF($C67=-1,-1,VLOOKUP($C67,'HCAD Process'!$D$5:$CZ$504,VLOOKUP(AL$4,'Table Name'!$C$2:$D$100,2,FALSE),FALSE))</f>
        <v>1575</v>
      </c>
      <c r="AM67">
        <f>IF($C67=-1,-1,VLOOKUP($C67,'HCAD Process'!$D$5:$CZ$504,VLOOKUP(AM$4,'Table Name'!$C$2:$D$100,2,FALSE),FALSE))</f>
        <v>0</v>
      </c>
      <c r="AN67">
        <f>IF($C67=-1,-1,VLOOKUP($C67,'HCAD Process'!$D$5:$CZ$504,VLOOKUP(AN$4,'Table Name'!$C$2:$D$100,2,FALSE),FALSE))</f>
        <v>0</v>
      </c>
      <c r="AO67">
        <f>IF($C67=-1,-1,VLOOKUP($C67,'HCAD Process'!$D$5:$CZ$504,VLOOKUP(AO$4,'Table Name'!$C$2:$D$100,2,FALSE),FALSE))</f>
        <v>0</v>
      </c>
      <c r="AP67">
        <f>IF($C67=-1,-1,VLOOKUP($C67,'HCAD Process'!$D$5:$CZ$504,VLOOKUP(AP$4,'Table Name'!$C$2:$D$100,2,FALSE),FALSE))</f>
        <v>1575</v>
      </c>
      <c r="AQ67">
        <f>IF($C67=-1,-1,VLOOKUP($C67,'HCAD Process'!$D$5:$CZ$504,VLOOKUP(AQ$4,'Table Name'!$C$2:$D$100,2,FALSE),FALSE))</f>
        <v>160</v>
      </c>
      <c r="AR67">
        <f>IF($C67=-1,-1,VLOOKUP($C67,'HCAD Process'!$D$5:$CZ$504,VLOOKUP(AR$4,'Table Name'!$C$2:$D$100,2,FALSE),FALSE))</f>
        <v>1</v>
      </c>
      <c r="AS67">
        <f>IF($C67=-1,-1,VLOOKUP($C67,'HCAD Process'!$D$5:$CZ$504,VLOOKUP(AS$4,'Table Name'!$C$2:$D$100,2,FALSE),FALSE))</f>
        <v>0</v>
      </c>
      <c r="AT67">
        <f>IF($C67=-1,-1,VLOOKUP($C67,'HCAD Process'!$D$5:$CZ$504,VLOOKUP(AT$4,'Table Name'!$C$2:$D$100,2,FALSE),FALSE))</f>
        <v>0</v>
      </c>
      <c r="AU67">
        <f>IF($C67=-1,-1,VLOOKUP($C67,'HCAD Process'!$D$5:$CZ$504,VLOOKUP(AU$4,'Table Name'!$C$2:$D$100,2,FALSE),FALSE))</f>
        <v>0</v>
      </c>
      <c r="AV67">
        <f>IF($C67=-1,-1,VLOOKUP($C67,'HCAD Process'!$D$5:$CZ$504,VLOOKUP(AV$4,'Table Name'!$C$2:$D$100,2,FALSE),FALSE))</f>
        <v>0</v>
      </c>
      <c r="AW67">
        <f>IF($C67=-1,-1,VLOOKUP($C67,'HCAD Process'!$D$5:$CZ$504,VLOOKUP(AW$4,'Table Name'!$C$2:$D$100,2,FALSE),FALSE))</f>
        <v>0</v>
      </c>
      <c r="AX67">
        <f>IF($C67=-1,-1,VLOOKUP($C67,'HCAD Process'!$D$5:$CZ$504,VLOOKUP(AX$4,'Table Name'!$C$2:$D$100,2,FALSE),FALSE))</f>
        <v>0</v>
      </c>
      <c r="AY67">
        <f>IF($C67=-1,-1,VLOOKUP($C67,'HCAD Process'!$D$5:$CZ$504,VLOOKUP(AY$4,'Table Name'!$C$2:$D$100,2,FALSE),FALSE))</f>
        <v>0</v>
      </c>
      <c r="AZ67">
        <f>IF($C67=-1,-1,VLOOKUP($C67,'HCAD Process'!$D$5:$CZ$504,VLOOKUP(AZ$4,'Table Name'!$C$2:$D$100,2,FALSE),FALSE))</f>
        <v>0</v>
      </c>
      <c r="BA67" t="str">
        <f>IF($C67=-1,-1,VLOOKUP($C67,'HCAD Process'!$D$5:$CZ$504,VLOOKUP(BA$4,'Table Name'!$C$2:$D$100,2,FALSE),FALSE))</f>
        <v>13</v>
      </c>
      <c r="BB67" t="str">
        <f>IF($C67=-1,-1,VLOOKUP($C67,'HCAD Process'!$D$5:$CZ$504,VLOOKUP(BB$4,'Table Name'!$C$2:$D$100,2,FALSE),FALSE))</f>
        <v>TR 4C-3</v>
      </c>
      <c r="BC67" t="str">
        <f>IF($C67=-1,-1,VLOOKUP($C67,'HCAD Process'!$D$5:$CZ$504,VLOOKUP(BC$4,'Table Name'!$C$2:$D$100,2,FALSE),FALSE))</f>
        <v>ABST 80 J WHEATON</v>
      </c>
      <c r="BD67" t="str">
        <f>IF($C67=-1,-1,VLOOKUP($C67,'HCAD Process'!$D$5:$CZ$504,VLOOKUP(BD$4,'Table Name'!$C$2:$D$100,2,FALSE),FALSE))</f>
        <v>4013</v>
      </c>
      <c r="BE67" t="str">
        <f>IF($C67=-1,-1,VLOOKUP($C67,'HCAD Process'!$D$5:$CZ$504,VLOOKUP(BE$4,'Table Name'!$C$2:$D$100,2,FALSE),FALSE))</f>
        <v>Westheimer Dairy Ashford</v>
      </c>
      <c r="BF67" t="str">
        <f>IF($C67=-1,-1,VLOOKUP($C67,'HCAD Process'!$D$5:$CZ$504,VLOOKUP(BF$4,'Table Name'!$C$2:$D$100,2,FALSE),FALSE))</f>
        <v>103</v>
      </c>
      <c r="BG67" t="str">
        <f>IF($C67=-1,-1,VLOOKUP($C67,'HCAD Process'!$D$5:$CZ$504,VLOOKUP(BG$4,'Table Name'!$C$2:$D$100,2,FALSE),FALSE))</f>
        <v>1A Ashford/Briar Hills Areas</v>
      </c>
      <c r="BH67" t="str">
        <f>IF($C67=-1,-1,VLOOKUP($C67,'HCAD Process'!$D$5:$CZ$504,VLOOKUP(BH$4,'Table Name'!$C$2:$D$100,2,FALSE),FALSE))</f>
        <v>5911.00</v>
      </c>
      <c r="BI67" t="str">
        <f>IF($C67=-1,-1,VLOOKUP($C67,'HCAD Process'!$D$5:$CZ$504,VLOOKUP(BI$4,'Table Name'!$C$2:$D$100,2,FALSE),FALSE))</f>
        <v>0</v>
      </c>
      <c r="BJ67" t="str">
        <f>IF($C67=-1,-1,VLOOKUP($C67,'HCAD Process'!$D$5:$CZ$504,VLOOKUP(BJ$4,'Table Name'!$C$2:$D$100,2,FALSE),FALSE))</f>
        <v>01</v>
      </c>
      <c r="BK67" t="str">
        <f>IF($C67=-1,-1,VLOOKUP($C67,'HCAD Process'!$D$5:$CZ$504,VLOOKUP(BK$4,'Table Name'!$C$2:$D$100,2,FALSE),FALSE))</f>
        <v>4756A</v>
      </c>
      <c r="BL67" t="str">
        <f>IF($C67=-1,-1,VLOOKUP($C67,'HCAD Process'!$D$5:$CZ$504,VLOOKUP(BL$4,'Table Name'!$C$2:$D$100,2,FALSE),FALSE))</f>
        <v>488N</v>
      </c>
      <c r="BM67" t="str">
        <f>IF($C67=-1,-1,VLOOKUP($C67,'HCAD Process'!$D$5:$CZ$504,VLOOKUP(BM$4,'Table Name'!$C$2:$D$100,2,FALSE),FALSE))</f>
        <v>001 040 041 042 043 044 048 061</v>
      </c>
      <c r="BN67" t="str">
        <f>IF($C67=-1,-1,VLOOKUP($C67,'HCAD Process'!$D$5:$CZ$504,VLOOKUP(BN$4,'Table Name'!$C$2:$D$100,2,FALSE),FALSE))</f>
        <v>Real, Industrial</v>
      </c>
      <c r="BO67" t="str">
        <f>IF($C67=-1,-1,VLOOKUP($C67,'HCAD Process'!$D$5:$CZ$504,VLOOKUP(BO$4,'Table Name'!$C$2:$D$100,2,FALSE),FALSE))</f>
        <v>F2</v>
      </c>
      <c r="BP67" t="str">
        <f>IF($C67=-1,-1,VLOOKUP($C67,'HCAD Process'!$D$5:$CZ$504,VLOOKUP(BP$4,'Table Name'!$C$2:$D$100,2,FALSE),FALSE))</f>
        <v>Real, Industrial</v>
      </c>
      <c r="BQ67" t="str">
        <f>IF($C67=-1,-1,VLOOKUP($C67,'HCAD Process'!$D$5:$CZ$504,VLOOKUP(BQ$4,'Table Name'!$C$2:$D$100,2,FALSE),FALSE))</f>
        <v>Industrial Manufacturing</v>
      </c>
      <c r="BR67" t="str">
        <f>IF($C67=-1,-1,VLOOKUP($C67,'HCAD Process'!$D$5:$CZ$504,VLOOKUP(BR$4,'Table Name'!$C$2:$D$100,2,FALSE),FALSE))</f>
        <v>Equipment ( Shop ) Building</v>
      </c>
      <c r="BS67" t="str">
        <f>IF($C67=-1,-1,VLOOKUP($C67,'HCAD Process'!$D$5:$CZ$504,VLOOKUP(BS$4,'Table Name'!$C$2:$D$100,2,FALSE),FALSE))</f>
        <v>8000</v>
      </c>
      <c r="BT67" t="str">
        <f>IF($C67=-1,-1,VLOOKUP($C67,'HCAD Process'!$D$5:$CZ$504,VLOOKUP(BT$4,'Table Name'!$C$2:$D$100,2,FALSE),FALSE))</f>
        <v>Land Neighborhood General Assignment</v>
      </c>
      <c r="BU67">
        <f>IF($C67=-1,-1,VLOOKUP($C67,'HCAD Process'!$D$5:$CZ$504,VLOOKUP(BU$4,'Table Name'!$C$2:$D$100,2,FALSE),FALSE))</f>
        <v>10500</v>
      </c>
      <c r="BV67" t="str">
        <f>IF($C67=-1,-1,VLOOKUP($C67,'HCAD Process'!$D$5:$CZ$504,VLOOKUP(BV$4,'Table Name'!$C$2:$D$100,2,FALSE),FALSE))</f>
        <v>SF</v>
      </c>
      <c r="BW67" t="str">
        <f>IF($C67=-1,-1,VLOOKUP($C67,'HCAD Process'!$D$5:$CZ$504,VLOOKUP(BW$4,'Table Name'!$C$2:$D$100,2,FALSE),FALSE))</f>
        <v>1.0000</v>
      </c>
      <c r="BX67" t="str">
        <f>IF($C67=-1,-1,VLOOKUP($C67,'HCAD Process'!$D$5:$CZ$504,VLOOKUP(BX$4,'Table Name'!$C$2:$D$100,2,FALSE),FALSE))</f>
        <v>1.0000</v>
      </c>
      <c r="BY67" t="str">
        <f>IF($C67=-1,-1,VLOOKUP($C67,'HCAD Process'!$D$5:$CZ$504,VLOOKUP(BY$4,'Table Name'!$C$2:$D$100,2,FALSE),FALSE))</f>
        <v>.6500</v>
      </c>
      <c r="BZ67" t="str">
        <f>IF($C67=-1,-1,VLOOKUP($C67,'HCAD Process'!$D$5:$CZ$504,VLOOKUP(BZ$4,'Table Name'!$C$2:$D$100,2,FALSE),FALSE))</f>
        <v>.6500</v>
      </c>
      <c r="CA67">
        <f>IF($C67=-1,-1,VLOOKUP($C67,'HCAD Process'!$D$5:$CZ$504,VLOOKUP(CA$4,'Table Name'!$C$2:$D$100,2,FALSE),FALSE))</f>
        <v>8</v>
      </c>
      <c r="CB67">
        <f>IF($C67=-1,-1,VLOOKUP($C67,'HCAD Process'!$D$5:$CZ$504,VLOOKUP(CB$4,'Table Name'!$C$2:$D$100,2,FALSE),FALSE))</f>
        <v>5</v>
      </c>
      <c r="CC67">
        <f>IF($C67=-1,-1,VLOOKUP($C67,'HCAD Process'!$D$5:$CZ$504,VLOOKUP(CC$4,'Table Name'!$C$2:$D$100,2,FALSE),FALSE))</f>
        <v>54600</v>
      </c>
      <c r="CD67">
        <f>IF($C67=-1,-1,VLOOKUP($C67,'HCAD Process'!$D$5:$CZ$504,VLOOKUP(CD$4,'Table Name'!$C$2:$D$100,2,FALSE),FALSE))</f>
        <v>-1</v>
      </c>
      <c r="CE67" t="str">
        <f>IF($C67=-1,-1,VLOOKUP($C67,'HCAD Process'!$D$5:$CZ$504,VLOOKUP(CE$4,'Table Name'!$C$2:$D$100,2,FALSE),FALSE))</f>
        <v>04103600005355</v>
      </c>
    </row>
    <row r="68" spans="2:83" x14ac:dyDescent="0.25">
      <c r="B68">
        <f t="shared" si="0"/>
        <v>64</v>
      </c>
      <c r="C68" t="str">
        <f t="array" ref="C68">IF(ISERROR(INDEX('HCAD Process'!CF$5:CF$504,MATCH(0,COUNTIF(C$4:C67,'HCAD Process'!CF$5:CF$504)+('HCAD Process'!CF$5:CF$504=-1),0))),-1,INDEX('HCAD Process'!CF$5:CF$504,MATCH(0,COUNTIF(C$4:C67,'HCAD Process'!CF$5:CF$504)+('HCAD Process'!CF$5:CF$504=-1),0)))</f>
        <v>04105000305001</v>
      </c>
      <c r="D68" t="str">
        <f>IF($C68=-1,-1,VLOOKUP($C68,'HCAD Process'!$D$5:$CZ$504,VLOOKUP(D$4,'Table Name'!$C$2:$D$100,2,FALSE),FALSE))</f>
        <v>0410500030500</v>
      </c>
      <c r="E68" t="str">
        <f>IF($C68=-1,-1,VLOOKUP($C68,'HCAD Process'!$D$5:$CZ$504,VLOOKUP(E$4,'Table Name'!$C$2:$D$100,2,FALSE),FALSE))</f>
        <v>01/02/1988</v>
      </c>
      <c r="F68" t="str">
        <f>IF($C68=-1,-1,VLOOKUP($C68,'HCAD Process'!$D$5:$CZ$504,VLOOKUP(F$4,'Table Name'!$C$2:$D$100,2,FALSE),FALSE))</f>
        <v>JONES J B OIL CO INC</v>
      </c>
      <c r="G68">
        <f>IF($C68=-1,-1,VLOOKUP($C68,'HCAD Process'!$D$5:$CZ$504,VLOOKUP(G$4,'Table Name'!$C$2:$D$100,2,FALSE),FALSE))</f>
        <v>0</v>
      </c>
      <c r="H68">
        <f>IF($C68=-1,-1,VLOOKUP($C68,'HCAD Process'!$D$5:$CZ$504,VLOOKUP(H$4,'Table Name'!$C$2:$D$100,2,FALSE),FALSE))</f>
        <v>0</v>
      </c>
      <c r="I68" t="str">
        <f>IF($C68=-1,-1,VLOOKUP($C68,'HCAD Process'!$D$5:$CZ$504,VLOOKUP(I$4,'Table Name'!$C$2:$D$100,2,FALSE),FALSE))</f>
        <v>4828 N SHEPHERD DR</v>
      </c>
      <c r="J68" t="str">
        <f>IF($C68=-1,-1,VLOOKUP($C68,'HCAD Process'!$D$5:$CZ$504,VLOOKUP(J$4,'Table Name'!$C$2:$D$100,2,FALSE),FALSE))</f>
        <v>HOUSTON</v>
      </c>
      <c r="K68" t="str">
        <f>IF($C68=-1,-1,VLOOKUP($C68,'HCAD Process'!$D$5:$CZ$504,VLOOKUP(K$4,'Table Name'!$C$2:$D$100,2,FALSE),FALSE))</f>
        <v>77018</v>
      </c>
      <c r="L68">
        <f>IF($C68=-1,-1,VLOOKUP($C68,'HCAD Process'!$D$5:$CZ$504,VLOOKUP(L$4,'Table Name'!$C$2:$D$100,2,FALSE),FALSE))</f>
        <v>961826</v>
      </c>
      <c r="M68">
        <f>IF($C68=-1,-1,VLOOKUP($C68,'HCAD Process'!$D$5:$CZ$504,VLOOKUP(M$4,'Table Name'!$C$2:$D$100,2,FALSE),FALSE))</f>
        <v>1201410</v>
      </c>
      <c r="N68">
        <f>IF($C68=-1,-1,VLOOKUP($C68,'HCAD Process'!$D$5:$CZ$504,VLOOKUP(N$4,'Table Name'!$C$2:$D$100,2,FALSE),FALSE))</f>
        <v>750000</v>
      </c>
      <c r="O68">
        <f>IF($C68=-1,-1,VLOOKUP($C68,'HCAD Process'!$D$5:$CZ$504,VLOOKUP(O$4,'Table Name'!$C$2:$D$100,2,FALSE),FALSE))</f>
        <v>0</v>
      </c>
      <c r="P68" t="e">
        <f>IF($C68=-1,-1,VLOOKUP($C68,'HCAD Process'!$D$5:$CZ$504,VLOOKUP(P$4,'Table Name'!$C$2:$D$100,2,FALSE),FALSE))</f>
        <v>#REF!</v>
      </c>
      <c r="Q68" t="str">
        <f>IF($C68=-1,-1,VLOOKUP($C68,'HCAD Process'!$D$5:$CZ$504,VLOOKUP(Q$4,'Table Name'!$C$2:$D$100,2,FALSE),FALSE))</f>
        <v>COMMERCIAL</v>
      </c>
      <c r="R68" t="str">
        <f>IF($C68=-1,-1,VLOOKUP($C68,'HCAD Process'!$D$5:$CZ$504,VLOOKUP(R$4,'Table Name'!$C$2:$D$100,2,FALSE),FALSE))</f>
        <v>1</v>
      </c>
      <c r="S68" t="str">
        <f>IF($C68=-1,-1,VLOOKUP($C68,'HCAD Process'!$D$5:$CZ$504,VLOOKUP(S$4,'Table Name'!$C$2:$D$100,2,FALSE),FALSE))</f>
        <v>4399</v>
      </c>
      <c r="T68" t="str">
        <f>IF($C68=-1,-1,VLOOKUP($C68,'HCAD Process'!$D$5:$CZ$504,VLOOKUP(T$4,'Table Name'!$C$2:$D$100,2,FALSE),FALSE))</f>
        <v>8454</v>
      </c>
      <c r="U68" t="str">
        <f>IF($C68=-1,-1,VLOOKUP($C68,'HCAD Process'!$D$5:$CZ$504,VLOOKUP(U$4,'Table Name'!$C$2:$D$100,2,FALSE),FALSE))</f>
        <v>S</v>
      </c>
      <c r="V68" t="str">
        <f>IF($C68=-1,-1,VLOOKUP($C68,'HCAD Process'!$D$5:$CZ$504,VLOOKUP(V$4,'Table Name'!$C$2:$D$100,2,FALSE),FALSE))</f>
        <v>Open Steel Skeleton</v>
      </c>
      <c r="W68">
        <f>IF($C68=-1,-1,VLOOKUP($C68,'HCAD Process'!$D$5:$CZ$504,VLOOKUP(W$4,'Table Name'!$C$2:$D$100,2,FALSE),FALSE))</f>
        <v>114896</v>
      </c>
      <c r="X68">
        <f>IF($C68=-1,-1,VLOOKUP($C68,'HCAD Process'!$D$5:$CZ$504,VLOOKUP(X$4,'Table Name'!$C$2:$D$100,2,FALSE),FALSE))</f>
        <v>0</v>
      </c>
      <c r="Y68">
        <f>IF($C68=-1,-1,VLOOKUP($C68,'HCAD Process'!$D$5:$CZ$504,VLOOKUP(Y$4,'Table Name'!$C$2:$D$100,2,FALSE),FALSE))</f>
        <v>171486</v>
      </c>
      <c r="Z68">
        <f>IF($C68=-1,-1,VLOOKUP($C68,'HCAD Process'!$D$5:$CZ$504,VLOOKUP(Z$4,'Table Name'!$C$2:$D$100,2,FALSE),FALSE))</f>
        <v>0</v>
      </c>
      <c r="AA68" t="str">
        <f>IF($C68=-1,-1,VLOOKUP($C68,'HCAD Process'!$D$5:$CZ$504,VLOOKUP(AA$4,'Table Name'!$C$2:$D$100,2,FALSE),FALSE))</f>
        <v>.330000</v>
      </c>
      <c r="AB68" t="str">
        <f>IF($C68=-1,-1,VLOOKUP($C68,'HCAD Process'!$D$5:$CZ$504,VLOOKUP(AB$4,'Table Name'!$C$2:$D$100,2,FALSE),FALSE))</f>
        <v>C</v>
      </c>
      <c r="AC68" t="str">
        <f>IF($C68=-1,-1,VLOOKUP($C68,'HCAD Process'!$D$5:$CZ$504,VLOOKUP(AC$4,'Table Name'!$C$2:$D$100,2,FALSE),FALSE))</f>
        <v>Average</v>
      </c>
      <c r="AD68" t="str">
        <f>IF($C68=-1,-1,VLOOKUP($C68,'HCAD Process'!$D$5:$CZ$504,VLOOKUP(AD$4,'Table Name'!$C$2:$D$100,2,FALSE),FALSE))</f>
        <v>1999</v>
      </c>
      <c r="AE68" t="str">
        <f>IF($C68=-1,-1,VLOOKUP($C68,'HCAD Process'!$D$5:$CZ$504,VLOOKUP(AE$4,'Table Name'!$C$2:$D$100,2,FALSE),FALSE))</f>
        <v>1999</v>
      </c>
      <c r="AF68" t="str">
        <f>IF($C68=-1,-1,VLOOKUP($C68,'HCAD Process'!$D$5:$CZ$504,VLOOKUP(AF$4,'Table Name'!$C$2:$D$100,2,FALSE),FALSE))</f>
        <v>0</v>
      </c>
      <c r="AG68" t="str">
        <f>IF($C68=-1,-1,VLOOKUP($C68,'HCAD Process'!$D$5:$CZ$504,VLOOKUP(AG$4,'Table Name'!$C$2:$D$100,2,FALSE),FALSE))</f>
        <v>1966</v>
      </c>
      <c r="AH68" t="str">
        <f>IF($C68=-1,-1,VLOOKUP($C68,'HCAD Process'!$D$5:$CZ$504,VLOOKUP(AH$4,'Table Name'!$C$2:$D$100,2,FALSE),FALSE))</f>
        <v>HTS</v>
      </c>
      <c r="AI68" t="str">
        <f>IF($C68=-1,-1,VLOOKUP($C68,'HCAD Process'!$D$5:$CZ$504,VLOOKUP(AI$4,'Table Name'!$C$2:$D$100,2,FALSE),FALSE))</f>
        <v>01/01/2004</v>
      </c>
      <c r="AJ68">
        <f>IF($C68=-1,-1,VLOOKUP($C68,'HCAD Process'!$D$5:$CZ$504,VLOOKUP(AJ$4,'Table Name'!$C$2:$D$100,2,FALSE),FALSE))</f>
        <v>0</v>
      </c>
      <c r="AK68">
        <f>IF($C68=-1,-1,VALUE(VLOOKUP($C68,'HCAD Process'!$D$5:$CZ$504,VLOOKUP(AK$4,'Table Name'!$C$2:$D$100,2,FALSE),FALSE)))</f>
        <v>4200</v>
      </c>
      <c r="AL68">
        <f>IF($C68=-1,-1,VLOOKUP($C68,'HCAD Process'!$D$5:$CZ$504,VLOOKUP(AL$4,'Table Name'!$C$2:$D$100,2,FALSE),FALSE))</f>
        <v>5841</v>
      </c>
      <c r="AM68">
        <f>IF($C68=-1,-1,VLOOKUP($C68,'HCAD Process'!$D$5:$CZ$504,VLOOKUP(AM$4,'Table Name'!$C$2:$D$100,2,FALSE),FALSE))</f>
        <v>0</v>
      </c>
      <c r="AN68">
        <f>IF($C68=-1,-1,VLOOKUP($C68,'HCAD Process'!$D$5:$CZ$504,VLOOKUP(AN$4,'Table Name'!$C$2:$D$100,2,FALSE),FALSE))</f>
        <v>0</v>
      </c>
      <c r="AO68">
        <f>IF($C68=-1,-1,VLOOKUP($C68,'HCAD Process'!$D$5:$CZ$504,VLOOKUP(AO$4,'Table Name'!$C$2:$D$100,2,FALSE),FALSE))</f>
        <v>0</v>
      </c>
      <c r="AP68">
        <f>IF($C68=-1,-1,VLOOKUP($C68,'HCAD Process'!$D$5:$CZ$504,VLOOKUP(AP$4,'Table Name'!$C$2:$D$100,2,FALSE),FALSE))</f>
        <v>4200</v>
      </c>
      <c r="AQ68">
        <f>IF($C68=-1,-1,VLOOKUP($C68,'HCAD Process'!$D$5:$CZ$504,VLOOKUP(AQ$4,'Table Name'!$C$2:$D$100,2,FALSE),FALSE))</f>
        <v>190</v>
      </c>
      <c r="AR68">
        <f>IF($C68=-1,-1,VLOOKUP($C68,'HCAD Process'!$D$5:$CZ$504,VLOOKUP(AR$4,'Table Name'!$C$2:$D$100,2,FALSE),FALSE))</f>
        <v>1</v>
      </c>
      <c r="AS68">
        <f>IF($C68=-1,-1,VLOOKUP($C68,'HCAD Process'!$D$5:$CZ$504,VLOOKUP(AS$4,'Table Name'!$C$2:$D$100,2,FALSE),FALSE))</f>
        <v>0</v>
      </c>
      <c r="AT68">
        <f>IF($C68=-1,-1,VLOOKUP($C68,'HCAD Process'!$D$5:$CZ$504,VLOOKUP(AT$4,'Table Name'!$C$2:$D$100,2,FALSE),FALSE))</f>
        <v>0</v>
      </c>
      <c r="AU68">
        <f>IF($C68=-1,-1,VLOOKUP($C68,'HCAD Process'!$D$5:$CZ$504,VLOOKUP(AU$4,'Table Name'!$C$2:$D$100,2,FALSE),FALSE))</f>
        <v>0</v>
      </c>
      <c r="AV68">
        <f>IF($C68=-1,-1,VLOOKUP($C68,'HCAD Process'!$D$5:$CZ$504,VLOOKUP(AV$4,'Table Name'!$C$2:$D$100,2,FALSE),FALSE))</f>
        <v>0</v>
      </c>
      <c r="AW68">
        <f>IF($C68=-1,-1,VLOOKUP($C68,'HCAD Process'!$D$5:$CZ$504,VLOOKUP(AW$4,'Table Name'!$C$2:$D$100,2,FALSE),FALSE))</f>
        <v>0</v>
      </c>
      <c r="AX68">
        <f>IF($C68=-1,-1,VLOOKUP($C68,'HCAD Process'!$D$5:$CZ$504,VLOOKUP(AX$4,'Table Name'!$C$2:$D$100,2,FALSE),FALSE))</f>
        <v>0</v>
      </c>
      <c r="AY68">
        <f>IF($C68=-1,-1,VLOOKUP($C68,'HCAD Process'!$D$5:$CZ$504,VLOOKUP(AY$4,'Table Name'!$C$2:$D$100,2,FALSE),FALSE))</f>
        <v>0</v>
      </c>
      <c r="AZ68">
        <f>IF($C68=-1,-1,VLOOKUP($C68,'HCAD Process'!$D$5:$CZ$504,VLOOKUP(AZ$4,'Table Name'!$C$2:$D$100,2,FALSE),FALSE))</f>
        <v>0</v>
      </c>
      <c r="BA68" t="str">
        <f>IF($C68=-1,-1,VLOOKUP($C68,'HCAD Process'!$D$5:$CZ$504,VLOOKUP(BA$4,'Table Name'!$C$2:$D$100,2,FALSE),FALSE))</f>
        <v>8</v>
      </c>
      <c r="BB68" t="str">
        <f>IF($C68=-1,-1,VLOOKUP($C68,'HCAD Process'!$D$5:$CZ$504,VLOOKUP(BB$4,'Table Name'!$C$2:$D$100,2,FALSE),FALSE))</f>
        <v>TRS 33A 34A 34C &amp; 34G-1</v>
      </c>
      <c r="BC68" t="str">
        <f>IF($C68=-1,-1,VLOOKUP($C68,'HCAD Process'!$D$5:$CZ$504,VLOOKUP(BC$4,'Table Name'!$C$2:$D$100,2,FALSE),FALSE))</f>
        <v>ABST 94 S W ALLEN</v>
      </c>
      <c r="BD68" t="str">
        <f>IF($C68=-1,-1,VLOOKUP($C68,'HCAD Process'!$D$5:$CZ$504,VLOOKUP(BD$4,'Table Name'!$C$2:$D$100,2,FALSE),FALSE))</f>
        <v>6008</v>
      </c>
      <c r="BE68" t="str">
        <f>IF($C68=-1,-1,VLOOKUP($C68,'HCAD Process'!$D$5:$CZ$504,VLOOKUP(BE$4,'Table Name'!$C$2:$D$100,2,FALSE),FALSE))</f>
        <v>Near North</v>
      </c>
      <c r="BF68" t="str">
        <f>IF($C68=-1,-1,VLOOKUP($C68,'HCAD Process'!$D$5:$CZ$504,VLOOKUP(BF$4,'Table Name'!$C$2:$D$100,2,FALSE),FALSE))</f>
        <v>172</v>
      </c>
      <c r="BG68" t="str">
        <f>IF($C68=-1,-1,VLOOKUP($C68,'HCAD Process'!$D$5:$CZ$504,VLOOKUP(BG$4,'Table Name'!$C$2:$D$100,2,FALSE),FALSE))</f>
        <v>1F Oak Forest, Garden Oaks, Independence Heights</v>
      </c>
      <c r="BH68" t="str">
        <f>IF($C68=-1,-1,VLOOKUP($C68,'HCAD Process'!$D$5:$CZ$504,VLOOKUP(BH$4,'Table Name'!$C$2:$D$100,2,FALSE),FALSE))</f>
        <v>5939.01</v>
      </c>
      <c r="BI68" t="str">
        <f>IF($C68=-1,-1,VLOOKUP($C68,'HCAD Process'!$D$5:$CZ$504,VLOOKUP(BI$4,'Table Name'!$C$2:$D$100,2,FALSE),FALSE))</f>
        <v>0</v>
      </c>
      <c r="BJ68" t="str">
        <f>IF($C68=-1,-1,VLOOKUP($C68,'HCAD Process'!$D$5:$CZ$504,VLOOKUP(BJ$4,'Table Name'!$C$2:$D$100,2,FALSE),FALSE))</f>
        <v>01</v>
      </c>
      <c r="BK68" t="str">
        <f>IF($C68=-1,-1,VLOOKUP($C68,'HCAD Process'!$D$5:$CZ$504,VLOOKUP(BK$4,'Table Name'!$C$2:$D$100,2,FALSE),FALSE))</f>
        <v>5260B</v>
      </c>
      <c r="BL68" t="str">
        <f>IF($C68=-1,-1,VLOOKUP($C68,'HCAD Process'!$D$5:$CZ$504,VLOOKUP(BL$4,'Table Name'!$C$2:$D$100,2,FALSE),FALSE))</f>
        <v>452H</v>
      </c>
      <c r="BM68" t="str">
        <f>IF($C68=-1,-1,VLOOKUP($C68,'HCAD Process'!$D$5:$CZ$504,VLOOKUP(BM$4,'Table Name'!$C$2:$D$100,2,FALSE),FALSE))</f>
        <v>001 040 041 042 043 044 048 061</v>
      </c>
      <c r="BN68" t="str">
        <f>IF($C68=-1,-1,VLOOKUP($C68,'HCAD Process'!$D$5:$CZ$504,VLOOKUP(BN$4,'Table Name'!$C$2:$D$100,2,FALSE),FALSE))</f>
        <v>Real, Commercial</v>
      </c>
      <c r="BO68" t="str">
        <f>IF($C68=-1,-1,VLOOKUP($C68,'HCAD Process'!$D$5:$CZ$504,VLOOKUP(BO$4,'Table Name'!$C$2:$D$100,2,FALSE),FALSE))</f>
        <v>F1</v>
      </c>
      <c r="BP68" t="str">
        <f>IF($C68=-1,-1,VLOOKUP($C68,'HCAD Process'!$D$5:$CZ$504,VLOOKUP(BP$4,'Table Name'!$C$2:$D$100,2,FALSE),FALSE))</f>
        <v>Real, Commercial</v>
      </c>
      <c r="BQ68" t="str">
        <f>IF($C68=-1,-1,VLOOKUP($C68,'HCAD Process'!$D$5:$CZ$504,VLOOKUP(BQ$4,'Table Name'!$C$2:$D$100,2,FALSE),FALSE))</f>
        <v>Warehouse - Metallic</v>
      </c>
      <c r="BR68" t="str">
        <f>IF($C68=-1,-1,VLOOKUP($C68,'HCAD Process'!$D$5:$CZ$504,VLOOKUP(BR$4,'Table Name'!$C$2:$D$100,2,FALSE),FALSE))</f>
        <v>Shell, Industrial</v>
      </c>
      <c r="BS68" t="str">
        <f>IF($C68=-1,-1,VLOOKUP($C68,'HCAD Process'!$D$5:$CZ$504,VLOOKUP(BS$4,'Table Name'!$C$2:$D$100,2,FALSE),FALSE))</f>
        <v>8001</v>
      </c>
      <c r="BT68" t="str">
        <f>IF($C68=-1,-1,VLOOKUP($C68,'HCAD Process'!$D$5:$CZ$504,VLOOKUP(BT$4,'Table Name'!$C$2:$D$100,2,FALSE),FALSE))</f>
        <v>Land Neighborhood Section 1</v>
      </c>
      <c r="BU68">
        <f>IF($C68=-1,-1,VLOOKUP($C68,'HCAD Process'!$D$5:$CZ$504,VLOOKUP(BU$4,'Table Name'!$C$2:$D$100,2,FALSE),FALSE))</f>
        <v>25500</v>
      </c>
      <c r="BV68" t="str">
        <f>IF($C68=-1,-1,VLOOKUP($C68,'HCAD Process'!$D$5:$CZ$504,VLOOKUP(BV$4,'Table Name'!$C$2:$D$100,2,FALSE),FALSE))</f>
        <v>SF</v>
      </c>
      <c r="BW68" t="str">
        <f>IF($C68=-1,-1,VLOOKUP($C68,'HCAD Process'!$D$5:$CZ$504,VLOOKUP(BW$4,'Table Name'!$C$2:$D$100,2,FALSE),FALSE))</f>
        <v>1.0000</v>
      </c>
      <c r="BX68" t="str">
        <f>IF($C68=-1,-1,VLOOKUP($C68,'HCAD Process'!$D$5:$CZ$504,VLOOKUP(BX$4,'Table Name'!$C$2:$D$100,2,FALSE),FALSE))</f>
        <v>1.0000</v>
      </c>
      <c r="BY68" t="str">
        <f>IF($C68=-1,-1,VLOOKUP($C68,'HCAD Process'!$D$5:$CZ$504,VLOOKUP(BY$4,'Table Name'!$C$2:$D$100,2,FALSE),FALSE))</f>
        <v>1.0000</v>
      </c>
      <c r="BZ68" t="str">
        <f>IF($C68=-1,-1,VLOOKUP($C68,'HCAD Process'!$D$5:$CZ$504,VLOOKUP(BZ$4,'Table Name'!$C$2:$D$100,2,FALSE),FALSE))</f>
        <v>1.0000</v>
      </c>
      <c r="CA68">
        <f>IF($C68=-1,-1,VLOOKUP($C68,'HCAD Process'!$D$5:$CZ$504,VLOOKUP(CA$4,'Table Name'!$C$2:$D$100,2,FALSE),FALSE))</f>
        <v>12</v>
      </c>
      <c r="CB68">
        <f>IF($C68=-1,-1,VLOOKUP($C68,'HCAD Process'!$D$5:$CZ$504,VLOOKUP(CB$4,'Table Name'!$C$2:$D$100,2,FALSE),FALSE))</f>
        <v>12</v>
      </c>
      <c r="CC68">
        <f>IF($C68=-1,-1,VLOOKUP($C68,'HCAD Process'!$D$5:$CZ$504,VLOOKUP(CC$4,'Table Name'!$C$2:$D$100,2,FALSE),FALSE))</f>
        <v>306000</v>
      </c>
      <c r="CD68">
        <f>IF($C68=-1,-1,VLOOKUP($C68,'HCAD Process'!$D$5:$CZ$504,VLOOKUP(CD$4,'Table Name'!$C$2:$D$100,2,FALSE),FALSE))</f>
        <v>-1</v>
      </c>
      <c r="CE68" t="str">
        <f>IF($C68=-1,-1,VLOOKUP($C68,'HCAD Process'!$D$5:$CZ$504,VLOOKUP(CE$4,'Table Name'!$C$2:$D$100,2,FALSE),FALSE))</f>
        <v>04105000305001</v>
      </c>
    </row>
    <row r="69" spans="2:83" x14ac:dyDescent="0.25">
      <c r="B69">
        <f t="shared" si="0"/>
        <v>65</v>
      </c>
      <c r="C69" t="str">
        <f t="array" ref="C69">IF(ISERROR(INDEX('HCAD Process'!CF$5:CF$504,MATCH(0,COUNTIF(C$4:C68,'HCAD Process'!CF$5:CF$504)+('HCAD Process'!CF$5:CF$504=-1),0))),-1,INDEX('HCAD Process'!CF$5:CF$504,MATCH(0,COUNTIF(C$4:C68,'HCAD Process'!CF$5:CF$504)+('HCAD Process'!CF$5:CF$504=-1),0)))</f>
        <v>04105000305002</v>
      </c>
      <c r="D69" t="str">
        <f>IF($C69=-1,-1,VLOOKUP($C69,'HCAD Process'!$D$5:$CZ$504,VLOOKUP(D$4,'Table Name'!$C$2:$D$100,2,FALSE),FALSE))</f>
        <v>0410500030500</v>
      </c>
      <c r="E69" t="str">
        <f>IF($C69=-1,-1,VLOOKUP($C69,'HCAD Process'!$D$5:$CZ$504,VLOOKUP(E$4,'Table Name'!$C$2:$D$100,2,FALSE),FALSE))</f>
        <v>01/02/1988</v>
      </c>
      <c r="F69" t="str">
        <f>IF($C69=-1,-1,VLOOKUP($C69,'HCAD Process'!$D$5:$CZ$504,VLOOKUP(F$4,'Table Name'!$C$2:$D$100,2,FALSE),FALSE))</f>
        <v>JONES J B OIL CO INC</v>
      </c>
      <c r="G69">
        <f>IF($C69=-1,-1,VLOOKUP($C69,'HCAD Process'!$D$5:$CZ$504,VLOOKUP(G$4,'Table Name'!$C$2:$D$100,2,FALSE),FALSE))</f>
        <v>0</v>
      </c>
      <c r="H69">
        <f>IF($C69=-1,-1,VLOOKUP($C69,'HCAD Process'!$D$5:$CZ$504,VLOOKUP(H$4,'Table Name'!$C$2:$D$100,2,FALSE),FALSE))</f>
        <v>0</v>
      </c>
      <c r="I69" t="str">
        <f>IF($C69=-1,-1,VLOOKUP($C69,'HCAD Process'!$D$5:$CZ$504,VLOOKUP(I$4,'Table Name'!$C$2:$D$100,2,FALSE),FALSE))</f>
        <v>4828 N SHEPHERD DR</v>
      </c>
      <c r="J69" t="str">
        <f>IF($C69=-1,-1,VLOOKUP($C69,'HCAD Process'!$D$5:$CZ$504,VLOOKUP(J$4,'Table Name'!$C$2:$D$100,2,FALSE),FALSE))</f>
        <v>HOUSTON</v>
      </c>
      <c r="K69" t="str">
        <f>IF($C69=-1,-1,VLOOKUP($C69,'HCAD Process'!$D$5:$CZ$504,VLOOKUP(K$4,'Table Name'!$C$2:$D$100,2,FALSE),FALSE))</f>
        <v>77018</v>
      </c>
      <c r="L69">
        <f>IF($C69=-1,-1,VLOOKUP($C69,'HCAD Process'!$D$5:$CZ$504,VLOOKUP(L$4,'Table Name'!$C$2:$D$100,2,FALSE),FALSE))</f>
        <v>961826</v>
      </c>
      <c r="M69">
        <f>IF($C69=-1,-1,VLOOKUP($C69,'HCAD Process'!$D$5:$CZ$504,VLOOKUP(M$4,'Table Name'!$C$2:$D$100,2,FALSE),FALSE))</f>
        <v>1201410</v>
      </c>
      <c r="N69">
        <f>IF($C69=-1,-1,VLOOKUP($C69,'HCAD Process'!$D$5:$CZ$504,VLOOKUP(N$4,'Table Name'!$C$2:$D$100,2,FALSE),FALSE))</f>
        <v>750000</v>
      </c>
      <c r="O69">
        <f>IF($C69=-1,-1,VLOOKUP($C69,'HCAD Process'!$D$5:$CZ$504,VLOOKUP(O$4,'Table Name'!$C$2:$D$100,2,FALSE),FALSE))</f>
        <v>0</v>
      </c>
      <c r="P69" t="e">
        <f>IF($C69=-1,-1,VLOOKUP($C69,'HCAD Process'!$D$5:$CZ$504,VLOOKUP(P$4,'Table Name'!$C$2:$D$100,2,FALSE),FALSE))</f>
        <v>#REF!</v>
      </c>
      <c r="Q69" t="str">
        <f>IF($C69=-1,-1,VLOOKUP($C69,'HCAD Process'!$D$5:$CZ$504,VLOOKUP(Q$4,'Table Name'!$C$2:$D$100,2,FALSE),FALSE))</f>
        <v>COMMERCIAL</v>
      </c>
      <c r="R69" t="str">
        <f>IF($C69=-1,-1,VLOOKUP($C69,'HCAD Process'!$D$5:$CZ$504,VLOOKUP(R$4,'Table Name'!$C$2:$D$100,2,FALSE),FALSE))</f>
        <v>2</v>
      </c>
      <c r="S69" t="str">
        <f>IF($C69=-1,-1,VLOOKUP($C69,'HCAD Process'!$D$5:$CZ$504,VLOOKUP(S$4,'Table Name'!$C$2:$D$100,2,FALSE),FALSE))</f>
        <v>4399</v>
      </c>
      <c r="T69" t="str">
        <f>IF($C69=-1,-1,VLOOKUP($C69,'HCAD Process'!$D$5:$CZ$504,VLOOKUP(T$4,'Table Name'!$C$2:$D$100,2,FALSE),FALSE))</f>
        <v>8344</v>
      </c>
      <c r="U69" t="str">
        <f>IF($C69=-1,-1,VLOOKUP($C69,'HCAD Process'!$D$5:$CZ$504,VLOOKUP(U$4,'Table Name'!$C$2:$D$100,2,FALSE),FALSE))</f>
        <v>C</v>
      </c>
      <c r="V69" t="str">
        <f>IF($C69=-1,-1,VLOOKUP($C69,'HCAD Process'!$D$5:$CZ$504,VLOOKUP(V$4,'Table Name'!$C$2:$D$100,2,FALSE),FALSE))</f>
        <v>Masonry Bearing</v>
      </c>
      <c r="W69">
        <f>IF($C69=-1,-1,VLOOKUP($C69,'HCAD Process'!$D$5:$CZ$504,VLOOKUP(W$4,'Table Name'!$C$2:$D$100,2,FALSE),FALSE))</f>
        <v>144528</v>
      </c>
      <c r="X69">
        <f>IF($C69=-1,-1,VLOOKUP($C69,'HCAD Process'!$D$5:$CZ$504,VLOOKUP(X$4,'Table Name'!$C$2:$D$100,2,FALSE),FALSE))</f>
        <v>0</v>
      </c>
      <c r="Y69">
        <f>IF($C69=-1,-1,VLOOKUP($C69,'HCAD Process'!$D$5:$CZ$504,VLOOKUP(Y$4,'Table Name'!$C$2:$D$100,2,FALSE),FALSE))</f>
        <v>190169</v>
      </c>
      <c r="Z69">
        <f>IF($C69=-1,-1,VLOOKUP($C69,'HCAD Process'!$D$5:$CZ$504,VLOOKUP(Z$4,'Table Name'!$C$2:$D$100,2,FALSE),FALSE))</f>
        <v>0</v>
      </c>
      <c r="AA69" t="str">
        <f>IF($C69=-1,-1,VLOOKUP($C69,'HCAD Process'!$D$5:$CZ$504,VLOOKUP(AA$4,'Table Name'!$C$2:$D$100,2,FALSE),FALSE))</f>
        <v>.240000</v>
      </c>
      <c r="AB69" t="str">
        <f>IF($C69=-1,-1,VLOOKUP($C69,'HCAD Process'!$D$5:$CZ$504,VLOOKUP(AB$4,'Table Name'!$C$2:$D$100,2,FALSE),FALSE))</f>
        <v>D</v>
      </c>
      <c r="AC69" t="str">
        <f>IF($C69=-1,-1,VLOOKUP($C69,'HCAD Process'!$D$5:$CZ$504,VLOOKUP(AC$4,'Table Name'!$C$2:$D$100,2,FALSE),FALSE))</f>
        <v>Low</v>
      </c>
      <c r="AD69" t="str">
        <f>IF($C69=-1,-1,VLOOKUP($C69,'HCAD Process'!$D$5:$CZ$504,VLOOKUP(AD$4,'Table Name'!$C$2:$D$100,2,FALSE),FALSE))</f>
        <v>1982</v>
      </c>
      <c r="AE69" t="str">
        <f>IF($C69=-1,-1,VLOOKUP($C69,'HCAD Process'!$D$5:$CZ$504,VLOOKUP(AE$4,'Table Name'!$C$2:$D$100,2,FALSE),FALSE))</f>
        <v>1982</v>
      </c>
      <c r="AF69" t="str">
        <f>IF($C69=-1,-1,VLOOKUP($C69,'HCAD Process'!$D$5:$CZ$504,VLOOKUP(AF$4,'Table Name'!$C$2:$D$100,2,FALSE),FALSE))</f>
        <v>0</v>
      </c>
      <c r="AG69" t="str">
        <f>IF($C69=-1,-1,VLOOKUP($C69,'HCAD Process'!$D$5:$CZ$504,VLOOKUP(AG$4,'Table Name'!$C$2:$D$100,2,FALSE),FALSE))</f>
        <v>1993</v>
      </c>
      <c r="AH69">
        <f>IF($C69=-1,-1,VLOOKUP($C69,'HCAD Process'!$D$5:$CZ$504,VLOOKUP(AH$4,'Table Name'!$C$2:$D$100,2,FALSE),FALSE))</f>
        <v>0</v>
      </c>
      <c r="AI69" t="str">
        <f>IF($C69=-1,-1,VLOOKUP($C69,'HCAD Process'!$D$5:$CZ$504,VLOOKUP(AI$4,'Table Name'!$C$2:$D$100,2,FALSE),FALSE))</f>
        <v>01/01/1997</v>
      </c>
      <c r="AJ69" t="str">
        <f>IF($C69=-1,-1,VLOOKUP($C69,'HCAD Process'!$D$5:$CZ$504,VLOOKUP(AJ$4,'Table Name'!$C$2:$D$100,2,FALSE),FALSE))</f>
        <v>BAU:33,25:=N15 E14 S15 W14 $  BAS:10,25:=N15 E14 S15 W14 $  .</v>
      </c>
      <c r="AK69">
        <f>IF($C69=-1,-1,VALUE(VLOOKUP($C69,'HCAD Process'!$D$5:$CZ$504,VLOOKUP(AK$4,'Table Name'!$C$2:$D$100,2,FALSE),FALSE)))</f>
        <v>4850</v>
      </c>
      <c r="AL69">
        <f>IF($C69=-1,-1,VLOOKUP($C69,'HCAD Process'!$D$5:$CZ$504,VLOOKUP(AL$4,'Table Name'!$C$2:$D$100,2,FALSE),FALSE))</f>
        <v>7370</v>
      </c>
      <c r="AM69">
        <f>IF($C69=-1,-1,VLOOKUP($C69,'HCAD Process'!$D$5:$CZ$504,VLOOKUP(AM$4,'Table Name'!$C$2:$D$100,2,FALSE),FALSE))</f>
        <v>0</v>
      </c>
      <c r="AN69">
        <f>IF($C69=-1,-1,VLOOKUP($C69,'HCAD Process'!$D$5:$CZ$504,VLOOKUP(AN$4,'Table Name'!$C$2:$D$100,2,FALSE),FALSE))</f>
        <v>0</v>
      </c>
      <c r="AO69">
        <f>IF($C69=-1,-1,VLOOKUP($C69,'HCAD Process'!$D$5:$CZ$504,VLOOKUP(AO$4,'Table Name'!$C$2:$D$100,2,FALSE),FALSE))</f>
        <v>0</v>
      </c>
      <c r="AP69">
        <f>IF($C69=-1,-1,VLOOKUP($C69,'HCAD Process'!$D$5:$CZ$504,VLOOKUP(AP$4,'Table Name'!$C$2:$D$100,2,FALSE),FALSE))</f>
        <v>4850</v>
      </c>
      <c r="AQ69">
        <f>IF($C69=-1,-1,VLOOKUP($C69,'HCAD Process'!$D$5:$CZ$504,VLOOKUP(AQ$4,'Table Name'!$C$2:$D$100,2,FALSE),FALSE))</f>
        <v>152</v>
      </c>
      <c r="AR69">
        <f>IF($C69=-1,-1,VLOOKUP($C69,'HCAD Process'!$D$5:$CZ$504,VLOOKUP(AR$4,'Table Name'!$C$2:$D$100,2,FALSE),FALSE))</f>
        <v>1</v>
      </c>
      <c r="AS69">
        <f>IF($C69=-1,-1,VLOOKUP($C69,'HCAD Process'!$D$5:$CZ$504,VLOOKUP(AS$4,'Table Name'!$C$2:$D$100,2,FALSE),FALSE))</f>
        <v>0</v>
      </c>
      <c r="AT69">
        <f>IF($C69=-1,-1,VLOOKUP($C69,'HCAD Process'!$D$5:$CZ$504,VLOOKUP(AT$4,'Table Name'!$C$2:$D$100,2,FALSE),FALSE))</f>
        <v>0</v>
      </c>
      <c r="AU69">
        <f>IF($C69=-1,-1,VLOOKUP($C69,'HCAD Process'!$D$5:$CZ$504,VLOOKUP(AU$4,'Table Name'!$C$2:$D$100,2,FALSE),FALSE))</f>
        <v>0</v>
      </c>
      <c r="AV69">
        <f>IF($C69=-1,-1,VLOOKUP($C69,'HCAD Process'!$D$5:$CZ$504,VLOOKUP(AV$4,'Table Name'!$C$2:$D$100,2,FALSE),FALSE))</f>
        <v>0</v>
      </c>
      <c r="AW69">
        <f>IF($C69=-1,-1,VLOOKUP($C69,'HCAD Process'!$D$5:$CZ$504,VLOOKUP(AW$4,'Table Name'!$C$2:$D$100,2,FALSE),FALSE))</f>
        <v>0</v>
      </c>
      <c r="AX69">
        <f>IF($C69=-1,-1,VLOOKUP($C69,'HCAD Process'!$D$5:$CZ$504,VLOOKUP(AX$4,'Table Name'!$C$2:$D$100,2,FALSE),FALSE))</f>
        <v>0</v>
      </c>
      <c r="AY69">
        <f>IF($C69=-1,-1,VLOOKUP($C69,'HCAD Process'!$D$5:$CZ$504,VLOOKUP(AY$4,'Table Name'!$C$2:$D$100,2,FALSE),FALSE))</f>
        <v>0</v>
      </c>
      <c r="AZ69">
        <f>IF($C69=-1,-1,VLOOKUP($C69,'HCAD Process'!$D$5:$CZ$504,VLOOKUP(AZ$4,'Table Name'!$C$2:$D$100,2,FALSE),FALSE))</f>
        <v>0</v>
      </c>
      <c r="BA69" t="str">
        <f>IF($C69=-1,-1,VLOOKUP($C69,'HCAD Process'!$D$5:$CZ$504,VLOOKUP(BA$4,'Table Name'!$C$2:$D$100,2,FALSE),FALSE))</f>
        <v>8</v>
      </c>
      <c r="BB69" t="str">
        <f>IF($C69=-1,-1,VLOOKUP($C69,'HCAD Process'!$D$5:$CZ$504,VLOOKUP(BB$4,'Table Name'!$C$2:$D$100,2,FALSE),FALSE))</f>
        <v>TRS 33A 34A 34C &amp; 34G-1</v>
      </c>
      <c r="BC69" t="str">
        <f>IF($C69=-1,-1,VLOOKUP($C69,'HCAD Process'!$D$5:$CZ$504,VLOOKUP(BC$4,'Table Name'!$C$2:$D$100,2,FALSE),FALSE))</f>
        <v>ABST 94 S W ALLEN</v>
      </c>
      <c r="BD69" t="str">
        <f>IF($C69=-1,-1,VLOOKUP($C69,'HCAD Process'!$D$5:$CZ$504,VLOOKUP(BD$4,'Table Name'!$C$2:$D$100,2,FALSE),FALSE))</f>
        <v>6008</v>
      </c>
      <c r="BE69" t="str">
        <f>IF($C69=-1,-1,VLOOKUP($C69,'HCAD Process'!$D$5:$CZ$504,VLOOKUP(BE$4,'Table Name'!$C$2:$D$100,2,FALSE),FALSE))</f>
        <v>Near North</v>
      </c>
      <c r="BF69" t="str">
        <f>IF($C69=-1,-1,VLOOKUP($C69,'HCAD Process'!$D$5:$CZ$504,VLOOKUP(BF$4,'Table Name'!$C$2:$D$100,2,FALSE),FALSE))</f>
        <v>172</v>
      </c>
      <c r="BG69" t="str">
        <f>IF($C69=-1,-1,VLOOKUP($C69,'HCAD Process'!$D$5:$CZ$504,VLOOKUP(BG$4,'Table Name'!$C$2:$D$100,2,FALSE),FALSE))</f>
        <v>1F Oak Forest, Garden Oaks, Independence Heights</v>
      </c>
      <c r="BH69" t="str">
        <f>IF($C69=-1,-1,VLOOKUP($C69,'HCAD Process'!$D$5:$CZ$504,VLOOKUP(BH$4,'Table Name'!$C$2:$D$100,2,FALSE),FALSE))</f>
        <v>5939.01</v>
      </c>
      <c r="BI69" t="str">
        <f>IF($C69=-1,-1,VLOOKUP($C69,'HCAD Process'!$D$5:$CZ$504,VLOOKUP(BI$4,'Table Name'!$C$2:$D$100,2,FALSE),FALSE))</f>
        <v>0</v>
      </c>
      <c r="BJ69" t="str">
        <f>IF($C69=-1,-1,VLOOKUP($C69,'HCAD Process'!$D$5:$CZ$504,VLOOKUP(BJ$4,'Table Name'!$C$2:$D$100,2,FALSE),FALSE))</f>
        <v>01</v>
      </c>
      <c r="BK69" t="str">
        <f>IF($C69=-1,-1,VLOOKUP($C69,'HCAD Process'!$D$5:$CZ$504,VLOOKUP(BK$4,'Table Name'!$C$2:$D$100,2,FALSE),FALSE))</f>
        <v>5260B</v>
      </c>
      <c r="BL69" t="str">
        <f>IF($C69=-1,-1,VLOOKUP($C69,'HCAD Process'!$D$5:$CZ$504,VLOOKUP(BL$4,'Table Name'!$C$2:$D$100,2,FALSE),FALSE))</f>
        <v>452H</v>
      </c>
      <c r="BM69" t="str">
        <f>IF($C69=-1,-1,VLOOKUP($C69,'HCAD Process'!$D$5:$CZ$504,VLOOKUP(BM$4,'Table Name'!$C$2:$D$100,2,FALSE),FALSE))</f>
        <v>001 040 041 042 043 044 048 061</v>
      </c>
      <c r="BN69" t="str">
        <f>IF($C69=-1,-1,VLOOKUP($C69,'HCAD Process'!$D$5:$CZ$504,VLOOKUP(BN$4,'Table Name'!$C$2:$D$100,2,FALSE),FALSE))</f>
        <v>Real, Commercial</v>
      </c>
      <c r="BO69" t="str">
        <f>IF($C69=-1,-1,VLOOKUP($C69,'HCAD Process'!$D$5:$CZ$504,VLOOKUP(BO$4,'Table Name'!$C$2:$D$100,2,FALSE),FALSE))</f>
        <v>F1</v>
      </c>
      <c r="BP69" t="str">
        <f>IF($C69=-1,-1,VLOOKUP($C69,'HCAD Process'!$D$5:$CZ$504,VLOOKUP(BP$4,'Table Name'!$C$2:$D$100,2,FALSE),FALSE))</f>
        <v>Real, Commercial</v>
      </c>
      <c r="BQ69" t="str">
        <f>IF($C69=-1,-1,VLOOKUP($C69,'HCAD Process'!$D$5:$CZ$504,VLOOKUP(BQ$4,'Table Name'!$C$2:$D$100,2,FALSE),FALSE))</f>
        <v>Warehouse - Metallic</v>
      </c>
      <c r="BR69" t="str">
        <f>IF($C69=-1,-1,VLOOKUP($C69,'HCAD Process'!$D$5:$CZ$504,VLOOKUP(BR$4,'Table Name'!$C$2:$D$100,2,FALSE),FALSE))</f>
        <v>Office Building</v>
      </c>
      <c r="BS69" t="str">
        <f>IF($C69=-1,-1,VLOOKUP($C69,'HCAD Process'!$D$5:$CZ$504,VLOOKUP(BS$4,'Table Name'!$C$2:$D$100,2,FALSE),FALSE))</f>
        <v>8001</v>
      </c>
      <c r="BT69" t="str">
        <f>IF($C69=-1,-1,VLOOKUP($C69,'HCAD Process'!$D$5:$CZ$504,VLOOKUP(BT$4,'Table Name'!$C$2:$D$100,2,FALSE),FALSE))</f>
        <v>Land Neighborhood Section 1</v>
      </c>
      <c r="BU69">
        <f>IF($C69=-1,-1,VLOOKUP($C69,'HCAD Process'!$D$5:$CZ$504,VLOOKUP(BU$4,'Table Name'!$C$2:$D$100,2,FALSE),FALSE))</f>
        <v>3600</v>
      </c>
      <c r="BV69" t="str">
        <f>IF($C69=-1,-1,VLOOKUP($C69,'HCAD Process'!$D$5:$CZ$504,VLOOKUP(BV$4,'Table Name'!$C$2:$D$100,2,FALSE),FALSE))</f>
        <v>SF</v>
      </c>
      <c r="BW69" t="str">
        <f>IF($C69=-1,-1,VLOOKUP($C69,'HCAD Process'!$D$5:$CZ$504,VLOOKUP(BW$4,'Table Name'!$C$2:$D$100,2,FALSE),FALSE))</f>
        <v>1.0000</v>
      </c>
      <c r="BX69" t="str">
        <f>IF($C69=-1,-1,VLOOKUP($C69,'HCAD Process'!$D$5:$CZ$504,VLOOKUP(BX$4,'Table Name'!$C$2:$D$100,2,FALSE),FALSE))</f>
        <v>1.0000</v>
      </c>
      <c r="BY69" t="str">
        <f>IF($C69=-1,-1,VLOOKUP($C69,'HCAD Process'!$D$5:$CZ$504,VLOOKUP(BY$4,'Table Name'!$C$2:$D$100,2,FALSE),FALSE))</f>
        <v>1.0000</v>
      </c>
      <c r="BZ69" t="str">
        <f>IF($C69=-1,-1,VLOOKUP($C69,'HCAD Process'!$D$5:$CZ$504,VLOOKUP(BZ$4,'Table Name'!$C$2:$D$100,2,FALSE),FALSE))</f>
        <v>1.0000</v>
      </c>
      <c r="CA69">
        <f>IF($C69=-1,-1,VLOOKUP($C69,'HCAD Process'!$D$5:$CZ$504,VLOOKUP(CA$4,'Table Name'!$C$2:$D$100,2,FALSE),FALSE))</f>
        <v>12</v>
      </c>
      <c r="CB69">
        <f>IF($C69=-1,-1,VLOOKUP($C69,'HCAD Process'!$D$5:$CZ$504,VLOOKUP(CB$4,'Table Name'!$C$2:$D$100,2,FALSE),FALSE))</f>
        <v>12</v>
      </c>
      <c r="CC69">
        <f>IF($C69=-1,-1,VLOOKUP($C69,'HCAD Process'!$D$5:$CZ$504,VLOOKUP(CC$4,'Table Name'!$C$2:$D$100,2,FALSE),FALSE))</f>
        <v>43200</v>
      </c>
      <c r="CD69">
        <f>IF($C69=-1,-1,VLOOKUP($C69,'HCAD Process'!$D$5:$CZ$504,VLOOKUP(CD$4,'Table Name'!$C$2:$D$100,2,FALSE),FALSE))</f>
        <v>-1</v>
      </c>
      <c r="CE69" t="str">
        <f>IF($C69=-1,-1,VLOOKUP($C69,'HCAD Process'!$D$5:$CZ$504,VLOOKUP(CE$4,'Table Name'!$C$2:$D$100,2,FALSE),FALSE))</f>
        <v>04105000305002</v>
      </c>
    </row>
    <row r="70" spans="2:83" x14ac:dyDescent="0.25">
      <c r="B70">
        <f t="shared" ref="B70:B106" si="1">B69+1</f>
        <v>66</v>
      </c>
      <c r="C70" t="str">
        <f t="array" ref="C70">IF(ISERROR(INDEX('HCAD Process'!CF$5:CF$504,MATCH(0,COUNTIF(C$4:C69,'HCAD Process'!CF$5:CF$504)+('HCAD Process'!CF$5:CF$504=-1),0))),-1,INDEX('HCAD Process'!CF$5:CF$504,MATCH(0,COUNTIF(C$4:C69,'HCAD Process'!CF$5:CF$504)+('HCAD Process'!CF$5:CF$504=-1),0)))</f>
        <v>04105000305003</v>
      </c>
      <c r="D70" t="str">
        <f>IF($C70=-1,-1,VLOOKUP($C70,'HCAD Process'!$D$5:$CZ$504,VLOOKUP(D$4,'Table Name'!$C$2:$D$100,2,FALSE),FALSE))</f>
        <v>0410500030500</v>
      </c>
      <c r="E70" t="str">
        <f>IF($C70=-1,-1,VLOOKUP($C70,'HCAD Process'!$D$5:$CZ$504,VLOOKUP(E$4,'Table Name'!$C$2:$D$100,2,FALSE),FALSE))</f>
        <v>01/02/1988</v>
      </c>
      <c r="F70" t="str">
        <f>IF($C70=-1,-1,VLOOKUP($C70,'HCAD Process'!$D$5:$CZ$504,VLOOKUP(F$4,'Table Name'!$C$2:$D$100,2,FALSE),FALSE))</f>
        <v>JONES J B OIL CO INC</v>
      </c>
      <c r="G70">
        <f>IF($C70=-1,-1,VLOOKUP($C70,'HCAD Process'!$D$5:$CZ$504,VLOOKUP(G$4,'Table Name'!$C$2:$D$100,2,FALSE),FALSE))</f>
        <v>0</v>
      </c>
      <c r="H70">
        <f>IF($C70=-1,-1,VLOOKUP($C70,'HCAD Process'!$D$5:$CZ$504,VLOOKUP(H$4,'Table Name'!$C$2:$D$100,2,FALSE),FALSE))</f>
        <v>0</v>
      </c>
      <c r="I70" t="str">
        <f>IF($C70=-1,-1,VLOOKUP($C70,'HCAD Process'!$D$5:$CZ$504,VLOOKUP(I$4,'Table Name'!$C$2:$D$100,2,FALSE),FALSE))</f>
        <v>4828 N SHEPHERD DR</v>
      </c>
      <c r="J70" t="str">
        <f>IF($C70=-1,-1,VLOOKUP($C70,'HCAD Process'!$D$5:$CZ$504,VLOOKUP(J$4,'Table Name'!$C$2:$D$100,2,FALSE),FALSE))</f>
        <v>HOUSTON</v>
      </c>
      <c r="K70" t="str">
        <f>IF($C70=-1,-1,VLOOKUP($C70,'HCAD Process'!$D$5:$CZ$504,VLOOKUP(K$4,'Table Name'!$C$2:$D$100,2,FALSE),FALSE))</f>
        <v>77018</v>
      </c>
      <c r="L70">
        <f>IF($C70=-1,-1,VLOOKUP($C70,'HCAD Process'!$D$5:$CZ$504,VLOOKUP(L$4,'Table Name'!$C$2:$D$100,2,FALSE),FALSE))</f>
        <v>961826</v>
      </c>
      <c r="M70">
        <f>IF($C70=-1,-1,VLOOKUP($C70,'HCAD Process'!$D$5:$CZ$504,VLOOKUP(M$4,'Table Name'!$C$2:$D$100,2,FALSE),FALSE))</f>
        <v>1201410</v>
      </c>
      <c r="N70">
        <f>IF($C70=-1,-1,VLOOKUP($C70,'HCAD Process'!$D$5:$CZ$504,VLOOKUP(N$4,'Table Name'!$C$2:$D$100,2,FALSE),FALSE))</f>
        <v>750000</v>
      </c>
      <c r="O70">
        <f>IF($C70=-1,-1,VLOOKUP($C70,'HCAD Process'!$D$5:$CZ$504,VLOOKUP(O$4,'Table Name'!$C$2:$D$100,2,FALSE),FALSE))</f>
        <v>0</v>
      </c>
      <c r="P70" t="e">
        <f>IF($C70=-1,-1,VLOOKUP($C70,'HCAD Process'!$D$5:$CZ$504,VLOOKUP(P$4,'Table Name'!$C$2:$D$100,2,FALSE),FALSE))</f>
        <v>#REF!</v>
      </c>
      <c r="Q70" t="str">
        <f>IF($C70=-1,-1,VLOOKUP($C70,'HCAD Process'!$D$5:$CZ$504,VLOOKUP(Q$4,'Table Name'!$C$2:$D$100,2,FALSE),FALSE))</f>
        <v>COMMERCIAL</v>
      </c>
      <c r="R70" t="str">
        <f>IF($C70=-1,-1,VLOOKUP($C70,'HCAD Process'!$D$5:$CZ$504,VLOOKUP(R$4,'Table Name'!$C$2:$D$100,2,FALSE),FALSE))</f>
        <v>3</v>
      </c>
      <c r="S70" t="str">
        <f>IF($C70=-1,-1,VLOOKUP($C70,'HCAD Process'!$D$5:$CZ$504,VLOOKUP(S$4,'Table Name'!$C$2:$D$100,2,FALSE),FALSE))</f>
        <v>4399</v>
      </c>
      <c r="T70" t="str">
        <f>IF($C70=-1,-1,VLOOKUP($C70,'HCAD Process'!$D$5:$CZ$504,VLOOKUP(T$4,'Table Name'!$C$2:$D$100,2,FALSE),FALSE))</f>
        <v>8454</v>
      </c>
      <c r="U70" t="str">
        <f>IF($C70=-1,-1,VLOOKUP($C70,'HCAD Process'!$D$5:$CZ$504,VLOOKUP(U$4,'Table Name'!$C$2:$D$100,2,FALSE),FALSE))</f>
        <v>S</v>
      </c>
      <c r="V70" t="str">
        <f>IF($C70=-1,-1,VLOOKUP($C70,'HCAD Process'!$D$5:$CZ$504,VLOOKUP(V$4,'Table Name'!$C$2:$D$100,2,FALSE),FALSE))</f>
        <v>Open Steel Skeleton</v>
      </c>
      <c r="W70">
        <f>IF($C70=-1,-1,VLOOKUP($C70,'HCAD Process'!$D$5:$CZ$504,VLOOKUP(W$4,'Table Name'!$C$2:$D$100,2,FALSE),FALSE))</f>
        <v>56905</v>
      </c>
      <c r="X70">
        <f>IF($C70=-1,-1,VLOOKUP($C70,'HCAD Process'!$D$5:$CZ$504,VLOOKUP(X$4,'Table Name'!$C$2:$D$100,2,FALSE),FALSE))</f>
        <v>0</v>
      </c>
      <c r="Y70">
        <f>IF($C70=-1,-1,VLOOKUP($C70,'HCAD Process'!$D$5:$CZ$504,VLOOKUP(Y$4,'Table Name'!$C$2:$D$100,2,FALSE),FALSE))</f>
        <v>113810</v>
      </c>
      <c r="Z70">
        <f>IF($C70=-1,-1,VLOOKUP($C70,'HCAD Process'!$D$5:$CZ$504,VLOOKUP(Z$4,'Table Name'!$C$2:$D$100,2,FALSE),FALSE))</f>
        <v>0</v>
      </c>
      <c r="AA70" t="str">
        <f>IF($C70=-1,-1,VLOOKUP($C70,'HCAD Process'!$D$5:$CZ$504,VLOOKUP(AA$4,'Table Name'!$C$2:$D$100,2,FALSE),FALSE))</f>
        <v>.500000</v>
      </c>
      <c r="AB70" t="str">
        <f>IF($C70=-1,-1,VLOOKUP($C70,'HCAD Process'!$D$5:$CZ$504,VLOOKUP(AB$4,'Table Name'!$C$2:$D$100,2,FALSE),FALSE))</f>
        <v>C</v>
      </c>
      <c r="AC70" t="str">
        <f>IF($C70=-1,-1,VLOOKUP($C70,'HCAD Process'!$D$5:$CZ$504,VLOOKUP(AC$4,'Table Name'!$C$2:$D$100,2,FALSE),FALSE))</f>
        <v>Average</v>
      </c>
      <c r="AD70" t="str">
        <f>IF($C70=-1,-1,VLOOKUP($C70,'HCAD Process'!$D$5:$CZ$504,VLOOKUP(AD$4,'Table Name'!$C$2:$D$100,2,FALSE),FALSE))</f>
        <v>1957</v>
      </c>
      <c r="AE70" t="str">
        <f>IF($C70=-1,-1,VLOOKUP($C70,'HCAD Process'!$D$5:$CZ$504,VLOOKUP(AE$4,'Table Name'!$C$2:$D$100,2,FALSE),FALSE))</f>
        <v>1957</v>
      </c>
      <c r="AF70" t="str">
        <f>IF($C70=-1,-1,VLOOKUP($C70,'HCAD Process'!$D$5:$CZ$504,VLOOKUP(AF$4,'Table Name'!$C$2:$D$100,2,FALSE),FALSE))</f>
        <v>0</v>
      </c>
      <c r="AG70" t="str">
        <f>IF($C70=-1,-1,VLOOKUP($C70,'HCAD Process'!$D$5:$CZ$504,VLOOKUP(AG$4,'Table Name'!$C$2:$D$100,2,FALSE),FALSE))</f>
        <v>1958</v>
      </c>
      <c r="AH70">
        <f>IF($C70=-1,-1,VLOOKUP($C70,'HCAD Process'!$D$5:$CZ$504,VLOOKUP(AH$4,'Table Name'!$C$2:$D$100,2,FALSE),FALSE))</f>
        <v>0</v>
      </c>
      <c r="AI70" t="str">
        <f>IF($C70=-1,-1,VLOOKUP($C70,'HCAD Process'!$D$5:$CZ$504,VLOOKUP(AI$4,'Table Name'!$C$2:$D$100,2,FALSE),FALSE))</f>
        <v>01/01/1997</v>
      </c>
      <c r="AJ70">
        <f>IF($C70=-1,-1,VLOOKUP($C70,'HCAD Process'!$D$5:$CZ$504,VLOOKUP(AJ$4,'Table Name'!$C$2:$D$100,2,FALSE),FALSE))</f>
        <v>0</v>
      </c>
      <c r="AK70">
        <f>IF($C70=-1,-1,VALUE(VLOOKUP($C70,'HCAD Process'!$D$5:$CZ$504,VLOOKUP(AK$4,'Table Name'!$C$2:$D$100,2,FALSE),FALSE)))</f>
        <v>3150</v>
      </c>
      <c r="AL70">
        <f>IF($C70=-1,-1,VLOOKUP($C70,'HCAD Process'!$D$5:$CZ$504,VLOOKUP(AL$4,'Table Name'!$C$2:$D$100,2,FALSE),FALSE))</f>
        <v>3150</v>
      </c>
      <c r="AM70">
        <f>IF($C70=-1,-1,VLOOKUP($C70,'HCAD Process'!$D$5:$CZ$504,VLOOKUP(AM$4,'Table Name'!$C$2:$D$100,2,FALSE),FALSE))</f>
        <v>0</v>
      </c>
      <c r="AN70">
        <f>IF($C70=-1,-1,VLOOKUP($C70,'HCAD Process'!$D$5:$CZ$504,VLOOKUP(AN$4,'Table Name'!$C$2:$D$100,2,FALSE),FALSE))</f>
        <v>0</v>
      </c>
      <c r="AO70">
        <f>IF($C70=-1,-1,VLOOKUP($C70,'HCAD Process'!$D$5:$CZ$504,VLOOKUP(AO$4,'Table Name'!$C$2:$D$100,2,FALSE),FALSE))</f>
        <v>0</v>
      </c>
      <c r="AP70">
        <f>IF($C70=-1,-1,VLOOKUP($C70,'HCAD Process'!$D$5:$CZ$504,VLOOKUP(AP$4,'Table Name'!$C$2:$D$100,2,FALSE),FALSE))</f>
        <v>3150</v>
      </c>
      <c r="AQ70">
        <f>IF($C70=-1,-1,VLOOKUP($C70,'HCAD Process'!$D$5:$CZ$504,VLOOKUP(AQ$4,'Table Name'!$C$2:$D$100,2,FALSE),FALSE))</f>
        <v>250</v>
      </c>
      <c r="AR70">
        <f>IF($C70=-1,-1,VLOOKUP($C70,'HCAD Process'!$D$5:$CZ$504,VLOOKUP(AR$4,'Table Name'!$C$2:$D$100,2,FALSE),FALSE))</f>
        <v>1</v>
      </c>
      <c r="AS70">
        <f>IF($C70=-1,-1,VLOOKUP($C70,'HCAD Process'!$D$5:$CZ$504,VLOOKUP(AS$4,'Table Name'!$C$2:$D$100,2,FALSE),FALSE))</f>
        <v>0</v>
      </c>
      <c r="AT70">
        <f>IF($C70=-1,-1,VLOOKUP($C70,'HCAD Process'!$D$5:$CZ$504,VLOOKUP(AT$4,'Table Name'!$C$2:$D$100,2,FALSE),FALSE))</f>
        <v>0</v>
      </c>
      <c r="AU70">
        <f>IF($C70=-1,-1,VLOOKUP($C70,'HCAD Process'!$D$5:$CZ$504,VLOOKUP(AU$4,'Table Name'!$C$2:$D$100,2,FALSE),FALSE))</f>
        <v>0</v>
      </c>
      <c r="AV70">
        <f>IF($C70=-1,-1,VLOOKUP($C70,'HCAD Process'!$D$5:$CZ$504,VLOOKUP(AV$4,'Table Name'!$C$2:$D$100,2,FALSE),FALSE))</f>
        <v>0</v>
      </c>
      <c r="AW70">
        <f>IF($C70=-1,-1,VLOOKUP($C70,'HCAD Process'!$D$5:$CZ$504,VLOOKUP(AW$4,'Table Name'!$C$2:$D$100,2,FALSE),FALSE))</f>
        <v>0</v>
      </c>
      <c r="AX70">
        <f>IF($C70=-1,-1,VLOOKUP($C70,'HCAD Process'!$D$5:$CZ$504,VLOOKUP(AX$4,'Table Name'!$C$2:$D$100,2,FALSE),FALSE))</f>
        <v>0</v>
      </c>
      <c r="AY70">
        <f>IF($C70=-1,-1,VLOOKUP($C70,'HCAD Process'!$D$5:$CZ$504,VLOOKUP(AY$4,'Table Name'!$C$2:$D$100,2,FALSE),FALSE))</f>
        <v>0</v>
      </c>
      <c r="AZ70">
        <f>IF($C70=-1,-1,VLOOKUP($C70,'HCAD Process'!$D$5:$CZ$504,VLOOKUP(AZ$4,'Table Name'!$C$2:$D$100,2,FALSE),FALSE))</f>
        <v>0</v>
      </c>
      <c r="BA70" t="str">
        <f>IF($C70=-1,-1,VLOOKUP($C70,'HCAD Process'!$D$5:$CZ$504,VLOOKUP(BA$4,'Table Name'!$C$2:$D$100,2,FALSE),FALSE))</f>
        <v>8</v>
      </c>
      <c r="BB70" t="str">
        <f>IF($C70=-1,-1,VLOOKUP($C70,'HCAD Process'!$D$5:$CZ$504,VLOOKUP(BB$4,'Table Name'!$C$2:$D$100,2,FALSE),FALSE))</f>
        <v>TRS 33A 34A 34C &amp; 34G-1</v>
      </c>
      <c r="BC70" t="str">
        <f>IF($C70=-1,-1,VLOOKUP($C70,'HCAD Process'!$D$5:$CZ$504,VLOOKUP(BC$4,'Table Name'!$C$2:$D$100,2,FALSE),FALSE))</f>
        <v>ABST 94 S W ALLEN</v>
      </c>
      <c r="BD70" t="str">
        <f>IF($C70=-1,-1,VLOOKUP($C70,'HCAD Process'!$D$5:$CZ$504,VLOOKUP(BD$4,'Table Name'!$C$2:$D$100,2,FALSE),FALSE))</f>
        <v>6008</v>
      </c>
      <c r="BE70" t="str">
        <f>IF($C70=-1,-1,VLOOKUP($C70,'HCAD Process'!$D$5:$CZ$504,VLOOKUP(BE$4,'Table Name'!$C$2:$D$100,2,FALSE),FALSE))</f>
        <v>Near North</v>
      </c>
      <c r="BF70" t="str">
        <f>IF($C70=-1,-1,VLOOKUP($C70,'HCAD Process'!$D$5:$CZ$504,VLOOKUP(BF$4,'Table Name'!$C$2:$D$100,2,FALSE),FALSE))</f>
        <v>172</v>
      </c>
      <c r="BG70" t="str">
        <f>IF($C70=-1,-1,VLOOKUP($C70,'HCAD Process'!$D$5:$CZ$504,VLOOKUP(BG$4,'Table Name'!$C$2:$D$100,2,FALSE),FALSE))</f>
        <v>1F Oak Forest, Garden Oaks, Independence Heights</v>
      </c>
      <c r="BH70" t="str">
        <f>IF($C70=-1,-1,VLOOKUP($C70,'HCAD Process'!$D$5:$CZ$504,VLOOKUP(BH$4,'Table Name'!$C$2:$D$100,2,FALSE),FALSE))</f>
        <v>5939.01</v>
      </c>
      <c r="BI70" t="str">
        <f>IF($C70=-1,-1,VLOOKUP($C70,'HCAD Process'!$D$5:$CZ$504,VLOOKUP(BI$4,'Table Name'!$C$2:$D$100,2,FALSE),FALSE))</f>
        <v>0</v>
      </c>
      <c r="BJ70" t="str">
        <f>IF($C70=-1,-1,VLOOKUP($C70,'HCAD Process'!$D$5:$CZ$504,VLOOKUP(BJ$4,'Table Name'!$C$2:$D$100,2,FALSE),FALSE))</f>
        <v>01</v>
      </c>
      <c r="BK70" t="str">
        <f>IF($C70=-1,-1,VLOOKUP($C70,'HCAD Process'!$D$5:$CZ$504,VLOOKUP(BK$4,'Table Name'!$C$2:$D$100,2,FALSE),FALSE))</f>
        <v>5260B</v>
      </c>
      <c r="BL70" t="str">
        <f>IF($C70=-1,-1,VLOOKUP($C70,'HCAD Process'!$D$5:$CZ$504,VLOOKUP(BL$4,'Table Name'!$C$2:$D$100,2,FALSE),FALSE))</f>
        <v>452H</v>
      </c>
      <c r="BM70" t="str">
        <f>IF($C70=-1,-1,VLOOKUP($C70,'HCAD Process'!$D$5:$CZ$504,VLOOKUP(BM$4,'Table Name'!$C$2:$D$100,2,FALSE),FALSE))</f>
        <v>001 040 041 042 043 044 048 061</v>
      </c>
      <c r="BN70" t="str">
        <f>IF($C70=-1,-1,VLOOKUP($C70,'HCAD Process'!$D$5:$CZ$504,VLOOKUP(BN$4,'Table Name'!$C$2:$D$100,2,FALSE),FALSE))</f>
        <v>Real, Commercial</v>
      </c>
      <c r="BO70" t="str">
        <f>IF($C70=-1,-1,VLOOKUP($C70,'HCAD Process'!$D$5:$CZ$504,VLOOKUP(BO$4,'Table Name'!$C$2:$D$100,2,FALSE),FALSE))</f>
        <v>F1</v>
      </c>
      <c r="BP70" t="str">
        <f>IF($C70=-1,-1,VLOOKUP($C70,'HCAD Process'!$D$5:$CZ$504,VLOOKUP(BP$4,'Table Name'!$C$2:$D$100,2,FALSE),FALSE))</f>
        <v>Real, Commercial</v>
      </c>
      <c r="BQ70" t="str">
        <f>IF($C70=-1,-1,VLOOKUP($C70,'HCAD Process'!$D$5:$CZ$504,VLOOKUP(BQ$4,'Table Name'!$C$2:$D$100,2,FALSE),FALSE))</f>
        <v>Warehouse - Metallic</v>
      </c>
      <c r="BR70" t="str">
        <f>IF($C70=-1,-1,VLOOKUP($C70,'HCAD Process'!$D$5:$CZ$504,VLOOKUP(BR$4,'Table Name'!$C$2:$D$100,2,FALSE),FALSE))</f>
        <v>Shell, Industrial</v>
      </c>
      <c r="BS70" t="str">
        <f>IF($C70=-1,-1,VLOOKUP($C70,'HCAD Process'!$D$5:$CZ$504,VLOOKUP(BS$4,'Table Name'!$C$2:$D$100,2,FALSE),FALSE))</f>
        <v>8001</v>
      </c>
      <c r="BT70" t="str">
        <f>IF($C70=-1,-1,VLOOKUP($C70,'HCAD Process'!$D$5:$CZ$504,VLOOKUP(BT$4,'Table Name'!$C$2:$D$100,2,FALSE),FALSE))</f>
        <v>Land Neighborhood Section 1</v>
      </c>
      <c r="BU70">
        <f>IF($C70=-1,-1,VLOOKUP($C70,'HCAD Process'!$D$5:$CZ$504,VLOOKUP(BU$4,'Table Name'!$C$2:$D$100,2,FALSE),FALSE))</f>
        <v>3600</v>
      </c>
      <c r="BV70" t="str">
        <f>IF($C70=-1,-1,VLOOKUP($C70,'HCAD Process'!$D$5:$CZ$504,VLOOKUP(BV$4,'Table Name'!$C$2:$D$100,2,FALSE),FALSE))</f>
        <v>SF</v>
      </c>
      <c r="BW70" t="str">
        <f>IF($C70=-1,-1,VLOOKUP($C70,'HCAD Process'!$D$5:$CZ$504,VLOOKUP(BW$4,'Table Name'!$C$2:$D$100,2,FALSE),FALSE))</f>
        <v>1.0000</v>
      </c>
      <c r="BX70" t="str">
        <f>IF($C70=-1,-1,VLOOKUP($C70,'HCAD Process'!$D$5:$CZ$504,VLOOKUP(BX$4,'Table Name'!$C$2:$D$100,2,FALSE),FALSE))</f>
        <v>1.0000</v>
      </c>
      <c r="BY70" t="str">
        <f>IF($C70=-1,-1,VLOOKUP($C70,'HCAD Process'!$D$5:$CZ$504,VLOOKUP(BY$4,'Table Name'!$C$2:$D$100,2,FALSE),FALSE))</f>
        <v>1.0000</v>
      </c>
      <c r="BZ70" t="str">
        <f>IF($C70=-1,-1,VLOOKUP($C70,'HCAD Process'!$D$5:$CZ$504,VLOOKUP(BZ$4,'Table Name'!$C$2:$D$100,2,FALSE),FALSE))</f>
        <v>1.0000</v>
      </c>
      <c r="CA70">
        <f>IF($C70=-1,-1,VLOOKUP($C70,'HCAD Process'!$D$5:$CZ$504,VLOOKUP(CA$4,'Table Name'!$C$2:$D$100,2,FALSE),FALSE))</f>
        <v>12</v>
      </c>
      <c r="CB70">
        <f>IF($C70=-1,-1,VLOOKUP($C70,'HCAD Process'!$D$5:$CZ$504,VLOOKUP(CB$4,'Table Name'!$C$2:$D$100,2,FALSE),FALSE))</f>
        <v>12</v>
      </c>
      <c r="CC70">
        <f>IF($C70=-1,-1,VLOOKUP($C70,'HCAD Process'!$D$5:$CZ$504,VLOOKUP(CC$4,'Table Name'!$C$2:$D$100,2,FALSE),FALSE))</f>
        <v>43200</v>
      </c>
      <c r="CD70">
        <f>IF($C70=-1,-1,VLOOKUP($C70,'HCAD Process'!$D$5:$CZ$504,VLOOKUP(CD$4,'Table Name'!$C$2:$D$100,2,FALSE),FALSE))</f>
        <v>-1</v>
      </c>
      <c r="CE70" t="str">
        <f>IF($C70=-1,-1,VLOOKUP($C70,'HCAD Process'!$D$5:$CZ$504,VLOOKUP(CE$4,'Table Name'!$C$2:$D$100,2,FALSE),FALSE))</f>
        <v>04105000305003</v>
      </c>
    </row>
    <row r="71" spans="2:83" x14ac:dyDescent="0.25">
      <c r="B71">
        <f t="shared" si="1"/>
        <v>67</v>
      </c>
      <c r="C71" t="str">
        <f t="array" ref="C71">IF(ISERROR(INDEX('HCAD Process'!CF$5:CF$504,MATCH(0,COUNTIF(C$4:C70,'HCAD Process'!CF$5:CF$504)+('HCAD Process'!CF$5:CF$504=-1),0))),-1,INDEX('HCAD Process'!CF$5:CF$504,MATCH(0,COUNTIF(C$4:C70,'HCAD Process'!CF$5:CF$504)+('HCAD Process'!CF$5:CF$504=-1),0)))</f>
        <v>04105000305004</v>
      </c>
      <c r="D71" t="str">
        <f>IF($C71=-1,-1,VLOOKUP($C71,'HCAD Process'!$D$5:$CZ$504,VLOOKUP(D$4,'Table Name'!$C$2:$D$100,2,FALSE),FALSE))</f>
        <v>0410500030500</v>
      </c>
      <c r="E71" t="str">
        <f>IF($C71=-1,-1,VLOOKUP($C71,'HCAD Process'!$D$5:$CZ$504,VLOOKUP(E$4,'Table Name'!$C$2:$D$100,2,FALSE),FALSE))</f>
        <v>01/02/1988</v>
      </c>
      <c r="F71" t="str">
        <f>IF($C71=-1,-1,VLOOKUP($C71,'HCAD Process'!$D$5:$CZ$504,VLOOKUP(F$4,'Table Name'!$C$2:$D$100,2,FALSE),FALSE))</f>
        <v>JONES J B OIL CO INC</v>
      </c>
      <c r="G71">
        <f>IF($C71=-1,-1,VLOOKUP($C71,'HCAD Process'!$D$5:$CZ$504,VLOOKUP(G$4,'Table Name'!$C$2:$D$100,2,FALSE),FALSE))</f>
        <v>0</v>
      </c>
      <c r="H71">
        <f>IF($C71=-1,-1,VLOOKUP($C71,'HCAD Process'!$D$5:$CZ$504,VLOOKUP(H$4,'Table Name'!$C$2:$D$100,2,FALSE),FALSE))</f>
        <v>0</v>
      </c>
      <c r="I71" t="str">
        <f>IF($C71=-1,-1,VLOOKUP($C71,'HCAD Process'!$D$5:$CZ$504,VLOOKUP(I$4,'Table Name'!$C$2:$D$100,2,FALSE),FALSE))</f>
        <v>4828 N SHEPHERD DR</v>
      </c>
      <c r="J71" t="str">
        <f>IF($C71=-1,-1,VLOOKUP($C71,'HCAD Process'!$D$5:$CZ$504,VLOOKUP(J$4,'Table Name'!$C$2:$D$100,2,FALSE),FALSE))</f>
        <v>HOUSTON</v>
      </c>
      <c r="K71" t="str">
        <f>IF($C71=-1,-1,VLOOKUP($C71,'HCAD Process'!$D$5:$CZ$504,VLOOKUP(K$4,'Table Name'!$C$2:$D$100,2,FALSE),FALSE))</f>
        <v>77018</v>
      </c>
      <c r="L71">
        <f>IF($C71=-1,-1,VLOOKUP($C71,'HCAD Process'!$D$5:$CZ$504,VLOOKUP(L$4,'Table Name'!$C$2:$D$100,2,FALSE),FALSE))</f>
        <v>961826</v>
      </c>
      <c r="M71">
        <f>IF($C71=-1,-1,VLOOKUP($C71,'HCAD Process'!$D$5:$CZ$504,VLOOKUP(M$4,'Table Name'!$C$2:$D$100,2,FALSE),FALSE))</f>
        <v>1201410</v>
      </c>
      <c r="N71">
        <f>IF($C71=-1,-1,VLOOKUP($C71,'HCAD Process'!$D$5:$CZ$504,VLOOKUP(N$4,'Table Name'!$C$2:$D$100,2,FALSE),FALSE))</f>
        <v>750000</v>
      </c>
      <c r="O71">
        <f>IF($C71=-1,-1,VLOOKUP($C71,'HCAD Process'!$D$5:$CZ$504,VLOOKUP(O$4,'Table Name'!$C$2:$D$100,2,FALSE),FALSE))</f>
        <v>0</v>
      </c>
      <c r="P71" t="e">
        <f>IF($C71=-1,-1,VLOOKUP($C71,'HCAD Process'!$D$5:$CZ$504,VLOOKUP(P$4,'Table Name'!$C$2:$D$100,2,FALSE),FALSE))</f>
        <v>#REF!</v>
      </c>
      <c r="Q71" t="str">
        <f>IF($C71=-1,-1,VLOOKUP($C71,'HCAD Process'!$D$5:$CZ$504,VLOOKUP(Q$4,'Table Name'!$C$2:$D$100,2,FALSE),FALSE))</f>
        <v>COMMERCIAL</v>
      </c>
      <c r="R71" t="str">
        <f>IF($C71=-1,-1,VLOOKUP($C71,'HCAD Process'!$D$5:$CZ$504,VLOOKUP(R$4,'Table Name'!$C$2:$D$100,2,FALSE),FALSE))</f>
        <v>4</v>
      </c>
      <c r="S71" t="str">
        <f>IF($C71=-1,-1,VLOOKUP($C71,'HCAD Process'!$D$5:$CZ$504,VLOOKUP(S$4,'Table Name'!$C$2:$D$100,2,FALSE),FALSE))</f>
        <v>4353</v>
      </c>
      <c r="T71" t="str">
        <f>IF($C71=-1,-1,VLOOKUP($C71,'HCAD Process'!$D$5:$CZ$504,VLOOKUP(T$4,'Table Name'!$C$2:$D$100,2,FALSE),FALSE))</f>
        <v>8344</v>
      </c>
      <c r="U71" t="str">
        <f>IF($C71=-1,-1,VLOOKUP($C71,'HCAD Process'!$D$5:$CZ$504,VLOOKUP(U$4,'Table Name'!$C$2:$D$100,2,FALSE),FALSE))</f>
        <v>S</v>
      </c>
      <c r="V71" t="str">
        <f>IF($C71=-1,-1,VLOOKUP($C71,'HCAD Process'!$D$5:$CZ$504,VLOOKUP(V$4,'Table Name'!$C$2:$D$100,2,FALSE),FALSE))</f>
        <v>Open Steel Skeleton</v>
      </c>
      <c r="W71">
        <f>IF($C71=-1,-1,VLOOKUP($C71,'HCAD Process'!$D$5:$CZ$504,VLOOKUP(W$4,'Table Name'!$C$2:$D$100,2,FALSE),FALSE))</f>
        <v>73245</v>
      </c>
      <c r="X71">
        <f>IF($C71=-1,-1,VLOOKUP($C71,'HCAD Process'!$D$5:$CZ$504,VLOOKUP(X$4,'Table Name'!$C$2:$D$100,2,FALSE),FALSE))</f>
        <v>0</v>
      </c>
      <c r="Y71">
        <f>IF($C71=-1,-1,VLOOKUP($C71,'HCAD Process'!$D$5:$CZ$504,VLOOKUP(Y$4,'Table Name'!$C$2:$D$100,2,FALSE),FALSE))</f>
        <v>162767</v>
      </c>
      <c r="Z71">
        <f>IF($C71=-1,-1,VLOOKUP($C71,'HCAD Process'!$D$5:$CZ$504,VLOOKUP(Z$4,'Table Name'!$C$2:$D$100,2,FALSE),FALSE))</f>
        <v>0</v>
      </c>
      <c r="AA71" t="str">
        <f>IF($C71=-1,-1,VLOOKUP($C71,'HCAD Process'!$D$5:$CZ$504,VLOOKUP(AA$4,'Table Name'!$C$2:$D$100,2,FALSE),FALSE))</f>
        <v>.550000</v>
      </c>
      <c r="AB71" t="str">
        <f>IF($C71=-1,-1,VLOOKUP($C71,'HCAD Process'!$D$5:$CZ$504,VLOOKUP(AB$4,'Table Name'!$C$2:$D$100,2,FALSE),FALSE))</f>
        <v>C</v>
      </c>
      <c r="AC71" t="str">
        <f>IF($C71=-1,-1,VLOOKUP($C71,'HCAD Process'!$D$5:$CZ$504,VLOOKUP(AC$4,'Table Name'!$C$2:$D$100,2,FALSE),FALSE))</f>
        <v>Average</v>
      </c>
      <c r="AD71" t="str">
        <f>IF($C71=-1,-1,VLOOKUP($C71,'HCAD Process'!$D$5:$CZ$504,VLOOKUP(AD$4,'Table Name'!$C$2:$D$100,2,FALSE),FALSE))</f>
        <v>1965</v>
      </c>
      <c r="AE71" t="str">
        <f>IF($C71=-1,-1,VLOOKUP($C71,'HCAD Process'!$D$5:$CZ$504,VLOOKUP(AE$4,'Table Name'!$C$2:$D$100,2,FALSE),FALSE))</f>
        <v>1965</v>
      </c>
      <c r="AF71" t="str">
        <f>IF($C71=-1,-1,VLOOKUP($C71,'HCAD Process'!$D$5:$CZ$504,VLOOKUP(AF$4,'Table Name'!$C$2:$D$100,2,FALSE),FALSE))</f>
        <v>0</v>
      </c>
      <c r="AG71" t="str">
        <f>IF($C71=-1,-1,VLOOKUP($C71,'HCAD Process'!$D$5:$CZ$504,VLOOKUP(AG$4,'Table Name'!$C$2:$D$100,2,FALSE),FALSE))</f>
        <v>1974</v>
      </c>
      <c r="AH71">
        <f>IF($C71=-1,-1,VLOOKUP($C71,'HCAD Process'!$D$5:$CZ$504,VLOOKUP(AH$4,'Table Name'!$C$2:$D$100,2,FALSE),FALSE))</f>
        <v>0</v>
      </c>
      <c r="AI71" t="str">
        <f>IF($C71=-1,-1,VLOOKUP($C71,'HCAD Process'!$D$5:$CZ$504,VLOOKUP(AI$4,'Table Name'!$C$2:$D$100,2,FALSE),FALSE))</f>
        <v>01/01/1997</v>
      </c>
      <c r="AJ71" t="str">
        <f>IF($C71=-1,-1,VLOOKUP($C71,'HCAD Process'!$D$5:$CZ$504,VLOOKUP(AJ$4,'Table Name'!$C$2:$D$100,2,FALSE),FALSE))</f>
        <v>BAS:45,114:=N60 E30 S60 W30 $    .</v>
      </c>
      <c r="AK71">
        <f>IF($C71=-1,-1,VALUE(VLOOKUP($C71,'HCAD Process'!$D$5:$CZ$504,VLOOKUP(AK$4,'Table Name'!$C$2:$D$100,2,FALSE),FALSE)))</f>
        <v>1890</v>
      </c>
      <c r="AL71">
        <f>IF($C71=-1,-1,VLOOKUP($C71,'HCAD Process'!$D$5:$CZ$504,VLOOKUP(AL$4,'Table Name'!$C$2:$D$100,2,FALSE),FALSE))</f>
        <v>1890</v>
      </c>
      <c r="AM71">
        <f>IF($C71=-1,-1,VLOOKUP($C71,'HCAD Process'!$D$5:$CZ$504,VLOOKUP(AM$4,'Table Name'!$C$2:$D$100,2,FALSE),FALSE))</f>
        <v>0</v>
      </c>
      <c r="AN71">
        <f>IF($C71=-1,-1,VLOOKUP($C71,'HCAD Process'!$D$5:$CZ$504,VLOOKUP(AN$4,'Table Name'!$C$2:$D$100,2,FALSE),FALSE))</f>
        <v>0</v>
      </c>
      <c r="AO71">
        <f>IF($C71=-1,-1,VLOOKUP($C71,'HCAD Process'!$D$5:$CZ$504,VLOOKUP(AO$4,'Table Name'!$C$2:$D$100,2,FALSE),FALSE))</f>
        <v>0</v>
      </c>
      <c r="AP71">
        <f>IF($C71=-1,-1,VLOOKUP($C71,'HCAD Process'!$D$5:$CZ$504,VLOOKUP(AP$4,'Table Name'!$C$2:$D$100,2,FALSE),FALSE))</f>
        <v>1890</v>
      </c>
      <c r="AQ71">
        <f>IF($C71=-1,-1,VLOOKUP($C71,'HCAD Process'!$D$5:$CZ$504,VLOOKUP(AQ$4,'Table Name'!$C$2:$D$100,2,FALSE),FALSE))</f>
        <v>266</v>
      </c>
      <c r="AR71">
        <f>IF($C71=-1,-1,VLOOKUP($C71,'HCAD Process'!$D$5:$CZ$504,VLOOKUP(AR$4,'Table Name'!$C$2:$D$100,2,FALSE),FALSE))</f>
        <v>1</v>
      </c>
      <c r="AS71">
        <f>IF($C71=-1,-1,VLOOKUP($C71,'HCAD Process'!$D$5:$CZ$504,VLOOKUP(AS$4,'Table Name'!$C$2:$D$100,2,FALSE),FALSE))</f>
        <v>0</v>
      </c>
      <c r="AT71">
        <f>IF($C71=-1,-1,VLOOKUP($C71,'HCAD Process'!$D$5:$CZ$504,VLOOKUP(AT$4,'Table Name'!$C$2:$D$100,2,FALSE),FALSE))</f>
        <v>0</v>
      </c>
      <c r="AU71">
        <f>IF($C71=-1,-1,VLOOKUP($C71,'HCAD Process'!$D$5:$CZ$504,VLOOKUP(AU$4,'Table Name'!$C$2:$D$100,2,FALSE),FALSE))</f>
        <v>0</v>
      </c>
      <c r="AV71">
        <f>IF($C71=-1,-1,VLOOKUP($C71,'HCAD Process'!$D$5:$CZ$504,VLOOKUP(AV$4,'Table Name'!$C$2:$D$100,2,FALSE),FALSE))</f>
        <v>0</v>
      </c>
      <c r="AW71">
        <f>IF($C71=-1,-1,VLOOKUP($C71,'HCAD Process'!$D$5:$CZ$504,VLOOKUP(AW$4,'Table Name'!$C$2:$D$100,2,FALSE),FALSE))</f>
        <v>0</v>
      </c>
      <c r="AX71">
        <f>IF($C71=-1,-1,VLOOKUP($C71,'HCAD Process'!$D$5:$CZ$504,VLOOKUP(AX$4,'Table Name'!$C$2:$D$100,2,FALSE),FALSE))</f>
        <v>0</v>
      </c>
      <c r="AY71">
        <f>IF($C71=-1,-1,VLOOKUP($C71,'HCAD Process'!$D$5:$CZ$504,VLOOKUP(AY$4,'Table Name'!$C$2:$D$100,2,FALSE),FALSE))</f>
        <v>0</v>
      </c>
      <c r="AZ71">
        <f>IF($C71=-1,-1,VLOOKUP($C71,'HCAD Process'!$D$5:$CZ$504,VLOOKUP(AZ$4,'Table Name'!$C$2:$D$100,2,FALSE),FALSE))</f>
        <v>0</v>
      </c>
      <c r="BA71" t="str">
        <f>IF($C71=-1,-1,VLOOKUP($C71,'HCAD Process'!$D$5:$CZ$504,VLOOKUP(BA$4,'Table Name'!$C$2:$D$100,2,FALSE),FALSE))</f>
        <v>8</v>
      </c>
      <c r="BB71" t="str">
        <f>IF($C71=-1,-1,VLOOKUP($C71,'HCAD Process'!$D$5:$CZ$504,VLOOKUP(BB$4,'Table Name'!$C$2:$D$100,2,FALSE),FALSE))</f>
        <v>TRS 33A 34A 34C &amp; 34G-1</v>
      </c>
      <c r="BC71" t="str">
        <f>IF($C71=-1,-1,VLOOKUP($C71,'HCAD Process'!$D$5:$CZ$504,VLOOKUP(BC$4,'Table Name'!$C$2:$D$100,2,FALSE),FALSE))</f>
        <v>ABST 94 S W ALLEN</v>
      </c>
      <c r="BD71" t="str">
        <f>IF($C71=-1,-1,VLOOKUP($C71,'HCAD Process'!$D$5:$CZ$504,VLOOKUP(BD$4,'Table Name'!$C$2:$D$100,2,FALSE),FALSE))</f>
        <v>6008</v>
      </c>
      <c r="BE71" t="str">
        <f>IF($C71=-1,-1,VLOOKUP($C71,'HCAD Process'!$D$5:$CZ$504,VLOOKUP(BE$4,'Table Name'!$C$2:$D$100,2,FALSE),FALSE))</f>
        <v>Near North</v>
      </c>
      <c r="BF71" t="str">
        <f>IF($C71=-1,-1,VLOOKUP($C71,'HCAD Process'!$D$5:$CZ$504,VLOOKUP(BF$4,'Table Name'!$C$2:$D$100,2,FALSE),FALSE))</f>
        <v>172</v>
      </c>
      <c r="BG71" t="str">
        <f>IF($C71=-1,-1,VLOOKUP($C71,'HCAD Process'!$D$5:$CZ$504,VLOOKUP(BG$4,'Table Name'!$C$2:$D$100,2,FALSE),FALSE))</f>
        <v>1F Oak Forest, Garden Oaks, Independence Heights</v>
      </c>
      <c r="BH71" t="str">
        <f>IF($C71=-1,-1,VLOOKUP($C71,'HCAD Process'!$D$5:$CZ$504,VLOOKUP(BH$4,'Table Name'!$C$2:$D$100,2,FALSE),FALSE))</f>
        <v>5939.01</v>
      </c>
      <c r="BI71" t="str">
        <f>IF($C71=-1,-1,VLOOKUP($C71,'HCAD Process'!$D$5:$CZ$504,VLOOKUP(BI$4,'Table Name'!$C$2:$D$100,2,FALSE),FALSE))</f>
        <v>0</v>
      </c>
      <c r="BJ71" t="str">
        <f>IF($C71=-1,-1,VLOOKUP($C71,'HCAD Process'!$D$5:$CZ$504,VLOOKUP(BJ$4,'Table Name'!$C$2:$D$100,2,FALSE),FALSE))</f>
        <v>01</v>
      </c>
      <c r="BK71" t="str">
        <f>IF($C71=-1,-1,VLOOKUP($C71,'HCAD Process'!$D$5:$CZ$504,VLOOKUP(BK$4,'Table Name'!$C$2:$D$100,2,FALSE),FALSE))</f>
        <v>5260B</v>
      </c>
      <c r="BL71" t="str">
        <f>IF($C71=-1,-1,VLOOKUP($C71,'HCAD Process'!$D$5:$CZ$504,VLOOKUP(BL$4,'Table Name'!$C$2:$D$100,2,FALSE),FALSE))</f>
        <v>452H</v>
      </c>
      <c r="BM71" t="str">
        <f>IF($C71=-1,-1,VLOOKUP($C71,'HCAD Process'!$D$5:$CZ$504,VLOOKUP(BM$4,'Table Name'!$C$2:$D$100,2,FALSE),FALSE))</f>
        <v>001 040 041 042 043 044 048 061</v>
      </c>
      <c r="BN71" t="str">
        <f>IF($C71=-1,-1,VLOOKUP($C71,'HCAD Process'!$D$5:$CZ$504,VLOOKUP(BN$4,'Table Name'!$C$2:$D$100,2,FALSE),FALSE))</f>
        <v>Real, Commercial</v>
      </c>
      <c r="BO71" t="str">
        <f>IF($C71=-1,-1,VLOOKUP($C71,'HCAD Process'!$D$5:$CZ$504,VLOOKUP(BO$4,'Table Name'!$C$2:$D$100,2,FALSE),FALSE))</f>
        <v>F1</v>
      </c>
      <c r="BP71" t="str">
        <f>IF($C71=-1,-1,VLOOKUP($C71,'HCAD Process'!$D$5:$CZ$504,VLOOKUP(BP$4,'Table Name'!$C$2:$D$100,2,FALSE),FALSE))</f>
        <v>Real, Commercial</v>
      </c>
      <c r="BQ71" t="str">
        <f>IF($C71=-1,-1,VLOOKUP($C71,'HCAD Process'!$D$5:$CZ$504,VLOOKUP(BQ$4,'Table Name'!$C$2:$D$100,2,FALSE),FALSE))</f>
        <v>Office Bldgs. Low-Rise (1 to 4 Stories)</v>
      </c>
      <c r="BR71" t="str">
        <f>IF($C71=-1,-1,VLOOKUP($C71,'HCAD Process'!$D$5:$CZ$504,VLOOKUP(BR$4,'Table Name'!$C$2:$D$100,2,FALSE),FALSE))</f>
        <v>Office Building</v>
      </c>
      <c r="BS71" t="str">
        <f>IF($C71=-1,-1,VLOOKUP($C71,'HCAD Process'!$D$5:$CZ$504,VLOOKUP(BS$4,'Table Name'!$C$2:$D$100,2,FALSE),FALSE))</f>
        <v>8001</v>
      </c>
      <c r="BT71" t="str">
        <f>IF($C71=-1,-1,VLOOKUP($C71,'HCAD Process'!$D$5:$CZ$504,VLOOKUP(BT$4,'Table Name'!$C$2:$D$100,2,FALSE),FALSE))</f>
        <v>Land Neighborhood Section 1</v>
      </c>
      <c r="BU71">
        <f>IF($C71=-1,-1,VLOOKUP($C71,'HCAD Process'!$D$5:$CZ$504,VLOOKUP(BU$4,'Table Name'!$C$2:$D$100,2,FALSE),FALSE))</f>
        <v>3600</v>
      </c>
      <c r="BV71" t="str">
        <f>IF($C71=-1,-1,VLOOKUP($C71,'HCAD Process'!$D$5:$CZ$504,VLOOKUP(BV$4,'Table Name'!$C$2:$D$100,2,FALSE),FALSE))</f>
        <v>SF</v>
      </c>
      <c r="BW71" t="str">
        <f>IF($C71=-1,-1,VLOOKUP($C71,'HCAD Process'!$D$5:$CZ$504,VLOOKUP(BW$4,'Table Name'!$C$2:$D$100,2,FALSE),FALSE))</f>
        <v>1.0000</v>
      </c>
      <c r="BX71" t="str">
        <f>IF($C71=-1,-1,VLOOKUP($C71,'HCAD Process'!$D$5:$CZ$504,VLOOKUP(BX$4,'Table Name'!$C$2:$D$100,2,FALSE),FALSE))</f>
        <v>1.0000</v>
      </c>
      <c r="BY71" t="str">
        <f>IF($C71=-1,-1,VLOOKUP($C71,'HCAD Process'!$D$5:$CZ$504,VLOOKUP(BY$4,'Table Name'!$C$2:$D$100,2,FALSE),FALSE))</f>
        <v>1.0000</v>
      </c>
      <c r="BZ71" t="str">
        <f>IF($C71=-1,-1,VLOOKUP($C71,'HCAD Process'!$D$5:$CZ$504,VLOOKUP(BZ$4,'Table Name'!$C$2:$D$100,2,FALSE),FALSE))</f>
        <v>1.0000</v>
      </c>
      <c r="CA71">
        <f>IF($C71=-1,-1,VLOOKUP($C71,'HCAD Process'!$D$5:$CZ$504,VLOOKUP(CA$4,'Table Name'!$C$2:$D$100,2,FALSE),FALSE))</f>
        <v>12</v>
      </c>
      <c r="CB71">
        <f>IF($C71=-1,-1,VLOOKUP($C71,'HCAD Process'!$D$5:$CZ$504,VLOOKUP(CB$4,'Table Name'!$C$2:$D$100,2,FALSE),FALSE))</f>
        <v>12</v>
      </c>
      <c r="CC71">
        <f>IF($C71=-1,-1,VLOOKUP($C71,'HCAD Process'!$D$5:$CZ$504,VLOOKUP(CC$4,'Table Name'!$C$2:$D$100,2,FALSE),FALSE))</f>
        <v>43200</v>
      </c>
      <c r="CD71">
        <f>IF($C71=-1,-1,VLOOKUP($C71,'HCAD Process'!$D$5:$CZ$504,VLOOKUP(CD$4,'Table Name'!$C$2:$D$100,2,FALSE),FALSE))</f>
        <v>-1</v>
      </c>
      <c r="CE71" t="str">
        <f>IF($C71=-1,-1,VLOOKUP($C71,'HCAD Process'!$D$5:$CZ$504,VLOOKUP(CE$4,'Table Name'!$C$2:$D$100,2,FALSE),FALSE))</f>
        <v>04105000305004</v>
      </c>
    </row>
    <row r="72" spans="2:83" x14ac:dyDescent="0.25">
      <c r="B72">
        <f t="shared" si="1"/>
        <v>68</v>
      </c>
      <c r="C72" t="str">
        <f t="array" ref="C72">IF(ISERROR(INDEX('HCAD Process'!CF$5:CF$504,MATCH(0,COUNTIF(C$4:C71,'HCAD Process'!CF$5:CF$504)+('HCAD Process'!CF$5:CF$504=-1),0))),-1,INDEX('HCAD Process'!CF$5:CF$504,MATCH(0,COUNTIF(C$4:C71,'HCAD Process'!CF$5:CF$504)+('HCAD Process'!CF$5:CF$504=-1),0)))</f>
        <v>04105000305008</v>
      </c>
      <c r="D72" t="str">
        <f>IF($C72=-1,-1,VLOOKUP($C72,'HCAD Process'!$D$5:$CZ$504,VLOOKUP(D$4,'Table Name'!$C$2:$D$100,2,FALSE),FALSE))</f>
        <v>0410500030500</v>
      </c>
      <c r="E72" t="str">
        <f>IF($C72=-1,-1,VLOOKUP($C72,'HCAD Process'!$D$5:$CZ$504,VLOOKUP(E$4,'Table Name'!$C$2:$D$100,2,FALSE),FALSE))</f>
        <v>01/02/1988</v>
      </c>
      <c r="F72" t="str">
        <f>IF($C72=-1,-1,VLOOKUP($C72,'HCAD Process'!$D$5:$CZ$504,VLOOKUP(F$4,'Table Name'!$C$2:$D$100,2,FALSE),FALSE))</f>
        <v>JONES J B OIL CO INC</v>
      </c>
      <c r="G72">
        <f>IF($C72=-1,-1,VLOOKUP($C72,'HCAD Process'!$D$5:$CZ$504,VLOOKUP(G$4,'Table Name'!$C$2:$D$100,2,FALSE),FALSE))</f>
        <v>0</v>
      </c>
      <c r="H72">
        <f>IF($C72=-1,-1,VLOOKUP($C72,'HCAD Process'!$D$5:$CZ$504,VLOOKUP(H$4,'Table Name'!$C$2:$D$100,2,FALSE),FALSE))</f>
        <v>0</v>
      </c>
      <c r="I72" t="str">
        <f>IF($C72=-1,-1,VLOOKUP($C72,'HCAD Process'!$D$5:$CZ$504,VLOOKUP(I$4,'Table Name'!$C$2:$D$100,2,FALSE),FALSE))</f>
        <v>4828 N SHEPHERD DR</v>
      </c>
      <c r="J72" t="str">
        <f>IF($C72=-1,-1,VLOOKUP($C72,'HCAD Process'!$D$5:$CZ$504,VLOOKUP(J$4,'Table Name'!$C$2:$D$100,2,FALSE),FALSE))</f>
        <v>HOUSTON</v>
      </c>
      <c r="K72" t="str">
        <f>IF($C72=-1,-1,VLOOKUP($C72,'HCAD Process'!$D$5:$CZ$504,VLOOKUP(K$4,'Table Name'!$C$2:$D$100,2,FALSE),FALSE))</f>
        <v>77018</v>
      </c>
      <c r="L72">
        <f>IF($C72=-1,-1,VLOOKUP($C72,'HCAD Process'!$D$5:$CZ$504,VLOOKUP(L$4,'Table Name'!$C$2:$D$100,2,FALSE),FALSE))</f>
        <v>961826</v>
      </c>
      <c r="M72">
        <f>IF($C72=-1,-1,VLOOKUP($C72,'HCAD Process'!$D$5:$CZ$504,VLOOKUP(M$4,'Table Name'!$C$2:$D$100,2,FALSE),FALSE))</f>
        <v>1201410</v>
      </c>
      <c r="N72">
        <f>IF($C72=-1,-1,VLOOKUP($C72,'HCAD Process'!$D$5:$CZ$504,VLOOKUP(N$4,'Table Name'!$C$2:$D$100,2,FALSE),FALSE))</f>
        <v>750000</v>
      </c>
      <c r="O72">
        <f>IF($C72=-1,-1,VLOOKUP($C72,'HCAD Process'!$D$5:$CZ$504,VLOOKUP(O$4,'Table Name'!$C$2:$D$100,2,FALSE),FALSE))</f>
        <v>0</v>
      </c>
      <c r="P72" t="e">
        <f>IF($C72=-1,-1,VLOOKUP($C72,'HCAD Process'!$D$5:$CZ$504,VLOOKUP(P$4,'Table Name'!$C$2:$D$100,2,FALSE),FALSE))</f>
        <v>#REF!</v>
      </c>
      <c r="Q72" t="str">
        <f>IF($C72=-1,-1,VLOOKUP($C72,'HCAD Process'!$D$5:$CZ$504,VLOOKUP(Q$4,'Table Name'!$C$2:$D$100,2,FALSE),FALSE))</f>
        <v>COMMERCIAL</v>
      </c>
      <c r="R72" t="str">
        <f>IF($C72=-1,-1,VLOOKUP($C72,'HCAD Process'!$D$5:$CZ$504,VLOOKUP(R$4,'Table Name'!$C$2:$D$100,2,FALSE),FALSE))</f>
        <v>8</v>
      </c>
      <c r="S72" t="str">
        <f>IF($C72=-1,-1,VLOOKUP($C72,'HCAD Process'!$D$5:$CZ$504,VLOOKUP(S$4,'Table Name'!$C$2:$D$100,2,FALSE),FALSE))</f>
        <v>4399</v>
      </c>
      <c r="T72" t="str">
        <f>IF($C72=-1,-1,VLOOKUP($C72,'HCAD Process'!$D$5:$CZ$504,VLOOKUP(T$4,'Table Name'!$C$2:$D$100,2,FALSE),FALSE))</f>
        <v>8454</v>
      </c>
      <c r="U72" t="str">
        <f>IF($C72=-1,-1,VLOOKUP($C72,'HCAD Process'!$D$5:$CZ$504,VLOOKUP(U$4,'Table Name'!$C$2:$D$100,2,FALSE),FALSE))</f>
        <v>S</v>
      </c>
      <c r="V72" t="str">
        <f>IF($C72=-1,-1,VLOOKUP($C72,'HCAD Process'!$D$5:$CZ$504,VLOOKUP(V$4,'Table Name'!$C$2:$D$100,2,FALSE),FALSE))</f>
        <v>Open Steel Skeleton</v>
      </c>
      <c r="W72">
        <f>IF($C72=-1,-1,VLOOKUP($C72,'HCAD Process'!$D$5:$CZ$504,VLOOKUP(W$4,'Table Name'!$C$2:$D$100,2,FALSE),FALSE))</f>
        <v>118325</v>
      </c>
      <c r="X72">
        <f>IF($C72=-1,-1,VLOOKUP($C72,'HCAD Process'!$D$5:$CZ$504,VLOOKUP(X$4,'Table Name'!$C$2:$D$100,2,FALSE),FALSE))</f>
        <v>0</v>
      </c>
      <c r="Y72">
        <f>IF($C72=-1,-1,VLOOKUP($C72,'HCAD Process'!$D$5:$CZ$504,VLOOKUP(Y$4,'Table Name'!$C$2:$D$100,2,FALSE),FALSE))</f>
        <v>171486</v>
      </c>
      <c r="Z72">
        <f>IF($C72=-1,-1,VLOOKUP($C72,'HCAD Process'!$D$5:$CZ$504,VLOOKUP(Z$4,'Table Name'!$C$2:$D$100,2,FALSE),FALSE))</f>
        <v>0</v>
      </c>
      <c r="AA72" t="str">
        <f>IF($C72=-1,-1,VLOOKUP($C72,'HCAD Process'!$D$5:$CZ$504,VLOOKUP(AA$4,'Table Name'!$C$2:$D$100,2,FALSE),FALSE))</f>
        <v>.310000</v>
      </c>
      <c r="AB72" t="str">
        <f>IF($C72=-1,-1,VLOOKUP($C72,'HCAD Process'!$D$5:$CZ$504,VLOOKUP(AB$4,'Table Name'!$C$2:$D$100,2,FALSE),FALSE))</f>
        <v>C</v>
      </c>
      <c r="AC72" t="str">
        <f>IF($C72=-1,-1,VLOOKUP($C72,'HCAD Process'!$D$5:$CZ$504,VLOOKUP(AC$4,'Table Name'!$C$2:$D$100,2,FALSE),FALSE))</f>
        <v>Average</v>
      </c>
      <c r="AD72" t="str">
        <f>IF($C72=-1,-1,VLOOKUP($C72,'HCAD Process'!$D$5:$CZ$504,VLOOKUP(AD$4,'Table Name'!$C$2:$D$100,2,FALSE),FALSE))</f>
        <v>2001</v>
      </c>
      <c r="AE72" t="str">
        <f>IF($C72=-1,-1,VLOOKUP($C72,'HCAD Process'!$D$5:$CZ$504,VLOOKUP(AE$4,'Table Name'!$C$2:$D$100,2,FALSE),FALSE))</f>
        <v>2001</v>
      </c>
      <c r="AF72" t="str">
        <f>IF($C72=-1,-1,VLOOKUP($C72,'HCAD Process'!$D$5:$CZ$504,VLOOKUP(AF$4,'Table Name'!$C$2:$D$100,2,FALSE),FALSE))</f>
        <v>0</v>
      </c>
      <c r="AG72" t="str">
        <f>IF($C72=-1,-1,VLOOKUP($C72,'HCAD Process'!$D$5:$CZ$504,VLOOKUP(AG$4,'Table Name'!$C$2:$D$100,2,FALSE),FALSE))</f>
        <v>2017</v>
      </c>
      <c r="AH72">
        <f>IF($C72=-1,-1,VLOOKUP($C72,'HCAD Process'!$D$5:$CZ$504,VLOOKUP(AH$4,'Table Name'!$C$2:$D$100,2,FALSE),FALSE))</f>
        <v>0</v>
      </c>
      <c r="AI72" t="str">
        <f>IF($C72=-1,-1,VLOOKUP($C72,'HCAD Process'!$D$5:$CZ$504,VLOOKUP(AI$4,'Table Name'!$C$2:$D$100,2,FALSE),FALSE))</f>
        <v>12/30/1899</v>
      </c>
      <c r="AJ72">
        <f>IF($C72=-1,-1,VLOOKUP($C72,'HCAD Process'!$D$5:$CZ$504,VLOOKUP(AJ$4,'Table Name'!$C$2:$D$100,2,FALSE),FALSE))</f>
        <v>0</v>
      </c>
      <c r="AK72">
        <f>IF($C72=-1,-1,VALUE(VLOOKUP($C72,'HCAD Process'!$D$5:$CZ$504,VLOOKUP(AK$4,'Table Name'!$C$2:$D$100,2,FALSE),FALSE)))</f>
        <v>4200</v>
      </c>
      <c r="AL72">
        <f>IF($C72=-1,-1,VLOOKUP($C72,'HCAD Process'!$D$5:$CZ$504,VLOOKUP(AL$4,'Table Name'!$C$2:$D$100,2,FALSE),FALSE))</f>
        <v>5400</v>
      </c>
      <c r="AM72">
        <f>IF($C72=-1,-1,VLOOKUP($C72,'HCAD Process'!$D$5:$CZ$504,VLOOKUP(AM$4,'Table Name'!$C$2:$D$100,2,FALSE),FALSE))</f>
        <v>0</v>
      </c>
      <c r="AN72">
        <f>IF($C72=-1,-1,VLOOKUP($C72,'HCAD Process'!$D$5:$CZ$504,VLOOKUP(AN$4,'Table Name'!$C$2:$D$100,2,FALSE),FALSE))</f>
        <v>0</v>
      </c>
      <c r="AO72">
        <f>IF($C72=-1,-1,VLOOKUP($C72,'HCAD Process'!$D$5:$CZ$504,VLOOKUP(AO$4,'Table Name'!$C$2:$D$100,2,FALSE),FALSE))</f>
        <v>0</v>
      </c>
      <c r="AP72">
        <f>IF($C72=-1,-1,VLOOKUP($C72,'HCAD Process'!$D$5:$CZ$504,VLOOKUP(AP$4,'Table Name'!$C$2:$D$100,2,FALSE),FALSE))</f>
        <v>4200</v>
      </c>
      <c r="AQ72">
        <f>IF($C72=-1,-1,VLOOKUP($C72,'HCAD Process'!$D$5:$CZ$504,VLOOKUP(AQ$4,'Table Name'!$C$2:$D$100,2,FALSE),FALSE))</f>
        <v>190</v>
      </c>
      <c r="AR72">
        <f>IF($C72=-1,-1,VLOOKUP($C72,'HCAD Process'!$D$5:$CZ$504,VLOOKUP(AR$4,'Table Name'!$C$2:$D$100,2,FALSE),FALSE))</f>
        <v>1</v>
      </c>
      <c r="AS72">
        <f>IF($C72=-1,-1,VLOOKUP($C72,'HCAD Process'!$D$5:$CZ$504,VLOOKUP(AS$4,'Table Name'!$C$2:$D$100,2,FALSE),FALSE))</f>
        <v>0</v>
      </c>
      <c r="AT72">
        <f>IF($C72=-1,-1,VLOOKUP($C72,'HCAD Process'!$D$5:$CZ$504,VLOOKUP(AT$4,'Table Name'!$C$2:$D$100,2,FALSE),FALSE))</f>
        <v>0</v>
      </c>
      <c r="AU72">
        <f>IF($C72=-1,-1,VLOOKUP($C72,'HCAD Process'!$D$5:$CZ$504,VLOOKUP(AU$4,'Table Name'!$C$2:$D$100,2,FALSE),FALSE))</f>
        <v>0</v>
      </c>
      <c r="AV72">
        <f>IF($C72=-1,-1,VLOOKUP($C72,'HCAD Process'!$D$5:$CZ$504,VLOOKUP(AV$4,'Table Name'!$C$2:$D$100,2,FALSE),FALSE))</f>
        <v>0</v>
      </c>
      <c r="AW72">
        <f>IF($C72=-1,-1,VLOOKUP($C72,'HCAD Process'!$D$5:$CZ$504,VLOOKUP(AW$4,'Table Name'!$C$2:$D$100,2,FALSE),FALSE))</f>
        <v>0</v>
      </c>
      <c r="AX72">
        <f>IF($C72=-1,-1,VLOOKUP($C72,'HCAD Process'!$D$5:$CZ$504,VLOOKUP(AX$4,'Table Name'!$C$2:$D$100,2,FALSE),FALSE))</f>
        <v>0</v>
      </c>
      <c r="AY72">
        <f>IF($C72=-1,-1,VLOOKUP($C72,'HCAD Process'!$D$5:$CZ$504,VLOOKUP(AY$4,'Table Name'!$C$2:$D$100,2,FALSE),FALSE))</f>
        <v>0</v>
      </c>
      <c r="AZ72">
        <f>IF($C72=-1,-1,VLOOKUP($C72,'HCAD Process'!$D$5:$CZ$504,VLOOKUP(AZ$4,'Table Name'!$C$2:$D$100,2,FALSE),FALSE))</f>
        <v>0</v>
      </c>
      <c r="BA72" t="str">
        <f>IF($C72=-1,-1,VLOOKUP($C72,'HCAD Process'!$D$5:$CZ$504,VLOOKUP(BA$4,'Table Name'!$C$2:$D$100,2,FALSE),FALSE))</f>
        <v>8</v>
      </c>
      <c r="BB72" t="str">
        <f>IF($C72=-1,-1,VLOOKUP($C72,'HCAD Process'!$D$5:$CZ$504,VLOOKUP(BB$4,'Table Name'!$C$2:$D$100,2,FALSE),FALSE))</f>
        <v>TRS 33A 34A 34C &amp; 34G-1</v>
      </c>
      <c r="BC72" t="str">
        <f>IF($C72=-1,-1,VLOOKUP($C72,'HCAD Process'!$D$5:$CZ$504,VLOOKUP(BC$4,'Table Name'!$C$2:$D$100,2,FALSE),FALSE))</f>
        <v>ABST 94 S W ALLEN</v>
      </c>
      <c r="BD72" t="str">
        <f>IF($C72=-1,-1,VLOOKUP($C72,'HCAD Process'!$D$5:$CZ$504,VLOOKUP(BD$4,'Table Name'!$C$2:$D$100,2,FALSE),FALSE))</f>
        <v>6008</v>
      </c>
      <c r="BE72" t="str">
        <f>IF($C72=-1,-1,VLOOKUP($C72,'HCAD Process'!$D$5:$CZ$504,VLOOKUP(BE$4,'Table Name'!$C$2:$D$100,2,FALSE),FALSE))</f>
        <v>Near North</v>
      </c>
      <c r="BF72" t="str">
        <f>IF($C72=-1,-1,VLOOKUP($C72,'HCAD Process'!$D$5:$CZ$504,VLOOKUP(BF$4,'Table Name'!$C$2:$D$100,2,FALSE),FALSE))</f>
        <v>172</v>
      </c>
      <c r="BG72" t="str">
        <f>IF($C72=-1,-1,VLOOKUP($C72,'HCAD Process'!$D$5:$CZ$504,VLOOKUP(BG$4,'Table Name'!$C$2:$D$100,2,FALSE),FALSE))</f>
        <v>1F Oak Forest, Garden Oaks, Independence Heights</v>
      </c>
      <c r="BH72" t="str">
        <f>IF($C72=-1,-1,VLOOKUP($C72,'HCAD Process'!$D$5:$CZ$504,VLOOKUP(BH$4,'Table Name'!$C$2:$D$100,2,FALSE),FALSE))</f>
        <v>5939.01</v>
      </c>
      <c r="BI72" t="str">
        <f>IF($C72=-1,-1,VLOOKUP($C72,'HCAD Process'!$D$5:$CZ$504,VLOOKUP(BI$4,'Table Name'!$C$2:$D$100,2,FALSE),FALSE))</f>
        <v>0</v>
      </c>
      <c r="BJ72" t="str">
        <f>IF($C72=-1,-1,VLOOKUP($C72,'HCAD Process'!$D$5:$CZ$504,VLOOKUP(BJ$4,'Table Name'!$C$2:$D$100,2,FALSE),FALSE))</f>
        <v>01</v>
      </c>
      <c r="BK72" t="str">
        <f>IF($C72=-1,-1,VLOOKUP($C72,'HCAD Process'!$D$5:$CZ$504,VLOOKUP(BK$4,'Table Name'!$C$2:$D$100,2,FALSE),FALSE))</f>
        <v>5260B</v>
      </c>
      <c r="BL72" t="str">
        <f>IF($C72=-1,-1,VLOOKUP($C72,'HCAD Process'!$D$5:$CZ$504,VLOOKUP(BL$4,'Table Name'!$C$2:$D$100,2,FALSE),FALSE))</f>
        <v>452H</v>
      </c>
      <c r="BM72" t="str">
        <f>IF($C72=-1,-1,VLOOKUP($C72,'HCAD Process'!$D$5:$CZ$504,VLOOKUP(BM$4,'Table Name'!$C$2:$D$100,2,FALSE),FALSE))</f>
        <v>001 040 041 042 043 044 048 061</v>
      </c>
      <c r="BN72" t="str">
        <f>IF($C72=-1,-1,VLOOKUP($C72,'HCAD Process'!$D$5:$CZ$504,VLOOKUP(BN$4,'Table Name'!$C$2:$D$100,2,FALSE),FALSE))</f>
        <v>Real, Commercial</v>
      </c>
      <c r="BO72" t="str">
        <f>IF($C72=-1,-1,VLOOKUP($C72,'HCAD Process'!$D$5:$CZ$504,VLOOKUP(BO$4,'Table Name'!$C$2:$D$100,2,FALSE),FALSE))</f>
        <v>F1</v>
      </c>
      <c r="BP72" t="str">
        <f>IF($C72=-1,-1,VLOOKUP($C72,'HCAD Process'!$D$5:$CZ$504,VLOOKUP(BP$4,'Table Name'!$C$2:$D$100,2,FALSE),FALSE))</f>
        <v>Real, Commercial</v>
      </c>
      <c r="BQ72" t="str">
        <f>IF($C72=-1,-1,VLOOKUP($C72,'HCAD Process'!$D$5:$CZ$504,VLOOKUP(BQ$4,'Table Name'!$C$2:$D$100,2,FALSE),FALSE))</f>
        <v>Warehouse - Metallic</v>
      </c>
      <c r="BR72" t="str">
        <f>IF($C72=-1,-1,VLOOKUP($C72,'HCAD Process'!$D$5:$CZ$504,VLOOKUP(BR$4,'Table Name'!$C$2:$D$100,2,FALSE),FALSE))</f>
        <v>Shell, Industrial</v>
      </c>
      <c r="BS72" t="str">
        <f>IF($C72=-1,-1,VLOOKUP($C72,'HCAD Process'!$D$5:$CZ$504,VLOOKUP(BS$4,'Table Name'!$C$2:$D$100,2,FALSE),FALSE))</f>
        <v>8001</v>
      </c>
      <c r="BT72" t="str">
        <f>IF($C72=-1,-1,VLOOKUP($C72,'HCAD Process'!$D$5:$CZ$504,VLOOKUP(BT$4,'Table Name'!$C$2:$D$100,2,FALSE),FALSE))</f>
        <v>Land Neighborhood Section 1</v>
      </c>
      <c r="BU72">
        <f>IF($C72=-1,-1,VLOOKUP($C72,'HCAD Process'!$D$5:$CZ$504,VLOOKUP(BU$4,'Table Name'!$C$2:$D$100,2,FALSE),FALSE))</f>
        <v>25500</v>
      </c>
      <c r="BV72" t="str">
        <f>IF($C72=-1,-1,VLOOKUP($C72,'HCAD Process'!$D$5:$CZ$504,VLOOKUP(BV$4,'Table Name'!$C$2:$D$100,2,FALSE),FALSE))</f>
        <v>SF</v>
      </c>
      <c r="BW72" t="str">
        <f>IF($C72=-1,-1,VLOOKUP($C72,'HCAD Process'!$D$5:$CZ$504,VLOOKUP(BW$4,'Table Name'!$C$2:$D$100,2,FALSE),FALSE))</f>
        <v>1.0000</v>
      </c>
      <c r="BX72" t="str">
        <f>IF($C72=-1,-1,VLOOKUP($C72,'HCAD Process'!$D$5:$CZ$504,VLOOKUP(BX$4,'Table Name'!$C$2:$D$100,2,FALSE),FALSE))</f>
        <v>1.0000</v>
      </c>
      <c r="BY72" t="str">
        <f>IF($C72=-1,-1,VLOOKUP($C72,'HCAD Process'!$D$5:$CZ$504,VLOOKUP(BY$4,'Table Name'!$C$2:$D$100,2,FALSE),FALSE))</f>
        <v>1.0000</v>
      </c>
      <c r="BZ72" t="str">
        <f>IF($C72=-1,-1,VLOOKUP($C72,'HCAD Process'!$D$5:$CZ$504,VLOOKUP(BZ$4,'Table Name'!$C$2:$D$100,2,FALSE),FALSE))</f>
        <v>1.0000</v>
      </c>
      <c r="CA72">
        <f>IF($C72=-1,-1,VLOOKUP($C72,'HCAD Process'!$D$5:$CZ$504,VLOOKUP(CA$4,'Table Name'!$C$2:$D$100,2,FALSE),FALSE))</f>
        <v>12</v>
      </c>
      <c r="CB72">
        <f>IF($C72=-1,-1,VLOOKUP($C72,'HCAD Process'!$D$5:$CZ$504,VLOOKUP(CB$4,'Table Name'!$C$2:$D$100,2,FALSE),FALSE))</f>
        <v>12</v>
      </c>
      <c r="CC72">
        <f>IF($C72=-1,-1,VLOOKUP($C72,'HCAD Process'!$D$5:$CZ$504,VLOOKUP(CC$4,'Table Name'!$C$2:$D$100,2,FALSE),FALSE))</f>
        <v>306000</v>
      </c>
      <c r="CD72">
        <f>IF($C72=-1,-1,VLOOKUP($C72,'HCAD Process'!$D$5:$CZ$504,VLOOKUP(CD$4,'Table Name'!$C$2:$D$100,2,FALSE),FALSE))</f>
        <v>-1</v>
      </c>
      <c r="CE72" t="str">
        <f>IF($C72=-1,-1,VLOOKUP($C72,'HCAD Process'!$D$5:$CZ$504,VLOOKUP(CE$4,'Table Name'!$C$2:$D$100,2,FALSE),FALSE))</f>
        <v>04105000305008</v>
      </c>
    </row>
    <row r="73" spans="2:83" x14ac:dyDescent="0.25">
      <c r="B73">
        <f t="shared" si="1"/>
        <v>69</v>
      </c>
      <c r="C73" t="str">
        <f t="array" ref="C73">IF(ISERROR(INDEX('HCAD Process'!CF$5:CF$504,MATCH(0,COUNTIF(C$4:C72,'HCAD Process'!CF$5:CF$504)+('HCAD Process'!CF$5:CF$504=-1),0))),-1,INDEX('HCAD Process'!CF$5:CF$504,MATCH(0,COUNTIF(C$4:C72,'HCAD Process'!CF$5:CF$504)+('HCAD Process'!CF$5:CF$504=-1),0)))</f>
        <v>04105000305009</v>
      </c>
      <c r="D73" t="str">
        <f>IF($C73=-1,-1,VLOOKUP($C73,'HCAD Process'!$D$5:$CZ$504,VLOOKUP(D$4,'Table Name'!$C$2:$D$100,2,FALSE),FALSE))</f>
        <v>0410500030500</v>
      </c>
      <c r="E73" t="str">
        <f>IF($C73=-1,-1,VLOOKUP($C73,'HCAD Process'!$D$5:$CZ$504,VLOOKUP(E$4,'Table Name'!$C$2:$D$100,2,FALSE),FALSE))</f>
        <v>01/02/1988</v>
      </c>
      <c r="F73" t="str">
        <f>IF($C73=-1,-1,VLOOKUP($C73,'HCAD Process'!$D$5:$CZ$504,VLOOKUP(F$4,'Table Name'!$C$2:$D$100,2,FALSE),FALSE))</f>
        <v>JONES J B OIL CO INC</v>
      </c>
      <c r="G73">
        <f>IF($C73=-1,-1,VLOOKUP($C73,'HCAD Process'!$D$5:$CZ$504,VLOOKUP(G$4,'Table Name'!$C$2:$D$100,2,FALSE),FALSE))</f>
        <v>0</v>
      </c>
      <c r="H73">
        <f>IF($C73=-1,-1,VLOOKUP($C73,'HCAD Process'!$D$5:$CZ$504,VLOOKUP(H$4,'Table Name'!$C$2:$D$100,2,FALSE),FALSE))</f>
        <v>0</v>
      </c>
      <c r="I73" t="str">
        <f>IF($C73=-1,-1,VLOOKUP($C73,'HCAD Process'!$D$5:$CZ$504,VLOOKUP(I$4,'Table Name'!$C$2:$D$100,2,FALSE),FALSE))</f>
        <v>4828 N SHEPHERD DR</v>
      </c>
      <c r="J73" t="str">
        <f>IF($C73=-1,-1,VLOOKUP($C73,'HCAD Process'!$D$5:$CZ$504,VLOOKUP(J$4,'Table Name'!$C$2:$D$100,2,FALSE),FALSE))</f>
        <v>HOUSTON</v>
      </c>
      <c r="K73" t="str">
        <f>IF($C73=-1,-1,VLOOKUP($C73,'HCAD Process'!$D$5:$CZ$504,VLOOKUP(K$4,'Table Name'!$C$2:$D$100,2,FALSE),FALSE))</f>
        <v>77018</v>
      </c>
      <c r="L73">
        <f>IF($C73=-1,-1,VLOOKUP($C73,'HCAD Process'!$D$5:$CZ$504,VLOOKUP(L$4,'Table Name'!$C$2:$D$100,2,FALSE),FALSE))</f>
        <v>961826</v>
      </c>
      <c r="M73">
        <f>IF($C73=-1,-1,VLOOKUP($C73,'HCAD Process'!$D$5:$CZ$504,VLOOKUP(M$4,'Table Name'!$C$2:$D$100,2,FALSE),FALSE))</f>
        <v>1201410</v>
      </c>
      <c r="N73">
        <f>IF($C73=-1,-1,VLOOKUP($C73,'HCAD Process'!$D$5:$CZ$504,VLOOKUP(N$4,'Table Name'!$C$2:$D$100,2,FALSE),FALSE))</f>
        <v>750000</v>
      </c>
      <c r="O73">
        <f>IF($C73=-1,-1,VLOOKUP($C73,'HCAD Process'!$D$5:$CZ$504,VLOOKUP(O$4,'Table Name'!$C$2:$D$100,2,FALSE),FALSE))</f>
        <v>0</v>
      </c>
      <c r="P73" t="e">
        <f>IF($C73=-1,-1,VLOOKUP($C73,'HCAD Process'!$D$5:$CZ$504,VLOOKUP(P$4,'Table Name'!$C$2:$D$100,2,FALSE),FALSE))</f>
        <v>#REF!</v>
      </c>
      <c r="Q73" t="str">
        <f>IF($C73=-1,-1,VLOOKUP($C73,'HCAD Process'!$D$5:$CZ$504,VLOOKUP(Q$4,'Table Name'!$C$2:$D$100,2,FALSE),FALSE))</f>
        <v>COMMERCIAL</v>
      </c>
      <c r="R73" t="str">
        <f>IF($C73=-1,-1,VLOOKUP($C73,'HCAD Process'!$D$5:$CZ$504,VLOOKUP(R$4,'Table Name'!$C$2:$D$100,2,FALSE),FALSE))</f>
        <v>9</v>
      </c>
      <c r="S73" t="str">
        <f>IF($C73=-1,-1,VLOOKUP($C73,'HCAD Process'!$D$5:$CZ$504,VLOOKUP(S$4,'Table Name'!$C$2:$D$100,2,FALSE),FALSE))</f>
        <v>4399</v>
      </c>
      <c r="T73" t="str">
        <f>IF($C73=-1,-1,VLOOKUP($C73,'HCAD Process'!$D$5:$CZ$504,VLOOKUP(T$4,'Table Name'!$C$2:$D$100,2,FALSE),FALSE))</f>
        <v>8454</v>
      </c>
      <c r="U73" t="str">
        <f>IF($C73=-1,-1,VLOOKUP($C73,'HCAD Process'!$D$5:$CZ$504,VLOOKUP(U$4,'Table Name'!$C$2:$D$100,2,FALSE),FALSE))</f>
        <v>S</v>
      </c>
      <c r="V73" t="str">
        <f>IF($C73=-1,-1,VLOOKUP($C73,'HCAD Process'!$D$5:$CZ$504,VLOOKUP(V$4,'Table Name'!$C$2:$D$100,2,FALSE),FALSE))</f>
        <v>Open Steel Skeleton</v>
      </c>
      <c r="W73">
        <f>IF($C73=-1,-1,VLOOKUP($C73,'HCAD Process'!$D$5:$CZ$504,VLOOKUP(W$4,'Table Name'!$C$2:$D$100,2,FALSE),FALSE))</f>
        <v>176688</v>
      </c>
      <c r="X73">
        <f>IF($C73=-1,-1,VLOOKUP($C73,'HCAD Process'!$D$5:$CZ$504,VLOOKUP(X$4,'Table Name'!$C$2:$D$100,2,FALSE),FALSE))</f>
        <v>0</v>
      </c>
      <c r="Y73">
        <f>IF($C73=-1,-1,VLOOKUP($C73,'HCAD Process'!$D$5:$CZ$504,VLOOKUP(Y$4,'Table Name'!$C$2:$D$100,2,FALSE),FALSE))</f>
        <v>229465</v>
      </c>
      <c r="Z73">
        <f>IF($C73=-1,-1,VLOOKUP($C73,'HCAD Process'!$D$5:$CZ$504,VLOOKUP(Z$4,'Table Name'!$C$2:$D$100,2,FALSE),FALSE))</f>
        <v>0</v>
      </c>
      <c r="AA73" t="str">
        <f>IF($C73=-1,-1,VLOOKUP($C73,'HCAD Process'!$D$5:$CZ$504,VLOOKUP(AA$4,'Table Name'!$C$2:$D$100,2,FALSE),FALSE))</f>
        <v>.230000</v>
      </c>
      <c r="AB73" t="str">
        <f>IF($C73=-1,-1,VLOOKUP($C73,'HCAD Process'!$D$5:$CZ$504,VLOOKUP(AB$4,'Table Name'!$C$2:$D$100,2,FALSE),FALSE))</f>
        <v>C</v>
      </c>
      <c r="AC73" t="str">
        <f>IF($C73=-1,-1,VLOOKUP($C73,'HCAD Process'!$D$5:$CZ$504,VLOOKUP(AC$4,'Table Name'!$C$2:$D$100,2,FALSE),FALSE))</f>
        <v>Average</v>
      </c>
      <c r="AD73" t="str">
        <f>IF($C73=-1,-1,VLOOKUP($C73,'HCAD Process'!$D$5:$CZ$504,VLOOKUP(AD$4,'Table Name'!$C$2:$D$100,2,FALSE),FALSE))</f>
        <v>2007</v>
      </c>
      <c r="AE73" t="str">
        <f>IF($C73=-1,-1,VLOOKUP($C73,'HCAD Process'!$D$5:$CZ$504,VLOOKUP(AE$4,'Table Name'!$C$2:$D$100,2,FALSE),FALSE))</f>
        <v>2007</v>
      </c>
      <c r="AF73" t="str">
        <f>IF($C73=-1,-1,VLOOKUP($C73,'HCAD Process'!$D$5:$CZ$504,VLOOKUP(AF$4,'Table Name'!$C$2:$D$100,2,FALSE),FALSE))</f>
        <v>0</v>
      </c>
      <c r="AG73" t="str">
        <f>IF($C73=-1,-1,VLOOKUP($C73,'HCAD Process'!$D$5:$CZ$504,VLOOKUP(AG$4,'Table Name'!$C$2:$D$100,2,FALSE),FALSE))</f>
        <v>2017</v>
      </c>
      <c r="AH73">
        <f>IF($C73=-1,-1,VLOOKUP($C73,'HCAD Process'!$D$5:$CZ$504,VLOOKUP(AH$4,'Table Name'!$C$2:$D$100,2,FALSE),FALSE))</f>
        <v>0</v>
      </c>
      <c r="AI73" t="str">
        <f>IF($C73=-1,-1,VLOOKUP($C73,'HCAD Process'!$D$5:$CZ$504,VLOOKUP(AI$4,'Table Name'!$C$2:$D$100,2,FALSE),FALSE))</f>
        <v>12/30/1899</v>
      </c>
      <c r="AJ73">
        <f>IF($C73=-1,-1,VLOOKUP($C73,'HCAD Process'!$D$5:$CZ$504,VLOOKUP(AJ$4,'Table Name'!$C$2:$D$100,2,FALSE),FALSE))</f>
        <v>0</v>
      </c>
      <c r="AK73">
        <f>IF($C73=-1,-1,VALUE(VLOOKUP($C73,'HCAD Process'!$D$5:$CZ$504,VLOOKUP(AK$4,'Table Name'!$C$2:$D$100,2,FALSE),FALSE)))</f>
        <v>5620</v>
      </c>
      <c r="AL73">
        <f>IF($C73=-1,-1,VLOOKUP($C73,'HCAD Process'!$D$5:$CZ$504,VLOOKUP(AL$4,'Table Name'!$C$2:$D$100,2,FALSE),FALSE))</f>
        <v>5620</v>
      </c>
      <c r="AM73">
        <f>IF($C73=-1,-1,VLOOKUP($C73,'HCAD Process'!$D$5:$CZ$504,VLOOKUP(AM$4,'Table Name'!$C$2:$D$100,2,FALSE),FALSE))</f>
        <v>0</v>
      </c>
      <c r="AN73">
        <f>IF($C73=-1,-1,VLOOKUP($C73,'HCAD Process'!$D$5:$CZ$504,VLOOKUP(AN$4,'Table Name'!$C$2:$D$100,2,FALSE),FALSE))</f>
        <v>0</v>
      </c>
      <c r="AO73">
        <f>IF($C73=-1,-1,VLOOKUP($C73,'HCAD Process'!$D$5:$CZ$504,VLOOKUP(AO$4,'Table Name'!$C$2:$D$100,2,FALSE),FALSE))</f>
        <v>0</v>
      </c>
      <c r="AP73">
        <f>IF($C73=-1,-1,VLOOKUP($C73,'HCAD Process'!$D$5:$CZ$504,VLOOKUP(AP$4,'Table Name'!$C$2:$D$100,2,FALSE),FALSE))</f>
        <v>5620</v>
      </c>
      <c r="AQ73">
        <f>IF($C73=-1,-1,VLOOKUP($C73,'HCAD Process'!$D$5:$CZ$504,VLOOKUP(AQ$4,'Table Name'!$C$2:$D$100,2,FALSE),FALSE))</f>
        <v>276</v>
      </c>
      <c r="AR73">
        <f>IF($C73=-1,-1,VLOOKUP($C73,'HCAD Process'!$D$5:$CZ$504,VLOOKUP(AR$4,'Table Name'!$C$2:$D$100,2,FALSE),FALSE))</f>
        <v>1</v>
      </c>
      <c r="AS73">
        <f>IF($C73=-1,-1,VLOOKUP($C73,'HCAD Process'!$D$5:$CZ$504,VLOOKUP(AS$4,'Table Name'!$C$2:$D$100,2,FALSE),FALSE))</f>
        <v>0</v>
      </c>
      <c r="AT73">
        <f>IF($C73=-1,-1,VLOOKUP($C73,'HCAD Process'!$D$5:$CZ$504,VLOOKUP(AT$4,'Table Name'!$C$2:$D$100,2,FALSE),FALSE))</f>
        <v>0</v>
      </c>
      <c r="AU73">
        <f>IF($C73=-1,-1,VLOOKUP($C73,'HCAD Process'!$D$5:$CZ$504,VLOOKUP(AU$4,'Table Name'!$C$2:$D$100,2,FALSE),FALSE))</f>
        <v>0</v>
      </c>
      <c r="AV73">
        <f>IF($C73=-1,-1,VLOOKUP($C73,'HCAD Process'!$D$5:$CZ$504,VLOOKUP(AV$4,'Table Name'!$C$2:$D$100,2,FALSE),FALSE))</f>
        <v>0</v>
      </c>
      <c r="AW73">
        <f>IF($C73=-1,-1,VLOOKUP($C73,'HCAD Process'!$D$5:$CZ$504,VLOOKUP(AW$4,'Table Name'!$C$2:$D$100,2,FALSE),FALSE))</f>
        <v>0</v>
      </c>
      <c r="AX73">
        <f>IF($C73=-1,-1,VLOOKUP($C73,'HCAD Process'!$D$5:$CZ$504,VLOOKUP(AX$4,'Table Name'!$C$2:$D$100,2,FALSE),FALSE))</f>
        <v>0</v>
      </c>
      <c r="AY73">
        <f>IF($C73=-1,-1,VLOOKUP($C73,'HCAD Process'!$D$5:$CZ$504,VLOOKUP(AY$4,'Table Name'!$C$2:$D$100,2,FALSE),FALSE))</f>
        <v>0</v>
      </c>
      <c r="AZ73">
        <f>IF($C73=-1,-1,VLOOKUP($C73,'HCAD Process'!$D$5:$CZ$504,VLOOKUP(AZ$4,'Table Name'!$C$2:$D$100,2,FALSE),FALSE))</f>
        <v>0</v>
      </c>
      <c r="BA73" t="str">
        <f>IF($C73=-1,-1,VLOOKUP($C73,'HCAD Process'!$D$5:$CZ$504,VLOOKUP(BA$4,'Table Name'!$C$2:$D$100,2,FALSE),FALSE))</f>
        <v>8</v>
      </c>
      <c r="BB73" t="str">
        <f>IF($C73=-1,-1,VLOOKUP($C73,'HCAD Process'!$D$5:$CZ$504,VLOOKUP(BB$4,'Table Name'!$C$2:$D$100,2,FALSE),FALSE))</f>
        <v>TRS 33A 34A 34C &amp; 34G-1</v>
      </c>
      <c r="BC73" t="str">
        <f>IF($C73=-1,-1,VLOOKUP($C73,'HCAD Process'!$D$5:$CZ$504,VLOOKUP(BC$4,'Table Name'!$C$2:$D$100,2,FALSE),FALSE))</f>
        <v>ABST 94 S W ALLEN</v>
      </c>
      <c r="BD73" t="str">
        <f>IF($C73=-1,-1,VLOOKUP($C73,'HCAD Process'!$D$5:$CZ$504,VLOOKUP(BD$4,'Table Name'!$C$2:$D$100,2,FALSE),FALSE))</f>
        <v>6008</v>
      </c>
      <c r="BE73" t="str">
        <f>IF($C73=-1,-1,VLOOKUP($C73,'HCAD Process'!$D$5:$CZ$504,VLOOKUP(BE$4,'Table Name'!$C$2:$D$100,2,FALSE),FALSE))</f>
        <v>Near North</v>
      </c>
      <c r="BF73" t="str">
        <f>IF($C73=-1,-1,VLOOKUP($C73,'HCAD Process'!$D$5:$CZ$504,VLOOKUP(BF$4,'Table Name'!$C$2:$D$100,2,FALSE),FALSE))</f>
        <v>172</v>
      </c>
      <c r="BG73" t="str">
        <f>IF($C73=-1,-1,VLOOKUP($C73,'HCAD Process'!$D$5:$CZ$504,VLOOKUP(BG$4,'Table Name'!$C$2:$D$100,2,FALSE),FALSE))</f>
        <v>1F Oak Forest, Garden Oaks, Independence Heights</v>
      </c>
      <c r="BH73" t="str">
        <f>IF($C73=-1,-1,VLOOKUP($C73,'HCAD Process'!$D$5:$CZ$504,VLOOKUP(BH$4,'Table Name'!$C$2:$D$100,2,FALSE),FALSE))</f>
        <v>5939.01</v>
      </c>
      <c r="BI73" t="str">
        <f>IF($C73=-1,-1,VLOOKUP($C73,'HCAD Process'!$D$5:$CZ$504,VLOOKUP(BI$4,'Table Name'!$C$2:$D$100,2,FALSE),FALSE))</f>
        <v>0</v>
      </c>
      <c r="BJ73" t="str">
        <f>IF($C73=-1,-1,VLOOKUP($C73,'HCAD Process'!$D$5:$CZ$504,VLOOKUP(BJ$4,'Table Name'!$C$2:$D$100,2,FALSE),FALSE))</f>
        <v>01</v>
      </c>
      <c r="BK73" t="str">
        <f>IF($C73=-1,-1,VLOOKUP($C73,'HCAD Process'!$D$5:$CZ$504,VLOOKUP(BK$4,'Table Name'!$C$2:$D$100,2,FALSE),FALSE))</f>
        <v>5260B</v>
      </c>
      <c r="BL73" t="str">
        <f>IF($C73=-1,-1,VLOOKUP($C73,'HCAD Process'!$D$5:$CZ$504,VLOOKUP(BL$4,'Table Name'!$C$2:$D$100,2,FALSE),FALSE))</f>
        <v>452H</v>
      </c>
      <c r="BM73" t="str">
        <f>IF($C73=-1,-1,VLOOKUP($C73,'HCAD Process'!$D$5:$CZ$504,VLOOKUP(BM$4,'Table Name'!$C$2:$D$100,2,FALSE),FALSE))</f>
        <v>001 040 041 042 043 044 048 061</v>
      </c>
      <c r="BN73" t="str">
        <f>IF($C73=-1,-1,VLOOKUP($C73,'HCAD Process'!$D$5:$CZ$504,VLOOKUP(BN$4,'Table Name'!$C$2:$D$100,2,FALSE),FALSE))</f>
        <v>Real, Commercial</v>
      </c>
      <c r="BO73" t="str">
        <f>IF($C73=-1,-1,VLOOKUP($C73,'HCAD Process'!$D$5:$CZ$504,VLOOKUP(BO$4,'Table Name'!$C$2:$D$100,2,FALSE),FALSE))</f>
        <v>F1</v>
      </c>
      <c r="BP73" t="str">
        <f>IF($C73=-1,-1,VLOOKUP($C73,'HCAD Process'!$D$5:$CZ$504,VLOOKUP(BP$4,'Table Name'!$C$2:$D$100,2,FALSE),FALSE))</f>
        <v>Real, Commercial</v>
      </c>
      <c r="BQ73" t="str">
        <f>IF($C73=-1,-1,VLOOKUP($C73,'HCAD Process'!$D$5:$CZ$504,VLOOKUP(BQ$4,'Table Name'!$C$2:$D$100,2,FALSE),FALSE))</f>
        <v>Warehouse - Metallic</v>
      </c>
      <c r="BR73" t="str">
        <f>IF($C73=-1,-1,VLOOKUP($C73,'HCAD Process'!$D$5:$CZ$504,VLOOKUP(BR$4,'Table Name'!$C$2:$D$100,2,FALSE),FALSE))</f>
        <v>Shell, Industrial</v>
      </c>
      <c r="BS73" t="str">
        <f>IF($C73=-1,-1,VLOOKUP($C73,'HCAD Process'!$D$5:$CZ$504,VLOOKUP(BS$4,'Table Name'!$C$2:$D$100,2,FALSE),FALSE))</f>
        <v>8001</v>
      </c>
      <c r="BT73" t="str">
        <f>IF($C73=-1,-1,VLOOKUP($C73,'HCAD Process'!$D$5:$CZ$504,VLOOKUP(BT$4,'Table Name'!$C$2:$D$100,2,FALSE),FALSE))</f>
        <v>Land Neighborhood Section 1</v>
      </c>
      <c r="BU73">
        <f>IF($C73=-1,-1,VLOOKUP($C73,'HCAD Process'!$D$5:$CZ$504,VLOOKUP(BU$4,'Table Name'!$C$2:$D$100,2,FALSE),FALSE))</f>
        <v>3600</v>
      </c>
      <c r="BV73" t="str">
        <f>IF($C73=-1,-1,VLOOKUP($C73,'HCAD Process'!$D$5:$CZ$504,VLOOKUP(BV$4,'Table Name'!$C$2:$D$100,2,FALSE),FALSE))</f>
        <v>SF</v>
      </c>
      <c r="BW73" t="str">
        <f>IF($C73=-1,-1,VLOOKUP($C73,'HCAD Process'!$D$5:$CZ$504,VLOOKUP(BW$4,'Table Name'!$C$2:$D$100,2,FALSE),FALSE))</f>
        <v>1.0000</v>
      </c>
      <c r="BX73" t="str">
        <f>IF($C73=-1,-1,VLOOKUP($C73,'HCAD Process'!$D$5:$CZ$504,VLOOKUP(BX$4,'Table Name'!$C$2:$D$100,2,FALSE),FALSE))</f>
        <v>1.0000</v>
      </c>
      <c r="BY73" t="str">
        <f>IF($C73=-1,-1,VLOOKUP($C73,'HCAD Process'!$D$5:$CZ$504,VLOOKUP(BY$4,'Table Name'!$C$2:$D$100,2,FALSE),FALSE))</f>
        <v>1.0000</v>
      </c>
      <c r="BZ73" t="str">
        <f>IF($C73=-1,-1,VLOOKUP($C73,'HCAD Process'!$D$5:$CZ$504,VLOOKUP(BZ$4,'Table Name'!$C$2:$D$100,2,FALSE),FALSE))</f>
        <v>1.0000</v>
      </c>
      <c r="CA73">
        <f>IF($C73=-1,-1,VLOOKUP($C73,'HCAD Process'!$D$5:$CZ$504,VLOOKUP(CA$4,'Table Name'!$C$2:$D$100,2,FALSE),FALSE))</f>
        <v>12</v>
      </c>
      <c r="CB73">
        <f>IF($C73=-1,-1,VLOOKUP($C73,'HCAD Process'!$D$5:$CZ$504,VLOOKUP(CB$4,'Table Name'!$C$2:$D$100,2,FALSE),FALSE))</f>
        <v>12</v>
      </c>
      <c r="CC73">
        <f>IF($C73=-1,-1,VLOOKUP($C73,'HCAD Process'!$D$5:$CZ$504,VLOOKUP(CC$4,'Table Name'!$C$2:$D$100,2,FALSE),FALSE))</f>
        <v>43200</v>
      </c>
      <c r="CD73">
        <f>IF($C73=-1,-1,VLOOKUP($C73,'HCAD Process'!$D$5:$CZ$504,VLOOKUP(CD$4,'Table Name'!$C$2:$D$100,2,FALSE),FALSE))</f>
        <v>-1</v>
      </c>
      <c r="CE73" t="str">
        <f>IF($C73=-1,-1,VLOOKUP($C73,'HCAD Process'!$D$5:$CZ$504,VLOOKUP(CE$4,'Table Name'!$C$2:$D$100,2,FALSE),FALSE))</f>
        <v>04105000305009</v>
      </c>
    </row>
    <row r="74" spans="2:83" x14ac:dyDescent="0.25">
      <c r="B74">
        <f t="shared" si="1"/>
        <v>70</v>
      </c>
      <c r="C74" t="str">
        <f t="array" ref="C74">IF(ISERROR(INDEX('HCAD Process'!CF$5:CF$504,MATCH(0,COUNTIF(C$4:C73,'HCAD Process'!CF$5:CF$504)+('HCAD Process'!CF$5:CF$504=-1),0))),-1,INDEX('HCAD Process'!CF$5:CF$504,MATCH(0,COUNTIF(C$4:C73,'HCAD Process'!CF$5:CF$504)+('HCAD Process'!CF$5:CF$504=-1),0)))</f>
        <v>04105100106191</v>
      </c>
      <c r="D74" t="str">
        <f>IF($C74=-1,-1,VLOOKUP($C74,'HCAD Process'!$D$5:$CZ$504,VLOOKUP(D$4,'Table Name'!$C$2:$D$100,2,FALSE),FALSE))</f>
        <v>0410510010619</v>
      </c>
      <c r="E74" t="str">
        <f>IF($C74=-1,-1,VLOOKUP($C74,'HCAD Process'!$D$5:$CZ$504,VLOOKUP(E$4,'Table Name'!$C$2:$D$100,2,FALSE),FALSE))</f>
        <v>04/14/2010</v>
      </c>
      <c r="F74" t="str">
        <f>IF($C74=-1,-1,VLOOKUP($C74,'HCAD Process'!$D$5:$CZ$504,VLOOKUP(F$4,'Table Name'!$C$2:$D$100,2,FALSE),FALSE))</f>
        <v>9807 FM 1960 LLC</v>
      </c>
      <c r="G74" t="str">
        <f>IF($C74=-1,-1,VLOOKUP($C74,'HCAD Process'!$D$5:$CZ$504,VLOOKUP(G$4,'Table Name'!$C$2:$D$100,2,FALSE),FALSE))</f>
        <v>KID CARE ACADEMY</v>
      </c>
      <c r="H74">
        <f>IF($C74=-1,-1,VLOOKUP($C74,'HCAD Process'!$D$5:$CZ$504,VLOOKUP(H$4,'Table Name'!$C$2:$D$100,2,FALSE),FALSE))</f>
        <v>0</v>
      </c>
      <c r="I74" t="str">
        <f>IF($C74=-1,-1,VLOOKUP($C74,'HCAD Process'!$D$5:$CZ$504,VLOOKUP(I$4,'Table Name'!$C$2:$D$100,2,FALSE),FALSE))</f>
        <v>9807 FM 1960 RD E</v>
      </c>
      <c r="J74" t="str">
        <f>IF($C74=-1,-1,VLOOKUP($C74,'HCAD Process'!$D$5:$CZ$504,VLOOKUP(J$4,'Table Name'!$C$2:$D$100,2,FALSE),FALSE))</f>
        <v>HUMBLE</v>
      </c>
      <c r="K74" t="str">
        <f>IF($C74=-1,-1,VLOOKUP($C74,'HCAD Process'!$D$5:$CZ$504,VLOOKUP(K$4,'Table Name'!$C$2:$D$100,2,FALSE),FALSE))</f>
        <v>77338</v>
      </c>
      <c r="L74">
        <f>IF($C74=-1,-1,VLOOKUP($C74,'HCAD Process'!$D$5:$CZ$504,VLOOKUP(L$4,'Table Name'!$C$2:$D$100,2,FALSE),FALSE))</f>
        <v>140000</v>
      </c>
      <c r="M74">
        <f>IF($C74=-1,-1,VLOOKUP($C74,'HCAD Process'!$D$5:$CZ$504,VLOOKUP(M$4,'Table Name'!$C$2:$D$100,2,FALSE),FALSE))</f>
        <v>162179</v>
      </c>
      <c r="N74">
        <f>IF($C74=-1,-1,VLOOKUP($C74,'HCAD Process'!$D$5:$CZ$504,VLOOKUP(N$4,'Table Name'!$C$2:$D$100,2,FALSE),FALSE))</f>
        <v>156462</v>
      </c>
      <c r="O74">
        <f>IF($C74=-1,-1,VLOOKUP($C74,'HCAD Process'!$D$5:$CZ$504,VLOOKUP(O$4,'Table Name'!$C$2:$D$100,2,FALSE),FALSE))</f>
        <v>0</v>
      </c>
      <c r="P74" t="e">
        <f>IF($C74=-1,-1,VLOOKUP($C74,'HCAD Process'!$D$5:$CZ$504,VLOOKUP(P$4,'Table Name'!$C$2:$D$100,2,FALSE),FALSE))</f>
        <v>#REF!</v>
      </c>
      <c r="Q74" t="str">
        <f>IF($C74=-1,-1,VLOOKUP($C74,'HCAD Process'!$D$5:$CZ$504,VLOOKUP(Q$4,'Table Name'!$C$2:$D$100,2,FALSE),FALSE))</f>
        <v>COMMERCIAL</v>
      </c>
      <c r="R74" t="str">
        <f>IF($C74=-1,-1,VLOOKUP($C74,'HCAD Process'!$D$5:$CZ$504,VLOOKUP(R$4,'Table Name'!$C$2:$D$100,2,FALSE),FALSE))</f>
        <v>1</v>
      </c>
      <c r="S74" t="str">
        <f>IF($C74=-1,-1,VLOOKUP($C74,'HCAD Process'!$D$5:$CZ$504,VLOOKUP(S$4,'Table Name'!$C$2:$D$100,2,FALSE),FALSE))</f>
        <v>4369</v>
      </c>
      <c r="T74" t="str">
        <f>IF($C74=-1,-1,VLOOKUP($C74,'HCAD Process'!$D$5:$CZ$504,VLOOKUP(T$4,'Table Name'!$C$2:$D$100,2,FALSE),FALSE))</f>
        <v>8426</v>
      </c>
      <c r="U74" t="str">
        <f>IF($C74=-1,-1,VLOOKUP($C74,'HCAD Process'!$D$5:$CZ$504,VLOOKUP(U$4,'Table Name'!$C$2:$D$100,2,FALSE),FALSE))</f>
        <v>D</v>
      </c>
      <c r="V74" t="str">
        <f>IF($C74=-1,-1,VLOOKUP($C74,'HCAD Process'!$D$5:$CZ$504,VLOOKUP(V$4,'Table Name'!$C$2:$D$100,2,FALSE),FALSE))</f>
        <v>Wood or Light Steel</v>
      </c>
      <c r="W74">
        <f>IF($C74=-1,-1,VLOOKUP($C74,'HCAD Process'!$D$5:$CZ$504,VLOOKUP(W$4,'Table Name'!$C$2:$D$100,2,FALSE),FALSE))</f>
        <v>57107</v>
      </c>
      <c r="X74">
        <f>IF($C74=-1,-1,VLOOKUP($C74,'HCAD Process'!$D$5:$CZ$504,VLOOKUP(X$4,'Table Name'!$C$2:$D$100,2,FALSE),FALSE))</f>
        <v>0</v>
      </c>
      <c r="Y74">
        <f>IF($C74=-1,-1,VLOOKUP($C74,'HCAD Process'!$D$5:$CZ$504,VLOOKUP(Y$4,'Table Name'!$C$2:$D$100,2,FALSE),FALSE))</f>
        <v>126905</v>
      </c>
      <c r="Z74">
        <f>IF($C74=-1,-1,VLOOKUP($C74,'HCAD Process'!$D$5:$CZ$504,VLOOKUP(Z$4,'Table Name'!$C$2:$D$100,2,FALSE),FALSE))</f>
        <v>0</v>
      </c>
      <c r="AA74" t="str">
        <f>IF($C74=-1,-1,VLOOKUP($C74,'HCAD Process'!$D$5:$CZ$504,VLOOKUP(AA$4,'Table Name'!$C$2:$D$100,2,FALSE),FALSE))</f>
        <v>.550000</v>
      </c>
      <c r="AB74" t="str">
        <f>IF($C74=-1,-1,VLOOKUP($C74,'HCAD Process'!$D$5:$CZ$504,VLOOKUP(AB$4,'Table Name'!$C$2:$D$100,2,FALSE),FALSE))</f>
        <v>D</v>
      </c>
      <c r="AC74" t="str">
        <f>IF($C74=-1,-1,VLOOKUP($C74,'HCAD Process'!$D$5:$CZ$504,VLOOKUP(AC$4,'Table Name'!$C$2:$D$100,2,FALSE),FALSE))</f>
        <v>Low</v>
      </c>
      <c r="AD74" t="str">
        <f>IF($C74=-1,-1,VLOOKUP($C74,'HCAD Process'!$D$5:$CZ$504,VLOOKUP(AD$4,'Table Name'!$C$2:$D$100,2,FALSE),FALSE))</f>
        <v>1945</v>
      </c>
      <c r="AE74" t="str">
        <f>IF($C74=-1,-1,VLOOKUP($C74,'HCAD Process'!$D$5:$CZ$504,VLOOKUP(AE$4,'Table Name'!$C$2:$D$100,2,FALSE),FALSE))</f>
        <v>1945</v>
      </c>
      <c r="AF74" t="str">
        <f>IF($C74=-1,-1,VLOOKUP($C74,'HCAD Process'!$D$5:$CZ$504,VLOOKUP(AF$4,'Table Name'!$C$2:$D$100,2,FALSE),FALSE))</f>
        <v>0</v>
      </c>
      <c r="AG74" t="str">
        <f>IF($C74=-1,-1,VLOOKUP($C74,'HCAD Process'!$D$5:$CZ$504,VLOOKUP(AG$4,'Table Name'!$C$2:$D$100,2,FALSE),FALSE))</f>
        <v>1946</v>
      </c>
      <c r="AH74" t="str">
        <f>IF($C74=-1,-1,VLOOKUP($C74,'HCAD Process'!$D$5:$CZ$504,VLOOKUP(AH$4,'Table Name'!$C$2:$D$100,2,FALSE),FALSE))</f>
        <v>296</v>
      </c>
      <c r="AI74" t="str">
        <f>IF($C74=-1,-1,VLOOKUP($C74,'HCAD Process'!$D$5:$CZ$504,VLOOKUP(AI$4,'Table Name'!$C$2:$D$100,2,FALSE),FALSE))</f>
        <v>01/01/2004</v>
      </c>
      <c r="AJ74" t="str">
        <f>IF($C74=-1,-1,VLOOKUP($C74,'HCAD Process'!$D$5:$CZ$504,VLOOKUP(AJ$4,'Table Name'!$C$2:$D$100,2,FALSE),FALSE))</f>
        <v>CARL J PANZARELLA DDS</v>
      </c>
      <c r="AK74">
        <f>IF($C74=-1,-1,VALUE(VLOOKUP($C74,'HCAD Process'!$D$5:$CZ$504,VLOOKUP(AK$4,'Table Name'!$C$2:$D$100,2,FALSE),FALSE)))</f>
        <v>1452</v>
      </c>
      <c r="AL74">
        <f>IF($C74=-1,-1,VLOOKUP($C74,'HCAD Process'!$D$5:$CZ$504,VLOOKUP(AL$4,'Table Name'!$C$2:$D$100,2,FALSE),FALSE))</f>
        <v>1540</v>
      </c>
      <c r="AM74">
        <f>IF($C74=-1,-1,VLOOKUP($C74,'HCAD Process'!$D$5:$CZ$504,VLOOKUP(AM$4,'Table Name'!$C$2:$D$100,2,FALSE),FALSE))</f>
        <v>0</v>
      </c>
      <c r="AN74">
        <f>IF($C74=-1,-1,VLOOKUP($C74,'HCAD Process'!$D$5:$CZ$504,VLOOKUP(AN$4,'Table Name'!$C$2:$D$100,2,FALSE),FALSE))</f>
        <v>0</v>
      </c>
      <c r="AO74">
        <f>IF($C74=-1,-1,VLOOKUP($C74,'HCAD Process'!$D$5:$CZ$504,VLOOKUP(AO$4,'Table Name'!$C$2:$D$100,2,FALSE),FALSE))</f>
        <v>0</v>
      </c>
      <c r="AP74">
        <f>IF($C74=-1,-1,VLOOKUP($C74,'HCAD Process'!$D$5:$CZ$504,VLOOKUP(AP$4,'Table Name'!$C$2:$D$100,2,FALSE),FALSE))</f>
        <v>1452</v>
      </c>
      <c r="AQ74">
        <f>IF($C74=-1,-1,VLOOKUP($C74,'HCAD Process'!$D$5:$CZ$504,VLOOKUP(AQ$4,'Table Name'!$C$2:$D$100,2,FALSE),FALSE))</f>
        <v>176</v>
      </c>
      <c r="AR74">
        <f>IF($C74=-1,-1,VLOOKUP($C74,'HCAD Process'!$D$5:$CZ$504,VLOOKUP(AR$4,'Table Name'!$C$2:$D$100,2,FALSE),FALSE))</f>
        <v>1</v>
      </c>
      <c r="AS74">
        <f>IF($C74=-1,-1,VLOOKUP($C74,'HCAD Process'!$D$5:$CZ$504,VLOOKUP(AS$4,'Table Name'!$C$2:$D$100,2,FALSE),FALSE))</f>
        <v>0</v>
      </c>
      <c r="AT74">
        <f>IF($C74=-1,-1,VLOOKUP($C74,'HCAD Process'!$D$5:$CZ$504,VLOOKUP(AT$4,'Table Name'!$C$2:$D$100,2,FALSE),FALSE))</f>
        <v>0</v>
      </c>
      <c r="AU74">
        <f>IF($C74=-1,-1,VLOOKUP($C74,'HCAD Process'!$D$5:$CZ$504,VLOOKUP(AU$4,'Table Name'!$C$2:$D$100,2,FALSE),FALSE))</f>
        <v>0</v>
      </c>
      <c r="AV74">
        <f>IF($C74=-1,-1,VLOOKUP($C74,'HCAD Process'!$D$5:$CZ$504,VLOOKUP(AV$4,'Table Name'!$C$2:$D$100,2,FALSE),FALSE))</f>
        <v>0</v>
      </c>
      <c r="AW74">
        <f>IF($C74=-1,-1,VLOOKUP($C74,'HCAD Process'!$D$5:$CZ$504,VLOOKUP(AW$4,'Table Name'!$C$2:$D$100,2,FALSE),FALSE))</f>
        <v>0</v>
      </c>
      <c r="AX74">
        <f>IF($C74=-1,-1,VLOOKUP($C74,'HCAD Process'!$D$5:$CZ$504,VLOOKUP(AX$4,'Table Name'!$C$2:$D$100,2,FALSE),FALSE))</f>
        <v>0</v>
      </c>
      <c r="AY74">
        <f>IF($C74=-1,-1,VLOOKUP($C74,'HCAD Process'!$D$5:$CZ$504,VLOOKUP(AY$4,'Table Name'!$C$2:$D$100,2,FALSE),FALSE))</f>
        <v>0</v>
      </c>
      <c r="AZ74">
        <f>IF($C74=-1,-1,VLOOKUP($C74,'HCAD Process'!$D$5:$CZ$504,VLOOKUP(AZ$4,'Table Name'!$C$2:$D$100,2,FALSE),FALSE))</f>
        <v>0</v>
      </c>
      <c r="BA74" t="str">
        <f>IF($C74=-1,-1,VLOOKUP($C74,'HCAD Process'!$D$5:$CZ$504,VLOOKUP(BA$4,'Table Name'!$C$2:$D$100,2,FALSE),FALSE))</f>
        <v>22</v>
      </c>
      <c r="BB74" t="str">
        <f>IF($C74=-1,-1,VLOOKUP($C74,'HCAD Process'!$D$5:$CZ$504,VLOOKUP(BB$4,'Table Name'!$C$2:$D$100,2,FALSE),FALSE))</f>
        <v>TR 9T-11C</v>
      </c>
      <c r="BC74" t="str">
        <f>IF($C74=-1,-1,VLOOKUP($C74,'HCAD Process'!$D$5:$CZ$504,VLOOKUP(BC$4,'Table Name'!$C$2:$D$100,2,FALSE),FALSE))</f>
        <v>ABST 95 W B ADAMS</v>
      </c>
      <c r="BD74" t="str">
        <f>IF($C74=-1,-1,VLOOKUP($C74,'HCAD Process'!$D$5:$CZ$504,VLOOKUP(BD$4,'Table Name'!$C$2:$D$100,2,FALSE),FALSE))</f>
        <v>5022</v>
      </c>
      <c r="BE74" t="str">
        <f>IF($C74=-1,-1,VLOOKUP($C74,'HCAD Process'!$D$5:$CZ$504,VLOOKUP(BE$4,'Table Name'!$C$2:$D$100,2,FALSE),FALSE))</f>
        <v>Kingwood</v>
      </c>
      <c r="BF74" t="str">
        <f>IF($C74=-1,-1,VLOOKUP($C74,'HCAD Process'!$D$5:$CZ$504,VLOOKUP(BF$4,'Table Name'!$C$2:$D$100,2,FALSE),FALSE))</f>
        <v>330</v>
      </c>
      <c r="BG74" t="str">
        <f>IF($C74=-1,-1,VLOOKUP($C74,'HCAD Process'!$D$5:$CZ$504,VLOOKUP(BG$4,'Table Name'!$C$2:$D$100,2,FALSE),FALSE))</f>
        <v>ISD 18 - Kingwood Area</v>
      </c>
      <c r="BH74" t="str">
        <f>IF($C74=-1,-1,VLOOKUP($C74,'HCAD Process'!$D$5:$CZ$504,VLOOKUP(BH$4,'Table Name'!$C$2:$D$100,2,FALSE),FALSE))</f>
        <v>9606.00</v>
      </c>
      <c r="BI74" t="str">
        <f>IF($C74=-1,-1,VLOOKUP($C74,'HCAD Process'!$D$5:$CZ$504,VLOOKUP(BI$4,'Table Name'!$C$2:$D$100,2,FALSE),FALSE))</f>
        <v>0</v>
      </c>
      <c r="BJ74" t="str">
        <f>IF($C74=-1,-1,VLOOKUP($C74,'HCAD Process'!$D$5:$CZ$504,VLOOKUP(BJ$4,'Table Name'!$C$2:$D$100,2,FALSE),FALSE))</f>
        <v>18</v>
      </c>
      <c r="BK74" t="str">
        <f>IF($C74=-1,-1,VLOOKUP($C74,'HCAD Process'!$D$5:$CZ$504,VLOOKUP(BK$4,'Table Name'!$C$2:$D$100,2,FALSE),FALSE))</f>
        <v>5667A</v>
      </c>
      <c r="BL74" t="str">
        <f>IF($C74=-1,-1,VLOOKUP($C74,'HCAD Process'!$D$5:$CZ$504,VLOOKUP(BL$4,'Table Name'!$C$2:$D$100,2,FALSE),FALSE))</f>
        <v>335U</v>
      </c>
      <c r="BM74" t="str">
        <f>IF($C74=-1,-1,VLOOKUP($C74,'HCAD Process'!$D$5:$CZ$504,VLOOKUP(BM$4,'Table Name'!$C$2:$D$100,2,FALSE),FALSE))</f>
        <v>018 040 041 042 043 044 045 062</v>
      </c>
      <c r="BN74" t="str">
        <f>IF($C74=-1,-1,VLOOKUP($C74,'HCAD Process'!$D$5:$CZ$504,VLOOKUP(BN$4,'Table Name'!$C$2:$D$100,2,FALSE),FALSE))</f>
        <v>Real, Commercial</v>
      </c>
      <c r="BO74" t="str">
        <f>IF($C74=-1,-1,VLOOKUP($C74,'HCAD Process'!$D$5:$CZ$504,VLOOKUP(BO$4,'Table Name'!$C$2:$D$100,2,FALSE),FALSE))</f>
        <v>F1</v>
      </c>
      <c r="BP74" t="str">
        <f>IF($C74=-1,-1,VLOOKUP($C74,'HCAD Process'!$D$5:$CZ$504,VLOOKUP(BP$4,'Table Name'!$C$2:$D$100,2,FALSE),FALSE))</f>
        <v>Real, Commercial</v>
      </c>
      <c r="BQ74" t="str">
        <f>IF($C74=-1,-1,VLOOKUP($C74,'HCAD Process'!$D$5:$CZ$504,VLOOKUP(BQ$4,'Table Name'!$C$2:$D$100,2,FALSE),FALSE))</f>
        <v>Day Care Center</v>
      </c>
      <c r="BR74" t="str">
        <f>IF($C74=-1,-1,VLOOKUP($C74,'HCAD Process'!$D$5:$CZ$504,VLOOKUP(BR$4,'Table Name'!$C$2:$D$100,2,FALSE),FALSE))</f>
        <v>Day Care Center</v>
      </c>
      <c r="BS74" t="str">
        <f>IF($C74=-1,-1,VLOOKUP($C74,'HCAD Process'!$D$5:$CZ$504,VLOOKUP(BS$4,'Table Name'!$C$2:$D$100,2,FALSE),FALSE))</f>
        <v>8004</v>
      </c>
      <c r="BT74" t="str">
        <f>IF($C74=-1,-1,VLOOKUP($C74,'HCAD Process'!$D$5:$CZ$504,VLOOKUP(BT$4,'Table Name'!$C$2:$D$100,2,FALSE),FALSE))</f>
        <v>Land Neighborhood Section 4</v>
      </c>
      <c r="BU74">
        <f>IF($C74=-1,-1,VLOOKUP($C74,'HCAD Process'!$D$5:$CZ$504,VLOOKUP(BU$4,'Table Name'!$C$2:$D$100,2,FALSE),FALSE))</f>
        <v>1500</v>
      </c>
      <c r="BV74" t="str">
        <f>IF($C74=-1,-1,VLOOKUP($C74,'HCAD Process'!$D$5:$CZ$504,VLOOKUP(BV$4,'Table Name'!$C$2:$D$100,2,FALSE),FALSE))</f>
        <v>SF</v>
      </c>
      <c r="BW74" t="str">
        <f>IF($C74=-1,-1,VLOOKUP($C74,'HCAD Process'!$D$5:$CZ$504,VLOOKUP(BW$4,'Table Name'!$C$2:$D$100,2,FALSE),FALSE))</f>
        <v>1.0000</v>
      </c>
      <c r="BX74" t="str">
        <f>IF($C74=-1,-1,VLOOKUP($C74,'HCAD Process'!$D$5:$CZ$504,VLOOKUP(BX$4,'Table Name'!$C$2:$D$100,2,FALSE),FALSE))</f>
        <v>.2500</v>
      </c>
      <c r="BY74" t="str">
        <f>IF($C74=-1,-1,VLOOKUP($C74,'HCAD Process'!$D$5:$CZ$504,VLOOKUP(BY$4,'Table Name'!$C$2:$D$100,2,FALSE),FALSE))</f>
        <v>1.0000</v>
      </c>
      <c r="BZ74" t="str">
        <f>IF($C74=-1,-1,VLOOKUP($C74,'HCAD Process'!$D$5:$CZ$504,VLOOKUP(BZ$4,'Table Name'!$C$2:$D$100,2,FALSE),FALSE))</f>
        <v>.2500</v>
      </c>
      <c r="CA74">
        <f>IF($C74=-1,-1,VLOOKUP($C74,'HCAD Process'!$D$5:$CZ$504,VLOOKUP(CA$4,'Table Name'!$C$2:$D$100,2,FALSE),FALSE))</f>
        <v>5</v>
      </c>
      <c r="CB74">
        <f>IF($C74=-1,-1,VLOOKUP($C74,'HCAD Process'!$D$5:$CZ$504,VLOOKUP(CB$4,'Table Name'!$C$2:$D$100,2,FALSE),FALSE))</f>
        <v>1</v>
      </c>
      <c r="CC74">
        <f>IF($C74=-1,-1,VLOOKUP($C74,'HCAD Process'!$D$5:$CZ$504,VLOOKUP(CC$4,'Table Name'!$C$2:$D$100,2,FALSE),FALSE))</f>
        <v>1875</v>
      </c>
      <c r="CD74">
        <f>IF($C74=-1,-1,VLOOKUP($C74,'HCAD Process'!$D$5:$CZ$504,VLOOKUP(CD$4,'Table Name'!$C$2:$D$100,2,FALSE),FALSE))</f>
        <v>-1</v>
      </c>
      <c r="CE74" t="str">
        <f>IF($C74=-1,-1,VLOOKUP($C74,'HCAD Process'!$D$5:$CZ$504,VLOOKUP(CE$4,'Table Name'!$C$2:$D$100,2,FALSE),FALSE))</f>
        <v>04105100106191</v>
      </c>
    </row>
    <row r="75" spans="2:83" x14ac:dyDescent="0.25">
      <c r="B75">
        <f t="shared" si="1"/>
        <v>71</v>
      </c>
      <c r="C75" t="str">
        <f t="array" ref="C75">IF(ISERROR(INDEX('HCAD Process'!CF$5:CF$504,MATCH(0,COUNTIF(C$4:C74,'HCAD Process'!CF$5:CF$504)+('HCAD Process'!CF$5:CF$504=-1),0))),-1,INDEX('HCAD Process'!CF$5:CF$504,MATCH(0,COUNTIF(C$4:C74,'HCAD Process'!CF$5:CF$504)+('HCAD Process'!CF$5:CF$504=-1),0)))</f>
        <v>04204900000341</v>
      </c>
      <c r="D75" t="str">
        <f>IF($C75=-1,-1,VLOOKUP($C75,'HCAD Process'!$D$5:$CZ$504,VLOOKUP(D$4,'Table Name'!$C$2:$D$100,2,FALSE),FALSE))</f>
        <v>0420490000034</v>
      </c>
      <c r="E75" t="str">
        <f>IF($C75=-1,-1,VLOOKUP($C75,'HCAD Process'!$D$5:$CZ$504,VLOOKUP(E$4,'Table Name'!$C$2:$D$100,2,FALSE),FALSE))</f>
        <v>07/15/2005</v>
      </c>
      <c r="F75" t="str">
        <f>IF($C75=-1,-1,VLOOKUP($C75,'HCAD Process'!$D$5:$CZ$504,VLOOKUP(F$4,'Table Name'!$C$2:$D$100,2,FALSE),FALSE))</f>
        <v>5200 JENSEN DR PARTNERS LP</v>
      </c>
      <c r="G75">
        <f>IF($C75=-1,-1,VLOOKUP($C75,'HCAD Process'!$D$5:$CZ$504,VLOOKUP(G$4,'Table Name'!$C$2:$D$100,2,FALSE),FALSE))</f>
        <v>0</v>
      </c>
      <c r="H75" t="str">
        <f>IF($C75=-1,-1,VLOOKUP($C75,'HCAD Process'!$D$5:$CZ$504,VLOOKUP(H$4,'Table Name'!$C$2:$D$100,2,FALSE),FALSE))</f>
        <v>Sibley</v>
      </c>
      <c r="I75" t="str">
        <f>IF($C75=-1,-1,VLOOKUP($C75,'HCAD Process'!$D$5:$CZ$504,VLOOKUP(I$4,'Table Name'!$C$2:$D$100,2,FALSE),FALSE))</f>
        <v>5200 JENSEN DR</v>
      </c>
      <c r="J75" t="str">
        <f>IF($C75=-1,-1,VLOOKUP($C75,'HCAD Process'!$D$5:$CZ$504,VLOOKUP(J$4,'Table Name'!$C$2:$D$100,2,FALSE),FALSE))</f>
        <v>HOUSTON</v>
      </c>
      <c r="K75" t="str">
        <f>IF($C75=-1,-1,VLOOKUP($C75,'HCAD Process'!$D$5:$CZ$504,VLOOKUP(K$4,'Table Name'!$C$2:$D$100,2,FALSE),FALSE))</f>
        <v>77026</v>
      </c>
      <c r="L75">
        <f>IF($C75=-1,-1,VLOOKUP($C75,'HCAD Process'!$D$5:$CZ$504,VLOOKUP(L$4,'Table Name'!$C$2:$D$100,2,FALSE),FALSE))</f>
        <v>1500000</v>
      </c>
      <c r="M75">
        <f>IF($C75=-1,-1,VLOOKUP($C75,'HCAD Process'!$D$5:$CZ$504,VLOOKUP(M$4,'Table Name'!$C$2:$D$100,2,FALSE),FALSE))</f>
        <v>2244349</v>
      </c>
      <c r="N75">
        <f>IF($C75=-1,-1,VLOOKUP($C75,'HCAD Process'!$D$5:$CZ$504,VLOOKUP(N$4,'Table Name'!$C$2:$D$100,2,FALSE),FALSE))</f>
        <v>1050000</v>
      </c>
      <c r="O75">
        <f>IF($C75=-1,-1,VLOOKUP($C75,'HCAD Process'!$D$5:$CZ$504,VLOOKUP(O$4,'Table Name'!$C$2:$D$100,2,FALSE),FALSE))</f>
        <v>0</v>
      </c>
      <c r="P75" t="e">
        <f>IF($C75=-1,-1,VLOOKUP($C75,'HCAD Process'!$D$5:$CZ$504,VLOOKUP(P$4,'Table Name'!$C$2:$D$100,2,FALSE),FALSE))</f>
        <v>#REF!</v>
      </c>
      <c r="Q75" t="str">
        <f>IF($C75=-1,-1,VLOOKUP($C75,'HCAD Process'!$D$5:$CZ$504,VLOOKUP(Q$4,'Table Name'!$C$2:$D$100,2,FALSE),FALSE))</f>
        <v>COMMERCIAL</v>
      </c>
      <c r="R75" t="str">
        <f>IF($C75=-1,-1,VLOOKUP($C75,'HCAD Process'!$D$5:$CZ$504,VLOOKUP(R$4,'Table Name'!$C$2:$D$100,2,FALSE),FALSE))</f>
        <v>1</v>
      </c>
      <c r="S75" t="str">
        <f>IF($C75=-1,-1,VLOOKUP($C75,'HCAD Process'!$D$5:$CZ$504,VLOOKUP(S$4,'Table Name'!$C$2:$D$100,2,FALSE),FALSE))</f>
        <v>4397</v>
      </c>
      <c r="T75" t="str">
        <f>IF($C75=-1,-1,VLOOKUP($C75,'HCAD Process'!$D$5:$CZ$504,VLOOKUP(T$4,'Table Name'!$C$2:$D$100,2,FALSE),FALSE))</f>
        <v>8454</v>
      </c>
      <c r="U75" t="str">
        <f>IF($C75=-1,-1,VLOOKUP($C75,'HCAD Process'!$D$5:$CZ$504,VLOOKUP(U$4,'Table Name'!$C$2:$D$100,2,FALSE),FALSE))</f>
        <v>C</v>
      </c>
      <c r="V75" t="str">
        <f>IF($C75=-1,-1,VLOOKUP($C75,'HCAD Process'!$D$5:$CZ$504,VLOOKUP(V$4,'Table Name'!$C$2:$D$100,2,FALSE),FALSE))</f>
        <v>Masonry Bearing</v>
      </c>
      <c r="W75">
        <f>IF($C75=-1,-1,VLOOKUP($C75,'HCAD Process'!$D$5:$CZ$504,VLOOKUP(W$4,'Table Name'!$C$2:$D$100,2,FALSE),FALSE))</f>
        <v>597951</v>
      </c>
      <c r="X75">
        <f>IF($C75=-1,-1,VLOOKUP($C75,'HCAD Process'!$D$5:$CZ$504,VLOOKUP(X$4,'Table Name'!$C$2:$D$100,2,FALSE),FALSE))</f>
        <v>0</v>
      </c>
      <c r="Y75">
        <f>IF($C75=-1,-1,VLOOKUP($C75,'HCAD Process'!$D$5:$CZ$504,VLOOKUP(Y$4,'Table Name'!$C$2:$D$100,2,FALSE),FALSE))</f>
        <v>3289059</v>
      </c>
      <c r="Z75">
        <f>IF($C75=-1,-1,VLOOKUP($C75,'HCAD Process'!$D$5:$CZ$504,VLOOKUP(Z$4,'Table Name'!$C$2:$D$100,2,FALSE),FALSE))</f>
        <v>0</v>
      </c>
      <c r="AA75" t="str">
        <f>IF($C75=-1,-1,VLOOKUP($C75,'HCAD Process'!$D$5:$CZ$504,VLOOKUP(AA$4,'Table Name'!$C$2:$D$100,2,FALSE),FALSE))</f>
        <v>.818200</v>
      </c>
      <c r="AB75" t="str">
        <f>IF($C75=-1,-1,VLOOKUP($C75,'HCAD Process'!$D$5:$CZ$504,VLOOKUP(AB$4,'Table Name'!$C$2:$D$100,2,FALSE),FALSE))</f>
        <v>C</v>
      </c>
      <c r="AC75" t="str">
        <f>IF($C75=-1,-1,VLOOKUP($C75,'HCAD Process'!$D$5:$CZ$504,VLOOKUP(AC$4,'Table Name'!$C$2:$D$100,2,FALSE),FALSE))</f>
        <v>Average</v>
      </c>
      <c r="AD75" t="str">
        <f>IF($C75=-1,-1,VLOOKUP($C75,'HCAD Process'!$D$5:$CZ$504,VLOOKUP(AD$4,'Table Name'!$C$2:$D$100,2,FALSE),FALSE))</f>
        <v>1975</v>
      </c>
      <c r="AE75" t="str">
        <f>IF($C75=-1,-1,VLOOKUP($C75,'HCAD Process'!$D$5:$CZ$504,VLOOKUP(AE$4,'Table Name'!$C$2:$D$100,2,FALSE),FALSE))</f>
        <v>1975</v>
      </c>
      <c r="AF75" t="str">
        <f>IF($C75=-1,-1,VLOOKUP($C75,'HCAD Process'!$D$5:$CZ$504,VLOOKUP(AF$4,'Table Name'!$C$2:$D$100,2,FALSE),FALSE))</f>
        <v>0</v>
      </c>
      <c r="AG75" t="str">
        <f>IF($C75=-1,-1,VLOOKUP($C75,'HCAD Process'!$D$5:$CZ$504,VLOOKUP(AG$4,'Table Name'!$C$2:$D$100,2,FALSE),FALSE))</f>
        <v>2006</v>
      </c>
      <c r="AH75">
        <f>IF($C75=-1,-1,VLOOKUP($C75,'HCAD Process'!$D$5:$CZ$504,VLOOKUP(AH$4,'Table Name'!$C$2:$D$100,2,FALSE),FALSE))</f>
        <v>0</v>
      </c>
      <c r="AI75" t="str">
        <f>IF($C75=-1,-1,VLOOKUP($C75,'HCAD Process'!$D$5:$CZ$504,VLOOKUP(AI$4,'Table Name'!$C$2:$D$100,2,FALSE),FALSE))</f>
        <v>12/30/1899</v>
      </c>
      <c r="AJ75" t="str">
        <f>IF($C75=-1,-1,VLOOKUP($C75,'HCAD Process'!$D$5:$CZ$504,VLOOKUP(AJ$4,'Table Name'!$C$2:$D$100,2,FALSE),FALSE))</f>
        <v>NOTE: BLUEPRINT RETURNED TO ANALYST ON 2-25-15. /KT    NOTE: BLUEPRINT FILED IN FILE ROOM TO BE KEPT AS OF 9-28-15 / KT</v>
      </c>
      <c r="AK75">
        <f>IF($C75=-1,-1,VALUE(VLOOKUP($C75,'HCAD Process'!$D$5:$CZ$504,VLOOKUP(AK$4,'Table Name'!$C$2:$D$100,2,FALSE),FALSE)))</f>
        <v>78648</v>
      </c>
      <c r="AL75">
        <f>IF($C75=-1,-1,VLOOKUP($C75,'HCAD Process'!$D$5:$CZ$504,VLOOKUP(AL$4,'Table Name'!$C$2:$D$100,2,FALSE),FALSE))</f>
        <v>82305</v>
      </c>
      <c r="AM75">
        <f>IF($C75=-1,-1,VLOOKUP($C75,'HCAD Process'!$D$5:$CZ$504,VLOOKUP(AM$4,'Table Name'!$C$2:$D$100,2,FALSE),FALSE))</f>
        <v>0</v>
      </c>
      <c r="AN75">
        <f>IF($C75=-1,-1,VLOOKUP($C75,'HCAD Process'!$D$5:$CZ$504,VLOOKUP(AN$4,'Table Name'!$C$2:$D$100,2,FALSE),FALSE))</f>
        <v>0</v>
      </c>
      <c r="AO75">
        <f>IF($C75=-1,-1,VLOOKUP($C75,'HCAD Process'!$D$5:$CZ$504,VLOOKUP(AO$4,'Table Name'!$C$2:$D$100,2,FALSE),FALSE))</f>
        <v>0</v>
      </c>
      <c r="AP75">
        <f>IF($C75=-1,-1,VLOOKUP($C75,'HCAD Process'!$D$5:$CZ$504,VLOOKUP(AP$4,'Table Name'!$C$2:$D$100,2,FALSE),FALSE))</f>
        <v>78648</v>
      </c>
      <c r="AQ75">
        <f>IF($C75=-1,-1,VLOOKUP($C75,'HCAD Process'!$D$5:$CZ$504,VLOOKUP(AQ$4,'Table Name'!$C$2:$D$100,2,FALSE),FALSE))</f>
        <v>1485</v>
      </c>
      <c r="AR75">
        <f>IF($C75=-1,-1,VLOOKUP($C75,'HCAD Process'!$D$5:$CZ$504,VLOOKUP(AR$4,'Table Name'!$C$2:$D$100,2,FALSE),FALSE))</f>
        <v>1</v>
      </c>
      <c r="AS75">
        <f>IF($C75=-1,-1,VLOOKUP($C75,'HCAD Process'!$D$5:$CZ$504,VLOOKUP(AS$4,'Table Name'!$C$2:$D$100,2,FALSE),FALSE))</f>
        <v>0</v>
      </c>
      <c r="AT75">
        <f>IF($C75=-1,-1,VLOOKUP($C75,'HCAD Process'!$D$5:$CZ$504,VLOOKUP(AT$4,'Table Name'!$C$2:$D$100,2,FALSE),FALSE))</f>
        <v>0</v>
      </c>
      <c r="AU75">
        <f>IF($C75=-1,-1,VLOOKUP($C75,'HCAD Process'!$D$5:$CZ$504,VLOOKUP(AU$4,'Table Name'!$C$2:$D$100,2,FALSE),FALSE))</f>
        <v>0</v>
      </c>
      <c r="AV75">
        <f>IF($C75=-1,-1,VLOOKUP($C75,'HCAD Process'!$D$5:$CZ$504,VLOOKUP(AV$4,'Table Name'!$C$2:$D$100,2,FALSE),FALSE))</f>
        <v>0</v>
      </c>
      <c r="AW75">
        <f>IF($C75=-1,-1,VLOOKUP($C75,'HCAD Process'!$D$5:$CZ$504,VLOOKUP(AW$4,'Table Name'!$C$2:$D$100,2,FALSE),FALSE))</f>
        <v>0</v>
      </c>
      <c r="AX75">
        <f>IF($C75=-1,-1,VLOOKUP($C75,'HCAD Process'!$D$5:$CZ$504,VLOOKUP(AX$4,'Table Name'!$C$2:$D$100,2,FALSE),FALSE))</f>
        <v>0</v>
      </c>
      <c r="AY75">
        <f>IF($C75=-1,-1,VLOOKUP($C75,'HCAD Process'!$D$5:$CZ$504,VLOOKUP(AY$4,'Table Name'!$C$2:$D$100,2,FALSE),FALSE))</f>
        <v>0</v>
      </c>
      <c r="AZ75">
        <f>IF($C75=-1,-1,VLOOKUP($C75,'HCAD Process'!$D$5:$CZ$504,VLOOKUP(AZ$4,'Table Name'!$C$2:$D$100,2,FALSE),FALSE))</f>
        <v>0</v>
      </c>
      <c r="BA75" t="str">
        <f>IF($C75=-1,-1,VLOOKUP($C75,'HCAD Process'!$D$5:$CZ$504,VLOOKUP(BA$4,'Table Name'!$C$2:$D$100,2,FALSE),FALSE))</f>
        <v>22</v>
      </c>
      <c r="BB75" t="str">
        <f>IF($C75=-1,-1,VLOOKUP($C75,'HCAD Process'!$D$5:$CZ$504,VLOOKUP(BB$4,'Table Name'!$C$2:$D$100,2,FALSE),FALSE))</f>
        <v>TRS 14 14C &amp; 18</v>
      </c>
      <c r="BC75" t="str">
        <f>IF($C75=-1,-1,VLOOKUP($C75,'HCAD Process'!$D$5:$CZ$504,VLOOKUP(BC$4,'Table Name'!$C$2:$D$100,2,FALSE),FALSE))</f>
        <v>TR 1 DYCHE APARTMENTS</v>
      </c>
      <c r="BD75" t="str">
        <f>IF($C75=-1,-1,VLOOKUP($C75,'HCAD Process'!$D$5:$CZ$504,VLOOKUP(BD$4,'Table Name'!$C$2:$D$100,2,FALSE),FALSE))</f>
        <v>6022</v>
      </c>
      <c r="BE75" t="str">
        <f>IF($C75=-1,-1,VLOOKUP($C75,'HCAD Process'!$D$5:$CZ$504,VLOOKUP(BE$4,'Table Name'!$C$2:$D$100,2,FALSE),FALSE))</f>
        <v>East</v>
      </c>
      <c r="BF75" t="str">
        <f>IF($C75=-1,-1,VLOOKUP($C75,'HCAD Process'!$D$5:$CZ$504,VLOOKUP(BF$4,'Table Name'!$C$2:$D$100,2,FALSE),FALSE))</f>
        <v>150</v>
      </c>
      <c r="BG75" t="str">
        <f>IF($C75=-1,-1,VLOOKUP($C75,'HCAD Process'!$D$5:$CZ$504,VLOOKUP(BG$4,'Table Name'!$C$2:$D$100,2,FALSE),FALSE))</f>
        <v>1E Ryon, Irvington, Lindale Areas</v>
      </c>
      <c r="BH75" t="str">
        <f>IF($C75=-1,-1,VLOOKUP($C75,'HCAD Process'!$D$5:$CZ$504,VLOOKUP(BH$4,'Table Name'!$C$2:$D$100,2,FALSE),FALSE))</f>
        <v>5918.03</v>
      </c>
      <c r="BI75" t="str">
        <f>IF($C75=-1,-1,VLOOKUP($C75,'HCAD Process'!$D$5:$CZ$504,VLOOKUP(BI$4,'Table Name'!$C$2:$D$100,2,FALSE),FALSE))</f>
        <v>0</v>
      </c>
      <c r="BJ75" t="str">
        <f>IF($C75=-1,-1,VLOOKUP($C75,'HCAD Process'!$D$5:$CZ$504,VLOOKUP(BJ$4,'Table Name'!$C$2:$D$100,2,FALSE),FALSE))</f>
        <v>01</v>
      </c>
      <c r="BK75" t="str">
        <f>IF($C75=-1,-1,VLOOKUP($C75,'HCAD Process'!$D$5:$CZ$504,VLOOKUP(BK$4,'Table Name'!$C$2:$D$100,2,FALSE),FALSE))</f>
        <v>5459B</v>
      </c>
      <c r="BL75" t="str">
        <f>IF($C75=-1,-1,VLOOKUP($C75,'HCAD Process'!$D$5:$CZ$504,VLOOKUP(BL$4,'Table Name'!$C$2:$D$100,2,FALSE),FALSE))</f>
        <v>454S</v>
      </c>
      <c r="BM75" t="str">
        <f>IF($C75=-1,-1,VLOOKUP($C75,'HCAD Process'!$D$5:$CZ$504,VLOOKUP(BM$4,'Table Name'!$C$2:$D$100,2,FALSE),FALSE))</f>
        <v>001 040 041 042 043 044 048 061 949</v>
      </c>
      <c r="BN75" t="str">
        <f>IF($C75=-1,-1,VLOOKUP($C75,'HCAD Process'!$D$5:$CZ$504,VLOOKUP(BN$4,'Table Name'!$C$2:$D$100,2,FALSE),FALSE))</f>
        <v>Real, Commercial</v>
      </c>
      <c r="BO75" t="str">
        <f>IF($C75=-1,-1,VLOOKUP($C75,'HCAD Process'!$D$5:$CZ$504,VLOOKUP(BO$4,'Table Name'!$C$2:$D$100,2,FALSE),FALSE))</f>
        <v>F1</v>
      </c>
      <c r="BP75" t="str">
        <f>IF($C75=-1,-1,VLOOKUP($C75,'HCAD Process'!$D$5:$CZ$504,VLOOKUP(BP$4,'Table Name'!$C$2:$D$100,2,FALSE),FALSE))</f>
        <v>Real, Commercial</v>
      </c>
      <c r="BQ75" t="str">
        <f>IF($C75=-1,-1,VLOOKUP($C75,'HCAD Process'!$D$5:$CZ$504,VLOOKUP(BQ$4,'Table Name'!$C$2:$D$100,2,FALSE),FALSE))</f>
        <v>Office - Warehouse</v>
      </c>
      <c r="BR75" t="str">
        <f>IF($C75=-1,-1,VLOOKUP($C75,'HCAD Process'!$D$5:$CZ$504,VLOOKUP(BR$4,'Table Name'!$C$2:$D$100,2,FALSE),FALSE))</f>
        <v>Shell, Industrial</v>
      </c>
      <c r="BS75" t="str">
        <f>IF($C75=-1,-1,VLOOKUP($C75,'HCAD Process'!$D$5:$CZ$504,VLOOKUP(BS$4,'Table Name'!$C$2:$D$100,2,FALSE),FALSE))</f>
        <v>8001</v>
      </c>
      <c r="BT75" t="str">
        <f>IF($C75=-1,-1,VLOOKUP($C75,'HCAD Process'!$D$5:$CZ$504,VLOOKUP(BT$4,'Table Name'!$C$2:$D$100,2,FALSE),FALSE))</f>
        <v>Land Neighborhood Section 1</v>
      </c>
      <c r="BU75">
        <f>IF($C75=-1,-1,VLOOKUP($C75,'HCAD Process'!$D$5:$CZ$504,VLOOKUP(BU$4,'Table Name'!$C$2:$D$100,2,FALSE),FALSE))</f>
        <v>502412</v>
      </c>
      <c r="BV75" t="str">
        <f>IF($C75=-1,-1,VLOOKUP($C75,'HCAD Process'!$D$5:$CZ$504,VLOOKUP(BV$4,'Table Name'!$C$2:$D$100,2,FALSE),FALSE))</f>
        <v>SF</v>
      </c>
      <c r="BW75" t="str">
        <f>IF($C75=-1,-1,VLOOKUP($C75,'HCAD Process'!$D$5:$CZ$504,VLOOKUP(BW$4,'Table Name'!$C$2:$D$100,2,FALSE),FALSE))</f>
        <v>1.0000</v>
      </c>
      <c r="BX75" t="str">
        <f>IF($C75=-1,-1,VLOOKUP($C75,'HCAD Process'!$D$5:$CZ$504,VLOOKUP(BX$4,'Table Name'!$C$2:$D$100,2,FALSE),FALSE))</f>
        <v>1.0000</v>
      </c>
      <c r="BY75" t="str">
        <f>IF($C75=-1,-1,VLOOKUP($C75,'HCAD Process'!$D$5:$CZ$504,VLOOKUP(BY$4,'Table Name'!$C$2:$D$100,2,FALSE),FALSE))</f>
        <v>1.0000</v>
      </c>
      <c r="BZ75" t="str">
        <f>IF($C75=-1,-1,VLOOKUP($C75,'HCAD Process'!$D$5:$CZ$504,VLOOKUP(BZ$4,'Table Name'!$C$2:$D$100,2,FALSE),FALSE))</f>
        <v>1.0000</v>
      </c>
      <c r="CA75">
        <f>IF($C75=-1,-1,VLOOKUP($C75,'HCAD Process'!$D$5:$CZ$504,VLOOKUP(CA$4,'Table Name'!$C$2:$D$100,2,FALSE),FALSE))</f>
        <v>2</v>
      </c>
      <c r="CB75">
        <f>IF($C75=-1,-1,VLOOKUP($C75,'HCAD Process'!$D$5:$CZ$504,VLOOKUP(CB$4,'Table Name'!$C$2:$D$100,2,FALSE),FALSE))</f>
        <v>2</v>
      </c>
      <c r="CC75">
        <f>IF($C75=-1,-1,VLOOKUP($C75,'HCAD Process'!$D$5:$CZ$504,VLOOKUP(CC$4,'Table Name'!$C$2:$D$100,2,FALSE),FALSE))</f>
        <v>753618</v>
      </c>
      <c r="CD75">
        <f>IF($C75=-1,-1,VLOOKUP($C75,'HCAD Process'!$D$5:$CZ$504,VLOOKUP(CD$4,'Table Name'!$C$2:$D$100,2,FALSE),FALSE))</f>
        <v>-1</v>
      </c>
      <c r="CE75" t="str">
        <f>IF($C75=-1,-1,VLOOKUP($C75,'HCAD Process'!$D$5:$CZ$504,VLOOKUP(CE$4,'Table Name'!$C$2:$D$100,2,FALSE),FALSE))</f>
        <v>04204900000341</v>
      </c>
    </row>
    <row r="76" spans="2:83" x14ac:dyDescent="0.25">
      <c r="B76">
        <f t="shared" si="1"/>
        <v>72</v>
      </c>
      <c r="C76" t="str">
        <f t="array" ref="C76">IF(ISERROR(INDEX('HCAD Process'!CF$5:CF$504,MATCH(0,COUNTIF(C$4:C75,'HCAD Process'!CF$5:CF$504)+('HCAD Process'!CF$5:CF$504=-1),0))),-1,INDEX('HCAD Process'!CF$5:CF$504,MATCH(0,COUNTIF(C$4:C75,'HCAD Process'!CF$5:CF$504)+('HCAD Process'!CF$5:CF$504=-1),0)))</f>
        <v>04204900000342</v>
      </c>
      <c r="D76" t="str">
        <f>IF($C76=-1,-1,VLOOKUP($C76,'HCAD Process'!$D$5:$CZ$504,VLOOKUP(D$4,'Table Name'!$C$2:$D$100,2,FALSE),FALSE))</f>
        <v>0420490000034</v>
      </c>
      <c r="E76" t="str">
        <f>IF($C76=-1,-1,VLOOKUP($C76,'HCAD Process'!$D$5:$CZ$504,VLOOKUP(E$4,'Table Name'!$C$2:$D$100,2,FALSE),FALSE))</f>
        <v>07/15/2005</v>
      </c>
      <c r="F76" t="str">
        <f>IF($C76=-1,-1,VLOOKUP($C76,'HCAD Process'!$D$5:$CZ$504,VLOOKUP(F$4,'Table Name'!$C$2:$D$100,2,FALSE),FALSE))</f>
        <v>5200 JENSEN DR PARTNERS LP</v>
      </c>
      <c r="G76">
        <f>IF($C76=-1,-1,VLOOKUP($C76,'HCAD Process'!$D$5:$CZ$504,VLOOKUP(G$4,'Table Name'!$C$2:$D$100,2,FALSE),FALSE))</f>
        <v>0</v>
      </c>
      <c r="H76" t="str">
        <f>IF($C76=-1,-1,VLOOKUP($C76,'HCAD Process'!$D$5:$CZ$504,VLOOKUP(H$4,'Table Name'!$C$2:$D$100,2,FALSE),FALSE))</f>
        <v>Sibley</v>
      </c>
      <c r="I76" t="str">
        <f>IF($C76=-1,-1,VLOOKUP($C76,'HCAD Process'!$D$5:$CZ$504,VLOOKUP(I$4,'Table Name'!$C$2:$D$100,2,FALSE),FALSE))</f>
        <v>5200 JENSEN DR</v>
      </c>
      <c r="J76" t="str">
        <f>IF($C76=-1,-1,VLOOKUP($C76,'HCAD Process'!$D$5:$CZ$504,VLOOKUP(J$4,'Table Name'!$C$2:$D$100,2,FALSE),FALSE))</f>
        <v>HOUSTON</v>
      </c>
      <c r="K76" t="str">
        <f>IF($C76=-1,-1,VLOOKUP($C76,'HCAD Process'!$D$5:$CZ$504,VLOOKUP(K$4,'Table Name'!$C$2:$D$100,2,FALSE),FALSE))</f>
        <v>77026</v>
      </c>
      <c r="L76">
        <f>IF($C76=-1,-1,VLOOKUP($C76,'HCAD Process'!$D$5:$CZ$504,VLOOKUP(L$4,'Table Name'!$C$2:$D$100,2,FALSE),FALSE))</f>
        <v>1500000</v>
      </c>
      <c r="M76">
        <f>IF($C76=-1,-1,VLOOKUP($C76,'HCAD Process'!$D$5:$CZ$504,VLOOKUP(M$4,'Table Name'!$C$2:$D$100,2,FALSE),FALSE))</f>
        <v>2244349</v>
      </c>
      <c r="N76">
        <f>IF($C76=-1,-1,VLOOKUP($C76,'HCAD Process'!$D$5:$CZ$504,VLOOKUP(N$4,'Table Name'!$C$2:$D$100,2,FALSE),FALSE))</f>
        <v>1050000</v>
      </c>
      <c r="O76">
        <f>IF($C76=-1,-1,VLOOKUP($C76,'HCAD Process'!$D$5:$CZ$504,VLOOKUP(O$4,'Table Name'!$C$2:$D$100,2,FALSE),FALSE))</f>
        <v>0</v>
      </c>
      <c r="P76" t="e">
        <f>IF($C76=-1,-1,VLOOKUP($C76,'HCAD Process'!$D$5:$CZ$504,VLOOKUP(P$4,'Table Name'!$C$2:$D$100,2,FALSE),FALSE))</f>
        <v>#REF!</v>
      </c>
      <c r="Q76" t="str">
        <f>IF($C76=-1,-1,VLOOKUP($C76,'HCAD Process'!$D$5:$CZ$504,VLOOKUP(Q$4,'Table Name'!$C$2:$D$100,2,FALSE),FALSE))</f>
        <v>COMMERCIAL</v>
      </c>
      <c r="R76" t="str">
        <f>IF($C76=-1,-1,VLOOKUP($C76,'HCAD Process'!$D$5:$CZ$504,VLOOKUP(R$4,'Table Name'!$C$2:$D$100,2,FALSE),FALSE))</f>
        <v>2</v>
      </c>
      <c r="S76" t="str">
        <f>IF($C76=-1,-1,VLOOKUP($C76,'HCAD Process'!$D$5:$CZ$504,VLOOKUP(S$4,'Table Name'!$C$2:$D$100,2,FALSE),FALSE))</f>
        <v>4620</v>
      </c>
      <c r="T76" t="str">
        <f>IF($C76=-1,-1,VLOOKUP($C76,'HCAD Process'!$D$5:$CZ$504,VLOOKUP(T$4,'Table Name'!$C$2:$D$100,2,FALSE),FALSE))</f>
        <v>8309</v>
      </c>
      <c r="U76" t="str">
        <f>IF($C76=-1,-1,VLOOKUP($C76,'HCAD Process'!$D$5:$CZ$504,VLOOKUP(U$4,'Table Name'!$C$2:$D$100,2,FALSE),FALSE))</f>
        <v>C</v>
      </c>
      <c r="V76" t="str">
        <f>IF($C76=-1,-1,VLOOKUP($C76,'HCAD Process'!$D$5:$CZ$504,VLOOKUP(V$4,'Table Name'!$C$2:$D$100,2,FALSE),FALSE))</f>
        <v>Masonry Bearing</v>
      </c>
      <c r="W76">
        <f>IF($C76=-1,-1,VLOOKUP($C76,'HCAD Process'!$D$5:$CZ$504,VLOOKUP(W$4,'Table Name'!$C$2:$D$100,2,FALSE),FALSE))</f>
        <v>105760</v>
      </c>
      <c r="X76">
        <f>IF($C76=-1,-1,VLOOKUP($C76,'HCAD Process'!$D$5:$CZ$504,VLOOKUP(X$4,'Table Name'!$C$2:$D$100,2,FALSE),FALSE))</f>
        <v>0</v>
      </c>
      <c r="Y76">
        <f>IF($C76=-1,-1,VLOOKUP($C76,'HCAD Process'!$D$5:$CZ$504,VLOOKUP(Y$4,'Table Name'!$C$2:$D$100,2,FALSE),FALSE))</f>
        <v>684973</v>
      </c>
      <c r="Z76">
        <f>IF($C76=-1,-1,VLOOKUP($C76,'HCAD Process'!$D$5:$CZ$504,VLOOKUP(Z$4,'Table Name'!$C$2:$D$100,2,FALSE),FALSE))</f>
        <v>0</v>
      </c>
      <c r="AA76" t="str">
        <f>IF($C76=-1,-1,VLOOKUP($C76,'HCAD Process'!$D$5:$CZ$504,VLOOKUP(AA$4,'Table Name'!$C$2:$D$100,2,FALSE),FALSE))</f>
        <v>.845600</v>
      </c>
      <c r="AB76" t="str">
        <f>IF($C76=-1,-1,VLOOKUP($C76,'HCAD Process'!$D$5:$CZ$504,VLOOKUP(AB$4,'Table Name'!$C$2:$D$100,2,FALSE),FALSE))</f>
        <v>D</v>
      </c>
      <c r="AC76" t="str">
        <f>IF($C76=-1,-1,VLOOKUP($C76,'HCAD Process'!$D$5:$CZ$504,VLOOKUP(AC$4,'Table Name'!$C$2:$D$100,2,FALSE),FALSE))</f>
        <v>Low</v>
      </c>
      <c r="AD76" t="str">
        <f>IF($C76=-1,-1,VLOOKUP($C76,'HCAD Process'!$D$5:$CZ$504,VLOOKUP(AD$4,'Table Name'!$C$2:$D$100,2,FALSE),FALSE))</f>
        <v>1970</v>
      </c>
      <c r="AE76" t="str">
        <f>IF($C76=-1,-1,VLOOKUP($C76,'HCAD Process'!$D$5:$CZ$504,VLOOKUP(AE$4,'Table Name'!$C$2:$D$100,2,FALSE),FALSE))</f>
        <v>1970</v>
      </c>
      <c r="AF76" t="str">
        <f>IF($C76=-1,-1,VLOOKUP($C76,'HCAD Process'!$D$5:$CZ$504,VLOOKUP(AF$4,'Table Name'!$C$2:$D$100,2,FALSE),FALSE))</f>
        <v>0</v>
      </c>
      <c r="AG76" t="str">
        <f>IF($C76=-1,-1,VLOOKUP($C76,'HCAD Process'!$D$5:$CZ$504,VLOOKUP(AG$4,'Table Name'!$C$2:$D$100,2,FALSE),FALSE))</f>
        <v>2006</v>
      </c>
      <c r="AH76">
        <f>IF($C76=-1,-1,VLOOKUP($C76,'HCAD Process'!$D$5:$CZ$504,VLOOKUP(AH$4,'Table Name'!$C$2:$D$100,2,FALSE),FALSE))</f>
        <v>0</v>
      </c>
      <c r="AI76" t="str">
        <f>IF($C76=-1,-1,VLOOKUP($C76,'HCAD Process'!$D$5:$CZ$504,VLOOKUP(AI$4,'Table Name'!$C$2:$D$100,2,FALSE),FALSE))</f>
        <v>12/30/1899</v>
      </c>
      <c r="AJ76">
        <f>IF($C76=-1,-1,VLOOKUP($C76,'HCAD Process'!$D$5:$CZ$504,VLOOKUP(AJ$4,'Table Name'!$C$2:$D$100,2,FALSE),FALSE))</f>
        <v>0</v>
      </c>
      <c r="AK76">
        <f>IF($C76=-1,-1,VALUE(VLOOKUP($C76,'HCAD Process'!$D$5:$CZ$504,VLOOKUP(AK$4,'Table Name'!$C$2:$D$100,2,FALSE),FALSE)))</f>
        <v>7528</v>
      </c>
      <c r="AL76">
        <f>IF($C76=-1,-1,VLOOKUP($C76,'HCAD Process'!$D$5:$CZ$504,VLOOKUP(AL$4,'Table Name'!$C$2:$D$100,2,FALSE),FALSE))</f>
        <v>10944</v>
      </c>
      <c r="AM76">
        <f>IF($C76=-1,-1,VLOOKUP($C76,'HCAD Process'!$D$5:$CZ$504,VLOOKUP(AM$4,'Table Name'!$C$2:$D$100,2,FALSE),FALSE))</f>
        <v>0</v>
      </c>
      <c r="AN76">
        <f>IF($C76=-1,-1,VLOOKUP($C76,'HCAD Process'!$D$5:$CZ$504,VLOOKUP(AN$4,'Table Name'!$C$2:$D$100,2,FALSE),FALSE))</f>
        <v>0</v>
      </c>
      <c r="AO76">
        <f>IF($C76=-1,-1,VLOOKUP($C76,'HCAD Process'!$D$5:$CZ$504,VLOOKUP(AO$4,'Table Name'!$C$2:$D$100,2,FALSE),FALSE))</f>
        <v>0</v>
      </c>
      <c r="AP76">
        <f>IF($C76=-1,-1,VLOOKUP($C76,'HCAD Process'!$D$5:$CZ$504,VLOOKUP(AP$4,'Table Name'!$C$2:$D$100,2,FALSE),FALSE))</f>
        <v>7528</v>
      </c>
      <c r="AQ76">
        <f>IF($C76=-1,-1,VLOOKUP($C76,'HCAD Process'!$D$5:$CZ$504,VLOOKUP(AQ$4,'Table Name'!$C$2:$D$100,2,FALSE),FALSE))</f>
        <v>364</v>
      </c>
      <c r="AR76">
        <f>IF($C76=-1,-1,VLOOKUP($C76,'HCAD Process'!$D$5:$CZ$504,VLOOKUP(AR$4,'Table Name'!$C$2:$D$100,2,FALSE),FALSE))</f>
        <v>1</v>
      </c>
      <c r="AS76">
        <f>IF($C76=-1,-1,VLOOKUP($C76,'HCAD Process'!$D$5:$CZ$504,VLOOKUP(AS$4,'Table Name'!$C$2:$D$100,2,FALSE),FALSE))</f>
        <v>0</v>
      </c>
      <c r="AT76">
        <f>IF($C76=-1,-1,VLOOKUP($C76,'HCAD Process'!$D$5:$CZ$504,VLOOKUP(AT$4,'Table Name'!$C$2:$D$100,2,FALSE),FALSE))</f>
        <v>0</v>
      </c>
      <c r="AU76">
        <f>IF($C76=-1,-1,VLOOKUP($C76,'HCAD Process'!$D$5:$CZ$504,VLOOKUP(AU$4,'Table Name'!$C$2:$D$100,2,FALSE),FALSE))</f>
        <v>0</v>
      </c>
      <c r="AV76">
        <f>IF($C76=-1,-1,VLOOKUP($C76,'HCAD Process'!$D$5:$CZ$504,VLOOKUP(AV$4,'Table Name'!$C$2:$D$100,2,FALSE),FALSE))</f>
        <v>0</v>
      </c>
      <c r="AW76">
        <f>IF($C76=-1,-1,VLOOKUP($C76,'HCAD Process'!$D$5:$CZ$504,VLOOKUP(AW$4,'Table Name'!$C$2:$D$100,2,FALSE),FALSE))</f>
        <v>0</v>
      </c>
      <c r="AX76">
        <f>IF($C76=-1,-1,VLOOKUP($C76,'HCAD Process'!$D$5:$CZ$504,VLOOKUP(AX$4,'Table Name'!$C$2:$D$100,2,FALSE),FALSE))</f>
        <v>0</v>
      </c>
      <c r="AY76">
        <f>IF($C76=-1,-1,VLOOKUP($C76,'HCAD Process'!$D$5:$CZ$504,VLOOKUP(AY$4,'Table Name'!$C$2:$D$100,2,FALSE),FALSE))</f>
        <v>0</v>
      </c>
      <c r="AZ76">
        <f>IF($C76=-1,-1,VLOOKUP($C76,'HCAD Process'!$D$5:$CZ$504,VLOOKUP(AZ$4,'Table Name'!$C$2:$D$100,2,FALSE),FALSE))</f>
        <v>0</v>
      </c>
      <c r="BA76" t="str">
        <f>IF($C76=-1,-1,VLOOKUP($C76,'HCAD Process'!$D$5:$CZ$504,VLOOKUP(BA$4,'Table Name'!$C$2:$D$100,2,FALSE),FALSE))</f>
        <v>22</v>
      </c>
      <c r="BB76" t="str">
        <f>IF($C76=-1,-1,VLOOKUP($C76,'HCAD Process'!$D$5:$CZ$504,VLOOKUP(BB$4,'Table Name'!$C$2:$D$100,2,FALSE),FALSE))</f>
        <v>TRS 14 14C &amp; 18</v>
      </c>
      <c r="BC76" t="str">
        <f>IF($C76=-1,-1,VLOOKUP($C76,'HCAD Process'!$D$5:$CZ$504,VLOOKUP(BC$4,'Table Name'!$C$2:$D$100,2,FALSE),FALSE))</f>
        <v>TR 1 DYCHE APARTMENTS</v>
      </c>
      <c r="BD76" t="str">
        <f>IF($C76=-1,-1,VLOOKUP($C76,'HCAD Process'!$D$5:$CZ$504,VLOOKUP(BD$4,'Table Name'!$C$2:$D$100,2,FALSE),FALSE))</f>
        <v>6022</v>
      </c>
      <c r="BE76" t="str">
        <f>IF($C76=-1,-1,VLOOKUP($C76,'HCAD Process'!$D$5:$CZ$504,VLOOKUP(BE$4,'Table Name'!$C$2:$D$100,2,FALSE),FALSE))</f>
        <v>East</v>
      </c>
      <c r="BF76" t="str">
        <f>IF($C76=-1,-1,VLOOKUP($C76,'HCAD Process'!$D$5:$CZ$504,VLOOKUP(BF$4,'Table Name'!$C$2:$D$100,2,FALSE),FALSE))</f>
        <v>150</v>
      </c>
      <c r="BG76" t="str">
        <f>IF($C76=-1,-1,VLOOKUP($C76,'HCAD Process'!$D$5:$CZ$504,VLOOKUP(BG$4,'Table Name'!$C$2:$D$100,2,FALSE),FALSE))</f>
        <v>1E Ryon, Irvington, Lindale Areas</v>
      </c>
      <c r="BH76" t="str">
        <f>IF($C76=-1,-1,VLOOKUP($C76,'HCAD Process'!$D$5:$CZ$504,VLOOKUP(BH$4,'Table Name'!$C$2:$D$100,2,FALSE),FALSE))</f>
        <v>5918.03</v>
      </c>
      <c r="BI76" t="str">
        <f>IF($C76=-1,-1,VLOOKUP($C76,'HCAD Process'!$D$5:$CZ$504,VLOOKUP(BI$4,'Table Name'!$C$2:$D$100,2,FALSE),FALSE))</f>
        <v>0</v>
      </c>
      <c r="BJ76" t="str">
        <f>IF($C76=-1,-1,VLOOKUP($C76,'HCAD Process'!$D$5:$CZ$504,VLOOKUP(BJ$4,'Table Name'!$C$2:$D$100,2,FALSE),FALSE))</f>
        <v>01</v>
      </c>
      <c r="BK76" t="str">
        <f>IF($C76=-1,-1,VLOOKUP($C76,'HCAD Process'!$D$5:$CZ$504,VLOOKUP(BK$4,'Table Name'!$C$2:$D$100,2,FALSE),FALSE))</f>
        <v>5459B</v>
      </c>
      <c r="BL76" t="str">
        <f>IF($C76=-1,-1,VLOOKUP($C76,'HCAD Process'!$D$5:$CZ$504,VLOOKUP(BL$4,'Table Name'!$C$2:$D$100,2,FALSE),FALSE))</f>
        <v>454S</v>
      </c>
      <c r="BM76" t="str">
        <f>IF($C76=-1,-1,VLOOKUP($C76,'HCAD Process'!$D$5:$CZ$504,VLOOKUP(BM$4,'Table Name'!$C$2:$D$100,2,FALSE),FALSE))</f>
        <v>001 040 041 042 043 044 048 061 949</v>
      </c>
      <c r="BN76" t="str">
        <f>IF($C76=-1,-1,VLOOKUP($C76,'HCAD Process'!$D$5:$CZ$504,VLOOKUP(BN$4,'Table Name'!$C$2:$D$100,2,FALSE),FALSE))</f>
        <v>Real, Commercial</v>
      </c>
      <c r="BO76" t="str">
        <f>IF($C76=-1,-1,VLOOKUP($C76,'HCAD Process'!$D$5:$CZ$504,VLOOKUP(BO$4,'Table Name'!$C$2:$D$100,2,FALSE),FALSE))</f>
        <v>F1</v>
      </c>
      <c r="BP76" t="str">
        <f>IF($C76=-1,-1,VLOOKUP($C76,'HCAD Process'!$D$5:$CZ$504,VLOOKUP(BP$4,'Table Name'!$C$2:$D$100,2,FALSE),FALSE))</f>
        <v>Real, Commercial</v>
      </c>
      <c r="BQ76" t="str">
        <f>IF($C76=-1,-1,VLOOKUP($C76,'HCAD Process'!$D$5:$CZ$504,VLOOKUP(BQ$4,'Table Name'!$C$2:$D$100,2,FALSE),FALSE))</f>
        <v>Religious</v>
      </c>
      <c r="BR76" t="str">
        <f>IF($C76=-1,-1,VLOOKUP($C76,'HCAD Process'!$D$5:$CZ$504,VLOOKUP(BR$4,'Table Name'!$C$2:$D$100,2,FALSE),FALSE))</f>
        <v>Church</v>
      </c>
      <c r="BS76" t="str">
        <f>IF($C76=-1,-1,VLOOKUP($C76,'HCAD Process'!$D$5:$CZ$504,VLOOKUP(BS$4,'Table Name'!$C$2:$D$100,2,FALSE),FALSE))</f>
        <v>8001</v>
      </c>
      <c r="BT76" t="str">
        <f>IF($C76=-1,-1,VLOOKUP($C76,'HCAD Process'!$D$5:$CZ$504,VLOOKUP(BT$4,'Table Name'!$C$2:$D$100,2,FALSE),FALSE))</f>
        <v>Land Neighborhood Section 1</v>
      </c>
      <c r="BU76">
        <f>IF($C76=-1,-1,VLOOKUP($C76,'HCAD Process'!$D$5:$CZ$504,VLOOKUP(BU$4,'Table Name'!$C$2:$D$100,2,FALSE),FALSE))</f>
        <v>502412</v>
      </c>
      <c r="BV76" t="str">
        <f>IF($C76=-1,-1,VLOOKUP($C76,'HCAD Process'!$D$5:$CZ$504,VLOOKUP(BV$4,'Table Name'!$C$2:$D$100,2,FALSE),FALSE))</f>
        <v>SF</v>
      </c>
      <c r="BW76" t="str">
        <f>IF($C76=-1,-1,VLOOKUP($C76,'HCAD Process'!$D$5:$CZ$504,VLOOKUP(BW$4,'Table Name'!$C$2:$D$100,2,FALSE),FALSE))</f>
        <v>1.0000</v>
      </c>
      <c r="BX76" t="str">
        <f>IF($C76=-1,-1,VLOOKUP($C76,'HCAD Process'!$D$5:$CZ$504,VLOOKUP(BX$4,'Table Name'!$C$2:$D$100,2,FALSE),FALSE))</f>
        <v>1.0000</v>
      </c>
      <c r="BY76" t="str">
        <f>IF($C76=-1,-1,VLOOKUP($C76,'HCAD Process'!$D$5:$CZ$504,VLOOKUP(BY$4,'Table Name'!$C$2:$D$100,2,FALSE),FALSE))</f>
        <v>1.0000</v>
      </c>
      <c r="BZ76" t="str">
        <f>IF($C76=-1,-1,VLOOKUP($C76,'HCAD Process'!$D$5:$CZ$504,VLOOKUP(BZ$4,'Table Name'!$C$2:$D$100,2,FALSE),FALSE))</f>
        <v>1.0000</v>
      </c>
      <c r="CA76">
        <f>IF($C76=-1,-1,VLOOKUP($C76,'HCAD Process'!$D$5:$CZ$504,VLOOKUP(CA$4,'Table Name'!$C$2:$D$100,2,FALSE),FALSE))</f>
        <v>2</v>
      </c>
      <c r="CB76">
        <f>IF($C76=-1,-1,VLOOKUP($C76,'HCAD Process'!$D$5:$CZ$504,VLOOKUP(CB$4,'Table Name'!$C$2:$D$100,2,FALSE),FALSE))</f>
        <v>2</v>
      </c>
      <c r="CC76">
        <f>IF($C76=-1,-1,VLOOKUP($C76,'HCAD Process'!$D$5:$CZ$504,VLOOKUP(CC$4,'Table Name'!$C$2:$D$100,2,FALSE),FALSE))</f>
        <v>753618</v>
      </c>
      <c r="CD76">
        <f>IF($C76=-1,-1,VLOOKUP($C76,'HCAD Process'!$D$5:$CZ$504,VLOOKUP(CD$4,'Table Name'!$C$2:$D$100,2,FALSE),FALSE))</f>
        <v>-1</v>
      </c>
      <c r="CE76" t="str">
        <f>IF($C76=-1,-1,VLOOKUP($C76,'HCAD Process'!$D$5:$CZ$504,VLOOKUP(CE$4,'Table Name'!$C$2:$D$100,2,FALSE),FALSE))</f>
        <v>04204900000342</v>
      </c>
    </row>
    <row r="77" spans="2:83" x14ac:dyDescent="0.25">
      <c r="B77">
        <f t="shared" si="1"/>
        <v>73</v>
      </c>
      <c r="C77" t="str">
        <f t="array" ref="C77">IF(ISERROR(INDEX('HCAD Process'!CF$5:CF$504,MATCH(0,COUNTIF(C$4:C76,'HCAD Process'!CF$5:CF$504)+('HCAD Process'!CF$5:CF$504=-1),0))),-1,INDEX('HCAD Process'!CF$5:CF$504,MATCH(0,COUNTIF(C$4:C76,'HCAD Process'!CF$5:CF$504)+('HCAD Process'!CF$5:CF$504=-1),0)))</f>
        <v>04204900000343</v>
      </c>
      <c r="D77" t="str">
        <f>IF($C77=-1,-1,VLOOKUP($C77,'HCAD Process'!$D$5:$CZ$504,VLOOKUP(D$4,'Table Name'!$C$2:$D$100,2,FALSE),FALSE))</f>
        <v>0420490000034</v>
      </c>
      <c r="E77" t="str">
        <f>IF($C77=-1,-1,VLOOKUP($C77,'HCAD Process'!$D$5:$CZ$504,VLOOKUP(E$4,'Table Name'!$C$2:$D$100,2,FALSE),FALSE))</f>
        <v>07/15/2005</v>
      </c>
      <c r="F77" t="str">
        <f>IF($C77=-1,-1,VLOOKUP($C77,'HCAD Process'!$D$5:$CZ$504,VLOOKUP(F$4,'Table Name'!$C$2:$D$100,2,FALSE),FALSE))</f>
        <v>5200 JENSEN DR PARTNERS LP</v>
      </c>
      <c r="G77">
        <f>IF($C77=-1,-1,VLOOKUP($C77,'HCAD Process'!$D$5:$CZ$504,VLOOKUP(G$4,'Table Name'!$C$2:$D$100,2,FALSE),FALSE))</f>
        <v>0</v>
      </c>
      <c r="H77" t="str">
        <f>IF($C77=-1,-1,VLOOKUP($C77,'HCAD Process'!$D$5:$CZ$504,VLOOKUP(H$4,'Table Name'!$C$2:$D$100,2,FALSE),FALSE))</f>
        <v>Sibley</v>
      </c>
      <c r="I77" t="str">
        <f>IF($C77=-1,-1,VLOOKUP($C77,'HCAD Process'!$D$5:$CZ$504,VLOOKUP(I$4,'Table Name'!$C$2:$D$100,2,FALSE),FALSE))</f>
        <v>5200 JENSEN DR</v>
      </c>
      <c r="J77" t="str">
        <f>IF($C77=-1,-1,VLOOKUP($C77,'HCAD Process'!$D$5:$CZ$504,VLOOKUP(J$4,'Table Name'!$C$2:$D$100,2,FALSE),FALSE))</f>
        <v>HOUSTON</v>
      </c>
      <c r="K77" t="str">
        <f>IF($C77=-1,-1,VLOOKUP($C77,'HCAD Process'!$D$5:$CZ$504,VLOOKUP(K$4,'Table Name'!$C$2:$D$100,2,FALSE),FALSE))</f>
        <v>77026</v>
      </c>
      <c r="L77">
        <f>IF($C77=-1,-1,VLOOKUP($C77,'HCAD Process'!$D$5:$CZ$504,VLOOKUP(L$4,'Table Name'!$C$2:$D$100,2,FALSE),FALSE))</f>
        <v>1500000</v>
      </c>
      <c r="M77">
        <f>IF($C77=-1,-1,VLOOKUP($C77,'HCAD Process'!$D$5:$CZ$504,VLOOKUP(M$4,'Table Name'!$C$2:$D$100,2,FALSE),FALSE))</f>
        <v>2244349</v>
      </c>
      <c r="N77">
        <f>IF($C77=-1,-1,VLOOKUP($C77,'HCAD Process'!$D$5:$CZ$504,VLOOKUP(N$4,'Table Name'!$C$2:$D$100,2,FALSE),FALSE))</f>
        <v>1050000</v>
      </c>
      <c r="O77">
        <f>IF($C77=-1,-1,VLOOKUP($C77,'HCAD Process'!$D$5:$CZ$504,VLOOKUP(O$4,'Table Name'!$C$2:$D$100,2,FALSE),FALSE))</f>
        <v>0</v>
      </c>
      <c r="P77" t="e">
        <f>IF($C77=-1,-1,VLOOKUP($C77,'HCAD Process'!$D$5:$CZ$504,VLOOKUP(P$4,'Table Name'!$C$2:$D$100,2,FALSE),FALSE))</f>
        <v>#REF!</v>
      </c>
      <c r="Q77" t="str">
        <f>IF($C77=-1,-1,VLOOKUP($C77,'HCAD Process'!$D$5:$CZ$504,VLOOKUP(Q$4,'Table Name'!$C$2:$D$100,2,FALSE),FALSE))</f>
        <v>COMMERCIAL</v>
      </c>
      <c r="R77" t="str">
        <f>IF($C77=-1,-1,VLOOKUP($C77,'HCAD Process'!$D$5:$CZ$504,VLOOKUP(R$4,'Table Name'!$C$2:$D$100,2,FALSE),FALSE))</f>
        <v>3</v>
      </c>
      <c r="S77" t="str">
        <f>IF($C77=-1,-1,VLOOKUP($C77,'HCAD Process'!$D$5:$CZ$504,VLOOKUP(S$4,'Table Name'!$C$2:$D$100,2,FALSE),FALSE))</f>
        <v>4397</v>
      </c>
      <c r="T77" t="str">
        <f>IF($C77=-1,-1,VLOOKUP($C77,'HCAD Process'!$D$5:$CZ$504,VLOOKUP(T$4,'Table Name'!$C$2:$D$100,2,FALSE),FALSE))</f>
        <v>8454</v>
      </c>
      <c r="U77" t="str">
        <f>IF($C77=-1,-1,VLOOKUP($C77,'HCAD Process'!$D$5:$CZ$504,VLOOKUP(U$4,'Table Name'!$C$2:$D$100,2,FALSE),FALSE))</f>
        <v>S</v>
      </c>
      <c r="V77" t="str">
        <f>IF($C77=-1,-1,VLOOKUP($C77,'HCAD Process'!$D$5:$CZ$504,VLOOKUP(V$4,'Table Name'!$C$2:$D$100,2,FALSE),FALSE))</f>
        <v>Open Steel Skeleton</v>
      </c>
      <c r="W77">
        <f>IF($C77=-1,-1,VLOOKUP($C77,'HCAD Process'!$D$5:$CZ$504,VLOOKUP(W$4,'Table Name'!$C$2:$D$100,2,FALSE),FALSE))</f>
        <v>256506</v>
      </c>
      <c r="X77">
        <f>IF($C77=-1,-1,VLOOKUP($C77,'HCAD Process'!$D$5:$CZ$504,VLOOKUP(X$4,'Table Name'!$C$2:$D$100,2,FALSE),FALSE))</f>
        <v>0</v>
      </c>
      <c r="Y77">
        <f>IF($C77=-1,-1,VLOOKUP($C77,'HCAD Process'!$D$5:$CZ$504,VLOOKUP(Y$4,'Table Name'!$C$2:$D$100,2,FALSE),FALSE))</f>
        <v>1495662</v>
      </c>
      <c r="Z77">
        <f>IF($C77=-1,-1,VLOOKUP($C77,'HCAD Process'!$D$5:$CZ$504,VLOOKUP(Z$4,'Table Name'!$C$2:$D$100,2,FALSE),FALSE))</f>
        <v>0</v>
      </c>
      <c r="AA77" t="str">
        <f>IF($C77=-1,-1,VLOOKUP($C77,'HCAD Process'!$D$5:$CZ$504,VLOOKUP(AA$4,'Table Name'!$C$2:$D$100,2,FALSE),FALSE))</f>
        <v>.828500</v>
      </c>
      <c r="AB77" t="str">
        <f>IF($C77=-1,-1,VLOOKUP($C77,'HCAD Process'!$D$5:$CZ$504,VLOOKUP(AB$4,'Table Name'!$C$2:$D$100,2,FALSE),FALSE))</f>
        <v>C</v>
      </c>
      <c r="AC77" t="str">
        <f>IF($C77=-1,-1,VLOOKUP($C77,'HCAD Process'!$D$5:$CZ$504,VLOOKUP(AC$4,'Table Name'!$C$2:$D$100,2,FALSE),FALSE))</f>
        <v>Average</v>
      </c>
      <c r="AD77" t="str">
        <f>IF($C77=-1,-1,VLOOKUP($C77,'HCAD Process'!$D$5:$CZ$504,VLOOKUP(AD$4,'Table Name'!$C$2:$D$100,2,FALSE),FALSE))</f>
        <v>1975</v>
      </c>
      <c r="AE77" t="str">
        <f>IF($C77=-1,-1,VLOOKUP($C77,'HCAD Process'!$D$5:$CZ$504,VLOOKUP(AE$4,'Table Name'!$C$2:$D$100,2,FALSE),FALSE))</f>
        <v>1975</v>
      </c>
      <c r="AF77" t="str">
        <f>IF($C77=-1,-1,VLOOKUP($C77,'HCAD Process'!$D$5:$CZ$504,VLOOKUP(AF$4,'Table Name'!$C$2:$D$100,2,FALSE),FALSE))</f>
        <v>0</v>
      </c>
      <c r="AG77" t="str">
        <f>IF($C77=-1,-1,VLOOKUP($C77,'HCAD Process'!$D$5:$CZ$504,VLOOKUP(AG$4,'Table Name'!$C$2:$D$100,2,FALSE),FALSE))</f>
        <v>2006</v>
      </c>
      <c r="AH77">
        <f>IF($C77=-1,-1,VLOOKUP($C77,'HCAD Process'!$D$5:$CZ$504,VLOOKUP(AH$4,'Table Name'!$C$2:$D$100,2,FALSE),FALSE))</f>
        <v>0</v>
      </c>
      <c r="AI77" t="str">
        <f>IF($C77=-1,-1,VLOOKUP($C77,'HCAD Process'!$D$5:$CZ$504,VLOOKUP(AI$4,'Table Name'!$C$2:$D$100,2,FALSE),FALSE))</f>
        <v>12/30/1899</v>
      </c>
      <c r="AJ77">
        <f>IF($C77=-1,-1,VLOOKUP($C77,'HCAD Process'!$D$5:$CZ$504,VLOOKUP(AJ$4,'Table Name'!$C$2:$D$100,2,FALSE),FALSE))</f>
        <v>0</v>
      </c>
      <c r="AK77">
        <f>IF($C77=-1,-1,VALUE(VLOOKUP($C77,'HCAD Process'!$D$5:$CZ$504,VLOOKUP(AK$4,'Table Name'!$C$2:$D$100,2,FALSE),FALSE)))</f>
        <v>44700</v>
      </c>
      <c r="AL77">
        <f>IF($C77=-1,-1,VLOOKUP($C77,'HCAD Process'!$D$5:$CZ$504,VLOOKUP(AL$4,'Table Name'!$C$2:$D$100,2,FALSE),FALSE))</f>
        <v>52596</v>
      </c>
      <c r="AM77">
        <f>IF($C77=-1,-1,VLOOKUP($C77,'HCAD Process'!$D$5:$CZ$504,VLOOKUP(AM$4,'Table Name'!$C$2:$D$100,2,FALSE),FALSE))</f>
        <v>0</v>
      </c>
      <c r="AN77">
        <f>IF($C77=-1,-1,VLOOKUP($C77,'HCAD Process'!$D$5:$CZ$504,VLOOKUP(AN$4,'Table Name'!$C$2:$D$100,2,FALSE),FALSE))</f>
        <v>0</v>
      </c>
      <c r="AO77">
        <f>IF($C77=-1,-1,VLOOKUP($C77,'HCAD Process'!$D$5:$CZ$504,VLOOKUP(AO$4,'Table Name'!$C$2:$D$100,2,FALSE),FALSE))</f>
        <v>0</v>
      </c>
      <c r="AP77">
        <f>IF($C77=-1,-1,VLOOKUP($C77,'HCAD Process'!$D$5:$CZ$504,VLOOKUP(AP$4,'Table Name'!$C$2:$D$100,2,FALSE),FALSE))</f>
        <v>44700</v>
      </c>
      <c r="AQ77">
        <f>IF($C77=-1,-1,VLOOKUP($C77,'HCAD Process'!$D$5:$CZ$504,VLOOKUP(AQ$4,'Table Name'!$C$2:$D$100,2,FALSE),FALSE))</f>
        <v>820</v>
      </c>
      <c r="AR77">
        <f>IF($C77=-1,-1,VLOOKUP($C77,'HCAD Process'!$D$5:$CZ$504,VLOOKUP(AR$4,'Table Name'!$C$2:$D$100,2,FALSE),FALSE))</f>
        <v>1</v>
      </c>
      <c r="AS77">
        <f>IF($C77=-1,-1,VLOOKUP($C77,'HCAD Process'!$D$5:$CZ$504,VLOOKUP(AS$4,'Table Name'!$C$2:$D$100,2,FALSE),FALSE))</f>
        <v>0</v>
      </c>
      <c r="AT77">
        <f>IF($C77=-1,-1,VLOOKUP($C77,'HCAD Process'!$D$5:$CZ$504,VLOOKUP(AT$4,'Table Name'!$C$2:$D$100,2,FALSE),FALSE))</f>
        <v>0</v>
      </c>
      <c r="AU77">
        <f>IF($C77=-1,-1,VLOOKUP($C77,'HCAD Process'!$D$5:$CZ$504,VLOOKUP(AU$4,'Table Name'!$C$2:$D$100,2,FALSE),FALSE))</f>
        <v>0</v>
      </c>
      <c r="AV77">
        <f>IF($C77=-1,-1,VLOOKUP($C77,'HCAD Process'!$D$5:$CZ$504,VLOOKUP(AV$4,'Table Name'!$C$2:$D$100,2,FALSE),FALSE))</f>
        <v>0</v>
      </c>
      <c r="AW77">
        <f>IF($C77=-1,-1,VLOOKUP($C77,'HCAD Process'!$D$5:$CZ$504,VLOOKUP(AW$4,'Table Name'!$C$2:$D$100,2,FALSE),FALSE))</f>
        <v>0</v>
      </c>
      <c r="AX77">
        <f>IF($C77=-1,-1,VLOOKUP($C77,'HCAD Process'!$D$5:$CZ$504,VLOOKUP(AX$4,'Table Name'!$C$2:$D$100,2,FALSE),FALSE))</f>
        <v>0</v>
      </c>
      <c r="AY77">
        <f>IF($C77=-1,-1,VLOOKUP($C77,'HCAD Process'!$D$5:$CZ$504,VLOOKUP(AY$4,'Table Name'!$C$2:$D$100,2,FALSE),FALSE))</f>
        <v>0</v>
      </c>
      <c r="AZ77">
        <f>IF($C77=-1,-1,VLOOKUP($C77,'HCAD Process'!$D$5:$CZ$504,VLOOKUP(AZ$4,'Table Name'!$C$2:$D$100,2,FALSE),FALSE))</f>
        <v>0</v>
      </c>
      <c r="BA77" t="str">
        <f>IF($C77=-1,-1,VLOOKUP($C77,'HCAD Process'!$D$5:$CZ$504,VLOOKUP(BA$4,'Table Name'!$C$2:$D$100,2,FALSE),FALSE))</f>
        <v>22</v>
      </c>
      <c r="BB77" t="str">
        <f>IF($C77=-1,-1,VLOOKUP($C77,'HCAD Process'!$D$5:$CZ$504,VLOOKUP(BB$4,'Table Name'!$C$2:$D$100,2,FALSE),FALSE))</f>
        <v>TRS 14 14C &amp; 18</v>
      </c>
      <c r="BC77" t="str">
        <f>IF($C77=-1,-1,VLOOKUP($C77,'HCAD Process'!$D$5:$CZ$504,VLOOKUP(BC$4,'Table Name'!$C$2:$D$100,2,FALSE),FALSE))</f>
        <v>TR 1 DYCHE APARTMENTS</v>
      </c>
      <c r="BD77" t="str">
        <f>IF($C77=-1,-1,VLOOKUP($C77,'HCAD Process'!$D$5:$CZ$504,VLOOKUP(BD$4,'Table Name'!$C$2:$D$100,2,FALSE),FALSE))</f>
        <v>6022</v>
      </c>
      <c r="BE77" t="str">
        <f>IF($C77=-1,-1,VLOOKUP($C77,'HCAD Process'!$D$5:$CZ$504,VLOOKUP(BE$4,'Table Name'!$C$2:$D$100,2,FALSE),FALSE))</f>
        <v>East</v>
      </c>
      <c r="BF77" t="str">
        <f>IF($C77=-1,-1,VLOOKUP($C77,'HCAD Process'!$D$5:$CZ$504,VLOOKUP(BF$4,'Table Name'!$C$2:$D$100,2,FALSE),FALSE))</f>
        <v>150</v>
      </c>
      <c r="BG77" t="str">
        <f>IF($C77=-1,-1,VLOOKUP($C77,'HCAD Process'!$D$5:$CZ$504,VLOOKUP(BG$4,'Table Name'!$C$2:$D$100,2,FALSE),FALSE))</f>
        <v>1E Ryon, Irvington, Lindale Areas</v>
      </c>
      <c r="BH77" t="str">
        <f>IF($C77=-1,-1,VLOOKUP($C77,'HCAD Process'!$D$5:$CZ$504,VLOOKUP(BH$4,'Table Name'!$C$2:$D$100,2,FALSE),FALSE))</f>
        <v>5918.03</v>
      </c>
      <c r="BI77" t="str">
        <f>IF($C77=-1,-1,VLOOKUP($C77,'HCAD Process'!$D$5:$CZ$504,VLOOKUP(BI$4,'Table Name'!$C$2:$D$100,2,FALSE),FALSE))</f>
        <v>0</v>
      </c>
      <c r="BJ77" t="str">
        <f>IF($C77=-1,-1,VLOOKUP($C77,'HCAD Process'!$D$5:$CZ$504,VLOOKUP(BJ$4,'Table Name'!$C$2:$D$100,2,FALSE),FALSE))</f>
        <v>01</v>
      </c>
      <c r="BK77" t="str">
        <f>IF($C77=-1,-1,VLOOKUP($C77,'HCAD Process'!$D$5:$CZ$504,VLOOKUP(BK$4,'Table Name'!$C$2:$D$100,2,FALSE),FALSE))</f>
        <v>5459B</v>
      </c>
      <c r="BL77" t="str">
        <f>IF($C77=-1,-1,VLOOKUP($C77,'HCAD Process'!$D$5:$CZ$504,VLOOKUP(BL$4,'Table Name'!$C$2:$D$100,2,FALSE),FALSE))</f>
        <v>454S</v>
      </c>
      <c r="BM77" t="str">
        <f>IF($C77=-1,-1,VLOOKUP($C77,'HCAD Process'!$D$5:$CZ$504,VLOOKUP(BM$4,'Table Name'!$C$2:$D$100,2,FALSE),FALSE))</f>
        <v>001 040 041 042 043 044 048 061 949</v>
      </c>
      <c r="BN77" t="str">
        <f>IF($C77=-1,-1,VLOOKUP($C77,'HCAD Process'!$D$5:$CZ$504,VLOOKUP(BN$4,'Table Name'!$C$2:$D$100,2,FALSE),FALSE))</f>
        <v>Real, Commercial</v>
      </c>
      <c r="BO77" t="str">
        <f>IF($C77=-1,-1,VLOOKUP($C77,'HCAD Process'!$D$5:$CZ$504,VLOOKUP(BO$4,'Table Name'!$C$2:$D$100,2,FALSE),FALSE))</f>
        <v>F1</v>
      </c>
      <c r="BP77" t="str">
        <f>IF($C77=-1,-1,VLOOKUP($C77,'HCAD Process'!$D$5:$CZ$504,VLOOKUP(BP$4,'Table Name'!$C$2:$D$100,2,FALSE),FALSE))</f>
        <v>Real, Commercial</v>
      </c>
      <c r="BQ77" t="str">
        <f>IF($C77=-1,-1,VLOOKUP($C77,'HCAD Process'!$D$5:$CZ$504,VLOOKUP(BQ$4,'Table Name'!$C$2:$D$100,2,FALSE),FALSE))</f>
        <v>Office - Warehouse</v>
      </c>
      <c r="BR77" t="str">
        <f>IF($C77=-1,-1,VLOOKUP($C77,'HCAD Process'!$D$5:$CZ$504,VLOOKUP(BR$4,'Table Name'!$C$2:$D$100,2,FALSE),FALSE))</f>
        <v>Shell, Industrial</v>
      </c>
      <c r="BS77" t="str">
        <f>IF($C77=-1,-1,VLOOKUP($C77,'HCAD Process'!$D$5:$CZ$504,VLOOKUP(BS$4,'Table Name'!$C$2:$D$100,2,FALSE),FALSE))</f>
        <v>8001</v>
      </c>
      <c r="BT77" t="str">
        <f>IF($C77=-1,-1,VLOOKUP($C77,'HCAD Process'!$D$5:$CZ$504,VLOOKUP(BT$4,'Table Name'!$C$2:$D$100,2,FALSE),FALSE))</f>
        <v>Land Neighborhood Section 1</v>
      </c>
      <c r="BU77">
        <f>IF($C77=-1,-1,VLOOKUP($C77,'HCAD Process'!$D$5:$CZ$504,VLOOKUP(BU$4,'Table Name'!$C$2:$D$100,2,FALSE),FALSE))</f>
        <v>502412</v>
      </c>
      <c r="BV77" t="str">
        <f>IF($C77=-1,-1,VLOOKUP($C77,'HCAD Process'!$D$5:$CZ$504,VLOOKUP(BV$4,'Table Name'!$C$2:$D$100,2,FALSE),FALSE))</f>
        <v>SF</v>
      </c>
      <c r="BW77" t="str">
        <f>IF($C77=-1,-1,VLOOKUP($C77,'HCAD Process'!$D$5:$CZ$504,VLOOKUP(BW$4,'Table Name'!$C$2:$D$100,2,FALSE),FALSE))</f>
        <v>1.0000</v>
      </c>
      <c r="BX77" t="str">
        <f>IF($C77=-1,-1,VLOOKUP($C77,'HCAD Process'!$D$5:$CZ$504,VLOOKUP(BX$4,'Table Name'!$C$2:$D$100,2,FALSE),FALSE))</f>
        <v>1.0000</v>
      </c>
      <c r="BY77" t="str">
        <f>IF($C77=-1,-1,VLOOKUP($C77,'HCAD Process'!$D$5:$CZ$504,VLOOKUP(BY$4,'Table Name'!$C$2:$D$100,2,FALSE),FALSE))</f>
        <v>1.0000</v>
      </c>
      <c r="BZ77" t="str">
        <f>IF($C77=-1,-1,VLOOKUP($C77,'HCAD Process'!$D$5:$CZ$504,VLOOKUP(BZ$4,'Table Name'!$C$2:$D$100,2,FALSE),FALSE))</f>
        <v>1.0000</v>
      </c>
      <c r="CA77">
        <f>IF($C77=-1,-1,VLOOKUP($C77,'HCAD Process'!$D$5:$CZ$504,VLOOKUP(CA$4,'Table Name'!$C$2:$D$100,2,FALSE),FALSE))</f>
        <v>2</v>
      </c>
      <c r="CB77">
        <f>IF($C77=-1,-1,VLOOKUP($C77,'HCAD Process'!$D$5:$CZ$504,VLOOKUP(CB$4,'Table Name'!$C$2:$D$100,2,FALSE),FALSE))</f>
        <v>2</v>
      </c>
      <c r="CC77">
        <f>IF($C77=-1,-1,VLOOKUP($C77,'HCAD Process'!$D$5:$CZ$504,VLOOKUP(CC$4,'Table Name'!$C$2:$D$100,2,FALSE),FALSE))</f>
        <v>753618</v>
      </c>
      <c r="CD77">
        <f>IF($C77=-1,-1,VLOOKUP($C77,'HCAD Process'!$D$5:$CZ$504,VLOOKUP(CD$4,'Table Name'!$C$2:$D$100,2,FALSE),FALSE))</f>
        <v>-1</v>
      </c>
      <c r="CE77" t="str">
        <f>IF($C77=-1,-1,VLOOKUP($C77,'HCAD Process'!$D$5:$CZ$504,VLOOKUP(CE$4,'Table Name'!$C$2:$D$100,2,FALSE),FALSE))</f>
        <v>04204900000343</v>
      </c>
    </row>
    <row r="78" spans="2:83" x14ac:dyDescent="0.25">
      <c r="B78">
        <f t="shared" si="1"/>
        <v>74</v>
      </c>
      <c r="C78" t="str">
        <f t="array" ref="C78">IF(ISERROR(INDEX('HCAD Process'!CF$5:CF$504,MATCH(0,COUNTIF(C$4:C77,'HCAD Process'!CF$5:CF$504)+('HCAD Process'!CF$5:CF$504=-1),0))),-1,INDEX('HCAD Process'!CF$5:CF$504,MATCH(0,COUNTIF(C$4:C77,'HCAD Process'!CF$5:CF$504)+('HCAD Process'!CF$5:CF$504=-1),0)))</f>
        <v>04204900000344</v>
      </c>
      <c r="D78" t="str">
        <f>IF($C78=-1,-1,VLOOKUP($C78,'HCAD Process'!$D$5:$CZ$504,VLOOKUP(D$4,'Table Name'!$C$2:$D$100,2,FALSE),FALSE))</f>
        <v>0420490000034</v>
      </c>
      <c r="E78" t="str">
        <f>IF($C78=-1,-1,VLOOKUP($C78,'HCAD Process'!$D$5:$CZ$504,VLOOKUP(E$4,'Table Name'!$C$2:$D$100,2,FALSE),FALSE))</f>
        <v>07/15/2005</v>
      </c>
      <c r="F78" t="str">
        <f>IF($C78=-1,-1,VLOOKUP($C78,'HCAD Process'!$D$5:$CZ$504,VLOOKUP(F$4,'Table Name'!$C$2:$D$100,2,FALSE),FALSE))</f>
        <v>5200 JENSEN DR PARTNERS LP</v>
      </c>
      <c r="G78">
        <f>IF($C78=-1,-1,VLOOKUP($C78,'HCAD Process'!$D$5:$CZ$504,VLOOKUP(G$4,'Table Name'!$C$2:$D$100,2,FALSE),FALSE))</f>
        <v>0</v>
      </c>
      <c r="H78" t="str">
        <f>IF($C78=-1,-1,VLOOKUP($C78,'HCAD Process'!$D$5:$CZ$504,VLOOKUP(H$4,'Table Name'!$C$2:$D$100,2,FALSE),FALSE))</f>
        <v>Sibley</v>
      </c>
      <c r="I78" t="str">
        <f>IF($C78=-1,-1,VLOOKUP($C78,'HCAD Process'!$D$5:$CZ$504,VLOOKUP(I$4,'Table Name'!$C$2:$D$100,2,FALSE),FALSE))</f>
        <v>5200 JENSEN DR</v>
      </c>
      <c r="J78" t="str">
        <f>IF($C78=-1,-1,VLOOKUP($C78,'HCAD Process'!$D$5:$CZ$504,VLOOKUP(J$4,'Table Name'!$C$2:$D$100,2,FALSE),FALSE))</f>
        <v>HOUSTON</v>
      </c>
      <c r="K78" t="str">
        <f>IF($C78=-1,-1,VLOOKUP($C78,'HCAD Process'!$D$5:$CZ$504,VLOOKUP(K$4,'Table Name'!$C$2:$D$100,2,FALSE),FALSE))</f>
        <v>77026</v>
      </c>
      <c r="L78">
        <f>IF($C78=-1,-1,VLOOKUP($C78,'HCAD Process'!$D$5:$CZ$504,VLOOKUP(L$4,'Table Name'!$C$2:$D$100,2,FALSE),FALSE))</f>
        <v>1500000</v>
      </c>
      <c r="M78">
        <f>IF($C78=-1,-1,VLOOKUP($C78,'HCAD Process'!$D$5:$CZ$504,VLOOKUP(M$4,'Table Name'!$C$2:$D$100,2,FALSE),FALSE))</f>
        <v>2244349</v>
      </c>
      <c r="N78">
        <f>IF($C78=-1,-1,VLOOKUP($C78,'HCAD Process'!$D$5:$CZ$504,VLOOKUP(N$4,'Table Name'!$C$2:$D$100,2,FALSE),FALSE))</f>
        <v>1050000</v>
      </c>
      <c r="O78">
        <f>IF($C78=-1,-1,VLOOKUP($C78,'HCAD Process'!$D$5:$CZ$504,VLOOKUP(O$4,'Table Name'!$C$2:$D$100,2,FALSE),FALSE))</f>
        <v>0</v>
      </c>
      <c r="P78" t="e">
        <f>IF($C78=-1,-1,VLOOKUP($C78,'HCAD Process'!$D$5:$CZ$504,VLOOKUP(P$4,'Table Name'!$C$2:$D$100,2,FALSE),FALSE))</f>
        <v>#REF!</v>
      </c>
      <c r="Q78" t="str">
        <f>IF($C78=-1,-1,VLOOKUP($C78,'HCAD Process'!$D$5:$CZ$504,VLOOKUP(Q$4,'Table Name'!$C$2:$D$100,2,FALSE),FALSE))</f>
        <v>COMMERCIAL</v>
      </c>
      <c r="R78" t="str">
        <f>IF($C78=-1,-1,VLOOKUP($C78,'HCAD Process'!$D$5:$CZ$504,VLOOKUP(R$4,'Table Name'!$C$2:$D$100,2,FALSE),FALSE))</f>
        <v>4</v>
      </c>
      <c r="S78" t="str">
        <f>IF($C78=-1,-1,VLOOKUP($C78,'HCAD Process'!$D$5:$CZ$504,VLOOKUP(S$4,'Table Name'!$C$2:$D$100,2,FALSE),FALSE))</f>
        <v>4399</v>
      </c>
      <c r="T78" t="str">
        <f>IF($C78=-1,-1,VLOOKUP($C78,'HCAD Process'!$D$5:$CZ$504,VLOOKUP(T$4,'Table Name'!$C$2:$D$100,2,FALSE),FALSE))</f>
        <v>8454</v>
      </c>
      <c r="U78" t="str">
        <f>IF($C78=-1,-1,VLOOKUP($C78,'HCAD Process'!$D$5:$CZ$504,VLOOKUP(U$4,'Table Name'!$C$2:$D$100,2,FALSE),FALSE))</f>
        <v>S</v>
      </c>
      <c r="V78" t="str">
        <f>IF($C78=-1,-1,VLOOKUP($C78,'HCAD Process'!$D$5:$CZ$504,VLOOKUP(V$4,'Table Name'!$C$2:$D$100,2,FALSE),FALSE))</f>
        <v>Open Steel Skeleton</v>
      </c>
      <c r="W78">
        <f>IF($C78=-1,-1,VLOOKUP($C78,'HCAD Process'!$D$5:$CZ$504,VLOOKUP(W$4,'Table Name'!$C$2:$D$100,2,FALSE),FALSE))</f>
        <v>53040</v>
      </c>
      <c r="X78">
        <f>IF($C78=-1,-1,VLOOKUP($C78,'HCAD Process'!$D$5:$CZ$504,VLOOKUP(X$4,'Table Name'!$C$2:$D$100,2,FALSE),FALSE))</f>
        <v>0</v>
      </c>
      <c r="Y78">
        <f>IF($C78=-1,-1,VLOOKUP($C78,'HCAD Process'!$D$5:$CZ$504,VLOOKUP(Y$4,'Table Name'!$C$2:$D$100,2,FALSE),FALSE))</f>
        <v>309273</v>
      </c>
      <c r="Z78">
        <f>IF($C78=-1,-1,VLOOKUP($C78,'HCAD Process'!$D$5:$CZ$504,VLOOKUP(Z$4,'Table Name'!$C$2:$D$100,2,FALSE),FALSE))</f>
        <v>0</v>
      </c>
      <c r="AA78" t="str">
        <f>IF($C78=-1,-1,VLOOKUP($C78,'HCAD Process'!$D$5:$CZ$504,VLOOKUP(AA$4,'Table Name'!$C$2:$D$100,2,FALSE),FALSE))</f>
        <v>.828500</v>
      </c>
      <c r="AB78" t="str">
        <f>IF($C78=-1,-1,VLOOKUP($C78,'HCAD Process'!$D$5:$CZ$504,VLOOKUP(AB$4,'Table Name'!$C$2:$D$100,2,FALSE),FALSE))</f>
        <v>C</v>
      </c>
      <c r="AC78" t="str">
        <f>IF($C78=-1,-1,VLOOKUP($C78,'HCAD Process'!$D$5:$CZ$504,VLOOKUP(AC$4,'Table Name'!$C$2:$D$100,2,FALSE),FALSE))</f>
        <v>Average</v>
      </c>
      <c r="AD78" t="str">
        <f>IF($C78=-1,-1,VLOOKUP($C78,'HCAD Process'!$D$5:$CZ$504,VLOOKUP(AD$4,'Table Name'!$C$2:$D$100,2,FALSE),FALSE))</f>
        <v>1970</v>
      </c>
      <c r="AE78" t="str">
        <f>IF($C78=-1,-1,VLOOKUP($C78,'HCAD Process'!$D$5:$CZ$504,VLOOKUP(AE$4,'Table Name'!$C$2:$D$100,2,FALSE),FALSE))</f>
        <v>1970</v>
      </c>
      <c r="AF78" t="str">
        <f>IF($C78=-1,-1,VLOOKUP($C78,'HCAD Process'!$D$5:$CZ$504,VLOOKUP(AF$4,'Table Name'!$C$2:$D$100,2,FALSE),FALSE))</f>
        <v>0</v>
      </c>
      <c r="AG78" t="str">
        <f>IF($C78=-1,-1,VLOOKUP($C78,'HCAD Process'!$D$5:$CZ$504,VLOOKUP(AG$4,'Table Name'!$C$2:$D$100,2,FALSE),FALSE))</f>
        <v>2006</v>
      </c>
      <c r="AH78">
        <f>IF($C78=-1,-1,VLOOKUP($C78,'HCAD Process'!$D$5:$CZ$504,VLOOKUP(AH$4,'Table Name'!$C$2:$D$100,2,FALSE),FALSE))</f>
        <v>0</v>
      </c>
      <c r="AI78" t="str">
        <f>IF($C78=-1,-1,VLOOKUP($C78,'HCAD Process'!$D$5:$CZ$504,VLOOKUP(AI$4,'Table Name'!$C$2:$D$100,2,FALSE),FALSE))</f>
        <v>12/30/1899</v>
      </c>
      <c r="AJ78">
        <f>IF($C78=-1,-1,VLOOKUP($C78,'HCAD Process'!$D$5:$CZ$504,VLOOKUP(AJ$4,'Table Name'!$C$2:$D$100,2,FALSE),FALSE))</f>
        <v>0</v>
      </c>
      <c r="AK78">
        <f>IF($C78=-1,-1,VALUE(VLOOKUP($C78,'HCAD Process'!$D$5:$CZ$504,VLOOKUP(AK$4,'Table Name'!$C$2:$D$100,2,FALSE),FALSE)))</f>
        <v>8560</v>
      </c>
      <c r="AL78">
        <f>IF($C78=-1,-1,VLOOKUP($C78,'HCAD Process'!$D$5:$CZ$504,VLOOKUP(AL$4,'Table Name'!$C$2:$D$100,2,FALSE),FALSE))</f>
        <v>8656</v>
      </c>
      <c r="AM78">
        <f>IF($C78=-1,-1,VLOOKUP($C78,'HCAD Process'!$D$5:$CZ$504,VLOOKUP(AM$4,'Table Name'!$C$2:$D$100,2,FALSE),FALSE))</f>
        <v>0</v>
      </c>
      <c r="AN78">
        <f>IF($C78=-1,-1,VLOOKUP($C78,'HCAD Process'!$D$5:$CZ$504,VLOOKUP(AN$4,'Table Name'!$C$2:$D$100,2,FALSE),FALSE))</f>
        <v>0</v>
      </c>
      <c r="AO78">
        <f>IF($C78=-1,-1,VLOOKUP($C78,'HCAD Process'!$D$5:$CZ$504,VLOOKUP(AO$4,'Table Name'!$C$2:$D$100,2,FALSE),FALSE))</f>
        <v>0</v>
      </c>
      <c r="AP78">
        <f>IF($C78=-1,-1,VLOOKUP($C78,'HCAD Process'!$D$5:$CZ$504,VLOOKUP(AP$4,'Table Name'!$C$2:$D$100,2,FALSE),FALSE))</f>
        <v>8560</v>
      </c>
      <c r="AQ78">
        <f>IF($C78=-1,-1,VLOOKUP($C78,'HCAD Process'!$D$5:$CZ$504,VLOOKUP(AQ$4,'Table Name'!$C$2:$D$100,2,FALSE),FALSE))</f>
        <v>460</v>
      </c>
      <c r="AR78">
        <f>IF($C78=-1,-1,VLOOKUP($C78,'HCAD Process'!$D$5:$CZ$504,VLOOKUP(AR$4,'Table Name'!$C$2:$D$100,2,FALSE),FALSE))</f>
        <v>1</v>
      </c>
      <c r="AS78">
        <f>IF($C78=-1,-1,VLOOKUP($C78,'HCAD Process'!$D$5:$CZ$504,VLOOKUP(AS$4,'Table Name'!$C$2:$D$100,2,FALSE),FALSE))</f>
        <v>0</v>
      </c>
      <c r="AT78">
        <f>IF($C78=-1,-1,VLOOKUP($C78,'HCAD Process'!$D$5:$CZ$504,VLOOKUP(AT$4,'Table Name'!$C$2:$D$100,2,FALSE),FALSE))</f>
        <v>0</v>
      </c>
      <c r="AU78">
        <f>IF($C78=-1,-1,VLOOKUP($C78,'HCAD Process'!$D$5:$CZ$504,VLOOKUP(AU$4,'Table Name'!$C$2:$D$100,2,FALSE),FALSE))</f>
        <v>0</v>
      </c>
      <c r="AV78">
        <f>IF($C78=-1,-1,VLOOKUP($C78,'HCAD Process'!$D$5:$CZ$504,VLOOKUP(AV$4,'Table Name'!$C$2:$D$100,2,FALSE),FALSE))</f>
        <v>0</v>
      </c>
      <c r="AW78">
        <f>IF($C78=-1,-1,VLOOKUP($C78,'HCAD Process'!$D$5:$CZ$504,VLOOKUP(AW$4,'Table Name'!$C$2:$D$100,2,FALSE),FALSE))</f>
        <v>0</v>
      </c>
      <c r="AX78">
        <f>IF($C78=-1,-1,VLOOKUP($C78,'HCAD Process'!$D$5:$CZ$504,VLOOKUP(AX$4,'Table Name'!$C$2:$D$100,2,FALSE),FALSE))</f>
        <v>0</v>
      </c>
      <c r="AY78">
        <f>IF($C78=-1,-1,VLOOKUP($C78,'HCAD Process'!$D$5:$CZ$504,VLOOKUP(AY$4,'Table Name'!$C$2:$D$100,2,FALSE),FALSE))</f>
        <v>0</v>
      </c>
      <c r="AZ78">
        <f>IF($C78=-1,-1,VLOOKUP($C78,'HCAD Process'!$D$5:$CZ$504,VLOOKUP(AZ$4,'Table Name'!$C$2:$D$100,2,FALSE),FALSE))</f>
        <v>0</v>
      </c>
      <c r="BA78" t="str">
        <f>IF($C78=-1,-1,VLOOKUP($C78,'HCAD Process'!$D$5:$CZ$504,VLOOKUP(BA$4,'Table Name'!$C$2:$D$100,2,FALSE),FALSE))</f>
        <v>22</v>
      </c>
      <c r="BB78" t="str">
        <f>IF($C78=-1,-1,VLOOKUP($C78,'HCAD Process'!$D$5:$CZ$504,VLOOKUP(BB$4,'Table Name'!$C$2:$D$100,2,FALSE),FALSE))</f>
        <v>TRS 14 14C &amp; 18</v>
      </c>
      <c r="BC78" t="str">
        <f>IF($C78=-1,-1,VLOOKUP($C78,'HCAD Process'!$D$5:$CZ$504,VLOOKUP(BC$4,'Table Name'!$C$2:$D$100,2,FALSE),FALSE))</f>
        <v>TR 1 DYCHE APARTMENTS</v>
      </c>
      <c r="BD78" t="str">
        <f>IF($C78=-1,-1,VLOOKUP($C78,'HCAD Process'!$D$5:$CZ$504,VLOOKUP(BD$4,'Table Name'!$C$2:$D$100,2,FALSE),FALSE))</f>
        <v>6022</v>
      </c>
      <c r="BE78" t="str">
        <f>IF($C78=-1,-1,VLOOKUP($C78,'HCAD Process'!$D$5:$CZ$504,VLOOKUP(BE$4,'Table Name'!$C$2:$D$100,2,FALSE),FALSE))</f>
        <v>East</v>
      </c>
      <c r="BF78" t="str">
        <f>IF($C78=-1,-1,VLOOKUP($C78,'HCAD Process'!$D$5:$CZ$504,VLOOKUP(BF$4,'Table Name'!$C$2:$D$100,2,FALSE),FALSE))</f>
        <v>150</v>
      </c>
      <c r="BG78" t="str">
        <f>IF($C78=-1,-1,VLOOKUP($C78,'HCAD Process'!$D$5:$CZ$504,VLOOKUP(BG$4,'Table Name'!$C$2:$D$100,2,FALSE),FALSE))</f>
        <v>1E Ryon, Irvington, Lindale Areas</v>
      </c>
      <c r="BH78" t="str">
        <f>IF($C78=-1,-1,VLOOKUP($C78,'HCAD Process'!$D$5:$CZ$504,VLOOKUP(BH$4,'Table Name'!$C$2:$D$100,2,FALSE),FALSE))</f>
        <v>5918.03</v>
      </c>
      <c r="BI78" t="str">
        <f>IF($C78=-1,-1,VLOOKUP($C78,'HCAD Process'!$D$5:$CZ$504,VLOOKUP(BI$4,'Table Name'!$C$2:$D$100,2,FALSE),FALSE))</f>
        <v>0</v>
      </c>
      <c r="BJ78" t="str">
        <f>IF($C78=-1,-1,VLOOKUP($C78,'HCAD Process'!$D$5:$CZ$504,VLOOKUP(BJ$4,'Table Name'!$C$2:$D$100,2,FALSE),FALSE))</f>
        <v>01</v>
      </c>
      <c r="BK78" t="str">
        <f>IF($C78=-1,-1,VLOOKUP($C78,'HCAD Process'!$D$5:$CZ$504,VLOOKUP(BK$4,'Table Name'!$C$2:$D$100,2,FALSE),FALSE))</f>
        <v>5459B</v>
      </c>
      <c r="BL78" t="str">
        <f>IF($C78=-1,-1,VLOOKUP($C78,'HCAD Process'!$D$5:$CZ$504,VLOOKUP(BL$4,'Table Name'!$C$2:$D$100,2,FALSE),FALSE))</f>
        <v>454S</v>
      </c>
      <c r="BM78" t="str">
        <f>IF($C78=-1,-1,VLOOKUP($C78,'HCAD Process'!$D$5:$CZ$504,VLOOKUP(BM$4,'Table Name'!$C$2:$D$100,2,FALSE),FALSE))</f>
        <v>001 040 041 042 043 044 048 061 949</v>
      </c>
      <c r="BN78" t="str">
        <f>IF($C78=-1,-1,VLOOKUP($C78,'HCAD Process'!$D$5:$CZ$504,VLOOKUP(BN$4,'Table Name'!$C$2:$D$100,2,FALSE),FALSE))</f>
        <v>Real, Commercial</v>
      </c>
      <c r="BO78" t="str">
        <f>IF($C78=-1,-1,VLOOKUP($C78,'HCAD Process'!$D$5:$CZ$504,VLOOKUP(BO$4,'Table Name'!$C$2:$D$100,2,FALSE),FALSE))</f>
        <v>F1</v>
      </c>
      <c r="BP78" t="str">
        <f>IF($C78=-1,-1,VLOOKUP($C78,'HCAD Process'!$D$5:$CZ$504,VLOOKUP(BP$4,'Table Name'!$C$2:$D$100,2,FALSE),FALSE))</f>
        <v>Real, Commercial</v>
      </c>
      <c r="BQ78" t="str">
        <f>IF($C78=-1,-1,VLOOKUP($C78,'HCAD Process'!$D$5:$CZ$504,VLOOKUP(BQ$4,'Table Name'!$C$2:$D$100,2,FALSE),FALSE))</f>
        <v>Warehouse - Metallic</v>
      </c>
      <c r="BR78" t="str">
        <f>IF($C78=-1,-1,VLOOKUP($C78,'HCAD Process'!$D$5:$CZ$504,VLOOKUP(BR$4,'Table Name'!$C$2:$D$100,2,FALSE),FALSE))</f>
        <v>Shell, Industrial</v>
      </c>
      <c r="BS78" t="str">
        <f>IF($C78=-1,-1,VLOOKUP($C78,'HCAD Process'!$D$5:$CZ$504,VLOOKUP(BS$4,'Table Name'!$C$2:$D$100,2,FALSE),FALSE))</f>
        <v>8001</v>
      </c>
      <c r="BT78" t="str">
        <f>IF($C78=-1,-1,VLOOKUP($C78,'HCAD Process'!$D$5:$CZ$504,VLOOKUP(BT$4,'Table Name'!$C$2:$D$100,2,FALSE),FALSE))</f>
        <v>Land Neighborhood Section 1</v>
      </c>
      <c r="BU78">
        <f>IF($C78=-1,-1,VLOOKUP($C78,'HCAD Process'!$D$5:$CZ$504,VLOOKUP(BU$4,'Table Name'!$C$2:$D$100,2,FALSE),FALSE))</f>
        <v>502412</v>
      </c>
      <c r="BV78" t="str">
        <f>IF($C78=-1,-1,VLOOKUP($C78,'HCAD Process'!$D$5:$CZ$504,VLOOKUP(BV$4,'Table Name'!$C$2:$D$100,2,FALSE),FALSE))</f>
        <v>SF</v>
      </c>
      <c r="BW78" t="str">
        <f>IF($C78=-1,-1,VLOOKUP($C78,'HCAD Process'!$D$5:$CZ$504,VLOOKUP(BW$4,'Table Name'!$C$2:$D$100,2,FALSE),FALSE))</f>
        <v>1.0000</v>
      </c>
      <c r="BX78" t="str">
        <f>IF($C78=-1,-1,VLOOKUP($C78,'HCAD Process'!$D$5:$CZ$504,VLOOKUP(BX$4,'Table Name'!$C$2:$D$100,2,FALSE),FALSE))</f>
        <v>1.0000</v>
      </c>
      <c r="BY78" t="str">
        <f>IF($C78=-1,-1,VLOOKUP($C78,'HCAD Process'!$D$5:$CZ$504,VLOOKUP(BY$4,'Table Name'!$C$2:$D$100,2,FALSE),FALSE))</f>
        <v>1.0000</v>
      </c>
      <c r="BZ78" t="str">
        <f>IF($C78=-1,-1,VLOOKUP($C78,'HCAD Process'!$D$5:$CZ$504,VLOOKUP(BZ$4,'Table Name'!$C$2:$D$100,2,FALSE),FALSE))</f>
        <v>1.0000</v>
      </c>
      <c r="CA78">
        <f>IF($C78=-1,-1,VLOOKUP($C78,'HCAD Process'!$D$5:$CZ$504,VLOOKUP(CA$4,'Table Name'!$C$2:$D$100,2,FALSE),FALSE))</f>
        <v>2</v>
      </c>
      <c r="CB78">
        <f>IF($C78=-1,-1,VLOOKUP($C78,'HCAD Process'!$D$5:$CZ$504,VLOOKUP(CB$4,'Table Name'!$C$2:$D$100,2,FALSE),FALSE))</f>
        <v>2</v>
      </c>
      <c r="CC78">
        <f>IF($C78=-1,-1,VLOOKUP($C78,'HCAD Process'!$D$5:$CZ$504,VLOOKUP(CC$4,'Table Name'!$C$2:$D$100,2,FALSE),FALSE))</f>
        <v>753618</v>
      </c>
      <c r="CD78">
        <f>IF($C78=-1,-1,VLOOKUP($C78,'HCAD Process'!$D$5:$CZ$504,VLOOKUP(CD$4,'Table Name'!$C$2:$D$100,2,FALSE),FALSE))</f>
        <v>-1</v>
      </c>
      <c r="CE78" t="str">
        <f>IF($C78=-1,-1,VLOOKUP($C78,'HCAD Process'!$D$5:$CZ$504,VLOOKUP(CE$4,'Table Name'!$C$2:$D$100,2,FALSE),FALSE))</f>
        <v>04204900000344</v>
      </c>
    </row>
    <row r="79" spans="2:83" x14ac:dyDescent="0.25">
      <c r="B79">
        <f t="shared" si="1"/>
        <v>75</v>
      </c>
      <c r="C79" t="str">
        <f t="array" ref="C79">IF(ISERROR(INDEX('HCAD Process'!CF$5:CF$504,MATCH(0,COUNTIF(C$4:C78,'HCAD Process'!CF$5:CF$504)+('HCAD Process'!CF$5:CF$504=-1),0))),-1,INDEX('HCAD Process'!CF$5:CF$504,MATCH(0,COUNTIF(C$4:C78,'HCAD Process'!CF$5:CF$504)+('HCAD Process'!CF$5:CF$504=-1),0)))</f>
        <v>04204900000345</v>
      </c>
      <c r="D79" t="str">
        <f>IF($C79=-1,-1,VLOOKUP($C79,'HCAD Process'!$D$5:$CZ$504,VLOOKUP(D$4,'Table Name'!$C$2:$D$100,2,FALSE),FALSE))</f>
        <v>0420490000034</v>
      </c>
      <c r="E79" t="str">
        <f>IF($C79=-1,-1,VLOOKUP($C79,'HCAD Process'!$D$5:$CZ$504,VLOOKUP(E$4,'Table Name'!$C$2:$D$100,2,FALSE),FALSE))</f>
        <v>07/15/2005</v>
      </c>
      <c r="F79" t="str">
        <f>IF($C79=-1,-1,VLOOKUP($C79,'HCAD Process'!$D$5:$CZ$504,VLOOKUP(F$4,'Table Name'!$C$2:$D$100,2,FALSE),FALSE))</f>
        <v>5200 JENSEN DR PARTNERS LP</v>
      </c>
      <c r="G79">
        <f>IF($C79=-1,-1,VLOOKUP($C79,'HCAD Process'!$D$5:$CZ$504,VLOOKUP(G$4,'Table Name'!$C$2:$D$100,2,FALSE),FALSE))</f>
        <v>0</v>
      </c>
      <c r="H79" t="str">
        <f>IF($C79=-1,-1,VLOOKUP($C79,'HCAD Process'!$D$5:$CZ$504,VLOOKUP(H$4,'Table Name'!$C$2:$D$100,2,FALSE),FALSE))</f>
        <v>Sibley</v>
      </c>
      <c r="I79" t="str">
        <f>IF($C79=-1,-1,VLOOKUP($C79,'HCAD Process'!$D$5:$CZ$504,VLOOKUP(I$4,'Table Name'!$C$2:$D$100,2,FALSE),FALSE))</f>
        <v>5200 JENSEN DR</v>
      </c>
      <c r="J79" t="str">
        <f>IF($C79=-1,-1,VLOOKUP($C79,'HCAD Process'!$D$5:$CZ$504,VLOOKUP(J$4,'Table Name'!$C$2:$D$100,2,FALSE),FALSE))</f>
        <v>HOUSTON</v>
      </c>
      <c r="K79" t="str">
        <f>IF($C79=-1,-1,VLOOKUP($C79,'HCAD Process'!$D$5:$CZ$504,VLOOKUP(K$4,'Table Name'!$C$2:$D$100,2,FALSE),FALSE))</f>
        <v>77026</v>
      </c>
      <c r="L79">
        <f>IF($C79=-1,-1,VLOOKUP($C79,'HCAD Process'!$D$5:$CZ$504,VLOOKUP(L$4,'Table Name'!$C$2:$D$100,2,FALSE),FALSE))</f>
        <v>1500000</v>
      </c>
      <c r="M79">
        <f>IF($C79=-1,-1,VLOOKUP($C79,'HCAD Process'!$D$5:$CZ$504,VLOOKUP(M$4,'Table Name'!$C$2:$D$100,2,FALSE),FALSE))</f>
        <v>2244349</v>
      </c>
      <c r="N79">
        <f>IF($C79=-1,-1,VLOOKUP($C79,'HCAD Process'!$D$5:$CZ$504,VLOOKUP(N$4,'Table Name'!$C$2:$D$100,2,FALSE),FALSE))</f>
        <v>1050000</v>
      </c>
      <c r="O79">
        <f>IF($C79=-1,-1,VLOOKUP($C79,'HCAD Process'!$D$5:$CZ$504,VLOOKUP(O$4,'Table Name'!$C$2:$D$100,2,FALSE),FALSE))</f>
        <v>0</v>
      </c>
      <c r="P79" t="e">
        <f>IF($C79=-1,-1,VLOOKUP($C79,'HCAD Process'!$D$5:$CZ$504,VLOOKUP(P$4,'Table Name'!$C$2:$D$100,2,FALSE),FALSE))</f>
        <v>#REF!</v>
      </c>
      <c r="Q79" t="str">
        <f>IF($C79=-1,-1,VLOOKUP($C79,'HCAD Process'!$D$5:$CZ$504,VLOOKUP(Q$4,'Table Name'!$C$2:$D$100,2,FALSE),FALSE))</f>
        <v>COMMERCIAL</v>
      </c>
      <c r="R79" t="str">
        <f>IF($C79=-1,-1,VLOOKUP($C79,'HCAD Process'!$D$5:$CZ$504,VLOOKUP(R$4,'Table Name'!$C$2:$D$100,2,FALSE),FALSE))</f>
        <v>5</v>
      </c>
      <c r="S79" t="str">
        <f>IF($C79=-1,-1,VLOOKUP($C79,'HCAD Process'!$D$5:$CZ$504,VLOOKUP(S$4,'Table Name'!$C$2:$D$100,2,FALSE),FALSE))</f>
        <v>4399</v>
      </c>
      <c r="T79" t="str">
        <f>IF($C79=-1,-1,VLOOKUP($C79,'HCAD Process'!$D$5:$CZ$504,VLOOKUP(T$4,'Table Name'!$C$2:$D$100,2,FALSE),FALSE))</f>
        <v>8454</v>
      </c>
      <c r="U79" t="str">
        <f>IF($C79=-1,-1,VLOOKUP($C79,'HCAD Process'!$D$5:$CZ$504,VLOOKUP(U$4,'Table Name'!$C$2:$D$100,2,FALSE),FALSE))</f>
        <v>S</v>
      </c>
      <c r="V79" t="str">
        <f>IF($C79=-1,-1,VLOOKUP($C79,'HCAD Process'!$D$5:$CZ$504,VLOOKUP(V$4,'Table Name'!$C$2:$D$100,2,FALSE),FALSE))</f>
        <v>Open Steel Skeleton</v>
      </c>
      <c r="W79">
        <f>IF($C79=-1,-1,VLOOKUP($C79,'HCAD Process'!$D$5:$CZ$504,VLOOKUP(W$4,'Table Name'!$C$2:$D$100,2,FALSE),FALSE))</f>
        <v>87047</v>
      </c>
      <c r="X79">
        <f>IF($C79=-1,-1,VLOOKUP($C79,'HCAD Process'!$D$5:$CZ$504,VLOOKUP(X$4,'Table Name'!$C$2:$D$100,2,FALSE),FALSE))</f>
        <v>0</v>
      </c>
      <c r="Y79">
        <f>IF($C79=-1,-1,VLOOKUP($C79,'HCAD Process'!$D$5:$CZ$504,VLOOKUP(Y$4,'Table Name'!$C$2:$D$100,2,FALSE),FALSE))</f>
        <v>409248</v>
      </c>
      <c r="Z79">
        <f>IF($C79=-1,-1,VLOOKUP($C79,'HCAD Process'!$D$5:$CZ$504,VLOOKUP(Z$4,'Table Name'!$C$2:$D$100,2,FALSE),FALSE))</f>
        <v>0</v>
      </c>
      <c r="AA79" t="str">
        <f>IF($C79=-1,-1,VLOOKUP($C79,'HCAD Process'!$D$5:$CZ$504,VLOOKUP(AA$4,'Table Name'!$C$2:$D$100,2,FALSE),FALSE))</f>
        <v>.787300</v>
      </c>
      <c r="AB79" t="str">
        <f>IF($C79=-1,-1,VLOOKUP($C79,'HCAD Process'!$D$5:$CZ$504,VLOOKUP(AB$4,'Table Name'!$C$2:$D$100,2,FALSE),FALSE))</f>
        <v>C</v>
      </c>
      <c r="AC79" t="str">
        <f>IF($C79=-1,-1,VLOOKUP($C79,'HCAD Process'!$D$5:$CZ$504,VLOOKUP(AC$4,'Table Name'!$C$2:$D$100,2,FALSE),FALSE))</f>
        <v>Average</v>
      </c>
      <c r="AD79" t="str">
        <f>IF($C79=-1,-1,VLOOKUP($C79,'HCAD Process'!$D$5:$CZ$504,VLOOKUP(AD$4,'Table Name'!$C$2:$D$100,2,FALSE),FALSE))</f>
        <v>1995</v>
      </c>
      <c r="AE79" t="str">
        <f>IF($C79=-1,-1,VLOOKUP($C79,'HCAD Process'!$D$5:$CZ$504,VLOOKUP(AE$4,'Table Name'!$C$2:$D$100,2,FALSE),FALSE))</f>
        <v>1995</v>
      </c>
      <c r="AF79" t="str">
        <f>IF($C79=-1,-1,VLOOKUP($C79,'HCAD Process'!$D$5:$CZ$504,VLOOKUP(AF$4,'Table Name'!$C$2:$D$100,2,FALSE),FALSE))</f>
        <v>0</v>
      </c>
      <c r="AG79" t="str">
        <f>IF($C79=-1,-1,VLOOKUP($C79,'HCAD Process'!$D$5:$CZ$504,VLOOKUP(AG$4,'Table Name'!$C$2:$D$100,2,FALSE),FALSE))</f>
        <v>2006</v>
      </c>
      <c r="AH79">
        <f>IF($C79=-1,-1,VLOOKUP($C79,'HCAD Process'!$D$5:$CZ$504,VLOOKUP(AH$4,'Table Name'!$C$2:$D$100,2,FALSE),FALSE))</f>
        <v>0</v>
      </c>
      <c r="AI79" t="str">
        <f>IF($C79=-1,-1,VLOOKUP($C79,'HCAD Process'!$D$5:$CZ$504,VLOOKUP(AI$4,'Table Name'!$C$2:$D$100,2,FALSE),FALSE))</f>
        <v>12/30/1899</v>
      </c>
      <c r="AJ79">
        <f>IF($C79=-1,-1,VLOOKUP($C79,'HCAD Process'!$D$5:$CZ$504,VLOOKUP(AJ$4,'Table Name'!$C$2:$D$100,2,FALSE),FALSE))</f>
        <v>0</v>
      </c>
      <c r="AK79">
        <f>IF($C79=-1,-1,VALUE(VLOOKUP($C79,'HCAD Process'!$D$5:$CZ$504,VLOOKUP(AK$4,'Table Name'!$C$2:$D$100,2,FALSE),FALSE)))</f>
        <v>9600</v>
      </c>
      <c r="AL79">
        <f>IF($C79=-1,-1,VLOOKUP($C79,'HCAD Process'!$D$5:$CZ$504,VLOOKUP(AL$4,'Table Name'!$C$2:$D$100,2,FALSE),FALSE))</f>
        <v>9600</v>
      </c>
      <c r="AM79">
        <f>IF($C79=-1,-1,VLOOKUP($C79,'HCAD Process'!$D$5:$CZ$504,VLOOKUP(AM$4,'Table Name'!$C$2:$D$100,2,FALSE),FALSE))</f>
        <v>0</v>
      </c>
      <c r="AN79">
        <f>IF($C79=-1,-1,VLOOKUP($C79,'HCAD Process'!$D$5:$CZ$504,VLOOKUP(AN$4,'Table Name'!$C$2:$D$100,2,FALSE),FALSE))</f>
        <v>0</v>
      </c>
      <c r="AO79">
        <f>IF($C79=-1,-1,VLOOKUP($C79,'HCAD Process'!$D$5:$CZ$504,VLOOKUP(AO$4,'Table Name'!$C$2:$D$100,2,FALSE),FALSE))</f>
        <v>0</v>
      </c>
      <c r="AP79">
        <f>IF($C79=-1,-1,VLOOKUP($C79,'HCAD Process'!$D$5:$CZ$504,VLOOKUP(AP$4,'Table Name'!$C$2:$D$100,2,FALSE),FALSE))</f>
        <v>9600</v>
      </c>
      <c r="AQ79">
        <f>IF($C79=-1,-1,VLOOKUP($C79,'HCAD Process'!$D$5:$CZ$504,VLOOKUP(AQ$4,'Table Name'!$C$2:$D$100,2,FALSE),FALSE))</f>
        <v>400</v>
      </c>
      <c r="AR79">
        <f>IF($C79=-1,-1,VLOOKUP($C79,'HCAD Process'!$D$5:$CZ$504,VLOOKUP(AR$4,'Table Name'!$C$2:$D$100,2,FALSE),FALSE))</f>
        <v>1</v>
      </c>
      <c r="AS79">
        <f>IF($C79=-1,-1,VLOOKUP($C79,'HCAD Process'!$D$5:$CZ$504,VLOOKUP(AS$4,'Table Name'!$C$2:$D$100,2,FALSE),FALSE))</f>
        <v>0</v>
      </c>
      <c r="AT79">
        <f>IF($C79=-1,-1,VLOOKUP($C79,'HCAD Process'!$D$5:$CZ$504,VLOOKUP(AT$4,'Table Name'!$C$2:$D$100,2,FALSE),FALSE))</f>
        <v>0</v>
      </c>
      <c r="AU79">
        <f>IF($C79=-1,-1,VLOOKUP($C79,'HCAD Process'!$D$5:$CZ$504,VLOOKUP(AU$4,'Table Name'!$C$2:$D$100,2,FALSE),FALSE))</f>
        <v>0</v>
      </c>
      <c r="AV79">
        <f>IF($C79=-1,-1,VLOOKUP($C79,'HCAD Process'!$D$5:$CZ$504,VLOOKUP(AV$4,'Table Name'!$C$2:$D$100,2,FALSE),FALSE))</f>
        <v>0</v>
      </c>
      <c r="AW79">
        <f>IF($C79=-1,-1,VLOOKUP($C79,'HCAD Process'!$D$5:$CZ$504,VLOOKUP(AW$4,'Table Name'!$C$2:$D$100,2,FALSE),FALSE))</f>
        <v>0</v>
      </c>
      <c r="AX79">
        <f>IF($C79=-1,-1,VLOOKUP($C79,'HCAD Process'!$D$5:$CZ$504,VLOOKUP(AX$4,'Table Name'!$C$2:$D$100,2,FALSE),FALSE))</f>
        <v>0</v>
      </c>
      <c r="AY79">
        <f>IF($C79=-1,-1,VLOOKUP($C79,'HCAD Process'!$D$5:$CZ$504,VLOOKUP(AY$4,'Table Name'!$C$2:$D$100,2,FALSE),FALSE))</f>
        <v>0</v>
      </c>
      <c r="AZ79">
        <f>IF($C79=-1,-1,VLOOKUP($C79,'HCAD Process'!$D$5:$CZ$504,VLOOKUP(AZ$4,'Table Name'!$C$2:$D$100,2,FALSE),FALSE))</f>
        <v>0</v>
      </c>
      <c r="BA79" t="str">
        <f>IF($C79=-1,-1,VLOOKUP($C79,'HCAD Process'!$D$5:$CZ$504,VLOOKUP(BA$4,'Table Name'!$C$2:$D$100,2,FALSE),FALSE))</f>
        <v>22</v>
      </c>
      <c r="BB79" t="str">
        <f>IF($C79=-1,-1,VLOOKUP($C79,'HCAD Process'!$D$5:$CZ$504,VLOOKUP(BB$4,'Table Name'!$C$2:$D$100,2,FALSE),FALSE))</f>
        <v>TRS 14 14C &amp; 18</v>
      </c>
      <c r="BC79" t="str">
        <f>IF($C79=-1,-1,VLOOKUP($C79,'HCAD Process'!$D$5:$CZ$504,VLOOKUP(BC$4,'Table Name'!$C$2:$D$100,2,FALSE),FALSE))</f>
        <v>TR 1 DYCHE APARTMENTS</v>
      </c>
      <c r="BD79" t="str">
        <f>IF($C79=-1,-1,VLOOKUP($C79,'HCAD Process'!$D$5:$CZ$504,VLOOKUP(BD$4,'Table Name'!$C$2:$D$100,2,FALSE),FALSE))</f>
        <v>6022</v>
      </c>
      <c r="BE79" t="str">
        <f>IF($C79=-1,-1,VLOOKUP($C79,'HCAD Process'!$D$5:$CZ$504,VLOOKUP(BE$4,'Table Name'!$C$2:$D$100,2,FALSE),FALSE))</f>
        <v>East</v>
      </c>
      <c r="BF79" t="str">
        <f>IF($C79=-1,-1,VLOOKUP($C79,'HCAD Process'!$D$5:$CZ$504,VLOOKUP(BF$4,'Table Name'!$C$2:$D$100,2,FALSE),FALSE))</f>
        <v>150</v>
      </c>
      <c r="BG79" t="str">
        <f>IF($C79=-1,-1,VLOOKUP($C79,'HCAD Process'!$D$5:$CZ$504,VLOOKUP(BG$4,'Table Name'!$C$2:$D$100,2,FALSE),FALSE))</f>
        <v>1E Ryon, Irvington, Lindale Areas</v>
      </c>
      <c r="BH79" t="str">
        <f>IF($C79=-1,-1,VLOOKUP($C79,'HCAD Process'!$D$5:$CZ$504,VLOOKUP(BH$4,'Table Name'!$C$2:$D$100,2,FALSE),FALSE))</f>
        <v>5918.03</v>
      </c>
      <c r="BI79" t="str">
        <f>IF($C79=-1,-1,VLOOKUP($C79,'HCAD Process'!$D$5:$CZ$504,VLOOKUP(BI$4,'Table Name'!$C$2:$D$100,2,FALSE),FALSE))</f>
        <v>0</v>
      </c>
      <c r="BJ79" t="str">
        <f>IF($C79=-1,-1,VLOOKUP($C79,'HCAD Process'!$D$5:$CZ$504,VLOOKUP(BJ$4,'Table Name'!$C$2:$D$100,2,FALSE),FALSE))</f>
        <v>01</v>
      </c>
      <c r="BK79" t="str">
        <f>IF($C79=-1,-1,VLOOKUP($C79,'HCAD Process'!$D$5:$CZ$504,VLOOKUP(BK$4,'Table Name'!$C$2:$D$100,2,FALSE),FALSE))</f>
        <v>5459B</v>
      </c>
      <c r="BL79" t="str">
        <f>IF($C79=-1,-1,VLOOKUP($C79,'HCAD Process'!$D$5:$CZ$504,VLOOKUP(BL$4,'Table Name'!$C$2:$D$100,2,FALSE),FALSE))</f>
        <v>454S</v>
      </c>
      <c r="BM79" t="str">
        <f>IF($C79=-1,-1,VLOOKUP($C79,'HCAD Process'!$D$5:$CZ$504,VLOOKUP(BM$4,'Table Name'!$C$2:$D$100,2,FALSE),FALSE))</f>
        <v>001 040 041 042 043 044 048 061 949</v>
      </c>
      <c r="BN79" t="str">
        <f>IF($C79=-1,-1,VLOOKUP($C79,'HCAD Process'!$D$5:$CZ$504,VLOOKUP(BN$4,'Table Name'!$C$2:$D$100,2,FALSE),FALSE))</f>
        <v>Real, Commercial</v>
      </c>
      <c r="BO79" t="str">
        <f>IF($C79=-1,-1,VLOOKUP($C79,'HCAD Process'!$D$5:$CZ$504,VLOOKUP(BO$4,'Table Name'!$C$2:$D$100,2,FALSE),FALSE))</f>
        <v>F1</v>
      </c>
      <c r="BP79" t="str">
        <f>IF($C79=-1,-1,VLOOKUP($C79,'HCAD Process'!$D$5:$CZ$504,VLOOKUP(BP$4,'Table Name'!$C$2:$D$100,2,FALSE),FALSE))</f>
        <v>Real, Commercial</v>
      </c>
      <c r="BQ79" t="str">
        <f>IF($C79=-1,-1,VLOOKUP($C79,'HCAD Process'!$D$5:$CZ$504,VLOOKUP(BQ$4,'Table Name'!$C$2:$D$100,2,FALSE),FALSE))</f>
        <v>Warehouse - Metallic</v>
      </c>
      <c r="BR79" t="str">
        <f>IF($C79=-1,-1,VLOOKUP($C79,'HCAD Process'!$D$5:$CZ$504,VLOOKUP(BR$4,'Table Name'!$C$2:$D$100,2,FALSE),FALSE))</f>
        <v>Shell, Industrial</v>
      </c>
      <c r="BS79" t="str">
        <f>IF($C79=-1,-1,VLOOKUP($C79,'HCAD Process'!$D$5:$CZ$504,VLOOKUP(BS$4,'Table Name'!$C$2:$D$100,2,FALSE),FALSE))</f>
        <v>8001</v>
      </c>
      <c r="BT79" t="str">
        <f>IF($C79=-1,-1,VLOOKUP($C79,'HCAD Process'!$D$5:$CZ$504,VLOOKUP(BT$4,'Table Name'!$C$2:$D$100,2,FALSE),FALSE))</f>
        <v>Land Neighborhood Section 1</v>
      </c>
      <c r="BU79">
        <f>IF($C79=-1,-1,VLOOKUP($C79,'HCAD Process'!$D$5:$CZ$504,VLOOKUP(BU$4,'Table Name'!$C$2:$D$100,2,FALSE),FALSE))</f>
        <v>502412</v>
      </c>
      <c r="BV79" t="str">
        <f>IF($C79=-1,-1,VLOOKUP($C79,'HCAD Process'!$D$5:$CZ$504,VLOOKUP(BV$4,'Table Name'!$C$2:$D$100,2,FALSE),FALSE))</f>
        <v>SF</v>
      </c>
      <c r="BW79" t="str">
        <f>IF($C79=-1,-1,VLOOKUP($C79,'HCAD Process'!$D$5:$CZ$504,VLOOKUP(BW$4,'Table Name'!$C$2:$D$100,2,FALSE),FALSE))</f>
        <v>1.0000</v>
      </c>
      <c r="BX79" t="str">
        <f>IF($C79=-1,-1,VLOOKUP($C79,'HCAD Process'!$D$5:$CZ$504,VLOOKUP(BX$4,'Table Name'!$C$2:$D$100,2,FALSE),FALSE))</f>
        <v>1.0000</v>
      </c>
      <c r="BY79" t="str">
        <f>IF($C79=-1,-1,VLOOKUP($C79,'HCAD Process'!$D$5:$CZ$504,VLOOKUP(BY$4,'Table Name'!$C$2:$D$100,2,FALSE),FALSE))</f>
        <v>1.0000</v>
      </c>
      <c r="BZ79" t="str">
        <f>IF($C79=-1,-1,VLOOKUP($C79,'HCAD Process'!$D$5:$CZ$504,VLOOKUP(BZ$4,'Table Name'!$C$2:$D$100,2,FALSE),FALSE))</f>
        <v>1.0000</v>
      </c>
      <c r="CA79">
        <f>IF($C79=-1,-1,VLOOKUP($C79,'HCAD Process'!$D$5:$CZ$504,VLOOKUP(CA$4,'Table Name'!$C$2:$D$100,2,FALSE),FALSE))</f>
        <v>2</v>
      </c>
      <c r="CB79">
        <f>IF($C79=-1,-1,VLOOKUP($C79,'HCAD Process'!$D$5:$CZ$504,VLOOKUP(CB$4,'Table Name'!$C$2:$D$100,2,FALSE),FALSE))</f>
        <v>2</v>
      </c>
      <c r="CC79">
        <f>IF($C79=-1,-1,VLOOKUP($C79,'HCAD Process'!$D$5:$CZ$504,VLOOKUP(CC$4,'Table Name'!$C$2:$D$100,2,FALSE),FALSE))</f>
        <v>753618</v>
      </c>
      <c r="CD79">
        <f>IF($C79=-1,-1,VLOOKUP($C79,'HCAD Process'!$D$5:$CZ$504,VLOOKUP(CD$4,'Table Name'!$C$2:$D$100,2,FALSE),FALSE))</f>
        <v>-1</v>
      </c>
      <c r="CE79" t="str">
        <f>IF($C79=-1,-1,VLOOKUP($C79,'HCAD Process'!$D$5:$CZ$504,VLOOKUP(CE$4,'Table Name'!$C$2:$D$100,2,FALSE),FALSE))</f>
        <v>04204900000345</v>
      </c>
    </row>
    <row r="80" spans="2:83" x14ac:dyDescent="0.25">
      <c r="B80">
        <f t="shared" si="1"/>
        <v>76</v>
      </c>
      <c r="C80" t="str">
        <f t="array" ref="C80">IF(ISERROR(INDEX('HCAD Process'!CF$5:CF$504,MATCH(0,COUNTIF(C$4:C79,'HCAD Process'!CF$5:CF$504)+('HCAD Process'!CF$5:CF$504=-1),0))),-1,INDEX('HCAD Process'!CF$5:CF$504,MATCH(0,COUNTIF(C$4:C79,'HCAD Process'!CF$5:CF$504)+('HCAD Process'!CF$5:CF$504=-1),0)))</f>
        <v>04204900000346</v>
      </c>
      <c r="D80" t="str">
        <f>IF($C80=-1,-1,VLOOKUP($C80,'HCAD Process'!$D$5:$CZ$504,VLOOKUP(D$4,'Table Name'!$C$2:$D$100,2,FALSE),FALSE))</f>
        <v>0420490000034</v>
      </c>
      <c r="E80" t="str">
        <f>IF($C80=-1,-1,VLOOKUP($C80,'HCAD Process'!$D$5:$CZ$504,VLOOKUP(E$4,'Table Name'!$C$2:$D$100,2,FALSE),FALSE))</f>
        <v>07/15/2005</v>
      </c>
      <c r="F80" t="str">
        <f>IF($C80=-1,-1,VLOOKUP($C80,'HCAD Process'!$D$5:$CZ$504,VLOOKUP(F$4,'Table Name'!$C$2:$D$100,2,FALSE),FALSE))</f>
        <v>5200 JENSEN DR PARTNERS LP</v>
      </c>
      <c r="G80">
        <f>IF($C80=-1,-1,VLOOKUP($C80,'HCAD Process'!$D$5:$CZ$504,VLOOKUP(G$4,'Table Name'!$C$2:$D$100,2,FALSE),FALSE))</f>
        <v>0</v>
      </c>
      <c r="H80" t="str">
        <f>IF($C80=-1,-1,VLOOKUP($C80,'HCAD Process'!$D$5:$CZ$504,VLOOKUP(H$4,'Table Name'!$C$2:$D$100,2,FALSE),FALSE))</f>
        <v>Sibley</v>
      </c>
      <c r="I80" t="str">
        <f>IF($C80=-1,-1,VLOOKUP($C80,'HCAD Process'!$D$5:$CZ$504,VLOOKUP(I$4,'Table Name'!$C$2:$D$100,2,FALSE),FALSE))</f>
        <v>5200 JENSEN DR</v>
      </c>
      <c r="J80" t="str">
        <f>IF($C80=-1,-1,VLOOKUP($C80,'HCAD Process'!$D$5:$CZ$504,VLOOKUP(J$4,'Table Name'!$C$2:$D$100,2,FALSE),FALSE))</f>
        <v>HOUSTON</v>
      </c>
      <c r="K80" t="str">
        <f>IF($C80=-1,-1,VLOOKUP($C80,'HCAD Process'!$D$5:$CZ$504,VLOOKUP(K$4,'Table Name'!$C$2:$D$100,2,FALSE),FALSE))</f>
        <v>77026</v>
      </c>
      <c r="L80">
        <f>IF($C80=-1,-1,VLOOKUP($C80,'HCAD Process'!$D$5:$CZ$504,VLOOKUP(L$4,'Table Name'!$C$2:$D$100,2,FALSE),FALSE))</f>
        <v>1500000</v>
      </c>
      <c r="M80">
        <f>IF($C80=-1,-1,VLOOKUP($C80,'HCAD Process'!$D$5:$CZ$504,VLOOKUP(M$4,'Table Name'!$C$2:$D$100,2,FALSE),FALSE))</f>
        <v>2244349</v>
      </c>
      <c r="N80">
        <f>IF($C80=-1,-1,VLOOKUP($C80,'HCAD Process'!$D$5:$CZ$504,VLOOKUP(N$4,'Table Name'!$C$2:$D$100,2,FALSE),FALSE))</f>
        <v>1050000</v>
      </c>
      <c r="O80">
        <f>IF($C80=-1,-1,VLOOKUP($C80,'HCAD Process'!$D$5:$CZ$504,VLOOKUP(O$4,'Table Name'!$C$2:$D$100,2,FALSE),FALSE))</f>
        <v>0</v>
      </c>
      <c r="P80" t="e">
        <f>IF($C80=-1,-1,VLOOKUP($C80,'HCAD Process'!$D$5:$CZ$504,VLOOKUP(P$4,'Table Name'!$C$2:$D$100,2,FALSE),FALSE))</f>
        <v>#REF!</v>
      </c>
      <c r="Q80" t="str">
        <f>IF($C80=-1,-1,VLOOKUP($C80,'HCAD Process'!$D$5:$CZ$504,VLOOKUP(Q$4,'Table Name'!$C$2:$D$100,2,FALSE),FALSE))</f>
        <v>COMMERCIAL</v>
      </c>
      <c r="R80" t="str">
        <f>IF($C80=-1,-1,VLOOKUP($C80,'HCAD Process'!$D$5:$CZ$504,VLOOKUP(R$4,'Table Name'!$C$2:$D$100,2,FALSE),FALSE))</f>
        <v>6</v>
      </c>
      <c r="S80" t="str">
        <f>IF($C80=-1,-1,VLOOKUP($C80,'HCAD Process'!$D$5:$CZ$504,VLOOKUP(S$4,'Table Name'!$C$2:$D$100,2,FALSE),FALSE))</f>
        <v>4398</v>
      </c>
      <c r="T80" t="str">
        <f>IF($C80=-1,-1,VLOOKUP($C80,'HCAD Process'!$D$5:$CZ$504,VLOOKUP(T$4,'Table Name'!$C$2:$D$100,2,FALSE),FALSE))</f>
        <v>8454</v>
      </c>
      <c r="U80" t="str">
        <f>IF($C80=-1,-1,VLOOKUP($C80,'HCAD Process'!$D$5:$CZ$504,VLOOKUP(U$4,'Table Name'!$C$2:$D$100,2,FALSE),FALSE))</f>
        <v>S</v>
      </c>
      <c r="V80" t="str">
        <f>IF($C80=-1,-1,VLOOKUP($C80,'HCAD Process'!$D$5:$CZ$504,VLOOKUP(V$4,'Table Name'!$C$2:$D$100,2,FALSE),FALSE))</f>
        <v>Open Steel Skeleton</v>
      </c>
      <c r="W80">
        <f>IF($C80=-1,-1,VLOOKUP($C80,'HCAD Process'!$D$5:$CZ$504,VLOOKUP(W$4,'Table Name'!$C$2:$D$100,2,FALSE),FALSE))</f>
        <v>48964</v>
      </c>
      <c r="X80">
        <f>IF($C80=-1,-1,VLOOKUP($C80,'HCAD Process'!$D$5:$CZ$504,VLOOKUP(X$4,'Table Name'!$C$2:$D$100,2,FALSE),FALSE))</f>
        <v>0</v>
      </c>
      <c r="Y80">
        <f>IF($C80=-1,-1,VLOOKUP($C80,'HCAD Process'!$D$5:$CZ$504,VLOOKUP(Y$4,'Table Name'!$C$2:$D$100,2,FALSE),FALSE))</f>
        <v>230202</v>
      </c>
      <c r="Z80">
        <f>IF($C80=-1,-1,VLOOKUP($C80,'HCAD Process'!$D$5:$CZ$504,VLOOKUP(Z$4,'Table Name'!$C$2:$D$100,2,FALSE),FALSE))</f>
        <v>0</v>
      </c>
      <c r="AA80" t="str">
        <f>IF($C80=-1,-1,VLOOKUP($C80,'HCAD Process'!$D$5:$CZ$504,VLOOKUP(AA$4,'Table Name'!$C$2:$D$100,2,FALSE),FALSE))</f>
        <v>.787300</v>
      </c>
      <c r="AB80" t="str">
        <f>IF($C80=-1,-1,VLOOKUP($C80,'HCAD Process'!$D$5:$CZ$504,VLOOKUP(AB$4,'Table Name'!$C$2:$D$100,2,FALSE),FALSE))</f>
        <v>C</v>
      </c>
      <c r="AC80" t="str">
        <f>IF($C80=-1,-1,VLOOKUP($C80,'HCAD Process'!$D$5:$CZ$504,VLOOKUP(AC$4,'Table Name'!$C$2:$D$100,2,FALSE),FALSE))</f>
        <v>Average</v>
      </c>
      <c r="AD80" t="str">
        <f>IF($C80=-1,-1,VLOOKUP($C80,'HCAD Process'!$D$5:$CZ$504,VLOOKUP(AD$4,'Table Name'!$C$2:$D$100,2,FALSE),FALSE))</f>
        <v>1995</v>
      </c>
      <c r="AE80" t="str">
        <f>IF($C80=-1,-1,VLOOKUP($C80,'HCAD Process'!$D$5:$CZ$504,VLOOKUP(AE$4,'Table Name'!$C$2:$D$100,2,FALSE),FALSE))</f>
        <v>1995</v>
      </c>
      <c r="AF80" t="str">
        <f>IF($C80=-1,-1,VLOOKUP($C80,'HCAD Process'!$D$5:$CZ$504,VLOOKUP(AF$4,'Table Name'!$C$2:$D$100,2,FALSE),FALSE))</f>
        <v>0</v>
      </c>
      <c r="AG80" t="str">
        <f>IF($C80=-1,-1,VLOOKUP($C80,'HCAD Process'!$D$5:$CZ$504,VLOOKUP(AG$4,'Table Name'!$C$2:$D$100,2,FALSE),FALSE))</f>
        <v>2006</v>
      </c>
      <c r="AH80">
        <f>IF($C80=-1,-1,VLOOKUP($C80,'HCAD Process'!$D$5:$CZ$504,VLOOKUP(AH$4,'Table Name'!$C$2:$D$100,2,FALSE),FALSE))</f>
        <v>0</v>
      </c>
      <c r="AI80" t="str">
        <f>IF($C80=-1,-1,VLOOKUP($C80,'HCAD Process'!$D$5:$CZ$504,VLOOKUP(AI$4,'Table Name'!$C$2:$D$100,2,FALSE),FALSE))</f>
        <v>12/30/1899</v>
      </c>
      <c r="AJ80">
        <f>IF($C80=-1,-1,VLOOKUP($C80,'HCAD Process'!$D$5:$CZ$504,VLOOKUP(AJ$4,'Table Name'!$C$2:$D$100,2,FALSE),FALSE))</f>
        <v>0</v>
      </c>
      <c r="AK80">
        <f>IF($C80=-1,-1,VALUE(VLOOKUP($C80,'HCAD Process'!$D$5:$CZ$504,VLOOKUP(AK$4,'Table Name'!$C$2:$D$100,2,FALSE),FALSE)))</f>
        <v>5400</v>
      </c>
      <c r="AL80">
        <f>IF($C80=-1,-1,VLOOKUP($C80,'HCAD Process'!$D$5:$CZ$504,VLOOKUP(AL$4,'Table Name'!$C$2:$D$100,2,FALSE),FALSE))</f>
        <v>5400</v>
      </c>
      <c r="AM80">
        <f>IF($C80=-1,-1,VLOOKUP($C80,'HCAD Process'!$D$5:$CZ$504,VLOOKUP(AM$4,'Table Name'!$C$2:$D$100,2,FALSE),FALSE))</f>
        <v>0</v>
      </c>
      <c r="AN80">
        <f>IF($C80=-1,-1,VLOOKUP($C80,'HCAD Process'!$D$5:$CZ$504,VLOOKUP(AN$4,'Table Name'!$C$2:$D$100,2,FALSE),FALSE))</f>
        <v>0</v>
      </c>
      <c r="AO80">
        <f>IF($C80=-1,-1,VLOOKUP($C80,'HCAD Process'!$D$5:$CZ$504,VLOOKUP(AO$4,'Table Name'!$C$2:$D$100,2,FALSE),FALSE))</f>
        <v>0</v>
      </c>
      <c r="AP80">
        <f>IF($C80=-1,-1,VLOOKUP($C80,'HCAD Process'!$D$5:$CZ$504,VLOOKUP(AP$4,'Table Name'!$C$2:$D$100,2,FALSE),FALSE))</f>
        <v>5400</v>
      </c>
      <c r="AQ80">
        <f>IF($C80=-1,-1,VLOOKUP($C80,'HCAD Process'!$D$5:$CZ$504,VLOOKUP(AQ$4,'Table Name'!$C$2:$D$100,2,FALSE),FALSE))</f>
        <v>300</v>
      </c>
      <c r="AR80">
        <f>IF($C80=-1,-1,VLOOKUP($C80,'HCAD Process'!$D$5:$CZ$504,VLOOKUP(AR$4,'Table Name'!$C$2:$D$100,2,FALSE),FALSE))</f>
        <v>1</v>
      </c>
      <c r="AS80">
        <f>IF($C80=-1,-1,VLOOKUP($C80,'HCAD Process'!$D$5:$CZ$504,VLOOKUP(AS$4,'Table Name'!$C$2:$D$100,2,FALSE),FALSE))</f>
        <v>0</v>
      </c>
      <c r="AT80">
        <f>IF($C80=-1,-1,VLOOKUP($C80,'HCAD Process'!$D$5:$CZ$504,VLOOKUP(AT$4,'Table Name'!$C$2:$D$100,2,FALSE),FALSE))</f>
        <v>0</v>
      </c>
      <c r="AU80">
        <f>IF($C80=-1,-1,VLOOKUP($C80,'HCAD Process'!$D$5:$CZ$504,VLOOKUP(AU$4,'Table Name'!$C$2:$D$100,2,FALSE),FALSE))</f>
        <v>0</v>
      </c>
      <c r="AV80">
        <f>IF($C80=-1,-1,VLOOKUP($C80,'HCAD Process'!$D$5:$CZ$504,VLOOKUP(AV$4,'Table Name'!$C$2:$D$100,2,FALSE),FALSE))</f>
        <v>0</v>
      </c>
      <c r="AW80">
        <f>IF($C80=-1,-1,VLOOKUP($C80,'HCAD Process'!$D$5:$CZ$504,VLOOKUP(AW$4,'Table Name'!$C$2:$D$100,2,FALSE),FALSE))</f>
        <v>0</v>
      </c>
      <c r="AX80">
        <f>IF($C80=-1,-1,VLOOKUP($C80,'HCAD Process'!$D$5:$CZ$504,VLOOKUP(AX$4,'Table Name'!$C$2:$D$100,2,FALSE),FALSE))</f>
        <v>0</v>
      </c>
      <c r="AY80">
        <f>IF($C80=-1,-1,VLOOKUP($C80,'HCAD Process'!$D$5:$CZ$504,VLOOKUP(AY$4,'Table Name'!$C$2:$D$100,2,FALSE),FALSE))</f>
        <v>0</v>
      </c>
      <c r="AZ80">
        <f>IF($C80=-1,-1,VLOOKUP($C80,'HCAD Process'!$D$5:$CZ$504,VLOOKUP(AZ$4,'Table Name'!$C$2:$D$100,2,FALSE),FALSE))</f>
        <v>0</v>
      </c>
      <c r="BA80" t="str">
        <f>IF($C80=-1,-1,VLOOKUP($C80,'HCAD Process'!$D$5:$CZ$504,VLOOKUP(BA$4,'Table Name'!$C$2:$D$100,2,FALSE),FALSE))</f>
        <v>22</v>
      </c>
      <c r="BB80" t="str">
        <f>IF($C80=-1,-1,VLOOKUP($C80,'HCAD Process'!$D$5:$CZ$504,VLOOKUP(BB$4,'Table Name'!$C$2:$D$100,2,FALSE),FALSE))</f>
        <v>TRS 14 14C &amp; 18</v>
      </c>
      <c r="BC80" t="str">
        <f>IF($C80=-1,-1,VLOOKUP($C80,'HCAD Process'!$D$5:$CZ$504,VLOOKUP(BC$4,'Table Name'!$C$2:$D$100,2,FALSE),FALSE))</f>
        <v>TR 1 DYCHE APARTMENTS</v>
      </c>
      <c r="BD80" t="str">
        <f>IF($C80=-1,-1,VLOOKUP($C80,'HCAD Process'!$D$5:$CZ$504,VLOOKUP(BD$4,'Table Name'!$C$2:$D$100,2,FALSE),FALSE))</f>
        <v>6022</v>
      </c>
      <c r="BE80" t="str">
        <f>IF($C80=-1,-1,VLOOKUP($C80,'HCAD Process'!$D$5:$CZ$504,VLOOKUP(BE$4,'Table Name'!$C$2:$D$100,2,FALSE),FALSE))</f>
        <v>East</v>
      </c>
      <c r="BF80" t="str">
        <f>IF($C80=-1,-1,VLOOKUP($C80,'HCAD Process'!$D$5:$CZ$504,VLOOKUP(BF$4,'Table Name'!$C$2:$D$100,2,FALSE),FALSE))</f>
        <v>150</v>
      </c>
      <c r="BG80" t="str">
        <f>IF($C80=-1,-1,VLOOKUP($C80,'HCAD Process'!$D$5:$CZ$504,VLOOKUP(BG$4,'Table Name'!$C$2:$D$100,2,FALSE),FALSE))</f>
        <v>1E Ryon, Irvington, Lindale Areas</v>
      </c>
      <c r="BH80" t="str">
        <f>IF($C80=-1,-1,VLOOKUP($C80,'HCAD Process'!$D$5:$CZ$504,VLOOKUP(BH$4,'Table Name'!$C$2:$D$100,2,FALSE),FALSE))</f>
        <v>5918.03</v>
      </c>
      <c r="BI80" t="str">
        <f>IF($C80=-1,-1,VLOOKUP($C80,'HCAD Process'!$D$5:$CZ$504,VLOOKUP(BI$4,'Table Name'!$C$2:$D$100,2,FALSE),FALSE))</f>
        <v>0</v>
      </c>
      <c r="BJ80" t="str">
        <f>IF($C80=-1,-1,VLOOKUP($C80,'HCAD Process'!$D$5:$CZ$504,VLOOKUP(BJ$4,'Table Name'!$C$2:$D$100,2,FALSE),FALSE))</f>
        <v>01</v>
      </c>
      <c r="BK80" t="str">
        <f>IF($C80=-1,-1,VLOOKUP($C80,'HCAD Process'!$D$5:$CZ$504,VLOOKUP(BK$4,'Table Name'!$C$2:$D$100,2,FALSE),FALSE))</f>
        <v>5459B</v>
      </c>
      <c r="BL80" t="str">
        <f>IF($C80=-1,-1,VLOOKUP($C80,'HCAD Process'!$D$5:$CZ$504,VLOOKUP(BL$4,'Table Name'!$C$2:$D$100,2,FALSE),FALSE))</f>
        <v>454S</v>
      </c>
      <c r="BM80" t="str">
        <f>IF($C80=-1,-1,VLOOKUP($C80,'HCAD Process'!$D$5:$CZ$504,VLOOKUP(BM$4,'Table Name'!$C$2:$D$100,2,FALSE),FALSE))</f>
        <v>001 040 041 042 043 044 048 061 949</v>
      </c>
      <c r="BN80" t="str">
        <f>IF($C80=-1,-1,VLOOKUP($C80,'HCAD Process'!$D$5:$CZ$504,VLOOKUP(BN$4,'Table Name'!$C$2:$D$100,2,FALSE),FALSE))</f>
        <v>Real, Commercial</v>
      </c>
      <c r="BO80" t="str">
        <f>IF($C80=-1,-1,VLOOKUP($C80,'HCAD Process'!$D$5:$CZ$504,VLOOKUP(BO$4,'Table Name'!$C$2:$D$100,2,FALSE),FALSE))</f>
        <v>F1</v>
      </c>
      <c r="BP80" t="str">
        <f>IF($C80=-1,-1,VLOOKUP($C80,'HCAD Process'!$D$5:$CZ$504,VLOOKUP(BP$4,'Table Name'!$C$2:$D$100,2,FALSE),FALSE))</f>
        <v>Real, Commercial</v>
      </c>
      <c r="BQ80" t="str">
        <f>IF($C80=-1,-1,VLOOKUP($C80,'HCAD Process'!$D$5:$CZ$504,VLOOKUP(BQ$4,'Table Name'!$C$2:$D$100,2,FALSE),FALSE))</f>
        <v>Warehouse</v>
      </c>
      <c r="BR80" t="str">
        <f>IF($C80=-1,-1,VLOOKUP($C80,'HCAD Process'!$D$5:$CZ$504,VLOOKUP(BR$4,'Table Name'!$C$2:$D$100,2,FALSE),FALSE))</f>
        <v>Shell, Industrial</v>
      </c>
      <c r="BS80" t="str">
        <f>IF($C80=-1,-1,VLOOKUP($C80,'HCAD Process'!$D$5:$CZ$504,VLOOKUP(BS$4,'Table Name'!$C$2:$D$100,2,FALSE),FALSE))</f>
        <v>8001</v>
      </c>
      <c r="BT80" t="str">
        <f>IF($C80=-1,-1,VLOOKUP($C80,'HCAD Process'!$D$5:$CZ$504,VLOOKUP(BT$4,'Table Name'!$C$2:$D$100,2,FALSE),FALSE))</f>
        <v>Land Neighborhood Section 1</v>
      </c>
      <c r="BU80">
        <f>IF($C80=-1,-1,VLOOKUP($C80,'HCAD Process'!$D$5:$CZ$504,VLOOKUP(BU$4,'Table Name'!$C$2:$D$100,2,FALSE),FALSE))</f>
        <v>502412</v>
      </c>
      <c r="BV80" t="str">
        <f>IF($C80=-1,-1,VLOOKUP($C80,'HCAD Process'!$D$5:$CZ$504,VLOOKUP(BV$4,'Table Name'!$C$2:$D$100,2,FALSE),FALSE))</f>
        <v>SF</v>
      </c>
      <c r="BW80" t="str">
        <f>IF($C80=-1,-1,VLOOKUP($C80,'HCAD Process'!$D$5:$CZ$504,VLOOKUP(BW$4,'Table Name'!$C$2:$D$100,2,FALSE),FALSE))</f>
        <v>1.0000</v>
      </c>
      <c r="BX80" t="str">
        <f>IF($C80=-1,-1,VLOOKUP($C80,'HCAD Process'!$D$5:$CZ$504,VLOOKUP(BX$4,'Table Name'!$C$2:$D$100,2,FALSE),FALSE))</f>
        <v>1.0000</v>
      </c>
      <c r="BY80" t="str">
        <f>IF($C80=-1,-1,VLOOKUP($C80,'HCAD Process'!$D$5:$CZ$504,VLOOKUP(BY$4,'Table Name'!$C$2:$D$100,2,FALSE),FALSE))</f>
        <v>1.0000</v>
      </c>
      <c r="BZ80" t="str">
        <f>IF($C80=-1,-1,VLOOKUP($C80,'HCAD Process'!$D$5:$CZ$504,VLOOKUP(BZ$4,'Table Name'!$C$2:$D$100,2,FALSE),FALSE))</f>
        <v>1.0000</v>
      </c>
      <c r="CA80">
        <f>IF($C80=-1,-1,VLOOKUP($C80,'HCAD Process'!$D$5:$CZ$504,VLOOKUP(CA$4,'Table Name'!$C$2:$D$100,2,FALSE),FALSE))</f>
        <v>2</v>
      </c>
      <c r="CB80">
        <f>IF($C80=-1,-1,VLOOKUP($C80,'HCAD Process'!$D$5:$CZ$504,VLOOKUP(CB$4,'Table Name'!$C$2:$D$100,2,FALSE),FALSE))</f>
        <v>2</v>
      </c>
      <c r="CC80">
        <f>IF($C80=-1,-1,VLOOKUP($C80,'HCAD Process'!$D$5:$CZ$504,VLOOKUP(CC$4,'Table Name'!$C$2:$D$100,2,FALSE),FALSE))</f>
        <v>753618</v>
      </c>
      <c r="CD80">
        <f>IF($C80=-1,-1,VLOOKUP($C80,'HCAD Process'!$D$5:$CZ$504,VLOOKUP(CD$4,'Table Name'!$C$2:$D$100,2,FALSE),FALSE))</f>
        <v>-1</v>
      </c>
      <c r="CE80" t="str">
        <f>IF($C80=-1,-1,VLOOKUP($C80,'HCAD Process'!$D$5:$CZ$504,VLOOKUP(CE$4,'Table Name'!$C$2:$D$100,2,FALSE),FALSE))</f>
        <v>04204900000346</v>
      </c>
    </row>
    <row r="81" spans="2:83" x14ac:dyDescent="0.25">
      <c r="B81">
        <f t="shared" si="1"/>
        <v>77</v>
      </c>
      <c r="C81" t="str">
        <f t="array" ref="C81">IF(ISERROR(INDEX('HCAD Process'!CF$5:CF$504,MATCH(0,COUNTIF(C$4:C80,'HCAD Process'!CF$5:CF$504)+('HCAD Process'!CF$5:CF$504=-1),0))),-1,INDEX('HCAD Process'!CF$5:CF$504,MATCH(0,COUNTIF(C$4:C80,'HCAD Process'!CF$5:CF$504)+('HCAD Process'!CF$5:CF$504=-1),0)))</f>
        <v>04204900000347</v>
      </c>
      <c r="D81" t="str">
        <f>IF($C81=-1,-1,VLOOKUP($C81,'HCAD Process'!$D$5:$CZ$504,VLOOKUP(D$4,'Table Name'!$C$2:$D$100,2,FALSE),FALSE))</f>
        <v>0420490000034</v>
      </c>
      <c r="E81" t="str">
        <f>IF($C81=-1,-1,VLOOKUP($C81,'HCAD Process'!$D$5:$CZ$504,VLOOKUP(E$4,'Table Name'!$C$2:$D$100,2,FALSE),FALSE))</f>
        <v>07/15/2005</v>
      </c>
      <c r="F81" t="str">
        <f>IF($C81=-1,-1,VLOOKUP($C81,'HCAD Process'!$D$5:$CZ$504,VLOOKUP(F$4,'Table Name'!$C$2:$D$100,2,FALSE),FALSE))</f>
        <v>5200 JENSEN DR PARTNERS LP</v>
      </c>
      <c r="G81">
        <f>IF($C81=-1,-1,VLOOKUP($C81,'HCAD Process'!$D$5:$CZ$504,VLOOKUP(G$4,'Table Name'!$C$2:$D$100,2,FALSE),FALSE))</f>
        <v>0</v>
      </c>
      <c r="H81" t="str">
        <f>IF($C81=-1,-1,VLOOKUP($C81,'HCAD Process'!$D$5:$CZ$504,VLOOKUP(H$4,'Table Name'!$C$2:$D$100,2,FALSE),FALSE))</f>
        <v>Sibley</v>
      </c>
      <c r="I81" t="str">
        <f>IF($C81=-1,-1,VLOOKUP($C81,'HCAD Process'!$D$5:$CZ$504,VLOOKUP(I$4,'Table Name'!$C$2:$D$100,2,FALSE),FALSE))</f>
        <v>5200 JENSEN DR</v>
      </c>
      <c r="J81" t="str">
        <f>IF($C81=-1,-1,VLOOKUP($C81,'HCAD Process'!$D$5:$CZ$504,VLOOKUP(J$4,'Table Name'!$C$2:$D$100,2,FALSE),FALSE))</f>
        <v>HOUSTON</v>
      </c>
      <c r="K81" t="str">
        <f>IF($C81=-1,-1,VLOOKUP($C81,'HCAD Process'!$D$5:$CZ$504,VLOOKUP(K$4,'Table Name'!$C$2:$D$100,2,FALSE),FALSE))</f>
        <v>77026</v>
      </c>
      <c r="L81">
        <f>IF($C81=-1,-1,VLOOKUP($C81,'HCAD Process'!$D$5:$CZ$504,VLOOKUP(L$4,'Table Name'!$C$2:$D$100,2,FALSE),FALSE))</f>
        <v>1500000</v>
      </c>
      <c r="M81">
        <f>IF($C81=-1,-1,VLOOKUP($C81,'HCAD Process'!$D$5:$CZ$504,VLOOKUP(M$4,'Table Name'!$C$2:$D$100,2,FALSE),FALSE))</f>
        <v>2244349</v>
      </c>
      <c r="N81">
        <f>IF($C81=-1,-1,VLOOKUP($C81,'HCAD Process'!$D$5:$CZ$504,VLOOKUP(N$4,'Table Name'!$C$2:$D$100,2,FALSE),FALSE))</f>
        <v>1050000</v>
      </c>
      <c r="O81">
        <f>IF($C81=-1,-1,VLOOKUP($C81,'HCAD Process'!$D$5:$CZ$504,VLOOKUP(O$4,'Table Name'!$C$2:$D$100,2,FALSE),FALSE))</f>
        <v>0</v>
      </c>
      <c r="P81" t="e">
        <f>IF($C81=-1,-1,VLOOKUP($C81,'HCAD Process'!$D$5:$CZ$504,VLOOKUP(P$4,'Table Name'!$C$2:$D$100,2,FALSE),FALSE))</f>
        <v>#REF!</v>
      </c>
      <c r="Q81" t="str">
        <f>IF($C81=-1,-1,VLOOKUP($C81,'HCAD Process'!$D$5:$CZ$504,VLOOKUP(Q$4,'Table Name'!$C$2:$D$100,2,FALSE),FALSE))</f>
        <v>COMMERCIAL</v>
      </c>
      <c r="R81" t="str">
        <f>IF($C81=-1,-1,VLOOKUP($C81,'HCAD Process'!$D$5:$CZ$504,VLOOKUP(R$4,'Table Name'!$C$2:$D$100,2,FALSE),FALSE))</f>
        <v>7</v>
      </c>
      <c r="S81" t="str">
        <f>IF($C81=-1,-1,VLOOKUP($C81,'HCAD Process'!$D$5:$CZ$504,VLOOKUP(S$4,'Table Name'!$C$2:$D$100,2,FALSE),FALSE))</f>
        <v>4398</v>
      </c>
      <c r="T81" t="str">
        <f>IF($C81=-1,-1,VLOOKUP($C81,'HCAD Process'!$D$5:$CZ$504,VLOOKUP(T$4,'Table Name'!$C$2:$D$100,2,FALSE),FALSE))</f>
        <v>8454</v>
      </c>
      <c r="U81" t="str">
        <f>IF($C81=-1,-1,VLOOKUP($C81,'HCAD Process'!$D$5:$CZ$504,VLOOKUP(U$4,'Table Name'!$C$2:$D$100,2,FALSE),FALSE))</f>
        <v>C</v>
      </c>
      <c r="V81" t="str">
        <f>IF($C81=-1,-1,VLOOKUP($C81,'HCAD Process'!$D$5:$CZ$504,VLOOKUP(V$4,'Table Name'!$C$2:$D$100,2,FALSE),FALSE))</f>
        <v>Masonry Bearing</v>
      </c>
      <c r="W81">
        <f>IF($C81=-1,-1,VLOOKUP($C81,'HCAD Process'!$D$5:$CZ$504,VLOOKUP(W$4,'Table Name'!$C$2:$D$100,2,FALSE),FALSE))</f>
        <v>13833</v>
      </c>
      <c r="X81">
        <f>IF($C81=-1,-1,VLOOKUP($C81,'HCAD Process'!$D$5:$CZ$504,VLOOKUP(X$4,'Table Name'!$C$2:$D$100,2,FALSE),FALSE))</f>
        <v>0</v>
      </c>
      <c r="Y81">
        <f>IF($C81=-1,-1,VLOOKUP($C81,'HCAD Process'!$D$5:$CZ$504,VLOOKUP(Y$4,'Table Name'!$C$2:$D$100,2,FALSE),FALSE))</f>
        <v>80659</v>
      </c>
      <c r="Z81">
        <f>IF($C81=-1,-1,VLOOKUP($C81,'HCAD Process'!$D$5:$CZ$504,VLOOKUP(Z$4,'Table Name'!$C$2:$D$100,2,FALSE),FALSE))</f>
        <v>0</v>
      </c>
      <c r="AA81" t="str">
        <f>IF($C81=-1,-1,VLOOKUP($C81,'HCAD Process'!$D$5:$CZ$504,VLOOKUP(AA$4,'Table Name'!$C$2:$D$100,2,FALSE),FALSE))</f>
        <v>.828500</v>
      </c>
      <c r="AB81" t="str">
        <f>IF($C81=-1,-1,VLOOKUP($C81,'HCAD Process'!$D$5:$CZ$504,VLOOKUP(AB$4,'Table Name'!$C$2:$D$100,2,FALSE),FALSE))</f>
        <v>D</v>
      </c>
      <c r="AC81" t="str">
        <f>IF($C81=-1,-1,VLOOKUP($C81,'HCAD Process'!$D$5:$CZ$504,VLOOKUP(AC$4,'Table Name'!$C$2:$D$100,2,FALSE),FALSE))</f>
        <v>Low</v>
      </c>
      <c r="AD81" t="str">
        <f>IF($C81=-1,-1,VLOOKUP($C81,'HCAD Process'!$D$5:$CZ$504,VLOOKUP(AD$4,'Table Name'!$C$2:$D$100,2,FALSE),FALSE))</f>
        <v>1970</v>
      </c>
      <c r="AE81" t="str">
        <f>IF($C81=-1,-1,VLOOKUP($C81,'HCAD Process'!$D$5:$CZ$504,VLOOKUP(AE$4,'Table Name'!$C$2:$D$100,2,FALSE),FALSE))</f>
        <v>1970</v>
      </c>
      <c r="AF81" t="str">
        <f>IF($C81=-1,-1,VLOOKUP($C81,'HCAD Process'!$D$5:$CZ$504,VLOOKUP(AF$4,'Table Name'!$C$2:$D$100,2,FALSE),FALSE))</f>
        <v>0</v>
      </c>
      <c r="AG81" t="str">
        <f>IF($C81=-1,-1,VLOOKUP($C81,'HCAD Process'!$D$5:$CZ$504,VLOOKUP(AG$4,'Table Name'!$C$2:$D$100,2,FALSE),FALSE))</f>
        <v>2015</v>
      </c>
      <c r="AH81">
        <f>IF($C81=-1,-1,VLOOKUP($C81,'HCAD Process'!$D$5:$CZ$504,VLOOKUP(AH$4,'Table Name'!$C$2:$D$100,2,FALSE),FALSE))</f>
        <v>0</v>
      </c>
      <c r="AI81" t="str">
        <f>IF($C81=-1,-1,VLOOKUP($C81,'HCAD Process'!$D$5:$CZ$504,VLOOKUP(AI$4,'Table Name'!$C$2:$D$100,2,FALSE),FALSE))</f>
        <v>12/30/1899</v>
      </c>
      <c r="AJ81">
        <f>IF($C81=-1,-1,VLOOKUP($C81,'HCAD Process'!$D$5:$CZ$504,VLOOKUP(AJ$4,'Table Name'!$C$2:$D$100,2,FALSE),FALSE))</f>
        <v>0</v>
      </c>
      <c r="AK81">
        <f>IF($C81=-1,-1,VALUE(VLOOKUP($C81,'HCAD Process'!$D$5:$CZ$504,VLOOKUP(AK$4,'Table Name'!$C$2:$D$100,2,FALSE),FALSE)))</f>
        <v>2205</v>
      </c>
      <c r="AL81">
        <f>IF($C81=-1,-1,VLOOKUP($C81,'HCAD Process'!$D$5:$CZ$504,VLOOKUP(AL$4,'Table Name'!$C$2:$D$100,2,FALSE),FALSE))</f>
        <v>2205</v>
      </c>
      <c r="AM81">
        <f>IF($C81=-1,-1,VLOOKUP($C81,'HCAD Process'!$D$5:$CZ$504,VLOOKUP(AM$4,'Table Name'!$C$2:$D$100,2,FALSE),FALSE))</f>
        <v>0</v>
      </c>
      <c r="AN81">
        <f>IF($C81=-1,-1,VLOOKUP($C81,'HCAD Process'!$D$5:$CZ$504,VLOOKUP(AN$4,'Table Name'!$C$2:$D$100,2,FALSE),FALSE))</f>
        <v>0</v>
      </c>
      <c r="AO81">
        <f>IF($C81=-1,-1,VLOOKUP($C81,'HCAD Process'!$D$5:$CZ$504,VLOOKUP(AO$4,'Table Name'!$C$2:$D$100,2,FALSE),FALSE))</f>
        <v>0</v>
      </c>
      <c r="AP81">
        <f>IF($C81=-1,-1,VLOOKUP($C81,'HCAD Process'!$D$5:$CZ$504,VLOOKUP(AP$4,'Table Name'!$C$2:$D$100,2,FALSE),FALSE))</f>
        <v>2205</v>
      </c>
      <c r="AQ81">
        <f>IF($C81=-1,-1,VLOOKUP($C81,'HCAD Process'!$D$5:$CZ$504,VLOOKUP(AQ$4,'Table Name'!$C$2:$D$100,2,FALSE),FALSE))</f>
        <v>188</v>
      </c>
      <c r="AR81">
        <f>IF($C81=-1,-1,VLOOKUP($C81,'HCAD Process'!$D$5:$CZ$504,VLOOKUP(AR$4,'Table Name'!$C$2:$D$100,2,FALSE),FALSE))</f>
        <v>1</v>
      </c>
      <c r="AS81">
        <f>IF($C81=-1,-1,VLOOKUP($C81,'HCAD Process'!$D$5:$CZ$504,VLOOKUP(AS$4,'Table Name'!$C$2:$D$100,2,FALSE),FALSE))</f>
        <v>0</v>
      </c>
      <c r="AT81">
        <f>IF($C81=-1,-1,VLOOKUP($C81,'HCAD Process'!$D$5:$CZ$504,VLOOKUP(AT$4,'Table Name'!$C$2:$D$100,2,FALSE),FALSE))</f>
        <v>0</v>
      </c>
      <c r="AU81">
        <f>IF($C81=-1,-1,VLOOKUP($C81,'HCAD Process'!$D$5:$CZ$504,VLOOKUP(AU$4,'Table Name'!$C$2:$D$100,2,FALSE),FALSE))</f>
        <v>0</v>
      </c>
      <c r="AV81">
        <f>IF($C81=-1,-1,VLOOKUP($C81,'HCAD Process'!$D$5:$CZ$504,VLOOKUP(AV$4,'Table Name'!$C$2:$D$100,2,FALSE),FALSE))</f>
        <v>0</v>
      </c>
      <c r="AW81">
        <f>IF($C81=-1,-1,VLOOKUP($C81,'HCAD Process'!$D$5:$CZ$504,VLOOKUP(AW$4,'Table Name'!$C$2:$D$100,2,FALSE),FALSE))</f>
        <v>0</v>
      </c>
      <c r="AX81">
        <f>IF($C81=-1,-1,VLOOKUP($C81,'HCAD Process'!$D$5:$CZ$504,VLOOKUP(AX$4,'Table Name'!$C$2:$D$100,2,FALSE),FALSE))</f>
        <v>0</v>
      </c>
      <c r="AY81">
        <f>IF($C81=-1,-1,VLOOKUP($C81,'HCAD Process'!$D$5:$CZ$504,VLOOKUP(AY$4,'Table Name'!$C$2:$D$100,2,FALSE),FALSE))</f>
        <v>0</v>
      </c>
      <c r="AZ81">
        <f>IF($C81=-1,-1,VLOOKUP($C81,'HCAD Process'!$D$5:$CZ$504,VLOOKUP(AZ$4,'Table Name'!$C$2:$D$100,2,FALSE),FALSE))</f>
        <v>0</v>
      </c>
      <c r="BA81" t="str">
        <f>IF($C81=-1,-1,VLOOKUP($C81,'HCAD Process'!$D$5:$CZ$504,VLOOKUP(BA$4,'Table Name'!$C$2:$D$100,2,FALSE),FALSE))</f>
        <v>22</v>
      </c>
      <c r="BB81" t="str">
        <f>IF($C81=-1,-1,VLOOKUP($C81,'HCAD Process'!$D$5:$CZ$504,VLOOKUP(BB$4,'Table Name'!$C$2:$D$100,2,FALSE),FALSE))</f>
        <v>TRS 14 14C &amp; 18</v>
      </c>
      <c r="BC81" t="str">
        <f>IF($C81=-1,-1,VLOOKUP($C81,'HCAD Process'!$D$5:$CZ$504,VLOOKUP(BC$4,'Table Name'!$C$2:$D$100,2,FALSE),FALSE))</f>
        <v>TR 1 DYCHE APARTMENTS</v>
      </c>
      <c r="BD81" t="str">
        <f>IF($C81=-1,-1,VLOOKUP($C81,'HCAD Process'!$D$5:$CZ$504,VLOOKUP(BD$4,'Table Name'!$C$2:$D$100,2,FALSE),FALSE))</f>
        <v>6022</v>
      </c>
      <c r="BE81" t="str">
        <f>IF($C81=-1,-1,VLOOKUP($C81,'HCAD Process'!$D$5:$CZ$504,VLOOKUP(BE$4,'Table Name'!$C$2:$D$100,2,FALSE),FALSE))</f>
        <v>East</v>
      </c>
      <c r="BF81" t="str">
        <f>IF($C81=-1,-1,VLOOKUP($C81,'HCAD Process'!$D$5:$CZ$504,VLOOKUP(BF$4,'Table Name'!$C$2:$D$100,2,FALSE),FALSE))</f>
        <v>150</v>
      </c>
      <c r="BG81" t="str">
        <f>IF($C81=-1,-1,VLOOKUP($C81,'HCAD Process'!$D$5:$CZ$504,VLOOKUP(BG$4,'Table Name'!$C$2:$D$100,2,FALSE),FALSE))</f>
        <v>1E Ryon, Irvington, Lindale Areas</v>
      </c>
      <c r="BH81" t="str">
        <f>IF($C81=-1,-1,VLOOKUP($C81,'HCAD Process'!$D$5:$CZ$504,VLOOKUP(BH$4,'Table Name'!$C$2:$D$100,2,FALSE),FALSE))</f>
        <v>5918.03</v>
      </c>
      <c r="BI81" t="str">
        <f>IF($C81=-1,-1,VLOOKUP($C81,'HCAD Process'!$D$5:$CZ$504,VLOOKUP(BI$4,'Table Name'!$C$2:$D$100,2,FALSE),FALSE))</f>
        <v>0</v>
      </c>
      <c r="BJ81" t="str">
        <f>IF($C81=-1,-1,VLOOKUP($C81,'HCAD Process'!$D$5:$CZ$504,VLOOKUP(BJ$4,'Table Name'!$C$2:$D$100,2,FALSE),FALSE))</f>
        <v>01</v>
      </c>
      <c r="BK81" t="str">
        <f>IF($C81=-1,-1,VLOOKUP($C81,'HCAD Process'!$D$5:$CZ$504,VLOOKUP(BK$4,'Table Name'!$C$2:$D$100,2,FALSE),FALSE))</f>
        <v>5459B</v>
      </c>
      <c r="BL81" t="str">
        <f>IF($C81=-1,-1,VLOOKUP($C81,'HCAD Process'!$D$5:$CZ$504,VLOOKUP(BL$4,'Table Name'!$C$2:$D$100,2,FALSE),FALSE))</f>
        <v>454S</v>
      </c>
      <c r="BM81" t="str">
        <f>IF($C81=-1,-1,VLOOKUP($C81,'HCAD Process'!$D$5:$CZ$504,VLOOKUP(BM$4,'Table Name'!$C$2:$D$100,2,FALSE),FALSE))</f>
        <v>001 040 041 042 043 044 048 061 949</v>
      </c>
      <c r="BN81" t="str">
        <f>IF($C81=-1,-1,VLOOKUP($C81,'HCAD Process'!$D$5:$CZ$504,VLOOKUP(BN$4,'Table Name'!$C$2:$D$100,2,FALSE),FALSE))</f>
        <v>Real, Commercial</v>
      </c>
      <c r="BO81" t="str">
        <f>IF($C81=-1,-1,VLOOKUP($C81,'HCAD Process'!$D$5:$CZ$504,VLOOKUP(BO$4,'Table Name'!$C$2:$D$100,2,FALSE),FALSE))</f>
        <v>F1</v>
      </c>
      <c r="BP81" t="str">
        <f>IF($C81=-1,-1,VLOOKUP($C81,'HCAD Process'!$D$5:$CZ$504,VLOOKUP(BP$4,'Table Name'!$C$2:$D$100,2,FALSE),FALSE))</f>
        <v>Real, Commercial</v>
      </c>
      <c r="BQ81" t="str">
        <f>IF($C81=-1,-1,VLOOKUP($C81,'HCAD Process'!$D$5:$CZ$504,VLOOKUP(BQ$4,'Table Name'!$C$2:$D$100,2,FALSE),FALSE))</f>
        <v>Warehouse</v>
      </c>
      <c r="BR81" t="str">
        <f>IF($C81=-1,-1,VLOOKUP($C81,'HCAD Process'!$D$5:$CZ$504,VLOOKUP(BR$4,'Table Name'!$C$2:$D$100,2,FALSE),FALSE))</f>
        <v>Shell, Industrial</v>
      </c>
      <c r="BS81" t="str">
        <f>IF($C81=-1,-1,VLOOKUP($C81,'HCAD Process'!$D$5:$CZ$504,VLOOKUP(BS$4,'Table Name'!$C$2:$D$100,2,FALSE),FALSE))</f>
        <v>8001</v>
      </c>
      <c r="BT81" t="str">
        <f>IF($C81=-1,-1,VLOOKUP($C81,'HCAD Process'!$D$5:$CZ$504,VLOOKUP(BT$4,'Table Name'!$C$2:$D$100,2,FALSE),FALSE))</f>
        <v>Land Neighborhood Section 1</v>
      </c>
      <c r="BU81">
        <f>IF($C81=-1,-1,VLOOKUP($C81,'HCAD Process'!$D$5:$CZ$504,VLOOKUP(BU$4,'Table Name'!$C$2:$D$100,2,FALSE),FALSE))</f>
        <v>502412</v>
      </c>
      <c r="BV81" t="str">
        <f>IF($C81=-1,-1,VLOOKUP($C81,'HCAD Process'!$D$5:$CZ$504,VLOOKUP(BV$4,'Table Name'!$C$2:$D$100,2,FALSE),FALSE))</f>
        <v>SF</v>
      </c>
      <c r="BW81" t="str">
        <f>IF($C81=-1,-1,VLOOKUP($C81,'HCAD Process'!$D$5:$CZ$504,VLOOKUP(BW$4,'Table Name'!$C$2:$D$100,2,FALSE),FALSE))</f>
        <v>1.0000</v>
      </c>
      <c r="BX81" t="str">
        <f>IF($C81=-1,-1,VLOOKUP($C81,'HCAD Process'!$D$5:$CZ$504,VLOOKUP(BX$4,'Table Name'!$C$2:$D$100,2,FALSE),FALSE))</f>
        <v>1.0000</v>
      </c>
      <c r="BY81" t="str">
        <f>IF($C81=-1,-1,VLOOKUP($C81,'HCAD Process'!$D$5:$CZ$504,VLOOKUP(BY$4,'Table Name'!$C$2:$D$100,2,FALSE),FALSE))</f>
        <v>1.0000</v>
      </c>
      <c r="BZ81" t="str">
        <f>IF($C81=-1,-1,VLOOKUP($C81,'HCAD Process'!$D$5:$CZ$504,VLOOKUP(BZ$4,'Table Name'!$C$2:$D$100,2,FALSE),FALSE))</f>
        <v>1.0000</v>
      </c>
      <c r="CA81">
        <f>IF($C81=-1,-1,VLOOKUP($C81,'HCAD Process'!$D$5:$CZ$504,VLOOKUP(CA$4,'Table Name'!$C$2:$D$100,2,FALSE),FALSE))</f>
        <v>2</v>
      </c>
      <c r="CB81">
        <f>IF($C81=-1,-1,VLOOKUP($C81,'HCAD Process'!$D$5:$CZ$504,VLOOKUP(CB$4,'Table Name'!$C$2:$D$100,2,FALSE),FALSE))</f>
        <v>2</v>
      </c>
      <c r="CC81">
        <f>IF($C81=-1,-1,VLOOKUP($C81,'HCAD Process'!$D$5:$CZ$504,VLOOKUP(CC$4,'Table Name'!$C$2:$D$100,2,FALSE),FALSE))</f>
        <v>753618</v>
      </c>
      <c r="CD81">
        <f>IF($C81=-1,-1,VLOOKUP($C81,'HCAD Process'!$D$5:$CZ$504,VLOOKUP(CD$4,'Table Name'!$C$2:$D$100,2,FALSE),FALSE))</f>
        <v>-1</v>
      </c>
      <c r="CE81" t="str">
        <f>IF($C81=-1,-1,VLOOKUP($C81,'HCAD Process'!$D$5:$CZ$504,VLOOKUP(CE$4,'Table Name'!$C$2:$D$100,2,FALSE),FALSE))</f>
        <v>04204900000347</v>
      </c>
    </row>
    <row r="82" spans="2:83" x14ac:dyDescent="0.25">
      <c r="B82">
        <f t="shared" si="1"/>
        <v>78</v>
      </c>
      <c r="C82" t="str">
        <f t="array" ref="C82">IF(ISERROR(INDEX('HCAD Process'!CF$5:CF$504,MATCH(0,COUNTIF(C$4:C81,'HCAD Process'!CF$5:CF$504)+('HCAD Process'!CF$5:CF$504=-1),0))),-1,INDEX('HCAD Process'!CF$5:CF$504,MATCH(0,COUNTIF(C$4:C81,'HCAD Process'!CF$5:CF$504)+('HCAD Process'!CF$5:CF$504=-1),0)))</f>
        <v>04213100200411</v>
      </c>
      <c r="D82" t="str">
        <f>IF($C82=-1,-1,VLOOKUP($C82,'HCAD Process'!$D$5:$CZ$504,VLOOKUP(D$4,'Table Name'!$C$2:$D$100,2,FALSE),FALSE))</f>
        <v>0421310020041</v>
      </c>
      <c r="E82" t="str">
        <f>IF($C82=-1,-1,VLOOKUP($C82,'HCAD Process'!$D$5:$CZ$504,VLOOKUP(E$4,'Table Name'!$C$2:$D$100,2,FALSE),FALSE))</f>
        <v>07/01/2006</v>
      </c>
      <c r="F82" t="str">
        <f>IF($C82=-1,-1,VLOOKUP($C82,'HCAD Process'!$D$5:$CZ$504,VLOOKUP(F$4,'Table Name'!$C$2:$D$100,2,FALSE),FALSE))</f>
        <v>BOLIVAR PROPERTIES LTD</v>
      </c>
      <c r="G82" t="str">
        <f>IF($C82=-1,-1,VLOOKUP($C82,'HCAD Process'!$D$5:$CZ$504,VLOOKUP(G$4,'Table Name'!$C$2:$D$100,2,FALSE),FALSE))</f>
        <v>TEXAS STEEL CONVERSON</v>
      </c>
      <c r="H82" t="str">
        <f>IF($C82=-1,-1,VLOOKUP($C82,'HCAD Process'!$D$5:$CZ$504,VLOOKUP(H$4,'Table Name'!$C$2:$D$100,2,FALSE),FALSE))</f>
        <v>Noel</v>
      </c>
      <c r="I82" t="str">
        <f>IF($C82=-1,-1,VLOOKUP($C82,'HCAD Process'!$D$5:$CZ$504,VLOOKUP(I$4,'Table Name'!$C$2:$D$100,2,FALSE),FALSE))</f>
        <v>3101 HOLMES RD</v>
      </c>
      <c r="J82" t="str">
        <f>IF($C82=-1,-1,VLOOKUP($C82,'HCAD Process'!$D$5:$CZ$504,VLOOKUP(J$4,'Table Name'!$C$2:$D$100,2,FALSE),FALSE))</f>
        <v>HOUSTON</v>
      </c>
      <c r="K82" t="str">
        <f>IF($C82=-1,-1,VLOOKUP($C82,'HCAD Process'!$D$5:$CZ$504,VLOOKUP(K$4,'Table Name'!$C$2:$D$100,2,FALSE),FALSE))</f>
        <v>77021</v>
      </c>
      <c r="L82">
        <f>IF($C82=-1,-1,VLOOKUP($C82,'HCAD Process'!$D$5:$CZ$504,VLOOKUP(L$4,'Table Name'!$C$2:$D$100,2,FALSE),FALSE))</f>
        <v>3000000</v>
      </c>
      <c r="M82">
        <f>IF($C82=-1,-1,VLOOKUP($C82,'HCAD Process'!$D$5:$CZ$504,VLOOKUP(M$4,'Table Name'!$C$2:$D$100,2,FALSE),FALSE))</f>
        <v>0</v>
      </c>
      <c r="N82">
        <f>IF($C82=-1,-1,VLOOKUP($C82,'HCAD Process'!$D$5:$CZ$504,VLOOKUP(N$4,'Table Name'!$C$2:$D$100,2,FALSE),FALSE))</f>
        <v>4793320</v>
      </c>
      <c r="O82">
        <f>IF($C82=-1,-1,VLOOKUP($C82,'HCAD Process'!$D$5:$CZ$504,VLOOKUP(O$4,'Table Name'!$C$2:$D$100,2,FALSE),FALSE))</f>
        <v>0</v>
      </c>
      <c r="P82" t="e">
        <f>IF($C82=-1,-1,VLOOKUP($C82,'HCAD Process'!$D$5:$CZ$504,VLOOKUP(P$4,'Table Name'!$C$2:$D$100,2,FALSE),FALSE))</f>
        <v>#REF!</v>
      </c>
      <c r="Q82" t="str">
        <f>IF($C82=-1,-1,VLOOKUP($C82,'HCAD Process'!$D$5:$CZ$504,VLOOKUP(Q$4,'Table Name'!$C$2:$D$100,2,FALSE),FALSE))</f>
        <v>COMMERCIAL</v>
      </c>
      <c r="R82" t="str">
        <f>IF($C82=-1,-1,VLOOKUP($C82,'HCAD Process'!$D$5:$CZ$504,VLOOKUP(R$4,'Table Name'!$C$2:$D$100,2,FALSE),FALSE))</f>
        <v>1</v>
      </c>
      <c r="S82" t="str">
        <f>IF($C82=-1,-1,VLOOKUP($C82,'HCAD Process'!$D$5:$CZ$504,VLOOKUP(S$4,'Table Name'!$C$2:$D$100,2,FALSE),FALSE))</f>
        <v>4353</v>
      </c>
      <c r="T82" t="str">
        <f>IF($C82=-1,-1,VLOOKUP($C82,'HCAD Process'!$D$5:$CZ$504,VLOOKUP(T$4,'Table Name'!$C$2:$D$100,2,FALSE),FALSE))</f>
        <v>8344</v>
      </c>
      <c r="U82" t="str">
        <f>IF($C82=-1,-1,VLOOKUP($C82,'HCAD Process'!$D$5:$CZ$504,VLOOKUP(U$4,'Table Name'!$C$2:$D$100,2,FALSE),FALSE))</f>
        <v>C</v>
      </c>
      <c r="V82" t="str">
        <f>IF($C82=-1,-1,VLOOKUP($C82,'HCAD Process'!$D$5:$CZ$504,VLOOKUP(V$4,'Table Name'!$C$2:$D$100,2,FALSE),FALSE))</f>
        <v>Masonry Bearing</v>
      </c>
      <c r="W82">
        <f>IF($C82=-1,-1,VLOOKUP($C82,'HCAD Process'!$D$5:$CZ$504,VLOOKUP(W$4,'Table Name'!$C$2:$D$100,2,FALSE),FALSE))</f>
        <v>324659</v>
      </c>
      <c r="X82">
        <f>IF($C82=-1,-1,VLOOKUP($C82,'HCAD Process'!$D$5:$CZ$504,VLOOKUP(X$4,'Table Name'!$C$2:$D$100,2,FALSE),FALSE))</f>
        <v>0</v>
      </c>
      <c r="Y82">
        <f>IF($C82=-1,-1,VLOOKUP($C82,'HCAD Process'!$D$5:$CZ$504,VLOOKUP(Y$4,'Table Name'!$C$2:$D$100,2,FALSE),FALSE))</f>
        <v>721464</v>
      </c>
      <c r="Z82">
        <f>IF($C82=-1,-1,VLOOKUP($C82,'HCAD Process'!$D$5:$CZ$504,VLOOKUP(Z$4,'Table Name'!$C$2:$D$100,2,FALSE),FALSE))</f>
        <v>0</v>
      </c>
      <c r="AA82" t="str">
        <f>IF($C82=-1,-1,VLOOKUP($C82,'HCAD Process'!$D$5:$CZ$504,VLOOKUP(AA$4,'Table Name'!$C$2:$D$100,2,FALSE),FALSE))</f>
        <v>.550000</v>
      </c>
      <c r="AB82" t="str">
        <f>IF($C82=-1,-1,VLOOKUP($C82,'HCAD Process'!$D$5:$CZ$504,VLOOKUP(AB$4,'Table Name'!$C$2:$D$100,2,FALSE),FALSE))</f>
        <v>D</v>
      </c>
      <c r="AC82" t="str">
        <f>IF($C82=-1,-1,VLOOKUP($C82,'HCAD Process'!$D$5:$CZ$504,VLOOKUP(AC$4,'Table Name'!$C$2:$D$100,2,FALSE),FALSE))</f>
        <v>Low</v>
      </c>
      <c r="AD82" t="str">
        <f>IF($C82=-1,-1,VLOOKUP($C82,'HCAD Process'!$D$5:$CZ$504,VLOOKUP(AD$4,'Table Name'!$C$2:$D$100,2,FALSE),FALSE))</f>
        <v>1969</v>
      </c>
      <c r="AE82" t="str">
        <f>IF($C82=-1,-1,VLOOKUP($C82,'HCAD Process'!$D$5:$CZ$504,VLOOKUP(AE$4,'Table Name'!$C$2:$D$100,2,FALSE),FALSE))</f>
        <v>1969</v>
      </c>
      <c r="AF82" t="str">
        <f>IF($C82=-1,-1,VLOOKUP($C82,'HCAD Process'!$D$5:$CZ$504,VLOOKUP(AF$4,'Table Name'!$C$2:$D$100,2,FALSE),FALSE))</f>
        <v>0</v>
      </c>
      <c r="AG82" t="str">
        <f>IF($C82=-1,-1,VLOOKUP($C82,'HCAD Process'!$D$5:$CZ$504,VLOOKUP(AG$4,'Table Name'!$C$2:$D$100,2,FALSE),FALSE))</f>
        <v>1961</v>
      </c>
      <c r="AH82" t="str">
        <f>IF($C82=-1,-1,VLOOKUP($C82,'HCAD Process'!$D$5:$CZ$504,VLOOKUP(AH$4,'Table Name'!$C$2:$D$100,2,FALSE),FALSE))</f>
        <v>ARB</v>
      </c>
      <c r="AI82" t="str">
        <f>IF($C82=-1,-1,VLOOKUP($C82,'HCAD Process'!$D$5:$CZ$504,VLOOKUP(AI$4,'Table Name'!$C$2:$D$100,2,FALSE),FALSE))</f>
        <v>01/01/2004</v>
      </c>
      <c r="AJ82">
        <f>IF($C82=-1,-1,VLOOKUP($C82,'HCAD Process'!$D$5:$CZ$504,VLOOKUP(AJ$4,'Table Name'!$C$2:$D$100,2,FALSE),FALSE))</f>
        <v>0</v>
      </c>
      <c r="AK82">
        <f>IF($C82=-1,-1,VALUE(VLOOKUP($C82,'HCAD Process'!$D$5:$CZ$504,VLOOKUP(AK$4,'Table Name'!$C$2:$D$100,2,FALSE),FALSE)))</f>
        <v>9200</v>
      </c>
      <c r="AL82">
        <f>IF($C82=-1,-1,VLOOKUP($C82,'HCAD Process'!$D$5:$CZ$504,VLOOKUP(AL$4,'Table Name'!$C$2:$D$100,2,FALSE),FALSE))</f>
        <v>9200</v>
      </c>
      <c r="AM82">
        <f>IF($C82=-1,-1,VLOOKUP($C82,'HCAD Process'!$D$5:$CZ$504,VLOOKUP(AM$4,'Table Name'!$C$2:$D$100,2,FALSE),FALSE))</f>
        <v>0</v>
      </c>
      <c r="AN82">
        <f>IF($C82=-1,-1,VLOOKUP($C82,'HCAD Process'!$D$5:$CZ$504,VLOOKUP(AN$4,'Table Name'!$C$2:$D$100,2,FALSE),FALSE))</f>
        <v>0</v>
      </c>
      <c r="AO82">
        <f>IF($C82=-1,-1,VLOOKUP($C82,'HCAD Process'!$D$5:$CZ$504,VLOOKUP(AO$4,'Table Name'!$C$2:$D$100,2,FALSE),FALSE))</f>
        <v>0</v>
      </c>
      <c r="AP82">
        <f>IF($C82=-1,-1,VLOOKUP($C82,'HCAD Process'!$D$5:$CZ$504,VLOOKUP(AP$4,'Table Name'!$C$2:$D$100,2,FALSE),FALSE))</f>
        <v>9200</v>
      </c>
      <c r="AQ82">
        <f>IF($C82=-1,-1,VLOOKUP($C82,'HCAD Process'!$D$5:$CZ$504,VLOOKUP(AQ$4,'Table Name'!$C$2:$D$100,2,FALSE),FALSE))</f>
        <v>752</v>
      </c>
      <c r="AR82">
        <f>IF($C82=-1,-1,VLOOKUP($C82,'HCAD Process'!$D$5:$CZ$504,VLOOKUP(AR$4,'Table Name'!$C$2:$D$100,2,FALSE),FALSE))</f>
        <v>1</v>
      </c>
      <c r="AS82">
        <f>IF($C82=-1,-1,VLOOKUP($C82,'HCAD Process'!$D$5:$CZ$504,VLOOKUP(AS$4,'Table Name'!$C$2:$D$100,2,FALSE),FALSE))</f>
        <v>0</v>
      </c>
      <c r="AT82">
        <f>IF($C82=-1,-1,VLOOKUP($C82,'HCAD Process'!$D$5:$CZ$504,VLOOKUP(AT$4,'Table Name'!$C$2:$D$100,2,FALSE),FALSE))</f>
        <v>0</v>
      </c>
      <c r="AU82">
        <f>IF($C82=-1,-1,VLOOKUP($C82,'HCAD Process'!$D$5:$CZ$504,VLOOKUP(AU$4,'Table Name'!$C$2:$D$100,2,FALSE),FALSE))</f>
        <v>0</v>
      </c>
      <c r="AV82">
        <f>IF($C82=-1,-1,VLOOKUP($C82,'HCAD Process'!$D$5:$CZ$504,VLOOKUP(AV$4,'Table Name'!$C$2:$D$100,2,FALSE),FALSE))</f>
        <v>0</v>
      </c>
      <c r="AW82">
        <f>IF($C82=-1,-1,VLOOKUP($C82,'HCAD Process'!$D$5:$CZ$504,VLOOKUP(AW$4,'Table Name'!$C$2:$D$100,2,FALSE),FALSE))</f>
        <v>0</v>
      </c>
      <c r="AX82">
        <f>IF($C82=-1,-1,VLOOKUP($C82,'HCAD Process'!$D$5:$CZ$504,VLOOKUP(AX$4,'Table Name'!$C$2:$D$100,2,FALSE),FALSE))</f>
        <v>0</v>
      </c>
      <c r="AY82">
        <f>IF($C82=-1,-1,VLOOKUP($C82,'HCAD Process'!$D$5:$CZ$504,VLOOKUP(AY$4,'Table Name'!$C$2:$D$100,2,FALSE),FALSE))</f>
        <v>0</v>
      </c>
      <c r="AZ82">
        <f>IF($C82=-1,-1,VLOOKUP($C82,'HCAD Process'!$D$5:$CZ$504,VLOOKUP(AZ$4,'Table Name'!$C$2:$D$100,2,FALSE),FALSE))</f>
        <v>0</v>
      </c>
      <c r="BA82" t="str">
        <f>IF($C82=-1,-1,VLOOKUP($C82,'HCAD Process'!$D$5:$CZ$504,VLOOKUP(BA$4,'Table Name'!$C$2:$D$100,2,FALSE),FALSE))</f>
        <v>20</v>
      </c>
      <c r="BB82" t="str">
        <f>IF($C82=-1,-1,VLOOKUP($C82,'HCAD Process'!$D$5:$CZ$504,VLOOKUP(BB$4,'Table Name'!$C$2:$D$100,2,FALSE),FALSE))</f>
        <v>TRS 4A 5A 7 7A 11B-1 &amp; 21</v>
      </c>
      <c r="BC82" t="str">
        <f>IF($C82=-1,-1,VLOOKUP($C82,'HCAD Process'!$D$5:$CZ$504,VLOOKUP(BC$4,'Table Name'!$C$2:$D$100,2,FALSE),FALSE))</f>
        <v>ABST 270 B H FREELING</v>
      </c>
      <c r="BD82" t="str">
        <f>IF($C82=-1,-1,VLOOKUP($C82,'HCAD Process'!$D$5:$CZ$504,VLOOKUP(BD$4,'Table Name'!$C$2:$D$100,2,FALSE),FALSE))</f>
        <v>6020</v>
      </c>
      <c r="BE82" t="str">
        <f>IF($C82=-1,-1,VLOOKUP($C82,'HCAD Process'!$D$5:$CZ$504,VLOOKUP(BE$4,'Table Name'!$C$2:$D$100,2,FALSE),FALSE))</f>
        <v>Inner Loop South</v>
      </c>
      <c r="BF82" t="str">
        <f>IF($C82=-1,-1,VLOOKUP($C82,'HCAD Process'!$D$5:$CZ$504,VLOOKUP(BF$4,'Table Name'!$C$2:$D$100,2,FALSE),FALSE))</f>
        <v>132</v>
      </c>
      <c r="BG82" t="str">
        <f>IF($C82=-1,-1,VLOOKUP($C82,'HCAD Process'!$D$5:$CZ$504,VLOOKUP(BG$4,'Table Name'!$C$2:$D$100,2,FALSE),FALSE))</f>
        <v>1C South of Old Spanish Trail btwn SH 288 and I-45</v>
      </c>
      <c r="BH82" t="str">
        <f>IF($C82=-1,-1,VLOOKUP($C82,'HCAD Process'!$D$5:$CZ$504,VLOOKUP(BH$4,'Table Name'!$C$2:$D$100,2,FALSE),FALSE))</f>
        <v>5943.01</v>
      </c>
      <c r="BI82" t="str">
        <f>IF($C82=-1,-1,VLOOKUP($C82,'HCAD Process'!$D$5:$CZ$504,VLOOKUP(BI$4,'Table Name'!$C$2:$D$100,2,FALSE),FALSE))</f>
        <v>0</v>
      </c>
      <c r="BJ82" t="str">
        <f>IF($C82=-1,-1,VLOOKUP($C82,'HCAD Process'!$D$5:$CZ$504,VLOOKUP(BJ$4,'Table Name'!$C$2:$D$100,2,FALSE),FALSE))</f>
        <v>01</v>
      </c>
      <c r="BK82" t="str">
        <f>IF($C82=-1,-1,VLOOKUP($C82,'HCAD Process'!$D$5:$CZ$504,VLOOKUP(BK$4,'Table Name'!$C$2:$D$100,2,FALSE),FALSE))</f>
        <v>5354D</v>
      </c>
      <c r="BL82" t="str">
        <f>IF($C82=-1,-1,VLOOKUP($C82,'HCAD Process'!$D$5:$CZ$504,VLOOKUP(BL$4,'Table Name'!$C$2:$D$100,2,FALSE),FALSE))</f>
        <v>533T</v>
      </c>
      <c r="BM82" t="str">
        <f>IF($C82=-1,-1,VLOOKUP($C82,'HCAD Process'!$D$5:$CZ$504,VLOOKUP(BM$4,'Table Name'!$C$2:$D$100,2,FALSE),FALSE))</f>
        <v>001 040 041 042 043 044 048 061 840</v>
      </c>
      <c r="BN82" t="str">
        <f>IF($C82=-1,-1,VLOOKUP($C82,'HCAD Process'!$D$5:$CZ$504,VLOOKUP(BN$4,'Table Name'!$C$2:$D$100,2,FALSE),FALSE))</f>
        <v>Real, Commercial</v>
      </c>
      <c r="BO82" t="str">
        <f>IF($C82=-1,-1,VLOOKUP($C82,'HCAD Process'!$D$5:$CZ$504,VLOOKUP(BO$4,'Table Name'!$C$2:$D$100,2,FALSE),FALSE))</f>
        <v>F1</v>
      </c>
      <c r="BP82" t="str">
        <f>IF($C82=-1,-1,VLOOKUP($C82,'HCAD Process'!$D$5:$CZ$504,VLOOKUP(BP$4,'Table Name'!$C$2:$D$100,2,FALSE),FALSE))</f>
        <v>Real, Commercial</v>
      </c>
      <c r="BQ82" t="str">
        <f>IF($C82=-1,-1,VLOOKUP($C82,'HCAD Process'!$D$5:$CZ$504,VLOOKUP(BQ$4,'Table Name'!$C$2:$D$100,2,FALSE),FALSE))</f>
        <v>Office Bldgs. Low-Rise (1 to 4 Stories)</v>
      </c>
      <c r="BR82" t="str">
        <f>IF($C82=-1,-1,VLOOKUP($C82,'HCAD Process'!$D$5:$CZ$504,VLOOKUP(BR$4,'Table Name'!$C$2:$D$100,2,FALSE),FALSE))</f>
        <v>Office Building</v>
      </c>
      <c r="BS82" t="str">
        <f>IF($C82=-1,-1,VLOOKUP($C82,'HCAD Process'!$D$5:$CZ$504,VLOOKUP(BS$4,'Table Name'!$C$2:$D$100,2,FALSE),FALSE))</f>
        <v>8003</v>
      </c>
      <c r="BT82" t="str">
        <f>IF($C82=-1,-1,VLOOKUP($C82,'HCAD Process'!$D$5:$CZ$504,VLOOKUP(BT$4,'Table Name'!$C$2:$D$100,2,FALSE),FALSE))</f>
        <v>Land Neighborhood Section 3</v>
      </c>
      <c r="BU82">
        <f>IF($C82=-1,-1,VLOOKUP($C82,'HCAD Process'!$D$5:$CZ$504,VLOOKUP(BU$4,'Table Name'!$C$2:$D$100,2,FALSE),FALSE))</f>
        <v>592142</v>
      </c>
      <c r="BV82" t="str">
        <f>IF($C82=-1,-1,VLOOKUP($C82,'HCAD Process'!$D$5:$CZ$504,VLOOKUP(BV$4,'Table Name'!$C$2:$D$100,2,FALSE),FALSE))</f>
        <v>SF</v>
      </c>
      <c r="BW82" t="str">
        <f>IF($C82=-1,-1,VLOOKUP($C82,'HCAD Process'!$D$5:$CZ$504,VLOOKUP(BW$4,'Table Name'!$C$2:$D$100,2,FALSE),FALSE))</f>
        <v>1.0000</v>
      </c>
      <c r="BX82" t="str">
        <f>IF($C82=-1,-1,VLOOKUP($C82,'HCAD Process'!$D$5:$CZ$504,VLOOKUP(BX$4,'Table Name'!$C$2:$D$100,2,FALSE),FALSE))</f>
        <v>1.0000</v>
      </c>
      <c r="BY82" t="str">
        <f>IF($C82=-1,-1,VLOOKUP($C82,'HCAD Process'!$D$5:$CZ$504,VLOOKUP(BY$4,'Table Name'!$C$2:$D$100,2,FALSE),FALSE))</f>
        <v>.7500</v>
      </c>
      <c r="BZ82" t="str">
        <f>IF($C82=-1,-1,VLOOKUP($C82,'HCAD Process'!$D$5:$CZ$504,VLOOKUP(BZ$4,'Table Name'!$C$2:$D$100,2,FALSE),FALSE))</f>
        <v>.7500</v>
      </c>
      <c r="CA82">
        <f>IF($C82=-1,-1,VLOOKUP($C82,'HCAD Process'!$D$5:$CZ$504,VLOOKUP(CA$4,'Table Name'!$C$2:$D$100,2,FALSE),FALSE))</f>
        <v>3</v>
      </c>
      <c r="CB82">
        <f>IF($C82=-1,-1,VLOOKUP($C82,'HCAD Process'!$D$5:$CZ$504,VLOOKUP(CB$4,'Table Name'!$C$2:$D$100,2,FALSE),FALSE))</f>
        <v>2</v>
      </c>
      <c r="CC82">
        <f>IF($C82=-1,-1,VLOOKUP($C82,'HCAD Process'!$D$5:$CZ$504,VLOOKUP(CC$4,'Table Name'!$C$2:$D$100,2,FALSE),FALSE))</f>
        <v>1332320</v>
      </c>
      <c r="CD82">
        <f>IF($C82=-1,-1,VLOOKUP($C82,'HCAD Process'!$D$5:$CZ$504,VLOOKUP(CD$4,'Table Name'!$C$2:$D$100,2,FALSE),FALSE))</f>
        <v>-1</v>
      </c>
      <c r="CE82" t="str">
        <f>IF($C82=-1,-1,VLOOKUP($C82,'HCAD Process'!$D$5:$CZ$504,VLOOKUP(CE$4,'Table Name'!$C$2:$D$100,2,FALSE),FALSE))</f>
        <v>04213100200411</v>
      </c>
    </row>
    <row r="83" spans="2:83" x14ac:dyDescent="0.25">
      <c r="B83">
        <f t="shared" si="1"/>
        <v>79</v>
      </c>
      <c r="C83" t="str">
        <f t="array" ref="C83">IF(ISERROR(INDEX('HCAD Process'!CF$5:CF$504,MATCH(0,COUNTIF(C$4:C82,'HCAD Process'!CF$5:CF$504)+('HCAD Process'!CF$5:CF$504=-1),0))),-1,INDEX('HCAD Process'!CF$5:CF$504,MATCH(0,COUNTIF(C$4:C82,'HCAD Process'!CF$5:CF$504)+('HCAD Process'!CF$5:CF$504=-1),0)))</f>
        <v>04213100200412</v>
      </c>
      <c r="D83" t="str">
        <f>IF($C83=-1,-1,VLOOKUP($C83,'HCAD Process'!$D$5:$CZ$504,VLOOKUP(D$4,'Table Name'!$C$2:$D$100,2,FALSE),FALSE))</f>
        <v>0421310020041</v>
      </c>
      <c r="E83" t="str">
        <f>IF($C83=-1,-1,VLOOKUP($C83,'HCAD Process'!$D$5:$CZ$504,VLOOKUP(E$4,'Table Name'!$C$2:$D$100,2,FALSE),FALSE))</f>
        <v>07/01/2006</v>
      </c>
      <c r="F83" t="str">
        <f>IF($C83=-1,-1,VLOOKUP($C83,'HCAD Process'!$D$5:$CZ$504,VLOOKUP(F$4,'Table Name'!$C$2:$D$100,2,FALSE),FALSE))</f>
        <v>BOLIVAR PROPERTIES LTD</v>
      </c>
      <c r="G83" t="str">
        <f>IF($C83=-1,-1,VLOOKUP($C83,'HCAD Process'!$D$5:$CZ$504,VLOOKUP(G$4,'Table Name'!$C$2:$D$100,2,FALSE),FALSE))</f>
        <v>TEXAS STEEL CONVERSON</v>
      </c>
      <c r="H83" t="str">
        <f>IF($C83=-1,-1,VLOOKUP($C83,'HCAD Process'!$D$5:$CZ$504,VLOOKUP(H$4,'Table Name'!$C$2:$D$100,2,FALSE),FALSE))</f>
        <v>Noel</v>
      </c>
      <c r="I83" t="str">
        <f>IF($C83=-1,-1,VLOOKUP($C83,'HCAD Process'!$D$5:$CZ$504,VLOOKUP(I$4,'Table Name'!$C$2:$D$100,2,FALSE),FALSE))</f>
        <v>3101 HOLMES RD</v>
      </c>
      <c r="J83" t="str">
        <f>IF($C83=-1,-1,VLOOKUP($C83,'HCAD Process'!$D$5:$CZ$504,VLOOKUP(J$4,'Table Name'!$C$2:$D$100,2,FALSE),FALSE))</f>
        <v>HOUSTON</v>
      </c>
      <c r="K83" t="str">
        <f>IF($C83=-1,-1,VLOOKUP($C83,'HCAD Process'!$D$5:$CZ$504,VLOOKUP(K$4,'Table Name'!$C$2:$D$100,2,FALSE),FALSE))</f>
        <v>77021</v>
      </c>
      <c r="L83">
        <f>IF($C83=-1,-1,VLOOKUP($C83,'HCAD Process'!$D$5:$CZ$504,VLOOKUP(L$4,'Table Name'!$C$2:$D$100,2,FALSE),FALSE))</f>
        <v>3000000</v>
      </c>
      <c r="M83">
        <f>IF($C83=-1,-1,VLOOKUP($C83,'HCAD Process'!$D$5:$CZ$504,VLOOKUP(M$4,'Table Name'!$C$2:$D$100,2,FALSE),FALSE))</f>
        <v>0</v>
      </c>
      <c r="N83">
        <f>IF($C83=-1,-1,VLOOKUP($C83,'HCAD Process'!$D$5:$CZ$504,VLOOKUP(N$4,'Table Name'!$C$2:$D$100,2,FALSE),FALSE))</f>
        <v>4793320</v>
      </c>
      <c r="O83">
        <f>IF($C83=-1,-1,VLOOKUP($C83,'HCAD Process'!$D$5:$CZ$504,VLOOKUP(O$4,'Table Name'!$C$2:$D$100,2,FALSE),FALSE))</f>
        <v>0</v>
      </c>
      <c r="P83" t="e">
        <f>IF($C83=-1,-1,VLOOKUP($C83,'HCAD Process'!$D$5:$CZ$504,VLOOKUP(P$4,'Table Name'!$C$2:$D$100,2,FALSE),FALSE))</f>
        <v>#REF!</v>
      </c>
      <c r="Q83" t="str">
        <f>IF($C83=-1,-1,VLOOKUP($C83,'HCAD Process'!$D$5:$CZ$504,VLOOKUP(Q$4,'Table Name'!$C$2:$D$100,2,FALSE),FALSE))</f>
        <v>COMMERCIAL</v>
      </c>
      <c r="R83" t="str">
        <f>IF($C83=-1,-1,VLOOKUP($C83,'HCAD Process'!$D$5:$CZ$504,VLOOKUP(R$4,'Table Name'!$C$2:$D$100,2,FALSE),FALSE))</f>
        <v>2</v>
      </c>
      <c r="S83" t="str">
        <f>IF($C83=-1,-1,VLOOKUP($C83,'HCAD Process'!$D$5:$CZ$504,VLOOKUP(S$4,'Table Name'!$C$2:$D$100,2,FALSE),FALSE))</f>
        <v>4399</v>
      </c>
      <c r="T83" t="str">
        <f>IF($C83=-1,-1,VLOOKUP($C83,'HCAD Process'!$D$5:$CZ$504,VLOOKUP(T$4,'Table Name'!$C$2:$D$100,2,FALSE),FALSE))</f>
        <v>8454</v>
      </c>
      <c r="U83" t="str">
        <f>IF($C83=-1,-1,VLOOKUP($C83,'HCAD Process'!$D$5:$CZ$504,VLOOKUP(U$4,'Table Name'!$C$2:$D$100,2,FALSE),FALSE))</f>
        <v>S</v>
      </c>
      <c r="V83" t="str">
        <f>IF($C83=-1,-1,VLOOKUP($C83,'HCAD Process'!$D$5:$CZ$504,VLOOKUP(V$4,'Table Name'!$C$2:$D$100,2,FALSE),FALSE))</f>
        <v>Open Steel Skeleton</v>
      </c>
      <c r="W83">
        <f>IF($C83=-1,-1,VLOOKUP($C83,'HCAD Process'!$D$5:$CZ$504,VLOOKUP(W$4,'Table Name'!$C$2:$D$100,2,FALSE),FALSE))</f>
        <v>485316</v>
      </c>
      <c r="X83">
        <f>IF($C83=-1,-1,VLOOKUP($C83,'HCAD Process'!$D$5:$CZ$504,VLOOKUP(X$4,'Table Name'!$C$2:$D$100,2,FALSE),FALSE))</f>
        <v>0</v>
      </c>
      <c r="Y83">
        <f>IF($C83=-1,-1,VLOOKUP($C83,'HCAD Process'!$D$5:$CZ$504,VLOOKUP(Y$4,'Table Name'!$C$2:$D$100,2,FALSE),FALSE))</f>
        <v>970632</v>
      </c>
      <c r="Z83">
        <f>IF($C83=-1,-1,VLOOKUP($C83,'HCAD Process'!$D$5:$CZ$504,VLOOKUP(Z$4,'Table Name'!$C$2:$D$100,2,FALSE),FALSE))</f>
        <v>0</v>
      </c>
      <c r="AA83" t="str">
        <f>IF($C83=-1,-1,VLOOKUP($C83,'HCAD Process'!$D$5:$CZ$504,VLOOKUP(AA$4,'Table Name'!$C$2:$D$100,2,FALSE),FALSE))</f>
        <v>.500000</v>
      </c>
      <c r="AB83" t="str">
        <f>IF($C83=-1,-1,VLOOKUP($C83,'HCAD Process'!$D$5:$CZ$504,VLOOKUP(AB$4,'Table Name'!$C$2:$D$100,2,FALSE),FALSE))</f>
        <v>D</v>
      </c>
      <c r="AC83" t="str">
        <f>IF($C83=-1,-1,VLOOKUP($C83,'HCAD Process'!$D$5:$CZ$504,VLOOKUP(AC$4,'Table Name'!$C$2:$D$100,2,FALSE),FALSE))</f>
        <v>Low</v>
      </c>
      <c r="AD83" t="str">
        <f>IF($C83=-1,-1,VLOOKUP($C83,'HCAD Process'!$D$5:$CZ$504,VLOOKUP(AD$4,'Table Name'!$C$2:$D$100,2,FALSE),FALSE))</f>
        <v>1960</v>
      </c>
      <c r="AE83" t="str">
        <f>IF($C83=-1,-1,VLOOKUP($C83,'HCAD Process'!$D$5:$CZ$504,VLOOKUP(AE$4,'Table Name'!$C$2:$D$100,2,FALSE),FALSE))</f>
        <v>1960</v>
      </c>
      <c r="AF83" t="str">
        <f>IF($C83=-1,-1,VLOOKUP($C83,'HCAD Process'!$D$5:$CZ$504,VLOOKUP(AF$4,'Table Name'!$C$2:$D$100,2,FALSE),FALSE))</f>
        <v>0</v>
      </c>
      <c r="AG83" t="str">
        <f>IF($C83=-1,-1,VLOOKUP($C83,'HCAD Process'!$D$5:$CZ$504,VLOOKUP(AG$4,'Table Name'!$C$2:$D$100,2,FALSE),FALSE))</f>
        <v>1961</v>
      </c>
      <c r="AH83">
        <f>IF($C83=-1,-1,VLOOKUP($C83,'HCAD Process'!$D$5:$CZ$504,VLOOKUP(AH$4,'Table Name'!$C$2:$D$100,2,FALSE),FALSE))</f>
        <v>0</v>
      </c>
      <c r="AI83" t="str">
        <f>IF($C83=-1,-1,VLOOKUP($C83,'HCAD Process'!$D$5:$CZ$504,VLOOKUP(AI$4,'Table Name'!$C$2:$D$100,2,FALSE),FALSE))</f>
        <v>01/01/1997</v>
      </c>
      <c r="AJ83">
        <f>IF($C83=-1,-1,VLOOKUP($C83,'HCAD Process'!$D$5:$CZ$504,VLOOKUP(AJ$4,'Table Name'!$C$2:$D$100,2,FALSE),FALSE))</f>
        <v>0</v>
      </c>
      <c r="AK83">
        <f>IF($C83=-1,-1,VALUE(VLOOKUP($C83,'HCAD Process'!$D$5:$CZ$504,VLOOKUP(AK$4,'Table Name'!$C$2:$D$100,2,FALSE),FALSE)))</f>
        <v>30600</v>
      </c>
      <c r="AL83">
        <f>IF($C83=-1,-1,VLOOKUP($C83,'HCAD Process'!$D$5:$CZ$504,VLOOKUP(AL$4,'Table Name'!$C$2:$D$100,2,FALSE),FALSE))</f>
        <v>32200</v>
      </c>
      <c r="AM83">
        <f>IF($C83=-1,-1,VLOOKUP($C83,'HCAD Process'!$D$5:$CZ$504,VLOOKUP(AM$4,'Table Name'!$C$2:$D$100,2,FALSE),FALSE))</f>
        <v>0</v>
      </c>
      <c r="AN83">
        <f>IF($C83=-1,-1,VLOOKUP($C83,'HCAD Process'!$D$5:$CZ$504,VLOOKUP(AN$4,'Table Name'!$C$2:$D$100,2,FALSE),FALSE))</f>
        <v>0</v>
      </c>
      <c r="AO83">
        <f>IF($C83=-1,-1,VLOOKUP($C83,'HCAD Process'!$D$5:$CZ$504,VLOOKUP(AO$4,'Table Name'!$C$2:$D$100,2,FALSE),FALSE))</f>
        <v>0</v>
      </c>
      <c r="AP83">
        <f>IF($C83=-1,-1,VLOOKUP($C83,'HCAD Process'!$D$5:$CZ$504,VLOOKUP(AP$4,'Table Name'!$C$2:$D$100,2,FALSE),FALSE))</f>
        <v>30600</v>
      </c>
      <c r="AQ83">
        <f>IF($C83=-1,-1,VLOOKUP($C83,'HCAD Process'!$D$5:$CZ$504,VLOOKUP(AQ$4,'Table Name'!$C$2:$D$100,2,FALSE),FALSE))</f>
        <v>740</v>
      </c>
      <c r="AR83">
        <f>IF($C83=-1,-1,VLOOKUP($C83,'HCAD Process'!$D$5:$CZ$504,VLOOKUP(AR$4,'Table Name'!$C$2:$D$100,2,FALSE),FALSE))</f>
        <v>1</v>
      </c>
      <c r="AS83">
        <f>IF($C83=-1,-1,VLOOKUP($C83,'HCAD Process'!$D$5:$CZ$504,VLOOKUP(AS$4,'Table Name'!$C$2:$D$100,2,FALSE),FALSE))</f>
        <v>0</v>
      </c>
      <c r="AT83">
        <f>IF($C83=-1,-1,VLOOKUP($C83,'HCAD Process'!$D$5:$CZ$504,VLOOKUP(AT$4,'Table Name'!$C$2:$D$100,2,FALSE),FALSE))</f>
        <v>0</v>
      </c>
      <c r="AU83">
        <f>IF($C83=-1,-1,VLOOKUP($C83,'HCAD Process'!$D$5:$CZ$504,VLOOKUP(AU$4,'Table Name'!$C$2:$D$100,2,FALSE),FALSE))</f>
        <v>0</v>
      </c>
      <c r="AV83">
        <f>IF($C83=-1,-1,VLOOKUP($C83,'HCAD Process'!$D$5:$CZ$504,VLOOKUP(AV$4,'Table Name'!$C$2:$D$100,2,FALSE),FALSE))</f>
        <v>0</v>
      </c>
      <c r="AW83">
        <f>IF($C83=-1,-1,VLOOKUP($C83,'HCAD Process'!$D$5:$CZ$504,VLOOKUP(AW$4,'Table Name'!$C$2:$D$100,2,FALSE),FALSE))</f>
        <v>0</v>
      </c>
      <c r="AX83">
        <f>IF($C83=-1,-1,VLOOKUP($C83,'HCAD Process'!$D$5:$CZ$504,VLOOKUP(AX$4,'Table Name'!$C$2:$D$100,2,FALSE),FALSE))</f>
        <v>0</v>
      </c>
      <c r="AY83">
        <f>IF($C83=-1,-1,VLOOKUP($C83,'HCAD Process'!$D$5:$CZ$504,VLOOKUP(AY$4,'Table Name'!$C$2:$D$100,2,FALSE),FALSE))</f>
        <v>0</v>
      </c>
      <c r="AZ83">
        <f>IF($C83=-1,-1,VLOOKUP($C83,'HCAD Process'!$D$5:$CZ$504,VLOOKUP(AZ$4,'Table Name'!$C$2:$D$100,2,FALSE),FALSE))</f>
        <v>0</v>
      </c>
      <c r="BA83" t="str">
        <f>IF($C83=-1,-1,VLOOKUP($C83,'HCAD Process'!$D$5:$CZ$504,VLOOKUP(BA$4,'Table Name'!$C$2:$D$100,2,FALSE),FALSE))</f>
        <v>20</v>
      </c>
      <c r="BB83" t="str">
        <f>IF($C83=-1,-1,VLOOKUP($C83,'HCAD Process'!$D$5:$CZ$504,VLOOKUP(BB$4,'Table Name'!$C$2:$D$100,2,FALSE),FALSE))</f>
        <v>TRS 4A 5A 7 7A 11B-1 &amp; 21</v>
      </c>
      <c r="BC83" t="str">
        <f>IF($C83=-1,-1,VLOOKUP($C83,'HCAD Process'!$D$5:$CZ$504,VLOOKUP(BC$4,'Table Name'!$C$2:$D$100,2,FALSE),FALSE))</f>
        <v>ABST 270 B H FREELING</v>
      </c>
      <c r="BD83" t="str">
        <f>IF($C83=-1,-1,VLOOKUP($C83,'HCAD Process'!$D$5:$CZ$504,VLOOKUP(BD$4,'Table Name'!$C$2:$D$100,2,FALSE),FALSE))</f>
        <v>6020</v>
      </c>
      <c r="BE83" t="str">
        <f>IF($C83=-1,-1,VLOOKUP($C83,'HCAD Process'!$D$5:$CZ$504,VLOOKUP(BE$4,'Table Name'!$C$2:$D$100,2,FALSE),FALSE))</f>
        <v>Inner Loop South</v>
      </c>
      <c r="BF83" t="str">
        <f>IF($C83=-1,-1,VLOOKUP($C83,'HCAD Process'!$D$5:$CZ$504,VLOOKUP(BF$4,'Table Name'!$C$2:$D$100,2,FALSE),FALSE))</f>
        <v>132</v>
      </c>
      <c r="BG83" t="str">
        <f>IF($C83=-1,-1,VLOOKUP($C83,'HCAD Process'!$D$5:$CZ$504,VLOOKUP(BG$4,'Table Name'!$C$2:$D$100,2,FALSE),FALSE))</f>
        <v>1C South of Old Spanish Trail btwn SH 288 and I-45</v>
      </c>
      <c r="BH83" t="str">
        <f>IF($C83=-1,-1,VLOOKUP($C83,'HCAD Process'!$D$5:$CZ$504,VLOOKUP(BH$4,'Table Name'!$C$2:$D$100,2,FALSE),FALSE))</f>
        <v>5943.01</v>
      </c>
      <c r="BI83" t="str">
        <f>IF($C83=-1,-1,VLOOKUP($C83,'HCAD Process'!$D$5:$CZ$504,VLOOKUP(BI$4,'Table Name'!$C$2:$D$100,2,FALSE),FALSE))</f>
        <v>0</v>
      </c>
      <c r="BJ83" t="str">
        <f>IF($C83=-1,-1,VLOOKUP($C83,'HCAD Process'!$D$5:$CZ$504,VLOOKUP(BJ$4,'Table Name'!$C$2:$D$100,2,FALSE),FALSE))</f>
        <v>01</v>
      </c>
      <c r="BK83" t="str">
        <f>IF($C83=-1,-1,VLOOKUP($C83,'HCAD Process'!$D$5:$CZ$504,VLOOKUP(BK$4,'Table Name'!$C$2:$D$100,2,FALSE),FALSE))</f>
        <v>5354D</v>
      </c>
      <c r="BL83" t="str">
        <f>IF($C83=-1,-1,VLOOKUP($C83,'HCAD Process'!$D$5:$CZ$504,VLOOKUP(BL$4,'Table Name'!$C$2:$D$100,2,FALSE),FALSE))</f>
        <v>533T</v>
      </c>
      <c r="BM83" t="str">
        <f>IF($C83=-1,-1,VLOOKUP($C83,'HCAD Process'!$D$5:$CZ$504,VLOOKUP(BM$4,'Table Name'!$C$2:$D$100,2,FALSE),FALSE))</f>
        <v>001 040 041 042 043 044 048 061 840</v>
      </c>
      <c r="BN83" t="str">
        <f>IF($C83=-1,-1,VLOOKUP($C83,'HCAD Process'!$D$5:$CZ$504,VLOOKUP(BN$4,'Table Name'!$C$2:$D$100,2,FALSE),FALSE))</f>
        <v>Real, Commercial</v>
      </c>
      <c r="BO83" t="str">
        <f>IF($C83=-1,-1,VLOOKUP($C83,'HCAD Process'!$D$5:$CZ$504,VLOOKUP(BO$4,'Table Name'!$C$2:$D$100,2,FALSE),FALSE))</f>
        <v>F1</v>
      </c>
      <c r="BP83" t="str">
        <f>IF($C83=-1,-1,VLOOKUP($C83,'HCAD Process'!$D$5:$CZ$504,VLOOKUP(BP$4,'Table Name'!$C$2:$D$100,2,FALSE),FALSE))</f>
        <v>Real, Commercial</v>
      </c>
      <c r="BQ83" t="str">
        <f>IF($C83=-1,-1,VLOOKUP($C83,'HCAD Process'!$D$5:$CZ$504,VLOOKUP(BQ$4,'Table Name'!$C$2:$D$100,2,FALSE),FALSE))</f>
        <v>Warehouse - Metallic</v>
      </c>
      <c r="BR83" t="str">
        <f>IF($C83=-1,-1,VLOOKUP($C83,'HCAD Process'!$D$5:$CZ$504,VLOOKUP(BR$4,'Table Name'!$C$2:$D$100,2,FALSE),FALSE))</f>
        <v>Shell, Industrial</v>
      </c>
      <c r="BS83" t="str">
        <f>IF($C83=-1,-1,VLOOKUP($C83,'HCAD Process'!$D$5:$CZ$504,VLOOKUP(BS$4,'Table Name'!$C$2:$D$100,2,FALSE),FALSE))</f>
        <v>8003</v>
      </c>
      <c r="BT83" t="str">
        <f>IF($C83=-1,-1,VLOOKUP($C83,'HCAD Process'!$D$5:$CZ$504,VLOOKUP(BT$4,'Table Name'!$C$2:$D$100,2,FALSE),FALSE))</f>
        <v>Land Neighborhood Section 3</v>
      </c>
      <c r="BU83">
        <f>IF($C83=-1,-1,VLOOKUP($C83,'HCAD Process'!$D$5:$CZ$504,VLOOKUP(BU$4,'Table Name'!$C$2:$D$100,2,FALSE),FALSE))</f>
        <v>592142</v>
      </c>
      <c r="BV83" t="str">
        <f>IF($C83=-1,-1,VLOOKUP($C83,'HCAD Process'!$D$5:$CZ$504,VLOOKUP(BV$4,'Table Name'!$C$2:$D$100,2,FALSE),FALSE))</f>
        <v>SF</v>
      </c>
      <c r="BW83" t="str">
        <f>IF($C83=-1,-1,VLOOKUP($C83,'HCAD Process'!$D$5:$CZ$504,VLOOKUP(BW$4,'Table Name'!$C$2:$D$100,2,FALSE),FALSE))</f>
        <v>1.0000</v>
      </c>
      <c r="BX83" t="str">
        <f>IF($C83=-1,-1,VLOOKUP($C83,'HCAD Process'!$D$5:$CZ$504,VLOOKUP(BX$4,'Table Name'!$C$2:$D$100,2,FALSE),FALSE))</f>
        <v>1.0000</v>
      </c>
      <c r="BY83" t="str">
        <f>IF($C83=-1,-1,VLOOKUP($C83,'HCAD Process'!$D$5:$CZ$504,VLOOKUP(BY$4,'Table Name'!$C$2:$D$100,2,FALSE),FALSE))</f>
        <v>.7500</v>
      </c>
      <c r="BZ83" t="str">
        <f>IF($C83=-1,-1,VLOOKUP($C83,'HCAD Process'!$D$5:$CZ$504,VLOOKUP(BZ$4,'Table Name'!$C$2:$D$100,2,FALSE),FALSE))</f>
        <v>.7500</v>
      </c>
      <c r="CA83">
        <f>IF($C83=-1,-1,VLOOKUP($C83,'HCAD Process'!$D$5:$CZ$504,VLOOKUP(CA$4,'Table Name'!$C$2:$D$100,2,FALSE),FALSE))</f>
        <v>3</v>
      </c>
      <c r="CB83">
        <f>IF($C83=-1,-1,VLOOKUP($C83,'HCAD Process'!$D$5:$CZ$504,VLOOKUP(CB$4,'Table Name'!$C$2:$D$100,2,FALSE),FALSE))</f>
        <v>2</v>
      </c>
      <c r="CC83">
        <f>IF($C83=-1,-1,VLOOKUP($C83,'HCAD Process'!$D$5:$CZ$504,VLOOKUP(CC$4,'Table Name'!$C$2:$D$100,2,FALSE),FALSE))</f>
        <v>1332320</v>
      </c>
      <c r="CD83">
        <f>IF($C83=-1,-1,VLOOKUP($C83,'HCAD Process'!$D$5:$CZ$504,VLOOKUP(CD$4,'Table Name'!$C$2:$D$100,2,FALSE),FALSE))</f>
        <v>-1</v>
      </c>
      <c r="CE83" t="str">
        <f>IF($C83=-1,-1,VLOOKUP($C83,'HCAD Process'!$D$5:$CZ$504,VLOOKUP(CE$4,'Table Name'!$C$2:$D$100,2,FALSE),FALSE))</f>
        <v>04213100200412</v>
      </c>
    </row>
    <row r="84" spans="2:83" x14ac:dyDescent="0.25">
      <c r="B84">
        <f t="shared" si="1"/>
        <v>80</v>
      </c>
      <c r="C84" t="str">
        <f t="array" ref="C84">IF(ISERROR(INDEX('HCAD Process'!CF$5:CF$504,MATCH(0,COUNTIF(C$4:C83,'HCAD Process'!CF$5:CF$504)+('HCAD Process'!CF$5:CF$504=-1),0))),-1,INDEX('HCAD Process'!CF$5:CF$504,MATCH(0,COUNTIF(C$4:C83,'HCAD Process'!CF$5:CF$504)+('HCAD Process'!CF$5:CF$504=-1),0)))</f>
        <v>04213100200413</v>
      </c>
      <c r="D84" t="str">
        <f>IF($C84=-1,-1,VLOOKUP($C84,'HCAD Process'!$D$5:$CZ$504,VLOOKUP(D$4,'Table Name'!$C$2:$D$100,2,FALSE),FALSE))</f>
        <v>0421310020041</v>
      </c>
      <c r="E84" t="str">
        <f>IF($C84=-1,-1,VLOOKUP($C84,'HCAD Process'!$D$5:$CZ$504,VLOOKUP(E$4,'Table Name'!$C$2:$D$100,2,FALSE),FALSE))</f>
        <v>07/01/2006</v>
      </c>
      <c r="F84" t="str">
        <f>IF($C84=-1,-1,VLOOKUP($C84,'HCAD Process'!$D$5:$CZ$504,VLOOKUP(F$4,'Table Name'!$C$2:$D$100,2,FALSE),FALSE))</f>
        <v>BOLIVAR PROPERTIES LTD</v>
      </c>
      <c r="G84" t="str">
        <f>IF($C84=-1,-1,VLOOKUP($C84,'HCAD Process'!$D$5:$CZ$504,VLOOKUP(G$4,'Table Name'!$C$2:$D$100,2,FALSE),FALSE))</f>
        <v>TEXAS STEEL CONVERSON</v>
      </c>
      <c r="H84" t="str">
        <f>IF($C84=-1,-1,VLOOKUP($C84,'HCAD Process'!$D$5:$CZ$504,VLOOKUP(H$4,'Table Name'!$C$2:$D$100,2,FALSE),FALSE))</f>
        <v>Noel</v>
      </c>
      <c r="I84" t="str">
        <f>IF($C84=-1,-1,VLOOKUP($C84,'HCAD Process'!$D$5:$CZ$504,VLOOKUP(I$4,'Table Name'!$C$2:$D$100,2,FALSE),FALSE))</f>
        <v>3101 HOLMES RD</v>
      </c>
      <c r="J84" t="str">
        <f>IF($C84=-1,-1,VLOOKUP($C84,'HCAD Process'!$D$5:$CZ$504,VLOOKUP(J$4,'Table Name'!$C$2:$D$100,2,FALSE),FALSE))</f>
        <v>HOUSTON</v>
      </c>
      <c r="K84" t="str">
        <f>IF($C84=-1,-1,VLOOKUP($C84,'HCAD Process'!$D$5:$CZ$504,VLOOKUP(K$4,'Table Name'!$C$2:$D$100,2,FALSE),FALSE))</f>
        <v>77021</v>
      </c>
      <c r="L84">
        <f>IF($C84=-1,-1,VLOOKUP($C84,'HCAD Process'!$D$5:$CZ$504,VLOOKUP(L$4,'Table Name'!$C$2:$D$100,2,FALSE),FALSE))</f>
        <v>3000000</v>
      </c>
      <c r="M84">
        <f>IF($C84=-1,-1,VLOOKUP($C84,'HCAD Process'!$D$5:$CZ$504,VLOOKUP(M$4,'Table Name'!$C$2:$D$100,2,FALSE),FALSE))</f>
        <v>0</v>
      </c>
      <c r="N84">
        <f>IF($C84=-1,-1,VLOOKUP($C84,'HCAD Process'!$D$5:$CZ$504,VLOOKUP(N$4,'Table Name'!$C$2:$D$100,2,FALSE),FALSE))</f>
        <v>4793320</v>
      </c>
      <c r="O84">
        <f>IF($C84=-1,-1,VLOOKUP($C84,'HCAD Process'!$D$5:$CZ$504,VLOOKUP(O$4,'Table Name'!$C$2:$D$100,2,FALSE),FALSE))</f>
        <v>0</v>
      </c>
      <c r="P84" t="e">
        <f>IF($C84=-1,-1,VLOOKUP($C84,'HCAD Process'!$D$5:$CZ$504,VLOOKUP(P$4,'Table Name'!$C$2:$D$100,2,FALSE),FALSE))</f>
        <v>#REF!</v>
      </c>
      <c r="Q84" t="str">
        <f>IF($C84=-1,-1,VLOOKUP($C84,'HCAD Process'!$D$5:$CZ$504,VLOOKUP(Q$4,'Table Name'!$C$2:$D$100,2,FALSE),FALSE))</f>
        <v>COMMERCIAL</v>
      </c>
      <c r="R84" t="str">
        <f>IF($C84=-1,-1,VLOOKUP($C84,'HCAD Process'!$D$5:$CZ$504,VLOOKUP(R$4,'Table Name'!$C$2:$D$100,2,FALSE),FALSE))</f>
        <v>3</v>
      </c>
      <c r="S84" t="str">
        <f>IF($C84=-1,-1,VLOOKUP($C84,'HCAD Process'!$D$5:$CZ$504,VLOOKUP(S$4,'Table Name'!$C$2:$D$100,2,FALSE),FALSE))</f>
        <v>4399</v>
      </c>
      <c r="T84" t="str">
        <f>IF($C84=-1,-1,VLOOKUP($C84,'HCAD Process'!$D$5:$CZ$504,VLOOKUP(T$4,'Table Name'!$C$2:$D$100,2,FALSE),FALSE))</f>
        <v>8454</v>
      </c>
      <c r="U84" t="str">
        <f>IF($C84=-1,-1,VLOOKUP($C84,'HCAD Process'!$D$5:$CZ$504,VLOOKUP(U$4,'Table Name'!$C$2:$D$100,2,FALSE),FALSE))</f>
        <v>S</v>
      </c>
      <c r="V84" t="str">
        <f>IF($C84=-1,-1,VLOOKUP($C84,'HCAD Process'!$D$5:$CZ$504,VLOOKUP(V$4,'Table Name'!$C$2:$D$100,2,FALSE),FALSE))</f>
        <v>Open Steel Skeleton</v>
      </c>
      <c r="W84">
        <f>IF($C84=-1,-1,VLOOKUP($C84,'HCAD Process'!$D$5:$CZ$504,VLOOKUP(W$4,'Table Name'!$C$2:$D$100,2,FALSE),FALSE))</f>
        <v>18476</v>
      </c>
      <c r="X84">
        <f>IF($C84=-1,-1,VLOOKUP($C84,'HCAD Process'!$D$5:$CZ$504,VLOOKUP(X$4,'Table Name'!$C$2:$D$100,2,FALSE),FALSE))</f>
        <v>0</v>
      </c>
      <c r="Y84">
        <f>IF($C84=-1,-1,VLOOKUP($C84,'HCAD Process'!$D$5:$CZ$504,VLOOKUP(Y$4,'Table Name'!$C$2:$D$100,2,FALSE),FALSE))</f>
        <v>36951</v>
      </c>
      <c r="Z84">
        <f>IF($C84=-1,-1,VLOOKUP($C84,'HCAD Process'!$D$5:$CZ$504,VLOOKUP(Z$4,'Table Name'!$C$2:$D$100,2,FALSE),FALSE))</f>
        <v>0</v>
      </c>
      <c r="AA84" t="str">
        <f>IF($C84=-1,-1,VLOOKUP($C84,'HCAD Process'!$D$5:$CZ$504,VLOOKUP(AA$4,'Table Name'!$C$2:$D$100,2,FALSE),FALSE))</f>
        <v>.500000</v>
      </c>
      <c r="AB84" t="str">
        <f>IF($C84=-1,-1,VLOOKUP($C84,'HCAD Process'!$D$5:$CZ$504,VLOOKUP(AB$4,'Table Name'!$C$2:$D$100,2,FALSE),FALSE))</f>
        <v>D</v>
      </c>
      <c r="AC84" t="str">
        <f>IF($C84=-1,-1,VLOOKUP($C84,'HCAD Process'!$D$5:$CZ$504,VLOOKUP(AC$4,'Table Name'!$C$2:$D$100,2,FALSE),FALSE))</f>
        <v>Low</v>
      </c>
      <c r="AD84" t="str">
        <f>IF($C84=-1,-1,VLOOKUP($C84,'HCAD Process'!$D$5:$CZ$504,VLOOKUP(AD$4,'Table Name'!$C$2:$D$100,2,FALSE),FALSE))</f>
        <v>1960</v>
      </c>
      <c r="AE84" t="str">
        <f>IF($C84=-1,-1,VLOOKUP($C84,'HCAD Process'!$D$5:$CZ$504,VLOOKUP(AE$4,'Table Name'!$C$2:$D$100,2,FALSE),FALSE))</f>
        <v>1960</v>
      </c>
      <c r="AF84" t="str">
        <f>IF($C84=-1,-1,VLOOKUP($C84,'HCAD Process'!$D$5:$CZ$504,VLOOKUP(AF$4,'Table Name'!$C$2:$D$100,2,FALSE),FALSE))</f>
        <v>0</v>
      </c>
      <c r="AG84" t="str">
        <f>IF($C84=-1,-1,VLOOKUP($C84,'HCAD Process'!$D$5:$CZ$504,VLOOKUP(AG$4,'Table Name'!$C$2:$D$100,2,FALSE),FALSE))</f>
        <v>1961</v>
      </c>
      <c r="AH84">
        <f>IF($C84=-1,-1,VLOOKUP($C84,'HCAD Process'!$D$5:$CZ$504,VLOOKUP(AH$4,'Table Name'!$C$2:$D$100,2,FALSE),FALSE))</f>
        <v>0</v>
      </c>
      <c r="AI84" t="str">
        <f>IF($C84=-1,-1,VLOOKUP($C84,'HCAD Process'!$D$5:$CZ$504,VLOOKUP(AI$4,'Table Name'!$C$2:$D$100,2,FALSE),FALSE))</f>
        <v>01/01/1997</v>
      </c>
      <c r="AJ84">
        <f>IF($C84=-1,-1,VLOOKUP($C84,'HCAD Process'!$D$5:$CZ$504,VLOOKUP(AJ$4,'Table Name'!$C$2:$D$100,2,FALSE),FALSE))</f>
        <v>0</v>
      </c>
      <c r="AK84">
        <f>IF($C84=-1,-1,VALUE(VLOOKUP($C84,'HCAD Process'!$D$5:$CZ$504,VLOOKUP(AK$4,'Table Name'!$C$2:$D$100,2,FALSE),FALSE)))</f>
        <v>1360</v>
      </c>
      <c r="AL84">
        <f>IF($C84=-1,-1,VLOOKUP($C84,'HCAD Process'!$D$5:$CZ$504,VLOOKUP(AL$4,'Table Name'!$C$2:$D$100,2,FALSE),FALSE))</f>
        <v>1360</v>
      </c>
      <c r="AM84">
        <f>IF($C84=-1,-1,VLOOKUP($C84,'HCAD Process'!$D$5:$CZ$504,VLOOKUP(AM$4,'Table Name'!$C$2:$D$100,2,FALSE),FALSE))</f>
        <v>0</v>
      </c>
      <c r="AN84">
        <f>IF($C84=-1,-1,VLOOKUP($C84,'HCAD Process'!$D$5:$CZ$504,VLOOKUP(AN$4,'Table Name'!$C$2:$D$100,2,FALSE),FALSE))</f>
        <v>0</v>
      </c>
      <c r="AO84">
        <f>IF($C84=-1,-1,VLOOKUP($C84,'HCAD Process'!$D$5:$CZ$504,VLOOKUP(AO$4,'Table Name'!$C$2:$D$100,2,FALSE),FALSE))</f>
        <v>0</v>
      </c>
      <c r="AP84">
        <f>IF($C84=-1,-1,VLOOKUP($C84,'HCAD Process'!$D$5:$CZ$504,VLOOKUP(AP$4,'Table Name'!$C$2:$D$100,2,FALSE),FALSE))</f>
        <v>1360</v>
      </c>
      <c r="AQ84">
        <f>IF($C84=-1,-1,VLOOKUP($C84,'HCAD Process'!$D$5:$CZ$504,VLOOKUP(AQ$4,'Table Name'!$C$2:$D$100,2,FALSE),FALSE))</f>
        <v>148</v>
      </c>
      <c r="AR84">
        <f>IF($C84=-1,-1,VLOOKUP($C84,'HCAD Process'!$D$5:$CZ$504,VLOOKUP(AR$4,'Table Name'!$C$2:$D$100,2,FALSE),FALSE))</f>
        <v>1</v>
      </c>
      <c r="AS84">
        <f>IF($C84=-1,-1,VLOOKUP($C84,'HCAD Process'!$D$5:$CZ$504,VLOOKUP(AS$4,'Table Name'!$C$2:$D$100,2,FALSE),FALSE))</f>
        <v>0</v>
      </c>
      <c r="AT84">
        <f>IF($C84=-1,-1,VLOOKUP($C84,'HCAD Process'!$D$5:$CZ$504,VLOOKUP(AT$4,'Table Name'!$C$2:$D$100,2,FALSE),FALSE))</f>
        <v>0</v>
      </c>
      <c r="AU84">
        <f>IF($C84=-1,-1,VLOOKUP($C84,'HCAD Process'!$D$5:$CZ$504,VLOOKUP(AU$4,'Table Name'!$C$2:$D$100,2,FALSE),FALSE))</f>
        <v>0</v>
      </c>
      <c r="AV84">
        <f>IF($C84=-1,-1,VLOOKUP($C84,'HCAD Process'!$D$5:$CZ$504,VLOOKUP(AV$4,'Table Name'!$C$2:$D$100,2,FALSE),FALSE))</f>
        <v>0</v>
      </c>
      <c r="AW84">
        <f>IF($C84=-1,-1,VLOOKUP($C84,'HCAD Process'!$D$5:$CZ$504,VLOOKUP(AW$4,'Table Name'!$C$2:$D$100,2,FALSE),FALSE))</f>
        <v>0</v>
      </c>
      <c r="AX84">
        <f>IF($C84=-1,-1,VLOOKUP($C84,'HCAD Process'!$D$5:$CZ$504,VLOOKUP(AX$4,'Table Name'!$C$2:$D$100,2,FALSE),FALSE))</f>
        <v>0</v>
      </c>
      <c r="AY84">
        <f>IF($C84=-1,-1,VLOOKUP($C84,'HCAD Process'!$D$5:$CZ$504,VLOOKUP(AY$4,'Table Name'!$C$2:$D$100,2,FALSE),FALSE))</f>
        <v>0</v>
      </c>
      <c r="AZ84">
        <f>IF($C84=-1,-1,VLOOKUP($C84,'HCAD Process'!$D$5:$CZ$504,VLOOKUP(AZ$4,'Table Name'!$C$2:$D$100,2,FALSE),FALSE))</f>
        <v>0</v>
      </c>
      <c r="BA84" t="str">
        <f>IF($C84=-1,-1,VLOOKUP($C84,'HCAD Process'!$D$5:$CZ$504,VLOOKUP(BA$4,'Table Name'!$C$2:$D$100,2,FALSE),FALSE))</f>
        <v>20</v>
      </c>
      <c r="BB84" t="str">
        <f>IF($C84=-1,-1,VLOOKUP($C84,'HCAD Process'!$D$5:$CZ$504,VLOOKUP(BB$4,'Table Name'!$C$2:$D$100,2,FALSE),FALSE))</f>
        <v>TRS 4A 5A 7 7A 11B-1 &amp; 21</v>
      </c>
      <c r="BC84" t="str">
        <f>IF($C84=-1,-1,VLOOKUP($C84,'HCAD Process'!$D$5:$CZ$504,VLOOKUP(BC$4,'Table Name'!$C$2:$D$100,2,FALSE),FALSE))</f>
        <v>ABST 270 B H FREELING</v>
      </c>
      <c r="BD84" t="str">
        <f>IF($C84=-1,-1,VLOOKUP($C84,'HCAD Process'!$D$5:$CZ$504,VLOOKUP(BD$4,'Table Name'!$C$2:$D$100,2,FALSE),FALSE))</f>
        <v>6020</v>
      </c>
      <c r="BE84" t="str">
        <f>IF($C84=-1,-1,VLOOKUP($C84,'HCAD Process'!$D$5:$CZ$504,VLOOKUP(BE$4,'Table Name'!$C$2:$D$100,2,FALSE),FALSE))</f>
        <v>Inner Loop South</v>
      </c>
      <c r="BF84" t="str">
        <f>IF($C84=-1,-1,VLOOKUP($C84,'HCAD Process'!$D$5:$CZ$504,VLOOKUP(BF$4,'Table Name'!$C$2:$D$100,2,FALSE),FALSE))</f>
        <v>132</v>
      </c>
      <c r="BG84" t="str">
        <f>IF($C84=-1,-1,VLOOKUP($C84,'HCAD Process'!$D$5:$CZ$504,VLOOKUP(BG$4,'Table Name'!$C$2:$D$100,2,FALSE),FALSE))</f>
        <v>1C South of Old Spanish Trail btwn SH 288 and I-45</v>
      </c>
      <c r="BH84" t="str">
        <f>IF($C84=-1,-1,VLOOKUP($C84,'HCAD Process'!$D$5:$CZ$504,VLOOKUP(BH$4,'Table Name'!$C$2:$D$100,2,FALSE),FALSE))</f>
        <v>5943.01</v>
      </c>
      <c r="BI84" t="str">
        <f>IF($C84=-1,-1,VLOOKUP($C84,'HCAD Process'!$D$5:$CZ$504,VLOOKUP(BI$4,'Table Name'!$C$2:$D$100,2,FALSE),FALSE))</f>
        <v>0</v>
      </c>
      <c r="BJ84" t="str">
        <f>IF($C84=-1,-1,VLOOKUP($C84,'HCAD Process'!$D$5:$CZ$504,VLOOKUP(BJ$4,'Table Name'!$C$2:$D$100,2,FALSE),FALSE))</f>
        <v>01</v>
      </c>
      <c r="BK84" t="str">
        <f>IF($C84=-1,-1,VLOOKUP($C84,'HCAD Process'!$D$5:$CZ$504,VLOOKUP(BK$4,'Table Name'!$C$2:$D$100,2,FALSE),FALSE))</f>
        <v>5354D</v>
      </c>
      <c r="BL84" t="str">
        <f>IF($C84=-1,-1,VLOOKUP($C84,'HCAD Process'!$D$5:$CZ$504,VLOOKUP(BL$4,'Table Name'!$C$2:$D$100,2,FALSE),FALSE))</f>
        <v>533T</v>
      </c>
      <c r="BM84" t="str">
        <f>IF($C84=-1,-1,VLOOKUP($C84,'HCAD Process'!$D$5:$CZ$504,VLOOKUP(BM$4,'Table Name'!$C$2:$D$100,2,FALSE),FALSE))</f>
        <v>001 040 041 042 043 044 048 061 840</v>
      </c>
      <c r="BN84" t="str">
        <f>IF($C84=-1,-1,VLOOKUP($C84,'HCAD Process'!$D$5:$CZ$504,VLOOKUP(BN$4,'Table Name'!$C$2:$D$100,2,FALSE),FALSE))</f>
        <v>Real, Commercial</v>
      </c>
      <c r="BO84" t="str">
        <f>IF($C84=-1,-1,VLOOKUP($C84,'HCAD Process'!$D$5:$CZ$504,VLOOKUP(BO$4,'Table Name'!$C$2:$D$100,2,FALSE),FALSE))</f>
        <v>F1</v>
      </c>
      <c r="BP84" t="str">
        <f>IF($C84=-1,-1,VLOOKUP($C84,'HCAD Process'!$D$5:$CZ$504,VLOOKUP(BP$4,'Table Name'!$C$2:$D$100,2,FALSE),FALSE))</f>
        <v>Real, Commercial</v>
      </c>
      <c r="BQ84" t="str">
        <f>IF($C84=-1,-1,VLOOKUP($C84,'HCAD Process'!$D$5:$CZ$504,VLOOKUP(BQ$4,'Table Name'!$C$2:$D$100,2,FALSE),FALSE))</f>
        <v>Warehouse - Metallic</v>
      </c>
      <c r="BR84" t="str">
        <f>IF($C84=-1,-1,VLOOKUP($C84,'HCAD Process'!$D$5:$CZ$504,VLOOKUP(BR$4,'Table Name'!$C$2:$D$100,2,FALSE),FALSE))</f>
        <v>Shell, Industrial</v>
      </c>
      <c r="BS84" t="str">
        <f>IF($C84=-1,-1,VLOOKUP($C84,'HCAD Process'!$D$5:$CZ$504,VLOOKUP(BS$4,'Table Name'!$C$2:$D$100,2,FALSE),FALSE))</f>
        <v>8003</v>
      </c>
      <c r="BT84" t="str">
        <f>IF($C84=-1,-1,VLOOKUP($C84,'HCAD Process'!$D$5:$CZ$504,VLOOKUP(BT$4,'Table Name'!$C$2:$D$100,2,FALSE),FALSE))</f>
        <v>Land Neighborhood Section 3</v>
      </c>
      <c r="BU84">
        <f>IF($C84=-1,-1,VLOOKUP($C84,'HCAD Process'!$D$5:$CZ$504,VLOOKUP(BU$4,'Table Name'!$C$2:$D$100,2,FALSE),FALSE))</f>
        <v>592142</v>
      </c>
      <c r="BV84" t="str">
        <f>IF($C84=-1,-1,VLOOKUP($C84,'HCAD Process'!$D$5:$CZ$504,VLOOKUP(BV$4,'Table Name'!$C$2:$D$100,2,FALSE),FALSE))</f>
        <v>SF</v>
      </c>
      <c r="BW84" t="str">
        <f>IF($C84=-1,-1,VLOOKUP($C84,'HCAD Process'!$D$5:$CZ$504,VLOOKUP(BW$4,'Table Name'!$C$2:$D$100,2,FALSE),FALSE))</f>
        <v>1.0000</v>
      </c>
      <c r="BX84" t="str">
        <f>IF($C84=-1,-1,VLOOKUP($C84,'HCAD Process'!$D$5:$CZ$504,VLOOKUP(BX$4,'Table Name'!$C$2:$D$100,2,FALSE),FALSE))</f>
        <v>1.0000</v>
      </c>
      <c r="BY84" t="str">
        <f>IF($C84=-1,-1,VLOOKUP($C84,'HCAD Process'!$D$5:$CZ$504,VLOOKUP(BY$4,'Table Name'!$C$2:$D$100,2,FALSE),FALSE))</f>
        <v>.7500</v>
      </c>
      <c r="BZ84" t="str">
        <f>IF($C84=-1,-1,VLOOKUP($C84,'HCAD Process'!$D$5:$CZ$504,VLOOKUP(BZ$4,'Table Name'!$C$2:$D$100,2,FALSE),FALSE))</f>
        <v>.7500</v>
      </c>
      <c r="CA84">
        <f>IF($C84=-1,-1,VLOOKUP($C84,'HCAD Process'!$D$5:$CZ$504,VLOOKUP(CA$4,'Table Name'!$C$2:$D$100,2,FALSE),FALSE))</f>
        <v>3</v>
      </c>
      <c r="CB84">
        <f>IF($C84=-1,-1,VLOOKUP($C84,'HCAD Process'!$D$5:$CZ$504,VLOOKUP(CB$4,'Table Name'!$C$2:$D$100,2,FALSE),FALSE))</f>
        <v>2</v>
      </c>
      <c r="CC84">
        <f>IF($C84=-1,-1,VLOOKUP($C84,'HCAD Process'!$D$5:$CZ$504,VLOOKUP(CC$4,'Table Name'!$C$2:$D$100,2,FALSE),FALSE))</f>
        <v>1332320</v>
      </c>
      <c r="CD84">
        <f>IF($C84=-1,-1,VLOOKUP($C84,'HCAD Process'!$D$5:$CZ$504,VLOOKUP(CD$4,'Table Name'!$C$2:$D$100,2,FALSE),FALSE))</f>
        <v>-1</v>
      </c>
      <c r="CE84" t="str">
        <f>IF($C84=-1,-1,VLOOKUP($C84,'HCAD Process'!$D$5:$CZ$504,VLOOKUP(CE$4,'Table Name'!$C$2:$D$100,2,FALSE),FALSE))</f>
        <v>04213100200413</v>
      </c>
    </row>
    <row r="85" spans="2:83" x14ac:dyDescent="0.25">
      <c r="B85">
        <f t="shared" si="1"/>
        <v>81</v>
      </c>
      <c r="C85" t="str">
        <f t="array" ref="C85">IF(ISERROR(INDEX('HCAD Process'!CF$5:CF$504,MATCH(0,COUNTIF(C$4:C84,'HCAD Process'!CF$5:CF$504)+('HCAD Process'!CF$5:CF$504=-1),0))),-1,INDEX('HCAD Process'!CF$5:CF$504,MATCH(0,COUNTIF(C$4:C84,'HCAD Process'!CF$5:CF$504)+('HCAD Process'!CF$5:CF$504=-1),0)))</f>
        <v>04213100200414</v>
      </c>
      <c r="D85" t="str">
        <f>IF($C85=-1,-1,VLOOKUP($C85,'HCAD Process'!$D$5:$CZ$504,VLOOKUP(D$4,'Table Name'!$C$2:$D$100,2,FALSE),FALSE))</f>
        <v>0421310020041</v>
      </c>
      <c r="E85" t="str">
        <f>IF($C85=-1,-1,VLOOKUP($C85,'HCAD Process'!$D$5:$CZ$504,VLOOKUP(E$4,'Table Name'!$C$2:$D$100,2,FALSE),FALSE))</f>
        <v>07/01/2006</v>
      </c>
      <c r="F85" t="str">
        <f>IF($C85=-1,-1,VLOOKUP($C85,'HCAD Process'!$D$5:$CZ$504,VLOOKUP(F$4,'Table Name'!$C$2:$D$100,2,FALSE),FALSE))</f>
        <v>BOLIVAR PROPERTIES LTD</v>
      </c>
      <c r="G85" t="str">
        <f>IF($C85=-1,-1,VLOOKUP($C85,'HCAD Process'!$D$5:$CZ$504,VLOOKUP(G$4,'Table Name'!$C$2:$D$100,2,FALSE),FALSE))</f>
        <v>TEXAS STEEL CONVERSON</v>
      </c>
      <c r="H85" t="str">
        <f>IF($C85=-1,-1,VLOOKUP($C85,'HCAD Process'!$D$5:$CZ$504,VLOOKUP(H$4,'Table Name'!$C$2:$D$100,2,FALSE),FALSE))</f>
        <v>Noel</v>
      </c>
      <c r="I85" t="str">
        <f>IF($C85=-1,-1,VLOOKUP($C85,'HCAD Process'!$D$5:$CZ$504,VLOOKUP(I$4,'Table Name'!$C$2:$D$100,2,FALSE),FALSE))</f>
        <v>3101 HOLMES RD</v>
      </c>
      <c r="J85" t="str">
        <f>IF($C85=-1,-1,VLOOKUP($C85,'HCAD Process'!$D$5:$CZ$504,VLOOKUP(J$4,'Table Name'!$C$2:$D$100,2,FALSE),FALSE))</f>
        <v>HOUSTON</v>
      </c>
      <c r="K85" t="str">
        <f>IF($C85=-1,-1,VLOOKUP($C85,'HCAD Process'!$D$5:$CZ$504,VLOOKUP(K$4,'Table Name'!$C$2:$D$100,2,FALSE),FALSE))</f>
        <v>77021</v>
      </c>
      <c r="L85">
        <f>IF($C85=-1,-1,VLOOKUP($C85,'HCAD Process'!$D$5:$CZ$504,VLOOKUP(L$4,'Table Name'!$C$2:$D$100,2,FALSE),FALSE))</f>
        <v>3000000</v>
      </c>
      <c r="M85">
        <f>IF($C85=-1,-1,VLOOKUP($C85,'HCAD Process'!$D$5:$CZ$504,VLOOKUP(M$4,'Table Name'!$C$2:$D$100,2,FALSE),FALSE))</f>
        <v>0</v>
      </c>
      <c r="N85">
        <f>IF($C85=-1,-1,VLOOKUP($C85,'HCAD Process'!$D$5:$CZ$504,VLOOKUP(N$4,'Table Name'!$C$2:$D$100,2,FALSE),FALSE))</f>
        <v>4793320</v>
      </c>
      <c r="O85">
        <f>IF($C85=-1,-1,VLOOKUP($C85,'HCAD Process'!$D$5:$CZ$504,VLOOKUP(O$4,'Table Name'!$C$2:$D$100,2,FALSE),FALSE))</f>
        <v>0</v>
      </c>
      <c r="P85" t="e">
        <f>IF($C85=-1,-1,VLOOKUP($C85,'HCAD Process'!$D$5:$CZ$504,VLOOKUP(P$4,'Table Name'!$C$2:$D$100,2,FALSE),FALSE))</f>
        <v>#REF!</v>
      </c>
      <c r="Q85" t="str">
        <f>IF($C85=-1,-1,VLOOKUP($C85,'HCAD Process'!$D$5:$CZ$504,VLOOKUP(Q$4,'Table Name'!$C$2:$D$100,2,FALSE),FALSE))</f>
        <v>COMMERCIAL</v>
      </c>
      <c r="R85" t="str">
        <f>IF($C85=-1,-1,VLOOKUP($C85,'HCAD Process'!$D$5:$CZ$504,VLOOKUP(R$4,'Table Name'!$C$2:$D$100,2,FALSE),FALSE))</f>
        <v>4</v>
      </c>
      <c r="S85" t="str">
        <f>IF($C85=-1,-1,VLOOKUP($C85,'HCAD Process'!$D$5:$CZ$504,VLOOKUP(S$4,'Table Name'!$C$2:$D$100,2,FALSE),FALSE))</f>
        <v>4399</v>
      </c>
      <c r="T85" t="str">
        <f>IF($C85=-1,-1,VLOOKUP($C85,'HCAD Process'!$D$5:$CZ$504,VLOOKUP(T$4,'Table Name'!$C$2:$D$100,2,FALSE),FALSE))</f>
        <v>8454</v>
      </c>
      <c r="U85" t="str">
        <f>IF($C85=-1,-1,VLOOKUP($C85,'HCAD Process'!$D$5:$CZ$504,VLOOKUP(U$4,'Table Name'!$C$2:$D$100,2,FALSE),FALSE))</f>
        <v>S</v>
      </c>
      <c r="V85" t="str">
        <f>IF($C85=-1,-1,VLOOKUP($C85,'HCAD Process'!$D$5:$CZ$504,VLOOKUP(V$4,'Table Name'!$C$2:$D$100,2,FALSE),FALSE))</f>
        <v>Open Steel Skeleton</v>
      </c>
      <c r="W85">
        <f>IF($C85=-1,-1,VLOOKUP($C85,'HCAD Process'!$D$5:$CZ$504,VLOOKUP(W$4,'Table Name'!$C$2:$D$100,2,FALSE),FALSE))</f>
        <v>324168</v>
      </c>
      <c r="X85">
        <f>IF($C85=-1,-1,VLOOKUP($C85,'HCAD Process'!$D$5:$CZ$504,VLOOKUP(X$4,'Table Name'!$C$2:$D$100,2,FALSE),FALSE))</f>
        <v>0</v>
      </c>
      <c r="Y85">
        <f>IF($C85=-1,-1,VLOOKUP($C85,'HCAD Process'!$D$5:$CZ$504,VLOOKUP(Y$4,'Table Name'!$C$2:$D$100,2,FALSE),FALSE))</f>
        <v>648336</v>
      </c>
      <c r="Z85">
        <f>IF($C85=-1,-1,VLOOKUP($C85,'HCAD Process'!$D$5:$CZ$504,VLOOKUP(Z$4,'Table Name'!$C$2:$D$100,2,FALSE),FALSE))</f>
        <v>0</v>
      </c>
      <c r="AA85" t="str">
        <f>IF($C85=-1,-1,VLOOKUP($C85,'HCAD Process'!$D$5:$CZ$504,VLOOKUP(AA$4,'Table Name'!$C$2:$D$100,2,FALSE),FALSE))</f>
        <v>.500000</v>
      </c>
      <c r="AB85" t="str">
        <f>IF($C85=-1,-1,VLOOKUP($C85,'HCAD Process'!$D$5:$CZ$504,VLOOKUP(AB$4,'Table Name'!$C$2:$D$100,2,FALSE),FALSE))</f>
        <v>D</v>
      </c>
      <c r="AC85" t="str">
        <f>IF($C85=-1,-1,VLOOKUP($C85,'HCAD Process'!$D$5:$CZ$504,VLOOKUP(AC$4,'Table Name'!$C$2:$D$100,2,FALSE),FALSE))</f>
        <v>Low</v>
      </c>
      <c r="AD85" t="str">
        <f>IF($C85=-1,-1,VLOOKUP($C85,'HCAD Process'!$D$5:$CZ$504,VLOOKUP(AD$4,'Table Name'!$C$2:$D$100,2,FALSE),FALSE))</f>
        <v>1960</v>
      </c>
      <c r="AE85" t="str">
        <f>IF($C85=-1,-1,VLOOKUP($C85,'HCAD Process'!$D$5:$CZ$504,VLOOKUP(AE$4,'Table Name'!$C$2:$D$100,2,FALSE),FALSE))</f>
        <v>1960</v>
      </c>
      <c r="AF85" t="str">
        <f>IF($C85=-1,-1,VLOOKUP($C85,'HCAD Process'!$D$5:$CZ$504,VLOOKUP(AF$4,'Table Name'!$C$2:$D$100,2,FALSE),FALSE))</f>
        <v>0</v>
      </c>
      <c r="AG85" t="str">
        <f>IF($C85=-1,-1,VLOOKUP($C85,'HCAD Process'!$D$5:$CZ$504,VLOOKUP(AG$4,'Table Name'!$C$2:$D$100,2,FALSE),FALSE))</f>
        <v>1961</v>
      </c>
      <c r="AH85">
        <f>IF($C85=-1,-1,VLOOKUP($C85,'HCAD Process'!$D$5:$CZ$504,VLOOKUP(AH$4,'Table Name'!$C$2:$D$100,2,FALSE),FALSE))</f>
        <v>0</v>
      </c>
      <c r="AI85" t="str">
        <f>IF($C85=-1,-1,VLOOKUP($C85,'HCAD Process'!$D$5:$CZ$504,VLOOKUP(AI$4,'Table Name'!$C$2:$D$100,2,FALSE),FALSE))</f>
        <v>01/01/1997</v>
      </c>
      <c r="AJ85">
        <f>IF($C85=-1,-1,VLOOKUP($C85,'HCAD Process'!$D$5:$CZ$504,VLOOKUP(AJ$4,'Table Name'!$C$2:$D$100,2,FALSE),FALSE))</f>
        <v>0</v>
      </c>
      <c r="AK85">
        <f>IF($C85=-1,-1,VALUE(VLOOKUP($C85,'HCAD Process'!$D$5:$CZ$504,VLOOKUP(AK$4,'Table Name'!$C$2:$D$100,2,FALSE),FALSE)))</f>
        <v>20800</v>
      </c>
      <c r="AL85">
        <f>IF($C85=-1,-1,VLOOKUP($C85,'HCAD Process'!$D$5:$CZ$504,VLOOKUP(AL$4,'Table Name'!$C$2:$D$100,2,FALSE),FALSE))</f>
        <v>20800</v>
      </c>
      <c r="AM85">
        <f>IF($C85=-1,-1,VLOOKUP($C85,'HCAD Process'!$D$5:$CZ$504,VLOOKUP(AM$4,'Table Name'!$C$2:$D$100,2,FALSE),FALSE))</f>
        <v>0</v>
      </c>
      <c r="AN85">
        <f>IF($C85=-1,-1,VLOOKUP($C85,'HCAD Process'!$D$5:$CZ$504,VLOOKUP(AN$4,'Table Name'!$C$2:$D$100,2,FALSE),FALSE))</f>
        <v>0</v>
      </c>
      <c r="AO85">
        <f>IF($C85=-1,-1,VLOOKUP($C85,'HCAD Process'!$D$5:$CZ$504,VLOOKUP(AO$4,'Table Name'!$C$2:$D$100,2,FALSE),FALSE))</f>
        <v>0</v>
      </c>
      <c r="AP85">
        <f>IF($C85=-1,-1,VLOOKUP($C85,'HCAD Process'!$D$5:$CZ$504,VLOOKUP(AP$4,'Table Name'!$C$2:$D$100,2,FALSE),FALSE))</f>
        <v>20800</v>
      </c>
      <c r="AQ85">
        <f>IF($C85=-1,-1,VLOOKUP($C85,'HCAD Process'!$D$5:$CZ$504,VLOOKUP(AQ$4,'Table Name'!$C$2:$D$100,2,FALSE),FALSE))</f>
        <v>740</v>
      </c>
      <c r="AR85">
        <f>IF($C85=-1,-1,VLOOKUP($C85,'HCAD Process'!$D$5:$CZ$504,VLOOKUP(AR$4,'Table Name'!$C$2:$D$100,2,FALSE),FALSE))</f>
        <v>1</v>
      </c>
      <c r="AS85">
        <f>IF($C85=-1,-1,VLOOKUP($C85,'HCAD Process'!$D$5:$CZ$504,VLOOKUP(AS$4,'Table Name'!$C$2:$D$100,2,FALSE),FALSE))</f>
        <v>0</v>
      </c>
      <c r="AT85">
        <f>IF($C85=-1,-1,VLOOKUP($C85,'HCAD Process'!$D$5:$CZ$504,VLOOKUP(AT$4,'Table Name'!$C$2:$D$100,2,FALSE),FALSE))</f>
        <v>0</v>
      </c>
      <c r="AU85">
        <f>IF($C85=-1,-1,VLOOKUP($C85,'HCAD Process'!$D$5:$CZ$504,VLOOKUP(AU$4,'Table Name'!$C$2:$D$100,2,FALSE),FALSE))</f>
        <v>0</v>
      </c>
      <c r="AV85">
        <f>IF($C85=-1,-1,VLOOKUP($C85,'HCAD Process'!$D$5:$CZ$504,VLOOKUP(AV$4,'Table Name'!$C$2:$D$100,2,FALSE),FALSE))</f>
        <v>0</v>
      </c>
      <c r="AW85">
        <f>IF($C85=-1,-1,VLOOKUP($C85,'HCAD Process'!$D$5:$CZ$504,VLOOKUP(AW$4,'Table Name'!$C$2:$D$100,2,FALSE),FALSE))</f>
        <v>0</v>
      </c>
      <c r="AX85">
        <f>IF($C85=-1,-1,VLOOKUP($C85,'HCAD Process'!$D$5:$CZ$504,VLOOKUP(AX$4,'Table Name'!$C$2:$D$100,2,FALSE),FALSE))</f>
        <v>0</v>
      </c>
      <c r="AY85">
        <f>IF($C85=-1,-1,VLOOKUP($C85,'HCAD Process'!$D$5:$CZ$504,VLOOKUP(AY$4,'Table Name'!$C$2:$D$100,2,FALSE),FALSE))</f>
        <v>0</v>
      </c>
      <c r="AZ85">
        <f>IF($C85=-1,-1,VLOOKUP($C85,'HCAD Process'!$D$5:$CZ$504,VLOOKUP(AZ$4,'Table Name'!$C$2:$D$100,2,FALSE),FALSE))</f>
        <v>0</v>
      </c>
      <c r="BA85" t="str">
        <f>IF($C85=-1,-1,VLOOKUP($C85,'HCAD Process'!$D$5:$CZ$504,VLOOKUP(BA$4,'Table Name'!$C$2:$D$100,2,FALSE),FALSE))</f>
        <v>20</v>
      </c>
      <c r="BB85" t="str">
        <f>IF($C85=-1,-1,VLOOKUP($C85,'HCAD Process'!$D$5:$CZ$504,VLOOKUP(BB$4,'Table Name'!$C$2:$D$100,2,FALSE),FALSE))</f>
        <v>TRS 4A 5A 7 7A 11B-1 &amp; 21</v>
      </c>
      <c r="BC85" t="str">
        <f>IF($C85=-1,-1,VLOOKUP($C85,'HCAD Process'!$D$5:$CZ$504,VLOOKUP(BC$4,'Table Name'!$C$2:$D$100,2,FALSE),FALSE))</f>
        <v>ABST 270 B H FREELING</v>
      </c>
      <c r="BD85" t="str">
        <f>IF($C85=-1,-1,VLOOKUP($C85,'HCAD Process'!$D$5:$CZ$504,VLOOKUP(BD$4,'Table Name'!$C$2:$D$100,2,FALSE),FALSE))</f>
        <v>6020</v>
      </c>
      <c r="BE85" t="str">
        <f>IF($C85=-1,-1,VLOOKUP($C85,'HCAD Process'!$D$5:$CZ$504,VLOOKUP(BE$4,'Table Name'!$C$2:$D$100,2,FALSE),FALSE))</f>
        <v>Inner Loop South</v>
      </c>
      <c r="BF85" t="str">
        <f>IF($C85=-1,-1,VLOOKUP($C85,'HCAD Process'!$D$5:$CZ$504,VLOOKUP(BF$4,'Table Name'!$C$2:$D$100,2,FALSE),FALSE))</f>
        <v>132</v>
      </c>
      <c r="BG85" t="str">
        <f>IF($C85=-1,-1,VLOOKUP($C85,'HCAD Process'!$D$5:$CZ$504,VLOOKUP(BG$4,'Table Name'!$C$2:$D$100,2,FALSE),FALSE))</f>
        <v>1C South of Old Spanish Trail btwn SH 288 and I-45</v>
      </c>
      <c r="BH85" t="str">
        <f>IF($C85=-1,-1,VLOOKUP($C85,'HCAD Process'!$D$5:$CZ$504,VLOOKUP(BH$4,'Table Name'!$C$2:$D$100,2,FALSE),FALSE))</f>
        <v>5943.01</v>
      </c>
      <c r="BI85" t="str">
        <f>IF($C85=-1,-1,VLOOKUP($C85,'HCAD Process'!$D$5:$CZ$504,VLOOKUP(BI$4,'Table Name'!$C$2:$D$100,2,FALSE),FALSE))</f>
        <v>0</v>
      </c>
      <c r="BJ85" t="str">
        <f>IF($C85=-1,-1,VLOOKUP($C85,'HCAD Process'!$D$5:$CZ$504,VLOOKUP(BJ$4,'Table Name'!$C$2:$D$100,2,FALSE),FALSE))</f>
        <v>01</v>
      </c>
      <c r="BK85" t="str">
        <f>IF($C85=-1,-1,VLOOKUP($C85,'HCAD Process'!$D$5:$CZ$504,VLOOKUP(BK$4,'Table Name'!$C$2:$D$100,2,FALSE),FALSE))</f>
        <v>5354D</v>
      </c>
      <c r="BL85" t="str">
        <f>IF($C85=-1,-1,VLOOKUP($C85,'HCAD Process'!$D$5:$CZ$504,VLOOKUP(BL$4,'Table Name'!$C$2:$D$100,2,FALSE),FALSE))</f>
        <v>533T</v>
      </c>
      <c r="BM85" t="str">
        <f>IF($C85=-1,-1,VLOOKUP($C85,'HCAD Process'!$D$5:$CZ$504,VLOOKUP(BM$4,'Table Name'!$C$2:$D$100,2,FALSE),FALSE))</f>
        <v>001 040 041 042 043 044 048 061 840</v>
      </c>
      <c r="BN85" t="str">
        <f>IF($C85=-1,-1,VLOOKUP($C85,'HCAD Process'!$D$5:$CZ$504,VLOOKUP(BN$4,'Table Name'!$C$2:$D$100,2,FALSE),FALSE))</f>
        <v>Real, Commercial</v>
      </c>
      <c r="BO85" t="str">
        <f>IF($C85=-1,-1,VLOOKUP($C85,'HCAD Process'!$D$5:$CZ$504,VLOOKUP(BO$4,'Table Name'!$C$2:$D$100,2,FALSE),FALSE))</f>
        <v>F1</v>
      </c>
      <c r="BP85" t="str">
        <f>IF($C85=-1,-1,VLOOKUP($C85,'HCAD Process'!$D$5:$CZ$504,VLOOKUP(BP$4,'Table Name'!$C$2:$D$100,2,FALSE),FALSE))</f>
        <v>Real, Commercial</v>
      </c>
      <c r="BQ85" t="str">
        <f>IF($C85=-1,-1,VLOOKUP($C85,'HCAD Process'!$D$5:$CZ$504,VLOOKUP(BQ$4,'Table Name'!$C$2:$D$100,2,FALSE),FALSE))</f>
        <v>Warehouse - Metallic</v>
      </c>
      <c r="BR85" t="str">
        <f>IF($C85=-1,-1,VLOOKUP($C85,'HCAD Process'!$D$5:$CZ$504,VLOOKUP(BR$4,'Table Name'!$C$2:$D$100,2,FALSE),FALSE))</f>
        <v>Shell, Industrial</v>
      </c>
      <c r="BS85" t="str">
        <f>IF($C85=-1,-1,VLOOKUP($C85,'HCAD Process'!$D$5:$CZ$504,VLOOKUP(BS$4,'Table Name'!$C$2:$D$100,2,FALSE),FALSE))</f>
        <v>8003</v>
      </c>
      <c r="BT85" t="str">
        <f>IF($C85=-1,-1,VLOOKUP($C85,'HCAD Process'!$D$5:$CZ$504,VLOOKUP(BT$4,'Table Name'!$C$2:$D$100,2,FALSE),FALSE))</f>
        <v>Land Neighborhood Section 3</v>
      </c>
      <c r="BU85">
        <f>IF($C85=-1,-1,VLOOKUP($C85,'HCAD Process'!$D$5:$CZ$504,VLOOKUP(BU$4,'Table Name'!$C$2:$D$100,2,FALSE),FALSE))</f>
        <v>592142</v>
      </c>
      <c r="BV85" t="str">
        <f>IF($C85=-1,-1,VLOOKUP($C85,'HCAD Process'!$D$5:$CZ$504,VLOOKUP(BV$4,'Table Name'!$C$2:$D$100,2,FALSE),FALSE))</f>
        <v>SF</v>
      </c>
      <c r="BW85" t="str">
        <f>IF($C85=-1,-1,VLOOKUP($C85,'HCAD Process'!$D$5:$CZ$504,VLOOKUP(BW$4,'Table Name'!$C$2:$D$100,2,FALSE),FALSE))</f>
        <v>1.0000</v>
      </c>
      <c r="BX85" t="str">
        <f>IF($C85=-1,-1,VLOOKUP($C85,'HCAD Process'!$D$5:$CZ$504,VLOOKUP(BX$4,'Table Name'!$C$2:$D$100,2,FALSE),FALSE))</f>
        <v>1.0000</v>
      </c>
      <c r="BY85" t="str">
        <f>IF($C85=-1,-1,VLOOKUP($C85,'HCAD Process'!$D$5:$CZ$504,VLOOKUP(BY$4,'Table Name'!$C$2:$D$100,2,FALSE),FALSE))</f>
        <v>.7500</v>
      </c>
      <c r="BZ85" t="str">
        <f>IF($C85=-1,-1,VLOOKUP($C85,'HCAD Process'!$D$5:$CZ$504,VLOOKUP(BZ$4,'Table Name'!$C$2:$D$100,2,FALSE),FALSE))</f>
        <v>.7500</v>
      </c>
      <c r="CA85">
        <f>IF($C85=-1,-1,VLOOKUP($C85,'HCAD Process'!$D$5:$CZ$504,VLOOKUP(CA$4,'Table Name'!$C$2:$D$100,2,FALSE),FALSE))</f>
        <v>3</v>
      </c>
      <c r="CB85">
        <f>IF($C85=-1,-1,VLOOKUP($C85,'HCAD Process'!$D$5:$CZ$504,VLOOKUP(CB$4,'Table Name'!$C$2:$D$100,2,FALSE),FALSE))</f>
        <v>2</v>
      </c>
      <c r="CC85">
        <f>IF($C85=-1,-1,VLOOKUP($C85,'HCAD Process'!$D$5:$CZ$504,VLOOKUP(CC$4,'Table Name'!$C$2:$D$100,2,FALSE),FALSE))</f>
        <v>1332320</v>
      </c>
      <c r="CD85">
        <f>IF($C85=-1,-1,VLOOKUP($C85,'HCAD Process'!$D$5:$CZ$504,VLOOKUP(CD$4,'Table Name'!$C$2:$D$100,2,FALSE),FALSE))</f>
        <v>-1</v>
      </c>
      <c r="CE85" t="str">
        <f>IF($C85=-1,-1,VLOOKUP($C85,'HCAD Process'!$D$5:$CZ$504,VLOOKUP(CE$4,'Table Name'!$C$2:$D$100,2,FALSE),FALSE))</f>
        <v>04213100200414</v>
      </c>
    </row>
    <row r="86" spans="2:83" x14ac:dyDescent="0.25">
      <c r="B86">
        <f t="shared" si="1"/>
        <v>82</v>
      </c>
      <c r="C86" t="str">
        <f t="array" ref="C86">IF(ISERROR(INDEX('HCAD Process'!CF$5:CF$504,MATCH(0,COUNTIF(C$4:C85,'HCAD Process'!CF$5:CF$504)+('HCAD Process'!CF$5:CF$504=-1),0))),-1,INDEX('HCAD Process'!CF$5:CF$504,MATCH(0,COUNTIF(C$4:C85,'HCAD Process'!CF$5:CF$504)+('HCAD Process'!CF$5:CF$504=-1),0)))</f>
        <v>04213100200415</v>
      </c>
      <c r="D86" t="str">
        <f>IF($C86=-1,-1,VLOOKUP($C86,'HCAD Process'!$D$5:$CZ$504,VLOOKUP(D$4,'Table Name'!$C$2:$D$100,2,FALSE),FALSE))</f>
        <v>0421310020041</v>
      </c>
      <c r="E86" t="str">
        <f>IF($C86=-1,-1,VLOOKUP($C86,'HCAD Process'!$D$5:$CZ$504,VLOOKUP(E$4,'Table Name'!$C$2:$D$100,2,FALSE),FALSE))</f>
        <v>07/01/2006</v>
      </c>
      <c r="F86" t="str">
        <f>IF($C86=-1,-1,VLOOKUP($C86,'HCAD Process'!$D$5:$CZ$504,VLOOKUP(F$4,'Table Name'!$C$2:$D$100,2,FALSE),FALSE))</f>
        <v>BOLIVAR PROPERTIES LTD</v>
      </c>
      <c r="G86" t="str">
        <f>IF($C86=-1,-1,VLOOKUP($C86,'HCAD Process'!$D$5:$CZ$504,VLOOKUP(G$4,'Table Name'!$C$2:$D$100,2,FALSE),FALSE))</f>
        <v>TEXAS STEEL CONVERSON</v>
      </c>
      <c r="H86" t="str">
        <f>IF($C86=-1,-1,VLOOKUP($C86,'HCAD Process'!$D$5:$CZ$504,VLOOKUP(H$4,'Table Name'!$C$2:$D$100,2,FALSE),FALSE))</f>
        <v>Noel</v>
      </c>
      <c r="I86" t="str">
        <f>IF($C86=-1,-1,VLOOKUP($C86,'HCAD Process'!$D$5:$CZ$504,VLOOKUP(I$4,'Table Name'!$C$2:$D$100,2,FALSE),FALSE))</f>
        <v>3101 HOLMES RD</v>
      </c>
      <c r="J86" t="str">
        <f>IF($C86=-1,-1,VLOOKUP($C86,'HCAD Process'!$D$5:$CZ$504,VLOOKUP(J$4,'Table Name'!$C$2:$D$100,2,FALSE),FALSE))</f>
        <v>HOUSTON</v>
      </c>
      <c r="K86" t="str">
        <f>IF($C86=-1,-1,VLOOKUP($C86,'HCAD Process'!$D$5:$CZ$504,VLOOKUP(K$4,'Table Name'!$C$2:$D$100,2,FALSE),FALSE))</f>
        <v>77021</v>
      </c>
      <c r="L86">
        <f>IF($C86=-1,-1,VLOOKUP($C86,'HCAD Process'!$D$5:$CZ$504,VLOOKUP(L$4,'Table Name'!$C$2:$D$100,2,FALSE),FALSE))</f>
        <v>3000000</v>
      </c>
      <c r="M86">
        <f>IF($C86=-1,-1,VLOOKUP($C86,'HCAD Process'!$D$5:$CZ$504,VLOOKUP(M$4,'Table Name'!$C$2:$D$100,2,FALSE),FALSE))</f>
        <v>0</v>
      </c>
      <c r="N86">
        <f>IF($C86=-1,-1,VLOOKUP($C86,'HCAD Process'!$D$5:$CZ$504,VLOOKUP(N$4,'Table Name'!$C$2:$D$100,2,FALSE),FALSE))</f>
        <v>4793320</v>
      </c>
      <c r="O86">
        <f>IF($C86=-1,-1,VLOOKUP($C86,'HCAD Process'!$D$5:$CZ$504,VLOOKUP(O$4,'Table Name'!$C$2:$D$100,2,FALSE),FALSE))</f>
        <v>0</v>
      </c>
      <c r="P86" t="e">
        <f>IF($C86=-1,-1,VLOOKUP($C86,'HCAD Process'!$D$5:$CZ$504,VLOOKUP(P$4,'Table Name'!$C$2:$D$100,2,FALSE),FALSE))</f>
        <v>#REF!</v>
      </c>
      <c r="Q86" t="str">
        <f>IF($C86=-1,-1,VLOOKUP($C86,'HCAD Process'!$D$5:$CZ$504,VLOOKUP(Q$4,'Table Name'!$C$2:$D$100,2,FALSE),FALSE))</f>
        <v>COMMERCIAL</v>
      </c>
      <c r="R86" t="str">
        <f>IF($C86=-1,-1,VLOOKUP($C86,'HCAD Process'!$D$5:$CZ$504,VLOOKUP(R$4,'Table Name'!$C$2:$D$100,2,FALSE),FALSE))</f>
        <v>5</v>
      </c>
      <c r="S86" t="str">
        <f>IF($C86=-1,-1,VLOOKUP($C86,'HCAD Process'!$D$5:$CZ$504,VLOOKUP(S$4,'Table Name'!$C$2:$D$100,2,FALSE),FALSE))</f>
        <v>4399</v>
      </c>
      <c r="T86" t="str">
        <f>IF($C86=-1,-1,VLOOKUP($C86,'HCAD Process'!$D$5:$CZ$504,VLOOKUP(T$4,'Table Name'!$C$2:$D$100,2,FALSE),FALSE))</f>
        <v>8454</v>
      </c>
      <c r="U86" t="str">
        <f>IF($C86=-1,-1,VLOOKUP($C86,'HCAD Process'!$D$5:$CZ$504,VLOOKUP(U$4,'Table Name'!$C$2:$D$100,2,FALSE),FALSE))</f>
        <v>S</v>
      </c>
      <c r="V86" t="str">
        <f>IF($C86=-1,-1,VLOOKUP($C86,'HCAD Process'!$D$5:$CZ$504,VLOOKUP(V$4,'Table Name'!$C$2:$D$100,2,FALSE),FALSE))</f>
        <v>Open Steel Skeleton</v>
      </c>
      <c r="W86">
        <f>IF($C86=-1,-1,VLOOKUP($C86,'HCAD Process'!$D$5:$CZ$504,VLOOKUP(W$4,'Table Name'!$C$2:$D$100,2,FALSE),FALSE))</f>
        <v>381163</v>
      </c>
      <c r="X86">
        <f>IF($C86=-1,-1,VLOOKUP($C86,'HCAD Process'!$D$5:$CZ$504,VLOOKUP(X$4,'Table Name'!$C$2:$D$100,2,FALSE),FALSE))</f>
        <v>0</v>
      </c>
      <c r="Y86">
        <f>IF($C86=-1,-1,VLOOKUP($C86,'HCAD Process'!$D$5:$CZ$504,VLOOKUP(Y$4,'Table Name'!$C$2:$D$100,2,FALSE),FALSE))</f>
        <v>762325</v>
      </c>
      <c r="Z86">
        <f>IF($C86=-1,-1,VLOOKUP($C86,'HCAD Process'!$D$5:$CZ$504,VLOOKUP(Z$4,'Table Name'!$C$2:$D$100,2,FALSE),FALSE))</f>
        <v>0</v>
      </c>
      <c r="AA86" t="str">
        <f>IF($C86=-1,-1,VLOOKUP($C86,'HCAD Process'!$D$5:$CZ$504,VLOOKUP(AA$4,'Table Name'!$C$2:$D$100,2,FALSE),FALSE))</f>
        <v>.500000</v>
      </c>
      <c r="AB86" t="str">
        <f>IF($C86=-1,-1,VLOOKUP($C86,'HCAD Process'!$D$5:$CZ$504,VLOOKUP(AB$4,'Table Name'!$C$2:$D$100,2,FALSE),FALSE))</f>
        <v>D</v>
      </c>
      <c r="AC86" t="str">
        <f>IF($C86=-1,-1,VLOOKUP($C86,'HCAD Process'!$D$5:$CZ$504,VLOOKUP(AC$4,'Table Name'!$C$2:$D$100,2,FALSE),FALSE))</f>
        <v>Low</v>
      </c>
      <c r="AD86" t="str">
        <f>IF($C86=-1,-1,VLOOKUP($C86,'HCAD Process'!$D$5:$CZ$504,VLOOKUP(AD$4,'Table Name'!$C$2:$D$100,2,FALSE),FALSE))</f>
        <v>1965</v>
      </c>
      <c r="AE86" t="str">
        <f>IF($C86=-1,-1,VLOOKUP($C86,'HCAD Process'!$D$5:$CZ$504,VLOOKUP(AE$4,'Table Name'!$C$2:$D$100,2,FALSE),FALSE))</f>
        <v>1965</v>
      </c>
      <c r="AF86" t="str">
        <f>IF($C86=-1,-1,VLOOKUP($C86,'HCAD Process'!$D$5:$CZ$504,VLOOKUP(AF$4,'Table Name'!$C$2:$D$100,2,FALSE),FALSE))</f>
        <v>0</v>
      </c>
      <c r="AG86" t="str">
        <f>IF($C86=-1,-1,VLOOKUP($C86,'HCAD Process'!$D$5:$CZ$504,VLOOKUP(AG$4,'Table Name'!$C$2:$D$100,2,FALSE),FALSE))</f>
        <v>1966</v>
      </c>
      <c r="AH86">
        <f>IF($C86=-1,-1,VLOOKUP($C86,'HCAD Process'!$D$5:$CZ$504,VLOOKUP(AH$4,'Table Name'!$C$2:$D$100,2,FALSE),FALSE))</f>
        <v>0</v>
      </c>
      <c r="AI86" t="str">
        <f>IF($C86=-1,-1,VLOOKUP($C86,'HCAD Process'!$D$5:$CZ$504,VLOOKUP(AI$4,'Table Name'!$C$2:$D$100,2,FALSE),FALSE))</f>
        <v>01/01/1997</v>
      </c>
      <c r="AJ86">
        <f>IF($C86=-1,-1,VLOOKUP($C86,'HCAD Process'!$D$5:$CZ$504,VLOOKUP(AJ$4,'Table Name'!$C$2:$D$100,2,FALSE),FALSE))</f>
        <v>0</v>
      </c>
      <c r="AK86">
        <f>IF($C86=-1,-1,VALUE(VLOOKUP($C86,'HCAD Process'!$D$5:$CZ$504,VLOOKUP(AK$4,'Table Name'!$C$2:$D$100,2,FALSE),FALSE)))</f>
        <v>24457</v>
      </c>
      <c r="AL86">
        <f>IF($C86=-1,-1,VLOOKUP($C86,'HCAD Process'!$D$5:$CZ$504,VLOOKUP(AL$4,'Table Name'!$C$2:$D$100,2,FALSE),FALSE))</f>
        <v>24457</v>
      </c>
      <c r="AM86">
        <f>IF($C86=-1,-1,VLOOKUP($C86,'HCAD Process'!$D$5:$CZ$504,VLOOKUP(AM$4,'Table Name'!$C$2:$D$100,2,FALSE),FALSE))</f>
        <v>0</v>
      </c>
      <c r="AN86">
        <f>IF($C86=-1,-1,VLOOKUP($C86,'HCAD Process'!$D$5:$CZ$504,VLOOKUP(AN$4,'Table Name'!$C$2:$D$100,2,FALSE),FALSE))</f>
        <v>0</v>
      </c>
      <c r="AO86">
        <f>IF($C86=-1,-1,VLOOKUP($C86,'HCAD Process'!$D$5:$CZ$504,VLOOKUP(AO$4,'Table Name'!$C$2:$D$100,2,FALSE),FALSE))</f>
        <v>0</v>
      </c>
      <c r="AP86">
        <f>IF($C86=-1,-1,VLOOKUP($C86,'HCAD Process'!$D$5:$CZ$504,VLOOKUP(AP$4,'Table Name'!$C$2:$D$100,2,FALSE),FALSE))</f>
        <v>24457</v>
      </c>
      <c r="AQ86">
        <f>IF($C86=-1,-1,VLOOKUP($C86,'HCAD Process'!$D$5:$CZ$504,VLOOKUP(AQ$4,'Table Name'!$C$2:$D$100,2,FALSE),FALSE))</f>
        <v>686</v>
      </c>
      <c r="AR86">
        <f>IF($C86=-1,-1,VLOOKUP($C86,'HCAD Process'!$D$5:$CZ$504,VLOOKUP(AR$4,'Table Name'!$C$2:$D$100,2,FALSE),FALSE))</f>
        <v>1</v>
      </c>
      <c r="AS86">
        <f>IF($C86=-1,-1,VLOOKUP($C86,'HCAD Process'!$D$5:$CZ$504,VLOOKUP(AS$4,'Table Name'!$C$2:$D$100,2,FALSE),FALSE))</f>
        <v>0</v>
      </c>
      <c r="AT86">
        <f>IF($C86=-1,-1,VLOOKUP($C86,'HCAD Process'!$D$5:$CZ$504,VLOOKUP(AT$4,'Table Name'!$C$2:$D$100,2,FALSE),FALSE))</f>
        <v>0</v>
      </c>
      <c r="AU86">
        <f>IF($C86=-1,-1,VLOOKUP($C86,'HCAD Process'!$D$5:$CZ$504,VLOOKUP(AU$4,'Table Name'!$C$2:$D$100,2,FALSE),FALSE))</f>
        <v>0</v>
      </c>
      <c r="AV86">
        <f>IF($C86=-1,-1,VLOOKUP($C86,'HCAD Process'!$D$5:$CZ$504,VLOOKUP(AV$4,'Table Name'!$C$2:$D$100,2,FALSE),FALSE))</f>
        <v>0</v>
      </c>
      <c r="AW86">
        <f>IF($C86=-1,-1,VLOOKUP($C86,'HCAD Process'!$D$5:$CZ$504,VLOOKUP(AW$4,'Table Name'!$C$2:$D$100,2,FALSE),FALSE))</f>
        <v>0</v>
      </c>
      <c r="AX86">
        <f>IF($C86=-1,-1,VLOOKUP($C86,'HCAD Process'!$D$5:$CZ$504,VLOOKUP(AX$4,'Table Name'!$C$2:$D$100,2,FALSE),FALSE))</f>
        <v>0</v>
      </c>
      <c r="AY86">
        <f>IF($C86=-1,-1,VLOOKUP($C86,'HCAD Process'!$D$5:$CZ$504,VLOOKUP(AY$4,'Table Name'!$C$2:$D$100,2,FALSE),FALSE))</f>
        <v>0</v>
      </c>
      <c r="AZ86">
        <f>IF($C86=-1,-1,VLOOKUP($C86,'HCAD Process'!$D$5:$CZ$504,VLOOKUP(AZ$4,'Table Name'!$C$2:$D$100,2,FALSE),FALSE))</f>
        <v>0</v>
      </c>
      <c r="BA86" t="str">
        <f>IF($C86=-1,-1,VLOOKUP($C86,'HCAD Process'!$D$5:$CZ$504,VLOOKUP(BA$4,'Table Name'!$C$2:$D$100,2,FALSE),FALSE))</f>
        <v>20</v>
      </c>
      <c r="BB86" t="str">
        <f>IF($C86=-1,-1,VLOOKUP($C86,'HCAD Process'!$D$5:$CZ$504,VLOOKUP(BB$4,'Table Name'!$C$2:$D$100,2,FALSE),FALSE))</f>
        <v>TRS 4A 5A 7 7A 11B-1 &amp; 21</v>
      </c>
      <c r="BC86" t="str">
        <f>IF($C86=-1,-1,VLOOKUP($C86,'HCAD Process'!$D$5:$CZ$504,VLOOKUP(BC$4,'Table Name'!$C$2:$D$100,2,FALSE),FALSE))</f>
        <v>ABST 270 B H FREELING</v>
      </c>
      <c r="BD86" t="str">
        <f>IF($C86=-1,-1,VLOOKUP($C86,'HCAD Process'!$D$5:$CZ$504,VLOOKUP(BD$4,'Table Name'!$C$2:$D$100,2,FALSE),FALSE))</f>
        <v>6020</v>
      </c>
      <c r="BE86" t="str">
        <f>IF($C86=-1,-1,VLOOKUP($C86,'HCAD Process'!$D$5:$CZ$504,VLOOKUP(BE$4,'Table Name'!$C$2:$D$100,2,FALSE),FALSE))</f>
        <v>Inner Loop South</v>
      </c>
      <c r="BF86" t="str">
        <f>IF($C86=-1,-1,VLOOKUP($C86,'HCAD Process'!$D$5:$CZ$504,VLOOKUP(BF$4,'Table Name'!$C$2:$D$100,2,FALSE),FALSE))</f>
        <v>132</v>
      </c>
      <c r="BG86" t="str">
        <f>IF($C86=-1,-1,VLOOKUP($C86,'HCAD Process'!$D$5:$CZ$504,VLOOKUP(BG$4,'Table Name'!$C$2:$D$100,2,FALSE),FALSE))</f>
        <v>1C South of Old Spanish Trail btwn SH 288 and I-45</v>
      </c>
      <c r="BH86" t="str">
        <f>IF($C86=-1,-1,VLOOKUP($C86,'HCAD Process'!$D$5:$CZ$504,VLOOKUP(BH$4,'Table Name'!$C$2:$D$100,2,FALSE),FALSE))</f>
        <v>5943.01</v>
      </c>
      <c r="BI86" t="str">
        <f>IF($C86=-1,-1,VLOOKUP($C86,'HCAD Process'!$D$5:$CZ$504,VLOOKUP(BI$4,'Table Name'!$C$2:$D$100,2,FALSE),FALSE))</f>
        <v>0</v>
      </c>
      <c r="BJ86" t="str">
        <f>IF($C86=-1,-1,VLOOKUP($C86,'HCAD Process'!$D$5:$CZ$504,VLOOKUP(BJ$4,'Table Name'!$C$2:$D$100,2,FALSE),FALSE))</f>
        <v>01</v>
      </c>
      <c r="BK86" t="str">
        <f>IF($C86=-1,-1,VLOOKUP($C86,'HCAD Process'!$D$5:$CZ$504,VLOOKUP(BK$4,'Table Name'!$C$2:$D$100,2,FALSE),FALSE))</f>
        <v>5354D</v>
      </c>
      <c r="BL86" t="str">
        <f>IF($C86=-1,-1,VLOOKUP($C86,'HCAD Process'!$D$5:$CZ$504,VLOOKUP(BL$4,'Table Name'!$C$2:$D$100,2,FALSE),FALSE))</f>
        <v>533T</v>
      </c>
      <c r="BM86" t="str">
        <f>IF($C86=-1,-1,VLOOKUP($C86,'HCAD Process'!$D$5:$CZ$504,VLOOKUP(BM$4,'Table Name'!$C$2:$D$100,2,FALSE),FALSE))</f>
        <v>001 040 041 042 043 044 048 061 840</v>
      </c>
      <c r="BN86" t="str">
        <f>IF($C86=-1,-1,VLOOKUP($C86,'HCAD Process'!$D$5:$CZ$504,VLOOKUP(BN$4,'Table Name'!$C$2:$D$100,2,FALSE),FALSE))</f>
        <v>Real, Commercial</v>
      </c>
      <c r="BO86" t="str">
        <f>IF($C86=-1,-1,VLOOKUP($C86,'HCAD Process'!$D$5:$CZ$504,VLOOKUP(BO$4,'Table Name'!$C$2:$D$100,2,FALSE),FALSE))</f>
        <v>F1</v>
      </c>
      <c r="BP86" t="str">
        <f>IF($C86=-1,-1,VLOOKUP($C86,'HCAD Process'!$D$5:$CZ$504,VLOOKUP(BP$4,'Table Name'!$C$2:$D$100,2,FALSE),FALSE))</f>
        <v>Real, Commercial</v>
      </c>
      <c r="BQ86" t="str">
        <f>IF($C86=-1,-1,VLOOKUP($C86,'HCAD Process'!$D$5:$CZ$504,VLOOKUP(BQ$4,'Table Name'!$C$2:$D$100,2,FALSE),FALSE))</f>
        <v>Warehouse - Metallic</v>
      </c>
      <c r="BR86" t="str">
        <f>IF($C86=-1,-1,VLOOKUP($C86,'HCAD Process'!$D$5:$CZ$504,VLOOKUP(BR$4,'Table Name'!$C$2:$D$100,2,FALSE),FALSE))</f>
        <v>Shell, Industrial</v>
      </c>
      <c r="BS86" t="str">
        <f>IF($C86=-1,-1,VLOOKUP($C86,'HCAD Process'!$D$5:$CZ$504,VLOOKUP(BS$4,'Table Name'!$C$2:$D$100,2,FALSE),FALSE))</f>
        <v>8003</v>
      </c>
      <c r="BT86" t="str">
        <f>IF($C86=-1,-1,VLOOKUP($C86,'HCAD Process'!$D$5:$CZ$504,VLOOKUP(BT$4,'Table Name'!$C$2:$D$100,2,FALSE),FALSE))</f>
        <v>Land Neighborhood Section 3</v>
      </c>
      <c r="BU86">
        <f>IF($C86=-1,-1,VLOOKUP($C86,'HCAD Process'!$D$5:$CZ$504,VLOOKUP(BU$4,'Table Name'!$C$2:$D$100,2,FALSE),FALSE))</f>
        <v>592142</v>
      </c>
      <c r="BV86" t="str">
        <f>IF($C86=-1,-1,VLOOKUP($C86,'HCAD Process'!$D$5:$CZ$504,VLOOKUP(BV$4,'Table Name'!$C$2:$D$100,2,FALSE),FALSE))</f>
        <v>SF</v>
      </c>
      <c r="BW86" t="str">
        <f>IF($C86=-1,-1,VLOOKUP($C86,'HCAD Process'!$D$5:$CZ$504,VLOOKUP(BW$4,'Table Name'!$C$2:$D$100,2,FALSE),FALSE))</f>
        <v>1.0000</v>
      </c>
      <c r="BX86" t="str">
        <f>IF($C86=-1,-1,VLOOKUP($C86,'HCAD Process'!$D$5:$CZ$504,VLOOKUP(BX$4,'Table Name'!$C$2:$D$100,2,FALSE),FALSE))</f>
        <v>1.0000</v>
      </c>
      <c r="BY86" t="str">
        <f>IF($C86=-1,-1,VLOOKUP($C86,'HCAD Process'!$D$5:$CZ$504,VLOOKUP(BY$4,'Table Name'!$C$2:$D$100,2,FALSE),FALSE))</f>
        <v>.7500</v>
      </c>
      <c r="BZ86" t="str">
        <f>IF($C86=-1,-1,VLOOKUP($C86,'HCAD Process'!$D$5:$CZ$504,VLOOKUP(BZ$4,'Table Name'!$C$2:$D$100,2,FALSE),FALSE))</f>
        <v>.7500</v>
      </c>
      <c r="CA86">
        <f>IF($C86=-1,-1,VLOOKUP($C86,'HCAD Process'!$D$5:$CZ$504,VLOOKUP(CA$4,'Table Name'!$C$2:$D$100,2,FALSE),FALSE))</f>
        <v>3</v>
      </c>
      <c r="CB86">
        <f>IF($C86=-1,-1,VLOOKUP($C86,'HCAD Process'!$D$5:$CZ$504,VLOOKUP(CB$4,'Table Name'!$C$2:$D$100,2,FALSE),FALSE))</f>
        <v>2</v>
      </c>
      <c r="CC86">
        <f>IF($C86=-1,-1,VLOOKUP($C86,'HCAD Process'!$D$5:$CZ$504,VLOOKUP(CC$4,'Table Name'!$C$2:$D$100,2,FALSE),FALSE))</f>
        <v>1332320</v>
      </c>
      <c r="CD86">
        <f>IF($C86=-1,-1,VLOOKUP($C86,'HCAD Process'!$D$5:$CZ$504,VLOOKUP(CD$4,'Table Name'!$C$2:$D$100,2,FALSE),FALSE))</f>
        <v>-1</v>
      </c>
      <c r="CE86" t="str">
        <f>IF($C86=-1,-1,VLOOKUP($C86,'HCAD Process'!$D$5:$CZ$504,VLOOKUP(CE$4,'Table Name'!$C$2:$D$100,2,FALSE),FALSE))</f>
        <v>04213100200415</v>
      </c>
    </row>
    <row r="87" spans="2:83" x14ac:dyDescent="0.25">
      <c r="B87">
        <f t="shared" si="1"/>
        <v>83</v>
      </c>
      <c r="C87" t="str">
        <f t="array" ref="C87">IF(ISERROR(INDEX('HCAD Process'!CF$5:CF$504,MATCH(0,COUNTIF(C$4:C86,'HCAD Process'!CF$5:CF$504)+('HCAD Process'!CF$5:CF$504=-1),0))),-1,INDEX('HCAD Process'!CF$5:CF$504,MATCH(0,COUNTIF(C$4:C86,'HCAD Process'!CF$5:CF$504)+('HCAD Process'!CF$5:CF$504=-1),0)))</f>
        <v>04213100200416</v>
      </c>
      <c r="D87" t="str">
        <f>IF($C87=-1,-1,VLOOKUP($C87,'HCAD Process'!$D$5:$CZ$504,VLOOKUP(D$4,'Table Name'!$C$2:$D$100,2,FALSE),FALSE))</f>
        <v>0421310020041</v>
      </c>
      <c r="E87" t="str">
        <f>IF($C87=-1,-1,VLOOKUP($C87,'HCAD Process'!$D$5:$CZ$504,VLOOKUP(E$4,'Table Name'!$C$2:$D$100,2,FALSE),FALSE))</f>
        <v>07/01/2006</v>
      </c>
      <c r="F87" t="str">
        <f>IF($C87=-1,-1,VLOOKUP($C87,'HCAD Process'!$D$5:$CZ$504,VLOOKUP(F$4,'Table Name'!$C$2:$D$100,2,FALSE),FALSE))</f>
        <v>BOLIVAR PROPERTIES LTD</v>
      </c>
      <c r="G87" t="str">
        <f>IF($C87=-1,-1,VLOOKUP($C87,'HCAD Process'!$D$5:$CZ$504,VLOOKUP(G$4,'Table Name'!$C$2:$D$100,2,FALSE),FALSE))</f>
        <v>TEXAS STEEL CONVERSON</v>
      </c>
      <c r="H87" t="str">
        <f>IF($C87=-1,-1,VLOOKUP($C87,'HCAD Process'!$D$5:$CZ$504,VLOOKUP(H$4,'Table Name'!$C$2:$D$100,2,FALSE),FALSE))</f>
        <v>Noel</v>
      </c>
      <c r="I87" t="str">
        <f>IF($C87=-1,-1,VLOOKUP($C87,'HCAD Process'!$D$5:$CZ$504,VLOOKUP(I$4,'Table Name'!$C$2:$D$100,2,FALSE),FALSE))</f>
        <v>3101 HOLMES RD</v>
      </c>
      <c r="J87" t="str">
        <f>IF($C87=-1,-1,VLOOKUP($C87,'HCAD Process'!$D$5:$CZ$504,VLOOKUP(J$4,'Table Name'!$C$2:$D$100,2,FALSE),FALSE))</f>
        <v>HOUSTON</v>
      </c>
      <c r="K87" t="str">
        <f>IF($C87=-1,-1,VLOOKUP($C87,'HCAD Process'!$D$5:$CZ$504,VLOOKUP(K$4,'Table Name'!$C$2:$D$100,2,FALSE),FALSE))</f>
        <v>77021</v>
      </c>
      <c r="L87">
        <f>IF($C87=-1,-1,VLOOKUP($C87,'HCAD Process'!$D$5:$CZ$504,VLOOKUP(L$4,'Table Name'!$C$2:$D$100,2,FALSE),FALSE))</f>
        <v>3000000</v>
      </c>
      <c r="M87">
        <f>IF($C87=-1,-1,VLOOKUP($C87,'HCAD Process'!$D$5:$CZ$504,VLOOKUP(M$4,'Table Name'!$C$2:$D$100,2,FALSE),FALSE))</f>
        <v>0</v>
      </c>
      <c r="N87">
        <f>IF($C87=-1,-1,VLOOKUP($C87,'HCAD Process'!$D$5:$CZ$504,VLOOKUP(N$4,'Table Name'!$C$2:$D$100,2,FALSE),FALSE))</f>
        <v>4793320</v>
      </c>
      <c r="O87">
        <f>IF($C87=-1,-1,VLOOKUP($C87,'HCAD Process'!$D$5:$CZ$504,VLOOKUP(O$4,'Table Name'!$C$2:$D$100,2,FALSE),FALSE))</f>
        <v>0</v>
      </c>
      <c r="P87" t="e">
        <f>IF($C87=-1,-1,VLOOKUP($C87,'HCAD Process'!$D$5:$CZ$504,VLOOKUP(P$4,'Table Name'!$C$2:$D$100,2,FALSE),FALSE))</f>
        <v>#REF!</v>
      </c>
      <c r="Q87" t="str">
        <f>IF($C87=-1,-1,VLOOKUP($C87,'HCAD Process'!$D$5:$CZ$504,VLOOKUP(Q$4,'Table Name'!$C$2:$D$100,2,FALSE),FALSE))</f>
        <v>COMMERCIAL</v>
      </c>
      <c r="R87" t="str">
        <f>IF($C87=-1,-1,VLOOKUP($C87,'HCAD Process'!$D$5:$CZ$504,VLOOKUP(R$4,'Table Name'!$C$2:$D$100,2,FALSE),FALSE))</f>
        <v>6</v>
      </c>
      <c r="S87" t="str">
        <f>IF($C87=-1,-1,VLOOKUP($C87,'HCAD Process'!$D$5:$CZ$504,VLOOKUP(S$4,'Table Name'!$C$2:$D$100,2,FALSE),FALSE))</f>
        <v>4399</v>
      </c>
      <c r="T87" t="str">
        <f>IF($C87=-1,-1,VLOOKUP($C87,'HCAD Process'!$D$5:$CZ$504,VLOOKUP(T$4,'Table Name'!$C$2:$D$100,2,FALSE),FALSE))</f>
        <v>8454</v>
      </c>
      <c r="U87" t="str">
        <f>IF($C87=-1,-1,VLOOKUP($C87,'HCAD Process'!$D$5:$CZ$504,VLOOKUP(U$4,'Table Name'!$C$2:$D$100,2,FALSE),FALSE))</f>
        <v>S</v>
      </c>
      <c r="V87" t="str">
        <f>IF($C87=-1,-1,VLOOKUP($C87,'HCAD Process'!$D$5:$CZ$504,VLOOKUP(V$4,'Table Name'!$C$2:$D$100,2,FALSE),FALSE))</f>
        <v>Open Steel Skeleton</v>
      </c>
      <c r="W87">
        <f>IF($C87=-1,-1,VLOOKUP($C87,'HCAD Process'!$D$5:$CZ$504,VLOOKUP(W$4,'Table Name'!$C$2:$D$100,2,FALSE),FALSE))</f>
        <v>398736</v>
      </c>
      <c r="X87">
        <f>IF($C87=-1,-1,VLOOKUP($C87,'HCAD Process'!$D$5:$CZ$504,VLOOKUP(X$4,'Table Name'!$C$2:$D$100,2,FALSE),FALSE))</f>
        <v>0</v>
      </c>
      <c r="Y87">
        <f>IF($C87=-1,-1,VLOOKUP($C87,'HCAD Process'!$D$5:$CZ$504,VLOOKUP(Y$4,'Table Name'!$C$2:$D$100,2,FALSE),FALSE))</f>
        <v>797472</v>
      </c>
      <c r="Z87">
        <f>IF($C87=-1,-1,VLOOKUP($C87,'HCAD Process'!$D$5:$CZ$504,VLOOKUP(Z$4,'Table Name'!$C$2:$D$100,2,FALSE),FALSE))</f>
        <v>0</v>
      </c>
      <c r="AA87" t="str">
        <f>IF($C87=-1,-1,VLOOKUP($C87,'HCAD Process'!$D$5:$CZ$504,VLOOKUP(AA$4,'Table Name'!$C$2:$D$100,2,FALSE),FALSE))</f>
        <v>.500000</v>
      </c>
      <c r="AB87" t="str">
        <f>IF($C87=-1,-1,VLOOKUP($C87,'HCAD Process'!$D$5:$CZ$504,VLOOKUP(AB$4,'Table Name'!$C$2:$D$100,2,FALSE),FALSE))</f>
        <v>D</v>
      </c>
      <c r="AC87" t="str">
        <f>IF($C87=-1,-1,VLOOKUP($C87,'HCAD Process'!$D$5:$CZ$504,VLOOKUP(AC$4,'Table Name'!$C$2:$D$100,2,FALSE),FALSE))</f>
        <v>Low</v>
      </c>
      <c r="AD87" t="str">
        <f>IF($C87=-1,-1,VLOOKUP($C87,'HCAD Process'!$D$5:$CZ$504,VLOOKUP(AD$4,'Table Name'!$C$2:$D$100,2,FALSE),FALSE))</f>
        <v>1965</v>
      </c>
      <c r="AE87" t="str">
        <f>IF($C87=-1,-1,VLOOKUP($C87,'HCAD Process'!$D$5:$CZ$504,VLOOKUP(AE$4,'Table Name'!$C$2:$D$100,2,FALSE),FALSE))</f>
        <v>1965</v>
      </c>
      <c r="AF87" t="str">
        <f>IF($C87=-1,-1,VLOOKUP($C87,'HCAD Process'!$D$5:$CZ$504,VLOOKUP(AF$4,'Table Name'!$C$2:$D$100,2,FALSE),FALSE))</f>
        <v>0</v>
      </c>
      <c r="AG87" t="str">
        <f>IF($C87=-1,-1,VLOOKUP($C87,'HCAD Process'!$D$5:$CZ$504,VLOOKUP(AG$4,'Table Name'!$C$2:$D$100,2,FALSE),FALSE))</f>
        <v>1966</v>
      </c>
      <c r="AH87">
        <f>IF($C87=-1,-1,VLOOKUP($C87,'HCAD Process'!$D$5:$CZ$504,VLOOKUP(AH$4,'Table Name'!$C$2:$D$100,2,FALSE),FALSE))</f>
        <v>0</v>
      </c>
      <c r="AI87" t="str">
        <f>IF($C87=-1,-1,VLOOKUP($C87,'HCAD Process'!$D$5:$CZ$504,VLOOKUP(AI$4,'Table Name'!$C$2:$D$100,2,FALSE),FALSE))</f>
        <v>01/01/1997</v>
      </c>
      <c r="AJ87">
        <f>IF($C87=-1,-1,VLOOKUP($C87,'HCAD Process'!$D$5:$CZ$504,VLOOKUP(AJ$4,'Table Name'!$C$2:$D$100,2,FALSE),FALSE))</f>
        <v>0</v>
      </c>
      <c r="AK87">
        <f>IF($C87=-1,-1,VALUE(VLOOKUP($C87,'HCAD Process'!$D$5:$CZ$504,VLOOKUP(AK$4,'Table Name'!$C$2:$D$100,2,FALSE),FALSE)))</f>
        <v>28080</v>
      </c>
      <c r="AL87">
        <f>IF($C87=-1,-1,VLOOKUP($C87,'HCAD Process'!$D$5:$CZ$504,VLOOKUP(AL$4,'Table Name'!$C$2:$D$100,2,FALSE),FALSE))</f>
        <v>28080</v>
      </c>
      <c r="AM87">
        <f>IF($C87=-1,-1,VLOOKUP($C87,'HCAD Process'!$D$5:$CZ$504,VLOOKUP(AM$4,'Table Name'!$C$2:$D$100,2,FALSE),FALSE))</f>
        <v>0</v>
      </c>
      <c r="AN87">
        <f>IF($C87=-1,-1,VLOOKUP($C87,'HCAD Process'!$D$5:$CZ$504,VLOOKUP(AN$4,'Table Name'!$C$2:$D$100,2,FALSE),FALSE))</f>
        <v>0</v>
      </c>
      <c r="AO87">
        <f>IF($C87=-1,-1,VLOOKUP($C87,'HCAD Process'!$D$5:$CZ$504,VLOOKUP(AO$4,'Table Name'!$C$2:$D$100,2,FALSE),FALSE))</f>
        <v>0</v>
      </c>
      <c r="AP87">
        <f>IF($C87=-1,-1,VLOOKUP($C87,'HCAD Process'!$D$5:$CZ$504,VLOOKUP(AP$4,'Table Name'!$C$2:$D$100,2,FALSE),FALSE))</f>
        <v>28080</v>
      </c>
      <c r="AQ87">
        <f>IF($C87=-1,-1,VLOOKUP($C87,'HCAD Process'!$D$5:$CZ$504,VLOOKUP(AQ$4,'Table Name'!$C$2:$D$100,2,FALSE),FALSE))</f>
        <v>1064</v>
      </c>
      <c r="AR87">
        <f>IF($C87=-1,-1,VLOOKUP($C87,'HCAD Process'!$D$5:$CZ$504,VLOOKUP(AR$4,'Table Name'!$C$2:$D$100,2,FALSE),FALSE))</f>
        <v>1</v>
      </c>
      <c r="AS87">
        <f>IF($C87=-1,-1,VLOOKUP($C87,'HCAD Process'!$D$5:$CZ$504,VLOOKUP(AS$4,'Table Name'!$C$2:$D$100,2,FALSE),FALSE))</f>
        <v>0</v>
      </c>
      <c r="AT87">
        <f>IF($C87=-1,-1,VLOOKUP($C87,'HCAD Process'!$D$5:$CZ$504,VLOOKUP(AT$4,'Table Name'!$C$2:$D$100,2,FALSE),FALSE))</f>
        <v>0</v>
      </c>
      <c r="AU87">
        <f>IF($C87=-1,-1,VLOOKUP($C87,'HCAD Process'!$D$5:$CZ$504,VLOOKUP(AU$4,'Table Name'!$C$2:$D$100,2,FALSE),FALSE))</f>
        <v>0</v>
      </c>
      <c r="AV87">
        <f>IF($C87=-1,-1,VLOOKUP($C87,'HCAD Process'!$D$5:$CZ$504,VLOOKUP(AV$4,'Table Name'!$C$2:$D$100,2,FALSE),FALSE))</f>
        <v>0</v>
      </c>
      <c r="AW87">
        <f>IF($C87=-1,-1,VLOOKUP($C87,'HCAD Process'!$D$5:$CZ$504,VLOOKUP(AW$4,'Table Name'!$C$2:$D$100,2,FALSE),FALSE))</f>
        <v>0</v>
      </c>
      <c r="AX87">
        <f>IF($C87=-1,-1,VLOOKUP($C87,'HCAD Process'!$D$5:$CZ$504,VLOOKUP(AX$4,'Table Name'!$C$2:$D$100,2,FALSE),FALSE))</f>
        <v>0</v>
      </c>
      <c r="AY87">
        <f>IF($C87=-1,-1,VLOOKUP($C87,'HCAD Process'!$D$5:$CZ$504,VLOOKUP(AY$4,'Table Name'!$C$2:$D$100,2,FALSE),FALSE))</f>
        <v>0</v>
      </c>
      <c r="AZ87">
        <f>IF($C87=-1,-1,VLOOKUP($C87,'HCAD Process'!$D$5:$CZ$504,VLOOKUP(AZ$4,'Table Name'!$C$2:$D$100,2,FALSE),FALSE))</f>
        <v>0</v>
      </c>
      <c r="BA87" t="str">
        <f>IF($C87=-1,-1,VLOOKUP($C87,'HCAD Process'!$D$5:$CZ$504,VLOOKUP(BA$4,'Table Name'!$C$2:$D$100,2,FALSE),FALSE))</f>
        <v>20</v>
      </c>
      <c r="BB87" t="str">
        <f>IF($C87=-1,-1,VLOOKUP($C87,'HCAD Process'!$D$5:$CZ$504,VLOOKUP(BB$4,'Table Name'!$C$2:$D$100,2,FALSE),FALSE))</f>
        <v>TRS 4A 5A 7 7A 11B-1 &amp; 21</v>
      </c>
      <c r="BC87" t="str">
        <f>IF($C87=-1,-1,VLOOKUP($C87,'HCAD Process'!$D$5:$CZ$504,VLOOKUP(BC$4,'Table Name'!$C$2:$D$100,2,FALSE),FALSE))</f>
        <v>ABST 270 B H FREELING</v>
      </c>
      <c r="BD87" t="str">
        <f>IF($C87=-1,-1,VLOOKUP($C87,'HCAD Process'!$D$5:$CZ$504,VLOOKUP(BD$4,'Table Name'!$C$2:$D$100,2,FALSE),FALSE))</f>
        <v>6020</v>
      </c>
      <c r="BE87" t="str">
        <f>IF($C87=-1,-1,VLOOKUP($C87,'HCAD Process'!$D$5:$CZ$504,VLOOKUP(BE$4,'Table Name'!$C$2:$D$100,2,FALSE),FALSE))</f>
        <v>Inner Loop South</v>
      </c>
      <c r="BF87" t="str">
        <f>IF($C87=-1,-1,VLOOKUP($C87,'HCAD Process'!$D$5:$CZ$504,VLOOKUP(BF$4,'Table Name'!$C$2:$D$100,2,FALSE),FALSE))</f>
        <v>132</v>
      </c>
      <c r="BG87" t="str">
        <f>IF($C87=-1,-1,VLOOKUP($C87,'HCAD Process'!$D$5:$CZ$504,VLOOKUP(BG$4,'Table Name'!$C$2:$D$100,2,FALSE),FALSE))</f>
        <v>1C South of Old Spanish Trail btwn SH 288 and I-45</v>
      </c>
      <c r="BH87" t="str">
        <f>IF($C87=-1,-1,VLOOKUP($C87,'HCAD Process'!$D$5:$CZ$504,VLOOKUP(BH$4,'Table Name'!$C$2:$D$100,2,FALSE),FALSE))</f>
        <v>5943.01</v>
      </c>
      <c r="BI87" t="str">
        <f>IF($C87=-1,-1,VLOOKUP($C87,'HCAD Process'!$D$5:$CZ$504,VLOOKUP(BI$4,'Table Name'!$C$2:$D$100,2,FALSE),FALSE))</f>
        <v>0</v>
      </c>
      <c r="BJ87" t="str">
        <f>IF($C87=-1,-1,VLOOKUP($C87,'HCAD Process'!$D$5:$CZ$504,VLOOKUP(BJ$4,'Table Name'!$C$2:$D$100,2,FALSE),FALSE))</f>
        <v>01</v>
      </c>
      <c r="BK87" t="str">
        <f>IF($C87=-1,-1,VLOOKUP($C87,'HCAD Process'!$D$5:$CZ$504,VLOOKUP(BK$4,'Table Name'!$C$2:$D$100,2,FALSE),FALSE))</f>
        <v>5354D</v>
      </c>
      <c r="BL87" t="str">
        <f>IF($C87=-1,-1,VLOOKUP($C87,'HCAD Process'!$D$5:$CZ$504,VLOOKUP(BL$4,'Table Name'!$C$2:$D$100,2,FALSE),FALSE))</f>
        <v>533T</v>
      </c>
      <c r="BM87" t="str">
        <f>IF($C87=-1,-1,VLOOKUP($C87,'HCAD Process'!$D$5:$CZ$504,VLOOKUP(BM$4,'Table Name'!$C$2:$D$100,2,FALSE),FALSE))</f>
        <v>001 040 041 042 043 044 048 061 840</v>
      </c>
      <c r="BN87" t="str">
        <f>IF($C87=-1,-1,VLOOKUP($C87,'HCAD Process'!$D$5:$CZ$504,VLOOKUP(BN$4,'Table Name'!$C$2:$D$100,2,FALSE),FALSE))</f>
        <v>Real, Commercial</v>
      </c>
      <c r="BO87" t="str">
        <f>IF($C87=-1,-1,VLOOKUP($C87,'HCAD Process'!$D$5:$CZ$504,VLOOKUP(BO$4,'Table Name'!$C$2:$D$100,2,FALSE),FALSE))</f>
        <v>F1</v>
      </c>
      <c r="BP87" t="str">
        <f>IF($C87=-1,-1,VLOOKUP($C87,'HCAD Process'!$D$5:$CZ$504,VLOOKUP(BP$4,'Table Name'!$C$2:$D$100,2,FALSE),FALSE))</f>
        <v>Real, Commercial</v>
      </c>
      <c r="BQ87" t="str">
        <f>IF($C87=-1,-1,VLOOKUP($C87,'HCAD Process'!$D$5:$CZ$504,VLOOKUP(BQ$4,'Table Name'!$C$2:$D$100,2,FALSE),FALSE))</f>
        <v>Warehouse - Metallic</v>
      </c>
      <c r="BR87" t="str">
        <f>IF($C87=-1,-1,VLOOKUP($C87,'HCAD Process'!$D$5:$CZ$504,VLOOKUP(BR$4,'Table Name'!$C$2:$D$100,2,FALSE),FALSE))</f>
        <v>Shell, Industrial</v>
      </c>
      <c r="BS87" t="str">
        <f>IF($C87=-1,-1,VLOOKUP($C87,'HCAD Process'!$D$5:$CZ$504,VLOOKUP(BS$4,'Table Name'!$C$2:$D$100,2,FALSE),FALSE))</f>
        <v>8003</v>
      </c>
      <c r="BT87" t="str">
        <f>IF($C87=-1,-1,VLOOKUP($C87,'HCAD Process'!$D$5:$CZ$504,VLOOKUP(BT$4,'Table Name'!$C$2:$D$100,2,FALSE),FALSE))</f>
        <v>Land Neighborhood Section 3</v>
      </c>
      <c r="BU87">
        <f>IF($C87=-1,-1,VLOOKUP($C87,'HCAD Process'!$D$5:$CZ$504,VLOOKUP(BU$4,'Table Name'!$C$2:$D$100,2,FALSE),FALSE))</f>
        <v>592142</v>
      </c>
      <c r="BV87" t="str">
        <f>IF($C87=-1,-1,VLOOKUP($C87,'HCAD Process'!$D$5:$CZ$504,VLOOKUP(BV$4,'Table Name'!$C$2:$D$100,2,FALSE),FALSE))</f>
        <v>SF</v>
      </c>
      <c r="BW87" t="str">
        <f>IF($C87=-1,-1,VLOOKUP($C87,'HCAD Process'!$D$5:$CZ$504,VLOOKUP(BW$4,'Table Name'!$C$2:$D$100,2,FALSE),FALSE))</f>
        <v>1.0000</v>
      </c>
      <c r="BX87" t="str">
        <f>IF($C87=-1,-1,VLOOKUP($C87,'HCAD Process'!$D$5:$CZ$504,VLOOKUP(BX$4,'Table Name'!$C$2:$D$100,2,FALSE),FALSE))</f>
        <v>1.0000</v>
      </c>
      <c r="BY87" t="str">
        <f>IF($C87=-1,-1,VLOOKUP($C87,'HCAD Process'!$D$5:$CZ$504,VLOOKUP(BY$4,'Table Name'!$C$2:$D$100,2,FALSE),FALSE))</f>
        <v>.7500</v>
      </c>
      <c r="BZ87" t="str">
        <f>IF($C87=-1,-1,VLOOKUP($C87,'HCAD Process'!$D$5:$CZ$504,VLOOKUP(BZ$4,'Table Name'!$C$2:$D$100,2,FALSE),FALSE))</f>
        <v>.7500</v>
      </c>
      <c r="CA87">
        <f>IF($C87=-1,-1,VLOOKUP($C87,'HCAD Process'!$D$5:$CZ$504,VLOOKUP(CA$4,'Table Name'!$C$2:$D$100,2,FALSE),FALSE))</f>
        <v>3</v>
      </c>
      <c r="CB87">
        <f>IF($C87=-1,-1,VLOOKUP($C87,'HCAD Process'!$D$5:$CZ$504,VLOOKUP(CB$4,'Table Name'!$C$2:$D$100,2,FALSE),FALSE))</f>
        <v>2</v>
      </c>
      <c r="CC87">
        <f>IF($C87=-1,-1,VLOOKUP($C87,'HCAD Process'!$D$5:$CZ$504,VLOOKUP(CC$4,'Table Name'!$C$2:$D$100,2,FALSE),FALSE))</f>
        <v>1332320</v>
      </c>
      <c r="CD87">
        <f>IF($C87=-1,-1,VLOOKUP($C87,'HCAD Process'!$D$5:$CZ$504,VLOOKUP(CD$4,'Table Name'!$C$2:$D$100,2,FALSE),FALSE))</f>
        <v>-1</v>
      </c>
      <c r="CE87" t="str">
        <f>IF($C87=-1,-1,VLOOKUP($C87,'HCAD Process'!$D$5:$CZ$504,VLOOKUP(CE$4,'Table Name'!$C$2:$D$100,2,FALSE),FALSE))</f>
        <v>04213100200416</v>
      </c>
    </row>
    <row r="88" spans="2:83" x14ac:dyDescent="0.25">
      <c r="B88">
        <f t="shared" si="1"/>
        <v>84</v>
      </c>
      <c r="C88" t="str">
        <f t="array" ref="C88">IF(ISERROR(INDEX('HCAD Process'!CF$5:CF$504,MATCH(0,COUNTIF(C$4:C87,'HCAD Process'!CF$5:CF$504)+('HCAD Process'!CF$5:CF$504=-1),0))),-1,INDEX('HCAD Process'!CF$5:CF$504,MATCH(0,COUNTIF(C$4:C87,'HCAD Process'!CF$5:CF$504)+('HCAD Process'!CF$5:CF$504=-1),0)))</f>
        <v>04213100200417</v>
      </c>
      <c r="D88" t="str">
        <f>IF($C88=-1,-1,VLOOKUP($C88,'HCAD Process'!$D$5:$CZ$504,VLOOKUP(D$4,'Table Name'!$C$2:$D$100,2,FALSE),FALSE))</f>
        <v>0421310020041</v>
      </c>
      <c r="E88" t="str">
        <f>IF($C88=-1,-1,VLOOKUP($C88,'HCAD Process'!$D$5:$CZ$504,VLOOKUP(E$4,'Table Name'!$C$2:$D$100,2,FALSE),FALSE))</f>
        <v>07/01/2006</v>
      </c>
      <c r="F88" t="str">
        <f>IF($C88=-1,-1,VLOOKUP($C88,'HCAD Process'!$D$5:$CZ$504,VLOOKUP(F$4,'Table Name'!$C$2:$D$100,2,FALSE),FALSE))</f>
        <v>BOLIVAR PROPERTIES LTD</v>
      </c>
      <c r="G88" t="str">
        <f>IF($C88=-1,-1,VLOOKUP($C88,'HCAD Process'!$D$5:$CZ$504,VLOOKUP(G$4,'Table Name'!$C$2:$D$100,2,FALSE),FALSE))</f>
        <v>TEXAS STEEL CONVERSON</v>
      </c>
      <c r="H88" t="str">
        <f>IF($C88=-1,-1,VLOOKUP($C88,'HCAD Process'!$D$5:$CZ$504,VLOOKUP(H$4,'Table Name'!$C$2:$D$100,2,FALSE),FALSE))</f>
        <v>Noel</v>
      </c>
      <c r="I88" t="str">
        <f>IF($C88=-1,-1,VLOOKUP($C88,'HCAD Process'!$D$5:$CZ$504,VLOOKUP(I$4,'Table Name'!$C$2:$D$100,2,FALSE),FALSE))</f>
        <v>3101 HOLMES RD</v>
      </c>
      <c r="J88" t="str">
        <f>IF($C88=-1,-1,VLOOKUP($C88,'HCAD Process'!$D$5:$CZ$504,VLOOKUP(J$4,'Table Name'!$C$2:$D$100,2,FALSE),FALSE))</f>
        <v>HOUSTON</v>
      </c>
      <c r="K88" t="str">
        <f>IF($C88=-1,-1,VLOOKUP($C88,'HCAD Process'!$D$5:$CZ$504,VLOOKUP(K$4,'Table Name'!$C$2:$D$100,2,FALSE),FALSE))</f>
        <v>77021</v>
      </c>
      <c r="L88">
        <f>IF($C88=-1,-1,VLOOKUP($C88,'HCAD Process'!$D$5:$CZ$504,VLOOKUP(L$4,'Table Name'!$C$2:$D$100,2,FALSE),FALSE))</f>
        <v>3000000</v>
      </c>
      <c r="M88">
        <f>IF($C88=-1,-1,VLOOKUP($C88,'HCAD Process'!$D$5:$CZ$504,VLOOKUP(M$4,'Table Name'!$C$2:$D$100,2,FALSE),FALSE))</f>
        <v>0</v>
      </c>
      <c r="N88">
        <f>IF($C88=-1,-1,VLOOKUP($C88,'HCAD Process'!$D$5:$CZ$504,VLOOKUP(N$4,'Table Name'!$C$2:$D$100,2,FALSE),FALSE))</f>
        <v>4793320</v>
      </c>
      <c r="O88">
        <f>IF($C88=-1,-1,VLOOKUP($C88,'HCAD Process'!$D$5:$CZ$504,VLOOKUP(O$4,'Table Name'!$C$2:$D$100,2,FALSE),FALSE))</f>
        <v>0</v>
      </c>
      <c r="P88" t="e">
        <f>IF($C88=-1,-1,VLOOKUP($C88,'HCAD Process'!$D$5:$CZ$504,VLOOKUP(P$4,'Table Name'!$C$2:$D$100,2,FALSE),FALSE))</f>
        <v>#REF!</v>
      </c>
      <c r="Q88" t="str">
        <f>IF($C88=-1,-1,VLOOKUP($C88,'HCAD Process'!$D$5:$CZ$504,VLOOKUP(Q$4,'Table Name'!$C$2:$D$100,2,FALSE),FALSE))</f>
        <v>COMMERCIAL</v>
      </c>
      <c r="R88" t="str">
        <f>IF($C88=-1,-1,VLOOKUP($C88,'HCAD Process'!$D$5:$CZ$504,VLOOKUP(R$4,'Table Name'!$C$2:$D$100,2,FALSE),FALSE))</f>
        <v>7</v>
      </c>
      <c r="S88" t="str">
        <f>IF($C88=-1,-1,VLOOKUP($C88,'HCAD Process'!$D$5:$CZ$504,VLOOKUP(S$4,'Table Name'!$C$2:$D$100,2,FALSE),FALSE))</f>
        <v>4399</v>
      </c>
      <c r="T88" t="str">
        <f>IF($C88=-1,-1,VLOOKUP($C88,'HCAD Process'!$D$5:$CZ$504,VLOOKUP(T$4,'Table Name'!$C$2:$D$100,2,FALSE),FALSE))</f>
        <v>8454</v>
      </c>
      <c r="U88" t="str">
        <f>IF($C88=-1,-1,VLOOKUP($C88,'HCAD Process'!$D$5:$CZ$504,VLOOKUP(U$4,'Table Name'!$C$2:$D$100,2,FALSE),FALSE))</f>
        <v>S</v>
      </c>
      <c r="V88" t="str">
        <f>IF($C88=-1,-1,VLOOKUP($C88,'HCAD Process'!$D$5:$CZ$504,VLOOKUP(V$4,'Table Name'!$C$2:$D$100,2,FALSE),FALSE))</f>
        <v>Open Steel Skeleton</v>
      </c>
      <c r="W88">
        <f>IF($C88=-1,-1,VLOOKUP($C88,'HCAD Process'!$D$5:$CZ$504,VLOOKUP(W$4,'Table Name'!$C$2:$D$100,2,FALSE),FALSE))</f>
        <v>106276</v>
      </c>
      <c r="X88">
        <f>IF($C88=-1,-1,VLOOKUP($C88,'HCAD Process'!$D$5:$CZ$504,VLOOKUP(X$4,'Table Name'!$C$2:$D$100,2,FALSE),FALSE))</f>
        <v>0</v>
      </c>
      <c r="Y88">
        <f>IF($C88=-1,-1,VLOOKUP($C88,'HCAD Process'!$D$5:$CZ$504,VLOOKUP(Y$4,'Table Name'!$C$2:$D$100,2,FALSE),FALSE))</f>
        <v>212551</v>
      </c>
      <c r="Z88">
        <f>IF($C88=-1,-1,VLOOKUP($C88,'HCAD Process'!$D$5:$CZ$504,VLOOKUP(Z$4,'Table Name'!$C$2:$D$100,2,FALSE),FALSE))</f>
        <v>0</v>
      </c>
      <c r="AA88" t="str">
        <f>IF($C88=-1,-1,VLOOKUP($C88,'HCAD Process'!$D$5:$CZ$504,VLOOKUP(AA$4,'Table Name'!$C$2:$D$100,2,FALSE),FALSE))</f>
        <v>.500000</v>
      </c>
      <c r="AB88" t="str">
        <f>IF($C88=-1,-1,VLOOKUP($C88,'HCAD Process'!$D$5:$CZ$504,VLOOKUP(AB$4,'Table Name'!$C$2:$D$100,2,FALSE),FALSE))</f>
        <v>D</v>
      </c>
      <c r="AC88" t="str">
        <f>IF($C88=-1,-1,VLOOKUP($C88,'HCAD Process'!$D$5:$CZ$504,VLOOKUP(AC$4,'Table Name'!$C$2:$D$100,2,FALSE),FALSE))</f>
        <v>Low</v>
      </c>
      <c r="AD88" t="str">
        <f>IF($C88=-1,-1,VLOOKUP($C88,'HCAD Process'!$D$5:$CZ$504,VLOOKUP(AD$4,'Table Name'!$C$2:$D$100,2,FALSE),FALSE))</f>
        <v>1960</v>
      </c>
      <c r="AE88" t="str">
        <f>IF($C88=-1,-1,VLOOKUP($C88,'HCAD Process'!$D$5:$CZ$504,VLOOKUP(AE$4,'Table Name'!$C$2:$D$100,2,FALSE),FALSE))</f>
        <v>1960</v>
      </c>
      <c r="AF88" t="str">
        <f>IF($C88=-1,-1,VLOOKUP($C88,'HCAD Process'!$D$5:$CZ$504,VLOOKUP(AF$4,'Table Name'!$C$2:$D$100,2,FALSE),FALSE))</f>
        <v>0</v>
      </c>
      <c r="AG88" t="str">
        <f>IF($C88=-1,-1,VLOOKUP($C88,'HCAD Process'!$D$5:$CZ$504,VLOOKUP(AG$4,'Table Name'!$C$2:$D$100,2,FALSE),FALSE))</f>
        <v>1996</v>
      </c>
      <c r="AH88">
        <f>IF($C88=-1,-1,VLOOKUP($C88,'HCAD Process'!$D$5:$CZ$504,VLOOKUP(AH$4,'Table Name'!$C$2:$D$100,2,FALSE),FALSE))</f>
        <v>0</v>
      </c>
      <c r="AI88" t="str">
        <f>IF($C88=-1,-1,VLOOKUP($C88,'HCAD Process'!$D$5:$CZ$504,VLOOKUP(AI$4,'Table Name'!$C$2:$D$100,2,FALSE),FALSE))</f>
        <v>01/01/1997</v>
      </c>
      <c r="AJ88" t="str">
        <f>IF($C88=-1,-1,VLOOKUP($C88,'HCAD Process'!$D$5:$CZ$504,VLOOKUP(AJ$4,'Table Name'!$C$2:$D$100,2,FALSE),FALSE))</f>
        <v>TEXAS STEEL CONVERSON</v>
      </c>
      <c r="AK88">
        <f>IF($C88=-1,-1,VALUE(VLOOKUP($C88,'HCAD Process'!$D$5:$CZ$504,VLOOKUP(AK$4,'Table Name'!$C$2:$D$100,2,FALSE),FALSE)))</f>
        <v>6360</v>
      </c>
      <c r="AL88">
        <f>IF($C88=-1,-1,VLOOKUP($C88,'HCAD Process'!$D$5:$CZ$504,VLOOKUP(AL$4,'Table Name'!$C$2:$D$100,2,FALSE),FALSE))</f>
        <v>6360</v>
      </c>
      <c r="AM88">
        <f>IF($C88=-1,-1,VLOOKUP($C88,'HCAD Process'!$D$5:$CZ$504,VLOOKUP(AM$4,'Table Name'!$C$2:$D$100,2,FALSE),FALSE))</f>
        <v>0</v>
      </c>
      <c r="AN88">
        <f>IF($C88=-1,-1,VLOOKUP($C88,'HCAD Process'!$D$5:$CZ$504,VLOOKUP(AN$4,'Table Name'!$C$2:$D$100,2,FALSE),FALSE))</f>
        <v>0</v>
      </c>
      <c r="AO88">
        <f>IF($C88=-1,-1,VLOOKUP($C88,'HCAD Process'!$D$5:$CZ$504,VLOOKUP(AO$4,'Table Name'!$C$2:$D$100,2,FALSE),FALSE))</f>
        <v>0</v>
      </c>
      <c r="AP88">
        <f>IF($C88=-1,-1,VLOOKUP($C88,'HCAD Process'!$D$5:$CZ$504,VLOOKUP(AP$4,'Table Name'!$C$2:$D$100,2,FALSE),FALSE))</f>
        <v>6360</v>
      </c>
      <c r="AQ88">
        <f>IF($C88=-1,-1,VLOOKUP($C88,'HCAD Process'!$D$5:$CZ$504,VLOOKUP(AQ$4,'Table Name'!$C$2:$D$100,2,FALSE),FALSE))</f>
        <v>332</v>
      </c>
      <c r="AR88">
        <f>IF($C88=-1,-1,VLOOKUP($C88,'HCAD Process'!$D$5:$CZ$504,VLOOKUP(AR$4,'Table Name'!$C$2:$D$100,2,FALSE),FALSE))</f>
        <v>1</v>
      </c>
      <c r="AS88">
        <f>IF($C88=-1,-1,VLOOKUP($C88,'HCAD Process'!$D$5:$CZ$504,VLOOKUP(AS$4,'Table Name'!$C$2:$D$100,2,FALSE),FALSE))</f>
        <v>0</v>
      </c>
      <c r="AT88">
        <f>IF($C88=-1,-1,VLOOKUP($C88,'HCAD Process'!$D$5:$CZ$504,VLOOKUP(AT$4,'Table Name'!$C$2:$D$100,2,FALSE),FALSE))</f>
        <v>0</v>
      </c>
      <c r="AU88">
        <f>IF($C88=-1,-1,VLOOKUP($C88,'HCAD Process'!$D$5:$CZ$504,VLOOKUP(AU$4,'Table Name'!$C$2:$D$100,2,FALSE),FALSE))</f>
        <v>0</v>
      </c>
      <c r="AV88">
        <f>IF($C88=-1,-1,VLOOKUP($C88,'HCAD Process'!$D$5:$CZ$504,VLOOKUP(AV$4,'Table Name'!$C$2:$D$100,2,FALSE),FALSE))</f>
        <v>0</v>
      </c>
      <c r="AW88">
        <f>IF($C88=-1,-1,VLOOKUP($C88,'HCAD Process'!$D$5:$CZ$504,VLOOKUP(AW$4,'Table Name'!$C$2:$D$100,2,FALSE),FALSE))</f>
        <v>0</v>
      </c>
      <c r="AX88">
        <f>IF($C88=-1,-1,VLOOKUP($C88,'HCAD Process'!$D$5:$CZ$504,VLOOKUP(AX$4,'Table Name'!$C$2:$D$100,2,FALSE),FALSE))</f>
        <v>0</v>
      </c>
      <c r="AY88">
        <f>IF($C88=-1,-1,VLOOKUP($C88,'HCAD Process'!$D$5:$CZ$504,VLOOKUP(AY$4,'Table Name'!$C$2:$D$100,2,FALSE),FALSE))</f>
        <v>0</v>
      </c>
      <c r="AZ88">
        <f>IF($C88=-1,-1,VLOOKUP($C88,'HCAD Process'!$D$5:$CZ$504,VLOOKUP(AZ$4,'Table Name'!$C$2:$D$100,2,FALSE),FALSE))</f>
        <v>0</v>
      </c>
      <c r="BA88" t="str">
        <f>IF($C88=-1,-1,VLOOKUP($C88,'HCAD Process'!$D$5:$CZ$504,VLOOKUP(BA$4,'Table Name'!$C$2:$D$100,2,FALSE),FALSE))</f>
        <v>20</v>
      </c>
      <c r="BB88" t="str">
        <f>IF($C88=-1,-1,VLOOKUP($C88,'HCAD Process'!$D$5:$CZ$504,VLOOKUP(BB$4,'Table Name'!$C$2:$D$100,2,FALSE),FALSE))</f>
        <v>TRS 4A 5A 7 7A 11B-1 &amp; 21</v>
      </c>
      <c r="BC88" t="str">
        <f>IF($C88=-1,-1,VLOOKUP($C88,'HCAD Process'!$D$5:$CZ$504,VLOOKUP(BC$4,'Table Name'!$C$2:$D$100,2,FALSE),FALSE))</f>
        <v>ABST 270 B H FREELING</v>
      </c>
      <c r="BD88" t="str">
        <f>IF($C88=-1,-1,VLOOKUP($C88,'HCAD Process'!$D$5:$CZ$504,VLOOKUP(BD$4,'Table Name'!$C$2:$D$100,2,FALSE),FALSE))</f>
        <v>6020</v>
      </c>
      <c r="BE88" t="str">
        <f>IF($C88=-1,-1,VLOOKUP($C88,'HCAD Process'!$D$5:$CZ$504,VLOOKUP(BE$4,'Table Name'!$C$2:$D$100,2,FALSE),FALSE))</f>
        <v>Inner Loop South</v>
      </c>
      <c r="BF88" t="str">
        <f>IF($C88=-1,-1,VLOOKUP($C88,'HCAD Process'!$D$5:$CZ$504,VLOOKUP(BF$4,'Table Name'!$C$2:$D$100,2,FALSE),FALSE))</f>
        <v>132</v>
      </c>
      <c r="BG88" t="str">
        <f>IF($C88=-1,-1,VLOOKUP($C88,'HCAD Process'!$D$5:$CZ$504,VLOOKUP(BG$4,'Table Name'!$C$2:$D$100,2,FALSE),FALSE))</f>
        <v>1C South of Old Spanish Trail btwn SH 288 and I-45</v>
      </c>
      <c r="BH88" t="str">
        <f>IF($C88=-1,-1,VLOOKUP($C88,'HCAD Process'!$D$5:$CZ$504,VLOOKUP(BH$4,'Table Name'!$C$2:$D$100,2,FALSE),FALSE))</f>
        <v>5943.01</v>
      </c>
      <c r="BI88" t="str">
        <f>IF($C88=-1,-1,VLOOKUP($C88,'HCAD Process'!$D$5:$CZ$504,VLOOKUP(BI$4,'Table Name'!$C$2:$D$100,2,FALSE),FALSE))</f>
        <v>0</v>
      </c>
      <c r="BJ88" t="str">
        <f>IF($C88=-1,-1,VLOOKUP($C88,'HCAD Process'!$D$5:$CZ$504,VLOOKUP(BJ$4,'Table Name'!$C$2:$D$100,2,FALSE),FALSE))</f>
        <v>01</v>
      </c>
      <c r="BK88" t="str">
        <f>IF($C88=-1,-1,VLOOKUP($C88,'HCAD Process'!$D$5:$CZ$504,VLOOKUP(BK$4,'Table Name'!$C$2:$D$100,2,FALSE),FALSE))</f>
        <v>5354D</v>
      </c>
      <c r="BL88" t="str">
        <f>IF($C88=-1,-1,VLOOKUP($C88,'HCAD Process'!$D$5:$CZ$504,VLOOKUP(BL$4,'Table Name'!$C$2:$D$100,2,FALSE),FALSE))</f>
        <v>533T</v>
      </c>
      <c r="BM88" t="str">
        <f>IF($C88=-1,-1,VLOOKUP($C88,'HCAD Process'!$D$5:$CZ$504,VLOOKUP(BM$4,'Table Name'!$C$2:$D$100,2,FALSE),FALSE))</f>
        <v>001 040 041 042 043 044 048 061 840</v>
      </c>
      <c r="BN88" t="str">
        <f>IF($C88=-1,-1,VLOOKUP($C88,'HCAD Process'!$D$5:$CZ$504,VLOOKUP(BN$4,'Table Name'!$C$2:$D$100,2,FALSE),FALSE))</f>
        <v>Real, Commercial</v>
      </c>
      <c r="BO88" t="str">
        <f>IF($C88=-1,-1,VLOOKUP($C88,'HCAD Process'!$D$5:$CZ$504,VLOOKUP(BO$4,'Table Name'!$C$2:$D$100,2,FALSE),FALSE))</f>
        <v>F1</v>
      </c>
      <c r="BP88" t="str">
        <f>IF($C88=-1,-1,VLOOKUP($C88,'HCAD Process'!$D$5:$CZ$504,VLOOKUP(BP$4,'Table Name'!$C$2:$D$100,2,FALSE),FALSE))</f>
        <v>Real, Commercial</v>
      </c>
      <c r="BQ88" t="str">
        <f>IF($C88=-1,-1,VLOOKUP($C88,'HCAD Process'!$D$5:$CZ$504,VLOOKUP(BQ$4,'Table Name'!$C$2:$D$100,2,FALSE),FALSE))</f>
        <v>Warehouse - Metallic</v>
      </c>
      <c r="BR88" t="str">
        <f>IF($C88=-1,-1,VLOOKUP($C88,'HCAD Process'!$D$5:$CZ$504,VLOOKUP(BR$4,'Table Name'!$C$2:$D$100,2,FALSE),FALSE))</f>
        <v>Shell, Industrial</v>
      </c>
      <c r="BS88" t="str">
        <f>IF($C88=-1,-1,VLOOKUP($C88,'HCAD Process'!$D$5:$CZ$504,VLOOKUP(BS$4,'Table Name'!$C$2:$D$100,2,FALSE),FALSE))</f>
        <v>8003</v>
      </c>
      <c r="BT88" t="str">
        <f>IF($C88=-1,-1,VLOOKUP($C88,'HCAD Process'!$D$5:$CZ$504,VLOOKUP(BT$4,'Table Name'!$C$2:$D$100,2,FALSE),FALSE))</f>
        <v>Land Neighborhood Section 3</v>
      </c>
      <c r="BU88">
        <f>IF($C88=-1,-1,VLOOKUP($C88,'HCAD Process'!$D$5:$CZ$504,VLOOKUP(BU$4,'Table Name'!$C$2:$D$100,2,FALSE),FALSE))</f>
        <v>592142</v>
      </c>
      <c r="BV88" t="str">
        <f>IF($C88=-1,-1,VLOOKUP($C88,'HCAD Process'!$D$5:$CZ$504,VLOOKUP(BV$4,'Table Name'!$C$2:$D$100,2,FALSE),FALSE))</f>
        <v>SF</v>
      </c>
      <c r="BW88" t="str">
        <f>IF($C88=-1,-1,VLOOKUP($C88,'HCAD Process'!$D$5:$CZ$504,VLOOKUP(BW$4,'Table Name'!$C$2:$D$100,2,FALSE),FALSE))</f>
        <v>1.0000</v>
      </c>
      <c r="BX88" t="str">
        <f>IF($C88=-1,-1,VLOOKUP($C88,'HCAD Process'!$D$5:$CZ$504,VLOOKUP(BX$4,'Table Name'!$C$2:$D$100,2,FALSE),FALSE))</f>
        <v>1.0000</v>
      </c>
      <c r="BY88" t="str">
        <f>IF($C88=-1,-1,VLOOKUP($C88,'HCAD Process'!$D$5:$CZ$504,VLOOKUP(BY$4,'Table Name'!$C$2:$D$100,2,FALSE),FALSE))</f>
        <v>.7500</v>
      </c>
      <c r="BZ88" t="str">
        <f>IF($C88=-1,-1,VLOOKUP($C88,'HCAD Process'!$D$5:$CZ$504,VLOOKUP(BZ$4,'Table Name'!$C$2:$D$100,2,FALSE),FALSE))</f>
        <v>.7500</v>
      </c>
      <c r="CA88">
        <f>IF($C88=-1,-1,VLOOKUP($C88,'HCAD Process'!$D$5:$CZ$504,VLOOKUP(CA$4,'Table Name'!$C$2:$D$100,2,FALSE),FALSE))</f>
        <v>3</v>
      </c>
      <c r="CB88">
        <f>IF($C88=-1,-1,VLOOKUP($C88,'HCAD Process'!$D$5:$CZ$504,VLOOKUP(CB$4,'Table Name'!$C$2:$D$100,2,FALSE),FALSE))</f>
        <v>2</v>
      </c>
      <c r="CC88">
        <f>IF($C88=-1,-1,VLOOKUP($C88,'HCAD Process'!$D$5:$CZ$504,VLOOKUP(CC$4,'Table Name'!$C$2:$D$100,2,FALSE),FALSE))</f>
        <v>1332320</v>
      </c>
      <c r="CD88">
        <f>IF($C88=-1,-1,VLOOKUP($C88,'HCAD Process'!$D$5:$CZ$504,VLOOKUP(CD$4,'Table Name'!$C$2:$D$100,2,FALSE),FALSE))</f>
        <v>-1</v>
      </c>
      <c r="CE88" t="str">
        <f>IF($C88=-1,-1,VLOOKUP($C88,'HCAD Process'!$D$5:$CZ$504,VLOOKUP(CE$4,'Table Name'!$C$2:$D$100,2,FALSE),FALSE))</f>
        <v>04213100200417</v>
      </c>
    </row>
    <row r="89" spans="2:83" x14ac:dyDescent="0.25">
      <c r="B89">
        <f t="shared" si="1"/>
        <v>85</v>
      </c>
      <c r="C89" t="str">
        <f t="array" ref="C89">IF(ISERROR(INDEX('HCAD Process'!CF$5:CF$504,MATCH(0,COUNTIF(C$4:C88,'HCAD Process'!CF$5:CF$504)+('HCAD Process'!CF$5:CF$504=-1),0))),-1,INDEX('HCAD Process'!CF$5:CF$504,MATCH(0,COUNTIF(C$4:C88,'HCAD Process'!CF$5:CF$504)+('HCAD Process'!CF$5:CF$504=-1),0)))</f>
        <v>04213100200418</v>
      </c>
      <c r="D89" t="str">
        <f>IF($C89=-1,-1,VLOOKUP($C89,'HCAD Process'!$D$5:$CZ$504,VLOOKUP(D$4,'Table Name'!$C$2:$D$100,2,FALSE),FALSE))</f>
        <v>0421310020041</v>
      </c>
      <c r="E89" t="str">
        <f>IF($C89=-1,-1,VLOOKUP($C89,'HCAD Process'!$D$5:$CZ$504,VLOOKUP(E$4,'Table Name'!$C$2:$D$100,2,FALSE),FALSE))</f>
        <v>07/01/2006</v>
      </c>
      <c r="F89" t="str">
        <f>IF($C89=-1,-1,VLOOKUP($C89,'HCAD Process'!$D$5:$CZ$504,VLOOKUP(F$4,'Table Name'!$C$2:$D$100,2,FALSE),FALSE))</f>
        <v>BOLIVAR PROPERTIES LTD</v>
      </c>
      <c r="G89" t="str">
        <f>IF($C89=-1,-1,VLOOKUP($C89,'HCAD Process'!$D$5:$CZ$504,VLOOKUP(G$4,'Table Name'!$C$2:$D$100,2,FALSE),FALSE))</f>
        <v>TEXAS STEEL CONVERSON</v>
      </c>
      <c r="H89" t="str">
        <f>IF($C89=-1,-1,VLOOKUP($C89,'HCAD Process'!$D$5:$CZ$504,VLOOKUP(H$4,'Table Name'!$C$2:$D$100,2,FALSE),FALSE))</f>
        <v>Noel</v>
      </c>
      <c r="I89" t="str">
        <f>IF($C89=-1,-1,VLOOKUP($C89,'HCAD Process'!$D$5:$CZ$504,VLOOKUP(I$4,'Table Name'!$C$2:$D$100,2,FALSE),FALSE))</f>
        <v>3101 HOLMES RD</v>
      </c>
      <c r="J89" t="str">
        <f>IF($C89=-1,-1,VLOOKUP($C89,'HCAD Process'!$D$5:$CZ$504,VLOOKUP(J$4,'Table Name'!$C$2:$D$100,2,FALSE),FALSE))</f>
        <v>HOUSTON</v>
      </c>
      <c r="K89" t="str">
        <f>IF($C89=-1,-1,VLOOKUP($C89,'HCAD Process'!$D$5:$CZ$504,VLOOKUP(K$4,'Table Name'!$C$2:$D$100,2,FALSE),FALSE))</f>
        <v>77021</v>
      </c>
      <c r="L89">
        <f>IF($C89=-1,-1,VLOOKUP($C89,'HCAD Process'!$D$5:$CZ$504,VLOOKUP(L$4,'Table Name'!$C$2:$D$100,2,FALSE),FALSE))</f>
        <v>3000000</v>
      </c>
      <c r="M89">
        <f>IF($C89=-1,-1,VLOOKUP($C89,'HCAD Process'!$D$5:$CZ$504,VLOOKUP(M$4,'Table Name'!$C$2:$D$100,2,FALSE),FALSE))</f>
        <v>0</v>
      </c>
      <c r="N89">
        <f>IF($C89=-1,-1,VLOOKUP($C89,'HCAD Process'!$D$5:$CZ$504,VLOOKUP(N$4,'Table Name'!$C$2:$D$100,2,FALSE),FALSE))</f>
        <v>4793320</v>
      </c>
      <c r="O89">
        <f>IF($C89=-1,-1,VLOOKUP($C89,'HCAD Process'!$D$5:$CZ$504,VLOOKUP(O$4,'Table Name'!$C$2:$D$100,2,FALSE),FALSE))</f>
        <v>0</v>
      </c>
      <c r="P89" t="e">
        <f>IF($C89=-1,-1,VLOOKUP($C89,'HCAD Process'!$D$5:$CZ$504,VLOOKUP(P$4,'Table Name'!$C$2:$D$100,2,FALSE),FALSE))</f>
        <v>#REF!</v>
      </c>
      <c r="Q89" t="str">
        <f>IF($C89=-1,-1,VLOOKUP($C89,'HCAD Process'!$D$5:$CZ$504,VLOOKUP(Q$4,'Table Name'!$C$2:$D$100,2,FALSE),FALSE))</f>
        <v>COMMERCIAL</v>
      </c>
      <c r="R89" t="str">
        <f>IF($C89=-1,-1,VLOOKUP($C89,'HCAD Process'!$D$5:$CZ$504,VLOOKUP(R$4,'Table Name'!$C$2:$D$100,2,FALSE),FALSE))</f>
        <v>8</v>
      </c>
      <c r="S89" t="str">
        <f>IF($C89=-1,-1,VLOOKUP($C89,'HCAD Process'!$D$5:$CZ$504,VLOOKUP(S$4,'Table Name'!$C$2:$D$100,2,FALSE),FALSE))</f>
        <v>4399</v>
      </c>
      <c r="T89" t="str">
        <f>IF($C89=-1,-1,VLOOKUP($C89,'HCAD Process'!$D$5:$CZ$504,VLOOKUP(T$4,'Table Name'!$C$2:$D$100,2,FALSE),FALSE))</f>
        <v>8494</v>
      </c>
      <c r="U89" t="str">
        <f>IF($C89=-1,-1,VLOOKUP($C89,'HCAD Process'!$D$5:$CZ$504,VLOOKUP(U$4,'Table Name'!$C$2:$D$100,2,FALSE),FALSE))</f>
        <v>S</v>
      </c>
      <c r="V89" t="str">
        <f>IF($C89=-1,-1,VLOOKUP($C89,'HCAD Process'!$D$5:$CZ$504,VLOOKUP(V$4,'Table Name'!$C$2:$D$100,2,FALSE),FALSE))</f>
        <v>Open Steel Skeleton</v>
      </c>
      <c r="W89">
        <f>IF($C89=-1,-1,VLOOKUP($C89,'HCAD Process'!$D$5:$CZ$504,VLOOKUP(W$4,'Table Name'!$C$2:$D$100,2,FALSE),FALSE))</f>
        <v>375471</v>
      </c>
      <c r="X89">
        <f>IF($C89=-1,-1,VLOOKUP($C89,'HCAD Process'!$D$5:$CZ$504,VLOOKUP(X$4,'Table Name'!$C$2:$D$100,2,FALSE),FALSE))</f>
        <v>0</v>
      </c>
      <c r="Y89">
        <f>IF($C89=-1,-1,VLOOKUP($C89,'HCAD Process'!$D$5:$CZ$504,VLOOKUP(Y$4,'Table Name'!$C$2:$D$100,2,FALSE),FALSE))</f>
        <v>750941</v>
      </c>
      <c r="Z89">
        <f>IF($C89=-1,-1,VLOOKUP($C89,'HCAD Process'!$D$5:$CZ$504,VLOOKUP(Z$4,'Table Name'!$C$2:$D$100,2,FALSE),FALSE))</f>
        <v>0</v>
      </c>
      <c r="AA89" t="str">
        <f>IF($C89=-1,-1,VLOOKUP($C89,'HCAD Process'!$D$5:$CZ$504,VLOOKUP(AA$4,'Table Name'!$C$2:$D$100,2,FALSE),FALSE))</f>
        <v>.500000</v>
      </c>
      <c r="AB89" t="str">
        <f>IF($C89=-1,-1,VLOOKUP($C89,'HCAD Process'!$D$5:$CZ$504,VLOOKUP(AB$4,'Table Name'!$C$2:$D$100,2,FALSE),FALSE))</f>
        <v>D</v>
      </c>
      <c r="AC89" t="str">
        <f>IF($C89=-1,-1,VLOOKUP($C89,'HCAD Process'!$D$5:$CZ$504,VLOOKUP(AC$4,'Table Name'!$C$2:$D$100,2,FALSE),FALSE))</f>
        <v>Low</v>
      </c>
      <c r="AD89" t="str">
        <f>IF($C89=-1,-1,VLOOKUP($C89,'HCAD Process'!$D$5:$CZ$504,VLOOKUP(AD$4,'Table Name'!$C$2:$D$100,2,FALSE),FALSE))</f>
        <v>1960</v>
      </c>
      <c r="AE89" t="str">
        <f>IF($C89=-1,-1,VLOOKUP($C89,'HCAD Process'!$D$5:$CZ$504,VLOOKUP(AE$4,'Table Name'!$C$2:$D$100,2,FALSE),FALSE))</f>
        <v>1960</v>
      </c>
      <c r="AF89" t="str">
        <f>IF($C89=-1,-1,VLOOKUP($C89,'HCAD Process'!$D$5:$CZ$504,VLOOKUP(AF$4,'Table Name'!$C$2:$D$100,2,FALSE),FALSE))</f>
        <v>0</v>
      </c>
      <c r="AG89" t="str">
        <f>IF($C89=-1,-1,VLOOKUP($C89,'HCAD Process'!$D$5:$CZ$504,VLOOKUP(AG$4,'Table Name'!$C$2:$D$100,2,FALSE),FALSE))</f>
        <v>1961</v>
      </c>
      <c r="AH89" t="str">
        <f>IF($C89=-1,-1,VLOOKUP($C89,'HCAD Process'!$D$5:$CZ$504,VLOOKUP(AH$4,'Table Name'!$C$2:$D$100,2,FALSE),FALSE))</f>
        <v>HTS</v>
      </c>
      <c r="AI89" t="str">
        <f>IF($C89=-1,-1,VLOOKUP($C89,'HCAD Process'!$D$5:$CZ$504,VLOOKUP(AI$4,'Table Name'!$C$2:$D$100,2,FALSE),FALSE))</f>
        <v>01/01/2004</v>
      </c>
      <c r="AJ89" t="str">
        <f>IF($C89=-1,-1,VLOOKUP($C89,'HCAD Process'!$D$5:$CZ$504,VLOOKUP(AJ$4,'Table Name'!$C$2:$D$100,2,FALSE),FALSE))</f>
        <v>TEXAS STEEL CONVERSION</v>
      </c>
      <c r="AK89">
        <f>IF($C89=-1,-1,VALUE(VLOOKUP($C89,'HCAD Process'!$D$5:$CZ$504,VLOOKUP(AK$4,'Table Name'!$C$2:$D$100,2,FALSE),FALSE)))</f>
        <v>17690</v>
      </c>
      <c r="AL89">
        <f>IF($C89=-1,-1,VLOOKUP($C89,'HCAD Process'!$D$5:$CZ$504,VLOOKUP(AL$4,'Table Name'!$C$2:$D$100,2,FALSE),FALSE))</f>
        <v>17690</v>
      </c>
      <c r="AM89">
        <f>IF($C89=-1,-1,VLOOKUP($C89,'HCAD Process'!$D$5:$CZ$504,VLOOKUP(AM$4,'Table Name'!$C$2:$D$100,2,FALSE),FALSE))</f>
        <v>0</v>
      </c>
      <c r="AN89">
        <f>IF($C89=-1,-1,VLOOKUP($C89,'HCAD Process'!$D$5:$CZ$504,VLOOKUP(AN$4,'Table Name'!$C$2:$D$100,2,FALSE),FALSE))</f>
        <v>0</v>
      </c>
      <c r="AO89">
        <f>IF($C89=-1,-1,VLOOKUP($C89,'HCAD Process'!$D$5:$CZ$504,VLOOKUP(AO$4,'Table Name'!$C$2:$D$100,2,FALSE),FALSE))</f>
        <v>0</v>
      </c>
      <c r="AP89">
        <f>IF($C89=-1,-1,VLOOKUP($C89,'HCAD Process'!$D$5:$CZ$504,VLOOKUP(AP$4,'Table Name'!$C$2:$D$100,2,FALSE),FALSE))</f>
        <v>17690</v>
      </c>
      <c r="AQ89">
        <f>IF($C89=-1,-1,VLOOKUP($C89,'HCAD Process'!$D$5:$CZ$504,VLOOKUP(AQ$4,'Table Name'!$C$2:$D$100,2,FALSE),FALSE))</f>
        <v>534</v>
      </c>
      <c r="AR89">
        <f>IF($C89=-1,-1,VLOOKUP($C89,'HCAD Process'!$D$5:$CZ$504,VLOOKUP(AR$4,'Table Name'!$C$2:$D$100,2,FALSE),FALSE))</f>
        <v>1</v>
      </c>
      <c r="AS89">
        <f>IF($C89=-1,-1,VLOOKUP($C89,'HCAD Process'!$D$5:$CZ$504,VLOOKUP(AS$4,'Table Name'!$C$2:$D$100,2,FALSE),FALSE))</f>
        <v>0</v>
      </c>
      <c r="AT89">
        <f>IF($C89=-1,-1,VLOOKUP($C89,'HCAD Process'!$D$5:$CZ$504,VLOOKUP(AT$4,'Table Name'!$C$2:$D$100,2,FALSE),FALSE))</f>
        <v>0</v>
      </c>
      <c r="AU89">
        <f>IF($C89=-1,-1,VLOOKUP($C89,'HCAD Process'!$D$5:$CZ$504,VLOOKUP(AU$4,'Table Name'!$C$2:$D$100,2,FALSE),FALSE))</f>
        <v>0</v>
      </c>
      <c r="AV89">
        <f>IF($C89=-1,-1,VLOOKUP($C89,'HCAD Process'!$D$5:$CZ$504,VLOOKUP(AV$4,'Table Name'!$C$2:$D$100,2,FALSE),FALSE))</f>
        <v>0</v>
      </c>
      <c r="AW89">
        <f>IF($C89=-1,-1,VLOOKUP($C89,'HCAD Process'!$D$5:$CZ$504,VLOOKUP(AW$4,'Table Name'!$C$2:$D$100,2,FALSE),FALSE))</f>
        <v>0</v>
      </c>
      <c r="AX89">
        <f>IF($C89=-1,-1,VLOOKUP($C89,'HCAD Process'!$D$5:$CZ$504,VLOOKUP(AX$4,'Table Name'!$C$2:$D$100,2,FALSE),FALSE))</f>
        <v>0</v>
      </c>
      <c r="AY89">
        <f>IF($C89=-1,-1,VLOOKUP($C89,'HCAD Process'!$D$5:$CZ$504,VLOOKUP(AY$4,'Table Name'!$C$2:$D$100,2,FALSE),FALSE))</f>
        <v>0</v>
      </c>
      <c r="AZ89">
        <f>IF($C89=-1,-1,VLOOKUP($C89,'HCAD Process'!$D$5:$CZ$504,VLOOKUP(AZ$4,'Table Name'!$C$2:$D$100,2,FALSE),FALSE))</f>
        <v>0</v>
      </c>
      <c r="BA89" t="str">
        <f>IF($C89=-1,-1,VLOOKUP($C89,'HCAD Process'!$D$5:$CZ$504,VLOOKUP(BA$4,'Table Name'!$C$2:$D$100,2,FALSE),FALSE))</f>
        <v>20</v>
      </c>
      <c r="BB89" t="str">
        <f>IF($C89=-1,-1,VLOOKUP($C89,'HCAD Process'!$D$5:$CZ$504,VLOOKUP(BB$4,'Table Name'!$C$2:$D$100,2,FALSE),FALSE))</f>
        <v>TRS 4A 5A 7 7A 11B-1 &amp; 21</v>
      </c>
      <c r="BC89" t="str">
        <f>IF($C89=-1,-1,VLOOKUP($C89,'HCAD Process'!$D$5:$CZ$504,VLOOKUP(BC$4,'Table Name'!$C$2:$D$100,2,FALSE),FALSE))</f>
        <v>ABST 270 B H FREELING</v>
      </c>
      <c r="BD89" t="str">
        <f>IF($C89=-1,-1,VLOOKUP($C89,'HCAD Process'!$D$5:$CZ$504,VLOOKUP(BD$4,'Table Name'!$C$2:$D$100,2,FALSE),FALSE))</f>
        <v>6020</v>
      </c>
      <c r="BE89" t="str">
        <f>IF($C89=-1,-1,VLOOKUP($C89,'HCAD Process'!$D$5:$CZ$504,VLOOKUP(BE$4,'Table Name'!$C$2:$D$100,2,FALSE),FALSE))</f>
        <v>Inner Loop South</v>
      </c>
      <c r="BF89" t="str">
        <f>IF($C89=-1,-1,VLOOKUP($C89,'HCAD Process'!$D$5:$CZ$504,VLOOKUP(BF$4,'Table Name'!$C$2:$D$100,2,FALSE),FALSE))</f>
        <v>132</v>
      </c>
      <c r="BG89" t="str">
        <f>IF($C89=-1,-1,VLOOKUP($C89,'HCAD Process'!$D$5:$CZ$504,VLOOKUP(BG$4,'Table Name'!$C$2:$D$100,2,FALSE),FALSE))</f>
        <v>1C South of Old Spanish Trail btwn SH 288 and I-45</v>
      </c>
      <c r="BH89" t="str">
        <f>IF($C89=-1,-1,VLOOKUP($C89,'HCAD Process'!$D$5:$CZ$504,VLOOKUP(BH$4,'Table Name'!$C$2:$D$100,2,FALSE),FALSE))</f>
        <v>5943.01</v>
      </c>
      <c r="BI89" t="str">
        <f>IF($C89=-1,-1,VLOOKUP($C89,'HCAD Process'!$D$5:$CZ$504,VLOOKUP(BI$4,'Table Name'!$C$2:$D$100,2,FALSE),FALSE))</f>
        <v>0</v>
      </c>
      <c r="BJ89" t="str">
        <f>IF($C89=-1,-1,VLOOKUP($C89,'HCAD Process'!$D$5:$CZ$504,VLOOKUP(BJ$4,'Table Name'!$C$2:$D$100,2,FALSE),FALSE))</f>
        <v>01</v>
      </c>
      <c r="BK89" t="str">
        <f>IF($C89=-1,-1,VLOOKUP($C89,'HCAD Process'!$D$5:$CZ$504,VLOOKUP(BK$4,'Table Name'!$C$2:$D$100,2,FALSE),FALSE))</f>
        <v>5354D</v>
      </c>
      <c r="BL89" t="str">
        <f>IF($C89=-1,-1,VLOOKUP($C89,'HCAD Process'!$D$5:$CZ$504,VLOOKUP(BL$4,'Table Name'!$C$2:$D$100,2,FALSE),FALSE))</f>
        <v>533T</v>
      </c>
      <c r="BM89" t="str">
        <f>IF($C89=-1,-1,VLOOKUP($C89,'HCAD Process'!$D$5:$CZ$504,VLOOKUP(BM$4,'Table Name'!$C$2:$D$100,2,FALSE),FALSE))</f>
        <v>001 040 041 042 043 044 048 061 840</v>
      </c>
      <c r="BN89" t="str">
        <f>IF($C89=-1,-1,VLOOKUP($C89,'HCAD Process'!$D$5:$CZ$504,VLOOKUP(BN$4,'Table Name'!$C$2:$D$100,2,FALSE),FALSE))</f>
        <v>Real, Commercial</v>
      </c>
      <c r="BO89" t="str">
        <f>IF($C89=-1,-1,VLOOKUP($C89,'HCAD Process'!$D$5:$CZ$504,VLOOKUP(BO$4,'Table Name'!$C$2:$D$100,2,FALSE),FALSE))</f>
        <v>F1</v>
      </c>
      <c r="BP89" t="str">
        <f>IF($C89=-1,-1,VLOOKUP($C89,'HCAD Process'!$D$5:$CZ$504,VLOOKUP(BP$4,'Table Name'!$C$2:$D$100,2,FALSE),FALSE))</f>
        <v>Real, Commercial</v>
      </c>
      <c r="BQ89" t="str">
        <f>IF($C89=-1,-1,VLOOKUP($C89,'HCAD Process'!$D$5:$CZ$504,VLOOKUP(BQ$4,'Table Name'!$C$2:$D$100,2,FALSE),FALSE))</f>
        <v>Warehouse - Metallic</v>
      </c>
      <c r="BR89" t="str">
        <f>IF($C89=-1,-1,VLOOKUP($C89,'HCAD Process'!$D$5:$CZ$504,VLOOKUP(BR$4,'Table Name'!$C$2:$D$100,2,FALSE),FALSE))</f>
        <v>Industrials, Light Mftg.</v>
      </c>
      <c r="BS89" t="str">
        <f>IF($C89=-1,-1,VLOOKUP($C89,'HCAD Process'!$D$5:$CZ$504,VLOOKUP(BS$4,'Table Name'!$C$2:$D$100,2,FALSE),FALSE))</f>
        <v>8003</v>
      </c>
      <c r="BT89" t="str">
        <f>IF($C89=-1,-1,VLOOKUP($C89,'HCAD Process'!$D$5:$CZ$504,VLOOKUP(BT$4,'Table Name'!$C$2:$D$100,2,FALSE),FALSE))</f>
        <v>Land Neighborhood Section 3</v>
      </c>
      <c r="BU89">
        <f>IF($C89=-1,-1,VLOOKUP($C89,'HCAD Process'!$D$5:$CZ$504,VLOOKUP(BU$4,'Table Name'!$C$2:$D$100,2,FALSE),FALSE))</f>
        <v>592142</v>
      </c>
      <c r="BV89" t="str">
        <f>IF($C89=-1,-1,VLOOKUP($C89,'HCAD Process'!$D$5:$CZ$504,VLOOKUP(BV$4,'Table Name'!$C$2:$D$100,2,FALSE),FALSE))</f>
        <v>SF</v>
      </c>
      <c r="BW89" t="str">
        <f>IF($C89=-1,-1,VLOOKUP($C89,'HCAD Process'!$D$5:$CZ$504,VLOOKUP(BW$4,'Table Name'!$C$2:$D$100,2,FALSE),FALSE))</f>
        <v>1.0000</v>
      </c>
      <c r="BX89" t="str">
        <f>IF($C89=-1,-1,VLOOKUP($C89,'HCAD Process'!$D$5:$CZ$504,VLOOKUP(BX$4,'Table Name'!$C$2:$D$100,2,FALSE),FALSE))</f>
        <v>1.0000</v>
      </c>
      <c r="BY89" t="str">
        <f>IF($C89=-1,-1,VLOOKUP($C89,'HCAD Process'!$D$5:$CZ$504,VLOOKUP(BY$4,'Table Name'!$C$2:$D$100,2,FALSE),FALSE))</f>
        <v>.7500</v>
      </c>
      <c r="BZ89" t="str">
        <f>IF($C89=-1,-1,VLOOKUP($C89,'HCAD Process'!$D$5:$CZ$504,VLOOKUP(BZ$4,'Table Name'!$C$2:$D$100,2,FALSE),FALSE))</f>
        <v>.7500</v>
      </c>
      <c r="CA89">
        <f>IF($C89=-1,-1,VLOOKUP($C89,'HCAD Process'!$D$5:$CZ$504,VLOOKUP(CA$4,'Table Name'!$C$2:$D$100,2,FALSE),FALSE))</f>
        <v>3</v>
      </c>
      <c r="CB89">
        <f>IF($C89=-1,-1,VLOOKUP($C89,'HCAD Process'!$D$5:$CZ$504,VLOOKUP(CB$4,'Table Name'!$C$2:$D$100,2,FALSE),FALSE))</f>
        <v>2</v>
      </c>
      <c r="CC89">
        <f>IF($C89=-1,-1,VLOOKUP($C89,'HCAD Process'!$D$5:$CZ$504,VLOOKUP(CC$4,'Table Name'!$C$2:$D$100,2,FALSE),FALSE))</f>
        <v>1332320</v>
      </c>
      <c r="CD89">
        <f>IF($C89=-1,-1,VLOOKUP($C89,'HCAD Process'!$D$5:$CZ$504,VLOOKUP(CD$4,'Table Name'!$C$2:$D$100,2,FALSE),FALSE))</f>
        <v>-1</v>
      </c>
      <c r="CE89" t="str">
        <f>IF($C89=-1,-1,VLOOKUP($C89,'HCAD Process'!$D$5:$CZ$504,VLOOKUP(CE$4,'Table Name'!$C$2:$D$100,2,FALSE),FALSE))</f>
        <v>04213100200418</v>
      </c>
    </row>
    <row r="90" spans="2:83" x14ac:dyDescent="0.25">
      <c r="B90">
        <f t="shared" si="1"/>
        <v>86</v>
      </c>
      <c r="C90" t="str">
        <f t="array" ref="C90">IF(ISERROR(INDEX('HCAD Process'!CF$5:CF$504,MATCH(0,COUNTIF(C$4:C89,'HCAD Process'!CF$5:CF$504)+('HCAD Process'!CF$5:CF$504=-1),0))),-1,INDEX('HCAD Process'!CF$5:CF$504,MATCH(0,COUNTIF(C$4:C89,'HCAD Process'!CF$5:CF$504)+('HCAD Process'!CF$5:CF$504=-1),0)))</f>
        <v>04213100200419</v>
      </c>
      <c r="D90" t="str">
        <f>IF($C90=-1,-1,VLOOKUP($C90,'HCAD Process'!$D$5:$CZ$504,VLOOKUP(D$4,'Table Name'!$C$2:$D$100,2,FALSE),FALSE))</f>
        <v>0421310020041</v>
      </c>
      <c r="E90" t="str">
        <f>IF($C90=-1,-1,VLOOKUP($C90,'HCAD Process'!$D$5:$CZ$504,VLOOKUP(E$4,'Table Name'!$C$2:$D$100,2,FALSE),FALSE))</f>
        <v>07/01/2006</v>
      </c>
      <c r="F90" t="str">
        <f>IF($C90=-1,-1,VLOOKUP($C90,'HCAD Process'!$D$5:$CZ$504,VLOOKUP(F$4,'Table Name'!$C$2:$D$100,2,FALSE),FALSE))</f>
        <v>BOLIVAR PROPERTIES LTD</v>
      </c>
      <c r="G90" t="str">
        <f>IF($C90=-1,-1,VLOOKUP($C90,'HCAD Process'!$D$5:$CZ$504,VLOOKUP(G$4,'Table Name'!$C$2:$D$100,2,FALSE),FALSE))</f>
        <v>TEXAS STEEL CONVERSON</v>
      </c>
      <c r="H90" t="str">
        <f>IF($C90=-1,-1,VLOOKUP($C90,'HCAD Process'!$D$5:$CZ$504,VLOOKUP(H$4,'Table Name'!$C$2:$D$100,2,FALSE),FALSE))</f>
        <v>Noel</v>
      </c>
      <c r="I90" t="str">
        <f>IF($C90=-1,-1,VLOOKUP($C90,'HCAD Process'!$D$5:$CZ$504,VLOOKUP(I$4,'Table Name'!$C$2:$D$100,2,FALSE),FALSE))</f>
        <v>3101 HOLMES RD</v>
      </c>
      <c r="J90" t="str">
        <f>IF($C90=-1,-1,VLOOKUP($C90,'HCAD Process'!$D$5:$CZ$504,VLOOKUP(J$4,'Table Name'!$C$2:$D$100,2,FALSE),FALSE))</f>
        <v>HOUSTON</v>
      </c>
      <c r="K90" t="str">
        <f>IF($C90=-1,-1,VLOOKUP($C90,'HCAD Process'!$D$5:$CZ$504,VLOOKUP(K$4,'Table Name'!$C$2:$D$100,2,FALSE),FALSE))</f>
        <v>77021</v>
      </c>
      <c r="L90">
        <f>IF($C90=-1,-1,VLOOKUP($C90,'HCAD Process'!$D$5:$CZ$504,VLOOKUP(L$4,'Table Name'!$C$2:$D$100,2,FALSE),FALSE))</f>
        <v>3000000</v>
      </c>
      <c r="M90">
        <f>IF($C90=-1,-1,VLOOKUP($C90,'HCAD Process'!$D$5:$CZ$504,VLOOKUP(M$4,'Table Name'!$C$2:$D$100,2,FALSE),FALSE))</f>
        <v>0</v>
      </c>
      <c r="N90">
        <f>IF($C90=-1,-1,VLOOKUP($C90,'HCAD Process'!$D$5:$CZ$504,VLOOKUP(N$4,'Table Name'!$C$2:$D$100,2,FALSE),FALSE))</f>
        <v>4793320</v>
      </c>
      <c r="O90">
        <f>IF($C90=-1,-1,VLOOKUP($C90,'HCAD Process'!$D$5:$CZ$504,VLOOKUP(O$4,'Table Name'!$C$2:$D$100,2,FALSE),FALSE))</f>
        <v>0</v>
      </c>
      <c r="P90" t="e">
        <f>IF($C90=-1,-1,VLOOKUP($C90,'HCAD Process'!$D$5:$CZ$504,VLOOKUP(P$4,'Table Name'!$C$2:$D$100,2,FALSE),FALSE))</f>
        <v>#REF!</v>
      </c>
      <c r="Q90" t="str">
        <f>IF($C90=-1,-1,VLOOKUP($C90,'HCAD Process'!$D$5:$CZ$504,VLOOKUP(Q$4,'Table Name'!$C$2:$D$100,2,FALSE),FALSE))</f>
        <v>COMMERCIAL</v>
      </c>
      <c r="R90" t="str">
        <f>IF($C90=-1,-1,VLOOKUP($C90,'HCAD Process'!$D$5:$CZ$504,VLOOKUP(R$4,'Table Name'!$C$2:$D$100,2,FALSE),FALSE))</f>
        <v>9</v>
      </c>
      <c r="S90" t="str">
        <f>IF($C90=-1,-1,VLOOKUP($C90,'HCAD Process'!$D$5:$CZ$504,VLOOKUP(S$4,'Table Name'!$C$2:$D$100,2,FALSE),FALSE))</f>
        <v>4399</v>
      </c>
      <c r="T90" t="str">
        <f>IF($C90=-1,-1,VLOOKUP($C90,'HCAD Process'!$D$5:$CZ$504,VLOOKUP(T$4,'Table Name'!$C$2:$D$100,2,FALSE),FALSE))</f>
        <v>8494</v>
      </c>
      <c r="U90" t="str">
        <f>IF($C90=-1,-1,VLOOKUP($C90,'HCAD Process'!$D$5:$CZ$504,VLOOKUP(U$4,'Table Name'!$C$2:$D$100,2,FALSE),FALSE))</f>
        <v>S</v>
      </c>
      <c r="V90" t="str">
        <f>IF($C90=-1,-1,VLOOKUP($C90,'HCAD Process'!$D$5:$CZ$504,VLOOKUP(V$4,'Table Name'!$C$2:$D$100,2,FALSE),FALSE))</f>
        <v>Open Steel Skeleton</v>
      </c>
      <c r="W90">
        <f>IF($C90=-1,-1,VLOOKUP($C90,'HCAD Process'!$D$5:$CZ$504,VLOOKUP(W$4,'Table Name'!$C$2:$D$100,2,FALSE),FALSE))</f>
        <v>112860</v>
      </c>
      <c r="X90">
        <f>IF($C90=-1,-1,VLOOKUP($C90,'HCAD Process'!$D$5:$CZ$504,VLOOKUP(X$4,'Table Name'!$C$2:$D$100,2,FALSE),FALSE))</f>
        <v>0</v>
      </c>
      <c r="Y90">
        <f>IF($C90=-1,-1,VLOOKUP($C90,'HCAD Process'!$D$5:$CZ$504,VLOOKUP(Y$4,'Table Name'!$C$2:$D$100,2,FALSE),FALSE))</f>
        <v>225720</v>
      </c>
      <c r="Z90">
        <f>IF($C90=-1,-1,VLOOKUP($C90,'HCAD Process'!$D$5:$CZ$504,VLOOKUP(Z$4,'Table Name'!$C$2:$D$100,2,FALSE),FALSE))</f>
        <v>0</v>
      </c>
      <c r="AA90" t="str">
        <f>IF($C90=-1,-1,VLOOKUP($C90,'HCAD Process'!$D$5:$CZ$504,VLOOKUP(AA$4,'Table Name'!$C$2:$D$100,2,FALSE),FALSE))</f>
        <v>.500000</v>
      </c>
      <c r="AB90" t="str">
        <f>IF($C90=-1,-1,VLOOKUP($C90,'HCAD Process'!$D$5:$CZ$504,VLOOKUP(AB$4,'Table Name'!$C$2:$D$100,2,FALSE),FALSE))</f>
        <v>D</v>
      </c>
      <c r="AC90" t="str">
        <f>IF($C90=-1,-1,VLOOKUP($C90,'HCAD Process'!$D$5:$CZ$504,VLOOKUP(AC$4,'Table Name'!$C$2:$D$100,2,FALSE),FALSE))</f>
        <v>Low</v>
      </c>
      <c r="AD90" t="str">
        <f>IF($C90=-1,-1,VLOOKUP($C90,'HCAD Process'!$D$5:$CZ$504,VLOOKUP(AD$4,'Table Name'!$C$2:$D$100,2,FALSE),FALSE))</f>
        <v>1961</v>
      </c>
      <c r="AE90" t="str">
        <f>IF($C90=-1,-1,VLOOKUP($C90,'HCAD Process'!$D$5:$CZ$504,VLOOKUP(AE$4,'Table Name'!$C$2:$D$100,2,FALSE),FALSE))</f>
        <v>1961</v>
      </c>
      <c r="AF90" t="str">
        <f>IF($C90=-1,-1,VLOOKUP($C90,'HCAD Process'!$D$5:$CZ$504,VLOOKUP(AF$4,'Table Name'!$C$2:$D$100,2,FALSE),FALSE))</f>
        <v>0</v>
      </c>
      <c r="AG90" t="str">
        <f>IF($C90=-1,-1,VLOOKUP($C90,'HCAD Process'!$D$5:$CZ$504,VLOOKUP(AG$4,'Table Name'!$C$2:$D$100,2,FALSE),FALSE))</f>
        <v>2012</v>
      </c>
      <c r="AH90">
        <f>IF($C90=-1,-1,VLOOKUP($C90,'HCAD Process'!$D$5:$CZ$504,VLOOKUP(AH$4,'Table Name'!$C$2:$D$100,2,FALSE),FALSE))</f>
        <v>0</v>
      </c>
      <c r="AI90" t="str">
        <f>IF($C90=-1,-1,VLOOKUP($C90,'HCAD Process'!$D$5:$CZ$504,VLOOKUP(AI$4,'Table Name'!$C$2:$D$100,2,FALSE),FALSE))</f>
        <v>12/30/1899</v>
      </c>
      <c r="AJ90">
        <f>IF($C90=-1,-1,VLOOKUP($C90,'HCAD Process'!$D$5:$CZ$504,VLOOKUP(AJ$4,'Table Name'!$C$2:$D$100,2,FALSE),FALSE))</f>
        <v>0</v>
      </c>
      <c r="AK90">
        <f>IF($C90=-1,-1,VALUE(VLOOKUP($C90,'HCAD Process'!$D$5:$CZ$504,VLOOKUP(AK$4,'Table Name'!$C$2:$D$100,2,FALSE),FALSE)))</f>
        <v>6000</v>
      </c>
      <c r="AL90">
        <f>IF($C90=-1,-1,VLOOKUP($C90,'HCAD Process'!$D$5:$CZ$504,VLOOKUP(AL$4,'Table Name'!$C$2:$D$100,2,FALSE),FALSE))</f>
        <v>9000</v>
      </c>
      <c r="AM90">
        <f>IF($C90=-1,-1,VLOOKUP($C90,'HCAD Process'!$D$5:$CZ$504,VLOOKUP(AM$4,'Table Name'!$C$2:$D$100,2,FALSE),FALSE))</f>
        <v>0</v>
      </c>
      <c r="AN90">
        <f>IF($C90=-1,-1,VLOOKUP($C90,'HCAD Process'!$D$5:$CZ$504,VLOOKUP(AN$4,'Table Name'!$C$2:$D$100,2,FALSE),FALSE))</f>
        <v>0</v>
      </c>
      <c r="AO90">
        <f>IF($C90=-1,-1,VLOOKUP($C90,'HCAD Process'!$D$5:$CZ$504,VLOOKUP(AO$4,'Table Name'!$C$2:$D$100,2,FALSE),FALSE))</f>
        <v>0</v>
      </c>
      <c r="AP90">
        <f>IF($C90=-1,-1,VLOOKUP($C90,'HCAD Process'!$D$5:$CZ$504,VLOOKUP(AP$4,'Table Name'!$C$2:$D$100,2,FALSE),FALSE))</f>
        <v>6000</v>
      </c>
      <c r="AQ90">
        <f>IF($C90=-1,-1,VLOOKUP($C90,'HCAD Process'!$D$5:$CZ$504,VLOOKUP(AQ$4,'Table Name'!$C$2:$D$100,2,FALSE),FALSE))</f>
        <v>320</v>
      </c>
      <c r="AR90">
        <f>IF($C90=-1,-1,VLOOKUP($C90,'HCAD Process'!$D$5:$CZ$504,VLOOKUP(AR$4,'Table Name'!$C$2:$D$100,2,FALSE),FALSE))</f>
        <v>1</v>
      </c>
      <c r="AS90">
        <f>IF($C90=-1,-1,VLOOKUP($C90,'HCAD Process'!$D$5:$CZ$504,VLOOKUP(AS$4,'Table Name'!$C$2:$D$100,2,FALSE),FALSE))</f>
        <v>0</v>
      </c>
      <c r="AT90">
        <f>IF($C90=-1,-1,VLOOKUP($C90,'HCAD Process'!$D$5:$CZ$504,VLOOKUP(AT$4,'Table Name'!$C$2:$D$100,2,FALSE),FALSE))</f>
        <v>0</v>
      </c>
      <c r="AU90">
        <f>IF($C90=-1,-1,VLOOKUP($C90,'HCAD Process'!$D$5:$CZ$504,VLOOKUP(AU$4,'Table Name'!$C$2:$D$100,2,FALSE),FALSE))</f>
        <v>0</v>
      </c>
      <c r="AV90">
        <f>IF($C90=-1,-1,VLOOKUP($C90,'HCAD Process'!$D$5:$CZ$504,VLOOKUP(AV$4,'Table Name'!$C$2:$D$100,2,FALSE),FALSE))</f>
        <v>0</v>
      </c>
      <c r="AW90">
        <f>IF($C90=-1,-1,VLOOKUP($C90,'HCAD Process'!$D$5:$CZ$504,VLOOKUP(AW$4,'Table Name'!$C$2:$D$100,2,FALSE),FALSE))</f>
        <v>0</v>
      </c>
      <c r="AX90">
        <f>IF($C90=-1,-1,VLOOKUP($C90,'HCAD Process'!$D$5:$CZ$504,VLOOKUP(AX$4,'Table Name'!$C$2:$D$100,2,FALSE),FALSE))</f>
        <v>0</v>
      </c>
      <c r="AY90">
        <f>IF($C90=-1,-1,VLOOKUP($C90,'HCAD Process'!$D$5:$CZ$504,VLOOKUP(AY$4,'Table Name'!$C$2:$D$100,2,FALSE),FALSE))</f>
        <v>0</v>
      </c>
      <c r="AZ90">
        <f>IF($C90=-1,-1,VLOOKUP($C90,'HCAD Process'!$D$5:$CZ$504,VLOOKUP(AZ$4,'Table Name'!$C$2:$D$100,2,FALSE),FALSE))</f>
        <v>0</v>
      </c>
      <c r="BA90" t="str">
        <f>IF($C90=-1,-1,VLOOKUP($C90,'HCAD Process'!$D$5:$CZ$504,VLOOKUP(BA$4,'Table Name'!$C$2:$D$100,2,FALSE),FALSE))</f>
        <v>20</v>
      </c>
      <c r="BB90" t="str">
        <f>IF($C90=-1,-1,VLOOKUP($C90,'HCAD Process'!$D$5:$CZ$504,VLOOKUP(BB$4,'Table Name'!$C$2:$D$100,2,FALSE),FALSE))</f>
        <v>TRS 4A 5A 7 7A 11B-1 &amp; 21</v>
      </c>
      <c r="BC90" t="str">
        <f>IF($C90=-1,-1,VLOOKUP($C90,'HCAD Process'!$D$5:$CZ$504,VLOOKUP(BC$4,'Table Name'!$C$2:$D$100,2,FALSE),FALSE))</f>
        <v>ABST 270 B H FREELING</v>
      </c>
      <c r="BD90" t="str">
        <f>IF($C90=-1,-1,VLOOKUP($C90,'HCAD Process'!$D$5:$CZ$504,VLOOKUP(BD$4,'Table Name'!$C$2:$D$100,2,FALSE),FALSE))</f>
        <v>6020</v>
      </c>
      <c r="BE90" t="str">
        <f>IF($C90=-1,-1,VLOOKUP($C90,'HCAD Process'!$D$5:$CZ$504,VLOOKUP(BE$4,'Table Name'!$C$2:$D$100,2,FALSE),FALSE))</f>
        <v>Inner Loop South</v>
      </c>
      <c r="BF90" t="str">
        <f>IF($C90=-1,-1,VLOOKUP($C90,'HCAD Process'!$D$5:$CZ$504,VLOOKUP(BF$4,'Table Name'!$C$2:$D$100,2,FALSE),FALSE))</f>
        <v>132</v>
      </c>
      <c r="BG90" t="str">
        <f>IF($C90=-1,-1,VLOOKUP($C90,'HCAD Process'!$D$5:$CZ$504,VLOOKUP(BG$4,'Table Name'!$C$2:$D$100,2,FALSE),FALSE))</f>
        <v>1C South of Old Spanish Trail btwn SH 288 and I-45</v>
      </c>
      <c r="BH90" t="str">
        <f>IF($C90=-1,-1,VLOOKUP($C90,'HCAD Process'!$D$5:$CZ$504,VLOOKUP(BH$4,'Table Name'!$C$2:$D$100,2,FALSE),FALSE))</f>
        <v>5943.01</v>
      </c>
      <c r="BI90" t="str">
        <f>IF($C90=-1,-1,VLOOKUP($C90,'HCAD Process'!$D$5:$CZ$504,VLOOKUP(BI$4,'Table Name'!$C$2:$D$100,2,FALSE),FALSE))</f>
        <v>0</v>
      </c>
      <c r="BJ90" t="str">
        <f>IF($C90=-1,-1,VLOOKUP($C90,'HCAD Process'!$D$5:$CZ$504,VLOOKUP(BJ$4,'Table Name'!$C$2:$D$100,2,FALSE),FALSE))</f>
        <v>01</v>
      </c>
      <c r="BK90" t="str">
        <f>IF($C90=-1,-1,VLOOKUP($C90,'HCAD Process'!$D$5:$CZ$504,VLOOKUP(BK$4,'Table Name'!$C$2:$D$100,2,FALSE),FALSE))</f>
        <v>5354D</v>
      </c>
      <c r="BL90" t="str">
        <f>IF($C90=-1,-1,VLOOKUP($C90,'HCAD Process'!$D$5:$CZ$504,VLOOKUP(BL$4,'Table Name'!$C$2:$D$100,2,FALSE),FALSE))</f>
        <v>533T</v>
      </c>
      <c r="BM90" t="str">
        <f>IF($C90=-1,-1,VLOOKUP($C90,'HCAD Process'!$D$5:$CZ$504,VLOOKUP(BM$4,'Table Name'!$C$2:$D$100,2,FALSE),FALSE))</f>
        <v>001 040 041 042 043 044 048 061 840</v>
      </c>
      <c r="BN90" t="str">
        <f>IF($C90=-1,-1,VLOOKUP($C90,'HCAD Process'!$D$5:$CZ$504,VLOOKUP(BN$4,'Table Name'!$C$2:$D$100,2,FALSE),FALSE))</f>
        <v>Real, Commercial</v>
      </c>
      <c r="BO90" t="str">
        <f>IF($C90=-1,-1,VLOOKUP($C90,'HCAD Process'!$D$5:$CZ$504,VLOOKUP(BO$4,'Table Name'!$C$2:$D$100,2,FALSE),FALSE))</f>
        <v>F1</v>
      </c>
      <c r="BP90" t="str">
        <f>IF($C90=-1,-1,VLOOKUP($C90,'HCAD Process'!$D$5:$CZ$504,VLOOKUP(BP$4,'Table Name'!$C$2:$D$100,2,FALSE),FALSE))</f>
        <v>Real, Commercial</v>
      </c>
      <c r="BQ90" t="str">
        <f>IF($C90=-1,-1,VLOOKUP($C90,'HCAD Process'!$D$5:$CZ$504,VLOOKUP(BQ$4,'Table Name'!$C$2:$D$100,2,FALSE),FALSE))</f>
        <v>Warehouse - Metallic</v>
      </c>
      <c r="BR90" t="str">
        <f>IF($C90=-1,-1,VLOOKUP($C90,'HCAD Process'!$D$5:$CZ$504,VLOOKUP(BR$4,'Table Name'!$C$2:$D$100,2,FALSE),FALSE))</f>
        <v>Industrials, Light Mftg.</v>
      </c>
      <c r="BS90" t="str">
        <f>IF($C90=-1,-1,VLOOKUP($C90,'HCAD Process'!$D$5:$CZ$504,VLOOKUP(BS$4,'Table Name'!$C$2:$D$100,2,FALSE),FALSE))</f>
        <v>8003</v>
      </c>
      <c r="BT90" t="str">
        <f>IF($C90=-1,-1,VLOOKUP($C90,'HCAD Process'!$D$5:$CZ$504,VLOOKUP(BT$4,'Table Name'!$C$2:$D$100,2,FALSE),FALSE))</f>
        <v>Land Neighborhood Section 3</v>
      </c>
      <c r="BU90">
        <f>IF($C90=-1,-1,VLOOKUP($C90,'HCAD Process'!$D$5:$CZ$504,VLOOKUP(BU$4,'Table Name'!$C$2:$D$100,2,FALSE),FALSE))</f>
        <v>592142</v>
      </c>
      <c r="BV90" t="str">
        <f>IF($C90=-1,-1,VLOOKUP($C90,'HCAD Process'!$D$5:$CZ$504,VLOOKUP(BV$4,'Table Name'!$C$2:$D$100,2,FALSE),FALSE))</f>
        <v>SF</v>
      </c>
      <c r="BW90" t="str">
        <f>IF($C90=-1,-1,VLOOKUP($C90,'HCAD Process'!$D$5:$CZ$504,VLOOKUP(BW$4,'Table Name'!$C$2:$D$100,2,FALSE),FALSE))</f>
        <v>1.0000</v>
      </c>
      <c r="BX90" t="str">
        <f>IF($C90=-1,-1,VLOOKUP($C90,'HCAD Process'!$D$5:$CZ$504,VLOOKUP(BX$4,'Table Name'!$C$2:$D$100,2,FALSE),FALSE))</f>
        <v>1.0000</v>
      </c>
      <c r="BY90" t="str">
        <f>IF($C90=-1,-1,VLOOKUP($C90,'HCAD Process'!$D$5:$CZ$504,VLOOKUP(BY$4,'Table Name'!$C$2:$D$100,2,FALSE),FALSE))</f>
        <v>.7500</v>
      </c>
      <c r="BZ90" t="str">
        <f>IF($C90=-1,-1,VLOOKUP($C90,'HCAD Process'!$D$5:$CZ$504,VLOOKUP(BZ$4,'Table Name'!$C$2:$D$100,2,FALSE),FALSE))</f>
        <v>.7500</v>
      </c>
      <c r="CA90">
        <f>IF($C90=-1,-1,VLOOKUP($C90,'HCAD Process'!$D$5:$CZ$504,VLOOKUP(CA$4,'Table Name'!$C$2:$D$100,2,FALSE),FALSE))</f>
        <v>3</v>
      </c>
      <c r="CB90">
        <f>IF($C90=-1,-1,VLOOKUP($C90,'HCAD Process'!$D$5:$CZ$504,VLOOKUP(CB$4,'Table Name'!$C$2:$D$100,2,FALSE),FALSE))</f>
        <v>2</v>
      </c>
      <c r="CC90">
        <f>IF($C90=-1,-1,VLOOKUP($C90,'HCAD Process'!$D$5:$CZ$504,VLOOKUP(CC$4,'Table Name'!$C$2:$D$100,2,FALSE),FALSE))</f>
        <v>1332320</v>
      </c>
      <c r="CD90">
        <f>IF($C90=-1,-1,VLOOKUP($C90,'HCAD Process'!$D$5:$CZ$504,VLOOKUP(CD$4,'Table Name'!$C$2:$D$100,2,FALSE),FALSE))</f>
        <v>-1</v>
      </c>
      <c r="CE90" t="str">
        <f>IF($C90=-1,-1,VLOOKUP($C90,'HCAD Process'!$D$5:$CZ$504,VLOOKUP(CE$4,'Table Name'!$C$2:$D$100,2,FALSE),FALSE))</f>
        <v>04213100200419</v>
      </c>
    </row>
    <row r="91" spans="2:83" x14ac:dyDescent="0.25">
      <c r="B91">
        <f t="shared" si="1"/>
        <v>87</v>
      </c>
      <c r="C91" t="str">
        <f t="array" ref="C91">IF(ISERROR(INDEX('HCAD Process'!CF$5:CF$504,MATCH(0,COUNTIF(C$4:C90,'HCAD Process'!CF$5:CF$504)+('HCAD Process'!CF$5:CF$504=-1),0))),-1,INDEX('HCAD Process'!CF$5:CF$504,MATCH(0,COUNTIF(C$4:C90,'HCAD Process'!CF$5:CF$504)+('HCAD Process'!CF$5:CF$504=-1),0)))</f>
        <v>04213100200841</v>
      </c>
      <c r="D91" t="str">
        <f>IF($C91=-1,-1,VLOOKUP($C91,'HCAD Process'!$D$5:$CZ$504,VLOOKUP(D$4,'Table Name'!$C$2:$D$100,2,FALSE),FALSE))</f>
        <v>0421310020084</v>
      </c>
      <c r="E91" t="str">
        <f>IF($C91=-1,-1,VLOOKUP($C91,'HCAD Process'!$D$5:$CZ$504,VLOOKUP(E$4,'Table Name'!$C$2:$D$100,2,FALSE),FALSE))</f>
        <v>12/22/2010</v>
      </c>
      <c r="F91" t="str">
        <f>IF($C91=-1,-1,VLOOKUP($C91,'HCAD Process'!$D$5:$CZ$504,VLOOKUP(F$4,'Table Name'!$C$2:$D$100,2,FALSE),FALSE))</f>
        <v>SOUTH YARD LLC</v>
      </c>
      <c r="G91">
        <f>IF($C91=-1,-1,VLOOKUP($C91,'HCAD Process'!$D$5:$CZ$504,VLOOKUP(G$4,'Table Name'!$C$2:$D$100,2,FALSE),FALSE))</f>
        <v>0</v>
      </c>
      <c r="H91" t="str">
        <f>IF($C91=-1,-1,VLOOKUP($C91,'HCAD Process'!$D$5:$CZ$504,VLOOKUP(H$4,'Table Name'!$C$2:$D$100,2,FALSE),FALSE))</f>
        <v>Noel</v>
      </c>
      <c r="I91" t="str">
        <f>IF($C91=-1,-1,VLOOKUP($C91,'HCAD Process'!$D$5:$CZ$504,VLOOKUP(I$4,'Table Name'!$C$2:$D$100,2,FALSE),FALSE))</f>
        <v>3208 HOLMES RD</v>
      </c>
      <c r="J91" t="str">
        <f>IF($C91=-1,-1,VLOOKUP($C91,'HCAD Process'!$D$5:$CZ$504,VLOOKUP(J$4,'Table Name'!$C$2:$D$100,2,FALSE),FALSE))</f>
        <v>HOUSTON</v>
      </c>
      <c r="K91" t="str">
        <f>IF($C91=-1,-1,VLOOKUP($C91,'HCAD Process'!$D$5:$CZ$504,VLOOKUP(K$4,'Table Name'!$C$2:$D$100,2,FALSE),FALSE))</f>
        <v>77051</v>
      </c>
      <c r="L91">
        <f>IF($C91=-1,-1,VLOOKUP($C91,'HCAD Process'!$D$5:$CZ$504,VLOOKUP(L$4,'Table Name'!$C$2:$D$100,2,FALSE),FALSE))</f>
        <v>98216</v>
      </c>
      <c r="M91">
        <f>IF($C91=-1,-1,VLOOKUP($C91,'HCAD Process'!$D$5:$CZ$504,VLOOKUP(M$4,'Table Name'!$C$2:$D$100,2,FALSE),FALSE))</f>
        <v>97968</v>
      </c>
      <c r="N91">
        <f>IF($C91=-1,-1,VLOOKUP($C91,'HCAD Process'!$D$5:$CZ$504,VLOOKUP(N$4,'Table Name'!$C$2:$D$100,2,FALSE),FALSE))</f>
        <v>90000</v>
      </c>
      <c r="O91">
        <f>IF($C91=-1,-1,VLOOKUP($C91,'HCAD Process'!$D$5:$CZ$504,VLOOKUP(O$4,'Table Name'!$C$2:$D$100,2,FALSE),FALSE))</f>
        <v>0</v>
      </c>
      <c r="P91" t="e">
        <f>IF($C91=-1,-1,VLOOKUP($C91,'HCAD Process'!$D$5:$CZ$504,VLOOKUP(P$4,'Table Name'!$C$2:$D$100,2,FALSE),FALSE))</f>
        <v>#REF!</v>
      </c>
      <c r="Q91" t="str">
        <f>IF($C91=-1,-1,VLOOKUP($C91,'HCAD Process'!$D$5:$CZ$504,VLOOKUP(Q$4,'Table Name'!$C$2:$D$100,2,FALSE),FALSE))</f>
        <v>COMMERCIAL</v>
      </c>
      <c r="R91" t="str">
        <f>IF($C91=-1,-1,VLOOKUP($C91,'HCAD Process'!$D$5:$CZ$504,VLOOKUP(R$4,'Table Name'!$C$2:$D$100,2,FALSE),FALSE))</f>
        <v>1</v>
      </c>
      <c r="S91" t="str">
        <f>IF($C91=-1,-1,VLOOKUP($C91,'HCAD Process'!$D$5:$CZ$504,VLOOKUP(S$4,'Table Name'!$C$2:$D$100,2,FALSE),FALSE))</f>
        <v>4332</v>
      </c>
      <c r="T91" t="str">
        <f>IF($C91=-1,-1,VLOOKUP($C91,'HCAD Process'!$D$5:$CZ$504,VLOOKUP(T$4,'Table Name'!$C$2:$D$100,2,FALSE),FALSE))</f>
        <v>8528</v>
      </c>
      <c r="U91" t="str">
        <f>IF($C91=-1,-1,VLOOKUP($C91,'HCAD Process'!$D$5:$CZ$504,VLOOKUP(U$4,'Table Name'!$C$2:$D$100,2,FALSE),FALSE))</f>
        <v>S</v>
      </c>
      <c r="V91" t="str">
        <f>IF($C91=-1,-1,VLOOKUP($C91,'HCAD Process'!$D$5:$CZ$504,VLOOKUP(V$4,'Table Name'!$C$2:$D$100,2,FALSE),FALSE))</f>
        <v>Open Steel Skeleton</v>
      </c>
      <c r="W91">
        <f>IF($C91=-1,-1,VLOOKUP($C91,'HCAD Process'!$D$5:$CZ$504,VLOOKUP(W$4,'Table Name'!$C$2:$D$100,2,FALSE),FALSE))</f>
        <v>14082</v>
      </c>
      <c r="X91">
        <f>IF($C91=-1,-1,VLOOKUP($C91,'HCAD Process'!$D$5:$CZ$504,VLOOKUP(X$4,'Table Name'!$C$2:$D$100,2,FALSE),FALSE))</f>
        <v>0</v>
      </c>
      <c r="Y91">
        <f>IF($C91=-1,-1,VLOOKUP($C91,'HCAD Process'!$D$5:$CZ$504,VLOOKUP(Y$4,'Table Name'!$C$2:$D$100,2,FALSE),FALSE))</f>
        <v>36816</v>
      </c>
      <c r="Z91">
        <f>IF($C91=-1,-1,VLOOKUP($C91,'HCAD Process'!$D$5:$CZ$504,VLOOKUP(Z$4,'Table Name'!$C$2:$D$100,2,FALSE),FALSE))</f>
        <v>0</v>
      </c>
      <c r="AA91" t="str">
        <f>IF($C91=-1,-1,VLOOKUP($C91,'HCAD Process'!$D$5:$CZ$504,VLOOKUP(AA$4,'Table Name'!$C$2:$D$100,2,FALSE),FALSE))</f>
        <v>.617500</v>
      </c>
      <c r="AB91" t="str">
        <f>IF($C91=-1,-1,VLOOKUP($C91,'HCAD Process'!$D$5:$CZ$504,VLOOKUP(AB$4,'Table Name'!$C$2:$D$100,2,FALSE),FALSE))</f>
        <v>E</v>
      </c>
      <c r="AC91" t="str">
        <f>IF($C91=-1,-1,VLOOKUP($C91,'HCAD Process'!$D$5:$CZ$504,VLOOKUP(AC$4,'Table Name'!$C$2:$D$100,2,FALSE),FALSE))</f>
        <v>Very Low</v>
      </c>
      <c r="AD91" t="str">
        <f>IF($C91=-1,-1,VLOOKUP($C91,'HCAD Process'!$D$5:$CZ$504,VLOOKUP(AD$4,'Table Name'!$C$2:$D$100,2,FALSE),FALSE))</f>
        <v>1948</v>
      </c>
      <c r="AE91" t="str">
        <f>IF($C91=-1,-1,VLOOKUP($C91,'HCAD Process'!$D$5:$CZ$504,VLOOKUP(AE$4,'Table Name'!$C$2:$D$100,2,FALSE),FALSE))</f>
        <v>1948</v>
      </c>
      <c r="AF91" t="str">
        <f>IF($C91=-1,-1,VLOOKUP($C91,'HCAD Process'!$D$5:$CZ$504,VLOOKUP(AF$4,'Table Name'!$C$2:$D$100,2,FALSE),FALSE))</f>
        <v>0</v>
      </c>
      <c r="AG91" t="str">
        <f>IF($C91=-1,-1,VLOOKUP($C91,'HCAD Process'!$D$5:$CZ$504,VLOOKUP(AG$4,'Table Name'!$C$2:$D$100,2,FALSE),FALSE))</f>
        <v>1949</v>
      </c>
      <c r="AH91" t="str">
        <f>IF($C91=-1,-1,VLOOKUP($C91,'HCAD Process'!$D$5:$CZ$504,VLOOKUP(AH$4,'Table Name'!$C$2:$D$100,2,FALSE),FALSE))</f>
        <v>MAS</v>
      </c>
      <c r="AI91" t="str">
        <f>IF($C91=-1,-1,VLOOKUP($C91,'HCAD Process'!$D$5:$CZ$504,VLOOKUP(AI$4,'Table Name'!$C$2:$D$100,2,FALSE),FALSE))</f>
        <v>01/01/2004</v>
      </c>
      <c r="AJ91" t="str">
        <f>IF($C91=-1,-1,VLOOKUP($C91,'HCAD Process'!$D$5:$CZ$504,VLOOKUP(AJ$4,'Table Name'!$C$2:$D$100,2,FALSE),FALSE))</f>
        <v>PAVING ADDED FOR 2012</v>
      </c>
      <c r="AK91">
        <f>IF($C91=-1,-1,VALUE(VLOOKUP($C91,'HCAD Process'!$D$5:$CZ$504,VLOOKUP(AK$4,'Table Name'!$C$2:$D$100,2,FALSE),FALSE)))</f>
        <v>1200</v>
      </c>
      <c r="AL91">
        <f>IF($C91=-1,-1,VLOOKUP($C91,'HCAD Process'!$D$5:$CZ$504,VLOOKUP(AL$4,'Table Name'!$C$2:$D$100,2,FALSE),FALSE))</f>
        <v>1290</v>
      </c>
      <c r="AM91">
        <f>IF($C91=-1,-1,VLOOKUP($C91,'HCAD Process'!$D$5:$CZ$504,VLOOKUP(AM$4,'Table Name'!$C$2:$D$100,2,FALSE),FALSE))</f>
        <v>0</v>
      </c>
      <c r="AN91">
        <f>IF($C91=-1,-1,VLOOKUP($C91,'HCAD Process'!$D$5:$CZ$504,VLOOKUP(AN$4,'Table Name'!$C$2:$D$100,2,FALSE),FALSE))</f>
        <v>0</v>
      </c>
      <c r="AO91">
        <f>IF($C91=-1,-1,VLOOKUP($C91,'HCAD Process'!$D$5:$CZ$504,VLOOKUP(AO$4,'Table Name'!$C$2:$D$100,2,FALSE),FALSE))</f>
        <v>0</v>
      </c>
      <c r="AP91">
        <f>IF($C91=-1,-1,VLOOKUP($C91,'HCAD Process'!$D$5:$CZ$504,VLOOKUP(AP$4,'Table Name'!$C$2:$D$100,2,FALSE),FALSE))</f>
        <v>1200</v>
      </c>
      <c r="AQ91">
        <f>IF($C91=-1,-1,VLOOKUP($C91,'HCAD Process'!$D$5:$CZ$504,VLOOKUP(AQ$4,'Table Name'!$C$2:$D$100,2,FALSE),FALSE))</f>
        <v>140</v>
      </c>
      <c r="AR91">
        <f>IF($C91=-1,-1,VLOOKUP($C91,'HCAD Process'!$D$5:$CZ$504,VLOOKUP(AR$4,'Table Name'!$C$2:$D$100,2,FALSE),FALSE))</f>
        <v>1</v>
      </c>
      <c r="AS91">
        <f>IF($C91=-1,-1,VLOOKUP($C91,'HCAD Process'!$D$5:$CZ$504,VLOOKUP(AS$4,'Table Name'!$C$2:$D$100,2,FALSE),FALSE))</f>
        <v>0</v>
      </c>
      <c r="AT91">
        <f>IF($C91=-1,-1,VLOOKUP($C91,'HCAD Process'!$D$5:$CZ$504,VLOOKUP(AT$4,'Table Name'!$C$2:$D$100,2,FALSE),FALSE))</f>
        <v>0</v>
      </c>
      <c r="AU91">
        <f>IF($C91=-1,-1,VLOOKUP($C91,'HCAD Process'!$D$5:$CZ$504,VLOOKUP(AU$4,'Table Name'!$C$2:$D$100,2,FALSE),FALSE))</f>
        <v>0</v>
      </c>
      <c r="AV91">
        <f>IF($C91=-1,-1,VLOOKUP($C91,'HCAD Process'!$D$5:$CZ$504,VLOOKUP(AV$4,'Table Name'!$C$2:$D$100,2,FALSE),FALSE))</f>
        <v>0</v>
      </c>
      <c r="AW91">
        <f>IF($C91=-1,-1,VLOOKUP($C91,'HCAD Process'!$D$5:$CZ$504,VLOOKUP(AW$4,'Table Name'!$C$2:$D$100,2,FALSE),FALSE))</f>
        <v>0</v>
      </c>
      <c r="AX91">
        <f>IF($C91=-1,-1,VLOOKUP($C91,'HCAD Process'!$D$5:$CZ$504,VLOOKUP(AX$4,'Table Name'!$C$2:$D$100,2,FALSE),FALSE))</f>
        <v>0</v>
      </c>
      <c r="AY91">
        <f>IF($C91=-1,-1,VLOOKUP($C91,'HCAD Process'!$D$5:$CZ$504,VLOOKUP(AY$4,'Table Name'!$C$2:$D$100,2,FALSE),FALSE))</f>
        <v>0</v>
      </c>
      <c r="AZ91">
        <f>IF($C91=-1,-1,VLOOKUP($C91,'HCAD Process'!$D$5:$CZ$504,VLOOKUP(AZ$4,'Table Name'!$C$2:$D$100,2,FALSE),FALSE))</f>
        <v>0</v>
      </c>
      <c r="BA91" t="str">
        <f>IF($C91=-1,-1,VLOOKUP($C91,'HCAD Process'!$D$5:$CZ$504,VLOOKUP(BA$4,'Table Name'!$C$2:$D$100,2,FALSE),FALSE))</f>
        <v>7</v>
      </c>
      <c r="BB91" t="str">
        <f>IF($C91=-1,-1,VLOOKUP($C91,'HCAD Process'!$D$5:$CZ$504,VLOOKUP(BB$4,'Table Name'!$C$2:$D$100,2,FALSE),FALSE))</f>
        <v>TRS 16D &amp; 16F</v>
      </c>
      <c r="BC91" t="str">
        <f>IF($C91=-1,-1,VLOOKUP($C91,'HCAD Process'!$D$5:$CZ$504,VLOOKUP(BC$4,'Table Name'!$C$2:$D$100,2,FALSE),FALSE))</f>
        <v>ABST 270 B H FREELING</v>
      </c>
      <c r="BD91" t="str">
        <f>IF($C91=-1,-1,VLOOKUP($C91,'HCAD Process'!$D$5:$CZ$504,VLOOKUP(BD$4,'Table Name'!$C$2:$D$100,2,FALSE),FALSE))</f>
        <v>5007</v>
      </c>
      <c r="BE91" t="str">
        <f>IF($C91=-1,-1,VLOOKUP($C91,'HCAD Process'!$D$5:$CZ$504,VLOOKUP(BE$4,'Table Name'!$C$2:$D$100,2,FALSE),FALSE))</f>
        <v>Inner South</v>
      </c>
      <c r="BF91" t="str">
        <f>IF($C91=-1,-1,VLOOKUP($C91,'HCAD Process'!$D$5:$CZ$504,VLOOKUP(BF$4,'Table Name'!$C$2:$D$100,2,FALSE),FALSE))</f>
        <v>132</v>
      </c>
      <c r="BG91" t="str">
        <f>IF($C91=-1,-1,VLOOKUP($C91,'HCAD Process'!$D$5:$CZ$504,VLOOKUP(BG$4,'Table Name'!$C$2:$D$100,2,FALSE),FALSE))</f>
        <v>1C South of Old Spanish Trail btwn SH 288 and I-45</v>
      </c>
      <c r="BH91" t="str">
        <f>IF($C91=-1,-1,VLOOKUP($C91,'HCAD Process'!$D$5:$CZ$504,VLOOKUP(BH$4,'Table Name'!$C$2:$D$100,2,FALSE),FALSE))</f>
        <v>5943.01</v>
      </c>
      <c r="BI91" t="str">
        <f>IF($C91=-1,-1,VLOOKUP($C91,'HCAD Process'!$D$5:$CZ$504,VLOOKUP(BI$4,'Table Name'!$C$2:$D$100,2,FALSE),FALSE))</f>
        <v>0</v>
      </c>
      <c r="BJ91" t="str">
        <f>IF($C91=-1,-1,VLOOKUP($C91,'HCAD Process'!$D$5:$CZ$504,VLOOKUP(BJ$4,'Table Name'!$C$2:$D$100,2,FALSE),FALSE))</f>
        <v>01</v>
      </c>
      <c r="BK91" t="str">
        <f>IF($C91=-1,-1,VLOOKUP($C91,'HCAD Process'!$D$5:$CZ$504,VLOOKUP(BK$4,'Table Name'!$C$2:$D$100,2,FALSE),FALSE))</f>
        <v>5354D</v>
      </c>
      <c r="BL91" t="str">
        <f>IF($C91=-1,-1,VLOOKUP($C91,'HCAD Process'!$D$5:$CZ$504,VLOOKUP(BL$4,'Table Name'!$C$2:$D$100,2,FALSE),FALSE))</f>
        <v>533T</v>
      </c>
      <c r="BM91" t="str">
        <f>IF($C91=-1,-1,VLOOKUP($C91,'HCAD Process'!$D$5:$CZ$504,VLOOKUP(BM$4,'Table Name'!$C$2:$D$100,2,FALSE),FALSE))</f>
        <v>001 040 041 042 043 044 048 061 840</v>
      </c>
      <c r="BN91" t="str">
        <f>IF($C91=-1,-1,VLOOKUP($C91,'HCAD Process'!$D$5:$CZ$504,VLOOKUP(BN$4,'Table Name'!$C$2:$D$100,2,FALSE),FALSE))</f>
        <v>Real, Commercial</v>
      </c>
      <c r="BO91" t="str">
        <f>IF($C91=-1,-1,VLOOKUP($C91,'HCAD Process'!$D$5:$CZ$504,VLOOKUP(BO$4,'Table Name'!$C$2:$D$100,2,FALSE),FALSE))</f>
        <v>F1</v>
      </c>
      <c r="BP91" t="str">
        <f>IF($C91=-1,-1,VLOOKUP($C91,'HCAD Process'!$D$5:$CZ$504,VLOOKUP(BP$4,'Table Name'!$C$2:$D$100,2,FALSE),FALSE))</f>
        <v>Real, Commercial</v>
      </c>
      <c r="BQ91" t="str">
        <f>IF($C91=-1,-1,VLOOKUP($C91,'HCAD Process'!$D$5:$CZ$504,VLOOKUP(BQ$4,'Table Name'!$C$2:$D$100,2,FALSE),FALSE))</f>
        <v>Auto Service Garage</v>
      </c>
      <c r="BR91" t="str">
        <f>IF($C91=-1,-1,VLOOKUP($C91,'HCAD Process'!$D$5:$CZ$504,VLOOKUP(BR$4,'Table Name'!$C$2:$D$100,2,FALSE),FALSE))</f>
        <v>Service Repair Garage</v>
      </c>
      <c r="BS91" t="str">
        <f>IF($C91=-1,-1,VLOOKUP($C91,'HCAD Process'!$D$5:$CZ$504,VLOOKUP(BS$4,'Table Name'!$C$2:$D$100,2,FALSE),FALSE))</f>
        <v>8003</v>
      </c>
      <c r="BT91" t="str">
        <f>IF($C91=-1,-1,VLOOKUP($C91,'HCAD Process'!$D$5:$CZ$504,VLOOKUP(BT$4,'Table Name'!$C$2:$D$100,2,FALSE),FALSE))</f>
        <v>Land Neighborhood Section 3</v>
      </c>
      <c r="BU91">
        <f>IF($C91=-1,-1,VLOOKUP($C91,'HCAD Process'!$D$5:$CZ$504,VLOOKUP(BU$4,'Table Name'!$C$2:$D$100,2,FALSE),FALSE))</f>
        <v>22642</v>
      </c>
      <c r="BV91" t="str">
        <f>IF($C91=-1,-1,VLOOKUP($C91,'HCAD Process'!$D$5:$CZ$504,VLOOKUP(BV$4,'Table Name'!$C$2:$D$100,2,FALSE),FALSE))</f>
        <v>SF</v>
      </c>
      <c r="BW91" t="str">
        <f>IF($C91=-1,-1,VLOOKUP($C91,'HCAD Process'!$D$5:$CZ$504,VLOOKUP(BW$4,'Table Name'!$C$2:$D$100,2,FALSE),FALSE))</f>
        <v>1.0000</v>
      </c>
      <c r="BX91" t="str">
        <f>IF($C91=-1,-1,VLOOKUP($C91,'HCAD Process'!$D$5:$CZ$504,VLOOKUP(BX$4,'Table Name'!$C$2:$D$100,2,FALSE),FALSE))</f>
        <v>1.0000</v>
      </c>
      <c r="BY91" t="str">
        <f>IF($C91=-1,-1,VLOOKUP($C91,'HCAD Process'!$D$5:$CZ$504,VLOOKUP(BY$4,'Table Name'!$C$2:$D$100,2,FALSE),FALSE))</f>
        <v>1.0000</v>
      </c>
      <c r="BZ91" t="str">
        <f>IF($C91=-1,-1,VLOOKUP($C91,'HCAD Process'!$D$5:$CZ$504,VLOOKUP(BZ$4,'Table Name'!$C$2:$D$100,2,FALSE),FALSE))</f>
        <v>1.0000</v>
      </c>
      <c r="CA91">
        <f>IF($C91=-1,-1,VLOOKUP($C91,'HCAD Process'!$D$5:$CZ$504,VLOOKUP(CA$4,'Table Name'!$C$2:$D$100,2,FALSE),FALSE))</f>
        <v>3</v>
      </c>
      <c r="CB91">
        <f>IF($C91=-1,-1,VLOOKUP($C91,'HCAD Process'!$D$5:$CZ$504,VLOOKUP(CB$4,'Table Name'!$C$2:$D$100,2,FALSE),FALSE))</f>
        <v>3</v>
      </c>
      <c r="CC91">
        <f>IF($C91=-1,-1,VLOOKUP($C91,'HCAD Process'!$D$5:$CZ$504,VLOOKUP(CC$4,'Table Name'!$C$2:$D$100,2,FALSE),FALSE))</f>
        <v>67926</v>
      </c>
      <c r="CD91">
        <f>IF($C91=-1,-1,VLOOKUP($C91,'HCAD Process'!$D$5:$CZ$504,VLOOKUP(CD$4,'Table Name'!$C$2:$D$100,2,FALSE),FALSE))</f>
        <v>-1</v>
      </c>
      <c r="CE91" t="str">
        <f>IF($C91=-1,-1,VLOOKUP($C91,'HCAD Process'!$D$5:$CZ$504,VLOOKUP(CE$4,'Table Name'!$C$2:$D$100,2,FALSE),FALSE))</f>
        <v>04213100200841</v>
      </c>
    </row>
    <row r="92" spans="2:83" x14ac:dyDescent="0.25">
      <c r="B92">
        <f t="shared" si="1"/>
        <v>88</v>
      </c>
      <c r="C92" t="str">
        <f t="array" ref="C92">IF(ISERROR(INDEX('HCAD Process'!CF$5:CF$504,MATCH(0,COUNTIF(C$4:C91,'HCAD Process'!CF$5:CF$504)+('HCAD Process'!CF$5:CF$504=-1),0))),-1,INDEX('HCAD Process'!CF$5:CF$504,MATCH(0,COUNTIF(C$4:C91,'HCAD Process'!CF$5:CF$504)+('HCAD Process'!CF$5:CF$504=-1),0)))</f>
        <v>04318500000611</v>
      </c>
      <c r="D92" t="str">
        <f>IF($C92=-1,-1,VLOOKUP($C92,'HCAD Process'!$D$5:$CZ$504,VLOOKUP(D$4,'Table Name'!$C$2:$D$100,2,FALSE),FALSE))</f>
        <v>0431850000061</v>
      </c>
      <c r="E92" t="str">
        <f>IF($C92=-1,-1,VLOOKUP($C92,'HCAD Process'!$D$5:$CZ$504,VLOOKUP(E$4,'Table Name'!$C$2:$D$100,2,FALSE),FALSE))</f>
        <v>02/08/2018</v>
      </c>
      <c r="F92" t="str">
        <f>IF($C92=-1,-1,VLOOKUP($C92,'HCAD Process'!$D$5:$CZ$504,VLOOKUP(F$4,'Table Name'!$C$2:$D$100,2,FALSE),FALSE))</f>
        <v>DREAMLAB DEVELOPERS LLC</v>
      </c>
      <c r="G92" t="str">
        <f>IF($C92=-1,-1,VLOOKUP($C92,'HCAD Process'!$D$5:$CZ$504,VLOOKUP(G$4,'Table Name'!$C$2:$D$100,2,FALSE),FALSE))</f>
        <v>CHOICE TEE DRIVING RANGE &amp; 19 HOLE MINIATURE COURS</v>
      </c>
      <c r="H92">
        <f>IF($C92=-1,-1,VLOOKUP($C92,'HCAD Process'!$D$5:$CZ$504,VLOOKUP(H$4,'Table Name'!$C$2:$D$100,2,FALSE),FALSE))</f>
        <v>0</v>
      </c>
      <c r="I92" t="str">
        <f>IF($C92=-1,-1,VLOOKUP($C92,'HCAD Process'!$D$5:$CZ$504,VLOOKUP(I$4,'Table Name'!$C$2:$D$100,2,FALSE),FALSE))</f>
        <v>708 E CYPRESSWOOD DR</v>
      </c>
      <c r="J92" t="str">
        <f>IF($C92=-1,-1,VLOOKUP($C92,'HCAD Process'!$D$5:$CZ$504,VLOOKUP(J$4,'Table Name'!$C$2:$D$100,2,FALSE),FALSE))</f>
        <v>SPRING</v>
      </c>
      <c r="K92" t="str">
        <f>IF($C92=-1,-1,VLOOKUP($C92,'HCAD Process'!$D$5:$CZ$504,VLOOKUP(K$4,'Table Name'!$C$2:$D$100,2,FALSE),FALSE))</f>
        <v>77373</v>
      </c>
      <c r="L92">
        <f>IF($C92=-1,-1,VLOOKUP($C92,'HCAD Process'!$D$5:$CZ$504,VLOOKUP(L$4,'Table Name'!$C$2:$D$100,2,FALSE),FALSE))</f>
        <v>1295961</v>
      </c>
      <c r="M92">
        <f>IF($C92=-1,-1,VLOOKUP($C92,'HCAD Process'!$D$5:$CZ$504,VLOOKUP(M$4,'Table Name'!$C$2:$D$100,2,FALSE),FALSE))</f>
        <v>0</v>
      </c>
      <c r="N92">
        <f>IF($C92=-1,-1,VLOOKUP($C92,'HCAD Process'!$D$5:$CZ$504,VLOOKUP(N$4,'Table Name'!$C$2:$D$100,2,FALSE),FALSE))</f>
        <v>1293730</v>
      </c>
      <c r="O92">
        <f>IF($C92=-1,-1,VLOOKUP($C92,'HCAD Process'!$D$5:$CZ$504,VLOOKUP(O$4,'Table Name'!$C$2:$D$100,2,FALSE),FALSE))</f>
        <v>0</v>
      </c>
      <c r="P92" t="e">
        <f>IF($C92=-1,-1,VLOOKUP($C92,'HCAD Process'!$D$5:$CZ$504,VLOOKUP(P$4,'Table Name'!$C$2:$D$100,2,FALSE),FALSE))</f>
        <v>#REF!</v>
      </c>
      <c r="Q92" t="str">
        <f>IF($C92=-1,-1,VLOOKUP($C92,'HCAD Process'!$D$5:$CZ$504,VLOOKUP(Q$4,'Table Name'!$C$2:$D$100,2,FALSE),FALSE))</f>
        <v>COMMERCIAL</v>
      </c>
      <c r="R92" t="str">
        <f>IF($C92=-1,-1,VLOOKUP($C92,'HCAD Process'!$D$5:$CZ$504,VLOOKUP(R$4,'Table Name'!$C$2:$D$100,2,FALSE),FALSE))</f>
        <v>1</v>
      </c>
      <c r="S92" t="str">
        <f>IF($C92=-1,-1,VLOOKUP($C92,'HCAD Process'!$D$5:$CZ$504,VLOOKUP(S$4,'Table Name'!$C$2:$D$100,2,FALSE),FALSE))</f>
        <v>4373</v>
      </c>
      <c r="T92" t="str">
        <f>IF($C92=-1,-1,VLOOKUP($C92,'HCAD Process'!$D$5:$CZ$504,VLOOKUP(T$4,'Table Name'!$C$2:$D$100,2,FALSE),FALSE))</f>
        <v>8353</v>
      </c>
      <c r="U92" t="str">
        <f>IF($C92=-1,-1,VLOOKUP($C92,'HCAD Process'!$D$5:$CZ$504,VLOOKUP(U$4,'Table Name'!$C$2:$D$100,2,FALSE),FALSE))</f>
        <v>C</v>
      </c>
      <c r="V92" t="str">
        <f>IF($C92=-1,-1,VLOOKUP($C92,'HCAD Process'!$D$5:$CZ$504,VLOOKUP(V$4,'Table Name'!$C$2:$D$100,2,FALSE),FALSE))</f>
        <v>Masonry Bearing</v>
      </c>
      <c r="W92">
        <f>IF($C92=-1,-1,VLOOKUP($C92,'HCAD Process'!$D$5:$CZ$504,VLOOKUP(W$4,'Table Name'!$C$2:$D$100,2,FALSE),FALSE))</f>
        <v>175320</v>
      </c>
      <c r="X92">
        <f>IF($C92=-1,-1,VLOOKUP($C92,'HCAD Process'!$D$5:$CZ$504,VLOOKUP(X$4,'Table Name'!$C$2:$D$100,2,FALSE),FALSE))</f>
        <v>0</v>
      </c>
      <c r="Y92">
        <f>IF($C92=-1,-1,VLOOKUP($C92,'HCAD Process'!$D$5:$CZ$504,VLOOKUP(Y$4,'Table Name'!$C$2:$D$100,2,FALSE),FALSE))</f>
        <v>219150</v>
      </c>
      <c r="Z92">
        <f>IF($C92=-1,-1,VLOOKUP($C92,'HCAD Process'!$D$5:$CZ$504,VLOOKUP(Z$4,'Table Name'!$C$2:$D$100,2,FALSE),FALSE))</f>
        <v>0</v>
      </c>
      <c r="AA92" t="str">
        <f>IF($C92=-1,-1,VLOOKUP($C92,'HCAD Process'!$D$5:$CZ$504,VLOOKUP(AA$4,'Table Name'!$C$2:$D$100,2,FALSE),FALSE))</f>
        <v>.200000</v>
      </c>
      <c r="AB92" t="str">
        <f>IF($C92=-1,-1,VLOOKUP($C92,'HCAD Process'!$D$5:$CZ$504,VLOOKUP(AB$4,'Table Name'!$C$2:$D$100,2,FALSE),FALSE))</f>
        <v>C</v>
      </c>
      <c r="AC92" t="str">
        <f>IF($C92=-1,-1,VLOOKUP($C92,'HCAD Process'!$D$5:$CZ$504,VLOOKUP(AC$4,'Table Name'!$C$2:$D$100,2,FALSE),FALSE))</f>
        <v>Average</v>
      </c>
      <c r="AD92" t="str">
        <f>IF($C92=-1,-1,VLOOKUP($C92,'HCAD Process'!$D$5:$CZ$504,VLOOKUP(AD$4,'Table Name'!$C$2:$D$100,2,FALSE),FALSE))</f>
        <v>2008</v>
      </c>
      <c r="AE92" t="str">
        <f>IF($C92=-1,-1,VLOOKUP($C92,'HCAD Process'!$D$5:$CZ$504,VLOOKUP(AE$4,'Table Name'!$C$2:$D$100,2,FALSE),FALSE))</f>
        <v>2008</v>
      </c>
      <c r="AF92" t="str">
        <f>IF($C92=-1,-1,VLOOKUP($C92,'HCAD Process'!$D$5:$CZ$504,VLOOKUP(AF$4,'Table Name'!$C$2:$D$100,2,FALSE),FALSE))</f>
        <v>0</v>
      </c>
      <c r="AG92" t="str">
        <f>IF($C92=-1,-1,VLOOKUP($C92,'HCAD Process'!$D$5:$CZ$504,VLOOKUP(AG$4,'Table Name'!$C$2:$D$100,2,FALSE),FALSE))</f>
        <v>2009</v>
      </c>
      <c r="AH92">
        <f>IF($C92=-1,-1,VLOOKUP($C92,'HCAD Process'!$D$5:$CZ$504,VLOOKUP(AH$4,'Table Name'!$C$2:$D$100,2,FALSE),FALSE))</f>
        <v>0</v>
      </c>
      <c r="AI92" t="str">
        <f>IF($C92=-1,-1,VLOOKUP($C92,'HCAD Process'!$D$5:$CZ$504,VLOOKUP(AI$4,'Table Name'!$C$2:$D$100,2,FALSE),FALSE))</f>
        <v>12/30/1899</v>
      </c>
      <c r="AJ92">
        <f>IF($C92=-1,-1,VLOOKUP($C92,'HCAD Process'!$D$5:$CZ$504,VLOOKUP(AJ$4,'Table Name'!$C$2:$D$100,2,FALSE),FALSE))</f>
        <v>0</v>
      </c>
      <c r="AK92">
        <f>IF($C92=-1,-1,VALUE(VLOOKUP($C92,'HCAD Process'!$D$5:$CZ$504,VLOOKUP(AK$4,'Table Name'!$C$2:$D$100,2,FALSE),FALSE)))</f>
        <v>2500</v>
      </c>
      <c r="AL92">
        <f>IF($C92=-1,-1,VLOOKUP($C92,'HCAD Process'!$D$5:$CZ$504,VLOOKUP(AL$4,'Table Name'!$C$2:$D$100,2,FALSE),FALSE))</f>
        <v>2500</v>
      </c>
      <c r="AM92">
        <f>IF($C92=-1,-1,VLOOKUP($C92,'HCAD Process'!$D$5:$CZ$504,VLOOKUP(AM$4,'Table Name'!$C$2:$D$100,2,FALSE),FALSE))</f>
        <v>0</v>
      </c>
      <c r="AN92">
        <f>IF($C92=-1,-1,VLOOKUP($C92,'HCAD Process'!$D$5:$CZ$504,VLOOKUP(AN$4,'Table Name'!$C$2:$D$100,2,FALSE),FALSE))</f>
        <v>0</v>
      </c>
      <c r="AO92">
        <f>IF($C92=-1,-1,VLOOKUP($C92,'HCAD Process'!$D$5:$CZ$504,VLOOKUP(AO$4,'Table Name'!$C$2:$D$100,2,FALSE),FALSE))</f>
        <v>0</v>
      </c>
      <c r="AP92">
        <f>IF($C92=-1,-1,VLOOKUP($C92,'HCAD Process'!$D$5:$CZ$504,VLOOKUP(AP$4,'Table Name'!$C$2:$D$100,2,FALSE),FALSE))</f>
        <v>2500</v>
      </c>
      <c r="AQ92">
        <f>IF($C92=-1,-1,VLOOKUP($C92,'HCAD Process'!$D$5:$CZ$504,VLOOKUP(AQ$4,'Table Name'!$C$2:$D$100,2,FALSE),FALSE))</f>
        <v>200</v>
      </c>
      <c r="AR92">
        <f>IF($C92=-1,-1,VLOOKUP($C92,'HCAD Process'!$D$5:$CZ$504,VLOOKUP(AR$4,'Table Name'!$C$2:$D$100,2,FALSE),FALSE))</f>
        <v>1</v>
      </c>
      <c r="AS92">
        <f>IF($C92=-1,-1,VLOOKUP($C92,'HCAD Process'!$D$5:$CZ$504,VLOOKUP(AS$4,'Table Name'!$C$2:$D$100,2,FALSE),FALSE))</f>
        <v>0</v>
      </c>
      <c r="AT92">
        <f>IF($C92=-1,-1,VLOOKUP($C92,'HCAD Process'!$D$5:$CZ$504,VLOOKUP(AT$4,'Table Name'!$C$2:$D$100,2,FALSE),FALSE))</f>
        <v>0</v>
      </c>
      <c r="AU92">
        <f>IF($C92=-1,-1,VLOOKUP($C92,'HCAD Process'!$D$5:$CZ$504,VLOOKUP(AU$4,'Table Name'!$C$2:$D$100,2,FALSE),FALSE))</f>
        <v>0</v>
      </c>
      <c r="AV92">
        <f>IF($C92=-1,-1,VLOOKUP($C92,'HCAD Process'!$D$5:$CZ$504,VLOOKUP(AV$4,'Table Name'!$C$2:$D$100,2,FALSE),FALSE))</f>
        <v>0</v>
      </c>
      <c r="AW92">
        <f>IF($C92=-1,-1,VLOOKUP($C92,'HCAD Process'!$D$5:$CZ$504,VLOOKUP(AW$4,'Table Name'!$C$2:$D$100,2,FALSE),FALSE))</f>
        <v>0</v>
      </c>
      <c r="AX92">
        <f>IF($C92=-1,-1,VLOOKUP($C92,'HCAD Process'!$D$5:$CZ$504,VLOOKUP(AX$4,'Table Name'!$C$2:$D$100,2,FALSE),FALSE))</f>
        <v>0</v>
      </c>
      <c r="AY92">
        <f>IF($C92=-1,-1,VLOOKUP($C92,'HCAD Process'!$D$5:$CZ$504,VLOOKUP(AY$4,'Table Name'!$C$2:$D$100,2,FALSE),FALSE))</f>
        <v>0</v>
      </c>
      <c r="AZ92">
        <f>IF($C92=-1,-1,VLOOKUP($C92,'HCAD Process'!$D$5:$CZ$504,VLOOKUP(AZ$4,'Table Name'!$C$2:$D$100,2,FALSE),FALSE))</f>
        <v>0</v>
      </c>
      <c r="BA92" t="str">
        <f>IF($C92=-1,-1,VLOOKUP($C92,'HCAD Process'!$D$5:$CZ$504,VLOOKUP(BA$4,'Table Name'!$C$2:$D$100,2,FALSE),FALSE))</f>
        <v>16</v>
      </c>
      <c r="BB92" t="str">
        <f>IF($C92=-1,-1,VLOOKUP($C92,'HCAD Process'!$D$5:$CZ$504,VLOOKUP(BB$4,'Table Name'!$C$2:$D$100,2,FALSE),FALSE))</f>
        <v>TRS 1H &amp; 3D</v>
      </c>
      <c r="BC92" t="str">
        <f>IF($C92=-1,-1,VLOOKUP($C92,'HCAD Process'!$D$5:$CZ$504,VLOOKUP(BC$4,'Table Name'!$C$2:$D$100,2,FALSE),FALSE))</f>
        <v>(0023*PT TR 1-C)</v>
      </c>
      <c r="BD92" t="str">
        <f>IF($C92=-1,-1,VLOOKUP($C92,'HCAD Process'!$D$5:$CZ$504,VLOOKUP(BD$4,'Table Name'!$C$2:$D$100,2,FALSE),FALSE))</f>
        <v>5016</v>
      </c>
      <c r="BE92" t="str">
        <f>IF($C92=-1,-1,VLOOKUP($C92,'HCAD Process'!$D$5:$CZ$504,VLOOKUP(BE$4,'Table Name'!$C$2:$D$100,2,FALSE),FALSE))</f>
        <v>West</v>
      </c>
      <c r="BF92" t="str">
        <f>IF($C92=-1,-1,VLOOKUP($C92,'HCAD Process'!$D$5:$CZ$504,VLOOKUP(BF$4,'Table Name'!$C$2:$D$100,2,FALSE),FALSE))</f>
        <v>380</v>
      </c>
      <c r="BG92" t="str">
        <f>IF($C92=-1,-1,VLOOKUP($C92,'HCAD Process'!$D$5:$CZ$504,VLOOKUP(BG$4,'Table Name'!$C$2:$D$100,2,FALSE),FALSE))</f>
        <v>ISD 24 - North of Cypress Creek</v>
      </c>
      <c r="BH92" t="str">
        <f>IF($C92=-1,-1,VLOOKUP($C92,'HCAD Process'!$D$5:$CZ$504,VLOOKUP(BH$4,'Table Name'!$C$2:$D$100,2,FALSE),FALSE))</f>
        <v>9845.00</v>
      </c>
      <c r="BI92" t="str">
        <f>IF($C92=-1,-1,VLOOKUP($C92,'HCAD Process'!$D$5:$CZ$504,VLOOKUP(BI$4,'Table Name'!$C$2:$D$100,2,FALSE),FALSE))</f>
        <v>0</v>
      </c>
      <c r="BJ92" t="str">
        <f>IF($C92=-1,-1,VLOOKUP($C92,'HCAD Process'!$D$5:$CZ$504,VLOOKUP(BJ$4,'Table Name'!$C$2:$D$100,2,FALSE),FALSE))</f>
        <v>24</v>
      </c>
      <c r="BK92" t="str">
        <f>IF($C92=-1,-1,VLOOKUP($C92,'HCAD Process'!$D$5:$CZ$504,VLOOKUP(BK$4,'Table Name'!$C$2:$D$100,2,FALSE),FALSE))</f>
        <v>5269A</v>
      </c>
      <c r="BL92" t="str">
        <f>IF($C92=-1,-1,VLOOKUP($C92,'HCAD Process'!$D$5:$CZ$504,VLOOKUP(BL$4,'Table Name'!$C$2:$D$100,2,FALSE),FALSE))</f>
        <v>292Y</v>
      </c>
      <c r="BM92" t="str">
        <f>IF($C92=-1,-1,VLOOKUP($C92,'HCAD Process'!$D$5:$CZ$504,VLOOKUP(BM$4,'Table Name'!$C$2:$D$100,2,FALSE),FALSE))</f>
        <v>024 040 041 042 043 044 045 550 666</v>
      </c>
      <c r="BN92" t="str">
        <f>IF($C92=-1,-1,VLOOKUP($C92,'HCAD Process'!$D$5:$CZ$504,VLOOKUP(BN$4,'Table Name'!$C$2:$D$100,2,FALSE),FALSE))</f>
        <v>Real, Commercial</v>
      </c>
      <c r="BO92" t="str">
        <f>IF($C92=-1,-1,VLOOKUP($C92,'HCAD Process'!$D$5:$CZ$504,VLOOKUP(BO$4,'Table Name'!$C$2:$D$100,2,FALSE),FALSE))</f>
        <v>F1</v>
      </c>
      <c r="BP92" t="str">
        <f>IF($C92=-1,-1,VLOOKUP($C92,'HCAD Process'!$D$5:$CZ$504,VLOOKUP(BP$4,'Table Name'!$C$2:$D$100,2,FALSE),FALSE))</f>
        <v>Real, Commercial</v>
      </c>
      <c r="BQ92" t="str">
        <f>IF($C92=-1,-1,VLOOKUP($C92,'HCAD Process'!$D$5:$CZ$504,VLOOKUP(BQ$4,'Table Name'!$C$2:$D$100,2,FALSE),FALSE))</f>
        <v>Retail Single-Occupancy</v>
      </c>
      <c r="BR92" t="str">
        <f>IF($C92=-1,-1,VLOOKUP($C92,'HCAD Process'!$D$5:$CZ$504,VLOOKUP(BR$4,'Table Name'!$C$2:$D$100,2,FALSE),FALSE))</f>
        <v>Retail Store</v>
      </c>
      <c r="BS92" t="str">
        <f>IF($C92=-1,-1,VLOOKUP($C92,'HCAD Process'!$D$5:$CZ$504,VLOOKUP(BS$4,'Table Name'!$C$2:$D$100,2,FALSE),FALSE))</f>
        <v>8000</v>
      </c>
      <c r="BT92" t="str">
        <f>IF($C92=-1,-1,VLOOKUP($C92,'HCAD Process'!$D$5:$CZ$504,VLOOKUP(BT$4,'Table Name'!$C$2:$D$100,2,FALSE),FALSE))</f>
        <v>Land Neighborhood General Assignment</v>
      </c>
      <c r="BU92">
        <f>IF($C92=-1,-1,VLOOKUP($C92,'HCAD Process'!$D$5:$CZ$504,VLOOKUP(BU$4,'Table Name'!$C$2:$D$100,2,FALSE),FALSE))</f>
        <v>811523</v>
      </c>
      <c r="BV92" t="str">
        <f>IF($C92=-1,-1,VLOOKUP($C92,'HCAD Process'!$D$5:$CZ$504,VLOOKUP(BV$4,'Table Name'!$C$2:$D$100,2,FALSE),FALSE))</f>
        <v>SF</v>
      </c>
      <c r="BW92" t="str">
        <f>IF($C92=-1,-1,VLOOKUP($C92,'HCAD Process'!$D$5:$CZ$504,VLOOKUP(BW$4,'Table Name'!$C$2:$D$100,2,FALSE),FALSE))</f>
        <v>1.0000</v>
      </c>
      <c r="BX92" t="str">
        <f>IF($C92=-1,-1,VLOOKUP($C92,'HCAD Process'!$D$5:$CZ$504,VLOOKUP(BX$4,'Table Name'!$C$2:$D$100,2,FALSE),FALSE))</f>
        <v>1.0000</v>
      </c>
      <c r="BY92" t="str">
        <f>IF($C92=-1,-1,VLOOKUP($C92,'HCAD Process'!$D$5:$CZ$504,VLOOKUP(BY$4,'Table Name'!$C$2:$D$100,2,FALSE),FALSE))</f>
        <v>.5000</v>
      </c>
      <c r="BZ92" t="str">
        <f>IF($C92=-1,-1,VLOOKUP($C92,'HCAD Process'!$D$5:$CZ$504,VLOOKUP(BZ$4,'Table Name'!$C$2:$D$100,2,FALSE),FALSE))</f>
        <v>.5000</v>
      </c>
      <c r="CA92">
        <f>IF($C92=-1,-1,VLOOKUP($C92,'HCAD Process'!$D$5:$CZ$504,VLOOKUP(CA$4,'Table Name'!$C$2:$D$100,2,FALSE),FALSE))</f>
        <v>3</v>
      </c>
      <c r="CB92">
        <f>IF($C92=-1,-1,VLOOKUP($C92,'HCAD Process'!$D$5:$CZ$504,VLOOKUP(CB$4,'Table Name'!$C$2:$D$100,2,FALSE),FALSE))</f>
        <v>2</v>
      </c>
      <c r="CC92">
        <f>IF($C92=-1,-1,VLOOKUP($C92,'HCAD Process'!$D$5:$CZ$504,VLOOKUP(CC$4,'Table Name'!$C$2:$D$100,2,FALSE),FALSE))</f>
        <v>1217285</v>
      </c>
      <c r="CD92">
        <f>IF($C92=-1,-1,VLOOKUP($C92,'HCAD Process'!$D$5:$CZ$504,VLOOKUP(CD$4,'Table Name'!$C$2:$D$100,2,FALSE),FALSE))</f>
        <v>-1</v>
      </c>
      <c r="CE92" t="str">
        <f>IF($C92=-1,-1,VLOOKUP($C92,'HCAD Process'!$D$5:$CZ$504,VLOOKUP(CE$4,'Table Name'!$C$2:$D$100,2,FALSE),FALSE))</f>
        <v>04318500000611</v>
      </c>
    </row>
    <row r="93" spans="2:83" x14ac:dyDescent="0.25">
      <c r="B93">
        <f t="shared" si="1"/>
        <v>89</v>
      </c>
      <c r="C93" t="str">
        <f t="array" ref="C93">IF(ISERROR(INDEX('HCAD Process'!CF$5:CF$504,MATCH(0,COUNTIF(C$4:C92,'HCAD Process'!CF$5:CF$504)+('HCAD Process'!CF$5:CF$504=-1),0))),-1,INDEX('HCAD Process'!CF$5:CF$504,MATCH(0,COUNTIF(C$4:C92,'HCAD Process'!CF$5:CF$504)+('HCAD Process'!CF$5:CF$504=-1),0)))</f>
        <v>04319900000111</v>
      </c>
      <c r="D93" t="str">
        <f>IF($C93=-1,-1,VLOOKUP($C93,'HCAD Process'!$D$5:$CZ$504,VLOOKUP(D$4,'Table Name'!$C$2:$D$100,2,FALSE),FALSE))</f>
        <v>0431990000011</v>
      </c>
      <c r="E93" t="str">
        <f>IF($C93=-1,-1,VLOOKUP($C93,'HCAD Process'!$D$5:$CZ$504,VLOOKUP(E$4,'Table Name'!$C$2:$D$100,2,FALSE),FALSE))</f>
        <v>05/23/2011</v>
      </c>
      <c r="F93" t="str">
        <f>IF($C93=-1,-1,VLOOKUP($C93,'HCAD Process'!$D$5:$CZ$504,VLOOKUP(F$4,'Table Name'!$C$2:$D$100,2,FALSE),FALSE))</f>
        <v>SLATER REAL ESTATE INVESTMENTS LLC</v>
      </c>
      <c r="G93" t="str">
        <f>IF($C93=-1,-1,VLOOKUP($C93,'HCAD Process'!$D$5:$CZ$504,VLOOKUP(G$4,'Table Name'!$C$2:$D$100,2,FALSE),FALSE))</f>
        <v>SLATER ENTERPRISES</v>
      </c>
      <c r="H93">
        <f>IF($C93=-1,-1,VLOOKUP($C93,'HCAD Process'!$D$5:$CZ$504,VLOOKUP(H$4,'Table Name'!$C$2:$D$100,2,FALSE),FALSE))</f>
        <v>0</v>
      </c>
      <c r="I93" t="str">
        <f>IF($C93=-1,-1,VLOOKUP($C93,'HCAD Process'!$D$5:$CZ$504,VLOOKUP(I$4,'Table Name'!$C$2:$D$100,2,FALSE),FALSE))</f>
        <v>14119 FM 529 RD</v>
      </c>
      <c r="J93" t="str">
        <f>IF($C93=-1,-1,VLOOKUP($C93,'HCAD Process'!$D$5:$CZ$504,VLOOKUP(J$4,'Table Name'!$C$2:$D$100,2,FALSE),FALSE))</f>
        <v>HOUSTON</v>
      </c>
      <c r="K93" t="str">
        <f>IF($C93=-1,-1,VLOOKUP($C93,'HCAD Process'!$D$5:$CZ$504,VLOOKUP(K$4,'Table Name'!$C$2:$D$100,2,FALSE),FALSE))</f>
        <v>77041</v>
      </c>
      <c r="L93">
        <f>IF($C93=-1,-1,VLOOKUP($C93,'HCAD Process'!$D$5:$CZ$504,VLOOKUP(L$4,'Table Name'!$C$2:$D$100,2,FALSE),FALSE))</f>
        <v>712901</v>
      </c>
      <c r="M93">
        <f>IF($C93=-1,-1,VLOOKUP($C93,'HCAD Process'!$D$5:$CZ$504,VLOOKUP(M$4,'Table Name'!$C$2:$D$100,2,FALSE),FALSE))</f>
        <v>717036</v>
      </c>
      <c r="N93">
        <f>IF($C93=-1,-1,VLOOKUP($C93,'HCAD Process'!$D$5:$CZ$504,VLOOKUP(N$4,'Table Name'!$C$2:$D$100,2,FALSE),FALSE))</f>
        <v>717036</v>
      </c>
      <c r="O93">
        <f>IF($C93=-1,-1,VLOOKUP($C93,'HCAD Process'!$D$5:$CZ$504,VLOOKUP(O$4,'Table Name'!$C$2:$D$100,2,FALSE),FALSE))</f>
        <v>0</v>
      </c>
      <c r="P93" t="e">
        <f>IF($C93=-1,-1,VLOOKUP($C93,'HCAD Process'!$D$5:$CZ$504,VLOOKUP(P$4,'Table Name'!$C$2:$D$100,2,FALSE),FALSE))</f>
        <v>#REF!</v>
      </c>
      <c r="Q93" t="str">
        <f>IF($C93=-1,-1,VLOOKUP($C93,'HCAD Process'!$D$5:$CZ$504,VLOOKUP(Q$4,'Table Name'!$C$2:$D$100,2,FALSE),FALSE))</f>
        <v>COMMERCIAL</v>
      </c>
      <c r="R93" t="str">
        <f>IF($C93=-1,-1,VLOOKUP($C93,'HCAD Process'!$D$5:$CZ$504,VLOOKUP(R$4,'Table Name'!$C$2:$D$100,2,FALSE),FALSE))</f>
        <v>1</v>
      </c>
      <c r="S93" t="str">
        <f>IF($C93=-1,-1,VLOOKUP($C93,'HCAD Process'!$D$5:$CZ$504,VLOOKUP(S$4,'Table Name'!$C$2:$D$100,2,FALSE),FALSE))</f>
        <v>4399</v>
      </c>
      <c r="T93" t="str">
        <f>IF($C93=-1,-1,VLOOKUP($C93,'HCAD Process'!$D$5:$CZ$504,VLOOKUP(T$4,'Table Name'!$C$2:$D$100,2,FALSE),FALSE))</f>
        <v>8454</v>
      </c>
      <c r="U93" t="str">
        <f>IF($C93=-1,-1,VLOOKUP($C93,'HCAD Process'!$D$5:$CZ$504,VLOOKUP(U$4,'Table Name'!$C$2:$D$100,2,FALSE),FALSE))</f>
        <v>S</v>
      </c>
      <c r="V93" t="str">
        <f>IF($C93=-1,-1,VLOOKUP($C93,'HCAD Process'!$D$5:$CZ$504,VLOOKUP(V$4,'Table Name'!$C$2:$D$100,2,FALSE),FALSE))</f>
        <v>Open Steel Skeleton</v>
      </c>
      <c r="W93">
        <f>IF($C93=-1,-1,VLOOKUP($C93,'HCAD Process'!$D$5:$CZ$504,VLOOKUP(W$4,'Table Name'!$C$2:$D$100,2,FALSE),FALSE))</f>
        <v>134127</v>
      </c>
      <c r="X93">
        <f>IF($C93=-1,-1,VLOOKUP($C93,'HCAD Process'!$D$5:$CZ$504,VLOOKUP(X$4,'Table Name'!$C$2:$D$100,2,FALSE),FALSE))</f>
        <v>0</v>
      </c>
      <c r="Y93">
        <f>IF($C93=-1,-1,VLOOKUP($C93,'HCAD Process'!$D$5:$CZ$504,VLOOKUP(Y$4,'Table Name'!$C$2:$D$100,2,FALSE),FALSE))</f>
        <v>183735</v>
      </c>
      <c r="Z93">
        <f>IF($C93=-1,-1,VLOOKUP($C93,'HCAD Process'!$D$5:$CZ$504,VLOOKUP(Z$4,'Table Name'!$C$2:$D$100,2,FALSE),FALSE))</f>
        <v>0</v>
      </c>
      <c r="AA93" t="str">
        <f>IF($C93=-1,-1,VLOOKUP($C93,'HCAD Process'!$D$5:$CZ$504,VLOOKUP(AA$4,'Table Name'!$C$2:$D$100,2,FALSE),FALSE))</f>
        <v>.270000</v>
      </c>
      <c r="AB93" t="str">
        <f>IF($C93=-1,-1,VLOOKUP($C93,'HCAD Process'!$D$5:$CZ$504,VLOOKUP(AB$4,'Table Name'!$C$2:$D$100,2,FALSE),FALSE))</f>
        <v>C</v>
      </c>
      <c r="AC93" t="str">
        <f>IF($C93=-1,-1,VLOOKUP($C93,'HCAD Process'!$D$5:$CZ$504,VLOOKUP(AC$4,'Table Name'!$C$2:$D$100,2,FALSE),FALSE))</f>
        <v>Average</v>
      </c>
      <c r="AD93" t="str">
        <f>IF($C93=-1,-1,VLOOKUP($C93,'HCAD Process'!$D$5:$CZ$504,VLOOKUP(AD$4,'Table Name'!$C$2:$D$100,2,FALSE),FALSE))</f>
        <v>2004</v>
      </c>
      <c r="AE93" t="str">
        <f>IF($C93=-1,-1,VLOOKUP($C93,'HCAD Process'!$D$5:$CZ$504,VLOOKUP(AE$4,'Table Name'!$C$2:$D$100,2,FALSE),FALSE))</f>
        <v>2004</v>
      </c>
      <c r="AF93" t="str">
        <f>IF($C93=-1,-1,VLOOKUP($C93,'HCAD Process'!$D$5:$CZ$504,VLOOKUP(AF$4,'Table Name'!$C$2:$D$100,2,FALSE),FALSE))</f>
        <v>0</v>
      </c>
      <c r="AG93" t="str">
        <f>IF($C93=-1,-1,VLOOKUP($C93,'HCAD Process'!$D$5:$CZ$504,VLOOKUP(AG$4,'Table Name'!$C$2:$D$100,2,FALSE),FALSE))</f>
        <v>2012</v>
      </c>
      <c r="AH93">
        <f>IF($C93=-1,-1,VLOOKUP($C93,'HCAD Process'!$D$5:$CZ$504,VLOOKUP(AH$4,'Table Name'!$C$2:$D$100,2,FALSE),FALSE))</f>
        <v>0</v>
      </c>
      <c r="AI93" t="str">
        <f>IF($C93=-1,-1,VLOOKUP($C93,'HCAD Process'!$D$5:$CZ$504,VLOOKUP(AI$4,'Table Name'!$C$2:$D$100,2,FALSE),FALSE))</f>
        <v>12/30/1899</v>
      </c>
      <c r="AJ93">
        <f>IF($C93=-1,-1,VLOOKUP($C93,'HCAD Process'!$D$5:$CZ$504,VLOOKUP(AJ$4,'Table Name'!$C$2:$D$100,2,FALSE),FALSE))</f>
        <v>0</v>
      </c>
      <c r="AK93">
        <f>IF($C93=-1,-1,VALUE(VLOOKUP($C93,'HCAD Process'!$D$5:$CZ$504,VLOOKUP(AK$4,'Table Name'!$C$2:$D$100,2,FALSE),FALSE)))</f>
        <v>4500</v>
      </c>
      <c r="AL93">
        <f>IF($C93=-1,-1,VLOOKUP($C93,'HCAD Process'!$D$5:$CZ$504,VLOOKUP(AL$4,'Table Name'!$C$2:$D$100,2,FALSE),FALSE))</f>
        <v>5500</v>
      </c>
      <c r="AM93">
        <f>IF($C93=-1,-1,VLOOKUP($C93,'HCAD Process'!$D$5:$CZ$504,VLOOKUP(AM$4,'Table Name'!$C$2:$D$100,2,FALSE),FALSE))</f>
        <v>0</v>
      </c>
      <c r="AN93">
        <f>IF($C93=-1,-1,VLOOKUP($C93,'HCAD Process'!$D$5:$CZ$504,VLOOKUP(AN$4,'Table Name'!$C$2:$D$100,2,FALSE),FALSE))</f>
        <v>0</v>
      </c>
      <c r="AO93">
        <f>IF($C93=-1,-1,VLOOKUP($C93,'HCAD Process'!$D$5:$CZ$504,VLOOKUP(AO$4,'Table Name'!$C$2:$D$100,2,FALSE),FALSE))</f>
        <v>0</v>
      </c>
      <c r="AP93">
        <f>IF($C93=-1,-1,VLOOKUP($C93,'HCAD Process'!$D$5:$CZ$504,VLOOKUP(AP$4,'Table Name'!$C$2:$D$100,2,FALSE),FALSE))</f>
        <v>4500</v>
      </c>
      <c r="AQ93">
        <f>IF($C93=-1,-1,VLOOKUP($C93,'HCAD Process'!$D$5:$CZ$504,VLOOKUP(AQ$4,'Table Name'!$C$2:$D$100,2,FALSE),FALSE))</f>
        <v>210</v>
      </c>
      <c r="AR93">
        <f>IF($C93=-1,-1,VLOOKUP($C93,'HCAD Process'!$D$5:$CZ$504,VLOOKUP(AR$4,'Table Name'!$C$2:$D$100,2,FALSE),FALSE))</f>
        <v>1</v>
      </c>
      <c r="AS93">
        <f>IF($C93=-1,-1,VLOOKUP($C93,'HCAD Process'!$D$5:$CZ$504,VLOOKUP(AS$4,'Table Name'!$C$2:$D$100,2,FALSE),FALSE))</f>
        <v>0</v>
      </c>
      <c r="AT93">
        <f>IF($C93=-1,-1,VLOOKUP($C93,'HCAD Process'!$D$5:$CZ$504,VLOOKUP(AT$4,'Table Name'!$C$2:$D$100,2,FALSE),FALSE))</f>
        <v>0</v>
      </c>
      <c r="AU93">
        <f>IF($C93=-1,-1,VLOOKUP($C93,'HCAD Process'!$D$5:$CZ$504,VLOOKUP(AU$4,'Table Name'!$C$2:$D$100,2,FALSE),FALSE))</f>
        <v>0</v>
      </c>
      <c r="AV93">
        <f>IF($C93=-1,-1,VLOOKUP($C93,'HCAD Process'!$D$5:$CZ$504,VLOOKUP(AV$4,'Table Name'!$C$2:$D$100,2,FALSE),FALSE))</f>
        <v>0</v>
      </c>
      <c r="AW93">
        <f>IF($C93=-1,-1,VLOOKUP($C93,'HCAD Process'!$D$5:$CZ$504,VLOOKUP(AW$4,'Table Name'!$C$2:$D$100,2,FALSE),FALSE))</f>
        <v>0</v>
      </c>
      <c r="AX93">
        <f>IF($C93=-1,-1,VLOOKUP($C93,'HCAD Process'!$D$5:$CZ$504,VLOOKUP(AX$4,'Table Name'!$C$2:$D$100,2,FALSE),FALSE))</f>
        <v>0</v>
      </c>
      <c r="AY93">
        <f>IF($C93=-1,-1,VLOOKUP($C93,'HCAD Process'!$D$5:$CZ$504,VLOOKUP(AY$4,'Table Name'!$C$2:$D$100,2,FALSE),FALSE))</f>
        <v>0</v>
      </c>
      <c r="AZ93">
        <f>IF($C93=-1,-1,VLOOKUP($C93,'HCAD Process'!$D$5:$CZ$504,VLOOKUP(AZ$4,'Table Name'!$C$2:$D$100,2,FALSE),FALSE))</f>
        <v>0</v>
      </c>
      <c r="BA93" t="str">
        <f>IF($C93=-1,-1,VLOOKUP($C93,'HCAD Process'!$D$5:$CZ$504,VLOOKUP(BA$4,'Table Name'!$C$2:$D$100,2,FALSE),FALSE))</f>
        <v>14</v>
      </c>
      <c r="BB93" t="str">
        <f>IF($C93=-1,-1,VLOOKUP($C93,'HCAD Process'!$D$5:$CZ$504,VLOOKUP(BB$4,'Table Name'!$C$2:$D$100,2,FALSE),FALSE))</f>
        <v>TR 21B</v>
      </c>
      <c r="BC93" t="str">
        <f>IF($C93=-1,-1,VLOOKUP($C93,'HCAD Process'!$D$5:$CZ$504,VLOOKUP(BC$4,'Table Name'!$C$2:$D$100,2,FALSE),FALSE))</f>
        <v>ABST 533 M MCCORMICK</v>
      </c>
      <c r="BD93" t="str">
        <f>IF($C93=-1,-1,VLOOKUP($C93,'HCAD Process'!$D$5:$CZ$504,VLOOKUP(BD$4,'Table Name'!$C$2:$D$100,2,FALSE),FALSE))</f>
        <v>6014</v>
      </c>
      <c r="BE93" t="str">
        <f>IF($C93=-1,-1,VLOOKUP($C93,'HCAD Process'!$D$5:$CZ$504,VLOOKUP(BE$4,'Table Name'!$C$2:$D$100,2,FALSE),FALSE))</f>
        <v>Far Northwest</v>
      </c>
      <c r="BF93" t="str">
        <f>IF($C93=-1,-1,VLOOKUP($C93,'HCAD Process'!$D$5:$CZ$504,VLOOKUP(BF$4,'Table Name'!$C$2:$D$100,2,FALSE),FALSE))</f>
        <v>225</v>
      </c>
      <c r="BG93" t="str">
        <f>IF($C93=-1,-1,VLOOKUP($C93,'HCAD Process'!$D$5:$CZ$504,VLOOKUP(BG$4,'Table Name'!$C$2:$D$100,2,FALSE),FALSE))</f>
        <v>ISD 04 - South of US 290, btwn Beltway 8 and Hwy 6</v>
      </c>
      <c r="BH93" t="str">
        <f>IF($C93=-1,-1,VLOOKUP($C93,'HCAD Process'!$D$5:$CZ$504,VLOOKUP(BH$4,'Table Name'!$C$2:$D$100,2,FALSE),FALSE))</f>
        <v>9116.02</v>
      </c>
      <c r="BI93" t="str">
        <f>IF($C93=-1,-1,VLOOKUP($C93,'HCAD Process'!$D$5:$CZ$504,VLOOKUP(BI$4,'Table Name'!$C$2:$D$100,2,FALSE),FALSE))</f>
        <v>0</v>
      </c>
      <c r="BJ93" t="str">
        <f>IF($C93=-1,-1,VLOOKUP($C93,'HCAD Process'!$D$5:$CZ$504,VLOOKUP(BJ$4,'Table Name'!$C$2:$D$100,2,FALSE),FALSE))</f>
        <v>04</v>
      </c>
      <c r="BK93" t="str">
        <f>IF($C93=-1,-1,VLOOKUP($C93,'HCAD Process'!$D$5:$CZ$504,VLOOKUP(BK$4,'Table Name'!$C$2:$D$100,2,FALSE),FALSE))</f>
        <v>4762D</v>
      </c>
      <c r="BL93" t="str">
        <f>IF($C93=-1,-1,VLOOKUP($C93,'HCAD Process'!$D$5:$CZ$504,VLOOKUP(BL$4,'Table Name'!$C$2:$D$100,2,FALSE),FALSE))</f>
        <v>408Q</v>
      </c>
      <c r="BM93" t="str">
        <f>IF($C93=-1,-1,VLOOKUP($C93,'HCAD Process'!$D$5:$CZ$504,VLOOKUP(BM$4,'Table Name'!$C$2:$D$100,2,FALSE),FALSE))</f>
        <v>004 040 041 042 043 044 045 633</v>
      </c>
      <c r="BN93" t="str">
        <f>IF($C93=-1,-1,VLOOKUP($C93,'HCAD Process'!$D$5:$CZ$504,VLOOKUP(BN$4,'Table Name'!$C$2:$D$100,2,FALSE),FALSE))</f>
        <v>Real, Commercial</v>
      </c>
      <c r="BO93" t="str">
        <f>IF($C93=-1,-1,VLOOKUP($C93,'HCAD Process'!$D$5:$CZ$504,VLOOKUP(BO$4,'Table Name'!$C$2:$D$100,2,FALSE),FALSE))</f>
        <v>F1</v>
      </c>
      <c r="BP93" t="str">
        <f>IF($C93=-1,-1,VLOOKUP($C93,'HCAD Process'!$D$5:$CZ$504,VLOOKUP(BP$4,'Table Name'!$C$2:$D$100,2,FALSE),FALSE))</f>
        <v>Real, Commercial</v>
      </c>
      <c r="BQ93" t="str">
        <f>IF($C93=-1,-1,VLOOKUP($C93,'HCAD Process'!$D$5:$CZ$504,VLOOKUP(BQ$4,'Table Name'!$C$2:$D$100,2,FALSE),FALSE))</f>
        <v>Warehouse - Metallic</v>
      </c>
      <c r="BR93" t="str">
        <f>IF($C93=-1,-1,VLOOKUP($C93,'HCAD Process'!$D$5:$CZ$504,VLOOKUP(BR$4,'Table Name'!$C$2:$D$100,2,FALSE),FALSE))</f>
        <v>Shell, Industrial</v>
      </c>
      <c r="BS93" t="str">
        <f>IF($C93=-1,-1,VLOOKUP($C93,'HCAD Process'!$D$5:$CZ$504,VLOOKUP(BS$4,'Table Name'!$C$2:$D$100,2,FALSE),FALSE))</f>
        <v>8005</v>
      </c>
      <c r="BT93" t="str">
        <f>IF($C93=-1,-1,VLOOKUP($C93,'HCAD Process'!$D$5:$CZ$504,VLOOKUP(BT$4,'Table Name'!$C$2:$D$100,2,FALSE),FALSE))</f>
        <v>Land Neighborhood Section 5</v>
      </c>
      <c r="BU93">
        <f>IF($C93=-1,-1,VLOOKUP($C93,'HCAD Process'!$D$5:$CZ$504,VLOOKUP(BU$4,'Table Name'!$C$2:$D$100,2,FALSE),FALSE))</f>
        <v>43560</v>
      </c>
      <c r="BV93" t="str">
        <f>IF($C93=-1,-1,VLOOKUP($C93,'HCAD Process'!$D$5:$CZ$504,VLOOKUP(BV$4,'Table Name'!$C$2:$D$100,2,FALSE),FALSE))</f>
        <v>SF</v>
      </c>
      <c r="BW93" t="str">
        <f>IF($C93=-1,-1,VLOOKUP($C93,'HCAD Process'!$D$5:$CZ$504,VLOOKUP(BW$4,'Table Name'!$C$2:$D$100,2,FALSE),FALSE))</f>
        <v>1.0000</v>
      </c>
      <c r="BX93" t="str">
        <f>IF($C93=-1,-1,VLOOKUP($C93,'HCAD Process'!$D$5:$CZ$504,VLOOKUP(BX$4,'Table Name'!$C$2:$D$100,2,FALSE),FALSE))</f>
        <v>1.0000</v>
      </c>
      <c r="BY93" t="str">
        <f>IF($C93=-1,-1,VLOOKUP($C93,'HCAD Process'!$D$5:$CZ$504,VLOOKUP(BY$4,'Table Name'!$C$2:$D$100,2,FALSE),FALSE))</f>
        <v>1.0000</v>
      </c>
      <c r="BZ93" t="str">
        <f>IF($C93=-1,-1,VLOOKUP($C93,'HCAD Process'!$D$5:$CZ$504,VLOOKUP(BZ$4,'Table Name'!$C$2:$D$100,2,FALSE),FALSE))</f>
        <v>1.0000</v>
      </c>
      <c r="CA93">
        <f>IF($C93=-1,-1,VLOOKUP($C93,'HCAD Process'!$D$5:$CZ$504,VLOOKUP(CA$4,'Table Name'!$C$2:$D$100,2,FALSE),FALSE))</f>
        <v>4</v>
      </c>
      <c r="CB93">
        <f>IF($C93=-1,-1,VLOOKUP($C93,'HCAD Process'!$D$5:$CZ$504,VLOOKUP(CB$4,'Table Name'!$C$2:$D$100,2,FALSE),FALSE))</f>
        <v>4</v>
      </c>
      <c r="CC93">
        <f>IF($C93=-1,-1,VLOOKUP($C93,'HCAD Process'!$D$5:$CZ$504,VLOOKUP(CC$4,'Table Name'!$C$2:$D$100,2,FALSE),FALSE))</f>
        <v>152460</v>
      </c>
      <c r="CD93">
        <f>IF($C93=-1,-1,VLOOKUP($C93,'HCAD Process'!$D$5:$CZ$504,VLOOKUP(CD$4,'Table Name'!$C$2:$D$100,2,FALSE),FALSE))</f>
        <v>-1</v>
      </c>
      <c r="CE93" t="str">
        <f>IF($C93=-1,-1,VLOOKUP($C93,'HCAD Process'!$D$5:$CZ$504,VLOOKUP(CE$4,'Table Name'!$C$2:$D$100,2,FALSE),FALSE))</f>
        <v>04319900000111</v>
      </c>
    </row>
    <row r="94" spans="2:83" x14ac:dyDescent="0.25">
      <c r="B94">
        <f t="shared" si="1"/>
        <v>90</v>
      </c>
      <c r="C94" t="str">
        <f t="array" ref="C94">IF(ISERROR(INDEX('HCAD Process'!CF$5:CF$504,MATCH(0,COUNTIF(C$4:C93,'HCAD Process'!CF$5:CF$504)+('HCAD Process'!CF$5:CF$504=-1),0))),-1,INDEX('HCAD Process'!CF$5:CF$504,MATCH(0,COUNTIF(C$4:C93,'HCAD Process'!CF$5:CF$504)+('HCAD Process'!CF$5:CF$504=-1),0)))</f>
        <v>04319900000112</v>
      </c>
      <c r="D94" t="str">
        <f>IF($C94=-1,-1,VLOOKUP($C94,'HCAD Process'!$D$5:$CZ$504,VLOOKUP(D$4,'Table Name'!$C$2:$D$100,2,FALSE),FALSE))</f>
        <v>0431990000011</v>
      </c>
      <c r="E94" t="str">
        <f>IF($C94=-1,-1,VLOOKUP($C94,'HCAD Process'!$D$5:$CZ$504,VLOOKUP(E$4,'Table Name'!$C$2:$D$100,2,FALSE),FALSE))</f>
        <v>05/23/2011</v>
      </c>
      <c r="F94" t="str">
        <f>IF($C94=-1,-1,VLOOKUP($C94,'HCAD Process'!$D$5:$CZ$504,VLOOKUP(F$4,'Table Name'!$C$2:$D$100,2,FALSE),FALSE))</f>
        <v>SLATER REAL ESTATE INVESTMENTS LLC</v>
      </c>
      <c r="G94" t="str">
        <f>IF($C94=-1,-1,VLOOKUP($C94,'HCAD Process'!$D$5:$CZ$504,VLOOKUP(G$4,'Table Name'!$C$2:$D$100,2,FALSE),FALSE))</f>
        <v>SLATER ENTERPRISES</v>
      </c>
      <c r="H94">
        <f>IF($C94=-1,-1,VLOOKUP($C94,'HCAD Process'!$D$5:$CZ$504,VLOOKUP(H$4,'Table Name'!$C$2:$D$100,2,FALSE),FALSE))</f>
        <v>0</v>
      </c>
      <c r="I94" t="str">
        <f>IF($C94=-1,-1,VLOOKUP($C94,'HCAD Process'!$D$5:$CZ$504,VLOOKUP(I$4,'Table Name'!$C$2:$D$100,2,FALSE),FALSE))</f>
        <v>14119 FM 529 RD</v>
      </c>
      <c r="J94" t="str">
        <f>IF($C94=-1,-1,VLOOKUP($C94,'HCAD Process'!$D$5:$CZ$504,VLOOKUP(J$4,'Table Name'!$C$2:$D$100,2,FALSE),FALSE))</f>
        <v>HOUSTON</v>
      </c>
      <c r="K94" t="str">
        <f>IF($C94=-1,-1,VLOOKUP($C94,'HCAD Process'!$D$5:$CZ$504,VLOOKUP(K$4,'Table Name'!$C$2:$D$100,2,FALSE),FALSE))</f>
        <v>77041</v>
      </c>
      <c r="L94">
        <f>IF($C94=-1,-1,VLOOKUP($C94,'HCAD Process'!$D$5:$CZ$504,VLOOKUP(L$4,'Table Name'!$C$2:$D$100,2,FALSE),FALSE))</f>
        <v>712901</v>
      </c>
      <c r="M94">
        <f>IF($C94=-1,-1,VLOOKUP($C94,'HCAD Process'!$D$5:$CZ$504,VLOOKUP(M$4,'Table Name'!$C$2:$D$100,2,FALSE),FALSE))</f>
        <v>717036</v>
      </c>
      <c r="N94">
        <f>IF($C94=-1,-1,VLOOKUP($C94,'HCAD Process'!$D$5:$CZ$504,VLOOKUP(N$4,'Table Name'!$C$2:$D$100,2,FALSE),FALSE))</f>
        <v>717036</v>
      </c>
      <c r="O94">
        <f>IF($C94=-1,-1,VLOOKUP($C94,'HCAD Process'!$D$5:$CZ$504,VLOOKUP(O$4,'Table Name'!$C$2:$D$100,2,FALSE),FALSE))</f>
        <v>0</v>
      </c>
      <c r="P94" t="e">
        <f>IF($C94=-1,-1,VLOOKUP($C94,'HCAD Process'!$D$5:$CZ$504,VLOOKUP(P$4,'Table Name'!$C$2:$D$100,2,FALSE),FALSE))</f>
        <v>#REF!</v>
      </c>
      <c r="Q94" t="str">
        <f>IF($C94=-1,-1,VLOOKUP($C94,'HCAD Process'!$D$5:$CZ$504,VLOOKUP(Q$4,'Table Name'!$C$2:$D$100,2,FALSE),FALSE))</f>
        <v>COMMERCIAL</v>
      </c>
      <c r="R94" t="str">
        <f>IF($C94=-1,-1,VLOOKUP($C94,'HCAD Process'!$D$5:$CZ$504,VLOOKUP(R$4,'Table Name'!$C$2:$D$100,2,FALSE),FALSE))</f>
        <v>2</v>
      </c>
      <c r="S94" t="str">
        <f>IF($C94=-1,-1,VLOOKUP($C94,'HCAD Process'!$D$5:$CZ$504,VLOOKUP(S$4,'Table Name'!$C$2:$D$100,2,FALSE),FALSE))</f>
        <v>4399</v>
      </c>
      <c r="T94" t="str">
        <f>IF($C94=-1,-1,VLOOKUP($C94,'HCAD Process'!$D$5:$CZ$504,VLOOKUP(T$4,'Table Name'!$C$2:$D$100,2,FALSE),FALSE))</f>
        <v>8454</v>
      </c>
      <c r="U94" t="str">
        <f>IF($C94=-1,-1,VLOOKUP($C94,'HCAD Process'!$D$5:$CZ$504,VLOOKUP(U$4,'Table Name'!$C$2:$D$100,2,FALSE),FALSE))</f>
        <v>S</v>
      </c>
      <c r="V94" t="str">
        <f>IF($C94=-1,-1,VLOOKUP($C94,'HCAD Process'!$D$5:$CZ$504,VLOOKUP(V$4,'Table Name'!$C$2:$D$100,2,FALSE),FALSE))</f>
        <v>Open Steel Skeleton</v>
      </c>
      <c r="W94">
        <f>IF($C94=-1,-1,VLOOKUP($C94,'HCAD Process'!$D$5:$CZ$504,VLOOKUP(W$4,'Table Name'!$C$2:$D$100,2,FALSE),FALSE))</f>
        <v>81878</v>
      </c>
      <c r="X94">
        <f>IF($C94=-1,-1,VLOOKUP($C94,'HCAD Process'!$D$5:$CZ$504,VLOOKUP(X$4,'Table Name'!$C$2:$D$100,2,FALSE),FALSE))</f>
        <v>0</v>
      </c>
      <c r="Y94">
        <f>IF($C94=-1,-1,VLOOKUP($C94,'HCAD Process'!$D$5:$CZ$504,VLOOKUP(Y$4,'Table Name'!$C$2:$D$100,2,FALSE),FALSE))</f>
        <v>98648</v>
      </c>
      <c r="Z94">
        <f>IF($C94=-1,-1,VLOOKUP($C94,'HCAD Process'!$D$5:$CZ$504,VLOOKUP(Z$4,'Table Name'!$C$2:$D$100,2,FALSE),FALSE))</f>
        <v>0</v>
      </c>
      <c r="AA94" t="str">
        <f>IF($C94=-1,-1,VLOOKUP($C94,'HCAD Process'!$D$5:$CZ$504,VLOOKUP(AA$4,'Table Name'!$C$2:$D$100,2,FALSE),FALSE))</f>
        <v>.170000</v>
      </c>
      <c r="AB94" t="str">
        <f>IF($C94=-1,-1,VLOOKUP($C94,'HCAD Process'!$D$5:$CZ$504,VLOOKUP(AB$4,'Table Name'!$C$2:$D$100,2,FALSE),FALSE))</f>
        <v>C</v>
      </c>
      <c r="AC94" t="str">
        <f>IF($C94=-1,-1,VLOOKUP($C94,'HCAD Process'!$D$5:$CZ$504,VLOOKUP(AC$4,'Table Name'!$C$2:$D$100,2,FALSE),FALSE))</f>
        <v>Average</v>
      </c>
      <c r="AD94" t="str">
        <f>IF($C94=-1,-1,VLOOKUP($C94,'HCAD Process'!$D$5:$CZ$504,VLOOKUP(AD$4,'Table Name'!$C$2:$D$100,2,FALSE),FALSE))</f>
        <v>2011</v>
      </c>
      <c r="AE94" t="str">
        <f>IF($C94=-1,-1,VLOOKUP($C94,'HCAD Process'!$D$5:$CZ$504,VLOOKUP(AE$4,'Table Name'!$C$2:$D$100,2,FALSE),FALSE))</f>
        <v>2011</v>
      </c>
      <c r="AF94" t="str">
        <f>IF($C94=-1,-1,VLOOKUP($C94,'HCAD Process'!$D$5:$CZ$504,VLOOKUP(AF$4,'Table Name'!$C$2:$D$100,2,FALSE),FALSE))</f>
        <v>0</v>
      </c>
      <c r="AG94" t="str">
        <f>IF($C94=-1,-1,VLOOKUP($C94,'HCAD Process'!$D$5:$CZ$504,VLOOKUP(AG$4,'Table Name'!$C$2:$D$100,2,FALSE),FALSE))</f>
        <v>2012</v>
      </c>
      <c r="AH94">
        <f>IF($C94=-1,-1,VLOOKUP($C94,'HCAD Process'!$D$5:$CZ$504,VLOOKUP(AH$4,'Table Name'!$C$2:$D$100,2,FALSE),FALSE))</f>
        <v>0</v>
      </c>
      <c r="AI94" t="str">
        <f>IF($C94=-1,-1,VLOOKUP($C94,'HCAD Process'!$D$5:$CZ$504,VLOOKUP(AI$4,'Table Name'!$C$2:$D$100,2,FALSE),FALSE))</f>
        <v>12/30/1899</v>
      </c>
      <c r="AJ94">
        <f>IF($C94=-1,-1,VLOOKUP($C94,'HCAD Process'!$D$5:$CZ$504,VLOOKUP(AJ$4,'Table Name'!$C$2:$D$100,2,FALSE),FALSE))</f>
        <v>0</v>
      </c>
      <c r="AK94">
        <f>IF($C94=-1,-1,VALUE(VLOOKUP($C94,'HCAD Process'!$D$5:$CZ$504,VLOOKUP(AK$4,'Table Name'!$C$2:$D$100,2,FALSE),FALSE)))</f>
        <v>2625</v>
      </c>
      <c r="AL94">
        <f>IF($C94=-1,-1,VLOOKUP($C94,'HCAD Process'!$D$5:$CZ$504,VLOOKUP(AL$4,'Table Name'!$C$2:$D$100,2,FALSE),FALSE))</f>
        <v>2625</v>
      </c>
      <c r="AM94">
        <f>IF($C94=-1,-1,VLOOKUP($C94,'HCAD Process'!$D$5:$CZ$504,VLOOKUP(AM$4,'Table Name'!$C$2:$D$100,2,FALSE),FALSE))</f>
        <v>0</v>
      </c>
      <c r="AN94">
        <f>IF($C94=-1,-1,VLOOKUP($C94,'HCAD Process'!$D$5:$CZ$504,VLOOKUP(AN$4,'Table Name'!$C$2:$D$100,2,FALSE),FALSE))</f>
        <v>0</v>
      </c>
      <c r="AO94">
        <f>IF($C94=-1,-1,VLOOKUP($C94,'HCAD Process'!$D$5:$CZ$504,VLOOKUP(AO$4,'Table Name'!$C$2:$D$100,2,FALSE),FALSE))</f>
        <v>0</v>
      </c>
      <c r="AP94">
        <f>IF($C94=-1,-1,VLOOKUP($C94,'HCAD Process'!$D$5:$CZ$504,VLOOKUP(AP$4,'Table Name'!$C$2:$D$100,2,FALSE),FALSE))</f>
        <v>2625</v>
      </c>
      <c r="AQ94">
        <f>IF($C94=-1,-1,VLOOKUP($C94,'HCAD Process'!$D$5:$CZ$504,VLOOKUP(AQ$4,'Table Name'!$C$2:$D$100,2,FALSE),FALSE))</f>
        <v>200</v>
      </c>
      <c r="AR94">
        <f>IF($C94=-1,-1,VLOOKUP($C94,'HCAD Process'!$D$5:$CZ$504,VLOOKUP(AR$4,'Table Name'!$C$2:$D$100,2,FALSE),FALSE))</f>
        <v>1</v>
      </c>
      <c r="AS94">
        <f>IF($C94=-1,-1,VLOOKUP($C94,'HCAD Process'!$D$5:$CZ$504,VLOOKUP(AS$4,'Table Name'!$C$2:$D$100,2,FALSE),FALSE))</f>
        <v>0</v>
      </c>
      <c r="AT94">
        <f>IF($C94=-1,-1,VLOOKUP($C94,'HCAD Process'!$D$5:$CZ$504,VLOOKUP(AT$4,'Table Name'!$C$2:$D$100,2,FALSE),FALSE))</f>
        <v>0</v>
      </c>
      <c r="AU94">
        <f>IF($C94=-1,-1,VLOOKUP($C94,'HCAD Process'!$D$5:$CZ$504,VLOOKUP(AU$4,'Table Name'!$C$2:$D$100,2,FALSE),FALSE))</f>
        <v>0</v>
      </c>
      <c r="AV94">
        <f>IF($C94=-1,-1,VLOOKUP($C94,'HCAD Process'!$D$5:$CZ$504,VLOOKUP(AV$4,'Table Name'!$C$2:$D$100,2,FALSE),FALSE))</f>
        <v>0</v>
      </c>
      <c r="AW94">
        <f>IF($C94=-1,-1,VLOOKUP($C94,'HCAD Process'!$D$5:$CZ$504,VLOOKUP(AW$4,'Table Name'!$C$2:$D$100,2,FALSE),FALSE))</f>
        <v>0</v>
      </c>
      <c r="AX94">
        <f>IF($C94=-1,-1,VLOOKUP($C94,'HCAD Process'!$D$5:$CZ$504,VLOOKUP(AX$4,'Table Name'!$C$2:$D$100,2,FALSE),FALSE))</f>
        <v>0</v>
      </c>
      <c r="AY94">
        <f>IF($C94=-1,-1,VLOOKUP($C94,'HCAD Process'!$D$5:$CZ$504,VLOOKUP(AY$4,'Table Name'!$C$2:$D$100,2,FALSE),FALSE))</f>
        <v>0</v>
      </c>
      <c r="AZ94">
        <f>IF($C94=-1,-1,VLOOKUP($C94,'HCAD Process'!$D$5:$CZ$504,VLOOKUP(AZ$4,'Table Name'!$C$2:$D$100,2,FALSE),FALSE))</f>
        <v>0</v>
      </c>
      <c r="BA94" t="str">
        <f>IF($C94=-1,-1,VLOOKUP($C94,'HCAD Process'!$D$5:$CZ$504,VLOOKUP(BA$4,'Table Name'!$C$2:$D$100,2,FALSE),FALSE))</f>
        <v>14</v>
      </c>
      <c r="BB94" t="str">
        <f>IF($C94=-1,-1,VLOOKUP($C94,'HCAD Process'!$D$5:$CZ$504,VLOOKUP(BB$4,'Table Name'!$C$2:$D$100,2,FALSE),FALSE))</f>
        <v>TR 21B</v>
      </c>
      <c r="BC94" t="str">
        <f>IF($C94=-1,-1,VLOOKUP($C94,'HCAD Process'!$D$5:$CZ$504,VLOOKUP(BC$4,'Table Name'!$C$2:$D$100,2,FALSE),FALSE))</f>
        <v>ABST 533 M MCCORMICK</v>
      </c>
      <c r="BD94" t="str">
        <f>IF($C94=-1,-1,VLOOKUP($C94,'HCAD Process'!$D$5:$CZ$504,VLOOKUP(BD$4,'Table Name'!$C$2:$D$100,2,FALSE),FALSE))</f>
        <v>6014</v>
      </c>
      <c r="BE94" t="str">
        <f>IF($C94=-1,-1,VLOOKUP($C94,'HCAD Process'!$D$5:$CZ$504,VLOOKUP(BE$4,'Table Name'!$C$2:$D$100,2,FALSE),FALSE))</f>
        <v>Far Northwest</v>
      </c>
      <c r="BF94" t="str">
        <f>IF($C94=-1,-1,VLOOKUP($C94,'HCAD Process'!$D$5:$CZ$504,VLOOKUP(BF$4,'Table Name'!$C$2:$D$100,2,FALSE),FALSE))</f>
        <v>225</v>
      </c>
      <c r="BG94" t="str">
        <f>IF($C94=-1,-1,VLOOKUP($C94,'HCAD Process'!$D$5:$CZ$504,VLOOKUP(BG$4,'Table Name'!$C$2:$D$100,2,FALSE),FALSE))</f>
        <v>ISD 04 - South of US 290, btwn Beltway 8 and Hwy 6</v>
      </c>
      <c r="BH94" t="str">
        <f>IF($C94=-1,-1,VLOOKUP($C94,'HCAD Process'!$D$5:$CZ$504,VLOOKUP(BH$4,'Table Name'!$C$2:$D$100,2,FALSE),FALSE))</f>
        <v>9116.02</v>
      </c>
      <c r="BI94" t="str">
        <f>IF($C94=-1,-1,VLOOKUP($C94,'HCAD Process'!$D$5:$CZ$504,VLOOKUP(BI$4,'Table Name'!$C$2:$D$100,2,FALSE),FALSE))</f>
        <v>0</v>
      </c>
      <c r="BJ94" t="str">
        <f>IF($C94=-1,-1,VLOOKUP($C94,'HCAD Process'!$D$5:$CZ$504,VLOOKUP(BJ$4,'Table Name'!$C$2:$D$100,2,FALSE),FALSE))</f>
        <v>04</v>
      </c>
      <c r="BK94" t="str">
        <f>IF($C94=-1,-1,VLOOKUP($C94,'HCAD Process'!$D$5:$CZ$504,VLOOKUP(BK$4,'Table Name'!$C$2:$D$100,2,FALSE),FALSE))</f>
        <v>4762D</v>
      </c>
      <c r="BL94" t="str">
        <f>IF($C94=-1,-1,VLOOKUP($C94,'HCAD Process'!$D$5:$CZ$504,VLOOKUP(BL$4,'Table Name'!$C$2:$D$100,2,FALSE),FALSE))</f>
        <v>408Q</v>
      </c>
      <c r="BM94" t="str">
        <f>IF($C94=-1,-1,VLOOKUP($C94,'HCAD Process'!$D$5:$CZ$504,VLOOKUP(BM$4,'Table Name'!$C$2:$D$100,2,FALSE),FALSE))</f>
        <v>004 040 041 042 043 044 045 633</v>
      </c>
      <c r="BN94" t="str">
        <f>IF($C94=-1,-1,VLOOKUP($C94,'HCAD Process'!$D$5:$CZ$504,VLOOKUP(BN$4,'Table Name'!$C$2:$D$100,2,FALSE),FALSE))</f>
        <v>Real, Commercial</v>
      </c>
      <c r="BO94" t="str">
        <f>IF($C94=-1,-1,VLOOKUP($C94,'HCAD Process'!$D$5:$CZ$504,VLOOKUP(BO$4,'Table Name'!$C$2:$D$100,2,FALSE),FALSE))</f>
        <v>F1</v>
      </c>
      <c r="BP94" t="str">
        <f>IF($C94=-1,-1,VLOOKUP($C94,'HCAD Process'!$D$5:$CZ$504,VLOOKUP(BP$4,'Table Name'!$C$2:$D$100,2,FALSE),FALSE))</f>
        <v>Real, Commercial</v>
      </c>
      <c r="BQ94" t="str">
        <f>IF($C94=-1,-1,VLOOKUP($C94,'HCAD Process'!$D$5:$CZ$504,VLOOKUP(BQ$4,'Table Name'!$C$2:$D$100,2,FALSE),FALSE))</f>
        <v>Warehouse - Metallic</v>
      </c>
      <c r="BR94" t="str">
        <f>IF($C94=-1,-1,VLOOKUP($C94,'HCAD Process'!$D$5:$CZ$504,VLOOKUP(BR$4,'Table Name'!$C$2:$D$100,2,FALSE),FALSE))</f>
        <v>Shell, Industrial</v>
      </c>
      <c r="BS94" t="str">
        <f>IF($C94=-1,-1,VLOOKUP($C94,'HCAD Process'!$D$5:$CZ$504,VLOOKUP(BS$4,'Table Name'!$C$2:$D$100,2,FALSE),FALSE))</f>
        <v>8004</v>
      </c>
      <c r="BT94" t="str">
        <f>IF($C94=-1,-1,VLOOKUP($C94,'HCAD Process'!$D$5:$CZ$504,VLOOKUP(BT$4,'Table Name'!$C$2:$D$100,2,FALSE),FALSE))</f>
        <v>Land Neighborhood Section 4</v>
      </c>
      <c r="BU94">
        <f>IF($C94=-1,-1,VLOOKUP($C94,'HCAD Process'!$D$5:$CZ$504,VLOOKUP(BU$4,'Table Name'!$C$2:$D$100,2,FALSE),FALSE))</f>
        <v>43560</v>
      </c>
      <c r="BV94" t="str">
        <f>IF($C94=-1,-1,VLOOKUP($C94,'HCAD Process'!$D$5:$CZ$504,VLOOKUP(BV$4,'Table Name'!$C$2:$D$100,2,FALSE),FALSE))</f>
        <v>SF</v>
      </c>
      <c r="BW94" t="str">
        <f>IF($C94=-1,-1,VLOOKUP($C94,'HCAD Process'!$D$5:$CZ$504,VLOOKUP(BW$4,'Table Name'!$C$2:$D$100,2,FALSE),FALSE))</f>
        <v>1.0000</v>
      </c>
      <c r="BX94" t="str">
        <f>IF($C94=-1,-1,VLOOKUP($C94,'HCAD Process'!$D$5:$CZ$504,VLOOKUP(BX$4,'Table Name'!$C$2:$D$100,2,FALSE),FALSE))</f>
        <v>1.0000</v>
      </c>
      <c r="BY94" t="str">
        <f>IF($C94=-1,-1,VLOOKUP($C94,'HCAD Process'!$D$5:$CZ$504,VLOOKUP(BY$4,'Table Name'!$C$2:$D$100,2,FALSE),FALSE))</f>
        <v>.7500</v>
      </c>
      <c r="BZ94" t="str">
        <f>IF($C94=-1,-1,VLOOKUP($C94,'HCAD Process'!$D$5:$CZ$504,VLOOKUP(BZ$4,'Table Name'!$C$2:$D$100,2,FALSE),FALSE))</f>
        <v>.7500</v>
      </c>
      <c r="CA94">
        <f>IF($C94=-1,-1,VLOOKUP($C94,'HCAD Process'!$D$5:$CZ$504,VLOOKUP(CA$4,'Table Name'!$C$2:$D$100,2,FALSE),FALSE))</f>
        <v>6</v>
      </c>
      <c r="CB94">
        <f>IF($C94=-1,-1,VLOOKUP($C94,'HCAD Process'!$D$5:$CZ$504,VLOOKUP(CB$4,'Table Name'!$C$2:$D$100,2,FALSE),FALSE))</f>
        <v>4</v>
      </c>
      <c r="CC94">
        <f>IF($C94=-1,-1,VLOOKUP($C94,'HCAD Process'!$D$5:$CZ$504,VLOOKUP(CC$4,'Table Name'!$C$2:$D$100,2,FALSE),FALSE))</f>
        <v>196020</v>
      </c>
      <c r="CD94">
        <f>IF($C94=-1,-1,VLOOKUP($C94,'HCAD Process'!$D$5:$CZ$504,VLOOKUP(CD$4,'Table Name'!$C$2:$D$100,2,FALSE),FALSE))</f>
        <v>-1</v>
      </c>
      <c r="CE94" t="str">
        <f>IF($C94=-1,-1,VLOOKUP($C94,'HCAD Process'!$D$5:$CZ$504,VLOOKUP(CE$4,'Table Name'!$C$2:$D$100,2,FALSE),FALSE))</f>
        <v>04319900000112</v>
      </c>
    </row>
    <row r="95" spans="2:83" x14ac:dyDescent="0.25">
      <c r="B95">
        <f t="shared" si="1"/>
        <v>91</v>
      </c>
      <c r="C95" t="str">
        <f t="array" ref="C95">IF(ISERROR(INDEX('HCAD Process'!CF$5:CF$504,MATCH(0,COUNTIF(C$4:C94,'HCAD Process'!CF$5:CF$504)+('HCAD Process'!CF$5:CF$504=-1),0))),-1,INDEX('HCAD Process'!CF$5:CF$504,MATCH(0,COUNTIF(C$4:C94,'HCAD Process'!CF$5:CF$504)+('HCAD Process'!CF$5:CF$504=-1),0)))</f>
        <v>04319900000113</v>
      </c>
      <c r="D95" t="str">
        <f>IF($C95=-1,-1,VLOOKUP($C95,'HCAD Process'!$D$5:$CZ$504,VLOOKUP(D$4,'Table Name'!$C$2:$D$100,2,FALSE),FALSE))</f>
        <v>0431990000011</v>
      </c>
      <c r="E95" t="str">
        <f>IF($C95=-1,-1,VLOOKUP($C95,'HCAD Process'!$D$5:$CZ$504,VLOOKUP(E$4,'Table Name'!$C$2:$D$100,2,FALSE),FALSE))</f>
        <v>05/23/2011</v>
      </c>
      <c r="F95" t="str">
        <f>IF($C95=-1,-1,VLOOKUP($C95,'HCAD Process'!$D$5:$CZ$504,VLOOKUP(F$4,'Table Name'!$C$2:$D$100,2,FALSE),FALSE))</f>
        <v>SLATER REAL ESTATE INVESTMENTS LLC</v>
      </c>
      <c r="G95" t="str">
        <f>IF($C95=-1,-1,VLOOKUP($C95,'HCAD Process'!$D$5:$CZ$504,VLOOKUP(G$4,'Table Name'!$C$2:$D$100,2,FALSE),FALSE))</f>
        <v>SLATER ENTERPRISES</v>
      </c>
      <c r="H95">
        <f>IF($C95=-1,-1,VLOOKUP($C95,'HCAD Process'!$D$5:$CZ$504,VLOOKUP(H$4,'Table Name'!$C$2:$D$100,2,FALSE),FALSE))</f>
        <v>0</v>
      </c>
      <c r="I95" t="str">
        <f>IF($C95=-1,-1,VLOOKUP($C95,'HCAD Process'!$D$5:$CZ$504,VLOOKUP(I$4,'Table Name'!$C$2:$D$100,2,FALSE),FALSE))</f>
        <v>14119 FM 529 RD</v>
      </c>
      <c r="J95" t="str">
        <f>IF($C95=-1,-1,VLOOKUP($C95,'HCAD Process'!$D$5:$CZ$504,VLOOKUP(J$4,'Table Name'!$C$2:$D$100,2,FALSE),FALSE))</f>
        <v>HOUSTON</v>
      </c>
      <c r="K95" t="str">
        <f>IF($C95=-1,-1,VLOOKUP($C95,'HCAD Process'!$D$5:$CZ$504,VLOOKUP(K$4,'Table Name'!$C$2:$D$100,2,FALSE),FALSE))</f>
        <v>77041</v>
      </c>
      <c r="L95">
        <f>IF($C95=-1,-1,VLOOKUP($C95,'HCAD Process'!$D$5:$CZ$504,VLOOKUP(L$4,'Table Name'!$C$2:$D$100,2,FALSE),FALSE))</f>
        <v>712901</v>
      </c>
      <c r="M95">
        <f>IF($C95=-1,-1,VLOOKUP($C95,'HCAD Process'!$D$5:$CZ$504,VLOOKUP(M$4,'Table Name'!$C$2:$D$100,2,FALSE),FALSE))</f>
        <v>717036</v>
      </c>
      <c r="N95">
        <f>IF($C95=-1,-1,VLOOKUP($C95,'HCAD Process'!$D$5:$CZ$504,VLOOKUP(N$4,'Table Name'!$C$2:$D$100,2,FALSE),FALSE))</f>
        <v>717036</v>
      </c>
      <c r="O95">
        <f>IF($C95=-1,-1,VLOOKUP($C95,'HCAD Process'!$D$5:$CZ$504,VLOOKUP(O$4,'Table Name'!$C$2:$D$100,2,FALSE),FALSE))</f>
        <v>0</v>
      </c>
      <c r="P95" t="e">
        <f>IF($C95=-1,-1,VLOOKUP($C95,'HCAD Process'!$D$5:$CZ$504,VLOOKUP(P$4,'Table Name'!$C$2:$D$100,2,FALSE),FALSE))</f>
        <v>#REF!</v>
      </c>
      <c r="Q95" t="str">
        <f>IF($C95=-1,-1,VLOOKUP($C95,'HCAD Process'!$D$5:$CZ$504,VLOOKUP(Q$4,'Table Name'!$C$2:$D$100,2,FALSE),FALSE))</f>
        <v>COMMERCIAL</v>
      </c>
      <c r="R95" t="str">
        <f>IF($C95=-1,-1,VLOOKUP($C95,'HCAD Process'!$D$5:$CZ$504,VLOOKUP(R$4,'Table Name'!$C$2:$D$100,2,FALSE),FALSE))</f>
        <v>3</v>
      </c>
      <c r="S95" t="str">
        <f>IF($C95=-1,-1,VLOOKUP($C95,'HCAD Process'!$D$5:$CZ$504,VLOOKUP(S$4,'Table Name'!$C$2:$D$100,2,FALSE),FALSE))</f>
        <v>4301</v>
      </c>
      <c r="T95" t="str">
        <f>IF($C95=-1,-1,VLOOKUP($C95,'HCAD Process'!$D$5:$CZ$504,VLOOKUP(T$4,'Table Name'!$C$2:$D$100,2,FALSE),FALSE))</f>
        <v>8351</v>
      </c>
      <c r="U95" t="str">
        <f>IF($C95=-1,-1,VLOOKUP($C95,'HCAD Process'!$D$5:$CZ$504,VLOOKUP(U$4,'Table Name'!$C$2:$D$100,2,FALSE),FALSE))</f>
        <v>D</v>
      </c>
      <c r="V95" t="str">
        <f>IF($C95=-1,-1,VLOOKUP($C95,'HCAD Process'!$D$5:$CZ$504,VLOOKUP(V$4,'Table Name'!$C$2:$D$100,2,FALSE),FALSE))</f>
        <v>Wood or Light Steel</v>
      </c>
      <c r="W95">
        <f>IF($C95=-1,-1,VLOOKUP($C95,'HCAD Process'!$D$5:$CZ$504,VLOOKUP(W$4,'Table Name'!$C$2:$D$100,2,FALSE),FALSE))</f>
        <v>75342</v>
      </c>
      <c r="X95">
        <f>IF($C95=-1,-1,VLOOKUP($C95,'HCAD Process'!$D$5:$CZ$504,VLOOKUP(X$4,'Table Name'!$C$2:$D$100,2,FALSE),FALSE))</f>
        <v>0</v>
      </c>
      <c r="Y95">
        <f>IF($C95=-1,-1,VLOOKUP($C95,'HCAD Process'!$D$5:$CZ$504,VLOOKUP(Y$4,'Table Name'!$C$2:$D$100,2,FALSE),FALSE))</f>
        <v>163787</v>
      </c>
      <c r="Z95">
        <f>IF($C95=-1,-1,VLOOKUP($C95,'HCAD Process'!$D$5:$CZ$504,VLOOKUP(Z$4,'Table Name'!$C$2:$D$100,2,FALSE),FALSE))</f>
        <v>0</v>
      </c>
      <c r="AA95" t="str">
        <f>IF($C95=-1,-1,VLOOKUP($C95,'HCAD Process'!$D$5:$CZ$504,VLOOKUP(AA$4,'Table Name'!$C$2:$D$100,2,FALSE),FALSE))</f>
        <v>.540000</v>
      </c>
      <c r="AB95" t="str">
        <f>IF($C95=-1,-1,VLOOKUP($C95,'HCAD Process'!$D$5:$CZ$504,VLOOKUP(AB$4,'Table Name'!$C$2:$D$100,2,FALSE),FALSE))</f>
        <v>C</v>
      </c>
      <c r="AC95" t="str">
        <f>IF($C95=-1,-1,VLOOKUP($C95,'HCAD Process'!$D$5:$CZ$504,VLOOKUP(AC$4,'Table Name'!$C$2:$D$100,2,FALSE),FALSE))</f>
        <v>Average</v>
      </c>
      <c r="AD95" t="str">
        <f>IF($C95=-1,-1,VLOOKUP($C95,'HCAD Process'!$D$5:$CZ$504,VLOOKUP(AD$4,'Table Name'!$C$2:$D$100,2,FALSE),FALSE))</f>
        <v>1965</v>
      </c>
      <c r="AE95" t="str">
        <f>IF($C95=-1,-1,VLOOKUP($C95,'HCAD Process'!$D$5:$CZ$504,VLOOKUP(AE$4,'Table Name'!$C$2:$D$100,2,FALSE),FALSE))</f>
        <v>1965</v>
      </c>
      <c r="AF95" t="str">
        <f>IF($C95=-1,-1,VLOOKUP($C95,'HCAD Process'!$D$5:$CZ$504,VLOOKUP(AF$4,'Table Name'!$C$2:$D$100,2,FALSE),FALSE))</f>
        <v>0</v>
      </c>
      <c r="AG95" t="str">
        <f>IF($C95=-1,-1,VLOOKUP($C95,'HCAD Process'!$D$5:$CZ$504,VLOOKUP(AG$4,'Table Name'!$C$2:$D$100,2,FALSE),FALSE))</f>
        <v>2012</v>
      </c>
      <c r="AH95">
        <f>IF($C95=-1,-1,VLOOKUP($C95,'HCAD Process'!$D$5:$CZ$504,VLOOKUP(AH$4,'Table Name'!$C$2:$D$100,2,FALSE),FALSE))</f>
        <v>0</v>
      </c>
      <c r="AI95" t="str">
        <f>IF($C95=-1,-1,VLOOKUP($C95,'HCAD Process'!$D$5:$CZ$504,VLOOKUP(AI$4,'Table Name'!$C$2:$D$100,2,FALSE),FALSE))</f>
        <v>12/30/1899</v>
      </c>
      <c r="AJ95">
        <f>IF($C95=-1,-1,VLOOKUP($C95,'HCAD Process'!$D$5:$CZ$504,VLOOKUP(AJ$4,'Table Name'!$C$2:$D$100,2,FALSE),FALSE))</f>
        <v>0</v>
      </c>
      <c r="AK95">
        <f>IF($C95=-1,-1,VALUE(VLOOKUP($C95,'HCAD Process'!$D$5:$CZ$504,VLOOKUP(AK$4,'Table Name'!$C$2:$D$100,2,FALSE),FALSE)))</f>
        <v>1966</v>
      </c>
      <c r="AL95">
        <f>IF($C95=-1,-1,VLOOKUP($C95,'HCAD Process'!$D$5:$CZ$504,VLOOKUP(AL$4,'Table Name'!$C$2:$D$100,2,FALSE),FALSE))</f>
        <v>2616</v>
      </c>
      <c r="AM95">
        <f>IF($C95=-1,-1,VLOOKUP($C95,'HCAD Process'!$D$5:$CZ$504,VLOOKUP(AM$4,'Table Name'!$C$2:$D$100,2,FALSE),FALSE))</f>
        <v>0</v>
      </c>
      <c r="AN95">
        <f>IF($C95=-1,-1,VLOOKUP($C95,'HCAD Process'!$D$5:$CZ$504,VLOOKUP(AN$4,'Table Name'!$C$2:$D$100,2,FALSE),FALSE))</f>
        <v>0</v>
      </c>
      <c r="AO95">
        <f>IF($C95=-1,-1,VLOOKUP($C95,'HCAD Process'!$D$5:$CZ$504,VLOOKUP(AO$4,'Table Name'!$C$2:$D$100,2,FALSE),FALSE))</f>
        <v>0</v>
      </c>
      <c r="AP95">
        <f>IF($C95=-1,-1,VLOOKUP($C95,'HCAD Process'!$D$5:$CZ$504,VLOOKUP(AP$4,'Table Name'!$C$2:$D$100,2,FALSE),FALSE))</f>
        <v>1966</v>
      </c>
      <c r="AQ95">
        <f>IF($C95=-1,-1,VLOOKUP($C95,'HCAD Process'!$D$5:$CZ$504,VLOOKUP(AQ$4,'Table Name'!$C$2:$D$100,2,FALSE),FALSE))</f>
        <v>234</v>
      </c>
      <c r="AR95">
        <f>IF($C95=-1,-1,VLOOKUP($C95,'HCAD Process'!$D$5:$CZ$504,VLOOKUP(AR$4,'Table Name'!$C$2:$D$100,2,FALSE),FALSE))</f>
        <v>1</v>
      </c>
      <c r="AS95">
        <f>IF($C95=-1,-1,VLOOKUP($C95,'HCAD Process'!$D$5:$CZ$504,VLOOKUP(AS$4,'Table Name'!$C$2:$D$100,2,FALSE),FALSE))</f>
        <v>0</v>
      </c>
      <c r="AT95">
        <f>IF($C95=-1,-1,VLOOKUP($C95,'HCAD Process'!$D$5:$CZ$504,VLOOKUP(AT$4,'Table Name'!$C$2:$D$100,2,FALSE),FALSE))</f>
        <v>0</v>
      </c>
      <c r="AU95">
        <f>IF($C95=-1,-1,VLOOKUP($C95,'HCAD Process'!$D$5:$CZ$504,VLOOKUP(AU$4,'Table Name'!$C$2:$D$100,2,FALSE),FALSE))</f>
        <v>0</v>
      </c>
      <c r="AV95">
        <f>IF($C95=-1,-1,VLOOKUP($C95,'HCAD Process'!$D$5:$CZ$504,VLOOKUP(AV$4,'Table Name'!$C$2:$D$100,2,FALSE),FALSE))</f>
        <v>0</v>
      </c>
      <c r="AW95">
        <f>IF($C95=-1,-1,VLOOKUP($C95,'HCAD Process'!$D$5:$CZ$504,VLOOKUP(AW$4,'Table Name'!$C$2:$D$100,2,FALSE),FALSE))</f>
        <v>0</v>
      </c>
      <c r="AX95">
        <f>IF($C95=-1,-1,VLOOKUP($C95,'HCAD Process'!$D$5:$CZ$504,VLOOKUP(AX$4,'Table Name'!$C$2:$D$100,2,FALSE),FALSE))</f>
        <v>0</v>
      </c>
      <c r="AY95">
        <f>IF($C95=-1,-1,VLOOKUP($C95,'HCAD Process'!$D$5:$CZ$504,VLOOKUP(AY$4,'Table Name'!$C$2:$D$100,2,FALSE),FALSE))</f>
        <v>0</v>
      </c>
      <c r="AZ95">
        <f>IF($C95=-1,-1,VLOOKUP($C95,'HCAD Process'!$D$5:$CZ$504,VLOOKUP(AZ$4,'Table Name'!$C$2:$D$100,2,FALSE),FALSE))</f>
        <v>0</v>
      </c>
      <c r="BA95" t="str">
        <f>IF($C95=-1,-1,VLOOKUP($C95,'HCAD Process'!$D$5:$CZ$504,VLOOKUP(BA$4,'Table Name'!$C$2:$D$100,2,FALSE),FALSE))</f>
        <v>14</v>
      </c>
      <c r="BB95" t="str">
        <f>IF($C95=-1,-1,VLOOKUP($C95,'HCAD Process'!$D$5:$CZ$504,VLOOKUP(BB$4,'Table Name'!$C$2:$D$100,2,FALSE),FALSE))</f>
        <v>TR 21B</v>
      </c>
      <c r="BC95" t="str">
        <f>IF($C95=-1,-1,VLOOKUP($C95,'HCAD Process'!$D$5:$CZ$504,VLOOKUP(BC$4,'Table Name'!$C$2:$D$100,2,FALSE),FALSE))</f>
        <v>ABST 533 M MCCORMICK</v>
      </c>
      <c r="BD95" t="str">
        <f>IF($C95=-1,-1,VLOOKUP($C95,'HCAD Process'!$D$5:$CZ$504,VLOOKUP(BD$4,'Table Name'!$C$2:$D$100,2,FALSE),FALSE))</f>
        <v>6014</v>
      </c>
      <c r="BE95" t="str">
        <f>IF($C95=-1,-1,VLOOKUP($C95,'HCAD Process'!$D$5:$CZ$504,VLOOKUP(BE$4,'Table Name'!$C$2:$D$100,2,FALSE),FALSE))</f>
        <v>Far Northwest</v>
      </c>
      <c r="BF95" t="str">
        <f>IF($C95=-1,-1,VLOOKUP($C95,'HCAD Process'!$D$5:$CZ$504,VLOOKUP(BF$4,'Table Name'!$C$2:$D$100,2,FALSE),FALSE))</f>
        <v>225</v>
      </c>
      <c r="BG95" t="str">
        <f>IF($C95=-1,-1,VLOOKUP($C95,'HCAD Process'!$D$5:$CZ$504,VLOOKUP(BG$4,'Table Name'!$C$2:$D$100,2,FALSE),FALSE))</f>
        <v>ISD 04 - South of US 290, btwn Beltway 8 and Hwy 6</v>
      </c>
      <c r="BH95" t="str">
        <f>IF($C95=-1,-1,VLOOKUP($C95,'HCAD Process'!$D$5:$CZ$504,VLOOKUP(BH$4,'Table Name'!$C$2:$D$100,2,FALSE),FALSE))</f>
        <v>9116.02</v>
      </c>
      <c r="BI95" t="str">
        <f>IF($C95=-1,-1,VLOOKUP($C95,'HCAD Process'!$D$5:$CZ$504,VLOOKUP(BI$4,'Table Name'!$C$2:$D$100,2,FALSE),FALSE))</f>
        <v>0</v>
      </c>
      <c r="BJ95" t="str">
        <f>IF($C95=-1,-1,VLOOKUP($C95,'HCAD Process'!$D$5:$CZ$504,VLOOKUP(BJ$4,'Table Name'!$C$2:$D$100,2,FALSE),FALSE))</f>
        <v>04</v>
      </c>
      <c r="BK95" t="str">
        <f>IF($C95=-1,-1,VLOOKUP($C95,'HCAD Process'!$D$5:$CZ$504,VLOOKUP(BK$4,'Table Name'!$C$2:$D$100,2,FALSE),FALSE))</f>
        <v>4762D</v>
      </c>
      <c r="BL95" t="str">
        <f>IF($C95=-1,-1,VLOOKUP($C95,'HCAD Process'!$D$5:$CZ$504,VLOOKUP(BL$4,'Table Name'!$C$2:$D$100,2,FALSE),FALSE))</f>
        <v>408Q</v>
      </c>
      <c r="BM95" t="str">
        <f>IF($C95=-1,-1,VLOOKUP($C95,'HCAD Process'!$D$5:$CZ$504,VLOOKUP(BM$4,'Table Name'!$C$2:$D$100,2,FALSE),FALSE))</f>
        <v>004 040 041 042 043 044 045 633</v>
      </c>
      <c r="BN95" t="str">
        <f>IF($C95=-1,-1,VLOOKUP($C95,'HCAD Process'!$D$5:$CZ$504,VLOOKUP(BN$4,'Table Name'!$C$2:$D$100,2,FALSE),FALSE))</f>
        <v>Real, Commercial</v>
      </c>
      <c r="BO95" t="str">
        <f>IF($C95=-1,-1,VLOOKUP($C95,'HCAD Process'!$D$5:$CZ$504,VLOOKUP(BO$4,'Table Name'!$C$2:$D$100,2,FALSE),FALSE))</f>
        <v>F1</v>
      </c>
      <c r="BP95" t="str">
        <f>IF($C95=-1,-1,VLOOKUP($C95,'HCAD Process'!$D$5:$CZ$504,VLOOKUP(BP$4,'Table Name'!$C$2:$D$100,2,FALSE),FALSE))</f>
        <v>Real, Commercial</v>
      </c>
      <c r="BQ95" t="str">
        <f>IF($C95=-1,-1,VLOOKUP($C95,'HCAD Process'!$D$5:$CZ$504,VLOOKUP(BQ$4,'Table Name'!$C$2:$D$100,2,FALSE),FALSE))</f>
        <v>Res. Struct. Or Conversion</v>
      </c>
      <c r="BR95" t="str">
        <f>IF($C95=-1,-1,VLOOKUP($C95,'HCAD Process'!$D$5:$CZ$504,VLOOKUP(BR$4,'Table Name'!$C$2:$D$100,2,FALSE),FALSE))</f>
        <v>Single-Family Residence</v>
      </c>
      <c r="BS95" t="str">
        <f>IF($C95=-1,-1,VLOOKUP($C95,'HCAD Process'!$D$5:$CZ$504,VLOOKUP(BS$4,'Table Name'!$C$2:$D$100,2,FALSE),FALSE))</f>
        <v>8004</v>
      </c>
      <c r="BT95" t="str">
        <f>IF($C95=-1,-1,VLOOKUP($C95,'HCAD Process'!$D$5:$CZ$504,VLOOKUP(BT$4,'Table Name'!$C$2:$D$100,2,FALSE),FALSE))</f>
        <v>Land Neighborhood Section 4</v>
      </c>
      <c r="BU95">
        <f>IF($C95=-1,-1,VLOOKUP($C95,'HCAD Process'!$D$5:$CZ$504,VLOOKUP(BU$4,'Table Name'!$C$2:$D$100,2,FALSE),FALSE))</f>
        <v>43560</v>
      </c>
      <c r="BV95" t="str">
        <f>IF($C95=-1,-1,VLOOKUP($C95,'HCAD Process'!$D$5:$CZ$504,VLOOKUP(BV$4,'Table Name'!$C$2:$D$100,2,FALSE),FALSE))</f>
        <v>SF</v>
      </c>
      <c r="BW95" t="str">
        <f>IF($C95=-1,-1,VLOOKUP($C95,'HCAD Process'!$D$5:$CZ$504,VLOOKUP(BW$4,'Table Name'!$C$2:$D$100,2,FALSE),FALSE))</f>
        <v>1.0000</v>
      </c>
      <c r="BX95" t="str">
        <f>IF($C95=-1,-1,VLOOKUP($C95,'HCAD Process'!$D$5:$CZ$504,VLOOKUP(BX$4,'Table Name'!$C$2:$D$100,2,FALSE),FALSE))</f>
        <v>1.0000</v>
      </c>
      <c r="BY95" t="str">
        <f>IF($C95=-1,-1,VLOOKUP($C95,'HCAD Process'!$D$5:$CZ$504,VLOOKUP(BY$4,'Table Name'!$C$2:$D$100,2,FALSE),FALSE))</f>
        <v>.7500</v>
      </c>
      <c r="BZ95" t="str">
        <f>IF($C95=-1,-1,VLOOKUP($C95,'HCAD Process'!$D$5:$CZ$504,VLOOKUP(BZ$4,'Table Name'!$C$2:$D$100,2,FALSE),FALSE))</f>
        <v>.7500</v>
      </c>
      <c r="CA95">
        <f>IF($C95=-1,-1,VLOOKUP($C95,'HCAD Process'!$D$5:$CZ$504,VLOOKUP(CA$4,'Table Name'!$C$2:$D$100,2,FALSE),FALSE))</f>
        <v>6</v>
      </c>
      <c r="CB95">
        <f>IF($C95=-1,-1,VLOOKUP($C95,'HCAD Process'!$D$5:$CZ$504,VLOOKUP(CB$4,'Table Name'!$C$2:$D$100,2,FALSE),FALSE))</f>
        <v>4</v>
      </c>
      <c r="CC95">
        <f>IF($C95=-1,-1,VLOOKUP($C95,'HCAD Process'!$D$5:$CZ$504,VLOOKUP(CC$4,'Table Name'!$C$2:$D$100,2,FALSE),FALSE))</f>
        <v>196020</v>
      </c>
      <c r="CD95">
        <f>IF($C95=-1,-1,VLOOKUP($C95,'HCAD Process'!$D$5:$CZ$504,VLOOKUP(CD$4,'Table Name'!$C$2:$D$100,2,FALSE),FALSE))</f>
        <v>-1</v>
      </c>
      <c r="CE95" t="str">
        <f>IF($C95=-1,-1,VLOOKUP($C95,'HCAD Process'!$D$5:$CZ$504,VLOOKUP(CE$4,'Table Name'!$C$2:$D$100,2,FALSE),FALSE))</f>
        <v>04319900000113</v>
      </c>
    </row>
    <row r="96" spans="2:83" x14ac:dyDescent="0.25">
      <c r="B96">
        <f t="shared" si="1"/>
        <v>92</v>
      </c>
      <c r="C96" t="str">
        <f t="array" ref="C96">IF(ISERROR(INDEX('HCAD Process'!CF$5:CF$504,MATCH(0,COUNTIF(C$4:C95,'HCAD Process'!CF$5:CF$504)+('HCAD Process'!CF$5:CF$504=-1),0))),-1,INDEX('HCAD Process'!CF$5:CF$504,MATCH(0,COUNTIF(C$4:C95,'HCAD Process'!CF$5:CF$504)+('HCAD Process'!CF$5:CF$504=-1),0)))</f>
        <v>04321200104141</v>
      </c>
      <c r="D96" t="str">
        <f>IF($C96=-1,-1,VLOOKUP($C96,'HCAD Process'!$D$5:$CZ$504,VLOOKUP(D$4,'Table Name'!$C$2:$D$100,2,FALSE),FALSE))</f>
        <v>0432120010414</v>
      </c>
      <c r="E96" t="str">
        <f>IF($C96=-1,-1,VLOOKUP($C96,'HCAD Process'!$D$5:$CZ$504,VLOOKUP(E$4,'Table Name'!$C$2:$D$100,2,FALSE),FALSE))</f>
        <v>04/24/2012</v>
      </c>
      <c r="F96" t="str">
        <f>IF($C96=-1,-1,VLOOKUP($C96,'HCAD Process'!$D$5:$CZ$504,VLOOKUP(F$4,'Table Name'!$C$2:$D$100,2,FALSE),FALSE))</f>
        <v>EASTWAYGO LLC</v>
      </c>
      <c r="G96">
        <f>IF($C96=-1,-1,VLOOKUP($C96,'HCAD Process'!$D$5:$CZ$504,VLOOKUP(G$4,'Table Name'!$C$2:$D$100,2,FALSE),FALSE))</f>
        <v>0</v>
      </c>
      <c r="H96" t="str">
        <f>IF($C96=-1,-1,VLOOKUP($C96,'HCAD Process'!$D$5:$CZ$504,VLOOKUP(H$4,'Table Name'!$C$2:$D$100,2,FALSE),FALSE))</f>
        <v>Noel</v>
      </c>
      <c r="I96" t="str">
        <f>IF($C96=-1,-1,VLOOKUP($C96,'HCAD Process'!$D$5:$CZ$504,VLOOKUP(I$4,'Table Name'!$C$2:$D$100,2,FALSE),FALSE))</f>
        <v>7401 C E KING PKY</v>
      </c>
      <c r="J96" t="str">
        <f>IF($C96=-1,-1,VLOOKUP($C96,'HCAD Process'!$D$5:$CZ$504,VLOOKUP(J$4,'Table Name'!$C$2:$D$100,2,FALSE),FALSE))</f>
        <v>HOUSTON</v>
      </c>
      <c r="K96" t="str">
        <f>IF($C96=-1,-1,VLOOKUP($C96,'HCAD Process'!$D$5:$CZ$504,VLOOKUP(K$4,'Table Name'!$C$2:$D$100,2,FALSE),FALSE))</f>
        <v>77044</v>
      </c>
      <c r="L96">
        <f>IF($C96=-1,-1,VLOOKUP($C96,'HCAD Process'!$D$5:$CZ$504,VLOOKUP(L$4,'Table Name'!$C$2:$D$100,2,FALSE),FALSE))</f>
        <v>10000000</v>
      </c>
      <c r="M96">
        <f>IF($C96=-1,-1,VLOOKUP($C96,'HCAD Process'!$D$5:$CZ$504,VLOOKUP(M$4,'Table Name'!$C$2:$D$100,2,FALSE),FALSE))</f>
        <v>12751099</v>
      </c>
      <c r="N96">
        <f>IF($C96=-1,-1,VLOOKUP($C96,'HCAD Process'!$D$5:$CZ$504,VLOOKUP(N$4,'Table Name'!$C$2:$D$100,2,FALSE),FALSE))</f>
        <v>10000000</v>
      </c>
      <c r="O96">
        <f>IF($C96=-1,-1,VLOOKUP($C96,'HCAD Process'!$D$5:$CZ$504,VLOOKUP(O$4,'Table Name'!$C$2:$D$100,2,FALSE),FALSE))</f>
        <v>0</v>
      </c>
      <c r="P96" t="e">
        <f>IF($C96=-1,-1,VLOOKUP($C96,'HCAD Process'!$D$5:$CZ$504,VLOOKUP(P$4,'Table Name'!$C$2:$D$100,2,FALSE),FALSE))</f>
        <v>#REF!</v>
      </c>
      <c r="Q96" t="str">
        <f>IF($C96=-1,-1,VLOOKUP($C96,'HCAD Process'!$D$5:$CZ$504,VLOOKUP(Q$4,'Table Name'!$C$2:$D$100,2,FALSE),FALSE))</f>
        <v>COMMERCIAL</v>
      </c>
      <c r="R96" t="str">
        <f>IF($C96=-1,-1,VLOOKUP($C96,'HCAD Process'!$D$5:$CZ$504,VLOOKUP(R$4,'Table Name'!$C$2:$D$100,2,FALSE),FALSE))</f>
        <v>1</v>
      </c>
      <c r="S96" t="str">
        <f>IF($C96=-1,-1,VLOOKUP($C96,'HCAD Process'!$D$5:$CZ$504,VLOOKUP(S$4,'Table Name'!$C$2:$D$100,2,FALSE),FALSE))</f>
        <v>4427</v>
      </c>
      <c r="T96" t="str">
        <f>IF($C96=-1,-1,VLOOKUP($C96,'HCAD Process'!$D$5:$CZ$504,VLOOKUP(T$4,'Table Name'!$C$2:$D$100,2,FALSE),FALSE))</f>
        <v>9406</v>
      </c>
      <c r="U96" t="str">
        <f>IF($C96=-1,-1,VLOOKUP($C96,'HCAD Process'!$D$5:$CZ$504,VLOOKUP(U$4,'Table Name'!$C$2:$D$100,2,FALSE),FALSE))</f>
        <v>S</v>
      </c>
      <c r="V96" t="str">
        <f>IF($C96=-1,-1,VLOOKUP($C96,'HCAD Process'!$D$5:$CZ$504,VLOOKUP(V$4,'Table Name'!$C$2:$D$100,2,FALSE),FALSE))</f>
        <v>Open Steel Skeleton</v>
      </c>
      <c r="W96">
        <f>IF($C96=-1,-1,VLOOKUP($C96,'HCAD Process'!$D$5:$CZ$504,VLOOKUP(W$4,'Table Name'!$C$2:$D$100,2,FALSE),FALSE))</f>
        <v>107400</v>
      </c>
      <c r="X96">
        <f>IF($C96=-1,-1,VLOOKUP($C96,'HCAD Process'!$D$5:$CZ$504,VLOOKUP(X$4,'Table Name'!$C$2:$D$100,2,FALSE),FALSE))</f>
        <v>0</v>
      </c>
      <c r="Y96">
        <f>IF($C96=-1,-1,VLOOKUP($C96,'HCAD Process'!$D$5:$CZ$504,VLOOKUP(Y$4,'Table Name'!$C$2:$D$100,2,FALSE),FALSE))</f>
        <v>252705</v>
      </c>
      <c r="Z96">
        <f>IF($C96=-1,-1,VLOOKUP($C96,'HCAD Process'!$D$5:$CZ$504,VLOOKUP(Z$4,'Table Name'!$C$2:$D$100,2,FALSE),FALSE))</f>
        <v>0</v>
      </c>
      <c r="AA96" t="str">
        <f>IF($C96=-1,-1,VLOOKUP($C96,'HCAD Process'!$D$5:$CZ$504,VLOOKUP(AA$4,'Table Name'!$C$2:$D$100,2,FALSE),FALSE))</f>
        <v>.575000</v>
      </c>
      <c r="AB96" t="str">
        <f>IF($C96=-1,-1,VLOOKUP($C96,'HCAD Process'!$D$5:$CZ$504,VLOOKUP(AB$4,'Table Name'!$C$2:$D$100,2,FALSE),FALSE))</f>
        <v>C</v>
      </c>
      <c r="AC96" t="str">
        <f>IF($C96=-1,-1,VLOOKUP($C96,'HCAD Process'!$D$5:$CZ$504,VLOOKUP(AC$4,'Table Name'!$C$2:$D$100,2,FALSE),FALSE))</f>
        <v>Average</v>
      </c>
      <c r="AD96" t="str">
        <f>IF($C96=-1,-1,VLOOKUP($C96,'HCAD Process'!$D$5:$CZ$504,VLOOKUP(AD$4,'Table Name'!$C$2:$D$100,2,FALSE),FALSE))</f>
        <v>1968</v>
      </c>
      <c r="AE96" t="str">
        <f>IF($C96=-1,-1,VLOOKUP($C96,'HCAD Process'!$D$5:$CZ$504,VLOOKUP(AE$4,'Table Name'!$C$2:$D$100,2,FALSE),FALSE))</f>
        <v>1968</v>
      </c>
      <c r="AF96" t="str">
        <f>IF($C96=-1,-1,VLOOKUP($C96,'HCAD Process'!$D$5:$CZ$504,VLOOKUP(AF$4,'Table Name'!$C$2:$D$100,2,FALSE),FALSE))</f>
        <v>0</v>
      </c>
      <c r="AG96" t="str">
        <f>IF($C96=-1,-1,VLOOKUP($C96,'HCAD Process'!$D$5:$CZ$504,VLOOKUP(AG$4,'Table Name'!$C$2:$D$100,2,FALSE),FALSE))</f>
        <v>1976</v>
      </c>
      <c r="AH96" t="str">
        <f>IF($C96=-1,-1,VLOOKUP($C96,'HCAD Process'!$D$5:$CZ$504,VLOOKUP(AH$4,'Table Name'!$C$2:$D$100,2,FALSE),FALSE))</f>
        <v>ARB</v>
      </c>
      <c r="AI96" t="str">
        <f>IF($C96=-1,-1,VLOOKUP($C96,'HCAD Process'!$D$5:$CZ$504,VLOOKUP(AI$4,'Table Name'!$C$2:$D$100,2,FALSE),FALSE))</f>
        <v>01/01/2004</v>
      </c>
      <c r="AJ96" t="str">
        <f>IF($C96=-1,-1,VLOOKUP($C96,'HCAD Process'!$D$5:$CZ$504,VLOOKUP(AJ$4,'Table Name'!$C$2:$D$100,2,FALSE),FALSE))</f>
        <v>2019 FAIR COND DUE TO FLOODING    BOECKH B1S1 OFFICE 2200 SF 1981; B1S2 WAREHOUSE 4050 SF 1968  FAIR CONDITION PER INSPECTION</v>
      </c>
      <c r="AK96">
        <f>IF($C96=-1,-1,VALUE(VLOOKUP($C96,'HCAD Process'!$D$5:$CZ$504,VLOOKUP(AK$4,'Table Name'!$C$2:$D$100,2,FALSE),FALSE)))</f>
        <v>6574</v>
      </c>
      <c r="AL96">
        <f>IF($C96=-1,-1,VLOOKUP($C96,'HCAD Process'!$D$5:$CZ$504,VLOOKUP(AL$4,'Table Name'!$C$2:$D$100,2,FALSE),FALSE))</f>
        <v>6976</v>
      </c>
      <c r="AM96">
        <f>IF($C96=-1,-1,VLOOKUP($C96,'HCAD Process'!$D$5:$CZ$504,VLOOKUP(AM$4,'Table Name'!$C$2:$D$100,2,FALSE),FALSE))</f>
        <v>0</v>
      </c>
      <c r="AN96">
        <f>IF($C96=-1,-1,VLOOKUP($C96,'HCAD Process'!$D$5:$CZ$504,VLOOKUP(AN$4,'Table Name'!$C$2:$D$100,2,FALSE),FALSE))</f>
        <v>0</v>
      </c>
      <c r="AO96">
        <f>IF($C96=-1,-1,VLOOKUP($C96,'HCAD Process'!$D$5:$CZ$504,VLOOKUP(AO$4,'Table Name'!$C$2:$D$100,2,FALSE),FALSE))</f>
        <v>0</v>
      </c>
      <c r="AP96">
        <f>IF($C96=-1,-1,VLOOKUP($C96,'HCAD Process'!$D$5:$CZ$504,VLOOKUP(AP$4,'Table Name'!$C$2:$D$100,2,FALSE),FALSE))</f>
        <v>6574</v>
      </c>
      <c r="AQ96">
        <f>IF($C96=-1,-1,VLOOKUP($C96,'HCAD Process'!$D$5:$CZ$504,VLOOKUP(AQ$4,'Table Name'!$C$2:$D$100,2,FALSE),FALSE))</f>
        <v>512</v>
      </c>
      <c r="AR96">
        <f>IF($C96=-1,-1,VLOOKUP($C96,'HCAD Process'!$D$5:$CZ$504,VLOOKUP(AR$4,'Table Name'!$C$2:$D$100,2,FALSE),FALSE))</f>
        <v>1</v>
      </c>
      <c r="AS96">
        <f>IF($C96=-1,-1,VLOOKUP($C96,'HCAD Process'!$D$5:$CZ$504,VLOOKUP(AS$4,'Table Name'!$C$2:$D$100,2,FALSE),FALSE))</f>
        <v>0</v>
      </c>
      <c r="AT96">
        <f>IF($C96=-1,-1,VLOOKUP($C96,'HCAD Process'!$D$5:$CZ$504,VLOOKUP(AT$4,'Table Name'!$C$2:$D$100,2,FALSE),FALSE))</f>
        <v>0</v>
      </c>
      <c r="AU96">
        <f>IF($C96=-1,-1,VLOOKUP($C96,'HCAD Process'!$D$5:$CZ$504,VLOOKUP(AU$4,'Table Name'!$C$2:$D$100,2,FALSE),FALSE))</f>
        <v>0</v>
      </c>
      <c r="AV96">
        <f>IF($C96=-1,-1,VLOOKUP($C96,'HCAD Process'!$D$5:$CZ$504,VLOOKUP(AV$4,'Table Name'!$C$2:$D$100,2,FALSE),FALSE))</f>
        <v>0</v>
      </c>
      <c r="AW96">
        <f>IF($C96=-1,-1,VLOOKUP($C96,'HCAD Process'!$D$5:$CZ$504,VLOOKUP(AW$4,'Table Name'!$C$2:$D$100,2,FALSE),FALSE))</f>
        <v>0</v>
      </c>
      <c r="AX96">
        <f>IF($C96=-1,-1,VLOOKUP($C96,'HCAD Process'!$D$5:$CZ$504,VLOOKUP(AX$4,'Table Name'!$C$2:$D$100,2,FALSE),FALSE))</f>
        <v>0</v>
      </c>
      <c r="AY96">
        <f>IF($C96=-1,-1,VLOOKUP($C96,'HCAD Process'!$D$5:$CZ$504,VLOOKUP(AY$4,'Table Name'!$C$2:$D$100,2,FALSE),FALSE))</f>
        <v>0</v>
      </c>
      <c r="AZ96">
        <f>IF($C96=-1,-1,VLOOKUP($C96,'HCAD Process'!$D$5:$CZ$504,VLOOKUP(AZ$4,'Table Name'!$C$2:$D$100,2,FALSE),FALSE))</f>
        <v>0</v>
      </c>
      <c r="BA96" t="str">
        <f>IF($C96=-1,-1,VLOOKUP($C96,'HCAD Process'!$D$5:$CZ$504,VLOOKUP(BA$4,'Table Name'!$C$2:$D$100,2,FALSE),FALSE))</f>
        <v>09</v>
      </c>
      <c r="BB96" t="str">
        <f>IF($C96=-1,-1,VLOOKUP($C96,'HCAD Process'!$D$5:$CZ$504,VLOOKUP(BB$4,'Table Name'!$C$2:$D$100,2,FALSE),FALSE))</f>
        <v>TRS 23B-3 23C &amp; 23G</v>
      </c>
      <c r="BC96" t="str">
        <f>IF($C96=-1,-1,VLOOKUP($C96,'HCAD Process'!$D$5:$CZ$504,VLOOKUP(BC$4,'Table Name'!$C$2:$D$100,2,FALSE),FALSE))</f>
        <v>ABST 546 J W MOODY</v>
      </c>
      <c r="BD96" t="str">
        <f>IF($C96=-1,-1,VLOOKUP($C96,'HCAD Process'!$D$5:$CZ$504,VLOOKUP(BD$4,'Table Name'!$C$2:$D$100,2,FALSE),FALSE))</f>
        <v>4018</v>
      </c>
      <c r="BE96" t="str">
        <f>IF($C96=-1,-1,VLOOKUP($C96,'HCAD Process'!$D$5:$CZ$504,VLOOKUP(BE$4,'Table Name'!$C$2:$D$100,2,FALSE),FALSE))</f>
        <v>Interstate 10 East</v>
      </c>
      <c r="BF96" t="str">
        <f>IF($C96=-1,-1,VLOOKUP($C96,'HCAD Process'!$D$5:$CZ$504,VLOOKUP(BF$4,'Table Name'!$C$2:$D$100,2,FALSE),FALSE))</f>
        <v>370</v>
      </c>
      <c r="BG96" t="str">
        <f>IF($C96=-1,-1,VLOOKUP($C96,'HCAD Process'!$D$5:$CZ$504,VLOOKUP(BG$4,'Table Name'!$C$2:$D$100,2,FALSE),FALSE))</f>
        <v>ISD 23 - Sheldon ISD</v>
      </c>
      <c r="BH96" t="str">
        <f>IF($C96=-1,-1,VLOOKUP($C96,'HCAD Process'!$D$5:$CZ$504,VLOOKUP(BH$4,'Table Name'!$C$2:$D$100,2,FALSE),FALSE))</f>
        <v>9790.04</v>
      </c>
      <c r="BI96" t="str">
        <f>IF($C96=-1,-1,VLOOKUP($C96,'HCAD Process'!$D$5:$CZ$504,VLOOKUP(BI$4,'Table Name'!$C$2:$D$100,2,FALSE),FALSE))</f>
        <v>0</v>
      </c>
      <c r="BJ96" t="str">
        <f>IF($C96=-1,-1,VLOOKUP($C96,'HCAD Process'!$D$5:$CZ$504,VLOOKUP(BJ$4,'Table Name'!$C$2:$D$100,2,FALSE),FALSE))</f>
        <v>23</v>
      </c>
      <c r="BK96" t="str">
        <f>IF($C96=-1,-1,VLOOKUP($C96,'HCAD Process'!$D$5:$CZ$504,VLOOKUP(BK$4,'Table Name'!$C$2:$D$100,2,FALSE),FALSE))</f>
        <v>5760B</v>
      </c>
      <c r="BL96" t="str">
        <f>IF($C96=-1,-1,VLOOKUP($C96,'HCAD Process'!$D$5:$CZ$504,VLOOKUP(BL$4,'Table Name'!$C$2:$D$100,2,FALSE),FALSE))</f>
        <v>456L</v>
      </c>
      <c r="BM96" t="str">
        <f>IF($C96=-1,-1,VLOOKUP($C96,'HCAD Process'!$D$5:$CZ$504,VLOOKUP(BM$4,'Table Name'!$C$2:$D$100,2,FALSE),FALSE))</f>
        <v>023 040 041 042 043 044 047 670 672</v>
      </c>
      <c r="BN96" t="str">
        <f>IF($C96=-1,-1,VLOOKUP($C96,'HCAD Process'!$D$5:$CZ$504,VLOOKUP(BN$4,'Table Name'!$C$2:$D$100,2,FALSE),FALSE))</f>
        <v>Real, Industrial</v>
      </c>
      <c r="BO96" t="str">
        <f>IF($C96=-1,-1,VLOOKUP($C96,'HCAD Process'!$D$5:$CZ$504,VLOOKUP(BO$4,'Table Name'!$C$2:$D$100,2,FALSE),FALSE))</f>
        <v>F2</v>
      </c>
      <c r="BP96" t="str">
        <f>IF($C96=-1,-1,VLOOKUP($C96,'HCAD Process'!$D$5:$CZ$504,VLOOKUP(BP$4,'Table Name'!$C$2:$D$100,2,FALSE),FALSE))</f>
        <v>Real, Industrial</v>
      </c>
      <c r="BQ96" t="str">
        <f>IF($C96=-1,-1,VLOOKUP($C96,'HCAD Process'!$D$5:$CZ$504,VLOOKUP(BQ$4,'Table Name'!$C$2:$D$100,2,FALSE),FALSE))</f>
        <v>Industrial Warehouse- Light Metallic</v>
      </c>
      <c r="BR96" t="str">
        <f>IF($C96=-1,-1,VLOOKUP($C96,'HCAD Process'!$D$5:$CZ$504,VLOOKUP(BR$4,'Table Name'!$C$2:$D$100,2,FALSE),FALSE))</f>
        <v>Industrial Warehouse</v>
      </c>
      <c r="BS96" t="str">
        <f>IF($C96=-1,-1,VLOOKUP($C96,'HCAD Process'!$D$5:$CZ$504,VLOOKUP(BS$4,'Table Name'!$C$2:$D$100,2,FALSE),FALSE))</f>
        <v>8003</v>
      </c>
      <c r="BT96" t="str">
        <f>IF($C96=-1,-1,VLOOKUP($C96,'HCAD Process'!$D$5:$CZ$504,VLOOKUP(BT$4,'Table Name'!$C$2:$D$100,2,FALSE),FALSE))</f>
        <v>Land Neighborhood Section 3</v>
      </c>
      <c r="BU96">
        <f>IF($C96=-1,-1,VLOOKUP($C96,'HCAD Process'!$D$5:$CZ$504,VLOOKUP(BU$4,'Table Name'!$C$2:$D$100,2,FALSE),FALSE))</f>
        <v>867715</v>
      </c>
      <c r="BV96" t="str">
        <f>IF($C96=-1,-1,VLOOKUP($C96,'HCAD Process'!$D$5:$CZ$504,VLOOKUP(BV$4,'Table Name'!$C$2:$D$100,2,FALSE),FALSE))</f>
        <v>SF</v>
      </c>
      <c r="BW96" t="str">
        <f>IF($C96=-1,-1,VLOOKUP($C96,'HCAD Process'!$D$5:$CZ$504,VLOOKUP(BW$4,'Table Name'!$C$2:$D$100,2,FALSE),FALSE))</f>
        <v>1.0000</v>
      </c>
      <c r="BX96" t="str">
        <f>IF($C96=-1,-1,VLOOKUP($C96,'HCAD Process'!$D$5:$CZ$504,VLOOKUP(BX$4,'Table Name'!$C$2:$D$100,2,FALSE),FALSE))</f>
        <v>1.0000</v>
      </c>
      <c r="BY96" t="str">
        <f>IF($C96=-1,-1,VLOOKUP($C96,'HCAD Process'!$D$5:$CZ$504,VLOOKUP(BY$4,'Table Name'!$C$2:$D$100,2,FALSE),FALSE))</f>
        <v>.8000</v>
      </c>
      <c r="BZ96" t="str">
        <f>IF($C96=-1,-1,VLOOKUP($C96,'HCAD Process'!$D$5:$CZ$504,VLOOKUP(BZ$4,'Table Name'!$C$2:$D$100,2,FALSE),FALSE))</f>
        <v>.8000</v>
      </c>
      <c r="CA96">
        <f>IF($C96=-1,-1,VLOOKUP($C96,'HCAD Process'!$D$5:$CZ$504,VLOOKUP(CA$4,'Table Name'!$C$2:$D$100,2,FALSE),FALSE))</f>
        <v>2</v>
      </c>
      <c r="CB96">
        <f>IF($C96=-1,-1,VLOOKUP($C96,'HCAD Process'!$D$5:$CZ$504,VLOOKUP(CB$4,'Table Name'!$C$2:$D$100,2,FALSE),FALSE))</f>
        <v>1</v>
      </c>
      <c r="CC96">
        <f>IF($C96=-1,-1,VLOOKUP($C96,'HCAD Process'!$D$5:$CZ$504,VLOOKUP(CC$4,'Table Name'!$C$2:$D$100,2,FALSE),FALSE))</f>
        <v>1041258</v>
      </c>
      <c r="CD96">
        <f>IF($C96=-1,-1,VLOOKUP($C96,'HCAD Process'!$D$5:$CZ$504,VLOOKUP(CD$4,'Table Name'!$C$2:$D$100,2,FALSE),FALSE))</f>
        <v>-1</v>
      </c>
      <c r="CE96" t="str">
        <f>IF($C96=-1,-1,VLOOKUP($C96,'HCAD Process'!$D$5:$CZ$504,VLOOKUP(CE$4,'Table Name'!$C$2:$D$100,2,FALSE),FALSE))</f>
        <v>04321200104141</v>
      </c>
    </row>
    <row r="97" spans="2:83" x14ac:dyDescent="0.25">
      <c r="B97">
        <f t="shared" si="1"/>
        <v>93</v>
      </c>
      <c r="C97" t="str">
        <f t="array" ref="C97">IF(ISERROR(INDEX('HCAD Process'!CF$5:CF$504,MATCH(0,COUNTIF(C$4:C96,'HCAD Process'!CF$5:CF$504)+('HCAD Process'!CF$5:CF$504=-1),0))),-1,INDEX('HCAD Process'!CF$5:CF$504,MATCH(0,COUNTIF(C$4:C96,'HCAD Process'!CF$5:CF$504)+('HCAD Process'!CF$5:CF$504=-1),0)))</f>
        <v>04321200104142</v>
      </c>
      <c r="D97" t="str">
        <f>IF($C97=-1,-1,VLOOKUP($C97,'HCAD Process'!$D$5:$CZ$504,VLOOKUP(D$4,'Table Name'!$C$2:$D$100,2,FALSE),FALSE))</f>
        <v>0432120010414</v>
      </c>
      <c r="E97" t="str">
        <f>IF($C97=-1,-1,VLOOKUP($C97,'HCAD Process'!$D$5:$CZ$504,VLOOKUP(E$4,'Table Name'!$C$2:$D$100,2,FALSE),FALSE))</f>
        <v>04/24/2012</v>
      </c>
      <c r="F97" t="str">
        <f>IF($C97=-1,-1,VLOOKUP($C97,'HCAD Process'!$D$5:$CZ$504,VLOOKUP(F$4,'Table Name'!$C$2:$D$100,2,FALSE),FALSE))</f>
        <v>EASTWAYGO LLC</v>
      </c>
      <c r="G97">
        <f>IF($C97=-1,-1,VLOOKUP($C97,'HCAD Process'!$D$5:$CZ$504,VLOOKUP(G$4,'Table Name'!$C$2:$D$100,2,FALSE),FALSE))</f>
        <v>0</v>
      </c>
      <c r="H97" t="str">
        <f>IF($C97=-1,-1,VLOOKUP($C97,'HCAD Process'!$D$5:$CZ$504,VLOOKUP(H$4,'Table Name'!$C$2:$D$100,2,FALSE),FALSE))</f>
        <v>Noel</v>
      </c>
      <c r="I97" t="str">
        <f>IF($C97=-1,-1,VLOOKUP($C97,'HCAD Process'!$D$5:$CZ$504,VLOOKUP(I$4,'Table Name'!$C$2:$D$100,2,FALSE),FALSE))</f>
        <v>7401 C E KING PKY</v>
      </c>
      <c r="J97" t="str">
        <f>IF($C97=-1,-1,VLOOKUP($C97,'HCAD Process'!$D$5:$CZ$504,VLOOKUP(J$4,'Table Name'!$C$2:$D$100,2,FALSE),FALSE))</f>
        <v>HOUSTON</v>
      </c>
      <c r="K97" t="str">
        <f>IF($C97=-1,-1,VLOOKUP($C97,'HCAD Process'!$D$5:$CZ$504,VLOOKUP(K$4,'Table Name'!$C$2:$D$100,2,FALSE),FALSE))</f>
        <v>77044</v>
      </c>
      <c r="L97">
        <f>IF($C97=-1,-1,VLOOKUP($C97,'HCAD Process'!$D$5:$CZ$504,VLOOKUP(L$4,'Table Name'!$C$2:$D$100,2,FALSE),FALSE))</f>
        <v>10000000</v>
      </c>
      <c r="M97">
        <f>IF($C97=-1,-1,VLOOKUP($C97,'HCAD Process'!$D$5:$CZ$504,VLOOKUP(M$4,'Table Name'!$C$2:$D$100,2,FALSE),FALSE))</f>
        <v>12751099</v>
      </c>
      <c r="N97">
        <f>IF($C97=-1,-1,VLOOKUP($C97,'HCAD Process'!$D$5:$CZ$504,VLOOKUP(N$4,'Table Name'!$C$2:$D$100,2,FALSE),FALSE))</f>
        <v>10000000</v>
      </c>
      <c r="O97">
        <f>IF($C97=-1,-1,VLOOKUP($C97,'HCAD Process'!$D$5:$CZ$504,VLOOKUP(O$4,'Table Name'!$C$2:$D$100,2,FALSE),FALSE))</f>
        <v>0</v>
      </c>
      <c r="P97" t="e">
        <f>IF($C97=-1,-1,VLOOKUP($C97,'HCAD Process'!$D$5:$CZ$504,VLOOKUP(P$4,'Table Name'!$C$2:$D$100,2,FALSE),FALSE))</f>
        <v>#REF!</v>
      </c>
      <c r="Q97" t="str">
        <f>IF($C97=-1,-1,VLOOKUP($C97,'HCAD Process'!$D$5:$CZ$504,VLOOKUP(Q$4,'Table Name'!$C$2:$D$100,2,FALSE),FALSE))</f>
        <v>COMMERCIAL</v>
      </c>
      <c r="R97" t="str">
        <f>IF($C97=-1,-1,VLOOKUP($C97,'HCAD Process'!$D$5:$CZ$504,VLOOKUP(R$4,'Table Name'!$C$2:$D$100,2,FALSE),FALSE))</f>
        <v>2</v>
      </c>
      <c r="S97" t="str">
        <f>IF($C97=-1,-1,VLOOKUP($C97,'HCAD Process'!$D$5:$CZ$504,VLOOKUP(S$4,'Table Name'!$C$2:$D$100,2,FALSE),FALSE))</f>
        <v>4426</v>
      </c>
      <c r="T97" t="str">
        <f>IF($C97=-1,-1,VLOOKUP($C97,'HCAD Process'!$D$5:$CZ$504,VLOOKUP(T$4,'Table Name'!$C$2:$D$100,2,FALSE),FALSE))</f>
        <v>9495</v>
      </c>
      <c r="U97" t="str">
        <f>IF($C97=-1,-1,VLOOKUP($C97,'HCAD Process'!$D$5:$CZ$504,VLOOKUP(U$4,'Table Name'!$C$2:$D$100,2,FALSE),FALSE))</f>
        <v>S</v>
      </c>
      <c r="V97" t="str">
        <f>IF($C97=-1,-1,VLOOKUP($C97,'HCAD Process'!$D$5:$CZ$504,VLOOKUP(V$4,'Table Name'!$C$2:$D$100,2,FALSE),FALSE))</f>
        <v>Open Steel Skeleton</v>
      </c>
      <c r="W97">
        <f>IF($C97=-1,-1,VLOOKUP($C97,'HCAD Process'!$D$5:$CZ$504,VLOOKUP(W$4,'Table Name'!$C$2:$D$100,2,FALSE),FALSE))</f>
        <v>1069602</v>
      </c>
      <c r="X97">
        <f>IF($C97=-1,-1,VLOOKUP($C97,'HCAD Process'!$D$5:$CZ$504,VLOOKUP(X$4,'Table Name'!$C$2:$D$100,2,FALSE),FALSE))</f>
        <v>0</v>
      </c>
      <c r="Y97">
        <f>IF($C97=-1,-1,VLOOKUP($C97,'HCAD Process'!$D$5:$CZ$504,VLOOKUP(Y$4,'Table Name'!$C$2:$D$100,2,FALSE),FALSE))</f>
        <v>2419913</v>
      </c>
      <c r="Z97">
        <f>IF($C97=-1,-1,VLOOKUP($C97,'HCAD Process'!$D$5:$CZ$504,VLOOKUP(Z$4,'Table Name'!$C$2:$D$100,2,FALSE),FALSE))</f>
        <v>0</v>
      </c>
      <c r="AA97" t="str">
        <f>IF($C97=-1,-1,VLOOKUP($C97,'HCAD Process'!$D$5:$CZ$504,VLOOKUP(AA$4,'Table Name'!$C$2:$D$100,2,FALSE),FALSE))</f>
        <v>.558000</v>
      </c>
      <c r="AB97" t="str">
        <f>IF($C97=-1,-1,VLOOKUP($C97,'HCAD Process'!$D$5:$CZ$504,VLOOKUP(AB$4,'Table Name'!$C$2:$D$100,2,FALSE),FALSE))</f>
        <v>C</v>
      </c>
      <c r="AC97" t="str">
        <f>IF($C97=-1,-1,VLOOKUP($C97,'HCAD Process'!$D$5:$CZ$504,VLOOKUP(AC$4,'Table Name'!$C$2:$D$100,2,FALSE),FALSE))</f>
        <v>Average</v>
      </c>
      <c r="AD97" t="str">
        <f>IF($C97=-1,-1,VLOOKUP($C97,'HCAD Process'!$D$5:$CZ$504,VLOOKUP(AD$4,'Table Name'!$C$2:$D$100,2,FALSE),FALSE))</f>
        <v>1968</v>
      </c>
      <c r="AE97" t="str">
        <f>IF($C97=-1,-1,VLOOKUP($C97,'HCAD Process'!$D$5:$CZ$504,VLOOKUP(AE$4,'Table Name'!$C$2:$D$100,2,FALSE),FALSE))</f>
        <v>1968</v>
      </c>
      <c r="AF97" t="str">
        <f>IF($C97=-1,-1,VLOOKUP($C97,'HCAD Process'!$D$5:$CZ$504,VLOOKUP(AF$4,'Table Name'!$C$2:$D$100,2,FALSE),FALSE))</f>
        <v>0</v>
      </c>
      <c r="AG97" t="str">
        <f>IF($C97=-1,-1,VLOOKUP($C97,'HCAD Process'!$D$5:$CZ$504,VLOOKUP(AG$4,'Table Name'!$C$2:$D$100,2,FALSE),FALSE))</f>
        <v>1983</v>
      </c>
      <c r="AH97">
        <f>IF($C97=-1,-1,VLOOKUP($C97,'HCAD Process'!$D$5:$CZ$504,VLOOKUP(AH$4,'Table Name'!$C$2:$D$100,2,FALSE),FALSE))</f>
        <v>0</v>
      </c>
      <c r="AI97" t="str">
        <f>IF($C97=-1,-1,VLOOKUP($C97,'HCAD Process'!$D$5:$CZ$504,VLOOKUP(AI$4,'Table Name'!$C$2:$D$100,2,FALSE),FALSE))</f>
        <v>12/30/1899</v>
      </c>
      <c r="AJ97" t="str">
        <f>IF($C97=-1,-1,VLOOKUP($C97,'HCAD Process'!$D$5:$CZ$504,VLOOKUP(AJ$4,'Table Name'!$C$2:$D$100,2,FALSE),FALSE))</f>
        <v>BOECKH B1S3 WELDING (PART 1 OF 2 TOTAL 47500 SF 1968)</v>
      </c>
      <c r="AK97">
        <f>IF($C97=-1,-1,VALUE(VLOOKUP($C97,'HCAD Process'!$D$5:$CZ$504,VLOOKUP(AK$4,'Table Name'!$C$2:$D$100,2,FALSE),FALSE)))</f>
        <v>25594</v>
      </c>
      <c r="AL97">
        <f>IF($C97=-1,-1,VLOOKUP($C97,'HCAD Process'!$D$5:$CZ$504,VLOOKUP(AL$4,'Table Name'!$C$2:$D$100,2,FALSE),FALSE))</f>
        <v>28954</v>
      </c>
      <c r="AM97">
        <f>IF($C97=-1,-1,VLOOKUP($C97,'HCAD Process'!$D$5:$CZ$504,VLOOKUP(AM$4,'Table Name'!$C$2:$D$100,2,FALSE),FALSE))</f>
        <v>0</v>
      </c>
      <c r="AN97">
        <f>IF($C97=-1,-1,VLOOKUP($C97,'HCAD Process'!$D$5:$CZ$504,VLOOKUP(AN$4,'Table Name'!$C$2:$D$100,2,FALSE),FALSE))</f>
        <v>0</v>
      </c>
      <c r="AO97">
        <f>IF($C97=-1,-1,VLOOKUP($C97,'HCAD Process'!$D$5:$CZ$504,VLOOKUP(AO$4,'Table Name'!$C$2:$D$100,2,FALSE),FALSE))</f>
        <v>0</v>
      </c>
      <c r="AP97">
        <f>IF($C97=-1,-1,VLOOKUP($C97,'HCAD Process'!$D$5:$CZ$504,VLOOKUP(AP$4,'Table Name'!$C$2:$D$100,2,FALSE),FALSE))</f>
        <v>25594</v>
      </c>
      <c r="AQ97">
        <f>IF($C97=-1,-1,VLOOKUP($C97,'HCAD Process'!$D$5:$CZ$504,VLOOKUP(AQ$4,'Table Name'!$C$2:$D$100,2,FALSE),FALSE))</f>
        <v>650</v>
      </c>
      <c r="AR97">
        <f>IF($C97=-1,-1,VLOOKUP($C97,'HCAD Process'!$D$5:$CZ$504,VLOOKUP(AR$4,'Table Name'!$C$2:$D$100,2,FALSE),FALSE))</f>
        <v>1</v>
      </c>
      <c r="AS97">
        <f>IF($C97=-1,-1,VLOOKUP($C97,'HCAD Process'!$D$5:$CZ$504,VLOOKUP(AS$4,'Table Name'!$C$2:$D$100,2,FALSE),FALSE))</f>
        <v>0</v>
      </c>
      <c r="AT97">
        <f>IF($C97=-1,-1,VLOOKUP($C97,'HCAD Process'!$D$5:$CZ$504,VLOOKUP(AT$4,'Table Name'!$C$2:$D$100,2,FALSE),FALSE))</f>
        <v>0</v>
      </c>
      <c r="AU97">
        <f>IF($C97=-1,-1,VLOOKUP($C97,'HCAD Process'!$D$5:$CZ$504,VLOOKUP(AU$4,'Table Name'!$C$2:$D$100,2,FALSE),FALSE))</f>
        <v>0</v>
      </c>
      <c r="AV97">
        <f>IF($C97=-1,-1,VLOOKUP($C97,'HCAD Process'!$D$5:$CZ$504,VLOOKUP(AV$4,'Table Name'!$C$2:$D$100,2,FALSE),FALSE))</f>
        <v>0</v>
      </c>
      <c r="AW97">
        <f>IF($C97=-1,-1,VLOOKUP($C97,'HCAD Process'!$D$5:$CZ$504,VLOOKUP(AW$4,'Table Name'!$C$2:$D$100,2,FALSE),FALSE))</f>
        <v>0</v>
      </c>
      <c r="AX97">
        <f>IF($C97=-1,-1,VLOOKUP($C97,'HCAD Process'!$D$5:$CZ$504,VLOOKUP(AX$4,'Table Name'!$C$2:$D$100,2,FALSE),FALSE))</f>
        <v>0</v>
      </c>
      <c r="AY97">
        <f>IF($C97=-1,-1,VLOOKUP($C97,'HCAD Process'!$D$5:$CZ$504,VLOOKUP(AY$4,'Table Name'!$C$2:$D$100,2,FALSE),FALSE))</f>
        <v>0</v>
      </c>
      <c r="AZ97">
        <f>IF($C97=-1,-1,VLOOKUP($C97,'HCAD Process'!$D$5:$CZ$504,VLOOKUP(AZ$4,'Table Name'!$C$2:$D$100,2,FALSE),FALSE))</f>
        <v>0</v>
      </c>
      <c r="BA97" t="str">
        <f>IF($C97=-1,-1,VLOOKUP($C97,'HCAD Process'!$D$5:$CZ$504,VLOOKUP(BA$4,'Table Name'!$C$2:$D$100,2,FALSE),FALSE))</f>
        <v>09</v>
      </c>
      <c r="BB97" t="str">
        <f>IF($C97=-1,-1,VLOOKUP($C97,'HCAD Process'!$D$5:$CZ$504,VLOOKUP(BB$4,'Table Name'!$C$2:$D$100,2,FALSE),FALSE))</f>
        <v>TRS 23B-3 23C &amp; 23G</v>
      </c>
      <c r="BC97" t="str">
        <f>IF($C97=-1,-1,VLOOKUP($C97,'HCAD Process'!$D$5:$CZ$504,VLOOKUP(BC$4,'Table Name'!$C$2:$D$100,2,FALSE),FALSE))</f>
        <v>ABST 546 J W MOODY</v>
      </c>
      <c r="BD97" t="str">
        <f>IF($C97=-1,-1,VLOOKUP($C97,'HCAD Process'!$D$5:$CZ$504,VLOOKUP(BD$4,'Table Name'!$C$2:$D$100,2,FALSE),FALSE))</f>
        <v>4018</v>
      </c>
      <c r="BE97" t="str">
        <f>IF($C97=-1,-1,VLOOKUP($C97,'HCAD Process'!$D$5:$CZ$504,VLOOKUP(BE$4,'Table Name'!$C$2:$D$100,2,FALSE),FALSE))</f>
        <v>Interstate 10 East</v>
      </c>
      <c r="BF97" t="str">
        <f>IF($C97=-1,-1,VLOOKUP($C97,'HCAD Process'!$D$5:$CZ$504,VLOOKUP(BF$4,'Table Name'!$C$2:$D$100,2,FALSE),FALSE))</f>
        <v>370</v>
      </c>
      <c r="BG97" t="str">
        <f>IF($C97=-1,-1,VLOOKUP($C97,'HCAD Process'!$D$5:$CZ$504,VLOOKUP(BG$4,'Table Name'!$C$2:$D$100,2,FALSE),FALSE))</f>
        <v>ISD 23 - Sheldon ISD</v>
      </c>
      <c r="BH97" t="str">
        <f>IF($C97=-1,-1,VLOOKUP($C97,'HCAD Process'!$D$5:$CZ$504,VLOOKUP(BH$4,'Table Name'!$C$2:$D$100,2,FALSE),FALSE))</f>
        <v>9790.04</v>
      </c>
      <c r="BI97" t="str">
        <f>IF($C97=-1,-1,VLOOKUP($C97,'HCAD Process'!$D$5:$CZ$504,VLOOKUP(BI$4,'Table Name'!$C$2:$D$100,2,FALSE),FALSE))</f>
        <v>0</v>
      </c>
      <c r="BJ97" t="str">
        <f>IF($C97=-1,-1,VLOOKUP($C97,'HCAD Process'!$D$5:$CZ$504,VLOOKUP(BJ$4,'Table Name'!$C$2:$D$100,2,FALSE),FALSE))</f>
        <v>23</v>
      </c>
      <c r="BK97" t="str">
        <f>IF($C97=-1,-1,VLOOKUP($C97,'HCAD Process'!$D$5:$CZ$504,VLOOKUP(BK$4,'Table Name'!$C$2:$D$100,2,FALSE),FALSE))</f>
        <v>5760B</v>
      </c>
      <c r="BL97" t="str">
        <f>IF($C97=-1,-1,VLOOKUP($C97,'HCAD Process'!$D$5:$CZ$504,VLOOKUP(BL$4,'Table Name'!$C$2:$D$100,2,FALSE),FALSE))</f>
        <v>456L</v>
      </c>
      <c r="BM97" t="str">
        <f>IF($C97=-1,-1,VLOOKUP($C97,'HCAD Process'!$D$5:$CZ$504,VLOOKUP(BM$4,'Table Name'!$C$2:$D$100,2,FALSE),FALSE))</f>
        <v>023 040 041 042 043 044 047 670 672</v>
      </c>
      <c r="BN97" t="str">
        <f>IF($C97=-1,-1,VLOOKUP($C97,'HCAD Process'!$D$5:$CZ$504,VLOOKUP(BN$4,'Table Name'!$C$2:$D$100,2,FALSE),FALSE))</f>
        <v>Real, Industrial</v>
      </c>
      <c r="BO97" t="str">
        <f>IF($C97=-1,-1,VLOOKUP($C97,'HCAD Process'!$D$5:$CZ$504,VLOOKUP(BO$4,'Table Name'!$C$2:$D$100,2,FALSE),FALSE))</f>
        <v>F2</v>
      </c>
      <c r="BP97" t="str">
        <f>IF($C97=-1,-1,VLOOKUP($C97,'HCAD Process'!$D$5:$CZ$504,VLOOKUP(BP$4,'Table Name'!$C$2:$D$100,2,FALSE),FALSE))</f>
        <v>Real, Industrial</v>
      </c>
      <c r="BQ97" t="str">
        <f>IF($C97=-1,-1,VLOOKUP($C97,'HCAD Process'!$D$5:$CZ$504,VLOOKUP(BQ$4,'Table Name'!$C$2:$D$100,2,FALSE),FALSE))</f>
        <v>Industrial Manufacturing - Heavy</v>
      </c>
      <c r="BR97" t="str">
        <f>IF($C97=-1,-1,VLOOKUP($C97,'HCAD Process'!$D$5:$CZ$504,VLOOKUP(BR$4,'Table Name'!$C$2:$D$100,2,FALSE),FALSE))</f>
        <v>Industrial, Heavy Mftg</v>
      </c>
      <c r="BS97" t="str">
        <f>IF($C97=-1,-1,VLOOKUP($C97,'HCAD Process'!$D$5:$CZ$504,VLOOKUP(BS$4,'Table Name'!$C$2:$D$100,2,FALSE),FALSE))</f>
        <v>8003</v>
      </c>
      <c r="BT97" t="str">
        <f>IF($C97=-1,-1,VLOOKUP($C97,'HCAD Process'!$D$5:$CZ$504,VLOOKUP(BT$4,'Table Name'!$C$2:$D$100,2,FALSE),FALSE))</f>
        <v>Land Neighborhood Section 3</v>
      </c>
      <c r="BU97">
        <f>IF($C97=-1,-1,VLOOKUP($C97,'HCAD Process'!$D$5:$CZ$504,VLOOKUP(BU$4,'Table Name'!$C$2:$D$100,2,FALSE),FALSE))</f>
        <v>867715</v>
      </c>
      <c r="BV97" t="str">
        <f>IF($C97=-1,-1,VLOOKUP($C97,'HCAD Process'!$D$5:$CZ$504,VLOOKUP(BV$4,'Table Name'!$C$2:$D$100,2,FALSE),FALSE))</f>
        <v>SF</v>
      </c>
      <c r="BW97" t="str">
        <f>IF($C97=-1,-1,VLOOKUP($C97,'HCAD Process'!$D$5:$CZ$504,VLOOKUP(BW$4,'Table Name'!$C$2:$D$100,2,FALSE),FALSE))</f>
        <v>1.0000</v>
      </c>
      <c r="BX97" t="str">
        <f>IF($C97=-1,-1,VLOOKUP($C97,'HCAD Process'!$D$5:$CZ$504,VLOOKUP(BX$4,'Table Name'!$C$2:$D$100,2,FALSE),FALSE))</f>
        <v>1.0000</v>
      </c>
      <c r="BY97" t="str">
        <f>IF($C97=-1,-1,VLOOKUP($C97,'HCAD Process'!$D$5:$CZ$504,VLOOKUP(BY$4,'Table Name'!$C$2:$D$100,2,FALSE),FALSE))</f>
        <v>.8000</v>
      </c>
      <c r="BZ97" t="str">
        <f>IF($C97=-1,-1,VLOOKUP($C97,'HCAD Process'!$D$5:$CZ$504,VLOOKUP(BZ$4,'Table Name'!$C$2:$D$100,2,FALSE),FALSE))</f>
        <v>.8000</v>
      </c>
      <c r="CA97">
        <f>IF($C97=-1,-1,VLOOKUP($C97,'HCAD Process'!$D$5:$CZ$504,VLOOKUP(CA$4,'Table Name'!$C$2:$D$100,2,FALSE),FALSE))</f>
        <v>2</v>
      </c>
      <c r="CB97">
        <f>IF($C97=-1,-1,VLOOKUP($C97,'HCAD Process'!$D$5:$CZ$504,VLOOKUP(CB$4,'Table Name'!$C$2:$D$100,2,FALSE),FALSE))</f>
        <v>1</v>
      </c>
      <c r="CC97">
        <f>IF($C97=-1,-1,VLOOKUP($C97,'HCAD Process'!$D$5:$CZ$504,VLOOKUP(CC$4,'Table Name'!$C$2:$D$100,2,FALSE),FALSE))</f>
        <v>1041258</v>
      </c>
      <c r="CD97">
        <f>IF($C97=-1,-1,VLOOKUP($C97,'HCAD Process'!$D$5:$CZ$504,VLOOKUP(CD$4,'Table Name'!$C$2:$D$100,2,FALSE),FALSE))</f>
        <v>-1</v>
      </c>
      <c r="CE97" t="str">
        <f>IF($C97=-1,-1,VLOOKUP($C97,'HCAD Process'!$D$5:$CZ$504,VLOOKUP(CE$4,'Table Name'!$C$2:$D$100,2,FALSE),FALSE))</f>
        <v>04321200104142</v>
      </c>
    </row>
    <row r="98" spans="2:83" x14ac:dyDescent="0.25">
      <c r="B98">
        <f t="shared" si="1"/>
        <v>94</v>
      </c>
      <c r="C98" t="str">
        <f t="array" ref="C98">IF(ISERROR(INDEX('HCAD Process'!CF$5:CF$504,MATCH(0,COUNTIF(C$4:C97,'HCAD Process'!CF$5:CF$504)+('HCAD Process'!CF$5:CF$504=-1),0))),-1,INDEX('HCAD Process'!CF$5:CF$504,MATCH(0,COUNTIF(C$4:C97,'HCAD Process'!CF$5:CF$504)+('HCAD Process'!CF$5:CF$504=-1),0)))</f>
        <v>04321200104143</v>
      </c>
      <c r="D98" t="str">
        <f>IF($C98=-1,-1,VLOOKUP($C98,'HCAD Process'!$D$5:$CZ$504,VLOOKUP(D$4,'Table Name'!$C$2:$D$100,2,FALSE),FALSE))</f>
        <v>0432120010414</v>
      </c>
      <c r="E98" t="str">
        <f>IF($C98=-1,-1,VLOOKUP($C98,'HCAD Process'!$D$5:$CZ$504,VLOOKUP(E$4,'Table Name'!$C$2:$D$100,2,FALSE),FALSE))</f>
        <v>04/24/2012</v>
      </c>
      <c r="F98" t="str">
        <f>IF($C98=-1,-1,VLOOKUP($C98,'HCAD Process'!$D$5:$CZ$504,VLOOKUP(F$4,'Table Name'!$C$2:$D$100,2,FALSE),FALSE))</f>
        <v>EASTWAYGO LLC</v>
      </c>
      <c r="G98">
        <f>IF($C98=-1,-1,VLOOKUP($C98,'HCAD Process'!$D$5:$CZ$504,VLOOKUP(G$4,'Table Name'!$C$2:$D$100,2,FALSE),FALSE))</f>
        <v>0</v>
      </c>
      <c r="H98" t="str">
        <f>IF($C98=-1,-1,VLOOKUP($C98,'HCAD Process'!$D$5:$CZ$504,VLOOKUP(H$4,'Table Name'!$C$2:$D$100,2,FALSE),FALSE))</f>
        <v>Noel</v>
      </c>
      <c r="I98" t="str">
        <f>IF($C98=-1,-1,VLOOKUP($C98,'HCAD Process'!$D$5:$CZ$504,VLOOKUP(I$4,'Table Name'!$C$2:$D$100,2,FALSE),FALSE))</f>
        <v>7401 C E KING PKY</v>
      </c>
      <c r="J98" t="str">
        <f>IF($C98=-1,-1,VLOOKUP($C98,'HCAD Process'!$D$5:$CZ$504,VLOOKUP(J$4,'Table Name'!$C$2:$D$100,2,FALSE),FALSE))</f>
        <v>HOUSTON</v>
      </c>
      <c r="K98" t="str">
        <f>IF($C98=-1,-1,VLOOKUP($C98,'HCAD Process'!$D$5:$CZ$504,VLOOKUP(K$4,'Table Name'!$C$2:$D$100,2,FALSE),FALSE))</f>
        <v>77044</v>
      </c>
      <c r="L98">
        <f>IF($C98=-1,-1,VLOOKUP($C98,'HCAD Process'!$D$5:$CZ$504,VLOOKUP(L$4,'Table Name'!$C$2:$D$100,2,FALSE),FALSE))</f>
        <v>10000000</v>
      </c>
      <c r="M98">
        <f>IF($C98=-1,-1,VLOOKUP($C98,'HCAD Process'!$D$5:$CZ$504,VLOOKUP(M$4,'Table Name'!$C$2:$D$100,2,FALSE),FALSE))</f>
        <v>12751099</v>
      </c>
      <c r="N98">
        <f>IF($C98=-1,-1,VLOOKUP($C98,'HCAD Process'!$D$5:$CZ$504,VLOOKUP(N$4,'Table Name'!$C$2:$D$100,2,FALSE),FALSE))</f>
        <v>10000000</v>
      </c>
      <c r="O98">
        <f>IF($C98=-1,-1,VLOOKUP($C98,'HCAD Process'!$D$5:$CZ$504,VLOOKUP(O$4,'Table Name'!$C$2:$D$100,2,FALSE),FALSE))</f>
        <v>0</v>
      </c>
      <c r="P98" t="e">
        <f>IF($C98=-1,-1,VLOOKUP($C98,'HCAD Process'!$D$5:$CZ$504,VLOOKUP(P$4,'Table Name'!$C$2:$D$100,2,FALSE),FALSE))</f>
        <v>#REF!</v>
      </c>
      <c r="Q98" t="str">
        <f>IF($C98=-1,-1,VLOOKUP($C98,'HCAD Process'!$D$5:$CZ$504,VLOOKUP(Q$4,'Table Name'!$C$2:$D$100,2,FALSE),FALSE))</f>
        <v>COMMERCIAL</v>
      </c>
      <c r="R98" t="str">
        <f>IF($C98=-1,-1,VLOOKUP($C98,'HCAD Process'!$D$5:$CZ$504,VLOOKUP(R$4,'Table Name'!$C$2:$D$100,2,FALSE),FALSE))</f>
        <v>3</v>
      </c>
      <c r="S98" t="str">
        <f>IF($C98=-1,-1,VLOOKUP($C98,'HCAD Process'!$D$5:$CZ$504,VLOOKUP(S$4,'Table Name'!$C$2:$D$100,2,FALSE),FALSE))</f>
        <v>4426</v>
      </c>
      <c r="T98" t="str">
        <f>IF($C98=-1,-1,VLOOKUP($C98,'HCAD Process'!$D$5:$CZ$504,VLOOKUP(T$4,'Table Name'!$C$2:$D$100,2,FALSE),FALSE))</f>
        <v>9495</v>
      </c>
      <c r="U98" t="str">
        <f>IF($C98=-1,-1,VLOOKUP($C98,'HCAD Process'!$D$5:$CZ$504,VLOOKUP(U$4,'Table Name'!$C$2:$D$100,2,FALSE),FALSE))</f>
        <v>S</v>
      </c>
      <c r="V98" t="str">
        <f>IF($C98=-1,-1,VLOOKUP($C98,'HCAD Process'!$D$5:$CZ$504,VLOOKUP(V$4,'Table Name'!$C$2:$D$100,2,FALSE),FALSE))</f>
        <v>Open Steel Skeleton</v>
      </c>
      <c r="W98">
        <f>IF($C98=-1,-1,VLOOKUP($C98,'HCAD Process'!$D$5:$CZ$504,VLOOKUP(W$4,'Table Name'!$C$2:$D$100,2,FALSE),FALSE))</f>
        <v>929385</v>
      </c>
      <c r="X98">
        <f>IF($C98=-1,-1,VLOOKUP($C98,'HCAD Process'!$D$5:$CZ$504,VLOOKUP(X$4,'Table Name'!$C$2:$D$100,2,FALSE),FALSE))</f>
        <v>0</v>
      </c>
      <c r="Y98">
        <f>IF($C98=-1,-1,VLOOKUP($C98,'HCAD Process'!$D$5:$CZ$504,VLOOKUP(Y$4,'Table Name'!$C$2:$D$100,2,FALSE),FALSE))</f>
        <v>2102681</v>
      </c>
      <c r="Z98">
        <f>IF($C98=-1,-1,VLOOKUP($C98,'HCAD Process'!$D$5:$CZ$504,VLOOKUP(Z$4,'Table Name'!$C$2:$D$100,2,FALSE),FALSE))</f>
        <v>0</v>
      </c>
      <c r="AA98" t="str">
        <f>IF($C98=-1,-1,VLOOKUP($C98,'HCAD Process'!$D$5:$CZ$504,VLOOKUP(AA$4,'Table Name'!$C$2:$D$100,2,FALSE),FALSE))</f>
        <v>.558000</v>
      </c>
      <c r="AB98" t="str">
        <f>IF($C98=-1,-1,VLOOKUP($C98,'HCAD Process'!$D$5:$CZ$504,VLOOKUP(AB$4,'Table Name'!$C$2:$D$100,2,FALSE),FALSE))</f>
        <v>C</v>
      </c>
      <c r="AC98" t="str">
        <f>IF($C98=-1,-1,VLOOKUP($C98,'HCAD Process'!$D$5:$CZ$504,VLOOKUP(AC$4,'Table Name'!$C$2:$D$100,2,FALSE),FALSE))</f>
        <v>Average</v>
      </c>
      <c r="AD98" t="str">
        <f>IF($C98=-1,-1,VLOOKUP($C98,'HCAD Process'!$D$5:$CZ$504,VLOOKUP(AD$4,'Table Name'!$C$2:$D$100,2,FALSE),FALSE))</f>
        <v>1968</v>
      </c>
      <c r="AE98" t="str">
        <f>IF($C98=-1,-1,VLOOKUP($C98,'HCAD Process'!$D$5:$CZ$504,VLOOKUP(AE$4,'Table Name'!$C$2:$D$100,2,FALSE),FALSE))</f>
        <v>1968</v>
      </c>
      <c r="AF98" t="str">
        <f>IF($C98=-1,-1,VLOOKUP($C98,'HCAD Process'!$D$5:$CZ$504,VLOOKUP(AF$4,'Table Name'!$C$2:$D$100,2,FALSE),FALSE))</f>
        <v>0</v>
      </c>
      <c r="AG98" t="str">
        <f>IF($C98=-1,-1,VLOOKUP($C98,'HCAD Process'!$D$5:$CZ$504,VLOOKUP(AG$4,'Table Name'!$C$2:$D$100,2,FALSE),FALSE))</f>
        <v>2000</v>
      </c>
      <c r="AH98">
        <f>IF($C98=-1,-1,VLOOKUP($C98,'HCAD Process'!$D$5:$CZ$504,VLOOKUP(AH$4,'Table Name'!$C$2:$D$100,2,FALSE),FALSE))</f>
        <v>0</v>
      </c>
      <c r="AI98" t="str">
        <f>IF($C98=-1,-1,VLOOKUP($C98,'HCAD Process'!$D$5:$CZ$504,VLOOKUP(AI$4,'Table Name'!$C$2:$D$100,2,FALSE),FALSE))</f>
        <v>12/30/1899</v>
      </c>
      <c r="AJ98" t="str">
        <f>IF($C98=-1,-1,VLOOKUP($C98,'HCAD Process'!$D$5:$CZ$504,VLOOKUP(AJ$4,'Table Name'!$C$2:$D$100,2,FALSE),FALSE))</f>
        <v>BOECKH B1S3 WELDING (PART 2 OF 2 TOTAL 47500 SF 1968)</v>
      </c>
      <c r="AK98">
        <f>IF($C98=-1,-1,VALUE(VLOOKUP($C98,'HCAD Process'!$D$5:$CZ$504,VLOOKUP(AK$4,'Table Name'!$C$2:$D$100,2,FALSE),FALSE)))</f>
        <v>21010</v>
      </c>
      <c r="AL98">
        <f>IF($C98=-1,-1,VLOOKUP($C98,'HCAD Process'!$D$5:$CZ$504,VLOOKUP(AL$4,'Table Name'!$C$2:$D$100,2,FALSE),FALSE))</f>
        <v>21010</v>
      </c>
      <c r="AM98">
        <f>IF($C98=-1,-1,VLOOKUP($C98,'HCAD Process'!$D$5:$CZ$504,VLOOKUP(AM$4,'Table Name'!$C$2:$D$100,2,FALSE),FALSE))</f>
        <v>0</v>
      </c>
      <c r="AN98">
        <f>IF($C98=-1,-1,VLOOKUP($C98,'HCAD Process'!$D$5:$CZ$504,VLOOKUP(AN$4,'Table Name'!$C$2:$D$100,2,FALSE),FALSE))</f>
        <v>0</v>
      </c>
      <c r="AO98">
        <f>IF($C98=-1,-1,VLOOKUP($C98,'HCAD Process'!$D$5:$CZ$504,VLOOKUP(AO$4,'Table Name'!$C$2:$D$100,2,FALSE),FALSE))</f>
        <v>0</v>
      </c>
      <c r="AP98">
        <f>IF($C98=-1,-1,VLOOKUP($C98,'HCAD Process'!$D$5:$CZ$504,VLOOKUP(AP$4,'Table Name'!$C$2:$D$100,2,FALSE),FALSE))</f>
        <v>21010</v>
      </c>
      <c r="AQ98">
        <f>IF($C98=-1,-1,VLOOKUP($C98,'HCAD Process'!$D$5:$CZ$504,VLOOKUP(AQ$4,'Table Name'!$C$2:$D$100,2,FALSE),FALSE))</f>
        <v>602</v>
      </c>
      <c r="AR98">
        <f>IF($C98=-1,-1,VLOOKUP($C98,'HCAD Process'!$D$5:$CZ$504,VLOOKUP(AR$4,'Table Name'!$C$2:$D$100,2,FALSE),FALSE))</f>
        <v>1</v>
      </c>
      <c r="AS98">
        <f>IF($C98=-1,-1,VLOOKUP($C98,'HCAD Process'!$D$5:$CZ$504,VLOOKUP(AS$4,'Table Name'!$C$2:$D$100,2,FALSE),FALSE))</f>
        <v>0</v>
      </c>
      <c r="AT98">
        <f>IF($C98=-1,-1,VLOOKUP($C98,'HCAD Process'!$D$5:$CZ$504,VLOOKUP(AT$4,'Table Name'!$C$2:$D$100,2,FALSE),FALSE))</f>
        <v>0</v>
      </c>
      <c r="AU98">
        <f>IF($C98=-1,-1,VLOOKUP($C98,'HCAD Process'!$D$5:$CZ$504,VLOOKUP(AU$4,'Table Name'!$C$2:$D$100,2,FALSE),FALSE))</f>
        <v>0</v>
      </c>
      <c r="AV98">
        <f>IF($C98=-1,-1,VLOOKUP($C98,'HCAD Process'!$D$5:$CZ$504,VLOOKUP(AV$4,'Table Name'!$C$2:$D$100,2,FALSE),FALSE))</f>
        <v>0</v>
      </c>
      <c r="AW98">
        <f>IF($C98=-1,-1,VLOOKUP($C98,'HCAD Process'!$D$5:$CZ$504,VLOOKUP(AW$4,'Table Name'!$C$2:$D$100,2,FALSE),FALSE))</f>
        <v>0</v>
      </c>
      <c r="AX98">
        <f>IF($C98=-1,-1,VLOOKUP($C98,'HCAD Process'!$D$5:$CZ$504,VLOOKUP(AX$4,'Table Name'!$C$2:$D$100,2,FALSE),FALSE))</f>
        <v>0</v>
      </c>
      <c r="AY98">
        <f>IF($C98=-1,-1,VLOOKUP($C98,'HCAD Process'!$D$5:$CZ$504,VLOOKUP(AY$4,'Table Name'!$C$2:$D$100,2,FALSE),FALSE))</f>
        <v>0</v>
      </c>
      <c r="AZ98">
        <f>IF($C98=-1,-1,VLOOKUP($C98,'HCAD Process'!$D$5:$CZ$504,VLOOKUP(AZ$4,'Table Name'!$C$2:$D$100,2,FALSE),FALSE))</f>
        <v>0</v>
      </c>
      <c r="BA98" t="str">
        <f>IF($C98=-1,-1,VLOOKUP($C98,'HCAD Process'!$D$5:$CZ$504,VLOOKUP(BA$4,'Table Name'!$C$2:$D$100,2,FALSE),FALSE))</f>
        <v>09</v>
      </c>
      <c r="BB98" t="str">
        <f>IF($C98=-1,-1,VLOOKUP($C98,'HCAD Process'!$D$5:$CZ$504,VLOOKUP(BB$4,'Table Name'!$C$2:$D$100,2,FALSE),FALSE))</f>
        <v>TRS 23B-3 23C &amp; 23G</v>
      </c>
      <c r="BC98" t="str">
        <f>IF($C98=-1,-1,VLOOKUP($C98,'HCAD Process'!$D$5:$CZ$504,VLOOKUP(BC$4,'Table Name'!$C$2:$D$100,2,FALSE),FALSE))</f>
        <v>ABST 546 J W MOODY</v>
      </c>
      <c r="BD98" t="str">
        <f>IF($C98=-1,-1,VLOOKUP($C98,'HCAD Process'!$D$5:$CZ$504,VLOOKUP(BD$4,'Table Name'!$C$2:$D$100,2,FALSE),FALSE))</f>
        <v>4018</v>
      </c>
      <c r="BE98" t="str">
        <f>IF($C98=-1,-1,VLOOKUP($C98,'HCAD Process'!$D$5:$CZ$504,VLOOKUP(BE$4,'Table Name'!$C$2:$D$100,2,FALSE),FALSE))</f>
        <v>Interstate 10 East</v>
      </c>
      <c r="BF98" t="str">
        <f>IF($C98=-1,-1,VLOOKUP($C98,'HCAD Process'!$D$5:$CZ$504,VLOOKUP(BF$4,'Table Name'!$C$2:$D$100,2,FALSE),FALSE))</f>
        <v>370</v>
      </c>
      <c r="BG98" t="str">
        <f>IF($C98=-1,-1,VLOOKUP($C98,'HCAD Process'!$D$5:$CZ$504,VLOOKUP(BG$4,'Table Name'!$C$2:$D$100,2,FALSE),FALSE))</f>
        <v>ISD 23 - Sheldon ISD</v>
      </c>
      <c r="BH98" t="str">
        <f>IF($C98=-1,-1,VLOOKUP($C98,'HCAD Process'!$D$5:$CZ$504,VLOOKUP(BH$4,'Table Name'!$C$2:$D$100,2,FALSE),FALSE))</f>
        <v>9790.04</v>
      </c>
      <c r="BI98" t="str">
        <f>IF($C98=-1,-1,VLOOKUP($C98,'HCAD Process'!$D$5:$CZ$504,VLOOKUP(BI$4,'Table Name'!$C$2:$D$100,2,FALSE),FALSE))</f>
        <v>0</v>
      </c>
      <c r="BJ98" t="str">
        <f>IF($C98=-1,-1,VLOOKUP($C98,'HCAD Process'!$D$5:$CZ$504,VLOOKUP(BJ$4,'Table Name'!$C$2:$D$100,2,FALSE),FALSE))</f>
        <v>23</v>
      </c>
      <c r="BK98" t="str">
        <f>IF($C98=-1,-1,VLOOKUP($C98,'HCAD Process'!$D$5:$CZ$504,VLOOKUP(BK$4,'Table Name'!$C$2:$D$100,2,FALSE),FALSE))</f>
        <v>5760B</v>
      </c>
      <c r="BL98" t="str">
        <f>IF($C98=-1,-1,VLOOKUP($C98,'HCAD Process'!$D$5:$CZ$504,VLOOKUP(BL$4,'Table Name'!$C$2:$D$100,2,FALSE),FALSE))</f>
        <v>456L</v>
      </c>
      <c r="BM98" t="str">
        <f>IF($C98=-1,-1,VLOOKUP($C98,'HCAD Process'!$D$5:$CZ$504,VLOOKUP(BM$4,'Table Name'!$C$2:$D$100,2,FALSE),FALSE))</f>
        <v>023 040 041 042 043 044 047 670 672</v>
      </c>
      <c r="BN98" t="str">
        <f>IF($C98=-1,-1,VLOOKUP($C98,'HCAD Process'!$D$5:$CZ$504,VLOOKUP(BN$4,'Table Name'!$C$2:$D$100,2,FALSE),FALSE))</f>
        <v>Real, Industrial</v>
      </c>
      <c r="BO98" t="str">
        <f>IF($C98=-1,-1,VLOOKUP($C98,'HCAD Process'!$D$5:$CZ$504,VLOOKUP(BO$4,'Table Name'!$C$2:$D$100,2,FALSE),FALSE))</f>
        <v>F2</v>
      </c>
      <c r="BP98" t="str">
        <f>IF($C98=-1,-1,VLOOKUP($C98,'HCAD Process'!$D$5:$CZ$504,VLOOKUP(BP$4,'Table Name'!$C$2:$D$100,2,FALSE),FALSE))</f>
        <v>Real, Industrial</v>
      </c>
      <c r="BQ98" t="str">
        <f>IF($C98=-1,-1,VLOOKUP($C98,'HCAD Process'!$D$5:$CZ$504,VLOOKUP(BQ$4,'Table Name'!$C$2:$D$100,2,FALSE),FALSE))</f>
        <v>Industrial Manufacturing - Heavy</v>
      </c>
      <c r="BR98" t="str">
        <f>IF($C98=-1,-1,VLOOKUP($C98,'HCAD Process'!$D$5:$CZ$504,VLOOKUP(BR$4,'Table Name'!$C$2:$D$100,2,FALSE),FALSE))</f>
        <v>Industrial, Heavy Mftg</v>
      </c>
      <c r="BS98" t="str">
        <f>IF($C98=-1,-1,VLOOKUP($C98,'HCAD Process'!$D$5:$CZ$504,VLOOKUP(BS$4,'Table Name'!$C$2:$D$100,2,FALSE),FALSE))</f>
        <v>8003</v>
      </c>
      <c r="BT98" t="str">
        <f>IF($C98=-1,-1,VLOOKUP($C98,'HCAD Process'!$D$5:$CZ$504,VLOOKUP(BT$4,'Table Name'!$C$2:$D$100,2,FALSE),FALSE))</f>
        <v>Land Neighborhood Section 3</v>
      </c>
      <c r="BU98">
        <f>IF($C98=-1,-1,VLOOKUP($C98,'HCAD Process'!$D$5:$CZ$504,VLOOKUP(BU$4,'Table Name'!$C$2:$D$100,2,FALSE),FALSE))</f>
        <v>867715</v>
      </c>
      <c r="BV98" t="str">
        <f>IF($C98=-1,-1,VLOOKUP($C98,'HCAD Process'!$D$5:$CZ$504,VLOOKUP(BV$4,'Table Name'!$C$2:$D$100,2,FALSE),FALSE))</f>
        <v>SF</v>
      </c>
      <c r="BW98" t="str">
        <f>IF($C98=-1,-1,VLOOKUP($C98,'HCAD Process'!$D$5:$CZ$504,VLOOKUP(BW$4,'Table Name'!$C$2:$D$100,2,FALSE),FALSE))</f>
        <v>1.0000</v>
      </c>
      <c r="BX98" t="str">
        <f>IF($C98=-1,-1,VLOOKUP($C98,'HCAD Process'!$D$5:$CZ$504,VLOOKUP(BX$4,'Table Name'!$C$2:$D$100,2,FALSE),FALSE))</f>
        <v>1.0000</v>
      </c>
      <c r="BY98" t="str">
        <f>IF($C98=-1,-1,VLOOKUP($C98,'HCAD Process'!$D$5:$CZ$504,VLOOKUP(BY$4,'Table Name'!$C$2:$D$100,2,FALSE),FALSE))</f>
        <v>.8000</v>
      </c>
      <c r="BZ98" t="str">
        <f>IF($C98=-1,-1,VLOOKUP($C98,'HCAD Process'!$D$5:$CZ$504,VLOOKUP(BZ$4,'Table Name'!$C$2:$D$100,2,FALSE),FALSE))</f>
        <v>.8000</v>
      </c>
      <c r="CA98">
        <f>IF($C98=-1,-1,VLOOKUP($C98,'HCAD Process'!$D$5:$CZ$504,VLOOKUP(CA$4,'Table Name'!$C$2:$D$100,2,FALSE),FALSE))</f>
        <v>2</v>
      </c>
      <c r="CB98">
        <f>IF($C98=-1,-1,VLOOKUP($C98,'HCAD Process'!$D$5:$CZ$504,VLOOKUP(CB$4,'Table Name'!$C$2:$D$100,2,FALSE),FALSE))</f>
        <v>1</v>
      </c>
      <c r="CC98">
        <f>IF($C98=-1,-1,VLOOKUP($C98,'HCAD Process'!$D$5:$CZ$504,VLOOKUP(CC$4,'Table Name'!$C$2:$D$100,2,FALSE),FALSE))</f>
        <v>1041258</v>
      </c>
      <c r="CD98">
        <f>IF($C98=-1,-1,VLOOKUP($C98,'HCAD Process'!$D$5:$CZ$504,VLOOKUP(CD$4,'Table Name'!$C$2:$D$100,2,FALSE),FALSE))</f>
        <v>-1</v>
      </c>
      <c r="CE98" t="str">
        <f>IF($C98=-1,-1,VLOOKUP($C98,'HCAD Process'!$D$5:$CZ$504,VLOOKUP(CE$4,'Table Name'!$C$2:$D$100,2,FALSE),FALSE))</f>
        <v>04321200104143</v>
      </c>
    </row>
    <row r="99" spans="2:83" x14ac:dyDescent="0.25">
      <c r="B99">
        <f t="shared" si="1"/>
        <v>95</v>
      </c>
      <c r="C99" t="str">
        <f t="array" ref="C99">IF(ISERROR(INDEX('HCAD Process'!CF$5:CF$504,MATCH(0,COUNTIF(C$4:C98,'HCAD Process'!CF$5:CF$504)+('HCAD Process'!CF$5:CF$504=-1),0))),-1,INDEX('HCAD Process'!CF$5:CF$504,MATCH(0,COUNTIF(C$4:C98,'HCAD Process'!CF$5:CF$504)+('HCAD Process'!CF$5:CF$504=-1),0)))</f>
        <v>04321200104144</v>
      </c>
      <c r="D99" t="str">
        <f>IF($C99=-1,-1,VLOOKUP($C99,'HCAD Process'!$D$5:$CZ$504,VLOOKUP(D$4,'Table Name'!$C$2:$D$100,2,FALSE),FALSE))</f>
        <v>0432120010414</v>
      </c>
      <c r="E99" t="str">
        <f>IF($C99=-1,-1,VLOOKUP($C99,'HCAD Process'!$D$5:$CZ$504,VLOOKUP(E$4,'Table Name'!$C$2:$D$100,2,FALSE),FALSE))</f>
        <v>04/24/2012</v>
      </c>
      <c r="F99" t="str">
        <f>IF($C99=-1,-1,VLOOKUP($C99,'HCAD Process'!$D$5:$CZ$504,VLOOKUP(F$4,'Table Name'!$C$2:$D$100,2,FALSE),FALSE))</f>
        <v>EASTWAYGO LLC</v>
      </c>
      <c r="G99">
        <f>IF($C99=-1,-1,VLOOKUP($C99,'HCAD Process'!$D$5:$CZ$504,VLOOKUP(G$4,'Table Name'!$C$2:$D$100,2,FALSE),FALSE))</f>
        <v>0</v>
      </c>
      <c r="H99" t="str">
        <f>IF($C99=-1,-1,VLOOKUP($C99,'HCAD Process'!$D$5:$CZ$504,VLOOKUP(H$4,'Table Name'!$C$2:$D$100,2,FALSE),FALSE))</f>
        <v>Noel</v>
      </c>
      <c r="I99" t="str">
        <f>IF($C99=-1,-1,VLOOKUP($C99,'HCAD Process'!$D$5:$CZ$504,VLOOKUP(I$4,'Table Name'!$C$2:$D$100,2,FALSE),FALSE))</f>
        <v>7401 C E KING PKY</v>
      </c>
      <c r="J99" t="str">
        <f>IF($C99=-1,-1,VLOOKUP($C99,'HCAD Process'!$D$5:$CZ$504,VLOOKUP(J$4,'Table Name'!$C$2:$D$100,2,FALSE),FALSE))</f>
        <v>HOUSTON</v>
      </c>
      <c r="K99" t="str">
        <f>IF($C99=-1,-1,VLOOKUP($C99,'HCAD Process'!$D$5:$CZ$504,VLOOKUP(K$4,'Table Name'!$C$2:$D$100,2,FALSE),FALSE))</f>
        <v>77044</v>
      </c>
      <c r="L99">
        <f>IF($C99=-1,-1,VLOOKUP($C99,'HCAD Process'!$D$5:$CZ$504,VLOOKUP(L$4,'Table Name'!$C$2:$D$100,2,FALSE),FALSE))</f>
        <v>10000000</v>
      </c>
      <c r="M99">
        <f>IF($C99=-1,-1,VLOOKUP($C99,'HCAD Process'!$D$5:$CZ$504,VLOOKUP(M$4,'Table Name'!$C$2:$D$100,2,FALSE),FALSE))</f>
        <v>12751099</v>
      </c>
      <c r="N99">
        <f>IF($C99=-1,-1,VLOOKUP($C99,'HCAD Process'!$D$5:$CZ$504,VLOOKUP(N$4,'Table Name'!$C$2:$D$100,2,FALSE),FALSE))</f>
        <v>10000000</v>
      </c>
      <c r="O99">
        <f>IF($C99=-1,-1,VLOOKUP($C99,'HCAD Process'!$D$5:$CZ$504,VLOOKUP(O$4,'Table Name'!$C$2:$D$100,2,FALSE),FALSE))</f>
        <v>0</v>
      </c>
      <c r="P99" t="e">
        <f>IF($C99=-1,-1,VLOOKUP($C99,'HCAD Process'!$D$5:$CZ$504,VLOOKUP(P$4,'Table Name'!$C$2:$D$100,2,FALSE),FALSE))</f>
        <v>#REF!</v>
      </c>
      <c r="Q99" t="str">
        <f>IF($C99=-1,-1,VLOOKUP($C99,'HCAD Process'!$D$5:$CZ$504,VLOOKUP(Q$4,'Table Name'!$C$2:$D$100,2,FALSE),FALSE))</f>
        <v>COMMERCIAL</v>
      </c>
      <c r="R99" t="str">
        <f>IF($C99=-1,-1,VLOOKUP($C99,'HCAD Process'!$D$5:$CZ$504,VLOOKUP(R$4,'Table Name'!$C$2:$D$100,2,FALSE),FALSE))</f>
        <v>4</v>
      </c>
      <c r="S99" t="str">
        <f>IF($C99=-1,-1,VLOOKUP($C99,'HCAD Process'!$D$5:$CZ$504,VLOOKUP(S$4,'Table Name'!$C$2:$D$100,2,FALSE),FALSE))</f>
        <v>4427</v>
      </c>
      <c r="T99" t="str">
        <f>IF($C99=-1,-1,VLOOKUP($C99,'HCAD Process'!$D$5:$CZ$504,VLOOKUP(T$4,'Table Name'!$C$2:$D$100,2,FALSE),FALSE))</f>
        <v>9157</v>
      </c>
      <c r="U99" t="str">
        <f>IF($C99=-1,-1,VLOOKUP($C99,'HCAD Process'!$D$5:$CZ$504,VLOOKUP(U$4,'Table Name'!$C$2:$D$100,2,FALSE),FALSE))</f>
        <v>S</v>
      </c>
      <c r="V99" t="str">
        <f>IF($C99=-1,-1,VLOOKUP($C99,'HCAD Process'!$D$5:$CZ$504,VLOOKUP(V$4,'Table Name'!$C$2:$D$100,2,FALSE),FALSE))</f>
        <v>Open Steel Skeleton</v>
      </c>
      <c r="W99">
        <f>IF($C99=-1,-1,VLOOKUP($C99,'HCAD Process'!$D$5:$CZ$504,VLOOKUP(W$4,'Table Name'!$C$2:$D$100,2,FALSE),FALSE))</f>
        <v>115220</v>
      </c>
      <c r="X99">
        <f>IF($C99=-1,-1,VLOOKUP($C99,'HCAD Process'!$D$5:$CZ$504,VLOOKUP(X$4,'Table Name'!$C$2:$D$100,2,FALSE),FALSE))</f>
        <v>0</v>
      </c>
      <c r="Y99">
        <f>IF($C99=-1,-1,VLOOKUP($C99,'HCAD Process'!$D$5:$CZ$504,VLOOKUP(Y$4,'Table Name'!$C$2:$D$100,2,FALSE),FALSE))</f>
        <v>230440</v>
      </c>
      <c r="Z99">
        <f>IF($C99=-1,-1,VLOOKUP($C99,'HCAD Process'!$D$5:$CZ$504,VLOOKUP(Z$4,'Table Name'!$C$2:$D$100,2,FALSE),FALSE))</f>
        <v>0</v>
      </c>
      <c r="AA99" t="str">
        <f>IF($C99=-1,-1,VLOOKUP($C99,'HCAD Process'!$D$5:$CZ$504,VLOOKUP(AA$4,'Table Name'!$C$2:$D$100,2,FALSE),FALSE))</f>
        <v>.500000</v>
      </c>
      <c r="AB99" t="str">
        <f>IF($C99=-1,-1,VLOOKUP($C99,'HCAD Process'!$D$5:$CZ$504,VLOOKUP(AB$4,'Table Name'!$C$2:$D$100,2,FALSE),FALSE))</f>
        <v>C</v>
      </c>
      <c r="AC99" t="str">
        <f>IF($C99=-1,-1,VLOOKUP($C99,'HCAD Process'!$D$5:$CZ$504,VLOOKUP(AC$4,'Table Name'!$C$2:$D$100,2,FALSE),FALSE))</f>
        <v>Average</v>
      </c>
      <c r="AD99" t="str">
        <f>IF($C99=-1,-1,VLOOKUP($C99,'HCAD Process'!$D$5:$CZ$504,VLOOKUP(AD$4,'Table Name'!$C$2:$D$100,2,FALSE),FALSE))</f>
        <v>1977</v>
      </c>
      <c r="AE99" t="str">
        <f>IF($C99=-1,-1,VLOOKUP($C99,'HCAD Process'!$D$5:$CZ$504,VLOOKUP(AE$4,'Table Name'!$C$2:$D$100,2,FALSE),FALSE))</f>
        <v>1977</v>
      </c>
      <c r="AF99" t="str">
        <f>IF($C99=-1,-1,VLOOKUP($C99,'HCAD Process'!$D$5:$CZ$504,VLOOKUP(AF$4,'Table Name'!$C$2:$D$100,2,FALSE),FALSE))</f>
        <v>0</v>
      </c>
      <c r="AG99" t="str">
        <f>IF($C99=-1,-1,VLOOKUP($C99,'HCAD Process'!$D$5:$CZ$504,VLOOKUP(AG$4,'Table Name'!$C$2:$D$100,2,FALSE),FALSE))</f>
        <v>1985</v>
      </c>
      <c r="AH99">
        <f>IF($C99=-1,-1,VLOOKUP($C99,'HCAD Process'!$D$5:$CZ$504,VLOOKUP(AH$4,'Table Name'!$C$2:$D$100,2,FALSE),FALSE))</f>
        <v>0</v>
      </c>
      <c r="AI99" t="str">
        <f>IF($C99=-1,-1,VLOOKUP($C99,'HCAD Process'!$D$5:$CZ$504,VLOOKUP(AI$4,'Table Name'!$C$2:$D$100,2,FALSE),FALSE))</f>
        <v>12/30/1899</v>
      </c>
      <c r="AJ99" t="str">
        <f>IF($C99=-1,-1,VLOOKUP($C99,'HCAD Process'!$D$5:$CZ$504,VLOOKUP(AJ$4,'Table Name'!$C$2:$D$100,2,FALSE),FALSE))</f>
        <v>BOECKH B1S5 MAINTENANCE BLDG 6310 SF 1977 (PART 1 OF 2)</v>
      </c>
      <c r="AK99">
        <f>IF($C99=-1,-1,VALUE(VLOOKUP($C99,'HCAD Process'!$D$5:$CZ$504,VLOOKUP(AK$4,'Table Name'!$C$2:$D$100,2,FALSE),FALSE)))</f>
        <v>5600</v>
      </c>
      <c r="AL99">
        <f>IF($C99=-1,-1,VLOOKUP($C99,'HCAD Process'!$D$5:$CZ$504,VLOOKUP(AL$4,'Table Name'!$C$2:$D$100,2,FALSE),FALSE))</f>
        <v>5600</v>
      </c>
      <c r="AM99">
        <f>IF($C99=-1,-1,VLOOKUP($C99,'HCAD Process'!$D$5:$CZ$504,VLOOKUP(AM$4,'Table Name'!$C$2:$D$100,2,FALSE),FALSE))</f>
        <v>0</v>
      </c>
      <c r="AN99">
        <f>IF($C99=-1,-1,VLOOKUP($C99,'HCAD Process'!$D$5:$CZ$504,VLOOKUP(AN$4,'Table Name'!$C$2:$D$100,2,FALSE),FALSE))</f>
        <v>0</v>
      </c>
      <c r="AO99">
        <f>IF($C99=-1,-1,VLOOKUP($C99,'HCAD Process'!$D$5:$CZ$504,VLOOKUP(AO$4,'Table Name'!$C$2:$D$100,2,FALSE),FALSE))</f>
        <v>0</v>
      </c>
      <c r="AP99">
        <f>IF($C99=-1,-1,VLOOKUP($C99,'HCAD Process'!$D$5:$CZ$504,VLOOKUP(AP$4,'Table Name'!$C$2:$D$100,2,FALSE),FALSE))</f>
        <v>5600</v>
      </c>
      <c r="AQ99">
        <f>IF($C99=-1,-1,VLOOKUP($C99,'HCAD Process'!$D$5:$CZ$504,VLOOKUP(AQ$4,'Table Name'!$C$2:$D$100,2,FALSE),FALSE))</f>
        <v>360</v>
      </c>
      <c r="AR99">
        <f>IF($C99=-1,-1,VLOOKUP($C99,'HCAD Process'!$D$5:$CZ$504,VLOOKUP(AR$4,'Table Name'!$C$2:$D$100,2,FALSE),FALSE))</f>
        <v>1</v>
      </c>
      <c r="AS99">
        <f>IF($C99=-1,-1,VLOOKUP($C99,'HCAD Process'!$D$5:$CZ$504,VLOOKUP(AS$4,'Table Name'!$C$2:$D$100,2,FALSE),FALSE))</f>
        <v>0</v>
      </c>
      <c r="AT99">
        <f>IF($C99=-1,-1,VLOOKUP($C99,'HCAD Process'!$D$5:$CZ$504,VLOOKUP(AT$4,'Table Name'!$C$2:$D$100,2,FALSE),FALSE))</f>
        <v>0</v>
      </c>
      <c r="AU99">
        <f>IF($C99=-1,-1,VLOOKUP($C99,'HCAD Process'!$D$5:$CZ$504,VLOOKUP(AU$4,'Table Name'!$C$2:$D$100,2,FALSE),FALSE))</f>
        <v>0</v>
      </c>
      <c r="AV99">
        <f>IF($C99=-1,-1,VLOOKUP($C99,'HCAD Process'!$D$5:$CZ$504,VLOOKUP(AV$4,'Table Name'!$C$2:$D$100,2,FALSE),FALSE))</f>
        <v>0</v>
      </c>
      <c r="AW99">
        <f>IF($C99=-1,-1,VLOOKUP($C99,'HCAD Process'!$D$5:$CZ$504,VLOOKUP(AW$4,'Table Name'!$C$2:$D$100,2,FALSE),FALSE))</f>
        <v>0</v>
      </c>
      <c r="AX99">
        <f>IF($C99=-1,-1,VLOOKUP($C99,'HCAD Process'!$D$5:$CZ$504,VLOOKUP(AX$4,'Table Name'!$C$2:$D$100,2,FALSE),FALSE))</f>
        <v>0</v>
      </c>
      <c r="AY99">
        <f>IF($C99=-1,-1,VLOOKUP($C99,'HCAD Process'!$D$5:$CZ$504,VLOOKUP(AY$4,'Table Name'!$C$2:$D$100,2,FALSE),FALSE))</f>
        <v>0</v>
      </c>
      <c r="AZ99">
        <f>IF($C99=-1,-1,VLOOKUP($C99,'HCAD Process'!$D$5:$CZ$504,VLOOKUP(AZ$4,'Table Name'!$C$2:$D$100,2,FALSE),FALSE))</f>
        <v>0</v>
      </c>
      <c r="BA99" t="str">
        <f>IF($C99=-1,-1,VLOOKUP($C99,'HCAD Process'!$D$5:$CZ$504,VLOOKUP(BA$4,'Table Name'!$C$2:$D$100,2,FALSE),FALSE))</f>
        <v>09</v>
      </c>
      <c r="BB99" t="str">
        <f>IF($C99=-1,-1,VLOOKUP($C99,'HCAD Process'!$D$5:$CZ$504,VLOOKUP(BB$4,'Table Name'!$C$2:$D$100,2,FALSE),FALSE))</f>
        <v>TRS 23B-3 23C &amp; 23G</v>
      </c>
      <c r="BC99" t="str">
        <f>IF($C99=-1,-1,VLOOKUP($C99,'HCAD Process'!$D$5:$CZ$504,VLOOKUP(BC$4,'Table Name'!$C$2:$D$100,2,FALSE),FALSE))</f>
        <v>ABST 546 J W MOODY</v>
      </c>
      <c r="BD99" t="str">
        <f>IF($C99=-1,-1,VLOOKUP($C99,'HCAD Process'!$D$5:$CZ$504,VLOOKUP(BD$4,'Table Name'!$C$2:$D$100,2,FALSE),FALSE))</f>
        <v>4018</v>
      </c>
      <c r="BE99" t="str">
        <f>IF($C99=-1,-1,VLOOKUP($C99,'HCAD Process'!$D$5:$CZ$504,VLOOKUP(BE$4,'Table Name'!$C$2:$D$100,2,FALSE),FALSE))</f>
        <v>Interstate 10 East</v>
      </c>
      <c r="BF99" t="str">
        <f>IF($C99=-1,-1,VLOOKUP($C99,'HCAD Process'!$D$5:$CZ$504,VLOOKUP(BF$4,'Table Name'!$C$2:$D$100,2,FALSE),FALSE))</f>
        <v>370</v>
      </c>
      <c r="BG99" t="str">
        <f>IF($C99=-1,-1,VLOOKUP($C99,'HCAD Process'!$D$5:$CZ$504,VLOOKUP(BG$4,'Table Name'!$C$2:$D$100,2,FALSE),FALSE))</f>
        <v>ISD 23 - Sheldon ISD</v>
      </c>
      <c r="BH99" t="str">
        <f>IF($C99=-1,-1,VLOOKUP($C99,'HCAD Process'!$D$5:$CZ$504,VLOOKUP(BH$4,'Table Name'!$C$2:$D$100,2,FALSE),FALSE))</f>
        <v>9790.04</v>
      </c>
      <c r="BI99" t="str">
        <f>IF($C99=-1,-1,VLOOKUP($C99,'HCAD Process'!$D$5:$CZ$504,VLOOKUP(BI$4,'Table Name'!$C$2:$D$100,2,FALSE),FALSE))</f>
        <v>0</v>
      </c>
      <c r="BJ99" t="str">
        <f>IF($C99=-1,-1,VLOOKUP($C99,'HCAD Process'!$D$5:$CZ$504,VLOOKUP(BJ$4,'Table Name'!$C$2:$D$100,2,FALSE),FALSE))</f>
        <v>23</v>
      </c>
      <c r="BK99" t="str">
        <f>IF($C99=-1,-1,VLOOKUP($C99,'HCAD Process'!$D$5:$CZ$504,VLOOKUP(BK$4,'Table Name'!$C$2:$D$100,2,FALSE),FALSE))</f>
        <v>5760B</v>
      </c>
      <c r="BL99" t="str">
        <f>IF($C99=-1,-1,VLOOKUP($C99,'HCAD Process'!$D$5:$CZ$504,VLOOKUP(BL$4,'Table Name'!$C$2:$D$100,2,FALSE),FALSE))</f>
        <v>456L</v>
      </c>
      <c r="BM99" t="str">
        <f>IF($C99=-1,-1,VLOOKUP($C99,'HCAD Process'!$D$5:$CZ$504,VLOOKUP(BM$4,'Table Name'!$C$2:$D$100,2,FALSE),FALSE))</f>
        <v>023 040 041 042 043 044 047 670 672</v>
      </c>
      <c r="BN99" t="str">
        <f>IF($C99=-1,-1,VLOOKUP($C99,'HCAD Process'!$D$5:$CZ$504,VLOOKUP(BN$4,'Table Name'!$C$2:$D$100,2,FALSE),FALSE))</f>
        <v>Real, Industrial</v>
      </c>
      <c r="BO99" t="str">
        <f>IF($C99=-1,-1,VLOOKUP($C99,'HCAD Process'!$D$5:$CZ$504,VLOOKUP(BO$4,'Table Name'!$C$2:$D$100,2,FALSE),FALSE))</f>
        <v>F2</v>
      </c>
      <c r="BP99" t="str">
        <f>IF($C99=-1,-1,VLOOKUP($C99,'HCAD Process'!$D$5:$CZ$504,VLOOKUP(BP$4,'Table Name'!$C$2:$D$100,2,FALSE),FALSE))</f>
        <v>Real, Industrial</v>
      </c>
      <c r="BQ99" t="str">
        <f>IF($C99=-1,-1,VLOOKUP($C99,'HCAD Process'!$D$5:$CZ$504,VLOOKUP(BQ$4,'Table Name'!$C$2:$D$100,2,FALSE),FALSE))</f>
        <v>Industrial Warehouse- Light Metallic</v>
      </c>
      <c r="BR99" t="str">
        <f>IF($C99=-1,-1,VLOOKUP($C99,'HCAD Process'!$D$5:$CZ$504,VLOOKUP(BR$4,'Table Name'!$C$2:$D$100,2,FALSE),FALSE))</f>
        <v>Maintenance Storage Building</v>
      </c>
      <c r="BS99" t="str">
        <f>IF($C99=-1,-1,VLOOKUP($C99,'HCAD Process'!$D$5:$CZ$504,VLOOKUP(BS$4,'Table Name'!$C$2:$D$100,2,FALSE),FALSE))</f>
        <v>8003</v>
      </c>
      <c r="BT99" t="str">
        <f>IF($C99=-1,-1,VLOOKUP($C99,'HCAD Process'!$D$5:$CZ$504,VLOOKUP(BT$4,'Table Name'!$C$2:$D$100,2,FALSE),FALSE))</f>
        <v>Land Neighborhood Section 3</v>
      </c>
      <c r="BU99">
        <f>IF($C99=-1,-1,VLOOKUP($C99,'HCAD Process'!$D$5:$CZ$504,VLOOKUP(BU$4,'Table Name'!$C$2:$D$100,2,FALSE),FALSE))</f>
        <v>867715</v>
      </c>
      <c r="BV99" t="str">
        <f>IF($C99=-1,-1,VLOOKUP($C99,'HCAD Process'!$D$5:$CZ$504,VLOOKUP(BV$4,'Table Name'!$C$2:$D$100,2,FALSE),FALSE))</f>
        <v>SF</v>
      </c>
      <c r="BW99" t="str">
        <f>IF($C99=-1,-1,VLOOKUP($C99,'HCAD Process'!$D$5:$CZ$504,VLOOKUP(BW$4,'Table Name'!$C$2:$D$100,2,FALSE),FALSE))</f>
        <v>1.0000</v>
      </c>
      <c r="BX99" t="str">
        <f>IF($C99=-1,-1,VLOOKUP($C99,'HCAD Process'!$D$5:$CZ$504,VLOOKUP(BX$4,'Table Name'!$C$2:$D$100,2,FALSE),FALSE))</f>
        <v>1.0000</v>
      </c>
      <c r="BY99" t="str">
        <f>IF($C99=-1,-1,VLOOKUP($C99,'HCAD Process'!$D$5:$CZ$504,VLOOKUP(BY$4,'Table Name'!$C$2:$D$100,2,FALSE),FALSE))</f>
        <v>.8000</v>
      </c>
      <c r="BZ99" t="str">
        <f>IF($C99=-1,-1,VLOOKUP($C99,'HCAD Process'!$D$5:$CZ$504,VLOOKUP(BZ$4,'Table Name'!$C$2:$D$100,2,FALSE),FALSE))</f>
        <v>.8000</v>
      </c>
      <c r="CA99">
        <f>IF($C99=-1,-1,VLOOKUP($C99,'HCAD Process'!$D$5:$CZ$504,VLOOKUP(CA$4,'Table Name'!$C$2:$D$100,2,FALSE),FALSE))</f>
        <v>2</v>
      </c>
      <c r="CB99">
        <f>IF($C99=-1,-1,VLOOKUP($C99,'HCAD Process'!$D$5:$CZ$504,VLOOKUP(CB$4,'Table Name'!$C$2:$D$100,2,FALSE),FALSE))</f>
        <v>1</v>
      </c>
      <c r="CC99">
        <f>IF($C99=-1,-1,VLOOKUP($C99,'HCAD Process'!$D$5:$CZ$504,VLOOKUP(CC$4,'Table Name'!$C$2:$D$100,2,FALSE),FALSE))</f>
        <v>1041258</v>
      </c>
      <c r="CD99">
        <f>IF($C99=-1,-1,VLOOKUP($C99,'HCAD Process'!$D$5:$CZ$504,VLOOKUP(CD$4,'Table Name'!$C$2:$D$100,2,FALSE),FALSE))</f>
        <v>-1</v>
      </c>
      <c r="CE99" t="str">
        <f>IF($C99=-1,-1,VLOOKUP($C99,'HCAD Process'!$D$5:$CZ$504,VLOOKUP(CE$4,'Table Name'!$C$2:$D$100,2,FALSE),FALSE))</f>
        <v>04321200104144</v>
      </c>
    </row>
    <row r="100" spans="2:83" x14ac:dyDescent="0.25">
      <c r="B100">
        <f t="shared" si="1"/>
        <v>96</v>
      </c>
      <c r="C100" t="str">
        <f t="array" ref="C100">IF(ISERROR(INDEX('HCAD Process'!CF$5:CF$504,MATCH(0,COUNTIF(C$4:C99,'HCAD Process'!CF$5:CF$504)+('HCAD Process'!CF$5:CF$504=-1),0))),-1,INDEX('HCAD Process'!CF$5:CF$504,MATCH(0,COUNTIF(C$4:C99,'HCAD Process'!CF$5:CF$504)+('HCAD Process'!CF$5:CF$504=-1),0)))</f>
        <v>04321200104145</v>
      </c>
      <c r="D100" t="str">
        <f>IF($C100=-1,-1,VLOOKUP($C100,'HCAD Process'!$D$5:$CZ$504,VLOOKUP(D$4,'Table Name'!$C$2:$D$100,2,FALSE),FALSE))</f>
        <v>0432120010414</v>
      </c>
      <c r="E100" t="str">
        <f>IF($C100=-1,-1,VLOOKUP($C100,'HCAD Process'!$D$5:$CZ$504,VLOOKUP(E$4,'Table Name'!$C$2:$D$100,2,FALSE),FALSE))</f>
        <v>04/24/2012</v>
      </c>
      <c r="F100" t="str">
        <f>IF($C100=-1,-1,VLOOKUP($C100,'HCAD Process'!$D$5:$CZ$504,VLOOKUP(F$4,'Table Name'!$C$2:$D$100,2,FALSE),FALSE))</f>
        <v>EASTWAYGO LLC</v>
      </c>
      <c r="G100">
        <f>IF($C100=-1,-1,VLOOKUP($C100,'HCAD Process'!$D$5:$CZ$504,VLOOKUP(G$4,'Table Name'!$C$2:$D$100,2,FALSE),FALSE))</f>
        <v>0</v>
      </c>
      <c r="H100" t="str">
        <f>IF($C100=-1,-1,VLOOKUP($C100,'HCAD Process'!$D$5:$CZ$504,VLOOKUP(H$4,'Table Name'!$C$2:$D$100,2,FALSE),FALSE))</f>
        <v>Noel</v>
      </c>
      <c r="I100" t="str">
        <f>IF($C100=-1,-1,VLOOKUP($C100,'HCAD Process'!$D$5:$CZ$504,VLOOKUP(I$4,'Table Name'!$C$2:$D$100,2,FALSE),FALSE))</f>
        <v>7401 C E KING PKY</v>
      </c>
      <c r="J100" t="str">
        <f>IF($C100=-1,-1,VLOOKUP($C100,'HCAD Process'!$D$5:$CZ$504,VLOOKUP(J$4,'Table Name'!$C$2:$D$100,2,FALSE),FALSE))</f>
        <v>HOUSTON</v>
      </c>
      <c r="K100" t="str">
        <f>IF($C100=-1,-1,VLOOKUP($C100,'HCAD Process'!$D$5:$CZ$504,VLOOKUP(K$4,'Table Name'!$C$2:$D$100,2,FALSE),FALSE))</f>
        <v>77044</v>
      </c>
      <c r="L100">
        <f>IF($C100=-1,-1,VLOOKUP($C100,'HCAD Process'!$D$5:$CZ$504,VLOOKUP(L$4,'Table Name'!$C$2:$D$100,2,FALSE),FALSE))</f>
        <v>10000000</v>
      </c>
      <c r="M100">
        <f>IF($C100=-1,-1,VLOOKUP($C100,'HCAD Process'!$D$5:$CZ$504,VLOOKUP(M$4,'Table Name'!$C$2:$D$100,2,FALSE),FALSE))</f>
        <v>12751099</v>
      </c>
      <c r="N100">
        <f>IF($C100=-1,-1,VLOOKUP($C100,'HCAD Process'!$D$5:$CZ$504,VLOOKUP(N$4,'Table Name'!$C$2:$D$100,2,FALSE),FALSE))</f>
        <v>10000000</v>
      </c>
      <c r="O100">
        <f>IF($C100=-1,-1,VLOOKUP($C100,'HCAD Process'!$D$5:$CZ$504,VLOOKUP(O$4,'Table Name'!$C$2:$D$100,2,FALSE),FALSE))</f>
        <v>0</v>
      </c>
      <c r="P100" t="e">
        <f>IF($C100=-1,-1,VLOOKUP($C100,'HCAD Process'!$D$5:$CZ$504,VLOOKUP(P$4,'Table Name'!$C$2:$D$100,2,FALSE),FALSE))</f>
        <v>#REF!</v>
      </c>
      <c r="Q100" t="str">
        <f>IF($C100=-1,-1,VLOOKUP($C100,'HCAD Process'!$D$5:$CZ$504,VLOOKUP(Q$4,'Table Name'!$C$2:$D$100,2,FALSE),FALSE))</f>
        <v>COMMERCIAL</v>
      </c>
      <c r="R100" t="str">
        <f>IF($C100=-1,-1,VLOOKUP($C100,'HCAD Process'!$D$5:$CZ$504,VLOOKUP(R$4,'Table Name'!$C$2:$D$100,2,FALSE),FALSE))</f>
        <v>5</v>
      </c>
      <c r="S100" t="str">
        <f>IF($C100=-1,-1,VLOOKUP($C100,'HCAD Process'!$D$5:$CZ$504,VLOOKUP(S$4,'Table Name'!$C$2:$D$100,2,FALSE),FALSE))</f>
        <v>4426</v>
      </c>
      <c r="T100" t="str">
        <f>IF($C100=-1,-1,VLOOKUP($C100,'HCAD Process'!$D$5:$CZ$504,VLOOKUP(T$4,'Table Name'!$C$2:$D$100,2,FALSE),FALSE))</f>
        <v>9495</v>
      </c>
      <c r="U100" t="str">
        <f>IF($C100=-1,-1,VLOOKUP($C100,'HCAD Process'!$D$5:$CZ$504,VLOOKUP(U$4,'Table Name'!$C$2:$D$100,2,FALSE),FALSE))</f>
        <v>S</v>
      </c>
      <c r="V100" t="str">
        <f>IF($C100=-1,-1,VLOOKUP($C100,'HCAD Process'!$D$5:$CZ$504,VLOOKUP(V$4,'Table Name'!$C$2:$D$100,2,FALSE),FALSE))</f>
        <v>Open Steel Skeleton</v>
      </c>
      <c r="W100">
        <f>IF($C100=-1,-1,VLOOKUP($C100,'HCAD Process'!$D$5:$CZ$504,VLOOKUP(W$4,'Table Name'!$C$2:$D$100,2,FALSE),FALSE))</f>
        <v>454896</v>
      </c>
      <c r="X100">
        <f>IF($C100=-1,-1,VLOOKUP($C100,'HCAD Process'!$D$5:$CZ$504,VLOOKUP(X$4,'Table Name'!$C$2:$D$100,2,FALSE),FALSE))</f>
        <v>0</v>
      </c>
      <c r="Y100">
        <f>IF($C100=-1,-1,VLOOKUP($C100,'HCAD Process'!$D$5:$CZ$504,VLOOKUP(Y$4,'Table Name'!$C$2:$D$100,2,FALSE),FALSE))</f>
        <v>938897</v>
      </c>
      <c r="Z100">
        <f>IF($C100=-1,-1,VLOOKUP($C100,'HCAD Process'!$D$5:$CZ$504,VLOOKUP(Z$4,'Table Name'!$C$2:$D$100,2,FALSE),FALSE))</f>
        <v>0</v>
      </c>
      <c r="AA100" t="str">
        <f>IF($C100=-1,-1,VLOOKUP($C100,'HCAD Process'!$D$5:$CZ$504,VLOOKUP(AA$4,'Table Name'!$C$2:$D$100,2,FALSE),FALSE))</f>
        <v>.515500</v>
      </c>
      <c r="AB100" t="str">
        <f>IF($C100=-1,-1,VLOOKUP($C100,'HCAD Process'!$D$5:$CZ$504,VLOOKUP(AB$4,'Table Name'!$C$2:$D$100,2,FALSE),FALSE))</f>
        <v>C</v>
      </c>
      <c r="AC100" t="str">
        <f>IF($C100=-1,-1,VLOOKUP($C100,'HCAD Process'!$D$5:$CZ$504,VLOOKUP(AC$4,'Table Name'!$C$2:$D$100,2,FALSE),FALSE))</f>
        <v>Average</v>
      </c>
      <c r="AD100" t="str">
        <f>IF($C100=-1,-1,VLOOKUP($C100,'HCAD Process'!$D$5:$CZ$504,VLOOKUP(AD$4,'Table Name'!$C$2:$D$100,2,FALSE),FALSE))</f>
        <v>1977</v>
      </c>
      <c r="AE100" t="str">
        <f>IF($C100=-1,-1,VLOOKUP($C100,'HCAD Process'!$D$5:$CZ$504,VLOOKUP(AE$4,'Table Name'!$C$2:$D$100,2,FALSE),FALSE))</f>
        <v>1977</v>
      </c>
      <c r="AF100" t="str">
        <f>IF($C100=-1,-1,VLOOKUP($C100,'HCAD Process'!$D$5:$CZ$504,VLOOKUP(AF$4,'Table Name'!$C$2:$D$100,2,FALSE),FALSE))</f>
        <v>0</v>
      </c>
      <c r="AG100" t="str">
        <f>IF($C100=-1,-1,VLOOKUP($C100,'HCAD Process'!$D$5:$CZ$504,VLOOKUP(AG$4,'Table Name'!$C$2:$D$100,2,FALSE),FALSE))</f>
        <v>1991</v>
      </c>
      <c r="AH100">
        <f>IF($C100=-1,-1,VLOOKUP($C100,'HCAD Process'!$D$5:$CZ$504,VLOOKUP(AH$4,'Table Name'!$C$2:$D$100,2,FALSE),FALSE))</f>
        <v>0</v>
      </c>
      <c r="AI100" t="str">
        <f>IF($C100=-1,-1,VLOOKUP($C100,'HCAD Process'!$D$5:$CZ$504,VLOOKUP(AI$4,'Table Name'!$C$2:$D$100,2,FALSE),FALSE))</f>
        <v>12/30/1899</v>
      </c>
      <c r="AJ100" t="str">
        <f>IF($C100=-1,-1,VLOOKUP($C100,'HCAD Process'!$D$5:$CZ$504,VLOOKUP(AJ$4,'Table Name'!$C$2:$D$100,2,FALSE),FALSE))</f>
        <v>BOECKH B1S4 FORGING BLDG 16800 SF 1977 (PART 1 OF 2)</v>
      </c>
      <c r="AK100">
        <f>IF($C100=-1,-1,VALUE(VLOOKUP($C100,'HCAD Process'!$D$5:$CZ$504,VLOOKUP(AK$4,'Table Name'!$C$2:$D$100,2,FALSE),FALSE)))</f>
        <v>10761</v>
      </c>
      <c r="AL100">
        <f>IF($C100=-1,-1,VLOOKUP($C100,'HCAD Process'!$D$5:$CZ$504,VLOOKUP(AL$4,'Table Name'!$C$2:$D$100,2,FALSE),FALSE))</f>
        <v>10941</v>
      </c>
      <c r="AM100">
        <f>IF($C100=-1,-1,VLOOKUP($C100,'HCAD Process'!$D$5:$CZ$504,VLOOKUP(AM$4,'Table Name'!$C$2:$D$100,2,FALSE),FALSE))</f>
        <v>0</v>
      </c>
      <c r="AN100">
        <f>IF($C100=-1,-1,VLOOKUP($C100,'HCAD Process'!$D$5:$CZ$504,VLOOKUP(AN$4,'Table Name'!$C$2:$D$100,2,FALSE),FALSE))</f>
        <v>0</v>
      </c>
      <c r="AO100">
        <f>IF($C100=-1,-1,VLOOKUP($C100,'HCAD Process'!$D$5:$CZ$504,VLOOKUP(AO$4,'Table Name'!$C$2:$D$100,2,FALSE),FALSE))</f>
        <v>0</v>
      </c>
      <c r="AP100">
        <f>IF($C100=-1,-1,VLOOKUP($C100,'HCAD Process'!$D$5:$CZ$504,VLOOKUP(AP$4,'Table Name'!$C$2:$D$100,2,FALSE),FALSE))</f>
        <v>10761</v>
      </c>
      <c r="AQ100">
        <f>IF($C100=-1,-1,VLOOKUP($C100,'HCAD Process'!$D$5:$CZ$504,VLOOKUP(AQ$4,'Table Name'!$C$2:$D$100,2,FALSE),FALSE))</f>
        <v>524</v>
      </c>
      <c r="AR100">
        <f>IF($C100=-1,-1,VLOOKUP($C100,'HCAD Process'!$D$5:$CZ$504,VLOOKUP(AR$4,'Table Name'!$C$2:$D$100,2,FALSE),FALSE))</f>
        <v>1</v>
      </c>
      <c r="AS100">
        <f>IF($C100=-1,-1,VLOOKUP($C100,'HCAD Process'!$D$5:$CZ$504,VLOOKUP(AS$4,'Table Name'!$C$2:$D$100,2,FALSE),FALSE))</f>
        <v>0</v>
      </c>
      <c r="AT100">
        <f>IF($C100=-1,-1,VLOOKUP($C100,'HCAD Process'!$D$5:$CZ$504,VLOOKUP(AT$4,'Table Name'!$C$2:$D$100,2,FALSE),FALSE))</f>
        <v>0</v>
      </c>
      <c r="AU100">
        <f>IF($C100=-1,-1,VLOOKUP($C100,'HCAD Process'!$D$5:$CZ$504,VLOOKUP(AU$4,'Table Name'!$C$2:$D$100,2,FALSE),FALSE))</f>
        <v>0</v>
      </c>
      <c r="AV100">
        <f>IF($C100=-1,-1,VLOOKUP($C100,'HCAD Process'!$D$5:$CZ$504,VLOOKUP(AV$4,'Table Name'!$C$2:$D$100,2,FALSE),FALSE))</f>
        <v>0</v>
      </c>
      <c r="AW100">
        <f>IF($C100=-1,-1,VLOOKUP($C100,'HCAD Process'!$D$5:$CZ$504,VLOOKUP(AW$4,'Table Name'!$C$2:$D$100,2,FALSE),FALSE))</f>
        <v>0</v>
      </c>
      <c r="AX100">
        <f>IF($C100=-1,-1,VLOOKUP($C100,'HCAD Process'!$D$5:$CZ$504,VLOOKUP(AX$4,'Table Name'!$C$2:$D$100,2,FALSE),FALSE))</f>
        <v>0</v>
      </c>
      <c r="AY100">
        <f>IF($C100=-1,-1,VLOOKUP($C100,'HCAD Process'!$D$5:$CZ$504,VLOOKUP(AY$4,'Table Name'!$C$2:$D$100,2,FALSE),FALSE))</f>
        <v>0</v>
      </c>
      <c r="AZ100">
        <f>IF($C100=-1,-1,VLOOKUP($C100,'HCAD Process'!$D$5:$CZ$504,VLOOKUP(AZ$4,'Table Name'!$C$2:$D$100,2,FALSE),FALSE))</f>
        <v>0</v>
      </c>
      <c r="BA100" t="str">
        <f>IF($C100=-1,-1,VLOOKUP($C100,'HCAD Process'!$D$5:$CZ$504,VLOOKUP(BA$4,'Table Name'!$C$2:$D$100,2,FALSE),FALSE))</f>
        <v>09</v>
      </c>
      <c r="BB100" t="str">
        <f>IF($C100=-1,-1,VLOOKUP($C100,'HCAD Process'!$D$5:$CZ$504,VLOOKUP(BB$4,'Table Name'!$C$2:$D$100,2,FALSE),FALSE))</f>
        <v>TRS 23B-3 23C &amp; 23G</v>
      </c>
      <c r="BC100" t="str">
        <f>IF($C100=-1,-1,VLOOKUP($C100,'HCAD Process'!$D$5:$CZ$504,VLOOKUP(BC$4,'Table Name'!$C$2:$D$100,2,FALSE),FALSE))</f>
        <v>ABST 546 J W MOODY</v>
      </c>
      <c r="BD100" t="str">
        <f>IF($C100=-1,-1,VLOOKUP($C100,'HCAD Process'!$D$5:$CZ$504,VLOOKUP(BD$4,'Table Name'!$C$2:$D$100,2,FALSE),FALSE))</f>
        <v>4018</v>
      </c>
      <c r="BE100" t="str">
        <f>IF($C100=-1,-1,VLOOKUP($C100,'HCAD Process'!$D$5:$CZ$504,VLOOKUP(BE$4,'Table Name'!$C$2:$D$100,2,FALSE),FALSE))</f>
        <v>Interstate 10 East</v>
      </c>
      <c r="BF100" t="str">
        <f>IF($C100=-1,-1,VLOOKUP($C100,'HCAD Process'!$D$5:$CZ$504,VLOOKUP(BF$4,'Table Name'!$C$2:$D$100,2,FALSE),FALSE))</f>
        <v>370</v>
      </c>
      <c r="BG100" t="str">
        <f>IF($C100=-1,-1,VLOOKUP($C100,'HCAD Process'!$D$5:$CZ$504,VLOOKUP(BG$4,'Table Name'!$C$2:$D$100,2,FALSE),FALSE))</f>
        <v>ISD 23 - Sheldon ISD</v>
      </c>
      <c r="BH100" t="str">
        <f>IF($C100=-1,-1,VLOOKUP($C100,'HCAD Process'!$D$5:$CZ$504,VLOOKUP(BH$4,'Table Name'!$C$2:$D$100,2,FALSE),FALSE))</f>
        <v>9790.04</v>
      </c>
      <c r="BI100" t="str">
        <f>IF($C100=-1,-1,VLOOKUP($C100,'HCAD Process'!$D$5:$CZ$504,VLOOKUP(BI$4,'Table Name'!$C$2:$D$100,2,FALSE),FALSE))</f>
        <v>0</v>
      </c>
      <c r="BJ100" t="str">
        <f>IF($C100=-1,-1,VLOOKUP($C100,'HCAD Process'!$D$5:$CZ$504,VLOOKUP(BJ$4,'Table Name'!$C$2:$D$100,2,FALSE),FALSE))</f>
        <v>23</v>
      </c>
      <c r="BK100" t="str">
        <f>IF($C100=-1,-1,VLOOKUP($C100,'HCAD Process'!$D$5:$CZ$504,VLOOKUP(BK$4,'Table Name'!$C$2:$D$100,2,FALSE),FALSE))</f>
        <v>5760B</v>
      </c>
      <c r="BL100" t="str">
        <f>IF($C100=-1,-1,VLOOKUP($C100,'HCAD Process'!$D$5:$CZ$504,VLOOKUP(BL$4,'Table Name'!$C$2:$D$100,2,FALSE),FALSE))</f>
        <v>456L</v>
      </c>
      <c r="BM100" t="str">
        <f>IF($C100=-1,-1,VLOOKUP($C100,'HCAD Process'!$D$5:$CZ$504,VLOOKUP(BM$4,'Table Name'!$C$2:$D$100,2,FALSE),FALSE))</f>
        <v>023 040 041 042 043 044 047 670 672</v>
      </c>
      <c r="BN100" t="str">
        <f>IF($C100=-1,-1,VLOOKUP($C100,'HCAD Process'!$D$5:$CZ$504,VLOOKUP(BN$4,'Table Name'!$C$2:$D$100,2,FALSE),FALSE))</f>
        <v>Real, Industrial</v>
      </c>
      <c r="BO100" t="str">
        <f>IF($C100=-1,-1,VLOOKUP($C100,'HCAD Process'!$D$5:$CZ$504,VLOOKUP(BO$4,'Table Name'!$C$2:$D$100,2,FALSE),FALSE))</f>
        <v>F2</v>
      </c>
      <c r="BP100" t="str">
        <f>IF($C100=-1,-1,VLOOKUP($C100,'HCAD Process'!$D$5:$CZ$504,VLOOKUP(BP$4,'Table Name'!$C$2:$D$100,2,FALSE),FALSE))</f>
        <v>Real, Industrial</v>
      </c>
      <c r="BQ100" t="str">
        <f>IF($C100=-1,-1,VLOOKUP($C100,'HCAD Process'!$D$5:$CZ$504,VLOOKUP(BQ$4,'Table Name'!$C$2:$D$100,2,FALSE),FALSE))</f>
        <v>Industrial Manufacturing - Heavy</v>
      </c>
      <c r="BR100" t="str">
        <f>IF($C100=-1,-1,VLOOKUP($C100,'HCAD Process'!$D$5:$CZ$504,VLOOKUP(BR$4,'Table Name'!$C$2:$D$100,2,FALSE),FALSE))</f>
        <v>Industrial, Heavy Mftg</v>
      </c>
      <c r="BS100" t="str">
        <f>IF($C100=-1,-1,VLOOKUP($C100,'HCAD Process'!$D$5:$CZ$504,VLOOKUP(BS$4,'Table Name'!$C$2:$D$100,2,FALSE),FALSE))</f>
        <v>8003</v>
      </c>
      <c r="BT100" t="str">
        <f>IF($C100=-1,-1,VLOOKUP($C100,'HCAD Process'!$D$5:$CZ$504,VLOOKUP(BT$4,'Table Name'!$C$2:$D$100,2,FALSE),FALSE))</f>
        <v>Land Neighborhood Section 3</v>
      </c>
      <c r="BU100">
        <f>IF($C100=-1,-1,VLOOKUP($C100,'HCAD Process'!$D$5:$CZ$504,VLOOKUP(BU$4,'Table Name'!$C$2:$D$100,2,FALSE),FALSE))</f>
        <v>867715</v>
      </c>
      <c r="BV100" t="str">
        <f>IF($C100=-1,-1,VLOOKUP($C100,'HCAD Process'!$D$5:$CZ$504,VLOOKUP(BV$4,'Table Name'!$C$2:$D$100,2,FALSE),FALSE))</f>
        <v>SF</v>
      </c>
      <c r="BW100" t="str">
        <f>IF($C100=-1,-1,VLOOKUP($C100,'HCAD Process'!$D$5:$CZ$504,VLOOKUP(BW$4,'Table Name'!$C$2:$D$100,2,FALSE),FALSE))</f>
        <v>1.0000</v>
      </c>
      <c r="BX100" t="str">
        <f>IF($C100=-1,-1,VLOOKUP($C100,'HCAD Process'!$D$5:$CZ$504,VLOOKUP(BX$4,'Table Name'!$C$2:$D$100,2,FALSE),FALSE))</f>
        <v>1.0000</v>
      </c>
      <c r="BY100" t="str">
        <f>IF($C100=-1,-1,VLOOKUP($C100,'HCAD Process'!$D$5:$CZ$504,VLOOKUP(BY$4,'Table Name'!$C$2:$D$100,2,FALSE),FALSE))</f>
        <v>.8000</v>
      </c>
      <c r="BZ100" t="str">
        <f>IF($C100=-1,-1,VLOOKUP($C100,'HCAD Process'!$D$5:$CZ$504,VLOOKUP(BZ$4,'Table Name'!$C$2:$D$100,2,FALSE),FALSE))</f>
        <v>.8000</v>
      </c>
      <c r="CA100">
        <f>IF($C100=-1,-1,VLOOKUP($C100,'HCAD Process'!$D$5:$CZ$504,VLOOKUP(CA$4,'Table Name'!$C$2:$D$100,2,FALSE),FALSE))</f>
        <v>2</v>
      </c>
      <c r="CB100">
        <f>IF($C100=-1,-1,VLOOKUP($C100,'HCAD Process'!$D$5:$CZ$504,VLOOKUP(CB$4,'Table Name'!$C$2:$D$100,2,FALSE),FALSE))</f>
        <v>1</v>
      </c>
      <c r="CC100">
        <f>IF($C100=-1,-1,VLOOKUP($C100,'HCAD Process'!$D$5:$CZ$504,VLOOKUP(CC$4,'Table Name'!$C$2:$D$100,2,FALSE),FALSE))</f>
        <v>1041258</v>
      </c>
      <c r="CD100">
        <f>IF($C100=-1,-1,VLOOKUP($C100,'HCAD Process'!$D$5:$CZ$504,VLOOKUP(CD$4,'Table Name'!$C$2:$D$100,2,FALSE),FALSE))</f>
        <v>-1</v>
      </c>
      <c r="CE100" t="str">
        <f>IF($C100=-1,-1,VLOOKUP($C100,'HCAD Process'!$D$5:$CZ$504,VLOOKUP(CE$4,'Table Name'!$C$2:$D$100,2,FALSE),FALSE))</f>
        <v>04321200104145</v>
      </c>
    </row>
    <row r="101" spans="2:83" x14ac:dyDescent="0.25">
      <c r="B101">
        <f t="shared" si="1"/>
        <v>97</v>
      </c>
      <c r="C101" t="str">
        <f t="array" ref="C101">IF(ISERROR(INDEX('HCAD Process'!CF$5:CF$504,MATCH(0,COUNTIF(C$4:C100,'HCAD Process'!CF$5:CF$504)+('HCAD Process'!CF$5:CF$504=-1),0))),-1,INDEX('HCAD Process'!CF$5:CF$504,MATCH(0,COUNTIF(C$4:C100,'HCAD Process'!CF$5:CF$504)+('HCAD Process'!CF$5:CF$504=-1),0)))</f>
        <v>04321200104146</v>
      </c>
      <c r="D101" t="str">
        <f>IF($C101=-1,-1,VLOOKUP($C101,'HCAD Process'!$D$5:$CZ$504,VLOOKUP(D$4,'Table Name'!$C$2:$D$100,2,FALSE),FALSE))</f>
        <v>0432120010414</v>
      </c>
      <c r="E101" t="str">
        <f>IF($C101=-1,-1,VLOOKUP($C101,'HCAD Process'!$D$5:$CZ$504,VLOOKUP(E$4,'Table Name'!$C$2:$D$100,2,FALSE),FALSE))</f>
        <v>04/24/2012</v>
      </c>
      <c r="F101" t="str">
        <f>IF($C101=-1,-1,VLOOKUP($C101,'HCAD Process'!$D$5:$CZ$504,VLOOKUP(F$4,'Table Name'!$C$2:$D$100,2,FALSE),FALSE))</f>
        <v>EASTWAYGO LLC</v>
      </c>
      <c r="G101">
        <f>IF($C101=-1,-1,VLOOKUP($C101,'HCAD Process'!$D$5:$CZ$504,VLOOKUP(G$4,'Table Name'!$C$2:$D$100,2,FALSE),FALSE))</f>
        <v>0</v>
      </c>
      <c r="H101" t="str">
        <f>IF($C101=-1,-1,VLOOKUP($C101,'HCAD Process'!$D$5:$CZ$504,VLOOKUP(H$4,'Table Name'!$C$2:$D$100,2,FALSE),FALSE))</f>
        <v>Noel</v>
      </c>
      <c r="I101" t="str">
        <f>IF($C101=-1,-1,VLOOKUP($C101,'HCAD Process'!$D$5:$CZ$504,VLOOKUP(I$4,'Table Name'!$C$2:$D$100,2,FALSE),FALSE))</f>
        <v>7401 C E KING PKY</v>
      </c>
      <c r="J101" t="str">
        <f>IF($C101=-1,-1,VLOOKUP($C101,'HCAD Process'!$D$5:$CZ$504,VLOOKUP(J$4,'Table Name'!$C$2:$D$100,2,FALSE),FALSE))</f>
        <v>HOUSTON</v>
      </c>
      <c r="K101" t="str">
        <f>IF($C101=-1,-1,VLOOKUP($C101,'HCAD Process'!$D$5:$CZ$504,VLOOKUP(K$4,'Table Name'!$C$2:$D$100,2,FALSE),FALSE))</f>
        <v>77044</v>
      </c>
      <c r="L101">
        <f>IF($C101=-1,-1,VLOOKUP($C101,'HCAD Process'!$D$5:$CZ$504,VLOOKUP(L$4,'Table Name'!$C$2:$D$100,2,FALSE),FALSE))</f>
        <v>10000000</v>
      </c>
      <c r="M101">
        <f>IF($C101=-1,-1,VLOOKUP($C101,'HCAD Process'!$D$5:$CZ$504,VLOOKUP(M$4,'Table Name'!$C$2:$D$100,2,FALSE),FALSE))</f>
        <v>12751099</v>
      </c>
      <c r="N101">
        <f>IF($C101=-1,-1,VLOOKUP($C101,'HCAD Process'!$D$5:$CZ$504,VLOOKUP(N$4,'Table Name'!$C$2:$D$100,2,FALSE),FALSE))</f>
        <v>10000000</v>
      </c>
      <c r="O101">
        <f>IF($C101=-1,-1,VLOOKUP($C101,'HCAD Process'!$D$5:$CZ$504,VLOOKUP(O$4,'Table Name'!$C$2:$D$100,2,FALSE),FALSE))</f>
        <v>0</v>
      </c>
      <c r="P101" t="e">
        <f>IF($C101=-1,-1,VLOOKUP($C101,'HCAD Process'!$D$5:$CZ$504,VLOOKUP(P$4,'Table Name'!$C$2:$D$100,2,FALSE),FALSE))</f>
        <v>#REF!</v>
      </c>
      <c r="Q101" t="str">
        <f>IF($C101=-1,-1,VLOOKUP($C101,'HCAD Process'!$D$5:$CZ$504,VLOOKUP(Q$4,'Table Name'!$C$2:$D$100,2,FALSE),FALSE))</f>
        <v>COMMERCIAL</v>
      </c>
      <c r="R101" t="str">
        <f>IF($C101=-1,-1,VLOOKUP($C101,'HCAD Process'!$D$5:$CZ$504,VLOOKUP(R$4,'Table Name'!$C$2:$D$100,2,FALSE),FALSE))</f>
        <v>6</v>
      </c>
      <c r="S101" t="str">
        <f>IF($C101=-1,-1,VLOOKUP($C101,'HCAD Process'!$D$5:$CZ$504,VLOOKUP(S$4,'Table Name'!$C$2:$D$100,2,FALSE),FALSE))</f>
        <v>4426</v>
      </c>
      <c r="T101" t="str">
        <f>IF($C101=-1,-1,VLOOKUP($C101,'HCAD Process'!$D$5:$CZ$504,VLOOKUP(T$4,'Table Name'!$C$2:$D$100,2,FALSE),FALSE))</f>
        <v>9495</v>
      </c>
      <c r="U101" t="str">
        <f>IF($C101=-1,-1,VLOOKUP($C101,'HCAD Process'!$D$5:$CZ$504,VLOOKUP(U$4,'Table Name'!$C$2:$D$100,2,FALSE),FALSE))</f>
        <v>S</v>
      </c>
      <c r="V101" t="str">
        <f>IF($C101=-1,-1,VLOOKUP($C101,'HCAD Process'!$D$5:$CZ$504,VLOOKUP(V$4,'Table Name'!$C$2:$D$100,2,FALSE),FALSE))</f>
        <v>Open Steel Skeleton</v>
      </c>
      <c r="W101">
        <f>IF($C101=-1,-1,VLOOKUP($C101,'HCAD Process'!$D$5:$CZ$504,VLOOKUP(W$4,'Table Name'!$C$2:$D$100,2,FALSE),FALSE))</f>
        <v>878766</v>
      </c>
      <c r="X101">
        <f>IF($C101=-1,-1,VLOOKUP($C101,'HCAD Process'!$D$5:$CZ$504,VLOOKUP(X$4,'Table Name'!$C$2:$D$100,2,FALSE),FALSE))</f>
        <v>0</v>
      </c>
      <c r="Y101">
        <f>IF($C101=-1,-1,VLOOKUP($C101,'HCAD Process'!$D$5:$CZ$504,VLOOKUP(Y$4,'Table Name'!$C$2:$D$100,2,FALSE),FALSE))</f>
        <v>1752275</v>
      </c>
      <c r="Z101">
        <f>IF($C101=-1,-1,VLOOKUP($C101,'HCAD Process'!$D$5:$CZ$504,VLOOKUP(Z$4,'Table Name'!$C$2:$D$100,2,FALSE),FALSE))</f>
        <v>0</v>
      </c>
      <c r="AA101" t="str">
        <f>IF($C101=-1,-1,VLOOKUP($C101,'HCAD Process'!$D$5:$CZ$504,VLOOKUP(AA$4,'Table Name'!$C$2:$D$100,2,FALSE),FALSE))</f>
        <v>.498500</v>
      </c>
      <c r="AB101" t="str">
        <f>IF($C101=-1,-1,VLOOKUP($C101,'HCAD Process'!$D$5:$CZ$504,VLOOKUP(AB$4,'Table Name'!$C$2:$D$100,2,FALSE),FALSE))</f>
        <v>C</v>
      </c>
      <c r="AC101" t="str">
        <f>IF($C101=-1,-1,VLOOKUP($C101,'HCAD Process'!$D$5:$CZ$504,VLOOKUP(AC$4,'Table Name'!$C$2:$D$100,2,FALSE),FALSE))</f>
        <v>Average</v>
      </c>
      <c r="AD101" t="str">
        <f>IF($C101=-1,-1,VLOOKUP($C101,'HCAD Process'!$D$5:$CZ$504,VLOOKUP(AD$4,'Table Name'!$C$2:$D$100,2,FALSE),FALSE))</f>
        <v>1981</v>
      </c>
      <c r="AE101" t="str">
        <f>IF($C101=-1,-1,VLOOKUP($C101,'HCAD Process'!$D$5:$CZ$504,VLOOKUP(AE$4,'Table Name'!$C$2:$D$100,2,FALSE),FALSE))</f>
        <v>1981</v>
      </c>
      <c r="AF101" t="str">
        <f>IF($C101=-1,-1,VLOOKUP($C101,'HCAD Process'!$D$5:$CZ$504,VLOOKUP(AF$4,'Table Name'!$C$2:$D$100,2,FALSE),FALSE))</f>
        <v>0</v>
      </c>
      <c r="AG101" t="str">
        <f>IF($C101=-1,-1,VLOOKUP($C101,'HCAD Process'!$D$5:$CZ$504,VLOOKUP(AG$4,'Table Name'!$C$2:$D$100,2,FALSE),FALSE))</f>
        <v>1993</v>
      </c>
      <c r="AH101">
        <f>IF($C101=-1,-1,VLOOKUP($C101,'HCAD Process'!$D$5:$CZ$504,VLOOKUP(AH$4,'Table Name'!$C$2:$D$100,2,FALSE),FALSE))</f>
        <v>0</v>
      </c>
      <c r="AI101" t="str">
        <f>IF($C101=-1,-1,VLOOKUP($C101,'HCAD Process'!$D$5:$CZ$504,VLOOKUP(AI$4,'Table Name'!$C$2:$D$100,2,FALSE),FALSE))</f>
        <v>12/30/1899</v>
      </c>
      <c r="AJ101" t="str">
        <f>IF($C101=-1,-1,VLOOKUP($C101,'HCAD Process'!$D$5:$CZ$504,VLOOKUP(AJ$4,'Table Name'!$C$2:$D$100,2,FALSE),FALSE))</f>
        <v>BOECKH B1S9 STRAIGHTENER 10500 SF 1981</v>
      </c>
      <c r="AK101">
        <f>IF($C101=-1,-1,VALUE(VLOOKUP($C101,'HCAD Process'!$D$5:$CZ$504,VLOOKUP(AK$4,'Table Name'!$C$2:$D$100,2,FALSE),FALSE)))</f>
        <v>13300</v>
      </c>
      <c r="AL101">
        <f>IF($C101=-1,-1,VLOOKUP($C101,'HCAD Process'!$D$5:$CZ$504,VLOOKUP(AL$4,'Table Name'!$C$2:$D$100,2,FALSE),FALSE))</f>
        <v>13300</v>
      </c>
      <c r="AM101">
        <f>IF($C101=-1,-1,VLOOKUP($C101,'HCAD Process'!$D$5:$CZ$504,VLOOKUP(AM$4,'Table Name'!$C$2:$D$100,2,FALSE),FALSE))</f>
        <v>0</v>
      </c>
      <c r="AN101">
        <f>IF($C101=-1,-1,VLOOKUP($C101,'HCAD Process'!$D$5:$CZ$504,VLOOKUP(AN$4,'Table Name'!$C$2:$D$100,2,FALSE),FALSE))</f>
        <v>0</v>
      </c>
      <c r="AO101">
        <f>IF($C101=-1,-1,VLOOKUP($C101,'HCAD Process'!$D$5:$CZ$504,VLOOKUP(AO$4,'Table Name'!$C$2:$D$100,2,FALSE),FALSE))</f>
        <v>0</v>
      </c>
      <c r="AP101">
        <f>IF($C101=-1,-1,VLOOKUP($C101,'HCAD Process'!$D$5:$CZ$504,VLOOKUP(AP$4,'Table Name'!$C$2:$D$100,2,FALSE),FALSE))</f>
        <v>13300</v>
      </c>
      <c r="AQ101">
        <f>IF($C101=-1,-1,VLOOKUP($C101,'HCAD Process'!$D$5:$CZ$504,VLOOKUP(AQ$4,'Table Name'!$C$2:$D$100,2,FALSE),FALSE))</f>
        <v>520</v>
      </c>
      <c r="AR101">
        <f>IF($C101=-1,-1,VLOOKUP($C101,'HCAD Process'!$D$5:$CZ$504,VLOOKUP(AR$4,'Table Name'!$C$2:$D$100,2,FALSE),FALSE))</f>
        <v>1</v>
      </c>
      <c r="AS101">
        <f>IF($C101=-1,-1,VLOOKUP($C101,'HCAD Process'!$D$5:$CZ$504,VLOOKUP(AS$4,'Table Name'!$C$2:$D$100,2,FALSE),FALSE))</f>
        <v>0</v>
      </c>
      <c r="AT101">
        <f>IF($C101=-1,-1,VLOOKUP($C101,'HCAD Process'!$D$5:$CZ$504,VLOOKUP(AT$4,'Table Name'!$C$2:$D$100,2,FALSE),FALSE))</f>
        <v>0</v>
      </c>
      <c r="AU101">
        <f>IF($C101=-1,-1,VLOOKUP($C101,'HCAD Process'!$D$5:$CZ$504,VLOOKUP(AU$4,'Table Name'!$C$2:$D$100,2,FALSE),FALSE))</f>
        <v>0</v>
      </c>
      <c r="AV101">
        <f>IF($C101=-1,-1,VLOOKUP($C101,'HCAD Process'!$D$5:$CZ$504,VLOOKUP(AV$4,'Table Name'!$C$2:$D$100,2,FALSE),FALSE))</f>
        <v>0</v>
      </c>
      <c r="AW101">
        <f>IF($C101=-1,-1,VLOOKUP($C101,'HCAD Process'!$D$5:$CZ$504,VLOOKUP(AW$4,'Table Name'!$C$2:$D$100,2,FALSE),FALSE))</f>
        <v>0</v>
      </c>
      <c r="AX101">
        <f>IF($C101=-1,-1,VLOOKUP($C101,'HCAD Process'!$D$5:$CZ$504,VLOOKUP(AX$4,'Table Name'!$C$2:$D$100,2,FALSE),FALSE))</f>
        <v>0</v>
      </c>
      <c r="AY101">
        <f>IF($C101=-1,-1,VLOOKUP($C101,'HCAD Process'!$D$5:$CZ$504,VLOOKUP(AY$4,'Table Name'!$C$2:$D$100,2,FALSE),FALSE))</f>
        <v>0</v>
      </c>
      <c r="AZ101">
        <f>IF($C101=-1,-1,VLOOKUP($C101,'HCAD Process'!$D$5:$CZ$504,VLOOKUP(AZ$4,'Table Name'!$C$2:$D$100,2,FALSE),FALSE))</f>
        <v>0</v>
      </c>
      <c r="BA101" t="str">
        <f>IF($C101=-1,-1,VLOOKUP($C101,'HCAD Process'!$D$5:$CZ$504,VLOOKUP(BA$4,'Table Name'!$C$2:$D$100,2,FALSE),FALSE))</f>
        <v>09</v>
      </c>
      <c r="BB101" t="str">
        <f>IF($C101=-1,-1,VLOOKUP($C101,'HCAD Process'!$D$5:$CZ$504,VLOOKUP(BB$4,'Table Name'!$C$2:$D$100,2,FALSE),FALSE))</f>
        <v>TRS 23B-3 23C &amp; 23G</v>
      </c>
      <c r="BC101" t="str">
        <f>IF($C101=-1,-1,VLOOKUP($C101,'HCAD Process'!$D$5:$CZ$504,VLOOKUP(BC$4,'Table Name'!$C$2:$D$100,2,FALSE),FALSE))</f>
        <v>ABST 546 J W MOODY</v>
      </c>
      <c r="BD101" t="str">
        <f>IF($C101=-1,-1,VLOOKUP($C101,'HCAD Process'!$D$5:$CZ$504,VLOOKUP(BD$4,'Table Name'!$C$2:$D$100,2,FALSE),FALSE))</f>
        <v>4018</v>
      </c>
      <c r="BE101" t="str">
        <f>IF($C101=-1,-1,VLOOKUP($C101,'HCAD Process'!$D$5:$CZ$504,VLOOKUP(BE$4,'Table Name'!$C$2:$D$100,2,FALSE),FALSE))</f>
        <v>Interstate 10 East</v>
      </c>
      <c r="BF101" t="str">
        <f>IF($C101=-1,-1,VLOOKUP($C101,'HCAD Process'!$D$5:$CZ$504,VLOOKUP(BF$4,'Table Name'!$C$2:$D$100,2,FALSE),FALSE))</f>
        <v>370</v>
      </c>
      <c r="BG101" t="str">
        <f>IF($C101=-1,-1,VLOOKUP($C101,'HCAD Process'!$D$5:$CZ$504,VLOOKUP(BG$4,'Table Name'!$C$2:$D$100,2,FALSE),FALSE))</f>
        <v>ISD 23 - Sheldon ISD</v>
      </c>
      <c r="BH101" t="str">
        <f>IF($C101=-1,-1,VLOOKUP($C101,'HCAD Process'!$D$5:$CZ$504,VLOOKUP(BH$4,'Table Name'!$C$2:$D$100,2,FALSE),FALSE))</f>
        <v>9790.04</v>
      </c>
      <c r="BI101" t="str">
        <f>IF($C101=-1,-1,VLOOKUP($C101,'HCAD Process'!$D$5:$CZ$504,VLOOKUP(BI$4,'Table Name'!$C$2:$D$100,2,FALSE),FALSE))</f>
        <v>0</v>
      </c>
      <c r="BJ101" t="str">
        <f>IF($C101=-1,-1,VLOOKUP($C101,'HCAD Process'!$D$5:$CZ$504,VLOOKUP(BJ$4,'Table Name'!$C$2:$D$100,2,FALSE),FALSE))</f>
        <v>23</v>
      </c>
      <c r="BK101" t="str">
        <f>IF($C101=-1,-1,VLOOKUP($C101,'HCAD Process'!$D$5:$CZ$504,VLOOKUP(BK$4,'Table Name'!$C$2:$D$100,2,FALSE),FALSE))</f>
        <v>5760B</v>
      </c>
      <c r="BL101" t="str">
        <f>IF($C101=-1,-1,VLOOKUP($C101,'HCAD Process'!$D$5:$CZ$504,VLOOKUP(BL$4,'Table Name'!$C$2:$D$100,2,FALSE),FALSE))</f>
        <v>456L</v>
      </c>
      <c r="BM101" t="str">
        <f>IF($C101=-1,-1,VLOOKUP($C101,'HCAD Process'!$D$5:$CZ$504,VLOOKUP(BM$4,'Table Name'!$C$2:$D$100,2,FALSE),FALSE))</f>
        <v>023 040 041 042 043 044 047 670 672</v>
      </c>
      <c r="BN101" t="str">
        <f>IF($C101=-1,-1,VLOOKUP($C101,'HCAD Process'!$D$5:$CZ$504,VLOOKUP(BN$4,'Table Name'!$C$2:$D$100,2,FALSE),FALSE))</f>
        <v>Real, Industrial</v>
      </c>
      <c r="BO101" t="str">
        <f>IF($C101=-1,-1,VLOOKUP($C101,'HCAD Process'!$D$5:$CZ$504,VLOOKUP(BO$4,'Table Name'!$C$2:$D$100,2,FALSE),FALSE))</f>
        <v>F2</v>
      </c>
      <c r="BP101" t="str">
        <f>IF($C101=-1,-1,VLOOKUP($C101,'HCAD Process'!$D$5:$CZ$504,VLOOKUP(BP$4,'Table Name'!$C$2:$D$100,2,FALSE),FALSE))</f>
        <v>Real, Industrial</v>
      </c>
      <c r="BQ101" t="str">
        <f>IF($C101=-1,-1,VLOOKUP($C101,'HCAD Process'!$D$5:$CZ$504,VLOOKUP(BQ$4,'Table Name'!$C$2:$D$100,2,FALSE),FALSE))</f>
        <v>Industrial Manufacturing - Heavy</v>
      </c>
      <c r="BR101" t="str">
        <f>IF($C101=-1,-1,VLOOKUP($C101,'HCAD Process'!$D$5:$CZ$504,VLOOKUP(BR$4,'Table Name'!$C$2:$D$100,2,FALSE),FALSE))</f>
        <v>Industrial, Heavy Mftg</v>
      </c>
      <c r="BS101" t="str">
        <f>IF($C101=-1,-1,VLOOKUP($C101,'HCAD Process'!$D$5:$CZ$504,VLOOKUP(BS$4,'Table Name'!$C$2:$D$100,2,FALSE),FALSE))</f>
        <v>8003</v>
      </c>
      <c r="BT101" t="str">
        <f>IF($C101=-1,-1,VLOOKUP($C101,'HCAD Process'!$D$5:$CZ$504,VLOOKUP(BT$4,'Table Name'!$C$2:$D$100,2,FALSE),FALSE))</f>
        <v>Land Neighborhood Section 3</v>
      </c>
      <c r="BU101">
        <f>IF($C101=-1,-1,VLOOKUP($C101,'HCAD Process'!$D$5:$CZ$504,VLOOKUP(BU$4,'Table Name'!$C$2:$D$100,2,FALSE),FALSE))</f>
        <v>867715</v>
      </c>
      <c r="BV101" t="str">
        <f>IF($C101=-1,-1,VLOOKUP($C101,'HCAD Process'!$D$5:$CZ$504,VLOOKUP(BV$4,'Table Name'!$C$2:$D$100,2,FALSE),FALSE))</f>
        <v>SF</v>
      </c>
      <c r="BW101" t="str">
        <f>IF($C101=-1,-1,VLOOKUP($C101,'HCAD Process'!$D$5:$CZ$504,VLOOKUP(BW$4,'Table Name'!$C$2:$D$100,2,FALSE),FALSE))</f>
        <v>1.0000</v>
      </c>
      <c r="BX101" t="str">
        <f>IF($C101=-1,-1,VLOOKUP($C101,'HCAD Process'!$D$5:$CZ$504,VLOOKUP(BX$4,'Table Name'!$C$2:$D$100,2,FALSE),FALSE))</f>
        <v>1.0000</v>
      </c>
      <c r="BY101" t="str">
        <f>IF($C101=-1,-1,VLOOKUP($C101,'HCAD Process'!$D$5:$CZ$504,VLOOKUP(BY$4,'Table Name'!$C$2:$D$100,2,FALSE),FALSE))</f>
        <v>.8000</v>
      </c>
      <c r="BZ101" t="str">
        <f>IF($C101=-1,-1,VLOOKUP($C101,'HCAD Process'!$D$5:$CZ$504,VLOOKUP(BZ$4,'Table Name'!$C$2:$D$100,2,FALSE),FALSE))</f>
        <v>.8000</v>
      </c>
      <c r="CA101">
        <f>IF($C101=-1,-1,VLOOKUP($C101,'HCAD Process'!$D$5:$CZ$504,VLOOKUP(CA$4,'Table Name'!$C$2:$D$100,2,FALSE),FALSE))</f>
        <v>2</v>
      </c>
      <c r="CB101">
        <f>IF($C101=-1,-1,VLOOKUP($C101,'HCAD Process'!$D$5:$CZ$504,VLOOKUP(CB$4,'Table Name'!$C$2:$D$100,2,FALSE),FALSE))</f>
        <v>1</v>
      </c>
      <c r="CC101">
        <f>IF($C101=-1,-1,VLOOKUP($C101,'HCAD Process'!$D$5:$CZ$504,VLOOKUP(CC$4,'Table Name'!$C$2:$D$100,2,FALSE),FALSE))</f>
        <v>1041258</v>
      </c>
      <c r="CD101">
        <f>IF($C101=-1,-1,VLOOKUP($C101,'HCAD Process'!$D$5:$CZ$504,VLOOKUP(CD$4,'Table Name'!$C$2:$D$100,2,FALSE),FALSE))</f>
        <v>-1</v>
      </c>
      <c r="CE101" t="str">
        <f>IF($C101=-1,-1,VLOOKUP($C101,'HCAD Process'!$D$5:$CZ$504,VLOOKUP(CE$4,'Table Name'!$C$2:$D$100,2,FALSE),FALSE))</f>
        <v>04321200104146</v>
      </c>
    </row>
    <row r="102" spans="2:83" x14ac:dyDescent="0.25">
      <c r="B102">
        <f t="shared" si="1"/>
        <v>98</v>
      </c>
      <c r="C102" t="str">
        <f t="array" ref="C102">IF(ISERROR(INDEX('HCAD Process'!CF$5:CF$504,MATCH(0,COUNTIF(C$4:C101,'HCAD Process'!CF$5:CF$504)+('HCAD Process'!CF$5:CF$504=-1),0))),-1,INDEX('HCAD Process'!CF$5:CF$504,MATCH(0,COUNTIF(C$4:C101,'HCAD Process'!CF$5:CF$504)+('HCAD Process'!CF$5:CF$504=-1),0)))</f>
        <v>04321200104147</v>
      </c>
      <c r="D102" t="str">
        <f>IF($C102=-1,-1,VLOOKUP($C102,'HCAD Process'!$D$5:$CZ$504,VLOOKUP(D$4,'Table Name'!$C$2:$D$100,2,FALSE),FALSE))</f>
        <v>0432120010414</v>
      </c>
      <c r="E102" t="str">
        <f>IF($C102=-1,-1,VLOOKUP($C102,'HCAD Process'!$D$5:$CZ$504,VLOOKUP(E$4,'Table Name'!$C$2:$D$100,2,FALSE),FALSE))</f>
        <v>04/24/2012</v>
      </c>
      <c r="F102" t="str">
        <f>IF($C102=-1,-1,VLOOKUP($C102,'HCAD Process'!$D$5:$CZ$504,VLOOKUP(F$4,'Table Name'!$C$2:$D$100,2,FALSE),FALSE))</f>
        <v>EASTWAYGO LLC</v>
      </c>
      <c r="G102">
        <f>IF($C102=-1,-1,VLOOKUP($C102,'HCAD Process'!$D$5:$CZ$504,VLOOKUP(G$4,'Table Name'!$C$2:$D$100,2,FALSE),FALSE))</f>
        <v>0</v>
      </c>
      <c r="H102" t="str">
        <f>IF($C102=-1,-1,VLOOKUP($C102,'HCAD Process'!$D$5:$CZ$504,VLOOKUP(H$4,'Table Name'!$C$2:$D$100,2,FALSE),FALSE))</f>
        <v>Noel</v>
      </c>
      <c r="I102" t="str">
        <f>IF($C102=-1,-1,VLOOKUP($C102,'HCAD Process'!$D$5:$CZ$504,VLOOKUP(I$4,'Table Name'!$C$2:$D$100,2,FALSE),FALSE))</f>
        <v>7401 C E KING PKY</v>
      </c>
      <c r="J102" t="str">
        <f>IF($C102=-1,-1,VLOOKUP($C102,'HCAD Process'!$D$5:$CZ$504,VLOOKUP(J$4,'Table Name'!$C$2:$D$100,2,FALSE),FALSE))</f>
        <v>HOUSTON</v>
      </c>
      <c r="K102" t="str">
        <f>IF($C102=-1,-1,VLOOKUP($C102,'HCAD Process'!$D$5:$CZ$504,VLOOKUP(K$4,'Table Name'!$C$2:$D$100,2,FALSE),FALSE))</f>
        <v>77044</v>
      </c>
      <c r="L102">
        <f>IF($C102=-1,-1,VLOOKUP($C102,'HCAD Process'!$D$5:$CZ$504,VLOOKUP(L$4,'Table Name'!$C$2:$D$100,2,FALSE),FALSE))</f>
        <v>10000000</v>
      </c>
      <c r="M102">
        <f>IF($C102=-1,-1,VLOOKUP($C102,'HCAD Process'!$D$5:$CZ$504,VLOOKUP(M$4,'Table Name'!$C$2:$D$100,2,FALSE),FALSE))</f>
        <v>12751099</v>
      </c>
      <c r="N102">
        <f>IF($C102=-1,-1,VLOOKUP($C102,'HCAD Process'!$D$5:$CZ$504,VLOOKUP(N$4,'Table Name'!$C$2:$D$100,2,FALSE),FALSE))</f>
        <v>10000000</v>
      </c>
      <c r="O102">
        <f>IF($C102=-1,-1,VLOOKUP($C102,'HCAD Process'!$D$5:$CZ$504,VLOOKUP(O$4,'Table Name'!$C$2:$D$100,2,FALSE),FALSE))</f>
        <v>0</v>
      </c>
      <c r="P102" t="e">
        <f>IF($C102=-1,-1,VLOOKUP($C102,'HCAD Process'!$D$5:$CZ$504,VLOOKUP(P$4,'Table Name'!$C$2:$D$100,2,FALSE),FALSE))</f>
        <v>#REF!</v>
      </c>
      <c r="Q102" t="str">
        <f>IF($C102=-1,-1,VLOOKUP($C102,'HCAD Process'!$D$5:$CZ$504,VLOOKUP(Q$4,'Table Name'!$C$2:$D$100,2,FALSE),FALSE))</f>
        <v>COMMERCIAL</v>
      </c>
      <c r="R102" t="str">
        <f>IF($C102=-1,-1,VLOOKUP($C102,'HCAD Process'!$D$5:$CZ$504,VLOOKUP(R$4,'Table Name'!$C$2:$D$100,2,FALSE),FALSE))</f>
        <v>7</v>
      </c>
      <c r="S102" t="str">
        <f>IF($C102=-1,-1,VLOOKUP($C102,'HCAD Process'!$D$5:$CZ$504,VLOOKUP(S$4,'Table Name'!$C$2:$D$100,2,FALSE),FALSE))</f>
        <v>4426</v>
      </c>
      <c r="T102" t="str">
        <f>IF($C102=-1,-1,VLOOKUP($C102,'HCAD Process'!$D$5:$CZ$504,VLOOKUP(T$4,'Table Name'!$C$2:$D$100,2,FALSE),FALSE))</f>
        <v>9495</v>
      </c>
      <c r="U102" t="str">
        <f>IF($C102=-1,-1,VLOOKUP($C102,'HCAD Process'!$D$5:$CZ$504,VLOOKUP(U$4,'Table Name'!$C$2:$D$100,2,FALSE),FALSE))</f>
        <v>S</v>
      </c>
      <c r="V102" t="str">
        <f>IF($C102=-1,-1,VLOOKUP($C102,'HCAD Process'!$D$5:$CZ$504,VLOOKUP(V$4,'Table Name'!$C$2:$D$100,2,FALSE),FALSE))</f>
        <v>Open Steel Skeleton</v>
      </c>
      <c r="W102">
        <f>IF($C102=-1,-1,VLOOKUP($C102,'HCAD Process'!$D$5:$CZ$504,VLOOKUP(W$4,'Table Name'!$C$2:$D$100,2,FALSE),FALSE))</f>
        <v>1653146</v>
      </c>
      <c r="X102">
        <f>IF($C102=-1,-1,VLOOKUP($C102,'HCAD Process'!$D$5:$CZ$504,VLOOKUP(X$4,'Table Name'!$C$2:$D$100,2,FALSE),FALSE))</f>
        <v>0</v>
      </c>
      <c r="Y102">
        <f>IF($C102=-1,-1,VLOOKUP($C102,'HCAD Process'!$D$5:$CZ$504,VLOOKUP(Y$4,'Table Name'!$C$2:$D$100,2,FALSE),FALSE))</f>
        <v>3296402</v>
      </c>
      <c r="Z102">
        <f>IF($C102=-1,-1,VLOOKUP($C102,'HCAD Process'!$D$5:$CZ$504,VLOOKUP(Z$4,'Table Name'!$C$2:$D$100,2,FALSE),FALSE))</f>
        <v>0</v>
      </c>
      <c r="AA102" t="str">
        <f>IF($C102=-1,-1,VLOOKUP($C102,'HCAD Process'!$D$5:$CZ$504,VLOOKUP(AA$4,'Table Name'!$C$2:$D$100,2,FALSE),FALSE))</f>
        <v>.498500</v>
      </c>
      <c r="AB102" t="str">
        <f>IF($C102=-1,-1,VLOOKUP($C102,'HCAD Process'!$D$5:$CZ$504,VLOOKUP(AB$4,'Table Name'!$C$2:$D$100,2,FALSE),FALSE))</f>
        <v>C</v>
      </c>
      <c r="AC102" t="str">
        <f>IF($C102=-1,-1,VLOOKUP($C102,'HCAD Process'!$D$5:$CZ$504,VLOOKUP(AC$4,'Table Name'!$C$2:$D$100,2,FALSE),FALSE))</f>
        <v>Average</v>
      </c>
      <c r="AD102" t="str">
        <f>IF($C102=-1,-1,VLOOKUP($C102,'HCAD Process'!$D$5:$CZ$504,VLOOKUP(AD$4,'Table Name'!$C$2:$D$100,2,FALSE),FALSE))</f>
        <v>1981</v>
      </c>
      <c r="AE102" t="str">
        <f>IF($C102=-1,-1,VLOOKUP($C102,'HCAD Process'!$D$5:$CZ$504,VLOOKUP(AE$4,'Table Name'!$C$2:$D$100,2,FALSE),FALSE))</f>
        <v>1981</v>
      </c>
      <c r="AF102" t="str">
        <f>IF($C102=-1,-1,VLOOKUP($C102,'HCAD Process'!$D$5:$CZ$504,VLOOKUP(AF$4,'Table Name'!$C$2:$D$100,2,FALSE),FALSE))</f>
        <v>0</v>
      </c>
      <c r="AG102" t="str">
        <f>IF($C102=-1,-1,VLOOKUP($C102,'HCAD Process'!$D$5:$CZ$504,VLOOKUP(AG$4,'Table Name'!$C$2:$D$100,2,FALSE),FALSE))</f>
        <v>1995</v>
      </c>
      <c r="AH102">
        <f>IF($C102=-1,-1,VLOOKUP($C102,'HCAD Process'!$D$5:$CZ$504,VLOOKUP(AH$4,'Table Name'!$C$2:$D$100,2,FALSE),FALSE))</f>
        <v>0</v>
      </c>
      <c r="AI102" t="str">
        <f>IF($C102=-1,-1,VLOOKUP($C102,'HCAD Process'!$D$5:$CZ$504,VLOOKUP(AI$4,'Table Name'!$C$2:$D$100,2,FALSE),FALSE))</f>
        <v>12/30/1899</v>
      </c>
      <c r="AJ102" t="str">
        <f>IF($C102=-1,-1,VLOOKUP($C102,'HCAD Process'!$D$5:$CZ$504,VLOOKUP(AJ$4,'Table Name'!$C$2:$D$100,2,FALSE),FALSE))</f>
        <v>BOECKH B1S8 HEAT TREATING 30300 SF 1981</v>
      </c>
      <c r="AK102">
        <f>IF($C102=-1,-1,VALUE(VLOOKUP($C102,'HCAD Process'!$D$5:$CZ$504,VLOOKUP(AK$4,'Table Name'!$C$2:$D$100,2,FALSE),FALSE)))</f>
        <v>31104</v>
      </c>
      <c r="AL102">
        <f>IF($C102=-1,-1,VLOOKUP($C102,'HCAD Process'!$D$5:$CZ$504,VLOOKUP(AL$4,'Table Name'!$C$2:$D$100,2,FALSE),FALSE))</f>
        <v>31104</v>
      </c>
      <c r="AM102">
        <f>IF($C102=-1,-1,VLOOKUP($C102,'HCAD Process'!$D$5:$CZ$504,VLOOKUP(AM$4,'Table Name'!$C$2:$D$100,2,FALSE),FALSE))</f>
        <v>0</v>
      </c>
      <c r="AN102">
        <f>IF($C102=-1,-1,VLOOKUP($C102,'HCAD Process'!$D$5:$CZ$504,VLOOKUP(AN$4,'Table Name'!$C$2:$D$100,2,FALSE),FALSE))</f>
        <v>0</v>
      </c>
      <c r="AO102">
        <f>IF($C102=-1,-1,VLOOKUP($C102,'HCAD Process'!$D$5:$CZ$504,VLOOKUP(AO$4,'Table Name'!$C$2:$D$100,2,FALSE),FALSE))</f>
        <v>0</v>
      </c>
      <c r="AP102">
        <f>IF($C102=-1,-1,VLOOKUP($C102,'HCAD Process'!$D$5:$CZ$504,VLOOKUP(AP$4,'Table Name'!$C$2:$D$100,2,FALSE),FALSE))</f>
        <v>31104</v>
      </c>
      <c r="AQ102">
        <f>IF($C102=-1,-1,VLOOKUP($C102,'HCAD Process'!$D$5:$CZ$504,VLOOKUP(AQ$4,'Table Name'!$C$2:$D$100,2,FALSE),FALSE))</f>
        <v>856</v>
      </c>
      <c r="AR102">
        <f>IF($C102=-1,-1,VLOOKUP($C102,'HCAD Process'!$D$5:$CZ$504,VLOOKUP(AR$4,'Table Name'!$C$2:$D$100,2,FALSE),FALSE))</f>
        <v>1</v>
      </c>
      <c r="AS102">
        <f>IF($C102=-1,-1,VLOOKUP($C102,'HCAD Process'!$D$5:$CZ$504,VLOOKUP(AS$4,'Table Name'!$C$2:$D$100,2,FALSE),FALSE))</f>
        <v>0</v>
      </c>
      <c r="AT102">
        <f>IF($C102=-1,-1,VLOOKUP($C102,'HCAD Process'!$D$5:$CZ$504,VLOOKUP(AT$4,'Table Name'!$C$2:$D$100,2,FALSE),FALSE))</f>
        <v>0</v>
      </c>
      <c r="AU102">
        <f>IF($C102=-1,-1,VLOOKUP($C102,'HCAD Process'!$D$5:$CZ$504,VLOOKUP(AU$4,'Table Name'!$C$2:$D$100,2,FALSE),FALSE))</f>
        <v>0</v>
      </c>
      <c r="AV102">
        <f>IF($C102=-1,-1,VLOOKUP($C102,'HCAD Process'!$D$5:$CZ$504,VLOOKUP(AV$4,'Table Name'!$C$2:$D$100,2,FALSE),FALSE))</f>
        <v>0</v>
      </c>
      <c r="AW102">
        <f>IF($C102=-1,-1,VLOOKUP($C102,'HCAD Process'!$D$5:$CZ$504,VLOOKUP(AW$4,'Table Name'!$C$2:$D$100,2,FALSE),FALSE))</f>
        <v>0</v>
      </c>
      <c r="AX102">
        <f>IF($C102=-1,-1,VLOOKUP($C102,'HCAD Process'!$D$5:$CZ$504,VLOOKUP(AX$4,'Table Name'!$C$2:$D$100,2,FALSE),FALSE))</f>
        <v>0</v>
      </c>
      <c r="AY102">
        <f>IF($C102=-1,-1,VLOOKUP($C102,'HCAD Process'!$D$5:$CZ$504,VLOOKUP(AY$4,'Table Name'!$C$2:$D$100,2,FALSE),FALSE))</f>
        <v>0</v>
      </c>
      <c r="AZ102">
        <f>IF($C102=-1,-1,VLOOKUP($C102,'HCAD Process'!$D$5:$CZ$504,VLOOKUP(AZ$4,'Table Name'!$C$2:$D$100,2,FALSE),FALSE))</f>
        <v>0</v>
      </c>
      <c r="BA102" t="str">
        <f>IF($C102=-1,-1,VLOOKUP($C102,'HCAD Process'!$D$5:$CZ$504,VLOOKUP(BA$4,'Table Name'!$C$2:$D$100,2,FALSE),FALSE))</f>
        <v>09</v>
      </c>
      <c r="BB102" t="str">
        <f>IF($C102=-1,-1,VLOOKUP($C102,'HCAD Process'!$D$5:$CZ$504,VLOOKUP(BB$4,'Table Name'!$C$2:$D$100,2,FALSE),FALSE))</f>
        <v>TRS 23B-3 23C &amp; 23G</v>
      </c>
      <c r="BC102" t="str">
        <f>IF($C102=-1,-1,VLOOKUP($C102,'HCAD Process'!$D$5:$CZ$504,VLOOKUP(BC$4,'Table Name'!$C$2:$D$100,2,FALSE),FALSE))</f>
        <v>ABST 546 J W MOODY</v>
      </c>
      <c r="BD102" t="str">
        <f>IF($C102=-1,-1,VLOOKUP($C102,'HCAD Process'!$D$5:$CZ$504,VLOOKUP(BD$4,'Table Name'!$C$2:$D$100,2,FALSE),FALSE))</f>
        <v>4018</v>
      </c>
      <c r="BE102" t="str">
        <f>IF($C102=-1,-1,VLOOKUP($C102,'HCAD Process'!$D$5:$CZ$504,VLOOKUP(BE$4,'Table Name'!$C$2:$D$100,2,FALSE),FALSE))</f>
        <v>Interstate 10 East</v>
      </c>
      <c r="BF102" t="str">
        <f>IF($C102=-1,-1,VLOOKUP($C102,'HCAD Process'!$D$5:$CZ$504,VLOOKUP(BF$4,'Table Name'!$C$2:$D$100,2,FALSE),FALSE))</f>
        <v>370</v>
      </c>
      <c r="BG102" t="str">
        <f>IF($C102=-1,-1,VLOOKUP($C102,'HCAD Process'!$D$5:$CZ$504,VLOOKUP(BG$4,'Table Name'!$C$2:$D$100,2,FALSE),FALSE))</f>
        <v>ISD 23 - Sheldon ISD</v>
      </c>
      <c r="BH102" t="str">
        <f>IF($C102=-1,-1,VLOOKUP($C102,'HCAD Process'!$D$5:$CZ$504,VLOOKUP(BH$4,'Table Name'!$C$2:$D$100,2,FALSE),FALSE))</f>
        <v>9790.04</v>
      </c>
      <c r="BI102" t="str">
        <f>IF($C102=-1,-1,VLOOKUP($C102,'HCAD Process'!$D$5:$CZ$504,VLOOKUP(BI$4,'Table Name'!$C$2:$D$100,2,FALSE),FALSE))</f>
        <v>0</v>
      </c>
      <c r="BJ102" t="str">
        <f>IF($C102=-1,-1,VLOOKUP($C102,'HCAD Process'!$D$5:$CZ$504,VLOOKUP(BJ$4,'Table Name'!$C$2:$D$100,2,FALSE),FALSE))</f>
        <v>23</v>
      </c>
      <c r="BK102" t="str">
        <f>IF($C102=-1,-1,VLOOKUP($C102,'HCAD Process'!$D$5:$CZ$504,VLOOKUP(BK$4,'Table Name'!$C$2:$D$100,2,FALSE),FALSE))</f>
        <v>5760B</v>
      </c>
      <c r="BL102" t="str">
        <f>IF($C102=-1,-1,VLOOKUP($C102,'HCAD Process'!$D$5:$CZ$504,VLOOKUP(BL$4,'Table Name'!$C$2:$D$100,2,FALSE),FALSE))</f>
        <v>456L</v>
      </c>
      <c r="BM102" t="str">
        <f>IF($C102=-1,-1,VLOOKUP($C102,'HCAD Process'!$D$5:$CZ$504,VLOOKUP(BM$4,'Table Name'!$C$2:$D$100,2,FALSE),FALSE))</f>
        <v>023 040 041 042 043 044 047 670 672</v>
      </c>
      <c r="BN102" t="str">
        <f>IF($C102=-1,-1,VLOOKUP($C102,'HCAD Process'!$D$5:$CZ$504,VLOOKUP(BN$4,'Table Name'!$C$2:$D$100,2,FALSE),FALSE))</f>
        <v>Real, Industrial</v>
      </c>
      <c r="BO102" t="str">
        <f>IF($C102=-1,-1,VLOOKUP($C102,'HCAD Process'!$D$5:$CZ$504,VLOOKUP(BO$4,'Table Name'!$C$2:$D$100,2,FALSE),FALSE))</f>
        <v>F2</v>
      </c>
      <c r="BP102" t="str">
        <f>IF($C102=-1,-1,VLOOKUP($C102,'HCAD Process'!$D$5:$CZ$504,VLOOKUP(BP$4,'Table Name'!$C$2:$D$100,2,FALSE),FALSE))</f>
        <v>Real, Industrial</v>
      </c>
      <c r="BQ102" t="str">
        <f>IF($C102=-1,-1,VLOOKUP($C102,'HCAD Process'!$D$5:$CZ$504,VLOOKUP(BQ$4,'Table Name'!$C$2:$D$100,2,FALSE),FALSE))</f>
        <v>Industrial Manufacturing - Heavy</v>
      </c>
      <c r="BR102" t="str">
        <f>IF($C102=-1,-1,VLOOKUP($C102,'HCAD Process'!$D$5:$CZ$504,VLOOKUP(BR$4,'Table Name'!$C$2:$D$100,2,FALSE),FALSE))</f>
        <v>Industrial, Heavy Mftg</v>
      </c>
      <c r="BS102" t="str">
        <f>IF($C102=-1,-1,VLOOKUP($C102,'HCAD Process'!$D$5:$CZ$504,VLOOKUP(BS$4,'Table Name'!$C$2:$D$100,2,FALSE),FALSE))</f>
        <v>8003</v>
      </c>
      <c r="BT102" t="str">
        <f>IF($C102=-1,-1,VLOOKUP($C102,'HCAD Process'!$D$5:$CZ$504,VLOOKUP(BT$4,'Table Name'!$C$2:$D$100,2,FALSE),FALSE))</f>
        <v>Land Neighborhood Section 3</v>
      </c>
      <c r="BU102">
        <f>IF($C102=-1,-1,VLOOKUP($C102,'HCAD Process'!$D$5:$CZ$504,VLOOKUP(BU$4,'Table Name'!$C$2:$D$100,2,FALSE),FALSE))</f>
        <v>867715</v>
      </c>
      <c r="BV102" t="str">
        <f>IF($C102=-1,-1,VLOOKUP($C102,'HCAD Process'!$D$5:$CZ$504,VLOOKUP(BV$4,'Table Name'!$C$2:$D$100,2,FALSE),FALSE))</f>
        <v>SF</v>
      </c>
      <c r="BW102" t="str">
        <f>IF($C102=-1,-1,VLOOKUP($C102,'HCAD Process'!$D$5:$CZ$504,VLOOKUP(BW$4,'Table Name'!$C$2:$D$100,2,FALSE),FALSE))</f>
        <v>1.0000</v>
      </c>
      <c r="BX102" t="str">
        <f>IF($C102=-1,-1,VLOOKUP($C102,'HCAD Process'!$D$5:$CZ$504,VLOOKUP(BX$4,'Table Name'!$C$2:$D$100,2,FALSE),FALSE))</f>
        <v>1.0000</v>
      </c>
      <c r="BY102" t="str">
        <f>IF($C102=-1,-1,VLOOKUP($C102,'HCAD Process'!$D$5:$CZ$504,VLOOKUP(BY$4,'Table Name'!$C$2:$D$100,2,FALSE),FALSE))</f>
        <v>.8000</v>
      </c>
      <c r="BZ102" t="str">
        <f>IF($C102=-1,-1,VLOOKUP($C102,'HCAD Process'!$D$5:$CZ$504,VLOOKUP(BZ$4,'Table Name'!$C$2:$D$100,2,FALSE),FALSE))</f>
        <v>.8000</v>
      </c>
      <c r="CA102">
        <f>IF($C102=-1,-1,VLOOKUP($C102,'HCAD Process'!$D$5:$CZ$504,VLOOKUP(CA$4,'Table Name'!$C$2:$D$100,2,FALSE),FALSE))</f>
        <v>2</v>
      </c>
      <c r="CB102">
        <f>IF($C102=-1,-1,VLOOKUP($C102,'HCAD Process'!$D$5:$CZ$504,VLOOKUP(CB$4,'Table Name'!$C$2:$D$100,2,FALSE),FALSE))</f>
        <v>1</v>
      </c>
      <c r="CC102">
        <f>IF($C102=-1,-1,VLOOKUP($C102,'HCAD Process'!$D$5:$CZ$504,VLOOKUP(CC$4,'Table Name'!$C$2:$D$100,2,FALSE),FALSE))</f>
        <v>1041258</v>
      </c>
      <c r="CD102">
        <f>IF($C102=-1,-1,VLOOKUP($C102,'HCAD Process'!$D$5:$CZ$504,VLOOKUP(CD$4,'Table Name'!$C$2:$D$100,2,FALSE),FALSE))</f>
        <v>-1</v>
      </c>
      <c r="CE102" t="str">
        <f>IF($C102=-1,-1,VLOOKUP($C102,'HCAD Process'!$D$5:$CZ$504,VLOOKUP(CE$4,'Table Name'!$C$2:$D$100,2,FALSE),FALSE))</f>
        <v>04321200104147</v>
      </c>
    </row>
    <row r="103" spans="2:83" x14ac:dyDescent="0.25">
      <c r="B103">
        <f t="shared" si="1"/>
        <v>99</v>
      </c>
      <c r="C103" t="str">
        <f t="array" ref="C103">IF(ISERROR(INDEX('HCAD Process'!CF$5:CF$504,MATCH(0,COUNTIF(C$4:C102,'HCAD Process'!CF$5:CF$504)+('HCAD Process'!CF$5:CF$504=-1),0))),-1,INDEX('HCAD Process'!CF$5:CF$504,MATCH(0,COUNTIF(C$4:C102,'HCAD Process'!CF$5:CF$504)+('HCAD Process'!CF$5:CF$504=-1),0)))</f>
        <v>04321200104148</v>
      </c>
      <c r="D103" t="str">
        <f>IF($C103=-1,-1,VLOOKUP($C103,'HCAD Process'!$D$5:$CZ$504,VLOOKUP(D$4,'Table Name'!$C$2:$D$100,2,FALSE),FALSE))</f>
        <v>0432120010414</v>
      </c>
      <c r="E103" t="str">
        <f>IF($C103=-1,-1,VLOOKUP($C103,'HCAD Process'!$D$5:$CZ$504,VLOOKUP(E$4,'Table Name'!$C$2:$D$100,2,FALSE),FALSE))</f>
        <v>04/24/2012</v>
      </c>
      <c r="F103" t="str">
        <f>IF($C103=-1,-1,VLOOKUP($C103,'HCAD Process'!$D$5:$CZ$504,VLOOKUP(F$4,'Table Name'!$C$2:$D$100,2,FALSE),FALSE))</f>
        <v>EASTWAYGO LLC</v>
      </c>
      <c r="G103">
        <f>IF($C103=-1,-1,VLOOKUP($C103,'HCAD Process'!$D$5:$CZ$504,VLOOKUP(G$4,'Table Name'!$C$2:$D$100,2,FALSE),FALSE))</f>
        <v>0</v>
      </c>
      <c r="H103" t="str">
        <f>IF($C103=-1,-1,VLOOKUP($C103,'HCAD Process'!$D$5:$CZ$504,VLOOKUP(H$4,'Table Name'!$C$2:$D$100,2,FALSE),FALSE))</f>
        <v>Noel</v>
      </c>
      <c r="I103" t="str">
        <f>IF($C103=-1,-1,VLOOKUP($C103,'HCAD Process'!$D$5:$CZ$504,VLOOKUP(I$4,'Table Name'!$C$2:$D$100,2,FALSE),FALSE))</f>
        <v>7401 C E KING PKY</v>
      </c>
      <c r="J103" t="str">
        <f>IF($C103=-1,-1,VLOOKUP($C103,'HCAD Process'!$D$5:$CZ$504,VLOOKUP(J$4,'Table Name'!$C$2:$D$100,2,FALSE),FALSE))</f>
        <v>HOUSTON</v>
      </c>
      <c r="K103" t="str">
        <f>IF($C103=-1,-1,VLOOKUP($C103,'HCAD Process'!$D$5:$CZ$504,VLOOKUP(K$4,'Table Name'!$C$2:$D$100,2,FALSE),FALSE))</f>
        <v>77044</v>
      </c>
      <c r="L103">
        <f>IF($C103=-1,-1,VLOOKUP($C103,'HCAD Process'!$D$5:$CZ$504,VLOOKUP(L$4,'Table Name'!$C$2:$D$100,2,FALSE),FALSE))</f>
        <v>10000000</v>
      </c>
      <c r="M103">
        <f>IF($C103=-1,-1,VLOOKUP($C103,'HCAD Process'!$D$5:$CZ$504,VLOOKUP(M$4,'Table Name'!$C$2:$D$100,2,FALSE),FALSE))</f>
        <v>12751099</v>
      </c>
      <c r="N103">
        <f>IF($C103=-1,-1,VLOOKUP($C103,'HCAD Process'!$D$5:$CZ$504,VLOOKUP(N$4,'Table Name'!$C$2:$D$100,2,FALSE),FALSE))</f>
        <v>10000000</v>
      </c>
      <c r="O103">
        <f>IF($C103=-1,-1,VLOOKUP($C103,'HCAD Process'!$D$5:$CZ$504,VLOOKUP(O$4,'Table Name'!$C$2:$D$100,2,FALSE),FALSE))</f>
        <v>0</v>
      </c>
      <c r="P103" t="e">
        <f>IF($C103=-1,-1,VLOOKUP($C103,'HCAD Process'!$D$5:$CZ$504,VLOOKUP(P$4,'Table Name'!$C$2:$D$100,2,FALSE),FALSE))</f>
        <v>#REF!</v>
      </c>
      <c r="Q103" t="str">
        <f>IF($C103=-1,-1,VLOOKUP($C103,'HCAD Process'!$D$5:$CZ$504,VLOOKUP(Q$4,'Table Name'!$C$2:$D$100,2,FALSE),FALSE))</f>
        <v>COMMERCIAL</v>
      </c>
      <c r="R103" t="str">
        <f>IF($C103=-1,-1,VLOOKUP($C103,'HCAD Process'!$D$5:$CZ$504,VLOOKUP(R$4,'Table Name'!$C$2:$D$100,2,FALSE),FALSE))</f>
        <v>8</v>
      </c>
      <c r="S103" t="str">
        <f>IF($C103=-1,-1,VLOOKUP($C103,'HCAD Process'!$D$5:$CZ$504,VLOOKUP(S$4,'Table Name'!$C$2:$D$100,2,FALSE),FALSE))</f>
        <v>4427</v>
      </c>
      <c r="T103" t="str">
        <f>IF($C103=-1,-1,VLOOKUP($C103,'HCAD Process'!$D$5:$CZ$504,VLOOKUP(T$4,'Table Name'!$C$2:$D$100,2,FALSE),FALSE))</f>
        <v>9157</v>
      </c>
      <c r="U103" t="str">
        <f>IF($C103=-1,-1,VLOOKUP($C103,'HCAD Process'!$D$5:$CZ$504,VLOOKUP(U$4,'Table Name'!$C$2:$D$100,2,FALSE),FALSE))</f>
        <v>S</v>
      </c>
      <c r="V103" t="str">
        <f>IF($C103=-1,-1,VLOOKUP($C103,'HCAD Process'!$D$5:$CZ$504,VLOOKUP(V$4,'Table Name'!$C$2:$D$100,2,FALSE),FALSE))</f>
        <v>Open Steel Skeleton</v>
      </c>
      <c r="W103">
        <f>IF($C103=-1,-1,VLOOKUP($C103,'HCAD Process'!$D$5:$CZ$504,VLOOKUP(W$4,'Table Name'!$C$2:$D$100,2,FALSE),FALSE))</f>
        <v>94625</v>
      </c>
      <c r="X103">
        <f>IF($C103=-1,-1,VLOOKUP($C103,'HCAD Process'!$D$5:$CZ$504,VLOOKUP(X$4,'Table Name'!$C$2:$D$100,2,FALSE),FALSE))</f>
        <v>0</v>
      </c>
      <c r="Y103">
        <f>IF($C103=-1,-1,VLOOKUP($C103,'HCAD Process'!$D$5:$CZ$504,VLOOKUP(Y$4,'Table Name'!$C$2:$D$100,2,FALSE),FALSE))</f>
        <v>129623</v>
      </c>
      <c r="Z103">
        <f>IF($C103=-1,-1,VLOOKUP($C103,'HCAD Process'!$D$5:$CZ$504,VLOOKUP(Z$4,'Table Name'!$C$2:$D$100,2,FALSE),FALSE))</f>
        <v>0</v>
      </c>
      <c r="AA103" t="str">
        <f>IF($C103=-1,-1,VLOOKUP($C103,'HCAD Process'!$D$5:$CZ$504,VLOOKUP(AA$4,'Table Name'!$C$2:$D$100,2,FALSE),FALSE))</f>
        <v>.270000</v>
      </c>
      <c r="AB103" t="str">
        <f>IF($C103=-1,-1,VLOOKUP($C103,'HCAD Process'!$D$5:$CZ$504,VLOOKUP(AB$4,'Table Name'!$C$2:$D$100,2,FALSE),FALSE))</f>
        <v>C</v>
      </c>
      <c r="AC103" t="str">
        <f>IF($C103=-1,-1,VLOOKUP($C103,'HCAD Process'!$D$5:$CZ$504,VLOOKUP(AC$4,'Table Name'!$C$2:$D$100,2,FALSE),FALSE))</f>
        <v>Average</v>
      </c>
      <c r="AD103" t="str">
        <f>IF($C103=-1,-1,VLOOKUP($C103,'HCAD Process'!$D$5:$CZ$504,VLOOKUP(AD$4,'Table Name'!$C$2:$D$100,2,FALSE),FALSE))</f>
        <v>2004</v>
      </c>
      <c r="AE103" t="str">
        <f>IF($C103=-1,-1,VLOOKUP($C103,'HCAD Process'!$D$5:$CZ$504,VLOOKUP(AE$4,'Table Name'!$C$2:$D$100,2,FALSE),FALSE))</f>
        <v>2004</v>
      </c>
      <c r="AF103" t="str">
        <f>IF($C103=-1,-1,VLOOKUP($C103,'HCAD Process'!$D$5:$CZ$504,VLOOKUP(AF$4,'Table Name'!$C$2:$D$100,2,FALSE),FALSE))</f>
        <v>0</v>
      </c>
      <c r="AG103">
        <f>IF($C103=-1,-1,VLOOKUP($C103,'HCAD Process'!$D$5:$CZ$504,VLOOKUP(AG$4,'Table Name'!$C$2:$D$100,2,FALSE),FALSE))</f>
        <v>0</v>
      </c>
      <c r="AH103">
        <f>IF($C103=-1,-1,VLOOKUP($C103,'HCAD Process'!$D$5:$CZ$504,VLOOKUP(AH$4,'Table Name'!$C$2:$D$100,2,FALSE),FALSE))</f>
        <v>0</v>
      </c>
      <c r="AI103" t="str">
        <f>IF($C103=-1,-1,VLOOKUP($C103,'HCAD Process'!$D$5:$CZ$504,VLOOKUP(AI$4,'Table Name'!$C$2:$D$100,2,FALSE),FALSE))</f>
        <v>12/30/1899</v>
      </c>
      <c r="AJ103" t="str">
        <f>IF($C103=-1,-1,VLOOKUP($C103,'HCAD Process'!$D$5:$CZ$504,VLOOKUP(AJ$4,'Table Name'!$C$2:$D$100,2,FALSE),FALSE))</f>
        <v>BOECKH B1S6 MAINTENANCE BLDG 3000 SF 2004 ADDITION (PART 2 OF 2)</v>
      </c>
      <c r="AK103">
        <f>IF($C103=-1,-1,VALUE(VLOOKUP($C103,'HCAD Process'!$D$5:$CZ$504,VLOOKUP(AK$4,'Table Name'!$C$2:$D$100,2,FALSE),FALSE)))</f>
        <v>3150</v>
      </c>
      <c r="AL103">
        <f>IF($C103=-1,-1,VLOOKUP($C103,'HCAD Process'!$D$5:$CZ$504,VLOOKUP(AL$4,'Table Name'!$C$2:$D$100,2,FALSE),FALSE))</f>
        <v>3780</v>
      </c>
      <c r="AM103">
        <f>IF($C103=-1,-1,VLOOKUP($C103,'HCAD Process'!$D$5:$CZ$504,VLOOKUP(AM$4,'Table Name'!$C$2:$D$100,2,FALSE),FALSE))</f>
        <v>0</v>
      </c>
      <c r="AN103">
        <f>IF($C103=-1,-1,VLOOKUP($C103,'HCAD Process'!$D$5:$CZ$504,VLOOKUP(AN$4,'Table Name'!$C$2:$D$100,2,FALSE),FALSE))</f>
        <v>0</v>
      </c>
      <c r="AO103">
        <f>IF($C103=-1,-1,VLOOKUP($C103,'HCAD Process'!$D$5:$CZ$504,VLOOKUP(AO$4,'Table Name'!$C$2:$D$100,2,FALSE),FALSE))</f>
        <v>0</v>
      </c>
      <c r="AP103">
        <f>IF($C103=-1,-1,VLOOKUP($C103,'HCAD Process'!$D$5:$CZ$504,VLOOKUP(AP$4,'Table Name'!$C$2:$D$100,2,FALSE),FALSE))</f>
        <v>3150</v>
      </c>
      <c r="AQ103">
        <f>IF($C103=-1,-1,VLOOKUP($C103,'HCAD Process'!$D$5:$CZ$504,VLOOKUP(AQ$4,'Table Name'!$C$2:$D$100,2,FALSE),FALSE))</f>
        <v>234</v>
      </c>
      <c r="AR103">
        <f>IF($C103=-1,-1,VLOOKUP($C103,'HCAD Process'!$D$5:$CZ$504,VLOOKUP(AR$4,'Table Name'!$C$2:$D$100,2,FALSE),FALSE))</f>
        <v>1</v>
      </c>
      <c r="AS103">
        <f>IF($C103=-1,-1,VLOOKUP($C103,'HCAD Process'!$D$5:$CZ$504,VLOOKUP(AS$4,'Table Name'!$C$2:$D$100,2,FALSE),FALSE))</f>
        <v>0</v>
      </c>
      <c r="AT103">
        <f>IF($C103=-1,-1,VLOOKUP($C103,'HCAD Process'!$D$5:$CZ$504,VLOOKUP(AT$4,'Table Name'!$C$2:$D$100,2,FALSE),FALSE))</f>
        <v>0</v>
      </c>
      <c r="AU103">
        <f>IF($C103=-1,-1,VLOOKUP($C103,'HCAD Process'!$D$5:$CZ$504,VLOOKUP(AU$4,'Table Name'!$C$2:$D$100,2,FALSE),FALSE))</f>
        <v>0</v>
      </c>
      <c r="AV103">
        <f>IF($C103=-1,-1,VLOOKUP($C103,'HCAD Process'!$D$5:$CZ$504,VLOOKUP(AV$4,'Table Name'!$C$2:$D$100,2,FALSE),FALSE))</f>
        <v>0</v>
      </c>
      <c r="AW103">
        <f>IF($C103=-1,-1,VLOOKUP($C103,'HCAD Process'!$D$5:$CZ$504,VLOOKUP(AW$4,'Table Name'!$C$2:$D$100,2,FALSE),FALSE))</f>
        <v>0</v>
      </c>
      <c r="AX103">
        <f>IF($C103=-1,-1,VLOOKUP($C103,'HCAD Process'!$D$5:$CZ$504,VLOOKUP(AX$4,'Table Name'!$C$2:$D$100,2,FALSE),FALSE))</f>
        <v>0</v>
      </c>
      <c r="AY103">
        <f>IF($C103=-1,-1,VLOOKUP($C103,'HCAD Process'!$D$5:$CZ$504,VLOOKUP(AY$4,'Table Name'!$C$2:$D$100,2,FALSE),FALSE))</f>
        <v>0</v>
      </c>
      <c r="AZ103">
        <f>IF($C103=-1,-1,VLOOKUP($C103,'HCAD Process'!$D$5:$CZ$504,VLOOKUP(AZ$4,'Table Name'!$C$2:$D$100,2,FALSE),FALSE))</f>
        <v>0</v>
      </c>
      <c r="BA103" t="str">
        <f>IF($C103=-1,-1,VLOOKUP($C103,'HCAD Process'!$D$5:$CZ$504,VLOOKUP(BA$4,'Table Name'!$C$2:$D$100,2,FALSE),FALSE))</f>
        <v>09</v>
      </c>
      <c r="BB103" t="str">
        <f>IF($C103=-1,-1,VLOOKUP($C103,'HCAD Process'!$D$5:$CZ$504,VLOOKUP(BB$4,'Table Name'!$C$2:$D$100,2,FALSE),FALSE))</f>
        <v>TRS 23B-3 23C &amp; 23G</v>
      </c>
      <c r="BC103" t="str">
        <f>IF($C103=-1,-1,VLOOKUP($C103,'HCAD Process'!$D$5:$CZ$504,VLOOKUP(BC$4,'Table Name'!$C$2:$D$100,2,FALSE),FALSE))</f>
        <v>ABST 546 J W MOODY</v>
      </c>
      <c r="BD103" t="str">
        <f>IF($C103=-1,-1,VLOOKUP($C103,'HCAD Process'!$D$5:$CZ$504,VLOOKUP(BD$4,'Table Name'!$C$2:$D$100,2,FALSE),FALSE))</f>
        <v>4018</v>
      </c>
      <c r="BE103" t="str">
        <f>IF($C103=-1,-1,VLOOKUP($C103,'HCAD Process'!$D$5:$CZ$504,VLOOKUP(BE$4,'Table Name'!$C$2:$D$100,2,FALSE),FALSE))</f>
        <v>Interstate 10 East</v>
      </c>
      <c r="BF103" t="str">
        <f>IF($C103=-1,-1,VLOOKUP($C103,'HCAD Process'!$D$5:$CZ$504,VLOOKUP(BF$4,'Table Name'!$C$2:$D$100,2,FALSE),FALSE))</f>
        <v>370</v>
      </c>
      <c r="BG103" t="str">
        <f>IF($C103=-1,-1,VLOOKUP($C103,'HCAD Process'!$D$5:$CZ$504,VLOOKUP(BG$4,'Table Name'!$C$2:$D$100,2,FALSE),FALSE))</f>
        <v>ISD 23 - Sheldon ISD</v>
      </c>
      <c r="BH103" t="str">
        <f>IF($C103=-1,-1,VLOOKUP($C103,'HCAD Process'!$D$5:$CZ$504,VLOOKUP(BH$4,'Table Name'!$C$2:$D$100,2,FALSE),FALSE))</f>
        <v>9790.04</v>
      </c>
      <c r="BI103" t="str">
        <f>IF($C103=-1,-1,VLOOKUP($C103,'HCAD Process'!$D$5:$CZ$504,VLOOKUP(BI$4,'Table Name'!$C$2:$D$100,2,FALSE),FALSE))</f>
        <v>0</v>
      </c>
      <c r="BJ103" t="str">
        <f>IF($C103=-1,-1,VLOOKUP($C103,'HCAD Process'!$D$5:$CZ$504,VLOOKUP(BJ$4,'Table Name'!$C$2:$D$100,2,FALSE),FALSE))</f>
        <v>23</v>
      </c>
      <c r="BK103" t="str">
        <f>IF($C103=-1,-1,VLOOKUP($C103,'HCAD Process'!$D$5:$CZ$504,VLOOKUP(BK$4,'Table Name'!$C$2:$D$100,2,FALSE),FALSE))</f>
        <v>5760B</v>
      </c>
      <c r="BL103" t="str">
        <f>IF($C103=-1,-1,VLOOKUP($C103,'HCAD Process'!$D$5:$CZ$504,VLOOKUP(BL$4,'Table Name'!$C$2:$D$100,2,FALSE),FALSE))</f>
        <v>456L</v>
      </c>
      <c r="BM103" t="str">
        <f>IF($C103=-1,-1,VLOOKUP($C103,'HCAD Process'!$D$5:$CZ$504,VLOOKUP(BM$4,'Table Name'!$C$2:$D$100,2,FALSE),FALSE))</f>
        <v>023 040 041 042 043 044 047 670 672</v>
      </c>
      <c r="BN103" t="str">
        <f>IF($C103=-1,-1,VLOOKUP($C103,'HCAD Process'!$D$5:$CZ$504,VLOOKUP(BN$4,'Table Name'!$C$2:$D$100,2,FALSE),FALSE))</f>
        <v>Real, Industrial</v>
      </c>
      <c r="BO103" t="str">
        <f>IF($C103=-1,-1,VLOOKUP($C103,'HCAD Process'!$D$5:$CZ$504,VLOOKUP(BO$4,'Table Name'!$C$2:$D$100,2,FALSE),FALSE))</f>
        <v>F2</v>
      </c>
      <c r="BP103" t="str">
        <f>IF($C103=-1,-1,VLOOKUP($C103,'HCAD Process'!$D$5:$CZ$504,VLOOKUP(BP$4,'Table Name'!$C$2:$D$100,2,FALSE),FALSE))</f>
        <v>Real, Industrial</v>
      </c>
      <c r="BQ103" t="str">
        <f>IF($C103=-1,-1,VLOOKUP($C103,'HCAD Process'!$D$5:$CZ$504,VLOOKUP(BQ$4,'Table Name'!$C$2:$D$100,2,FALSE),FALSE))</f>
        <v>Industrial Warehouse- Light Metallic</v>
      </c>
      <c r="BR103" t="str">
        <f>IF($C103=-1,-1,VLOOKUP($C103,'HCAD Process'!$D$5:$CZ$504,VLOOKUP(BR$4,'Table Name'!$C$2:$D$100,2,FALSE),FALSE))</f>
        <v>Maintenance Storage Building</v>
      </c>
      <c r="BS103" t="str">
        <f>IF($C103=-1,-1,VLOOKUP($C103,'HCAD Process'!$D$5:$CZ$504,VLOOKUP(BS$4,'Table Name'!$C$2:$D$100,2,FALSE),FALSE))</f>
        <v>8003</v>
      </c>
      <c r="BT103" t="str">
        <f>IF($C103=-1,-1,VLOOKUP($C103,'HCAD Process'!$D$5:$CZ$504,VLOOKUP(BT$4,'Table Name'!$C$2:$D$100,2,FALSE),FALSE))</f>
        <v>Land Neighborhood Section 3</v>
      </c>
      <c r="BU103">
        <f>IF($C103=-1,-1,VLOOKUP($C103,'HCAD Process'!$D$5:$CZ$504,VLOOKUP(BU$4,'Table Name'!$C$2:$D$100,2,FALSE),FALSE))</f>
        <v>867715</v>
      </c>
      <c r="BV103" t="str">
        <f>IF($C103=-1,-1,VLOOKUP($C103,'HCAD Process'!$D$5:$CZ$504,VLOOKUP(BV$4,'Table Name'!$C$2:$D$100,2,FALSE),FALSE))</f>
        <v>SF</v>
      </c>
      <c r="BW103" t="str">
        <f>IF($C103=-1,-1,VLOOKUP($C103,'HCAD Process'!$D$5:$CZ$504,VLOOKUP(BW$4,'Table Name'!$C$2:$D$100,2,FALSE),FALSE))</f>
        <v>1.0000</v>
      </c>
      <c r="BX103" t="str">
        <f>IF($C103=-1,-1,VLOOKUP($C103,'HCAD Process'!$D$5:$CZ$504,VLOOKUP(BX$4,'Table Name'!$C$2:$D$100,2,FALSE),FALSE))</f>
        <v>1.0000</v>
      </c>
      <c r="BY103" t="str">
        <f>IF($C103=-1,-1,VLOOKUP($C103,'HCAD Process'!$D$5:$CZ$504,VLOOKUP(BY$4,'Table Name'!$C$2:$D$100,2,FALSE),FALSE))</f>
        <v>.8000</v>
      </c>
      <c r="BZ103" t="str">
        <f>IF($C103=-1,-1,VLOOKUP($C103,'HCAD Process'!$D$5:$CZ$504,VLOOKUP(BZ$4,'Table Name'!$C$2:$D$100,2,FALSE),FALSE))</f>
        <v>.8000</v>
      </c>
      <c r="CA103">
        <f>IF($C103=-1,-1,VLOOKUP($C103,'HCAD Process'!$D$5:$CZ$504,VLOOKUP(CA$4,'Table Name'!$C$2:$D$100,2,FALSE),FALSE))</f>
        <v>2</v>
      </c>
      <c r="CB103">
        <f>IF($C103=-1,-1,VLOOKUP($C103,'HCAD Process'!$D$5:$CZ$504,VLOOKUP(CB$4,'Table Name'!$C$2:$D$100,2,FALSE),FALSE))</f>
        <v>1</v>
      </c>
      <c r="CC103">
        <f>IF($C103=-1,-1,VLOOKUP($C103,'HCAD Process'!$D$5:$CZ$504,VLOOKUP(CC$4,'Table Name'!$C$2:$D$100,2,FALSE),FALSE))</f>
        <v>1041258</v>
      </c>
      <c r="CD103">
        <f>IF($C103=-1,-1,VLOOKUP($C103,'HCAD Process'!$D$5:$CZ$504,VLOOKUP(CD$4,'Table Name'!$C$2:$D$100,2,FALSE),FALSE))</f>
        <v>-1</v>
      </c>
      <c r="CE103" t="str">
        <f>IF($C103=-1,-1,VLOOKUP($C103,'HCAD Process'!$D$5:$CZ$504,VLOOKUP(CE$4,'Table Name'!$C$2:$D$100,2,FALSE),FALSE))</f>
        <v>04321200104148</v>
      </c>
    </row>
    <row r="104" spans="2:83" x14ac:dyDescent="0.25">
      <c r="B104">
        <f t="shared" si="1"/>
        <v>100</v>
      </c>
      <c r="C104" t="str">
        <f t="array" ref="C104">IF(ISERROR(INDEX('HCAD Process'!CF$5:CF$504,MATCH(0,COUNTIF(C$4:C103,'HCAD Process'!CF$5:CF$504)+('HCAD Process'!CF$5:CF$504=-1),0))),-1,INDEX('HCAD Process'!CF$5:CF$504,MATCH(0,COUNTIF(C$4:C103,'HCAD Process'!CF$5:CF$504)+('HCAD Process'!CF$5:CF$504=-1),0)))</f>
        <v>04321200104149</v>
      </c>
      <c r="D104" t="str">
        <f>IF($C104=-1,-1,VLOOKUP($C104,'HCAD Process'!$D$5:$CZ$504,VLOOKUP(D$4,'Table Name'!$C$2:$D$100,2,FALSE),FALSE))</f>
        <v>0432120010414</v>
      </c>
      <c r="E104" t="str">
        <f>IF($C104=-1,-1,VLOOKUP($C104,'HCAD Process'!$D$5:$CZ$504,VLOOKUP(E$4,'Table Name'!$C$2:$D$100,2,FALSE),FALSE))</f>
        <v>04/24/2012</v>
      </c>
      <c r="F104" t="str">
        <f>IF($C104=-1,-1,VLOOKUP($C104,'HCAD Process'!$D$5:$CZ$504,VLOOKUP(F$4,'Table Name'!$C$2:$D$100,2,FALSE),FALSE))</f>
        <v>EASTWAYGO LLC</v>
      </c>
      <c r="G104">
        <f>IF($C104=-1,-1,VLOOKUP($C104,'HCAD Process'!$D$5:$CZ$504,VLOOKUP(G$4,'Table Name'!$C$2:$D$100,2,FALSE),FALSE))</f>
        <v>0</v>
      </c>
      <c r="H104" t="str">
        <f>IF($C104=-1,-1,VLOOKUP($C104,'HCAD Process'!$D$5:$CZ$504,VLOOKUP(H$4,'Table Name'!$C$2:$D$100,2,FALSE),FALSE))</f>
        <v>Noel</v>
      </c>
      <c r="I104" t="str">
        <f>IF($C104=-1,-1,VLOOKUP($C104,'HCAD Process'!$D$5:$CZ$504,VLOOKUP(I$4,'Table Name'!$C$2:$D$100,2,FALSE),FALSE))</f>
        <v>7401 C E KING PKY</v>
      </c>
      <c r="J104" t="str">
        <f>IF($C104=-1,-1,VLOOKUP($C104,'HCAD Process'!$D$5:$CZ$504,VLOOKUP(J$4,'Table Name'!$C$2:$D$100,2,FALSE),FALSE))</f>
        <v>HOUSTON</v>
      </c>
      <c r="K104" t="str">
        <f>IF($C104=-1,-1,VLOOKUP($C104,'HCAD Process'!$D$5:$CZ$504,VLOOKUP(K$4,'Table Name'!$C$2:$D$100,2,FALSE),FALSE))</f>
        <v>77044</v>
      </c>
      <c r="L104">
        <f>IF($C104=-1,-1,VLOOKUP($C104,'HCAD Process'!$D$5:$CZ$504,VLOOKUP(L$4,'Table Name'!$C$2:$D$100,2,FALSE),FALSE))</f>
        <v>10000000</v>
      </c>
      <c r="M104">
        <f>IF($C104=-1,-1,VLOOKUP($C104,'HCAD Process'!$D$5:$CZ$504,VLOOKUP(M$4,'Table Name'!$C$2:$D$100,2,FALSE),FALSE))</f>
        <v>12751099</v>
      </c>
      <c r="N104">
        <f>IF($C104=-1,-1,VLOOKUP($C104,'HCAD Process'!$D$5:$CZ$504,VLOOKUP(N$4,'Table Name'!$C$2:$D$100,2,FALSE),FALSE))</f>
        <v>10000000</v>
      </c>
      <c r="O104">
        <f>IF($C104=-1,-1,VLOOKUP($C104,'HCAD Process'!$D$5:$CZ$504,VLOOKUP(O$4,'Table Name'!$C$2:$D$100,2,FALSE),FALSE))</f>
        <v>0</v>
      </c>
      <c r="P104" t="e">
        <f>IF($C104=-1,-1,VLOOKUP($C104,'HCAD Process'!$D$5:$CZ$504,VLOOKUP(P$4,'Table Name'!$C$2:$D$100,2,FALSE),FALSE))</f>
        <v>#REF!</v>
      </c>
      <c r="Q104" t="str">
        <f>IF($C104=-1,-1,VLOOKUP($C104,'HCAD Process'!$D$5:$CZ$504,VLOOKUP(Q$4,'Table Name'!$C$2:$D$100,2,FALSE),FALSE))</f>
        <v>COMMERCIAL</v>
      </c>
      <c r="R104" t="str">
        <f>IF($C104=-1,-1,VLOOKUP($C104,'HCAD Process'!$D$5:$CZ$504,VLOOKUP(R$4,'Table Name'!$C$2:$D$100,2,FALSE),FALSE))</f>
        <v>9</v>
      </c>
      <c r="S104" t="str">
        <f>IF($C104=-1,-1,VLOOKUP($C104,'HCAD Process'!$D$5:$CZ$504,VLOOKUP(S$4,'Table Name'!$C$2:$D$100,2,FALSE),FALSE))</f>
        <v>4427</v>
      </c>
      <c r="T104" t="str">
        <f>IF($C104=-1,-1,VLOOKUP($C104,'HCAD Process'!$D$5:$CZ$504,VLOOKUP(T$4,'Table Name'!$C$2:$D$100,2,FALSE),FALSE))</f>
        <v>9406</v>
      </c>
      <c r="U104" t="str">
        <f>IF($C104=-1,-1,VLOOKUP($C104,'HCAD Process'!$D$5:$CZ$504,VLOOKUP(U$4,'Table Name'!$C$2:$D$100,2,FALSE),FALSE))</f>
        <v>S</v>
      </c>
      <c r="V104" t="str">
        <f>IF($C104=-1,-1,VLOOKUP($C104,'HCAD Process'!$D$5:$CZ$504,VLOOKUP(V$4,'Table Name'!$C$2:$D$100,2,FALSE),FALSE))</f>
        <v>Open Steel Skeleton</v>
      </c>
      <c r="W104">
        <f>IF($C104=-1,-1,VLOOKUP($C104,'HCAD Process'!$D$5:$CZ$504,VLOOKUP(W$4,'Table Name'!$C$2:$D$100,2,FALSE),FALSE))</f>
        <v>239320</v>
      </c>
      <c r="X104">
        <f>IF($C104=-1,-1,VLOOKUP($C104,'HCAD Process'!$D$5:$CZ$504,VLOOKUP(X$4,'Table Name'!$C$2:$D$100,2,FALSE),FALSE))</f>
        <v>0</v>
      </c>
      <c r="Y104">
        <f>IF($C104=-1,-1,VLOOKUP($C104,'HCAD Process'!$D$5:$CZ$504,VLOOKUP(Y$4,'Table Name'!$C$2:$D$100,2,FALSE),FALSE))</f>
        <v>327836</v>
      </c>
      <c r="Z104">
        <f>IF($C104=-1,-1,VLOOKUP($C104,'HCAD Process'!$D$5:$CZ$504,VLOOKUP(Z$4,'Table Name'!$C$2:$D$100,2,FALSE),FALSE))</f>
        <v>0</v>
      </c>
      <c r="AA104" t="str">
        <f>IF($C104=-1,-1,VLOOKUP($C104,'HCAD Process'!$D$5:$CZ$504,VLOOKUP(AA$4,'Table Name'!$C$2:$D$100,2,FALSE),FALSE))</f>
        <v>.270000</v>
      </c>
      <c r="AB104" t="str">
        <f>IF($C104=-1,-1,VLOOKUP($C104,'HCAD Process'!$D$5:$CZ$504,VLOOKUP(AB$4,'Table Name'!$C$2:$D$100,2,FALSE),FALSE))</f>
        <v>C</v>
      </c>
      <c r="AC104" t="str">
        <f>IF($C104=-1,-1,VLOOKUP($C104,'HCAD Process'!$D$5:$CZ$504,VLOOKUP(AC$4,'Table Name'!$C$2:$D$100,2,FALSE),FALSE))</f>
        <v>Average</v>
      </c>
      <c r="AD104" t="str">
        <f>IF($C104=-1,-1,VLOOKUP($C104,'HCAD Process'!$D$5:$CZ$504,VLOOKUP(AD$4,'Table Name'!$C$2:$D$100,2,FALSE),FALSE))</f>
        <v>2004</v>
      </c>
      <c r="AE104" t="str">
        <f>IF($C104=-1,-1,VLOOKUP($C104,'HCAD Process'!$D$5:$CZ$504,VLOOKUP(AE$4,'Table Name'!$C$2:$D$100,2,FALSE),FALSE))</f>
        <v>2004</v>
      </c>
      <c r="AF104" t="str">
        <f>IF($C104=-1,-1,VLOOKUP($C104,'HCAD Process'!$D$5:$CZ$504,VLOOKUP(AF$4,'Table Name'!$C$2:$D$100,2,FALSE),FALSE))</f>
        <v>0</v>
      </c>
      <c r="AG104">
        <f>IF($C104=-1,-1,VLOOKUP($C104,'HCAD Process'!$D$5:$CZ$504,VLOOKUP(AG$4,'Table Name'!$C$2:$D$100,2,FALSE),FALSE))</f>
        <v>0</v>
      </c>
      <c r="AH104">
        <f>IF($C104=-1,-1,VLOOKUP($C104,'HCAD Process'!$D$5:$CZ$504,VLOOKUP(AH$4,'Table Name'!$C$2:$D$100,2,FALSE),FALSE))</f>
        <v>0</v>
      </c>
      <c r="AI104" t="str">
        <f>IF($C104=-1,-1,VLOOKUP($C104,'HCAD Process'!$D$5:$CZ$504,VLOOKUP(AI$4,'Table Name'!$C$2:$D$100,2,FALSE),FALSE))</f>
        <v>12/30/1899</v>
      </c>
      <c r="AJ104" t="str">
        <f>IF($C104=-1,-1,VLOOKUP($C104,'HCAD Process'!$D$5:$CZ$504,VLOOKUP(AJ$4,'Table Name'!$C$2:$D$100,2,FALSE),FALSE))</f>
        <v>Boeckh Spreadsheet Warehouse, Light 8,500 SF 2004 INSPECTION</v>
      </c>
      <c r="AK104">
        <f>IF($C104=-1,-1,VALUE(VLOOKUP($C104,'HCAD Process'!$D$5:$CZ$504,VLOOKUP(AK$4,'Table Name'!$C$2:$D$100,2,FALSE),FALSE)))</f>
        <v>8200</v>
      </c>
      <c r="AL104">
        <f>IF($C104=-1,-1,VLOOKUP($C104,'HCAD Process'!$D$5:$CZ$504,VLOOKUP(AL$4,'Table Name'!$C$2:$D$100,2,FALSE),FALSE))</f>
        <v>8200</v>
      </c>
      <c r="AM104">
        <f>IF($C104=-1,-1,VLOOKUP($C104,'HCAD Process'!$D$5:$CZ$504,VLOOKUP(AM$4,'Table Name'!$C$2:$D$100,2,FALSE),FALSE))</f>
        <v>0</v>
      </c>
      <c r="AN104">
        <f>IF($C104=-1,-1,VLOOKUP($C104,'HCAD Process'!$D$5:$CZ$504,VLOOKUP(AN$4,'Table Name'!$C$2:$D$100,2,FALSE),FALSE))</f>
        <v>0</v>
      </c>
      <c r="AO104">
        <f>IF($C104=-1,-1,VLOOKUP($C104,'HCAD Process'!$D$5:$CZ$504,VLOOKUP(AO$4,'Table Name'!$C$2:$D$100,2,FALSE),FALSE))</f>
        <v>0</v>
      </c>
      <c r="AP104">
        <f>IF($C104=-1,-1,VLOOKUP($C104,'HCAD Process'!$D$5:$CZ$504,VLOOKUP(AP$4,'Table Name'!$C$2:$D$100,2,FALSE),FALSE))</f>
        <v>8200</v>
      </c>
      <c r="AQ104">
        <f>IF($C104=-1,-1,VLOOKUP($C104,'HCAD Process'!$D$5:$CZ$504,VLOOKUP(AQ$4,'Table Name'!$C$2:$D$100,2,FALSE),FALSE))</f>
        <v>482</v>
      </c>
      <c r="AR104">
        <f>IF($C104=-1,-1,VLOOKUP($C104,'HCAD Process'!$D$5:$CZ$504,VLOOKUP(AR$4,'Table Name'!$C$2:$D$100,2,FALSE),FALSE))</f>
        <v>1</v>
      </c>
      <c r="AS104">
        <f>IF($C104=-1,-1,VLOOKUP($C104,'HCAD Process'!$D$5:$CZ$504,VLOOKUP(AS$4,'Table Name'!$C$2:$D$100,2,FALSE),FALSE))</f>
        <v>0</v>
      </c>
      <c r="AT104">
        <f>IF($C104=-1,-1,VLOOKUP($C104,'HCAD Process'!$D$5:$CZ$504,VLOOKUP(AT$4,'Table Name'!$C$2:$D$100,2,FALSE),FALSE))</f>
        <v>0</v>
      </c>
      <c r="AU104">
        <f>IF($C104=-1,-1,VLOOKUP($C104,'HCAD Process'!$D$5:$CZ$504,VLOOKUP(AU$4,'Table Name'!$C$2:$D$100,2,FALSE),FALSE))</f>
        <v>0</v>
      </c>
      <c r="AV104">
        <f>IF($C104=-1,-1,VLOOKUP($C104,'HCAD Process'!$D$5:$CZ$504,VLOOKUP(AV$4,'Table Name'!$C$2:$D$100,2,FALSE),FALSE))</f>
        <v>0</v>
      </c>
      <c r="AW104">
        <f>IF($C104=-1,-1,VLOOKUP($C104,'HCAD Process'!$D$5:$CZ$504,VLOOKUP(AW$4,'Table Name'!$C$2:$D$100,2,FALSE),FALSE))</f>
        <v>0</v>
      </c>
      <c r="AX104">
        <f>IF($C104=-1,-1,VLOOKUP($C104,'HCAD Process'!$D$5:$CZ$504,VLOOKUP(AX$4,'Table Name'!$C$2:$D$100,2,FALSE),FALSE))</f>
        <v>0</v>
      </c>
      <c r="AY104">
        <f>IF($C104=-1,-1,VLOOKUP($C104,'HCAD Process'!$D$5:$CZ$504,VLOOKUP(AY$4,'Table Name'!$C$2:$D$100,2,FALSE),FALSE))</f>
        <v>0</v>
      </c>
      <c r="AZ104">
        <f>IF($C104=-1,-1,VLOOKUP($C104,'HCAD Process'!$D$5:$CZ$504,VLOOKUP(AZ$4,'Table Name'!$C$2:$D$100,2,FALSE),FALSE))</f>
        <v>0</v>
      </c>
      <c r="BA104" t="str">
        <f>IF($C104=-1,-1,VLOOKUP($C104,'HCAD Process'!$D$5:$CZ$504,VLOOKUP(BA$4,'Table Name'!$C$2:$D$100,2,FALSE),FALSE))</f>
        <v>09</v>
      </c>
      <c r="BB104" t="str">
        <f>IF($C104=-1,-1,VLOOKUP($C104,'HCAD Process'!$D$5:$CZ$504,VLOOKUP(BB$4,'Table Name'!$C$2:$D$100,2,FALSE),FALSE))</f>
        <v>TRS 23B-3 23C &amp; 23G</v>
      </c>
      <c r="BC104" t="str">
        <f>IF($C104=-1,-1,VLOOKUP($C104,'HCAD Process'!$D$5:$CZ$504,VLOOKUP(BC$4,'Table Name'!$C$2:$D$100,2,FALSE),FALSE))</f>
        <v>ABST 546 J W MOODY</v>
      </c>
      <c r="BD104" t="str">
        <f>IF($C104=-1,-1,VLOOKUP($C104,'HCAD Process'!$D$5:$CZ$504,VLOOKUP(BD$4,'Table Name'!$C$2:$D$100,2,FALSE),FALSE))</f>
        <v>4018</v>
      </c>
      <c r="BE104" t="str">
        <f>IF($C104=-1,-1,VLOOKUP($C104,'HCAD Process'!$D$5:$CZ$504,VLOOKUP(BE$4,'Table Name'!$C$2:$D$100,2,FALSE),FALSE))</f>
        <v>Interstate 10 East</v>
      </c>
      <c r="BF104" t="str">
        <f>IF($C104=-1,-1,VLOOKUP($C104,'HCAD Process'!$D$5:$CZ$504,VLOOKUP(BF$4,'Table Name'!$C$2:$D$100,2,FALSE),FALSE))</f>
        <v>370</v>
      </c>
      <c r="BG104" t="str">
        <f>IF($C104=-1,-1,VLOOKUP($C104,'HCAD Process'!$D$5:$CZ$504,VLOOKUP(BG$4,'Table Name'!$C$2:$D$100,2,FALSE),FALSE))</f>
        <v>ISD 23 - Sheldon ISD</v>
      </c>
      <c r="BH104" t="str">
        <f>IF($C104=-1,-1,VLOOKUP($C104,'HCAD Process'!$D$5:$CZ$504,VLOOKUP(BH$4,'Table Name'!$C$2:$D$100,2,FALSE),FALSE))</f>
        <v>9790.04</v>
      </c>
      <c r="BI104" t="str">
        <f>IF($C104=-1,-1,VLOOKUP($C104,'HCAD Process'!$D$5:$CZ$504,VLOOKUP(BI$4,'Table Name'!$C$2:$D$100,2,FALSE),FALSE))</f>
        <v>0</v>
      </c>
      <c r="BJ104" t="str">
        <f>IF($C104=-1,-1,VLOOKUP($C104,'HCAD Process'!$D$5:$CZ$504,VLOOKUP(BJ$4,'Table Name'!$C$2:$D$100,2,FALSE),FALSE))</f>
        <v>23</v>
      </c>
      <c r="BK104" t="str">
        <f>IF($C104=-1,-1,VLOOKUP($C104,'HCAD Process'!$D$5:$CZ$504,VLOOKUP(BK$4,'Table Name'!$C$2:$D$100,2,FALSE),FALSE))</f>
        <v>5760B</v>
      </c>
      <c r="BL104" t="str">
        <f>IF($C104=-1,-1,VLOOKUP($C104,'HCAD Process'!$D$5:$CZ$504,VLOOKUP(BL$4,'Table Name'!$C$2:$D$100,2,FALSE),FALSE))</f>
        <v>456L</v>
      </c>
      <c r="BM104" t="str">
        <f>IF($C104=-1,-1,VLOOKUP($C104,'HCAD Process'!$D$5:$CZ$504,VLOOKUP(BM$4,'Table Name'!$C$2:$D$100,2,FALSE),FALSE))</f>
        <v>023 040 041 042 043 044 047 670 672</v>
      </c>
      <c r="BN104" t="str">
        <f>IF($C104=-1,-1,VLOOKUP($C104,'HCAD Process'!$D$5:$CZ$504,VLOOKUP(BN$4,'Table Name'!$C$2:$D$100,2,FALSE),FALSE))</f>
        <v>Real, Industrial</v>
      </c>
      <c r="BO104" t="str">
        <f>IF($C104=-1,-1,VLOOKUP($C104,'HCAD Process'!$D$5:$CZ$504,VLOOKUP(BO$4,'Table Name'!$C$2:$D$100,2,FALSE),FALSE))</f>
        <v>F2</v>
      </c>
      <c r="BP104" t="str">
        <f>IF($C104=-1,-1,VLOOKUP($C104,'HCAD Process'!$D$5:$CZ$504,VLOOKUP(BP$4,'Table Name'!$C$2:$D$100,2,FALSE),FALSE))</f>
        <v>Real, Industrial</v>
      </c>
      <c r="BQ104" t="str">
        <f>IF($C104=-1,-1,VLOOKUP($C104,'HCAD Process'!$D$5:$CZ$504,VLOOKUP(BQ$4,'Table Name'!$C$2:$D$100,2,FALSE),FALSE))</f>
        <v>Industrial Warehouse- Light Metallic</v>
      </c>
      <c r="BR104" t="str">
        <f>IF($C104=-1,-1,VLOOKUP($C104,'HCAD Process'!$D$5:$CZ$504,VLOOKUP(BR$4,'Table Name'!$C$2:$D$100,2,FALSE),FALSE))</f>
        <v>Industrial Warehouse</v>
      </c>
      <c r="BS104" t="str">
        <f>IF($C104=-1,-1,VLOOKUP($C104,'HCAD Process'!$D$5:$CZ$504,VLOOKUP(BS$4,'Table Name'!$C$2:$D$100,2,FALSE),FALSE))</f>
        <v>8003</v>
      </c>
      <c r="BT104" t="str">
        <f>IF($C104=-1,-1,VLOOKUP($C104,'HCAD Process'!$D$5:$CZ$504,VLOOKUP(BT$4,'Table Name'!$C$2:$D$100,2,FALSE),FALSE))</f>
        <v>Land Neighborhood Section 3</v>
      </c>
      <c r="BU104">
        <f>IF($C104=-1,-1,VLOOKUP($C104,'HCAD Process'!$D$5:$CZ$504,VLOOKUP(BU$4,'Table Name'!$C$2:$D$100,2,FALSE),FALSE))</f>
        <v>867715</v>
      </c>
      <c r="BV104" t="str">
        <f>IF($C104=-1,-1,VLOOKUP($C104,'HCAD Process'!$D$5:$CZ$504,VLOOKUP(BV$4,'Table Name'!$C$2:$D$100,2,FALSE),FALSE))</f>
        <v>SF</v>
      </c>
      <c r="BW104" t="str">
        <f>IF($C104=-1,-1,VLOOKUP($C104,'HCAD Process'!$D$5:$CZ$504,VLOOKUP(BW$4,'Table Name'!$C$2:$D$100,2,FALSE),FALSE))</f>
        <v>1.0000</v>
      </c>
      <c r="BX104" t="str">
        <f>IF($C104=-1,-1,VLOOKUP($C104,'HCAD Process'!$D$5:$CZ$504,VLOOKUP(BX$4,'Table Name'!$C$2:$D$100,2,FALSE),FALSE))</f>
        <v>1.0000</v>
      </c>
      <c r="BY104" t="str">
        <f>IF($C104=-1,-1,VLOOKUP($C104,'HCAD Process'!$D$5:$CZ$504,VLOOKUP(BY$4,'Table Name'!$C$2:$D$100,2,FALSE),FALSE))</f>
        <v>.8000</v>
      </c>
      <c r="BZ104" t="str">
        <f>IF($C104=-1,-1,VLOOKUP($C104,'HCAD Process'!$D$5:$CZ$504,VLOOKUP(BZ$4,'Table Name'!$C$2:$D$100,2,FALSE),FALSE))</f>
        <v>.8000</v>
      </c>
      <c r="CA104">
        <f>IF($C104=-1,-1,VLOOKUP($C104,'HCAD Process'!$D$5:$CZ$504,VLOOKUP(CA$4,'Table Name'!$C$2:$D$100,2,FALSE),FALSE))</f>
        <v>2</v>
      </c>
      <c r="CB104">
        <f>IF($C104=-1,-1,VLOOKUP($C104,'HCAD Process'!$D$5:$CZ$504,VLOOKUP(CB$4,'Table Name'!$C$2:$D$100,2,FALSE),FALSE))</f>
        <v>1</v>
      </c>
      <c r="CC104">
        <f>IF($C104=-1,-1,VLOOKUP($C104,'HCAD Process'!$D$5:$CZ$504,VLOOKUP(CC$4,'Table Name'!$C$2:$D$100,2,FALSE),FALSE))</f>
        <v>1041258</v>
      </c>
      <c r="CD104">
        <f>IF($C104=-1,-1,VLOOKUP($C104,'HCAD Process'!$D$5:$CZ$504,VLOOKUP(CD$4,'Table Name'!$C$2:$D$100,2,FALSE),FALSE))</f>
        <v>-1</v>
      </c>
      <c r="CE104" t="str">
        <f>IF($C104=-1,-1,VLOOKUP($C104,'HCAD Process'!$D$5:$CZ$504,VLOOKUP(CE$4,'Table Name'!$C$2:$D$100,2,FALSE),FALSE))</f>
        <v>04321200104149</v>
      </c>
    </row>
    <row r="105" spans="2:83" x14ac:dyDescent="0.25">
      <c r="B105">
        <f t="shared" si="1"/>
        <v>101</v>
      </c>
      <c r="C105" t="str">
        <f t="array" ref="C105">IF(ISERROR(INDEX('HCAD Process'!CF$5:CF$504,MATCH(0,COUNTIF(C$4:C104,'HCAD Process'!CF$5:CF$504)+('HCAD Process'!CF$5:CF$504=-1),0))),-1,INDEX('HCAD Process'!CF$5:CF$504,MATCH(0,COUNTIF(C$4:C104,'HCAD Process'!CF$5:CF$504)+('HCAD Process'!CF$5:CF$504=-1),0)))</f>
        <v>043212001041410</v>
      </c>
      <c r="D105" t="str">
        <f>IF($C105=-1,-1,VLOOKUP($C105,'HCAD Process'!$D$5:$CZ$504,VLOOKUP(D$4,'Table Name'!$C$2:$D$100,2,FALSE),FALSE))</f>
        <v>0432120010414</v>
      </c>
      <c r="E105" t="str">
        <f>IF($C105=-1,-1,VLOOKUP($C105,'HCAD Process'!$D$5:$CZ$504,VLOOKUP(E$4,'Table Name'!$C$2:$D$100,2,FALSE),FALSE))</f>
        <v>04/24/2012</v>
      </c>
      <c r="F105" t="str">
        <f>IF($C105=-1,-1,VLOOKUP($C105,'HCAD Process'!$D$5:$CZ$504,VLOOKUP(F$4,'Table Name'!$C$2:$D$100,2,FALSE),FALSE))</f>
        <v>EASTWAYGO LLC</v>
      </c>
      <c r="G105">
        <f>IF($C105=-1,-1,VLOOKUP($C105,'HCAD Process'!$D$5:$CZ$504,VLOOKUP(G$4,'Table Name'!$C$2:$D$100,2,FALSE),FALSE))</f>
        <v>0</v>
      </c>
      <c r="H105" t="str">
        <f>IF($C105=-1,-1,VLOOKUP($C105,'HCAD Process'!$D$5:$CZ$504,VLOOKUP(H$4,'Table Name'!$C$2:$D$100,2,FALSE),FALSE))</f>
        <v>Noel</v>
      </c>
      <c r="I105" t="str">
        <f>IF($C105=-1,-1,VLOOKUP($C105,'HCAD Process'!$D$5:$CZ$504,VLOOKUP(I$4,'Table Name'!$C$2:$D$100,2,FALSE),FALSE))</f>
        <v>7401 C E KING PKY</v>
      </c>
      <c r="J105" t="str">
        <f>IF($C105=-1,-1,VLOOKUP($C105,'HCAD Process'!$D$5:$CZ$504,VLOOKUP(J$4,'Table Name'!$C$2:$D$100,2,FALSE),FALSE))</f>
        <v>HOUSTON</v>
      </c>
      <c r="K105" t="str">
        <f>IF($C105=-1,-1,VLOOKUP($C105,'HCAD Process'!$D$5:$CZ$504,VLOOKUP(K$4,'Table Name'!$C$2:$D$100,2,FALSE),FALSE))</f>
        <v>77044</v>
      </c>
      <c r="L105">
        <f>IF($C105=-1,-1,VLOOKUP($C105,'HCAD Process'!$D$5:$CZ$504,VLOOKUP(L$4,'Table Name'!$C$2:$D$100,2,FALSE),FALSE))</f>
        <v>10000000</v>
      </c>
      <c r="M105">
        <f>IF($C105=-1,-1,VLOOKUP($C105,'HCAD Process'!$D$5:$CZ$504,VLOOKUP(M$4,'Table Name'!$C$2:$D$100,2,FALSE),FALSE))</f>
        <v>12751099</v>
      </c>
      <c r="N105">
        <f>IF($C105=-1,-1,VLOOKUP($C105,'HCAD Process'!$D$5:$CZ$504,VLOOKUP(N$4,'Table Name'!$C$2:$D$100,2,FALSE),FALSE))</f>
        <v>10000000</v>
      </c>
      <c r="O105">
        <f>IF($C105=-1,-1,VLOOKUP($C105,'HCAD Process'!$D$5:$CZ$504,VLOOKUP(O$4,'Table Name'!$C$2:$D$100,2,FALSE),FALSE))</f>
        <v>0</v>
      </c>
      <c r="P105" t="e">
        <f>IF($C105=-1,-1,VLOOKUP($C105,'HCAD Process'!$D$5:$CZ$504,VLOOKUP(P$4,'Table Name'!$C$2:$D$100,2,FALSE),FALSE))</f>
        <v>#REF!</v>
      </c>
      <c r="Q105" t="str">
        <f>IF($C105=-1,-1,VLOOKUP($C105,'HCAD Process'!$D$5:$CZ$504,VLOOKUP(Q$4,'Table Name'!$C$2:$D$100,2,FALSE),FALSE))</f>
        <v>COMMERCIAL</v>
      </c>
      <c r="R105" t="str">
        <f>IF($C105=-1,-1,VLOOKUP($C105,'HCAD Process'!$D$5:$CZ$504,VLOOKUP(R$4,'Table Name'!$C$2:$D$100,2,FALSE),FALSE))</f>
        <v>10</v>
      </c>
      <c r="S105" t="str">
        <f>IF($C105=-1,-1,VLOOKUP($C105,'HCAD Process'!$D$5:$CZ$504,VLOOKUP(S$4,'Table Name'!$C$2:$D$100,2,FALSE),FALSE))</f>
        <v>4426</v>
      </c>
      <c r="T105" t="str">
        <f>IF($C105=-1,-1,VLOOKUP($C105,'HCAD Process'!$D$5:$CZ$504,VLOOKUP(T$4,'Table Name'!$C$2:$D$100,2,FALSE),FALSE))</f>
        <v>9495</v>
      </c>
      <c r="U105" t="str">
        <f>IF($C105=-1,-1,VLOOKUP($C105,'HCAD Process'!$D$5:$CZ$504,VLOOKUP(U$4,'Table Name'!$C$2:$D$100,2,FALSE),FALSE))</f>
        <v>S</v>
      </c>
      <c r="V105" t="str">
        <f>IF($C105=-1,-1,VLOOKUP($C105,'HCAD Process'!$D$5:$CZ$504,VLOOKUP(V$4,'Table Name'!$C$2:$D$100,2,FALSE),FALSE))</f>
        <v>Open Steel Skeleton</v>
      </c>
      <c r="W105">
        <f>IF($C105=-1,-1,VLOOKUP($C105,'HCAD Process'!$D$5:$CZ$504,VLOOKUP(W$4,'Table Name'!$C$2:$D$100,2,FALSE),FALSE))</f>
        <v>1539217</v>
      </c>
      <c r="X105">
        <f>IF($C105=-1,-1,VLOOKUP($C105,'HCAD Process'!$D$5:$CZ$504,VLOOKUP(X$4,'Table Name'!$C$2:$D$100,2,FALSE),FALSE))</f>
        <v>0</v>
      </c>
      <c r="Y105">
        <f>IF($C105=-1,-1,VLOOKUP($C105,'HCAD Process'!$D$5:$CZ$504,VLOOKUP(Y$4,'Table Name'!$C$2:$D$100,2,FALSE),FALSE))</f>
        <v>1854478</v>
      </c>
      <c r="Z105">
        <f>IF($C105=-1,-1,VLOOKUP($C105,'HCAD Process'!$D$5:$CZ$504,VLOOKUP(Z$4,'Table Name'!$C$2:$D$100,2,FALSE),FALSE))</f>
        <v>0</v>
      </c>
      <c r="AA105" t="str">
        <f>IF($C105=-1,-1,VLOOKUP($C105,'HCAD Process'!$D$5:$CZ$504,VLOOKUP(AA$4,'Table Name'!$C$2:$D$100,2,FALSE),FALSE))</f>
        <v>.170000</v>
      </c>
      <c r="AB105" t="str">
        <f>IF($C105=-1,-1,VLOOKUP($C105,'HCAD Process'!$D$5:$CZ$504,VLOOKUP(AB$4,'Table Name'!$C$2:$D$100,2,FALSE),FALSE))</f>
        <v>C</v>
      </c>
      <c r="AC105" t="str">
        <f>IF($C105=-1,-1,VLOOKUP($C105,'HCAD Process'!$D$5:$CZ$504,VLOOKUP(AC$4,'Table Name'!$C$2:$D$100,2,FALSE),FALSE))</f>
        <v>Average</v>
      </c>
      <c r="AD105" t="str">
        <f>IF($C105=-1,-1,VLOOKUP($C105,'HCAD Process'!$D$5:$CZ$504,VLOOKUP(AD$4,'Table Name'!$C$2:$D$100,2,FALSE),FALSE))</f>
        <v>2008</v>
      </c>
      <c r="AE105" t="str">
        <f>IF($C105=-1,-1,VLOOKUP($C105,'HCAD Process'!$D$5:$CZ$504,VLOOKUP(AE$4,'Table Name'!$C$2:$D$100,2,FALSE),FALSE))</f>
        <v>2008</v>
      </c>
      <c r="AF105" t="str">
        <f>IF($C105=-1,-1,VLOOKUP($C105,'HCAD Process'!$D$5:$CZ$504,VLOOKUP(AF$4,'Table Name'!$C$2:$D$100,2,FALSE),FALSE))</f>
        <v>0</v>
      </c>
      <c r="AG105">
        <f>IF($C105=-1,-1,VLOOKUP($C105,'HCAD Process'!$D$5:$CZ$504,VLOOKUP(AG$4,'Table Name'!$C$2:$D$100,2,FALSE),FALSE))</f>
        <v>0</v>
      </c>
      <c r="AH105">
        <f>IF($C105=-1,-1,VLOOKUP($C105,'HCAD Process'!$D$5:$CZ$504,VLOOKUP(AH$4,'Table Name'!$C$2:$D$100,2,FALSE),FALSE))</f>
        <v>0</v>
      </c>
      <c r="AI105" t="str">
        <f>IF($C105=-1,-1,VLOOKUP($C105,'HCAD Process'!$D$5:$CZ$504,VLOOKUP(AI$4,'Table Name'!$C$2:$D$100,2,FALSE),FALSE))</f>
        <v>12/30/1899</v>
      </c>
      <c r="AJ105" t="str">
        <f>IF($C105=-1,-1,VLOOKUP($C105,'HCAD Process'!$D$5:$CZ$504,VLOOKUP(AJ$4,'Table Name'!$C$2:$D$100,2,FALSE),FALSE))</f>
        <v>Boeckh Spreadsheet Manufacturing, Light 19,000 SF 2008 THREADING/TOOL JOINT (PART 1 OF 2)</v>
      </c>
      <c r="AK105">
        <f>IF($C105=-1,-1,VALUE(VLOOKUP($C105,'HCAD Process'!$D$5:$CZ$504,VLOOKUP(AK$4,'Table Name'!$C$2:$D$100,2,FALSE),FALSE)))</f>
        <v>18810</v>
      </c>
      <c r="AL105">
        <f>IF($C105=-1,-1,VLOOKUP($C105,'HCAD Process'!$D$5:$CZ$504,VLOOKUP(AL$4,'Table Name'!$C$2:$D$100,2,FALSE),FALSE))</f>
        <v>19374</v>
      </c>
      <c r="AM105">
        <f>IF($C105=-1,-1,VLOOKUP($C105,'HCAD Process'!$D$5:$CZ$504,VLOOKUP(AM$4,'Table Name'!$C$2:$D$100,2,FALSE),FALSE))</f>
        <v>0</v>
      </c>
      <c r="AN105">
        <f>IF($C105=-1,-1,VLOOKUP($C105,'HCAD Process'!$D$5:$CZ$504,VLOOKUP(AN$4,'Table Name'!$C$2:$D$100,2,FALSE),FALSE))</f>
        <v>0</v>
      </c>
      <c r="AO105">
        <f>IF($C105=-1,-1,VLOOKUP($C105,'HCAD Process'!$D$5:$CZ$504,VLOOKUP(AO$4,'Table Name'!$C$2:$D$100,2,FALSE),FALSE))</f>
        <v>0</v>
      </c>
      <c r="AP105">
        <f>IF($C105=-1,-1,VLOOKUP($C105,'HCAD Process'!$D$5:$CZ$504,VLOOKUP(AP$4,'Table Name'!$C$2:$D$100,2,FALSE),FALSE))</f>
        <v>18810</v>
      </c>
      <c r="AQ105">
        <f>IF($C105=-1,-1,VLOOKUP($C105,'HCAD Process'!$D$5:$CZ$504,VLOOKUP(AQ$4,'Table Name'!$C$2:$D$100,2,FALSE),FALSE))</f>
        <v>630</v>
      </c>
      <c r="AR105">
        <f>IF($C105=-1,-1,VLOOKUP($C105,'HCAD Process'!$D$5:$CZ$504,VLOOKUP(AR$4,'Table Name'!$C$2:$D$100,2,FALSE),FALSE))</f>
        <v>1</v>
      </c>
      <c r="AS105">
        <f>IF($C105=-1,-1,VLOOKUP($C105,'HCAD Process'!$D$5:$CZ$504,VLOOKUP(AS$4,'Table Name'!$C$2:$D$100,2,FALSE),FALSE))</f>
        <v>0</v>
      </c>
      <c r="AT105">
        <f>IF($C105=-1,-1,VLOOKUP($C105,'HCAD Process'!$D$5:$CZ$504,VLOOKUP(AT$4,'Table Name'!$C$2:$D$100,2,FALSE),FALSE))</f>
        <v>0</v>
      </c>
      <c r="AU105">
        <f>IF($C105=-1,-1,VLOOKUP($C105,'HCAD Process'!$D$5:$CZ$504,VLOOKUP(AU$4,'Table Name'!$C$2:$D$100,2,FALSE),FALSE))</f>
        <v>0</v>
      </c>
      <c r="AV105">
        <f>IF($C105=-1,-1,VLOOKUP($C105,'HCAD Process'!$D$5:$CZ$504,VLOOKUP(AV$4,'Table Name'!$C$2:$D$100,2,FALSE),FALSE))</f>
        <v>0</v>
      </c>
      <c r="AW105">
        <f>IF($C105=-1,-1,VLOOKUP($C105,'HCAD Process'!$D$5:$CZ$504,VLOOKUP(AW$4,'Table Name'!$C$2:$D$100,2,FALSE),FALSE))</f>
        <v>0</v>
      </c>
      <c r="AX105">
        <f>IF($C105=-1,-1,VLOOKUP($C105,'HCAD Process'!$D$5:$CZ$504,VLOOKUP(AX$4,'Table Name'!$C$2:$D$100,2,FALSE),FALSE))</f>
        <v>0</v>
      </c>
      <c r="AY105">
        <f>IF($C105=-1,-1,VLOOKUP($C105,'HCAD Process'!$D$5:$CZ$504,VLOOKUP(AY$4,'Table Name'!$C$2:$D$100,2,FALSE),FALSE))</f>
        <v>0</v>
      </c>
      <c r="AZ105">
        <f>IF($C105=-1,-1,VLOOKUP($C105,'HCAD Process'!$D$5:$CZ$504,VLOOKUP(AZ$4,'Table Name'!$C$2:$D$100,2,FALSE),FALSE))</f>
        <v>0</v>
      </c>
      <c r="BA105" t="str">
        <f>IF($C105=-1,-1,VLOOKUP($C105,'HCAD Process'!$D$5:$CZ$504,VLOOKUP(BA$4,'Table Name'!$C$2:$D$100,2,FALSE),FALSE))</f>
        <v>09</v>
      </c>
      <c r="BB105" t="str">
        <f>IF($C105=-1,-1,VLOOKUP($C105,'HCAD Process'!$D$5:$CZ$504,VLOOKUP(BB$4,'Table Name'!$C$2:$D$100,2,FALSE),FALSE))</f>
        <v>TRS 23B-3 23C &amp; 23G</v>
      </c>
      <c r="BC105" t="str">
        <f>IF($C105=-1,-1,VLOOKUP($C105,'HCAD Process'!$D$5:$CZ$504,VLOOKUP(BC$4,'Table Name'!$C$2:$D$100,2,FALSE),FALSE))</f>
        <v>ABST 546 J W MOODY</v>
      </c>
      <c r="BD105" t="str">
        <f>IF($C105=-1,-1,VLOOKUP($C105,'HCAD Process'!$D$5:$CZ$504,VLOOKUP(BD$4,'Table Name'!$C$2:$D$100,2,FALSE),FALSE))</f>
        <v>4018</v>
      </c>
      <c r="BE105" t="str">
        <f>IF($C105=-1,-1,VLOOKUP($C105,'HCAD Process'!$D$5:$CZ$504,VLOOKUP(BE$4,'Table Name'!$C$2:$D$100,2,FALSE),FALSE))</f>
        <v>Interstate 10 East</v>
      </c>
      <c r="BF105" t="str">
        <f>IF($C105=-1,-1,VLOOKUP($C105,'HCAD Process'!$D$5:$CZ$504,VLOOKUP(BF$4,'Table Name'!$C$2:$D$100,2,FALSE),FALSE))</f>
        <v>370</v>
      </c>
      <c r="BG105" t="str">
        <f>IF($C105=-1,-1,VLOOKUP($C105,'HCAD Process'!$D$5:$CZ$504,VLOOKUP(BG$4,'Table Name'!$C$2:$D$100,2,FALSE),FALSE))</f>
        <v>ISD 23 - Sheldon ISD</v>
      </c>
      <c r="BH105" t="str">
        <f>IF($C105=-1,-1,VLOOKUP($C105,'HCAD Process'!$D$5:$CZ$504,VLOOKUP(BH$4,'Table Name'!$C$2:$D$100,2,FALSE),FALSE))</f>
        <v>9790.04</v>
      </c>
      <c r="BI105" t="str">
        <f>IF($C105=-1,-1,VLOOKUP($C105,'HCAD Process'!$D$5:$CZ$504,VLOOKUP(BI$4,'Table Name'!$C$2:$D$100,2,FALSE),FALSE))</f>
        <v>0</v>
      </c>
      <c r="BJ105" t="str">
        <f>IF($C105=-1,-1,VLOOKUP($C105,'HCAD Process'!$D$5:$CZ$504,VLOOKUP(BJ$4,'Table Name'!$C$2:$D$100,2,FALSE),FALSE))</f>
        <v>23</v>
      </c>
      <c r="BK105" t="str">
        <f>IF($C105=-1,-1,VLOOKUP($C105,'HCAD Process'!$D$5:$CZ$504,VLOOKUP(BK$4,'Table Name'!$C$2:$D$100,2,FALSE),FALSE))</f>
        <v>5760B</v>
      </c>
      <c r="BL105" t="str">
        <f>IF($C105=-1,-1,VLOOKUP($C105,'HCAD Process'!$D$5:$CZ$504,VLOOKUP(BL$4,'Table Name'!$C$2:$D$100,2,FALSE),FALSE))</f>
        <v>456L</v>
      </c>
      <c r="BM105" t="str">
        <f>IF($C105=-1,-1,VLOOKUP($C105,'HCAD Process'!$D$5:$CZ$504,VLOOKUP(BM$4,'Table Name'!$C$2:$D$100,2,FALSE),FALSE))</f>
        <v>023 040 041 042 043 044 047 670 672</v>
      </c>
      <c r="BN105" t="str">
        <f>IF($C105=-1,-1,VLOOKUP($C105,'HCAD Process'!$D$5:$CZ$504,VLOOKUP(BN$4,'Table Name'!$C$2:$D$100,2,FALSE),FALSE))</f>
        <v>Real, Industrial</v>
      </c>
      <c r="BO105" t="str">
        <f>IF($C105=-1,-1,VLOOKUP($C105,'HCAD Process'!$D$5:$CZ$504,VLOOKUP(BO$4,'Table Name'!$C$2:$D$100,2,FALSE),FALSE))</f>
        <v>F2</v>
      </c>
      <c r="BP105" t="str">
        <f>IF($C105=-1,-1,VLOOKUP($C105,'HCAD Process'!$D$5:$CZ$504,VLOOKUP(BP$4,'Table Name'!$C$2:$D$100,2,FALSE),FALSE))</f>
        <v>Real, Industrial</v>
      </c>
      <c r="BQ105" t="str">
        <f>IF($C105=-1,-1,VLOOKUP($C105,'HCAD Process'!$D$5:$CZ$504,VLOOKUP(BQ$4,'Table Name'!$C$2:$D$100,2,FALSE),FALSE))</f>
        <v>Industrial Manufacturing - Heavy</v>
      </c>
      <c r="BR105" t="str">
        <f>IF($C105=-1,-1,VLOOKUP($C105,'HCAD Process'!$D$5:$CZ$504,VLOOKUP(BR$4,'Table Name'!$C$2:$D$100,2,FALSE),FALSE))</f>
        <v>Industrial, Heavy Mftg</v>
      </c>
      <c r="BS105" t="str">
        <f>IF($C105=-1,-1,VLOOKUP($C105,'HCAD Process'!$D$5:$CZ$504,VLOOKUP(BS$4,'Table Name'!$C$2:$D$100,2,FALSE),FALSE))</f>
        <v>8003</v>
      </c>
      <c r="BT105" t="str">
        <f>IF($C105=-1,-1,VLOOKUP($C105,'HCAD Process'!$D$5:$CZ$504,VLOOKUP(BT$4,'Table Name'!$C$2:$D$100,2,FALSE),FALSE))</f>
        <v>Land Neighborhood Section 3</v>
      </c>
      <c r="BU105">
        <f>IF($C105=-1,-1,VLOOKUP($C105,'HCAD Process'!$D$5:$CZ$504,VLOOKUP(BU$4,'Table Name'!$C$2:$D$100,2,FALSE),FALSE))</f>
        <v>867715</v>
      </c>
      <c r="BV105" t="str">
        <f>IF($C105=-1,-1,VLOOKUP($C105,'HCAD Process'!$D$5:$CZ$504,VLOOKUP(BV$4,'Table Name'!$C$2:$D$100,2,FALSE),FALSE))</f>
        <v>SF</v>
      </c>
      <c r="BW105" t="str">
        <f>IF($C105=-1,-1,VLOOKUP($C105,'HCAD Process'!$D$5:$CZ$504,VLOOKUP(BW$4,'Table Name'!$C$2:$D$100,2,FALSE),FALSE))</f>
        <v>1.0000</v>
      </c>
      <c r="BX105" t="str">
        <f>IF($C105=-1,-1,VLOOKUP($C105,'HCAD Process'!$D$5:$CZ$504,VLOOKUP(BX$4,'Table Name'!$C$2:$D$100,2,FALSE),FALSE))</f>
        <v>1.0000</v>
      </c>
      <c r="BY105" t="str">
        <f>IF($C105=-1,-1,VLOOKUP($C105,'HCAD Process'!$D$5:$CZ$504,VLOOKUP(BY$4,'Table Name'!$C$2:$D$100,2,FALSE),FALSE))</f>
        <v>.8000</v>
      </c>
      <c r="BZ105" t="str">
        <f>IF($C105=-1,-1,VLOOKUP($C105,'HCAD Process'!$D$5:$CZ$504,VLOOKUP(BZ$4,'Table Name'!$C$2:$D$100,2,FALSE),FALSE))</f>
        <v>.8000</v>
      </c>
      <c r="CA105">
        <f>IF($C105=-1,-1,VLOOKUP($C105,'HCAD Process'!$D$5:$CZ$504,VLOOKUP(CA$4,'Table Name'!$C$2:$D$100,2,FALSE),FALSE))</f>
        <v>2</v>
      </c>
      <c r="CB105">
        <f>IF($C105=-1,-1,VLOOKUP($C105,'HCAD Process'!$D$5:$CZ$504,VLOOKUP(CB$4,'Table Name'!$C$2:$D$100,2,FALSE),FALSE))</f>
        <v>1</v>
      </c>
      <c r="CC105">
        <f>IF($C105=-1,-1,VLOOKUP($C105,'HCAD Process'!$D$5:$CZ$504,VLOOKUP(CC$4,'Table Name'!$C$2:$D$100,2,FALSE),FALSE))</f>
        <v>1041258</v>
      </c>
      <c r="CD105">
        <f>IF($C105=-1,-1,VLOOKUP($C105,'HCAD Process'!$D$5:$CZ$504,VLOOKUP(CD$4,'Table Name'!$C$2:$D$100,2,FALSE),FALSE))</f>
        <v>-1</v>
      </c>
      <c r="CE105" t="str">
        <f>IF($C105=-1,-1,VLOOKUP($C105,'HCAD Process'!$D$5:$CZ$504,VLOOKUP(CE$4,'Table Name'!$C$2:$D$100,2,FALSE),FALSE))</f>
        <v>043212001041410</v>
      </c>
    </row>
    <row r="106" spans="2:83" x14ac:dyDescent="0.25">
      <c r="B106">
        <f t="shared" si="1"/>
        <v>102</v>
      </c>
      <c r="C106" t="str">
        <f t="array" ref="C106">IF(ISERROR(INDEX('HCAD Process'!CF$5:CF$504,MATCH(0,COUNTIF(C$4:C105,'HCAD Process'!CF$5:CF$504)+('HCAD Process'!CF$5:CF$504=-1),0))),-1,INDEX('HCAD Process'!CF$5:CF$504,MATCH(0,COUNTIF(C$4:C105,'HCAD Process'!CF$5:CF$504)+('HCAD Process'!CF$5:CF$504=-1),0)))</f>
        <v>043212001041411</v>
      </c>
      <c r="D106" t="str">
        <f>IF($C106=-1,-1,VLOOKUP($C106,'HCAD Process'!$D$5:$CZ$504,VLOOKUP(D$4,'Table Name'!$C$2:$D$100,2,FALSE),FALSE))</f>
        <v>0432120010414</v>
      </c>
      <c r="E106" t="str">
        <f>IF($C106=-1,-1,VLOOKUP($C106,'HCAD Process'!$D$5:$CZ$504,VLOOKUP(E$4,'Table Name'!$C$2:$D$100,2,FALSE),FALSE))</f>
        <v>04/24/2012</v>
      </c>
      <c r="F106" t="str">
        <f>IF($C106=-1,-1,VLOOKUP($C106,'HCAD Process'!$D$5:$CZ$504,VLOOKUP(F$4,'Table Name'!$C$2:$D$100,2,FALSE),FALSE))</f>
        <v>EASTWAYGO LLC</v>
      </c>
      <c r="G106">
        <f>IF($C106=-1,-1,VLOOKUP($C106,'HCAD Process'!$D$5:$CZ$504,VLOOKUP(G$4,'Table Name'!$C$2:$D$100,2,FALSE),FALSE))</f>
        <v>0</v>
      </c>
      <c r="H106" t="str">
        <f>IF($C106=-1,-1,VLOOKUP($C106,'HCAD Process'!$D$5:$CZ$504,VLOOKUP(H$4,'Table Name'!$C$2:$D$100,2,FALSE),FALSE))</f>
        <v>Noel</v>
      </c>
      <c r="I106" t="str">
        <f>IF($C106=-1,-1,VLOOKUP($C106,'HCAD Process'!$D$5:$CZ$504,VLOOKUP(I$4,'Table Name'!$C$2:$D$100,2,FALSE),FALSE))</f>
        <v>7401 C E KING PKY</v>
      </c>
      <c r="J106" t="str">
        <f>IF($C106=-1,-1,VLOOKUP($C106,'HCAD Process'!$D$5:$CZ$504,VLOOKUP(J$4,'Table Name'!$C$2:$D$100,2,FALSE),FALSE))</f>
        <v>HOUSTON</v>
      </c>
      <c r="K106" t="str">
        <f>IF($C106=-1,-1,VLOOKUP($C106,'HCAD Process'!$D$5:$CZ$504,VLOOKUP(K$4,'Table Name'!$C$2:$D$100,2,FALSE),FALSE))</f>
        <v>77044</v>
      </c>
      <c r="L106">
        <f>IF($C106=-1,-1,VLOOKUP($C106,'HCAD Process'!$D$5:$CZ$504,VLOOKUP(L$4,'Table Name'!$C$2:$D$100,2,FALSE),FALSE))</f>
        <v>10000000</v>
      </c>
      <c r="M106">
        <f>IF($C106=-1,-1,VLOOKUP($C106,'HCAD Process'!$D$5:$CZ$504,VLOOKUP(M$4,'Table Name'!$C$2:$D$100,2,FALSE),FALSE))</f>
        <v>12751099</v>
      </c>
      <c r="N106">
        <f>IF($C106=-1,-1,VLOOKUP($C106,'HCAD Process'!$D$5:$CZ$504,VLOOKUP(N$4,'Table Name'!$C$2:$D$100,2,FALSE),FALSE))</f>
        <v>10000000</v>
      </c>
      <c r="O106">
        <f>IF($C106=-1,-1,VLOOKUP($C106,'HCAD Process'!$D$5:$CZ$504,VLOOKUP(O$4,'Table Name'!$C$2:$D$100,2,FALSE),FALSE))</f>
        <v>0</v>
      </c>
      <c r="P106" t="e">
        <f>IF($C106=-1,-1,VLOOKUP($C106,'HCAD Process'!$D$5:$CZ$504,VLOOKUP(P$4,'Table Name'!$C$2:$D$100,2,FALSE),FALSE))</f>
        <v>#REF!</v>
      </c>
      <c r="Q106" t="str">
        <f>IF($C106=-1,-1,VLOOKUP($C106,'HCAD Process'!$D$5:$CZ$504,VLOOKUP(Q$4,'Table Name'!$C$2:$D$100,2,FALSE),FALSE))</f>
        <v>COMMERCIAL</v>
      </c>
      <c r="R106" t="str">
        <f>IF($C106=-1,-1,VLOOKUP($C106,'HCAD Process'!$D$5:$CZ$504,VLOOKUP(R$4,'Table Name'!$C$2:$D$100,2,FALSE),FALSE))</f>
        <v>11</v>
      </c>
      <c r="S106" t="str">
        <f>IF($C106=-1,-1,VLOOKUP($C106,'HCAD Process'!$D$5:$CZ$504,VLOOKUP(S$4,'Table Name'!$C$2:$D$100,2,FALSE),FALSE))</f>
        <v>4426</v>
      </c>
      <c r="T106" t="str">
        <f>IF($C106=-1,-1,VLOOKUP($C106,'HCAD Process'!$D$5:$CZ$504,VLOOKUP(T$4,'Table Name'!$C$2:$D$100,2,FALSE),FALSE))</f>
        <v>9495</v>
      </c>
      <c r="U106" t="str">
        <f>IF($C106=-1,-1,VLOOKUP($C106,'HCAD Process'!$D$5:$CZ$504,VLOOKUP(U$4,'Table Name'!$C$2:$D$100,2,FALSE),FALSE))</f>
        <v>S</v>
      </c>
      <c r="V106" t="str">
        <f>IF($C106=-1,-1,VLOOKUP($C106,'HCAD Process'!$D$5:$CZ$504,VLOOKUP(V$4,'Table Name'!$C$2:$D$100,2,FALSE),FALSE))</f>
        <v>Open Steel Skeleton</v>
      </c>
      <c r="W106">
        <f>IF($C106=-1,-1,VLOOKUP($C106,'HCAD Process'!$D$5:$CZ$504,VLOOKUP(W$4,'Table Name'!$C$2:$D$100,2,FALSE),FALSE))</f>
        <v>1816360</v>
      </c>
      <c r="X106">
        <f>IF($C106=-1,-1,VLOOKUP($C106,'HCAD Process'!$D$5:$CZ$504,VLOOKUP(X$4,'Table Name'!$C$2:$D$100,2,FALSE),FALSE))</f>
        <v>0</v>
      </c>
      <c r="Y106">
        <f>IF($C106=-1,-1,VLOOKUP($C106,'HCAD Process'!$D$5:$CZ$504,VLOOKUP(Y$4,'Table Name'!$C$2:$D$100,2,FALSE),FALSE))</f>
        <v>1974304</v>
      </c>
      <c r="Z106">
        <f>IF($C106=-1,-1,VLOOKUP($C106,'HCAD Process'!$D$5:$CZ$504,VLOOKUP(Z$4,'Table Name'!$C$2:$D$100,2,FALSE),FALSE))</f>
        <v>0</v>
      </c>
      <c r="AA106" t="str">
        <f>IF($C106=-1,-1,VLOOKUP($C106,'HCAD Process'!$D$5:$CZ$504,VLOOKUP(AA$4,'Table Name'!$C$2:$D$100,2,FALSE),FALSE))</f>
        <v>.080000</v>
      </c>
      <c r="AB106" t="str">
        <f>IF($C106=-1,-1,VLOOKUP($C106,'HCAD Process'!$D$5:$CZ$504,VLOOKUP(AB$4,'Table Name'!$C$2:$D$100,2,FALSE),FALSE))</f>
        <v>C</v>
      </c>
      <c r="AC106" t="str">
        <f>IF($C106=-1,-1,VLOOKUP($C106,'HCAD Process'!$D$5:$CZ$504,VLOOKUP(AC$4,'Table Name'!$C$2:$D$100,2,FALSE),FALSE))</f>
        <v>Average</v>
      </c>
      <c r="AD106" t="str">
        <f>IF($C106=-1,-1,VLOOKUP($C106,'HCAD Process'!$D$5:$CZ$504,VLOOKUP(AD$4,'Table Name'!$C$2:$D$100,2,FALSE),FALSE))</f>
        <v>2014</v>
      </c>
      <c r="AE106" t="str">
        <f>IF($C106=-1,-1,VLOOKUP($C106,'HCAD Process'!$D$5:$CZ$504,VLOOKUP(AE$4,'Table Name'!$C$2:$D$100,2,FALSE),FALSE))</f>
        <v>2014</v>
      </c>
      <c r="AF106" t="str">
        <f>IF($C106=-1,-1,VLOOKUP($C106,'HCAD Process'!$D$5:$CZ$504,VLOOKUP(AF$4,'Table Name'!$C$2:$D$100,2,FALSE),FALSE))</f>
        <v>0</v>
      </c>
      <c r="AG106" t="str">
        <f>IF($C106=-1,-1,VLOOKUP($C106,'HCAD Process'!$D$5:$CZ$504,VLOOKUP(AG$4,'Table Name'!$C$2:$D$100,2,FALSE),FALSE))</f>
        <v>2017</v>
      </c>
      <c r="AH106">
        <f>IF($C106=-1,-1,VLOOKUP($C106,'HCAD Process'!$D$5:$CZ$504,VLOOKUP(AH$4,'Table Name'!$C$2:$D$100,2,FALSE),FALSE))</f>
        <v>0</v>
      </c>
      <c r="AI106" t="str">
        <f>IF($C106=-1,-1,VLOOKUP($C106,'HCAD Process'!$D$5:$CZ$504,VLOOKUP(AI$4,'Table Name'!$C$2:$D$100,2,FALSE),FALSE))</f>
        <v>12/30/1899</v>
      </c>
      <c r="AJ106" t="str">
        <f>IF($C106=-1,-1,VLOOKUP($C106,'HCAD Process'!$D$5:$CZ$504,VLOOKUP(AJ$4,'Table Name'!$C$2:$D$100,2,FALSE),FALSE))</f>
        <v>Boeckh 39290 SF (PER PERMIT) 2014 THREADING/TOOL JOINT (PART 2 OF 2)</v>
      </c>
      <c r="AK106">
        <f>IF($C106=-1,-1,VALUE(VLOOKUP($C106,'HCAD Process'!$D$5:$CZ$504,VLOOKUP(AK$4,'Table Name'!$C$2:$D$100,2,FALSE),FALSE)))</f>
        <v>20600</v>
      </c>
      <c r="AL106">
        <f>IF($C106=-1,-1,VLOOKUP($C106,'HCAD Process'!$D$5:$CZ$504,VLOOKUP(AL$4,'Table Name'!$C$2:$D$100,2,FALSE),FALSE))</f>
        <v>20600</v>
      </c>
      <c r="AM106">
        <f>IF($C106=-1,-1,VLOOKUP($C106,'HCAD Process'!$D$5:$CZ$504,VLOOKUP(AM$4,'Table Name'!$C$2:$D$100,2,FALSE),FALSE))</f>
        <v>0</v>
      </c>
      <c r="AN106">
        <f>IF($C106=-1,-1,VLOOKUP($C106,'HCAD Process'!$D$5:$CZ$504,VLOOKUP(AN$4,'Table Name'!$C$2:$D$100,2,FALSE),FALSE))</f>
        <v>0</v>
      </c>
      <c r="AO106">
        <f>IF($C106=-1,-1,VLOOKUP($C106,'HCAD Process'!$D$5:$CZ$504,VLOOKUP(AO$4,'Table Name'!$C$2:$D$100,2,FALSE),FALSE))</f>
        <v>0</v>
      </c>
      <c r="AP106">
        <f>IF($C106=-1,-1,VLOOKUP($C106,'HCAD Process'!$D$5:$CZ$504,VLOOKUP(AP$4,'Table Name'!$C$2:$D$100,2,FALSE),FALSE))</f>
        <v>20600</v>
      </c>
      <c r="AQ106">
        <f>IF($C106=-1,-1,VLOOKUP($C106,'HCAD Process'!$D$5:$CZ$504,VLOOKUP(AQ$4,'Table Name'!$C$2:$D$100,2,FALSE),FALSE))</f>
        <v>630</v>
      </c>
      <c r="AR106">
        <f>IF($C106=-1,-1,VLOOKUP($C106,'HCAD Process'!$D$5:$CZ$504,VLOOKUP(AR$4,'Table Name'!$C$2:$D$100,2,FALSE),FALSE))</f>
        <v>1</v>
      </c>
      <c r="AS106">
        <f>IF($C106=-1,-1,VLOOKUP($C106,'HCAD Process'!$D$5:$CZ$504,VLOOKUP(AS$4,'Table Name'!$C$2:$D$100,2,FALSE),FALSE))</f>
        <v>0</v>
      </c>
      <c r="AT106">
        <f>IF($C106=-1,-1,VLOOKUP($C106,'HCAD Process'!$D$5:$CZ$504,VLOOKUP(AT$4,'Table Name'!$C$2:$D$100,2,FALSE),FALSE))</f>
        <v>0</v>
      </c>
      <c r="AU106">
        <f>IF($C106=-1,-1,VLOOKUP($C106,'HCAD Process'!$D$5:$CZ$504,VLOOKUP(AU$4,'Table Name'!$C$2:$D$100,2,FALSE),FALSE))</f>
        <v>0</v>
      </c>
      <c r="AV106">
        <f>IF($C106=-1,-1,VLOOKUP($C106,'HCAD Process'!$D$5:$CZ$504,VLOOKUP(AV$4,'Table Name'!$C$2:$D$100,2,FALSE),FALSE))</f>
        <v>0</v>
      </c>
      <c r="AW106">
        <f>IF($C106=-1,-1,VLOOKUP($C106,'HCAD Process'!$D$5:$CZ$504,VLOOKUP(AW$4,'Table Name'!$C$2:$D$100,2,FALSE),FALSE))</f>
        <v>0</v>
      </c>
      <c r="AX106">
        <f>IF($C106=-1,-1,VLOOKUP($C106,'HCAD Process'!$D$5:$CZ$504,VLOOKUP(AX$4,'Table Name'!$C$2:$D$100,2,FALSE),FALSE))</f>
        <v>0</v>
      </c>
      <c r="AY106">
        <f>IF($C106=-1,-1,VLOOKUP($C106,'HCAD Process'!$D$5:$CZ$504,VLOOKUP(AY$4,'Table Name'!$C$2:$D$100,2,FALSE),FALSE))</f>
        <v>0</v>
      </c>
      <c r="AZ106">
        <f>IF($C106=-1,-1,VLOOKUP($C106,'HCAD Process'!$D$5:$CZ$504,VLOOKUP(AZ$4,'Table Name'!$C$2:$D$100,2,FALSE),FALSE))</f>
        <v>0</v>
      </c>
      <c r="BA106" t="str">
        <f>IF($C106=-1,-1,VLOOKUP($C106,'HCAD Process'!$D$5:$CZ$504,VLOOKUP(BA$4,'Table Name'!$C$2:$D$100,2,FALSE),FALSE))</f>
        <v>09</v>
      </c>
      <c r="BB106" t="str">
        <f>IF($C106=-1,-1,VLOOKUP($C106,'HCAD Process'!$D$5:$CZ$504,VLOOKUP(BB$4,'Table Name'!$C$2:$D$100,2,FALSE),FALSE))</f>
        <v>TRS 23B-3 23C &amp; 23G</v>
      </c>
      <c r="BC106" t="str">
        <f>IF($C106=-1,-1,VLOOKUP($C106,'HCAD Process'!$D$5:$CZ$504,VLOOKUP(BC$4,'Table Name'!$C$2:$D$100,2,FALSE),FALSE))</f>
        <v>ABST 546 J W MOODY</v>
      </c>
      <c r="BD106" t="str">
        <f>IF($C106=-1,-1,VLOOKUP($C106,'HCAD Process'!$D$5:$CZ$504,VLOOKUP(BD$4,'Table Name'!$C$2:$D$100,2,FALSE),FALSE))</f>
        <v>4018</v>
      </c>
      <c r="BE106" t="str">
        <f>IF($C106=-1,-1,VLOOKUP($C106,'HCAD Process'!$D$5:$CZ$504,VLOOKUP(BE$4,'Table Name'!$C$2:$D$100,2,FALSE),FALSE))</f>
        <v>Interstate 10 East</v>
      </c>
      <c r="BF106" t="str">
        <f>IF($C106=-1,-1,VLOOKUP($C106,'HCAD Process'!$D$5:$CZ$504,VLOOKUP(BF$4,'Table Name'!$C$2:$D$100,2,FALSE),FALSE))</f>
        <v>370</v>
      </c>
      <c r="BG106" t="str">
        <f>IF($C106=-1,-1,VLOOKUP($C106,'HCAD Process'!$D$5:$CZ$504,VLOOKUP(BG$4,'Table Name'!$C$2:$D$100,2,FALSE),FALSE))</f>
        <v>ISD 23 - Sheldon ISD</v>
      </c>
      <c r="BH106" t="str">
        <f>IF($C106=-1,-1,VLOOKUP($C106,'HCAD Process'!$D$5:$CZ$504,VLOOKUP(BH$4,'Table Name'!$C$2:$D$100,2,FALSE),FALSE))</f>
        <v>9790.04</v>
      </c>
      <c r="BI106" t="str">
        <f>IF($C106=-1,-1,VLOOKUP($C106,'HCAD Process'!$D$5:$CZ$504,VLOOKUP(BI$4,'Table Name'!$C$2:$D$100,2,FALSE),FALSE))</f>
        <v>0</v>
      </c>
      <c r="BJ106" t="str">
        <f>IF($C106=-1,-1,VLOOKUP($C106,'HCAD Process'!$D$5:$CZ$504,VLOOKUP(BJ$4,'Table Name'!$C$2:$D$100,2,FALSE),FALSE))</f>
        <v>23</v>
      </c>
      <c r="BK106" t="str">
        <f>IF($C106=-1,-1,VLOOKUP($C106,'HCAD Process'!$D$5:$CZ$504,VLOOKUP(BK$4,'Table Name'!$C$2:$D$100,2,FALSE),FALSE))</f>
        <v>5760B</v>
      </c>
      <c r="BL106" t="str">
        <f>IF($C106=-1,-1,VLOOKUP($C106,'HCAD Process'!$D$5:$CZ$504,VLOOKUP(BL$4,'Table Name'!$C$2:$D$100,2,FALSE),FALSE))</f>
        <v>456L</v>
      </c>
      <c r="BM106" t="str">
        <f>IF($C106=-1,-1,VLOOKUP($C106,'HCAD Process'!$D$5:$CZ$504,VLOOKUP(BM$4,'Table Name'!$C$2:$D$100,2,FALSE),FALSE))</f>
        <v>023 040 041 042 043 044 047 670 672</v>
      </c>
      <c r="BN106" t="str">
        <f>IF($C106=-1,-1,VLOOKUP($C106,'HCAD Process'!$D$5:$CZ$504,VLOOKUP(BN$4,'Table Name'!$C$2:$D$100,2,FALSE),FALSE))</f>
        <v>Real, Industrial</v>
      </c>
      <c r="BO106" t="str">
        <f>IF($C106=-1,-1,VLOOKUP($C106,'HCAD Process'!$D$5:$CZ$504,VLOOKUP(BO$4,'Table Name'!$C$2:$D$100,2,FALSE),FALSE))</f>
        <v>F2</v>
      </c>
      <c r="BP106" t="str">
        <f>IF($C106=-1,-1,VLOOKUP($C106,'HCAD Process'!$D$5:$CZ$504,VLOOKUP(BP$4,'Table Name'!$C$2:$D$100,2,FALSE),FALSE))</f>
        <v>Real, Industrial</v>
      </c>
      <c r="BQ106" t="str">
        <f>IF($C106=-1,-1,VLOOKUP($C106,'HCAD Process'!$D$5:$CZ$504,VLOOKUP(BQ$4,'Table Name'!$C$2:$D$100,2,FALSE),FALSE))</f>
        <v>Industrial Manufacturing - Heavy</v>
      </c>
      <c r="BR106" t="str">
        <f>IF($C106=-1,-1,VLOOKUP($C106,'HCAD Process'!$D$5:$CZ$504,VLOOKUP(BR$4,'Table Name'!$C$2:$D$100,2,FALSE),FALSE))</f>
        <v>Industrial, Heavy Mftg</v>
      </c>
      <c r="BS106" t="str">
        <f>IF($C106=-1,-1,VLOOKUP($C106,'HCAD Process'!$D$5:$CZ$504,VLOOKUP(BS$4,'Table Name'!$C$2:$D$100,2,FALSE),FALSE))</f>
        <v>8003</v>
      </c>
      <c r="BT106" t="str">
        <f>IF($C106=-1,-1,VLOOKUP($C106,'HCAD Process'!$D$5:$CZ$504,VLOOKUP(BT$4,'Table Name'!$C$2:$D$100,2,FALSE),FALSE))</f>
        <v>Land Neighborhood Section 3</v>
      </c>
      <c r="BU106">
        <f>IF($C106=-1,-1,VLOOKUP($C106,'HCAD Process'!$D$5:$CZ$504,VLOOKUP(BU$4,'Table Name'!$C$2:$D$100,2,FALSE),FALSE))</f>
        <v>867715</v>
      </c>
      <c r="BV106" t="str">
        <f>IF($C106=-1,-1,VLOOKUP($C106,'HCAD Process'!$D$5:$CZ$504,VLOOKUP(BV$4,'Table Name'!$C$2:$D$100,2,FALSE),FALSE))</f>
        <v>SF</v>
      </c>
      <c r="BW106" t="str">
        <f>IF($C106=-1,-1,VLOOKUP($C106,'HCAD Process'!$D$5:$CZ$504,VLOOKUP(BW$4,'Table Name'!$C$2:$D$100,2,FALSE),FALSE))</f>
        <v>1.0000</v>
      </c>
      <c r="BX106" t="str">
        <f>IF($C106=-1,-1,VLOOKUP($C106,'HCAD Process'!$D$5:$CZ$504,VLOOKUP(BX$4,'Table Name'!$C$2:$D$100,2,FALSE),FALSE))</f>
        <v>1.0000</v>
      </c>
      <c r="BY106" t="str">
        <f>IF($C106=-1,-1,VLOOKUP($C106,'HCAD Process'!$D$5:$CZ$504,VLOOKUP(BY$4,'Table Name'!$C$2:$D$100,2,FALSE),FALSE))</f>
        <v>.8000</v>
      </c>
      <c r="BZ106" t="str">
        <f>IF($C106=-1,-1,VLOOKUP($C106,'HCAD Process'!$D$5:$CZ$504,VLOOKUP(BZ$4,'Table Name'!$C$2:$D$100,2,FALSE),FALSE))</f>
        <v>.8000</v>
      </c>
      <c r="CA106">
        <f>IF($C106=-1,-1,VLOOKUP($C106,'HCAD Process'!$D$5:$CZ$504,VLOOKUP(CA$4,'Table Name'!$C$2:$D$100,2,FALSE),FALSE))</f>
        <v>2</v>
      </c>
      <c r="CB106">
        <f>IF($C106=-1,-1,VLOOKUP($C106,'HCAD Process'!$D$5:$CZ$504,VLOOKUP(CB$4,'Table Name'!$C$2:$D$100,2,FALSE),FALSE))</f>
        <v>1</v>
      </c>
      <c r="CC106">
        <f>IF($C106=-1,-1,VLOOKUP($C106,'HCAD Process'!$D$5:$CZ$504,VLOOKUP(CC$4,'Table Name'!$C$2:$D$100,2,FALSE),FALSE))</f>
        <v>1041258</v>
      </c>
      <c r="CD106">
        <f>IF($C106=-1,-1,VLOOKUP($C106,'HCAD Process'!$D$5:$CZ$504,VLOOKUP(CD$4,'Table Name'!$C$2:$D$100,2,FALSE),FALSE))</f>
        <v>-1</v>
      </c>
      <c r="CE106" t="str">
        <f>IF($C106=-1,-1,VLOOKUP($C106,'HCAD Process'!$D$5:$CZ$504,VLOOKUP(CE$4,'Table Name'!$C$2:$D$100,2,FALSE),FALSE))</f>
        <v>043212001041411</v>
      </c>
    </row>
    <row r="107" spans="2:83" x14ac:dyDescent="0.25">
      <c r="B107">
        <f t="shared" ref="B107:B170" si="2">B106+1</f>
        <v>103</v>
      </c>
      <c r="C107" t="str">
        <f t="array" ref="C107">IF(ISERROR(INDEX('HCAD Process'!CF$5:CF$504,MATCH(0,COUNTIF(C$4:C106,'HCAD Process'!CF$5:CF$504)+('HCAD Process'!CF$5:CF$504=-1),0))),-1,INDEX('HCAD Process'!CF$5:CF$504,MATCH(0,COUNTIF(C$4:C106,'HCAD Process'!CF$5:CF$504)+('HCAD Process'!CF$5:CF$504=-1),0)))</f>
        <v>043212001041412</v>
      </c>
      <c r="D107" t="str">
        <f>IF($C107=-1,-1,VLOOKUP($C107,'HCAD Process'!$D$5:$CZ$504,VLOOKUP(D$4,'Table Name'!$C$2:$D$100,2,FALSE),FALSE))</f>
        <v>0432120010414</v>
      </c>
      <c r="E107" t="str">
        <f>IF($C107=-1,-1,VLOOKUP($C107,'HCAD Process'!$D$5:$CZ$504,VLOOKUP(E$4,'Table Name'!$C$2:$D$100,2,FALSE),FALSE))</f>
        <v>04/24/2012</v>
      </c>
      <c r="F107" t="str">
        <f>IF($C107=-1,-1,VLOOKUP($C107,'HCAD Process'!$D$5:$CZ$504,VLOOKUP(F$4,'Table Name'!$C$2:$D$100,2,FALSE),FALSE))</f>
        <v>EASTWAYGO LLC</v>
      </c>
      <c r="G107">
        <f>IF($C107=-1,-1,VLOOKUP($C107,'HCAD Process'!$D$5:$CZ$504,VLOOKUP(G$4,'Table Name'!$C$2:$D$100,2,FALSE),FALSE))</f>
        <v>0</v>
      </c>
      <c r="H107" t="str">
        <f>IF($C107=-1,-1,VLOOKUP($C107,'HCAD Process'!$D$5:$CZ$504,VLOOKUP(H$4,'Table Name'!$C$2:$D$100,2,FALSE),FALSE))</f>
        <v>Noel</v>
      </c>
      <c r="I107" t="str">
        <f>IF($C107=-1,-1,VLOOKUP($C107,'HCAD Process'!$D$5:$CZ$504,VLOOKUP(I$4,'Table Name'!$C$2:$D$100,2,FALSE),FALSE))</f>
        <v>7401 C E KING PKY</v>
      </c>
      <c r="J107" t="str">
        <f>IF($C107=-1,-1,VLOOKUP($C107,'HCAD Process'!$D$5:$CZ$504,VLOOKUP(J$4,'Table Name'!$C$2:$D$100,2,FALSE),FALSE))</f>
        <v>HOUSTON</v>
      </c>
      <c r="K107" t="str">
        <f>IF($C107=-1,-1,VLOOKUP($C107,'HCAD Process'!$D$5:$CZ$504,VLOOKUP(K$4,'Table Name'!$C$2:$D$100,2,FALSE),FALSE))</f>
        <v>77044</v>
      </c>
      <c r="L107">
        <f>IF($C107=-1,-1,VLOOKUP($C107,'HCAD Process'!$D$5:$CZ$504,VLOOKUP(L$4,'Table Name'!$C$2:$D$100,2,FALSE),FALSE))</f>
        <v>10000000</v>
      </c>
      <c r="M107">
        <f>IF($C107=-1,-1,VLOOKUP($C107,'HCAD Process'!$D$5:$CZ$504,VLOOKUP(M$4,'Table Name'!$C$2:$D$100,2,FALSE),FALSE))</f>
        <v>12751099</v>
      </c>
      <c r="N107">
        <f>IF($C107=-1,-1,VLOOKUP($C107,'HCAD Process'!$D$5:$CZ$504,VLOOKUP(N$4,'Table Name'!$C$2:$D$100,2,FALSE),FALSE))</f>
        <v>10000000</v>
      </c>
      <c r="O107">
        <f>IF($C107=-1,-1,VLOOKUP($C107,'HCAD Process'!$D$5:$CZ$504,VLOOKUP(O$4,'Table Name'!$C$2:$D$100,2,FALSE),FALSE))</f>
        <v>0</v>
      </c>
      <c r="P107" t="e">
        <f>IF($C107=-1,-1,VLOOKUP($C107,'HCAD Process'!$D$5:$CZ$504,VLOOKUP(P$4,'Table Name'!$C$2:$D$100,2,FALSE),FALSE))</f>
        <v>#REF!</v>
      </c>
      <c r="Q107" t="str">
        <f>IF($C107=-1,-1,VLOOKUP($C107,'HCAD Process'!$D$5:$CZ$504,VLOOKUP(Q$4,'Table Name'!$C$2:$D$100,2,FALSE),FALSE))</f>
        <v>COMMERCIAL</v>
      </c>
      <c r="R107" t="str">
        <f>IF($C107=-1,-1,VLOOKUP($C107,'HCAD Process'!$D$5:$CZ$504,VLOOKUP(R$4,'Table Name'!$C$2:$D$100,2,FALSE),FALSE))</f>
        <v>12</v>
      </c>
      <c r="S107" t="str">
        <f>IF($C107=-1,-1,VLOOKUP($C107,'HCAD Process'!$D$5:$CZ$504,VLOOKUP(S$4,'Table Name'!$C$2:$D$100,2,FALSE),FALSE))</f>
        <v>4426</v>
      </c>
      <c r="T107" t="str">
        <f>IF($C107=-1,-1,VLOOKUP($C107,'HCAD Process'!$D$5:$CZ$504,VLOOKUP(T$4,'Table Name'!$C$2:$D$100,2,FALSE),FALSE))</f>
        <v>9495</v>
      </c>
      <c r="U107" t="str">
        <f>IF($C107=-1,-1,VLOOKUP($C107,'HCAD Process'!$D$5:$CZ$504,VLOOKUP(U$4,'Table Name'!$C$2:$D$100,2,FALSE),FALSE))</f>
        <v>S</v>
      </c>
      <c r="V107" t="str">
        <f>IF($C107=-1,-1,VLOOKUP($C107,'HCAD Process'!$D$5:$CZ$504,VLOOKUP(V$4,'Table Name'!$C$2:$D$100,2,FALSE),FALSE))</f>
        <v>Open Steel Skeleton</v>
      </c>
      <c r="W107">
        <f>IF($C107=-1,-1,VLOOKUP($C107,'HCAD Process'!$D$5:$CZ$504,VLOOKUP(W$4,'Table Name'!$C$2:$D$100,2,FALSE),FALSE))</f>
        <v>1815133</v>
      </c>
      <c r="X107">
        <f>IF($C107=-1,-1,VLOOKUP($C107,'HCAD Process'!$D$5:$CZ$504,VLOOKUP(X$4,'Table Name'!$C$2:$D$100,2,FALSE),FALSE))</f>
        <v>0</v>
      </c>
      <c r="Y107">
        <f>IF($C107=-1,-1,VLOOKUP($C107,'HCAD Process'!$D$5:$CZ$504,VLOOKUP(Y$4,'Table Name'!$C$2:$D$100,2,FALSE),FALSE))</f>
        <v>2039475</v>
      </c>
      <c r="Z107">
        <f>IF($C107=-1,-1,VLOOKUP($C107,'HCAD Process'!$D$5:$CZ$504,VLOOKUP(Z$4,'Table Name'!$C$2:$D$100,2,FALSE),FALSE))</f>
        <v>0</v>
      </c>
      <c r="AA107" t="str">
        <f>IF($C107=-1,-1,VLOOKUP($C107,'HCAD Process'!$D$5:$CZ$504,VLOOKUP(AA$4,'Table Name'!$C$2:$D$100,2,FALSE),FALSE))</f>
        <v>.110000</v>
      </c>
      <c r="AB107" t="str">
        <f>IF($C107=-1,-1,VLOOKUP($C107,'HCAD Process'!$D$5:$CZ$504,VLOOKUP(AB$4,'Table Name'!$C$2:$D$100,2,FALSE),FALSE))</f>
        <v>C</v>
      </c>
      <c r="AC107" t="str">
        <f>IF($C107=-1,-1,VLOOKUP($C107,'HCAD Process'!$D$5:$CZ$504,VLOOKUP(AC$4,'Table Name'!$C$2:$D$100,2,FALSE),FALSE))</f>
        <v>Average</v>
      </c>
      <c r="AD107" t="str">
        <f>IF($C107=-1,-1,VLOOKUP($C107,'HCAD Process'!$D$5:$CZ$504,VLOOKUP(AD$4,'Table Name'!$C$2:$D$100,2,FALSE),FALSE))</f>
        <v>2012</v>
      </c>
      <c r="AE107" t="str">
        <f>IF($C107=-1,-1,VLOOKUP($C107,'HCAD Process'!$D$5:$CZ$504,VLOOKUP(AE$4,'Table Name'!$C$2:$D$100,2,FALSE),FALSE))</f>
        <v>2012</v>
      </c>
      <c r="AF107" t="str">
        <f>IF($C107=-1,-1,VLOOKUP($C107,'HCAD Process'!$D$5:$CZ$504,VLOOKUP(AF$4,'Table Name'!$C$2:$D$100,2,FALSE),FALSE))</f>
        <v>0</v>
      </c>
      <c r="AG107" t="str">
        <f>IF($C107=-1,-1,VLOOKUP($C107,'HCAD Process'!$D$5:$CZ$504,VLOOKUP(AG$4,'Table Name'!$C$2:$D$100,2,FALSE),FALSE))</f>
        <v>2017</v>
      </c>
      <c r="AH107">
        <f>IF($C107=-1,-1,VLOOKUP($C107,'HCAD Process'!$D$5:$CZ$504,VLOOKUP(AH$4,'Table Name'!$C$2:$D$100,2,FALSE),FALSE))</f>
        <v>0</v>
      </c>
      <c r="AI107" t="str">
        <f>IF($C107=-1,-1,VLOOKUP($C107,'HCAD Process'!$D$5:$CZ$504,VLOOKUP(AI$4,'Table Name'!$C$2:$D$100,2,FALSE),FALSE))</f>
        <v>12/30/1899</v>
      </c>
      <c r="AJ107" t="str">
        <f>IF($C107=-1,-1,VLOOKUP($C107,'HCAD Process'!$D$5:$CZ$504,VLOOKUP(AJ$4,'Table Name'!$C$2:$D$100,2,FALSE),FALSE))</f>
        <v>BOECKH B1S7 FORGING BLDG 23200 SF 2012 PART 2 OF 2</v>
      </c>
      <c r="AK107">
        <f>IF($C107=-1,-1,VALUE(VLOOKUP($C107,'HCAD Process'!$D$5:$CZ$504,VLOOKUP(AK$4,'Table Name'!$C$2:$D$100,2,FALSE),FALSE)))</f>
        <v>21280</v>
      </c>
      <c r="AL107">
        <f>IF($C107=-1,-1,VLOOKUP($C107,'HCAD Process'!$D$5:$CZ$504,VLOOKUP(AL$4,'Table Name'!$C$2:$D$100,2,FALSE),FALSE))</f>
        <v>21280</v>
      </c>
      <c r="AM107">
        <f>IF($C107=-1,-1,VLOOKUP($C107,'HCAD Process'!$D$5:$CZ$504,VLOOKUP(AM$4,'Table Name'!$C$2:$D$100,2,FALSE),FALSE))</f>
        <v>0</v>
      </c>
      <c r="AN107">
        <f>IF($C107=-1,-1,VLOOKUP($C107,'HCAD Process'!$D$5:$CZ$504,VLOOKUP(AN$4,'Table Name'!$C$2:$D$100,2,FALSE),FALSE))</f>
        <v>0</v>
      </c>
      <c r="AO107">
        <f>IF($C107=-1,-1,VLOOKUP($C107,'HCAD Process'!$D$5:$CZ$504,VLOOKUP(AO$4,'Table Name'!$C$2:$D$100,2,FALSE),FALSE))</f>
        <v>0</v>
      </c>
      <c r="AP107">
        <f>IF($C107=-1,-1,VLOOKUP($C107,'HCAD Process'!$D$5:$CZ$504,VLOOKUP(AP$4,'Table Name'!$C$2:$D$100,2,FALSE),FALSE))</f>
        <v>21280</v>
      </c>
      <c r="AQ107">
        <f>IF($C107=-1,-1,VLOOKUP($C107,'HCAD Process'!$D$5:$CZ$504,VLOOKUP(AQ$4,'Table Name'!$C$2:$D$100,2,FALSE),FALSE))</f>
        <v>604</v>
      </c>
      <c r="AR107">
        <f>IF($C107=-1,-1,VLOOKUP($C107,'HCAD Process'!$D$5:$CZ$504,VLOOKUP(AR$4,'Table Name'!$C$2:$D$100,2,FALSE),FALSE))</f>
        <v>1</v>
      </c>
      <c r="AS107">
        <f>IF($C107=-1,-1,VLOOKUP($C107,'HCAD Process'!$D$5:$CZ$504,VLOOKUP(AS$4,'Table Name'!$C$2:$D$100,2,FALSE),FALSE))</f>
        <v>0</v>
      </c>
      <c r="AT107">
        <f>IF($C107=-1,-1,VLOOKUP($C107,'HCAD Process'!$D$5:$CZ$504,VLOOKUP(AT$4,'Table Name'!$C$2:$D$100,2,FALSE),FALSE))</f>
        <v>0</v>
      </c>
      <c r="AU107">
        <f>IF($C107=-1,-1,VLOOKUP($C107,'HCAD Process'!$D$5:$CZ$504,VLOOKUP(AU$4,'Table Name'!$C$2:$D$100,2,FALSE),FALSE))</f>
        <v>0</v>
      </c>
      <c r="AV107">
        <f>IF($C107=-1,-1,VLOOKUP($C107,'HCAD Process'!$D$5:$CZ$504,VLOOKUP(AV$4,'Table Name'!$C$2:$D$100,2,FALSE),FALSE))</f>
        <v>0</v>
      </c>
      <c r="AW107">
        <f>IF($C107=-1,-1,VLOOKUP($C107,'HCAD Process'!$D$5:$CZ$504,VLOOKUP(AW$4,'Table Name'!$C$2:$D$100,2,FALSE),FALSE))</f>
        <v>0</v>
      </c>
      <c r="AX107">
        <f>IF($C107=-1,-1,VLOOKUP($C107,'HCAD Process'!$D$5:$CZ$504,VLOOKUP(AX$4,'Table Name'!$C$2:$D$100,2,FALSE),FALSE))</f>
        <v>0</v>
      </c>
      <c r="AY107">
        <f>IF($C107=-1,-1,VLOOKUP($C107,'HCAD Process'!$D$5:$CZ$504,VLOOKUP(AY$4,'Table Name'!$C$2:$D$100,2,FALSE),FALSE))</f>
        <v>0</v>
      </c>
      <c r="AZ107">
        <f>IF($C107=-1,-1,VLOOKUP($C107,'HCAD Process'!$D$5:$CZ$504,VLOOKUP(AZ$4,'Table Name'!$C$2:$D$100,2,FALSE),FALSE))</f>
        <v>0</v>
      </c>
      <c r="BA107" t="str">
        <f>IF($C107=-1,-1,VLOOKUP($C107,'HCAD Process'!$D$5:$CZ$504,VLOOKUP(BA$4,'Table Name'!$C$2:$D$100,2,FALSE),FALSE))</f>
        <v>09</v>
      </c>
      <c r="BB107" t="str">
        <f>IF($C107=-1,-1,VLOOKUP($C107,'HCAD Process'!$D$5:$CZ$504,VLOOKUP(BB$4,'Table Name'!$C$2:$D$100,2,FALSE),FALSE))</f>
        <v>TRS 23B-3 23C &amp; 23G</v>
      </c>
      <c r="BC107" t="str">
        <f>IF($C107=-1,-1,VLOOKUP($C107,'HCAD Process'!$D$5:$CZ$504,VLOOKUP(BC$4,'Table Name'!$C$2:$D$100,2,FALSE),FALSE))</f>
        <v>ABST 546 J W MOODY</v>
      </c>
      <c r="BD107" t="str">
        <f>IF($C107=-1,-1,VLOOKUP($C107,'HCAD Process'!$D$5:$CZ$504,VLOOKUP(BD$4,'Table Name'!$C$2:$D$100,2,FALSE),FALSE))</f>
        <v>4018</v>
      </c>
      <c r="BE107" t="str">
        <f>IF($C107=-1,-1,VLOOKUP($C107,'HCAD Process'!$D$5:$CZ$504,VLOOKUP(BE$4,'Table Name'!$C$2:$D$100,2,FALSE),FALSE))</f>
        <v>Interstate 10 East</v>
      </c>
      <c r="BF107" t="str">
        <f>IF($C107=-1,-1,VLOOKUP($C107,'HCAD Process'!$D$5:$CZ$504,VLOOKUP(BF$4,'Table Name'!$C$2:$D$100,2,FALSE),FALSE))</f>
        <v>370</v>
      </c>
      <c r="BG107" t="str">
        <f>IF($C107=-1,-1,VLOOKUP($C107,'HCAD Process'!$D$5:$CZ$504,VLOOKUP(BG$4,'Table Name'!$C$2:$D$100,2,FALSE),FALSE))</f>
        <v>ISD 23 - Sheldon ISD</v>
      </c>
      <c r="BH107" t="str">
        <f>IF($C107=-1,-1,VLOOKUP($C107,'HCAD Process'!$D$5:$CZ$504,VLOOKUP(BH$4,'Table Name'!$C$2:$D$100,2,FALSE),FALSE))</f>
        <v>9790.04</v>
      </c>
      <c r="BI107" t="str">
        <f>IF($C107=-1,-1,VLOOKUP($C107,'HCAD Process'!$D$5:$CZ$504,VLOOKUP(BI$4,'Table Name'!$C$2:$D$100,2,FALSE),FALSE))</f>
        <v>0</v>
      </c>
      <c r="BJ107" t="str">
        <f>IF($C107=-1,-1,VLOOKUP($C107,'HCAD Process'!$D$5:$CZ$504,VLOOKUP(BJ$4,'Table Name'!$C$2:$D$100,2,FALSE),FALSE))</f>
        <v>23</v>
      </c>
      <c r="BK107" t="str">
        <f>IF($C107=-1,-1,VLOOKUP($C107,'HCAD Process'!$D$5:$CZ$504,VLOOKUP(BK$4,'Table Name'!$C$2:$D$100,2,FALSE),FALSE))</f>
        <v>5760B</v>
      </c>
      <c r="BL107" t="str">
        <f>IF($C107=-1,-1,VLOOKUP($C107,'HCAD Process'!$D$5:$CZ$504,VLOOKUP(BL$4,'Table Name'!$C$2:$D$100,2,FALSE),FALSE))</f>
        <v>456L</v>
      </c>
      <c r="BM107" t="str">
        <f>IF($C107=-1,-1,VLOOKUP($C107,'HCAD Process'!$D$5:$CZ$504,VLOOKUP(BM$4,'Table Name'!$C$2:$D$100,2,FALSE),FALSE))</f>
        <v>023 040 041 042 043 044 047 670 672</v>
      </c>
      <c r="BN107" t="str">
        <f>IF($C107=-1,-1,VLOOKUP($C107,'HCAD Process'!$D$5:$CZ$504,VLOOKUP(BN$4,'Table Name'!$C$2:$D$100,2,FALSE),FALSE))</f>
        <v>Real, Industrial</v>
      </c>
      <c r="BO107" t="str">
        <f>IF($C107=-1,-1,VLOOKUP($C107,'HCAD Process'!$D$5:$CZ$504,VLOOKUP(BO$4,'Table Name'!$C$2:$D$100,2,FALSE),FALSE))</f>
        <v>F2</v>
      </c>
      <c r="BP107" t="str">
        <f>IF($C107=-1,-1,VLOOKUP($C107,'HCAD Process'!$D$5:$CZ$504,VLOOKUP(BP$4,'Table Name'!$C$2:$D$100,2,FALSE),FALSE))</f>
        <v>Real, Industrial</v>
      </c>
      <c r="BQ107" t="str">
        <f>IF($C107=-1,-1,VLOOKUP($C107,'HCAD Process'!$D$5:$CZ$504,VLOOKUP(BQ$4,'Table Name'!$C$2:$D$100,2,FALSE),FALSE))</f>
        <v>Industrial Manufacturing - Heavy</v>
      </c>
      <c r="BR107" t="str">
        <f>IF($C107=-1,-1,VLOOKUP($C107,'HCAD Process'!$D$5:$CZ$504,VLOOKUP(BR$4,'Table Name'!$C$2:$D$100,2,FALSE),FALSE))</f>
        <v>Industrial, Heavy Mftg</v>
      </c>
      <c r="BS107" t="str">
        <f>IF($C107=-1,-1,VLOOKUP($C107,'HCAD Process'!$D$5:$CZ$504,VLOOKUP(BS$4,'Table Name'!$C$2:$D$100,2,FALSE),FALSE))</f>
        <v>8003</v>
      </c>
      <c r="BT107" t="str">
        <f>IF($C107=-1,-1,VLOOKUP($C107,'HCAD Process'!$D$5:$CZ$504,VLOOKUP(BT$4,'Table Name'!$C$2:$D$100,2,FALSE),FALSE))</f>
        <v>Land Neighborhood Section 3</v>
      </c>
      <c r="BU107">
        <f>IF($C107=-1,-1,VLOOKUP($C107,'HCAD Process'!$D$5:$CZ$504,VLOOKUP(BU$4,'Table Name'!$C$2:$D$100,2,FALSE),FALSE))</f>
        <v>867715</v>
      </c>
      <c r="BV107" t="str">
        <f>IF($C107=-1,-1,VLOOKUP($C107,'HCAD Process'!$D$5:$CZ$504,VLOOKUP(BV$4,'Table Name'!$C$2:$D$100,2,FALSE),FALSE))</f>
        <v>SF</v>
      </c>
      <c r="BW107" t="str">
        <f>IF($C107=-1,-1,VLOOKUP($C107,'HCAD Process'!$D$5:$CZ$504,VLOOKUP(BW$4,'Table Name'!$C$2:$D$100,2,FALSE),FALSE))</f>
        <v>1.0000</v>
      </c>
      <c r="BX107" t="str">
        <f>IF($C107=-1,-1,VLOOKUP($C107,'HCAD Process'!$D$5:$CZ$504,VLOOKUP(BX$4,'Table Name'!$C$2:$D$100,2,FALSE),FALSE))</f>
        <v>1.0000</v>
      </c>
      <c r="BY107" t="str">
        <f>IF($C107=-1,-1,VLOOKUP($C107,'HCAD Process'!$D$5:$CZ$504,VLOOKUP(BY$4,'Table Name'!$C$2:$D$100,2,FALSE),FALSE))</f>
        <v>.8000</v>
      </c>
      <c r="BZ107" t="str">
        <f>IF($C107=-1,-1,VLOOKUP($C107,'HCAD Process'!$D$5:$CZ$504,VLOOKUP(BZ$4,'Table Name'!$C$2:$D$100,2,FALSE),FALSE))</f>
        <v>.8000</v>
      </c>
      <c r="CA107">
        <f>IF($C107=-1,-1,VLOOKUP($C107,'HCAD Process'!$D$5:$CZ$504,VLOOKUP(CA$4,'Table Name'!$C$2:$D$100,2,FALSE),FALSE))</f>
        <v>2</v>
      </c>
      <c r="CB107">
        <f>IF($C107=-1,-1,VLOOKUP($C107,'HCAD Process'!$D$5:$CZ$504,VLOOKUP(CB$4,'Table Name'!$C$2:$D$100,2,FALSE),FALSE))</f>
        <v>1</v>
      </c>
      <c r="CC107">
        <f>IF($C107=-1,-1,VLOOKUP($C107,'HCAD Process'!$D$5:$CZ$504,VLOOKUP(CC$4,'Table Name'!$C$2:$D$100,2,FALSE),FALSE))</f>
        <v>1041258</v>
      </c>
      <c r="CD107">
        <f>IF($C107=-1,-1,VLOOKUP($C107,'HCAD Process'!$D$5:$CZ$504,VLOOKUP(CD$4,'Table Name'!$C$2:$D$100,2,FALSE),FALSE))</f>
        <v>-1</v>
      </c>
      <c r="CE107" t="str">
        <f>IF($C107=-1,-1,VLOOKUP($C107,'HCAD Process'!$D$5:$CZ$504,VLOOKUP(CE$4,'Table Name'!$C$2:$D$100,2,FALSE),FALSE))</f>
        <v>043212001041412</v>
      </c>
    </row>
    <row r="108" spans="2:83" x14ac:dyDescent="0.25">
      <c r="B108">
        <f t="shared" si="2"/>
        <v>104</v>
      </c>
      <c r="C108" t="str">
        <f t="array" ref="C108">IF(ISERROR(INDEX('HCAD Process'!CF$5:CF$504,MATCH(0,COUNTIF(C$4:C107,'HCAD Process'!CF$5:CF$504)+('HCAD Process'!CF$5:CF$504=-1),0))),-1,INDEX('HCAD Process'!CF$5:CF$504,MATCH(0,COUNTIF(C$4:C107,'HCAD Process'!CF$5:CF$504)+('HCAD Process'!CF$5:CF$504=-1),0)))</f>
        <v>04403400400801</v>
      </c>
      <c r="D108" t="str">
        <f>IF($C108=-1,-1,VLOOKUP($C108,'HCAD Process'!$D$5:$CZ$504,VLOOKUP(D$4,'Table Name'!$C$2:$D$100,2,FALSE),FALSE))</f>
        <v>0440340040080</v>
      </c>
      <c r="E108" t="str">
        <f>IF($C108=-1,-1,VLOOKUP($C108,'HCAD Process'!$D$5:$CZ$504,VLOOKUP(E$4,'Table Name'!$C$2:$D$100,2,FALSE),FALSE))</f>
        <v>08/14/2001</v>
      </c>
      <c r="F108" t="str">
        <f>IF($C108=-1,-1,VLOOKUP($C108,'HCAD Process'!$D$5:$CZ$504,VLOOKUP(F$4,'Table Name'!$C$2:$D$100,2,FALSE),FALSE))</f>
        <v>ZOES GEORGE H</v>
      </c>
      <c r="G108">
        <f>IF($C108=-1,-1,VLOOKUP($C108,'HCAD Process'!$D$5:$CZ$504,VLOOKUP(G$4,'Table Name'!$C$2:$D$100,2,FALSE),FALSE))</f>
        <v>0</v>
      </c>
      <c r="H108">
        <f>IF($C108=-1,-1,VLOOKUP($C108,'HCAD Process'!$D$5:$CZ$504,VLOOKUP(H$4,'Table Name'!$C$2:$D$100,2,FALSE),FALSE))</f>
        <v>0</v>
      </c>
      <c r="I108" t="str">
        <f>IF($C108=-1,-1,VLOOKUP($C108,'HCAD Process'!$D$5:$CZ$504,VLOOKUP(I$4,'Table Name'!$C$2:$D$100,2,FALSE),FALSE))</f>
        <v>1513 BINGLE RD</v>
      </c>
      <c r="J108" t="str">
        <f>IF($C108=-1,-1,VLOOKUP($C108,'HCAD Process'!$D$5:$CZ$504,VLOOKUP(J$4,'Table Name'!$C$2:$D$100,2,FALSE),FALSE))</f>
        <v>HOUSTON</v>
      </c>
      <c r="K108" t="str">
        <f>IF($C108=-1,-1,VLOOKUP($C108,'HCAD Process'!$D$5:$CZ$504,VLOOKUP(K$4,'Table Name'!$C$2:$D$100,2,FALSE),FALSE))</f>
        <v>77055</v>
      </c>
      <c r="L108">
        <f>IF($C108=-1,-1,VLOOKUP($C108,'HCAD Process'!$D$5:$CZ$504,VLOOKUP(L$4,'Table Name'!$C$2:$D$100,2,FALSE),FALSE))</f>
        <v>766250</v>
      </c>
      <c r="M108">
        <f>IF($C108=-1,-1,VLOOKUP($C108,'HCAD Process'!$D$5:$CZ$504,VLOOKUP(M$4,'Table Name'!$C$2:$D$100,2,FALSE),FALSE))</f>
        <v>0</v>
      </c>
      <c r="N108">
        <f>IF($C108=-1,-1,VLOOKUP($C108,'HCAD Process'!$D$5:$CZ$504,VLOOKUP(N$4,'Table Name'!$C$2:$D$100,2,FALSE),FALSE))</f>
        <v>810482</v>
      </c>
      <c r="O108">
        <f>IF($C108=-1,-1,VLOOKUP($C108,'HCAD Process'!$D$5:$CZ$504,VLOOKUP(O$4,'Table Name'!$C$2:$D$100,2,FALSE),FALSE))</f>
        <v>0</v>
      </c>
      <c r="P108" t="e">
        <f>IF($C108=-1,-1,VLOOKUP($C108,'HCAD Process'!$D$5:$CZ$504,VLOOKUP(P$4,'Table Name'!$C$2:$D$100,2,FALSE),FALSE))</f>
        <v>#REF!</v>
      </c>
      <c r="Q108" t="str">
        <f>IF($C108=-1,-1,VLOOKUP($C108,'HCAD Process'!$D$5:$CZ$504,VLOOKUP(Q$4,'Table Name'!$C$2:$D$100,2,FALSE),FALSE))</f>
        <v>COMMERCIAL</v>
      </c>
      <c r="R108" t="str">
        <f>IF($C108=-1,-1,VLOOKUP($C108,'HCAD Process'!$D$5:$CZ$504,VLOOKUP(R$4,'Table Name'!$C$2:$D$100,2,FALSE),FALSE))</f>
        <v>1</v>
      </c>
      <c r="S108" t="str">
        <f>IF($C108=-1,-1,VLOOKUP($C108,'HCAD Process'!$D$5:$CZ$504,VLOOKUP(S$4,'Table Name'!$C$2:$D$100,2,FALSE),FALSE))</f>
        <v>4374</v>
      </c>
      <c r="T108" t="str">
        <f>IF($C108=-1,-1,VLOOKUP($C108,'HCAD Process'!$D$5:$CZ$504,VLOOKUP(T$4,'Table Name'!$C$2:$D$100,2,FALSE),FALSE))</f>
        <v>8412</v>
      </c>
      <c r="U108" t="str">
        <f>IF($C108=-1,-1,VLOOKUP($C108,'HCAD Process'!$D$5:$CZ$504,VLOOKUP(U$4,'Table Name'!$C$2:$D$100,2,FALSE),FALSE))</f>
        <v>C</v>
      </c>
      <c r="V108" t="str">
        <f>IF($C108=-1,-1,VLOOKUP($C108,'HCAD Process'!$D$5:$CZ$504,VLOOKUP(V$4,'Table Name'!$C$2:$D$100,2,FALSE),FALSE))</f>
        <v>Masonry Bearing</v>
      </c>
      <c r="W108">
        <f>IF($C108=-1,-1,VLOOKUP($C108,'HCAD Process'!$D$5:$CZ$504,VLOOKUP(W$4,'Table Name'!$C$2:$D$100,2,FALSE),FALSE))</f>
        <v>91496</v>
      </c>
      <c r="X108">
        <f>IF($C108=-1,-1,VLOOKUP($C108,'HCAD Process'!$D$5:$CZ$504,VLOOKUP(X$4,'Table Name'!$C$2:$D$100,2,FALSE),FALSE))</f>
        <v>0</v>
      </c>
      <c r="Y108">
        <f>IF($C108=-1,-1,VLOOKUP($C108,'HCAD Process'!$D$5:$CZ$504,VLOOKUP(Y$4,'Table Name'!$C$2:$D$100,2,FALSE),FALSE))</f>
        <v>487980</v>
      </c>
      <c r="Z108">
        <f>IF($C108=-1,-1,VLOOKUP($C108,'HCAD Process'!$D$5:$CZ$504,VLOOKUP(Z$4,'Table Name'!$C$2:$D$100,2,FALSE),FALSE))</f>
        <v>0</v>
      </c>
      <c r="AA108" t="str">
        <f>IF($C108=-1,-1,VLOOKUP($C108,'HCAD Process'!$D$5:$CZ$504,VLOOKUP(AA$4,'Table Name'!$C$2:$D$100,2,FALSE),FALSE))</f>
        <v>.812500</v>
      </c>
      <c r="AB108" t="str">
        <f>IF($C108=-1,-1,VLOOKUP($C108,'HCAD Process'!$D$5:$CZ$504,VLOOKUP(AB$4,'Table Name'!$C$2:$D$100,2,FALSE),FALSE))</f>
        <v>C</v>
      </c>
      <c r="AC108" t="str">
        <f>IF($C108=-1,-1,VLOOKUP($C108,'HCAD Process'!$D$5:$CZ$504,VLOOKUP(AC$4,'Table Name'!$C$2:$D$100,2,FALSE),FALSE))</f>
        <v>Average</v>
      </c>
      <c r="AD108" t="str">
        <f>IF($C108=-1,-1,VLOOKUP($C108,'HCAD Process'!$D$5:$CZ$504,VLOOKUP(AD$4,'Table Name'!$C$2:$D$100,2,FALSE),FALSE))</f>
        <v>1970</v>
      </c>
      <c r="AE108" t="str">
        <f>IF($C108=-1,-1,VLOOKUP($C108,'HCAD Process'!$D$5:$CZ$504,VLOOKUP(AE$4,'Table Name'!$C$2:$D$100,2,FALSE),FALSE))</f>
        <v>1970</v>
      </c>
      <c r="AF108" t="str">
        <f>IF($C108=-1,-1,VLOOKUP($C108,'HCAD Process'!$D$5:$CZ$504,VLOOKUP(AF$4,'Table Name'!$C$2:$D$100,2,FALSE),FALSE))</f>
        <v>0</v>
      </c>
      <c r="AG108" t="str">
        <f>IF($C108=-1,-1,VLOOKUP($C108,'HCAD Process'!$D$5:$CZ$504,VLOOKUP(AG$4,'Table Name'!$C$2:$D$100,2,FALSE),FALSE))</f>
        <v>1971</v>
      </c>
      <c r="AH108" t="str">
        <f>IF($C108=-1,-1,VLOOKUP($C108,'HCAD Process'!$D$5:$CZ$504,VLOOKUP(AH$4,'Table Name'!$C$2:$D$100,2,FALSE),FALSE))</f>
        <v>HTS</v>
      </c>
      <c r="AI108" t="str">
        <f>IF($C108=-1,-1,VLOOKUP($C108,'HCAD Process'!$D$5:$CZ$504,VLOOKUP(AI$4,'Table Name'!$C$2:$D$100,2,FALSE),FALSE))</f>
        <v>01/01/2004</v>
      </c>
      <c r="AJ108" t="str">
        <f>IF($C108=-1,-1,VLOOKUP($C108,'HCAD Process'!$D$5:$CZ$504,VLOOKUP(AJ$4,'Table Name'!$C$2:$D$100,2,FALSE),FALSE))</f>
        <v>1513 BINGLE RD</v>
      </c>
      <c r="AK108">
        <f>IF($C108=-1,-1,VALUE(VLOOKUP($C108,'HCAD Process'!$D$5:$CZ$504,VLOOKUP(AK$4,'Table Name'!$C$2:$D$100,2,FALSE),FALSE)))</f>
        <v>5376</v>
      </c>
      <c r="AL108">
        <f>IF($C108=-1,-1,VLOOKUP($C108,'HCAD Process'!$D$5:$CZ$504,VLOOKUP(AL$4,'Table Name'!$C$2:$D$100,2,FALSE),FALSE))</f>
        <v>6153</v>
      </c>
      <c r="AM108">
        <f>IF($C108=-1,-1,VLOOKUP($C108,'HCAD Process'!$D$5:$CZ$504,VLOOKUP(AM$4,'Table Name'!$C$2:$D$100,2,FALSE),FALSE))</f>
        <v>0</v>
      </c>
      <c r="AN108">
        <f>IF($C108=-1,-1,VLOOKUP($C108,'HCAD Process'!$D$5:$CZ$504,VLOOKUP(AN$4,'Table Name'!$C$2:$D$100,2,FALSE),FALSE))</f>
        <v>0</v>
      </c>
      <c r="AO108">
        <f>IF($C108=-1,-1,VLOOKUP($C108,'HCAD Process'!$D$5:$CZ$504,VLOOKUP(AO$4,'Table Name'!$C$2:$D$100,2,FALSE),FALSE))</f>
        <v>0</v>
      </c>
      <c r="AP108">
        <f>IF($C108=-1,-1,VLOOKUP($C108,'HCAD Process'!$D$5:$CZ$504,VLOOKUP(AP$4,'Table Name'!$C$2:$D$100,2,FALSE),FALSE))</f>
        <v>5376</v>
      </c>
      <c r="AQ108">
        <f>IF($C108=-1,-1,VLOOKUP($C108,'HCAD Process'!$D$5:$CZ$504,VLOOKUP(AQ$4,'Table Name'!$C$2:$D$100,2,FALSE),FALSE))</f>
        <v>340</v>
      </c>
      <c r="AR108">
        <f>IF($C108=-1,-1,VLOOKUP($C108,'HCAD Process'!$D$5:$CZ$504,VLOOKUP(AR$4,'Table Name'!$C$2:$D$100,2,FALSE),FALSE))</f>
        <v>1</v>
      </c>
      <c r="AS108">
        <f>IF($C108=-1,-1,VLOOKUP($C108,'HCAD Process'!$D$5:$CZ$504,VLOOKUP(AS$4,'Table Name'!$C$2:$D$100,2,FALSE),FALSE))</f>
        <v>0</v>
      </c>
      <c r="AT108">
        <f>IF($C108=-1,-1,VLOOKUP($C108,'HCAD Process'!$D$5:$CZ$504,VLOOKUP(AT$4,'Table Name'!$C$2:$D$100,2,FALSE),FALSE))</f>
        <v>0</v>
      </c>
      <c r="AU108">
        <f>IF($C108=-1,-1,VLOOKUP($C108,'HCAD Process'!$D$5:$CZ$504,VLOOKUP(AU$4,'Table Name'!$C$2:$D$100,2,FALSE),FALSE))</f>
        <v>0</v>
      </c>
      <c r="AV108">
        <f>IF($C108=-1,-1,VLOOKUP($C108,'HCAD Process'!$D$5:$CZ$504,VLOOKUP(AV$4,'Table Name'!$C$2:$D$100,2,FALSE),FALSE))</f>
        <v>0</v>
      </c>
      <c r="AW108">
        <f>IF($C108=-1,-1,VLOOKUP($C108,'HCAD Process'!$D$5:$CZ$504,VLOOKUP(AW$4,'Table Name'!$C$2:$D$100,2,FALSE),FALSE))</f>
        <v>0</v>
      </c>
      <c r="AX108">
        <f>IF($C108=-1,-1,VLOOKUP($C108,'HCAD Process'!$D$5:$CZ$504,VLOOKUP(AX$4,'Table Name'!$C$2:$D$100,2,FALSE),FALSE))</f>
        <v>0</v>
      </c>
      <c r="AY108">
        <f>IF($C108=-1,-1,VLOOKUP($C108,'HCAD Process'!$D$5:$CZ$504,VLOOKUP(AY$4,'Table Name'!$C$2:$D$100,2,FALSE),FALSE))</f>
        <v>0</v>
      </c>
      <c r="AZ108">
        <f>IF($C108=-1,-1,VLOOKUP($C108,'HCAD Process'!$D$5:$CZ$504,VLOOKUP(AZ$4,'Table Name'!$C$2:$D$100,2,FALSE),FALSE))</f>
        <v>0</v>
      </c>
      <c r="BA108" t="str">
        <f>IF($C108=-1,-1,VLOOKUP($C108,'HCAD Process'!$D$5:$CZ$504,VLOOKUP(BA$4,'Table Name'!$C$2:$D$100,2,FALSE),FALSE))</f>
        <v>10</v>
      </c>
      <c r="BB108" t="str">
        <f>IF($C108=-1,-1,VLOOKUP($C108,'HCAD Process'!$D$5:$CZ$504,VLOOKUP(BB$4,'Table Name'!$C$2:$D$100,2,FALSE),FALSE))</f>
        <v>TR 43K</v>
      </c>
      <c r="BC108" t="str">
        <f>IF($C108=-1,-1,VLOOKUP($C108,'HCAD Process'!$D$5:$CZ$504,VLOOKUP(BC$4,'Table Name'!$C$2:$D$100,2,FALSE),FALSE))</f>
        <v>OJEMANN</v>
      </c>
      <c r="BD108" t="str">
        <f>IF($C108=-1,-1,VLOOKUP($C108,'HCAD Process'!$D$5:$CZ$504,VLOOKUP(BD$4,'Table Name'!$C$2:$D$100,2,FALSE),FALSE))</f>
        <v>5010</v>
      </c>
      <c r="BE108" t="str">
        <f>IF($C108=-1,-1,VLOOKUP($C108,'HCAD Process'!$D$5:$CZ$504,VLOOKUP(BE$4,'Table Name'!$C$2:$D$100,2,FALSE),FALSE))</f>
        <v>Inner West</v>
      </c>
      <c r="BF108" t="str">
        <f>IF($C108=-1,-1,VLOOKUP($C108,'HCAD Process'!$D$5:$CZ$504,VLOOKUP(BF$4,'Table Name'!$C$2:$D$100,2,FALSE),FALSE))</f>
        <v>390</v>
      </c>
      <c r="BG108" t="str">
        <f>IF($C108=-1,-1,VLOOKUP($C108,'HCAD Process'!$D$5:$CZ$504,VLOOKUP(BG$4,'Table Name'!$C$2:$D$100,2,FALSE),FALSE))</f>
        <v>ISD 25 - North of I-10 Outside Memorial Villages</v>
      </c>
      <c r="BH108" t="str">
        <f>IF($C108=-1,-1,VLOOKUP($C108,'HCAD Process'!$D$5:$CZ$504,VLOOKUP(BH$4,'Table Name'!$C$2:$D$100,2,FALSE),FALSE))</f>
        <v>9872.10</v>
      </c>
      <c r="BI108" t="str">
        <f>IF($C108=-1,-1,VLOOKUP($C108,'HCAD Process'!$D$5:$CZ$504,VLOOKUP(BI$4,'Table Name'!$C$2:$D$100,2,FALSE),FALSE))</f>
        <v>0</v>
      </c>
      <c r="BJ108" t="str">
        <f>IF($C108=-1,-1,VLOOKUP($C108,'HCAD Process'!$D$5:$CZ$504,VLOOKUP(BJ$4,'Table Name'!$C$2:$D$100,2,FALSE),FALSE))</f>
        <v>25</v>
      </c>
      <c r="BK108" t="str">
        <f>IF($C108=-1,-1,VLOOKUP($C108,'HCAD Process'!$D$5:$CZ$504,VLOOKUP(BK$4,'Table Name'!$C$2:$D$100,2,FALSE),FALSE))</f>
        <v>5059D</v>
      </c>
      <c r="BL108" t="str">
        <f>IF($C108=-1,-1,VLOOKUP($C108,'HCAD Process'!$D$5:$CZ$504,VLOOKUP(BL$4,'Table Name'!$C$2:$D$100,2,FALSE),FALSE))</f>
        <v>450Z</v>
      </c>
      <c r="BM108" t="str">
        <f>IF($C108=-1,-1,VLOOKUP($C108,'HCAD Process'!$D$5:$CZ$504,VLOOKUP(BM$4,'Table Name'!$C$2:$D$100,2,FALSE),FALSE))</f>
        <v>025 040 041 042 043 044 061 793</v>
      </c>
      <c r="BN108" t="str">
        <f>IF($C108=-1,-1,VLOOKUP($C108,'HCAD Process'!$D$5:$CZ$504,VLOOKUP(BN$4,'Table Name'!$C$2:$D$100,2,FALSE),FALSE))</f>
        <v>Real, Commercial</v>
      </c>
      <c r="BO108" t="str">
        <f>IF($C108=-1,-1,VLOOKUP($C108,'HCAD Process'!$D$5:$CZ$504,VLOOKUP(BO$4,'Table Name'!$C$2:$D$100,2,FALSE),FALSE))</f>
        <v>F1</v>
      </c>
      <c r="BP108" t="str">
        <f>IF($C108=-1,-1,VLOOKUP($C108,'HCAD Process'!$D$5:$CZ$504,VLOOKUP(BP$4,'Table Name'!$C$2:$D$100,2,FALSE),FALSE))</f>
        <v>Real, Commercial</v>
      </c>
      <c r="BQ108" t="str">
        <f>IF($C108=-1,-1,VLOOKUP($C108,'HCAD Process'!$D$5:$CZ$504,VLOOKUP(BQ$4,'Table Name'!$C$2:$D$100,2,FALSE),FALSE))</f>
        <v>Retail Multi-Occupancy</v>
      </c>
      <c r="BR108" t="str">
        <f>IF($C108=-1,-1,VLOOKUP($C108,'HCAD Process'!$D$5:$CZ$504,VLOOKUP(BR$4,'Table Name'!$C$2:$D$100,2,FALSE),FALSE))</f>
        <v>Neighborhood Shopping Ctr</v>
      </c>
      <c r="BS108" t="str">
        <f>IF($C108=-1,-1,VLOOKUP($C108,'HCAD Process'!$D$5:$CZ$504,VLOOKUP(BS$4,'Table Name'!$C$2:$D$100,2,FALSE),FALSE))</f>
        <v>8001</v>
      </c>
      <c r="BT108" t="str">
        <f>IF($C108=-1,-1,VLOOKUP($C108,'HCAD Process'!$D$5:$CZ$504,VLOOKUP(BT$4,'Table Name'!$C$2:$D$100,2,FALSE),FALSE))</f>
        <v>Land Neighborhood Section 1</v>
      </c>
      <c r="BU108">
        <f>IF($C108=-1,-1,VLOOKUP($C108,'HCAD Process'!$D$5:$CZ$504,VLOOKUP(BU$4,'Table Name'!$C$2:$D$100,2,FALSE),FALSE))</f>
        <v>23875</v>
      </c>
      <c r="BV108" t="str">
        <f>IF($C108=-1,-1,VLOOKUP($C108,'HCAD Process'!$D$5:$CZ$504,VLOOKUP(BV$4,'Table Name'!$C$2:$D$100,2,FALSE),FALSE))</f>
        <v>SF</v>
      </c>
      <c r="BW108" t="str">
        <f>IF($C108=-1,-1,VLOOKUP($C108,'HCAD Process'!$D$5:$CZ$504,VLOOKUP(BW$4,'Table Name'!$C$2:$D$100,2,FALSE),FALSE))</f>
        <v>1.0000</v>
      </c>
      <c r="BX108" t="str">
        <f>IF($C108=-1,-1,VLOOKUP($C108,'HCAD Process'!$D$5:$CZ$504,VLOOKUP(BX$4,'Table Name'!$C$2:$D$100,2,FALSE),FALSE))</f>
        <v>1.0000</v>
      </c>
      <c r="BY108" t="str">
        <f>IF($C108=-1,-1,VLOOKUP($C108,'HCAD Process'!$D$5:$CZ$504,VLOOKUP(BY$4,'Table Name'!$C$2:$D$100,2,FALSE),FALSE))</f>
        <v>1.0000</v>
      </c>
      <c r="BZ108" t="str">
        <f>IF($C108=-1,-1,VLOOKUP($C108,'HCAD Process'!$D$5:$CZ$504,VLOOKUP(BZ$4,'Table Name'!$C$2:$D$100,2,FALSE),FALSE))</f>
        <v>1.0000</v>
      </c>
      <c r="CA108">
        <f>IF($C108=-1,-1,VLOOKUP($C108,'HCAD Process'!$D$5:$CZ$504,VLOOKUP(CA$4,'Table Name'!$C$2:$D$100,2,FALSE),FALSE))</f>
        <v>30</v>
      </c>
      <c r="CB108">
        <f>IF($C108=-1,-1,VLOOKUP($C108,'HCAD Process'!$D$5:$CZ$504,VLOOKUP(CB$4,'Table Name'!$C$2:$D$100,2,FALSE),FALSE))</f>
        <v>30</v>
      </c>
      <c r="CC108">
        <f>IF($C108=-1,-1,VLOOKUP($C108,'HCAD Process'!$D$5:$CZ$504,VLOOKUP(CC$4,'Table Name'!$C$2:$D$100,2,FALSE),FALSE))</f>
        <v>716250</v>
      </c>
      <c r="CD108">
        <f>IF($C108=-1,-1,VLOOKUP($C108,'HCAD Process'!$D$5:$CZ$504,VLOOKUP(CD$4,'Table Name'!$C$2:$D$100,2,FALSE),FALSE))</f>
        <v>-1</v>
      </c>
      <c r="CE108" t="str">
        <f>IF($C108=-1,-1,VLOOKUP($C108,'HCAD Process'!$D$5:$CZ$504,VLOOKUP(CE$4,'Table Name'!$C$2:$D$100,2,FALSE),FALSE))</f>
        <v>04403400400801</v>
      </c>
    </row>
    <row r="109" spans="2:83" x14ac:dyDescent="0.25">
      <c r="B109">
        <f t="shared" si="2"/>
        <v>105</v>
      </c>
      <c r="C109" t="str">
        <f t="array" ref="C109">IF(ISERROR(INDEX('HCAD Process'!CF$5:CF$504,MATCH(0,COUNTIF(C$4:C108,'HCAD Process'!CF$5:CF$504)+('HCAD Process'!CF$5:CF$504=-1),0))),-1,INDEX('HCAD Process'!CF$5:CF$504,MATCH(0,COUNTIF(C$4:C108,'HCAD Process'!CF$5:CF$504)+('HCAD Process'!CF$5:CF$504=-1),0)))</f>
        <v>04513300000701</v>
      </c>
      <c r="D109" t="str">
        <f>IF($C109=-1,-1,VLOOKUP($C109,'HCAD Process'!$D$5:$CZ$504,VLOOKUP(D$4,'Table Name'!$C$2:$D$100,2,FALSE),FALSE))</f>
        <v>0451330000070</v>
      </c>
      <c r="E109" t="str">
        <f>IF($C109=-1,-1,VLOOKUP($C109,'HCAD Process'!$D$5:$CZ$504,VLOOKUP(E$4,'Table Name'!$C$2:$D$100,2,FALSE),FALSE))</f>
        <v>09/30/2013</v>
      </c>
      <c r="F109" t="str">
        <f>IF($C109=-1,-1,VLOOKUP($C109,'HCAD Process'!$D$5:$CZ$504,VLOOKUP(F$4,'Table Name'!$C$2:$D$100,2,FALSE),FALSE))</f>
        <v>LARG MANAGEMENT GROUP LLC</v>
      </c>
      <c r="G109" t="str">
        <f>IF($C109=-1,-1,VLOOKUP($C109,'HCAD Process'!$D$5:$CZ$504,VLOOKUP(G$4,'Table Name'!$C$2:$D$100,2,FALSE),FALSE))</f>
        <v>THE WOODLANDS ACADEMY PREPARATORY SCHOOL</v>
      </c>
      <c r="H109">
        <f>IF($C109=-1,-1,VLOOKUP($C109,'HCAD Process'!$D$5:$CZ$504,VLOOKUP(H$4,'Table Name'!$C$2:$D$100,2,FALSE),FALSE))</f>
        <v>0</v>
      </c>
      <c r="I109" t="str">
        <f>IF($C109=-1,-1,VLOOKUP($C109,'HCAD Process'!$D$5:$CZ$504,VLOOKUP(I$4,'Table Name'!$C$2:$D$100,2,FALSE),FALSE))</f>
        <v>27440 KUYKENDAHL RD</v>
      </c>
      <c r="J109" t="str">
        <f>IF($C109=-1,-1,VLOOKUP($C109,'HCAD Process'!$D$5:$CZ$504,VLOOKUP(J$4,'Table Name'!$C$2:$D$100,2,FALSE),FALSE))</f>
        <v>SPRING</v>
      </c>
      <c r="K109" t="str">
        <f>IF($C109=-1,-1,VLOOKUP($C109,'HCAD Process'!$D$5:$CZ$504,VLOOKUP(K$4,'Table Name'!$C$2:$D$100,2,FALSE),FALSE))</f>
        <v>77389</v>
      </c>
      <c r="L109">
        <f>IF($C109=-1,-1,VLOOKUP($C109,'HCAD Process'!$D$5:$CZ$504,VLOOKUP(L$4,'Table Name'!$C$2:$D$100,2,FALSE),FALSE))</f>
        <v>8365951</v>
      </c>
      <c r="M109">
        <f>IF($C109=-1,-1,VLOOKUP($C109,'HCAD Process'!$D$5:$CZ$504,VLOOKUP(M$4,'Table Name'!$C$2:$D$100,2,FALSE),FALSE))</f>
        <v>8572025</v>
      </c>
      <c r="N109">
        <f>IF($C109=-1,-1,VLOOKUP($C109,'HCAD Process'!$D$5:$CZ$504,VLOOKUP(N$4,'Table Name'!$C$2:$D$100,2,FALSE),FALSE))</f>
        <v>8571944</v>
      </c>
      <c r="O109">
        <f>IF($C109=-1,-1,VLOOKUP($C109,'HCAD Process'!$D$5:$CZ$504,VLOOKUP(O$4,'Table Name'!$C$2:$D$100,2,FALSE),FALSE))</f>
        <v>0</v>
      </c>
      <c r="P109" t="e">
        <f>IF($C109=-1,-1,VLOOKUP($C109,'HCAD Process'!$D$5:$CZ$504,VLOOKUP(P$4,'Table Name'!$C$2:$D$100,2,FALSE),FALSE))</f>
        <v>#REF!</v>
      </c>
      <c r="Q109" t="str">
        <f>IF($C109=-1,-1,VLOOKUP($C109,'HCAD Process'!$D$5:$CZ$504,VLOOKUP(Q$4,'Table Name'!$C$2:$D$100,2,FALSE),FALSE))</f>
        <v>COMMERCIAL</v>
      </c>
      <c r="R109" t="str">
        <f>IF($C109=-1,-1,VLOOKUP($C109,'HCAD Process'!$D$5:$CZ$504,VLOOKUP(R$4,'Table Name'!$C$2:$D$100,2,FALSE),FALSE))</f>
        <v>1</v>
      </c>
      <c r="S109" t="str">
        <f>IF($C109=-1,-1,VLOOKUP($C109,'HCAD Process'!$D$5:$CZ$504,VLOOKUP(S$4,'Table Name'!$C$2:$D$100,2,FALSE),FALSE))</f>
        <v>4612</v>
      </c>
      <c r="T109" t="str">
        <f>IF($C109=-1,-1,VLOOKUP($C109,'HCAD Process'!$D$5:$CZ$504,VLOOKUP(T$4,'Table Name'!$C$2:$D$100,2,FALSE),FALSE))</f>
        <v>8156</v>
      </c>
      <c r="U109" t="str">
        <f>IF($C109=-1,-1,VLOOKUP($C109,'HCAD Process'!$D$5:$CZ$504,VLOOKUP(U$4,'Table Name'!$C$2:$D$100,2,FALSE),FALSE))</f>
        <v>C</v>
      </c>
      <c r="V109" t="str">
        <f>IF($C109=-1,-1,VLOOKUP($C109,'HCAD Process'!$D$5:$CZ$504,VLOOKUP(V$4,'Table Name'!$C$2:$D$100,2,FALSE),FALSE))</f>
        <v>Masonry Bearing</v>
      </c>
      <c r="W109">
        <f>IF($C109=-1,-1,VLOOKUP($C109,'HCAD Process'!$D$5:$CZ$504,VLOOKUP(W$4,'Table Name'!$C$2:$D$100,2,FALSE),FALSE))</f>
        <v>5109498</v>
      </c>
      <c r="X109">
        <f>IF($C109=-1,-1,VLOOKUP($C109,'HCAD Process'!$D$5:$CZ$504,VLOOKUP(X$4,'Table Name'!$C$2:$D$100,2,FALSE),FALSE))</f>
        <v>0</v>
      </c>
      <c r="Y109">
        <f>IF($C109=-1,-1,VLOOKUP($C109,'HCAD Process'!$D$5:$CZ$504,VLOOKUP(Y$4,'Table Name'!$C$2:$D$100,2,FALSE),FALSE))</f>
        <v>7299283</v>
      </c>
      <c r="Z109">
        <f>IF($C109=-1,-1,VLOOKUP($C109,'HCAD Process'!$D$5:$CZ$504,VLOOKUP(Z$4,'Table Name'!$C$2:$D$100,2,FALSE),FALSE))</f>
        <v>0</v>
      </c>
      <c r="AA109" t="str">
        <f>IF($C109=-1,-1,VLOOKUP($C109,'HCAD Process'!$D$5:$CZ$504,VLOOKUP(AA$4,'Table Name'!$C$2:$D$100,2,FALSE),FALSE))</f>
        <v>.300000</v>
      </c>
      <c r="AB109" t="str">
        <f>IF($C109=-1,-1,VLOOKUP($C109,'HCAD Process'!$D$5:$CZ$504,VLOOKUP(AB$4,'Table Name'!$C$2:$D$100,2,FALSE),FALSE))</f>
        <v>B</v>
      </c>
      <c r="AC109" t="str">
        <f>IF($C109=-1,-1,VLOOKUP($C109,'HCAD Process'!$D$5:$CZ$504,VLOOKUP(AC$4,'Table Name'!$C$2:$D$100,2,FALSE),FALSE))</f>
        <v>Good</v>
      </c>
      <c r="AD109" t="str">
        <f>IF($C109=-1,-1,VLOOKUP($C109,'HCAD Process'!$D$5:$CZ$504,VLOOKUP(AD$4,'Table Name'!$C$2:$D$100,2,FALSE),FALSE))</f>
        <v>2003</v>
      </c>
      <c r="AE109" t="str">
        <f>IF($C109=-1,-1,VLOOKUP($C109,'HCAD Process'!$D$5:$CZ$504,VLOOKUP(AE$4,'Table Name'!$C$2:$D$100,2,FALSE),FALSE))</f>
        <v>2003</v>
      </c>
      <c r="AF109" t="str">
        <f>IF($C109=-1,-1,VLOOKUP($C109,'HCAD Process'!$D$5:$CZ$504,VLOOKUP(AF$4,'Table Name'!$C$2:$D$100,2,FALSE),FALSE))</f>
        <v>0</v>
      </c>
      <c r="AG109" t="str">
        <f>IF($C109=-1,-1,VLOOKUP($C109,'HCAD Process'!$D$5:$CZ$504,VLOOKUP(AG$4,'Table Name'!$C$2:$D$100,2,FALSE),FALSE))</f>
        <v>2014</v>
      </c>
      <c r="AH109">
        <f>IF($C109=-1,-1,VLOOKUP($C109,'HCAD Process'!$D$5:$CZ$504,VLOOKUP(AH$4,'Table Name'!$C$2:$D$100,2,FALSE),FALSE))</f>
        <v>0</v>
      </c>
      <c r="AI109" t="str">
        <f>IF($C109=-1,-1,VLOOKUP($C109,'HCAD Process'!$D$5:$CZ$504,VLOOKUP(AI$4,'Table Name'!$C$2:$D$100,2,FALSE),FALSE))</f>
        <v>12/30/1899</v>
      </c>
      <c r="AJ109" t="str">
        <f>IF($C109=-1,-1,VLOOKUP($C109,'HCAD Process'!$D$5:$CZ$504,VLOOKUP(AJ$4,'Table Name'!$C$2:$D$100,2,FALSE),FALSE))</f>
        <v>K ~ 12 PREP SCHOOL</v>
      </c>
      <c r="AK109">
        <f>IF($C109=-1,-1,VALUE(VLOOKUP($C109,'HCAD Process'!$D$5:$CZ$504,VLOOKUP(AK$4,'Table Name'!$C$2:$D$100,2,FALSE),FALSE)))</f>
        <v>47080</v>
      </c>
      <c r="AL109">
        <f>IF($C109=-1,-1,VLOOKUP($C109,'HCAD Process'!$D$5:$CZ$504,VLOOKUP(AL$4,'Table Name'!$C$2:$D$100,2,FALSE),FALSE))</f>
        <v>48330</v>
      </c>
      <c r="AM109">
        <f>IF($C109=-1,-1,VLOOKUP($C109,'HCAD Process'!$D$5:$CZ$504,VLOOKUP(AM$4,'Table Name'!$C$2:$D$100,2,FALSE),FALSE))</f>
        <v>0</v>
      </c>
      <c r="AN109">
        <f>IF($C109=-1,-1,VLOOKUP($C109,'HCAD Process'!$D$5:$CZ$504,VLOOKUP(AN$4,'Table Name'!$C$2:$D$100,2,FALSE),FALSE))</f>
        <v>0</v>
      </c>
      <c r="AO109">
        <f>IF($C109=-1,-1,VLOOKUP($C109,'HCAD Process'!$D$5:$CZ$504,VLOOKUP(AO$4,'Table Name'!$C$2:$D$100,2,FALSE),FALSE))</f>
        <v>0</v>
      </c>
      <c r="AP109">
        <f>IF($C109=-1,-1,VLOOKUP($C109,'HCAD Process'!$D$5:$CZ$504,VLOOKUP(AP$4,'Table Name'!$C$2:$D$100,2,FALSE),FALSE))</f>
        <v>47080</v>
      </c>
      <c r="AQ109">
        <f>IF($C109=-1,-1,VLOOKUP($C109,'HCAD Process'!$D$5:$CZ$504,VLOOKUP(AQ$4,'Table Name'!$C$2:$D$100,2,FALSE),FALSE))</f>
        <v>1298</v>
      </c>
      <c r="AR109">
        <f>IF($C109=-1,-1,VLOOKUP($C109,'HCAD Process'!$D$5:$CZ$504,VLOOKUP(AR$4,'Table Name'!$C$2:$D$100,2,FALSE),FALSE))</f>
        <v>1</v>
      </c>
      <c r="AS109">
        <f>IF($C109=-1,-1,VLOOKUP($C109,'HCAD Process'!$D$5:$CZ$504,VLOOKUP(AS$4,'Table Name'!$C$2:$D$100,2,FALSE),FALSE))</f>
        <v>0</v>
      </c>
      <c r="AT109">
        <f>IF($C109=-1,-1,VLOOKUP($C109,'HCAD Process'!$D$5:$CZ$504,VLOOKUP(AT$4,'Table Name'!$C$2:$D$100,2,FALSE),FALSE))</f>
        <v>0</v>
      </c>
      <c r="AU109">
        <f>IF($C109=-1,-1,VLOOKUP($C109,'HCAD Process'!$D$5:$CZ$504,VLOOKUP(AU$4,'Table Name'!$C$2:$D$100,2,FALSE),FALSE))</f>
        <v>0</v>
      </c>
      <c r="AV109">
        <f>IF($C109=-1,-1,VLOOKUP($C109,'HCAD Process'!$D$5:$CZ$504,VLOOKUP(AV$4,'Table Name'!$C$2:$D$100,2,FALSE),FALSE))</f>
        <v>0</v>
      </c>
      <c r="AW109">
        <f>IF($C109=-1,-1,VLOOKUP($C109,'HCAD Process'!$D$5:$CZ$504,VLOOKUP(AW$4,'Table Name'!$C$2:$D$100,2,FALSE),FALSE))</f>
        <v>0</v>
      </c>
      <c r="AX109">
        <f>IF($C109=-1,-1,VLOOKUP($C109,'HCAD Process'!$D$5:$CZ$504,VLOOKUP(AX$4,'Table Name'!$C$2:$D$100,2,FALSE),FALSE))</f>
        <v>0</v>
      </c>
      <c r="AY109">
        <f>IF($C109=-1,-1,VLOOKUP($C109,'HCAD Process'!$D$5:$CZ$504,VLOOKUP(AY$4,'Table Name'!$C$2:$D$100,2,FALSE),FALSE))</f>
        <v>0</v>
      </c>
      <c r="AZ109">
        <f>IF($C109=-1,-1,VLOOKUP($C109,'HCAD Process'!$D$5:$CZ$504,VLOOKUP(AZ$4,'Table Name'!$C$2:$D$100,2,FALSE),FALSE))</f>
        <v>0</v>
      </c>
      <c r="BA109" t="str">
        <f>IF($C109=-1,-1,VLOOKUP($C109,'HCAD Process'!$D$5:$CZ$504,VLOOKUP(BA$4,'Table Name'!$C$2:$D$100,2,FALSE),FALSE))</f>
        <v>24</v>
      </c>
      <c r="BB109" t="str">
        <f>IF($C109=-1,-1,VLOOKUP($C109,'HCAD Process'!$D$5:$CZ$504,VLOOKUP(BB$4,'Table Name'!$C$2:$D$100,2,FALSE),FALSE))</f>
        <v>TR 11</v>
      </c>
      <c r="BC109" t="str">
        <f>IF($C109=-1,-1,VLOOKUP($C109,'HCAD Process'!$D$5:$CZ$504,VLOOKUP(BC$4,'Table Name'!$C$2:$D$100,2,FALSE),FALSE))</f>
        <v>(2.6525 AC)</v>
      </c>
      <c r="BD109" t="str">
        <f>IF($C109=-1,-1,VLOOKUP($C109,'HCAD Process'!$D$5:$CZ$504,VLOOKUP(BD$4,'Table Name'!$C$2:$D$100,2,FALSE),FALSE))</f>
        <v>5024</v>
      </c>
      <c r="BE109" t="str">
        <f>IF($C109=-1,-1,VLOOKUP($C109,'HCAD Process'!$D$5:$CZ$504,VLOOKUP(BE$4,'Table Name'!$C$2:$D$100,2,FALSE),FALSE))</f>
        <v>Far Northwest</v>
      </c>
      <c r="BF109" t="str">
        <f>IF($C109=-1,-1,VLOOKUP($C109,'HCAD Process'!$D$5:$CZ$504,VLOOKUP(BF$4,'Table Name'!$C$2:$D$100,2,FALSE),FALSE))</f>
        <v>400</v>
      </c>
      <c r="BG109" t="str">
        <f>IF($C109=-1,-1,VLOOKUP($C109,'HCAD Process'!$D$5:$CZ$504,VLOOKUP(BG$4,'Table Name'!$C$2:$D$100,2,FALSE),FALSE))</f>
        <v>ISD 26 - Tomball ISD</v>
      </c>
      <c r="BH109" t="str">
        <f>IF($C109=-1,-1,VLOOKUP($C109,'HCAD Process'!$D$5:$CZ$504,VLOOKUP(BH$4,'Table Name'!$C$2:$D$100,2,FALSE),FALSE))</f>
        <v>9902.01</v>
      </c>
      <c r="BI109" t="str">
        <f>IF($C109=-1,-1,VLOOKUP($C109,'HCAD Process'!$D$5:$CZ$504,VLOOKUP(BI$4,'Table Name'!$C$2:$D$100,2,FALSE),FALSE))</f>
        <v>0</v>
      </c>
      <c r="BJ109" t="str">
        <f>IF($C109=-1,-1,VLOOKUP($C109,'HCAD Process'!$D$5:$CZ$504,VLOOKUP(BJ$4,'Table Name'!$C$2:$D$100,2,FALSE),FALSE))</f>
        <v>26</v>
      </c>
      <c r="BK109" t="str">
        <f>IF($C109=-1,-1,VLOOKUP($C109,'HCAD Process'!$D$5:$CZ$504,VLOOKUP(BK$4,'Table Name'!$C$2:$D$100,2,FALSE),FALSE))</f>
        <v>4974C</v>
      </c>
      <c r="BL109" t="str">
        <f>IF($C109=-1,-1,VLOOKUP($C109,'HCAD Process'!$D$5:$CZ$504,VLOOKUP(BL$4,'Table Name'!$C$2:$D$100,2,FALSE),FALSE))</f>
        <v>250J</v>
      </c>
      <c r="BM109" t="str">
        <f>IF($C109=-1,-1,VLOOKUP($C109,'HCAD Process'!$D$5:$CZ$504,VLOOKUP(BM$4,'Table Name'!$C$2:$D$100,2,FALSE),FALSE))</f>
        <v>026 040 041 042 043 044 045 550 666</v>
      </c>
      <c r="BN109" t="str">
        <f>IF($C109=-1,-1,VLOOKUP($C109,'HCAD Process'!$D$5:$CZ$504,VLOOKUP(BN$4,'Table Name'!$C$2:$D$100,2,FALSE),FALSE))</f>
        <v>Real, Commercial</v>
      </c>
      <c r="BO109" t="str">
        <f>IF($C109=-1,-1,VLOOKUP($C109,'HCAD Process'!$D$5:$CZ$504,VLOOKUP(BO$4,'Table Name'!$C$2:$D$100,2,FALSE),FALSE))</f>
        <v>F1</v>
      </c>
      <c r="BP109" t="str">
        <f>IF($C109=-1,-1,VLOOKUP($C109,'HCAD Process'!$D$5:$CZ$504,VLOOKUP(BP$4,'Table Name'!$C$2:$D$100,2,FALSE),FALSE))</f>
        <v>Real, Commercial</v>
      </c>
      <c r="BQ109" t="str">
        <f>IF($C109=-1,-1,VLOOKUP($C109,'HCAD Process'!$D$5:$CZ$504,VLOOKUP(BQ$4,'Table Name'!$C$2:$D$100,2,FALSE),FALSE))</f>
        <v>School</v>
      </c>
      <c r="BR109" t="str">
        <f>IF($C109=-1,-1,VLOOKUP($C109,'HCAD Process'!$D$5:$CZ$504,VLOOKUP(BR$4,'Table Name'!$C$2:$D$100,2,FALSE),FALSE))</f>
        <v>Alternative School</v>
      </c>
      <c r="BS109" t="str">
        <f>IF($C109=-1,-1,VLOOKUP($C109,'HCAD Process'!$D$5:$CZ$504,VLOOKUP(BS$4,'Table Name'!$C$2:$D$100,2,FALSE),FALSE))</f>
        <v>8004</v>
      </c>
      <c r="BT109" t="str">
        <f>IF($C109=-1,-1,VLOOKUP($C109,'HCAD Process'!$D$5:$CZ$504,VLOOKUP(BT$4,'Table Name'!$C$2:$D$100,2,FALSE),FALSE))</f>
        <v>Land Neighborhood Section 4</v>
      </c>
      <c r="BU109">
        <f>IF($C109=-1,-1,VLOOKUP($C109,'HCAD Process'!$D$5:$CZ$504,VLOOKUP(BU$4,'Table Name'!$C$2:$D$100,2,FALSE),FALSE))</f>
        <v>87120</v>
      </c>
      <c r="BV109" t="str">
        <f>IF($C109=-1,-1,VLOOKUP($C109,'HCAD Process'!$D$5:$CZ$504,VLOOKUP(BV$4,'Table Name'!$C$2:$D$100,2,FALSE),FALSE))</f>
        <v>SF</v>
      </c>
      <c r="BW109" t="str">
        <f>IF($C109=-1,-1,VLOOKUP($C109,'HCAD Process'!$D$5:$CZ$504,VLOOKUP(BW$4,'Table Name'!$C$2:$D$100,2,FALSE),FALSE))</f>
        <v>1.0000</v>
      </c>
      <c r="BX109" t="str">
        <f>IF($C109=-1,-1,VLOOKUP($C109,'HCAD Process'!$D$5:$CZ$504,VLOOKUP(BX$4,'Table Name'!$C$2:$D$100,2,FALSE),FALSE))</f>
        <v>1.0000</v>
      </c>
      <c r="BY109" t="str">
        <f>IF($C109=-1,-1,VLOOKUP($C109,'HCAD Process'!$D$5:$CZ$504,VLOOKUP(BY$4,'Table Name'!$C$2:$D$100,2,FALSE),FALSE))</f>
        <v>1.0000</v>
      </c>
      <c r="BZ109" t="str">
        <f>IF($C109=-1,-1,VLOOKUP($C109,'HCAD Process'!$D$5:$CZ$504,VLOOKUP(BZ$4,'Table Name'!$C$2:$D$100,2,FALSE),FALSE))</f>
        <v>1.0000</v>
      </c>
      <c r="CA109">
        <f>IF($C109=-1,-1,VLOOKUP($C109,'HCAD Process'!$D$5:$CZ$504,VLOOKUP(CA$4,'Table Name'!$C$2:$D$100,2,FALSE),FALSE))</f>
        <v>3</v>
      </c>
      <c r="CB109">
        <f>IF($C109=-1,-1,VLOOKUP($C109,'HCAD Process'!$D$5:$CZ$504,VLOOKUP(CB$4,'Table Name'!$C$2:$D$100,2,FALSE),FALSE))</f>
        <v>3</v>
      </c>
      <c r="CC109">
        <f>IF($C109=-1,-1,VLOOKUP($C109,'HCAD Process'!$D$5:$CZ$504,VLOOKUP(CC$4,'Table Name'!$C$2:$D$100,2,FALSE),FALSE))</f>
        <v>261360</v>
      </c>
      <c r="CD109">
        <f>IF($C109=-1,-1,VLOOKUP($C109,'HCAD Process'!$D$5:$CZ$504,VLOOKUP(CD$4,'Table Name'!$C$2:$D$100,2,FALSE),FALSE))</f>
        <v>-1</v>
      </c>
      <c r="CE109" t="str">
        <f>IF($C109=-1,-1,VLOOKUP($C109,'HCAD Process'!$D$5:$CZ$504,VLOOKUP(CE$4,'Table Name'!$C$2:$D$100,2,FALSE),FALSE))</f>
        <v>04513300000701</v>
      </c>
    </row>
    <row r="110" spans="2:83" x14ac:dyDescent="0.25">
      <c r="B110">
        <f t="shared" si="2"/>
        <v>106</v>
      </c>
      <c r="C110" t="str">
        <f t="array" ref="C110">IF(ISERROR(INDEX('HCAD Process'!CF$5:CF$504,MATCH(0,COUNTIF(C$4:C109,'HCAD Process'!CF$5:CF$504)+('HCAD Process'!CF$5:CF$504=-1),0))),-1,INDEX('HCAD Process'!CF$5:CF$504,MATCH(0,COUNTIF(C$4:C109,'HCAD Process'!CF$5:CF$504)+('HCAD Process'!CF$5:CF$504=-1),0)))</f>
        <v>04513300000702</v>
      </c>
      <c r="D110" t="str">
        <f>IF($C110=-1,-1,VLOOKUP($C110,'HCAD Process'!$D$5:$CZ$504,VLOOKUP(D$4,'Table Name'!$C$2:$D$100,2,FALSE),FALSE))</f>
        <v>0451330000070</v>
      </c>
      <c r="E110" t="str">
        <f>IF($C110=-1,-1,VLOOKUP($C110,'HCAD Process'!$D$5:$CZ$504,VLOOKUP(E$4,'Table Name'!$C$2:$D$100,2,FALSE),FALSE))</f>
        <v>09/30/2013</v>
      </c>
      <c r="F110" t="str">
        <f>IF($C110=-1,-1,VLOOKUP($C110,'HCAD Process'!$D$5:$CZ$504,VLOOKUP(F$4,'Table Name'!$C$2:$D$100,2,FALSE),FALSE))</f>
        <v>LARG MANAGEMENT GROUP LLC</v>
      </c>
      <c r="G110" t="str">
        <f>IF($C110=-1,-1,VLOOKUP($C110,'HCAD Process'!$D$5:$CZ$504,VLOOKUP(G$4,'Table Name'!$C$2:$D$100,2,FALSE),FALSE))</f>
        <v>THE WOODLANDS ACADEMY PREPARATORY SCHOOL</v>
      </c>
      <c r="H110">
        <f>IF($C110=-1,-1,VLOOKUP($C110,'HCAD Process'!$D$5:$CZ$504,VLOOKUP(H$4,'Table Name'!$C$2:$D$100,2,FALSE),FALSE))</f>
        <v>0</v>
      </c>
      <c r="I110" t="str">
        <f>IF($C110=-1,-1,VLOOKUP($C110,'HCAD Process'!$D$5:$CZ$504,VLOOKUP(I$4,'Table Name'!$C$2:$D$100,2,FALSE),FALSE))</f>
        <v>27440 KUYKENDAHL RD</v>
      </c>
      <c r="J110" t="str">
        <f>IF($C110=-1,-1,VLOOKUP($C110,'HCAD Process'!$D$5:$CZ$504,VLOOKUP(J$4,'Table Name'!$C$2:$D$100,2,FALSE),FALSE))</f>
        <v>SPRING</v>
      </c>
      <c r="K110" t="str">
        <f>IF($C110=-1,-1,VLOOKUP($C110,'HCAD Process'!$D$5:$CZ$504,VLOOKUP(K$4,'Table Name'!$C$2:$D$100,2,FALSE),FALSE))</f>
        <v>77389</v>
      </c>
      <c r="L110">
        <f>IF($C110=-1,-1,VLOOKUP($C110,'HCAD Process'!$D$5:$CZ$504,VLOOKUP(L$4,'Table Name'!$C$2:$D$100,2,FALSE),FALSE))</f>
        <v>8365951</v>
      </c>
      <c r="M110">
        <f>IF($C110=-1,-1,VLOOKUP($C110,'HCAD Process'!$D$5:$CZ$504,VLOOKUP(M$4,'Table Name'!$C$2:$D$100,2,FALSE),FALSE))</f>
        <v>8572025</v>
      </c>
      <c r="N110">
        <f>IF($C110=-1,-1,VLOOKUP($C110,'HCAD Process'!$D$5:$CZ$504,VLOOKUP(N$4,'Table Name'!$C$2:$D$100,2,FALSE),FALSE))</f>
        <v>8571944</v>
      </c>
      <c r="O110">
        <f>IF($C110=-1,-1,VLOOKUP($C110,'HCAD Process'!$D$5:$CZ$504,VLOOKUP(O$4,'Table Name'!$C$2:$D$100,2,FALSE),FALSE))</f>
        <v>0</v>
      </c>
      <c r="P110" t="e">
        <f>IF($C110=-1,-1,VLOOKUP($C110,'HCAD Process'!$D$5:$CZ$504,VLOOKUP(P$4,'Table Name'!$C$2:$D$100,2,FALSE),FALSE))</f>
        <v>#REF!</v>
      </c>
      <c r="Q110" t="str">
        <f>IF($C110=-1,-1,VLOOKUP($C110,'HCAD Process'!$D$5:$CZ$504,VLOOKUP(Q$4,'Table Name'!$C$2:$D$100,2,FALSE),FALSE))</f>
        <v>COMMERCIAL</v>
      </c>
      <c r="R110" t="str">
        <f>IF($C110=-1,-1,VLOOKUP($C110,'HCAD Process'!$D$5:$CZ$504,VLOOKUP(R$4,'Table Name'!$C$2:$D$100,2,FALSE),FALSE))</f>
        <v>2</v>
      </c>
      <c r="S110" t="str">
        <f>IF($C110=-1,-1,VLOOKUP($C110,'HCAD Process'!$D$5:$CZ$504,VLOOKUP(S$4,'Table Name'!$C$2:$D$100,2,FALSE),FALSE))</f>
        <v>4612</v>
      </c>
      <c r="T110" t="str">
        <f>IF($C110=-1,-1,VLOOKUP($C110,'HCAD Process'!$D$5:$CZ$504,VLOOKUP(T$4,'Table Name'!$C$2:$D$100,2,FALSE),FALSE))</f>
        <v>8358</v>
      </c>
      <c r="U110" t="str">
        <f>IF($C110=-1,-1,VLOOKUP($C110,'HCAD Process'!$D$5:$CZ$504,VLOOKUP(U$4,'Table Name'!$C$2:$D$100,2,FALSE),FALSE))</f>
        <v>C</v>
      </c>
      <c r="V110" t="str">
        <f>IF($C110=-1,-1,VLOOKUP($C110,'HCAD Process'!$D$5:$CZ$504,VLOOKUP(V$4,'Table Name'!$C$2:$D$100,2,FALSE),FALSE))</f>
        <v>Masonry Bearing</v>
      </c>
      <c r="W110">
        <f>IF($C110=-1,-1,VLOOKUP($C110,'HCAD Process'!$D$5:$CZ$504,VLOOKUP(W$4,'Table Name'!$C$2:$D$100,2,FALSE),FALSE))</f>
        <v>2236248</v>
      </c>
      <c r="X110">
        <f>IF($C110=-1,-1,VLOOKUP($C110,'HCAD Process'!$D$5:$CZ$504,VLOOKUP(X$4,'Table Name'!$C$2:$D$100,2,FALSE),FALSE))</f>
        <v>0</v>
      </c>
      <c r="Y110">
        <f>IF($C110=-1,-1,VLOOKUP($C110,'HCAD Process'!$D$5:$CZ$504,VLOOKUP(Y$4,'Table Name'!$C$2:$D$100,2,FALSE),FALSE))</f>
        <v>3194640</v>
      </c>
      <c r="Z110">
        <f>IF($C110=-1,-1,VLOOKUP($C110,'HCAD Process'!$D$5:$CZ$504,VLOOKUP(Z$4,'Table Name'!$C$2:$D$100,2,FALSE),FALSE))</f>
        <v>0</v>
      </c>
      <c r="AA110" t="str">
        <f>IF($C110=-1,-1,VLOOKUP($C110,'HCAD Process'!$D$5:$CZ$504,VLOOKUP(AA$4,'Table Name'!$C$2:$D$100,2,FALSE),FALSE))</f>
        <v>.300000</v>
      </c>
      <c r="AB110" t="str">
        <f>IF($C110=-1,-1,VLOOKUP($C110,'HCAD Process'!$D$5:$CZ$504,VLOOKUP(AB$4,'Table Name'!$C$2:$D$100,2,FALSE),FALSE))</f>
        <v>B</v>
      </c>
      <c r="AC110" t="str">
        <f>IF($C110=-1,-1,VLOOKUP($C110,'HCAD Process'!$D$5:$CZ$504,VLOOKUP(AC$4,'Table Name'!$C$2:$D$100,2,FALSE),FALSE))</f>
        <v>Good</v>
      </c>
      <c r="AD110" t="str">
        <f>IF($C110=-1,-1,VLOOKUP($C110,'HCAD Process'!$D$5:$CZ$504,VLOOKUP(AD$4,'Table Name'!$C$2:$D$100,2,FALSE),FALSE))</f>
        <v>2003</v>
      </c>
      <c r="AE110" t="str">
        <f>IF($C110=-1,-1,VLOOKUP($C110,'HCAD Process'!$D$5:$CZ$504,VLOOKUP(AE$4,'Table Name'!$C$2:$D$100,2,FALSE),FALSE))</f>
        <v>2003</v>
      </c>
      <c r="AF110" t="str">
        <f>IF($C110=-1,-1,VLOOKUP($C110,'HCAD Process'!$D$5:$CZ$504,VLOOKUP(AF$4,'Table Name'!$C$2:$D$100,2,FALSE),FALSE))</f>
        <v>0</v>
      </c>
      <c r="AG110" t="str">
        <f>IF($C110=-1,-1,VLOOKUP($C110,'HCAD Process'!$D$5:$CZ$504,VLOOKUP(AG$4,'Table Name'!$C$2:$D$100,2,FALSE),FALSE))</f>
        <v>2014</v>
      </c>
      <c r="AH110">
        <f>IF($C110=-1,-1,VLOOKUP($C110,'HCAD Process'!$D$5:$CZ$504,VLOOKUP(AH$4,'Table Name'!$C$2:$D$100,2,FALSE),FALSE))</f>
        <v>0</v>
      </c>
      <c r="AI110" t="str">
        <f>IF($C110=-1,-1,VLOOKUP($C110,'HCAD Process'!$D$5:$CZ$504,VLOOKUP(AI$4,'Table Name'!$C$2:$D$100,2,FALSE),FALSE))</f>
        <v>12/30/1899</v>
      </c>
      <c r="AJ110" t="str">
        <f>IF($C110=-1,-1,VLOOKUP($C110,'HCAD Process'!$D$5:$CZ$504,VLOOKUP(AJ$4,'Table Name'!$C$2:$D$100,2,FALSE),FALSE))</f>
        <v>GYM</v>
      </c>
      <c r="AK110">
        <f>IF($C110=-1,-1,VALUE(VLOOKUP($C110,'HCAD Process'!$D$5:$CZ$504,VLOOKUP(AK$4,'Table Name'!$C$2:$D$100,2,FALSE),FALSE)))</f>
        <v>24000</v>
      </c>
      <c r="AL110">
        <f>IF($C110=-1,-1,VLOOKUP($C110,'HCAD Process'!$D$5:$CZ$504,VLOOKUP(AL$4,'Table Name'!$C$2:$D$100,2,FALSE),FALSE))</f>
        <v>24000</v>
      </c>
      <c r="AM110">
        <f>IF($C110=-1,-1,VLOOKUP($C110,'HCAD Process'!$D$5:$CZ$504,VLOOKUP(AM$4,'Table Name'!$C$2:$D$100,2,FALSE),FALSE))</f>
        <v>0</v>
      </c>
      <c r="AN110">
        <f>IF($C110=-1,-1,VLOOKUP($C110,'HCAD Process'!$D$5:$CZ$504,VLOOKUP(AN$4,'Table Name'!$C$2:$D$100,2,FALSE),FALSE))</f>
        <v>0</v>
      </c>
      <c r="AO110">
        <f>IF($C110=-1,-1,VLOOKUP($C110,'HCAD Process'!$D$5:$CZ$504,VLOOKUP(AO$4,'Table Name'!$C$2:$D$100,2,FALSE),FALSE))</f>
        <v>0</v>
      </c>
      <c r="AP110">
        <f>IF($C110=-1,-1,VLOOKUP($C110,'HCAD Process'!$D$5:$CZ$504,VLOOKUP(AP$4,'Table Name'!$C$2:$D$100,2,FALSE),FALSE))</f>
        <v>24000</v>
      </c>
      <c r="AQ110">
        <f>IF($C110=-1,-1,VLOOKUP($C110,'HCAD Process'!$D$5:$CZ$504,VLOOKUP(AQ$4,'Table Name'!$C$2:$D$100,2,FALSE),FALSE))</f>
        <v>440</v>
      </c>
      <c r="AR110">
        <f>IF($C110=-1,-1,VLOOKUP($C110,'HCAD Process'!$D$5:$CZ$504,VLOOKUP(AR$4,'Table Name'!$C$2:$D$100,2,FALSE),FALSE))</f>
        <v>1</v>
      </c>
      <c r="AS110">
        <f>IF($C110=-1,-1,VLOOKUP($C110,'HCAD Process'!$D$5:$CZ$504,VLOOKUP(AS$4,'Table Name'!$C$2:$D$100,2,FALSE),FALSE))</f>
        <v>0</v>
      </c>
      <c r="AT110">
        <f>IF($C110=-1,-1,VLOOKUP($C110,'HCAD Process'!$D$5:$CZ$504,VLOOKUP(AT$4,'Table Name'!$C$2:$D$100,2,FALSE),FALSE))</f>
        <v>0</v>
      </c>
      <c r="AU110">
        <f>IF($C110=-1,-1,VLOOKUP($C110,'HCAD Process'!$D$5:$CZ$504,VLOOKUP(AU$4,'Table Name'!$C$2:$D$100,2,FALSE),FALSE))</f>
        <v>0</v>
      </c>
      <c r="AV110">
        <f>IF($C110=-1,-1,VLOOKUP($C110,'HCAD Process'!$D$5:$CZ$504,VLOOKUP(AV$4,'Table Name'!$C$2:$D$100,2,FALSE),FALSE))</f>
        <v>0</v>
      </c>
      <c r="AW110">
        <f>IF($C110=-1,-1,VLOOKUP($C110,'HCAD Process'!$D$5:$CZ$504,VLOOKUP(AW$4,'Table Name'!$C$2:$D$100,2,FALSE),FALSE))</f>
        <v>0</v>
      </c>
      <c r="AX110">
        <f>IF($C110=-1,-1,VLOOKUP($C110,'HCAD Process'!$D$5:$CZ$504,VLOOKUP(AX$4,'Table Name'!$C$2:$D$100,2,FALSE),FALSE))</f>
        <v>0</v>
      </c>
      <c r="AY110">
        <f>IF($C110=-1,-1,VLOOKUP($C110,'HCAD Process'!$D$5:$CZ$504,VLOOKUP(AY$4,'Table Name'!$C$2:$D$100,2,FALSE),FALSE))</f>
        <v>0</v>
      </c>
      <c r="AZ110">
        <f>IF($C110=-1,-1,VLOOKUP($C110,'HCAD Process'!$D$5:$CZ$504,VLOOKUP(AZ$4,'Table Name'!$C$2:$D$100,2,FALSE),FALSE))</f>
        <v>0</v>
      </c>
      <c r="BA110" t="str">
        <f>IF($C110=-1,-1,VLOOKUP($C110,'HCAD Process'!$D$5:$CZ$504,VLOOKUP(BA$4,'Table Name'!$C$2:$D$100,2,FALSE),FALSE))</f>
        <v>24</v>
      </c>
      <c r="BB110" t="str">
        <f>IF($C110=-1,-1,VLOOKUP($C110,'HCAD Process'!$D$5:$CZ$504,VLOOKUP(BB$4,'Table Name'!$C$2:$D$100,2,FALSE),FALSE))</f>
        <v>TR 11</v>
      </c>
      <c r="BC110" t="str">
        <f>IF($C110=-1,-1,VLOOKUP($C110,'HCAD Process'!$D$5:$CZ$504,VLOOKUP(BC$4,'Table Name'!$C$2:$D$100,2,FALSE),FALSE))</f>
        <v>(2.6525 AC)</v>
      </c>
      <c r="BD110" t="str">
        <f>IF($C110=-1,-1,VLOOKUP($C110,'HCAD Process'!$D$5:$CZ$504,VLOOKUP(BD$4,'Table Name'!$C$2:$D$100,2,FALSE),FALSE))</f>
        <v>5024</v>
      </c>
      <c r="BE110" t="str">
        <f>IF($C110=-1,-1,VLOOKUP($C110,'HCAD Process'!$D$5:$CZ$504,VLOOKUP(BE$4,'Table Name'!$C$2:$D$100,2,FALSE),FALSE))</f>
        <v>Far Northwest</v>
      </c>
      <c r="BF110" t="str">
        <f>IF($C110=-1,-1,VLOOKUP($C110,'HCAD Process'!$D$5:$CZ$504,VLOOKUP(BF$4,'Table Name'!$C$2:$D$100,2,FALSE),FALSE))</f>
        <v>400</v>
      </c>
      <c r="BG110" t="str">
        <f>IF($C110=-1,-1,VLOOKUP($C110,'HCAD Process'!$D$5:$CZ$504,VLOOKUP(BG$4,'Table Name'!$C$2:$D$100,2,FALSE),FALSE))</f>
        <v>ISD 26 - Tomball ISD</v>
      </c>
      <c r="BH110" t="str">
        <f>IF($C110=-1,-1,VLOOKUP($C110,'HCAD Process'!$D$5:$CZ$504,VLOOKUP(BH$4,'Table Name'!$C$2:$D$100,2,FALSE),FALSE))</f>
        <v>9902.01</v>
      </c>
      <c r="BI110" t="str">
        <f>IF($C110=-1,-1,VLOOKUP($C110,'HCAD Process'!$D$5:$CZ$504,VLOOKUP(BI$4,'Table Name'!$C$2:$D$100,2,FALSE),FALSE))</f>
        <v>0</v>
      </c>
      <c r="BJ110" t="str">
        <f>IF($C110=-1,-1,VLOOKUP($C110,'HCAD Process'!$D$5:$CZ$504,VLOOKUP(BJ$4,'Table Name'!$C$2:$D$100,2,FALSE),FALSE))</f>
        <v>26</v>
      </c>
      <c r="BK110" t="str">
        <f>IF($C110=-1,-1,VLOOKUP($C110,'HCAD Process'!$D$5:$CZ$504,VLOOKUP(BK$4,'Table Name'!$C$2:$D$100,2,FALSE),FALSE))</f>
        <v>4974C</v>
      </c>
      <c r="BL110" t="str">
        <f>IF($C110=-1,-1,VLOOKUP($C110,'HCAD Process'!$D$5:$CZ$504,VLOOKUP(BL$4,'Table Name'!$C$2:$D$100,2,FALSE),FALSE))</f>
        <v>250J</v>
      </c>
      <c r="BM110" t="str">
        <f>IF($C110=-1,-1,VLOOKUP($C110,'HCAD Process'!$D$5:$CZ$504,VLOOKUP(BM$4,'Table Name'!$C$2:$D$100,2,FALSE),FALSE))</f>
        <v>026 040 041 042 043 044 045 550 666</v>
      </c>
      <c r="BN110" t="str">
        <f>IF($C110=-1,-1,VLOOKUP($C110,'HCAD Process'!$D$5:$CZ$504,VLOOKUP(BN$4,'Table Name'!$C$2:$D$100,2,FALSE),FALSE))</f>
        <v>Real, Commercial</v>
      </c>
      <c r="BO110" t="str">
        <f>IF($C110=-1,-1,VLOOKUP($C110,'HCAD Process'!$D$5:$CZ$504,VLOOKUP(BO$4,'Table Name'!$C$2:$D$100,2,FALSE),FALSE))</f>
        <v>F1</v>
      </c>
      <c r="BP110" t="str">
        <f>IF($C110=-1,-1,VLOOKUP($C110,'HCAD Process'!$D$5:$CZ$504,VLOOKUP(BP$4,'Table Name'!$C$2:$D$100,2,FALSE),FALSE))</f>
        <v>Real, Commercial</v>
      </c>
      <c r="BQ110" t="str">
        <f>IF($C110=-1,-1,VLOOKUP($C110,'HCAD Process'!$D$5:$CZ$504,VLOOKUP(BQ$4,'Table Name'!$C$2:$D$100,2,FALSE),FALSE))</f>
        <v>School</v>
      </c>
      <c r="BR110" t="str">
        <f>IF($C110=-1,-1,VLOOKUP($C110,'HCAD Process'!$D$5:$CZ$504,VLOOKUP(BR$4,'Table Name'!$C$2:$D$100,2,FALSE),FALSE))</f>
        <v>Gymnasium (School)</v>
      </c>
      <c r="BS110" t="str">
        <f>IF($C110=-1,-1,VLOOKUP($C110,'HCAD Process'!$D$5:$CZ$504,VLOOKUP(BS$4,'Table Name'!$C$2:$D$100,2,FALSE),FALSE))</f>
        <v>8004</v>
      </c>
      <c r="BT110" t="str">
        <f>IF($C110=-1,-1,VLOOKUP($C110,'HCAD Process'!$D$5:$CZ$504,VLOOKUP(BT$4,'Table Name'!$C$2:$D$100,2,FALSE),FALSE))</f>
        <v>Land Neighborhood Section 4</v>
      </c>
      <c r="BU110">
        <f>IF($C110=-1,-1,VLOOKUP($C110,'HCAD Process'!$D$5:$CZ$504,VLOOKUP(BU$4,'Table Name'!$C$2:$D$100,2,FALSE),FALSE))</f>
        <v>87120</v>
      </c>
      <c r="BV110" t="str">
        <f>IF($C110=-1,-1,VLOOKUP($C110,'HCAD Process'!$D$5:$CZ$504,VLOOKUP(BV$4,'Table Name'!$C$2:$D$100,2,FALSE),FALSE))</f>
        <v>SF</v>
      </c>
      <c r="BW110" t="str">
        <f>IF($C110=-1,-1,VLOOKUP($C110,'HCAD Process'!$D$5:$CZ$504,VLOOKUP(BW$4,'Table Name'!$C$2:$D$100,2,FALSE),FALSE))</f>
        <v>1.0000</v>
      </c>
      <c r="BX110" t="str">
        <f>IF($C110=-1,-1,VLOOKUP($C110,'HCAD Process'!$D$5:$CZ$504,VLOOKUP(BX$4,'Table Name'!$C$2:$D$100,2,FALSE),FALSE))</f>
        <v>1.0000</v>
      </c>
      <c r="BY110" t="str">
        <f>IF($C110=-1,-1,VLOOKUP($C110,'HCAD Process'!$D$5:$CZ$504,VLOOKUP(BY$4,'Table Name'!$C$2:$D$100,2,FALSE),FALSE))</f>
        <v>1.0000</v>
      </c>
      <c r="BZ110" t="str">
        <f>IF($C110=-1,-1,VLOOKUP($C110,'HCAD Process'!$D$5:$CZ$504,VLOOKUP(BZ$4,'Table Name'!$C$2:$D$100,2,FALSE),FALSE))</f>
        <v>1.0000</v>
      </c>
      <c r="CA110">
        <f>IF($C110=-1,-1,VLOOKUP($C110,'HCAD Process'!$D$5:$CZ$504,VLOOKUP(CA$4,'Table Name'!$C$2:$D$100,2,FALSE),FALSE))</f>
        <v>3</v>
      </c>
      <c r="CB110">
        <f>IF($C110=-1,-1,VLOOKUP($C110,'HCAD Process'!$D$5:$CZ$504,VLOOKUP(CB$4,'Table Name'!$C$2:$D$100,2,FALSE),FALSE))</f>
        <v>3</v>
      </c>
      <c r="CC110">
        <f>IF($C110=-1,-1,VLOOKUP($C110,'HCAD Process'!$D$5:$CZ$504,VLOOKUP(CC$4,'Table Name'!$C$2:$D$100,2,FALSE),FALSE))</f>
        <v>261360</v>
      </c>
      <c r="CD110">
        <f>IF($C110=-1,-1,VLOOKUP($C110,'HCAD Process'!$D$5:$CZ$504,VLOOKUP(CD$4,'Table Name'!$C$2:$D$100,2,FALSE),FALSE))</f>
        <v>-1</v>
      </c>
      <c r="CE110" t="str">
        <f>IF($C110=-1,-1,VLOOKUP($C110,'HCAD Process'!$D$5:$CZ$504,VLOOKUP(CE$4,'Table Name'!$C$2:$D$100,2,FALSE),FALSE))</f>
        <v>04513300000702</v>
      </c>
    </row>
    <row r="111" spans="2:83" x14ac:dyDescent="0.25">
      <c r="B111">
        <f t="shared" si="2"/>
        <v>107</v>
      </c>
      <c r="C111" t="str">
        <f t="array" ref="C111">IF(ISERROR(INDEX('HCAD Process'!CF$5:CF$504,MATCH(0,COUNTIF(C$4:C110,'HCAD Process'!CF$5:CF$504)+('HCAD Process'!CF$5:CF$504=-1),0))),-1,INDEX('HCAD Process'!CF$5:CF$504,MATCH(0,COUNTIF(C$4:C110,'HCAD Process'!CF$5:CF$504)+('HCAD Process'!CF$5:CF$504=-1),0)))</f>
        <v>04513300000703</v>
      </c>
      <c r="D111" t="str">
        <f>IF($C111=-1,-1,VLOOKUP($C111,'HCAD Process'!$D$5:$CZ$504,VLOOKUP(D$4,'Table Name'!$C$2:$D$100,2,FALSE),FALSE))</f>
        <v>0451330000070</v>
      </c>
      <c r="E111" t="str">
        <f>IF($C111=-1,-1,VLOOKUP($C111,'HCAD Process'!$D$5:$CZ$504,VLOOKUP(E$4,'Table Name'!$C$2:$D$100,2,FALSE),FALSE))</f>
        <v>09/30/2013</v>
      </c>
      <c r="F111" t="str">
        <f>IF($C111=-1,-1,VLOOKUP($C111,'HCAD Process'!$D$5:$CZ$504,VLOOKUP(F$4,'Table Name'!$C$2:$D$100,2,FALSE),FALSE))</f>
        <v>LARG MANAGEMENT GROUP LLC</v>
      </c>
      <c r="G111" t="str">
        <f>IF($C111=-1,-1,VLOOKUP($C111,'HCAD Process'!$D$5:$CZ$504,VLOOKUP(G$4,'Table Name'!$C$2:$D$100,2,FALSE),FALSE))</f>
        <v>THE WOODLANDS ACADEMY PREPARATORY SCHOOL</v>
      </c>
      <c r="H111">
        <f>IF($C111=-1,-1,VLOOKUP($C111,'HCAD Process'!$D$5:$CZ$504,VLOOKUP(H$4,'Table Name'!$C$2:$D$100,2,FALSE),FALSE))</f>
        <v>0</v>
      </c>
      <c r="I111" t="str">
        <f>IF($C111=-1,-1,VLOOKUP($C111,'HCAD Process'!$D$5:$CZ$504,VLOOKUP(I$4,'Table Name'!$C$2:$D$100,2,FALSE),FALSE))</f>
        <v>27440 KUYKENDAHL RD</v>
      </c>
      <c r="J111" t="str">
        <f>IF($C111=-1,-1,VLOOKUP($C111,'HCAD Process'!$D$5:$CZ$504,VLOOKUP(J$4,'Table Name'!$C$2:$D$100,2,FALSE),FALSE))</f>
        <v>SPRING</v>
      </c>
      <c r="K111" t="str">
        <f>IF($C111=-1,-1,VLOOKUP($C111,'HCAD Process'!$D$5:$CZ$504,VLOOKUP(K$4,'Table Name'!$C$2:$D$100,2,FALSE),FALSE))</f>
        <v>77389</v>
      </c>
      <c r="L111">
        <f>IF($C111=-1,-1,VLOOKUP($C111,'HCAD Process'!$D$5:$CZ$504,VLOOKUP(L$4,'Table Name'!$C$2:$D$100,2,FALSE),FALSE))</f>
        <v>8365951</v>
      </c>
      <c r="M111">
        <f>IF($C111=-1,-1,VLOOKUP($C111,'HCAD Process'!$D$5:$CZ$504,VLOOKUP(M$4,'Table Name'!$C$2:$D$100,2,FALSE),FALSE))</f>
        <v>8572025</v>
      </c>
      <c r="N111">
        <f>IF($C111=-1,-1,VLOOKUP($C111,'HCAD Process'!$D$5:$CZ$504,VLOOKUP(N$4,'Table Name'!$C$2:$D$100,2,FALSE),FALSE))</f>
        <v>8571944</v>
      </c>
      <c r="O111">
        <f>IF($C111=-1,-1,VLOOKUP($C111,'HCAD Process'!$D$5:$CZ$504,VLOOKUP(O$4,'Table Name'!$C$2:$D$100,2,FALSE),FALSE))</f>
        <v>0</v>
      </c>
      <c r="P111" t="e">
        <f>IF($C111=-1,-1,VLOOKUP($C111,'HCAD Process'!$D$5:$CZ$504,VLOOKUP(P$4,'Table Name'!$C$2:$D$100,2,FALSE),FALSE))</f>
        <v>#REF!</v>
      </c>
      <c r="Q111" t="str">
        <f>IF($C111=-1,-1,VLOOKUP($C111,'HCAD Process'!$D$5:$CZ$504,VLOOKUP(Q$4,'Table Name'!$C$2:$D$100,2,FALSE),FALSE))</f>
        <v>COMMERCIAL</v>
      </c>
      <c r="R111" t="str">
        <f>IF($C111=-1,-1,VLOOKUP($C111,'HCAD Process'!$D$5:$CZ$504,VLOOKUP(R$4,'Table Name'!$C$2:$D$100,2,FALSE),FALSE))</f>
        <v>3</v>
      </c>
      <c r="S111" t="str">
        <f>IF($C111=-1,-1,VLOOKUP($C111,'HCAD Process'!$D$5:$CZ$504,VLOOKUP(S$4,'Table Name'!$C$2:$D$100,2,FALSE),FALSE))</f>
        <v>4612</v>
      </c>
      <c r="T111" t="str">
        <f>IF($C111=-1,-1,VLOOKUP($C111,'HCAD Process'!$D$5:$CZ$504,VLOOKUP(T$4,'Table Name'!$C$2:$D$100,2,FALSE),FALSE))</f>
        <v>8358</v>
      </c>
      <c r="U111" t="str">
        <f>IF($C111=-1,-1,VLOOKUP($C111,'HCAD Process'!$D$5:$CZ$504,VLOOKUP(U$4,'Table Name'!$C$2:$D$100,2,FALSE),FALSE))</f>
        <v>C</v>
      </c>
      <c r="V111" t="str">
        <f>IF($C111=-1,-1,VLOOKUP($C111,'HCAD Process'!$D$5:$CZ$504,VLOOKUP(V$4,'Table Name'!$C$2:$D$100,2,FALSE),FALSE))</f>
        <v>Masonry Bearing</v>
      </c>
      <c r="W111">
        <f>IF($C111=-1,-1,VLOOKUP($C111,'HCAD Process'!$D$5:$CZ$504,VLOOKUP(W$4,'Table Name'!$C$2:$D$100,2,FALSE),FALSE))</f>
        <v>770509</v>
      </c>
      <c r="X111">
        <f>IF($C111=-1,-1,VLOOKUP($C111,'HCAD Process'!$D$5:$CZ$504,VLOOKUP(X$4,'Table Name'!$C$2:$D$100,2,FALSE),FALSE))</f>
        <v>0</v>
      </c>
      <c r="Y111">
        <f>IF($C111=-1,-1,VLOOKUP($C111,'HCAD Process'!$D$5:$CZ$504,VLOOKUP(Y$4,'Table Name'!$C$2:$D$100,2,FALSE),FALSE))</f>
        <v>846713</v>
      </c>
      <c r="Z111">
        <f>IF($C111=-1,-1,VLOOKUP($C111,'HCAD Process'!$D$5:$CZ$504,VLOOKUP(Z$4,'Table Name'!$C$2:$D$100,2,FALSE),FALSE))</f>
        <v>0</v>
      </c>
      <c r="AA111" t="str">
        <f>IF($C111=-1,-1,VLOOKUP($C111,'HCAD Process'!$D$5:$CZ$504,VLOOKUP(AA$4,'Table Name'!$C$2:$D$100,2,FALSE),FALSE))</f>
        <v>.090000</v>
      </c>
      <c r="AB111" t="str">
        <f>IF($C111=-1,-1,VLOOKUP($C111,'HCAD Process'!$D$5:$CZ$504,VLOOKUP(AB$4,'Table Name'!$C$2:$D$100,2,FALSE),FALSE))</f>
        <v>B</v>
      </c>
      <c r="AC111" t="str">
        <f>IF($C111=-1,-1,VLOOKUP($C111,'HCAD Process'!$D$5:$CZ$504,VLOOKUP(AC$4,'Table Name'!$C$2:$D$100,2,FALSE),FALSE))</f>
        <v>Good</v>
      </c>
      <c r="AD111" t="str">
        <f>IF($C111=-1,-1,VLOOKUP($C111,'HCAD Process'!$D$5:$CZ$504,VLOOKUP(AD$4,'Table Name'!$C$2:$D$100,2,FALSE),FALSE))</f>
        <v>2015</v>
      </c>
      <c r="AE111" t="str">
        <f>IF($C111=-1,-1,VLOOKUP($C111,'HCAD Process'!$D$5:$CZ$504,VLOOKUP(AE$4,'Table Name'!$C$2:$D$100,2,FALSE),FALSE))</f>
        <v>2015</v>
      </c>
      <c r="AF111" t="str">
        <f>IF($C111=-1,-1,VLOOKUP($C111,'HCAD Process'!$D$5:$CZ$504,VLOOKUP(AF$4,'Table Name'!$C$2:$D$100,2,FALSE),FALSE))</f>
        <v>0</v>
      </c>
      <c r="AG111" t="str">
        <f>IF($C111=-1,-1,VLOOKUP($C111,'HCAD Process'!$D$5:$CZ$504,VLOOKUP(AG$4,'Table Name'!$C$2:$D$100,2,FALSE),FALSE))</f>
        <v>2016</v>
      </c>
      <c r="AH111">
        <f>IF($C111=-1,-1,VLOOKUP($C111,'HCAD Process'!$D$5:$CZ$504,VLOOKUP(AH$4,'Table Name'!$C$2:$D$100,2,FALSE),FALSE))</f>
        <v>0</v>
      </c>
      <c r="AI111" t="str">
        <f>IF($C111=-1,-1,VLOOKUP($C111,'HCAD Process'!$D$5:$CZ$504,VLOOKUP(AI$4,'Table Name'!$C$2:$D$100,2,FALSE),FALSE))</f>
        <v>12/30/1899</v>
      </c>
      <c r="AJ111" t="str">
        <f>IF($C111=-1,-1,VLOOKUP($C111,'HCAD Process'!$D$5:$CZ$504,VLOOKUP(AJ$4,'Table Name'!$C$2:$D$100,2,FALSE),FALSE))</f>
        <v>RECEIVING &amp; ADMINISTRATIVE</v>
      </c>
      <c r="AK111">
        <f>IF($C111=-1,-1,VALUE(VLOOKUP($C111,'HCAD Process'!$D$5:$CZ$504,VLOOKUP(AK$4,'Table Name'!$C$2:$D$100,2,FALSE),FALSE)))</f>
        <v>6361</v>
      </c>
      <c r="AL111">
        <f>IF($C111=-1,-1,VLOOKUP($C111,'HCAD Process'!$D$5:$CZ$504,VLOOKUP(AL$4,'Table Name'!$C$2:$D$100,2,FALSE),FALSE))</f>
        <v>8361</v>
      </c>
      <c r="AM111">
        <f>IF($C111=-1,-1,VLOOKUP($C111,'HCAD Process'!$D$5:$CZ$504,VLOOKUP(AM$4,'Table Name'!$C$2:$D$100,2,FALSE),FALSE))</f>
        <v>0</v>
      </c>
      <c r="AN111">
        <f>IF($C111=-1,-1,VLOOKUP($C111,'HCAD Process'!$D$5:$CZ$504,VLOOKUP(AN$4,'Table Name'!$C$2:$D$100,2,FALSE),FALSE))</f>
        <v>0</v>
      </c>
      <c r="AO111">
        <f>IF($C111=-1,-1,VLOOKUP($C111,'HCAD Process'!$D$5:$CZ$504,VLOOKUP(AO$4,'Table Name'!$C$2:$D$100,2,FALSE),FALSE))</f>
        <v>0</v>
      </c>
      <c r="AP111">
        <f>IF($C111=-1,-1,VLOOKUP($C111,'HCAD Process'!$D$5:$CZ$504,VLOOKUP(AP$4,'Table Name'!$C$2:$D$100,2,FALSE),FALSE))</f>
        <v>6361</v>
      </c>
      <c r="AQ111">
        <f>IF($C111=-1,-1,VLOOKUP($C111,'HCAD Process'!$D$5:$CZ$504,VLOOKUP(AQ$4,'Table Name'!$C$2:$D$100,2,FALSE),FALSE))</f>
        <v>321</v>
      </c>
      <c r="AR111">
        <f>IF($C111=-1,-1,VLOOKUP($C111,'HCAD Process'!$D$5:$CZ$504,VLOOKUP(AR$4,'Table Name'!$C$2:$D$100,2,FALSE),FALSE))</f>
        <v>1</v>
      </c>
      <c r="AS111">
        <f>IF($C111=-1,-1,VLOOKUP($C111,'HCAD Process'!$D$5:$CZ$504,VLOOKUP(AS$4,'Table Name'!$C$2:$D$100,2,FALSE),FALSE))</f>
        <v>0</v>
      </c>
      <c r="AT111">
        <f>IF($C111=-1,-1,VLOOKUP($C111,'HCAD Process'!$D$5:$CZ$504,VLOOKUP(AT$4,'Table Name'!$C$2:$D$100,2,FALSE),FALSE))</f>
        <v>0</v>
      </c>
      <c r="AU111">
        <f>IF($C111=-1,-1,VLOOKUP($C111,'HCAD Process'!$D$5:$CZ$504,VLOOKUP(AU$4,'Table Name'!$C$2:$D$100,2,FALSE),FALSE))</f>
        <v>0</v>
      </c>
      <c r="AV111">
        <f>IF($C111=-1,-1,VLOOKUP($C111,'HCAD Process'!$D$5:$CZ$504,VLOOKUP(AV$4,'Table Name'!$C$2:$D$100,2,FALSE),FALSE))</f>
        <v>0</v>
      </c>
      <c r="AW111">
        <f>IF($C111=-1,-1,VLOOKUP($C111,'HCAD Process'!$D$5:$CZ$504,VLOOKUP(AW$4,'Table Name'!$C$2:$D$100,2,FALSE),FALSE))</f>
        <v>0</v>
      </c>
      <c r="AX111">
        <f>IF($C111=-1,-1,VLOOKUP($C111,'HCAD Process'!$D$5:$CZ$504,VLOOKUP(AX$4,'Table Name'!$C$2:$D$100,2,FALSE),FALSE))</f>
        <v>0</v>
      </c>
      <c r="AY111">
        <f>IF($C111=-1,-1,VLOOKUP($C111,'HCAD Process'!$D$5:$CZ$504,VLOOKUP(AY$4,'Table Name'!$C$2:$D$100,2,FALSE),FALSE))</f>
        <v>0</v>
      </c>
      <c r="AZ111">
        <f>IF($C111=-1,-1,VLOOKUP($C111,'HCAD Process'!$D$5:$CZ$504,VLOOKUP(AZ$4,'Table Name'!$C$2:$D$100,2,FALSE),FALSE))</f>
        <v>0</v>
      </c>
      <c r="BA111" t="str">
        <f>IF($C111=-1,-1,VLOOKUP($C111,'HCAD Process'!$D$5:$CZ$504,VLOOKUP(BA$4,'Table Name'!$C$2:$D$100,2,FALSE),FALSE))</f>
        <v>24</v>
      </c>
      <c r="BB111" t="str">
        <f>IF($C111=-1,-1,VLOOKUP($C111,'HCAD Process'!$D$5:$CZ$504,VLOOKUP(BB$4,'Table Name'!$C$2:$D$100,2,FALSE),FALSE))</f>
        <v>TR 11</v>
      </c>
      <c r="BC111" t="str">
        <f>IF($C111=-1,-1,VLOOKUP($C111,'HCAD Process'!$D$5:$CZ$504,VLOOKUP(BC$4,'Table Name'!$C$2:$D$100,2,FALSE),FALSE))</f>
        <v>(2.6525 AC)</v>
      </c>
      <c r="BD111" t="str">
        <f>IF($C111=-1,-1,VLOOKUP($C111,'HCAD Process'!$D$5:$CZ$504,VLOOKUP(BD$4,'Table Name'!$C$2:$D$100,2,FALSE),FALSE))</f>
        <v>5024</v>
      </c>
      <c r="BE111" t="str">
        <f>IF($C111=-1,-1,VLOOKUP($C111,'HCAD Process'!$D$5:$CZ$504,VLOOKUP(BE$4,'Table Name'!$C$2:$D$100,2,FALSE),FALSE))</f>
        <v>Far Northwest</v>
      </c>
      <c r="BF111" t="str">
        <f>IF($C111=-1,-1,VLOOKUP($C111,'HCAD Process'!$D$5:$CZ$504,VLOOKUP(BF$4,'Table Name'!$C$2:$D$100,2,FALSE),FALSE))</f>
        <v>400</v>
      </c>
      <c r="BG111" t="str">
        <f>IF($C111=-1,-1,VLOOKUP($C111,'HCAD Process'!$D$5:$CZ$504,VLOOKUP(BG$4,'Table Name'!$C$2:$D$100,2,FALSE),FALSE))</f>
        <v>ISD 26 - Tomball ISD</v>
      </c>
      <c r="BH111" t="str">
        <f>IF($C111=-1,-1,VLOOKUP($C111,'HCAD Process'!$D$5:$CZ$504,VLOOKUP(BH$4,'Table Name'!$C$2:$D$100,2,FALSE),FALSE))</f>
        <v>9902.01</v>
      </c>
      <c r="BI111" t="str">
        <f>IF($C111=-1,-1,VLOOKUP($C111,'HCAD Process'!$D$5:$CZ$504,VLOOKUP(BI$4,'Table Name'!$C$2:$D$100,2,FALSE),FALSE))</f>
        <v>0</v>
      </c>
      <c r="BJ111" t="str">
        <f>IF($C111=-1,-1,VLOOKUP($C111,'HCAD Process'!$D$5:$CZ$504,VLOOKUP(BJ$4,'Table Name'!$C$2:$D$100,2,FALSE),FALSE))</f>
        <v>26</v>
      </c>
      <c r="BK111" t="str">
        <f>IF($C111=-1,-1,VLOOKUP($C111,'HCAD Process'!$D$5:$CZ$504,VLOOKUP(BK$4,'Table Name'!$C$2:$D$100,2,FALSE),FALSE))</f>
        <v>4974C</v>
      </c>
      <c r="BL111" t="str">
        <f>IF($C111=-1,-1,VLOOKUP($C111,'HCAD Process'!$D$5:$CZ$504,VLOOKUP(BL$4,'Table Name'!$C$2:$D$100,2,FALSE),FALSE))</f>
        <v>250J</v>
      </c>
      <c r="BM111" t="str">
        <f>IF($C111=-1,-1,VLOOKUP($C111,'HCAD Process'!$D$5:$CZ$504,VLOOKUP(BM$4,'Table Name'!$C$2:$D$100,2,FALSE),FALSE))</f>
        <v>026 040 041 042 043 044 045 550 666</v>
      </c>
      <c r="BN111" t="str">
        <f>IF($C111=-1,-1,VLOOKUP($C111,'HCAD Process'!$D$5:$CZ$504,VLOOKUP(BN$4,'Table Name'!$C$2:$D$100,2,FALSE),FALSE))</f>
        <v>Real, Commercial</v>
      </c>
      <c r="BO111" t="str">
        <f>IF($C111=-1,-1,VLOOKUP($C111,'HCAD Process'!$D$5:$CZ$504,VLOOKUP(BO$4,'Table Name'!$C$2:$D$100,2,FALSE),FALSE))</f>
        <v>F1</v>
      </c>
      <c r="BP111" t="str">
        <f>IF($C111=-1,-1,VLOOKUP($C111,'HCAD Process'!$D$5:$CZ$504,VLOOKUP(BP$4,'Table Name'!$C$2:$D$100,2,FALSE),FALSE))</f>
        <v>Real, Commercial</v>
      </c>
      <c r="BQ111" t="str">
        <f>IF($C111=-1,-1,VLOOKUP($C111,'HCAD Process'!$D$5:$CZ$504,VLOOKUP(BQ$4,'Table Name'!$C$2:$D$100,2,FALSE),FALSE))</f>
        <v>School</v>
      </c>
      <c r="BR111" t="str">
        <f>IF($C111=-1,-1,VLOOKUP($C111,'HCAD Process'!$D$5:$CZ$504,VLOOKUP(BR$4,'Table Name'!$C$2:$D$100,2,FALSE),FALSE))</f>
        <v>Gymnasium (School)</v>
      </c>
      <c r="BS111" t="str">
        <f>IF($C111=-1,-1,VLOOKUP($C111,'HCAD Process'!$D$5:$CZ$504,VLOOKUP(BS$4,'Table Name'!$C$2:$D$100,2,FALSE),FALSE))</f>
        <v>8004</v>
      </c>
      <c r="BT111" t="str">
        <f>IF($C111=-1,-1,VLOOKUP($C111,'HCAD Process'!$D$5:$CZ$504,VLOOKUP(BT$4,'Table Name'!$C$2:$D$100,2,FALSE),FALSE))</f>
        <v>Land Neighborhood Section 4</v>
      </c>
      <c r="BU111">
        <f>IF($C111=-1,-1,VLOOKUP($C111,'HCAD Process'!$D$5:$CZ$504,VLOOKUP(BU$4,'Table Name'!$C$2:$D$100,2,FALSE),FALSE))</f>
        <v>87120</v>
      </c>
      <c r="BV111" t="str">
        <f>IF($C111=-1,-1,VLOOKUP($C111,'HCAD Process'!$D$5:$CZ$504,VLOOKUP(BV$4,'Table Name'!$C$2:$D$100,2,FALSE),FALSE))</f>
        <v>SF</v>
      </c>
      <c r="BW111" t="str">
        <f>IF($C111=-1,-1,VLOOKUP($C111,'HCAD Process'!$D$5:$CZ$504,VLOOKUP(BW$4,'Table Name'!$C$2:$D$100,2,FALSE),FALSE))</f>
        <v>1.0000</v>
      </c>
      <c r="BX111" t="str">
        <f>IF($C111=-1,-1,VLOOKUP($C111,'HCAD Process'!$D$5:$CZ$504,VLOOKUP(BX$4,'Table Name'!$C$2:$D$100,2,FALSE),FALSE))</f>
        <v>1.0000</v>
      </c>
      <c r="BY111" t="str">
        <f>IF($C111=-1,-1,VLOOKUP($C111,'HCAD Process'!$D$5:$CZ$504,VLOOKUP(BY$4,'Table Name'!$C$2:$D$100,2,FALSE),FALSE))</f>
        <v>1.0000</v>
      </c>
      <c r="BZ111" t="str">
        <f>IF($C111=-1,-1,VLOOKUP($C111,'HCAD Process'!$D$5:$CZ$504,VLOOKUP(BZ$4,'Table Name'!$C$2:$D$100,2,FALSE),FALSE))</f>
        <v>1.0000</v>
      </c>
      <c r="CA111">
        <f>IF($C111=-1,-1,VLOOKUP($C111,'HCAD Process'!$D$5:$CZ$504,VLOOKUP(CA$4,'Table Name'!$C$2:$D$100,2,FALSE),FALSE))</f>
        <v>3</v>
      </c>
      <c r="CB111">
        <f>IF($C111=-1,-1,VLOOKUP($C111,'HCAD Process'!$D$5:$CZ$504,VLOOKUP(CB$4,'Table Name'!$C$2:$D$100,2,FALSE),FALSE))</f>
        <v>3</v>
      </c>
      <c r="CC111">
        <f>IF($C111=-1,-1,VLOOKUP($C111,'HCAD Process'!$D$5:$CZ$504,VLOOKUP(CC$4,'Table Name'!$C$2:$D$100,2,FALSE),FALSE))</f>
        <v>261360</v>
      </c>
      <c r="CD111">
        <f>IF($C111=-1,-1,VLOOKUP($C111,'HCAD Process'!$D$5:$CZ$504,VLOOKUP(CD$4,'Table Name'!$C$2:$D$100,2,FALSE),FALSE))</f>
        <v>-1</v>
      </c>
      <c r="CE111" t="str">
        <f>IF($C111=-1,-1,VLOOKUP($C111,'HCAD Process'!$D$5:$CZ$504,VLOOKUP(CE$4,'Table Name'!$C$2:$D$100,2,FALSE),FALSE))</f>
        <v>04513300000703</v>
      </c>
    </row>
    <row r="112" spans="2:83" x14ac:dyDescent="0.25">
      <c r="B112">
        <f t="shared" si="2"/>
        <v>108</v>
      </c>
      <c r="C112" t="str">
        <f t="array" ref="C112">IF(ISERROR(INDEX('HCAD Process'!CF$5:CF$504,MATCH(0,COUNTIF(C$4:C111,'HCAD Process'!CF$5:CF$504)+('HCAD Process'!CF$5:CF$504=-1),0))),-1,INDEX('HCAD Process'!CF$5:CF$504,MATCH(0,COUNTIF(C$4:C111,'HCAD Process'!CF$5:CF$504)+('HCAD Process'!CF$5:CF$504=-1),0)))</f>
        <v>04513500000371</v>
      </c>
      <c r="D112" t="str">
        <f>IF($C112=-1,-1,VLOOKUP($C112,'HCAD Process'!$D$5:$CZ$504,VLOOKUP(D$4,'Table Name'!$C$2:$D$100,2,FALSE),FALSE))</f>
        <v>0451350000037</v>
      </c>
      <c r="E112" t="str">
        <f>IF($C112=-1,-1,VLOOKUP($C112,'HCAD Process'!$D$5:$CZ$504,VLOOKUP(E$4,'Table Name'!$C$2:$D$100,2,FALSE),FALSE))</f>
        <v>03/01/2007</v>
      </c>
      <c r="F112" t="str">
        <f>IF($C112=-1,-1,VLOOKUP($C112,'HCAD Process'!$D$5:$CZ$504,VLOOKUP(F$4,'Table Name'!$C$2:$D$100,2,FALSE),FALSE))</f>
        <v>EMMOTT BUSINESS PARK LLC</v>
      </c>
      <c r="G112" t="str">
        <f>IF($C112=-1,-1,VLOOKUP($C112,'HCAD Process'!$D$5:$CZ$504,VLOOKUP(G$4,'Table Name'!$C$2:$D$100,2,FALSE),FALSE))</f>
        <v>IRON AGE</v>
      </c>
      <c r="H112" t="str">
        <f>IF($C112=-1,-1,VLOOKUP($C112,'HCAD Process'!$D$5:$CZ$504,VLOOKUP(H$4,'Table Name'!$C$2:$D$100,2,FALSE),FALSE))</f>
        <v>Barris</v>
      </c>
      <c r="I112" t="str">
        <f>IF($C112=-1,-1,VLOOKUP($C112,'HCAD Process'!$D$5:$CZ$504,VLOOKUP(I$4,'Table Name'!$C$2:$D$100,2,FALSE),FALSE))</f>
        <v>9000 EMMOTT RD</v>
      </c>
      <c r="J112" t="str">
        <f>IF($C112=-1,-1,VLOOKUP($C112,'HCAD Process'!$D$5:$CZ$504,VLOOKUP(J$4,'Table Name'!$C$2:$D$100,2,FALSE),FALSE))</f>
        <v>HOUSTON</v>
      </c>
      <c r="K112" t="str">
        <f>IF($C112=-1,-1,VLOOKUP($C112,'HCAD Process'!$D$5:$CZ$504,VLOOKUP(K$4,'Table Name'!$C$2:$D$100,2,FALSE),FALSE))</f>
        <v>77040</v>
      </c>
      <c r="L112">
        <f>IF($C112=-1,-1,VLOOKUP($C112,'HCAD Process'!$D$5:$CZ$504,VLOOKUP(L$4,'Table Name'!$C$2:$D$100,2,FALSE),FALSE))</f>
        <v>1802424</v>
      </c>
      <c r="M112">
        <f>IF($C112=-1,-1,VLOOKUP($C112,'HCAD Process'!$D$5:$CZ$504,VLOOKUP(M$4,'Table Name'!$C$2:$D$100,2,FALSE),FALSE))</f>
        <v>2154542</v>
      </c>
      <c r="N112">
        <f>IF($C112=-1,-1,VLOOKUP($C112,'HCAD Process'!$D$5:$CZ$504,VLOOKUP(N$4,'Table Name'!$C$2:$D$100,2,FALSE),FALSE))</f>
        <v>1998000</v>
      </c>
      <c r="O112">
        <f>IF($C112=-1,-1,VLOOKUP($C112,'HCAD Process'!$D$5:$CZ$504,VLOOKUP(O$4,'Table Name'!$C$2:$D$100,2,FALSE),FALSE))</f>
        <v>0</v>
      </c>
      <c r="P112" t="e">
        <f>IF($C112=-1,-1,VLOOKUP($C112,'HCAD Process'!$D$5:$CZ$504,VLOOKUP(P$4,'Table Name'!$C$2:$D$100,2,FALSE),FALSE))</f>
        <v>#REF!</v>
      </c>
      <c r="Q112" t="str">
        <f>IF($C112=-1,-1,VLOOKUP($C112,'HCAD Process'!$D$5:$CZ$504,VLOOKUP(Q$4,'Table Name'!$C$2:$D$100,2,FALSE),FALSE))</f>
        <v>COMMERCIAL</v>
      </c>
      <c r="R112" t="str">
        <f>IF($C112=-1,-1,VLOOKUP($C112,'HCAD Process'!$D$5:$CZ$504,VLOOKUP(R$4,'Table Name'!$C$2:$D$100,2,FALSE),FALSE))</f>
        <v>1</v>
      </c>
      <c r="S112" t="str">
        <f>IF($C112=-1,-1,VLOOKUP($C112,'HCAD Process'!$D$5:$CZ$504,VLOOKUP(S$4,'Table Name'!$C$2:$D$100,2,FALSE),FALSE))</f>
        <v>4399</v>
      </c>
      <c r="T112" t="str">
        <f>IF($C112=-1,-1,VLOOKUP($C112,'HCAD Process'!$D$5:$CZ$504,VLOOKUP(T$4,'Table Name'!$C$2:$D$100,2,FALSE),FALSE))</f>
        <v>8454</v>
      </c>
      <c r="U112" t="str">
        <f>IF($C112=-1,-1,VLOOKUP($C112,'HCAD Process'!$D$5:$CZ$504,VLOOKUP(U$4,'Table Name'!$C$2:$D$100,2,FALSE),FALSE))</f>
        <v>S</v>
      </c>
      <c r="V112" t="str">
        <f>IF($C112=-1,-1,VLOOKUP($C112,'HCAD Process'!$D$5:$CZ$504,VLOOKUP(V$4,'Table Name'!$C$2:$D$100,2,FALSE),FALSE))</f>
        <v>Open Steel Skeleton</v>
      </c>
      <c r="W112">
        <f>IF($C112=-1,-1,VLOOKUP($C112,'HCAD Process'!$D$5:$CZ$504,VLOOKUP(W$4,'Table Name'!$C$2:$D$100,2,FALSE),FALSE))</f>
        <v>509895</v>
      </c>
      <c r="X112">
        <f>IF($C112=-1,-1,VLOOKUP($C112,'HCAD Process'!$D$5:$CZ$504,VLOOKUP(X$4,'Table Name'!$C$2:$D$100,2,FALSE),FALSE))</f>
        <v>0</v>
      </c>
      <c r="Y112">
        <f>IF($C112=-1,-1,VLOOKUP($C112,'HCAD Process'!$D$5:$CZ$504,VLOOKUP(Y$4,'Table Name'!$C$2:$D$100,2,FALSE),FALSE))</f>
        <v>1019790</v>
      </c>
      <c r="Z112">
        <f>IF($C112=-1,-1,VLOOKUP($C112,'HCAD Process'!$D$5:$CZ$504,VLOOKUP(Z$4,'Table Name'!$C$2:$D$100,2,FALSE),FALSE))</f>
        <v>0</v>
      </c>
      <c r="AA112" t="str">
        <f>IF($C112=-1,-1,VLOOKUP($C112,'HCAD Process'!$D$5:$CZ$504,VLOOKUP(AA$4,'Table Name'!$C$2:$D$100,2,FALSE),FALSE))</f>
        <v>.500000</v>
      </c>
      <c r="AB112" t="str">
        <f>IF($C112=-1,-1,VLOOKUP($C112,'HCAD Process'!$D$5:$CZ$504,VLOOKUP(AB$4,'Table Name'!$C$2:$D$100,2,FALSE),FALSE))</f>
        <v>C</v>
      </c>
      <c r="AC112" t="str">
        <f>IF($C112=-1,-1,VLOOKUP($C112,'HCAD Process'!$D$5:$CZ$504,VLOOKUP(AC$4,'Table Name'!$C$2:$D$100,2,FALSE),FALSE))</f>
        <v>Average</v>
      </c>
      <c r="AD112" t="str">
        <f>IF($C112=-1,-1,VLOOKUP($C112,'HCAD Process'!$D$5:$CZ$504,VLOOKUP(AD$4,'Table Name'!$C$2:$D$100,2,FALSE),FALSE))</f>
        <v>1979</v>
      </c>
      <c r="AE112" t="str">
        <f>IF($C112=-1,-1,VLOOKUP($C112,'HCAD Process'!$D$5:$CZ$504,VLOOKUP(AE$4,'Table Name'!$C$2:$D$100,2,FALSE),FALSE))</f>
        <v>1979</v>
      </c>
      <c r="AF112" t="str">
        <f>IF($C112=-1,-1,VLOOKUP($C112,'HCAD Process'!$D$5:$CZ$504,VLOOKUP(AF$4,'Table Name'!$C$2:$D$100,2,FALSE),FALSE))</f>
        <v>0</v>
      </c>
      <c r="AG112" t="str">
        <f>IF($C112=-1,-1,VLOOKUP($C112,'HCAD Process'!$D$5:$CZ$504,VLOOKUP(AG$4,'Table Name'!$C$2:$D$100,2,FALSE),FALSE))</f>
        <v>1980</v>
      </c>
      <c r="AH112" t="str">
        <f>IF($C112=-1,-1,VLOOKUP($C112,'HCAD Process'!$D$5:$CZ$504,VLOOKUP(AH$4,'Table Name'!$C$2:$D$100,2,FALSE),FALSE))</f>
        <v>ARB</v>
      </c>
      <c r="AI112" t="str">
        <f>IF($C112=-1,-1,VLOOKUP($C112,'HCAD Process'!$D$5:$CZ$504,VLOOKUP(AI$4,'Table Name'!$C$2:$D$100,2,FALSE),FALSE))</f>
        <v>01/01/2004</v>
      </c>
      <c r="AJ112" t="str">
        <f>IF($C112=-1,-1,VLOOKUP($C112,'HCAD Process'!$D$5:$CZ$504,VLOOKUP(AJ$4,'Table Name'!$C$2:$D$100,2,FALSE),FALSE))</f>
        <v>IRON AGE</v>
      </c>
      <c r="AK112">
        <f>IF($C112=-1,-1,VALUE(VLOOKUP($C112,'HCAD Process'!$D$5:$CZ$504,VLOOKUP(AK$4,'Table Name'!$C$2:$D$100,2,FALSE),FALSE)))</f>
        <v>27000</v>
      </c>
      <c r="AL112">
        <f>IF($C112=-1,-1,VLOOKUP($C112,'HCAD Process'!$D$5:$CZ$504,VLOOKUP(AL$4,'Table Name'!$C$2:$D$100,2,FALSE),FALSE))</f>
        <v>29700</v>
      </c>
      <c r="AM112">
        <f>IF($C112=-1,-1,VLOOKUP($C112,'HCAD Process'!$D$5:$CZ$504,VLOOKUP(AM$4,'Table Name'!$C$2:$D$100,2,FALSE),FALSE))</f>
        <v>0</v>
      </c>
      <c r="AN112">
        <f>IF($C112=-1,-1,VLOOKUP($C112,'HCAD Process'!$D$5:$CZ$504,VLOOKUP(AN$4,'Table Name'!$C$2:$D$100,2,FALSE),FALSE))</f>
        <v>0</v>
      </c>
      <c r="AO112">
        <f>IF($C112=-1,-1,VLOOKUP($C112,'HCAD Process'!$D$5:$CZ$504,VLOOKUP(AO$4,'Table Name'!$C$2:$D$100,2,FALSE),FALSE))</f>
        <v>0</v>
      </c>
      <c r="AP112">
        <f>IF($C112=-1,-1,VLOOKUP($C112,'HCAD Process'!$D$5:$CZ$504,VLOOKUP(AP$4,'Table Name'!$C$2:$D$100,2,FALSE),FALSE))</f>
        <v>27000</v>
      </c>
      <c r="AQ112">
        <f>IF($C112=-1,-1,VLOOKUP($C112,'HCAD Process'!$D$5:$CZ$504,VLOOKUP(AQ$4,'Table Name'!$C$2:$D$100,2,FALSE),FALSE))</f>
        <v>740</v>
      </c>
      <c r="AR112">
        <f>IF($C112=-1,-1,VLOOKUP($C112,'HCAD Process'!$D$5:$CZ$504,VLOOKUP(AR$4,'Table Name'!$C$2:$D$100,2,FALSE),FALSE))</f>
        <v>1</v>
      </c>
      <c r="AS112">
        <f>IF($C112=-1,-1,VLOOKUP($C112,'HCAD Process'!$D$5:$CZ$504,VLOOKUP(AS$4,'Table Name'!$C$2:$D$100,2,FALSE),FALSE))</f>
        <v>0</v>
      </c>
      <c r="AT112">
        <f>IF($C112=-1,-1,VLOOKUP($C112,'HCAD Process'!$D$5:$CZ$504,VLOOKUP(AT$4,'Table Name'!$C$2:$D$100,2,FALSE),FALSE))</f>
        <v>0</v>
      </c>
      <c r="AU112">
        <f>IF($C112=-1,-1,VLOOKUP($C112,'HCAD Process'!$D$5:$CZ$504,VLOOKUP(AU$4,'Table Name'!$C$2:$D$100,2,FALSE),FALSE))</f>
        <v>0</v>
      </c>
      <c r="AV112">
        <f>IF($C112=-1,-1,VLOOKUP($C112,'HCAD Process'!$D$5:$CZ$504,VLOOKUP(AV$4,'Table Name'!$C$2:$D$100,2,FALSE),FALSE))</f>
        <v>0</v>
      </c>
      <c r="AW112">
        <f>IF($C112=-1,-1,VLOOKUP($C112,'HCAD Process'!$D$5:$CZ$504,VLOOKUP(AW$4,'Table Name'!$C$2:$D$100,2,FALSE),FALSE))</f>
        <v>0</v>
      </c>
      <c r="AX112">
        <f>IF($C112=-1,-1,VLOOKUP($C112,'HCAD Process'!$D$5:$CZ$504,VLOOKUP(AX$4,'Table Name'!$C$2:$D$100,2,FALSE),FALSE))</f>
        <v>0</v>
      </c>
      <c r="AY112">
        <f>IF($C112=-1,-1,VLOOKUP($C112,'HCAD Process'!$D$5:$CZ$504,VLOOKUP(AY$4,'Table Name'!$C$2:$D$100,2,FALSE),FALSE))</f>
        <v>0</v>
      </c>
      <c r="AZ112">
        <f>IF($C112=-1,-1,VLOOKUP($C112,'HCAD Process'!$D$5:$CZ$504,VLOOKUP(AZ$4,'Table Name'!$C$2:$D$100,2,FALSE),FALSE))</f>
        <v>0</v>
      </c>
      <c r="BA112" t="str">
        <f>IF($C112=-1,-1,VLOOKUP($C112,'HCAD Process'!$D$5:$CZ$504,VLOOKUP(BA$4,'Table Name'!$C$2:$D$100,2,FALSE),FALSE))</f>
        <v>7</v>
      </c>
      <c r="BB112" t="str">
        <f>IF($C112=-1,-1,VLOOKUP($C112,'HCAD Process'!$D$5:$CZ$504,VLOOKUP(BB$4,'Table Name'!$C$2:$D$100,2,FALSE),FALSE))</f>
        <v>TR 3F</v>
      </c>
      <c r="BC112" t="str">
        <f>IF($C112=-1,-1,VLOOKUP($C112,'HCAD Process'!$D$5:$CZ$504,VLOOKUP(BC$4,'Table Name'!$C$2:$D$100,2,FALSE),FALSE))</f>
        <v>ABST 831 J WAUGH</v>
      </c>
      <c r="BD112" t="str">
        <f>IF($C112=-1,-1,VLOOKUP($C112,'HCAD Process'!$D$5:$CZ$504,VLOOKUP(BD$4,'Table Name'!$C$2:$D$100,2,FALSE),FALSE))</f>
        <v>6007</v>
      </c>
      <c r="BE112" t="str">
        <f>IF($C112=-1,-1,VLOOKUP($C112,'HCAD Process'!$D$5:$CZ$504,VLOOKUP(BE$4,'Table Name'!$C$2:$D$100,2,FALSE),FALSE))</f>
        <v>Near Northwest</v>
      </c>
      <c r="BF112" t="str">
        <f>IF($C112=-1,-1,VLOOKUP($C112,'HCAD Process'!$D$5:$CZ$504,VLOOKUP(BF$4,'Table Name'!$C$2:$D$100,2,FALSE),FALSE))</f>
        <v>223</v>
      </c>
      <c r="BG112" t="str">
        <f>IF($C112=-1,-1,VLOOKUP($C112,'HCAD Process'!$D$5:$CZ$504,VLOOKUP(BG$4,'Table Name'!$C$2:$D$100,2,FALSE),FALSE))</f>
        <v>ISD 04 - Inside Beltway 8</v>
      </c>
      <c r="BH112" t="str">
        <f>IF($C112=-1,-1,VLOOKUP($C112,'HCAD Process'!$D$5:$CZ$504,VLOOKUP(BH$4,'Table Name'!$C$2:$D$100,2,FALSE),FALSE))</f>
        <v>9114.01</v>
      </c>
      <c r="BI112" t="str">
        <f>IF($C112=-1,-1,VLOOKUP($C112,'HCAD Process'!$D$5:$CZ$504,VLOOKUP(BI$4,'Table Name'!$C$2:$D$100,2,FALSE),FALSE))</f>
        <v>0</v>
      </c>
      <c r="BJ112" t="str">
        <f>IF($C112=-1,-1,VLOOKUP($C112,'HCAD Process'!$D$5:$CZ$504,VLOOKUP(BJ$4,'Table Name'!$C$2:$D$100,2,FALSE),FALSE))</f>
        <v>04</v>
      </c>
      <c r="BK112" t="str">
        <f>IF($C112=-1,-1,VLOOKUP($C112,'HCAD Process'!$D$5:$CZ$504,VLOOKUP(BK$4,'Table Name'!$C$2:$D$100,2,FALSE),FALSE))</f>
        <v>4962D</v>
      </c>
      <c r="BL112" t="str">
        <f>IF($C112=-1,-1,VLOOKUP($C112,'HCAD Process'!$D$5:$CZ$504,VLOOKUP(BL$4,'Table Name'!$C$2:$D$100,2,FALSE),FALSE))</f>
        <v>410T</v>
      </c>
      <c r="BM112" t="str">
        <f>IF($C112=-1,-1,VLOOKUP($C112,'HCAD Process'!$D$5:$CZ$504,VLOOKUP(BM$4,'Table Name'!$C$2:$D$100,2,FALSE),FALSE))</f>
        <v>004 040 041 042 043 044 045 633</v>
      </c>
      <c r="BN112" t="str">
        <f>IF($C112=-1,-1,VLOOKUP($C112,'HCAD Process'!$D$5:$CZ$504,VLOOKUP(BN$4,'Table Name'!$C$2:$D$100,2,FALSE),FALSE))</f>
        <v>Real, Commercial</v>
      </c>
      <c r="BO112" t="str">
        <f>IF($C112=-1,-1,VLOOKUP($C112,'HCAD Process'!$D$5:$CZ$504,VLOOKUP(BO$4,'Table Name'!$C$2:$D$100,2,FALSE),FALSE))</f>
        <v>F1</v>
      </c>
      <c r="BP112" t="str">
        <f>IF($C112=-1,-1,VLOOKUP($C112,'HCAD Process'!$D$5:$CZ$504,VLOOKUP(BP$4,'Table Name'!$C$2:$D$100,2,FALSE),FALSE))</f>
        <v>Real, Commercial</v>
      </c>
      <c r="BQ112" t="str">
        <f>IF($C112=-1,-1,VLOOKUP($C112,'HCAD Process'!$D$5:$CZ$504,VLOOKUP(BQ$4,'Table Name'!$C$2:$D$100,2,FALSE),FALSE))</f>
        <v>Warehouse - Metallic</v>
      </c>
      <c r="BR112" t="str">
        <f>IF($C112=-1,-1,VLOOKUP($C112,'HCAD Process'!$D$5:$CZ$504,VLOOKUP(BR$4,'Table Name'!$C$2:$D$100,2,FALSE),FALSE))</f>
        <v>Shell, Industrial</v>
      </c>
      <c r="BS112" t="str">
        <f>IF($C112=-1,-1,VLOOKUP($C112,'HCAD Process'!$D$5:$CZ$504,VLOOKUP(BS$4,'Table Name'!$C$2:$D$100,2,FALSE),FALSE))</f>
        <v>8000</v>
      </c>
      <c r="BT112" t="str">
        <f>IF($C112=-1,-1,VLOOKUP($C112,'HCAD Process'!$D$5:$CZ$504,VLOOKUP(BT$4,'Table Name'!$C$2:$D$100,2,FALSE),FALSE))</f>
        <v>Land Neighborhood General Assignment</v>
      </c>
      <c r="BU112">
        <f>IF($C112=-1,-1,VLOOKUP($C112,'HCAD Process'!$D$5:$CZ$504,VLOOKUP(BU$4,'Table Name'!$C$2:$D$100,2,FALSE),FALSE))</f>
        <v>196935</v>
      </c>
      <c r="BV112" t="str">
        <f>IF($C112=-1,-1,VLOOKUP($C112,'HCAD Process'!$D$5:$CZ$504,VLOOKUP(BV$4,'Table Name'!$C$2:$D$100,2,FALSE),FALSE))</f>
        <v>SF</v>
      </c>
      <c r="BW112" t="str">
        <f>IF($C112=-1,-1,VLOOKUP($C112,'HCAD Process'!$D$5:$CZ$504,VLOOKUP(BW$4,'Table Name'!$C$2:$D$100,2,FALSE),FALSE))</f>
        <v>1.0000</v>
      </c>
      <c r="BX112" t="str">
        <f>IF($C112=-1,-1,VLOOKUP($C112,'HCAD Process'!$D$5:$CZ$504,VLOOKUP(BX$4,'Table Name'!$C$2:$D$100,2,FALSE),FALSE))</f>
        <v>1.0000</v>
      </c>
      <c r="BY112" t="str">
        <f>IF($C112=-1,-1,VLOOKUP($C112,'HCAD Process'!$D$5:$CZ$504,VLOOKUP(BY$4,'Table Name'!$C$2:$D$100,2,FALSE),FALSE))</f>
        <v>1.0000</v>
      </c>
      <c r="BZ112" t="str">
        <f>IF($C112=-1,-1,VLOOKUP($C112,'HCAD Process'!$D$5:$CZ$504,VLOOKUP(BZ$4,'Table Name'!$C$2:$D$100,2,FALSE),FALSE))</f>
        <v>1.0000</v>
      </c>
      <c r="CA112">
        <f>IF($C112=-1,-1,VLOOKUP($C112,'HCAD Process'!$D$5:$CZ$504,VLOOKUP(CA$4,'Table Name'!$C$2:$D$100,2,FALSE),FALSE))</f>
        <v>3</v>
      </c>
      <c r="CB112">
        <f>IF($C112=-1,-1,VLOOKUP($C112,'HCAD Process'!$D$5:$CZ$504,VLOOKUP(CB$4,'Table Name'!$C$2:$D$100,2,FALSE),FALSE))</f>
        <v>3</v>
      </c>
      <c r="CC112">
        <f>IF($C112=-1,-1,VLOOKUP($C112,'HCAD Process'!$D$5:$CZ$504,VLOOKUP(CC$4,'Table Name'!$C$2:$D$100,2,FALSE),FALSE))</f>
        <v>590805</v>
      </c>
      <c r="CD112">
        <f>IF($C112=-1,-1,VLOOKUP($C112,'HCAD Process'!$D$5:$CZ$504,VLOOKUP(CD$4,'Table Name'!$C$2:$D$100,2,FALSE),FALSE))</f>
        <v>-1</v>
      </c>
      <c r="CE112" t="str">
        <f>IF($C112=-1,-1,VLOOKUP($C112,'HCAD Process'!$D$5:$CZ$504,VLOOKUP(CE$4,'Table Name'!$C$2:$D$100,2,FALSE),FALSE))</f>
        <v>04513500000371</v>
      </c>
    </row>
    <row r="113" spans="2:83" x14ac:dyDescent="0.25">
      <c r="B113">
        <f t="shared" si="2"/>
        <v>109</v>
      </c>
      <c r="C113" t="str">
        <f t="array" ref="C113">IF(ISERROR(INDEX('HCAD Process'!CF$5:CF$504,MATCH(0,COUNTIF(C$4:C112,'HCAD Process'!CF$5:CF$504)+('HCAD Process'!CF$5:CF$504=-1),0))),-1,INDEX('HCAD Process'!CF$5:CF$504,MATCH(0,COUNTIF(C$4:C112,'HCAD Process'!CF$5:CF$504)+('HCAD Process'!CF$5:CF$504=-1),0)))</f>
        <v>04513500000372</v>
      </c>
      <c r="D113" t="str">
        <f>IF($C113=-1,-1,VLOOKUP($C113,'HCAD Process'!$D$5:$CZ$504,VLOOKUP(D$4,'Table Name'!$C$2:$D$100,2,FALSE),FALSE))</f>
        <v>0451350000037</v>
      </c>
      <c r="E113" t="str">
        <f>IF($C113=-1,-1,VLOOKUP($C113,'HCAD Process'!$D$5:$CZ$504,VLOOKUP(E$4,'Table Name'!$C$2:$D$100,2,FALSE),FALSE))</f>
        <v>03/01/2007</v>
      </c>
      <c r="F113" t="str">
        <f>IF($C113=-1,-1,VLOOKUP($C113,'HCAD Process'!$D$5:$CZ$504,VLOOKUP(F$4,'Table Name'!$C$2:$D$100,2,FALSE),FALSE))</f>
        <v>EMMOTT BUSINESS PARK LLC</v>
      </c>
      <c r="G113" t="str">
        <f>IF($C113=-1,-1,VLOOKUP($C113,'HCAD Process'!$D$5:$CZ$504,VLOOKUP(G$4,'Table Name'!$C$2:$D$100,2,FALSE),FALSE))</f>
        <v>IRON AGE</v>
      </c>
      <c r="H113" t="str">
        <f>IF($C113=-1,-1,VLOOKUP($C113,'HCAD Process'!$D$5:$CZ$504,VLOOKUP(H$4,'Table Name'!$C$2:$D$100,2,FALSE),FALSE))</f>
        <v>Barris</v>
      </c>
      <c r="I113" t="str">
        <f>IF($C113=-1,-1,VLOOKUP($C113,'HCAD Process'!$D$5:$CZ$504,VLOOKUP(I$4,'Table Name'!$C$2:$D$100,2,FALSE),FALSE))</f>
        <v>9000 EMMOTT RD</v>
      </c>
      <c r="J113" t="str">
        <f>IF($C113=-1,-1,VLOOKUP($C113,'HCAD Process'!$D$5:$CZ$504,VLOOKUP(J$4,'Table Name'!$C$2:$D$100,2,FALSE),FALSE))</f>
        <v>HOUSTON</v>
      </c>
      <c r="K113" t="str">
        <f>IF($C113=-1,-1,VLOOKUP($C113,'HCAD Process'!$D$5:$CZ$504,VLOOKUP(K$4,'Table Name'!$C$2:$D$100,2,FALSE),FALSE))</f>
        <v>77040</v>
      </c>
      <c r="L113">
        <f>IF($C113=-1,-1,VLOOKUP($C113,'HCAD Process'!$D$5:$CZ$504,VLOOKUP(L$4,'Table Name'!$C$2:$D$100,2,FALSE),FALSE))</f>
        <v>1802424</v>
      </c>
      <c r="M113">
        <f>IF($C113=-1,-1,VLOOKUP($C113,'HCAD Process'!$D$5:$CZ$504,VLOOKUP(M$4,'Table Name'!$C$2:$D$100,2,FALSE),FALSE))</f>
        <v>2154542</v>
      </c>
      <c r="N113">
        <f>IF($C113=-1,-1,VLOOKUP($C113,'HCAD Process'!$D$5:$CZ$504,VLOOKUP(N$4,'Table Name'!$C$2:$D$100,2,FALSE),FALSE))</f>
        <v>1998000</v>
      </c>
      <c r="O113">
        <f>IF($C113=-1,-1,VLOOKUP($C113,'HCAD Process'!$D$5:$CZ$504,VLOOKUP(O$4,'Table Name'!$C$2:$D$100,2,FALSE),FALSE))</f>
        <v>0</v>
      </c>
      <c r="P113" t="e">
        <f>IF($C113=-1,-1,VLOOKUP($C113,'HCAD Process'!$D$5:$CZ$504,VLOOKUP(P$4,'Table Name'!$C$2:$D$100,2,FALSE),FALSE))</f>
        <v>#REF!</v>
      </c>
      <c r="Q113" t="str">
        <f>IF($C113=-1,-1,VLOOKUP($C113,'HCAD Process'!$D$5:$CZ$504,VLOOKUP(Q$4,'Table Name'!$C$2:$D$100,2,FALSE),FALSE))</f>
        <v>COMMERCIAL</v>
      </c>
      <c r="R113" t="str">
        <f>IF($C113=-1,-1,VLOOKUP($C113,'HCAD Process'!$D$5:$CZ$504,VLOOKUP(R$4,'Table Name'!$C$2:$D$100,2,FALSE),FALSE))</f>
        <v>2</v>
      </c>
      <c r="S113" t="str">
        <f>IF($C113=-1,-1,VLOOKUP($C113,'HCAD Process'!$D$5:$CZ$504,VLOOKUP(S$4,'Table Name'!$C$2:$D$100,2,FALSE),FALSE))</f>
        <v>4399</v>
      </c>
      <c r="T113" t="str">
        <f>IF($C113=-1,-1,VLOOKUP($C113,'HCAD Process'!$D$5:$CZ$504,VLOOKUP(T$4,'Table Name'!$C$2:$D$100,2,FALSE),FALSE))</f>
        <v>8454</v>
      </c>
      <c r="U113" t="str">
        <f>IF($C113=-1,-1,VLOOKUP($C113,'HCAD Process'!$D$5:$CZ$504,VLOOKUP(U$4,'Table Name'!$C$2:$D$100,2,FALSE),FALSE))</f>
        <v>S</v>
      </c>
      <c r="V113" t="str">
        <f>IF($C113=-1,-1,VLOOKUP($C113,'HCAD Process'!$D$5:$CZ$504,VLOOKUP(V$4,'Table Name'!$C$2:$D$100,2,FALSE),FALSE))</f>
        <v>Open Steel Skeleton</v>
      </c>
      <c r="W113">
        <f>IF($C113=-1,-1,VLOOKUP($C113,'HCAD Process'!$D$5:$CZ$504,VLOOKUP(W$4,'Table Name'!$C$2:$D$100,2,FALSE),FALSE))</f>
        <v>197070</v>
      </c>
      <c r="X113">
        <f>IF($C113=-1,-1,VLOOKUP($C113,'HCAD Process'!$D$5:$CZ$504,VLOOKUP(X$4,'Table Name'!$C$2:$D$100,2,FALSE),FALSE))</f>
        <v>0</v>
      </c>
      <c r="Y113">
        <f>IF($C113=-1,-1,VLOOKUP($C113,'HCAD Process'!$D$5:$CZ$504,VLOOKUP(Y$4,'Table Name'!$C$2:$D$100,2,FALSE),FALSE))</f>
        <v>345736</v>
      </c>
      <c r="Z113">
        <f>IF($C113=-1,-1,VLOOKUP($C113,'HCAD Process'!$D$5:$CZ$504,VLOOKUP(Z$4,'Table Name'!$C$2:$D$100,2,FALSE),FALSE))</f>
        <v>0</v>
      </c>
      <c r="AA113" t="str">
        <f>IF($C113=-1,-1,VLOOKUP($C113,'HCAD Process'!$D$5:$CZ$504,VLOOKUP(AA$4,'Table Name'!$C$2:$D$100,2,FALSE),FALSE))</f>
        <v>.430000</v>
      </c>
      <c r="AB113" t="str">
        <f>IF($C113=-1,-1,VLOOKUP($C113,'HCAD Process'!$D$5:$CZ$504,VLOOKUP(AB$4,'Table Name'!$C$2:$D$100,2,FALSE),FALSE))</f>
        <v>C</v>
      </c>
      <c r="AC113" t="str">
        <f>IF($C113=-1,-1,VLOOKUP($C113,'HCAD Process'!$D$5:$CZ$504,VLOOKUP(AC$4,'Table Name'!$C$2:$D$100,2,FALSE),FALSE))</f>
        <v>Average</v>
      </c>
      <c r="AD113" t="str">
        <f>IF($C113=-1,-1,VLOOKUP($C113,'HCAD Process'!$D$5:$CZ$504,VLOOKUP(AD$4,'Table Name'!$C$2:$D$100,2,FALSE),FALSE))</f>
        <v>1989</v>
      </c>
      <c r="AE113" t="str">
        <f>IF($C113=-1,-1,VLOOKUP($C113,'HCAD Process'!$D$5:$CZ$504,VLOOKUP(AE$4,'Table Name'!$C$2:$D$100,2,FALSE),FALSE))</f>
        <v>1989</v>
      </c>
      <c r="AF113" t="str">
        <f>IF($C113=-1,-1,VLOOKUP($C113,'HCAD Process'!$D$5:$CZ$504,VLOOKUP(AF$4,'Table Name'!$C$2:$D$100,2,FALSE),FALSE))</f>
        <v>0</v>
      </c>
      <c r="AG113" t="str">
        <f>IF($C113=-1,-1,VLOOKUP($C113,'HCAD Process'!$D$5:$CZ$504,VLOOKUP(AG$4,'Table Name'!$C$2:$D$100,2,FALSE),FALSE))</f>
        <v>1990</v>
      </c>
      <c r="AH113">
        <f>IF($C113=-1,-1,VLOOKUP($C113,'HCAD Process'!$D$5:$CZ$504,VLOOKUP(AH$4,'Table Name'!$C$2:$D$100,2,FALSE),FALSE))</f>
        <v>0</v>
      </c>
      <c r="AI113" t="str">
        <f>IF($C113=-1,-1,VLOOKUP($C113,'HCAD Process'!$D$5:$CZ$504,VLOOKUP(AI$4,'Table Name'!$C$2:$D$100,2,FALSE),FALSE))</f>
        <v>01/01/1997</v>
      </c>
      <c r="AJ113">
        <f>IF($C113=-1,-1,VLOOKUP($C113,'HCAD Process'!$D$5:$CZ$504,VLOOKUP(AJ$4,'Table Name'!$C$2:$D$100,2,FALSE),FALSE))</f>
        <v>0</v>
      </c>
      <c r="AK113">
        <f>IF($C113=-1,-1,VALUE(VLOOKUP($C113,'HCAD Process'!$D$5:$CZ$504,VLOOKUP(AK$4,'Table Name'!$C$2:$D$100,2,FALSE),FALSE)))</f>
        <v>9200</v>
      </c>
      <c r="AL113">
        <f>IF($C113=-1,-1,VLOOKUP($C113,'HCAD Process'!$D$5:$CZ$504,VLOOKUP(AL$4,'Table Name'!$C$2:$D$100,2,FALSE),FALSE))</f>
        <v>9360</v>
      </c>
      <c r="AM113">
        <f>IF($C113=-1,-1,VLOOKUP($C113,'HCAD Process'!$D$5:$CZ$504,VLOOKUP(AM$4,'Table Name'!$C$2:$D$100,2,FALSE),FALSE))</f>
        <v>0</v>
      </c>
      <c r="AN113">
        <f>IF($C113=-1,-1,VLOOKUP($C113,'HCAD Process'!$D$5:$CZ$504,VLOOKUP(AN$4,'Table Name'!$C$2:$D$100,2,FALSE),FALSE))</f>
        <v>0</v>
      </c>
      <c r="AO113">
        <f>IF($C113=-1,-1,VLOOKUP($C113,'HCAD Process'!$D$5:$CZ$504,VLOOKUP(AO$4,'Table Name'!$C$2:$D$100,2,FALSE),FALSE))</f>
        <v>0</v>
      </c>
      <c r="AP113">
        <f>IF($C113=-1,-1,VLOOKUP($C113,'HCAD Process'!$D$5:$CZ$504,VLOOKUP(AP$4,'Table Name'!$C$2:$D$100,2,FALSE),FALSE))</f>
        <v>9200</v>
      </c>
      <c r="AQ113">
        <f>IF($C113=-1,-1,VLOOKUP($C113,'HCAD Process'!$D$5:$CZ$504,VLOOKUP(AQ$4,'Table Name'!$C$2:$D$100,2,FALSE),FALSE))</f>
        <v>540</v>
      </c>
      <c r="AR113">
        <f>IF($C113=-1,-1,VLOOKUP($C113,'HCAD Process'!$D$5:$CZ$504,VLOOKUP(AR$4,'Table Name'!$C$2:$D$100,2,FALSE),FALSE))</f>
        <v>1</v>
      </c>
      <c r="AS113">
        <f>IF($C113=-1,-1,VLOOKUP($C113,'HCAD Process'!$D$5:$CZ$504,VLOOKUP(AS$4,'Table Name'!$C$2:$D$100,2,FALSE),FALSE))</f>
        <v>0</v>
      </c>
      <c r="AT113">
        <f>IF($C113=-1,-1,VLOOKUP($C113,'HCAD Process'!$D$5:$CZ$504,VLOOKUP(AT$4,'Table Name'!$C$2:$D$100,2,FALSE),FALSE))</f>
        <v>0</v>
      </c>
      <c r="AU113">
        <f>IF($C113=-1,-1,VLOOKUP($C113,'HCAD Process'!$D$5:$CZ$504,VLOOKUP(AU$4,'Table Name'!$C$2:$D$100,2,FALSE),FALSE))</f>
        <v>0</v>
      </c>
      <c r="AV113">
        <f>IF($C113=-1,-1,VLOOKUP($C113,'HCAD Process'!$D$5:$CZ$504,VLOOKUP(AV$4,'Table Name'!$C$2:$D$100,2,FALSE),FALSE))</f>
        <v>0</v>
      </c>
      <c r="AW113">
        <f>IF($C113=-1,-1,VLOOKUP($C113,'HCAD Process'!$D$5:$CZ$504,VLOOKUP(AW$4,'Table Name'!$C$2:$D$100,2,FALSE),FALSE))</f>
        <v>0</v>
      </c>
      <c r="AX113">
        <f>IF($C113=-1,-1,VLOOKUP($C113,'HCAD Process'!$D$5:$CZ$504,VLOOKUP(AX$4,'Table Name'!$C$2:$D$100,2,FALSE),FALSE))</f>
        <v>0</v>
      </c>
      <c r="AY113">
        <f>IF($C113=-1,-1,VLOOKUP($C113,'HCAD Process'!$D$5:$CZ$504,VLOOKUP(AY$4,'Table Name'!$C$2:$D$100,2,FALSE),FALSE))</f>
        <v>0</v>
      </c>
      <c r="AZ113">
        <f>IF($C113=-1,-1,VLOOKUP($C113,'HCAD Process'!$D$5:$CZ$504,VLOOKUP(AZ$4,'Table Name'!$C$2:$D$100,2,FALSE),FALSE))</f>
        <v>0</v>
      </c>
      <c r="BA113" t="str">
        <f>IF($C113=-1,-1,VLOOKUP($C113,'HCAD Process'!$D$5:$CZ$504,VLOOKUP(BA$4,'Table Name'!$C$2:$D$100,2,FALSE),FALSE))</f>
        <v>7</v>
      </c>
      <c r="BB113" t="str">
        <f>IF($C113=-1,-1,VLOOKUP($C113,'HCAD Process'!$D$5:$CZ$504,VLOOKUP(BB$4,'Table Name'!$C$2:$D$100,2,FALSE),FALSE))</f>
        <v>TR 3F</v>
      </c>
      <c r="BC113" t="str">
        <f>IF($C113=-1,-1,VLOOKUP($C113,'HCAD Process'!$D$5:$CZ$504,VLOOKUP(BC$4,'Table Name'!$C$2:$D$100,2,FALSE),FALSE))</f>
        <v>ABST 831 J WAUGH</v>
      </c>
      <c r="BD113" t="str">
        <f>IF($C113=-1,-1,VLOOKUP($C113,'HCAD Process'!$D$5:$CZ$504,VLOOKUP(BD$4,'Table Name'!$C$2:$D$100,2,FALSE),FALSE))</f>
        <v>6007</v>
      </c>
      <c r="BE113" t="str">
        <f>IF($C113=-1,-1,VLOOKUP($C113,'HCAD Process'!$D$5:$CZ$504,VLOOKUP(BE$4,'Table Name'!$C$2:$D$100,2,FALSE),FALSE))</f>
        <v>Near Northwest</v>
      </c>
      <c r="BF113" t="str">
        <f>IF($C113=-1,-1,VLOOKUP($C113,'HCAD Process'!$D$5:$CZ$504,VLOOKUP(BF$4,'Table Name'!$C$2:$D$100,2,FALSE),FALSE))</f>
        <v>223</v>
      </c>
      <c r="BG113" t="str">
        <f>IF($C113=-1,-1,VLOOKUP($C113,'HCAD Process'!$D$5:$CZ$504,VLOOKUP(BG$4,'Table Name'!$C$2:$D$100,2,FALSE),FALSE))</f>
        <v>ISD 04 - Inside Beltway 8</v>
      </c>
      <c r="BH113" t="str">
        <f>IF($C113=-1,-1,VLOOKUP($C113,'HCAD Process'!$D$5:$CZ$504,VLOOKUP(BH$4,'Table Name'!$C$2:$D$100,2,FALSE),FALSE))</f>
        <v>9114.01</v>
      </c>
      <c r="BI113" t="str">
        <f>IF($C113=-1,-1,VLOOKUP($C113,'HCAD Process'!$D$5:$CZ$504,VLOOKUP(BI$4,'Table Name'!$C$2:$D$100,2,FALSE),FALSE))</f>
        <v>0</v>
      </c>
      <c r="BJ113" t="str">
        <f>IF($C113=-1,-1,VLOOKUP($C113,'HCAD Process'!$D$5:$CZ$504,VLOOKUP(BJ$4,'Table Name'!$C$2:$D$100,2,FALSE),FALSE))</f>
        <v>04</v>
      </c>
      <c r="BK113" t="str">
        <f>IF($C113=-1,-1,VLOOKUP($C113,'HCAD Process'!$D$5:$CZ$504,VLOOKUP(BK$4,'Table Name'!$C$2:$D$100,2,FALSE),FALSE))</f>
        <v>4962D</v>
      </c>
      <c r="BL113" t="str">
        <f>IF($C113=-1,-1,VLOOKUP($C113,'HCAD Process'!$D$5:$CZ$504,VLOOKUP(BL$4,'Table Name'!$C$2:$D$100,2,FALSE),FALSE))</f>
        <v>410T</v>
      </c>
      <c r="BM113" t="str">
        <f>IF($C113=-1,-1,VLOOKUP($C113,'HCAD Process'!$D$5:$CZ$504,VLOOKUP(BM$4,'Table Name'!$C$2:$D$100,2,FALSE),FALSE))</f>
        <v>004 040 041 042 043 044 045 633</v>
      </c>
      <c r="BN113" t="str">
        <f>IF($C113=-1,-1,VLOOKUP($C113,'HCAD Process'!$D$5:$CZ$504,VLOOKUP(BN$4,'Table Name'!$C$2:$D$100,2,FALSE),FALSE))</f>
        <v>Real, Commercial</v>
      </c>
      <c r="BO113" t="str">
        <f>IF($C113=-1,-1,VLOOKUP($C113,'HCAD Process'!$D$5:$CZ$504,VLOOKUP(BO$4,'Table Name'!$C$2:$D$100,2,FALSE),FALSE))</f>
        <v>F1</v>
      </c>
      <c r="BP113" t="str">
        <f>IF($C113=-1,-1,VLOOKUP($C113,'HCAD Process'!$D$5:$CZ$504,VLOOKUP(BP$4,'Table Name'!$C$2:$D$100,2,FALSE),FALSE))</f>
        <v>Real, Commercial</v>
      </c>
      <c r="BQ113" t="str">
        <f>IF($C113=-1,-1,VLOOKUP($C113,'HCAD Process'!$D$5:$CZ$504,VLOOKUP(BQ$4,'Table Name'!$C$2:$D$100,2,FALSE),FALSE))</f>
        <v>Warehouse - Metallic</v>
      </c>
      <c r="BR113" t="str">
        <f>IF($C113=-1,-1,VLOOKUP($C113,'HCAD Process'!$D$5:$CZ$504,VLOOKUP(BR$4,'Table Name'!$C$2:$D$100,2,FALSE),FALSE))</f>
        <v>Shell, Industrial</v>
      </c>
      <c r="BS113" t="str">
        <f>IF($C113=-1,-1,VLOOKUP($C113,'HCAD Process'!$D$5:$CZ$504,VLOOKUP(BS$4,'Table Name'!$C$2:$D$100,2,FALSE),FALSE))</f>
        <v>8000</v>
      </c>
      <c r="BT113" t="str">
        <f>IF($C113=-1,-1,VLOOKUP($C113,'HCAD Process'!$D$5:$CZ$504,VLOOKUP(BT$4,'Table Name'!$C$2:$D$100,2,FALSE),FALSE))</f>
        <v>Land Neighborhood General Assignment</v>
      </c>
      <c r="BU113">
        <f>IF($C113=-1,-1,VLOOKUP($C113,'HCAD Process'!$D$5:$CZ$504,VLOOKUP(BU$4,'Table Name'!$C$2:$D$100,2,FALSE),FALSE))</f>
        <v>196935</v>
      </c>
      <c r="BV113" t="str">
        <f>IF($C113=-1,-1,VLOOKUP($C113,'HCAD Process'!$D$5:$CZ$504,VLOOKUP(BV$4,'Table Name'!$C$2:$D$100,2,FALSE),FALSE))</f>
        <v>SF</v>
      </c>
      <c r="BW113" t="str">
        <f>IF($C113=-1,-1,VLOOKUP($C113,'HCAD Process'!$D$5:$CZ$504,VLOOKUP(BW$4,'Table Name'!$C$2:$D$100,2,FALSE),FALSE))</f>
        <v>1.0000</v>
      </c>
      <c r="BX113" t="str">
        <f>IF($C113=-1,-1,VLOOKUP($C113,'HCAD Process'!$D$5:$CZ$504,VLOOKUP(BX$4,'Table Name'!$C$2:$D$100,2,FALSE),FALSE))</f>
        <v>1.0000</v>
      </c>
      <c r="BY113" t="str">
        <f>IF($C113=-1,-1,VLOOKUP($C113,'HCAD Process'!$D$5:$CZ$504,VLOOKUP(BY$4,'Table Name'!$C$2:$D$100,2,FALSE),FALSE))</f>
        <v>1.0000</v>
      </c>
      <c r="BZ113" t="str">
        <f>IF($C113=-1,-1,VLOOKUP($C113,'HCAD Process'!$D$5:$CZ$504,VLOOKUP(BZ$4,'Table Name'!$C$2:$D$100,2,FALSE),FALSE))</f>
        <v>1.0000</v>
      </c>
      <c r="CA113">
        <f>IF($C113=-1,-1,VLOOKUP($C113,'HCAD Process'!$D$5:$CZ$504,VLOOKUP(CA$4,'Table Name'!$C$2:$D$100,2,FALSE),FALSE))</f>
        <v>3</v>
      </c>
      <c r="CB113">
        <f>IF($C113=-1,-1,VLOOKUP($C113,'HCAD Process'!$D$5:$CZ$504,VLOOKUP(CB$4,'Table Name'!$C$2:$D$100,2,FALSE),FALSE))</f>
        <v>3</v>
      </c>
      <c r="CC113">
        <f>IF($C113=-1,-1,VLOOKUP($C113,'HCAD Process'!$D$5:$CZ$504,VLOOKUP(CC$4,'Table Name'!$C$2:$D$100,2,FALSE),FALSE))</f>
        <v>590805</v>
      </c>
      <c r="CD113">
        <f>IF($C113=-1,-1,VLOOKUP($C113,'HCAD Process'!$D$5:$CZ$504,VLOOKUP(CD$4,'Table Name'!$C$2:$D$100,2,FALSE),FALSE))</f>
        <v>-1</v>
      </c>
      <c r="CE113" t="str">
        <f>IF($C113=-1,-1,VLOOKUP($C113,'HCAD Process'!$D$5:$CZ$504,VLOOKUP(CE$4,'Table Name'!$C$2:$D$100,2,FALSE),FALSE))</f>
        <v>04513500000372</v>
      </c>
    </row>
    <row r="114" spans="2:83" x14ac:dyDescent="0.25">
      <c r="B114">
        <f t="shared" si="2"/>
        <v>110</v>
      </c>
      <c r="C114" t="str">
        <f t="array" ref="C114">IF(ISERROR(INDEX('HCAD Process'!CF$5:CF$504,MATCH(0,COUNTIF(C$4:C113,'HCAD Process'!CF$5:CF$504)+('HCAD Process'!CF$5:CF$504=-1),0))),-1,INDEX('HCAD Process'!CF$5:CF$504,MATCH(0,COUNTIF(C$4:C113,'HCAD Process'!CF$5:CF$504)+('HCAD Process'!CF$5:CF$504=-1),0)))</f>
        <v>04513500000373</v>
      </c>
      <c r="D114" t="str">
        <f>IF($C114=-1,-1,VLOOKUP($C114,'HCAD Process'!$D$5:$CZ$504,VLOOKUP(D$4,'Table Name'!$C$2:$D$100,2,FALSE),FALSE))</f>
        <v>0451350000037</v>
      </c>
      <c r="E114" t="str">
        <f>IF($C114=-1,-1,VLOOKUP($C114,'HCAD Process'!$D$5:$CZ$504,VLOOKUP(E$4,'Table Name'!$C$2:$D$100,2,FALSE),FALSE))</f>
        <v>03/01/2007</v>
      </c>
      <c r="F114" t="str">
        <f>IF($C114=-1,-1,VLOOKUP($C114,'HCAD Process'!$D$5:$CZ$504,VLOOKUP(F$4,'Table Name'!$C$2:$D$100,2,FALSE),FALSE))</f>
        <v>EMMOTT BUSINESS PARK LLC</v>
      </c>
      <c r="G114" t="str">
        <f>IF($C114=-1,-1,VLOOKUP($C114,'HCAD Process'!$D$5:$CZ$504,VLOOKUP(G$4,'Table Name'!$C$2:$D$100,2,FALSE),FALSE))</f>
        <v>IRON AGE</v>
      </c>
      <c r="H114" t="str">
        <f>IF($C114=-1,-1,VLOOKUP($C114,'HCAD Process'!$D$5:$CZ$504,VLOOKUP(H$4,'Table Name'!$C$2:$D$100,2,FALSE),FALSE))</f>
        <v>Barris</v>
      </c>
      <c r="I114" t="str">
        <f>IF($C114=-1,-1,VLOOKUP($C114,'HCAD Process'!$D$5:$CZ$504,VLOOKUP(I$4,'Table Name'!$C$2:$D$100,2,FALSE),FALSE))</f>
        <v>9000 EMMOTT RD</v>
      </c>
      <c r="J114" t="str">
        <f>IF($C114=-1,-1,VLOOKUP($C114,'HCAD Process'!$D$5:$CZ$504,VLOOKUP(J$4,'Table Name'!$C$2:$D$100,2,FALSE),FALSE))</f>
        <v>HOUSTON</v>
      </c>
      <c r="K114" t="str">
        <f>IF($C114=-1,-1,VLOOKUP($C114,'HCAD Process'!$D$5:$CZ$504,VLOOKUP(K$4,'Table Name'!$C$2:$D$100,2,FALSE),FALSE))</f>
        <v>77040</v>
      </c>
      <c r="L114">
        <f>IF($C114=-1,-1,VLOOKUP($C114,'HCAD Process'!$D$5:$CZ$504,VLOOKUP(L$4,'Table Name'!$C$2:$D$100,2,FALSE),FALSE))</f>
        <v>1802424</v>
      </c>
      <c r="M114">
        <f>IF($C114=-1,-1,VLOOKUP($C114,'HCAD Process'!$D$5:$CZ$504,VLOOKUP(M$4,'Table Name'!$C$2:$D$100,2,FALSE),FALSE))</f>
        <v>2154542</v>
      </c>
      <c r="N114">
        <f>IF($C114=-1,-1,VLOOKUP($C114,'HCAD Process'!$D$5:$CZ$504,VLOOKUP(N$4,'Table Name'!$C$2:$D$100,2,FALSE),FALSE))</f>
        <v>1998000</v>
      </c>
      <c r="O114">
        <f>IF($C114=-1,-1,VLOOKUP($C114,'HCAD Process'!$D$5:$CZ$504,VLOOKUP(O$4,'Table Name'!$C$2:$D$100,2,FALSE),FALSE))</f>
        <v>0</v>
      </c>
      <c r="P114" t="e">
        <f>IF($C114=-1,-1,VLOOKUP($C114,'HCAD Process'!$D$5:$CZ$504,VLOOKUP(P$4,'Table Name'!$C$2:$D$100,2,FALSE),FALSE))</f>
        <v>#REF!</v>
      </c>
      <c r="Q114" t="str">
        <f>IF($C114=-1,-1,VLOOKUP($C114,'HCAD Process'!$D$5:$CZ$504,VLOOKUP(Q$4,'Table Name'!$C$2:$D$100,2,FALSE),FALSE))</f>
        <v>COMMERCIAL</v>
      </c>
      <c r="R114" t="str">
        <f>IF($C114=-1,-1,VLOOKUP($C114,'HCAD Process'!$D$5:$CZ$504,VLOOKUP(R$4,'Table Name'!$C$2:$D$100,2,FALSE),FALSE))</f>
        <v>3</v>
      </c>
      <c r="S114" t="str">
        <f>IF($C114=-1,-1,VLOOKUP($C114,'HCAD Process'!$D$5:$CZ$504,VLOOKUP(S$4,'Table Name'!$C$2:$D$100,2,FALSE),FALSE))</f>
        <v>4399</v>
      </c>
      <c r="T114" t="str">
        <f>IF($C114=-1,-1,VLOOKUP($C114,'HCAD Process'!$D$5:$CZ$504,VLOOKUP(T$4,'Table Name'!$C$2:$D$100,2,FALSE),FALSE))</f>
        <v>8454</v>
      </c>
      <c r="U114" t="str">
        <f>IF($C114=-1,-1,VLOOKUP($C114,'HCAD Process'!$D$5:$CZ$504,VLOOKUP(U$4,'Table Name'!$C$2:$D$100,2,FALSE),FALSE))</f>
        <v>S</v>
      </c>
      <c r="V114" t="str">
        <f>IF($C114=-1,-1,VLOOKUP($C114,'HCAD Process'!$D$5:$CZ$504,VLOOKUP(V$4,'Table Name'!$C$2:$D$100,2,FALSE),FALSE))</f>
        <v>Open Steel Skeleton</v>
      </c>
      <c r="W114">
        <f>IF($C114=-1,-1,VLOOKUP($C114,'HCAD Process'!$D$5:$CZ$504,VLOOKUP(W$4,'Table Name'!$C$2:$D$100,2,FALSE),FALSE))</f>
        <v>239824</v>
      </c>
      <c r="X114">
        <f>IF($C114=-1,-1,VLOOKUP($C114,'HCAD Process'!$D$5:$CZ$504,VLOOKUP(X$4,'Table Name'!$C$2:$D$100,2,FALSE),FALSE))</f>
        <v>0</v>
      </c>
      <c r="Y114">
        <f>IF($C114=-1,-1,VLOOKUP($C114,'HCAD Process'!$D$5:$CZ$504,VLOOKUP(Y$4,'Table Name'!$C$2:$D$100,2,FALSE),FALSE))</f>
        <v>413490</v>
      </c>
      <c r="Z114">
        <f>IF($C114=-1,-1,VLOOKUP($C114,'HCAD Process'!$D$5:$CZ$504,VLOOKUP(Z$4,'Table Name'!$C$2:$D$100,2,FALSE),FALSE))</f>
        <v>0</v>
      </c>
      <c r="AA114" t="str">
        <f>IF($C114=-1,-1,VLOOKUP($C114,'HCAD Process'!$D$5:$CZ$504,VLOOKUP(AA$4,'Table Name'!$C$2:$D$100,2,FALSE),FALSE))</f>
        <v>.420000</v>
      </c>
      <c r="AB114" t="str">
        <f>IF($C114=-1,-1,VLOOKUP($C114,'HCAD Process'!$D$5:$CZ$504,VLOOKUP(AB$4,'Table Name'!$C$2:$D$100,2,FALSE),FALSE))</f>
        <v>C</v>
      </c>
      <c r="AC114" t="str">
        <f>IF($C114=-1,-1,VLOOKUP($C114,'HCAD Process'!$D$5:$CZ$504,VLOOKUP(AC$4,'Table Name'!$C$2:$D$100,2,FALSE),FALSE))</f>
        <v>Average</v>
      </c>
      <c r="AD114" t="str">
        <f>IF($C114=-1,-1,VLOOKUP($C114,'HCAD Process'!$D$5:$CZ$504,VLOOKUP(AD$4,'Table Name'!$C$2:$D$100,2,FALSE),FALSE))</f>
        <v>1990</v>
      </c>
      <c r="AE114" t="str">
        <f>IF($C114=-1,-1,VLOOKUP($C114,'HCAD Process'!$D$5:$CZ$504,VLOOKUP(AE$4,'Table Name'!$C$2:$D$100,2,FALSE),FALSE))</f>
        <v>1990</v>
      </c>
      <c r="AF114" t="str">
        <f>IF($C114=-1,-1,VLOOKUP($C114,'HCAD Process'!$D$5:$CZ$504,VLOOKUP(AF$4,'Table Name'!$C$2:$D$100,2,FALSE),FALSE))</f>
        <v>0</v>
      </c>
      <c r="AG114" t="str">
        <f>IF($C114=-1,-1,VLOOKUP($C114,'HCAD Process'!$D$5:$CZ$504,VLOOKUP(AG$4,'Table Name'!$C$2:$D$100,2,FALSE),FALSE))</f>
        <v>1991</v>
      </c>
      <c r="AH114">
        <f>IF($C114=-1,-1,VLOOKUP($C114,'HCAD Process'!$D$5:$CZ$504,VLOOKUP(AH$4,'Table Name'!$C$2:$D$100,2,FALSE),FALSE))</f>
        <v>0</v>
      </c>
      <c r="AI114" t="str">
        <f>IF($C114=-1,-1,VLOOKUP($C114,'HCAD Process'!$D$5:$CZ$504,VLOOKUP(AI$4,'Table Name'!$C$2:$D$100,2,FALSE),FALSE))</f>
        <v>01/01/1997</v>
      </c>
      <c r="AJ114">
        <f>IF($C114=-1,-1,VLOOKUP($C114,'HCAD Process'!$D$5:$CZ$504,VLOOKUP(AJ$4,'Table Name'!$C$2:$D$100,2,FALSE),FALSE))</f>
        <v>0</v>
      </c>
      <c r="AK114">
        <f>IF($C114=-1,-1,VALUE(VLOOKUP($C114,'HCAD Process'!$D$5:$CZ$504,VLOOKUP(AK$4,'Table Name'!$C$2:$D$100,2,FALSE),FALSE)))</f>
        <v>10500</v>
      </c>
      <c r="AL114">
        <f>IF($C114=-1,-1,VLOOKUP($C114,'HCAD Process'!$D$5:$CZ$504,VLOOKUP(AL$4,'Table Name'!$C$2:$D$100,2,FALSE),FALSE))</f>
        <v>10600</v>
      </c>
      <c r="AM114">
        <f>IF($C114=-1,-1,VLOOKUP($C114,'HCAD Process'!$D$5:$CZ$504,VLOOKUP(AM$4,'Table Name'!$C$2:$D$100,2,FALSE),FALSE))</f>
        <v>0</v>
      </c>
      <c r="AN114">
        <f>IF($C114=-1,-1,VLOOKUP($C114,'HCAD Process'!$D$5:$CZ$504,VLOOKUP(AN$4,'Table Name'!$C$2:$D$100,2,FALSE),FALSE))</f>
        <v>0</v>
      </c>
      <c r="AO114">
        <f>IF($C114=-1,-1,VLOOKUP($C114,'HCAD Process'!$D$5:$CZ$504,VLOOKUP(AO$4,'Table Name'!$C$2:$D$100,2,FALSE),FALSE))</f>
        <v>0</v>
      </c>
      <c r="AP114">
        <f>IF($C114=-1,-1,VLOOKUP($C114,'HCAD Process'!$D$5:$CZ$504,VLOOKUP(AP$4,'Table Name'!$C$2:$D$100,2,FALSE),FALSE))</f>
        <v>10500</v>
      </c>
      <c r="AQ114">
        <f>IF($C114=-1,-1,VLOOKUP($C114,'HCAD Process'!$D$5:$CZ$504,VLOOKUP(AQ$4,'Table Name'!$C$2:$D$100,2,FALSE),FALSE))</f>
        <v>470</v>
      </c>
      <c r="AR114">
        <f>IF($C114=-1,-1,VLOOKUP($C114,'HCAD Process'!$D$5:$CZ$504,VLOOKUP(AR$4,'Table Name'!$C$2:$D$100,2,FALSE),FALSE))</f>
        <v>1</v>
      </c>
      <c r="AS114">
        <f>IF($C114=-1,-1,VLOOKUP($C114,'HCAD Process'!$D$5:$CZ$504,VLOOKUP(AS$4,'Table Name'!$C$2:$D$100,2,FALSE),FALSE))</f>
        <v>0</v>
      </c>
      <c r="AT114">
        <f>IF($C114=-1,-1,VLOOKUP($C114,'HCAD Process'!$D$5:$CZ$504,VLOOKUP(AT$4,'Table Name'!$C$2:$D$100,2,FALSE),FALSE))</f>
        <v>0</v>
      </c>
      <c r="AU114">
        <f>IF($C114=-1,-1,VLOOKUP($C114,'HCAD Process'!$D$5:$CZ$504,VLOOKUP(AU$4,'Table Name'!$C$2:$D$100,2,FALSE),FALSE))</f>
        <v>0</v>
      </c>
      <c r="AV114">
        <f>IF($C114=-1,-1,VLOOKUP($C114,'HCAD Process'!$D$5:$CZ$504,VLOOKUP(AV$4,'Table Name'!$C$2:$D$100,2,FALSE),FALSE))</f>
        <v>0</v>
      </c>
      <c r="AW114">
        <f>IF($C114=-1,-1,VLOOKUP($C114,'HCAD Process'!$D$5:$CZ$504,VLOOKUP(AW$4,'Table Name'!$C$2:$D$100,2,FALSE),FALSE))</f>
        <v>0</v>
      </c>
      <c r="AX114">
        <f>IF($C114=-1,-1,VLOOKUP($C114,'HCAD Process'!$D$5:$CZ$504,VLOOKUP(AX$4,'Table Name'!$C$2:$D$100,2,FALSE),FALSE))</f>
        <v>0</v>
      </c>
      <c r="AY114">
        <f>IF($C114=-1,-1,VLOOKUP($C114,'HCAD Process'!$D$5:$CZ$504,VLOOKUP(AY$4,'Table Name'!$C$2:$D$100,2,FALSE),FALSE))</f>
        <v>0</v>
      </c>
      <c r="AZ114">
        <f>IF($C114=-1,-1,VLOOKUP($C114,'HCAD Process'!$D$5:$CZ$504,VLOOKUP(AZ$4,'Table Name'!$C$2:$D$100,2,FALSE),FALSE))</f>
        <v>0</v>
      </c>
      <c r="BA114" t="str">
        <f>IF($C114=-1,-1,VLOOKUP($C114,'HCAD Process'!$D$5:$CZ$504,VLOOKUP(BA$4,'Table Name'!$C$2:$D$100,2,FALSE),FALSE))</f>
        <v>7</v>
      </c>
      <c r="BB114" t="str">
        <f>IF($C114=-1,-1,VLOOKUP($C114,'HCAD Process'!$D$5:$CZ$504,VLOOKUP(BB$4,'Table Name'!$C$2:$D$100,2,FALSE),FALSE))</f>
        <v>TR 3F</v>
      </c>
      <c r="BC114" t="str">
        <f>IF($C114=-1,-1,VLOOKUP($C114,'HCAD Process'!$D$5:$CZ$504,VLOOKUP(BC$4,'Table Name'!$C$2:$D$100,2,FALSE),FALSE))</f>
        <v>ABST 831 J WAUGH</v>
      </c>
      <c r="BD114" t="str">
        <f>IF($C114=-1,-1,VLOOKUP($C114,'HCAD Process'!$D$5:$CZ$504,VLOOKUP(BD$4,'Table Name'!$C$2:$D$100,2,FALSE),FALSE))</f>
        <v>6007</v>
      </c>
      <c r="BE114" t="str">
        <f>IF($C114=-1,-1,VLOOKUP($C114,'HCAD Process'!$D$5:$CZ$504,VLOOKUP(BE$4,'Table Name'!$C$2:$D$100,2,FALSE),FALSE))</f>
        <v>Near Northwest</v>
      </c>
      <c r="BF114" t="str">
        <f>IF($C114=-1,-1,VLOOKUP($C114,'HCAD Process'!$D$5:$CZ$504,VLOOKUP(BF$4,'Table Name'!$C$2:$D$100,2,FALSE),FALSE))</f>
        <v>223</v>
      </c>
      <c r="BG114" t="str">
        <f>IF($C114=-1,-1,VLOOKUP($C114,'HCAD Process'!$D$5:$CZ$504,VLOOKUP(BG$4,'Table Name'!$C$2:$D$100,2,FALSE),FALSE))</f>
        <v>ISD 04 - Inside Beltway 8</v>
      </c>
      <c r="BH114" t="str">
        <f>IF($C114=-1,-1,VLOOKUP($C114,'HCAD Process'!$D$5:$CZ$504,VLOOKUP(BH$4,'Table Name'!$C$2:$D$100,2,FALSE),FALSE))</f>
        <v>9114.01</v>
      </c>
      <c r="BI114" t="str">
        <f>IF($C114=-1,-1,VLOOKUP($C114,'HCAD Process'!$D$5:$CZ$504,VLOOKUP(BI$4,'Table Name'!$C$2:$D$100,2,FALSE),FALSE))</f>
        <v>0</v>
      </c>
      <c r="BJ114" t="str">
        <f>IF($C114=-1,-1,VLOOKUP($C114,'HCAD Process'!$D$5:$CZ$504,VLOOKUP(BJ$4,'Table Name'!$C$2:$D$100,2,FALSE),FALSE))</f>
        <v>04</v>
      </c>
      <c r="BK114" t="str">
        <f>IF($C114=-1,-1,VLOOKUP($C114,'HCAD Process'!$D$5:$CZ$504,VLOOKUP(BK$4,'Table Name'!$C$2:$D$100,2,FALSE),FALSE))</f>
        <v>4962D</v>
      </c>
      <c r="BL114" t="str">
        <f>IF($C114=-1,-1,VLOOKUP($C114,'HCAD Process'!$D$5:$CZ$504,VLOOKUP(BL$4,'Table Name'!$C$2:$D$100,2,FALSE),FALSE))</f>
        <v>410T</v>
      </c>
      <c r="BM114" t="str">
        <f>IF($C114=-1,-1,VLOOKUP($C114,'HCAD Process'!$D$5:$CZ$504,VLOOKUP(BM$4,'Table Name'!$C$2:$D$100,2,FALSE),FALSE))</f>
        <v>004 040 041 042 043 044 045 633</v>
      </c>
      <c r="BN114" t="str">
        <f>IF($C114=-1,-1,VLOOKUP($C114,'HCAD Process'!$D$5:$CZ$504,VLOOKUP(BN$4,'Table Name'!$C$2:$D$100,2,FALSE),FALSE))</f>
        <v>Real, Commercial</v>
      </c>
      <c r="BO114" t="str">
        <f>IF($C114=-1,-1,VLOOKUP($C114,'HCAD Process'!$D$5:$CZ$504,VLOOKUP(BO$4,'Table Name'!$C$2:$D$100,2,FALSE),FALSE))</f>
        <v>F1</v>
      </c>
      <c r="BP114" t="str">
        <f>IF($C114=-1,-1,VLOOKUP($C114,'HCAD Process'!$D$5:$CZ$504,VLOOKUP(BP$4,'Table Name'!$C$2:$D$100,2,FALSE),FALSE))</f>
        <v>Real, Commercial</v>
      </c>
      <c r="BQ114" t="str">
        <f>IF($C114=-1,-1,VLOOKUP($C114,'HCAD Process'!$D$5:$CZ$504,VLOOKUP(BQ$4,'Table Name'!$C$2:$D$100,2,FALSE),FALSE))</f>
        <v>Warehouse - Metallic</v>
      </c>
      <c r="BR114" t="str">
        <f>IF($C114=-1,-1,VLOOKUP($C114,'HCAD Process'!$D$5:$CZ$504,VLOOKUP(BR$4,'Table Name'!$C$2:$D$100,2,FALSE),FALSE))</f>
        <v>Shell, Industrial</v>
      </c>
      <c r="BS114" t="str">
        <f>IF($C114=-1,-1,VLOOKUP($C114,'HCAD Process'!$D$5:$CZ$504,VLOOKUP(BS$4,'Table Name'!$C$2:$D$100,2,FALSE),FALSE))</f>
        <v>8000</v>
      </c>
      <c r="BT114" t="str">
        <f>IF($C114=-1,-1,VLOOKUP($C114,'HCAD Process'!$D$5:$CZ$504,VLOOKUP(BT$4,'Table Name'!$C$2:$D$100,2,FALSE),FALSE))</f>
        <v>Land Neighborhood General Assignment</v>
      </c>
      <c r="BU114">
        <f>IF($C114=-1,-1,VLOOKUP($C114,'HCAD Process'!$D$5:$CZ$504,VLOOKUP(BU$4,'Table Name'!$C$2:$D$100,2,FALSE),FALSE))</f>
        <v>196935</v>
      </c>
      <c r="BV114" t="str">
        <f>IF($C114=-1,-1,VLOOKUP($C114,'HCAD Process'!$D$5:$CZ$504,VLOOKUP(BV$4,'Table Name'!$C$2:$D$100,2,FALSE),FALSE))</f>
        <v>SF</v>
      </c>
      <c r="BW114" t="str">
        <f>IF($C114=-1,-1,VLOOKUP($C114,'HCAD Process'!$D$5:$CZ$504,VLOOKUP(BW$4,'Table Name'!$C$2:$D$100,2,FALSE),FALSE))</f>
        <v>1.0000</v>
      </c>
      <c r="BX114" t="str">
        <f>IF($C114=-1,-1,VLOOKUP($C114,'HCAD Process'!$D$5:$CZ$504,VLOOKUP(BX$4,'Table Name'!$C$2:$D$100,2,FALSE),FALSE))</f>
        <v>1.0000</v>
      </c>
      <c r="BY114" t="str">
        <f>IF($C114=-1,-1,VLOOKUP($C114,'HCAD Process'!$D$5:$CZ$504,VLOOKUP(BY$4,'Table Name'!$C$2:$D$100,2,FALSE),FALSE))</f>
        <v>1.0000</v>
      </c>
      <c r="BZ114" t="str">
        <f>IF($C114=-1,-1,VLOOKUP($C114,'HCAD Process'!$D$5:$CZ$504,VLOOKUP(BZ$4,'Table Name'!$C$2:$D$100,2,FALSE),FALSE))</f>
        <v>1.0000</v>
      </c>
      <c r="CA114">
        <f>IF($C114=-1,-1,VLOOKUP($C114,'HCAD Process'!$D$5:$CZ$504,VLOOKUP(CA$4,'Table Name'!$C$2:$D$100,2,FALSE),FALSE))</f>
        <v>3</v>
      </c>
      <c r="CB114">
        <f>IF($C114=-1,-1,VLOOKUP($C114,'HCAD Process'!$D$5:$CZ$504,VLOOKUP(CB$4,'Table Name'!$C$2:$D$100,2,FALSE),FALSE))</f>
        <v>3</v>
      </c>
      <c r="CC114">
        <f>IF($C114=-1,-1,VLOOKUP($C114,'HCAD Process'!$D$5:$CZ$504,VLOOKUP(CC$4,'Table Name'!$C$2:$D$100,2,FALSE),FALSE))</f>
        <v>590805</v>
      </c>
      <c r="CD114">
        <f>IF($C114=-1,-1,VLOOKUP($C114,'HCAD Process'!$D$5:$CZ$504,VLOOKUP(CD$4,'Table Name'!$C$2:$D$100,2,FALSE),FALSE))</f>
        <v>-1</v>
      </c>
      <c r="CE114" t="str">
        <f>IF($C114=-1,-1,VLOOKUP($C114,'HCAD Process'!$D$5:$CZ$504,VLOOKUP(CE$4,'Table Name'!$C$2:$D$100,2,FALSE),FALSE))</f>
        <v>04513500000373</v>
      </c>
    </row>
    <row r="115" spans="2:83" x14ac:dyDescent="0.25">
      <c r="B115">
        <f t="shared" si="2"/>
        <v>111</v>
      </c>
      <c r="C115" t="str">
        <f t="array" ref="C115">IF(ISERROR(INDEX('HCAD Process'!CF$5:CF$504,MATCH(0,COUNTIF(C$4:C114,'HCAD Process'!CF$5:CF$504)+('HCAD Process'!CF$5:CF$504=-1),0))),-1,INDEX('HCAD Process'!CF$5:CF$504,MATCH(0,COUNTIF(C$4:C114,'HCAD Process'!CF$5:CF$504)+('HCAD Process'!CF$5:CF$504=-1),0)))</f>
        <v>04513500000374</v>
      </c>
      <c r="D115" t="str">
        <f>IF($C115=-1,-1,VLOOKUP($C115,'HCAD Process'!$D$5:$CZ$504,VLOOKUP(D$4,'Table Name'!$C$2:$D$100,2,FALSE),FALSE))</f>
        <v>0451350000037</v>
      </c>
      <c r="E115" t="str">
        <f>IF($C115=-1,-1,VLOOKUP($C115,'HCAD Process'!$D$5:$CZ$504,VLOOKUP(E$4,'Table Name'!$C$2:$D$100,2,FALSE),FALSE))</f>
        <v>03/01/2007</v>
      </c>
      <c r="F115" t="str">
        <f>IF($C115=-1,-1,VLOOKUP($C115,'HCAD Process'!$D$5:$CZ$504,VLOOKUP(F$4,'Table Name'!$C$2:$D$100,2,FALSE),FALSE))</f>
        <v>EMMOTT BUSINESS PARK LLC</v>
      </c>
      <c r="G115" t="str">
        <f>IF($C115=-1,-1,VLOOKUP($C115,'HCAD Process'!$D$5:$CZ$504,VLOOKUP(G$4,'Table Name'!$C$2:$D$100,2,FALSE),FALSE))</f>
        <v>IRON AGE</v>
      </c>
      <c r="H115" t="str">
        <f>IF($C115=-1,-1,VLOOKUP($C115,'HCAD Process'!$D$5:$CZ$504,VLOOKUP(H$4,'Table Name'!$C$2:$D$100,2,FALSE),FALSE))</f>
        <v>Barris</v>
      </c>
      <c r="I115" t="str">
        <f>IF($C115=-1,-1,VLOOKUP($C115,'HCAD Process'!$D$5:$CZ$504,VLOOKUP(I$4,'Table Name'!$C$2:$D$100,2,FALSE),FALSE))</f>
        <v>9000 EMMOTT RD</v>
      </c>
      <c r="J115" t="str">
        <f>IF($C115=-1,-1,VLOOKUP($C115,'HCAD Process'!$D$5:$CZ$504,VLOOKUP(J$4,'Table Name'!$C$2:$D$100,2,FALSE),FALSE))</f>
        <v>HOUSTON</v>
      </c>
      <c r="K115" t="str">
        <f>IF($C115=-1,-1,VLOOKUP($C115,'HCAD Process'!$D$5:$CZ$504,VLOOKUP(K$4,'Table Name'!$C$2:$D$100,2,FALSE),FALSE))</f>
        <v>77040</v>
      </c>
      <c r="L115">
        <f>IF($C115=-1,-1,VLOOKUP($C115,'HCAD Process'!$D$5:$CZ$504,VLOOKUP(L$4,'Table Name'!$C$2:$D$100,2,FALSE),FALSE))</f>
        <v>1802424</v>
      </c>
      <c r="M115">
        <f>IF($C115=-1,-1,VLOOKUP($C115,'HCAD Process'!$D$5:$CZ$504,VLOOKUP(M$4,'Table Name'!$C$2:$D$100,2,FALSE),FALSE))</f>
        <v>2154542</v>
      </c>
      <c r="N115">
        <f>IF($C115=-1,-1,VLOOKUP($C115,'HCAD Process'!$D$5:$CZ$504,VLOOKUP(N$4,'Table Name'!$C$2:$D$100,2,FALSE),FALSE))</f>
        <v>1998000</v>
      </c>
      <c r="O115">
        <f>IF($C115=-1,-1,VLOOKUP($C115,'HCAD Process'!$D$5:$CZ$504,VLOOKUP(O$4,'Table Name'!$C$2:$D$100,2,FALSE),FALSE))</f>
        <v>0</v>
      </c>
      <c r="P115" t="e">
        <f>IF($C115=-1,-1,VLOOKUP($C115,'HCAD Process'!$D$5:$CZ$504,VLOOKUP(P$4,'Table Name'!$C$2:$D$100,2,FALSE),FALSE))</f>
        <v>#REF!</v>
      </c>
      <c r="Q115" t="str">
        <f>IF($C115=-1,-1,VLOOKUP($C115,'HCAD Process'!$D$5:$CZ$504,VLOOKUP(Q$4,'Table Name'!$C$2:$D$100,2,FALSE),FALSE))</f>
        <v>COMMERCIAL</v>
      </c>
      <c r="R115" t="str">
        <f>IF($C115=-1,-1,VLOOKUP($C115,'HCAD Process'!$D$5:$CZ$504,VLOOKUP(R$4,'Table Name'!$C$2:$D$100,2,FALSE),FALSE))</f>
        <v>4</v>
      </c>
      <c r="S115" t="str">
        <f>IF($C115=-1,-1,VLOOKUP($C115,'HCAD Process'!$D$5:$CZ$504,VLOOKUP(S$4,'Table Name'!$C$2:$D$100,2,FALSE),FALSE))</f>
        <v>4399</v>
      </c>
      <c r="T115" t="str">
        <f>IF($C115=-1,-1,VLOOKUP($C115,'HCAD Process'!$D$5:$CZ$504,VLOOKUP(T$4,'Table Name'!$C$2:$D$100,2,FALSE),FALSE))</f>
        <v>8454</v>
      </c>
      <c r="U115" t="str">
        <f>IF($C115=-1,-1,VLOOKUP($C115,'HCAD Process'!$D$5:$CZ$504,VLOOKUP(U$4,'Table Name'!$C$2:$D$100,2,FALSE),FALSE))</f>
        <v>S</v>
      </c>
      <c r="V115" t="str">
        <f>IF($C115=-1,-1,VLOOKUP($C115,'HCAD Process'!$D$5:$CZ$504,VLOOKUP(V$4,'Table Name'!$C$2:$D$100,2,FALSE),FALSE))</f>
        <v>Open Steel Skeleton</v>
      </c>
      <c r="W115">
        <f>IF($C115=-1,-1,VLOOKUP($C115,'HCAD Process'!$D$5:$CZ$504,VLOOKUP(W$4,'Table Name'!$C$2:$D$100,2,FALSE),FALSE))</f>
        <v>276487</v>
      </c>
      <c r="X115">
        <f>IF($C115=-1,-1,VLOOKUP($C115,'HCAD Process'!$D$5:$CZ$504,VLOOKUP(X$4,'Table Name'!$C$2:$D$100,2,FALSE),FALSE))</f>
        <v>0</v>
      </c>
      <c r="Y115">
        <f>IF($C115=-1,-1,VLOOKUP($C115,'HCAD Process'!$D$5:$CZ$504,VLOOKUP(Y$4,'Table Name'!$C$2:$D$100,2,FALSE),FALSE))</f>
        <v>468622</v>
      </c>
      <c r="Z115">
        <f>IF($C115=-1,-1,VLOOKUP($C115,'HCAD Process'!$D$5:$CZ$504,VLOOKUP(Z$4,'Table Name'!$C$2:$D$100,2,FALSE),FALSE))</f>
        <v>0</v>
      </c>
      <c r="AA115" t="str">
        <f>IF($C115=-1,-1,VLOOKUP($C115,'HCAD Process'!$D$5:$CZ$504,VLOOKUP(AA$4,'Table Name'!$C$2:$D$100,2,FALSE),FALSE))</f>
        <v>.410000</v>
      </c>
      <c r="AB115" t="str">
        <f>IF($C115=-1,-1,VLOOKUP($C115,'HCAD Process'!$D$5:$CZ$504,VLOOKUP(AB$4,'Table Name'!$C$2:$D$100,2,FALSE),FALSE))</f>
        <v>C</v>
      </c>
      <c r="AC115" t="str">
        <f>IF($C115=-1,-1,VLOOKUP($C115,'HCAD Process'!$D$5:$CZ$504,VLOOKUP(AC$4,'Table Name'!$C$2:$D$100,2,FALSE),FALSE))</f>
        <v>Average</v>
      </c>
      <c r="AD115" t="str">
        <f>IF($C115=-1,-1,VLOOKUP($C115,'HCAD Process'!$D$5:$CZ$504,VLOOKUP(AD$4,'Table Name'!$C$2:$D$100,2,FALSE),FALSE))</f>
        <v>1991</v>
      </c>
      <c r="AE115" t="str">
        <f>IF($C115=-1,-1,VLOOKUP($C115,'HCAD Process'!$D$5:$CZ$504,VLOOKUP(AE$4,'Table Name'!$C$2:$D$100,2,FALSE),FALSE))</f>
        <v>1991</v>
      </c>
      <c r="AF115" t="str">
        <f>IF($C115=-1,-1,VLOOKUP($C115,'HCAD Process'!$D$5:$CZ$504,VLOOKUP(AF$4,'Table Name'!$C$2:$D$100,2,FALSE),FALSE))</f>
        <v>0</v>
      </c>
      <c r="AG115" t="str">
        <f>IF($C115=-1,-1,VLOOKUP($C115,'HCAD Process'!$D$5:$CZ$504,VLOOKUP(AG$4,'Table Name'!$C$2:$D$100,2,FALSE),FALSE))</f>
        <v>1992</v>
      </c>
      <c r="AH115">
        <f>IF($C115=-1,-1,VLOOKUP($C115,'HCAD Process'!$D$5:$CZ$504,VLOOKUP(AH$4,'Table Name'!$C$2:$D$100,2,FALSE),FALSE))</f>
        <v>0</v>
      </c>
      <c r="AI115" t="str">
        <f>IF($C115=-1,-1,VLOOKUP($C115,'HCAD Process'!$D$5:$CZ$504,VLOOKUP(AI$4,'Table Name'!$C$2:$D$100,2,FALSE),FALSE))</f>
        <v>01/01/1997</v>
      </c>
      <c r="AJ115">
        <f>IF($C115=-1,-1,VLOOKUP($C115,'HCAD Process'!$D$5:$CZ$504,VLOOKUP(AJ$4,'Table Name'!$C$2:$D$100,2,FALSE),FALSE))</f>
        <v>0</v>
      </c>
      <c r="AK115">
        <f>IF($C115=-1,-1,VALUE(VLOOKUP($C115,'HCAD Process'!$D$5:$CZ$504,VLOOKUP(AK$4,'Table Name'!$C$2:$D$100,2,FALSE),FALSE)))</f>
        <v>11900</v>
      </c>
      <c r="AL115">
        <f>IF($C115=-1,-1,VLOOKUP($C115,'HCAD Process'!$D$5:$CZ$504,VLOOKUP(AL$4,'Table Name'!$C$2:$D$100,2,FALSE),FALSE))</f>
        <v>12000</v>
      </c>
      <c r="AM115">
        <f>IF($C115=-1,-1,VLOOKUP($C115,'HCAD Process'!$D$5:$CZ$504,VLOOKUP(AM$4,'Table Name'!$C$2:$D$100,2,FALSE),FALSE))</f>
        <v>0</v>
      </c>
      <c r="AN115">
        <f>IF($C115=-1,-1,VLOOKUP($C115,'HCAD Process'!$D$5:$CZ$504,VLOOKUP(AN$4,'Table Name'!$C$2:$D$100,2,FALSE),FALSE))</f>
        <v>0</v>
      </c>
      <c r="AO115">
        <f>IF($C115=-1,-1,VLOOKUP($C115,'HCAD Process'!$D$5:$CZ$504,VLOOKUP(AO$4,'Table Name'!$C$2:$D$100,2,FALSE),FALSE))</f>
        <v>0</v>
      </c>
      <c r="AP115">
        <f>IF($C115=-1,-1,VLOOKUP($C115,'HCAD Process'!$D$5:$CZ$504,VLOOKUP(AP$4,'Table Name'!$C$2:$D$100,2,FALSE),FALSE))</f>
        <v>11900</v>
      </c>
      <c r="AQ115">
        <f>IF($C115=-1,-1,VLOOKUP($C115,'HCAD Process'!$D$5:$CZ$504,VLOOKUP(AQ$4,'Table Name'!$C$2:$D$100,2,FALSE),FALSE))</f>
        <v>486</v>
      </c>
      <c r="AR115">
        <f>IF($C115=-1,-1,VLOOKUP($C115,'HCAD Process'!$D$5:$CZ$504,VLOOKUP(AR$4,'Table Name'!$C$2:$D$100,2,FALSE),FALSE))</f>
        <v>1</v>
      </c>
      <c r="AS115">
        <f>IF($C115=-1,-1,VLOOKUP($C115,'HCAD Process'!$D$5:$CZ$504,VLOOKUP(AS$4,'Table Name'!$C$2:$D$100,2,FALSE),FALSE))</f>
        <v>0</v>
      </c>
      <c r="AT115">
        <f>IF($C115=-1,-1,VLOOKUP($C115,'HCAD Process'!$D$5:$CZ$504,VLOOKUP(AT$4,'Table Name'!$C$2:$D$100,2,FALSE),FALSE))</f>
        <v>0</v>
      </c>
      <c r="AU115">
        <f>IF($C115=-1,-1,VLOOKUP($C115,'HCAD Process'!$D$5:$CZ$504,VLOOKUP(AU$4,'Table Name'!$C$2:$D$100,2,FALSE),FALSE))</f>
        <v>0</v>
      </c>
      <c r="AV115">
        <f>IF($C115=-1,-1,VLOOKUP($C115,'HCAD Process'!$D$5:$CZ$504,VLOOKUP(AV$4,'Table Name'!$C$2:$D$100,2,FALSE),FALSE))</f>
        <v>0</v>
      </c>
      <c r="AW115">
        <f>IF($C115=-1,-1,VLOOKUP($C115,'HCAD Process'!$D$5:$CZ$504,VLOOKUP(AW$4,'Table Name'!$C$2:$D$100,2,FALSE),FALSE))</f>
        <v>0</v>
      </c>
      <c r="AX115">
        <f>IF($C115=-1,-1,VLOOKUP($C115,'HCAD Process'!$D$5:$CZ$504,VLOOKUP(AX$4,'Table Name'!$C$2:$D$100,2,FALSE),FALSE))</f>
        <v>0</v>
      </c>
      <c r="AY115">
        <f>IF($C115=-1,-1,VLOOKUP($C115,'HCAD Process'!$D$5:$CZ$504,VLOOKUP(AY$4,'Table Name'!$C$2:$D$100,2,FALSE),FALSE))</f>
        <v>0</v>
      </c>
      <c r="AZ115">
        <f>IF($C115=-1,-1,VLOOKUP($C115,'HCAD Process'!$D$5:$CZ$504,VLOOKUP(AZ$4,'Table Name'!$C$2:$D$100,2,FALSE),FALSE))</f>
        <v>0</v>
      </c>
      <c r="BA115" t="str">
        <f>IF($C115=-1,-1,VLOOKUP($C115,'HCAD Process'!$D$5:$CZ$504,VLOOKUP(BA$4,'Table Name'!$C$2:$D$100,2,FALSE),FALSE))</f>
        <v>7</v>
      </c>
      <c r="BB115" t="str">
        <f>IF($C115=-1,-1,VLOOKUP($C115,'HCAD Process'!$D$5:$CZ$504,VLOOKUP(BB$4,'Table Name'!$C$2:$D$100,2,FALSE),FALSE))</f>
        <v>TR 3F</v>
      </c>
      <c r="BC115" t="str">
        <f>IF($C115=-1,-1,VLOOKUP($C115,'HCAD Process'!$D$5:$CZ$504,VLOOKUP(BC$4,'Table Name'!$C$2:$D$100,2,FALSE),FALSE))</f>
        <v>ABST 831 J WAUGH</v>
      </c>
      <c r="BD115" t="str">
        <f>IF($C115=-1,-1,VLOOKUP($C115,'HCAD Process'!$D$5:$CZ$504,VLOOKUP(BD$4,'Table Name'!$C$2:$D$100,2,FALSE),FALSE))</f>
        <v>6007</v>
      </c>
      <c r="BE115" t="str">
        <f>IF($C115=-1,-1,VLOOKUP($C115,'HCAD Process'!$D$5:$CZ$504,VLOOKUP(BE$4,'Table Name'!$C$2:$D$100,2,FALSE),FALSE))</f>
        <v>Near Northwest</v>
      </c>
      <c r="BF115" t="str">
        <f>IF($C115=-1,-1,VLOOKUP($C115,'HCAD Process'!$D$5:$CZ$504,VLOOKUP(BF$4,'Table Name'!$C$2:$D$100,2,FALSE),FALSE))</f>
        <v>223</v>
      </c>
      <c r="BG115" t="str">
        <f>IF($C115=-1,-1,VLOOKUP($C115,'HCAD Process'!$D$5:$CZ$504,VLOOKUP(BG$4,'Table Name'!$C$2:$D$100,2,FALSE),FALSE))</f>
        <v>ISD 04 - Inside Beltway 8</v>
      </c>
      <c r="BH115" t="str">
        <f>IF($C115=-1,-1,VLOOKUP($C115,'HCAD Process'!$D$5:$CZ$504,VLOOKUP(BH$4,'Table Name'!$C$2:$D$100,2,FALSE),FALSE))</f>
        <v>9114.01</v>
      </c>
      <c r="BI115" t="str">
        <f>IF($C115=-1,-1,VLOOKUP($C115,'HCAD Process'!$D$5:$CZ$504,VLOOKUP(BI$4,'Table Name'!$C$2:$D$100,2,FALSE),FALSE))</f>
        <v>0</v>
      </c>
      <c r="BJ115" t="str">
        <f>IF($C115=-1,-1,VLOOKUP($C115,'HCAD Process'!$D$5:$CZ$504,VLOOKUP(BJ$4,'Table Name'!$C$2:$D$100,2,FALSE),FALSE))</f>
        <v>04</v>
      </c>
      <c r="BK115" t="str">
        <f>IF($C115=-1,-1,VLOOKUP($C115,'HCAD Process'!$D$5:$CZ$504,VLOOKUP(BK$4,'Table Name'!$C$2:$D$100,2,FALSE),FALSE))</f>
        <v>4962D</v>
      </c>
      <c r="BL115" t="str">
        <f>IF($C115=-1,-1,VLOOKUP($C115,'HCAD Process'!$D$5:$CZ$504,VLOOKUP(BL$4,'Table Name'!$C$2:$D$100,2,FALSE),FALSE))</f>
        <v>410T</v>
      </c>
      <c r="BM115" t="str">
        <f>IF($C115=-1,-1,VLOOKUP($C115,'HCAD Process'!$D$5:$CZ$504,VLOOKUP(BM$4,'Table Name'!$C$2:$D$100,2,FALSE),FALSE))</f>
        <v>004 040 041 042 043 044 045 633</v>
      </c>
      <c r="BN115" t="str">
        <f>IF($C115=-1,-1,VLOOKUP($C115,'HCAD Process'!$D$5:$CZ$504,VLOOKUP(BN$4,'Table Name'!$C$2:$D$100,2,FALSE),FALSE))</f>
        <v>Real, Commercial</v>
      </c>
      <c r="BO115" t="str">
        <f>IF($C115=-1,-1,VLOOKUP($C115,'HCAD Process'!$D$5:$CZ$504,VLOOKUP(BO$4,'Table Name'!$C$2:$D$100,2,FALSE),FALSE))</f>
        <v>F1</v>
      </c>
      <c r="BP115" t="str">
        <f>IF($C115=-1,-1,VLOOKUP($C115,'HCAD Process'!$D$5:$CZ$504,VLOOKUP(BP$4,'Table Name'!$C$2:$D$100,2,FALSE),FALSE))</f>
        <v>Real, Commercial</v>
      </c>
      <c r="BQ115" t="str">
        <f>IF($C115=-1,-1,VLOOKUP($C115,'HCAD Process'!$D$5:$CZ$504,VLOOKUP(BQ$4,'Table Name'!$C$2:$D$100,2,FALSE),FALSE))</f>
        <v>Warehouse - Metallic</v>
      </c>
      <c r="BR115" t="str">
        <f>IF($C115=-1,-1,VLOOKUP($C115,'HCAD Process'!$D$5:$CZ$504,VLOOKUP(BR$4,'Table Name'!$C$2:$D$100,2,FALSE),FALSE))</f>
        <v>Shell, Industrial</v>
      </c>
      <c r="BS115" t="str">
        <f>IF($C115=-1,-1,VLOOKUP($C115,'HCAD Process'!$D$5:$CZ$504,VLOOKUP(BS$4,'Table Name'!$C$2:$D$100,2,FALSE),FALSE))</f>
        <v>8000</v>
      </c>
      <c r="BT115" t="str">
        <f>IF($C115=-1,-1,VLOOKUP($C115,'HCAD Process'!$D$5:$CZ$504,VLOOKUP(BT$4,'Table Name'!$C$2:$D$100,2,FALSE),FALSE))</f>
        <v>Land Neighborhood General Assignment</v>
      </c>
      <c r="BU115">
        <f>IF($C115=-1,-1,VLOOKUP($C115,'HCAD Process'!$D$5:$CZ$504,VLOOKUP(BU$4,'Table Name'!$C$2:$D$100,2,FALSE),FALSE))</f>
        <v>196935</v>
      </c>
      <c r="BV115" t="str">
        <f>IF($C115=-1,-1,VLOOKUP($C115,'HCAD Process'!$D$5:$CZ$504,VLOOKUP(BV$4,'Table Name'!$C$2:$D$100,2,FALSE),FALSE))</f>
        <v>SF</v>
      </c>
      <c r="BW115" t="str">
        <f>IF($C115=-1,-1,VLOOKUP($C115,'HCAD Process'!$D$5:$CZ$504,VLOOKUP(BW$4,'Table Name'!$C$2:$D$100,2,FALSE),FALSE))</f>
        <v>1.0000</v>
      </c>
      <c r="BX115" t="str">
        <f>IF($C115=-1,-1,VLOOKUP($C115,'HCAD Process'!$D$5:$CZ$504,VLOOKUP(BX$4,'Table Name'!$C$2:$D$100,2,FALSE),FALSE))</f>
        <v>1.0000</v>
      </c>
      <c r="BY115" t="str">
        <f>IF($C115=-1,-1,VLOOKUP($C115,'HCAD Process'!$D$5:$CZ$504,VLOOKUP(BY$4,'Table Name'!$C$2:$D$100,2,FALSE),FALSE))</f>
        <v>1.0000</v>
      </c>
      <c r="BZ115" t="str">
        <f>IF($C115=-1,-1,VLOOKUP($C115,'HCAD Process'!$D$5:$CZ$504,VLOOKUP(BZ$4,'Table Name'!$C$2:$D$100,2,FALSE),FALSE))</f>
        <v>1.0000</v>
      </c>
      <c r="CA115">
        <f>IF($C115=-1,-1,VLOOKUP($C115,'HCAD Process'!$D$5:$CZ$504,VLOOKUP(CA$4,'Table Name'!$C$2:$D$100,2,FALSE),FALSE))</f>
        <v>3</v>
      </c>
      <c r="CB115">
        <f>IF($C115=-1,-1,VLOOKUP($C115,'HCAD Process'!$D$5:$CZ$504,VLOOKUP(CB$4,'Table Name'!$C$2:$D$100,2,FALSE),FALSE))</f>
        <v>3</v>
      </c>
      <c r="CC115">
        <f>IF($C115=-1,-1,VLOOKUP($C115,'HCAD Process'!$D$5:$CZ$504,VLOOKUP(CC$4,'Table Name'!$C$2:$D$100,2,FALSE),FALSE))</f>
        <v>590805</v>
      </c>
      <c r="CD115">
        <f>IF($C115=-1,-1,VLOOKUP($C115,'HCAD Process'!$D$5:$CZ$504,VLOOKUP(CD$4,'Table Name'!$C$2:$D$100,2,FALSE),FALSE))</f>
        <v>-1</v>
      </c>
      <c r="CE115" t="str">
        <f>IF($C115=-1,-1,VLOOKUP($C115,'HCAD Process'!$D$5:$CZ$504,VLOOKUP(CE$4,'Table Name'!$C$2:$D$100,2,FALSE),FALSE))</f>
        <v>04513500000374</v>
      </c>
    </row>
    <row r="116" spans="2:83" x14ac:dyDescent="0.25">
      <c r="B116">
        <f t="shared" si="2"/>
        <v>112</v>
      </c>
      <c r="C116" t="str">
        <f t="array" ref="C116">IF(ISERROR(INDEX('HCAD Process'!CF$5:CF$504,MATCH(0,COUNTIF(C$4:C115,'HCAD Process'!CF$5:CF$504)+('HCAD Process'!CF$5:CF$504=-1),0))),-1,INDEX('HCAD Process'!CF$5:CF$504,MATCH(0,COUNTIF(C$4:C115,'HCAD Process'!CF$5:CF$504)+('HCAD Process'!CF$5:CF$504=-1),0)))</f>
        <v>04513500000375</v>
      </c>
      <c r="D116" t="str">
        <f>IF($C116=-1,-1,VLOOKUP($C116,'HCAD Process'!$D$5:$CZ$504,VLOOKUP(D$4,'Table Name'!$C$2:$D$100,2,FALSE),FALSE))</f>
        <v>0451350000037</v>
      </c>
      <c r="E116" t="str">
        <f>IF($C116=-1,-1,VLOOKUP($C116,'HCAD Process'!$D$5:$CZ$504,VLOOKUP(E$4,'Table Name'!$C$2:$D$100,2,FALSE),FALSE))</f>
        <v>03/01/2007</v>
      </c>
      <c r="F116" t="str">
        <f>IF($C116=-1,-1,VLOOKUP($C116,'HCAD Process'!$D$5:$CZ$504,VLOOKUP(F$4,'Table Name'!$C$2:$D$100,2,FALSE),FALSE))</f>
        <v>EMMOTT BUSINESS PARK LLC</v>
      </c>
      <c r="G116" t="str">
        <f>IF($C116=-1,-1,VLOOKUP($C116,'HCAD Process'!$D$5:$CZ$504,VLOOKUP(G$4,'Table Name'!$C$2:$D$100,2,FALSE),FALSE))</f>
        <v>IRON AGE</v>
      </c>
      <c r="H116" t="str">
        <f>IF($C116=-1,-1,VLOOKUP($C116,'HCAD Process'!$D$5:$CZ$504,VLOOKUP(H$4,'Table Name'!$C$2:$D$100,2,FALSE),FALSE))</f>
        <v>Barris</v>
      </c>
      <c r="I116" t="str">
        <f>IF($C116=-1,-1,VLOOKUP($C116,'HCAD Process'!$D$5:$CZ$504,VLOOKUP(I$4,'Table Name'!$C$2:$D$100,2,FALSE),FALSE))</f>
        <v>9000 EMMOTT RD</v>
      </c>
      <c r="J116" t="str">
        <f>IF($C116=-1,-1,VLOOKUP($C116,'HCAD Process'!$D$5:$CZ$504,VLOOKUP(J$4,'Table Name'!$C$2:$D$100,2,FALSE),FALSE))</f>
        <v>HOUSTON</v>
      </c>
      <c r="K116" t="str">
        <f>IF($C116=-1,-1,VLOOKUP($C116,'HCAD Process'!$D$5:$CZ$504,VLOOKUP(K$4,'Table Name'!$C$2:$D$100,2,FALSE),FALSE))</f>
        <v>77040</v>
      </c>
      <c r="L116">
        <f>IF($C116=-1,-1,VLOOKUP($C116,'HCAD Process'!$D$5:$CZ$504,VLOOKUP(L$4,'Table Name'!$C$2:$D$100,2,FALSE),FALSE))</f>
        <v>1802424</v>
      </c>
      <c r="M116">
        <f>IF($C116=-1,-1,VLOOKUP($C116,'HCAD Process'!$D$5:$CZ$504,VLOOKUP(M$4,'Table Name'!$C$2:$D$100,2,FALSE),FALSE))</f>
        <v>2154542</v>
      </c>
      <c r="N116">
        <f>IF($C116=-1,-1,VLOOKUP($C116,'HCAD Process'!$D$5:$CZ$504,VLOOKUP(N$4,'Table Name'!$C$2:$D$100,2,FALSE),FALSE))</f>
        <v>1998000</v>
      </c>
      <c r="O116">
        <f>IF($C116=-1,-1,VLOOKUP($C116,'HCAD Process'!$D$5:$CZ$504,VLOOKUP(O$4,'Table Name'!$C$2:$D$100,2,FALSE),FALSE))</f>
        <v>0</v>
      </c>
      <c r="P116" t="e">
        <f>IF($C116=-1,-1,VLOOKUP($C116,'HCAD Process'!$D$5:$CZ$504,VLOOKUP(P$4,'Table Name'!$C$2:$D$100,2,FALSE),FALSE))</f>
        <v>#REF!</v>
      </c>
      <c r="Q116" t="str">
        <f>IF($C116=-1,-1,VLOOKUP($C116,'HCAD Process'!$D$5:$CZ$504,VLOOKUP(Q$4,'Table Name'!$C$2:$D$100,2,FALSE),FALSE))</f>
        <v>COMMERCIAL</v>
      </c>
      <c r="R116" t="str">
        <f>IF($C116=-1,-1,VLOOKUP($C116,'HCAD Process'!$D$5:$CZ$504,VLOOKUP(R$4,'Table Name'!$C$2:$D$100,2,FALSE),FALSE))</f>
        <v>5</v>
      </c>
      <c r="S116" t="str">
        <f>IF($C116=-1,-1,VLOOKUP($C116,'HCAD Process'!$D$5:$CZ$504,VLOOKUP(S$4,'Table Name'!$C$2:$D$100,2,FALSE),FALSE))</f>
        <v>4399</v>
      </c>
      <c r="T116" t="str">
        <f>IF($C116=-1,-1,VLOOKUP($C116,'HCAD Process'!$D$5:$CZ$504,VLOOKUP(T$4,'Table Name'!$C$2:$D$100,2,FALSE),FALSE))</f>
        <v>8454</v>
      </c>
      <c r="U116" t="str">
        <f>IF($C116=-1,-1,VLOOKUP($C116,'HCAD Process'!$D$5:$CZ$504,VLOOKUP(U$4,'Table Name'!$C$2:$D$100,2,FALSE),FALSE))</f>
        <v>S</v>
      </c>
      <c r="V116" t="str">
        <f>IF($C116=-1,-1,VLOOKUP($C116,'HCAD Process'!$D$5:$CZ$504,VLOOKUP(V$4,'Table Name'!$C$2:$D$100,2,FALSE),FALSE))</f>
        <v>Open Steel Skeleton</v>
      </c>
      <c r="W116">
        <f>IF($C116=-1,-1,VLOOKUP($C116,'HCAD Process'!$D$5:$CZ$504,VLOOKUP(W$4,'Table Name'!$C$2:$D$100,2,FALSE),FALSE))</f>
        <v>37026</v>
      </c>
      <c r="X116">
        <f>IF($C116=-1,-1,VLOOKUP($C116,'HCAD Process'!$D$5:$CZ$504,VLOOKUP(X$4,'Table Name'!$C$2:$D$100,2,FALSE),FALSE))</f>
        <v>0</v>
      </c>
      <c r="Y116">
        <f>IF($C116=-1,-1,VLOOKUP($C116,'HCAD Process'!$D$5:$CZ$504,VLOOKUP(Y$4,'Table Name'!$C$2:$D$100,2,FALSE),FALSE))</f>
        <v>60698</v>
      </c>
      <c r="Z116">
        <f>IF($C116=-1,-1,VLOOKUP($C116,'HCAD Process'!$D$5:$CZ$504,VLOOKUP(Z$4,'Table Name'!$C$2:$D$100,2,FALSE),FALSE))</f>
        <v>0</v>
      </c>
      <c r="AA116" t="str">
        <f>IF($C116=-1,-1,VLOOKUP($C116,'HCAD Process'!$D$5:$CZ$504,VLOOKUP(AA$4,'Table Name'!$C$2:$D$100,2,FALSE),FALSE))</f>
        <v>.390000</v>
      </c>
      <c r="AB116" t="str">
        <f>IF($C116=-1,-1,VLOOKUP($C116,'HCAD Process'!$D$5:$CZ$504,VLOOKUP(AB$4,'Table Name'!$C$2:$D$100,2,FALSE),FALSE))</f>
        <v>C</v>
      </c>
      <c r="AC116" t="str">
        <f>IF($C116=-1,-1,VLOOKUP($C116,'HCAD Process'!$D$5:$CZ$504,VLOOKUP(AC$4,'Table Name'!$C$2:$D$100,2,FALSE),FALSE))</f>
        <v>Average</v>
      </c>
      <c r="AD116" t="str">
        <f>IF($C116=-1,-1,VLOOKUP($C116,'HCAD Process'!$D$5:$CZ$504,VLOOKUP(AD$4,'Table Name'!$C$2:$D$100,2,FALSE),FALSE))</f>
        <v>1993</v>
      </c>
      <c r="AE116" t="str">
        <f>IF($C116=-1,-1,VLOOKUP($C116,'HCAD Process'!$D$5:$CZ$504,VLOOKUP(AE$4,'Table Name'!$C$2:$D$100,2,FALSE),FALSE))</f>
        <v>1993</v>
      </c>
      <c r="AF116" t="str">
        <f>IF($C116=-1,-1,VLOOKUP($C116,'HCAD Process'!$D$5:$CZ$504,VLOOKUP(AF$4,'Table Name'!$C$2:$D$100,2,FALSE),FALSE))</f>
        <v>0</v>
      </c>
      <c r="AG116" t="str">
        <f>IF($C116=-1,-1,VLOOKUP($C116,'HCAD Process'!$D$5:$CZ$504,VLOOKUP(AG$4,'Table Name'!$C$2:$D$100,2,FALSE),FALSE))</f>
        <v>1994</v>
      </c>
      <c r="AH116">
        <f>IF($C116=-1,-1,VLOOKUP($C116,'HCAD Process'!$D$5:$CZ$504,VLOOKUP(AH$4,'Table Name'!$C$2:$D$100,2,FALSE),FALSE))</f>
        <v>0</v>
      </c>
      <c r="AI116" t="str">
        <f>IF($C116=-1,-1,VLOOKUP($C116,'HCAD Process'!$D$5:$CZ$504,VLOOKUP(AI$4,'Table Name'!$C$2:$D$100,2,FALSE),FALSE))</f>
        <v>12/30/1899</v>
      </c>
      <c r="AJ116">
        <f>IF($C116=-1,-1,VLOOKUP($C116,'HCAD Process'!$D$5:$CZ$504,VLOOKUP(AJ$4,'Table Name'!$C$2:$D$100,2,FALSE),FALSE))</f>
        <v>0</v>
      </c>
      <c r="AK116">
        <f>IF($C116=-1,-1,VALUE(VLOOKUP($C116,'HCAD Process'!$D$5:$CZ$504,VLOOKUP(AK$4,'Table Name'!$C$2:$D$100,2,FALSE),FALSE)))</f>
        <v>1680</v>
      </c>
      <c r="AL116">
        <f>IF($C116=-1,-1,VLOOKUP($C116,'HCAD Process'!$D$5:$CZ$504,VLOOKUP(AL$4,'Table Name'!$C$2:$D$100,2,FALSE),FALSE))</f>
        <v>2240</v>
      </c>
      <c r="AM116">
        <f>IF($C116=-1,-1,VLOOKUP($C116,'HCAD Process'!$D$5:$CZ$504,VLOOKUP(AM$4,'Table Name'!$C$2:$D$100,2,FALSE),FALSE))</f>
        <v>0</v>
      </c>
      <c r="AN116">
        <f>IF($C116=-1,-1,VLOOKUP($C116,'HCAD Process'!$D$5:$CZ$504,VLOOKUP(AN$4,'Table Name'!$C$2:$D$100,2,FALSE),FALSE))</f>
        <v>0</v>
      </c>
      <c r="AO116">
        <f>IF($C116=-1,-1,VLOOKUP($C116,'HCAD Process'!$D$5:$CZ$504,VLOOKUP(AO$4,'Table Name'!$C$2:$D$100,2,FALSE),FALSE))</f>
        <v>0</v>
      </c>
      <c r="AP116">
        <f>IF($C116=-1,-1,VLOOKUP($C116,'HCAD Process'!$D$5:$CZ$504,VLOOKUP(AP$4,'Table Name'!$C$2:$D$100,2,FALSE),FALSE))</f>
        <v>1680</v>
      </c>
      <c r="AQ116">
        <f>IF($C116=-1,-1,VLOOKUP($C116,'HCAD Process'!$D$5:$CZ$504,VLOOKUP(AQ$4,'Table Name'!$C$2:$D$100,2,FALSE),FALSE))</f>
        <v>176</v>
      </c>
      <c r="AR116">
        <f>IF($C116=-1,-1,VLOOKUP($C116,'HCAD Process'!$D$5:$CZ$504,VLOOKUP(AR$4,'Table Name'!$C$2:$D$100,2,FALSE),FALSE))</f>
        <v>1</v>
      </c>
      <c r="AS116">
        <f>IF($C116=-1,-1,VLOOKUP($C116,'HCAD Process'!$D$5:$CZ$504,VLOOKUP(AS$4,'Table Name'!$C$2:$D$100,2,FALSE),FALSE))</f>
        <v>0</v>
      </c>
      <c r="AT116">
        <f>IF($C116=-1,-1,VLOOKUP($C116,'HCAD Process'!$D$5:$CZ$504,VLOOKUP(AT$4,'Table Name'!$C$2:$D$100,2,FALSE),FALSE))</f>
        <v>0</v>
      </c>
      <c r="AU116">
        <f>IF($C116=-1,-1,VLOOKUP($C116,'HCAD Process'!$D$5:$CZ$504,VLOOKUP(AU$4,'Table Name'!$C$2:$D$100,2,FALSE),FALSE))</f>
        <v>0</v>
      </c>
      <c r="AV116">
        <f>IF($C116=-1,-1,VLOOKUP($C116,'HCAD Process'!$D$5:$CZ$504,VLOOKUP(AV$4,'Table Name'!$C$2:$D$100,2,FALSE),FALSE))</f>
        <v>0</v>
      </c>
      <c r="AW116">
        <f>IF($C116=-1,-1,VLOOKUP($C116,'HCAD Process'!$D$5:$CZ$504,VLOOKUP(AW$4,'Table Name'!$C$2:$D$100,2,FALSE),FALSE))</f>
        <v>0</v>
      </c>
      <c r="AX116">
        <f>IF($C116=-1,-1,VLOOKUP($C116,'HCAD Process'!$D$5:$CZ$504,VLOOKUP(AX$4,'Table Name'!$C$2:$D$100,2,FALSE),FALSE))</f>
        <v>0</v>
      </c>
      <c r="AY116">
        <f>IF($C116=-1,-1,VLOOKUP($C116,'HCAD Process'!$D$5:$CZ$504,VLOOKUP(AY$4,'Table Name'!$C$2:$D$100,2,FALSE),FALSE))</f>
        <v>0</v>
      </c>
      <c r="AZ116">
        <f>IF($C116=-1,-1,VLOOKUP($C116,'HCAD Process'!$D$5:$CZ$504,VLOOKUP(AZ$4,'Table Name'!$C$2:$D$100,2,FALSE),FALSE))</f>
        <v>0</v>
      </c>
      <c r="BA116" t="str">
        <f>IF($C116=-1,-1,VLOOKUP($C116,'HCAD Process'!$D$5:$CZ$504,VLOOKUP(BA$4,'Table Name'!$C$2:$D$100,2,FALSE),FALSE))</f>
        <v>7</v>
      </c>
      <c r="BB116" t="str">
        <f>IF($C116=-1,-1,VLOOKUP($C116,'HCAD Process'!$D$5:$CZ$504,VLOOKUP(BB$4,'Table Name'!$C$2:$D$100,2,FALSE),FALSE))</f>
        <v>TR 3F</v>
      </c>
      <c r="BC116" t="str">
        <f>IF($C116=-1,-1,VLOOKUP($C116,'HCAD Process'!$D$5:$CZ$504,VLOOKUP(BC$4,'Table Name'!$C$2:$D$100,2,FALSE),FALSE))</f>
        <v>ABST 831 J WAUGH</v>
      </c>
      <c r="BD116" t="str">
        <f>IF($C116=-1,-1,VLOOKUP($C116,'HCAD Process'!$D$5:$CZ$504,VLOOKUP(BD$4,'Table Name'!$C$2:$D$100,2,FALSE),FALSE))</f>
        <v>6007</v>
      </c>
      <c r="BE116" t="str">
        <f>IF($C116=-1,-1,VLOOKUP($C116,'HCAD Process'!$D$5:$CZ$504,VLOOKUP(BE$4,'Table Name'!$C$2:$D$100,2,FALSE),FALSE))</f>
        <v>Near Northwest</v>
      </c>
      <c r="BF116" t="str">
        <f>IF($C116=-1,-1,VLOOKUP($C116,'HCAD Process'!$D$5:$CZ$504,VLOOKUP(BF$4,'Table Name'!$C$2:$D$100,2,FALSE),FALSE))</f>
        <v>223</v>
      </c>
      <c r="BG116" t="str">
        <f>IF($C116=-1,-1,VLOOKUP($C116,'HCAD Process'!$D$5:$CZ$504,VLOOKUP(BG$4,'Table Name'!$C$2:$D$100,2,FALSE),FALSE))</f>
        <v>ISD 04 - Inside Beltway 8</v>
      </c>
      <c r="BH116" t="str">
        <f>IF($C116=-1,-1,VLOOKUP($C116,'HCAD Process'!$D$5:$CZ$504,VLOOKUP(BH$4,'Table Name'!$C$2:$D$100,2,FALSE),FALSE))</f>
        <v>9114.01</v>
      </c>
      <c r="BI116" t="str">
        <f>IF($C116=-1,-1,VLOOKUP($C116,'HCAD Process'!$D$5:$CZ$504,VLOOKUP(BI$4,'Table Name'!$C$2:$D$100,2,FALSE),FALSE))</f>
        <v>0</v>
      </c>
      <c r="BJ116" t="str">
        <f>IF($C116=-1,-1,VLOOKUP($C116,'HCAD Process'!$D$5:$CZ$504,VLOOKUP(BJ$4,'Table Name'!$C$2:$D$100,2,FALSE),FALSE))</f>
        <v>04</v>
      </c>
      <c r="BK116" t="str">
        <f>IF($C116=-1,-1,VLOOKUP($C116,'HCAD Process'!$D$5:$CZ$504,VLOOKUP(BK$4,'Table Name'!$C$2:$D$100,2,FALSE),FALSE))</f>
        <v>4962D</v>
      </c>
      <c r="BL116" t="str">
        <f>IF($C116=-1,-1,VLOOKUP($C116,'HCAD Process'!$D$5:$CZ$504,VLOOKUP(BL$4,'Table Name'!$C$2:$D$100,2,FALSE),FALSE))</f>
        <v>410T</v>
      </c>
      <c r="BM116" t="str">
        <f>IF($C116=-1,-1,VLOOKUP($C116,'HCAD Process'!$D$5:$CZ$504,VLOOKUP(BM$4,'Table Name'!$C$2:$D$100,2,FALSE),FALSE))</f>
        <v>004 040 041 042 043 044 045 633</v>
      </c>
      <c r="BN116" t="str">
        <f>IF($C116=-1,-1,VLOOKUP($C116,'HCAD Process'!$D$5:$CZ$504,VLOOKUP(BN$4,'Table Name'!$C$2:$D$100,2,FALSE),FALSE))</f>
        <v>Real, Commercial</v>
      </c>
      <c r="BO116" t="str">
        <f>IF($C116=-1,-1,VLOOKUP($C116,'HCAD Process'!$D$5:$CZ$504,VLOOKUP(BO$4,'Table Name'!$C$2:$D$100,2,FALSE),FALSE))</f>
        <v>F1</v>
      </c>
      <c r="BP116" t="str">
        <f>IF($C116=-1,-1,VLOOKUP($C116,'HCAD Process'!$D$5:$CZ$504,VLOOKUP(BP$4,'Table Name'!$C$2:$D$100,2,FALSE),FALSE))</f>
        <v>Real, Commercial</v>
      </c>
      <c r="BQ116" t="str">
        <f>IF($C116=-1,-1,VLOOKUP($C116,'HCAD Process'!$D$5:$CZ$504,VLOOKUP(BQ$4,'Table Name'!$C$2:$D$100,2,FALSE),FALSE))</f>
        <v>Warehouse - Metallic</v>
      </c>
      <c r="BR116" t="str">
        <f>IF($C116=-1,-1,VLOOKUP($C116,'HCAD Process'!$D$5:$CZ$504,VLOOKUP(BR$4,'Table Name'!$C$2:$D$100,2,FALSE),FALSE))</f>
        <v>Shell, Industrial</v>
      </c>
      <c r="BS116" t="str">
        <f>IF($C116=-1,-1,VLOOKUP($C116,'HCAD Process'!$D$5:$CZ$504,VLOOKUP(BS$4,'Table Name'!$C$2:$D$100,2,FALSE),FALSE))</f>
        <v>8000</v>
      </c>
      <c r="BT116" t="str">
        <f>IF($C116=-1,-1,VLOOKUP($C116,'HCAD Process'!$D$5:$CZ$504,VLOOKUP(BT$4,'Table Name'!$C$2:$D$100,2,FALSE),FALSE))</f>
        <v>Land Neighborhood General Assignment</v>
      </c>
      <c r="BU116">
        <f>IF($C116=-1,-1,VLOOKUP($C116,'HCAD Process'!$D$5:$CZ$504,VLOOKUP(BU$4,'Table Name'!$C$2:$D$100,2,FALSE),FALSE))</f>
        <v>196935</v>
      </c>
      <c r="BV116" t="str">
        <f>IF($C116=-1,-1,VLOOKUP($C116,'HCAD Process'!$D$5:$CZ$504,VLOOKUP(BV$4,'Table Name'!$C$2:$D$100,2,FALSE),FALSE))</f>
        <v>SF</v>
      </c>
      <c r="BW116" t="str">
        <f>IF($C116=-1,-1,VLOOKUP($C116,'HCAD Process'!$D$5:$CZ$504,VLOOKUP(BW$4,'Table Name'!$C$2:$D$100,2,FALSE),FALSE))</f>
        <v>1.0000</v>
      </c>
      <c r="BX116" t="str">
        <f>IF($C116=-1,-1,VLOOKUP($C116,'HCAD Process'!$D$5:$CZ$504,VLOOKUP(BX$4,'Table Name'!$C$2:$D$100,2,FALSE),FALSE))</f>
        <v>1.0000</v>
      </c>
      <c r="BY116" t="str">
        <f>IF($C116=-1,-1,VLOOKUP($C116,'HCAD Process'!$D$5:$CZ$504,VLOOKUP(BY$4,'Table Name'!$C$2:$D$100,2,FALSE),FALSE))</f>
        <v>1.0000</v>
      </c>
      <c r="BZ116" t="str">
        <f>IF($C116=-1,-1,VLOOKUP($C116,'HCAD Process'!$D$5:$CZ$504,VLOOKUP(BZ$4,'Table Name'!$C$2:$D$100,2,FALSE),FALSE))</f>
        <v>1.0000</v>
      </c>
      <c r="CA116">
        <f>IF($C116=-1,-1,VLOOKUP($C116,'HCAD Process'!$D$5:$CZ$504,VLOOKUP(CA$4,'Table Name'!$C$2:$D$100,2,FALSE),FALSE))</f>
        <v>3</v>
      </c>
      <c r="CB116">
        <f>IF($C116=-1,-1,VLOOKUP($C116,'HCAD Process'!$D$5:$CZ$504,VLOOKUP(CB$4,'Table Name'!$C$2:$D$100,2,FALSE),FALSE))</f>
        <v>3</v>
      </c>
      <c r="CC116">
        <f>IF($C116=-1,-1,VLOOKUP($C116,'HCAD Process'!$D$5:$CZ$504,VLOOKUP(CC$4,'Table Name'!$C$2:$D$100,2,FALSE),FALSE))</f>
        <v>590805</v>
      </c>
      <c r="CD116">
        <f>IF($C116=-1,-1,VLOOKUP($C116,'HCAD Process'!$D$5:$CZ$504,VLOOKUP(CD$4,'Table Name'!$C$2:$D$100,2,FALSE),FALSE))</f>
        <v>-1</v>
      </c>
      <c r="CE116" t="str">
        <f>IF($C116=-1,-1,VLOOKUP($C116,'HCAD Process'!$D$5:$CZ$504,VLOOKUP(CE$4,'Table Name'!$C$2:$D$100,2,FALSE),FALSE))</f>
        <v>04513500000375</v>
      </c>
    </row>
    <row r="117" spans="2:83" x14ac:dyDescent="0.25">
      <c r="B117">
        <f t="shared" si="2"/>
        <v>113</v>
      </c>
      <c r="C117" t="str">
        <f t="array" ref="C117">IF(ISERROR(INDEX('HCAD Process'!CF$5:CF$504,MATCH(0,COUNTIF(C$4:C116,'HCAD Process'!CF$5:CF$504)+('HCAD Process'!CF$5:CF$504=-1),0))),-1,INDEX('HCAD Process'!CF$5:CF$504,MATCH(0,COUNTIF(C$4:C116,'HCAD Process'!CF$5:CF$504)+('HCAD Process'!CF$5:CF$504=-1),0)))</f>
        <v>05022100001731</v>
      </c>
      <c r="D117" t="str">
        <f>IF($C117=-1,-1,VLOOKUP($C117,'HCAD Process'!$D$5:$CZ$504,VLOOKUP(D$4,'Table Name'!$C$2:$D$100,2,FALSE),FALSE))</f>
        <v>0502210000173</v>
      </c>
      <c r="E117" t="str">
        <f>IF($C117=-1,-1,VLOOKUP($C117,'HCAD Process'!$D$5:$CZ$504,VLOOKUP(E$4,'Table Name'!$C$2:$D$100,2,FALSE),FALSE))</f>
        <v>06/29/2018</v>
      </c>
      <c r="F117" t="str">
        <f>IF($C117=-1,-1,VLOOKUP($C117,'HCAD Process'!$D$5:$CZ$504,VLOOKUP(F$4,'Table Name'!$C$2:$D$100,2,FALSE),FALSE))</f>
        <v>WARRENS PLACE LLC</v>
      </c>
      <c r="G117" t="str">
        <f>IF($C117=-1,-1,VLOOKUP($C117,'HCAD Process'!$D$5:$CZ$504,VLOOKUP(G$4,'Table Name'!$C$2:$D$100,2,FALSE),FALSE))</f>
        <v>SUPERIOR DRILLPIPE</v>
      </c>
      <c r="H117">
        <f>IF($C117=-1,-1,VLOOKUP($C117,'HCAD Process'!$D$5:$CZ$504,VLOOKUP(H$4,'Table Name'!$C$2:$D$100,2,FALSE),FALSE))</f>
        <v>0</v>
      </c>
      <c r="I117" t="str">
        <f>IF($C117=-1,-1,VLOOKUP($C117,'HCAD Process'!$D$5:$CZ$504,VLOOKUP(I$4,'Table Name'!$C$2:$D$100,2,FALSE),FALSE))</f>
        <v>7203 MILLER ROAD 2 2</v>
      </c>
      <c r="J117" t="str">
        <f>IF($C117=-1,-1,VLOOKUP($C117,'HCAD Process'!$D$5:$CZ$504,VLOOKUP(J$4,'Table Name'!$C$2:$D$100,2,FALSE),FALSE))</f>
        <v>HOUSTON</v>
      </c>
      <c r="K117" t="str">
        <f>IF($C117=-1,-1,VLOOKUP($C117,'HCAD Process'!$D$5:$CZ$504,VLOOKUP(K$4,'Table Name'!$C$2:$D$100,2,FALSE),FALSE))</f>
        <v>77049</v>
      </c>
      <c r="L117">
        <f>IF($C117=-1,-1,VLOOKUP($C117,'HCAD Process'!$D$5:$CZ$504,VLOOKUP(L$4,'Table Name'!$C$2:$D$100,2,FALSE),FALSE))</f>
        <v>7317384</v>
      </c>
      <c r="M117">
        <f>IF($C117=-1,-1,VLOOKUP($C117,'HCAD Process'!$D$5:$CZ$504,VLOOKUP(M$4,'Table Name'!$C$2:$D$100,2,FALSE),FALSE))</f>
        <v>7986795</v>
      </c>
      <c r="N117">
        <f>IF($C117=-1,-1,VLOOKUP($C117,'HCAD Process'!$D$5:$CZ$504,VLOOKUP(N$4,'Table Name'!$C$2:$D$100,2,FALSE),FALSE))</f>
        <v>6300000</v>
      </c>
      <c r="O117">
        <f>IF($C117=-1,-1,VLOOKUP($C117,'HCAD Process'!$D$5:$CZ$504,VLOOKUP(O$4,'Table Name'!$C$2:$D$100,2,FALSE),FALSE))</f>
        <v>0</v>
      </c>
      <c r="P117" t="e">
        <f>IF($C117=-1,-1,VLOOKUP($C117,'HCAD Process'!$D$5:$CZ$504,VLOOKUP(P$4,'Table Name'!$C$2:$D$100,2,FALSE),FALSE))</f>
        <v>#REF!</v>
      </c>
      <c r="Q117" t="str">
        <f>IF($C117=-1,-1,VLOOKUP($C117,'HCAD Process'!$D$5:$CZ$504,VLOOKUP(Q$4,'Table Name'!$C$2:$D$100,2,FALSE),FALSE))</f>
        <v>COMMERCIAL</v>
      </c>
      <c r="R117" t="str">
        <f>IF($C117=-1,-1,VLOOKUP($C117,'HCAD Process'!$D$5:$CZ$504,VLOOKUP(R$4,'Table Name'!$C$2:$D$100,2,FALSE),FALSE))</f>
        <v>1</v>
      </c>
      <c r="S117" t="str">
        <f>IF($C117=-1,-1,VLOOKUP($C117,'HCAD Process'!$D$5:$CZ$504,VLOOKUP(S$4,'Table Name'!$C$2:$D$100,2,FALSE),FALSE))</f>
        <v>4401</v>
      </c>
      <c r="T117" t="str">
        <f>IF($C117=-1,-1,VLOOKUP($C117,'HCAD Process'!$D$5:$CZ$504,VLOOKUP(T$4,'Table Name'!$C$2:$D$100,2,FALSE),FALSE))</f>
        <v>8494</v>
      </c>
      <c r="U117" t="str">
        <f>IF($C117=-1,-1,VLOOKUP($C117,'HCAD Process'!$D$5:$CZ$504,VLOOKUP(U$4,'Table Name'!$C$2:$D$100,2,FALSE),FALSE))</f>
        <v>S</v>
      </c>
      <c r="V117" t="str">
        <f>IF($C117=-1,-1,VLOOKUP($C117,'HCAD Process'!$D$5:$CZ$504,VLOOKUP(V$4,'Table Name'!$C$2:$D$100,2,FALSE),FALSE))</f>
        <v>Open Steel Skeleton</v>
      </c>
      <c r="W117">
        <f>IF($C117=-1,-1,VLOOKUP($C117,'HCAD Process'!$D$5:$CZ$504,VLOOKUP(W$4,'Table Name'!$C$2:$D$100,2,FALSE),FALSE))</f>
        <v>4679250</v>
      </c>
      <c r="X117">
        <f>IF($C117=-1,-1,VLOOKUP($C117,'HCAD Process'!$D$5:$CZ$504,VLOOKUP(X$4,'Table Name'!$C$2:$D$100,2,FALSE),FALSE))</f>
        <v>0</v>
      </c>
      <c r="Y117">
        <f>IF($C117=-1,-1,VLOOKUP($C117,'HCAD Process'!$D$5:$CZ$504,VLOOKUP(Y$4,'Table Name'!$C$2:$D$100,2,FALSE),FALSE))</f>
        <v>6239000</v>
      </c>
      <c r="Z117">
        <f>IF($C117=-1,-1,VLOOKUP($C117,'HCAD Process'!$D$5:$CZ$504,VLOOKUP(Z$4,'Table Name'!$C$2:$D$100,2,FALSE),FALSE))</f>
        <v>0</v>
      </c>
      <c r="AA117" t="str">
        <f>IF($C117=-1,-1,VLOOKUP($C117,'HCAD Process'!$D$5:$CZ$504,VLOOKUP(AA$4,'Table Name'!$C$2:$D$100,2,FALSE),FALSE))</f>
        <v>.250000</v>
      </c>
      <c r="AB117" t="str">
        <f>IF($C117=-1,-1,VLOOKUP($C117,'HCAD Process'!$D$5:$CZ$504,VLOOKUP(AB$4,'Table Name'!$C$2:$D$100,2,FALSE),FALSE))</f>
        <v>B</v>
      </c>
      <c r="AC117" t="str">
        <f>IF($C117=-1,-1,VLOOKUP($C117,'HCAD Process'!$D$5:$CZ$504,VLOOKUP(AC$4,'Table Name'!$C$2:$D$100,2,FALSE),FALSE))</f>
        <v>Good</v>
      </c>
      <c r="AD117" t="str">
        <f>IF($C117=-1,-1,VLOOKUP($C117,'HCAD Process'!$D$5:$CZ$504,VLOOKUP(AD$4,'Table Name'!$C$2:$D$100,2,FALSE),FALSE))</f>
        <v>2006</v>
      </c>
      <c r="AE117" t="str">
        <f>IF($C117=-1,-1,VLOOKUP($C117,'HCAD Process'!$D$5:$CZ$504,VLOOKUP(AE$4,'Table Name'!$C$2:$D$100,2,FALSE),FALSE))</f>
        <v>2006</v>
      </c>
      <c r="AF117" t="str">
        <f>IF($C117=-1,-1,VLOOKUP($C117,'HCAD Process'!$D$5:$CZ$504,VLOOKUP(AF$4,'Table Name'!$C$2:$D$100,2,FALSE),FALSE))</f>
        <v>0</v>
      </c>
      <c r="AG117" t="str">
        <f>IF($C117=-1,-1,VLOOKUP($C117,'HCAD Process'!$D$5:$CZ$504,VLOOKUP(AG$4,'Table Name'!$C$2:$D$100,2,FALSE),FALSE))</f>
        <v>2007</v>
      </c>
      <c r="AH117">
        <f>IF($C117=-1,-1,VLOOKUP($C117,'HCAD Process'!$D$5:$CZ$504,VLOOKUP(AH$4,'Table Name'!$C$2:$D$100,2,FALSE),FALSE))</f>
        <v>0</v>
      </c>
      <c r="AI117" t="str">
        <f>IF($C117=-1,-1,VLOOKUP($C117,'HCAD Process'!$D$5:$CZ$504,VLOOKUP(AI$4,'Table Name'!$C$2:$D$100,2,FALSE),FALSE))</f>
        <v>12/30/1899</v>
      </c>
      <c r="AJ117">
        <f>IF($C117=-1,-1,VLOOKUP($C117,'HCAD Process'!$D$5:$CZ$504,VLOOKUP(AJ$4,'Table Name'!$C$2:$D$100,2,FALSE),FALSE))</f>
        <v>0</v>
      </c>
      <c r="AK117">
        <f>IF($C117=-1,-1,VALUE(VLOOKUP($C117,'HCAD Process'!$D$5:$CZ$504,VLOOKUP(AK$4,'Table Name'!$C$2:$D$100,2,FALSE),FALSE)))</f>
        <v>85000</v>
      </c>
      <c r="AL117">
        <f>IF($C117=-1,-1,VLOOKUP($C117,'HCAD Process'!$D$5:$CZ$504,VLOOKUP(AL$4,'Table Name'!$C$2:$D$100,2,FALSE),FALSE))</f>
        <v>85000</v>
      </c>
      <c r="AM117">
        <f>IF($C117=-1,-1,VLOOKUP($C117,'HCAD Process'!$D$5:$CZ$504,VLOOKUP(AM$4,'Table Name'!$C$2:$D$100,2,FALSE),FALSE))</f>
        <v>0</v>
      </c>
      <c r="AN117">
        <f>IF($C117=-1,-1,VLOOKUP($C117,'HCAD Process'!$D$5:$CZ$504,VLOOKUP(AN$4,'Table Name'!$C$2:$D$100,2,FALSE),FALSE))</f>
        <v>0</v>
      </c>
      <c r="AO117">
        <f>IF($C117=-1,-1,VLOOKUP($C117,'HCAD Process'!$D$5:$CZ$504,VLOOKUP(AO$4,'Table Name'!$C$2:$D$100,2,FALSE),FALSE))</f>
        <v>0</v>
      </c>
      <c r="AP117">
        <f>IF($C117=-1,-1,VLOOKUP($C117,'HCAD Process'!$D$5:$CZ$504,VLOOKUP(AP$4,'Table Name'!$C$2:$D$100,2,FALSE),FALSE))</f>
        <v>85000</v>
      </c>
      <c r="AQ117">
        <f>IF($C117=-1,-1,VLOOKUP($C117,'HCAD Process'!$D$5:$CZ$504,VLOOKUP(AQ$4,'Table Name'!$C$2:$D$100,2,FALSE),FALSE))</f>
        <v>1500</v>
      </c>
      <c r="AR117">
        <f>IF($C117=-1,-1,VLOOKUP($C117,'HCAD Process'!$D$5:$CZ$504,VLOOKUP(AR$4,'Table Name'!$C$2:$D$100,2,FALSE),FALSE))</f>
        <v>1</v>
      </c>
      <c r="AS117">
        <f>IF($C117=-1,-1,VLOOKUP($C117,'HCAD Process'!$D$5:$CZ$504,VLOOKUP(AS$4,'Table Name'!$C$2:$D$100,2,FALSE),FALSE))</f>
        <v>0</v>
      </c>
      <c r="AT117">
        <f>IF($C117=-1,-1,VLOOKUP($C117,'HCAD Process'!$D$5:$CZ$504,VLOOKUP(AT$4,'Table Name'!$C$2:$D$100,2,FALSE),FALSE))</f>
        <v>0</v>
      </c>
      <c r="AU117">
        <f>IF($C117=-1,-1,VLOOKUP($C117,'HCAD Process'!$D$5:$CZ$504,VLOOKUP(AU$4,'Table Name'!$C$2:$D$100,2,FALSE),FALSE))</f>
        <v>0</v>
      </c>
      <c r="AV117" t="str">
        <f>IF($C117=-1,-1,VLOOKUP($C117,'HCAD Process'!$D$5:$CZ$504,VLOOKUP(AV$4,'Table Name'!$C$2:$D$100,2,FALSE),FALSE))</f>
        <v>2</v>
      </c>
      <c r="AW117">
        <f>IF($C117=-1,-1,VLOOKUP($C117,'HCAD Process'!$D$5:$CZ$504,VLOOKUP(AW$4,'Table Name'!$C$2:$D$100,2,FALSE),FALSE))</f>
        <v>0</v>
      </c>
      <c r="AX117">
        <f>IF($C117=-1,-1,VLOOKUP($C117,'HCAD Process'!$D$5:$CZ$504,VLOOKUP(AX$4,'Table Name'!$C$2:$D$100,2,FALSE),FALSE))</f>
        <v>0</v>
      </c>
      <c r="AY117">
        <f>IF($C117=-1,-1,VLOOKUP($C117,'HCAD Process'!$D$5:$CZ$504,VLOOKUP(AY$4,'Table Name'!$C$2:$D$100,2,FALSE),FALSE))</f>
        <v>0</v>
      </c>
      <c r="AZ117">
        <f>IF($C117=-1,-1,VLOOKUP($C117,'HCAD Process'!$D$5:$CZ$504,VLOOKUP(AZ$4,'Table Name'!$C$2:$D$100,2,FALSE),FALSE))</f>
        <v>0</v>
      </c>
      <c r="BA117" t="str">
        <f>IF($C117=-1,-1,VLOOKUP($C117,'HCAD Process'!$D$5:$CZ$504,VLOOKUP(BA$4,'Table Name'!$C$2:$D$100,2,FALSE),FALSE))</f>
        <v>9</v>
      </c>
      <c r="BB117" t="str">
        <f>IF($C117=-1,-1,VLOOKUP($C117,'HCAD Process'!$D$5:$CZ$504,VLOOKUP(BB$4,'Table Name'!$C$2:$D$100,2,FALSE),FALSE))</f>
        <v>TR 52A</v>
      </c>
      <c r="BC117" t="str">
        <f>IF($C117=-1,-1,VLOOKUP($C117,'HCAD Process'!$D$5:$CZ$504,VLOOKUP(BC$4,'Table Name'!$C$2:$D$100,2,FALSE),FALSE))</f>
        <v>HOUSTON FARMS</v>
      </c>
      <c r="BD117" t="str">
        <f>IF($C117=-1,-1,VLOOKUP($C117,'HCAD Process'!$D$5:$CZ$504,VLOOKUP(BD$4,'Table Name'!$C$2:$D$100,2,FALSE),FALSE))</f>
        <v>6009</v>
      </c>
      <c r="BE117" t="str">
        <f>IF($C117=-1,-1,VLOOKUP($C117,'HCAD Process'!$D$5:$CZ$504,VLOOKUP(BE$4,'Table Name'!$C$2:$D$100,2,FALSE),FALSE))</f>
        <v>Northeast</v>
      </c>
      <c r="BF117" t="str">
        <f>IF($C117=-1,-1,VLOOKUP($C117,'HCAD Process'!$D$5:$CZ$504,VLOOKUP(BF$4,'Table Name'!$C$2:$D$100,2,FALSE),FALSE))</f>
        <v>370</v>
      </c>
      <c r="BG117" t="str">
        <f>IF($C117=-1,-1,VLOOKUP($C117,'HCAD Process'!$D$5:$CZ$504,VLOOKUP(BG$4,'Table Name'!$C$2:$D$100,2,FALSE),FALSE))</f>
        <v>ISD 23 - Sheldon ISD</v>
      </c>
      <c r="BH117" t="str">
        <f>IF($C117=-1,-1,VLOOKUP($C117,'HCAD Process'!$D$5:$CZ$504,VLOOKUP(BH$4,'Table Name'!$C$2:$D$100,2,FALSE),FALSE))</f>
        <v>9794.02</v>
      </c>
      <c r="BI117" t="str">
        <f>IF($C117=-1,-1,VLOOKUP($C117,'HCAD Process'!$D$5:$CZ$504,VLOOKUP(BI$4,'Table Name'!$C$2:$D$100,2,FALSE),FALSE))</f>
        <v>0</v>
      </c>
      <c r="BJ117" t="str">
        <f>IF($C117=-1,-1,VLOOKUP($C117,'HCAD Process'!$D$5:$CZ$504,VLOOKUP(BJ$4,'Table Name'!$C$2:$D$100,2,FALSE),FALSE))</f>
        <v>23</v>
      </c>
      <c r="BK117" t="str">
        <f>IF($C117=-1,-1,VLOOKUP($C117,'HCAD Process'!$D$5:$CZ$504,VLOOKUP(BK$4,'Table Name'!$C$2:$D$100,2,FALSE),FALSE))</f>
        <v>5960A</v>
      </c>
      <c r="BL117" t="str">
        <f>IF($C117=-1,-1,VLOOKUP($C117,'HCAD Process'!$D$5:$CZ$504,VLOOKUP(BL$4,'Table Name'!$C$2:$D$100,2,FALSE),FALSE))</f>
        <v>458J</v>
      </c>
      <c r="BM117" t="str">
        <f>IF($C117=-1,-1,VLOOKUP($C117,'HCAD Process'!$D$5:$CZ$504,VLOOKUP(BM$4,'Table Name'!$C$2:$D$100,2,FALSE),FALSE))</f>
        <v>023 040 041 042 043 044 047 670 672</v>
      </c>
      <c r="BN117" t="str">
        <f>IF($C117=-1,-1,VLOOKUP($C117,'HCAD Process'!$D$5:$CZ$504,VLOOKUP(BN$4,'Table Name'!$C$2:$D$100,2,FALSE),FALSE))</f>
        <v>Real, Commercial</v>
      </c>
      <c r="BO117" t="str">
        <f>IF($C117=-1,-1,VLOOKUP($C117,'HCAD Process'!$D$5:$CZ$504,VLOOKUP(BO$4,'Table Name'!$C$2:$D$100,2,FALSE),FALSE))</f>
        <v>F1</v>
      </c>
      <c r="BP117" t="str">
        <f>IF($C117=-1,-1,VLOOKUP($C117,'HCAD Process'!$D$5:$CZ$504,VLOOKUP(BP$4,'Table Name'!$C$2:$D$100,2,FALSE),FALSE))</f>
        <v>Real, Commercial</v>
      </c>
      <c r="BQ117" t="str">
        <f>IF($C117=-1,-1,VLOOKUP($C117,'HCAD Process'!$D$5:$CZ$504,VLOOKUP(BQ$4,'Table Name'!$C$2:$D$100,2,FALSE),FALSE))</f>
        <v>Light Industrial - Metallic</v>
      </c>
      <c r="BR117" t="str">
        <f>IF($C117=-1,-1,VLOOKUP($C117,'HCAD Process'!$D$5:$CZ$504,VLOOKUP(BR$4,'Table Name'!$C$2:$D$100,2,FALSE),FALSE))</f>
        <v>Industrials, Light Mftg.</v>
      </c>
      <c r="BS117" t="str">
        <f>IF($C117=-1,-1,VLOOKUP($C117,'HCAD Process'!$D$5:$CZ$504,VLOOKUP(BS$4,'Table Name'!$C$2:$D$100,2,FALSE),FALSE))</f>
        <v>8002</v>
      </c>
      <c r="BT117" t="str">
        <f>IF($C117=-1,-1,VLOOKUP($C117,'HCAD Process'!$D$5:$CZ$504,VLOOKUP(BT$4,'Table Name'!$C$2:$D$100,2,FALSE),FALSE))</f>
        <v>Land Neighborhood Section 2</v>
      </c>
      <c r="BU117">
        <f>IF($C117=-1,-1,VLOOKUP($C117,'HCAD Process'!$D$5:$CZ$504,VLOOKUP(BU$4,'Table Name'!$C$2:$D$100,2,FALSE),FALSE))</f>
        <v>698759</v>
      </c>
      <c r="BV117" t="str">
        <f>IF($C117=-1,-1,VLOOKUP($C117,'HCAD Process'!$D$5:$CZ$504,VLOOKUP(BV$4,'Table Name'!$C$2:$D$100,2,FALSE),FALSE))</f>
        <v>SF</v>
      </c>
      <c r="BW117" t="str">
        <f>IF($C117=-1,-1,VLOOKUP($C117,'HCAD Process'!$D$5:$CZ$504,VLOOKUP(BW$4,'Table Name'!$C$2:$D$100,2,FALSE),FALSE))</f>
        <v>1.0000</v>
      </c>
      <c r="BX117" t="str">
        <f>IF($C117=-1,-1,VLOOKUP($C117,'HCAD Process'!$D$5:$CZ$504,VLOOKUP(BX$4,'Table Name'!$C$2:$D$100,2,FALSE),FALSE))</f>
        <v>1.0000</v>
      </c>
      <c r="BY117" t="str">
        <f>IF($C117=-1,-1,VLOOKUP($C117,'HCAD Process'!$D$5:$CZ$504,VLOOKUP(BY$4,'Table Name'!$C$2:$D$100,2,FALSE),FALSE))</f>
        <v>1.0000</v>
      </c>
      <c r="BZ117" t="str">
        <f>IF($C117=-1,-1,VLOOKUP($C117,'HCAD Process'!$D$5:$CZ$504,VLOOKUP(BZ$4,'Table Name'!$C$2:$D$100,2,FALSE),FALSE))</f>
        <v>1.0000</v>
      </c>
      <c r="CA117">
        <f>IF($C117=-1,-1,VLOOKUP($C117,'HCAD Process'!$D$5:$CZ$504,VLOOKUP(CA$4,'Table Name'!$C$2:$D$100,2,FALSE),FALSE))</f>
        <v>2</v>
      </c>
      <c r="CB117">
        <f>IF($C117=-1,-1,VLOOKUP($C117,'HCAD Process'!$D$5:$CZ$504,VLOOKUP(CB$4,'Table Name'!$C$2:$D$100,2,FALSE),FALSE))</f>
        <v>2</v>
      </c>
      <c r="CC117">
        <f>IF($C117=-1,-1,VLOOKUP($C117,'HCAD Process'!$D$5:$CZ$504,VLOOKUP(CC$4,'Table Name'!$C$2:$D$100,2,FALSE),FALSE))</f>
        <v>1048139</v>
      </c>
      <c r="CD117">
        <f>IF($C117=-1,-1,VLOOKUP($C117,'HCAD Process'!$D$5:$CZ$504,VLOOKUP(CD$4,'Table Name'!$C$2:$D$100,2,FALSE),FALSE))</f>
        <v>-1</v>
      </c>
      <c r="CE117" t="str">
        <f>IF($C117=-1,-1,VLOOKUP($C117,'HCAD Process'!$D$5:$CZ$504,VLOOKUP(CE$4,'Table Name'!$C$2:$D$100,2,FALSE),FALSE))</f>
        <v>05022100001731</v>
      </c>
    </row>
    <row r="118" spans="2:83" x14ac:dyDescent="0.25">
      <c r="B118">
        <f t="shared" si="2"/>
        <v>114</v>
      </c>
      <c r="C118" t="str">
        <f t="array" ref="C118">IF(ISERROR(INDEX('HCAD Process'!CF$5:CF$504,MATCH(0,COUNTIF(C$4:C117,'HCAD Process'!CF$5:CF$504)+('HCAD Process'!CF$5:CF$504=-1),0))),-1,INDEX('HCAD Process'!CF$5:CF$504,MATCH(0,COUNTIF(C$4:C117,'HCAD Process'!CF$5:CF$504)+('HCAD Process'!CF$5:CF$504=-1),0)))</f>
        <v>05022100001732</v>
      </c>
      <c r="D118" t="str">
        <f>IF($C118=-1,-1,VLOOKUP($C118,'HCAD Process'!$D$5:$CZ$504,VLOOKUP(D$4,'Table Name'!$C$2:$D$100,2,FALSE),FALSE))</f>
        <v>0502210000173</v>
      </c>
      <c r="E118" t="str">
        <f>IF($C118=-1,-1,VLOOKUP($C118,'HCAD Process'!$D$5:$CZ$504,VLOOKUP(E$4,'Table Name'!$C$2:$D$100,2,FALSE),FALSE))</f>
        <v>06/29/2018</v>
      </c>
      <c r="F118" t="str">
        <f>IF($C118=-1,-1,VLOOKUP($C118,'HCAD Process'!$D$5:$CZ$504,VLOOKUP(F$4,'Table Name'!$C$2:$D$100,2,FALSE),FALSE))</f>
        <v>WARRENS PLACE LLC</v>
      </c>
      <c r="G118" t="str">
        <f>IF($C118=-1,-1,VLOOKUP($C118,'HCAD Process'!$D$5:$CZ$504,VLOOKUP(G$4,'Table Name'!$C$2:$D$100,2,FALSE),FALSE))</f>
        <v>SUPERIOR DRILLPIPE</v>
      </c>
      <c r="H118">
        <f>IF($C118=-1,-1,VLOOKUP($C118,'HCAD Process'!$D$5:$CZ$504,VLOOKUP(H$4,'Table Name'!$C$2:$D$100,2,FALSE),FALSE))</f>
        <v>0</v>
      </c>
      <c r="I118" t="str">
        <f>IF($C118=-1,-1,VLOOKUP($C118,'HCAD Process'!$D$5:$CZ$504,VLOOKUP(I$4,'Table Name'!$C$2:$D$100,2,FALSE),FALSE))</f>
        <v>7203 MILLER ROAD 2 2</v>
      </c>
      <c r="J118" t="str">
        <f>IF($C118=-1,-1,VLOOKUP($C118,'HCAD Process'!$D$5:$CZ$504,VLOOKUP(J$4,'Table Name'!$C$2:$D$100,2,FALSE),FALSE))</f>
        <v>HOUSTON</v>
      </c>
      <c r="K118" t="str">
        <f>IF($C118=-1,-1,VLOOKUP($C118,'HCAD Process'!$D$5:$CZ$504,VLOOKUP(K$4,'Table Name'!$C$2:$D$100,2,FALSE),FALSE))</f>
        <v>77049</v>
      </c>
      <c r="L118">
        <f>IF($C118=-1,-1,VLOOKUP($C118,'HCAD Process'!$D$5:$CZ$504,VLOOKUP(L$4,'Table Name'!$C$2:$D$100,2,FALSE),FALSE))</f>
        <v>7317384</v>
      </c>
      <c r="M118">
        <f>IF($C118=-1,-1,VLOOKUP($C118,'HCAD Process'!$D$5:$CZ$504,VLOOKUP(M$4,'Table Name'!$C$2:$D$100,2,FALSE),FALSE))</f>
        <v>7986795</v>
      </c>
      <c r="N118">
        <f>IF($C118=-1,-1,VLOOKUP($C118,'HCAD Process'!$D$5:$CZ$504,VLOOKUP(N$4,'Table Name'!$C$2:$D$100,2,FALSE),FALSE))</f>
        <v>6300000</v>
      </c>
      <c r="O118">
        <f>IF($C118=-1,-1,VLOOKUP($C118,'HCAD Process'!$D$5:$CZ$504,VLOOKUP(O$4,'Table Name'!$C$2:$D$100,2,FALSE),FALSE))</f>
        <v>0</v>
      </c>
      <c r="P118" t="e">
        <f>IF($C118=-1,-1,VLOOKUP($C118,'HCAD Process'!$D$5:$CZ$504,VLOOKUP(P$4,'Table Name'!$C$2:$D$100,2,FALSE),FALSE))</f>
        <v>#REF!</v>
      </c>
      <c r="Q118" t="str">
        <f>IF($C118=-1,-1,VLOOKUP($C118,'HCAD Process'!$D$5:$CZ$504,VLOOKUP(Q$4,'Table Name'!$C$2:$D$100,2,FALSE),FALSE))</f>
        <v>COMMERCIAL</v>
      </c>
      <c r="R118" t="str">
        <f>IF($C118=-1,-1,VLOOKUP($C118,'HCAD Process'!$D$5:$CZ$504,VLOOKUP(R$4,'Table Name'!$C$2:$D$100,2,FALSE),FALSE))</f>
        <v>2</v>
      </c>
      <c r="S118" t="str">
        <f>IF($C118=-1,-1,VLOOKUP($C118,'HCAD Process'!$D$5:$CZ$504,VLOOKUP(S$4,'Table Name'!$C$2:$D$100,2,FALSE),FALSE))</f>
        <v>4401</v>
      </c>
      <c r="T118" t="str">
        <f>IF($C118=-1,-1,VLOOKUP($C118,'HCAD Process'!$D$5:$CZ$504,VLOOKUP(T$4,'Table Name'!$C$2:$D$100,2,FALSE),FALSE))</f>
        <v>8344</v>
      </c>
      <c r="U118" t="str">
        <f>IF($C118=-1,-1,VLOOKUP($C118,'HCAD Process'!$D$5:$CZ$504,VLOOKUP(U$4,'Table Name'!$C$2:$D$100,2,FALSE),FALSE))</f>
        <v>S</v>
      </c>
      <c r="V118" t="str">
        <f>IF($C118=-1,-1,VLOOKUP($C118,'HCAD Process'!$D$5:$CZ$504,VLOOKUP(V$4,'Table Name'!$C$2:$D$100,2,FALSE),FALSE))</f>
        <v>Open Steel Skeleton</v>
      </c>
      <c r="W118">
        <f>IF($C118=-1,-1,VLOOKUP($C118,'HCAD Process'!$D$5:$CZ$504,VLOOKUP(W$4,'Table Name'!$C$2:$D$100,2,FALSE),FALSE))</f>
        <v>602691</v>
      </c>
      <c r="X118">
        <f>IF($C118=-1,-1,VLOOKUP($C118,'HCAD Process'!$D$5:$CZ$504,VLOOKUP(X$4,'Table Name'!$C$2:$D$100,2,FALSE),FALSE))</f>
        <v>0</v>
      </c>
      <c r="Y118">
        <f>IF($C118=-1,-1,VLOOKUP($C118,'HCAD Process'!$D$5:$CZ$504,VLOOKUP(Y$4,'Table Name'!$C$2:$D$100,2,FALSE),FALSE))</f>
        <v>726134</v>
      </c>
      <c r="Z118">
        <f>IF($C118=-1,-1,VLOOKUP($C118,'HCAD Process'!$D$5:$CZ$504,VLOOKUP(Z$4,'Table Name'!$C$2:$D$100,2,FALSE),FALSE))</f>
        <v>0</v>
      </c>
      <c r="AA118" t="str">
        <f>IF($C118=-1,-1,VLOOKUP($C118,'HCAD Process'!$D$5:$CZ$504,VLOOKUP(AA$4,'Table Name'!$C$2:$D$100,2,FALSE),FALSE))</f>
        <v>.170000</v>
      </c>
      <c r="AB118" t="str">
        <f>IF($C118=-1,-1,VLOOKUP($C118,'HCAD Process'!$D$5:$CZ$504,VLOOKUP(AB$4,'Table Name'!$C$2:$D$100,2,FALSE),FALSE))</f>
        <v>B</v>
      </c>
      <c r="AC118" t="str">
        <f>IF($C118=-1,-1,VLOOKUP($C118,'HCAD Process'!$D$5:$CZ$504,VLOOKUP(AC$4,'Table Name'!$C$2:$D$100,2,FALSE),FALSE))</f>
        <v>Good</v>
      </c>
      <c r="AD118" t="str">
        <f>IF($C118=-1,-1,VLOOKUP($C118,'HCAD Process'!$D$5:$CZ$504,VLOOKUP(AD$4,'Table Name'!$C$2:$D$100,2,FALSE),FALSE))</f>
        <v>2011</v>
      </c>
      <c r="AE118" t="str">
        <f>IF($C118=-1,-1,VLOOKUP($C118,'HCAD Process'!$D$5:$CZ$504,VLOOKUP(AE$4,'Table Name'!$C$2:$D$100,2,FALSE),FALSE))</f>
        <v>2011</v>
      </c>
      <c r="AF118" t="str">
        <f>IF($C118=-1,-1,VLOOKUP($C118,'HCAD Process'!$D$5:$CZ$504,VLOOKUP(AF$4,'Table Name'!$C$2:$D$100,2,FALSE),FALSE))</f>
        <v>0</v>
      </c>
      <c r="AG118" t="str">
        <f>IF($C118=-1,-1,VLOOKUP($C118,'HCAD Process'!$D$5:$CZ$504,VLOOKUP(AG$4,'Table Name'!$C$2:$D$100,2,FALSE),FALSE))</f>
        <v>2012</v>
      </c>
      <c r="AH118">
        <f>IF($C118=-1,-1,VLOOKUP($C118,'HCAD Process'!$D$5:$CZ$504,VLOOKUP(AH$4,'Table Name'!$C$2:$D$100,2,FALSE),FALSE))</f>
        <v>0</v>
      </c>
      <c r="AI118" t="str">
        <f>IF($C118=-1,-1,VLOOKUP($C118,'HCAD Process'!$D$5:$CZ$504,VLOOKUP(AI$4,'Table Name'!$C$2:$D$100,2,FALSE),FALSE))</f>
        <v>12/30/1899</v>
      </c>
      <c r="AJ118">
        <f>IF($C118=-1,-1,VLOOKUP($C118,'HCAD Process'!$D$5:$CZ$504,VLOOKUP(AJ$4,'Table Name'!$C$2:$D$100,2,FALSE),FALSE))</f>
        <v>0</v>
      </c>
      <c r="AK118">
        <f>IF($C118=-1,-1,VALUE(VLOOKUP($C118,'HCAD Process'!$D$5:$CZ$504,VLOOKUP(AK$4,'Table Name'!$C$2:$D$100,2,FALSE),FALSE)))</f>
        <v>6080</v>
      </c>
      <c r="AL118">
        <f>IF($C118=-1,-1,VLOOKUP($C118,'HCAD Process'!$D$5:$CZ$504,VLOOKUP(AL$4,'Table Name'!$C$2:$D$100,2,FALSE),FALSE))</f>
        <v>10080</v>
      </c>
      <c r="AM118">
        <f>IF($C118=-1,-1,VLOOKUP($C118,'HCAD Process'!$D$5:$CZ$504,VLOOKUP(AM$4,'Table Name'!$C$2:$D$100,2,FALSE),FALSE))</f>
        <v>0</v>
      </c>
      <c r="AN118">
        <f>IF($C118=-1,-1,VLOOKUP($C118,'HCAD Process'!$D$5:$CZ$504,VLOOKUP(AN$4,'Table Name'!$C$2:$D$100,2,FALSE),FALSE))</f>
        <v>0</v>
      </c>
      <c r="AO118">
        <f>IF($C118=-1,-1,VLOOKUP($C118,'HCAD Process'!$D$5:$CZ$504,VLOOKUP(AO$4,'Table Name'!$C$2:$D$100,2,FALSE),FALSE))</f>
        <v>0</v>
      </c>
      <c r="AP118">
        <f>IF($C118=-1,-1,VLOOKUP($C118,'HCAD Process'!$D$5:$CZ$504,VLOOKUP(AP$4,'Table Name'!$C$2:$D$100,2,FALSE),FALSE))</f>
        <v>6080</v>
      </c>
      <c r="AQ118">
        <f>IF($C118=-1,-1,VLOOKUP($C118,'HCAD Process'!$D$5:$CZ$504,VLOOKUP(AQ$4,'Table Name'!$C$2:$D$100,2,FALSE),FALSE))</f>
        <v>316</v>
      </c>
      <c r="AR118">
        <f>IF($C118=-1,-1,VLOOKUP($C118,'HCAD Process'!$D$5:$CZ$504,VLOOKUP(AR$4,'Table Name'!$C$2:$D$100,2,FALSE),FALSE))</f>
        <v>1</v>
      </c>
      <c r="AS118">
        <f>IF($C118=-1,-1,VLOOKUP($C118,'HCAD Process'!$D$5:$CZ$504,VLOOKUP(AS$4,'Table Name'!$C$2:$D$100,2,FALSE),FALSE))</f>
        <v>0</v>
      </c>
      <c r="AT118">
        <f>IF($C118=-1,-1,VLOOKUP($C118,'HCAD Process'!$D$5:$CZ$504,VLOOKUP(AT$4,'Table Name'!$C$2:$D$100,2,FALSE),FALSE))</f>
        <v>0</v>
      </c>
      <c r="AU118">
        <f>IF($C118=-1,-1,VLOOKUP($C118,'HCAD Process'!$D$5:$CZ$504,VLOOKUP(AU$4,'Table Name'!$C$2:$D$100,2,FALSE),FALSE))</f>
        <v>0</v>
      </c>
      <c r="AV118" t="str">
        <f>IF($C118=-1,-1,VLOOKUP($C118,'HCAD Process'!$D$5:$CZ$504,VLOOKUP(AV$4,'Table Name'!$C$2:$D$100,2,FALSE),FALSE))</f>
        <v>2</v>
      </c>
      <c r="AW118">
        <f>IF($C118=-1,-1,VLOOKUP($C118,'HCAD Process'!$D$5:$CZ$504,VLOOKUP(AW$4,'Table Name'!$C$2:$D$100,2,FALSE),FALSE))</f>
        <v>0</v>
      </c>
      <c r="AX118">
        <f>IF($C118=-1,-1,VLOOKUP($C118,'HCAD Process'!$D$5:$CZ$504,VLOOKUP(AX$4,'Table Name'!$C$2:$D$100,2,FALSE),FALSE))</f>
        <v>0</v>
      </c>
      <c r="AY118">
        <f>IF($C118=-1,-1,VLOOKUP($C118,'HCAD Process'!$D$5:$CZ$504,VLOOKUP(AY$4,'Table Name'!$C$2:$D$100,2,FALSE),FALSE))</f>
        <v>0</v>
      </c>
      <c r="AZ118">
        <f>IF($C118=-1,-1,VLOOKUP($C118,'HCAD Process'!$D$5:$CZ$504,VLOOKUP(AZ$4,'Table Name'!$C$2:$D$100,2,FALSE),FALSE))</f>
        <v>0</v>
      </c>
      <c r="BA118" t="str">
        <f>IF($C118=-1,-1,VLOOKUP($C118,'HCAD Process'!$D$5:$CZ$504,VLOOKUP(BA$4,'Table Name'!$C$2:$D$100,2,FALSE),FALSE))</f>
        <v>9</v>
      </c>
      <c r="BB118" t="str">
        <f>IF($C118=-1,-1,VLOOKUP($C118,'HCAD Process'!$D$5:$CZ$504,VLOOKUP(BB$4,'Table Name'!$C$2:$D$100,2,FALSE),FALSE))</f>
        <v>TR 52A</v>
      </c>
      <c r="BC118" t="str">
        <f>IF($C118=-1,-1,VLOOKUP($C118,'HCAD Process'!$D$5:$CZ$504,VLOOKUP(BC$4,'Table Name'!$C$2:$D$100,2,FALSE),FALSE))</f>
        <v>HOUSTON FARMS</v>
      </c>
      <c r="BD118" t="str">
        <f>IF($C118=-1,-1,VLOOKUP($C118,'HCAD Process'!$D$5:$CZ$504,VLOOKUP(BD$4,'Table Name'!$C$2:$D$100,2,FALSE),FALSE))</f>
        <v>6009</v>
      </c>
      <c r="BE118" t="str">
        <f>IF($C118=-1,-1,VLOOKUP($C118,'HCAD Process'!$D$5:$CZ$504,VLOOKUP(BE$4,'Table Name'!$C$2:$D$100,2,FALSE),FALSE))</f>
        <v>Northeast</v>
      </c>
      <c r="BF118" t="str">
        <f>IF($C118=-1,-1,VLOOKUP($C118,'HCAD Process'!$D$5:$CZ$504,VLOOKUP(BF$4,'Table Name'!$C$2:$D$100,2,FALSE),FALSE))</f>
        <v>370</v>
      </c>
      <c r="BG118" t="str">
        <f>IF($C118=-1,-1,VLOOKUP($C118,'HCAD Process'!$D$5:$CZ$504,VLOOKUP(BG$4,'Table Name'!$C$2:$D$100,2,FALSE),FALSE))</f>
        <v>ISD 23 - Sheldon ISD</v>
      </c>
      <c r="BH118" t="str">
        <f>IF($C118=-1,-1,VLOOKUP($C118,'HCAD Process'!$D$5:$CZ$504,VLOOKUP(BH$4,'Table Name'!$C$2:$D$100,2,FALSE),FALSE))</f>
        <v>9794.02</v>
      </c>
      <c r="BI118" t="str">
        <f>IF($C118=-1,-1,VLOOKUP($C118,'HCAD Process'!$D$5:$CZ$504,VLOOKUP(BI$4,'Table Name'!$C$2:$D$100,2,FALSE),FALSE))</f>
        <v>0</v>
      </c>
      <c r="BJ118" t="str">
        <f>IF($C118=-1,-1,VLOOKUP($C118,'HCAD Process'!$D$5:$CZ$504,VLOOKUP(BJ$4,'Table Name'!$C$2:$D$100,2,FALSE),FALSE))</f>
        <v>23</v>
      </c>
      <c r="BK118" t="str">
        <f>IF($C118=-1,-1,VLOOKUP($C118,'HCAD Process'!$D$5:$CZ$504,VLOOKUP(BK$4,'Table Name'!$C$2:$D$100,2,FALSE),FALSE))</f>
        <v>5960A</v>
      </c>
      <c r="BL118" t="str">
        <f>IF($C118=-1,-1,VLOOKUP($C118,'HCAD Process'!$D$5:$CZ$504,VLOOKUP(BL$4,'Table Name'!$C$2:$D$100,2,FALSE),FALSE))</f>
        <v>458J</v>
      </c>
      <c r="BM118" t="str">
        <f>IF($C118=-1,-1,VLOOKUP($C118,'HCAD Process'!$D$5:$CZ$504,VLOOKUP(BM$4,'Table Name'!$C$2:$D$100,2,FALSE),FALSE))</f>
        <v>023 040 041 042 043 044 047 670 672</v>
      </c>
      <c r="BN118" t="str">
        <f>IF($C118=-1,-1,VLOOKUP($C118,'HCAD Process'!$D$5:$CZ$504,VLOOKUP(BN$4,'Table Name'!$C$2:$D$100,2,FALSE),FALSE))</f>
        <v>Real, Commercial</v>
      </c>
      <c r="BO118" t="str">
        <f>IF($C118=-1,-1,VLOOKUP($C118,'HCAD Process'!$D$5:$CZ$504,VLOOKUP(BO$4,'Table Name'!$C$2:$D$100,2,FALSE),FALSE))</f>
        <v>F1</v>
      </c>
      <c r="BP118" t="str">
        <f>IF($C118=-1,-1,VLOOKUP($C118,'HCAD Process'!$D$5:$CZ$504,VLOOKUP(BP$4,'Table Name'!$C$2:$D$100,2,FALSE),FALSE))</f>
        <v>Real, Commercial</v>
      </c>
      <c r="BQ118" t="str">
        <f>IF($C118=-1,-1,VLOOKUP($C118,'HCAD Process'!$D$5:$CZ$504,VLOOKUP(BQ$4,'Table Name'!$C$2:$D$100,2,FALSE),FALSE))</f>
        <v>Light Industrial - Metallic</v>
      </c>
      <c r="BR118" t="str">
        <f>IF($C118=-1,-1,VLOOKUP($C118,'HCAD Process'!$D$5:$CZ$504,VLOOKUP(BR$4,'Table Name'!$C$2:$D$100,2,FALSE),FALSE))</f>
        <v>Office Building</v>
      </c>
      <c r="BS118" t="str">
        <f>IF($C118=-1,-1,VLOOKUP($C118,'HCAD Process'!$D$5:$CZ$504,VLOOKUP(BS$4,'Table Name'!$C$2:$D$100,2,FALSE),FALSE))</f>
        <v>8002</v>
      </c>
      <c r="BT118" t="str">
        <f>IF($C118=-1,-1,VLOOKUP($C118,'HCAD Process'!$D$5:$CZ$504,VLOOKUP(BT$4,'Table Name'!$C$2:$D$100,2,FALSE),FALSE))</f>
        <v>Land Neighborhood Section 2</v>
      </c>
      <c r="BU118">
        <f>IF($C118=-1,-1,VLOOKUP($C118,'HCAD Process'!$D$5:$CZ$504,VLOOKUP(BU$4,'Table Name'!$C$2:$D$100,2,FALSE),FALSE))</f>
        <v>698759</v>
      </c>
      <c r="BV118" t="str">
        <f>IF($C118=-1,-1,VLOOKUP($C118,'HCAD Process'!$D$5:$CZ$504,VLOOKUP(BV$4,'Table Name'!$C$2:$D$100,2,FALSE),FALSE))</f>
        <v>SF</v>
      </c>
      <c r="BW118" t="str">
        <f>IF($C118=-1,-1,VLOOKUP($C118,'HCAD Process'!$D$5:$CZ$504,VLOOKUP(BW$4,'Table Name'!$C$2:$D$100,2,FALSE),FALSE))</f>
        <v>1.0000</v>
      </c>
      <c r="BX118" t="str">
        <f>IF($C118=-1,-1,VLOOKUP($C118,'HCAD Process'!$D$5:$CZ$504,VLOOKUP(BX$4,'Table Name'!$C$2:$D$100,2,FALSE),FALSE))</f>
        <v>1.0000</v>
      </c>
      <c r="BY118" t="str">
        <f>IF($C118=-1,-1,VLOOKUP($C118,'HCAD Process'!$D$5:$CZ$504,VLOOKUP(BY$4,'Table Name'!$C$2:$D$100,2,FALSE),FALSE))</f>
        <v>1.0000</v>
      </c>
      <c r="BZ118" t="str">
        <f>IF($C118=-1,-1,VLOOKUP($C118,'HCAD Process'!$D$5:$CZ$504,VLOOKUP(BZ$4,'Table Name'!$C$2:$D$100,2,FALSE),FALSE))</f>
        <v>1.0000</v>
      </c>
      <c r="CA118">
        <f>IF($C118=-1,-1,VLOOKUP($C118,'HCAD Process'!$D$5:$CZ$504,VLOOKUP(CA$4,'Table Name'!$C$2:$D$100,2,FALSE),FALSE))</f>
        <v>2</v>
      </c>
      <c r="CB118">
        <f>IF($C118=-1,-1,VLOOKUP($C118,'HCAD Process'!$D$5:$CZ$504,VLOOKUP(CB$4,'Table Name'!$C$2:$D$100,2,FALSE),FALSE))</f>
        <v>2</v>
      </c>
      <c r="CC118">
        <f>IF($C118=-1,-1,VLOOKUP($C118,'HCAD Process'!$D$5:$CZ$504,VLOOKUP(CC$4,'Table Name'!$C$2:$D$100,2,FALSE),FALSE))</f>
        <v>1048139</v>
      </c>
      <c r="CD118">
        <f>IF($C118=-1,-1,VLOOKUP($C118,'HCAD Process'!$D$5:$CZ$504,VLOOKUP(CD$4,'Table Name'!$C$2:$D$100,2,FALSE),FALSE))</f>
        <v>-1</v>
      </c>
      <c r="CE118" t="str">
        <f>IF($C118=-1,-1,VLOOKUP($C118,'HCAD Process'!$D$5:$CZ$504,VLOOKUP(CE$4,'Table Name'!$C$2:$D$100,2,FALSE),FALSE))</f>
        <v>05022100001732</v>
      </c>
    </row>
    <row r="119" spans="2:83" x14ac:dyDescent="0.25">
      <c r="B119">
        <f t="shared" si="2"/>
        <v>115</v>
      </c>
      <c r="C119" t="str">
        <f t="array" ref="C119">IF(ISERROR(INDEX('HCAD Process'!CF$5:CF$504,MATCH(0,COUNTIF(C$4:C118,'HCAD Process'!CF$5:CF$504)+('HCAD Process'!CF$5:CF$504=-1),0))),-1,INDEX('HCAD Process'!CF$5:CF$504,MATCH(0,COUNTIF(C$4:C118,'HCAD Process'!CF$5:CF$504)+('HCAD Process'!CF$5:CF$504=-1),0)))</f>
        <v>05022100001733</v>
      </c>
      <c r="D119" t="str">
        <f>IF($C119=-1,-1,VLOOKUP($C119,'HCAD Process'!$D$5:$CZ$504,VLOOKUP(D$4,'Table Name'!$C$2:$D$100,2,FALSE),FALSE))</f>
        <v>0502210000173</v>
      </c>
      <c r="E119" t="str">
        <f>IF($C119=-1,-1,VLOOKUP($C119,'HCAD Process'!$D$5:$CZ$504,VLOOKUP(E$4,'Table Name'!$C$2:$D$100,2,FALSE),FALSE))</f>
        <v>06/29/2018</v>
      </c>
      <c r="F119" t="str">
        <f>IF($C119=-1,-1,VLOOKUP($C119,'HCAD Process'!$D$5:$CZ$504,VLOOKUP(F$4,'Table Name'!$C$2:$D$100,2,FALSE),FALSE))</f>
        <v>WARRENS PLACE LLC</v>
      </c>
      <c r="G119" t="str">
        <f>IF($C119=-1,-1,VLOOKUP($C119,'HCAD Process'!$D$5:$CZ$504,VLOOKUP(G$4,'Table Name'!$C$2:$D$100,2,FALSE),FALSE))</f>
        <v>SUPERIOR DRILLPIPE</v>
      </c>
      <c r="H119">
        <f>IF($C119=-1,-1,VLOOKUP($C119,'HCAD Process'!$D$5:$CZ$504,VLOOKUP(H$4,'Table Name'!$C$2:$D$100,2,FALSE),FALSE))</f>
        <v>0</v>
      </c>
      <c r="I119" t="str">
        <f>IF($C119=-1,-1,VLOOKUP($C119,'HCAD Process'!$D$5:$CZ$504,VLOOKUP(I$4,'Table Name'!$C$2:$D$100,2,FALSE),FALSE))</f>
        <v>7203 MILLER ROAD 2 2</v>
      </c>
      <c r="J119" t="str">
        <f>IF($C119=-1,-1,VLOOKUP($C119,'HCAD Process'!$D$5:$CZ$504,VLOOKUP(J$4,'Table Name'!$C$2:$D$100,2,FALSE),FALSE))</f>
        <v>HOUSTON</v>
      </c>
      <c r="K119" t="str">
        <f>IF($C119=-1,-1,VLOOKUP($C119,'HCAD Process'!$D$5:$CZ$504,VLOOKUP(K$4,'Table Name'!$C$2:$D$100,2,FALSE),FALSE))</f>
        <v>77049</v>
      </c>
      <c r="L119">
        <f>IF($C119=-1,-1,VLOOKUP($C119,'HCAD Process'!$D$5:$CZ$504,VLOOKUP(L$4,'Table Name'!$C$2:$D$100,2,FALSE),FALSE))</f>
        <v>7317384</v>
      </c>
      <c r="M119">
        <f>IF($C119=-1,-1,VLOOKUP($C119,'HCAD Process'!$D$5:$CZ$504,VLOOKUP(M$4,'Table Name'!$C$2:$D$100,2,FALSE),FALSE))</f>
        <v>7986795</v>
      </c>
      <c r="N119">
        <f>IF($C119=-1,-1,VLOOKUP($C119,'HCAD Process'!$D$5:$CZ$504,VLOOKUP(N$4,'Table Name'!$C$2:$D$100,2,FALSE),FALSE))</f>
        <v>6300000</v>
      </c>
      <c r="O119">
        <f>IF($C119=-1,-1,VLOOKUP($C119,'HCAD Process'!$D$5:$CZ$504,VLOOKUP(O$4,'Table Name'!$C$2:$D$100,2,FALSE),FALSE))</f>
        <v>0</v>
      </c>
      <c r="P119" t="e">
        <f>IF($C119=-1,-1,VLOOKUP($C119,'HCAD Process'!$D$5:$CZ$504,VLOOKUP(P$4,'Table Name'!$C$2:$D$100,2,FALSE),FALSE))</f>
        <v>#REF!</v>
      </c>
      <c r="Q119" t="str">
        <f>IF($C119=-1,-1,VLOOKUP($C119,'HCAD Process'!$D$5:$CZ$504,VLOOKUP(Q$4,'Table Name'!$C$2:$D$100,2,FALSE),FALSE))</f>
        <v>COMMERCIAL</v>
      </c>
      <c r="R119" t="str">
        <f>IF($C119=-1,-1,VLOOKUP($C119,'HCAD Process'!$D$5:$CZ$504,VLOOKUP(R$4,'Table Name'!$C$2:$D$100,2,FALSE),FALSE))</f>
        <v>3</v>
      </c>
      <c r="S119" t="str">
        <f>IF($C119=-1,-1,VLOOKUP($C119,'HCAD Process'!$D$5:$CZ$504,VLOOKUP(S$4,'Table Name'!$C$2:$D$100,2,FALSE),FALSE))</f>
        <v>4401</v>
      </c>
      <c r="T119" t="str">
        <f>IF($C119=-1,-1,VLOOKUP($C119,'HCAD Process'!$D$5:$CZ$504,VLOOKUP(T$4,'Table Name'!$C$2:$D$100,2,FALSE),FALSE))</f>
        <v>8494</v>
      </c>
      <c r="U119" t="str">
        <f>IF($C119=-1,-1,VLOOKUP($C119,'HCAD Process'!$D$5:$CZ$504,VLOOKUP(U$4,'Table Name'!$C$2:$D$100,2,FALSE),FALSE))</f>
        <v>S</v>
      </c>
      <c r="V119" t="str">
        <f>IF($C119=-1,-1,VLOOKUP($C119,'HCAD Process'!$D$5:$CZ$504,VLOOKUP(V$4,'Table Name'!$C$2:$D$100,2,FALSE),FALSE))</f>
        <v>Open Steel Skeleton</v>
      </c>
      <c r="W119">
        <f>IF($C119=-1,-1,VLOOKUP($C119,'HCAD Process'!$D$5:$CZ$504,VLOOKUP(W$4,'Table Name'!$C$2:$D$100,2,FALSE),FALSE))</f>
        <v>4270600</v>
      </c>
      <c r="X119">
        <f>IF($C119=-1,-1,VLOOKUP($C119,'HCAD Process'!$D$5:$CZ$504,VLOOKUP(X$4,'Table Name'!$C$2:$D$100,2,FALSE),FALSE))</f>
        <v>0</v>
      </c>
      <c r="Y119">
        <f>IF($C119=-1,-1,VLOOKUP($C119,'HCAD Process'!$D$5:$CZ$504,VLOOKUP(Y$4,'Table Name'!$C$2:$D$100,2,FALSE),FALSE))</f>
        <v>5024235</v>
      </c>
      <c r="Z119">
        <f>IF($C119=-1,-1,VLOOKUP($C119,'HCAD Process'!$D$5:$CZ$504,VLOOKUP(Z$4,'Table Name'!$C$2:$D$100,2,FALSE),FALSE))</f>
        <v>0</v>
      </c>
      <c r="AA119" t="str">
        <f>IF($C119=-1,-1,VLOOKUP($C119,'HCAD Process'!$D$5:$CZ$504,VLOOKUP(AA$4,'Table Name'!$C$2:$D$100,2,FALSE),FALSE))</f>
        <v>.150000</v>
      </c>
      <c r="AB119" t="str">
        <f>IF($C119=-1,-1,VLOOKUP($C119,'HCAD Process'!$D$5:$CZ$504,VLOOKUP(AB$4,'Table Name'!$C$2:$D$100,2,FALSE),FALSE))</f>
        <v>B</v>
      </c>
      <c r="AC119" t="str">
        <f>IF($C119=-1,-1,VLOOKUP($C119,'HCAD Process'!$D$5:$CZ$504,VLOOKUP(AC$4,'Table Name'!$C$2:$D$100,2,FALSE),FALSE))</f>
        <v>Good</v>
      </c>
      <c r="AD119" t="str">
        <f>IF($C119=-1,-1,VLOOKUP($C119,'HCAD Process'!$D$5:$CZ$504,VLOOKUP(AD$4,'Table Name'!$C$2:$D$100,2,FALSE),FALSE))</f>
        <v>2012</v>
      </c>
      <c r="AE119" t="str">
        <f>IF($C119=-1,-1,VLOOKUP($C119,'HCAD Process'!$D$5:$CZ$504,VLOOKUP(AE$4,'Table Name'!$C$2:$D$100,2,FALSE),FALSE))</f>
        <v>2012</v>
      </c>
      <c r="AF119" t="str">
        <f>IF($C119=-1,-1,VLOOKUP($C119,'HCAD Process'!$D$5:$CZ$504,VLOOKUP(AF$4,'Table Name'!$C$2:$D$100,2,FALSE),FALSE))</f>
        <v>0</v>
      </c>
      <c r="AG119" t="str">
        <f>IF($C119=-1,-1,VLOOKUP($C119,'HCAD Process'!$D$5:$CZ$504,VLOOKUP(AG$4,'Table Name'!$C$2:$D$100,2,FALSE),FALSE))</f>
        <v>2014</v>
      </c>
      <c r="AH119">
        <f>IF($C119=-1,-1,VLOOKUP($C119,'HCAD Process'!$D$5:$CZ$504,VLOOKUP(AH$4,'Table Name'!$C$2:$D$100,2,FALSE),FALSE))</f>
        <v>0</v>
      </c>
      <c r="AI119" t="str">
        <f>IF($C119=-1,-1,VLOOKUP($C119,'HCAD Process'!$D$5:$CZ$504,VLOOKUP(AI$4,'Table Name'!$C$2:$D$100,2,FALSE),FALSE))</f>
        <v>12/30/1899</v>
      </c>
      <c r="AJ119">
        <f>IF($C119=-1,-1,VLOOKUP($C119,'HCAD Process'!$D$5:$CZ$504,VLOOKUP(AJ$4,'Table Name'!$C$2:$D$100,2,FALSE),FALSE))</f>
        <v>0</v>
      </c>
      <c r="AK119">
        <f>IF($C119=-1,-1,VALUE(VLOOKUP($C119,'HCAD Process'!$D$5:$CZ$504,VLOOKUP(AK$4,'Table Name'!$C$2:$D$100,2,FALSE),FALSE)))</f>
        <v>67776</v>
      </c>
      <c r="AL119">
        <f>IF($C119=-1,-1,VLOOKUP($C119,'HCAD Process'!$D$5:$CZ$504,VLOOKUP(AL$4,'Table Name'!$C$2:$D$100,2,FALSE),FALSE))</f>
        <v>67776</v>
      </c>
      <c r="AM119">
        <f>IF($C119=-1,-1,VLOOKUP($C119,'HCAD Process'!$D$5:$CZ$504,VLOOKUP(AM$4,'Table Name'!$C$2:$D$100,2,FALSE),FALSE))</f>
        <v>0</v>
      </c>
      <c r="AN119">
        <f>IF($C119=-1,-1,VLOOKUP($C119,'HCAD Process'!$D$5:$CZ$504,VLOOKUP(AN$4,'Table Name'!$C$2:$D$100,2,FALSE),FALSE))</f>
        <v>0</v>
      </c>
      <c r="AO119">
        <f>IF($C119=-1,-1,VLOOKUP($C119,'HCAD Process'!$D$5:$CZ$504,VLOOKUP(AO$4,'Table Name'!$C$2:$D$100,2,FALSE),FALSE))</f>
        <v>0</v>
      </c>
      <c r="AP119">
        <f>IF($C119=-1,-1,VLOOKUP($C119,'HCAD Process'!$D$5:$CZ$504,VLOOKUP(AP$4,'Table Name'!$C$2:$D$100,2,FALSE),FALSE))</f>
        <v>67776</v>
      </c>
      <c r="AQ119">
        <f>IF($C119=-1,-1,VLOOKUP($C119,'HCAD Process'!$D$5:$CZ$504,VLOOKUP(AQ$4,'Table Name'!$C$2:$D$100,2,FALSE),FALSE))</f>
        <v>1090</v>
      </c>
      <c r="AR119">
        <f>IF($C119=-1,-1,VLOOKUP($C119,'HCAD Process'!$D$5:$CZ$504,VLOOKUP(AR$4,'Table Name'!$C$2:$D$100,2,FALSE),FALSE))</f>
        <v>1</v>
      </c>
      <c r="AS119">
        <f>IF($C119=-1,-1,VLOOKUP($C119,'HCAD Process'!$D$5:$CZ$504,VLOOKUP(AS$4,'Table Name'!$C$2:$D$100,2,FALSE),FALSE))</f>
        <v>0</v>
      </c>
      <c r="AT119">
        <f>IF($C119=-1,-1,VLOOKUP($C119,'HCAD Process'!$D$5:$CZ$504,VLOOKUP(AT$4,'Table Name'!$C$2:$D$100,2,FALSE),FALSE))</f>
        <v>0</v>
      </c>
      <c r="AU119">
        <f>IF($C119=-1,-1,VLOOKUP($C119,'HCAD Process'!$D$5:$CZ$504,VLOOKUP(AU$4,'Table Name'!$C$2:$D$100,2,FALSE),FALSE))</f>
        <v>0</v>
      </c>
      <c r="AV119" t="str">
        <f>IF($C119=-1,-1,VLOOKUP($C119,'HCAD Process'!$D$5:$CZ$504,VLOOKUP(AV$4,'Table Name'!$C$2:$D$100,2,FALSE),FALSE))</f>
        <v>2</v>
      </c>
      <c r="AW119">
        <f>IF($C119=-1,-1,VLOOKUP($C119,'HCAD Process'!$D$5:$CZ$504,VLOOKUP(AW$4,'Table Name'!$C$2:$D$100,2,FALSE),FALSE))</f>
        <v>0</v>
      </c>
      <c r="AX119">
        <f>IF($C119=-1,-1,VLOOKUP($C119,'HCAD Process'!$D$5:$CZ$504,VLOOKUP(AX$4,'Table Name'!$C$2:$D$100,2,FALSE),FALSE))</f>
        <v>0</v>
      </c>
      <c r="AY119">
        <f>IF($C119=-1,-1,VLOOKUP($C119,'HCAD Process'!$D$5:$CZ$504,VLOOKUP(AY$4,'Table Name'!$C$2:$D$100,2,FALSE),FALSE))</f>
        <v>0</v>
      </c>
      <c r="AZ119">
        <f>IF($C119=-1,-1,VLOOKUP($C119,'HCAD Process'!$D$5:$CZ$504,VLOOKUP(AZ$4,'Table Name'!$C$2:$D$100,2,FALSE),FALSE))</f>
        <v>0</v>
      </c>
      <c r="BA119" t="str">
        <f>IF($C119=-1,-1,VLOOKUP($C119,'HCAD Process'!$D$5:$CZ$504,VLOOKUP(BA$4,'Table Name'!$C$2:$D$100,2,FALSE),FALSE))</f>
        <v>9</v>
      </c>
      <c r="BB119" t="str">
        <f>IF($C119=-1,-1,VLOOKUP($C119,'HCAD Process'!$D$5:$CZ$504,VLOOKUP(BB$4,'Table Name'!$C$2:$D$100,2,FALSE),FALSE))</f>
        <v>TR 52A</v>
      </c>
      <c r="BC119" t="str">
        <f>IF($C119=-1,-1,VLOOKUP($C119,'HCAD Process'!$D$5:$CZ$504,VLOOKUP(BC$4,'Table Name'!$C$2:$D$100,2,FALSE),FALSE))</f>
        <v>HOUSTON FARMS</v>
      </c>
      <c r="BD119" t="str">
        <f>IF($C119=-1,-1,VLOOKUP($C119,'HCAD Process'!$D$5:$CZ$504,VLOOKUP(BD$4,'Table Name'!$C$2:$D$100,2,FALSE),FALSE))</f>
        <v>6009</v>
      </c>
      <c r="BE119" t="str">
        <f>IF($C119=-1,-1,VLOOKUP($C119,'HCAD Process'!$D$5:$CZ$504,VLOOKUP(BE$4,'Table Name'!$C$2:$D$100,2,FALSE),FALSE))</f>
        <v>Northeast</v>
      </c>
      <c r="BF119" t="str">
        <f>IF($C119=-1,-1,VLOOKUP($C119,'HCAD Process'!$D$5:$CZ$504,VLOOKUP(BF$4,'Table Name'!$C$2:$D$100,2,FALSE),FALSE))</f>
        <v>370</v>
      </c>
      <c r="BG119" t="str">
        <f>IF($C119=-1,-1,VLOOKUP($C119,'HCAD Process'!$D$5:$CZ$504,VLOOKUP(BG$4,'Table Name'!$C$2:$D$100,2,FALSE),FALSE))</f>
        <v>ISD 23 - Sheldon ISD</v>
      </c>
      <c r="BH119" t="str">
        <f>IF($C119=-1,-1,VLOOKUP($C119,'HCAD Process'!$D$5:$CZ$504,VLOOKUP(BH$4,'Table Name'!$C$2:$D$100,2,FALSE),FALSE))</f>
        <v>9794.02</v>
      </c>
      <c r="BI119" t="str">
        <f>IF($C119=-1,-1,VLOOKUP($C119,'HCAD Process'!$D$5:$CZ$504,VLOOKUP(BI$4,'Table Name'!$C$2:$D$100,2,FALSE),FALSE))</f>
        <v>0</v>
      </c>
      <c r="BJ119" t="str">
        <f>IF($C119=-1,-1,VLOOKUP($C119,'HCAD Process'!$D$5:$CZ$504,VLOOKUP(BJ$4,'Table Name'!$C$2:$D$100,2,FALSE),FALSE))</f>
        <v>23</v>
      </c>
      <c r="BK119" t="str">
        <f>IF($C119=-1,-1,VLOOKUP($C119,'HCAD Process'!$D$5:$CZ$504,VLOOKUP(BK$4,'Table Name'!$C$2:$D$100,2,FALSE),FALSE))</f>
        <v>5960A</v>
      </c>
      <c r="BL119" t="str">
        <f>IF($C119=-1,-1,VLOOKUP($C119,'HCAD Process'!$D$5:$CZ$504,VLOOKUP(BL$4,'Table Name'!$C$2:$D$100,2,FALSE),FALSE))</f>
        <v>458J</v>
      </c>
      <c r="BM119" t="str">
        <f>IF($C119=-1,-1,VLOOKUP($C119,'HCAD Process'!$D$5:$CZ$504,VLOOKUP(BM$4,'Table Name'!$C$2:$D$100,2,FALSE),FALSE))</f>
        <v>023 040 041 042 043 044 047 670 672</v>
      </c>
      <c r="BN119" t="str">
        <f>IF($C119=-1,-1,VLOOKUP($C119,'HCAD Process'!$D$5:$CZ$504,VLOOKUP(BN$4,'Table Name'!$C$2:$D$100,2,FALSE),FALSE))</f>
        <v>Real, Commercial</v>
      </c>
      <c r="BO119" t="str">
        <f>IF($C119=-1,-1,VLOOKUP($C119,'HCAD Process'!$D$5:$CZ$504,VLOOKUP(BO$4,'Table Name'!$C$2:$D$100,2,FALSE),FALSE))</f>
        <v>F1</v>
      </c>
      <c r="BP119" t="str">
        <f>IF($C119=-1,-1,VLOOKUP($C119,'HCAD Process'!$D$5:$CZ$504,VLOOKUP(BP$4,'Table Name'!$C$2:$D$100,2,FALSE),FALSE))</f>
        <v>Real, Commercial</v>
      </c>
      <c r="BQ119" t="str">
        <f>IF($C119=-1,-1,VLOOKUP($C119,'HCAD Process'!$D$5:$CZ$504,VLOOKUP(BQ$4,'Table Name'!$C$2:$D$100,2,FALSE),FALSE))</f>
        <v>Light Industrial - Metallic</v>
      </c>
      <c r="BR119" t="str">
        <f>IF($C119=-1,-1,VLOOKUP($C119,'HCAD Process'!$D$5:$CZ$504,VLOOKUP(BR$4,'Table Name'!$C$2:$D$100,2,FALSE),FALSE))</f>
        <v>Industrials, Light Mftg.</v>
      </c>
      <c r="BS119" t="str">
        <f>IF($C119=-1,-1,VLOOKUP($C119,'HCAD Process'!$D$5:$CZ$504,VLOOKUP(BS$4,'Table Name'!$C$2:$D$100,2,FALSE),FALSE))</f>
        <v>8002</v>
      </c>
      <c r="BT119" t="str">
        <f>IF($C119=-1,-1,VLOOKUP($C119,'HCAD Process'!$D$5:$CZ$504,VLOOKUP(BT$4,'Table Name'!$C$2:$D$100,2,FALSE),FALSE))</f>
        <v>Land Neighborhood Section 2</v>
      </c>
      <c r="BU119">
        <f>IF($C119=-1,-1,VLOOKUP($C119,'HCAD Process'!$D$5:$CZ$504,VLOOKUP(BU$4,'Table Name'!$C$2:$D$100,2,FALSE),FALSE))</f>
        <v>698759</v>
      </c>
      <c r="BV119" t="str">
        <f>IF($C119=-1,-1,VLOOKUP($C119,'HCAD Process'!$D$5:$CZ$504,VLOOKUP(BV$4,'Table Name'!$C$2:$D$100,2,FALSE),FALSE))</f>
        <v>SF</v>
      </c>
      <c r="BW119" t="str">
        <f>IF($C119=-1,-1,VLOOKUP($C119,'HCAD Process'!$D$5:$CZ$504,VLOOKUP(BW$4,'Table Name'!$C$2:$D$100,2,FALSE),FALSE))</f>
        <v>1.0000</v>
      </c>
      <c r="BX119" t="str">
        <f>IF($C119=-1,-1,VLOOKUP($C119,'HCAD Process'!$D$5:$CZ$504,VLOOKUP(BX$4,'Table Name'!$C$2:$D$100,2,FALSE),FALSE))</f>
        <v>1.0000</v>
      </c>
      <c r="BY119" t="str">
        <f>IF($C119=-1,-1,VLOOKUP($C119,'HCAD Process'!$D$5:$CZ$504,VLOOKUP(BY$4,'Table Name'!$C$2:$D$100,2,FALSE),FALSE))</f>
        <v>1.0000</v>
      </c>
      <c r="BZ119" t="str">
        <f>IF($C119=-1,-1,VLOOKUP($C119,'HCAD Process'!$D$5:$CZ$504,VLOOKUP(BZ$4,'Table Name'!$C$2:$D$100,2,FALSE),FALSE))</f>
        <v>1.0000</v>
      </c>
      <c r="CA119">
        <f>IF($C119=-1,-1,VLOOKUP($C119,'HCAD Process'!$D$5:$CZ$504,VLOOKUP(CA$4,'Table Name'!$C$2:$D$100,2,FALSE),FALSE))</f>
        <v>2</v>
      </c>
      <c r="CB119">
        <f>IF($C119=-1,-1,VLOOKUP($C119,'HCAD Process'!$D$5:$CZ$504,VLOOKUP(CB$4,'Table Name'!$C$2:$D$100,2,FALSE),FALSE))</f>
        <v>2</v>
      </c>
      <c r="CC119">
        <f>IF($C119=-1,-1,VLOOKUP($C119,'HCAD Process'!$D$5:$CZ$504,VLOOKUP(CC$4,'Table Name'!$C$2:$D$100,2,FALSE),FALSE))</f>
        <v>1048139</v>
      </c>
      <c r="CD119">
        <f>IF($C119=-1,-1,VLOOKUP($C119,'HCAD Process'!$D$5:$CZ$504,VLOOKUP(CD$4,'Table Name'!$C$2:$D$100,2,FALSE),FALSE))</f>
        <v>-1</v>
      </c>
      <c r="CE119" t="str">
        <f>IF($C119=-1,-1,VLOOKUP($C119,'HCAD Process'!$D$5:$CZ$504,VLOOKUP(CE$4,'Table Name'!$C$2:$D$100,2,FALSE),FALSE))</f>
        <v>05022100001733</v>
      </c>
    </row>
    <row r="120" spans="2:83" x14ac:dyDescent="0.25">
      <c r="B120">
        <f t="shared" si="2"/>
        <v>116</v>
      </c>
      <c r="C120" t="str">
        <f t="array" ref="C120">IF(ISERROR(INDEX('HCAD Process'!CF$5:CF$504,MATCH(0,COUNTIF(C$4:C119,'HCAD Process'!CF$5:CF$504)+('HCAD Process'!CF$5:CF$504=-1),0))),-1,INDEX('HCAD Process'!CF$5:CF$504,MATCH(0,COUNTIF(C$4:C119,'HCAD Process'!CF$5:CF$504)+('HCAD Process'!CF$5:CF$504=-1),0)))</f>
        <v>05120800100011</v>
      </c>
      <c r="D120" t="str">
        <f>IF($C120=-1,-1,VLOOKUP($C120,'HCAD Process'!$D$5:$CZ$504,VLOOKUP(D$4,'Table Name'!$C$2:$D$100,2,FALSE),FALSE))</f>
        <v>0512080010001</v>
      </c>
      <c r="E120" t="str">
        <f>IF($C120=-1,-1,VLOOKUP($C120,'HCAD Process'!$D$5:$CZ$504,VLOOKUP(E$4,'Table Name'!$C$2:$D$100,2,FALSE),FALSE))</f>
        <v>11/15/2017</v>
      </c>
      <c r="F120" t="str">
        <f>IF($C120=-1,-1,VLOOKUP($C120,'HCAD Process'!$D$5:$CZ$504,VLOOKUP(F$4,'Table Name'!$C$2:$D$100,2,FALSE),FALSE))</f>
        <v>6010 WASHINGTON LP</v>
      </c>
      <c r="G120" t="str">
        <f>IF($C120=-1,-1,VLOOKUP($C120,'HCAD Process'!$D$5:$CZ$504,VLOOKUP(G$4,'Table Name'!$C$2:$D$100,2,FALSE),FALSE))</f>
        <v>CANDELARI'S PIZZA</v>
      </c>
      <c r="H120" t="str">
        <f>IF($C120=-1,-1,VLOOKUP($C120,'HCAD Process'!$D$5:$CZ$504,VLOOKUP(H$4,'Table Name'!$C$2:$D$100,2,FALSE),FALSE))</f>
        <v>Avi</v>
      </c>
      <c r="I120" t="str">
        <f>IF($C120=-1,-1,VLOOKUP($C120,'HCAD Process'!$D$5:$CZ$504,VLOOKUP(I$4,'Table Name'!$C$2:$D$100,2,FALSE),FALSE))</f>
        <v>6002 WASHINGTON AVE</v>
      </c>
      <c r="J120" t="str">
        <f>IF($C120=-1,-1,VLOOKUP($C120,'HCAD Process'!$D$5:$CZ$504,VLOOKUP(J$4,'Table Name'!$C$2:$D$100,2,FALSE),FALSE))</f>
        <v>HOUSTON</v>
      </c>
      <c r="K120" t="str">
        <f>IF($C120=-1,-1,VLOOKUP($C120,'HCAD Process'!$D$5:$CZ$504,VLOOKUP(K$4,'Table Name'!$C$2:$D$100,2,FALSE),FALSE))</f>
        <v>77007</v>
      </c>
      <c r="L120">
        <f>IF($C120=-1,-1,VLOOKUP($C120,'HCAD Process'!$D$5:$CZ$504,VLOOKUP(L$4,'Table Name'!$C$2:$D$100,2,FALSE),FALSE))</f>
        <v>1233751</v>
      </c>
      <c r="M120">
        <f>IF($C120=-1,-1,VLOOKUP($C120,'HCAD Process'!$D$5:$CZ$504,VLOOKUP(M$4,'Table Name'!$C$2:$D$100,2,FALSE),FALSE))</f>
        <v>1235051</v>
      </c>
      <c r="N120">
        <f>IF($C120=-1,-1,VLOOKUP($C120,'HCAD Process'!$D$5:$CZ$504,VLOOKUP(N$4,'Table Name'!$C$2:$D$100,2,FALSE),FALSE))</f>
        <v>1235051</v>
      </c>
      <c r="O120">
        <f>IF($C120=-1,-1,VLOOKUP($C120,'HCAD Process'!$D$5:$CZ$504,VLOOKUP(O$4,'Table Name'!$C$2:$D$100,2,FALSE),FALSE))</f>
        <v>0</v>
      </c>
      <c r="P120" t="e">
        <f>IF($C120=-1,-1,VLOOKUP($C120,'HCAD Process'!$D$5:$CZ$504,VLOOKUP(P$4,'Table Name'!$C$2:$D$100,2,FALSE),FALSE))</f>
        <v>#REF!</v>
      </c>
      <c r="Q120" t="str">
        <f>IF($C120=-1,-1,VLOOKUP($C120,'HCAD Process'!$D$5:$CZ$504,VLOOKUP(Q$4,'Table Name'!$C$2:$D$100,2,FALSE),FALSE))</f>
        <v>COMMERCIAL</v>
      </c>
      <c r="R120" t="str">
        <f>IF($C120=-1,-1,VLOOKUP($C120,'HCAD Process'!$D$5:$CZ$504,VLOOKUP(R$4,'Table Name'!$C$2:$D$100,2,FALSE),FALSE))</f>
        <v>1</v>
      </c>
      <c r="S120" t="str">
        <f>IF($C120=-1,-1,VLOOKUP($C120,'HCAD Process'!$D$5:$CZ$504,VLOOKUP(S$4,'Table Name'!$C$2:$D$100,2,FALSE),FALSE))</f>
        <v>4301</v>
      </c>
      <c r="T120" t="str">
        <f>IF($C120=-1,-1,VLOOKUP($C120,'HCAD Process'!$D$5:$CZ$504,VLOOKUP(T$4,'Table Name'!$C$2:$D$100,2,FALSE),FALSE))</f>
        <v>8351</v>
      </c>
      <c r="U120" t="str">
        <f>IF($C120=-1,-1,VLOOKUP($C120,'HCAD Process'!$D$5:$CZ$504,VLOOKUP(U$4,'Table Name'!$C$2:$D$100,2,FALSE),FALSE))</f>
        <v>D</v>
      </c>
      <c r="V120" t="str">
        <f>IF($C120=-1,-1,VLOOKUP($C120,'HCAD Process'!$D$5:$CZ$504,VLOOKUP(V$4,'Table Name'!$C$2:$D$100,2,FALSE),FALSE))</f>
        <v>Wood or Light Steel</v>
      </c>
      <c r="W120">
        <f>IF($C120=-1,-1,VLOOKUP($C120,'HCAD Process'!$D$5:$CZ$504,VLOOKUP(W$4,'Table Name'!$C$2:$D$100,2,FALSE),FALSE))</f>
        <v>99578</v>
      </c>
      <c r="X120">
        <f>IF($C120=-1,-1,VLOOKUP($C120,'HCAD Process'!$D$5:$CZ$504,VLOOKUP(X$4,'Table Name'!$C$2:$D$100,2,FALSE),FALSE))</f>
        <v>0</v>
      </c>
      <c r="Y120">
        <f>IF($C120=-1,-1,VLOOKUP($C120,'HCAD Process'!$D$5:$CZ$504,VLOOKUP(Y$4,'Table Name'!$C$2:$D$100,2,FALSE),FALSE))</f>
        <v>221285</v>
      </c>
      <c r="Z120">
        <f>IF($C120=-1,-1,VLOOKUP($C120,'HCAD Process'!$D$5:$CZ$504,VLOOKUP(Z$4,'Table Name'!$C$2:$D$100,2,FALSE),FALSE))</f>
        <v>0</v>
      </c>
      <c r="AA120" t="str">
        <f>IF($C120=-1,-1,VLOOKUP($C120,'HCAD Process'!$D$5:$CZ$504,VLOOKUP(AA$4,'Table Name'!$C$2:$D$100,2,FALSE),FALSE))</f>
        <v>.550000</v>
      </c>
      <c r="AB120" t="str">
        <f>IF($C120=-1,-1,VLOOKUP($C120,'HCAD Process'!$D$5:$CZ$504,VLOOKUP(AB$4,'Table Name'!$C$2:$D$100,2,FALSE),FALSE))</f>
        <v>D</v>
      </c>
      <c r="AC120" t="str">
        <f>IF($C120=-1,-1,VLOOKUP($C120,'HCAD Process'!$D$5:$CZ$504,VLOOKUP(AC$4,'Table Name'!$C$2:$D$100,2,FALSE),FALSE))</f>
        <v>Low</v>
      </c>
      <c r="AD120" t="str">
        <f>IF($C120=-1,-1,VLOOKUP($C120,'HCAD Process'!$D$5:$CZ$504,VLOOKUP(AD$4,'Table Name'!$C$2:$D$100,2,FALSE),FALSE))</f>
        <v>1940</v>
      </c>
      <c r="AE120" t="str">
        <f>IF($C120=-1,-1,VLOOKUP($C120,'HCAD Process'!$D$5:$CZ$504,VLOOKUP(AE$4,'Table Name'!$C$2:$D$100,2,FALSE),FALSE))</f>
        <v>1973</v>
      </c>
      <c r="AF120" t="str">
        <f>IF($C120=-1,-1,VLOOKUP($C120,'HCAD Process'!$D$5:$CZ$504,VLOOKUP(AF$4,'Table Name'!$C$2:$D$100,2,FALSE),FALSE))</f>
        <v>2006</v>
      </c>
      <c r="AG120" t="str">
        <f>IF($C120=-1,-1,VLOOKUP($C120,'HCAD Process'!$D$5:$CZ$504,VLOOKUP(AG$4,'Table Name'!$C$2:$D$100,2,FALSE),FALSE))</f>
        <v>1941</v>
      </c>
      <c r="AH120" t="str">
        <f>IF($C120=-1,-1,VLOOKUP($C120,'HCAD Process'!$D$5:$CZ$504,VLOOKUP(AH$4,'Table Name'!$C$2:$D$100,2,FALSE),FALSE))</f>
        <v>HTS</v>
      </c>
      <c r="AI120" t="str">
        <f>IF($C120=-1,-1,VLOOKUP($C120,'HCAD Process'!$D$5:$CZ$504,VLOOKUP(AI$4,'Table Name'!$C$2:$D$100,2,FALSE),FALSE))</f>
        <v>01/01/2004</v>
      </c>
      <c r="AJ120" t="str">
        <f>IF($C120=-1,-1,VLOOKUP($C120,'HCAD Process'!$D$5:$CZ$504,VLOOKUP(AJ$4,'Table Name'!$C$2:$D$100,2,FALSE),FALSE))</f>
        <v>CANDELARI'S PIZZERIA</v>
      </c>
      <c r="AK120">
        <f>IF($C120=-1,-1,VALUE(VLOOKUP($C120,'HCAD Process'!$D$5:$CZ$504,VLOOKUP(AK$4,'Table Name'!$C$2:$D$100,2,FALSE),FALSE)))</f>
        <v>3426</v>
      </c>
      <c r="AL120">
        <f>IF($C120=-1,-1,VLOOKUP($C120,'HCAD Process'!$D$5:$CZ$504,VLOOKUP(AL$4,'Table Name'!$C$2:$D$100,2,FALSE),FALSE))</f>
        <v>4817</v>
      </c>
      <c r="AM120">
        <f>IF($C120=-1,-1,VLOOKUP($C120,'HCAD Process'!$D$5:$CZ$504,VLOOKUP(AM$4,'Table Name'!$C$2:$D$100,2,FALSE),FALSE))</f>
        <v>0</v>
      </c>
      <c r="AN120">
        <f>IF($C120=-1,-1,VLOOKUP($C120,'HCAD Process'!$D$5:$CZ$504,VLOOKUP(AN$4,'Table Name'!$C$2:$D$100,2,FALSE),FALSE))</f>
        <v>0</v>
      </c>
      <c r="AO120">
        <f>IF($C120=-1,-1,VLOOKUP($C120,'HCAD Process'!$D$5:$CZ$504,VLOOKUP(AO$4,'Table Name'!$C$2:$D$100,2,FALSE),FALSE))</f>
        <v>0</v>
      </c>
      <c r="AP120">
        <f>IF($C120=-1,-1,VLOOKUP($C120,'HCAD Process'!$D$5:$CZ$504,VLOOKUP(AP$4,'Table Name'!$C$2:$D$100,2,FALSE),FALSE))</f>
        <v>3426</v>
      </c>
      <c r="AQ120">
        <f>IF($C120=-1,-1,VLOOKUP($C120,'HCAD Process'!$D$5:$CZ$504,VLOOKUP(AQ$4,'Table Name'!$C$2:$D$100,2,FALSE),FALSE))</f>
        <v>282</v>
      </c>
      <c r="AR120">
        <f>IF($C120=-1,-1,VLOOKUP($C120,'HCAD Process'!$D$5:$CZ$504,VLOOKUP(AR$4,'Table Name'!$C$2:$D$100,2,FALSE),FALSE))</f>
        <v>1</v>
      </c>
      <c r="AS120">
        <f>IF($C120=-1,-1,VLOOKUP($C120,'HCAD Process'!$D$5:$CZ$504,VLOOKUP(AS$4,'Table Name'!$C$2:$D$100,2,FALSE),FALSE))</f>
        <v>0</v>
      </c>
      <c r="AT120">
        <f>IF($C120=-1,-1,VLOOKUP($C120,'HCAD Process'!$D$5:$CZ$504,VLOOKUP(AT$4,'Table Name'!$C$2:$D$100,2,FALSE),FALSE))</f>
        <v>0</v>
      </c>
      <c r="AU120">
        <f>IF($C120=-1,-1,VLOOKUP($C120,'HCAD Process'!$D$5:$CZ$504,VLOOKUP(AU$4,'Table Name'!$C$2:$D$100,2,FALSE),FALSE))</f>
        <v>0</v>
      </c>
      <c r="AV120">
        <f>IF($C120=-1,-1,VLOOKUP($C120,'HCAD Process'!$D$5:$CZ$504,VLOOKUP(AV$4,'Table Name'!$C$2:$D$100,2,FALSE),FALSE))</f>
        <v>0</v>
      </c>
      <c r="AW120">
        <f>IF($C120=-1,-1,VLOOKUP($C120,'HCAD Process'!$D$5:$CZ$504,VLOOKUP(AW$4,'Table Name'!$C$2:$D$100,2,FALSE),FALSE))</f>
        <v>0</v>
      </c>
      <c r="AX120">
        <f>IF($C120=-1,-1,VLOOKUP($C120,'HCAD Process'!$D$5:$CZ$504,VLOOKUP(AX$4,'Table Name'!$C$2:$D$100,2,FALSE),FALSE))</f>
        <v>0</v>
      </c>
      <c r="AY120">
        <f>IF($C120=-1,-1,VLOOKUP($C120,'HCAD Process'!$D$5:$CZ$504,VLOOKUP(AY$4,'Table Name'!$C$2:$D$100,2,FALSE),FALSE))</f>
        <v>0</v>
      </c>
      <c r="AZ120">
        <f>IF($C120=-1,-1,VLOOKUP($C120,'HCAD Process'!$D$5:$CZ$504,VLOOKUP(AZ$4,'Table Name'!$C$2:$D$100,2,FALSE),FALSE))</f>
        <v>0</v>
      </c>
      <c r="BA120" t="str">
        <f>IF($C120=-1,-1,VLOOKUP($C120,'HCAD Process'!$D$5:$CZ$504,VLOOKUP(BA$4,'Table Name'!$C$2:$D$100,2,FALSE),FALSE))</f>
        <v>20</v>
      </c>
      <c r="BB120" t="str">
        <f>IF($C120=-1,-1,VLOOKUP($C120,'HCAD Process'!$D$5:$CZ$504,VLOOKUP(BB$4,'Table Name'!$C$2:$D$100,2,FALSE),FALSE))</f>
        <v>LTS 1 2 5 &amp; TR 3A BLK 1</v>
      </c>
      <c r="BC120" t="str">
        <f>IF($C120=-1,-1,VLOOKUP($C120,'HCAD Process'!$D$5:$CZ$504,VLOOKUP(BC$4,'Table Name'!$C$2:$D$100,2,FALSE),FALSE))</f>
        <v>WOODCREST ANNEX</v>
      </c>
      <c r="BD120" t="str">
        <f>IF($C120=-1,-1,VLOOKUP($C120,'HCAD Process'!$D$5:$CZ$504,VLOOKUP(BD$4,'Table Name'!$C$2:$D$100,2,FALSE),FALSE))</f>
        <v>5020</v>
      </c>
      <c r="BE120" t="str">
        <f>IF($C120=-1,-1,VLOOKUP($C120,'HCAD Process'!$D$5:$CZ$504,VLOOKUP(BE$4,'Table Name'!$C$2:$D$100,2,FALSE),FALSE))</f>
        <v>Heights</v>
      </c>
      <c r="BF120" t="str">
        <f>IF($C120=-1,-1,VLOOKUP($C120,'HCAD Process'!$D$5:$CZ$504,VLOOKUP(BF$4,'Table Name'!$C$2:$D$100,2,FALSE),FALSE))</f>
        <v>160</v>
      </c>
      <c r="BG120" t="str">
        <f>IF($C120=-1,-1,VLOOKUP($C120,'HCAD Process'!$D$5:$CZ$504,VLOOKUP(BG$4,'Table Name'!$C$2:$D$100,2,FALSE),FALSE))</f>
        <v>1F Lazybrook, Timbergrove, Washington Corridor</v>
      </c>
      <c r="BH120" t="str">
        <f>IF($C120=-1,-1,VLOOKUP($C120,'HCAD Process'!$D$5:$CZ$504,VLOOKUP(BH$4,'Table Name'!$C$2:$D$100,2,FALSE),FALSE))</f>
        <v>5925.03</v>
      </c>
      <c r="BI120" t="str">
        <f>IF($C120=-1,-1,VLOOKUP($C120,'HCAD Process'!$D$5:$CZ$504,VLOOKUP(BI$4,'Table Name'!$C$2:$D$100,2,FALSE),FALSE))</f>
        <v>0</v>
      </c>
      <c r="BJ120" t="str">
        <f>IF($C120=-1,-1,VLOOKUP($C120,'HCAD Process'!$D$5:$CZ$504,VLOOKUP(BJ$4,'Table Name'!$C$2:$D$100,2,FALSE),FALSE))</f>
        <v>01</v>
      </c>
      <c r="BK120" t="str">
        <f>IF($C120=-1,-1,VLOOKUP($C120,'HCAD Process'!$D$5:$CZ$504,VLOOKUP(BK$4,'Table Name'!$C$2:$D$100,2,FALSE),FALSE))</f>
        <v>5258D</v>
      </c>
      <c r="BL120" t="str">
        <f>IF($C120=-1,-1,VLOOKUP($C120,'HCAD Process'!$D$5:$CZ$504,VLOOKUP(BL$4,'Table Name'!$C$2:$D$100,2,FALSE),FALSE))</f>
        <v>492G</v>
      </c>
      <c r="BM120" t="str">
        <f>IF($C120=-1,-1,VLOOKUP($C120,'HCAD Process'!$D$5:$CZ$504,VLOOKUP(BM$4,'Table Name'!$C$2:$D$100,2,FALSE),FALSE))</f>
        <v>001 040 041 042 043 044 048 061</v>
      </c>
      <c r="BN120" t="str">
        <f>IF($C120=-1,-1,VLOOKUP($C120,'HCAD Process'!$D$5:$CZ$504,VLOOKUP(BN$4,'Table Name'!$C$2:$D$100,2,FALSE),FALSE))</f>
        <v>Real, Commercial</v>
      </c>
      <c r="BO120" t="str">
        <f>IF($C120=-1,-1,VLOOKUP($C120,'HCAD Process'!$D$5:$CZ$504,VLOOKUP(BO$4,'Table Name'!$C$2:$D$100,2,FALSE),FALSE))</f>
        <v>F1</v>
      </c>
      <c r="BP120" t="str">
        <f>IF($C120=-1,-1,VLOOKUP($C120,'HCAD Process'!$D$5:$CZ$504,VLOOKUP(BP$4,'Table Name'!$C$2:$D$100,2,FALSE),FALSE))</f>
        <v>Real, Commercial</v>
      </c>
      <c r="BQ120" t="str">
        <f>IF($C120=-1,-1,VLOOKUP($C120,'HCAD Process'!$D$5:$CZ$504,VLOOKUP(BQ$4,'Table Name'!$C$2:$D$100,2,FALSE),FALSE))</f>
        <v>Res. Struct. Or Conversion</v>
      </c>
      <c r="BR120" t="str">
        <f>IF($C120=-1,-1,VLOOKUP($C120,'HCAD Process'!$D$5:$CZ$504,VLOOKUP(BR$4,'Table Name'!$C$2:$D$100,2,FALSE),FALSE))</f>
        <v>Single-Family Residence</v>
      </c>
      <c r="BS120" t="str">
        <f>IF($C120=-1,-1,VLOOKUP($C120,'HCAD Process'!$D$5:$CZ$504,VLOOKUP(BS$4,'Table Name'!$C$2:$D$100,2,FALSE),FALSE))</f>
        <v>8001</v>
      </c>
      <c r="BT120" t="str">
        <f>IF($C120=-1,-1,VLOOKUP($C120,'HCAD Process'!$D$5:$CZ$504,VLOOKUP(BT$4,'Table Name'!$C$2:$D$100,2,FALSE),FALSE))</f>
        <v>Land Neighborhood Section 1</v>
      </c>
      <c r="BU120">
        <f>IF($C120=-1,-1,VLOOKUP($C120,'HCAD Process'!$D$5:$CZ$504,VLOOKUP(BU$4,'Table Name'!$C$2:$D$100,2,FALSE),FALSE))</f>
        <v>22499</v>
      </c>
      <c r="BV120" t="str">
        <f>IF($C120=-1,-1,VLOOKUP($C120,'HCAD Process'!$D$5:$CZ$504,VLOOKUP(BV$4,'Table Name'!$C$2:$D$100,2,FALSE),FALSE))</f>
        <v>SF</v>
      </c>
      <c r="BW120" t="str">
        <f>IF($C120=-1,-1,VLOOKUP($C120,'HCAD Process'!$D$5:$CZ$504,VLOOKUP(BW$4,'Table Name'!$C$2:$D$100,2,FALSE),FALSE))</f>
        <v>1.0000</v>
      </c>
      <c r="BX120" t="str">
        <f>IF($C120=-1,-1,VLOOKUP($C120,'HCAD Process'!$D$5:$CZ$504,VLOOKUP(BX$4,'Table Name'!$C$2:$D$100,2,FALSE),FALSE))</f>
        <v>1.0000</v>
      </c>
      <c r="BY120" t="str">
        <f>IF($C120=-1,-1,VLOOKUP($C120,'HCAD Process'!$D$5:$CZ$504,VLOOKUP(BY$4,'Table Name'!$C$2:$D$100,2,FALSE),FALSE))</f>
        <v>1.0000</v>
      </c>
      <c r="BZ120" t="str">
        <f>IF($C120=-1,-1,VLOOKUP($C120,'HCAD Process'!$D$5:$CZ$504,VLOOKUP(BZ$4,'Table Name'!$C$2:$D$100,2,FALSE),FALSE))</f>
        <v>1.0000</v>
      </c>
      <c r="CA120">
        <f>IF($C120=-1,-1,VLOOKUP($C120,'HCAD Process'!$D$5:$CZ$504,VLOOKUP(CA$4,'Table Name'!$C$2:$D$100,2,FALSE),FALSE))</f>
        <v>75</v>
      </c>
      <c r="CB120">
        <f>IF($C120=-1,-1,VLOOKUP($C120,'HCAD Process'!$D$5:$CZ$504,VLOOKUP(CB$4,'Table Name'!$C$2:$D$100,2,FALSE),FALSE))</f>
        <v>75</v>
      </c>
      <c r="CC120">
        <f>IF($C120=-1,-1,VLOOKUP($C120,'HCAD Process'!$D$5:$CZ$504,VLOOKUP(CC$4,'Table Name'!$C$2:$D$100,2,FALSE),FALSE))</f>
        <v>1687425</v>
      </c>
      <c r="CD120">
        <f>IF($C120=-1,-1,VLOOKUP($C120,'HCAD Process'!$D$5:$CZ$504,VLOOKUP(CD$4,'Table Name'!$C$2:$D$100,2,FALSE),FALSE))</f>
        <v>-1</v>
      </c>
      <c r="CE120" t="str">
        <f>IF($C120=-1,-1,VLOOKUP($C120,'HCAD Process'!$D$5:$CZ$504,VLOOKUP(CE$4,'Table Name'!$C$2:$D$100,2,FALSE),FALSE))</f>
        <v>05120800100011</v>
      </c>
    </row>
    <row r="121" spans="2:83" x14ac:dyDescent="0.25">
      <c r="B121">
        <f t="shared" si="2"/>
        <v>117</v>
      </c>
      <c r="C121" t="str">
        <f t="array" ref="C121">IF(ISERROR(INDEX('HCAD Process'!CF$5:CF$504,MATCH(0,COUNTIF(C$4:C120,'HCAD Process'!CF$5:CF$504)+('HCAD Process'!CF$5:CF$504=-1),0))),-1,INDEX('HCAD Process'!CF$5:CF$504,MATCH(0,COUNTIF(C$4:C120,'HCAD Process'!CF$5:CF$504)+('HCAD Process'!CF$5:CF$504=-1),0)))</f>
        <v>05129900000031</v>
      </c>
      <c r="D121" t="str">
        <f>IF($C121=-1,-1,VLOOKUP($C121,'HCAD Process'!$D$5:$CZ$504,VLOOKUP(D$4,'Table Name'!$C$2:$D$100,2,FALSE),FALSE))</f>
        <v>0512990000003</v>
      </c>
      <c r="E121" t="str">
        <f>IF($C121=-1,-1,VLOOKUP($C121,'HCAD Process'!$D$5:$CZ$504,VLOOKUP(E$4,'Table Name'!$C$2:$D$100,2,FALSE),FALSE))</f>
        <v>10/04/2016</v>
      </c>
      <c r="F121" t="str">
        <f>IF($C121=-1,-1,VLOOKUP($C121,'HCAD Process'!$D$5:$CZ$504,VLOOKUP(F$4,'Table Name'!$C$2:$D$100,2,FALSE),FALSE))</f>
        <v>WRIGHT MIRANDA L</v>
      </c>
      <c r="G121" t="str">
        <f>IF($C121=-1,-1,VLOOKUP($C121,'HCAD Process'!$D$5:$CZ$504,VLOOKUP(G$4,'Table Name'!$C$2:$D$100,2,FALSE),FALSE))</f>
        <v>121 NORTH</v>
      </c>
      <c r="H121">
        <f>IF($C121=-1,-1,VLOOKUP($C121,'HCAD Process'!$D$5:$CZ$504,VLOOKUP(H$4,'Table Name'!$C$2:$D$100,2,FALSE),FALSE))</f>
        <v>0</v>
      </c>
      <c r="I121" t="str">
        <f>IF($C121=-1,-1,VLOOKUP($C121,'HCAD Process'!$D$5:$CZ$504,VLOOKUP(I$4,'Table Name'!$C$2:$D$100,2,FALSE),FALSE))</f>
        <v>121 NORTH ST 4</v>
      </c>
      <c r="J121" t="str">
        <f>IF($C121=-1,-1,VLOOKUP($C121,'HCAD Process'!$D$5:$CZ$504,VLOOKUP(J$4,'Table Name'!$C$2:$D$100,2,FALSE),FALSE))</f>
        <v>HOUSTON</v>
      </c>
      <c r="K121" t="str">
        <f>IF($C121=-1,-1,VLOOKUP($C121,'HCAD Process'!$D$5:$CZ$504,VLOOKUP(K$4,'Table Name'!$C$2:$D$100,2,FALSE),FALSE))</f>
        <v>77009</v>
      </c>
      <c r="L121">
        <f>IF($C121=-1,-1,VLOOKUP($C121,'HCAD Process'!$D$5:$CZ$504,VLOOKUP(L$4,'Table Name'!$C$2:$D$100,2,FALSE),FALSE))</f>
        <v>377253</v>
      </c>
      <c r="M121">
        <f>IF($C121=-1,-1,VLOOKUP($C121,'HCAD Process'!$D$5:$CZ$504,VLOOKUP(M$4,'Table Name'!$C$2:$D$100,2,FALSE),FALSE))</f>
        <v>382755</v>
      </c>
      <c r="N121">
        <f>IF($C121=-1,-1,VLOOKUP($C121,'HCAD Process'!$D$5:$CZ$504,VLOOKUP(N$4,'Table Name'!$C$2:$D$100,2,FALSE),FALSE))</f>
        <v>362528</v>
      </c>
      <c r="O121">
        <f>IF($C121=-1,-1,VLOOKUP($C121,'HCAD Process'!$D$5:$CZ$504,VLOOKUP(O$4,'Table Name'!$C$2:$D$100,2,FALSE),FALSE))</f>
        <v>0</v>
      </c>
      <c r="P121" t="e">
        <f>IF($C121=-1,-1,VLOOKUP($C121,'HCAD Process'!$D$5:$CZ$504,VLOOKUP(P$4,'Table Name'!$C$2:$D$100,2,FALSE),FALSE))</f>
        <v>#REF!</v>
      </c>
      <c r="Q121" t="str">
        <f>IF($C121=-1,-1,VLOOKUP($C121,'HCAD Process'!$D$5:$CZ$504,VLOOKUP(Q$4,'Table Name'!$C$2:$D$100,2,FALSE),FALSE))</f>
        <v>COMMERCIAL</v>
      </c>
      <c r="R121" t="str">
        <f>IF($C121=-1,-1,VLOOKUP($C121,'HCAD Process'!$D$5:$CZ$504,VLOOKUP(R$4,'Table Name'!$C$2:$D$100,2,FALSE),FALSE))</f>
        <v>1</v>
      </c>
      <c r="S121" t="str">
        <f>IF($C121=-1,-1,VLOOKUP($C121,'HCAD Process'!$D$5:$CZ$504,VLOOKUP(S$4,'Table Name'!$C$2:$D$100,2,FALSE),FALSE))</f>
        <v>4209</v>
      </c>
      <c r="T121" t="str">
        <f>IF($C121=-1,-1,VLOOKUP($C121,'HCAD Process'!$D$5:$CZ$504,VLOOKUP(T$4,'Table Name'!$C$2:$D$100,2,FALSE),FALSE))</f>
        <v>8352</v>
      </c>
      <c r="U121" t="str">
        <f>IF($C121=-1,-1,VLOOKUP($C121,'HCAD Process'!$D$5:$CZ$504,VLOOKUP(U$4,'Table Name'!$C$2:$D$100,2,FALSE),FALSE))</f>
        <v>D</v>
      </c>
      <c r="V121" t="str">
        <f>IF($C121=-1,-1,VLOOKUP($C121,'HCAD Process'!$D$5:$CZ$504,VLOOKUP(V$4,'Table Name'!$C$2:$D$100,2,FALSE),FALSE))</f>
        <v>Wood or Light Steel</v>
      </c>
      <c r="W121">
        <f>IF($C121=-1,-1,VLOOKUP($C121,'HCAD Process'!$D$5:$CZ$504,VLOOKUP(W$4,'Table Name'!$C$2:$D$100,2,FALSE),FALSE))</f>
        <v>126806</v>
      </c>
      <c r="X121">
        <f>IF($C121=-1,-1,VLOOKUP($C121,'HCAD Process'!$D$5:$CZ$504,VLOOKUP(X$4,'Table Name'!$C$2:$D$100,2,FALSE),FALSE))</f>
        <v>0</v>
      </c>
      <c r="Y121">
        <f>IF($C121=-1,-1,VLOOKUP($C121,'HCAD Process'!$D$5:$CZ$504,VLOOKUP(Y$4,'Table Name'!$C$2:$D$100,2,FALSE),FALSE))</f>
        <v>234825</v>
      </c>
      <c r="Z121">
        <f>IF($C121=-1,-1,VLOOKUP($C121,'HCAD Process'!$D$5:$CZ$504,VLOOKUP(Z$4,'Table Name'!$C$2:$D$100,2,FALSE),FALSE))</f>
        <v>0</v>
      </c>
      <c r="AA121" t="str">
        <f>IF($C121=-1,-1,VLOOKUP($C121,'HCAD Process'!$D$5:$CZ$504,VLOOKUP(AA$4,'Table Name'!$C$2:$D$100,2,FALSE),FALSE))</f>
        <v>.460000</v>
      </c>
      <c r="AB121" t="str">
        <f>IF($C121=-1,-1,VLOOKUP($C121,'HCAD Process'!$D$5:$CZ$504,VLOOKUP(AB$4,'Table Name'!$C$2:$D$100,2,FALSE),FALSE))</f>
        <v>C</v>
      </c>
      <c r="AC121" t="str">
        <f>IF($C121=-1,-1,VLOOKUP($C121,'HCAD Process'!$D$5:$CZ$504,VLOOKUP(AC$4,'Table Name'!$C$2:$D$100,2,FALSE),FALSE))</f>
        <v>Average</v>
      </c>
      <c r="AD121" t="str">
        <f>IF($C121=-1,-1,VLOOKUP($C121,'HCAD Process'!$D$5:$CZ$504,VLOOKUP(AD$4,'Table Name'!$C$2:$D$100,2,FALSE),FALSE))</f>
        <v>1923</v>
      </c>
      <c r="AE121" t="str">
        <f>IF($C121=-1,-1,VLOOKUP($C121,'HCAD Process'!$D$5:$CZ$504,VLOOKUP(AE$4,'Table Name'!$C$2:$D$100,2,FALSE),FALSE))</f>
        <v>1977</v>
      </c>
      <c r="AF121" t="str">
        <f>IF($C121=-1,-1,VLOOKUP($C121,'HCAD Process'!$D$5:$CZ$504,VLOOKUP(AF$4,'Table Name'!$C$2:$D$100,2,FALSE),FALSE))</f>
        <v>0</v>
      </c>
      <c r="AG121" t="str">
        <f>IF($C121=-1,-1,VLOOKUP($C121,'HCAD Process'!$D$5:$CZ$504,VLOOKUP(AG$4,'Table Name'!$C$2:$D$100,2,FALSE),FALSE))</f>
        <v>1924</v>
      </c>
      <c r="AH121" t="str">
        <f>IF($C121=-1,-1,VLOOKUP($C121,'HCAD Process'!$D$5:$CZ$504,VLOOKUP(AH$4,'Table Name'!$C$2:$D$100,2,FALSE),FALSE))</f>
        <v>205</v>
      </c>
      <c r="AI121" t="str">
        <f>IF($C121=-1,-1,VLOOKUP($C121,'HCAD Process'!$D$5:$CZ$504,VLOOKUP(AI$4,'Table Name'!$C$2:$D$100,2,FALSE),FALSE))</f>
        <v>01/01/2004</v>
      </c>
      <c r="AJ121">
        <f>IF($C121=-1,-1,VLOOKUP($C121,'HCAD Process'!$D$5:$CZ$504,VLOOKUP(AJ$4,'Table Name'!$C$2:$D$100,2,FALSE),FALSE))</f>
        <v>0</v>
      </c>
      <c r="AK121">
        <f>IF($C121=-1,-1,VALUE(VLOOKUP($C121,'HCAD Process'!$D$5:$CZ$504,VLOOKUP(AK$4,'Table Name'!$C$2:$D$100,2,FALSE),FALSE)))</f>
        <v>3126</v>
      </c>
      <c r="AL121">
        <f>IF($C121=-1,-1,VLOOKUP($C121,'HCAD Process'!$D$5:$CZ$504,VLOOKUP(AL$4,'Table Name'!$C$2:$D$100,2,FALSE),FALSE))</f>
        <v>3231</v>
      </c>
      <c r="AM121">
        <f>IF($C121=-1,-1,VLOOKUP($C121,'HCAD Process'!$D$5:$CZ$504,VLOOKUP(AM$4,'Table Name'!$C$2:$D$100,2,FALSE),FALSE))</f>
        <v>0</v>
      </c>
      <c r="AN121">
        <f>IF($C121=-1,-1,VLOOKUP($C121,'HCAD Process'!$D$5:$CZ$504,VLOOKUP(AN$4,'Table Name'!$C$2:$D$100,2,FALSE),FALSE))</f>
        <v>0</v>
      </c>
      <c r="AO121">
        <f>IF($C121=-1,-1,VLOOKUP($C121,'HCAD Process'!$D$5:$CZ$504,VLOOKUP(AO$4,'Table Name'!$C$2:$D$100,2,FALSE),FALSE))</f>
        <v>0</v>
      </c>
      <c r="AP121">
        <f>IF($C121=-1,-1,VLOOKUP($C121,'HCAD Process'!$D$5:$CZ$504,VLOOKUP(AP$4,'Table Name'!$C$2:$D$100,2,FALSE),FALSE))</f>
        <v>3126</v>
      </c>
      <c r="AQ121">
        <f>IF($C121=-1,-1,VLOOKUP($C121,'HCAD Process'!$D$5:$CZ$504,VLOOKUP(AQ$4,'Table Name'!$C$2:$D$100,2,FALSE),FALSE))</f>
        <v>336</v>
      </c>
      <c r="AR121">
        <f>IF($C121=-1,-1,VLOOKUP($C121,'HCAD Process'!$D$5:$CZ$504,VLOOKUP(AR$4,'Table Name'!$C$2:$D$100,2,FALSE),FALSE))</f>
        <v>1</v>
      </c>
      <c r="AS121">
        <f>IF($C121=-1,-1,VLOOKUP($C121,'HCAD Process'!$D$5:$CZ$504,VLOOKUP(AS$4,'Table Name'!$C$2:$D$100,2,FALSE),FALSE))</f>
        <v>0</v>
      </c>
      <c r="AT121">
        <f>IF($C121=-1,-1,VLOOKUP($C121,'HCAD Process'!$D$5:$CZ$504,VLOOKUP(AT$4,'Table Name'!$C$2:$D$100,2,FALSE),FALSE))</f>
        <v>0</v>
      </c>
      <c r="AU121">
        <f>IF($C121=-1,-1,VLOOKUP($C121,'HCAD Process'!$D$5:$CZ$504,VLOOKUP(AU$4,'Table Name'!$C$2:$D$100,2,FALSE),FALSE))</f>
        <v>0</v>
      </c>
      <c r="AV121" t="str">
        <f>IF($C121=-1,-1,VLOOKUP($C121,'HCAD Process'!$D$5:$CZ$504,VLOOKUP(AV$4,'Table Name'!$C$2:$D$100,2,FALSE),FALSE))</f>
        <v>4</v>
      </c>
      <c r="AW121">
        <f>IF($C121=-1,-1,VLOOKUP($C121,'HCAD Process'!$D$5:$CZ$504,VLOOKUP(AW$4,'Table Name'!$C$2:$D$100,2,FALSE),FALSE))</f>
        <v>0</v>
      </c>
      <c r="AX121">
        <f>IF($C121=-1,-1,VLOOKUP($C121,'HCAD Process'!$D$5:$CZ$504,VLOOKUP(AX$4,'Table Name'!$C$2:$D$100,2,FALSE),FALSE))</f>
        <v>0</v>
      </c>
      <c r="AY121">
        <f>IF($C121=-1,-1,VLOOKUP($C121,'HCAD Process'!$D$5:$CZ$504,VLOOKUP(AY$4,'Table Name'!$C$2:$D$100,2,FALSE),FALSE))</f>
        <v>0</v>
      </c>
      <c r="AZ121">
        <f>IF($C121=-1,-1,VLOOKUP($C121,'HCAD Process'!$D$5:$CZ$504,VLOOKUP(AZ$4,'Table Name'!$C$2:$D$100,2,FALSE),FALSE))</f>
        <v>0</v>
      </c>
      <c r="BA121" t="str">
        <f>IF($C121=-1,-1,VLOOKUP($C121,'HCAD Process'!$D$5:$CZ$504,VLOOKUP(BA$4,'Table Name'!$C$2:$D$100,2,FALSE),FALSE))</f>
        <v>2</v>
      </c>
      <c r="BB121" t="str">
        <f>IF($C121=-1,-1,VLOOKUP($C121,'HCAD Process'!$D$5:$CZ$504,VLOOKUP(BB$4,'Table Name'!$C$2:$D$100,2,FALSE),FALSE))</f>
        <v>LT 3</v>
      </c>
      <c r="BC121" t="str">
        <f>IF($C121=-1,-1,VLOOKUP($C121,'HCAD Process'!$D$5:$CZ$504,VLOOKUP(BC$4,'Table Name'!$C$2:$D$100,2,FALSE),FALSE))</f>
        <v>OSCEOLA</v>
      </c>
      <c r="BD121" t="str">
        <f>IF($C121=-1,-1,VLOOKUP($C121,'HCAD Process'!$D$5:$CZ$504,VLOOKUP(BD$4,'Table Name'!$C$2:$D$100,2,FALSE),FALSE))</f>
        <v>1702</v>
      </c>
      <c r="BE121" t="str">
        <f>IF($C121=-1,-1,VLOOKUP($C121,'HCAD Process'!$D$5:$CZ$504,VLOOKUP(BE$4,'Table Name'!$C$2:$D$100,2,FALSE),FALSE))</f>
        <v>Heights/ Washington Ave</v>
      </c>
      <c r="BF121" t="str">
        <f>IF($C121=-1,-1,VLOOKUP($C121,'HCAD Process'!$D$5:$CZ$504,VLOOKUP(BF$4,'Table Name'!$C$2:$D$100,2,FALSE),FALSE))</f>
        <v>161</v>
      </c>
      <c r="BG121" t="str">
        <f>IF($C121=-1,-1,VLOOKUP($C121,'HCAD Process'!$D$5:$CZ$504,VLOOKUP(BG$4,'Table Name'!$C$2:$D$100,2,FALSE),FALSE))</f>
        <v>1F Heights, Brooksmith, Norhill Areas</v>
      </c>
      <c r="BH121" t="str">
        <f>IF($C121=-1,-1,VLOOKUP($C121,'HCAD Process'!$D$5:$CZ$504,VLOOKUP(BH$4,'Table Name'!$C$2:$D$100,2,FALSE),FALSE))</f>
        <v>5938.26</v>
      </c>
      <c r="BI121" t="str">
        <f>IF($C121=-1,-1,VLOOKUP($C121,'HCAD Process'!$D$5:$CZ$504,VLOOKUP(BI$4,'Table Name'!$C$2:$D$100,2,FALSE),FALSE))</f>
        <v>0</v>
      </c>
      <c r="BJ121" t="str">
        <f>IF($C121=-1,-1,VLOOKUP($C121,'HCAD Process'!$D$5:$CZ$504,VLOOKUP(BJ$4,'Table Name'!$C$2:$D$100,2,FALSE),FALSE))</f>
        <v>01</v>
      </c>
      <c r="BK121" t="str">
        <f>IF($C121=-1,-1,VLOOKUP($C121,'HCAD Process'!$D$5:$CZ$504,VLOOKUP(BK$4,'Table Name'!$C$2:$D$100,2,FALSE),FALSE))</f>
        <v>5358B</v>
      </c>
      <c r="BL121" t="str">
        <f>IF($C121=-1,-1,VLOOKUP($C121,'HCAD Process'!$D$5:$CZ$504,VLOOKUP(BL$4,'Table Name'!$C$2:$D$100,2,FALSE),FALSE))</f>
        <v>493C</v>
      </c>
      <c r="BM121" t="str">
        <f>IF($C121=-1,-1,VLOOKUP($C121,'HCAD Process'!$D$5:$CZ$504,VLOOKUP(BM$4,'Table Name'!$C$2:$D$100,2,FALSE),FALSE))</f>
        <v>001 040 041 042 043 044 048 061 949</v>
      </c>
      <c r="BN121" t="str">
        <f>IF($C121=-1,-1,VLOOKUP($C121,'HCAD Process'!$D$5:$CZ$504,VLOOKUP(BN$4,'Table Name'!$C$2:$D$100,2,FALSE),FALSE))</f>
        <v>Real, Residential, Multi-Family</v>
      </c>
      <c r="BO121" t="str">
        <f>IF($C121=-1,-1,VLOOKUP($C121,'HCAD Process'!$D$5:$CZ$504,VLOOKUP(BO$4,'Table Name'!$C$2:$D$100,2,FALSE),FALSE))</f>
        <v>B1</v>
      </c>
      <c r="BP121" t="str">
        <f>IF($C121=-1,-1,VLOOKUP($C121,'HCAD Process'!$D$5:$CZ$504,VLOOKUP(BP$4,'Table Name'!$C$2:$D$100,2,FALSE),FALSE))</f>
        <v>Real, Residential, Multi-Family</v>
      </c>
      <c r="BQ121" t="str">
        <f>IF($C121=-1,-1,VLOOKUP($C121,'HCAD Process'!$D$5:$CZ$504,VLOOKUP(BQ$4,'Table Name'!$C$2:$D$100,2,FALSE),FALSE))</f>
        <v>Apartment Struct. 4-20 Units</v>
      </c>
      <c r="BR121" t="str">
        <f>IF($C121=-1,-1,VLOOKUP($C121,'HCAD Process'!$D$5:$CZ$504,VLOOKUP(BR$4,'Table Name'!$C$2:$D$100,2,FALSE),FALSE))</f>
        <v>Multiple Res (Low Rise)</v>
      </c>
      <c r="BS121" t="str">
        <f>IF($C121=-1,-1,VLOOKUP($C121,'HCAD Process'!$D$5:$CZ$504,VLOOKUP(BS$4,'Table Name'!$C$2:$D$100,2,FALSE),FALSE))</f>
        <v>8001</v>
      </c>
      <c r="BT121" t="str">
        <f>IF($C121=-1,-1,VLOOKUP($C121,'HCAD Process'!$D$5:$CZ$504,VLOOKUP(BT$4,'Table Name'!$C$2:$D$100,2,FALSE),FALSE))</f>
        <v>Land Neighborhood Section 1</v>
      </c>
      <c r="BU121">
        <f>IF($C121=-1,-1,VLOOKUP($C121,'HCAD Process'!$D$5:$CZ$504,VLOOKUP(BU$4,'Table Name'!$C$2:$D$100,2,FALSE),FALSE))</f>
        <v>5000</v>
      </c>
      <c r="BV121" t="str">
        <f>IF($C121=-1,-1,VLOOKUP($C121,'HCAD Process'!$D$5:$CZ$504,VLOOKUP(BV$4,'Table Name'!$C$2:$D$100,2,FALSE),FALSE))</f>
        <v>SF</v>
      </c>
      <c r="BW121" t="str">
        <f>IF($C121=-1,-1,VLOOKUP($C121,'HCAD Process'!$D$5:$CZ$504,VLOOKUP(BW$4,'Table Name'!$C$2:$D$100,2,FALSE),FALSE))</f>
        <v>1.0000</v>
      </c>
      <c r="BX121" t="str">
        <f>IF($C121=-1,-1,VLOOKUP($C121,'HCAD Process'!$D$5:$CZ$504,VLOOKUP(BX$4,'Table Name'!$C$2:$D$100,2,FALSE),FALSE))</f>
        <v>1.0000</v>
      </c>
      <c r="BY121" t="str">
        <f>IF($C121=-1,-1,VLOOKUP($C121,'HCAD Process'!$D$5:$CZ$504,VLOOKUP(BY$4,'Table Name'!$C$2:$D$100,2,FALSE),FALSE))</f>
        <v>1.0000</v>
      </c>
      <c r="BZ121" t="str">
        <f>IF($C121=-1,-1,VLOOKUP($C121,'HCAD Process'!$D$5:$CZ$504,VLOOKUP(BZ$4,'Table Name'!$C$2:$D$100,2,FALSE),FALSE))</f>
        <v>1.0000</v>
      </c>
      <c r="CA121">
        <f>IF($C121=-1,-1,VLOOKUP($C121,'HCAD Process'!$D$5:$CZ$504,VLOOKUP(CA$4,'Table Name'!$C$2:$D$100,2,FALSE),FALSE))</f>
        <v>55</v>
      </c>
      <c r="CB121">
        <f>IF($C121=-1,-1,VLOOKUP($C121,'HCAD Process'!$D$5:$CZ$504,VLOOKUP(CB$4,'Table Name'!$C$2:$D$100,2,FALSE),FALSE))</f>
        <v>55</v>
      </c>
      <c r="CC121">
        <f>IF($C121=-1,-1,VLOOKUP($C121,'HCAD Process'!$D$5:$CZ$504,VLOOKUP(CC$4,'Table Name'!$C$2:$D$100,2,FALSE),FALSE))</f>
        <v>275000</v>
      </c>
      <c r="CD121">
        <f>IF($C121=-1,-1,VLOOKUP($C121,'HCAD Process'!$D$5:$CZ$504,VLOOKUP(CD$4,'Table Name'!$C$2:$D$100,2,FALSE),FALSE))</f>
        <v>-1</v>
      </c>
      <c r="CE121" t="str">
        <f>IF($C121=-1,-1,VLOOKUP($C121,'HCAD Process'!$D$5:$CZ$504,VLOOKUP(CE$4,'Table Name'!$C$2:$D$100,2,FALSE),FALSE))</f>
        <v>05129900000031</v>
      </c>
    </row>
    <row r="122" spans="2:83" x14ac:dyDescent="0.25">
      <c r="B122">
        <f t="shared" si="2"/>
        <v>118</v>
      </c>
      <c r="C122" t="str">
        <f t="array" ref="C122">IF(ISERROR(INDEX('HCAD Process'!CF$5:CF$504,MATCH(0,COUNTIF(C$4:C121,'HCAD Process'!CF$5:CF$504)+('HCAD Process'!CF$5:CF$504=-1),0))),-1,INDEX('HCAD Process'!CF$5:CF$504,MATCH(0,COUNTIF(C$4:C121,'HCAD Process'!CF$5:CF$504)+('HCAD Process'!CF$5:CF$504=-1),0)))</f>
        <v>05222100000131</v>
      </c>
      <c r="D122" t="str">
        <f>IF($C122=-1,-1,VLOOKUP($C122,'HCAD Process'!$D$5:$CZ$504,VLOOKUP(D$4,'Table Name'!$C$2:$D$100,2,FALSE),FALSE))</f>
        <v>0522210000013</v>
      </c>
      <c r="E122" t="str">
        <f>IF($C122=-1,-1,VLOOKUP($C122,'HCAD Process'!$D$5:$CZ$504,VLOOKUP(E$4,'Table Name'!$C$2:$D$100,2,FALSE),FALSE))</f>
        <v>03/16/2011</v>
      </c>
      <c r="F122" t="str">
        <f>IF($C122=-1,-1,VLOOKUP($C122,'HCAD Process'!$D$5:$CZ$504,VLOOKUP(F$4,'Table Name'!$C$2:$D$100,2,FALSE),FALSE))</f>
        <v>MUNOZ MIGUEL A</v>
      </c>
      <c r="G122" t="str">
        <f>IF($C122=-1,-1,VLOOKUP($C122,'HCAD Process'!$D$5:$CZ$504,VLOOKUP(G$4,'Table Name'!$C$2:$D$100,2,FALSE),FALSE))</f>
        <v>ST.MARKS CERAMICS</v>
      </c>
      <c r="H122">
        <f>IF($C122=-1,-1,VLOOKUP($C122,'HCAD Process'!$D$5:$CZ$504,VLOOKUP(H$4,'Table Name'!$C$2:$D$100,2,FALSE),FALSE))</f>
        <v>0</v>
      </c>
      <c r="I122" t="str">
        <f>IF($C122=-1,-1,VLOOKUP($C122,'HCAD Process'!$D$5:$CZ$504,VLOOKUP(I$4,'Table Name'!$C$2:$D$100,2,FALSE),FALSE))</f>
        <v>1612 W ALABAMA ST</v>
      </c>
      <c r="J122" t="str">
        <f>IF($C122=-1,-1,VLOOKUP($C122,'HCAD Process'!$D$5:$CZ$504,VLOOKUP(J$4,'Table Name'!$C$2:$D$100,2,FALSE),FALSE))</f>
        <v>HOUSTON</v>
      </c>
      <c r="K122" t="str">
        <f>IF($C122=-1,-1,VLOOKUP($C122,'HCAD Process'!$D$5:$CZ$504,VLOOKUP(K$4,'Table Name'!$C$2:$D$100,2,FALSE),FALSE))</f>
        <v>77006</v>
      </c>
      <c r="L122">
        <f>IF($C122=-1,-1,VLOOKUP($C122,'HCAD Process'!$D$5:$CZ$504,VLOOKUP(L$4,'Table Name'!$C$2:$D$100,2,FALSE),FALSE))</f>
        <v>686224</v>
      </c>
      <c r="M122">
        <f>IF($C122=-1,-1,VLOOKUP($C122,'HCAD Process'!$D$5:$CZ$504,VLOOKUP(M$4,'Table Name'!$C$2:$D$100,2,FALSE),FALSE))</f>
        <v>731654</v>
      </c>
      <c r="N122">
        <f>IF($C122=-1,-1,VLOOKUP($C122,'HCAD Process'!$D$5:$CZ$504,VLOOKUP(N$4,'Table Name'!$C$2:$D$100,2,FALSE),FALSE))</f>
        <v>694985</v>
      </c>
      <c r="O122">
        <f>IF($C122=-1,-1,VLOOKUP($C122,'HCAD Process'!$D$5:$CZ$504,VLOOKUP(O$4,'Table Name'!$C$2:$D$100,2,FALSE),FALSE))</f>
        <v>0</v>
      </c>
      <c r="P122" t="e">
        <f>IF($C122=-1,-1,VLOOKUP($C122,'HCAD Process'!$D$5:$CZ$504,VLOOKUP(P$4,'Table Name'!$C$2:$D$100,2,FALSE),FALSE))</f>
        <v>#REF!</v>
      </c>
      <c r="Q122" t="str">
        <f>IF($C122=-1,-1,VLOOKUP($C122,'HCAD Process'!$D$5:$CZ$504,VLOOKUP(Q$4,'Table Name'!$C$2:$D$100,2,FALSE),FALSE))</f>
        <v>COMMERCIAL</v>
      </c>
      <c r="R122" t="str">
        <f>IF($C122=-1,-1,VLOOKUP($C122,'HCAD Process'!$D$5:$CZ$504,VLOOKUP(R$4,'Table Name'!$C$2:$D$100,2,FALSE),FALSE))</f>
        <v>1</v>
      </c>
      <c r="S122" t="str">
        <f>IF($C122=-1,-1,VLOOKUP($C122,'HCAD Process'!$D$5:$CZ$504,VLOOKUP(S$4,'Table Name'!$C$2:$D$100,2,FALSE),FALSE))</f>
        <v>4301</v>
      </c>
      <c r="T122" t="str">
        <f>IF($C122=-1,-1,VLOOKUP($C122,'HCAD Process'!$D$5:$CZ$504,VLOOKUP(T$4,'Table Name'!$C$2:$D$100,2,FALSE),FALSE))</f>
        <v>8351</v>
      </c>
      <c r="U122" t="str">
        <f>IF($C122=-1,-1,VLOOKUP($C122,'HCAD Process'!$D$5:$CZ$504,VLOOKUP(U$4,'Table Name'!$C$2:$D$100,2,FALSE),FALSE))</f>
        <v>D</v>
      </c>
      <c r="V122" t="str">
        <f>IF($C122=-1,-1,VLOOKUP($C122,'HCAD Process'!$D$5:$CZ$504,VLOOKUP(V$4,'Table Name'!$C$2:$D$100,2,FALSE),FALSE))</f>
        <v>Wood or Light Steel</v>
      </c>
      <c r="W122">
        <f>IF($C122=-1,-1,VLOOKUP($C122,'HCAD Process'!$D$5:$CZ$504,VLOOKUP(W$4,'Table Name'!$C$2:$D$100,2,FALSE),FALSE))</f>
        <v>102422</v>
      </c>
      <c r="X122">
        <f>IF($C122=-1,-1,VLOOKUP($C122,'HCAD Process'!$D$5:$CZ$504,VLOOKUP(X$4,'Table Name'!$C$2:$D$100,2,FALSE),FALSE))</f>
        <v>0</v>
      </c>
      <c r="Y122">
        <f>IF($C122=-1,-1,VLOOKUP($C122,'HCAD Process'!$D$5:$CZ$504,VLOOKUP(Y$4,'Table Name'!$C$2:$D$100,2,FALSE),FALSE))</f>
        <v>227604</v>
      </c>
      <c r="Z122">
        <f>IF($C122=-1,-1,VLOOKUP($C122,'HCAD Process'!$D$5:$CZ$504,VLOOKUP(Z$4,'Table Name'!$C$2:$D$100,2,FALSE),FALSE))</f>
        <v>0</v>
      </c>
      <c r="AA122" t="str">
        <f>IF($C122=-1,-1,VLOOKUP($C122,'HCAD Process'!$D$5:$CZ$504,VLOOKUP(AA$4,'Table Name'!$C$2:$D$100,2,FALSE),FALSE))</f>
        <v>.550000</v>
      </c>
      <c r="AB122" t="str">
        <f>IF($C122=-1,-1,VLOOKUP($C122,'HCAD Process'!$D$5:$CZ$504,VLOOKUP(AB$4,'Table Name'!$C$2:$D$100,2,FALSE),FALSE))</f>
        <v>C</v>
      </c>
      <c r="AC122" t="str">
        <f>IF($C122=-1,-1,VLOOKUP($C122,'HCAD Process'!$D$5:$CZ$504,VLOOKUP(AC$4,'Table Name'!$C$2:$D$100,2,FALSE),FALSE))</f>
        <v>Average</v>
      </c>
      <c r="AD122" t="str">
        <f>IF($C122=-1,-1,VLOOKUP($C122,'HCAD Process'!$D$5:$CZ$504,VLOOKUP(AD$4,'Table Name'!$C$2:$D$100,2,FALSE),FALSE))</f>
        <v>1920</v>
      </c>
      <c r="AE122" t="str">
        <f>IF($C122=-1,-1,VLOOKUP($C122,'HCAD Process'!$D$5:$CZ$504,VLOOKUP(AE$4,'Table Name'!$C$2:$D$100,2,FALSE),FALSE))</f>
        <v>1920</v>
      </c>
      <c r="AF122" t="str">
        <f>IF($C122=-1,-1,VLOOKUP($C122,'HCAD Process'!$D$5:$CZ$504,VLOOKUP(AF$4,'Table Name'!$C$2:$D$100,2,FALSE),FALSE))</f>
        <v>0</v>
      </c>
      <c r="AG122" t="str">
        <f>IF($C122=-1,-1,VLOOKUP($C122,'HCAD Process'!$D$5:$CZ$504,VLOOKUP(AG$4,'Table Name'!$C$2:$D$100,2,FALSE),FALSE))</f>
        <v>1921</v>
      </c>
      <c r="AH122" t="str">
        <f>IF($C122=-1,-1,VLOOKUP($C122,'HCAD Process'!$D$5:$CZ$504,VLOOKUP(AH$4,'Table Name'!$C$2:$D$100,2,FALSE),FALSE))</f>
        <v>215</v>
      </c>
      <c r="AI122" t="str">
        <f>IF($C122=-1,-1,VLOOKUP($C122,'HCAD Process'!$D$5:$CZ$504,VLOOKUP(AI$4,'Table Name'!$C$2:$D$100,2,FALSE),FALSE))</f>
        <v>01/01/2004</v>
      </c>
      <c r="AJ122" t="str">
        <f>IF($C122=-1,-1,VLOOKUP($C122,'HCAD Process'!$D$5:$CZ$504,VLOOKUP(AJ$4,'Table Name'!$C$2:$D$100,2,FALSE),FALSE))</f>
        <v>ST.MARKS CERAMICS</v>
      </c>
      <c r="AK122">
        <f>IF($C122=-1,-1,VALUE(VLOOKUP($C122,'HCAD Process'!$D$5:$CZ$504,VLOOKUP(AK$4,'Table Name'!$C$2:$D$100,2,FALSE),FALSE)))</f>
        <v>2732</v>
      </c>
      <c r="AL122">
        <f>IF($C122=-1,-1,VLOOKUP($C122,'HCAD Process'!$D$5:$CZ$504,VLOOKUP(AL$4,'Table Name'!$C$2:$D$100,2,FALSE),FALSE))</f>
        <v>2732</v>
      </c>
      <c r="AM122">
        <f>IF($C122=-1,-1,VLOOKUP($C122,'HCAD Process'!$D$5:$CZ$504,VLOOKUP(AM$4,'Table Name'!$C$2:$D$100,2,FALSE),FALSE))</f>
        <v>0</v>
      </c>
      <c r="AN122">
        <f>IF($C122=-1,-1,VLOOKUP($C122,'HCAD Process'!$D$5:$CZ$504,VLOOKUP(AN$4,'Table Name'!$C$2:$D$100,2,FALSE),FALSE))</f>
        <v>0</v>
      </c>
      <c r="AO122">
        <f>IF($C122=-1,-1,VLOOKUP($C122,'HCAD Process'!$D$5:$CZ$504,VLOOKUP(AO$4,'Table Name'!$C$2:$D$100,2,FALSE),FALSE))</f>
        <v>0</v>
      </c>
      <c r="AP122">
        <f>IF($C122=-1,-1,VLOOKUP($C122,'HCAD Process'!$D$5:$CZ$504,VLOOKUP(AP$4,'Table Name'!$C$2:$D$100,2,FALSE),FALSE))</f>
        <v>2732</v>
      </c>
      <c r="AQ122">
        <f>IF($C122=-1,-1,VLOOKUP($C122,'HCAD Process'!$D$5:$CZ$504,VLOOKUP(AQ$4,'Table Name'!$C$2:$D$100,2,FALSE),FALSE))</f>
        <v>326</v>
      </c>
      <c r="AR122">
        <f>IF($C122=-1,-1,VLOOKUP($C122,'HCAD Process'!$D$5:$CZ$504,VLOOKUP(AR$4,'Table Name'!$C$2:$D$100,2,FALSE),FALSE))</f>
        <v>1</v>
      </c>
      <c r="AS122">
        <f>IF($C122=-1,-1,VLOOKUP($C122,'HCAD Process'!$D$5:$CZ$504,VLOOKUP(AS$4,'Table Name'!$C$2:$D$100,2,FALSE),FALSE))</f>
        <v>0</v>
      </c>
      <c r="AT122">
        <f>IF($C122=-1,-1,VLOOKUP($C122,'HCAD Process'!$D$5:$CZ$504,VLOOKUP(AT$4,'Table Name'!$C$2:$D$100,2,FALSE),FALSE))</f>
        <v>0</v>
      </c>
      <c r="AU122">
        <f>IF($C122=-1,-1,VLOOKUP($C122,'HCAD Process'!$D$5:$CZ$504,VLOOKUP(AU$4,'Table Name'!$C$2:$D$100,2,FALSE),FALSE))</f>
        <v>0</v>
      </c>
      <c r="AV122">
        <f>IF($C122=-1,-1,VLOOKUP($C122,'HCAD Process'!$D$5:$CZ$504,VLOOKUP(AV$4,'Table Name'!$C$2:$D$100,2,FALSE),FALSE))</f>
        <v>0</v>
      </c>
      <c r="AW122">
        <f>IF($C122=-1,-1,VLOOKUP($C122,'HCAD Process'!$D$5:$CZ$504,VLOOKUP(AW$4,'Table Name'!$C$2:$D$100,2,FALSE),FALSE))</f>
        <v>0</v>
      </c>
      <c r="AX122">
        <f>IF($C122=-1,-1,VLOOKUP($C122,'HCAD Process'!$D$5:$CZ$504,VLOOKUP(AX$4,'Table Name'!$C$2:$D$100,2,FALSE),FALSE))</f>
        <v>0</v>
      </c>
      <c r="AY122">
        <f>IF($C122=-1,-1,VLOOKUP($C122,'HCAD Process'!$D$5:$CZ$504,VLOOKUP(AY$4,'Table Name'!$C$2:$D$100,2,FALSE),FALSE))</f>
        <v>0</v>
      </c>
      <c r="AZ122">
        <f>IF($C122=-1,-1,VLOOKUP($C122,'HCAD Process'!$D$5:$CZ$504,VLOOKUP(AZ$4,'Table Name'!$C$2:$D$100,2,FALSE),FALSE))</f>
        <v>0</v>
      </c>
      <c r="BA122" t="str">
        <f>IF($C122=-1,-1,VLOOKUP($C122,'HCAD Process'!$D$5:$CZ$504,VLOOKUP(BA$4,'Table Name'!$C$2:$D$100,2,FALSE),FALSE))</f>
        <v>3</v>
      </c>
      <c r="BB122" t="str">
        <f>IF($C122=-1,-1,VLOOKUP($C122,'HCAD Process'!$D$5:$CZ$504,VLOOKUP(BB$4,'Table Name'!$C$2:$D$100,2,FALSE),FALSE))</f>
        <v>TRS 13 &amp; 14A BLK 1</v>
      </c>
      <c r="BC122" t="str">
        <f>IF($C122=-1,-1,VLOOKUP($C122,'HCAD Process'!$D$5:$CZ$504,VLOOKUP(BC$4,'Table Name'!$C$2:$D$100,2,FALSE),FALSE))</f>
        <v>MANDELL PLACE</v>
      </c>
      <c r="BD122" t="str">
        <f>IF($C122=-1,-1,VLOOKUP($C122,'HCAD Process'!$D$5:$CZ$504,VLOOKUP(BD$4,'Table Name'!$C$2:$D$100,2,FALSE),FALSE))</f>
        <v>5003</v>
      </c>
      <c r="BE122" t="str">
        <f>IF($C122=-1,-1,VLOOKUP($C122,'HCAD Process'!$D$5:$CZ$504,VLOOKUP(BE$4,'Table Name'!$C$2:$D$100,2,FALSE),FALSE))</f>
        <v>Inner Loop West</v>
      </c>
      <c r="BF122" t="str">
        <f>IF($C122=-1,-1,VLOOKUP($C122,'HCAD Process'!$D$5:$CZ$504,VLOOKUP(BF$4,'Table Name'!$C$2:$D$100,2,FALSE),FALSE))</f>
        <v>163</v>
      </c>
      <c r="BG122" t="str">
        <f>IF($C122=-1,-1,VLOOKUP($C122,'HCAD Process'!$D$5:$CZ$504,VLOOKUP(BG$4,'Table Name'!$C$2:$D$100,2,FALSE),FALSE))</f>
        <v>1F Montrose, Fourth Ward Areas</v>
      </c>
      <c r="BH122" t="str">
        <f>IF($C122=-1,-1,VLOOKUP($C122,'HCAD Process'!$D$5:$CZ$504,VLOOKUP(BH$4,'Table Name'!$C$2:$D$100,2,FALSE),FALSE))</f>
        <v>5904.02</v>
      </c>
      <c r="BI122" t="str">
        <f>IF($C122=-1,-1,VLOOKUP($C122,'HCAD Process'!$D$5:$CZ$504,VLOOKUP(BI$4,'Table Name'!$C$2:$D$100,2,FALSE),FALSE))</f>
        <v>0</v>
      </c>
      <c r="BJ122" t="str">
        <f>IF($C122=-1,-1,VLOOKUP($C122,'HCAD Process'!$D$5:$CZ$504,VLOOKUP(BJ$4,'Table Name'!$C$2:$D$100,2,FALSE),FALSE))</f>
        <v>01</v>
      </c>
      <c r="BK122" t="str">
        <f>IF($C122=-1,-1,VLOOKUP($C122,'HCAD Process'!$D$5:$CZ$504,VLOOKUP(BK$4,'Table Name'!$C$2:$D$100,2,FALSE),FALSE))</f>
        <v>5356A</v>
      </c>
      <c r="BL122" t="str">
        <f>IF($C122=-1,-1,VLOOKUP($C122,'HCAD Process'!$D$5:$CZ$504,VLOOKUP(BL$4,'Table Name'!$C$2:$D$100,2,FALSE),FALSE))</f>
        <v>492V</v>
      </c>
      <c r="BM122" t="str">
        <f>IF($C122=-1,-1,VLOOKUP($C122,'HCAD Process'!$D$5:$CZ$504,VLOOKUP(BM$4,'Table Name'!$C$2:$D$100,2,FALSE),FALSE))</f>
        <v>001 040 041 042 043 044 048 061 872 939</v>
      </c>
      <c r="BN122" t="str">
        <f>IF($C122=-1,-1,VLOOKUP($C122,'HCAD Process'!$D$5:$CZ$504,VLOOKUP(BN$4,'Table Name'!$C$2:$D$100,2,FALSE),FALSE))</f>
        <v>Real, Commercial</v>
      </c>
      <c r="BO122" t="str">
        <f>IF($C122=-1,-1,VLOOKUP($C122,'HCAD Process'!$D$5:$CZ$504,VLOOKUP(BO$4,'Table Name'!$C$2:$D$100,2,FALSE),FALSE))</f>
        <v>F1</v>
      </c>
      <c r="BP122" t="str">
        <f>IF($C122=-1,-1,VLOOKUP($C122,'HCAD Process'!$D$5:$CZ$504,VLOOKUP(BP$4,'Table Name'!$C$2:$D$100,2,FALSE),FALSE))</f>
        <v>Real, Commercial</v>
      </c>
      <c r="BQ122" t="str">
        <f>IF($C122=-1,-1,VLOOKUP($C122,'HCAD Process'!$D$5:$CZ$504,VLOOKUP(BQ$4,'Table Name'!$C$2:$D$100,2,FALSE),FALSE))</f>
        <v>Res. Struct. Or Conversion</v>
      </c>
      <c r="BR122" t="str">
        <f>IF($C122=-1,-1,VLOOKUP($C122,'HCAD Process'!$D$5:$CZ$504,VLOOKUP(BR$4,'Table Name'!$C$2:$D$100,2,FALSE),FALSE))</f>
        <v>Single-Family Residence</v>
      </c>
      <c r="BS122" t="str">
        <f>IF($C122=-1,-1,VLOOKUP($C122,'HCAD Process'!$D$5:$CZ$504,VLOOKUP(BS$4,'Table Name'!$C$2:$D$100,2,FALSE),FALSE))</f>
        <v>8001</v>
      </c>
      <c r="BT122" t="str">
        <f>IF($C122=-1,-1,VLOOKUP($C122,'HCAD Process'!$D$5:$CZ$504,VLOOKUP(BT$4,'Table Name'!$C$2:$D$100,2,FALSE),FALSE))</f>
        <v>Land Neighborhood Section 1</v>
      </c>
      <c r="BU122">
        <f>IF($C122=-1,-1,VLOOKUP($C122,'HCAD Process'!$D$5:$CZ$504,VLOOKUP(BU$4,'Table Name'!$C$2:$D$100,2,FALSE),FALSE))</f>
        <v>6875</v>
      </c>
      <c r="BV122" t="str">
        <f>IF($C122=-1,-1,VLOOKUP($C122,'HCAD Process'!$D$5:$CZ$504,VLOOKUP(BV$4,'Table Name'!$C$2:$D$100,2,FALSE),FALSE))</f>
        <v>SF</v>
      </c>
      <c r="BW122" t="str">
        <f>IF($C122=-1,-1,VLOOKUP($C122,'HCAD Process'!$D$5:$CZ$504,VLOOKUP(BW$4,'Table Name'!$C$2:$D$100,2,FALSE),FALSE))</f>
        <v>1.0000</v>
      </c>
      <c r="BX122" t="str">
        <f>IF($C122=-1,-1,VLOOKUP($C122,'HCAD Process'!$D$5:$CZ$504,VLOOKUP(BX$4,'Table Name'!$C$2:$D$100,2,FALSE),FALSE))</f>
        <v>1.0000</v>
      </c>
      <c r="BY122" t="str">
        <f>IF($C122=-1,-1,VLOOKUP($C122,'HCAD Process'!$D$5:$CZ$504,VLOOKUP(BY$4,'Table Name'!$C$2:$D$100,2,FALSE),FALSE))</f>
        <v>1.0000</v>
      </c>
      <c r="BZ122" t="str">
        <f>IF($C122=-1,-1,VLOOKUP($C122,'HCAD Process'!$D$5:$CZ$504,VLOOKUP(BZ$4,'Table Name'!$C$2:$D$100,2,FALSE),FALSE))</f>
        <v>1.0000</v>
      </c>
      <c r="CA122">
        <f>IF($C122=-1,-1,VLOOKUP($C122,'HCAD Process'!$D$5:$CZ$504,VLOOKUP(CA$4,'Table Name'!$C$2:$D$100,2,FALSE),FALSE))</f>
        <v>85</v>
      </c>
      <c r="CB122">
        <f>IF($C122=-1,-1,VLOOKUP($C122,'HCAD Process'!$D$5:$CZ$504,VLOOKUP(CB$4,'Table Name'!$C$2:$D$100,2,FALSE),FALSE))</f>
        <v>85</v>
      </c>
      <c r="CC122">
        <f>IF($C122=-1,-1,VLOOKUP($C122,'HCAD Process'!$D$5:$CZ$504,VLOOKUP(CC$4,'Table Name'!$C$2:$D$100,2,FALSE),FALSE))</f>
        <v>584375</v>
      </c>
      <c r="CD122">
        <f>IF($C122=-1,-1,VLOOKUP($C122,'HCAD Process'!$D$5:$CZ$504,VLOOKUP(CD$4,'Table Name'!$C$2:$D$100,2,FALSE),FALSE))</f>
        <v>-1</v>
      </c>
      <c r="CE122" t="str">
        <f>IF($C122=-1,-1,VLOOKUP($C122,'HCAD Process'!$D$5:$CZ$504,VLOOKUP(CE$4,'Table Name'!$C$2:$D$100,2,FALSE),FALSE))</f>
        <v>05222100000131</v>
      </c>
    </row>
    <row r="123" spans="2:83" x14ac:dyDescent="0.25">
      <c r="B123">
        <f t="shared" si="2"/>
        <v>119</v>
      </c>
      <c r="C123" t="str">
        <f t="array" ref="C123">IF(ISERROR(INDEX('HCAD Process'!CF$5:CF$504,MATCH(0,COUNTIF(C$4:C122,'HCAD Process'!CF$5:CF$504)+('HCAD Process'!CF$5:CF$504=-1),0))),-1,INDEX('HCAD Process'!CF$5:CF$504,MATCH(0,COUNTIF(C$4:C122,'HCAD Process'!CF$5:CF$504)+('HCAD Process'!CF$5:CF$504=-1),0)))</f>
        <v>05222100000132</v>
      </c>
      <c r="D123" t="str">
        <f>IF($C123=-1,-1,VLOOKUP($C123,'HCAD Process'!$D$5:$CZ$504,VLOOKUP(D$4,'Table Name'!$C$2:$D$100,2,FALSE),FALSE))</f>
        <v>0522210000013</v>
      </c>
      <c r="E123" t="str">
        <f>IF($C123=-1,-1,VLOOKUP($C123,'HCAD Process'!$D$5:$CZ$504,VLOOKUP(E$4,'Table Name'!$C$2:$D$100,2,FALSE),FALSE))</f>
        <v>03/16/2011</v>
      </c>
      <c r="F123" t="str">
        <f>IF($C123=-1,-1,VLOOKUP($C123,'HCAD Process'!$D$5:$CZ$504,VLOOKUP(F$4,'Table Name'!$C$2:$D$100,2,FALSE),FALSE))</f>
        <v>MUNOZ MIGUEL A</v>
      </c>
      <c r="G123" t="str">
        <f>IF($C123=-1,-1,VLOOKUP($C123,'HCAD Process'!$D$5:$CZ$504,VLOOKUP(G$4,'Table Name'!$C$2:$D$100,2,FALSE),FALSE))</f>
        <v>ST.MARKS CERAMICS</v>
      </c>
      <c r="H123">
        <f>IF($C123=-1,-1,VLOOKUP($C123,'HCAD Process'!$D$5:$CZ$504,VLOOKUP(H$4,'Table Name'!$C$2:$D$100,2,FALSE),FALSE))</f>
        <v>0</v>
      </c>
      <c r="I123" t="str">
        <f>IF($C123=-1,-1,VLOOKUP($C123,'HCAD Process'!$D$5:$CZ$504,VLOOKUP(I$4,'Table Name'!$C$2:$D$100,2,FALSE),FALSE))</f>
        <v>1612 W ALABAMA ST</v>
      </c>
      <c r="J123" t="str">
        <f>IF($C123=-1,-1,VLOOKUP($C123,'HCAD Process'!$D$5:$CZ$504,VLOOKUP(J$4,'Table Name'!$C$2:$D$100,2,FALSE),FALSE))</f>
        <v>HOUSTON</v>
      </c>
      <c r="K123" t="str">
        <f>IF($C123=-1,-1,VLOOKUP($C123,'HCAD Process'!$D$5:$CZ$504,VLOOKUP(K$4,'Table Name'!$C$2:$D$100,2,FALSE),FALSE))</f>
        <v>77006</v>
      </c>
      <c r="L123">
        <f>IF($C123=-1,-1,VLOOKUP($C123,'HCAD Process'!$D$5:$CZ$504,VLOOKUP(L$4,'Table Name'!$C$2:$D$100,2,FALSE),FALSE))</f>
        <v>686224</v>
      </c>
      <c r="M123">
        <f>IF($C123=-1,-1,VLOOKUP($C123,'HCAD Process'!$D$5:$CZ$504,VLOOKUP(M$4,'Table Name'!$C$2:$D$100,2,FALSE),FALSE))</f>
        <v>731654</v>
      </c>
      <c r="N123">
        <f>IF($C123=-1,-1,VLOOKUP($C123,'HCAD Process'!$D$5:$CZ$504,VLOOKUP(N$4,'Table Name'!$C$2:$D$100,2,FALSE),FALSE))</f>
        <v>694985</v>
      </c>
      <c r="O123">
        <f>IF($C123=-1,-1,VLOOKUP($C123,'HCAD Process'!$D$5:$CZ$504,VLOOKUP(O$4,'Table Name'!$C$2:$D$100,2,FALSE),FALSE))</f>
        <v>0</v>
      </c>
      <c r="P123" t="e">
        <f>IF($C123=-1,-1,VLOOKUP($C123,'HCAD Process'!$D$5:$CZ$504,VLOOKUP(P$4,'Table Name'!$C$2:$D$100,2,FALSE),FALSE))</f>
        <v>#REF!</v>
      </c>
      <c r="Q123" t="str">
        <f>IF($C123=-1,-1,VLOOKUP($C123,'HCAD Process'!$D$5:$CZ$504,VLOOKUP(Q$4,'Table Name'!$C$2:$D$100,2,FALSE),FALSE))</f>
        <v>COMMERCIAL</v>
      </c>
      <c r="R123" t="str">
        <f>IF($C123=-1,-1,VLOOKUP($C123,'HCAD Process'!$D$5:$CZ$504,VLOOKUP(R$4,'Table Name'!$C$2:$D$100,2,FALSE),FALSE))</f>
        <v>2</v>
      </c>
      <c r="S123" t="str">
        <f>IF($C123=-1,-1,VLOOKUP($C123,'HCAD Process'!$D$5:$CZ$504,VLOOKUP(S$4,'Table Name'!$C$2:$D$100,2,FALSE),FALSE))</f>
        <v>4301</v>
      </c>
      <c r="T123" t="str">
        <f>IF($C123=-1,-1,VLOOKUP($C123,'HCAD Process'!$D$5:$CZ$504,VLOOKUP(T$4,'Table Name'!$C$2:$D$100,2,FALSE),FALSE))</f>
        <v>8351</v>
      </c>
      <c r="U123" t="str">
        <f>IF($C123=-1,-1,VLOOKUP($C123,'HCAD Process'!$D$5:$CZ$504,VLOOKUP(U$4,'Table Name'!$C$2:$D$100,2,FALSE),FALSE))</f>
        <v>D</v>
      </c>
      <c r="V123" t="str">
        <f>IF($C123=-1,-1,VLOOKUP($C123,'HCAD Process'!$D$5:$CZ$504,VLOOKUP(V$4,'Table Name'!$C$2:$D$100,2,FALSE),FALSE))</f>
        <v>Wood or Light Steel</v>
      </c>
      <c r="W123">
        <f>IF($C123=-1,-1,VLOOKUP($C123,'HCAD Process'!$D$5:$CZ$504,VLOOKUP(W$4,'Table Name'!$C$2:$D$100,2,FALSE),FALSE))</f>
        <v>58875</v>
      </c>
      <c r="X123">
        <f>IF($C123=-1,-1,VLOOKUP($C123,'HCAD Process'!$D$5:$CZ$504,VLOOKUP(X$4,'Table Name'!$C$2:$D$100,2,FALSE),FALSE))</f>
        <v>0</v>
      </c>
      <c r="Y123">
        <f>IF($C123=-1,-1,VLOOKUP($C123,'HCAD Process'!$D$5:$CZ$504,VLOOKUP(Y$4,'Table Name'!$C$2:$D$100,2,FALSE),FALSE))</f>
        <v>79561</v>
      </c>
      <c r="Z123">
        <f>IF($C123=-1,-1,VLOOKUP($C123,'HCAD Process'!$D$5:$CZ$504,VLOOKUP(Z$4,'Table Name'!$C$2:$D$100,2,FALSE),FALSE))</f>
        <v>0</v>
      </c>
      <c r="AA123" t="str">
        <f>IF($C123=-1,-1,VLOOKUP($C123,'HCAD Process'!$D$5:$CZ$504,VLOOKUP(AA$4,'Table Name'!$C$2:$D$100,2,FALSE),FALSE))</f>
        <v>.260000</v>
      </c>
      <c r="AB123" t="str">
        <f>IF($C123=-1,-1,VLOOKUP($C123,'HCAD Process'!$D$5:$CZ$504,VLOOKUP(AB$4,'Table Name'!$C$2:$D$100,2,FALSE),FALSE))</f>
        <v>C</v>
      </c>
      <c r="AC123" t="str">
        <f>IF($C123=-1,-1,VLOOKUP($C123,'HCAD Process'!$D$5:$CZ$504,VLOOKUP(AC$4,'Table Name'!$C$2:$D$100,2,FALSE),FALSE))</f>
        <v>Average</v>
      </c>
      <c r="AD123" t="str">
        <f>IF($C123=-1,-1,VLOOKUP($C123,'HCAD Process'!$D$5:$CZ$504,VLOOKUP(AD$4,'Table Name'!$C$2:$D$100,2,FALSE),FALSE))</f>
        <v>2001</v>
      </c>
      <c r="AE123" t="str">
        <f>IF($C123=-1,-1,VLOOKUP($C123,'HCAD Process'!$D$5:$CZ$504,VLOOKUP(AE$4,'Table Name'!$C$2:$D$100,2,FALSE),FALSE))</f>
        <v>2001</v>
      </c>
      <c r="AF123" t="str">
        <f>IF($C123=-1,-1,VLOOKUP($C123,'HCAD Process'!$D$5:$CZ$504,VLOOKUP(AF$4,'Table Name'!$C$2:$D$100,2,FALSE),FALSE))</f>
        <v>0</v>
      </c>
      <c r="AG123" t="str">
        <f>IF($C123=-1,-1,VLOOKUP($C123,'HCAD Process'!$D$5:$CZ$504,VLOOKUP(AG$4,'Table Name'!$C$2:$D$100,2,FALSE),FALSE))</f>
        <v>2002</v>
      </c>
      <c r="AH123">
        <f>IF($C123=-1,-1,VLOOKUP($C123,'HCAD Process'!$D$5:$CZ$504,VLOOKUP(AH$4,'Table Name'!$C$2:$D$100,2,FALSE),FALSE))</f>
        <v>0</v>
      </c>
      <c r="AI123" t="str">
        <f>IF($C123=-1,-1,VLOOKUP($C123,'HCAD Process'!$D$5:$CZ$504,VLOOKUP(AI$4,'Table Name'!$C$2:$D$100,2,FALSE),FALSE))</f>
        <v>12/30/1899</v>
      </c>
      <c r="AJ123">
        <f>IF($C123=-1,-1,VLOOKUP($C123,'HCAD Process'!$D$5:$CZ$504,VLOOKUP(AJ$4,'Table Name'!$C$2:$D$100,2,FALSE),FALSE))</f>
        <v>0</v>
      </c>
      <c r="AK123">
        <f>IF($C123=-1,-1,VALUE(VLOOKUP($C123,'HCAD Process'!$D$5:$CZ$504,VLOOKUP(AK$4,'Table Name'!$C$2:$D$100,2,FALSE),FALSE)))</f>
        <v>955</v>
      </c>
      <c r="AL123">
        <f>IF($C123=-1,-1,VLOOKUP($C123,'HCAD Process'!$D$5:$CZ$504,VLOOKUP(AL$4,'Table Name'!$C$2:$D$100,2,FALSE),FALSE))</f>
        <v>955</v>
      </c>
      <c r="AM123">
        <f>IF($C123=-1,-1,VLOOKUP($C123,'HCAD Process'!$D$5:$CZ$504,VLOOKUP(AM$4,'Table Name'!$C$2:$D$100,2,FALSE),FALSE))</f>
        <v>0</v>
      </c>
      <c r="AN123">
        <f>IF($C123=-1,-1,VLOOKUP($C123,'HCAD Process'!$D$5:$CZ$504,VLOOKUP(AN$4,'Table Name'!$C$2:$D$100,2,FALSE),FALSE))</f>
        <v>0</v>
      </c>
      <c r="AO123">
        <f>IF($C123=-1,-1,VLOOKUP($C123,'HCAD Process'!$D$5:$CZ$504,VLOOKUP(AO$4,'Table Name'!$C$2:$D$100,2,FALSE),FALSE))</f>
        <v>0</v>
      </c>
      <c r="AP123">
        <f>IF($C123=-1,-1,VLOOKUP($C123,'HCAD Process'!$D$5:$CZ$504,VLOOKUP(AP$4,'Table Name'!$C$2:$D$100,2,FALSE),FALSE))</f>
        <v>955</v>
      </c>
      <c r="AQ123">
        <f>IF($C123=-1,-1,VLOOKUP($C123,'HCAD Process'!$D$5:$CZ$504,VLOOKUP(AQ$4,'Table Name'!$C$2:$D$100,2,FALSE),FALSE))</f>
        <v>140</v>
      </c>
      <c r="AR123">
        <f>IF($C123=-1,-1,VLOOKUP($C123,'HCAD Process'!$D$5:$CZ$504,VLOOKUP(AR$4,'Table Name'!$C$2:$D$100,2,FALSE),FALSE))</f>
        <v>1</v>
      </c>
      <c r="AS123">
        <f>IF($C123=-1,-1,VLOOKUP($C123,'HCAD Process'!$D$5:$CZ$504,VLOOKUP(AS$4,'Table Name'!$C$2:$D$100,2,FALSE),FALSE))</f>
        <v>0</v>
      </c>
      <c r="AT123">
        <f>IF($C123=-1,-1,VLOOKUP($C123,'HCAD Process'!$D$5:$CZ$504,VLOOKUP(AT$4,'Table Name'!$C$2:$D$100,2,FALSE),FALSE))</f>
        <v>0</v>
      </c>
      <c r="AU123">
        <f>IF($C123=-1,-1,VLOOKUP($C123,'HCAD Process'!$D$5:$CZ$504,VLOOKUP(AU$4,'Table Name'!$C$2:$D$100,2,FALSE),FALSE))</f>
        <v>0</v>
      </c>
      <c r="AV123">
        <f>IF($C123=-1,-1,VLOOKUP($C123,'HCAD Process'!$D$5:$CZ$504,VLOOKUP(AV$4,'Table Name'!$C$2:$D$100,2,FALSE),FALSE))</f>
        <v>0</v>
      </c>
      <c r="AW123">
        <f>IF($C123=-1,-1,VLOOKUP($C123,'HCAD Process'!$D$5:$CZ$504,VLOOKUP(AW$4,'Table Name'!$C$2:$D$100,2,FALSE),FALSE))</f>
        <v>0</v>
      </c>
      <c r="AX123">
        <f>IF($C123=-1,-1,VLOOKUP($C123,'HCAD Process'!$D$5:$CZ$504,VLOOKUP(AX$4,'Table Name'!$C$2:$D$100,2,FALSE),FALSE))</f>
        <v>0</v>
      </c>
      <c r="AY123">
        <f>IF($C123=-1,-1,VLOOKUP($C123,'HCAD Process'!$D$5:$CZ$504,VLOOKUP(AY$4,'Table Name'!$C$2:$D$100,2,FALSE),FALSE))</f>
        <v>0</v>
      </c>
      <c r="AZ123">
        <f>IF($C123=-1,-1,VLOOKUP($C123,'HCAD Process'!$D$5:$CZ$504,VLOOKUP(AZ$4,'Table Name'!$C$2:$D$100,2,FALSE),FALSE))</f>
        <v>0</v>
      </c>
      <c r="BA123" t="str">
        <f>IF($C123=-1,-1,VLOOKUP($C123,'HCAD Process'!$D$5:$CZ$504,VLOOKUP(BA$4,'Table Name'!$C$2:$D$100,2,FALSE),FALSE))</f>
        <v>3</v>
      </c>
      <c r="BB123" t="str">
        <f>IF($C123=-1,-1,VLOOKUP($C123,'HCAD Process'!$D$5:$CZ$504,VLOOKUP(BB$4,'Table Name'!$C$2:$D$100,2,FALSE),FALSE))</f>
        <v>TRS 13 &amp; 14A BLK 1</v>
      </c>
      <c r="BC123" t="str">
        <f>IF($C123=-1,-1,VLOOKUP($C123,'HCAD Process'!$D$5:$CZ$504,VLOOKUP(BC$4,'Table Name'!$C$2:$D$100,2,FALSE),FALSE))</f>
        <v>MANDELL PLACE</v>
      </c>
      <c r="BD123" t="str">
        <f>IF($C123=-1,-1,VLOOKUP($C123,'HCAD Process'!$D$5:$CZ$504,VLOOKUP(BD$4,'Table Name'!$C$2:$D$100,2,FALSE),FALSE))</f>
        <v>5003</v>
      </c>
      <c r="BE123" t="str">
        <f>IF($C123=-1,-1,VLOOKUP($C123,'HCAD Process'!$D$5:$CZ$504,VLOOKUP(BE$4,'Table Name'!$C$2:$D$100,2,FALSE),FALSE))</f>
        <v>Inner Loop West</v>
      </c>
      <c r="BF123" t="str">
        <f>IF($C123=-1,-1,VLOOKUP($C123,'HCAD Process'!$D$5:$CZ$504,VLOOKUP(BF$4,'Table Name'!$C$2:$D$100,2,FALSE),FALSE))</f>
        <v>163</v>
      </c>
      <c r="BG123" t="str">
        <f>IF($C123=-1,-1,VLOOKUP($C123,'HCAD Process'!$D$5:$CZ$504,VLOOKUP(BG$4,'Table Name'!$C$2:$D$100,2,FALSE),FALSE))</f>
        <v>1F Montrose, Fourth Ward Areas</v>
      </c>
      <c r="BH123" t="str">
        <f>IF($C123=-1,-1,VLOOKUP($C123,'HCAD Process'!$D$5:$CZ$504,VLOOKUP(BH$4,'Table Name'!$C$2:$D$100,2,FALSE),FALSE))</f>
        <v>5904.02</v>
      </c>
      <c r="BI123" t="str">
        <f>IF($C123=-1,-1,VLOOKUP($C123,'HCAD Process'!$D$5:$CZ$504,VLOOKUP(BI$4,'Table Name'!$C$2:$D$100,2,FALSE),FALSE))</f>
        <v>0</v>
      </c>
      <c r="BJ123" t="str">
        <f>IF($C123=-1,-1,VLOOKUP($C123,'HCAD Process'!$D$5:$CZ$504,VLOOKUP(BJ$4,'Table Name'!$C$2:$D$100,2,FALSE),FALSE))</f>
        <v>01</v>
      </c>
      <c r="BK123" t="str">
        <f>IF($C123=-1,-1,VLOOKUP($C123,'HCAD Process'!$D$5:$CZ$504,VLOOKUP(BK$4,'Table Name'!$C$2:$D$100,2,FALSE),FALSE))</f>
        <v>5356A</v>
      </c>
      <c r="BL123" t="str">
        <f>IF($C123=-1,-1,VLOOKUP($C123,'HCAD Process'!$D$5:$CZ$504,VLOOKUP(BL$4,'Table Name'!$C$2:$D$100,2,FALSE),FALSE))</f>
        <v>492V</v>
      </c>
      <c r="BM123" t="str">
        <f>IF($C123=-1,-1,VLOOKUP($C123,'HCAD Process'!$D$5:$CZ$504,VLOOKUP(BM$4,'Table Name'!$C$2:$D$100,2,FALSE),FALSE))</f>
        <v>001 040 041 042 043 044 048 061 872 939</v>
      </c>
      <c r="BN123" t="str">
        <f>IF($C123=-1,-1,VLOOKUP($C123,'HCAD Process'!$D$5:$CZ$504,VLOOKUP(BN$4,'Table Name'!$C$2:$D$100,2,FALSE),FALSE))</f>
        <v>Real, Commercial</v>
      </c>
      <c r="BO123" t="str">
        <f>IF($C123=-1,-1,VLOOKUP($C123,'HCAD Process'!$D$5:$CZ$504,VLOOKUP(BO$4,'Table Name'!$C$2:$D$100,2,FALSE),FALSE))</f>
        <v>F1</v>
      </c>
      <c r="BP123" t="str">
        <f>IF($C123=-1,-1,VLOOKUP($C123,'HCAD Process'!$D$5:$CZ$504,VLOOKUP(BP$4,'Table Name'!$C$2:$D$100,2,FALSE),FALSE))</f>
        <v>Real, Commercial</v>
      </c>
      <c r="BQ123" t="str">
        <f>IF($C123=-1,-1,VLOOKUP($C123,'HCAD Process'!$D$5:$CZ$504,VLOOKUP(BQ$4,'Table Name'!$C$2:$D$100,2,FALSE),FALSE))</f>
        <v>Res. Struct. Or Conversion</v>
      </c>
      <c r="BR123" t="str">
        <f>IF($C123=-1,-1,VLOOKUP($C123,'HCAD Process'!$D$5:$CZ$504,VLOOKUP(BR$4,'Table Name'!$C$2:$D$100,2,FALSE),FALSE))</f>
        <v>Single-Family Residence</v>
      </c>
      <c r="BS123" t="str">
        <f>IF($C123=-1,-1,VLOOKUP($C123,'HCAD Process'!$D$5:$CZ$504,VLOOKUP(BS$4,'Table Name'!$C$2:$D$100,2,FALSE),FALSE))</f>
        <v>8001</v>
      </c>
      <c r="BT123" t="str">
        <f>IF($C123=-1,-1,VLOOKUP($C123,'HCAD Process'!$D$5:$CZ$504,VLOOKUP(BT$4,'Table Name'!$C$2:$D$100,2,FALSE),FALSE))</f>
        <v>Land Neighborhood Section 1</v>
      </c>
      <c r="BU123">
        <f>IF($C123=-1,-1,VLOOKUP($C123,'HCAD Process'!$D$5:$CZ$504,VLOOKUP(BU$4,'Table Name'!$C$2:$D$100,2,FALSE),FALSE))</f>
        <v>6875</v>
      </c>
      <c r="BV123" t="str">
        <f>IF($C123=-1,-1,VLOOKUP($C123,'HCAD Process'!$D$5:$CZ$504,VLOOKUP(BV$4,'Table Name'!$C$2:$D$100,2,FALSE),FALSE))</f>
        <v>SF</v>
      </c>
      <c r="BW123" t="str">
        <f>IF($C123=-1,-1,VLOOKUP($C123,'HCAD Process'!$D$5:$CZ$504,VLOOKUP(BW$4,'Table Name'!$C$2:$D$100,2,FALSE),FALSE))</f>
        <v>1.0000</v>
      </c>
      <c r="BX123" t="str">
        <f>IF($C123=-1,-1,VLOOKUP($C123,'HCAD Process'!$D$5:$CZ$504,VLOOKUP(BX$4,'Table Name'!$C$2:$D$100,2,FALSE),FALSE))</f>
        <v>1.0000</v>
      </c>
      <c r="BY123" t="str">
        <f>IF($C123=-1,-1,VLOOKUP($C123,'HCAD Process'!$D$5:$CZ$504,VLOOKUP(BY$4,'Table Name'!$C$2:$D$100,2,FALSE),FALSE))</f>
        <v>1.0000</v>
      </c>
      <c r="BZ123" t="str">
        <f>IF($C123=-1,-1,VLOOKUP($C123,'HCAD Process'!$D$5:$CZ$504,VLOOKUP(BZ$4,'Table Name'!$C$2:$D$100,2,FALSE),FALSE))</f>
        <v>1.0000</v>
      </c>
      <c r="CA123">
        <f>IF($C123=-1,-1,VLOOKUP($C123,'HCAD Process'!$D$5:$CZ$504,VLOOKUP(CA$4,'Table Name'!$C$2:$D$100,2,FALSE),FALSE))</f>
        <v>85</v>
      </c>
      <c r="CB123">
        <f>IF($C123=-1,-1,VLOOKUP($C123,'HCAD Process'!$D$5:$CZ$504,VLOOKUP(CB$4,'Table Name'!$C$2:$D$100,2,FALSE),FALSE))</f>
        <v>85</v>
      </c>
      <c r="CC123">
        <f>IF($C123=-1,-1,VLOOKUP($C123,'HCAD Process'!$D$5:$CZ$504,VLOOKUP(CC$4,'Table Name'!$C$2:$D$100,2,FALSE),FALSE))</f>
        <v>584375</v>
      </c>
      <c r="CD123">
        <f>IF($C123=-1,-1,VLOOKUP($C123,'HCAD Process'!$D$5:$CZ$504,VLOOKUP(CD$4,'Table Name'!$C$2:$D$100,2,FALSE),FALSE))</f>
        <v>-1</v>
      </c>
      <c r="CE123" t="str">
        <f>IF($C123=-1,-1,VLOOKUP($C123,'HCAD Process'!$D$5:$CZ$504,VLOOKUP(CE$4,'Table Name'!$C$2:$D$100,2,FALSE),FALSE))</f>
        <v>05222100000132</v>
      </c>
    </row>
    <row r="124" spans="2:83" x14ac:dyDescent="0.25">
      <c r="B124">
        <f t="shared" si="2"/>
        <v>120</v>
      </c>
      <c r="C124" t="str">
        <f t="array" ref="C124">IF(ISERROR(INDEX('HCAD Process'!CF$5:CF$504,MATCH(0,COUNTIF(C$4:C123,'HCAD Process'!CF$5:CF$504)+('HCAD Process'!CF$5:CF$504=-1),0))),-1,INDEX('HCAD Process'!CF$5:CF$504,MATCH(0,COUNTIF(C$4:C123,'HCAD Process'!CF$5:CF$504)+('HCAD Process'!CF$5:CF$504=-1),0)))</f>
        <v>05427700300011</v>
      </c>
      <c r="D124" t="str">
        <f>IF($C124=-1,-1,VLOOKUP($C124,'HCAD Process'!$D$5:$CZ$504,VLOOKUP(D$4,'Table Name'!$C$2:$D$100,2,FALSE),FALSE))</f>
        <v>0542770030001</v>
      </c>
      <c r="E124" t="str">
        <f>IF($C124=-1,-1,VLOOKUP($C124,'HCAD Process'!$D$5:$CZ$504,VLOOKUP(E$4,'Table Name'!$C$2:$D$100,2,FALSE),FALSE))</f>
        <v>01/02/1988</v>
      </c>
      <c r="F124" t="str">
        <f>IF($C124=-1,-1,VLOOKUP($C124,'HCAD Process'!$D$5:$CZ$504,VLOOKUP(F$4,'Table Name'!$C$2:$D$100,2,FALSE),FALSE))</f>
        <v>CURRENT OWNER (ORTEGA)</v>
      </c>
      <c r="G124">
        <f>IF($C124=-1,-1,VLOOKUP($C124,'HCAD Process'!$D$5:$CZ$504,VLOOKUP(G$4,'Table Name'!$C$2:$D$100,2,FALSE),FALSE))</f>
        <v>0</v>
      </c>
      <c r="H124" t="str">
        <f>IF($C124=-1,-1,VLOOKUP($C124,'HCAD Process'!$D$5:$CZ$504,VLOOKUP(H$4,'Table Name'!$C$2:$D$100,2,FALSE),FALSE))</f>
        <v>Ortega</v>
      </c>
      <c r="I124" t="str">
        <f>IF($C124=-1,-1,VLOOKUP($C124,'HCAD Process'!$D$5:$CZ$504,VLOOKUP(I$4,'Table Name'!$C$2:$D$100,2,FALSE),FALSE))</f>
        <v>617 N EASTWOOD ST</v>
      </c>
      <c r="J124" t="str">
        <f>IF($C124=-1,-1,VLOOKUP($C124,'HCAD Process'!$D$5:$CZ$504,VLOOKUP(J$4,'Table Name'!$C$2:$D$100,2,FALSE),FALSE))</f>
        <v>HOUSTON</v>
      </c>
      <c r="K124" t="str">
        <f>IF($C124=-1,-1,VLOOKUP($C124,'HCAD Process'!$D$5:$CZ$504,VLOOKUP(K$4,'Table Name'!$C$2:$D$100,2,FALSE),FALSE))</f>
        <v>77011</v>
      </c>
      <c r="L124">
        <f>IF($C124=-1,-1,VLOOKUP($C124,'HCAD Process'!$D$5:$CZ$504,VLOOKUP(L$4,'Table Name'!$C$2:$D$100,2,FALSE),FALSE))</f>
        <v>224260</v>
      </c>
      <c r="M124">
        <f>IF($C124=-1,-1,VLOOKUP($C124,'HCAD Process'!$D$5:$CZ$504,VLOOKUP(M$4,'Table Name'!$C$2:$D$100,2,FALSE),FALSE))</f>
        <v>247833</v>
      </c>
      <c r="N124">
        <f>IF($C124=-1,-1,VLOOKUP($C124,'HCAD Process'!$D$5:$CZ$504,VLOOKUP(N$4,'Table Name'!$C$2:$D$100,2,FALSE),FALSE))</f>
        <v>246250</v>
      </c>
      <c r="O124">
        <f>IF($C124=-1,-1,VLOOKUP($C124,'HCAD Process'!$D$5:$CZ$504,VLOOKUP(O$4,'Table Name'!$C$2:$D$100,2,FALSE),FALSE))</f>
        <v>0</v>
      </c>
      <c r="P124" t="e">
        <f>IF($C124=-1,-1,VLOOKUP($C124,'HCAD Process'!$D$5:$CZ$504,VLOOKUP(P$4,'Table Name'!$C$2:$D$100,2,FALSE),FALSE))</f>
        <v>#REF!</v>
      </c>
      <c r="Q124" t="str">
        <f>IF($C124=-1,-1,VLOOKUP($C124,'HCAD Process'!$D$5:$CZ$504,VLOOKUP(Q$4,'Table Name'!$C$2:$D$100,2,FALSE),FALSE))</f>
        <v>COMMERCIAL</v>
      </c>
      <c r="R124" t="str">
        <f>IF($C124=-1,-1,VLOOKUP($C124,'HCAD Process'!$D$5:$CZ$504,VLOOKUP(R$4,'Table Name'!$C$2:$D$100,2,FALSE),FALSE))</f>
        <v>1</v>
      </c>
      <c r="S124" t="str">
        <f>IF($C124=-1,-1,VLOOKUP($C124,'HCAD Process'!$D$5:$CZ$504,VLOOKUP(S$4,'Table Name'!$C$2:$D$100,2,FALSE),FALSE))</f>
        <v>4301</v>
      </c>
      <c r="T124" t="str">
        <f>IF($C124=-1,-1,VLOOKUP($C124,'HCAD Process'!$D$5:$CZ$504,VLOOKUP(T$4,'Table Name'!$C$2:$D$100,2,FALSE),FALSE))</f>
        <v>8351</v>
      </c>
      <c r="U124" t="str">
        <f>IF($C124=-1,-1,VLOOKUP($C124,'HCAD Process'!$D$5:$CZ$504,VLOOKUP(U$4,'Table Name'!$C$2:$D$100,2,FALSE),FALSE))</f>
        <v>D</v>
      </c>
      <c r="V124" t="str">
        <f>IF($C124=-1,-1,VLOOKUP($C124,'HCAD Process'!$D$5:$CZ$504,VLOOKUP(V$4,'Table Name'!$C$2:$D$100,2,FALSE),FALSE))</f>
        <v>Wood or Light Steel</v>
      </c>
      <c r="W124">
        <f>IF($C124=-1,-1,VLOOKUP($C124,'HCAD Process'!$D$5:$CZ$504,VLOOKUP(W$4,'Table Name'!$C$2:$D$100,2,FALSE),FALSE))</f>
        <v>37599</v>
      </c>
      <c r="X124">
        <f>IF($C124=-1,-1,VLOOKUP($C124,'HCAD Process'!$D$5:$CZ$504,VLOOKUP(X$4,'Table Name'!$C$2:$D$100,2,FALSE),FALSE))</f>
        <v>0</v>
      </c>
      <c r="Y124">
        <f>IF($C124=-1,-1,VLOOKUP($C124,'HCAD Process'!$D$5:$CZ$504,VLOOKUP(Y$4,'Table Name'!$C$2:$D$100,2,FALSE),FALSE))</f>
        <v>119362</v>
      </c>
      <c r="Z124">
        <f>IF($C124=-1,-1,VLOOKUP($C124,'HCAD Process'!$D$5:$CZ$504,VLOOKUP(Z$4,'Table Name'!$C$2:$D$100,2,FALSE),FALSE))</f>
        <v>0</v>
      </c>
      <c r="AA124" t="str">
        <f>IF($C124=-1,-1,VLOOKUP($C124,'HCAD Process'!$D$5:$CZ$504,VLOOKUP(AA$4,'Table Name'!$C$2:$D$100,2,FALSE),FALSE))</f>
        <v>.685000</v>
      </c>
      <c r="AB124" t="str">
        <f>IF($C124=-1,-1,VLOOKUP($C124,'HCAD Process'!$D$5:$CZ$504,VLOOKUP(AB$4,'Table Name'!$C$2:$D$100,2,FALSE),FALSE))</f>
        <v>D</v>
      </c>
      <c r="AC124" t="str">
        <f>IF($C124=-1,-1,VLOOKUP($C124,'HCAD Process'!$D$5:$CZ$504,VLOOKUP(AC$4,'Table Name'!$C$2:$D$100,2,FALSE),FALSE))</f>
        <v>Low</v>
      </c>
      <c r="AD124" t="str">
        <f>IF($C124=-1,-1,VLOOKUP($C124,'HCAD Process'!$D$5:$CZ$504,VLOOKUP(AD$4,'Table Name'!$C$2:$D$100,2,FALSE),FALSE))</f>
        <v>1939</v>
      </c>
      <c r="AE124" t="str">
        <f>IF($C124=-1,-1,VLOOKUP($C124,'HCAD Process'!$D$5:$CZ$504,VLOOKUP(AE$4,'Table Name'!$C$2:$D$100,2,FALSE),FALSE))</f>
        <v>1939</v>
      </c>
      <c r="AF124" t="str">
        <f>IF($C124=-1,-1,VLOOKUP($C124,'HCAD Process'!$D$5:$CZ$504,VLOOKUP(AF$4,'Table Name'!$C$2:$D$100,2,FALSE),FALSE))</f>
        <v>0</v>
      </c>
      <c r="AG124" t="str">
        <f>IF($C124=-1,-1,VLOOKUP($C124,'HCAD Process'!$D$5:$CZ$504,VLOOKUP(AG$4,'Table Name'!$C$2:$D$100,2,FALSE),FALSE))</f>
        <v>1940</v>
      </c>
      <c r="AH124" t="str">
        <f>IF($C124=-1,-1,VLOOKUP($C124,'HCAD Process'!$D$5:$CZ$504,VLOOKUP(AH$4,'Table Name'!$C$2:$D$100,2,FALSE),FALSE))</f>
        <v>MAS</v>
      </c>
      <c r="AI124" t="str">
        <f>IF($C124=-1,-1,VLOOKUP($C124,'HCAD Process'!$D$5:$CZ$504,VLOOKUP(AI$4,'Table Name'!$C$2:$D$100,2,FALSE),FALSE))</f>
        <v>01/01/2004</v>
      </c>
      <c r="AJ124">
        <f>IF($C124=-1,-1,VLOOKUP($C124,'HCAD Process'!$D$5:$CZ$504,VLOOKUP(AJ$4,'Table Name'!$C$2:$D$100,2,FALSE),FALSE))</f>
        <v>0</v>
      </c>
      <c r="AK124">
        <f>IF($C124=-1,-1,VALUE(VLOOKUP($C124,'HCAD Process'!$D$5:$CZ$504,VLOOKUP(AK$4,'Table Name'!$C$2:$D$100,2,FALSE),FALSE)))</f>
        <v>1848</v>
      </c>
      <c r="AL124">
        <f>IF($C124=-1,-1,VLOOKUP($C124,'HCAD Process'!$D$5:$CZ$504,VLOOKUP(AL$4,'Table Name'!$C$2:$D$100,2,FALSE),FALSE))</f>
        <v>1884</v>
      </c>
      <c r="AM124">
        <f>IF($C124=-1,-1,VLOOKUP($C124,'HCAD Process'!$D$5:$CZ$504,VLOOKUP(AM$4,'Table Name'!$C$2:$D$100,2,FALSE),FALSE))</f>
        <v>0</v>
      </c>
      <c r="AN124">
        <f>IF($C124=-1,-1,VLOOKUP($C124,'HCAD Process'!$D$5:$CZ$504,VLOOKUP(AN$4,'Table Name'!$C$2:$D$100,2,FALSE),FALSE))</f>
        <v>0</v>
      </c>
      <c r="AO124">
        <f>IF($C124=-1,-1,VLOOKUP($C124,'HCAD Process'!$D$5:$CZ$504,VLOOKUP(AO$4,'Table Name'!$C$2:$D$100,2,FALSE),FALSE))</f>
        <v>0</v>
      </c>
      <c r="AP124">
        <f>IF($C124=-1,-1,VLOOKUP($C124,'HCAD Process'!$D$5:$CZ$504,VLOOKUP(AP$4,'Table Name'!$C$2:$D$100,2,FALSE),FALSE))</f>
        <v>1848</v>
      </c>
      <c r="AQ124">
        <f>IF($C124=-1,-1,VLOOKUP($C124,'HCAD Process'!$D$5:$CZ$504,VLOOKUP(AQ$4,'Table Name'!$C$2:$D$100,2,FALSE),FALSE))</f>
        <v>134</v>
      </c>
      <c r="AR124">
        <f>IF($C124=-1,-1,VLOOKUP($C124,'HCAD Process'!$D$5:$CZ$504,VLOOKUP(AR$4,'Table Name'!$C$2:$D$100,2,FALSE),FALSE))</f>
        <v>1</v>
      </c>
      <c r="AS124">
        <f>IF($C124=-1,-1,VLOOKUP($C124,'HCAD Process'!$D$5:$CZ$504,VLOOKUP(AS$4,'Table Name'!$C$2:$D$100,2,FALSE),FALSE))</f>
        <v>0</v>
      </c>
      <c r="AT124">
        <f>IF($C124=-1,-1,VLOOKUP($C124,'HCAD Process'!$D$5:$CZ$504,VLOOKUP(AT$4,'Table Name'!$C$2:$D$100,2,FALSE),FALSE))</f>
        <v>0</v>
      </c>
      <c r="AU124">
        <f>IF($C124=-1,-1,VLOOKUP($C124,'HCAD Process'!$D$5:$CZ$504,VLOOKUP(AU$4,'Table Name'!$C$2:$D$100,2,FALSE),FALSE))</f>
        <v>0</v>
      </c>
      <c r="AV124">
        <f>IF($C124=-1,-1,VLOOKUP($C124,'HCAD Process'!$D$5:$CZ$504,VLOOKUP(AV$4,'Table Name'!$C$2:$D$100,2,FALSE),FALSE))</f>
        <v>0</v>
      </c>
      <c r="AW124">
        <f>IF($C124=-1,-1,VLOOKUP($C124,'HCAD Process'!$D$5:$CZ$504,VLOOKUP(AW$4,'Table Name'!$C$2:$D$100,2,FALSE),FALSE))</f>
        <v>0</v>
      </c>
      <c r="AX124">
        <f>IF($C124=-1,-1,VLOOKUP($C124,'HCAD Process'!$D$5:$CZ$504,VLOOKUP(AX$4,'Table Name'!$C$2:$D$100,2,FALSE),FALSE))</f>
        <v>0</v>
      </c>
      <c r="AY124">
        <f>IF($C124=-1,-1,VLOOKUP($C124,'HCAD Process'!$D$5:$CZ$504,VLOOKUP(AY$4,'Table Name'!$C$2:$D$100,2,FALSE),FALSE))</f>
        <v>0</v>
      </c>
      <c r="AZ124">
        <f>IF($C124=-1,-1,VLOOKUP($C124,'HCAD Process'!$D$5:$CZ$504,VLOOKUP(AZ$4,'Table Name'!$C$2:$D$100,2,FALSE),FALSE))</f>
        <v>0</v>
      </c>
      <c r="BA124" t="str">
        <f>IF($C124=-1,-1,VLOOKUP($C124,'HCAD Process'!$D$5:$CZ$504,VLOOKUP(BA$4,'Table Name'!$C$2:$D$100,2,FALSE),FALSE))</f>
        <v>2</v>
      </c>
      <c r="BB124" t="str">
        <f>IF($C124=-1,-1,VLOOKUP($C124,'HCAD Process'!$D$5:$CZ$504,VLOOKUP(BB$4,'Table Name'!$C$2:$D$100,2,FALSE),FALSE))</f>
        <v>LT 1 &amp; TR 6 BLK 3</v>
      </c>
      <c r="BC124" t="str">
        <f>IF($C124=-1,-1,VLOOKUP($C124,'HCAD Process'!$D$5:$CZ$504,VLOOKUP(BC$4,'Table Name'!$C$2:$D$100,2,FALSE),FALSE))</f>
        <v>NAVIGATION</v>
      </c>
      <c r="BD124" t="str">
        <f>IF($C124=-1,-1,VLOOKUP($C124,'HCAD Process'!$D$5:$CZ$504,VLOOKUP(BD$4,'Table Name'!$C$2:$D$100,2,FALSE),FALSE))</f>
        <v>5002</v>
      </c>
      <c r="BE124" t="str">
        <f>IF($C124=-1,-1,VLOOKUP($C124,'HCAD Process'!$D$5:$CZ$504,VLOOKUP(BE$4,'Table Name'!$C$2:$D$100,2,FALSE),FALSE))</f>
        <v>Inner Loop East</v>
      </c>
      <c r="BF124" t="str">
        <f>IF($C124=-1,-1,VLOOKUP($C124,'HCAD Process'!$D$5:$CZ$504,VLOOKUP(BF$4,'Table Name'!$C$2:$D$100,2,FALSE),FALSE))</f>
        <v>140</v>
      </c>
      <c r="BG124" t="str">
        <f>IF($C124=-1,-1,VLOOKUP($C124,'HCAD Process'!$D$5:$CZ$504,VLOOKUP(BG$4,'Table Name'!$C$2:$D$100,2,FALSE),FALSE))</f>
        <v>1D Navigation, Harrisburg, Lawndale Areas</v>
      </c>
      <c r="BH124" t="str">
        <f>IF($C124=-1,-1,VLOOKUP($C124,'HCAD Process'!$D$5:$CZ$504,VLOOKUP(BH$4,'Table Name'!$C$2:$D$100,2,FALSE),FALSE))</f>
        <v>5915.16</v>
      </c>
      <c r="BI124" t="str">
        <f>IF($C124=-1,-1,VLOOKUP($C124,'HCAD Process'!$D$5:$CZ$504,VLOOKUP(BI$4,'Table Name'!$C$2:$D$100,2,FALSE),FALSE))</f>
        <v>0</v>
      </c>
      <c r="BJ124" t="str">
        <f>IF($C124=-1,-1,VLOOKUP($C124,'HCAD Process'!$D$5:$CZ$504,VLOOKUP(BJ$4,'Table Name'!$C$2:$D$100,2,FALSE),FALSE))</f>
        <v>01</v>
      </c>
      <c r="BK124" t="str">
        <f>IF($C124=-1,-1,VLOOKUP($C124,'HCAD Process'!$D$5:$CZ$504,VLOOKUP(BK$4,'Table Name'!$C$2:$D$100,2,FALSE),FALSE))</f>
        <v>5557C</v>
      </c>
      <c r="BL124" t="str">
        <f>IF($C124=-1,-1,VLOOKUP($C124,'HCAD Process'!$D$5:$CZ$504,VLOOKUP(BL$4,'Table Name'!$C$2:$D$100,2,FALSE),FALSE))</f>
        <v>494P</v>
      </c>
      <c r="BM124" t="str">
        <f>IF($C124=-1,-1,VLOOKUP($C124,'HCAD Process'!$D$5:$CZ$504,VLOOKUP(BM$4,'Table Name'!$C$2:$D$100,2,FALSE),FALSE))</f>
        <v>001 040 041 042 043 044 048 061 976</v>
      </c>
      <c r="BN124" t="str">
        <f>IF($C124=-1,-1,VLOOKUP($C124,'HCAD Process'!$D$5:$CZ$504,VLOOKUP(BN$4,'Table Name'!$C$2:$D$100,2,FALSE),FALSE))</f>
        <v>Real, Commercial</v>
      </c>
      <c r="BO124" t="str">
        <f>IF($C124=-1,-1,VLOOKUP($C124,'HCAD Process'!$D$5:$CZ$504,VLOOKUP(BO$4,'Table Name'!$C$2:$D$100,2,FALSE),FALSE))</f>
        <v>F1</v>
      </c>
      <c r="BP124" t="str">
        <f>IF($C124=-1,-1,VLOOKUP($C124,'HCAD Process'!$D$5:$CZ$504,VLOOKUP(BP$4,'Table Name'!$C$2:$D$100,2,FALSE),FALSE))</f>
        <v>Real, Commercial</v>
      </c>
      <c r="BQ124" t="str">
        <f>IF($C124=-1,-1,VLOOKUP($C124,'HCAD Process'!$D$5:$CZ$504,VLOOKUP(BQ$4,'Table Name'!$C$2:$D$100,2,FALSE),FALSE))</f>
        <v>Res. Struct. Or Conversion</v>
      </c>
      <c r="BR124" t="str">
        <f>IF($C124=-1,-1,VLOOKUP($C124,'HCAD Process'!$D$5:$CZ$504,VLOOKUP(BR$4,'Table Name'!$C$2:$D$100,2,FALSE),FALSE))</f>
        <v>Single-Family Residence</v>
      </c>
      <c r="BS124" t="str">
        <f>IF($C124=-1,-1,VLOOKUP($C124,'HCAD Process'!$D$5:$CZ$504,VLOOKUP(BS$4,'Table Name'!$C$2:$D$100,2,FALSE),FALSE))</f>
        <v>8002</v>
      </c>
      <c r="BT124" t="str">
        <f>IF($C124=-1,-1,VLOOKUP($C124,'HCAD Process'!$D$5:$CZ$504,VLOOKUP(BT$4,'Table Name'!$C$2:$D$100,2,FALSE),FALSE))</f>
        <v>Land Neighborhood Section 2</v>
      </c>
      <c r="BU124">
        <f>IF($C124=-1,-1,VLOOKUP($C124,'HCAD Process'!$D$5:$CZ$504,VLOOKUP(BU$4,'Table Name'!$C$2:$D$100,2,FALSE),FALSE))</f>
        <v>9021</v>
      </c>
      <c r="BV124" t="str">
        <f>IF($C124=-1,-1,VLOOKUP($C124,'HCAD Process'!$D$5:$CZ$504,VLOOKUP(BV$4,'Table Name'!$C$2:$D$100,2,FALSE),FALSE))</f>
        <v>SF</v>
      </c>
      <c r="BW124" t="str">
        <f>IF($C124=-1,-1,VLOOKUP($C124,'HCAD Process'!$D$5:$CZ$504,VLOOKUP(BW$4,'Table Name'!$C$2:$D$100,2,FALSE),FALSE))</f>
        <v>1.0000</v>
      </c>
      <c r="BX124" t="str">
        <f>IF($C124=-1,-1,VLOOKUP($C124,'HCAD Process'!$D$5:$CZ$504,VLOOKUP(BX$4,'Table Name'!$C$2:$D$100,2,FALSE),FALSE))</f>
        <v>1.0000</v>
      </c>
      <c r="BY124" t="str">
        <f>IF($C124=-1,-1,VLOOKUP($C124,'HCAD Process'!$D$5:$CZ$504,VLOOKUP(BY$4,'Table Name'!$C$2:$D$100,2,FALSE),FALSE))</f>
        <v>1.0000</v>
      </c>
      <c r="BZ124" t="str">
        <f>IF($C124=-1,-1,VLOOKUP($C124,'HCAD Process'!$D$5:$CZ$504,VLOOKUP(BZ$4,'Table Name'!$C$2:$D$100,2,FALSE),FALSE))</f>
        <v>1.0000</v>
      </c>
      <c r="CA124">
        <f>IF($C124=-1,-1,VLOOKUP($C124,'HCAD Process'!$D$5:$CZ$504,VLOOKUP(CA$4,'Table Name'!$C$2:$D$100,2,FALSE),FALSE))</f>
        <v>20</v>
      </c>
      <c r="CB124">
        <f>IF($C124=-1,-1,VLOOKUP($C124,'HCAD Process'!$D$5:$CZ$504,VLOOKUP(CB$4,'Table Name'!$C$2:$D$100,2,FALSE),FALSE))</f>
        <v>20</v>
      </c>
      <c r="CC124">
        <f>IF($C124=-1,-1,VLOOKUP($C124,'HCAD Process'!$D$5:$CZ$504,VLOOKUP(CC$4,'Table Name'!$C$2:$D$100,2,FALSE),FALSE))</f>
        <v>180420</v>
      </c>
      <c r="CD124">
        <f>IF($C124=-1,-1,VLOOKUP($C124,'HCAD Process'!$D$5:$CZ$504,VLOOKUP(CD$4,'Table Name'!$C$2:$D$100,2,FALSE),FALSE))</f>
        <v>-1</v>
      </c>
      <c r="CE124" t="str">
        <f>IF($C124=-1,-1,VLOOKUP($C124,'HCAD Process'!$D$5:$CZ$504,VLOOKUP(CE$4,'Table Name'!$C$2:$D$100,2,FALSE),FALSE))</f>
        <v>05427700300011</v>
      </c>
    </row>
    <row r="125" spans="2:83" x14ac:dyDescent="0.25">
      <c r="B125">
        <f t="shared" si="2"/>
        <v>121</v>
      </c>
      <c r="C125" t="str">
        <f t="array" ref="C125">IF(ISERROR(INDEX('HCAD Process'!CF$5:CF$504,MATCH(0,COUNTIF(C$4:C124,'HCAD Process'!CF$5:CF$504)+('HCAD Process'!CF$5:CF$504=-1),0))),-1,INDEX('HCAD Process'!CF$5:CF$504,MATCH(0,COUNTIF(C$4:C124,'HCAD Process'!CF$5:CF$504)+('HCAD Process'!CF$5:CF$504=-1),0)))</f>
        <v>05427700300012</v>
      </c>
      <c r="D125" t="str">
        <f>IF($C125=-1,-1,VLOOKUP($C125,'HCAD Process'!$D$5:$CZ$504,VLOOKUP(D$4,'Table Name'!$C$2:$D$100,2,FALSE),FALSE))</f>
        <v>0542770030001</v>
      </c>
      <c r="E125" t="str">
        <f>IF($C125=-1,-1,VLOOKUP($C125,'HCAD Process'!$D$5:$CZ$504,VLOOKUP(E$4,'Table Name'!$C$2:$D$100,2,FALSE),FALSE))</f>
        <v>01/02/1988</v>
      </c>
      <c r="F125" t="str">
        <f>IF($C125=-1,-1,VLOOKUP($C125,'HCAD Process'!$D$5:$CZ$504,VLOOKUP(F$4,'Table Name'!$C$2:$D$100,2,FALSE),FALSE))</f>
        <v>CURRENT OWNER (ORTEGA)</v>
      </c>
      <c r="G125">
        <f>IF($C125=-1,-1,VLOOKUP($C125,'HCAD Process'!$D$5:$CZ$504,VLOOKUP(G$4,'Table Name'!$C$2:$D$100,2,FALSE),FALSE))</f>
        <v>0</v>
      </c>
      <c r="H125" t="str">
        <f>IF($C125=-1,-1,VLOOKUP($C125,'HCAD Process'!$D$5:$CZ$504,VLOOKUP(H$4,'Table Name'!$C$2:$D$100,2,FALSE),FALSE))</f>
        <v>Ortega</v>
      </c>
      <c r="I125" t="str">
        <f>IF($C125=-1,-1,VLOOKUP($C125,'HCAD Process'!$D$5:$CZ$504,VLOOKUP(I$4,'Table Name'!$C$2:$D$100,2,FALSE),FALSE))</f>
        <v>617 N EASTWOOD ST</v>
      </c>
      <c r="J125" t="str">
        <f>IF($C125=-1,-1,VLOOKUP($C125,'HCAD Process'!$D$5:$CZ$504,VLOOKUP(J$4,'Table Name'!$C$2:$D$100,2,FALSE),FALSE))</f>
        <v>HOUSTON</v>
      </c>
      <c r="K125" t="str">
        <f>IF($C125=-1,-1,VLOOKUP($C125,'HCAD Process'!$D$5:$CZ$504,VLOOKUP(K$4,'Table Name'!$C$2:$D$100,2,FALSE),FALSE))</f>
        <v>77011</v>
      </c>
      <c r="L125">
        <f>IF($C125=-1,-1,VLOOKUP($C125,'HCAD Process'!$D$5:$CZ$504,VLOOKUP(L$4,'Table Name'!$C$2:$D$100,2,FALSE),FALSE))</f>
        <v>224260</v>
      </c>
      <c r="M125">
        <f>IF($C125=-1,-1,VLOOKUP($C125,'HCAD Process'!$D$5:$CZ$504,VLOOKUP(M$4,'Table Name'!$C$2:$D$100,2,FALSE),FALSE))</f>
        <v>247833</v>
      </c>
      <c r="N125">
        <f>IF($C125=-1,-1,VLOOKUP($C125,'HCAD Process'!$D$5:$CZ$504,VLOOKUP(N$4,'Table Name'!$C$2:$D$100,2,FALSE),FALSE))</f>
        <v>246250</v>
      </c>
      <c r="O125">
        <f>IF($C125=-1,-1,VLOOKUP($C125,'HCAD Process'!$D$5:$CZ$504,VLOOKUP(O$4,'Table Name'!$C$2:$D$100,2,FALSE),FALSE))</f>
        <v>0</v>
      </c>
      <c r="P125" t="e">
        <f>IF($C125=-1,-1,VLOOKUP($C125,'HCAD Process'!$D$5:$CZ$504,VLOOKUP(P$4,'Table Name'!$C$2:$D$100,2,FALSE),FALSE))</f>
        <v>#REF!</v>
      </c>
      <c r="Q125" t="str">
        <f>IF($C125=-1,-1,VLOOKUP($C125,'HCAD Process'!$D$5:$CZ$504,VLOOKUP(Q$4,'Table Name'!$C$2:$D$100,2,FALSE),FALSE))</f>
        <v>COMMERCIAL</v>
      </c>
      <c r="R125" t="str">
        <f>IF($C125=-1,-1,VLOOKUP($C125,'HCAD Process'!$D$5:$CZ$504,VLOOKUP(R$4,'Table Name'!$C$2:$D$100,2,FALSE),FALSE))</f>
        <v>2</v>
      </c>
      <c r="S125" t="str">
        <f>IF($C125=-1,-1,VLOOKUP($C125,'HCAD Process'!$D$5:$CZ$504,VLOOKUP(S$4,'Table Name'!$C$2:$D$100,2,FALSE),FALSE))</f>
        <v>4399</v>
      </c>
      <c r="T125" t="str">
        <f>IF($C125=-1,-1,VLOOKUP($C125,'HCAD Process'!$D$5:$CZ$504,VLOOKUP(T$4,'Table Name'!$C$2:$D$100,2,FALSE),FALSE))</f>
        <v>8471</v>
      </c>
      <c r="U125" t="str">
        <f>IF($C125=-1,-1,VLOOKUP($C125,'HCAD Process'!$D$5:$CZ$504,VLOOKUP(U$4,'Table Name'!$C$2:$D$100,2,FALSE),FALSE))</f>
        <v>D</v>
      </c>
      <c r="V125" t="str">
        <f>IF($C125=-1,-1,VLOOKUP($C125,'HCAD Process'!$D$5:$CZ$504,VLOOKUP(V$4,'Table Name'!$C$2:$D$100,2,FALSE),FALSE))</f>
        <v>Wood or Light Steel</v>
      </c>
      <c r="W125">
        <f>IF($C125=-1,-1,VLOOKUP($C125,'HCAD Process'!$D$5:$CZ$504,VLOOKUP(W$4,'Table Name'!$C$2:$D$100,2,FALSE),FALSE))</f>
        <v>2781</v>
      </c>
      <c r="X125">
        <f>IF($C125=-1,-1,VLOOKUP($C125,'HCAD Process'!$D$5:$CZ$504,VLOOKUP(X$4,'Table Name'!$C$2:$D$100,2,FALSE),FALSE))</f>
        <v>0</v>
      </c>
      <c r="Y125">
        <f>IF($C125=-1,-1,VLOOKUP($C125,'HCAD Process'!$D$5:$CZ$504,VLOOKUP(Y$4,'Table Name'!$C$2:$D$100,2,FALSE),FALSE))</f>
        <v>8817</v>
      </c>
      <c r="Z125">
        <f>IF($C125=-1,-1,VLOOKUP($C125,'HCAD Process'!$D$5:$CZ$504,VLOOKUP(Z$4,'Table Name'!$C$2:$D$100,2,FALSE),FALSE))</f>
        <v>0</v>
      </c>
      <c r="AA125" t="str">
        <f>IF($C125=-1,-1,VLOOKUP($C125,'HCAD Process'!$D$5:$CZ$504,VLOOKUP(AA$4,'Table Name'!$C$2:$D$100,2,FALSE),FALSE))</f>
        <v>.684600</v>
      </c>
      <c r="AB125" t="str">
        <f>IF($C125=-1,-1,VLOOKUP($C125,'HCAD Process'!$D$5:$CZ$504,VLOOKUP(AB$4,'Table Name'!$C$2:$D$100,2,FALSE),FALSE))</f>
        <v>E</v>
      </c>
      <c r="AC125" t="str">
        <f>IF($C125=-1,-1,VLOOKUP($C125,'HCAD Process'!$D$5:$CZ$504,VLOOKUP(AC$4,'Table Name'!$C$2:$D$100,2,FALSE),FALSE))</f>
        <v>Very Low</v>
      </c>
      <c r="AD125" t="str">
        <f>IF($C125=-1,-1,VLOOKUP($C125,'HCAD Process'!$D$5:$CZ$504,VLOOKUP(AD$4,'Table Name'!$C$2:$D$100,2,FALSE),FALSE))</f>
        <v>1983</v>
      </c>
      <c r="AE125" t="str">
        <f>IF($C125=-1,-1,VLOOKUP($C125,'HCAD Process'!$D$5:$CZ$504,VLOOKUP(AE$4,'Table Name'!$C$2:$D$100,2,FALSE),FALSE))</f>
        <v>1983</v>
      </c>
      <c r="AF125" t="str">
        <f>IF($C125=-1,-1,VLOOKUP($C125,'HCAD Process'!$D$5:$CZ$504,VLOOKUP(AF$4,'Table Name'!$C$2:$D$100,2,FALSE),FALSE))</f>
        <v>0</v>
      </c>
      <c r="AG125" t="str">
        <f>IF($C125=-1,-1,VLOOKUP($C125,'HCAD Process'!$D$5:$CZ$504,VLOOKUP(AG$4,'Table Name'!$C$2:$D$100,2,FALSE),FALSE))</f>
        <v>1984</v>
      </c>
      <c r="AH125">
        <f>IF($C125=-1,-1,VLOOKUP($C125,'HCAD Process'!$D$5:$CZ$504,VLOOKUP(AH$4,'Table Name'!$C$2:$D$100,2,FALSE),FALSE))</f>
        <v>0</v>
      </c>
      <c r="AI125" t="str">
        <f>IF($C125=-1,-1,VLOOKUP($C125,'HCAD Process'!$D$5:$CZ$504,VLOOKUP(AI$4,'Table Name'!$C$2:$D$100,2,FALSE),FALSE))</f>
        <v>01/01/1997</v>
      </c>
      <c r="AJ125" t="str">
        <f>IF($C125=-1,-1,VLOOKUP($C125,'HCAD Process'!$D$5:$CZ$504,VLOOKUP(AJ$4,'Table Name'!$C$2:$D$100,2,FALSE),FALSE))</f>
        <v>SMALL CP6 LISTED ON TB</v>
      </c>
      <c r="AK125">
        <f>IF($C125=-1,-1,VALUE(VLOOKUP($C125,'HCAD Process'!$D$5:$CZ$504,VLOOKUP(AK$4,'Table Name'!$C$2:$D$100,2,FALSE),FALSE)))</f>
        <v>672</v>
      </c>
      <c r="AL125">
        <f>IF($C125=-1,-1,VLOOKUP($C125,'HCAD Process'!$D$5:$CZ$504,VLOOKUP(AL$4,'Table Name'!$C$2:$D$100,2,FALSE),FALSE))</f>
        <v>1176</v>
      </c>
      <c r="AM125">
        <f>IF($C125=-1,-1,VLOOKUP($C125,'HCAD Process'!$D$5:$CZ$504,VLOOKUP(AM$4,'Table Name'!$C$2:$D$100,2,FALSE),FALSE))</f>
        <v>0</v>
      </c>
      <c r="AN125">
        <f>IF($C125=-1,-1,VLOOKUP($C125,'HCAD Process'!$D$5:$CZ$504,VLOOKUP(AN$4,'Table Name'!$C$2:$D$100,2,FALSE),FALSE))</f>
        <v>0</v>
      </c>
      <c r="AO125">
        <f>IF($C125=-1,-1,VLOOKUP($C125,'HCAD Process'!$D$5:$CZ$504,VLOOKUP(AO$4,'Table Name'!$C$2:$D$100,2,FALSE),FALSE))</f>
        <v>0</v>
      </c>
      <c r="AP125">
        <f>IF($C125=-1,-1,VLOOKUP($C125,'HCAD Process'!$D$5:$CZ$504,VLOOKUP(AP$4,'Table Name'!$C$2:$D$100,2,FALSE),FALSE))</f>
        <v>672</v>
      </c>
      <c r="AQ125">
        <f>IF($C125=-1,-1,VLOOKUP($C125,'HCAD Process'!$D$5:$CZ$504,VLOOKUP(AQ$4,'Table Name'!$C$2:$D$100,2,FALSE),FALSE))</f>
        <v>104</v>
      </c>
      <c r="AR125">
        <f>IF($C125=-1,-1,VLOOKUP($C125,'HCAD Process'!$D$5:$CZ$504,VLOOKUP(AR$4,'Table Name'!$C$2:$D$100,2,FALSE),FALSE))</f>
        <v>1</v>
      </c>
      <c r="AS125">
        <f>IF($C125=-1,-1,VLOOKUP($C125,'HCAD Process'!$D$5:$CZ$504,VLOOKUP(AS$4,'Table Name'!$C$2:$D$100,2,FALSE),FALSE))</f>
        <v>0</v>
      </c>
      <c r="AT125">
        <f>IF($C125=-1,-1,VLOOKUP($C125,'HCAD Process'!$D$5:$CZ$504,VLOOKUP(AT$4,'Table Name'!$C$2:$D$100,2,FALSE),FALSE))</f>
        <v>0</v>
      </c>
      <c r="AU125">
        <f>IF($C125=-1,-1,VLOOKUP($C125,'HCAD Process'!$D$5:$CZ$504,VLOOKUP(AU$4,'Table Name'!$C$2:$D$100,2,FALSE),FALSE))</f>
        <v>0</v>
      </c>
      <c r="AV125">
        <f>IF($C125=-1,-1,VLOOKUP($C125,'HCAD Process'!$D$5:$CZ$504,VLOOKUP(AV$4,'Table Name'!$C$2:$D$100,2,FALSE),FALSE))</f>
        <v>0</v>
      </c>
      <c r="AW125">
        <f>IF($C125=-1,-1,VLOOKUP($C125,'HCAD Process'!$D$5:$CZ$504,VLOOKUP(AW$4,'Table Name'!$C$2:$D$100,2,FALSE),FALSE))</f>
        <v>0</v>
      </c>
      <c r="AX125">
        <f>IF($C125=-1,-1,VLOOKUP($C125,'HCAD Process'!$D$5:$CZ$504,VLOOKUP(AX$4,'Table Name'!$C$2:$D$100,2,FALSE),FALSE))</f>
        <v>0</v>
      </c>
      <c r="AY125">
        <f>IF($C125=-1,-1,VLOOKUP($C125,'HCAD Process'!$D$5:$CZ$504,VLOOKUP(AY$4,'Table Name'!$C$2:$D$100,2,FALSE),FALSE))</f>
        <v>0</v>
      </c>
      <c r="AZ125">
        <f>IF($C125=-1,-1,VLOOKUP($C125,'HCAD Process'!$D$5:$CZ$504,VLOOKUP(AZ$4,'Table Name'!$C$2:$D$100,2,FALSE),FALSE))</f>
        <v>0</v>
      </c>
      <c r="BA125" t="str">
        <f>IF($C125=-1,-1,VLOOKUP($C125,'HCAD Process'!$D$5:$CZ$504,VLOOKUP(BA$4,'Table Name'!$C$2:$D$100,2,FALSE),FALSE))</f>
        <v>2</v>
      </c>
      <c r="BB125" t="str">
        <f>IF($C125=-1,-1,VLOOKUP($C125,'HCAD Process'!$D$5:$CZ$504,VLOOKUP(BB$4,'Table Name'!$C$2:$D$100,2,FALSE),FALSE))</f>
        <v>LT 1 &amp; TR 6 BLK 3</v>
      </c>
      <c r="BC125" t="str">
        <f>IF($C125=-1,-1,VLOOKUP($C125,'HCAD Process'!$D$5:$CZ$504,VLOOKUP(BC$4,'Table Name'!$C$2:$D$100,2,FALSE),FALSE))</f>
        <v>NAVIGATION</v>
      </c>
      <c r="BD125" t="str">
        <f>IF($C125=-1,-1,VLOOKUP($C125,'HCAD Process'!$D$5:$CZ$504,VLOOKUP(BD$4,'Table Name'!$C$2:$D$100,2,FALSE),FALSE))</f>
        <v>5002</v>
      </c>
      <c r="BE125" t="str">
        <f>IF($C125=-1,-1,VLOOKUP($C125,'HCAD Process'!$D$5:$CZ$504,VLOOKUP(BE$4,'Table Name'!$C$2:$D$100,2,FALSE),FALSE))</f>
        <v>Inner Loop East</v>
      </c>
      <c r="BF125" t="str">
        <f>IF($C125=-1,-1,VLOOKUP($C125,'HCAD Process'!$D$5:$CZ$504,VLOOKUP(BF$4,'Table Name'!$C$2:$D$100,2,FALSE),FALSE))</f>
        <v>140</v>
      </c>
      <c r="BG125" t="str">
        <f>IF($C125=-1,-1,VLOOKUP($C125,'HCAD Process'!$D$5:$CZ$504,VLOOKUP(BG$4,'Table Name'!$C$2:$D$100,2,FALSE),FALSE))</f>
        <v>1D Navigation, Harrisburg, Lawndale Areas</v>
      </c>
      <c r="BH125" t="str">
        <f>IF($C125=-1,-1,VLOOKUP($C125,'HCAD Process'!$D$5:$CZ$504,VLOOKUP(BH$4,'Table Name'!$C$2:$D$100,2,FALSE),FALSE))</f>
        <v>5915.16</v>
      </c>
      <c r="BI125" t="str">
        <f>IF($C125=-1,-1,VLOOKUP($C125,'HCAD Process'!$D$5:$CZ$504,VLOOKUP(BI$4,'Table Name'!$C$2:$D$100,2,FALSE),FALSE))</f>
        <v>0</v>
      </c>
      <c r="BJ125" t="str">
        <f>IF($C125=-1,-1,VLOOKUP($C125,'HCAD Process'!$D$5:$CZ$504,VLOOKUP(BJ$4,'Table Name'!$C$2:$D$100,2,FALSE),FALSE))</f>
        <v>01</v>
      </c>
      <c r="BK125" t="str">
        <f>IF($C125=-1,-1,VLOOKUP($C125,'HCAD Process'!$D$5:$CZ$504,VLOOKUP(BK$4,'Table Name'!$C$2:$D$100,2,FALSE),FALSE))</f>
        <v>5557C</v>
      </c>
      <c r="BL125" t="str">
        <f>IF($C125=-1,-1,VLOOKUP($C125,'HCAD Process'!$D$5:$CZ$504,VLOOKUP(BL$4,'Table Name'!$C$2:$D$100,2,FALSE),FALSE))</f>
        <v>494P</v>
      </c>
      <c r="BM125" t="str">
        <f>IF($C125=-1,-1,VLOOKUP($C125,'HCAD Process'!$D$5:$CZ$504,VLOOKUP(BM$4,'Table Name'!$C$2:$D$100,2,FALSE),FALSE))</f>
        <v>001 040 041 042 043 044 048 061 976</v>
      </c>
      <c r="BN125" t="str">
        <f>IF($C125=-1,-1,VLOOKUP($C125,'HCAD Process'!$D$5:$CZ$504,VLOOKUP(BN$4,'Table Name'!$C$2:$D$100,2,FALSE),FALSE))</f>
        <v>Real, Commercial</v>
      </c>
      <c r="BO125" t="str">
        <f>IF($C125=-1,-1,VLOOKUP($C125,'HCAD Process'!$D$5:$CZ$504,VLOOKUP(BO$4,'Table Name'!$C$2:$D$100,2,FALSE),FALSE))</f>
        <v>F1</v>
      </c>
      <c r="BP125" t="str">
        <f>IF($C125=-1,-1,VLOOKUP($C125,'HCAD Process'!$D$5:$CZ$504,VLOOKUP(BP$4,'Table Name'!$C$2:$D$100,2,FALSE),FALSE))</f>
        <v>Real, Commercial</v>
      </c>
      <c r="BQ125" t="str">
        <f>IF($C125=-1,-1,VLOOKUP($C125,'HCAD Process'!$D$5:$CZ$504,VLOOKUP(BQ$4,'Table Name'!$C$2:$D$100,2,FALSE),FALSE))</f>
        <v>Warehouse - Metallic</v>
      </c>
      <c r="BR125" t="str">
        <f>IF($C125=-1,-1,VLOOKUP($C125,'HCAD Process'!$D$5:$CZ$504,VLOOKUP(BR$4,'Table Name'!$C$2:$D$100,2,FALSE),FALSE))</f>
        <v>Lt. Commercial Utility Build.</v>
      </c>
      <c r="BS125" t="str">
        <f>IF($C125=-1,-1,VLOOKUP($C125,'HCAD Process'!$D$5:$CZ$504,VLOOKUP(BS$4,'Table Name'!$C$2:$D$100,2,FALSE),FALSE))</f>
        <v>8002</v>
      </c>
      <c r="BT125" t="str">
        <f>IF($C125=-1,-1,VLOOKUP($C125,'HCAD Process'!$D$5:$CZ$504,VLOOKUP(BT$4,'Table Name'!$C$2:$D$100,2,FALSE),FALSE))</f>
        <v>Land Neighborhood Section 2</v>
      </c>
      <c r="BU125">
        <f>IF($C125=-1,-1,VLOOKUP($C125,'HCAD Process'!$D$5:$CZ$504,VLOOKUP(BU$4,'Table Name'!$C$2:$D$100,2,FALSE),FALSE))</f>
        <v>9021</v>
      </c>
      <c r="BV125" t="str">
        <f>IF($C125=-1,-1,VLOOKUP($C125,'HCAD Process'!$D$5:$CZ$504,VLOOKUP(BV$4,'Table Name'!$C$2:$D$100,2,FALSE),FALSE))</f>
        <v>SF</v>
      </c>
      <c r="BW125" t="str">
        <f>IF($C125=-1,-1,VLOOKUP($C125,'HCAD Process'!$D$5:$CZ$504,VLOOKUP(BW$4,'Table Name'!$C$2:$D$100,2,FALSE),FALSE))</f>
        <v>1.0000</v>
      </c>
      <c r="BX125" t="str">
        <f>IF($C125=-1,-1,VLOOKUP($C125,'HCAD Process'!$D$5:$CZ$504,VLOOKUP(BX$4,'Table Name'!$C$2:$D$100,2,FALSE),FALSE))</f>
        <v>1.0000</v>
      </c>
      <c r="BY125" t="str">
        <f>IF($C125=-1,-1,VLOOKUP($C125,'HCAD Process'!$D$5:$CZ$504,VLOOKUP(BY$4,'Table Name'!$C$2:$D$100,2,FALSE),FALSE))</f>
        <v>1.0000</v>
      </c>
      <c r="BZ125" t="str">
        <f>IF($C125=-1,-1,VLOOKUP($C125,'HCAD Process'!$D$5:$CZ$504,VLOOKUP(BZ$4,'Table Name'!$C$2:$D$100,2,FALSE),FALSE))</f>
        <v>1.0000</v>
      </c>
      <c r="CA125">
        <f>IF($C125=-1,-1,VLOOKUP($C125,'HCAD Process'!$D$5:$CZ$504,VLOOKUP(CA$4,'Table Name'!$C$2:$D$100,2,FALSE),FALSE))</f>
        <v>20</v>
      </c>
      <c r="CB125">
        <f>IF($C125=-1,-1,VLOOKUP($C125,'HCAD Process'!$D$5:$CZ$504,VLOOKUP(CB$4,'Table Name'!$C$2:$D$100,2,FALSE),FALSE))</f>
        <v>20</v>
      </c>
      <c r="CC125">
        <f>IF($C125=-1,-1,VLOOKUP($C125,'HCAD Process'!$D$5:$CZ$504,VLOOKUP(CC$4,'Table Name'!$C$2:$D$100,2,FALSE),FALSE))</f>
        <v>180420</v>
      </c>
      <c r="CD125">
        <f>IF($C125=-1,-1,VLOOKUP($C125,'HCAD Process'!$D$5:$CZ$504,VLOOKUP(CD$4,'Table Name'!$C$2:$D$100,2,FALSE),FALSE))</f>
        <v>-1</v>
      </c>
      <c r="CE125" t="str">
        <f>IF($C125=-1,-1,VLOOKUP($C125,'HCAD Process'!$D$5:$CZ$504,VLOOKUP(CE$4,'Table Name'!$C$2:$D$100,2,FALSE),FALSE))</f>
        <v>05427700300012</v>
      </c>
    </row>
    <row r="126" spans="2:83" x14ac:dyDescent="0.25">
      <c r="B126">
        <f t="shared" si="2"/>
        <v>122</v>
      </c>
      <c r="C126" t="str">
        <f t="array" ref="C126">IF(ISERROR(INDEX('HCAD Process'!CF$5:CF$504,MATCH(0,COUNTIF(C$4:C125,'HCAD Process'!CF$5:CF$504)+('HCAD Process'!CF$5:CF$504=-1),0))),-1,INDEX('HCAD Process'!CF$5:CF$504,MATCH(0,COUNTIF(C$4:C125,'HCAD Process'!CF$5:CF$504)+('HCAD Process'!CF$5:CF$504=-1),0)))</f>
        <v>05427700300013</v>
      </c>
      <c r="D126" t="str">
        <f>IF($C126=-1,-1,VLOOKUP($C126,'HCAD Process'!$D$5:$CZ$504,VLOOKUP(D$4,'Table Name'!$C$2:$D$100,2,FALSE),FALSE))</f>
        <v>0542770030001</v>
      </c>
      <c r="E126" t="str">
        <f>IF($C126=-1,-1,VLOOKUP($C126,'HCAD Process'!$D$5:$CZ$504,VLOOKUP(E$4,'Table Name'!$C$2:$D$100,2,FALSE),FALSE))</f>
        <v>01/02/1988</v>
      </c>
      <c r="F126" t="str">
        <f>IF($C126=-1,-1,VLOOKUP($C126,'HCAD Process'!$D$5:$CZ$504,VLOOKUP(F$4,'Table Name'!$C$2:$D$100,2,FALSE),FALSE))</f>
        <v>CURRENT OWNER (ORTEGA)</v>
      </c>
      <c r="G126">
        <f>IF($C126=-1,-1,VLOOKUP($C126,'HCAD Process'!$D$5:$CZ$504,VLOOKUP(G$4,'Table Name'!$C$2:$D$100,2,FALSE),FALSE))</f>
        <v>0</v>
      </c>
      <c r="H126" t="str">
        <f>IF($C126=-1,-1,VLOOKUP($C126,'HCAD Process'!$D$5:$CZ$504,VLOOKUP(H$4,'Table Name'!$C$2:$D$100,2,FALSE),FALSE))</f>
        <v>Ortega</v>
      </c>
      <c r="I126" t="str">
        <f>IF($C126=-1,-1,VLOOKUP($C126,'HCAD Process'!$D$5:$CZ$504,VLOOKUP(I$4,'Table Name'!$C$2:$D$100,2,FALSE),FALSE))</f>
        <v>617 N EASTWOOD ST</v>
      </c>
      <c r="J126" t="str">
        <f>IF($C126=-1,-1,VLOOKUP($C126,'HCAD Process'!$D$5:$CZ$504,VLOOKUP(J$4,'Table Name'!$C$2:$D$100,2,FALSE),FALSE))</f>
        <v>HOUSTON</v>
      </c>
      <c r="K126" t="str">
        <f>IF($C126=-1,-1,VLOOKUP($C126,'HCAD Process'!$D$5:$CZ$504,VLOOKUP(K$4,'Table Name'!$C$2:$D$100,2,FALSE),FALSE))</f>
        <v>77011</v>
      </c>
      <c r="L126">
        <f>IF($C126=-1,-1,VLOOKUP($C126,'HCAD Process'!$D$5:$CZ$504,VLOOKUP(L$4,'Table Name'!$C$2:$D$100,2,FALSE),FALSE))</f>
        <v>224260</v>
      </c>
      <c r="M126">
        <f>IF($C126=-1,-1,VLOOKUP($C126,'HCAD Process'!$D$5:$CZ$504,VLOOKUP(M$4,'Table Name'!$C$2:$D$100,2,FALSE),FALSE))</f>
        <v>247833</v>
      </c>
      <c r="N126">
        <f>IF($C126=-1,-1,VLOOKUP($C126,'HCAD Process'!$D$5:$CZ$504,VLOOKUP(N$4,'Table Name'!$C$2:$D$100,2,FALSE),FALSE))</f>
        <v>246250</v>
      </c>
      <c r="O126">
        <f>IF($C126=-1,-1,VLOOKUP($C126,'HCAD Process'!$D$5:$CZ$504,VLOOKUP(O$4,'Table Name'!$C$2:$D$100,2,FALSE),FALSE))</f>
        <v>0</v>
      </c>
      <c r="P126" t="e">
        <f>IF($C126=-1,-1,VLOOKUP($C126,'HCAD Process'!$D$5:$CZ$504,VLOOKUP(P$4,'Table Name'!$C$2:$D$100,2,FALSE),FALSE))</f>
        <v>#REF!</v>
      </c>
      <c r="Q126" t="str">
        <f>IF($C126=-1,-1,VLOOKUP($C126,'HCAD Process'!$D$5:$CZ$504,VLOOKUP(Q$4,'Table Name'!$C$2:$D$100,2,FALSE),FALSE))</f>
        <v>COMMERCIAL</v>
      </c>
      <c r="R126" t="str">
        <f>IF($C126=-1,-1,VLOOKUP($C126,'HCAD Process'!$D$5:$CZ$504,VLOOKUP(R$4,'Table Name'!$C$2:$D$100,2,FALSE),FALSE))</f>
        <v>3</v>
      </c>
      <c r="S126" t="str">
        <f>IF($C126=-1,-1,VLOOKUP($C126,'HCAD Process'!$D$5:$CZ$504,VLOOKUP(S$4,'Table Name'!$C$2:$D$100,2,FALSE),FALSE))</f>
        <v>4399</v>
      </c>
      <c r="T126" t="str">
        <f>IF($C126=-1,-1,VLOOKUP($C126,'HCAD Process'!$D$5:$CZ$504,VLOOKUP(T$4,'Table Name'!$C$2:$D$100,2,FALSE),FALSE))</f>
        <v>8471</v>
      </c>
      <c r="U126" t="str">
        <f>IF($C126=-1,-1,VLOOKUP($C126,'HCAD Process'!$D$5:$CZ$504,VLOOKUP(U$4,'Table Name'!$C$2:$D$100,2,FALSE),FALSE))</f>
        <v>S</v>
      </c>
      <c r="V126" t="str">
        <f>IF($C126=-1,-1,VLOOKUP($C126,'HCAD Process'!$D$5:$CZ$504,VLOOKUP(V$4,'Table Name'!$C$2:$D$100,2,FALSE),FALSE))</f>
        <v>Open Steel Skeleton</v>
      </c>
      <c r="W126">
        <f>IF($C126=-1,-1,VLOOKUP($C126,'HCAD Process'!$D$5:$CZ$504,VLOOKUP(W$4,'Table Name'!$C$2:$D$100,2,FALSE),FALSE))</f>
        <v>12960</v>
      </c>
      <c r="X126">
        <f>IF($C126=-1,-1,VLOOKUP($C126,'HCAD Process'!$D$5:$CZ$504,VLOOKUP(X$4,'Table Name'!$C$2:$D$100,2,FALSE),FALSE))</f>
        <v>0</v>
      </c>
      <c r="Y126">
        <f>IF($C126=-1,-1,VLOOKUP($C126,'HCAD Process'!$D$5:$CZ$504,VLOOKUP(Y$4,'Table Name'!$C$2:$D$100,2,FALSE),FALSE))</f>
        <v>31471</v>
      </c>
      <c r="Z126">
        <f>IF($C126=-1,-1,VLOOKUP($C126,'HCAD Process'!$D$5:$CZ$504,VLOOKUP(Z$4,'Table Name'!$C$2:$D$100,2,FALSE),FALSE))</f>
        <v>0</v>
      </c>
      <c r="AA126" t="str">
        <f>IF($C126=-1,-1,VLOOKUP($C126,'HCAD Process'!$D$5:$CZ$504,VLOOKUP(AA$4,'Table Name'!$C$2:$D$100,2,FALSE),FALSE))</f>
        <v>.588200</v>
      </c>
      <c r="AB126" t="str">
        <f>IF($C126=-1,-1,VLOOKUP($C126,'HCAD Process'!$D$5:$CZ$504,VLOOKUP(AB$4,'Table Name'!$C$2:$D$100,2,FALSE),FALSE))</f>
        <v>E</v>
      </c>
      <c r="AC126" t="str">
        <f>IF($C126=-1,-1,VLOOKUP($C126,'HCAD Process'!$D$5:$CZ$504,VLOOKUP(AC$4,'Table Name'!$C$2:$D$100,2,FALSE),FALSE))</f>
        <v>Very Low</v>
      </c>
      <c r="AD126" t="str">
        <f>IF($C126=-1,-1,VLOOKUP($C126,'HCAD Process'!$D$5:$CZ$504,VLOOKUP(AD$4,'Table Name'!$C$2:$D$100,2,FALSE),FALSE))</f>
        <v>1989</v>
      </c>
      <c r="AE126" t="str">
        <f>IF($C126=-1,-1,VLOOKUP($C126,'HCAD Process'!$D$5:$CZ$504,VLOOKUP(AE$4,'Table Name'!$C$2:$D$100,2,FALSE),FALSE))</f>
        <v>1989</v>
      </c>
      <c r="AF126" t="str">
        <f>IF($C126=-1,-1,VLOOKUP($C126,'HCAD Process'!$D$5:$CZ$504,VLOOKUP(AF$4,'Table Name'!$C$2:$D$100,2,FALSE),FALSE))</f>
        <v>0</v>
      </c>
      <c r="AG126" t="str">
        <f>IF($C126=-1,-1,VLOOKUP($C126,'HCAD Process'!$D$5:$CZ$504,VLOOKUP(AG$4,'Table Name'!$C$2:$D$100,2,FALSE),FALSE))</f>
        <v>1990</v>
      </c>
      <c r="AH126">
        <f>IF($C126=-1,-1,VLOOKUP($C126,'HCAD Process'!$D$5:$CZ$504,VLOOKUP(AH$4,'Table Name'!$C$2:$D$100,2,FALSE),FALSE))</f>
        <v>0</v>
      </c>
      <c r="AI126" t="str">
        <f>IF($C126=-1,-1,VLOOKUP($C126,'HCAD Process'!$D$5:$CZ$504,VLOOKUP(AI$4,'Table Name'!$C$2:$D$100,2,FALSE),FALSE))</f>
        <v>01/01/1997</v>
      </c>
      <c r="AJ126">
        <f>IF($C126=-1,-1,VLOOKUP($C126,'HCAD Process'!$D$5:$CZ$504,VLOOKUP(AJ$4,'Table Name'!$C$2:$D$100,2,FALSE),FALSE))</f>
        <v>0</v>
      </c>
      <c r="AK126">
        <f>IF($C126=-1,-1,VALUE(VLOOKUP($C126,'HCAD Process'!$D$5:$CZ$504,VLOOKUP(AK$4,'Table Name'!$C$2:$D$100,2,FALSE),FALSE)))</f>
        <v>2480</v>
      </c>
      <c r="AL126">
        <f>IF($C126=-1,-1,VLOOKUP($C126,'HCAD Process'!$D$5:$CZ$504,VLOOKUP(AL$4,'Table Name'!$C$2:$D$100,2,FALSE),FALSE))</f>
        <v>2640</v>
      </c>
      <c r="AM126">
        <f>IF($C126=-1,-1,VLOOKUP($C126,'HCAD Process'!$D$5:$CZ$504,VLOOKUP(AM$4,'Table Name'!$C$2:$D$100,2,FALSE),FALSE))</f>
        <v>0</v>
      </c>
      <c r="AN126">
        <f>IF($C126=-1,-1,VLOOKUP($C126,'HCAD Process'!$D$5:$CZ$504,VLOOKUP(AN$4,'Table Name'!$C$2:$D$100,2,FALSE),FALSE))</f>
        <v>0</v>
      </c>
      <c r="AO126">
        <f>IF($C126=-1,-1,VLOOKUP($C126,'HCAD Process'!$D$5:$CZ$504,VLOOKUP(AO$4,'Table Name'!$C$2:$D$100,2,FALSE),FALSE))</f>
        <v>0</v>
      </c>
      <c r="AP126">
        <f>IF($C126=-1,-1,VLOOKUP($C126,'HCAD Process'!$D$5:$CZ$504,VLOOKUP(AP$4,'Table Name'!$C$2:$D$100,2,FALSE),FALSE))</f>
        <v>2480</v>
      </c>
      <c r="AQ126">
        <f>IF($C126=-1,-1,VLOOKUP($C126,'HCAD Process'!$D$5:$CZ$504,VLOOKUP(AQ$4,'Table Name'!$C$2:$D$100,2,FALSE),FALSE))</f>
        <v>204</v>
      </c>
      <c r="AR126">
        <f>IF($C126=-1,-1,VLOOKUP($C126,'HCAD Process'!$D$5:$CZ$504,VLOOKUP(AR$4,'Table Name'!$C$2:$D$100,2,FALSE),FALSE))</f>
        <v>1</v>
      </c>
      <c r="AS126">
        <f>IF($C126=-1,-1,VLOOKUP($C126,'HCAD Process'!$D$5:$CZ$504,VLOOKUP(AS$4,'Table Name'!$C$2:$D$100,2,FALSE),FALSE))</f>
        <v>0</v>
      </c>
      <c r="AT126">
        <f>IF($C126=-1,-1,VLOOKUP($C126,'HCAD Process'!$D$5:$CZ$504,VLOOKUP(AT$4,'Table Name'!$C$2:$D$100,2,FALSE),FALSE))</f>
        <v>0</v>
      </c>
      <c r="AU126">
        <f>IF($C126=-1,-1,VLOOKUP($C126,'HCAD Process'!$D$5:$CZ$504,VLOOKUP(AU$4,'Table Name'!$C$2:$D$100,2,FALSE),FALSE))</f>
        <v>0</v>
      </c>
      <c r="AV126">
        <f>IF($C126=-1,-1,VLOOKUP($C126,'HCAD Process'!$D$5:$CZ$504,VLOOKUP(AV$4,'Table Name'!$C$2:$D$100,2,FALSE),FALSE))</f>
        <v>0</v>
      </c>
      <c r="AW126">
        <f>IF($C126=-1,-1,VLOOKUP($C126,'HCAD Process'!$D$5:$CZ$504,VLOOKUP(AW$4,'Table Name'!$C$2:$D$100,2,FALSE),FALSE))</f>
        <v>0</v>
      </c>
      <c r="AX126">
        <f>IF($C126=-1,-1,VLOOKUP($C126,'HCAD Process'!$D$5:$CZ$504,VLOOKUP(AX$4,'Table Name'!$C$2:$D$100,2,FALSE),FALSE))</f>
        <v>0</v>
      </c>
      <c r="AY126">
        <f>IF($C126=-1,-1,VLOOKUP($C126,'HCAD Process'!$D$5:$CZ$504,VLOOKUP(AY$4,'Table Name'!$C$2:$D$100,2,FALSE),FALSE))</f>
        <v>0</v>
      </c>
      <c r="AZ126">
        <f>IF($C126=-1,-1,VLOOKUP($C126,'HCAD Process'!$D$5:$CZ$504,VLOOKUP(AZ$4,'Table Name'!$C$2:$D$100,2,FALSE),FALSE))</f>
        <v>0</v>
      </c>
      <c r="BA126" t="str">
        <f>IF($C126=-1,-1,VLOOKUP($C126,'HCAD Process'!$D$5:$CZ$504,VLOOKUP(BA$4,'Table Name'!$C$2:$D$100,2,FALSE),FALSE))</f>
        <v>2</v>
      </c>
      <c r="BB126" t="str">
        <f>IF($C126=-1,-1,VLOOKUP($C126,'HCAD Process'!$D$5:$CZ$504,VLOOKUP(BB$4,'Table Name'!$C$2:$D$100,2,FALSE),FALSE))</f>
        <v>LT 1 &amp; TR 6 BLK 3</v>
      </c>
      <c r="BC126" t="str">
        <f>IF($C126=-1,-1,VLOOKUP($C126,'HCAD Process'!$D$5:$CZ$504,VLOOKUP(BC$4,'Table Name'!$C$2:$D$100,2,FALSE),FALSE))</f>
        <v>NAVIGATION</v>
      </c>
      <c r="BD126" t="str">
        <f>IF($C126=-1,-1,VLOOKUP($C126,'HCAD Process'!$D$5:$CZ$504,VLOOKUP(BD$4,'Table Name'!$C$2:$D$100,2,FALSE),FALSE))</f>
        <v>5002</v>
      </c>
      <c r="BE126" t="str">
        <f>IF($C126=-1,-1,VLOOKUP($C126,'HCAD Process'!$D$5:$CZ$504,VLOOKUP(BE$4,'Table Name'!$C$2:$D$100,2,FALSE),FALSE))</f>
        <v>Inner Loop East</v>
      </c>
      <c r="BF126" t="str">
        <f>IF($C126=-1,-1,VLOOKUP($C126,'HCAD Process'!$D$5:$CZ$504,VLOOKUP(BF$4,'Table Name'!$C$2:$D$100,2,FALSE),FALSE))</f>
        <v>140</v>
      </c>
      <c r="BG126" t="str">
        <f>IF($C126=-1,-1,VLOOKUP($C126,'HCAD Process'!$D$5:$CZ$504,VLOOKUP(BG$4,'Table Name'!$C$2:$D$100,2,FALSE),FALSE))</f>
        <v>1D Navigation, Harrisburg, Lawndale Areas</v>
      </c>
      <c r="BH126" t="str">
        <f>IF($C126=-1,-1,VLOOKUP($C126,'HCAD Process'!$D$5:$CZ$504,VLOOKUP(BH$4,'Table Name'!$C$2:$D$100,2,FALSE),FALSE))</f>
        <v>5915.16</v>
      </c>
      <c r="BI126" t="str">
        <f>IF($C126=-1,-1,VLOOKUP($C126,'HCAD Process'!$D$5:$CZ$504,VLOOKUP(BI$4,'Table Name'!$C$2:$D$100,2,FALSE),FALSE))</f>
        <v>0</v>
      </c>
      <c r="BJ126" t="str">
        <f>IF($C126=-1,-1,VLOOKUP($C126,'HCAD Process'!$D$5:$CZ$504,VLOOKUP(BJ$4,'Table Name'!$C$2:$D$100,2,FALSE),FALSE))</f>
        <v>01</v>
      </c>
      <c r="BK126" t="str">
        <f>IF($C126=-1,-1,VLOOKUP($C126,'HCAD Process'!$D$5:$CZ$504,VLOOKUP(BK$4,'Table Name'!$C$2:$D$100,2,FALSE),FALSE))</f>
        <v>5557C</v>
      </c>
      <c r="BL126" t="str">
        <f>IF($C126=-1,-1,VLOOKUP($C126,'HCAD Process'!$D$5:$CZ$504,VLOOKUP(BL$4,'Table Name'!$C$2:$D$100,2,FALSE),FALSE))</f>
        <v>494P</v>
      </c>
      <c r="BM126" t="str">
        <f>IF($C126=-1,-1,VLOOKUP($C126,'HCAD Process'!$D$5:$CZ$504,VLOOKUP(BM$4,'Table Name'!$C$2:$D$100,2,FALSE),FALSE))</f>
        <v>001 040 041 042 043 044 048 061 976</v>
      </c>
      <c r="BN126" t="str">
        <f>IF($C126=-1,-1,VLOOKUP($C126,'HCAD Process'!$D$5:$CZ$504,VLOOKUP(BN$4,'Table Name'!$C$2:$D$100,2,FALSE),FALSE))</f>
        <v>Real, Commercial</v>
      </c>
      <c r="BO126" t="str">
        <f>IF($C126=-1,-1,VLOOKUP($C126,'HCAD Process'!$D$5:$CZ$504,VLOOKUP(BO$4,'Table Name'!$C$2:$D$100,2,FALSE),FALSE))</f>
        <v>F1</v>
      </c>
      <c r="BP126" t="str">
        <f>IF($C126=-1,-1,VLOOKUP($C126,'HCAD Process'!$D$5:$CZ$504,VLOOKUP(BP$4,'Table Name'!$C$2:$D$100,2,FALSE),FALSE))</f>
        <v>Real, Commercial</v>
      </c>
      <c r="BQ126" t="str">
        <f>IF($C126=-1,-1,VLOOKUP($C126,'HCAD Process'!$D$5:$CZ$504,VLOOKUP(BQ$4,'Table Name'!$C$2:$D$100,2,FALSE),FALSE))</f>
        <v>Warehouse - Metallic</v>
      </c>
      <c r="BR126" t="str">
        <f>IF($C126=-1,-1,VLOOKUP($C126,'HCAD Process'!$D$5:$CZ$504,VLOOKUP(BR$4,'Table Name'!$C$2:$D$100,2,FALSE),FALSE))</f>
        <v>Lt. Commercial Utility Build.</v>
      </c>
      <c r="BS126" t="str">
        <f>IF($C126=-1,-1,VLOOKUP($C126,'HCAD Process'!$D$5:$CZ$504,VLOOKUP(BS$4,'Table Name'!$C$2:$D$100,2,FALSE),FALSE))</f>
        <v>8002</v>
      </c>
      <c r="BT126" t="str">
        <f>IF($C126=-1,-1,VLOOKUP($C126,'HCAD Process'!$D$5:$CZ$504,VLOOKUP(BT$4,'Table Name'!$C$2:$D$100,2,FALSE),FALSE))</f>
        <v>Land Neighborhood Section 2</v>
      </c>
      <c r="BU126">
        <f>IF($C126=-1,-1,VLOOKUP($C126,'HCAD Process'!$D$5:$CZ$504,VLOOKUP(BU$4,'Table Name'!$C$2:$D$100,2,FALSE),FALSE))</f>
        <v>9021</v>
      </c>
      <c r="BV126" t="str">
        <f>IF($C126=-1,-1,VLOOKUP($C126,'HCAD Process'!$D$5:$CZ$504,VLOOKUP(BV$4,'Table Name'!$C$2:$D$100,2,FALSE),FALSE))</f>
        <v>SF</v>
      </c>
      <c r="BW126" t="str">
        <f>IF($C126=-1,-1,VLOOKUP($C126,'HCAD Process'!$D$5:$CZ$504,VLOOKUP(BW$4,'Table Name'!$C$2:$D$100,2,FALSE),FALSE))</f>
        <v>1.0000</v>
      </c>
      <c r="BX126" t="str">
        <f>IF($C126=-1,-1,VLOOKUP($C126,'HCAD Process'!$D$5:$CZ$504,VLOOKUP(BX$4,'Table Name'!$C$2:$D$100,2,FALSE),FALSE))</f>
        <v>1.0000</v>
      </c>
      <c r="BY126" t="str">
        <f>IF($C126=-1,-1,VLOOKUP($C126,'HCAD Process'!$D$5:$CZ$504,VLOOKUP(BY$4,'Table Name'!$C$2:$D$100,2,FALSE),FALSE))</f>
        <v>1.0000</v>
      </c>
      <c r="BZ126" t="str">
        <f>IF($C126=-1,-1,VLOOKUP($C126,'HCAD Process'!$D$5:$CZ$504,VLOOKUP(BZ$4,'Table Name'!$C$2:$D$100,2,FALSE),FALSE))</f>
        <v>1.0000</v>
      </c>
      <c r="CA126">
        <f>IF($C126=-1,-1,VLOOKUP($C126,'HCAD Process'!$D$5:$CZ$504,VLOOKUP(CA$4,'Table Name'!$C$2:$D$100,2,FALSE),FALSE))</f>
        <v>20</v>
      </c>
      <c r="CB126">
        <f>IF($C126=-1,-1,VLOOKUP($C126,'HCAD Process'!$D$5:$CZ$504,VLOOKUP(CB$4,'Table Name'!$C$2:$D$100,2,FALSE),FALSE))</f>
        <v>20</v>
      </c>
      <c r="CC126">
        <f>IF($C126=-1,-1,VLOOKUP($C126,'HCAD Process'!$D$5:$CZ$504,VLOOKUP(CC$4,'Table Name'!$C$2:$D$100,2,FALSE),FALSE))</f>
        <v>180420</v>
      </c>
      <c r="CD126">
        <f>IF($C126=-1,-1,VLOOKUP($C126,'HCAD Process'!$D$5:$CZ$504,VLOOKUP(CD$4,'Table Name'!$C$2:$D$100,2,FALSE),FALSE))</f>
        <v>-1</v>
      </c>
      <c r="CE126" t="str">
        <f>IF($C126=-1,-1,VLOOKUP($C126,'HCAD Process'!$D$5:$CZ$504,VLOOKUP(CE$4,'Table Name'!$C$2:$D$100,2,FALSE),FALSE))</f>
        <v>05427700300013</v>
      </c>
    </row>
    <row r="127" spans="2:83" x14ac:dyDescent="0.25">
      <c r="B127">
        <f t="shared" si="2"/>
        <v>123</v>
      </c>
      <c r="C127" t="str">
        <f t="array" ref="C127">IF(ISERROR(INDEX('HCAD Process'!CF$5:CF$504,MATCH(0,COUNTIF(C$4:C126,'HCAD Process'!CF$5:CF$504)+('HCAD Process'!CF$5:CF$504=-1),0))),-1,INDEX('HCAD Process'!CF$5:CF$504,MATCH(0,COUNTIF(C$4:C126,'HCAD Process'!CF$5:CF$504)+('HCAD Process'!CF$5:CF$504=-1),0)))</f>
        <v>05427700300015</v>
      </c>
      <c r="D127" t="str">
        <f>IF($C127=-1,-1,VLOOKUP($C127,'HCAD Process'!$D$5:$CZ$504,VLOOKUP(D$4,'Table Name'!$C$2:$D$100,2,FALSE),FALSE))</f>
        <v>0542770030001</v>
      </c>
      <c r="E127" t="str">
        <f>IF($C127=-1,-1,VLOOKUP($C127,'HCAD Process'!$D$5:$CZ$504,VLOOKUP(E$4,'Table Name'!$C$2:$D$100,2,FALSE),FALSE))</f>
        <v>01/02/1988</v>
      </c>
      <c r="F127" t="str">
        <f>IF($C127=-1,-1,VLOOKUP($C127,'HCAD Process'!$D$5:$CZ$504,VLOOKUP(F$4,'Table Name'!$C$2:$D$100,2,FALSE),FALSE))</f>
        <v>CURRENT OWNER (ORTEGA)</v>
      </c>
      <c r="G127">
        <f>IF($C127=-1,-1,VLOOKUP($C127,'HCAD Process'!$D$5:$CZ$504,VLOOKUP(G$4,'Table Name'!$C$2:$D$100,2,FALSE),FALSE))</f>
        <v>0</v>
      </c>
      <c r="H127" t="str">
        <f>IF($C127=-1,-1,VLOOKUP($C127,'HCAD Process'!$D$5:$CZ$504,VLOOKUP(H$4,'Table Name'!$C$2:$D$100,2,FALSE),FALSE))</f>
        <v>Ortega</v>
      </c>
      <c r="I127" t="str">
        <f>IF($C127=-1,-1,VLOOKUP($C127,'HCAD Process'!$D$5:$CZ$504,VLOOKUP(I$4,'Table Name'!$C$2:$D$100,2,FALSE),FALSE))</f>
        <v>617 N EASTWOOD ST</v>
      </c>
      <c r="J127" t="str">
        <f>IF($C127=-1,-1,VLOOKUP($C127,'HCAD Process'!$D$5:$CZ$504,VLOOKUP(J$4,'Table Name'!$C$2:$D$100,2,FALSE),FALSE))</f>
        <v>HOUSTON</v>
      </c>
      <c r="K127" t="str">
        <f>IF($C127=-1,-1,VLOOKUP($C127,'HCAD Process'!$D$5:$CZ$504,VLOOKUP(K$4,'Table Name'!$C$2:$D$100,2,FALSE),FALSE))</f>
        <v>77011</v>
      </c>
      <c r="L127">
        <f>IF($C127=-1,-1,VLOOKUP($C127,'HCAD Process'!$D$5:$CZ$504,VLOOKUP(L$4,'Table Name'!$C$2:$D$100,2,FALSE),FALSE))</f>
        <v>224260</v>
      </c>
      <c r="M127">
        <f>IF($C127=-1,-1,VLOOKUP($C127,'HCAD Process'!$D$5:$CZ$504,VLOOKUP(M$4,'Table Name'!$C$2:$D$100,2,FALSE),FALSE))</f>
        <v>247833</v>
      </c>
      <c r="N127">
        <f>IF($C127=-1,-1,VLOOKUP($C127,'HCAD Process'!$D$5:$CZ$504,VLOOKUP(N$4,'Table Name'!$C$2:$D$100,2,FALSE),FALSE))</f>
        <v>246250</v>
      </c>
      <c r="O127">
        <f>IF($C127=-1,-1,VLOOKUP($C127,'HCAD Process'!$D$5:$CZ$504,VLOOKUP(O$4,'Table Name'!$C$2:$D$100,2,FALSE),FALSE))</f>
        <v>0</v>
      </c>
      <c r="P127" t="e">
        <f>IF($C127=-1,-1,VLOOKUP($C127,'HCAD Process'!$D$5:$CZ$504,VLOOKUP(P$4,'Table Name'!$C$2:$D$100,2,FALSE),FALSE))</f>
        <v>#REF!</v>
      </c>
      <c r="Q127" t="str">
        <f>IF($C127=-1,-1,VLOOKUP($C127,'HCAD Process'!$D$5:$CZ$504,VLOOKUP(Q$4,'Table Name'!$C$2:$D$100,2,FALSE),FALSE))</f>
        <v>COMMERCIAL</v>
      </c>
      <c r="R127" t="str">
        <f>IF($C127=-1,-1,VLOOKUP($C127,'HCAD Process'!$D$5:$CZ$504,VLOOKUP(R$4,'Table Name'!$C$2:$D$100,2,FALSE),FALSE))</f>
        <v>5</v>
      </c>
      <c r="S127" t="str">
        <f>IF($C127=-1,-1,VLOOKUP($C127,'HCAD Process'!$D$5:$CZ$504,VLOOKUP(S$4,'Table Name'!$C$2:$D$100,2,FALSE),FALSE))</f>
        <v>4301</v>
      </c>
      <c r="T127" t="str">
        <f>IF($C127=-1,-1,VLOOKUP($C127,'HCAD Process'!$D$5:$CZ$504,VLOOKUP(T$4,'Table Name'!$C$2:$D$100,2,FALSE),FALSE))</f>
        <v>8351</v>
      </c>
      <c r="U127" t="str">
        <f>IF($C127=-1,-1,VLOOKUP($C127,'HCAD Process'!$D$5:$CZ$504,VLOOKUP(U$4,'Table Name'!$C$2:$D$100,2,FALSE),FALSE))</f>
        <v>D</v>
      </c>
      <c r="V127" t="str">
        <f>IF($C127=-1,-1,VLOOKUP($C127,'HCAD Process'!$D$5:$CZ$504,VLOOKUP(V$4,'Table Name'!$C$2:$D$100,2,FALSE),FALSE))</f>
        <v>Wood or Light Steel</v>
      </c>
      <c r="W127">
        <f>IF($C127=-1,-1,VLOOKUP($C127,'HCAD Process'!$D$5:$CZ$504,VLOOKUP(W$4,'Table Name'!$C$2:$D$100,2,FALSE),FALSE))</f>
        <v>71040</v>
      </c>
      <c r="X127">
        <f>IF($C127=-1,-1,VLOOKUP($C127,'HCAD Process'!$D$5:$CZ$504,VLOOKUP(X$4,'Table Name'!$C$2:$D$100,2,FALSE),FALSE))</f>
        <v>0</v>
      </c>
      <c r="Y127">
        <f>IF($C127=-1,-1,VLOOKUP($C127,'HCAD Process'!$D$5:$CZ$504,VLOOKUP(Y$4,'Table Name'!$C$2:$D$100,2,FALSE),FALSE))</f>
        <v>104471</v>
      </c>
      <c r="Z127">
        <f>IF($C127=-1,-1,VLOOKUP($C127,'HCAD Process'!$D$5:$CZ$504,VLOOKUP(Z$4,'Table Name'!$C$2:$D$100,2,FALSE),FALSE))</f>
        <v>0</v>
      </c>
      <c r="AA127" t="str">
        <f>IF($C127=-1,-1,VLOOKUP($C127,'HCAD Process'!$D$5:$CZ$504,VLOOKUP(AA$4,'Table Name'!$C$2:$D$100,2,FALSE),FALSE))</f>
        <v>.320000</v>
      </c>
      <c r="AB127" t="str">
        <f>IF($C127=-1,-1,VLOOKUP($C127,'HCAD Process'!$D$5:$CZ$504,VLOOKUP(AB$4,'Table Name'!$C$2:$D$100,2,FALSE),FALSE))</f>
        <v>C</v>
      </c>
      <c r="AC127" t="str">
        <f>IF($C127=-1,-1,VLOOKUP($C127,'HCAD Process'!$D$5:$CZ$504,VLOOKUP(AC$4,'Table Name'!$C$2:$D$100,2,FALSE),FALSE))</f>
        <v>Average</v>
      </c>
      <c r="AD127" t="str">
        <f>IF($C127=-1,-1,VLOOKUP($C127,'HCAD Process'!$D$5:$CZ$504,VLOOKUP(AD$4,'Table Name'!$C$2:$D$100,2,FALSE),FALSE))</f>
        <v>1995</v>
      </c>
      <c r="AE127" t="str">
        <f>IF($C127=-1,-1,VLOOKUP($C127,'HCAD Process'!$D$5:$CZ$504,VLOOKUP(AE$4,'Table Name'!$C$2:$D$100,2,FALSE),FALSE))</f>
        <v>1995</v>
      </c>
      <c r="AF127" t="str">
        <f>IF($C127=-1,-1,VLOOKUP($C127,'HCAD Process'!$D$5:$CZ$504,VLOOKUP(AF$4,'Table Name'!$C$2:$D$100,2,FALSE),FALSE))</f>
        <v>0</v>
      </c>
      <c r="AG127" t="str">
        <f>IF($C127=-1,-1,VLOOKUP($C127,'HCAD Process'!$D$5:$CZ$504,VLOOKUP(AG$4,'Table Name'!$C$2:$D$100,2,FALSE),FALSE))</f>
        <v>2014</v>
      </c>
      <c r="AH127">
        <f>IF($C127=-1,-1,VLOOKUP($C127,'HCAD Process'!$D$5:$CZ$504,VLOOKUP(AH$4,'Table Name'!$C$2:$D$100,2,FALSE),FALSE))</f>
        <v>0</v>
      </c>
      <c r="AI127" t="str">
        <f>IF($C127=-1,-1,VLOOKUP($C127,'HCAD Process'!$D$5:$CZ$504,VLOOKUP(AI$4,'Table Name'!$C$2:$D$100,2,FALSE),FALSE))</f>
        <v>12/30/1899</v>
      </c>
      <c r="AJ127">
        <f>IF($C127=-1,-1,VLOOKUP($C127,'HCAD Process'!$D$5:$CZ$504,VLOOKUP(AJ$4,'Table Name'!$C$2:$D$100,2,FALSE),FALSE))</f>
        <v>0</v>
      </c>
      <c r="AK127">
        <f>IF($C127=-1,-1,VALUE(VLOOKUP($C127,'HCAD Process'!$D$5:$CZ$504,VLOOKUP(AK$4,'Table Name'!$C$2:$D$100,2,FALSE),FALSE)))</f>
        <v>1254</v>
      </c>
      <c r="AL127">
        <f>IF($C127=-1,-1,VLOOKUP($C127,'HCAD Process'!$D$5:$CZ$504,VLOOKUP(AL$4,'Table Name'!$C$2:$D$100,2,FALSE),FALSE))</f>
        <v>1254</v>
      </c>
      <c r="AM127">
        <f>IF($C127=-1,-1,VLOOKUP($C127,'HCAD Process'!$D$5:$CZ$504,VLOOKUP(AM$4,'Table Name'!$C$2:$D$100,2,FALSE),FALSE))</f>
        <v>0</v>
      </c>
      <c r="AN127">
        <f>IF($C127=-1,-1,VLOOKUP($C127,'HCAD Process'!$D$5:$CZ$504,VLOOKUP(AN$4,'Table Name'!$C$2:$D$100,2,FALSE),FALSE))</f>
        <v>0</v>
      </c>
      <c r="AO127">
        <f>IF($C127=-1,-1,VLOOKUP($C127,'HCAD Process'!$D$5:$CZ$504,VLOOKUP(AO$4,'Table Name'!$C$2:$D$100,2,FALSE),FALSE))</f>
        <v>0</v>
      </c>
      <c r="AP127">
        <f>IF($C127=-1,-1,VLOOKUP($C127,'HCAD Process'!$D$5:$CZ$504,VLOOKUP(AP$4,'Table Name'!$C$2:$D$100,2,FALSE),FALSE))</f>
        <v>1254</v>
      </c>
      <c r="AQ127">
        <f>IF($C127=-1,-1,VLOOKUP($C127,'HCAD Process'!$D$5:$CZ$504,VLOOKUP(AQ$4,'Table Name'!$C$2:$D$100,2,FALSE),FALSE))</f>
        <v>126</v>
      </c>
      <c r="AR127">
        <f>IF($C127=-1,-1,VLOOKUP($C127,'HCAD Process'!$D$5:$CZ$504,VLOOKUP(AR$4,'Table Name'!$C$2:$D$100,2,FALSE),FALSE))</f>
        <v>1</v>
      </c>
      <c r="AS127">
        <f>IF($C127=-1,-1,VLOOKUP($C127,'HCAD Process'!$D$5:$CZ$504,VLOOKUP(AS$4,'Table Name'!$C$2:$D$100,2,FALSE),FALSE))</f>
        <v>0</v>
      </c>
      <c r="AT127">
        <f>IF($C127=-1,-1,VLOOKUP($C127,'HCAD Process'!$D$5:$CZ$504,VLOOKUP(AT$4,'Table Name'!$C$2:$D$100,2,FALSE),FALSE))</f>
        <v>0</v>
      </c>
      <c r="AU127">
        <f>IF($C127=-1,-1,VLOOKUP($C127,'HCAD Process'!$D$5:$CZ$504,VLOOKUP(AU$4,'Table Name'!$C$2:$D$100,2,FALSE),FALSE))</f>
        <v>0</v>
      </c>
      <c r="AV127">
        <f>IF($C127=-1,-1,VLOOKUP($C127,'HCAD Process'!$D$5:$CZ$504,VLOOKUP(AV$4,'Table Name'!$C$2:$D$100,2,FALSE),FALSE))</f>
        <v>0</v>
      </c>
      <c r="AW127">
        <f>IF($C127=-1,-1,VLOOKUP($C127,'HCAD Process'!$D$5:$CZ$504,VLOOKUP(AW$4,'Table Name'!$C$2:$D$100,2,FALSE),FALSE))</f>
        <v>0</v>
      </c>
      <c r="AX127">
        <f>IF($C127=-1,-1,VLOOKUP($C127,'HCAD Process'!$D$5:$CZ$504,VLOOKUP(AX$4,'Table Name'!$C$2:$D$100,2,FALSE),FALSE))</f>
        <v>0</v>
      </c>
      <c r="AY127">
        <f>IF($C127=-1,-1,VLOOKUP($C127,'HCAD Process'!$D$5:$CZ$504,VLOOKUP(AY$4,'Table Name'!$C$2:$D$100,2,FALSE),FALSE))</f>
        <v>0</v>
      </c>
      <c r="AZ127">
        <f>IF($C127=-1,-1,VLOOKUP($C127,'HCAD Process'!$D$5:$CZ$504,VLOOKUP(AZ$4,'Table Name'!$C$2:$D$100,2,FALSE),FALSE))</f>
        <v>0</v>
      </c>
      <c r="BA127" t="str">
        <f>IF($C127=-1,-1,VLOOKUP($C127,'HCAD Process'!$D$5:$CZ$504,VLOOKUP(BA$4,'Table Name'!$C$2:$D$100,2,FALSE),FALSE))</f>
        <v>2</v>
      </c>
      <c r="BB127" t="str">
        <f>IF($C127=-1,-1,VLOOKUP($C127,'HCAD Process'!$D$5:$CZ$504,VLOOKUP(BB$4,'Table Name'!$C$2:$D$100,2,FALSE),FALSE))</f>
        <v>LT 1 &amp; TR 6 BLK 3</v>
      </c>
      <c r="BC127" t="str">
        <f>IF($C127=-1,-1,VLOOKUP($C127,'HCAD Process'!$D$5:$CZ$504,VLOOKUP(BC$4,'Table Name'!$C$2:$D$100,2,FALSE),FALSE))</f>
        <v>NAVIGATION</v>
      </c>
      <c r="BD127" t="str">
        <f>IF($C127=-1,-1,VLOOKUP($C127,'HCAD Process'!$D$5:$CZ$504,VLOOKUP(BD$4,'Table Name'!$C$2:$D$100,2,FALSE),FALSE))</f>
        <v>5002</v>
      </c>
      <c r="BE127" t="str">
        <f>IF($C127=-1,-1,VLOOKUP($C127,'HCAD Process'!$D$5:$CZ$504,VLOOKUP(BE$4,'Table Name'!$C$2:$D$100,2,FALSE),FALSE))</f>
        <v>Inner Loop East</v>
      </c>
      <c r="BF127" t="str">
        <f>IF($C127=-1,-1,VLOOKUP($C127,'HCAD Process'!$D$5:$CZ$504,VLOOKUP(BF$4,'Table Name'!$C$2:$D$100,2,FALSE),FALSE))</f>
        <v>140</v>
      </c>
      <c r="BG127" t="str">
        <f>IF($C127=-1,-1,VLOOKUP($C127,'HCAD Process'!$D$5:$CZ$504,VLOOKUP(BG$4,'Table Name'!$C$2:$D$100,2,FALSE),FALSE))</f>
        <v>1D Navigation, Harrisburg, Lawndale Areas</v>
      </c>
      <c r="BH127" t="str">
        <f>IF($C127=-1,-1,VLOOKUP($C127,'HCAD Process'!$D$5:$CZ$504,VLOOKUP(BH$4,'Table Name'!$C$2:$D$100,2,FALSE),FALSE))</f>
        <v>5915.16</v>
      </c>
      <c r="BI127" t="str">
        <f>IF($C127=-1,-1,VLOOKUP($C127,'HCAD Process'!$D$5:$CZ$504,VLOOKUP(BI$4,'Table Name'!$C$2:$D$100,2,FALSE),FALSE))</f>
        <v>0</v>
      </c>
      <c r="BJ127" t="str">
        <f>IF($C127=-1,-1,VLOOKUP($C127,'HCAD Process'!$D$5:$CZ$504,VLOOKUP(BJ$4,'Table Name'!$C$2:$D$100,2,FALSE),FALSE))</f>
        <v>01</v>
      </c>
      <c r="BK127" t="str">
        <f>IF($C127=-1,-1,VLOOKUP($C127,'HCAD Process'!$D$5:$CZ$504,VLOOKUP(BK$4,'Table Name'!$C$2:$D$100,2,FALSE),FALSE))</f>
        <v>5557C</v>
      </c>
      <c r="BL127" t="str">
        <f>IF($C127=-1,-1,VLOOKUP($C127,'HCAD Process'!$D$5:$CZ$504,VLOOKUP(BL$4,'Table Name'!$C$2:$D$100,2,FALSE),FALSE))</f>
        <v>494P</v>
      </c>
      <c r="BM127" t="str">
        <f>IF($C127=-1,-1,VLOOKUP($C127,'HCAD Process'!$D$5:$CZ$504,VLOOKUP(BM$4,'Table Name'!$C$2:$D$100,2,FALSE),FALSE))</f>
        <v>001 040 041 042 043 044 048 061 976</v>
      </c>
      <c r="BN127" t="str">
        <f>IF($C127=-1,-1,VLOOKUP($C127,'HCAD Process'!$D$5:$CZ$504,VLOOKUP(BN$4,'Table Name'!$C$2:$D$100,2,FALSE),FALSE))</f>
        <v>Real, Commercial</v>
      </c>
      <c r="BO127" t="str">
        <f>IF($C127=-1,-1,VLOOKUP($C127,'HCAD Process'!$D$5:$CZ$504,VLOOKUP(BO$4,'Table Name'!$C$2:$D$100,2,FALSE),FALSE))</f>
        <v>F1</v>
      </c>
      <c r="BP127" t="str">
        <f>IF($C127=-1,-1,VLOOKUP($C127,'HCAD Process'!$D$5:$CZ$504,VLOOKUP(BP$4,'Table Name'!$C$2:$D$100,2,FALSE),FALSE))</f>
        <v>Real, Commercial</v>
      </c>
      <c r="BQ127" t="str">
        <f>IF($C127=-1,-1,VLOOKUP($C127,'HCAD Process'!$D$5:$CZ$504,VLOOKUP(BQ$4,'Table Name'!$C$2:$D$100,2,FALSE),FALSE))</f>
        <v>Res. Struct. Or Conversion</v>
      </c>
      <c r="BR127" t="str">
        <f>IF($C127=-1,-1,VLOOKUP($C127,'HCAD Process'!$D$5:$CZ$504,VLOOKUP(BR$4,'Table Name'!$C$2:$D$100,2,FALSE),FALSE))</f>
        <v>Single-Family Residence</v>
      </c>
      <c r="BS127" t="str">
        <f>IF($C127=-1,-1,VLOOKUP($C127,'HCAD Process'!$D$5:$CZ$504,VLOOKUP(BS$4,'Table Name'!$C$2:$D$100,2,FALSE),FALSE))</f>
        <v>8002</v>
      </c>
      <c r="BT127" t="str">
        <f>IF($C127=-1,-1,VLOOKUP($C127,'HCAD Process'!$D$5:$CZ$504,VLOOKUP(BT$4,'Table Name'!$C$2:$D$100,2,FALSE),FALSE))</f>
        <v>Land Neighborhood Section 2</v>
      </c>
      <c r="BU127">
        <f>IF($C127=-1,-1,VLOOKUP($C127,'HCAD Process'!$D$5:$CZ$504,VLOOKUP(BU$4,'Table Name'!$C$2:$D$100,2,FALSE),FALSE))</f>
        <v>9021</v>
      </c>
      <c r="BV127" t="str">
        <f>IF($C127=-1,-1,VLOOKUP($C127,'HCAD Process'!$D$5:$CZ$504,VLOOKUP(BV$4,'Table Name'!$C$2:$D$100,2,FALSE),FALSE))</f>
        <v>SF</v>
      </c>
      <c r="BW127" t="str">
        <f>IF($C127=-1,-1,VLOOKUP($C127,'HCAD Process'!$D$5:$CZ$504,VLOOKUP(BW$4,'Table Name'!$C$2:$D$100,2,FALSE),FALSE))</f>
        <v>1.0000</v>
      </c>
      <c r="BX127" t="str">
        <f>IF($C127=-1,-1,VLOOKUP($C127,'HCAD Process'!$D$5:$CZ$504,VLOOKUP(BX$4,'Table Name'!$C$2:$D$100,2,FALSE),FALSE))</f>
        <v>1.0000</v>
      </c>
      <c r="BY127" t="str">
        <f>IF($C127=-1,-1,VLOOKUP($C127,'HCAD Process'!$D$5:$CZ$504,VLOOKUP(BY$4,'Table Name'!$C$2:$D$100,2,FALSE),FALSE))</f>
        <v>1.0000</v>
      </c>
      <c r="BZ127" t="str">
        <f>IF($C127=-1,-1,VLOOKUP($C127,'HCAD Process'!$D$5:$CZ$504,VLOOKUP(BZ$4,'Table Name'!$C$2:$D$100,2,FALSE),FALSE))</f>
        <v>1.0000</v>
      </c>
      <c r="CA127">
        <f>IF($C127=-1,-1,VLOOKUP($C127,'HCAD Process'!$D$5:$CZ$504,VLOOKUP(CA$4,'Table Name'!$C$2:$D$100,2,FALSE),FALSE))</f>
        <v>20</v>
      </c>
      <c r="CB127">
        <f>IF($C127=-1,-1,VLOOKUP($C127,'HCAD Process'!$D$5:$CZ$504,VLOOKUP(CB$4,'Table Name'!$C$2:$D$100,2,FALSE),FALSE))</f>
        <v>20</v>
      </c>
      <c r="CC127">
        <f>IF($C127=-1,-1,VLOOKUP($C127,'HCAD Process'!$D$5:$CZ$504,VLOOKUP(CC$4,'Table Name'!$C$2:$D$100,2,FALSE),FALSE))</f>
        <v>180420</v>
      </c>
      <c r="CD127">
        <f>IF($C127=-1,-1,VLOOKUP($C127,'HCAD Process'!$D$5:$CZ$504,VLOOKUP(CD$4,'Table Name'!$C$2:$D$100,2,FALSE),FALSE))</f>
        <v>-1</v>
      </c>
      <c r="CE127" t="str">
        <f>IF($C127=-1,-1,VLOOKUP($C127,'HCAD Process'!$D$5:$CZ$504,VLOOKUP(CE$4,'Table Name'!$C$2:$D$100,2,FALSE),FALSE))</f>
        <v>05427700300015</v>
      </c>
    </row>
    <row r="128" spans="2:83" x14ac:dyDescent="0.25">
      <c r="B128">
        <f t="shared" si="2"/>
        <v>124</v>
      </c>
      <c r="C128" t="str">
        <f t="array" ref="C128">IF(ISERROR(INDEX('HCAD Process'!CF$5:CF$504,MATCH(0,COUNTIF(C$4:C127,'HCAD Process'!CF$5:CF$504)+('HCAD Process'!CF$5:CF$504=-1),0))),-1,INDEX('HCAD Process'!CF$5:CF$504,MATCH(0,COUNTIF(C$4:C127,'HCAD Process'!CF$5:CF$504)+('HCAD Process'!CF$5:CF$504=-1),0)))</f>
        <v>05808900000011</v>
      </c>
      <c r="D128" t="str">
        <f>IF($C128=-1,-1,VLOOKUP($C128,'HCAD Process'!$D$5:$CZ$504,VLOOKUP(D$4,'Table Name'!$C$2:$D$100,2,FALSE),FALSE))</f>
        <v>0580890000001</v>
      </c>
      <c r="E128" t="str">
        <f>IF($C128=-1,-1,VLOOKUP($C128,'HCAD Process'!$D$5:$CZ$504,VLOOKUP(E$4,'Table Name'!$C$2:$D$100,2,FALSE),FALSE))</f>
        <v>01/22/2014</v>
      </c>
      <c r="F128" t="str">
        <f>IF($C128=-1,-1,VLOOKUP($C128,'HCAD Process'!$D$5:$CZ$504,VLOOKUP(F$4,'Table Name'!$C$2:$D$100,2,FALSE),FALSE))</f>
        <v>SERIL PROPERTIES LTD</v>
      </c>
      <c r="G128">
        <f>IF($C128=-1,-1,VLOOKUP($C128,'HCAD Process'!$D$5:$CZ$504,VLOOKUP(G$4,'Table Name'!$C$2:$D$100,2,FALSE),FALSE))</f>
        <v>0</v>
      </c>
      <c r="H128">
        <f>IF($C128=-1,-1,VLOOKUP($C128,'HCAD Process'!$D$5:$CZ$504,VLOOKUP(H$4,'Table Name'!$C$2:$D$100,2,FALSE),FALSE))</f>
        <v>0</v>
      </c>
      <c r="I128" t="str">
        <f>IF($C128=-1,-1,VLOOKUP($C128,'HCAD Process'!$D$5:$CZ$504,VLOOKUP(I$4,'Table Name'!$C$2:$D$100,2,FALSE),FALSE))</f>
        <v>4513 OLD YALE ST</v>
      </c>
      <c r="J128" t="str">
        <f>IF($C128=-1,-1,VLOOKUP($C128,'HCAD Process'!$D$5:$CZ$504,VLOOKUP(J$4,'Table Name'!$C$2:$D$100,2,FALSE),FALSE))</f>
        <v>HOUSTON</v>
      </c>
      <c r="K128" t="str">
        <f>IF($C128=-1,-1,VLOOKUP($C128,'HCAD Process'!$D$5:$CZ$504,VLOOKUP(K$4,'Table Name'!$C$2:$D$100,2,FALSE),FALSE))</f>
        <v>77018</v>
      </c>
      <c r="L128">
        <f>IF($C128=-1,-1,VLOOKUP($C128,'HCAD Process'!$D$5:$CZ$504,VLOOKUP(L$4,'Table Name'!$C$2:$D$100,2,FALSE),FALSE))</f>
        <v>259440</v>
      </c>
      <c r="M128">
        <f>IF($C128=-1,-1,VLOOKUP($C128,'HCAD Process'!$D$5:$CZ$504,VLOOKUP(M$4,'Table Name'!$C$2:$D$100,2,FALSE),FALSE))</f>
        <v>341835</v>
      </c>
      <c r="N128">
        <f>IF($C128=-1,-1,VLOOKUP($C128,'HCAD Process'!$D$5:$CZ$504,VLOOKUP(N$4,'Table Name'!$C$2:$D$100,2,FALSE),FALSE))</f>
        <v>268125</v>
      </c>
      <c r="O128">
        <f>IF($C128=-1,-1,VLOOKUP($C128,'HCAD Process'!$D$5:$CZ$504,VLOOKUP(O$4,'Table Name'!$C$2:$D$100,2,FALSE),FALSE))</f>
        <v>0</v>
      </c>
      <c r="P128" t="e">
        <f>IF($C128=-1,-1,VLOOKUP($C128,'HCAD Process'!$D$5:$CZ$504,VLOOKUP(P$4,'Table Name'!$C$2:$D$100,2,FALSE),FALSE))</f>
        <v>#REF!</v>
      </c>
      <c r="Q128" t="str">
        <f>IF($C128=-1,-1,VLOOKUP($C128,'HCAD Process'!$D$5:$CZ$504,VLOOKUP(Q$4,'Table Name'!$C$2:$D$100,2,FALSE),FALSE))</f>
        <v>COMMERCIAL</v>
      </c>
      <c r="R128" t="str">
        <f>IF($C128=-1,-1,VLOOKUP($C128,'HCAD Process'!$D$5:$CZ$504,VLOOKUP(R$4,'Table Name'!$C$2:$D$100,2,FALSE),FALSE))</f>
        <v>1</v>
      </c>
      <c r="S128" t="str">
        <f>IF($C128=-1,-1,VLOOKUP($C128,'HCAD Process'!$D$5:$CZ$504,VLOOKUP(S$4,'Table Name'!$C$2:$D$100,2,FALSE),FALSE))</f>
        <v>4319</v>
      </c>
      <c r="T128" t="str">
        <f>IF($C128=-1,-1,VLOOKUP($C128,'HCAD Process'!$D$5:$CZ$504,VLOOKUP(T$4,'Table Name'!$C$2:$D$100,2,FALSE),FALSE))</f>
        <v>8459</v>
      </c>
      <c r="U128" t="str">
        <f>IF($C128=-1,-1,VLOOKUP($C128,'HCAD Process'!$D$5:$CZ$504,VLOOKUP(U$4,'Table Name'!$C$2:$D$100,2,FALSE),FALSE))</f>
        <v>D</v>
      </c>
      <c r="V128" t="str">
        <f>IF($C128=-1,-1,VLOOKUP($C128,'HCAD Process'!$D$5:$CZ$504,VLOOKUP(V$4,'Table Name'!$C$2:$D$100,2,FALSE),FALSE))</f>
        <v>Wood or Light Steel</v>
      </c>
      <c r="W128">
        <f>IF($C128=-1,-1,VLOOKUP($C128,'HCAD Process'!$D$5:$CZ$504,VLOOKUP(W$4,'Table Name'!$C$2:$D$100,2,FALSE),FALSE))</f>
        <v>58250</v>
      </c>
      <c r="X128">
        <f>IF($C128=-1,-1,VLOOKUP($C128,'HCAD Process'!$D$5:$CZ$504,VLOOKUP(X$4,'Table Name'!$C$2:$D$100,2,FALSE),FALSE))</f>
        <v>0</v>
      </c>
      <c r="Y128">
        <f>IF($C128=-1,-1,VLOOKUP($C128,'HCAD Process'!$D$5:$CZ$504,VLOOKUP(Y$4,'Table Name'!$C$2:$D$100,2,FALSE),FALSE))</f>
        <v>129444</v>
      </c>
      <c r="Z128">
        <f>IF($C128=-1,-1,VLOOKUP($C128,'HCAD Process'!$D$5:$CZ$504,VLOOKUP(Z$4,'Table Name'!$C$2:$D$100,2,FALSE),FALSE))</f>
        <v>0</v>
      </c>
      <c r="AA128" t="str">
        <f>IF($C128=-1,-1,VLOOKUP($C128,'HCAD Process'!$D$5:$CZ$504,VLOOKUP(AA$4,'Table Name'!$C$2:$D$100,2,FALSE),FALSE))</f>
        <v>.550000</v>
      </c>
      <c r="AB128" t="str">
        <f>IF($C128=-1,-1,VLOOKUP($C128,'HCAD Process'!$D$5:$CZ$504,VLOOKUP(AB$4,'Table Name'!$C$2:$D$100,2,FALSE),FALSE))</f>
        <v>C</v>
      </c>
      <c r="AC128" t="str">
        <f>IF($C128=-1,-1,VLOOKUP($C128,'HCAD Process'!$D$5:$CZ$504,VLOOKUP(AC$4,'Table Name'!$C$2:$D$100,2,FALSE),FALSE))</f>
        <v>Average</v>
      </c>
      <c r="AD128" t="str">
        <f>IF($C128=-1,-1,VLOOKUP($C128,'HCAD Process'!$D$5:$CZ$504,VLOOKUP(AD$4,'Table Name'!$C$2:$D$100,2,FALSE),FALSE))</f>
        <v>1930</v>
      </c>
      <c r="AE128" t="str">
        <f>IF($C128=-1,-1,VLOOKUP($C128,'HCAD Process'!$D$5:$CZ$504,VLOOKUP(AE$4,'Table Name'!$C$2:$D$100,2,FALSE),FALSE))</f>
        <v>1930</v>
      </c>
      <c r="AF128" t="str">
        <f>IF($C128=-1,-1,VLOOKUP($C128,'HCAD Process'!$D$5:$CZ$504,VLOOKUP(AF$4,'Table Name'!$C$2:$D$100,2,FALSE),FALSE))</f>
        <v>0</v>
      </c>
      <c r="AG128" t="str">
        <f>IF($C128=-1,-1,VLOOKUP($C128,'HCAD Process'!$D$5:$CZ$504,VLOOKUP(AG$4,'Table Name'!$C$2:$D$100,2,FALSE),FALSE))</f>
        <v>1931</v>
      </c>
      <c r="AH128" t="str">
        <f>IF($C128=-1,-1,VLOOKUP($C128,'HCAD Process'!$D$5:$CZ$504,VLOOKUP(AH$4,'Table Name'!$C$2:$D$100,2,FALSE),FALSE))</f>
        <v>01330</v>
      </c>
      <c r="AI128" t="str">
        <f>IF($C128=-1,-1,VLOOKUP($C128,'HCAD Process'!$D$5:$CZ$504,VLOOKUP(AI$4,'Table Name'!$C$2:$D$100,2,FALSE),FALSE))</f>
        <v>05/18/2010</v>
      </c>
      <c r="AJ128" t="str">
        <f>IF($C128=-1,-1,VLOOKUP($C128,'HCAD Process'!$D$5:$CZ$504,VLOOKUP(AJ$4,'Table Name'!$C$2:$D$100,2,FALSE),FALSE))</f>
        <v>BAS=1112$</v>
      </c>
      <c r="AK128">
        <f>IF($C128=-1,-1,VALUE(VLOOKUP($C128,'HCAD Process'!$D$5:$CZ$504,VLOOKUP(AK$4,'Table Name'!$C$2:$D$100,2,FALSE),FALSE)))</f>
        <v>1559</v>
      </c>
      <c r="AL128">
        <f>IF($C128=-1,-1,VLOOKUP($C128,'HCAD Process'!$D$5:$CZ$504,VLOOKUP(AL$4,'Table Name'!$C$2:$D$100,2,FALSE),FALSE))</f>
        <v>1559</v>
      </c>
      <c r="AM128">
        <f>IF($C128=-1,-1,VLOOKUP($C128,'HCAD Process'!$D$5:$CZ$504,VLOOKUP(AM$4,'Table Name'!$C$2:$D$100,2,FALSE),FALSE))</f>
        <v>0</v>
      </c>
      <c r="AN128">
        <f>IF($C128=-1,-1,VLOOKUP($C128,'HCAD Process'!$D$5:$CZ$504,VLOOKUP(AN$4,'Table Name'!$C$2:$D$100,2,FALSE),FALSE))</f>
        <v>0</v>
      </c>
      <c r="AO128">
        <f>IF($C128=-1,-1,VLOOKUP($C128,'HCAD Process'!$D$5:$CZ$504,VLOOKUP(AO$4,'Table Name'!$C$2:$D$100,2,FALSE),FALSE))</f>
        <v>0</v>
      </c>
      <c r="AP128">
        <f>IF($C128=-1,-1,VLOOKUP($C128,'HCAD Process'!$D$5:$CZ$504,VLOOKUP(AP$4,'Table Name'!$C$2:$D$100,2,FALSE),FALSE))</f>
        <v>1559</v>
      </c>
      <c r="AQ128">
        <f>IF($C128=-1,-1,VLOOKUP($C128,'HCAD Process'!$D$5:$CZ$504,VLOOKUP(AQ$4,'Table Name'!$C$2:$D$100,2,FALSE),FALSE))</f>
        <v>168</v>
      </c>
      <c r="AR128">
        <f>IF($C128=-1,-1,VLOOKUP($C128,'HCAD Process'!$D$5:$CZ$504,VLOOKUP(AR$4,'Table Name'!$C$2:$D$100,2,FALSE),FALSE))</f>
        <v>1</v>
      </c>
      <c r="AS128">
        <f>IF($C128=-1,-1,VLOOKUP($C128,'HCAD Process'!$D$5:$CZ$504,VLOOKUP(AS$4,'Table Name'!$C$2:$D$100,2,FALSE),FALSE))</f>
        <v>0</v>
      </c>
      <c r="AT128">
        <f>IF($C128=-1,-1,VLOOKUP($C128,'HCAD Process'!$D$5:$CZ$504,VLOOKUP(AT$4,'Table Name'!$C$2:$D$100,2,FALSE),FALSE))</f>
        <v>0</v>
      </c>
      <c r="AU128">
        <f>IF($C128=-1,-1,VLOOKUP($C128,'HCAD Process'!$D$5:$CZ$504,VLOOKUP(AU$4,'Table Name'!$C$2:$D$100,2,FALSE),FALSE))</f>
        <v>0</v>
      </c>
      <c r="AV128">
        <f>IF($C128=-1,-1,VLOOKUP($C128,'HCAD Process'!$D$5:$CZ$504,VLOOKUP(AV$4,'Table Name'!$C$2:$D$100,2,FALSE),FALSE))</f>
        <v>0</v>
      </c>
      <c r="AW128">
        <f>IF($C128=-1,-1,VLOOKUP($C128,'HCAD Process'!$D$5:$CZ$504,VLOOKUP(AW$4,'Table Name'!$C$2:$D$100,2,FALSE),FALSE))</f>
        <v>0</v>
      </c>
      <c r="AX128">
        <f>IF($C128=-1,-1,VLOOKUP($C128,'HCAD Process'!$D$5:$CZ$504,VLOOKUP(AX$4,'Table Name'!$C$2:$D$100,2,FALSE),FALSE))</f>
        <v>0</v>
      </c>
      <c r="AY128">
        <f>IF($C128=-1,-1,VLOOKUP($C128,'HCAD Process'!$D$5:$CZ$504,VLOOKUP(AY$4,'Table Name'!$C$2:$D$100,2,FALSE),FALSE))</f>
        <v>0</v>
      </c>
      <c r="AZ128">
        <f>IF($C128=-1,-1,VLOOKUP($C128,'HCAD Process'!$D$5:$CZ$504,VLOOKUP(AZ$4,'Table Name'!$C$2:$D$100,2,FALSE),FALSE))</f>
        <v>0</v>
      </c>
      <c r="BA128" t="str">
        <f>IF($C128=-1,-1,VLOOKUP($C128,'HCAD Process'!$D$5:$CZ$504,VLOOKUP(BA$4,'Table Name'!$C$2:$D$100,2,FALSE),FALSE))</f>
        <v>6</v>
      </c>
      <c r="BB128" t="str">
        <f>IF($C128=-1,-1,VLOOKUP($C128,'HCAD Process'!$D$5:$CZ$504,VLOOKUP(BB$4,'Table Name'!$C$2:$D$100,2,FALSE),FALSE))</f>
        <v>LT 1</v>
      </c>
      <c r="BC128" t="str">
        <f>IF($C128=-1,-1,VLOOKUP($C128,'HCAD Process'!$D$5:$CZ$504,VLOOKUP(BC$4,'Table Name'!$C$2:$D$100,2,FALSE),FALSE))</f>
        <v>YALE STREET ACRES SEC 1</v>
      </c>
      <c r="BD128" t="str">
        <f>IF($C128=-1,-1,VLOOKUP($C128,'HCAD Process'!$D$5:$CZ$504,VLOOKUP(BD$4,'Table Name'!$C$2:$D$100,2,FALSE),FALSE))</f>
        <v>5006</v>
      </c>
      <c r="BE128" t="str">
        <f>IF($C128=-1,-1,VLOOKUP($C128,'HCAD Process'!$D$5:$CZ$504,VLOOKUP(BE$4,'Table Name'!$C$2:$D$100,2,FALSE),FALSE))</f>
        <v>Inner Northwest</v>
      </c>
      <c r="BF128" t="str">
        <f>IF($C128=-1,-1,VLOOKUP($C128,'HCAD Process'!$D$5:$CZ$504,VLOOKUP(BF$4,'Table Name'!$C$2:$D$100,2,FALSE),FALSE))</f>
        <v>172</v>
      </c>
      <c r="BG128" t="str">
        <f>IF($C128=-1,-1,VLOOKUP($C128,'HCAD Process'!$D$5:$CZ$504,VLOOKUP(BG$4,'Table Name'!$C$2:$D$100,2,FALSE),FALSE))</f>
        <v>1F Oak Forest, Garden Oaks, Independence Heights</v>
      </c>
      <c r="BH128" t="str">
        <f>IF($C128=-1,-1,VLOOKUP($C128,'HCAD Process'!$D$5:$CZ$504,VLOOKUP(BH$4,'Table Name'!$C$2:$D$100,2,FALSE),FALSE))</f>
        <v>5922.00</v>
      </c>
      <c r="BI128" t="str">
        <f>IF($C128=-1,-1,VLOOKUP($C128,'HCAD Process'!$D$5:$CZ$504,VLOOKUP(BI$4,'Table Name'!$C$2:$D$100,2,FALSE),FALSE))</f>
        <v>0</v>
      </c>
      <c r="BJ128" t="str">
        <f>IF($C128=-1,-1,VLOOKUP($C128,'HCAD Process'!$D$5:$CZ$504,VLOOKUP(BJ$4,'Table Name'!$C$2:$D$100,2,FALSE),FALSE))</f>
        <v>01</v>
      </c>
      <c r="BK128" t="str">
        <f>IF($C128=-1,-1,VLOOKUP($C128,'HCAD Process'!$D$5:$CZ$504,VLOOKUP(BK$4,'Table Name'!$C$2:$D$100,2,FALSE),FALSE))</f>
        <v>5360A</v>
      </c>
      <c r="BL128" t="str">
        <f>IF($C128=-1,-1,VLOOKUP($C128,'HCAD Process'!$D$5:$CZ$504,VLOOKUP(BL$4,'Table Name'!$C$2:$D$100,2,FALSE),FALSE))</f>
        <v>452M</v>
      </c>
      <c r="BM128" t="str">
        <f>IF($C128=-1,-1,VLOOKUP($C128,'HCAD Process'!$D$5:$CZ$504,VLOOKUP(BM$4,'Table Name'!$C$2:$D$100,2,FALSE),FALSE))</f>
        <v>001 040 041 042 043 044 048 061</v>
      </c>
      <c r="BN128" t="str">
        <f>IF($C128=-1,-1,VLOOKUP($C128,'HCAD Process'!$D$5:$CZ$504,VLOOKUP(BN$4,'Table Name'!$C$2:$D$100,2,FALSE),FALSE))</f>
        <v>Real, Commercial</v>
      </c>
      <c r="BO128" t="str">
        <f>IF($C128=-1,-1,VLOOKUP($C128,'HCAD Process'!$D$5:$CZ$504,VLOOKUP(BO$4,'Table Name'!$C$2:$D$100,2,FALSE),FALSE))</f>
        <v>F1</v>
      </c>
      <c r="BP128" t="str">
        <f>IF($C128=-1,-1,VLOOKUP($C128,'HCAD Process'!$D$5:$CZ$504,VLOOKUP(BP$4,'Table Name'!$C$2:$D$100,2,FALSE),FALSE))</f>
        <v>Real, Commercial</v>
      </c>
      <c r="BQ128" t="str">
        <f>IF($C128=-1,-1,VLOOKUP($C128,'HCAD Process'!$D$5:$CZ$504,VLOOKUP(BQ$4,'Table Name'!$C$2:$D$100,2,FALSE),FALSE))</f>
        <v>Commercial Bldg. - Mixed Res.</v>
      </c>
      <c r="BR128" t="str">
        <f>IF($C128=-1,-1,VLOOKUP($C128,'HCAD Process'!$D$5:$CZ$504,VLOOKUP(BR$4,'Table Name'!$C$2:$D$100,2,FALSE),FALSE))</f>
        <v>Mixed Retail w/ Resid. Units</v>
      </c>
      <c r="BS128" t="str">
        <f>IF($C128=-1,-1,VLOOKUP($C128,'HCAD Process'!$D$5:$CZ$504,VLOOKUP(BS$4,'Table Name'!$C$2:$D$100,2,FALSE),FALSE))</f>
        <v>8000</v>
      </c>
      <c r="BT128" t="str">
        <f>IF($C128=-1,-1,VLOOKUP($C128,'HCAD Process'!$D$5:$CZ$504,VLOOKUP(BT$4,'Table Name'!$C$2:$D$100,2,FALSE),FALSE))</f>
        <v>Land Neighborhood General Assignment</v>
      </c>
      <c r="BU128">
        <f>IF($C128=-1,-1,VLOOKUP($C128,'HCAD Process'!$D$5:$CZ$504,VLOOKUP(BU$4,'Table Name'!$C$2:$D$100,2,FALSE),FALSE))</f>
        <v>45720</v>
      </c>
      <c r="BV128" t="str">
        <f>IF($C128=-1,-1,VLOOKUP($C128,'HCAD Process'!$D$5:$CZ$504,VLOOKUP(BV$4,'Table Name'!$C$2:$D$100,2,FALSE),FALSE))</f>
        <v>SF</v>
      </c>
      <c r="BW128" t="str">
        <f>IF($C128=-1,-1,VLOOKUP($C128,'HCAD Process'!$D$5:$CZ$504,VLOOKUP(BW$4,'Table Name'!$C$2:$D$100,2,FALSE),FALSE))</f>
        <v>1.0000</v>
      </c>
      <c r="BX128" t="str">
        <f>IF($C128=-1,-1,VLOOKUP($C128,'HCAD Process'!$D$5:$CZ$504,VLOOKUP(BX$4,'Table Name'!$C$2:$D$100,2,FALSE),FALSE))</f>
        <v>1.0000</v>
      </c>
      <c r="BY128" t="str">
        <f>IF($C128=-1,-1,VLOOKUP($C128,'HCAD Process'!$D$5:$CZ$504,VLOOKUP(BY$4,'Table Name'!$C$2:$D$100,2,FALSE),FALSE))</f>
        <v>1.0000</v>
      </c>
      <c r="BZ128" t="str">
        <f>IF($C128=-1,-1,VLOOKUP($C128,'HCAD Process'!$D$5:$CZ$504,VLOOKUP(BZ$4,'Table Name'!$C$2:$D$100,2,FALSE),FALSE))</f>
        <v>1.0000</v>
      </c>
      <c r="CA128">
        <f>IF($C128=-1,-1,VLOOKUP($C128,'HCAD Process'!$D$5:$CZ$504,VLOOKUP(CA$4,'Table Name'!$C$2:$D$100,2,FALSE),FALSE))</f>
        <v>10</v>
      </c>
      <c r="CB128">
        <f>IF($C128=-1,-1,VLOOKUP($C128,'HCAD Process'!$D$5:$CZ$504,VLOOKUP(CB$4,'Table Name'!$C$2:$D$100,2,FALSE),FALSE))</f>
        <v>10</v>
      </c>
      <c r="CC128">
        <f>IF($C128=-1,-1,VLOOKUP($C128,'HCAD Process'!$D$5:$CZ$504,VLOOKUP(CC$4,'Table Name'!$C$2:$D$100,2,FALSE),FALSE))</f>
        <v>457200</v>
      </c>
      <c r="CD128">
        <f>IF($C128=-1,-1,VLOOKUP($C128,'HCAD Process'!$D$5:$CZ$504,VLOOKUP(CD$4,'Table Name'!$C$2:$D$100,2,FALSE),FALSE))</f>
        <v>-1</v>
      </c>
      <c r="CE128" t="str">
        <f>IF($C128=-1,-1,VLOOKUP($C128,'HCAD Process'!$D$5:$CZ$504,VLOOKUP(CE$4,'Table Name'!$C$2:$D$100,2,FALSE),FALSE))</f>
        <v>05808900000011</v>
      </c>
    </row>
    <row r="129" spans="2:83" x14ac:dyDescent="0.25">
      <c r="B129">
        <f t="shared" si="2"/>
        <v>125</v>
      </c>
      <c r="C129" t="str">
        <f t="array" ref="C129">IF(ISERROR(INDEX('HCAD Process'!CF$5:CF$504,MATCH(0,COUNTIF(C$4:C128,'HCAD Process'!CF$5:CF$504)+('HCAD Process'!CF$5:CF$504=-1),0))),-1,INDEX('HCAD Process'!CF$5:CF$504,MATCH(0,COUNTIF(C$4:C128,'HCAD Process'!CF$5:CF$504)+('HCAD Process'!CF$5:CF$504=-1),0)))</f>
        <v>05808900000012</v>
      </c>
      <c r="D129" t="str">
        <f>IF($C129=-1,-1,VLOOKUP($C129,'HCAD Process'!$D$5:$CZ$504,VLOOKUP(D$4,'Table Name'!$C$2:$D$100,2,FALSE),FALSE))</f>
        <v>0580890000001</v>
      </c>
      <c r="E129" t="str">
        <f>IF($C129=-1,-1,VLOOKUP($C129,'HCAD Process'!$D$5:$CZ$504,VLOOKUP(E$4,'Table Name'!$C$2:$D$100,2,FALSE),FALSE))</f>
        <v>01/22/2014</v>
      </c>
      <c r="F129" t="str">
        <f>IF($C129=-1,-1,VLOOKUP($C129,'HCAD Process'!$D$5:$CZ$504,VLOOKUP(F$4,'Table Name'!$C$2:$D$100,2,FALSE),FALSE))</f>
        <v>SERIL PROPERTIES LTD</v>
      </c>
      <c r="G129">
        <f>IF($C129=-1,-1,VLOOKUP($C129,'HCAD Process'!$D$5:$CZ$504,VLOOKUP(G$4,'Table Name'!$C$2:$D$100,2,FALSE),FALSE))</f>
        <v>0</v>
      </c>
      <c r="H129">
        <f>IF($C129=-1,-1,VLOOKUP($C129,'HCAD Process'!$D$5:$CZ$504,VLOOKUP(H$4,'Table Name'!$C$2:$D$100,2,FALSE),FALSE))</f>
        <v>0</v>
      </c>
      <c r="I129" t="str">
        <f>IF($C129=-1,-1,VLOOKUP($C129,'HCAD Process'!$D$5:$CZ$504,VLOOKUP(I$4,'Table Name'!$C$2:$D$100,2,FALSE),FALSE))</f>
        <v>4513 OLD YALE ST</v>
      </c>
      <c r="J129" t="str">
        <f>IF($C129=-1,-1,VLOOKUP($C129,'HCAD Process'!$D$5:$CZ$504,VLOOKUP(J$4,'Table Name'!$C$2:$D$100,2,FALSE),FALSE))</f>
        <v>HOUSTON</v>
      </c>
      <c r="K129" t="str">
        <f>IF($C129=-1,-1,VLOOKUP($C129,'HCAD Process'!$D$5:$CZ$504,VLOOKUP(K$4,'Table Name'!$C$2:$D$100,2,FALSE),FALSE))</f>
        <v>77018</v>
      </c>
      <c r="L129">
        <f>IF($C129=-1,-1,VLOOKUP($C129,'HCAD Process'!$D$5:$CZ$504,VLOOKUP(L$4,'Table Name'!$C$2:$D$100,2,FALSE),FALSE))</f>
        <v>259440</v>
      </c>
      <c r="M129">
        <f>IF($C129=-1,-1,VLOOKUP($C129,'HCAD Process'!$D$5:$CZ$504,VLOOKUP(M$4,'Table Name'!$C$2:$D$100,2,FALSE),FALSE))</f>
        <v>341835</v>
      </c>
      <c r="N129">
        <f>IF($C129=-1,-1,VLOOKUP($C129,'HCAD Process'!$D$5:$CZ$504,VLOOKUP(N$4,'Table Name'!$C$2:$D$100,2,FALSE),FALSE))</f>
        <v>268125</v>
      </c>
      <c r="O129">
        <f>IF($C129=-1,-1,VLOOKUP($C129,'HCAD Process'!$D$5:$CZ$504,VLOOKUP(O$4,'Table Name'!$C$2:$D$100,2,FALSE),FALSE))</f>
        <v>0</v>
      </c>
      <c r="P129" t="e">
        <f>IF($C129=-1,-1,VLOOKUP($C129,'HCAD Process'!$D$5:$CZ$504,VLOOKUP(P$4,'Table Name'!$C$2:$D$100,2,FALSE),FALSE))</f>
        <v>#REF!</v>
      </c>
      <c r="Q129" t="str">
        <f>IF($C129=-1,-1,VLOOKUP($C129,'HCAD Process'!$D$5:$CZ$504,VLOOKUP(Q$4,'Table Name'!$C$2:$D$100,2,FALSE),FALSE))</f>
        <v>COMMERCIAL</v>
      </c>
      <c r="R129" t="str">
        <f>IF($C129=-1,-1,VLOOKUP($C129,'HCAD Process'!$D$5:$CZ$504,VLOOKUP(R$4,'Table Name'!$C$2:$D$100,2,FALSE),FALSE))</f>
        <v>2</v>
      </c>
      <c r="S129" t="str">
        <f>IF($C129=-1,-1,VLOOKUP($C129,'HCAD Process'!$D$5:$CZ$504,VLOOKUP(S$4,'Table Name'!$C$2:$D$100,2,FALSE),FALSE))</f>
        <v>4332</v>
      </c>
      <c r="T129" t="str">
        <f>IF($C129=-1,-1,VLOOKUP($C129,'HCAD Process'!$D$5:$CZ$504,VLOOKUP(T$4,'Table Name'!$C$2:$D$100,2,FALSE),FALSE))</f>
        <v>8528</v>
      </c>
      <c r="U129" t="str">
        <f>IF($C129=-1,-1,VLOOKUP($C129,'HCAD Process'!$D$5:$CZ$504,VLOOKUP(U$4,'Table Name'!$C$2:$D$100,2,FALSE),FALSE))</f>
        <v>S</v>
      </c>
      <c r="V129" t="str">
        <f>IF($C129=-1,-1,VLOOKUP($C129,'HCAD Process'!$D$5:$CZ$504,VLOOKUP(V$4,'Table Name'!$C$2:$D$100,2,FALSE),FALSE))</f>
        <v>Open Steel Skeleton</v>
      </c>
      <c r="W129">
        <f>IF($C129=-1,-1,VLOOKUP($C129,'HCAD Process'!$D$5:$CZ$504,VLOOKUP(W$4,'Table Name'!$C$2:$D$100,2,FALSE),FALSE))</f>
        <v>85160</v>
      </c>
      <c r="X129">
        <f>IF($C129=-1,-1,VLOOKUP($C129,'HCAD Process'!$D$5:$CZ$504,VLOOKUP(X$4,'Table Name'!$C$2:$D$100,2,FALSE),FALSE))</f>
        <v>0</v>
      </c>
      <c r="Y129">
        <f>IF($C129=-1,-1,VLOOKUP($C129,'HCAD Process'!$D$5:$CZ$504,VLOOKUP(Y$4,'Table Name'!$C$2:$D$100,2,FALSE),FALSE))</f>
        <v>222640</v>
      </c>
      <c r="Z129">
        <f>IF($C129=-1,-1,VLOOKUP($C129,'HCAD Process'!$D$5:$CZ$504,VLOOKUP(Z$4,'Table Name'!$C$2:$D$100,2,FALSE),FALSE))</f>
        <v>0</v>
      </c>
      <c r="AA129" t="str">
        <f>IF($C129=-1,-1,VLOOKUP($C129,'HCAD Process'!$D$5:$CZ$504,VLOOKUP(AA$4,'Table Name'!$C$2:$D$100,2,FALSE),FALSE))</f>
        <v>.617500</v>
      </c>
      <c r="AB129" t="str">
        <f>IF($C129=-1,-1,VLOOKUP($C129,'HCAD Process'!$D$5:$CZ$504,VLOOKUP(AB$4,'Table Name'!$C$2:$D$100,2,FALSE),FALSE))</f>
        <v>C</v>
      </c>
      <c r="AC129" t="str">
        <f>IF($C129=-1,-1,VLOOKUP($C129,'HCAD Process'!$D$5:$CZ$504,VLOOKUP(AC$4,'Table Name'!$C$2:$D$100,2,FALSE),FALSE))</f>
        <v>Average</v>
      </c>
      <c r="AD129" t="str">
        <f>IF($C129=-1,-1,VLOOKUP($C129,'HCAD Process'!$D$5:$CZ$504,VLOOKUP(AD$4,'Table Name'!$C$2:$D$100,2,FALSE),FALSE))</f>
        <v>1975</v>
      </c>
      <c r="AE129" t="str">
        <f>IF($C129=-1,-1,VLOOKUP($C129,'HCAD Process'!$D$5:$CZ$504,VLOOKUP(AE$4,'Table Name'!$C$2:$D$100,2,FALSE),FALSE))</f>
        <v>1975</v>
      </c>
      <c r="AF129" t="str">
        <f>IF($C129=-1,-1,VLOOKUP($C129,'HCAD Process'!$D$5:$CZ$504,VLOOKUP(AF$4,'Table Name'!$C$2:$D$100,2,FALSE),FALSE))</f>
        <v>0</v>
      </c>
      <c r="AG129" t="str">
        <f>IF($C129=-1,-1,VLOOKUP($C129,'HCAD Process'!$D$5:$CZ$504,VLOOKUP(AG$4,'Table Name'!$C$2:$D$100,2,FALSE),FALSE))</f>
        <v>1976</v>
      </c>
      <c r="AH129">
        <f>IF($C129=-1,-1,VLOOKUP($C129,'HCAD Process'!$D$5:$CZ$504,VLOOKUP(AH$4,'Table Name'!$C$2:$D$100,2,FALSE),FALSE))</f>
        <v>0</v>
      </c>
      <c r="AI129" t="str">
        <f>IF($C129=-1,-1,VLOOKUP($C129,'HCAD Process'!$D$5:$CZ$504,VLOOKUP(AI$4,'Table Name'!$C$2:$D$100,2,FALSE),FALSE))</f>
        <v>01/01/1997</v>
      </c>
      <c r="AJ129">
        <f>IF($C129=-1,-1,VLOOKUP($C129,'HCAD Process'!$D$5:$CZ$504,VLOOKUP(AJ$4,'Table Name'!$C$2:$D$100,2,FALSE),FALSE))</f>
        <v>0</v>
      </c>
      <c r="AK129">
        <f>IF($C129=-1,-1,VALUE(VLOOKUP($C129,'HCAD Process'!$D$5:$CZ$504,VLOOKUP(AK$4,'Table Name'!$C$2:$D$100,2,FALSE),FALSE)))</f>
        <v>4400</v>
      </c>
      <c r="AL129">
        <f>IF($C129=-1,-1,VLOOKUP($C129,'HCAD Process'!$D$5:$CZ$504,VLOOKUP(AL$4,'Table Name'!$C$2:$D$100,2,FALSE),FALSE))</f>
        <v>4400</v>
      </c>
      <c r="AM129">
        <f>IF($C129=-1,-1,VLOOKUP($C129,'HCAD Process'!$D$5:$CZ$504,VLOOKUP(AM$4,'Table Name'!$C$2:$D$100,2,FALSE),FALSE))</f>
        <v>0</v>
      </c>
      <c r="AN129">
        <f>IF($C129=-1,-1,VLOOKUP($C129,'HCAD Process'!$D$5:$CZ$504,VLOOKUP(AN$4,'Table Name'!$C$2:$D$100,2,FALSE),FALSE))</f>
        <v>0</v>
      </c>
      <c r="AO129">
        <f>IF($C129=-1,-1,VLOOKUP($C129,'HCAD Process'!$D$5:$CZ$504,VLOOKUP(AO$4,'Table Name'!$C$2:$D$100,2,FALSE),FALSE))</f>
        <v>0</v>
      </c>
      <c r="AP129">
        <f>IF($C129=-1,-1,VLOOKUP($C129,'HCAD Process'!$D$5:$CZ$504,VLOOKUP(AP$4,'Table Name'!$C$2:$D$100,2,FALSE),FALSE))</f>
        <v>4400</v>
      </c>
      <c r="AQ129">
        <f>IF($C129=-1,-1,VLOOKUP($C129,'HCAD Process'!$D$5:$CZ$504,VLOOKUP(AQ$4,'Table Name'!$C$2:$D$100,2,FALSE),FALSE))</f>
        <v>310</v>
      </c>
      <c r="AR129">
        <f>IF($C129=-1,-1,VLOOKUP($C129,'HCAD Process'!$D$5:$CZ$504,VLOOKUP(AR$4,'Table Name'!$C$2:$D$100,2,FALSE),FALSE))</f>
        <v>1</v>
      </c>
      <c r="AS129">
        <f>IF($C129=-1,-1,VLOOKUP($C129,'HCAD Process'!$D$5:$CZ$504,VLOOKUP(AS$4,'Table Name'!$C$2:$D$100,2,FALSE),FALSE))</f>
        <v>0</v>
      </c>
      <c r="AT129">
        <f>IF($C129=-1,-1,VLOOKUP($C129,'HCAD Process'!$D$5:$CZ$504,VLOOKUP(AT$4,'Table Name'!$C$2:$D$100,2,FALSE),FALSE))</f>
        <v>0</v>
      </c>
      <c r="AU129">
        <f>IF($C129=-1,-1,VLOOKUP($C129,'HCAD Process'!$D$5:$CZ$504,VLOOKUP(AU$4,'Table Name'!$C$2:$D$100,2,FALSE),FALSE))</f>
        <v>0</v>
      </c>
      <c r="AV129">
        <f>IF($C129=-1,-1,VLOOKUP($C129,'HCAD Process'!$D$5:$CZ$504,VLOOKUP(AV$4,'Table Name'!$C$2:$D$100,2,FALSE),FALSE))</f>
        <v>0</v>
      </c>
      <c r="AW129">
        <f>IF($C129=-1,-1,VLOOKUP($C129,'HCAD Process'!$D$5:$CZ$504,VLOOKUP(AW$4,'Table Name'!$C$2:$D$100,2,FALSE),FALSE))</f>
        <v>0</v>
      </c>
      <c r="AX129">
        <f>IF($C129=-1,-1,VLOOKUP($C129,'HCAD Process'!$D$5:$CZ$504,VLOOKUP(AX$4,'Table Name'!$C$2:$D$100,2,FALSE),FALSE))</f>
        <v>0</v>
      </c>
      <c r="AY129">
        <f>IF($C129=-1,-1,VLOOKUP($C129,'HCAD Process'!$D$5:$CZ$504,VLOOKUP(AY$4,'Table Name'!$C$2:$D$100,2,FALSE),FALSE))</f>
        <v>0</v>
      </c>
      <c r="AZ129">
        <f>IF($C129=-1,-1,VLOOKUP($C129,'HCAD Process'!$D$5:$CZ$504,VLOOKUP(AZ$4,'Table Name'!$C$2:$D$100,2,FALSE),FALSE))</f>
        <v>0</v>
      </c>
      <c r="BA129" t="str">
        <f>IF($C129=-1,-1,VLOOKUP($C129,'HCAD Process'!$D$5:$CZ$504,VLOOKUP(BA$4,'Table Name'!$C$2:$D$100,2,FALSE),FALSE))</f>
        <v>6</v>
      </c>
      <c r="BB129" t="str">
        <f>IF($C129=-1,-1,VLOOKUP($C129,'HCAD Process'!$D$5:$CZ$504,VLOOKUP(BB$4,'Table Name'!$C$2:$D$100,2,FALSE),FALSE))</f>
        <v>LT 1</v>
      </c>
      <c r="BC129" t="str">
        <f>IF($C129=-1,-1,VLOOKUP($C129,'HCAD Process'!$D$5:$CZ$504,VLOOKUP(BC$4,'Table Name'!$C$2:$D$100,2,FALSE),FALSE))</f>
        <v>YALE STREET ACRES SEC 1</v>
      </c>
      <c r="BD129" t="str">
        <f>IF($C129=-1,-1,VLOOKUP($C129,'HCAD Process'!$D$5:$CZ$504,VLOOKUP(BD$4,'Table Name'!$C$2:$D$100,2,FALSE),FALSE))</f>
        <v>5006</v>
      </c>
      <c r="BE129" t="str">
        <f>IF($C129=-1,-1,VLOOKUP($C129,'HCAD Process'!$D$5:$CZ$504,VLOOKUP(BE$4,'Table Name'!$C$2:$D$100,2,FALSE),FALSE))</f>
        <v>Inner Northwest</v>
      </c>
      <c r="BF129" t="str">
        <f>IF($C129=-1,-1,VLOOKUP($C129,'HCAD Process'!$D$5:$CZ$504,VLOOKUP(BF$4,'Table Name'!$C$2:$D$100,2,FALSE),FALSE))</f>
        <v>172</v>
      </c>
      <c r="BG129" t="str">
        <f>IF($C129=-1,-1,VLOOKUP($C129,'HCAD Process'!$D$5:$CZ$504,VLOOKUP(BG$4,'Table Name'!$C$2:$D$100,2,FALSE),FALSE))</f>
        <v>1F Oak Forest, Garden Oaks, Independence Heights</v>
      </c>
      <c r="BH129" t="str">
        <f>IF($C129=-1,-1,VLOOKUP($C129,'HCAD Process'!$D$5:$CZ$504,VLOOKUP(BH$4,'Table Name'!$C$2:$D$100,2,FALSE),FALSE))</f>
        <v>5922.00</v>
      </c>
      <c r="BI129" t="str">
        <f>IF($C129=-1,-1,VLOOKUP($C129,'HCAD Process'!$D$5:$CZ$504,VLOOKUP(BI$4,'Table Name'!$C$2:$D$100,2,FALSE),FALSE))</f>
        <v>0</v>
      </c>
      <c r="BJ129" t="str">
        <f>IF($C129=-1,-1,VLOOKUP($C129,'HCAD Process'!$D$5:$CZ$504,VLOOKUP(BJ$4,'Table Name'!$C$2:$D$100,2,FALSE),FALSE))</f>
        <v>01</v>
      </c>
      <c r="BK129" t="str">
        <f>IF($C129=-1,-1,VLOOKUP($C129,'HCAD Process'!$D$5:$CZ$504,VLOOKUP(BK$4,'Table Name'!$C$2:$D$100,2,FALSE),FALSE))</f>
        <v>5360A</v>
      </c>
      <c r="BL129" t="str">
        <f>IF($C129=-1,-1,VLOOKUP($C129,'HCAD Process'!$D$5:$CZ$504,VLOOKUP(BL$4,'Table Name'!$C$2:$D$100,2,FALSE),FALSE))</f>
        <v>452M</v>
      </c>
      <c r="BM129" t="str">
        <f>IF($C129=-1,-1,VLOOKUP($C129,'HCAD Process'!$D$5:$CZ$504,VLOOKUP(BM$4,'Table Name'!$C$2:$D$100,2,FALSE),FALSE))</f>
        <v>001 040 041 042 043 044 048 061</v>
      </c>
      <c r="BN129" t="str">
        <f>IF($C129=-1,-1,VLOOKUP($C129,'HCAD Process'!$D$5:$CZ$504,VLOOKUP(BN$4,'Table Name'!$C$2:$D$100,2,FALSE),FALSE))</f>
        <v>Real, Commercial</v>
      </c>
      <c r="BO129" t="str">
        <f>IF($C129=-1,-1,VLOOKUP($C129,'HCAD Process'!$D$5:$CZ$504,VLOOKUP(BO$4,'Table Name'!$C$2:$D$100,2,FALSE),FALSE))</f>
        <v>F1</v>
      </c>
      <c r="BP129" t="str">
        <f>IF($C129=-1,-1,VLOOKUP($C129,'HCAD Process'!$D$5:$CZ$504,VLOOKUP(BP$4,'Table Name'!$C$2:$D$100,2,FALSE),FALSE))</f>
        <v>Real, Commercial</v>
      </c>
      <c r="BQ129" t="str">
        <f>IF($C129=-1,-1,VLOOKUP($C129,'HCAD Process'!$D$5:$CZ$504,VLOOKUP(BQ$4,'Table Name'!$C$2:$D$100,2,FALSE),FALSE))</f>
        <v>Auto Service Garage</v>
      </c>
      <c r="BR129" t="str">
        <f>IF($C129=-1,-1,VLOOKUP($C129,'HCAD Process'!$D$5:$CZ$504,VLOOKUP(BR$4,'Table Name'!$C$2:$D$100,2,FALSE),FALSE))</f>
        <v>Service Repair Garage</v>
      </c>
      <c r="BS129" t="str">
        <f>IF($C129=-1,-1,VLOOKUP($C129,'HCAD Process'!$D$5:$CZ$504,VLOOKUP(BS$4,'Table Name'!$C$2:$D$100,2,FALSE),FALSE))</f>
        <v>8000</v>
      </c>
      <c r="BT129" t="str">
        <f>IF($C129=-1,-1,VLOOKUP($C129,'HCAD Process'!$D$5:$CZ$504,VLOOKUP(BT$4,'Table Name'!$C$2:$D$100,2,FALSE),FALSE))</f>
        <v>Land Neighborhood General Assignment</v>
      </c>
      <c r="BU129">
        <f>IF($C129=-1,-1,VLOOKUP($C129,'HCAD Process'!$D$5:$CZ$504,VLOOKUP(BU$4,'Table Name'!$C$2:$D$100,2,FALSE),FALSE))</f>
        <v>45720</v>
      </c>
      <c r="BV129" t="str">
        <f>IF($C129=-1,-1,VLOOKUP($C129,'HCAD Process'!$D$5:$CZ$504,VLOOKUP(BV$4,'Table Name'!$C$2:$D$100,2,FALSE),FALSE))</f>
        <v>SF</v>
      </c>
      <c r="BW129" t="str">
        <f>IF($C129=-1,-1,VLOOKUP($C129,'HCAD Process'!$D$5:$CZ$504,VLOOKUP(BW$4,'Table Name'!$C$2:$D$100,2,FALSE),FALSE))</f>
        <v>1.0000</v>
      </c>
      <c r="BX129" t="str">
        <f>IF($C129=-1,-1,VLOOKUP($C129,'HCAD Process'!$D$5:$CZ$504,VLOOKUP(BX$4,'Table Name'!$C$2:$D$100,2,FALSE),FALSE))</f>
        <v>1.0000</v>
      </c>
      <c r="BY129" t="str">
        <f>IF($C129=-1,-1,VLOOKUP($C129,'HCAD Process'!$D$5:$CZ$504,VLOOKUP(BY$4,'Table Name'!$C$2:$D$100,2,FALSE),FALSE))</f>
        <v>1.0000</v>
      </c>
      <c r="BZ129" t="str">
        <f>IF($C129=-1,-1,VLOOKUP($C129,'HCAD Process'!$D$5:$CZ$504,VLOOKUP(BZ$4,'Table Name'!$C$2:$D$100,2,FALSE),FALSE))</f>
        <v>1.0000</v>
      </c>
      <c r="CA129">
        <f>IF($C129=-1,-1,VLOOKUP($C129,'HCAD Process'!$D$5:$CZ$504,VLOOKUP(CA$4,'Table Name'!$C$2:$D$100,2,FALSE),FALSE))</f>
        <v>10</v>
      </c>
      <c r="CB129">
        <f>IF($C129=-1,-1,VLOOKUP($C129,'HCAD Process'!$D$5:$CZ$504,VLOOKUP(CB$4,'Table Name'!$C$2:$D$100,2,FALSE),FALSE))</f>
        <v>10</v>
      </c>
      <c r="CC129">
        <f>IF($C129=-1,-1,VLOOKUP($C129,'HCAD Process'!$D$5:$CZ$504,VLOOKUP(CC$4,'Table Name'!$C$2:$D$100,2,FALSE),FALSE))</f>
        <v>457200</v>
      </c>
      <c r="CD129">
        <f>IF($C129=-1,-1,VLOOKUP($C129,'HCAD Process'!$D$5:$CZ$504,VLOOKUP(CD$4,'Table Name'!$C$2:$D$100,2,FALSE),FALSE))</f>
        <v>-1</v>
      </c>
      <c r="CE129" t="str">
        <f>IF($C129=-1,-1,VLOOKUP($C129,'HCAD Process'!$D$5:$CZ$504,VLOOKUP(CE$4,'Table Name'!$C$2:$D$100,2,FALSE),FALSE))</f>
        <v>05808900000012</v>
      </c>
    </row>
    <row r="130" spans="2:83" x14ac:dyDescent="0.25">
      <c r="B130">
        <f t="shared" si="2"/>
        <v>126</v>
      </c>
      <c r="C130" t="str">
        <f t="array" ref="C130">IF(ISERROR(INDEX('HCAD Process'!CF$5:CF$504,MATCH(0,COUNTIF(C$4:C129,'HCAD Process'!CF$5:CF$504)+('HCAD Process'!CF$5:CF$504=-1),0))),-1,INDEX('HCAD Process'!CF$5:CF$504,MATCH(0,COUNTIF(C$4:C129,'HCAD Process'!CF$5:CF$504)+('HCAD Process'!CF$5:CF$504=-1),0)))</f>
        <v>05808900000013</v>
      </c>
      <c r="D130" t="str">
        <f>IF($C130=-1,-1,VLOOKUP($C130,'HCAD Process'!$D$5:$CZ$504,VLOOKUP(D$4,'Table Name'!$C$2:$D$100,2,FALSE),FALSE))</f>
        <v>0580890000001</v>
      </c>
      <c r="E130" t="str">
        <f>IF($C130=-1,-1,VLOOKUP($C130,'HCAD Process'!$D$5:$CZ$504,VLOOKUP(E$4,'Table Name'!$C$2:$D$100,2,FALSE),FALSE))</f>
        <v>01/22/2014</v>
      </c>
      <c r="F130" t="str">
        <f>IF($C130=-1,-1,VLOOKUP($C130,'HCAD Process'!$D$5:$CZ$504,VLOOKUP(F$4,'Table Name'!$C$2:$D$100,2,FALSE),FALSE))</f>
        <v>SERIL PROPERTIES LTD</v>
      </c>
      <c r="G130">
        <f>IF($C130=-1,-1,VLOOKUP($C130,'HCAD Process'!$D$5:$CZ$504,VLOOKUP(G$4,'Table Name'!$C$2:$D$100,2,FALSE),FALSE))</f>
        <v>0</v>
      </c>
      <c r="H130">
        <f>IF($C130=-1,-1,VLOOKUP($C130,'HCAD Process'!$D$5:$CZ$504,VLOOKUP(H$4,'Table Name'!$C$2:$D$100,2,FALSE),FALSE))</f>
        <v>0</v>
      </c>
      <c r="I130" t="str">
        <f>IF($C130=-1,-1,VLOOKUP($C130,'HCAD Process'!$D$5:$CZ$504,VLOOKUP(I$4,'Table Name'!$C$2:$D$100,2,FALSE),FALSE))</f>
        <v>4513 OLD YALE ST</v>
      </c>
      <c r="J130" t="str">
        <f>IF($C130=-1,-1,VLOOKUP($C130,'HCAD Process'!$D$5:$CZ$504,VLOOKUP(J$4,'Table Name'!$C$2:$D$100,2,FALSE),FALSE))</f>
        <v>HOUSTON</v>
      </c>
      <c r="K130" t="str">
        <f>IF($C130=-1,-1,VLOOKUP($C130,'HCAD Process'!$D$5:$CZ$504,VLOOKUP(K$4,'Table Name'!$C$2:$D$100,2,FALSE),FALSE))</f>
        <v>77018</v>
      </c>
      <c r="L130">
        <f>IF($C130=-1,-1,VLOOKUP($C130,'HCAD Process'!$D$5:$CZ$504,VLOOKUP(L$4,'Table Name'!$C$2:$D$100,2,FALSE),FALSE))</f>
        <v>259440</v>
      </c>
      <c r="M130">
        <f>IF($C130=-1,-1,VLOOKUP($C130,'HCAD Process'!$D$5:$CZ$504,VLOOKUP(M$4,'Table Name'!$C$2:$D$100,2,FALSE),FALSE))</f>
        <v>341835</v>
      </c>
      <c r="N130">
        <f>IF($C130=-1,-1,VLOOKUP($C130,'HCAD Process'!$D$5:$CZ$504,VLOOKUP(N$4,'Table Name'!$C$2:$D$100,2,FALSE),FALSE))</f>
        <v>268125</v>
      </c>
      <c r="O130">
        <f>IF($C130=-1,-1,VLOOKUP($C130,'HCAD Process'!$D$5:$CZ$504,VLOOKUP(O$4,'Table Name'!$C$2:$D$100,2,FALSE),FALSE))</f>
        <v>0</v>
      </c>
      <c r="P130" t="e">
        <f>IF($C130=-1,-1,VLOOKUP($C130,'HCAD Process'!$D$5:$CZ$504,VLOOKUP(P$4,'Table Name'!$C$2:$D$100,2,FALSE),FALSE))</f>
        <v>#REF!</v>
      </c>
      <c r="Q130" t="str">
        <f>IF($C130=-1,-1,VLOOKUP($C130,'HCAD Process'!$D$5:$CZ$504,VLOOKUP(Q$4,'Table Name'!$C$2:$D$100,2,FALSE),FALSE))</f>
        <v>COMMERCIAL</v>
      </c>
      <c r="R130" t="str">
        <f>IF($C130=-1,-1,VLOOKUP($C130,'HCAD Process'!$D$5:$CZ$504,VLOOKUP(R$4,'Table Name'!$C$2:$D$100,2,FALSE),FALSE))</f>
        <v>3</v>
      </c>
      <c r="S130" t="str">
        <f>IF($C130=-1,-1,VLOOKUP($C130,'HCAD Process'!$D$5:$CZ$504,VLOOKUP(S$4,'Table Name'!$C$2:$D$100,2,FALSE),FALSE))</f>
        <v>4332</v>
      </c>
      <c r="T130" t="str">
        <f>IF($C130=-1,-1,VLOOKUP($C130,'HCAD Process'!$D$5:$CZ$504,VLOOKUP(T$4,'Table Name'!$C$2:$D$100,2,FALSE),FALSE))</f>
        <v>8528</v>
      </c>
      <c r="U130" t="str">
        <f>IF($C130=-1,-1,VLOOKUP($C130,'HCAD Process'!$D$5:$CZ$504,VLOOKUP(U$4,'Table Name'!$C$2:$D$100,2,FALSE),FALSE))</f>
        <v>S</v>
      </c>
      <c r="V130" t="str">
        <f>IF($C130=-1,-1,VLOOKUP($C130,'HCAD Process'!$D$5:$CZ$504,VLOOKUP(V$4,'Table Name'!$C$2:$D$100,2,FALSE),FALSE))</f>
        <v>Open Steel Skeleton</v>
      </c>
      <c r="W130">
        <f>IF($C130=-1,-1,VLOOKUP($C130,'HCAD Process'!$D$5:$CZ$504,VLOOKUP(W$4,'Table Name'!$C$2:$D$100,2,FALSE),FALSE))</f>
        <v>63118</v>
      </c>
      <c r="X130">
        <f>IF($C130=-1,-1,VLOOKUP($C130,'HCAD Process'!$D$5:$CZ$504,VLOOKUP(X$4,'Table Name'!$C$2:$D$100,2,FALSE),FALSE))</f>
        <v>0</v>
      </c>
      <c r="Y130">
        <f>IF($C130=-1,-1,VLOOKUP($C130,'HCAD Process'!$D$5:$CZ$504,VLOOKUP(Y$4,'Table Name'!$C$2:$D$100,2,FALSE),FALSE))</f>
        <v>140263</v>
      </c>
      <c r="Z130">
        <f>IF($C130=-1,-1,VLOOKUP($C130,'HCAD Process'!$D$5:$CZ$504,VLOOKUP(Z$4,'Table Name'!$C$2:$D$100,2,FALSE),FALSE))</f>
        <v>0</v>
      </c>
      <c r="AA130" t="str">
        <f>IF($C130=-1,-1,VLOOKUP($C130,'HCAD Process'!$D$5:$CZ$504,VLOOKUP(AA$4,'Table Name'!$C$2:$D$100,2,FALSE),FALSE))</f>
        <v>.550000</v>
      </c>
      <c r="AB130" t="str">
        <f>IF($C130=-1,-1,VLOOKUP($C130,'HCAD Process'!$D$5:$CZ$504,VLOOKUP(AB$4,'Table Name'!$C$2:$D$100,2,FALSE),FALSE))</f>
        <v>C</v>
      </c>
      <c r="AC130" t="str">
        <f>IF($C130=-1,-1,VLOOKUP($C130,'HCAD Process'!$D$5:$CZ$504,VLOOKUP(AC$4,'Table Name'!$C$2:$D$100,2,FALSE),FALSE))</f>
        <v>Average</v>
      </c>
      <c r="AD130" t="str">
        <f>IF($C130=-1,-1,VLOOKUP($C130,'HCAD Process'!$D$5:$CZ$504,VLOOKUP(AD$4,'Table Name'!$C$2:$D$100,2,FALSE),FALSE))</f>
        <v>1978</v>
      </c>
      <c r="AE130" t="str">
        <f>IF($C130=-1,-1,VLOOKUP($C130,'HCAD Process'!$D$5:$CZ$504,VLOOKUP(AE$4,'Table Name'!$C$2:$D$100,2,FALSE),FALSE))</f>
        <v>1978</v>
      </c>
      <c r="AF130" t="str">
        <f>IF($C130=-1,-1,VLOOKUP($C130,'HCAD Process'!$D$5:$CZ$504,VLOOKUP(AF$4,'Table Name'!$C$2:$D$100,2,FALSE),FALSE))</f>
        <v>0</v>
      </c>
      <c r="AG130" t="str">
        <f>IF($C130=-1,-1,VLOOKUP($C130,'HCAD Process'!$D$5:$CZ$504,VLOOKUP(AG$4,'Table Name'!$C$2:$D$100,2,FALSE),FALSE))</f>
        <v>1979</v>
      </c>
      <c r="AH130">
        <f>IF($C130=-1,-1,VLOOKUP($C130,'HCAD Process'!$D$5:$CZ$504,VLOOKUP(AH$4,'Table Name'!$C$2:$D$100,2,FALSE),FALSE))</f>
        <v>0</v>
      </c>
      <c r="AI130" t="str">
        <f>IF($C130=-1,-1,VLOOKUP($C130,'HCAD Process'!$D$5:$CZ$504,VLOOKUP(AI$4,'Table Name'!$C$2:$D$100,2,FALSE),FALSE))</f>
        <v>01/01/1997</v>
      </c>
      <c r="AJ130">
        <f>IF($C130=-1,-1,VLOOKUP($C130,'HCAD Process'!$D$5:$CZ$504,VLOOKUP(AJ$4,'Table Name'!$C$2:$D$100,2,FALSE),FALSE))</f>
        <v>0</v>
      </c>
      <c r="AK130">
        <f>IF($C130=-1,-1,VALUE(VLOOKUP($C130,'HCAD Process'!$D$5:$CZ$504,VLOOKUP(AK$4,'Table Name'!$C$2:$D$100,2,FALSE),FALSE)))</f>
        <v>2772</v>
      </c>
      <c r="AL130">
        <f>IF($C130=-1,-1,VLOOKUP($C130,'HCAD Process'!$D$5:$CZ$504,VLOOKUP(AL$4,'Table Name'!$C$2:$D$100,2,FALSE),FALSE))</f>
        <v>2772</v>
      </c>
      <c r="AM130">
        <f>IF($C130=-1,-1,VLOOKUP($C130,'HCAD Process'!$D$5:$CZ$504,VLOOKUP(AM$4,'Table Name'!$C$2:$D$100,2,FALSE),FALSE))</f>
        <v>0</v>
      </c>
      <c r="AN130">
        <f>IF($C130=-1,-1,VLOOKUP($C130,'HCAD Process'!$D$5:$CZ$504,VLOOKUP(AN$4,'Table Name'!$C$2:$D$100,2,FALSE),FALSE))</f>
        <v>0</v>
      </c>
      <c r="AO130">
        <f>IF($C130=-1,-1,VLOOKUP($C130,'HCAD Process'!$D$5:$CZ$504,VLOOKUP(AO$4,'Table Name'!$C$2:$D$100,2,FALSE),FALSE))</f>
        <v>0</v>
      </c>
      <c r="AP130">
        <f>IF($C130=-1,-1,VLOOKUP($C130,'HCAD Process'!$D$5:$CZ$504,VLOOKUP(AP$4,'Table Name'!$C$2:$D$100,2,FALSE),FALSE))</f>
        <v>2772</v>
      </c>
      <c r="AQ130">
        <f>IF($C130=-1,-1,VLOOKUP($C130,'HCAD Process'!$D$5:$CZ$504,VLOOKUP(AQ$4,'Table Name'!$C$2:$D$100,2,FALSE),FALSE))</f>
        <v>216</v>
      </c>
      <c r="AR130">
        <f>IF($C130=-1,-1,VLOOKUP($C130,'HCAD Process'!$D$5:$CZ$504,VLOOKUP(AR$4,'Table Name'!$C$2:$D$100,2,FALSE),FALSE))</f>
        <v>1</v>
      </c>
      <c r="AS130">
        <f>IF($C130=-1,-1,VLOOKUP($C130,'HCAD Process'!$D$5:$CZ$504,VLOOKUP(AS$4,'Table Name'!$C$2:$D$100,2,FALSE),FALSE))</f>
        <v>0</v>
      </c>
      <c r="AT130">
        <f>IF($C130=-1,-1,VLOOKUP($C130,'HCAD Process'!$D$5:$CZ$504,VLOOKUP(AT$4,'Table Name'!$C$2:$D$100,2,FALSE),FALSE))</f>
        <v>0</v>
      </c>
      <c r="AU130">
        <f>IF($C130=-1,-1,VLOOKUP($C130,'HCAD Process'!$D$5:$CZ$504,VLOOKUP(AU$4,'Table Name'!$C$2:$D$100,2,FALSE),FALSE))</f>
        <v>0</v>
      </c>
      <c r="AV130">
        <f>IF($C130=-1,-1,VLOOKUP($C130,'HCAD Process'!$D$5:$CZ$504,VLOOKUP(AV$4,'Table Name'!$C$2:$D$100,2,FALSE),FALSE))</f>
        <v>0</v>
      </c>
      <c r="AW130">
        <f>IF($C130=-1,-1,VLOOKUP($C130,'HCAD Process'!$D$5:$CZ$504,VLOOKUP(AW$4,'Table Name'!$C$2:$D$100,2,FALSE),FALSE))</f>
        <v>0</v>
      </c>
      <c r="AX130">
        <f>IF($C130=-1,-1,VLOOKUP($C130,'HCAD Process'!$D$5:$CZ$504,VLOOKUP(AX$4,'Table Name'!$C$2:$D$100,2,FALSE),FALSE))</f>
        <v>0</v>
      </c>
      <c r="AY130">
        <f>IF($C130=-1,-1,VLOOKUP($C130,'HCAD Process'!$D$5:$CZ$504,VLOOKUP(AY$4,'Table Name'!$C$2:$D$100,2,FALSE),FALSE))</f>
        <v>0</v>
      </c>
      <c r="AZ130">
        <f>IF($C130=-1,-1,VLOOKUP($C130,'HCAD Process'!$D$5:$CZ$504,VLOOKUP(AZ$4,'Table Name'!$C$2:$D$100,2,FALSE),FALSE))</f>
        <v>0</v>
      </c>
      <c r="BA130" t="str">
        <f>IF($C130=-1,-1,VLOOKUP($C130,'HCAD Process'!$D$5:$CZ$504,VLOOKUP(BA$4,'Table Name'!$C$2:$D$100,2,FALSE),FALSE))</f>
        <v>6</v>
      </c>
      <c r="BB130" t="str">
        <f>IF($C130=-1,-1,VLOOKUP($C130,'HCAD Process'!$D$5:$CZ$504,VLOOKUP(BB$4,'Table Name'!$C$2:$D$100,2,FALSE),FALSE))</f>
        <v>LT 1</v>
      </c>
      <c r="BC130" t="str">
        <f>IF($C130=-1,-1,VLOOKUP($C130,'HCAD Process'!$D$5:$CZ$504,VLOOKUP(BC$4,'Table Name'!$C$2:$D$100,2,FALSE),FALSE))</f>
        <v>YALE STREET ACRES SEC 1</v>
      </c>
      <c r="BD130" t="str">
        <f>IF($C130=-1,-1,VLOOKUP($C130,'HCAD Process'!$D$5:$CZ$504,VLOOKUP(BD$4,'Table Name'!$C$2:$D$100,2,FALSE),FALSE))</f>
        <v>5006</v>
      </c>
      <c r="BE130" t="str">
        <f>IF($C130=-1,-1,VLOOKUP($C130,'HCAD Process'!$D$5:$CZ$504,VLOOKUP(BE$4,'Table Name'!$C$2:$D$100,2,FALSE),FALSE))</f>
        <v>Inner Northwest</v>
      </c>
      <c r="BF130" t="str">
        <f>IF($C130=-1,-1,VLOOKUP($C130,'HCAD Process'!$D$5:$CZ$504,VLOOKUP(BF$4,'Table Name'!$C$2:$D$100,2,FALSE),FALSE))</f>
        <v>172</v>
      </c>
      <c r="BG130" t="str">
        <f>IF($C130=-1,-1,VLOOKUP($C130,'HCAD Process'!$D$5:$CZ$504,VLOOKUP(BG$4,'Table Name'!$C$2:$D$100,2,FALSE),FALSE))</f>
        <v>1F Oak Forest, Garden Oaks, Independence Heights</v>
      </c>
      <c r="BH130" t="str">
        <f>IF($C130=-1,-1,VLOOKUP($C130,'HCAD Process'!$D$5:$CZ$504,VLOOKUP(BH$4,'Table Name'!$C$2:$D$100,2,FALSE),FALSE))</f>
        <v>5922.00</v>
      </c>
      <c r="BI130" t="str">
        <f>IF($C130=-1,-1,VLOOKUP($C130,'HCAD Process'!$D$5:$CZ$504,VLOOKUP(BI$4,'Table Name'!$C$2:$D$100,2,FALSE),FALSE))</f>
        <v>0</v>
      </c>
      <c r="BJ130" t="str">
        <f>IF($C130=-1,-1,VLOOKUP($C130,'HCAD Process'!$D$5:$CZ$504,VLOOKUP(BJ$4,'Table Name'!$C$2:$D$100,2,FALSE),FALSE))</f>
        <v>01</v>
      </c>
      <c r="BK130" t="str">
        <f>IF($C130=-1,-1,VLOOKUP($C130,'HCAD Process'!$D$5:$CZ$504,VLOOKUP(BK$4,'Table Name'!$C$2:$D$100,2,FALSE),FALSE))</f>
        <v>5360A</v>
      </c>
      <c r="BL130" t="str">
        <f>IF($C130=-1,-1,VLOOKUP($C130,'HCAD Process'!$D$5:$CZ$504,VLOOKUP(BL$4,'Table Name'!$C$2:$D$100,2,FALSE),FALSE))</f>
        <v>452M</v>
      </c>
      <c r="BM130" t="str">
        <f>IF($C130=-1,-1,VLOOKUP($C130,'HCAD Process'!$D$5:$CZ$504,VLOOKUP(BM$4,'Table Name'!$C$2:$D$100,2,FALSE),FALSE))</f>
        <v>001 040 041 042 043 044 048 061</v>
      </c>
      <c r="BN130" t="str">
        <f>IF($C130=-1,-1,VLOOKUP($C130,'HCAD Process'!$D$5:$CZ$504,VLOOKUP(BN$4,'Table Name'!$C$2:$D$100,2,FALSE),FALSE))</f>
        <v>Real, Commercial</v>
      </c>
      <c r="BO130" t="str">
        <f>IF($C130=-1,-1,VLOOKUP($C130,'HCAD Process'!$D$5:$CZ$504,VLOOKUP(BO$4,'Table Name'!$C$2:$D$100,2,FALSE),FALSE))</f>
        <v>F1</v>
      </c>
      <c r="BP130" t="str">
        <f>IF($C130=-1,-1,VLOOKUP($C130,'HCAD Process'!$D$5:$CZ$504,VLOOKUP(BP$4,'Table Name'!$C$2:$D$100,2,FALSE),FALSE))</f>
        <v>Real, Commercial</v>
      </c>
      <c r="BQ130" t="str">
        <f>IF($C130=-1,-1,VLOOKUP($C130,'HCAD Process'!$D$5:$CZ$504,VLOOKUP(BQ$4,'Table Name'!$C$2:$D$100,2,FALSE),FALSE))</f>
        <v>Auto Service Garage</v>
      </c>
      <c r="BR130" t="str">
        <f>IF($C130=-1,-1,VLOOKUP($C130,'HCAD Process'!$D$5:$CZ$504,VLOOKUP(BR$4,'Table Name'!$C$2:$D$100,2,FALSE),FALSE))</f>
        <v>Service Repair Garage</v>
      </c>
      <c r="BS130" t="str">
        <f>IF($C130=-1,-1,VLOOKUP($C130,'HCAD Process'!$D$5:$CZ$504,VLOOKUP(BS$4,'Table Name'!$C$2:$D$100,2,FALSE),FALSE))</f>
        <v>8000</v>
      </c>
      <c r="BT130" t="str">
        <f>IF($C130=-1,-1,VLOOKUP($C130,'HCAD Process'!$D$5:$CZ$504,VLOOKUP(BT$4,'Table Name'!$C$2:$D$100,2,FALSE),FALSE))</f>
        <v>Land Neighborhood General Assignment</v>
      </c>
      <c r="BU130">
        <f>IF($C130=-1,-1,VLOOKUP($C130,'HCAD Process'!$D$5:$CZ$504,VLOOKUP(BU$4,'Table Name'!$C$2:$D$100,2,FALSE),FALSE))</f>
        <v>45720</v>
      </c>
      <c r="BV130" t="str">
        <f>IF($C130=-1,-1,VLOOKUP($C130,'HCAD Process'!$D$5:$CZ$504,VLOOKUP(BV$4,'Table Name'!$C$2:$D$100,2,FALSE),FALSE))</f>
        <v>SF</v>
      </c>
      <c r="BW130" t="str">
        <f>IF($C130=-1,-1,VLOOKUP($C130,'HCAD Process'!$D$5:$CZ$504,VLOOKUP(BW$4,'Table Name'!$C$2:$D$100,2,FALSE),FALSE))</f>
        <v>1.0000</v>
      </c>
      <c r="BX130" t="str">
        <f>IF($C130=-1,-1,VLOOKUP($C130,'HCAD Process'!$D$5:$CZ$504,VLOOKUP(BX$4,'Table Name'!$C$2:$D$100,2,FALSE),FALSE))</f>
        <v>1.0000</v>
      </c>
      <c r="BY130" t="str">
        <f>IF($C130=-1,-1,VLOOKUP($C130,'HCAD Process'!$D$5:$CZ$504,VLOOKUP(BY$4,'Table Name'!$C$2:$D$100,2,FALSE),FALSE))</f>
        <v>1.0000</v>
      </c>
      <c r="BZ130" t="str">
        <f>IF($C130=-1,-1,VLOOKUP($C130,'HCAD Process'!$D$5:$CZ$504,VLOOKUP(BZ$4,'Table Name'!$C$2:$D$100,2,FALSE),FALSE))</f>
        <v>1.0000</v>
      </c>
      <c r="CA130">
        <f>IF($C130=-1,-1,VLOOKUP($C130,'HCAD Process'!$D$5:$CZ$504,VLOOKUP(CA$4,'Table Name'!$C$2:$D$100,2,FALSE),FALSE))</f>
        <v>10</v>
      </c>
      <c r="CB130">
        <f>IF($C130=-1,-1,VLOOKUP($C130,'HCAD Process'!$D$5:$CZ$504,VLOOKUP(CB$4,'Table Name'!$C$2:$D$100,2,FALSE),FALSE))</f>
        <v>10</v>
      </c>
      <c r="CC130">
        <f>IF($C130=-1,-1,VLOOKUP($C130,'HCAD Process'!$D$5:$CZ$504,VLOOKUP(CC$4,'Table Name'!$C$2:$D$100,2,FALSE),FALSE))</f>
        <v>457200</v>
      </c>
      <c r="CD130">
        <f>IF($C130=-1,-1,VLOOKUP($C130,'HCAD Process'!$D$5:$CZ$504,VLOOKUP(CD$4,'Table Name'!$C$2:$D$100,2,FALSE),FALSE))</f>
        <v>-1</v>
      </c>
      <c r="CE130" t="str">
        <f>IF($C130=-1,-1,VLOOKUP($C130,'HCAD Process'!$D$5:$CZ$504,VLOOKUP(CE$4,'Table Name'!$C$2:$D$100,2,FALSE),FALSE))</f>
        <v>05808900000013</v>
      </c>
    </row>
    <row r="131" spans="2:83" x14ac:dyDescent="0.25">
      <c r="B131">
        <f t="shared" si="2"/>
        <v>127</v>
      </c>
      <c r="C131" t="str">
        <f t="array" ref="C131">IF(ISERROR(INDEX('HCAD Process'!CF$5:CF$504,MATCH(0,COUNTIF(C$4:C130,'HCAD Process'!CF$5:CF$504)+('HCAD Process'!CF$5:CF$504=-1),0))),-1,INDEX('HCAD Process'!CF$5:CF$504,MATCH(0,COUNTIF(C$4:C130,'HCAD Process'!CF$5:CF$504)+('HCAD Process'!CF$5:CF$504=-1),0)))</f>
        <v>05823000000191</v>
      </c>
      <c r="D131" t="str">
        <f>IF($C131=-1,-1,VLOOKUP($C131,'HCAD Process'!$D$5:$CZ$504,VLOOKUP(D$4,'Table Name'!$C$2:$D$100,2,FALSE),FALSE))</f>
        <v>0582300000019</v>
      </c>
      <c r="E131" t="str">
        <f>IF($C131=-1,-1,VLOOKUP($C131,'HCAD Process'!$D$5:$CZ$504,VLOOKUP(E$4,'Table Name'!$C$2:$D$100,2,FALSE),FALSE))</f>
        <v>01/02/1988</v>
      </c>
      <c r="F131" t="str">
        <f>IF($C131=-1,-1,VLOOKUP($C131,'HCAD Process'!$D$5:$CZ$504,VLOOKUP(F$4,'Table Name'!$C$2:$D$100,2,FALSE),FALSE))</f>
        <v>LEWIS JOEL HOWARD</v>
      </c>
      <c r="G131" t="str">
        <f>IF($C131=-1,-1,VLOOKUP($C131,'HCAD Process'!$D$5:$CZ$504,VLOOKUP(G$4,'Table Name'!$C$2:$D$100,2,FALSE),FALSE))</f>
        <v>MY MECHANIC</v>
      </c>
      <c r="H131" t="str">
        <f>IF($C131=-1,-1,VLOOKUP($C131,'HCAD Process'!$D$5:$CZ$504,VLOOKUP(H$4,'Table Name'!$C$2:$D$100,2,FALSE),FALSE))</f>
        <v>Guttman</v>
      </c>
      <c r="I131" t="str">
        <f>IF($C131=-1,-1,VLOOKUP($C131,'HCAD Process'!$D$5:$CZ$504,VLOOKUP(I$4,'Table Name'!$C$2:$D$100,2,FALSE),FALSE))</f>
        <v>2536 W HOLCOMBE BLVD</v>
      </c>
      <c r="J131" t="str">
        <f>IF($C131=-1,-1,VLOOKUP($C131,'HCAD Process'!$D$5:$CZ$504,VLOOKUP(J$4,'Table Name'!$C$2:$D$100,2,FALSE),FALSE))</f>
        <v>HOUSTON</v>
      </c>
      <c r="K131" t="str">
        <f>IF($C131=-1,-1,VLOOKUP($C131,'HCAD Process'!$D$5:$CZ$504,VLOOKUP(K$4,'Table Name'!$C$2:$D$100,2,FALSE),FALSE))</f>
        <v>77030</v>
      </c>
      <c r="L131">
        <f>IF($C131=-1,-1,VLOOKUP($C131,'HCAD Process'!$D$5:$CZ$504,VLOOKUP(L$4,'Table Name'!$C$2:$D$100,2,FALSE),FALSE))</f>
        <v>947800</v>
      </c>
      <c r="M131">
        <f>IF($C131=-1,-1,VLOOKUP($C131,'HCAD Process'!$D$5:$CZ$504,VLOOKUP(M$4,'Table Name'!$C$2:$D$100,2,FALSE),FALSE))</f>
        <v>965504</v>
      </c>
      <c r="N131">
        <f>IF($C131=-1,-1,VLOOKUP($C131,'HCAD Process'!$D$5:$CZ$504,VLOOKUP(N$4,'Table Name'!$C$2:$D$100,2,FALSE),FALSE))</f>
        <v>947800</v>
      </c>
      <c r="O131">
        <f>IF($C131=-1,-1,VLOOKUP($C131,'HCAD Process'!$D$5:$CZ$504,VLOOKUP(O$4,'Table Name'!$C$2:$D$100,2,FALSE),FALSE))</f>
        <v>0</v>
      </c>
      <c r="P131" t="e">
        <f>IF($C131=-1,-1,VLOOKUP($C131,'HCAD Process'!$D$5:$CZ$504,VLOOKUP(P$4,'Table Name'!$C$2:$D$100,2,FALSE),FALSE))</f>
        <v>#REF!</v>
      </c>
      <c r="Q131" t="str">
        <f>IF($C131=-1,-1,VLOOKUP($C131,'HCAD Process'!$D$5:$CZ$504,VLOOKUP(Q$4,'Table Name'!$C$2:$D$100,2,FALSE),FALSE))</f>
        <v>COMMERCIAL</v>
      </c>
      <c r="R131" t="str">
        <f>IF($C131=-1,-1,VLOOKUP($C131,'HCAD Process'!$D$5:$CZ$504,VLOOKUP(R$4,'Table Name'!$C$2:$D$100,2,FALSE),FALSE))</f>
        <v>1</v>
      </c>
      <c r="S131" t="str">
        <f>IF($C131=-1,-1,VLOOKUP($C131,'HCAD Process'!$D$5:$CZ$504,VLOOKUP(S$4,'Table Name'!$C$2:$D$100,2,FALSE),FALSE))</f>
        <v>4332</v>
      </c>
      <c r="T131" t="str">
        <f>IF($C131=-1,-1,VLOOKUP($C131,'HCAD Process'!$D$5:$CZ$504,VLOOKUP(T$4,'Table Name'!$C$2:$D$100,2,FALSE),FALSE))</f>
        <v>8528</v>
      </c>
      <c r="U131" t="str">
        <f>IF($C131=-1,-1,VLOOKUP($C131,'HCAD Process'!$D$5:$CZ$504,VLOOKUP(U$4,'Table Name'!$C$2:$D$100,2,FALSE),FALSE))</f>
        <v>C</v>
      </c>
      <c r="V131" t="str">
        <f>IF($C131=-1,-1,VLOOKUP($C131,'HCAD Process'!$D$5:$CZ$504,VLOOKUP(V$4,'Table Name'!$C$2:$D$100,2,FALSE),FALSE))</f>
        <v>Masonry Bearing</v>
      </c>
      <c r="W131">
        <f>IF($C131=-1,-1,VLOOKUP($C131,'HCAD Process'!$D$5:$CZ$504,VLOOKUP(W$4,'Table Name'!$C$2:$D$100,2,FALSE),FALSE))</f>
        <v>154404</v>
      </c>
      <c r="X131">
        <f>IF($C131=-1,-1,VLOOKUP($C131,'HCAD Process'!$D$5:$CZ$504,VLOOKUP(X$4,'Table Name'!$C$2:$D$100,2,FALSE),FALSE))</f>
        <v>0</v>
      </c>
      <c r="Y131">
        <f>IF($C131=-1,-1,VLOOKUP($C131,'HCAD Process'!$D$5:$CZ$504,VLOOKUP(Y$4,'Table Name'!$C$2:$D$100,2,FALSE),FALSE))</f>
        <v>249038</v>
      </c>
      <c r="Z131">
        <f>IF($C131=-1,-1,VLOOKUP($C131,'HCAD Process'!$D$5:$CZ$504,VLOOKUP(Z$4,'Table Name'!$C$2:$D$100,2,FALSE),FALSE))</f>
        <v>0</v>
      </c>
      <c r="AA131" t="str">
        <f>IF($C131=-1,-1,VLOOKUP($C131,'HCAD Process'!$D$5:$CZ$504,VLOOKUP(AA$4,'Table Name'!$C$2:$D$100,2,FALSE),FALSE))</f>
        <v>.380000</v>
      </c>
      <c r="AB131" t="str">
        <f>IF($C131=-1,-1,VLOOKUP($C131,'HCAD Process'!$D$5:$CZ$504,VLOOKUP(AB$4,'Table Name'!$C$2:$D$100,2,FALSE),FALSE))</f>
        <v>C</v>
      </c>
      <c r="AC131" t="str">
        <f>IF($C131=-1,-1,VLOOKUP($C131,'HCAD Process'!$D$5:$CZ$504,VLOOKUP(AC$4,'Table Name'!$C$2:$D$100,2,FALSE),FALSE))</f>
        <v>Average</v>
      </c>
      <c r="AD131" t="str">
        <f>IF($C131=-1,-1,VLOOKUP($C131,'HCAD Process'!$D$5:$CZ$504,VLOOKUP(AD$4,'Table Name'!$C$2:$D$100,2,FALSE),FALSE))</f>
        <v>1997</v>
      </c>
      <c r="AE131" t="str">
        <f>IF($C131=-1,-1,VLOOKUP($C131,'HCAD Process'!$D$5:$CZ$504,VLOOKUP(AE$4,'Table Name'!$C$2:$D$100,2,FALSE),FALSE))</f>
        <v>1997</v>
      </c>
      <c r="AF131" t="str">
        <f>IF($C131=-1,-1,VLOOKUP($C131,'HCAD Process'!$D$5:$CZ$504,VLOOKUP(AF$4,'Table Name'!$C$2:$D$100,2,FALSE),FALSE))</f>
        <v>0</v>
      </c>
      <c r="AG131" t="str">
        <f>IF($C131=-1,-1,VLOOKUP($C131,'HCAD Process'!$D$5:$CZ$504,VLOOKUP(AG$4,'Table Name'!$C$2:$D$100,2,FALSE),FALSE))</f>
        <v>1998</v>
      </c>
      <c r="AH131" t="str">
        <f>IF($C131=-1,-1,VLOOKUP($C131,'HCAD Process'!$D$5:$CZ$504,VLOOKUP(AH$4,'Table Name'!$C$2:$D$100,2,FALSE),FALSE))</f>
        <v>486</v>
      </c>
      <c r="AI131" t="str">
        <f>IF($C131=-1,-1,VLOOKUP($C131,'HCAD Process'!$D$5:$CZ$504,VLOOKUP(AI$4,'Table Name'!$C$2:$D$100,2,FALSE),FALSE))</f>
        <v>01/01/2004</v>
      </c>
      <c r="AJ131">
        <f>IF($C131=-1,-1,VLOOKUP($C131,'HCAD Process'!$D$5:$CZ$504,VLOOKUP(AJ$4,'Table Name'!$C$2:$D$100,2,FALSE),FALSE))</f>
        <v>0</v>
      </c>
      <c r="AK131">
        <f>IF($C131=-1,-1,VALUE(VLOOKUP($C131,'HCAD Process'!$D$5:$CZ$504,VLOOKUP(AK$4,'Table Name'!$C$2:$D$100,2,FALSE),FALSE)))</f>
        <v>3750</v>
      </c>
      <c r="AL131">
        <f>IF($C131=-1,-1,VLOOKUP($C131,'HCAD Process'!$D$5:$CZ$504,VLOOKUP(AL$4,'Table Name'!$C$2:$D$100,2,FALSE),FALSE))</f>
        <v>5244</v>
      </c>
      <c r="AM131">
        <f>IF($C131=-1,-1,VLOOKUP($C131,'HCAD Process'!$D$5:$CZ$504,VLOOKUP(AM$4,'Table Name'!$C$2:$D$100,2,FALSE),FALSE))</f>
        <v>0</v>
      </c>
      <c r="AN131">
        <f>IF($C131=-1,-1,VLOOKUP($C131,'HCAD Process'!$D$5:$CZ$504,VLOOKUP(AN$4,'Table Name'!$C$2:$D$100,2,FALSE),FALSE))</f>
        <v>0</v>
      </c>
      <c r="AO131">
        <f>IF($C131=-1,-1,VLOOKUP($C131,'HCAD Process'!$D$5:$CZ$504,VLOOKUP(AO$4,'Table Name'!$C$2:$D$100,2,FALSE),FALSE))</f>
        <v>0</v>
      </c>
      <c r="AP131">
        <f>IF($C131=-1,-1,VLOOKUP($C131,'HCAD Process'!$D$5:$CZ$504,VLOOKUP(AP$4,'Table Name'!$C$2:$D$100,2,FALSE),FALSE))</f>
        <v>3750</v>
      </c>
      <c r="AQ131">
        <f>IF($C131=-1,-1,VLOOKUP($C131,'HCAD Process'!$D$5:$CZ$504,VLOOKUP(AQ$4,'Table Name'!$C$2:$D$100,2,FALSE),FALSE))</f>
        <v>250</v>
      </c>
      <c r="AR131">
        <f>IF($C131=-1,-1,VLOOKUP($C131,'HCAD Process'!$D$5:$CZ$504,VLOOKUP(AR$4,'Table Name'!$C$2:$D$100,2,FALSE),FALSE))</f>
        <v>1</v>
      </c>
      <c r="AS131">
        <f>IF($C131=-1,-1,VLOOKUP($C131,'HCAD Process'!$D$5:$CZ$504,VLOOKUP(AS$4,'Table Name'!$C$2:$D$100,2,FALSE),FALSE))</f>
        <v>0</v>
      </c>
      <c r="AT131">
        <f>IF($C131=-1,-1,VLOOKUP($C131,'HCAD Process'!$D$5:$CZ$504,VLOOKUP(AT$4,'Table Name'!$C$2:$D$100,2,FALSE),FALSE))</f>
        <v>0</v>
      </c>
      <c r="AU131">
        <f>IF($C131=-1,-1,VLOOKUP($C131,'HCAD Process'!$D$5:$CZ$504,VLOOKUP(AU$4,'Table Name'!$C$2:$D$100,2,FALSE),FALSE))</f>
        <v>0</v>
      </c>
      <c r="AV131">
        <f>IF($C131=-1,-1,VLOOKUP($C131,'HCAD Process'!$D$5:$CZ$504,VLOOKUP(AV$4,'Table Name'!$C$2:$D$100,2,FALSE),FALSE))</f>
        <v>0</v>
      </c>
      <c r="AW131">
        <f>IF($C131=-1,-1,VLOOKUP($C131,'HCAD Process'!$D$5:$CZ$504,VLOOKUP(AW$4,'Table Name'!$C$2:$D$100,2,FALSE),FALSE))</f>
        <v>0</v>
      </c>
      <c r="AX131">
        <f>IF($C131=-1,-1,VLOOKUP($C131,'HCAD Process'!$D$5:$CZ$504,VLOOKUP(AX$4,'Table Name'!$C$2:$D$100,2,FALSE),FALSE))</f>
        <v>0</v>
      </c>
      <c r="AY131">
        <f>IF($C131=-1,-1,VLOOKUP($C131,'HCAD Process'!$D$5:$CZ$504,VLOOKUP(AY$4,'Table Name'!$C$2:$D$100,2,FALSE),FALSE))</f>
        <v>0</v>
      </c>
      <c r="AZ131">
        <f>IF($C131=-1,-1,VLOOKUP($C131,'HCAD Process'!$D$5:$CZ$504,VLOOKUP(AZ$4,'Table Name'!$C$2:$D$100,2,FALSE),FALSE))</f>
        <v>0</v>
      </c>
      <c r="BA131" t="str">
        <f>IF($C131=-1,-1,VLOOKUP($C131,'HCAD Process'!$D$5:$CZ$504,VLOOKUP(BA$4,'Table Name'!$C$2:$D$100,2,FALSE),FALSE))</f>
        <v>3</v>
      </c>
      <c r="BB131" t="str">
        <f>IF($C131=-1,-1,VLOOKUP($C131,'HCAD Process'!$D$5:$CZ$504,VLOOKUP(BB$4,'Table Name'!$C$2:$D$100,2,FALSE),FALSE))</f>
        <v>LTS 19 &amp; 20 BLK 2</v>
      </c>
      <c r="BC131" t="str">
        <f>IF($C131=-1,-1,VLOOKUP($C131,'HCAD Process'!$D$5:$CZ$504,VLOOKUP(BC$4,'Table Name'!$C$2:$D$100,2,FALSE),FALSE))</f>
        <v>CAROLINA PLACE</v>
      </c>
      <c r="BD131" t="str">
        <f>IF($C131=-1,-1,VLOOKUP($C131,'HCAD Process'!$D$5:$CZ$504,VLOOKUP(BD$4,'Table Name'!$C$2:$D$100,2,FALSE),FALSE))</f>
        <v>5003</v>
      </c>
      <c r="BE131" t="str">
        <f>IF($C131=-1,-1,VLOOKUP($C131,'HCAD Process'!$D$5:$CZ$504,VLOOKUP(BE$4,'Table Name'!$C$2:$D$100,2,FALSE),FALSE))</f>
        <v>Inner Loop West</v>
      </c>
      <c r="BF131" t="str">
        <f>IF($C131=-1,-1,VLOOKUP($C131,'HCAD Process'!$D$5:$CZ$504,VLOOKUP(BF$4,'Table Name'!$C$2:$D$100,2,FALSE),FALSE))</f>
        <v>110</v>
      </c>
      <c r="BG131" t="str">
        <f>IF($C131=-1,-1,VLOOKUP($C131,'HCAD Process'!$D$5:$CZ$504,VLOOKUP(BG$4,'Table Name'!$C$2:$D$100,2,FALSE),FALSE))</f>
        <v>1B Bellaire, West Univesity, Southampton Areas</v>
      </c>
      <c r="BH131" t="str">
        <f>IF($C131=-1,-1,VLOOKUP($C131,'HCAD Process'!$D$5:$CZ$504,VLOOKUP(BH$4,'Table Name'!$C$2:$D$100,2,FALSE),FALSE))</f>
        <v>5905.04</v>
      </c>
      <c r="BI131" t="str">
        <f>IF($C131=-1,-1,VLOOKUP($C131,'HCAD Process'!$D$5:$CZ$504,VLOOKUP(BI$4,'Table Name'!$C$2:$D$100,2,FALSE),FALSE))</f>
        <v>0</v>
      </c>
      <c r="BJ131" t="str">
        <f>IF($C131=-1,-1,VLOOKUP($C131,'HCAD Process'!$D$5:$CZ$504,VLOOKUP(BJ$4,'Table Name'!$C$2:$D$100,2,FALSE),FALSE))</f>
        <v>01</v>
      </c>
      <c r="BK131" t="str">
        <f>IF($C131=-1,-1,VLOOKUP($C131,'HCAD Process'!$D$5:$CZ$504,VLOOKUP(BK$4,'Table Name'!$C$2:$D$100,2,FALSE),FALSE))</f>
        <v>5255D</v>
      </c>
      <c r="BL131" t="str">
        <f>IF($C131=-1,-1,VLOOKUP($C131,'HCAD Process'!$D$5:$CZ$504,VLOOKUP(BL$4,'Table Name'!$C$2:$D$100,2,FALSE),FALSE))</f>
        <v>532G</v>
      </c>
      <c r="BM131" t="str">
        <f>IF($C131=-1,-1,VLOOKUP($C131,'HCAD Process'!$D$5:$CZ$504,VLOOKUP(BM$4,'Table Name'!$C$2:$D$100,2,FALSE),FALSE))</f>
        <v>001 040 041 042 043 044 048 061</v>
      </c>
      <c r="BN131" t="str">
        <f>IF($C131=-1,-1,VLOOKUP($C131,'HCAD Process'!$D$5:$CZ$504,VLOOKUP(BN$4,'Table Name'!$C$2:$D$100,2,FALSE),FALSE))</f>
        <v>Real, Commercial</v>
      </c>
      <c r="BO131" t="str">
        <f>IF($C131=-1,-1,VLOOKUP($C131,'HCAD Process'!$D$5:$CZ$504,VLOOKUP(BO$4,'Table Name'!$C$2:$D$100,2,FALSE),FALSE))</f>
        <v>F1</v>
      </c>
      <c r="BP131" t="str">
        <f>IF($C131=-1,-1,VLOOKUP($C131,'HCAD Process'!$D$5:$CZ$504,VLOOKUP(BP$4,'Table Name'!$C$2:$D$100,2,FALSE),FALSE))</f>
        <v>Real, Commercial</v>
      </c>
      <c r="BQ131" t="str">
        <f>IF($C131=-1,-1,VLOOKUP($C131,'HCAD Process'!$D$5:$CZ$504,VLOOKUP(BQ$4,'Table Name'!$C$2:$D$100,2,FALSE),FALSE))</f>
        <v>Auto Service Garage</v>
      </c>
      <c r="BR131" t="str">
        <f>IF($C131=-1,-1,VLOOKUP($C131,'HCAD Process'!$D$5:$CZ$504,VLOOKUP(BR$4,'Table Name'!$C$2:$D$100,2,FALSE),FALSE))</f>
        <v>Service Repair Garage</v>
      </c>
      <c r="BS131" t="str">
        <f>IF($C131=-1,-1,VLOOKUP($C131,'HCAD Process'!$D$5:$CZ$504,VLOOKUP(BS$4,'Table Name'!$C$2:$D$100,2,FALSE),FALSE))</f>
        <v>8002</v>
      </c>
      <c r="BT131" t="str">
        <f>IF($C131=-1,-1,VLOOKUP($C131,'HCAD Process'!$D$5:$CZ$504,VLOOKUP(BT$4,'Table Name'!$C$2:$D$100,2,FALSE),FALSE))</f>
        <v>Land Neighborhood Section 2</v>
      </c>
      <c r="BU131">
        <f>IF($C131=-1,-1,VLOOKUP($C131,'HCAD Process'!$D$5:$CZ$504,VLOOKUP(BU$4,'Table Name'!$C$2:$D$100,2,FALSE),FALSE))</f>
        <v>12400</v>
      </c>
      <c r="BV131" t="str">
        <f>IF($C131=-1,-1,VLOOKUP($C131,'HCAD Process'!$D$5:$CZ$504,VLOOKUP(BV$4,'Table Name'!$C$2:$D$100,2,FALSE),FALSE))</f>
        <v>SF</v>
      </c>
      <c r="BW131" t="str">
        <f>IF($C131=-1,-1,VLOOKUP($C131,'HCAD Process'!$D$5:$CZ$504,VLOOKUP(BW$4,'Table Name'!$C$2:$D$100,2,FALSE),FALSE))</f>
        <v>1.0000</v>
      </c>
      <c r="BX131" t="str">
        <f>IF($C131=-1,-1,VLOOKUP($C131,'HCAD Process'!$D$5:$CZ$504,VLOOKUP(BX$4,'Table Name'!$C$2:$D$100,2,FALSE),FALSE))</f>
        <v>1.0000</v>
      </c>
      <c r="BY131" t="str">
        <f>IF($C131=-1,-1,VLOOKUP($C131,'HCAD Process'!$D$5:$CZ$504,VLOOKUP(BY$4,'Table Name'!$C$2:$D$100,2,FALSE),FALSE))</f>
        <v>1.0000</v>
      </c>
      <c r="BZ131" t="str">
        <f>IF($C131=-1,-1,VLOOKUP($C131,'HCAD Process'!$D$5:$CZ$504,VLOOKUP(BZ$4,'Table Name'!$C$2:$D$100,2,FALSE),FALSE))</f>
        <v>1.0000</v>
      </c>
      <c r="CA131">
        <f>IF($C131=-1,-1,VLOOKUP($C131,'HCAD Process'!$D$5:$CZ$504,VLOOKUP(CA$4,'Table Name'!$C$2:$D$100,2,FALSE),FALSE))</f>
        <v>65</v>
      </c>
      <c r="CB131">
        <f>IF($C131=-1,-1,VLOOKUP($C131,'HCAD Process'!$D$5:$CZ$504,VLOOKUP(CB$4,'Table Name'!$C$2:$D$100,2,FALSE),FALSE))</f>
        <v>65</v>
      </c>
      <c r="CC131">
        <f>IF($C131=-1,-1,VLOOKUP($C131,'HCAD Process'!$D$5:$CZ$504,VLOOKUP(CC$4,'Table Name'!$C$2:$D$100,2,FALSE),FALSE))</f>
        <v>806000</v>
      </c>
      <c r="CD131">
        <f>IF($C131=-1,-1,VLOOKUP($C131,'HCAD Process'!$D$5:$CZ$504,VLOOKUP(CD$4,'Table Name'!$C$2:$D$100,2,FALSE),FALSE))</f>
        <v>-1</v>
      </c>
      <c r="CE131" t="str">
        <f>IF($C131=-1,-1,VLOOKUP($C131,'HCAD Process'!$D$5:$CZ$504,VLOOKUP(CE$4,'Table Name'!$C$2:$D$100,2,FALSE),FALSE))</f>
        <v>05823000000191</v>
      </c>
    </row>
    <row r="132" spans="2:83" x14ac:dyDescent="0.25">
      <c r="B132">
        <f t="shared" si="2"/>
        <v>128</v>
      </c>
      <c r="C132" t="str">
        <f t="array" ref="C132">IF(ISERROR(INDEX('HCAD Process'!CF$5:CF$504,MATCH(0,COUNTIF(C$4:C131,'HCAD Process'!CF$5:CF$504)+('HCAD Process'!CF$5:CF$504=-1),0))),-1,INDEX('HCAD Process'!CF$5:CF$504,MATCH(0,COUNTIF(C$4:C131,'HCAD Process'!CF$5:CF$504)+('HCAD Process'!CF$5:CF$504=-1),0)))</f>
        <v>05901500100021</v>
      </c>
      <c r="D132" t="str">
        <f>IF($C132=-1,-1,VLOOKUP($C132,'HCAD Process'!$D$5:$CZ$504,VLOOKUP(D$4,'Table Name'!$C$2:$D$100,2,FALSE),FALSE))</f>
        <v>0590150010002</v>
      </c>
      <c r="E132" t="str">
        <f>IF($C132=-1,-1,VLOOKUP($C132,'HCAD Process'!$D$5:$CZ$504,VLOOKUP(E$4,'Table Name'!$C$2:$D$100,2,FALSE),FALSE))</f>
        <v>03/12/2008</v>
      </c>
      <c r="F132" t="str">
        <f>IF($C132=-1,-1,VLOOKUP($C132,'HCAD Process'!$D$5:$CZ$504,VLOOKUP(F$4,'Table Name'!$C$2:$D$100,2,FALSE),FALSE))</f>
        <v>AIRLINE DRIVE PARTNERS LP</v>
      </c>
      <c r="G132">
        <f>IF($C132=-1,-1,VLOOKUP($C132,'HCAD Process'!$D$5:$CZ$504,VLOOKUP(G$4,'Table Name'!$C$2:$D$100,2,FALSE),FALSE))</f>
        <v>0</v>
      </c>
      <c r="H132" t="str">
        <f>IF($C132=-1,-1,VLOOKUP($C132,'HCAD Process'!$D$5:$CZ$504,VLOOKUP(H$4,'Table Name'!$C$2:$D$100,2,FALSE),FALSE))</f>
        <v>Avi</v>
      </c>
      <c r="I132" t="str">
        <f>IF($C132=-1,-1,VLOOKUP($C132,'HCAD Process'!$D$5:$CZ$504,VLOOKUP(I$4,'Table Name'!$C$2:$D$100,2,FALSE),FALSE))</f>
        <v>4704 AIRLINE DR</v>
      </c>
      <c r="J132" t="str">
        <f>IF($C132=-1,-1,VLOOKUP($C132,'HCAD Process'!$D$5:$CZ$504,VLOOKUP(J$4,'Table Name'!$C$2:$D$100,2,FALSE),FALSE))</f>
        <v>HOUSTON</v>
      </c>
      <c r="K132" t="str">
        <f>IF($C132=-1,-1,VLOOKUP($C132,'HCAD Process'!$D$5:$CZ$504,VLOOKUP(K$4,'Table Name'!$C$2:$D$100,2,FALSE),FALSE))</f>
        <v>77022</v>
      </c>
      <c r="L132">
        <f>IF($C132=-1,-1,VLOOKUP($C132,'HCAD Process'!$D$5:$CZ$504,VLOOKUP(L$4,'Table Name'!$C$2:$D$100,2,FALSE),FALSE))</f>
        <v>965000</v>
      </c>
      <c r="M132">
        <f>IF($C132=-1,-1,VLOOKUP($C132,'HCAD Process'!$D$5:$CZ$504,VLOOKUP(M$4,'Table Name'!$C$2:$D$100,2,FALSE),FALSE))</f>
        <v>1506872</v>
      </c>
      <c r="N132">
        <f>IF($C132=-1,-1,VLOOKUP($C132,'HCAD Process'!$D$5:$CZ$504,VLOOKUP(N$4,'Table Name'!$C$2:$D$100,2,FALSE),FALSE))</f>
        <v>1151745</v>
      </c>
      <c r="O132">
        <f>IF($C132=-1,-1,VLOOKUP($C132,'HCAD Process'!$D$5:$CZ$504,VLOOKUP(O$4,'Table Name'!$C$2:$D$100,2,FALSE),FALSE))</f>
        <v>0</v>
      </c>
      <c r="P132" t="e">
        <f>IF($C132=-1,-1,VLOOKUP($C132,'HCAD Process'!$D$5:$CZ$504,VLOOKUP(P$4,'Table Name'!$C$2:$D$100,2,FALSE),FALSE))</f>
        <v>#REF!</v>
      </c>
      <c r="Q132" t="str">
        <f>IF($C132=-1,-1,VLOOKUP($C132,'HCAD Process'!$D$5:$CZ$504,VLOOKUP(Q$4,'Table Name'!$C$2:$D$100,2,FALSE),FALSE))</f>
        <v>COMMERCIAL</v>
      </c>
      <c r="R132" t="str">
        <f>IF($C132=-1,-1,VLOOKUP($C132,'HCAD Process'!$D$5:$CZ$504,VLOOKUP(R$4,'Table Name'!$C$2:$D$100,2,FALSE),FALSE))</f>
        <v>1</v>
      </c>
      <c r="S132" t="str">
        <f>IF($C132=-1,-1,VLOOKUP($C132,'HCAD Process'!$D$5:$CZ$504,VLOOKUP(S$4,'Table Name'!$C$2:$D$100,2,FALSE),FALSE))</f>
        <v>4374</v>
      </c>
      <c r="T132" t="str">
        <f>IF($C132=-1,-1,VLOOKUP($C132,'HCAD Process'!$D$5:$CZ$504,VLOOKUP(T$4,'Table Name'!$C$2:$D$100,2,FALSE),FALSE))</f>
        <v>8412</v>
      </c>
      <c r="U132" t="str">
        <f>IF($C132=-1,-1,VLOOKUP($C132,'HCAD Process'!$D$5:$CZ$504,VLOOKUP(U$4,'Table Name'!$C$2:$D$100,2,FALSE),FALSE))</f>
        <v>C</v>
      </c>
      <c r="V132" t="str">
        <f>IF($C132=-1,-1,VLOOKUP($C132,'HCAD Process'!$D$5:$CZ$504,VLOOKUP(V$4,'Table Name'!$C$2:$D$100,2,FALSE),FALSE))</f>
        <v>Masonry Bearing</v>
      </c>
      <c r="W132">
        <f>IF($C132=-1,-1,VLOOKUP($C132,'HCAD Process'!$D$5:$CZ$504,VLOOKUP(W$4,'Table Name'!$C$2:$D$100,2,FALSE),FALSE))</f>
        <v>529337</v>
      </c>
      <c r="X132">
        <f>IF($C132=-1,-1,VLOOKUP($C132,'HCAD Process'!$D$5:$CZ$504,VLOOKUP(X$4,'Table Name'!$C$2:$D$100,2,FALSE),FALSE))</f>
        <v>0</v>
      </c>
      <c r="Y132">
        <f>IF($C132=-1,-1,VLOOKUP($C132,'HCAD Process'!$D$5:$CZ$504,VLOOKUP(Y$4,'Table Name'!$C$2:$D$100,2,FALSE),FALSE))</f>
        <v>1592469</v>
      </c>
      <c r="Z132">
        <f>IF($C132=-1,-1,VLOOKUP($C132,'HCAD Process'!$D$5:$CZ$504,VLOOKUP(Z$4,'Table Name'!$C$2:$D$100,2,FALSE),FALSE))</f>
        <v>0</v>
      </c>
      <c r="AA132" t="str">
        <f>IF($C132=-1,-1,VLOOKUP($C132,'HCAD Process'!$D$5:$CZ$504,VLOOKUP(AA$4,'Table Name'!$C$2:$D$100,2,FALSE),FALSE))</f>
        <v>.667600</v>
      </c>
      <c r="AB132" t="str">
        <f>IF($C132=-1,-1,VLOOKUP($C132,'HCAD Process'!$D$5:$CZ$504,VLOOKUP(AB$4,'Table Name'!$C$2:$D$100,2,FALSE),FALSE))</f>
        <v>C</v>
      </c>
      <c r="AC132" t="str">
        <f>IF($C132=-1,-1,VLOOKUP($C132,'HCAD Process'!$D$5:$CZ$504,VLOOKUP(AC$4,'Table Name'!$C$2:$D$100,2,FALSE),FALSE))</f>
        <v>Average</v>
      </c>
      <c r="AD132" t="str">
        <f>IF($C132=-1,-1,VLOOKUP($C132,'HCAD Process'!$D$5:$CZ$504,VLOOKUP(AD$4,'Table Name'!$C$2:$D$100,2,FALSE),FALSE))</f>
        <v>1980</v>
      </c>
      <c r="AE132" t="str">
        <f>IF($C132=-1,-1,VLOOKUP($C132,'HCAD Process'!$D$5:$CZ$504,VLOOKUP(AE$4,'Table Name'!$C$2:$D$100,2,FALSE),FALSE))</f>
        <v>1980</v>
      </c>
      <c r="AF132" t="str">
        <f>IF($C132=-1,-1,VLOOKUP($C132,'HCAD Process'!$D$5:$CZ$504,VLOOKUP(AF$4,'Table Name'!$C$2:$D$100,2,FALSE),FALSE))</f>
        <v>0</v>
      </c>
      <c r="AG132" t="str">
        <f>IF($C132=-1,-1,VLOOKUP($C132,'HCAD Process'!$D$5:$CZ$504,VLOOKUP(AG$4,'Table Name'!$C$2:$D$100,2,FALSE),FALSE))</f>
        <v>1981</v>
      </c>
      <c r="AH132" t="str">
        <f>IF($C132=-1,-1,VLOOKUP($C132,'HCAD Process'!$D$5:$CZ$504,VLOOKUP(AH$4,'Table Name'!$C$2:$D$100,2,FALSE),FALSE))</f>
        <v>IIR</v>
      </c>
      <c r="AI132" t="str">
        <f>IF($C132=-1,-1,VLOOKUP($C132,'HCAD Process'!$D$5:$CZ$504,VLOOKUP(AI$4,'Table Name'!$C$2:$D$100,2,FALSE),FALSE))</f>
        <v>01/01/2004</v>
      </c>
      <c r="AJ132" t="str">
        <f>IF($C132=-1,-1,VLOOKUP($C132,'HCAD Process'!$D$5:$CZ$504,VLOOKUP(AJ$4,'Table Name'!$C$2:$D$100,2,FALSE),FALSE))</f>
        <v>KELLY MOORE PAINT CO INC ,DENTIST OFFICE  BAS(17680).</v>
      </c>
      <c r="AK132">
        <f>IF($C132=-1,-1,VALUE(VLOOKUP($C132,'HCAD Process'!$D$5:$CZ$504,VLOOKUP(AK$4,'Table Name'!$C$2:$D$100,2,FALSE),FALSE)))</f>
        <v>17544</v>
      </c>
      <c r="AL132">
        <f>IF($C132=-1,-1,VLOOKUP($C132,'HCAD Process'!$D$5:$CZ$504,VLOOKUP(AL$4,'Table Name'!$C$2:$D$100,2,FALSE),FALSE))</f>
        <v>17544</v>
      </c>
      <c r="AM132">
        <f>IF($C132=-1,-1,VLOOKUP($C132,'HCAD Process'!$D$5:$CZ$504,VLOOKUP(AM$4,'Table Name'!$C$2:$D$100,2,FALSE),FALSE))</f>
        <v>0</v>
      </c>
      <c r="AN132">
        <f>IF($C132=-1,-1,VLOOKUP($C132,'HCAD Process'!$D$5:$CZ$504,VLOOKUP(AN$4,'Table Name'!$C$2:$D$100,2,FALSE),FALSE))</f>
        <v>0</v>
      </c>
      <c r="AO132">
        <f>IF($C132=-1,-1,VLOOKUP($C132,'HCAD Process'!$D$5:$CZ$504,VLOOKUP(AO$4,'Table Name'!$C$2:$D$100,2,FALSE),FALSE))</f>
        <v>0</v>
      </c>
      <c r="AP132">
        <f>IF($C132=-1,-1,VLOOKUP($C132,'HCAD Process'!$D$5:$CZ$504,VLOOKUP(AP$4,'Table Name'!$C$2:$D$100,2,FALSE),FALSE))</f>
        <v>17544</v>
      </c>
      <c r="AQ132">
        <f>IF($C132=-1,-1,VLOOKUP($C132,'HCAD Process'!$D$5:$CZ$504,VLOOKUP(AQ$4,'Table Name'!$C$2:$D$100,2,FALSE),FALSE))</f>
        <v>530</v>
      </c>
      <c r="AR132">
        <f>IF($C132=-1,-1,VLOOKUP($C132,'HCAD Process'!$D$5:$CZ$504,VLOOKUP(AR$4,'Table Name'!$C$2:$D$100,2,FALSE),FALSE))</f>
        <v>1</v>
      </c>
      <c r="AS132">
        <f>IF($C132=-1,-1,VLOOKUP($C132,'HCAD Process'!$D$5:$CZ$504,VLOOKUP(AS$4,'Table Name'!$C$2:$D$100,2,FALSE),FALSE))</f>
        <v>0</v>
      </c>
      <c r="AT132">
        <f>IF($C132=-1,-1,VLOOKUP($C132,'HCAD Process'!$D$5:$CZ$504,VLOOKUP(AT$4,'Table Name'!$C$2:$D$100,2,FALSE),FALSE))</f>
        <v>0</v>
      </c>
      <c r="AU132">
        <f>IF($C132=-1,-1,VLOOKUP($C132,'HCAD Process'!$D$5:$CZ$504,VLOOKUP(AU$4,'Table Name'!$C$2:$D$100,2,FALSE),FALSE))</f>
        <v>0</v>
      </c>
      <c r="AV132">
        <f>IF($C132=-1,-1,VLOOKUP($C132,'HCAD Process'!$D$5:$CZ$504,VLOOKUP(AV$4,'Table Name'!$C$2:$D$100,2,FALSE),FALSE))</f>
        <v>0</v>
      </c>
      <c r="AW132">
        <f>IF($C132=-1,-1,VLOOKUP($C132,'HCAD Process'!$D$5:$CZ$504,VLOOKUP(AW$4,'Table Name'!$C$2:$D$100,2,FALSE),FALSE))</f>
        <v>0</v>
      </c>
      <c r="AX132">
        <f>IF($C132=-1,-1,VLOOKUP($C132,'HCAD Process'!$D$5:$CZ$504,VLOOKUP(AX$4,'Table Name'!$C$2:$D$100,2,FALSE),FALSE))</f>
        <v>0</v>
      </c>
      <c r="AY132">
        <f>IF($C132=-1,-1,VLOOKUP($C132,'HCAD Process'!$D$5:$CZ$504,VLOOKUP(AY$4,'Table Name'!$C$2:$D$100,2,FALSE),FALSE))</f>
        <v>0</v>
      </c>
      <c r="AZ132">
        <f>IF($C132=-1,-1,VLOOKUP($C132,'HCAD Process'!$D$5:$CZ$504,VLOOKUP(AZ$4,'Table Name'!$C$2:$D$100,2,FALSE),FALSE))</f>
        <v>0</v>
      </c>
      <c r="BA132" t="str">
        <f>IF($C132=-1,-1,VLOOKUP($C132,'HCAD Process'!$D$5:$CZ$504,VLOOKUP(BA$4,'Table Name'!$C$2:$D$100,2,FALSE),FALSE))</f>
        <v>4</v>
      </c>
      <c r="BB132" t="str">
        <f>IF($C132=-1,-1,VLOOKUP($C132,'HCAD Process'!$D$5:$CZ$504,VLOOKUP(BB$4,'Table Name'!$C$2:$D$100,2,FALSE),FALSE))</f>
        <v>LT 3 &amp; TRS 1A 2A &amp; 4A BLK 1</v>
      </c>
      <c r="BC132" t="str">
        <f>IF($C132=-1,-1,VLOOKUP($C132,'HCAD Process'!$D$5:$CZ$504,VLOOKUP(BC$4,'Table Name'!$C$2:$D$100,2,FALSE),FALSE))</f>
        <v>LYERLY ACRES</v>
      </c>
      <c r="BD132" t="str">
        <f>IF($C132=-1,-1,VLOOKUP($C132,'HCAD Process'!$D$5:$CZ$504,VLOOKUP(BD$4,'Table Name'!$C$2:$D$100,2,FALSE),FALSE))</f>
        <v>5004</v>
      </c>
      <c r="BE132" t="str">
        <f>IF($C132=-1,-1,VLOOKUP($C132,'HCAD Process'!$D$5:$CZ$504,VLOOKUP(BE$4,'Table Name'!$C$2:$D$100,2,FALSE),FALSE))</f>
        <v>Inner North</v>
      </c>
      <c r="BF132" t="str">
        <f>IF($C132=-1,-1,VLOOKUP($C132,'HCAD Process'!$D$5:$CZ$504,VLOOKUP(BF$4,'Table Name'!$C$2:$D$100,2,FALSE),FALSE))</f>
        <v>151</v>
      </c>
      <c r="BG132" t="str">
        <f>IF($C132=-1,-1,VLOOKUP($C132,'HCAD Process'!$D$5:$CZ$504,VLOOKUP(BG$4,'Table Name'!$C$2:$D$100,2,FALSE),FALSE))</f>
        <v>1E Liberty/Kashmere/Houston/Croyden Gardens Areas</v>
      </c>
      <c r="BH132" t="str">
        <f>IF($C132=-1,-1,VLOOKUP($C132,'HCAD Process'!$D$5:$CZ$504,VLOOKUP(BH$4,'Table Name'!$C$2:$D$100,2,FALSE),FALSE))</f>
        <v>5919.06</v>
      </c>
      <c r="BI132" t="str">
        <f>IF($C132=-1,-1,VLOOKUP($C132,'HCAD Process'!$D$5:$CZ$504,VLOOKUP(BI$4,'Table Name'!$C$2:$D$100,2,FALSE),FALSE))</f>
        <v>0</v>
      </c>
      <c r="BJ132" t="str">
        <f>IF($C132=-1,-1,VLOOKUP($C132,'HCAD Process'!$D$5:$CZ$504,VLOOKUP(BJ$4,'Table Name'!$C$2:$D$100,2,FALSE),FALSE))</f>
        <v>01</v>
      </c>
      <c r="BK132" t="str">
        <f>IF($C132=-1,-1,VLOOKUP($C132,'HCAD Process'!$D$5:$CZ$504,VLOOKUP(BK$4,'Table Name'!$C$2:$D$100,2,FALSE),FALSE))</f>
        <v>5360B</v>
      </c>
      <c r="BL132" t="str">
        <f>IF($C132=-1,-1,VLOOKUP($C132,'HCAD Process'!$D$5:$CZ$504,VLOOKUP(BL$4,'Table Name'!$C$2:$D$100,2,FALSE),FALSE))</f>
        <v>453F</v>
      </c>
      <c r="BM132" t="str">
        <f>IF($C132=-1,-1,VLOOKUP($C132,'HCAD Process'!$D$5:$CZ$504,VLOOKUP(BM$4,'Table Name'!$C$2:$D$100,2,FALSE),FALSE))</f>
        <v>001 040 041 042 043 044 048 061 949</v>
      </c>
      <c r="BN132" t="str">
        <f>IF($C132=-1,-1,VLOOKUP($C132,'HCAD Process'!$D$5:$CZ$504,VLOOKUP(BN$4,'Table Name'!$C$2:$D$100,2,FALSE),FALSE))</f>
        <v>Real, Commercial</v>
      </c>
      <c r="BO132" t="str">
        <f>IF($C132=-1,-1,VLOOKUP($C132,'HCAD Process'!$D$5:$CZ$504,VLOOKUP(BO$4,'Table Name'!$C$2:$D$100,2,FALSE),FALSE))</f>
        <v>F1</v>
      </c>
      <c r="BP132" t="str">
        <f>IF($C132=-1,-1,VLOOKUP($C132,'HCAD Process'!$D$5:$CZ$504,VLOOKUP(BP$4,'Table Name'!$C$2:$D$100,2,FALSE),FALSE))</f>
        <v>Real, Commercial</v>
      </c>
      <c r="BQ132" t="str">
        <f>IF($C132=-1,-1,VLOOKUP($C132,'HCAD Process'!$D$5:$CZ$504,VLOOKUP(BQ$4,'Table Name'!$C$2:$D$100,2,FALSE),FALSE))</f>
        <v>Retail Multi-Occupancy</v>
      </c>
      <c r="BR132" t="str">
        <f>IF($C132=-1,-1,VLOOKUP($C132,'HCAD Process'!$D$5:$CZ$504,VLOOKUP(BR$4,'Table Name'!$C$2:$D$100,2,FALSE),FALSE))</f>
        <v>Neighborhood Shopping Ctr</v>
      </c>
      <c r="BS132" t="str">
        <f>IF($C132=-1,-1,VLOOKUP($C132,'HCAD Process'!$D$5:$CZ$504,VLOOKUP(BS$4,'Table Name'!$C$2:$D$100,2,FALSE),FALSE))</f>
        <v>8000</v>
      </c>
      <c r="BT132" t="str">
        <f>IF($C132=-1,-1,VLOOKUP($C132,'HCAD Process'!$D$5:$CZ$504,VLOOKUP(BT$4,'Table Name'!$C$2:$D$100,2,FALSE),FALSE))</f>
        <v>Land Neighborhood General Assignment</v>
      </c>
      <c r="BU132">
        <f>IF($C132=-1,-1,VLOOKUP($C132,'HCAD Process'!$D$5:$CZ$504,VLOOKUP(BU$4,'Table Name'!$C$2:$D$100,2,FALSE),FALSE))</f>
        <v>43560</v>
      </c>
      <c r="BV132" t="str">
        <f>IF($C132=-1,-1,VLOOKUP($C132,'HCAD Process'!$D$5:$CZ$504,VLOOKUP(BV$4,'Table Name'!$C$2:$D$100,2,FALSE),FALSE))</f>
        <v>SF</v>
      </c>
      <c r="BW132" t="str">
        <f>IF($C132=-1,-1,VLOOKUP($C132,'HCAD Process'!$D$5:$CZ$504,VLOOKUP(BW$4,'Table Name'!$C$2:$D$100,2,FALSE),FALSE))</f>
        <v>1.0000</v>
      </c>
      <c r="BX132" t="str">
        <f>IF($C132=-1,-1,VLOOKUP($C132,'HCAD Process'!$D$5:$CZ$504,VLOOKUP(BX$4,'Table Name'!$C$2:$D$100,2,FALSE),FALSE))</f>
        <v>1.0000</v>
      </c>
      <c r="BY132" t="str">
        <f>IF($C132=-1,-1,VLOOKUP($C132,'HCAD Process'!$D$5:$CZ$504,VLOOKUP(BY$4,'Table Name'!$C$2:$D$100,2,FALSE),FALSE))</f>
        <v>1.0000</v>
      </c>
      <c r="BZ132" t="str">
        <f>IF($C132=-1,-1,VLOOKUP($C132,'HCAD Process'!$D$5:$CZ$504,VLOOKUP(BZ$4,'Table Name'!$C$2:$D$100,2,FALSE),FALSE))</f>
        <v>1.0000</v>
      </c>
      <c r="CA132">
        <f>IF($C132=-1,-1,VLOOKUP($C132,'HCAD Process'!$D$5:$CZ$504,VLOOKUP(CA$4,'Table Name'!$C$2:$D$100,2,FALSE),FALSE))</f>
        <v>10</v>
      </c>
      <c r="CB132">
        <f>IF($C132=-1,-1,VLOOKUP($C132,'HCAD Process'!$D$5:$CZ$504,VLOOKUP(CB$4,'Table Name'!$C$2:$D$100,2,FALSE),FALSE))</f>
        <v>10</v>
      </c>
      <c r="CC132">
        <f>IF($C132=-1,-1,VLOOKUP($C132,'HCAD Process'!$D$5:$CZ$504,VLOOKUP(CC$4,'Table Name'!$C$2:$D$100,2,FALSE),FALSE))</f>
        <v>435600</v>
      </c>
      <c r="CD132">
        <f>IF($C132=-1,-1,VLOOKUP($C132,'HCAD Process'!$D$5:$CZ$504,VLOOKUP(CD$4,'Table Name'!$C$2:$D$100,2,FALSE),FALSE))</f>
        <v>-1</v>
      </c>
      <c r="CE132" t="str">
        <f>IF($C132=-1,-1,VLOOKUP($C132,'HCAD Process'!$D$5:$CZ$504,VLOOKUP(CE$4,'Table Name'!$C$2:$D$100,2,FALSE),FALSE))</f>
        <v>05901500100021</v>
      </c>
    </row>
    <row r="133" spans="2:83" x14ac:dyDescent="0.25">
      <c r="B133">
        <f t="shared" si="2"/>
        <v>129</v>
      </c>
      <c r="C133" t="str">
        <f t="array" ref="C133">IF(ISERROR(INDEX('HCAD Process'!CF$5:CF$504,MATCH(0,COUNTIF(C$4:C132,'HCAD Process'!CF$5:CF$504)+('HCAD Process'!CF$5:CF$504=-1),0))),-1,INDEX('HCAD Process'!CF$5:CF$504,MATCH(0,COUNTIF(C$4:C132,'HCAD Process'!CF$5:CF$504)+('HCAD Process'!CF$5:CF$504=-1),0)))</f>
        <v>06119600000071</v>
      </c>
      <c r="D133" t="str">
        <f>IF($C133=-1,-1,VLOOKUP($C133,'HCAD Process'!$D$5:$CZ$504,VLOOKUP(D$4,'Table Name'!$C$2:$D$100,2,FALSE),FALSE))</f>
        <v>0611960000007</v>
      </c>
      <c r="E133" t="str">
        <f>IF($C133=-1,-1,VLOOKUP($C133,'HCAD Process'!$D$5:$CZ$504,VLOOKUP(E$4,'Table Name'!$C$2:$D$100,2,FALSE),FALSE))</f>
        <v>09/06/2017</v>
      </c>
      <c r="F133" t="str">
        <f>IF($C133=-1,-1,VLOOKUP($C133,'HCAD Process'!$D$5:$CZ$504,VLOOKUP(F$4,'Table Name'!$C$2:$D$100,2,FALSE),FALSE))</f>
        <v>COUNTY OF HARRIS ET AL</v>
      </c>
      <c r="G133">
        <f>IF($C133=-1,-1,VLOOKUP($C133,'HCAD Process'!$D$5:$CZ$504,VLOOKUP(G$4,'Table Name'!$C$2:$D$100,2,FALSE),FALSE))</f>
        <v>0</v>
      </c>
      <c r="H133">
        <f>IF($C133=-1,-1,VLOOKUP($C133,'HCAD Process'!$D$5:$CZ$504,VLOOKUP(H$4,'Table Name'!$C$2:$D$100,2,FALSE),FALSE))</f>
        <v>0</v>
      </c>
      <c r="I133" t="str">
        <f>IF($C133=-1,-1,VLOOKUP($C133,'HCAD Process'!$D$5:$CZ$504,VLOOKUP(I$4,'Table Name'!$C$2:$D$100,2,FALSE),FALSE))</f>
        <v>5910 NAVIGATION BLVD</v>
      </c>
      <c r="J133" t="str">
        <f>IF($C133=-1,-1,VLOOKUP($C133,'HCAD Process'!$D$5:$CZ$504,VLOOKUP(J$4,'Table Name'!$C$2:$D$100,2,FALSE),FALSE))</f>
        <v>HOUSTON</v>
      </c>
      <c r="K133" t="str">
        <f>IF($C133=-1,-1,VLOOKUP($C133,'HCAD Process'!$D$5:$CZ$504,VLOOKUP(K$4,'Table Name'!$C$2:$D$100,2,FALSE),FALSE))</f>
        <v>77011</v>
      </c>
      <c r="L133">
        <f>IF($C133=-1,-1,VLOOKUP($C133,'HCAD Process'!$D$5:$CZ$504,VLOOKUP(L$4,'Table Name'!$C$2:$D$100,2,FALSE),FALSE))</f>
        <v>1100000</v>
      </c>
      <c r="M133">
        <f>IF($C133=-1,-1,VLOOKUP($C133,'HCAD Process'!$D$5:$CZ$504,VLOOKUP(M$4,'Table Name'!$C$2:$D$100,2,FALSE),FALSE))</f>
        <v>0</v>
      </c>
      <c r="N133">
        <f>IF($C133=-1,-1,VLOOKUP($C133,'HCAD Process'!$D$5:$CZ$504,VLOOKUP(N$4,'Table Name'!$C$2:$D$100,2,FALSE),FALSE))</f>
        <v>0</v>
      </c>
      <c r="O133">
        <f>IF($C133=-1,-1,VLOOKUP($C133,'HCAD Process'!$D$5:$CZ$504,VLOOKUP(O$4,'Table Name'!$C$2:$D$100,2,FALSE),FALSE))</f>
        <v>0</v>
      </c>
      <c r="P133" t="e">
        <f>IF($C133=-1,-1,VLOOKUP($C133,'HCAD Process'!$D$5:$CZ$504,VLOOKUP(P$4,'Table Name'!$C$2:$D$100,2,FALSE),FALSE))</f>
        <v>#REF!</v>
      </c>
      <c r="Q133" t="str">
        <f>IF($C133=-1,-1,VLOOKUP($C133,'HCAD Process'!$D$5:$CZ$504,VLOOKUP(Q$4,'Table Name'!$C$2:$D$100,2,FALSE),FALSE))</f>
        <v>COMMERCIAL</v>
      </c>
      <c r="R133" t="str">
        <f>IF($C133=-1,-1,VLOOKUP($C133,'HCAD Process'!$D$5:$CZ$504,VLOOKUP(R$4,'Table Name'!$C$2:$D$100,2,FALSE),FALSE))</f>
        <v>1</v>
      </c>
      <c r="S133" t="str">
        <f>IF($C133=-1,-1,VLOOKUP($C133,'HCAD Process'!$D$5:$CZ$504,VLOOKUP(S$4,'Table Name'!$C$2:$D$100,2,FALSE),FALSE))</f>
        <v>4380</v>
      </c>
      <c r="T133" t="str">
        <f>IF($C133=-1,-1,VLOOKUP($C133,'HCAD Process'!$D$5:$CZ$504,VLOOKUP(T$4,'Table Name'!$C$2:$D$100,2,FALSE),FALSE))</f>
        <v>8454</v>
      </c>
      <c r="U133" t="str">
        <f>IF($C133=-1,-1,VLOOKUP($C133,'HCAD Process'!$D$5:$CZ$504,VLOOKUP(U$4,'Table Name'!$C$2:$D$100,2,FALSE),FALSE))</f>
        <v>C</v>
      </c>
      <c r="V133" t="str">
        <f>IF($C133=-1,-1,VLOOKUP($C133,'HCAD Process'!$D$5:$CZ$504,VLOOKUP(V$4,'Table Name'!$C$2:$D$100,2,FALSE),FALSE))</f>
        <v>Masonry Bearing</v>
      </c>
      <c r="W133">
        <f>IF($C133=-1,-1,VLOOKUP($C133,'HCAD Process'!$D$5:$CZ$504,VLOOKUP(W$4,'Table Name'!$C$2:$D$100,2,FALSE),FALSE))</f>
        <v>524274</v>
      </c>
      <c r="X133">
        <f>IF($C133=-1,-1,VLOOKUP($C133,'HCAD Process'!$D$5:$CZ$504,VLOOKUP(X$4,'Table Name'!$C$2:$D$100,2,FALSE),FALSE))</f>
        <v>0</v>
      </c>
      <c r="Y133">
        <f>IF($C133=-1,-1,VLOOKUP($C133,'HCAD Process'!$D$5:$CZ$504,VLOOKUP(Y$4,'Table Name'!$C$2:$D$100,2,FALSE),FALSE))</f>
        <v>1451478</v>
      </c>
      <c r="Z133">
        <f>IF($C133=-1,-1,VLOOKUP($C133,'HCAD Process'!$D$5:$CZ$504,VLOOKUP(Z$4,'Table Name'!$C$2:$D$100,2,FALSE),FALSE))</f>
        <v>0</v>
      </c>
      <c r="AA133" t="str">
        <f>IF($C133=-1,-1,VLOOKUP($C133,'HCAD Process'!$D$5:$CZ$504,VLOOKUP(AA$4,'Table Name'!$C$2:$D$100,2,FALSE),FALSE))</f>
        <v>.638800</v>
      </c>
      <c r="AB133" t="str">
        <f>IF($C133=-1,-1,VLOOKUP($C133,'HCAD Process'!$D$5:$CZ$504,VLOOKUP(AB$4,'Table Name'!$C$2:$D$100,2,FALSE),FALSE))</f>
        <v>C</v>
      </c>
      <c r="AC133" t="str">
        <f>IF($C133=-1,-1,VLOOKUP($C133,'HCAD Process'!$D$5:$CZ$504,VLOOKUP(AC$4,'Table Name'!$C$2:$D$100,2,FALSE),FALSE))</f>
        <v>Average</v>
      </c>
      <c r="AD133" t="str">
        <f>IF($C133=-1,-1,VLOOKUP($C133,'HCAD Process'!$D$5:$CZ$504,VLOOKUP(AD$4,'Table Name'!$C$2:$D$100,2,FALSE),FALSE))</f>
        <v>1940</v>
      </c>
      <c r="AE133" t="str">
        <f>IF($C133=-1,-1,VLOOKUP($C133,'HCAD Process'!$D$5:$CZ$504,VLOOKUP(AE$4,'Table Name'!$C$2:$D$100,2,FALSE),FALSE))</f>
        <v>1940</v>
      </c>
      <c r="AF133" t="str">
        <f>IF($C133=-1,-1,VLOOKUP($C133,'HCAD Process'!$D$5:$CZ$504,VLOOKUP(AF$4,'Table Name'!$C$2:$D$100,2,FALSE),FALSE))</f>
        <v>0</v>
      </c>
      <c r="AG133" t="str">
        <f>IF($C133=-1,-1,VLOOKUP($C133,'HCAD Process'!$D$5:$CZ$504,VLOOKUP(AG$4,'Table Name'!$C$2:$D$100,2,FALSE),FALSE))</f>
        <v>1941</v>
      </c>
      <c r="AH133" t="str">
        <f>IF($C133=-1,-1,VLOOKUP($C133,'HCAD Process'!$D$5:$CZ$504,VLOOKUP(AH$4,'Table Name'!$C$2:$D$100,2,FALSE),FALSE))</f>
        <v>HTS</v>
      </c>
      <c r="AI133" t="str">
        <f>IF($C133=-1,-1,VLOOKUP($C133,'HCAD Process'!$D$5:$CZ$504,VLOOKUP(AI$4,'Table Name'!$C$2:$D$100,2,FALSE),FALSE))</f>
        <v>01/01/2004</v>
      </c>
      <c r="AJ133" t="str">
        <f>IF($C133=-1,-1,VLOOKUP($C133,'HCAD Process'!$D$5:$CZ$504,VLOOKUP(AJ$4,'Table Name'!$C$2:$D$100,2,FALSE),FALSE))</f>
        <v>HEAD &amp; GUILD CRANE RENTAL    2012- AS INSTRUCTED BY THE 2011 PERMIT, I CALLED THE AGENT MR. PATCHEN, BUT HE WAS NEVER AVAILBLE TO MEET AT THE SITE TO</v>
      </c>
      <c r="AK133">
        <f>IF($C133=-1,-1,VALUE(VLOOKUP($C133,'HCAD Process'!$D$5:$CZ$504,VLOOKUP(AK$4,'Table Name'!$C$2:$D$100,2,FALSE),FALSE)))</f>
        <v>27663</v>
      </c>
      <c r="AL133">
        <f>IF($C133=-1,-1,VLOOKUP($C133,'HCAD Process'!$D$5:$CZ$504,VLOOKUP(AL$4,'Table Name'!$C$2:$D$100,2,FALSE),FALSE))</f>
        <v>35517</v>
      </c>
      <c r="AM133">
        <f>IF($C133=-1,-1,VLOOKUP($C133,'HCAD Process'!$D$5:$CZ$504,VLOOKUP(AM$4,'Table Name'!$C$2:$D$100,2,FALSE),FALSE))</f>
        <v>0</v>
      </c>
      <c r="AN133">
        <f>IF($C133=-1,-1,VLOOKUP($C133,'HCAD Process'!$D$5:$CZ$504,VLOOKUP(AN$4,'Table Name'!$C$2:$D$100,2,FALSE),FALSE))</f>
        <v>0</v>
      </c>
      <c r="AO133">
        <f>IF($C133=-1,-1,VLOOKUP($C133,'HCAD Process'!$D$5:$CZ$504,VLOOKUP(AO$4,'Table Name'!$C$2:$D$100,2,FALSE),FALSE))</f>
        <v>0</v>
      </c>
      <c r="AP133">
        <f>IF($C133=-1,-1,VLOOKUP($C133,'HCAD Process'!$D$5:$CZ$504,VLOOKUP(AP$4,'Table Name'!$C$2:$D$100,2,FALSE),FALSE))</f>
        <v>27663</v>
      </c>
      <c r="AQ133">
        <f>IF($C133=-1,-1,VLOOKUP($C133,'HCAD Process'!$D$5:$CZ$504,VLOOKUP(AQ$4,'Table Name'!$C$2:$D$100,2,FALSE),FALSE))</f>
        <v>704</v>
      </c>
      <c r="AR133">
        <f>IF($C133=-1,-1,VLOOKUP($C133,'HCAD Process'!$D$5:$CZ$504,VLOOKUP(AR$4,'Table Name'!$C$2:$D$100,2,FALSE),FALSE))</f>
        <v>1</v>
      </c>
      <c r="AS133">
        <f>IF($C133=-1,-1,VLOOKUP($C133,'HCAD Process'!$D$5:$CZ$504,VLOOKUP(AS$4,'Table Name'!$C$2:$D$100,2,FALSE),FALSE))</f>
        <v>0</v>
      </c>
      <c r="AT133">
        <f>IF($C133=-1,-1,VLOOKUP($C133,'HCAD Process'!$D$5:$CZ$504,VLOOKUP(AT$4,'Table Name'!$C$2:$D$100,2,FALSE),FALSE))</f>
        <v>0</v>
      </c>
      <c r="AU133">
        <f>IF($C133=-1,-1,VLOOKUP($C133,'HCAD Process'!$D$5:$CZ$504,VLOOKUP(AU$4,'Table Name'!$C$2:$D$100,2,FALSE),FALSE))</f>
        <v>0</v>
      </c>
      <c r="AV133">
        <f>IF($C133=-1,-1,VLOOKUP($C133,'HCAD Process'!$D$5:$CZ$504,VLOOKUP(AV$4,'Table Name'!$C$2:$D$100,2,FALSE),FALSE))</f>
        <v>0</v>
      </c>
      <c r="AW133">
        <f>IF($C133=-1,-1,VLOOKUP($C133,'HCAD Process'!$D$5:$CZ$504,VLOOKUP(AW$4,'Table Name'!$C$2:$D$100,2,FALSE),FALSE))</f>
        <v>0</v>
      </c>
      <c r="AX133">
        <f>IF($C133=-1,-1,VLOOKUP($C133,'HCAD Process'!$D$5:$CZ$504,VLOOKUP(AX$4,'Table Name'!$C$2:$D$100,2,FALSE),FALSE))</f>
        <v>0</v>
      </c>
      <c r="AY133">
        <f>IF($C133=-1,-1,VLOOKUP($C133,'HCAD Process'!$D$5:$CZ$504,VLOOKUP(AY$4,'Table Name'!$C$2:$D$100,2,FALSE),FALSE))</f>
        <v>0</v>
      </c>
      <c r="AZ133">
        <f>IF($C133=-1,-1,VLOOKUP($C133,'HCAD Process'!$D$5:$CZ$504,VLOOKUP(AZ$4,'Table Name'!$C$2:$D$100,2,FALSE),FALSE))</f>
        <v>0</v>
      </c>
      <c r="BA133" t="str">
        <f>IF($C133=-1,-1,VLOOKUP($C133,'HCAD Process'!$D$5:$CZ$504,VLOOKUP(BA$4,'Table Name'!$C$2:$D$100,2,FALSE),FALSE))</f>
        <v>2</v>
      </c>
      <c r="BB133" t="str">
        <f>IF($C133=-1,-1,VLOOKUP($C133,'HCAD Process'!$D$5:$CZ$504,VLOOKUP(BB$4,'Table Name'!$C$2:$D$100,2,FALSE),FALSE))</f>
        <v>TR 7A</v>
      </c>
      <c r="BC133" t="str">
        <f>IF($C133=-1,-1,VLOOKUP($C133,'HCAD Process'!$D$5:$CZ$504,VLOOKUP(BC$4,'Table Name'!$C$2:$D$100,2,FALSE),FALSE))</f>
        <v>NEILS ESPERSON INDUSTRIAL DIST</v>
      </c>
      <c r="BD133" t="str">
        <f>IF($C133=-1,-1,VLOOKUP($C133,'HCAD Process'!$D$5:$CZ$504,VLOOKUP(BD$4,'Table Name'!$C$2:$D$100,2,FALSE),FALSE))</f>
        <v>6002</v>
      </c>
      <c r="BE133" t="str">
        <f>IF($C133=-1,-1,VLOOKUP($C133,'HCAD Process'!$D$5:$CZ$504,VLOOKUP(BE$4,'Table Name'!$C$2:$D$100,2,FALSE),FALSE))</f>
        <v>Inner Loop Southeast</v>
      </c>
      <c r="BF133" t="str">
        <f>IF($C133=-1,-1,VLOOKUP($C133,'HCAD Process'!$D$5:$CZ$504,VLOOKUP(BF$4,'Table Name'!$C$2:$D$100,2,FALSE),FALSE))</f>
        <v>140</v>
      </c>
      <c r="BG133" t="str">
        <f>IF($C133=-1,-1,VLOOKUP($C133,'HCAD Process'!$D$5:$CZ$504,VLOOKUP(BG$4,'Table Name'!$C$2:$D$100,2,FALSE),FALSE))</f>
        <v>1D Navigation, Harrisburg, Lawndale Areas</v>
      </c>
      <c r="BH133" t="str">
        <f>IF($C133=-1,-1,VLOOKUP($C133,'HCAD Process'!$D$5:$CZ$504,VLOOKUP(BH$4,'Table Name'!$C$2:$D$100,2,FALSE),FALSE))</f>
        <v>5981.23</v>
      </c>
      <c r="BI133" t="str">
        <f>IF($C133=-1,-1,VLOOKUP($C133,'HCAD Process'!$D$5:$CZ$504,VLOOKUP(BI$4,'Table Name'!$C$2:$D$100,2,FALSE),FALSE))</f>
        <v>0</v>
      </c>
      <c r="BJ133" t="str">
        <f>IF($C133=-1,-1,VLOOKUP($C133,'HCAD Process'!$D$5:$CZ$504,VLOOKUP(BJ$4,'Table Name'!$C$2:$D$100,2,FALSE),FALSE))</f>
        <v>01</v>
      </c>
      <c r="BK133" t="str">
        <f>IF($C133=-1,-1,VLOOKUP($C133,'HCAD Process'!$D$5:$CZ$504,VLOOKUP(BK$4,'Table Name'!$C$2:$D$100,2,FALSE),FALSE))</f>
        <v>5557C</v>
      </c>
      <c r="BL133" t="str">
        <f>IF($C133=-1,-1,VLOOKUP($C133,'HCAD Process'!$D$5:$CZ$504,VLOOKUP(BL$4,'Table Name'!$C$2:$D$100,2,FALSE),FALSE))</f>
        <v>494U</v>
      </c>
      <c r="BM133" t="str">
        <f>IF($C133=-1,-1,VLOOKUP($C133,'HCAD Process'!$D$5:$CZ$504,VLOOKUP(BM$4,'Table Name'!$C$2:$D$100,2,FALSE),FALSE))</f>
        <v>001 040 041 042 043 044 048 061 976</v>
      </c>
      <c r="BN133" t="str">
        <f>IF($C133=-1,-1,VLOOKUP($C133,'HCAD Process'!$D$5:$CZ$504,VLOOKUP(BN$4,'Table Name'!$C$2:$D$100,2,FALSE),FALSE))</f>
        <v>Other Exempt (Government)</v>
      </c>
      <c r="BO133" t="str">
        <f>IF($C133=-1,-1,VLOOKUP($C133,'HCAD Process'!$D$5:$CZ$504,VLOOKUP(BO$4,'Table Name'!$C$2:$D$100,2,FALSE),FALSE))</f>
        <v>X1</v>
      </c>
      <c r="BP133" t="str">
        <f>IF($C133=-1,-1,VLOOKUP($C133,'HCAD Process'!$D$5:$CZ$504,VLOOKUP(BP$4,'Table Name'!$C$2:$D$100,2,FALSE),FALSE))</f>
        <v>Other Exempt (Government)</v>
      </c>
      <c r="BQ133" t="str">
        <f>IF($C133=-1,-1,VLOOKUP($C133,'HCAD Process'!$D$5:$CZ$504,VLOOKUP(BQ$4,'Table Name'!$C$2:$D$100,2,FALSE),FALSE))</f>
        <v>Distribution Warehouse</v>
      </c>
      <c r="BR133" t="str">
        <f>IF($C133=-1,-1,VLOOKUP($C133,'HCAD Process'!$D$5:$CZ$504,VLOOKUP(BR$4,'Table Name'!$C$2:$D$100,2,FALSE),FALSE))</f>
        <v>Shell, Industrial</v>
      </c>
      <c r="BS133" t="str">
        <f>IF($C133=-1,-1,VLOOKUP($C133,'HCAD Process'!$D$5:$CZ$504,VLOOKUP(BS$4,'Table Name'!$C$2:$D$100,2,FALSE),FALSE))</f>
        <v>8002</v>
      </c>
      <c r="BT133" t="str">
        <f>IF($C133=-1,-1,VLOOKUP($C133,'HCAD Process'!$D$5:$CZ$504,VLOOKUP(BT$4,'Table Name'!$C$2:$D$100,2,FALSE),FALSE))</f>
        <v>Land Neighborhood Section 2</v>
      </c>
      <c r="BU133">
        <f>IF($C133=-1,-1,VLOOKUP($C133,'HCAD Process'!$D$5:$CZ$504,VLOOKUP(BU$4,'Table Name'!$C$2:$D$100,2,FALSE),FALSE))</f>
        <v>87000</v>
      </c>
      <c r="BV133" t="str">
        <f>IF($C133=-1,-1,VLOOKUP($C133,'HCAD Process'!$D$5:$CZ$504,VLOOKUP(BV$4,'Table Name'!$C$2:$D$100,2,FALSE),FALSE))</f>
        <v>SF</v>
      </c>
      <c r="BW133" t="str">
        <f>IF($C133=-1,-1,VLOOKUP($C133,'HCAD Process'!$D$5:$CZ$504,VLOOKUP(BW$4,'Table Name'!$C$2:$D$100,2,FALSE),FALSE))</f>
        <v>1.0000</v>
      </c>
      <c r="BX133" t="str">
        <f>IF($C133=-1,-1,VLOOKUP($C133,'HCAD Process'!$D$5:$CZ$504,VLOOKUP(BX$4,'Table Name'!$C$2:$D$100,2,FALSE),FALSE))</f>
        <v>1.0000</v>
      </c>
      <c r="BY133" t="str">
        <f>IF($C133=-1,-1,VLOOKUP($C133,'HCAD Process'!$D$5:$CZ$504,VLOOKUP(BY$4,'Table Name'!$C$2:$D$100,2,FALSE),FALSE))</f>
        <v>1.0000</v>
      </c>
      <c r="BZ133" t="str">
        <f>IF($C133=-1,-1,VLOOKUP($C133,'HCAD Process'!$D$5:$CZ$504,VLOOKUP(BZ$4,'Table Name'!$C$2:$D$100,2,FALSE),FALSE))</f>
        <v>1.0000</v>
      </c>
      <c r="CA133">
        <f>IF($C133=-1,-1,VLOOKUP($C133,'HCAD Process'!$D$5:$CZ$504,VLOOKUP(CA$4,'Table Name'!$C$2:$D$100,2,FALSE),FALSE))</f>
        <v>10</v>
      </c>
      <c r="CB133">
        <f>IF($C133=-1,-1,VLOOKUP($C133,'HCAD Process'!$D$5:$CZ$504,VLOOKUP(CB$4,'Table Name'!$C$2:$D$100,2,FALSE),FALSE))</f>
        <v>10</v>
      </c>
      <c r="CC133">
        <f>IF($C133=-1,-1,VLOOKUP($C133,'HCAD Process'!$D$5:$CZ$504,VLOOKUP(CC$4,'Table Name'!$C$2:$D$100,2,FALSE),FALSE))</f>
        <v>870000</v>
      </c>
      <c r="CD133">
        <f>IF($C133=-1,-1,VLOOKUP($C133,'HCAD Process'!$D$5:$CZ$504,VLOOKUP(CD$4,'Table Name'!$C$2:$D$100,2,FALSE),FALSE))</f>
        <v>-1</v>
      </c>
      <c r="CE133" t="str">
        <f>IF($C133=-1,-1,VLOOKUP($C133,'HCAD Process'!$D$5:$CZ$504,VLOOKUP(CE$4,'Table Name'!$C$2:$D$100,2,FALSE),FALSE))</f>
        <v>06119600000071</v>
      </c>
    </row>
    <row r="134" spans="2:83" x14ac:dyDescent="0.25">
      <c r="B134">
        <f t="shared" si="2"/>
        <v>130</v>
      </c>
      <c r="C134" t="str">
        <f t="array" ref="C134">IF(ISERROR(INDEX('HCAD Process'!CF$5:CF$504,MATCH(0,COUNTIF(C$4:C133,'HCAD Process'!CF$5:CF$504)+('HCAD Process'!CF$5:CF$504=-1),0))),-1,INDEX('HCAD Process'!CF$5:CF$504,MATCH(0,COUNTIF(C$4:C133,'HCAD Process'!CF$5:CF$504)+('HCAD Process'!CF$5:CF$504=-1),0)))</f>
        <v>06119600000072</v>
      </c>
      <c r="D134" t="str">
        <f>IF($C134=-1,-1,VLOOKUP($C134,'HCAD Process'!$D$5:$CZ$504,VLOOKUP(D$4,'Table Name'!$C$2:$D$100,2,FALSE),FALSE))</f>
        <v>0611960000007</v>
      </c>
      <c r="E134" t="str">
        <f>IF($C134=-1,-1,VLOOKUP($C134,'HCAD Process'!$D$5:$CZ$504,VLOOKUP(E$4,'Table Name'!$C$2:$D$100,2,FALSE),FALSE))</f>
        <v>09/06/2017</v>
      </c>
      <c r="F134" t="str">
        <f>IF($C134=-1,-1,VLOOKUP($C134,'HCAD Process'!$D$5:$CZ$504,VLOOKUP(F$4,'Table Name'!$C$2:$D$100,2,FALSE),FALSE))</f>
        <v>COUNTY OF HARRIS ET AL</v>
      </c>
      <c r="G134">
        <f>IF($C134=-1,-1,VLOOKUP($C134,'HCAD Process'!$D$5:$CZ$504,VLOOKUP(G$4,'Table Name'!$C$2:$D$100,2,FALSE),FALSE))</f>
        <v>0</v>
      </c>
      <c r="H134">
        <f>IF($C134=-1,-1,VLOOKUP($C134,'HCAD Process'!$D$5:$CZ$504,VLOOKUP(H$4,'Table Name'!$C$2:$D$100,2,FALSE),FALSE))</f>
        <v>0</v>
      </c>
      <c r="I134" t="str">
        <f>IF($C134=-1,-1,VLOOKUP($C134,'HCAD Process'!$D$5:$CZ$504,VLOOKUP(I$4,'Table Name'!$C$2:$D$100,2,FALSE),FALSE))</f>
        <v>5910 NAVIGATION BLVD</v>
      </c>
      <c r="J134" t="str">
        <f>IF($C134=-1,-1,VLOOKUP($C134,'HCAD Process'!$D$5:$CZ$504,VLOOKUP(J$4,'Table Name'!$C$2:$D$100,2,FALSE),FALSE))</f>
        <v>HOUSTON</v>
      </c>
      <c r="K134" t="str">
        <f>IF($C134=-1,-1,VLOOKUP($C134,'HCAD Process'!$D$5:$CZ$504,VLOOKUP(K$4,'Table Name'!$C$2:$D$100,2,FALSE),FALSE))</f>
        <v>77011</v>
      </c>
      <c r="L134">
        <f>IF($C134=-1,-1,VLOOKUP($C134,'HCAD Process'!$D$5:$CZ$504,VLOOKUP(L$4,'Table Name'!$C$2:$D$100,2,FALSE),FALSE))</f>
        <v>1100000</v>
      </c>
      <c r="M134">
        <f>IF($C134=-1,-1,VLOOKUP($C134,'HCAD Process'!$D$5:$CZ$504,VLOOKUP(M$4,'Table Name'!$C$2:$D$100,2,FALSE),FALSE))</f>
        <v>0</v>
      </c>
      <c r="N134">
        <f>IF($C134=-1,-1,VLOOKUP($C134,'HCAD Process'!$D$5:$CZ$504,VLOOKUP(N$4,'Table Name'!$C$2:$D$100,2,FALSE),FALSE))</f>
        <v>0</v>
      </c>
      <c r="O134">
        <f>IF($C134=-1,-1,VLOOKUP($C134,'HCAD Process'!$D$5:$CZ$504,VLOOKUP(O$4,'Table Name'!$C$2:$D$100,2,FALSE),FALSE))</f>
        <v>0</v>
      </c>
      <c r="P134" t="e">
        <f>IF($C134=-1,-1,VLOOKUP($C134,'HCAD Process'!$D$5:$CZ$504,VLOOKUP(P$4,'Table Name'!$C$2:$D$100,2,FALSE),FALSE))</f>
        <v>#REF!</v>
      </c>
      <c r="Q134" t="str">
        <f>IF($C134=-1,-1,VLOOKUP($C134,'HCAD Process'!$D$5:$CZ$504,VLOOKUP(Q$4,'Table Name'!$C$2:$D$100,2,FALSE),FALSE))</f>
        <v>COMMERCIAL</v>
      </c>
      <c r="R134" t="str">
        <f>IF($C134=-1,-1,VLOOKUP($C134,'HCAD Process'!$D$5:$CZ$504,VLOOKUP(R$4,'Table Name'!$C$2:$D$100,2,FALSE),FALSE))</f>
        <v>2</v>
      </c>
      <c r="S134" t="str">
        <f>IF($C134=-1,-1,VLOOKUP($C134,'HCAD Process'!$D$5:$CZ$504,VLOOKUP(S$4,'Table Name'!$C$2:$D$100,2,FALSE),FALSE))</f>
        <v>4399</v>
      </c>
      <c r="T134" t="str">
        <f>IF($C134=-1,-1,VLOOKUP($C134,'HCAD Process'!$D$5:$CZ$504,VLOOKUP(T$4,'Table Name'!$C$2:$D$100,2,FALSE),FALSE))</f>
        <v>8454</v>
      </c>
      <c r="U134" t="str">
        <f>IF($C134=-1,-1,VLOOKUP($C134,'HCAD Process'!$D$5:$CZ$504,VLOOKUP(U$4,'Table Name'!$C$2:$D$100,2,FALSE),FALSE))</f>
        <v>S</v>
      </c>
      <c r="V134" t="str">
        <f>IF($C134=-1,-1,VLOOKUP($C134,'HCAD Process'!$D$5:$CZ$504,VLOOKUP(V$4,'Table Name'!$C$2:$D$100,2,FALSE),FALSE))</f>
        <v>Open Steel Skeleton</v>
      </c>
      <c r="W134">
        <f>IF($C134=-1,-1,VLOOKUP($C134,'HCAD Process'!$D$5:$CZ$504,VLOOKUP(W$4,'Table Name'!$C$2:$D$100,2,FALSE),FALSE))</f>
        <v>43540</v>
      </c>
      <c r="X134">
        <f>IF($C134=-1,-1,VLOOKUP($C134,'HCAD Process'!$D$5:$CZ$504,VLOOKUP(X$4,'Table Name'!$C$2:$D$100,2,FALSE),FALSE))</f>
        <v>0</v>
      </c>
      <c r="Y134">
        <f>IF($C134=-1,-1,VLOOKUP($C134,'HCAD Process'!$D$5:$CZ$504,VLOOKUP(Y$4,'Table Name'!$C$2:$D$100,2,FALSE),FALSE))</f>
        <v>87080</v>
      </c>
      <c r="Z134">
        <f>IF($C134=-1,-1,VLOOKUP($C134,'HCAD Process'!$D$5:$CZ$504,VLOOKUP(Z$4,'Table Name'!$C$2:$D$100,2,FALSE),FALSE))</f>
        <v>0</v>
      </c>
      <c r="AA134" t="str">
        <f>IF($C134=-1,-1,VLOOKUP($C134,'HCAD Process'!$D$5:$CZ$504,VLOOKUP(AA$4,'Table Name'!$C$2:$D$100,2,FALSE),FALSE))</f>
        <v>.500000</v>
      </c>
      <c r="AB134" t="str">
        <f>IF($C134=-1,-1,VLOOKUP($C134,'HCAD Process'!$D$5:$CZ$504,VLOOKUP(AB$4,'Table Name'!$C$2:$D$100,2,FALSE),FALSE))</f>
        <v>E</v>
      </c>
      <c r="AC134" t="str">
        <f>IF($C134=-1,-1,VLOOKUP($C134,'HCAD Process'!$D$5:$CZ$504,VLOOKUP(AC$4,'Table Name'!$C$2:$D$100,2,FALSE),FALSE))</f>
        <v>Very Low</v>
      </c>
      <c r="AD134" t="str">
        <f>IF($C134=-1,-1,VLOOKUP($C134,'HCAD Process'!$D$5:$CZ$504,VLOOKUP(AD$4,'Table Name'!$C$2:$D$100,2,FALSE),FALSE))</f>
        <v>1968</v>
      </c>
      <c r="AE134" t="str">
        <f>IF($C134=-1,-1,VLOOKUP($C134,'HCAD Process'!$D$5:$CZ$504,VLOOKUP(AE$4,'Table Name'!$C$2:$D$100,2,FALSE),FALSE))</f>
        <v>1968</v>
      </c>
      <c r="AF134" t="str">
        <f>IF($C134=-1,-1,VLOOKUP($C134,'HCAD Process'!$D$5:$CZ$504,VLOOKUP(AF$4,'Table Name'!$C$2:$D$100,2,FALSE),FALSE))</f>
        <v>0</v>
      </c>
      <c r="AG134" t="str">
        <f>IF($C134=-1,-1,VLOOKUP($C134,'HCAD Process'!$D$5:$CZ$504,VLOOKUP(AG$4,'Table Name'!$C$2:$D$100,2,FALSE),FALSE))</f>
        <v>1969</v>
      </c>
      <c r="AH134">
        <f>IF($C134=-1,-1,VLOOKUP($C134,'HCAD Process'!$D$5:$CZ$504,VLOOKUP(AH$4,'Table Name'!$C$2:$D$100,2,FALSE),FALSE))</f>
        <v>0</v>
      </c>
      <c r="AI134" t="str">
        <f>IF($C134=-1,-1,VLOOKUP($C134,'HCAD Process'!$D$5:$CZ$504,VLOOKUP(AI$4,'Table Name'!$C$2:$D$100,2,FALSE),FALSE))</f>
        <v>01/01/1997</v>
      </c>
      <c r="AJ134">
        <f>IF($C134=-1,-1,VLOOKUP($C134,'HCAD Process'!$D$5:$CZ$504,VLOOKUP(AJ$4,'Table Name'!$C$2:$D$100,2,FALSE),FALSE))</f>
        <v>0</v>
      </c>
      <c r="AK134">
        <f>IF($C134=-1,-1,VALUE(VLOOKUP($C134,'HCAD Process'!$D$5:$CZ$504,VLOOKUP(AK$4,'Table Name'!$C$2:$D$100,2,FALSE),FALSE)))</f>
        <v>4000</v>
      </c>
      <c r="AL134">
        <f>IF($C134=-1,-1,VLOOKUP($C134,'HCAD Process'!$D$5:$CZ$504,VLOOKUP(AL$4,'Table Name'!$C$2:$D$100,2,FALSE),FALSE))</f>
        <v>4000</v>
      </c>
      <c r="AM134">
        <f>IF($C134=-1,-1,VLOOKUP($C134,'HCAD Process'!$D$5:$CZ$504,VLOOKUP(AM$4,'Table Name'!$C$2:$D$100,2,FALSE),FALSE))</f>
        <v>0</v>
      </c>
      <c r="AN134">
        <f>IF($C134=-1,-1,VLOOKUP($C134,'HCAD Process'!$D$5:$CZ$504,VLOOKUP(AN$4,'Table Name'!$C$2:$D$100,2,FALSE),FALSE))</f>
        <v>0</v>
      </c>
      <c r="AO134">
        <f>IF($C134=-1,-1,VLOOKUP($C134,'HCAD Process'!$D$5:$CZ$504,VLOOKUP(AO$4,'Table Name'!$C$2:$D$100,2,FALSE),FALSE))</f>
        <v>0</v>
      </c>
      <c r="AP134">
        <f>IF($C134=-1,-1,VLOOKUP($C134,'HCAD Process'!$D$5:$CZ$504,VLOOKUP(AP$4,'Table Name'!$C$2:$D$100,2,FALSE),FALSE))</f>
        <v>4000</v>
      </c>
      <c r="AQ134">
        <f>IF($C134=-1,-1,VLOOKUP($C134,'HCAD Process'!$D$5:$CZ$504,VLOOKUP(AQ$4,'Table Name'!$C$2:$D$100,2,FALSE),FALSE))</f>
        <v>280</v>
      </c>
      <c r="AR134">
        <f>IF($C134=-1,-1,VLOOKUP($C134,'HCAD Process'!$D$5:$CZ$504,VLOOKUP(AR$4,'Table Name'!$C$2:$D$100,2,FALSE),FALSE))</f>
        <v>1</v>
      </c>
      <c r="AS134">
        <f>IF($C134=-1,-1,VLOOKUP($C134,'HCAD Process'!$D$5:$CZ$504,VLOOKUP(AS$4,'Table Name'!$C$2:$D$100,2,FALSE),FALSE))</f>
        <v>0</v>
      </c>
      <c r="AT134">
        <f>IF($C134=-1,-1,VLOOKUP($C134,'HCAD Process'!$D$5:$CZ$504,VLOOKUP(AT$4,'Table Name'!$C$2:$D$100,2,FALSE),FALSE))</f>
        <v>0</v>
      </c>
      <c r="AU134">
        <f>IF($C134=-1,-1,VLOOKUP($C134,'HCAD Process'!$D$5:$CZ$504,VLOOKUP(AU$4,'Table Name'!$C$2:$D$100,2,FALSE),FALSE))</f>
        <v>0</v>
      </c>
      <c r="AV134">
        <f>IF($C134=-1,-1,VLOOKUP($C134,'HCAD Process'!$D$5:$CZ$504,VLOOKUP(AV$4,'Table Name'!$C$2:$D$100,2,FALSE),FALSE))</f>
        <v>0</v>
      </c>
      <c r="AW134">
        <f>IF($C134=-1,-1,VLOOKUP($C134,'HCAD Process'!$D$5:$CZ$504,VLOOKUP(AW$4,'Table Name'!$C$2:$D$100,2,FALSE),FALSE))</f>
        <v>0</v>
      </c>
      <c r="AX134">
        <f>IF($C134=-1,-1,VLOOKUP($C134,'HCAD Process'!$D$5:$CZ$504,VLOOKUP(AX$4,'Table Name'!$C$2:$D$100,2,FALSE),FALSE))</f>
        <v>0</v>
      </c>
      <c r="AY134">
        <f>IF($C134=-1,-1,VLOOKUP($C134,'HCAD Process'!$D$5:$CZ$504,VLOOKUP(AY$4,'Table Name'!$C$2:$D$100,2,FALSE),FALSE))</f>
        <v>0</v>
      </c>
      <c r="AZ134">
        <f>IF($C134=-1,-1,VLOOKUP($C134,'HCAD Process'!$D$5:$CZ$504,VLOOKUP(AZ$4,'Table Name'!$C$2:$D$100,2,FALSE),FALSE))</f>
        <v>0</v>
      </c>
      <c r="BA134" t="str">
        <f>IF($C134=-1,-1,VLOOKUP($C134,'HCAD Process'!$D$5:$CZ$504,VLOOKUP(BA$4,'Table Name'!$C$2:$D$100,2,FALSE),FALSE))</f>
        <v>2</v>
      </c>
      <c r="BB134" t="str">
        <f>IF($C134=-1,-1,VLOOKUP($C134,'HCAD Process'!$D$5:$CZ$504,VLOOKUP(BB$4,'Table Name'!$C$2:$D$100,2,FALSE),FALSE))</f>
        <v>TR 7A</v>
      </c>
      <c r="BC134" t="str">
        <f>IF($C134=-1,-1,VLOOKUP($C134,'HCAD Process'!$D$5:$CZ$504,VLOOKUP(BC$4,'Table Name'!$C$2:$D$100,2,FALSE),FALSE))</f>
        <v>NEILS ESPERSON INDUSTRIAL DIST</v>
      </c>
      <c r="BD134" t="str">
        <f>IF($C134=-1,-1,VLOOKUP($C134,'HCAD Process'!$D$5:$CZ$504,VLOOKUP(BD$4,'Table Name'!$C$2:$D$100,2,FALSE),FALSE))</f>
        <v>6002</v>
      </c>
      <c r="BE134" t="str">
        <f>IF($C134=-1,-1,VLOOKUP($C134,'HCAD Process'!$D$5:$CZ$504,VLOOKUP(BE$4,'Table Name'!$C$2:$D$100,2,FALSE),FALSE))</f>
        <v>Inner Loop Southeast</v>
      </c>
      <c r="BF134" t="str">
        <f>IF($C134=-1,-1,VLOOKUP($C134,'HCAD Process'!$D$5:$CZ$504,VLOOKUP(BF$4,'Table Name'!$C$2:$D$100,2,FALSE),FALSE))</f>
        <v>140</v>
      </c>
      <c r="BG134" t="str">
        <f>IF($C134=-1,-1,VLOOKUP($C134,'HCAD Process'!$D$5:$CZ$504,VLOOKUP(BG$4,'Table Name'!$C$2:$D$100,2,FALSE),FALSE))</f>
        <v>1D Navigation, Harrisburg, Lawndale Areas</v>
      </c>
      <c r="BH134" t="str">
        <f>IF($C134=-1,-1,VLOOKUP($C134,'HCAD Process'!$D$5:$CZ$504,VLOOKUP(BH$4,'Table Name'!$C$2:$D$100,2,FALSE),FALSE))</f>
        <v>5981.23</v>
      </c>
      <c r="BI134" t="str">
        <f>IF($C134=-1,-1,VLOOKUP($C134,'HCAD Process'!$D$5:$CZ$504,VLOOKUP(BI$4,'Table Name'!$C$2:$D$100,2,FALSE),FALSE))</f>
        <v>0</v>
      </c>
      <c r="BJ134" t="str">
        <f>IF($C134=-1,-1,VLOOKUP($C134,'HCAD Process'!$D$5:$CZ$504,VLOOKUP(BJ$4,'Table Name'!$C$2:$D$100,2,FALSE),FALSE))</f>
        <v>01</v>
      </c>
      <c r="BK134" t="str">
        <f>IF($C134=-1,-1,VLOOKUP($C134,'HCAD Process'!$D$5:$CZ$504,VLOOKUP(BK$4,'Table Name'!$C$2:$D$100,2,FALSE),FALSE))</f>
        <v>5557C</v>
      </c>
      <c r="BL134" t="str">
        <f>IF($C134=-1,-1,VLOOKUP($C134,'HCAD Process'!$D$5:$CZ$504,VLOOKUP(BL$4,'Table Name'!$C$2:$D$100,2,FALSE),FALSE))</f>
        <v>494U</v>
      </c>
      <c r="BM134" t="str">
        <f>IF($C134=-1,-1,VLOOKUP($C134,'HCAD Process'!$D$5:$CZ$504,VLOOKUP(BM$4,'Table Name'!$C$2:$D$100,2,FALSE),FALSE))</f>
        <v>001 040 041 042 043 044 048 061 976</v>
      </c>
      <c r="BN134" t="str">
        <f>IF($C134=-1,-1,VLOOKUP($C134,'HCAD Process'!$D$5:$CZ$504,VLOOKUP(BN$4,'Table Name'!$C$2:$D$100,2,FALSE),FALSE))</f>
        <v>Other Exempt (Government)</v>
      </c>
      <c r="BO134" t="str">
        <f>IF($C134=-1,-1,VLOOKUP($C134,'HCAD Process'!$D$5:$CZ$504,VLOOKUP(BO$4,'Table Name'!$C$2:$D$100,2,FALSE),FALSE))</f>
        <v>X1</v>
      </c>
      <c r="BP134" t="str">
        <f>IF($C134=-1,-1,VLOOKUP($C134,'HCAD Process'!$D$5:$CZ$504,VLOOKUP(BP$4,'Table Name'!$C$2:$D$100,2,FALSE),FALSE))</f>
        <v>Other Exempt (Government)</v>
      </c>
      <c r="BQ134" t="str">
        <f>IF($C134=-1,-1,VLOOKUP($C134,'HCAD Process'!$D$5:$CZ$504,VLOOKUP(BQ$4,'Table Name'!$C$2:$D$100,2,FALSE),FALSE))</f>
        <v>Warehouse - Metallic</v>
      </c>
      <c r="BR134" t="str">
        <f>IF($C134=-1,-1,VLOOKUP($C134,'HCAD Process'!$D$5:$CZ$504,VLOOKUP(BR$4,'Table Name'!$C$2:$D$100,2,FALSE),FALSE))</f>
        <v>Shell, Industrial</v>
      </c>
      <c r="BS134" t="str">
        <f>IF($C134=-1,-1,VLOOKUP($C134,'HCAD Process'!$D$5:$CZ$504,VLOOKUP(BS$4,'Table Name'!$C$2:$D$100,2,FALSE),FALSE))</f>
        <v>8002</v>
      </c>
      <c r="BT134" t="str">
        <f>IF($C134=-1,-1,VLOOKUP($C134,'HCAD Process'!$D$5:$CZ$504,VLOOKUP(BT$4,'Table Name'!$C$2:$D$100,2,FALSE),FALSE))</f>
        <v>Land Neighborhood Section 2</v>
      </c>
      <c r="BU134">
        <f>IF($C134=-1,-1,VLOOKUP($C134,'HCAD Process'!$D$5:$CZ$504,VLOOKUP(BU$4,'Table Name'!$C$2:$D$100,2,FALSE),FALSE))</f>
        <v>87000</v>
      </c>
      <c r="BV134" t="str">
        <f>IF($C134=-1,-1,VLOOKUP($C134,'HCAD Process'!$D$5:$CZ$504,VLOOKUP(BV$4,'Table Name'!$C$2:$D$100,2,FALSE),FALSE))</f>
        <v>SF</v>
      </c>
      <c r="BW134" t="str">
        <f>IF($C134=-1,-1,VLOOKUP($C134,'HCAD Process'!$D$5:$CZ$504,VLOOKUP(BW$4,'Table Name'!$C$2:$D$100,2,FALSE),FALSE))</f>
        <v>1.0000</v>
      </c>
      <c r="BX134" t="str">
        <f>IF($C134=-1,-1,VLOOKUP($C134,'HCAD Process'!$D$5:$CZ$504,VLOOKUP(BX$4,'Table Name'!$C$2:$D$100,2,FALSE),FALSE))</f>
        <v>1.0000</v>
      </c>
      <c r="BY134" t="str">
        <f>IF($C134=-1,-1,VLOOKUP($C134,'HCAD Process'!$D$5:$CZ$504,VLOOKUP(BY$4,'Table Name'!$C$2:$D$100,2,FALSE),FALSE))</f>
        <v>1.0000</v>
      </c>
      <c r="BZ134" t="str">
        <f>IF($C134=-1,-1,VLOOKUP($C134,'HCAD Process'!$D$5:$CZ$504,VLOOKUP(BZ$4,'Table Name'!$C$2:$D$100,2,FALSE),FALSE))</f>
        <v>1.0000</v>
      </c>
      <c r="CA134">
        <f>IF($C134=-1,-1,VLOOKUP($C134,'HCAD Process'!$D$5:$CZ$504,VLOOKUP(CA$4,'Table Name'!$C$2:$D$100,2,FALSE),FALSE))</f>
        <v>10</v>
      </c>
      <c r="CB134">
        <f>IF($C134=-1,-1,VLOOKUP($C134,'HCAD Process'!$D$5:$CZ$504,VLOOKUP(CB$4,'Table Name'!$C$2:$D$100,2,FALSE),FALSE))</f>
        <v>10</v>
      </c>
      <c r="CC134">
        <f>IF($C134=-1,-1,VLOOKUP($C134,'HCAD Process'!$D$5:$CZ$504,VLOOKUP(CC$4,'Table Name'!$C$2:$D$100,2,FALSE),FALSE))</f>
        <v>870000</v>
      </c>
      <c r="CD134">
        <f>IF($C134=-1,-1,VLOOKUP($C134,'HCAD Process'!$D$5:$CZ$504,VLOOKUP(CD$4,'Table Name'!$C$2:$D$100,2,FALSE),FALSE))</f>
        <v>-1</v>
      </c>
      <c r="CE134" t="str">
        <f>IF($C134=-1,-1,VLOOKUP($C134,'HCAD Process'!$D$5:$CZ$504,VLOOKUP(CE$4,'Table Name'!$C$2:$D$100,2,FALSE),FALSE))</f>
        <v>06119600000072</v>
      </c>
    </row>
    <row r="135" spans="2:83" x14ac:dyDescent="0.25">
      <c r="B135">
        <f t="shared" si="2"/>
        <v>131</v>
      </c>
      <c r="C135" t="str">
        <f t="array" ref="C135">IF(ISERROR(INDEX('HCAD Process'!CF$5:CF$504,MATCH(0,COUNTIF(C$4:C134,'HCAD Process'!CF$5:CF$504)+('HCAD Process'!CF$5:CF$504=-1),0))),-1,INDEX('HCAD Process'!CF$5:CF$504,MATCH(0,COUNTIF(C$4:C134,'HCAD Process'!CF$5:CF$504)+('HCAD Process'!CF$5:CF$504=-1),0)))</f>
        <v>06119600000073</v>
      </c>
      <c r="D135" t="str">
        <f>IF($C135=-1,-1,VLOOKUP($C135,'HCAD Process'!$D$5:$CZ$504,VLOOKUP(D$4,'Table Name'!$C$2:$D$100,2,FALSE),FALSE))</f>
        <v>0611960000007</v>
      </c>
      <c r="E135" t="str">
        <f>IF($C135=-1,-1,VLOOKUP($C135,'HCAD Process'!$D$5:$CZ$504,VLOOKUP(E$4,'Table Name'!$C$2:$D$100,2,FALSE),FALSE))</f>
        <v>09/06/2017</v>
      </c>
      <c r="F135" t="str">
        <f>IF($C135=-1,-1,VLOOKUP($C135,'HCAD Process'!$D$5:$CZ$504,VLOOKUP(F$4,'Table Name'!$C$2:$D$100,2,FALSE),FALSE))</f>
        <v>COUNTY OF HARRIS ET AL</v>
      </c>
      <c r="G135">
        <f>IF($C135=-1,-1,VLOOKUP($C135,'HCAD Process'!$D$5:$CZ$504,VLOOKUP(G$4,'Table Name'!$C$2:$D$100,2,FALSE),FALSE))</f>
        <v>0</v>
      </c>
      <c r="H135">
        <f>IF($C135=-1,-1,VLOOKUP($C135,'HCAD Process'!$D$5:$CZ$504,VLOOKUP(H$4,'Table Name'!$C$2:$D$100,2,FALSE),FALSE))</f>
        <v>0</v>
      </c>
      <c r="I135" t="str">
        <f>IF($C135=-1,-1,VLOOKUP($C135,'HCAD Process'!$D$5:$CZ$504,VLOOKUP(I$4,'Table Name'!$C$2:$D$100,2,FALSE),FALSE))</f>
        <v>5910 NAVIGATION BLVD</v>
      </c>
      <c r="J135" t="str">
        <f>IF($C135=-1,-1,VLOOKUP($C135,'HCAD Process'!$D$5:$CZ$504,VLOOKUP(J$4,'Table Name'!$C$2:$D$100,2,FALSE),FALSE))</f>
        <v>HOUSTON</v>
      </c>
      <c r="K135" t="str">
        <f>IF($C135=-1,-1,VLOOKUP($C135,'HCAD Process'!$D$5:$CZ$504,VLOOKUP(K$4,'Table Name'!$C$2:$D$100,2,FALSE),FALSE))</f>
        <v>77011</v>
      </c>
      <c r="L135">
        <f>IF($C135=-1,-1,VLOOKUP($C135,'HCAD Process'!$D$5:$CZ$504,VLOOKUP(L$4,'Table Name'!$C$2:$D$100,2,FALSE),FALSE))</f>
        <v>1100000</v>
      </c>
      <c r="M135">
        <f>IF($C135=-1,-1,VLOOKUP($C135,'HCAD Process'!$D$5:$CZ$504,VLOOKUP(M$4,'Table Name'!$C$2:$D$100,2,FALSE),FALSE))</f>
        <v>0</v>
      </c>
      <c r="N135">
        <f>IF($C135=-1,-1,VLOOKUP($C135,'HCAD Process'!$D$5:$CZ$504,VLOOKUP(N$4,'Table Name'!$C$2:$D$100,2,FALSE),FALSE))</f>
        <v>0</v>
      </c>
      <c r="O135">
        <f>IF($C135=-1,-1,VLOOKUP($C135,'HCAD Process'!$D$5:$CZ$504,VLOOKUP(O$4,'Table Name'!$C$2:$D$100,2,FALSE),FALSE))</f>
        <v>0</v>
      </c>
      <c r="P135" t="e">
        <f>IF($C135=-1,-1,VLOOKUP($C135,'HCAD Process'!$D$5:$CZ$504,VLOOKUP(P$4,'Table Name'!$C$2:$D$100,2,FALSE),FALSE))</f>
        <v>#REF!</v>
      </c>
      <c r="Q135" t="str">
        <f>IF($C135=-1,-1,VLOOKUP($C135,'HCAD Process'!$D$5:$CZ$504,VLOOKUP(Q$4,'Table Name'!$C$2:$D$100,2,FALSE),FALSE))</f>
        <v>COMMERCIAL</v>
      </c>
      <c r="R135" t="str">
        <f>IF($C135=-1,-1,VLOOKUP($C135,'HCAD Process'!$D$5:$CZ$504,VLOOKUP(R$4,'Table Name'!$C$2:$D$100,2,FALSE),FALSE))</f>
        <v>3</v>
      </c>
      <c r="S135" t="str">
        <f>IF($C135=-1,-1,VLOOKUP($C135,'HCAD Process'!$D$5:$CZ$504,VLOOKUP(S$4,'Table Name'!$C$2:$D$100,2,FALSE),FALSE))</f>
        <v>4399</v>
      </c>
      <c r="T135" t="str">
        <f>IF($C135=-1,-1,VLOOKUP($C135,'HCAD Process'!$D$5:$CZ$504,VLOOKUP(T$4,'Table Name'!$C$2:$D$100,2,FALSE),FALSE))</f>
        <v>8454</v>
      </c>
      <c r="U135" t="str">
        <f>IF($C135=-1,-1,VLOOKUP($C135,'HCAD Process'!$D$5:$CZ$504,VLOOKUP(U$4,'Table Name'!$C$2:$D$100,2,FALSE),FALSE))</f>
        <v>S</v>
      </c>
      <c r="V135" t="str">
        <f>IF($C135=-1,-1,VLOOKUP($C135,'HCAD Process'!$D$5:$CZ$504,VLOOKUP(V$4,'Table Name'!$C$2:$D$100,2,FALSE),FALSE))</f>
        <v>Open Steel Skeleton</v>
      </c>
      <c r="W135">
        <f>IF($C135=-1,-1,VLOOKUP($C135,'HCAD Process'!$D$5:$CZ$504,VLOOKUP(W$4,'Table Name'!$C$2:$D$100,2,FALSE),FALSE))</f>
        <v>63392</v>
      </c>
      <c r="X135">
        <f>IF($C135=-1,-1,VLOOKUP($C135,'HCAD Process'!$D$5:$CZ$504,VLOOKUP(X$4,'Table Name'!$C$2:$D$100,2,FALSE),FALSE))</f>
        <v>0</v>
      </c>
      <c r="Y135">
        <f>IF($C135=-1,-1,VLOOKUP($C135,'HCAD Process'!$D$5:$CZ$504,VLOOKUP(Y$4,'Table Name'!$C$2:$D$100,2,FALSE),FALSE))</f>
        <v>126784</v>
      </c>
      <c r="Z135">
        <f>IF($C135=-1,-1,VLOOKUP($C135,'HCAD Process'!$D$5:$CZ$504,VLOOKUP(Z$4,'Table Name'!$C$2:$D$100,2,FALSE),FALSE))</f>
        <v>0</v>
      </c>
      <c r="AA135" t="str">
        <f>IF($C135=-1,-1,VLOOKUP($C135,'HCAD Process'!$D$5:$CZ$504,VLOOKUP(AA$4,'Table Name'!$C$2:$D$100,2,FALSE),FALSE))</f>
        <v>.500000</v>
      </c>
      <c r="AB135" t="str">
        <f>IF($C135=-1,-1,VLOOKUP($C135,'HCAD Process'!$D$5:$CZ$504,VLOOKUP(AB$4,'Table Name'!$C$2:$D$100,2,FALSE),FALSE))</f>
        <v>E</v>
      </c>
      <c r="AC135" t="str">
        <f>IF($C135=-1,-1,VLOOKUP($C135,'HCAD Process'!$D$5:$CZ$504,VLOOKUP(AC$4,'Table Name'!$C$2:$D$100,2,FALSE),FALSE))</f>
        <v>Very Low</v>
      </c>
      <c r="AD135" t="str">
        <f>IF($C135=-1,-1,VLOOKUP($C135,'HCAD Process'!$D$5:$CZ$504,VLOOKUP(AD$4,'Table Name'!$C$2:$D$100,2,FALSE),FALSE))</f>
        <v>1972</v>
      </c>
      <c r="AE135" t="str">
        <f>IF($C135=-1,-1,VLOOKUP($C135,'HCAD Process'!$D$5:$CZ$504,VLOOKUP(AE$4,'Table Name'!$C$2:$D$100,2,FALSE),FALSE))</f>
        <v>1972</v>
      </c>
      <c r="AF135" t="str">
        <f>IF($C135=-1,-1,VLOOKUP($C135,'HCAD Process'!$D$5:$CZ$504,VLOOKUP(AF$4,'Table Name'!$C$2:$D$100,2,FALSE),FALSE))</f>
        <v>0</v>
      </c>
      <c r="AG135" t="str">
        <f>IF($C135=-1,-1,VLOOKUP($C135,'HCAD Process'!$D$5:$CZ$504,VLOOKUP(AG$4,'Table Name'!$C$2:$D$100,2,FALSE),FALSE))</f>
        <v>1973</v>
      </c>
      <c r="AH135">
        <f>IF($C135=-1,-1,VLOOKUP($C135,'HCAD Process'!$D$5:$CZ$504,VLOOKUP(AH$4,'Table Name'!$C$2:$D$100,2,FALSE),FALSE))</f>
        <v>0</v>
      </c>
      <c r="AI135" t="str">
        <f>IF($C135=-1,-1,VLOOKUP($C135,'HCAD Process'!$D$5:$CZ$504,VLOOKUP(AI$4,'Table Name'!$C$2:$D$100,2,FALSE),FALSE))</f>
        <v>01/01/1997</v>
      </c>
      <c r="AJ135">
        <f>IF($C135=-1,-1,VLOOKUP($C135,'HCAD Process'!$D$5:$CZ$504,VLOOKUP(AJ$4,'Table Name'!$C$2:$D$100,2,FALSE),FALSE))</f>
        <v>0</v>
      </c>
      <c r="AK135">
        <f>IF($C135=-1,-1,VALUE(VLOOKUP($C135,'HCAD Process'!$D$5:$CZ$504,VLOOKUP(AK$4,'Table Name'!$C$2:$D$100,2,FALSE),FALSE)))</f>
        <v>5600</v>
      </c>
      <c r="AL135">
        <f>IF($C135=-1,-1,VLOOKUP($C135,'HCAD Process'!$D$5:$CZ$504,VLOOKUP(AL$4,'Table Name'!$C$2:$D$100,2,FALSE),FALSE))</f>
        <v>5600</v>
      </c>
      <c r="AM135">
        <f>IF($C135=-1,-1,VLOOKUP($C135,'HCAD Process'!$D$5:$CZ$504,VLOOKUP(AM$4,'Table Name'!$C$2:$D$100,2,FALSE),FALSE))</f>
        <v>0</v>
      </c>
      <c r="AN135">
        <f>IF($C135=-1,-1,VLOOKUP($C135,'HCAD Process'!$D$5:$CZ$504,VLOOKUP(AN$4,'Table Name'!$C$2:$D$100,2,FALSE),FALSE))</f>
        <v>0</v>
      </c>
      <c r="AO135">
        <f>IF($C135=-1,-1,VLOOKUP($C135,'HCAD Process'!$D$5:$CZ$504,VLOOKUP(AO$4,'Table Name'!$C$2:$D$100,2,FALSE),FALSE))</f>
        <v>0</v>
      </c>
      <c r="AP135">
        <f>IF($C135=-1,-1,VLOOKUP($C135,'HCAD Process'!$D$5:$CZ$504,VLOOKUP(AP$4,'Table Name'!$C$2:$D$100,2,FALSE),FALSE))</f>
        <v>5600</v>
      </c>
      <c r="AQ135">
        <f>IF($C135=-1,-1,VLOOKUP($C135,'HCAD Process'!$D$5:$CZ$504,VLOOKUP(AQ$4,'Table Name'!$C$2:$D$100,2,FALSE),FALSE))</f>
        <v>360</v>
      </c>
      <c r="AR135">
        <f>IF($C135=-1,-1,VLOOKUP($C135,'HCAD Process'!$D$5:$CZ$504,VLOOKUP(AR$4,'Table Name'!$C$2:$D$100,2,FALSE),FALSE))</f>
        <v>1</v>
      </c>
      <c r="AS135">
        <f>IF($C135=-1,-1,VLOOKUP($C135,'HCAD Process'!$D$5:$CZ$504,VLOOKUP(AS$4,'Table Name'!$C$2:$D$100,2,FALSE),FALSE))</f>
        <v>0</v>
      </c>
      <c r="AT135">
        <f>IF($C135=-1,-1,VLOOKUP($C135,'HCAD Process'!$D$5:$CZ$504,VLOOKUP(AT$4,'Table Name'!$C$2:$D$100,2,FALSE),FALSE))</f>
        <v>0</v>
      </c>
      <c r="AU135">
        <f>IF($C135=-1,-1,VLOOKUP($C135,'HCAD Process'!$D$5:$CZ$504,VLOOKUP(AU$4,'Table Name'!$C$2:$D$100,2,FALSE),FALSE))</f>
        <v>0</v>
      </c>
      <c r="AV135">
        <f>IF($C135=-1,-1,VLOOKUP($C135,'HCAD Process'!$D$5:$CZ$504,VLOOKUP(AV$4,'Table Name'!$C$2:$D$100,2,FALSE),FALSE))</f>
        <v>0</v>
      </c>
      <c r="AW135">
        <f>IF($C135=-1,-1,VLOOKUP($C135,'HCAD Process'!$D$5:$CZ$504,VLOOKUP(AW$4,'Table Name'!$C$2:$D$100,2,FALSE),FALSE))</f>
        <v>0</v>
      </c>
      <c r="AX135">
        <f>IF($C135=-1,-1,VLOOKUP($C135,'HCAD Process'!$D$5:$CZ$504,VLOOKUP(AX$4,'Table Name'!$C$2:$D$100,2,FALSE),FALSE))</f>
        <v>0</v>
      </c>
      <c r="AY135">
        <f>IF($C135=-1,-1,VLOOKUP($C135,'HCAD Process'!$D$5:$CZ$504,VLOOKUP(AY$4,'Table Name'!$C$2:$D$100,2,FALSE),FALSE))</f>
        <v>0</v>
      </c>
      <c r="AZ135">
        <f>IF($C135=-1,-1,VLOOKUP($C135,'HCAD Process'!$D$5:$CZ$504,VLOOKUP(AZ$4,'Table Name'!$C$2:$D$100,2,FALSE),FALSE))</f>
        <v>0</v>
      </c>
      <c r="BA135" t="str">
        <f>IF($C135=-1,-1,VLOOKUP($C135,'HCAD Process'!$D$5:$CZ$504,VLOOKUP(BA$4,'Table Name'!$C$2:$D$100,2,FALSE),FALSE))</f>
        <v>2</v>
      </c>
      <c r="BB135" t="str">
        <f>IF($C135=-1,-1,VLOOKUP($C135,'HCAD Process'!$D$5:$CZ$504,VLOOKUP(BB$4,'Table Name'!$C$2:$D$100,2,FALSE),FALSE))</f>
        <v>TR 7A</v>
      </c>
      <c r="BC135" t="str">
        <f>IF($C135=-1,-1,VLOOKUP($C135,'HCAD Process'!$D$5:$CZ$504,VLOOKUP(BC$4,'Table Name'!$C$2:$D$100,2,FALSE),FALSE))</f>
        <v>NEILS ESPERSON INDUSTRIAL DIST</v>
      </c>
      <c r="BD135" t="str">
        <f>IF($C135=-1,-1,VLOOKUP($C135,'HCAD Process'!$D$5:$CZ$504,VLOOKUP(BD$4,'Table Name'!$C$2:$D$100,2,FALSE),FALSE))</f>
        <v>6002</v>
      </c>
      <c r="BE135" t="str">
        <f>IF($C135=-1,-1,VLOOKUP($C135,'HCAD Process'!$D$5:$CZ$504,VLOOKUP(BE$4,'Table Name'!$C$2:$D$100,2,FALSE),FALSE))</f>
        <v>Inner Loop Southeast</v>
      </c>
      <c r="BF135" t="str">
        <f>IF($C135=-1,-1,VLOOKUP($C135,'HCAD Process'!$D$5:$CZ$504,VLOOKUP(BF$4,'Table Name'!$C$2:$D$100,2,FALSE),FALSE))</f>
        <v>140</v>
      </c>
      <c r="BG135" t="str">
        <f>IF($C135=-1,-1,VLOOKUP($C135,'HCAD Process'!$D$5:$CZ$504,VLOOKUP(BG$4,'Table Name'!$C$2:$D$100,2,FALSE),FALSE))</f>
        <v>1D Navigation, Harrisburg, Lawndale Areas</v>
      </c>
      <c r="BH135" t="str">
        <f>IF($C135=-1,-1,VLOOKUP($C135,'HCAD Process'!$D$5:$CZ$504,VLOOKUP(BH$4,'Table Name'!$C$2:$D$100,2,FALSE),FALSE))</f>
        <v>5981.23</v>
      </c>
      <c r="BI135" t="str">
        <f>IF($C135=-1,-1,VLOOKUP($C135,'HCAD Process'!$D$5:$CZ$504,VLOOKUP(BI$4,'Table Name'!$C$2:$D$100,2,FALSE),FALSE))</f>
        <v>0</v>
      </c>
      <c r="BJ135" t="str">
        <f>IF($C135=-1,-1,VLOOKUP($C135,'HCAD Process'!$D$5:$CZ$504,VLOOKUP(BJ$4,'Table Name'!$C$2:$D$100,2,FALSE),FALSE))</f>
        <v>01</v>
      </c>
      <c r="BK135" t="str">
        <f>IF($C135=-1,-1,VLOOKUP($C135,'HCAD Process'!$D$5:$CZ$504,VLOOKUP(BK$4,'Table Name'!$C$2:$D$100,2,FALSE),FALSE))</f>
        <v>5557C</v>
      </c>
      <c r="BL135" t="str">
        <f>IF($C135=-1,-1,VLOOKUP($C135,'HCAD Process'!$D$5:$CZ$504,VLOOKUP(BL$4,'Table Name'!$C$2:$D$100,2,FALSE),FALSE))</f>
        <v>494U</v>
      </c>
      <c r="BM135" t="str">
        <f>IF($C135=-1,-1,VLOOKUP($C135,'HCAD Process'!$D$5:$CZ$504,VLOOKUP(BM$4,'Table Name'!$C$2:$D$100,2,FALSE),FALSE))</f>
        <v>001 040 041 042 043 044 048 061 976</v>
      </c>
      <c r="BN135" t="str">
        <f>IF($C135=-1,-1,VLOOKUP($C135,'HCAD Process'!$D$5:$CZ$504,VLOOKUP(BN$4,'Table Name'!$C$2:$D$100,2,FALSE),FALSE))</f>
        <v>Other Exempt (Government)</v>
      </c>
      <c r="BO135" t="str">
        <f>IF($C135=-1,-1,VLOOKUP($C135,'HCAD Process'!$D$5:$CZ$504,VLOOKUP(BO$4,'Table Name'!$C$2:$D$100,2,FALSE),FALSE))</f>
        <v>X1</v>
      </c>
      <c r="BP135" t="str">
        <f>IF($C135=-1,-1,VLOOKUP($C135,'HCAD Process'!$D$5:$CZ$504,VLOOKUP(BP$4,'Table Name'!$C$2:$D$100,2,FALSE),FALSE))</f>
        <v>Other Exempt (Government)</v>
      </c>
      <c r="BQ135" t="str">
        <f>IF($C135=-1,-1,VLOOKUP($C135,'HCAD Process'!$D$5:$CZ$504,VLOOKUP(BQ$4,'Table Name'!$C$2:$D$100,2,FALSE),FALSE))</f>
        <v>Warehouse - Metallic</v>
      </c>
      <c r="BR135" t="str">
        <f>IF($C135=-1,-1,VLOOKUP($C135,'HCAD Process'!$D$5:$CZ$504,VLOOKUP(BR$4,'Table Name'!$C$2:$D$100,2,FALSE),FALSE))</f>
        <v>Shell, Industrial</v>
      </c>
      <c r="BS135" t="str">
        <f>IF($C135=-1,-1,VLOOKUP($C135,'HCAD Process'!$D$5:$CZ$504,VLOOKUP(BS$4,'Table Name'!$C$2:$D$100,2,FALSE),FALSE))</f>
        <v>8002</v>
      </c>
      <c r="BT135" t="str">
        <f>IF($C135=-1,-1,VLOOKUP($C135,'HCAD Process'!$D$5:$CZ$504,VLOOKUP(BT$4,'Table Name'!$C$2:$D$100,2,FALSE),FALSE))</f>
        <v>Land Neighborhood Section 2</v>
      </c>
      <c r="BU135">
        <f>IF($C135=-1,-1,VLOOKUP($C135,'HCAD Process'!$D$5:$CZ$504,VLOOKUP(BU$4,'Table Name'!$C$2:$D$100,2,FALSE),FALSE))</f>
        <v>87000</v>
      </c>
      <c r="BV135" t="str">
        <f>IF($C135=-1,-1,VLOOKUP($C135,'HCAD Process'!$D$5:$CZ$504,VLOOKUP(BV$4,'Table Name'!$C$2:$D$100,2,FALSE),FALSE))</f>
        <v>SF</v>
      </c>
      <c r="BW135" t="str">
        <f>IF($C135=-1,-1,VLOOKUP($C135,'HCAD Process'!$D$5:$CZ$504,VLOOKUP(BW$4,'Table Name'!$C$2:$D$100,2,FALSE),FALSE))</f>
        <v>1.0000</v>
      </c>
      <c r="BX135" t="str">
        <f>IF($C135=-1,-1,VLOOKUP($C135,'HCAD Process'!$D$5:$CZ$504,VLOOKUP(BX$4,'Table Name'!$C$2:$D$100,2,FALSE),FALSE))</f>
        <v>1.0000</v>
      </c>
      <c r="BY135" t="str">
        <f>IF($C135=-1,-1,VLOOKUP($C135,'HCAD Process'!$D$5:$CZ$504,VLOOKUP(BY$4,'Table Name'!$C$2:$D$100,2,FALSE),FALSE))</f>
        <v>1.0000</v>
      </c>
      <c r="BZ135" t="str">
        <f>IF($C135=-1,-1,VLOOKUP($C135,'HCAD Process'!$D$5:$CZ$504,VLOOKUP(BZ$4,'Table Name'!$C$2:$D$100,2,FALSE),FALSE))</f>
        <v>1.0000</v>
      </c>
      <c r="CA135">
        <f>IF($C135=-1,-1,VLOOKUP($C135,'HCAD Process'!$D$5:$CZ$504,VLOOKUP(CA$4,'Table Name'!$C$2:$D$100,2,FALSE),FALSE))</f>
        <v>10</v>
      </c>
      <c r="CB135">
        <f>IF($C135=-1,-1,VLOOKUP($C135,'HCAD Process'!$D$5:$CZ$504,VLOOKUP(CB$4,'Table Name'!$C$2:$D$100,2,FALSE),FALSE))</f>
        <v>10</v>
      </c>
      <c r="CC135">
        <f>IF($C135=-1,-1,VLOOKUP($C135,'HCAD Process'!$D$5:$CZ$504,VLOOKUP(CC$4,'Table Name'!$C$2:$D$100,2,FALSE),FALSE))</f>
        <v>870000</v>
      </c>
      <c r="CD135">
        <f>IF($C135=-1,-1,VLOOKUP($C135,'HCAD Process'!$D$5:$CZ$504,VLOOKUP(CD$4,'Table Name'!$C$2:$D$100,2,FALSE),FALSE))</f>
        <v>-1</v>
      </c>
      <c r="CE135" t="str">
        <f>IF($C135=-1,-1,VLOOKUP($C135,'HCAD Process'!$D$5:$CZ$504,VLOOKUP(CE$4,'Table Name'!$C$2:$D$100,2,FALSE),FALSE))</f>
        <v>06119600000073</v>
      </c>
    </row>
    <row r="136" spans="2:83" x14ac:dyDescent="0.25">
      <c r="B136">
        <f t="shared" si="2"/>
        <v>132</v>
      </c>
      <c r="C136" t="str">
        <f t="array" ref="C136">IF(ISERROR(INDEX('HCAD Process'!CF$5:CF$504,MATCH(0,COUNTIF(C$4:C135,'HCAD Process'!CF$5:CF$504)+('HCAD Process'!CF$5:CF$504=-1),0))),-1,INDEX('HCAD Process'!CF$5:CF$504,MATCH(0,COUNTIF(C$4:C135,'HCAD Process'!CF$5:CF$504)+('HCAD Process'!CF$5:CF$504=-1),0)))</f>
        <v>06119600000611</v>
      </c>
      <c r="D136" t="str">
        <f>IF($C136=-1,-1,VLOOKUP($C136,'HCAD Process'!$D$5:$CZ$504,VLOOKUP(D$4,'Table Name'!$C$2:$D$100,2,FALSE),FALSE))</f>
        <v>0611960000061</v>
      </c>
      <c r="E136" t="str">
        <f>IF($C136=-1,-1,VLOOKUP($C136,'HCAD Process'!$D$5:$CZ$504,VLOOKUP(E$4,'Table Name'!$C$2:$D$100,2,FALSE),FALSE))</f>
        <v>09/06/2017</v>
      </c>
      <c r="F136" t="str">
        <f>IF($C136=-1,-1,VLOOKUP($C136,'HCAD Process'!$D$5:$CZ$504,VLOOKUP(F$4,'Table Name'!$C$2:$D$100,2,FALSE),FALSE))</f>
        <v>COUNTY OF HARRIS ET AL</v>
      </c>
      <c r="G136">
        <f>IF($C136=-1,-1,VLOOKUP($C136,'HCAD Process'!$D$5:$CZ$504,VLOOKUP(G$4,'Table Name'!$C$2:$D$100,2,FALSE),FALSE))</f>
        <v>0</v>
      </c>
      <c r="H136">
        <f>IF($C136=-1,-1,VLOOKUP($C136,'HCAD Process'!$D$5:$CZ$504,VLOOKUP(H$4,'Table Name'!$C$2:$D$100,2,FALSE),FALSE))</f>
        <v>0</v>
      </c>
      <c r="I136" t="str">
        <f>IF($C136=-1,-1,VLOOKUP($C136,'HCAD Process'!$D$5:$CZ$504,VLOOKUP(I$4,'Table Name'!$C$2:$D$100,2,FALSE),FALSE))</f>
        <v>5800 NAVIGATION BLVD</v>
      </c>
      <c r="J136" t="str">
        <f>IF($C136=-1,-1,VLOOKUP($C136,'HCAD Process'!$D$5:$CZ$504,VLOOKUP(J$4,'Table Name'!$C$2:$D$100,2,FALSE),FALSE))</f>
        <v>HOUSTON</v>
      </c>
      <c r="K136" t="str">
        <f>IF($C136=-1,-1,VLOOKUP($C136,'HCAD Process'!$D$5:$CZ$504,VLOOKUP(K$4,'Table Name'!$C$2:$D$100,2,FALSE),FALSE))</f>
        <v>77011</v>
      </c>
      <c r="L136">
        <f>IF($C136=-1,-1,VLOOKUP($C136,'HCAD Process'!$D$5:$CZ$504,VLOOKUP(L$4,'Table Name'!$C$2:$D$100,2,FALSE),FALSE))</f>
        <v>592021</v>
      </c>
      <c r="M136">
        <f>IF($C136=-1,-1,VLOOKUP($C136,'HCAD Process'!$D$5:$CZ$504,VLOOKUP(M$4,'Table Name'!$C$2:$D$100,2,FALSE),FALSE))</f>
        <v>0</v>
      </c>
      <c r="N136">
        <f>IF($C136=-1,-1,VLOOKUP($C136,'HCAD Process'!$D$5:$CZ$504,VLOOKUP(N$4,'Table Name'!$C$2:$D$100,2,FALSE),FALSE))</f>
        <v>0</v>
      </c>
      <c r="O136">
        <f>IF($C136=-1,-1,VLOOKUP($C136,'HCAD Process'!$D$5:$CZ$504,VLOOKUP(O$4,'Table Name'!$C$2:$D$100,2,FALSE),FALSE))</f>
        <v>0</v>
      </c>
      <c r="P136" t="e">
        <f>IF($C136=-1,-1,VLOOKUP($C136,'HCAD Process'!$D$5:$CZ$504,VLOOKUP(P$4,'Table Name'!$C$2:$D$100,2,FALSE),FALSE))</f>
        <v>#REF!</v>
      </c>
      <c r="Q136" t="str">
        <f>IF($C136=-1,-1,VLOOKUP($C136,'HCAD Process'!$D$5:$CZ$504,VLOOKUP(Q$4,'Table Name'!$C$2:$D$100,2,FALSE),FALSE))</f>
        <v>COMMERCIAL</v>
      </c>
      <c r="R136" t="str">
        <f>IF($C136=-1,-1,VLOOKUP($C136,'HCAD Process'!$D$5:$CZ$504,VLOOKUP(R$4,'Table Name'!$C$2:$D$100,2,FALSE),FALSE))</f>
        <v>1</v>
      </c>
      <c r="S136" t="str">
        <f>IF($C136=-1,-1,VLOOKUP($C136,'HCAD Process'!$D$5:$CZ$504,VLOOKUP(S$4,'Table Name'!$C$2:$D$100,2,FALSE),FALSE))</f>
        <v>4353</v>
      </c>
      <c r="T136" t="str">
        <f>IF($C136=-1,-1,VLOOKUP($C136,'HCAD Process'!$D$5:$CZ$504,VLOOKUP(T$4,'Table Name'!$C$2:$D$100,2,FALSE),FALSE))</f>
        <v>8344</v>
      </c>
      <c r="U136" t="str">
        <f>IF($C136=-1,-1,VLOOKUP($C136,'HCAD Process'!$D$5:$CZ$504,VLOOKUP(U$4,'Table Name'!$C$2:$D$100,2,FALSE),FALSE))</f>
        <v>C</v>
      </c>
      <c r="V136" t="str">
        <f>IF($C136=-1,-1,VLOOKUP($C136,'HCAD Process'!$D$5:$CZ$504,VLOOKUP(V$4,'Table Name'!$C$2:$D$100,2,FALSE),FALSE))</f>
        <v>Masonry Bearing</v>
      </c>
      <c r="W136">
        <f>IF($C136=-1,-1,VLOOKUP($C136,'HCAD Process'!$D$5:$CZ$504,VLOOKUP(W$4,'Table Name'!$C$2:$D$100,2,FALSE),FALSE))</f>
        <v>48558</v>
      </c>
      <c r="X136">
        <f>IF($C136=-1,-1,VLOOKUP($C136,'HCAD Process'!$D$5:$CZ$504,VLOOKUP(X$4,'Table Name'!$C$2:$D$100,2,FALSE),FALSE))</f>
        <v>0</v>
      </c>
      <c r="Y136">
        <f>IF($C136=-1,-1,VLOOKUP($C136,'HCAD Process'!$D$5:$CZ$504,VLOOKUP(Y$4,'Table Name'!$C$2:$D$100,2,FALSE),FALSE))</f>
        <v>107906</v>
      </c>
      <c r="Z136">
        <f>IF($C136=-1,-1,VLOOKUP($C136,'HCAD Process'!$D$5:$CZ$504,VLOOKUP(Z$4,'Table Name'!$C$2:$D$100,2,FALSE),FALSE))</f>
        <v>0</v>
      </c>
      <c r="AA136" t="str">
        <f>IF($C136=-1,-1,VLOOKUP($C136,'HCAD Process'!$D$5:$CZ$504,VLOOKUP(AA$4,'Table Name'!$C$2:$D$100,2,FALSE),FALSE))</f>
        <v>.550000</v>
      </c>
      <c r="AB136" t="str">
        <f>IF($C136=-1,-1,VLOOKUP($C136,'HCAD Process'!$D$5:$CZ$504,VLOOKUP(AB$4,'Table Name'!$C$2:$D$100,2,FALSE),FALSE))</f>
        <v>D</v>
      </c>
      <c r="AC136" t="str">
        <f>IF($C136=-1,-1,VLOOKUP($C136,'HCAD Process'!$D$5:$CZ$504,VLOOKUP(AC$4,'Table Name'!$C$2:$D$100,2,FALSE),FALSE))</f>
        <v>Low</v>
      </c>
      <c r="AD136" t="str">
        <f>IF($C136=-1,-1,VLOOKUP($C136,'HCAD Process'!$D$5:$CZ$504,VLOOKUP(AD$4,'Table Name'!$C$2:$D$100,2,FALSE),FALSE))</f>
        <v>1951</v>
      </c>
      <c r="AE136" t="str">
        <f>IF($C136=-1,-1,VLOOKUP($C136,'HCAD Process'!$D$5:$CZ$504,VLOOKUP(AE$4,'Table Name'!$C$2:$D$100,2,FALSE),FALSE))</f>
        <v>1951</v>
      </c>
      <c r="AF136" t="str">
        <f>IF($C136=-1,-1,VLOOKUP($C136,'HCAD Process'!$D$5:$CZ$504,VLOOKUP(AF$4,'Table Name'!$C$2:$D$100,2,FALSE),FALSE))</f>
        <v>0</v>
      </c>
      <c r="AG136" t="str">
        <f>IF($C136=-1,-1,VLOOKUP($C136,'HCAD Process'!$D$5:$CZ$504,VLOOKUP(AG$4,'Table Name'!$C$2:$D$100,2,FALSE),FALSE))</f>
        <v>1952</v>
      </c>
      <c r="AH136" t="str">
        <f>IF($C136=-1,-1,VLOOKUP($C136,'HCAD Process'!$D$5:$CZ$504,VLOOKUP(AH$4,'Table Name'!$C$2:$D$100,2,FALSE),FALSE))</f>
        <v>MAS</v>
      </c>
      <c r="AI136" t="str">
        <f>IF($C136=-1,-1,VLOOKUP($C136,'HCAD Process'!$D$5:$CZ$504,VLOOKUP(AI$4,'Table Name'!$C$2:$D$100,2,FALSE),FALSE))</f>
        <v>01/01/2004</v>
      </c>
      <c r="AJ136" t="str">
        <f>IF($C136=-1,-1,VLOOKUP($C136,'HCAD Process'!$D$5:$CZ$504,VLOOKUP(AJ$4,'Table Name'!$C$2:$D$100,2,FALSE),FALSE))</f>
        <v>NICE OFFICE FINISH  240 N NORWOOD</v>
      </c>
      <c r="AK136">
        <f>IF($C136=-1,-1,VALUE(VLOOKUP($C136,'HCAD Process'!$D$5:$CZ$504,VLOOKUP(AK$4,'Table Name'!$C$2:$D$100,2,FALSE),FALSE)))</f>
        <v>1376</v>
      </c>
      <c r="AL136">
        <f>IF($C136=-1,-1,VLOOKUP($C136,'HCAD Process'!$D$5:$CZ$504,VLOOKUP(AL$4,'Table Name'!$C$2:$D$100,2,FALSE),FALSE))</f>
        <v>1376</v>
      </c>
      <c r="AM136">
        <f>IF($C136=-1,-1,VLOOKUP($C136,'HCAD Process'!$D$5:$CZ$504,VLOOKUP(AM$4,'Table Name'!$C$2:$D$100,2,FALSE),FALSE))</f>
        <v>0</v>
      </c>
      <c r="AN136">
        <f>IF($C136=-1,-1,VLOOKUP($C136,'HCAD Process'!$D$5:$CZ$504,VLOOKUP(AN$4,'Table Name'!$C$2:$D$100,2,FALSE),FALSE))</f>
        <v>0</v>
      </c>
      <c r="AO136">
        <f>IF($C136=-1,-1,VLOOKUP($C136,'HCAD Process'!$D$5:$CZ$504,VLOOKUP(AO$4,'Table Name'!$C$2:$D$100,2,FALSE),FALSE))</f>
        <v>0</v>
      </c>
      <c r="AP136">
        <f>IF($C136=-1,-1,VLOOKUP($C136,'HCAD Process'!$D$5:$CZ$504,VLOOKUP(AP$4,'Table Name'!$C$2:$D$100,2,FALSE),FALSE))</f>
        <v>1376</v>
      </c>
      <c r="AQ136">
        <f>IF($C136=-1,-1,VLOOKUP($C136,'HCAD Process'!$D$5:$CZ$504,VLOOKUP(AQ$4,'Table Name'!$C$2:$D$100,2,FALSE),FALSE))</f>
        <v>118</v>
      </c>
      <c r="AR136">
        <f>IF($C136=-1,-1,VLOOKUP($C136,'HCAD Process'!$D$5:$CZ$504,VLOOKUP(AR$4,'Table Name'!$C$2:$D$100,2,FALSE),FALSE))</f>
        <v>1</v>
      </c>
      <c r="AS136">
        <f>IF($C136=-1,-1,VLOOKUP($C136,'HCAD Process'!$D$5:$CZ$504,VLOOKUP(AS$4,'Table Name'!$C$2:$D$100,2,FALSE),FALSE))</f>
        <v>0</v>
      </c>
      <c r="AT136">
        <f>IF($C136=-1,-1,VLOOKUP($C136,'HCAD Process'!$D$5:$CZ$504,VLOOKUP(AT$4,'Table Name'!$C$2:$D$100,2,FALSE),FALSE))</f>
        <v>0</v>
      </c>
      <c r="AU136">
        <f>IF($C136=-1,-1,VLOOKUP($C136,'HCAD Process'!$D$5:$CZ$504,VLOOKUP(AU$4,'Table Name'!$C$2:$D$100,2,FALSE),FALSE))</f>
        <v>0</v>
      </c>
      <c r="AV136">
        <f>IF($C136=-1,-1,VLOOKUP($C136,'HCAD Process'!$D$5:$CZ$504,VLOOKUP(AV$4,'Table Name'!$C$2:$D$100,2,FALSE),FALSE))</f>
        <v>0</v>
      </c>
      <c r="AW136">
        <f>IF($C136=-1,-1,VLOOKUP($C136,'HCAD Process'!$D$5:$CZ$504,VLOOKUP(AW$4,'Table Name'!$C$2:$D$100,2,FALSE),FALSE))</f>
        <v>0</v>
      </c>
      <c r="AX136">
        <f>IF($C136=-1,-1,VLOOKUP($C136,'HCAD Process'!$D$5:$CZ$504,VLOOKUP(AX$4,'Table Name'!$C$2:$D$100,2,FALSE),FALSE))</f>
        <v>0</v>
      </c>
      <c r="AY136">
        <f>IF($C136=-1,-1,VLOOKUP($C136,'HCAD Process'!$D$5:$CZ$504,VLOOKUP(AY$4,'Table Name'!$C$2:$D$100,2,FALSE),FALSE))</f>
        <v>0</v>
      </c>
      <c r="AZ136">
        <f>IF($C136=-1,-1,VLOOKUP($C136,'HCAD Process'!$D$5:$CZ$504,VLOOKUP(AZ$4,'Table Name'!$C$2:$D$100,2,FALSE),FALSE))</f>
        <v>0</v>
      </c>
      <c r="BA136" t="str">
        <f>IF($C136=-1,-1,VLOOKUP($C136,'HCAD Process'!$D$5:$CZ$504,VLOOKUP(BA$4,'Table Name'!$C$2:$D$100,2,FALSE),FALSE))</f>
        <v>26</v>
      </c>
      <c r="BB136" t="str">
        <f>IF($C136=-1,-1,VLOOKUP($C136,'HCAD Process'!$D$5:$CZ$504,VLOOKUP(BB$4,'Table Name'!$C$2:$D$100,2,FALSE),FALSE))</f>
        <v>TRS 7 &amp; 7E</v>
      </c>
      <c r="BC136" t="str">
        <f>IF($C136=-1,-1,VLOOKUP($C136,'HCAD Process'!$D$5:$CZ$504,VLOOKUP(BC$4,'Table Name'!$C$2:$D$100,2,FALSE),FALSE))</f>
        <v>NEILS ESPERSON INDUSTRIAL DIST</v>
      </c>
      <c r="BD136" t="str">
        <f>IF($C136=-1,-1,VLOOKUP($C136,'HCAD Process'!$D$5:$CZ$504,VLOOKUP(BD$4,'Table Name'!$C$2:$D$100,2,FALSE),FALSE))</f>
        <v>4026</v>
      </c>
      <c r="BE136" t="str">
        <f>IF($C136=-1,-1,VLOOKUP($C136,'HCAD Process'!$D$5:$CZ$504,VLOOKUP(BE$4,'Table Name'!$C$2:$D$100,2,FALSE),FALSE))</f>
        <v>Inner Loop East</v>
      </c>
      <c r="BF136" t="str">
        <f>IF($C136=-1,-1,VLOOKUP($C136,'HCAD Process'!$D$5:$CZ$504,VLOOKUP(BF$4,'Table Name'!$C$2:$D$100,2,FALSE),FALSE))</f>
        <v>140</v>
      </c>
      <c r="BG136" t="str">
        <f>IF($C136=-1,-1,VLOOKUP($C136,'HCAD Process'!$D$5:$CZ$504,VLOOKUP(BG$4,'Table Name'!$C$2:$D$100,2,FALSE),FALSE))</f>
        <v>1D Navigation, Harrisburg, Lawndale Areas</v>
      </c>
      <c r="BH136" t="str">
        <f>IF($C136=-1,-1,VLOOKUP($C136,'HCAD Process'!$D$5:$CZ$504,VLOOKUP(BH$4,'Table Name'!$C$2:$D$100,2,FALSE),FALSE))</f>
        <v>5981.23</v>
      </c>
      <c r="BI136" t="str">
        <f>IF($C136=-1,-1,VLOOKUP($C136,'HCAD Process'!$D$5:$CZ$504,VLOOKUP(BI$4,'Table Name'!$C$2:$D$100,2,FALSE),FALSE))</f>
        <v>0</v>
      </c>
      <c r="BJ136" t="str">
        <f>IF($C136=-1,-1,VLOOKUP($C136,'HCAD Process'!$D$5:$CZ$504,VLOOKUP(BJ$4,'Table Name'!$C$2:$D$100,2,FALSE),FALSE))</f>
        <v>01</v>
      </c>
      <c r="BK136" t="str">
        <f>IF($C136=-1,-1,VLOOKUP($C136,'HCAD Process'!$D$5:$CZ$504,VLOOKUP(BK$4,'Table Name'!$C$2:$D$100,2,FALSE),FALSE))</f>
        <v>5557C</v>
      </c>
      <c r="BL136" t="str">
        <f>IF($C136=-1,-1,VLOOKUP($C136,'HCAD Process'!$D$5:$CZ$504,VLOOKUP(BL$4,'Table Name'!$C$2:$D$100,2,FALSE),FALSE))</f>
        <v>494U</v>
      </c>
      <c r="BM136" t="str">
        <f>IF($C136=-1,-1,VLOOKUP($C136,'HCAD Process'!$D$5:$CZ$504,VLOOKUP(BM$4,'Table Name'!$C$2:$D$100,2,FALSE),FALSE))</f>
        <v>001 040 041 042 043 044 048 061 976</v>
      </c>
      <c r="BN136" t="str">
        <f>IF($C136=-1,-1,VLOOKUP($C136,'HCAD Process'!$D$5:$CZ$504,VLOOKUP(BN$4,'Table Name'!$C$2:$D$100,2,FALSE),FALSE))</f>
        <v>Other Exempt (Government)</v>
      </c>
      <c r="BO136" t="str">
        <f>IF($C136=-1,-1,VLOOKUP($C136,'HCAD Process'!$D$5:$CZ$504,VLOOKUP(BO$4,'Table Name'!$C$2:$D$100,2,FALSE),FALSE))</f>
        <v>X1</v>
      </c>
      <c r="BP136" t="str">
        <f>IF($C136=-1,-1,VLOOKUP($C136,'HCAD Process'!$D$5:$CZ$504,VLOOKUP(BP$4,'Table Name'!$C$2:$D$100,2,FALSE),FALSE))</f>
        <v>Other Exempt (Government)</v>
      </c>
      <c r="BQ136" t="str">
        <f>IF($C136=-1,-1,VLOOKUP($C136,'HCAD Process'!$D$5:$CZ$504,VLOOKUP(BQ$4,'Table Name'!$C$2:$D$100,2,FALSE),FALSE))</f>
        <v>Office Bldgs. Low-Rise (1 to 4 Stories)</v>
      </c>
      <c r="BR136" t="str">
        <f>IF($C136=-1,-1,VLOOKUP($C136,'HCAD Process'!$D$5:$CZ$504,VLOOKUP(BR$4,'Table Name'!$C$2:$D$100,2,FALSE),FALSE))</f>
        <v>Office Building</v>
      </c>
      <c r="BS136" t="str">
        <f>IF($C136=-1,-1,VLOOKUP($C136,'HCAD Process'!$D$5:$CZ$504,VLOOKUP(BS$4,'Table Name'!$C$2:$D$100,2,FALSE),FALSE))</f>
        <v>8002</v>
      </c>
      <c r="BT136" t="str">
        <f>IF($C136=-1,-1,VLOOKUP($C136,'HCAD Process'!$D$5:$CZ$504,VLOOKUP(BT$4,'Table Name'!$C$2:$D$100,2,FALSE),FALSE))</f>
        <v>Land Neighborhood Section 2</v>
      </c>
      <c r="BU136">
        <f>IF($C136=-1,-1,VLOOKUP($C136,'HCAD Process'!$D$5:$CZ$504,VLOOKUP(BU$4,'Table Name'!$C$2:$D$100,2,FALSE),FALSE))</f>
        <v>80000</v>
      </c>
      <c r="BV136" t="str">
        <f>IF($C136=-1,-1,VLOOKUP($C136,'HCAD Process'!$D$5:$CZ$504,VLOOKUP(BV$4,'Table Name'!$C$2:$D$100,2,FALSE),FALSE))</f>
        <v>SF</v>
      </c>
      <c r="BW136" t="str">
        <f>IF($C136=-1,-1,VLOOKUP($C136,'HCAD Process'!$D$5:$CZ$504,VLOOKUP(BW$4,'Table Name'!$C$2:$D$100,2,FALSE),FALSE))</f>
        <v>1.0000</v>
      </c>
      <c r="BX136" t="str">
        <f>IF($C136=-1,-1,VLOOKUP($C136,'HCAD Process'!$D$5:$CZ$504,VLOOKUP(BX$4,'Table Name'!$C$2:$D$100,2,FALSE),FALSE))</f>
        <v>1.0000</v>
      </c>
      <c r="BY136" t="str">
        <f>IF($C136=-1,-1,VLOOKUP($C136,'HCAD Process'!$D$5:$CZ$504,VLOOKUP(BY$4,'Table Name'!$C$2:$D$100,2,FALSE),FALSE))</f>
        <v>1.0000</v>
      </c>
      <c r="BZ136" t="str">
        <f>IF($C136=-1,-1,VLOOKUP($C136,'HCAD Process'!$D$5:$CZ$504,VLOOKUP(BZ$4,'Table Name'!$C$2:$D$100,2,FALSE),FALSE))</f>
        <v>1.0000</v>
      </c>
      <c r="CA136">
        <f>IF($C136=-1,-1,VLOOKUP($C136,'HCAD Process'!$D$5:$CZ$504,VLOOKUP(CA$4,'Table Name'!$C$2:$D$100,2,FALSE),FALSE))</f>
        <v>10</v>
      </c>
      <c r="CB136">
        <f>IF($C136=-1,-1,VLOOKUP($C136,'HCAD Process'!$D$5:$CZ$504,VLOOKUP(CB$4,'Table Name'!$C$2:$D$100,2,FALSE),FALSE))</f>
        <v>10</v>
      </c>
      <c r="CC136">
        <f>IF($C136=-1,-1,VLOOKUP($C136,'HCAD Process'!$D$5:$CZ$504,VLOOKUP(CC$4,'Table Name'!$C$2:$D$100,2,FALSE),FALSE))</f>
        <v>800000</v>
      </c>
      <c r="CD136">
        <f>IF($C136=-1,-1,VLOOKUP($C136,'HCAD Process'!$D$5:$CZ$504,VLOOKUP(CD$4,'Table Name'!$C$2:$D$100,2,FALSE),FALSE))</f>
        <v>-1</v>
      </c>
      <c r="CE136" t="str">
        <f>IF($C136=-1,-1,VLOOKUP($C136,'HCAD Process'!$D$5:$CZ$504,VLOOKUP(CE$4,'Table Name'!$C$2:$D$100,2,FALSE),FALSE))</f>
        <v>06119600000611</v>
      </c>
    </row>
    <row r="137" spans="2:83" x14ac:dyDescent="0.25">
      <c r="B137">
        <f t="shared" si="2"/>
        <v>133</v>
      </c>
      <c r="C137" t="str">
        <f t="array" ref="C137">IF(ISERROR(INDEX('HCAD Process'!CF$5:CF$504,MATCH(0,COUNTIF(C$4:C136,'HCAD Process'!CF$5:CF$504)+('HCAD Process'!CF$5:CF$504=-1),0))),-1,INDEX('HCAD Process'!CF$5:CF$504,MATCH(0,COUNTIF(C$4:C136,'HCAD Process'!CF$5:CF$504)+('HCAD Process'!CF$5:CF$504=-1),0)))</f>
        <v>06119600000612</v>
      </c>
      <c r="D137" t="str">
        <f>IF($C137=-1,-1,VLOOKUP($C137,'HCAD Process'!$D$5:$CZ$504,VLOOKUP(D$4,'Table Name'!$C$2:$D$100,2,FALSE),FALSE))</f>
        <v>0611960000061</v>
      </c>
      <c r="E137" t="str">
        <f>IF($C137=-1,-1,VLOOKUP($C137,'HCAD Process'!$D$5:$CZ$504,VLOOKUP(E$4,'Table Name'!$C$2:$D$100,2,FALSE),FALSE))</f>
        <v>09/06/2017</v>
      </c>
      <c r="F137" t="str">
        <f>IF($C137=-1,-1,VLOOKUP($C137,'HCAD Process'!$D$5:$CZ$504,VLOOKUP(F$4,'Table Name'!$C$2:$D$100,2,FALSE),FALSE))</f>
        <v>COUNTY OF HARRIS ET AL</v>
      </c>
      <c r="G137">
        <f>IF($C137=-1,-1,VLOOKUP($C137,'HCAD Process'!$D$5:$CZ$504,VLOOKUP(G$4,'Table Name'!$C$2:$D$100,2,FALSE),FALSE))</f>
        <v>0</v>
      </c>
      <c r="H137">
        <f>IF($C137=-1,-1,VLOOKUP($C137,'HCAD Process'!$D$5:$CZ$504,VLOOKUP(H$4,'Table Name'!$C$2:$D$100,2,FALSE),FALSE))</f>
        <v>0</v>
      </c>
      <c r="I137" t="str">
        <f>IF($C137=-1,-1,VLOOKUP($C137,'HCAD Process'!$D$5:$CZ$504,VLOOKUP(I$4,'Table Name'!$C$2:$D$100,2,FALSE),FALSE))</f>
        <v>5800 NAVIGATION BLVD</v>
      </c>
      <c r="J137" t="str">
        <f>IF($C137=-1,-1,VLOOKUP($C137,'HCAD Process'!$D$5:$CZ$504,VLOOKUP(J$4,'Table Name'!$C$2:$D$100,2,FALSE),FALSE))</f>
        <v>HOUSTON</v>
      </c>
      <c r="K137" t="str">
        <f>IF($C137=-1,-1,VLOOKUP($C137,'HCAD Process'!$D$5:$CZ$504,VLOOKUP(K$4,'Table Name'!$C$2:$D$100,2,FALSE),FALSE))</f>
        <v>77011</v>
      </c>
      <c r="L137">
        <f>IF($C137=-1,-1,VLOOKUP($C137,'HCAD Process'!$D$5:$CZ$504,VLOOKUP(L$4,'Table Name'!$C$2:$D$100,2,FALSE),FALSE))</f>
        <v>592021</v>
      </c>
      <c r="M137">
        <f>IF($C137=-1,-1,VLOOKUP($C137,'HCAD Process'!$D$5:$CZ$504,VLOOKUP(M$4,'Table Name'!$C$2:$D$100,2,FALSE),FALSE))</f>
        <v>0</v>
      </c>
      <c r="N137">
        <f>IF($C137=-1,-1,VLOOKUP($C137,'HCAD Process'!$D$5:$CZ$504,VLOOKUP(N$4,'Table Name'!$C$2:$D$100,2,FALSE),FALSE))</f>
        <v>0</v>
      </c>
      <c r="O137">
        <f>IF($C137=-1,-1,VLOOKUP($C137,'HCAD Process'!$D$5:$CZ$504,VLOOKUP(O$4,'Table Name'!$C$2:$D$100,2,FALSE),FALSE))</f>
        <v>0</v>
      </c>
      <c r="P137" t="e">
        <f>IF($C137=-1,-1,VLOOKUP($C137,'HCAD Process'!$D$5:$CZ$504,VLOOKUP(P$4,'Table Name'!$C$2:$D$100,2,FALSE),FALSE))</f>
        <v>#REF!</v>
      </c>
      <c r="Q137" t="str">
        <f>IF($C137=-1,-1,VLOOKUP($C137,'HCAD Process'!$D$5:$CZ$504,VLOOKUP(Q$4,'Table Name'!$C$2:$D$100,2,FALSE),FALSE))</f>
        <v>COMMERCIAL</v>
      </c>
      <c r="R137" t="str">
        <f>IF($C137=-1,-1,VLOOKUP($C137,'HCAD Process'!$D$5:$CZ$504,VLOOKUP(R$4,'Table Name'!$C$2:$D$100,2,FALSE),FALSE))</f>
        <v>2</v>
      </c>
      <c r="S137" t="str">
        <f>IF($C137=-1,-1,VLOOKUP($C137,'HCAD Process'!$D$5:$CZ$504,VLOOKUP(S$4,'Table Name'!$C$2:$D$100,2,FALSE),FALSE))</f>
        <v>4399</v>
      </c>
      <c r="T137" t="str">
        <f>IF($C137=-1,-1,VLOOKUP($C137,'HCAD Process'!$D$5:$CZ$504,VLOOKUP(T$4,'Table Name'!$C$2:$D$100,2,FALSE),FALSE))</f>
        <v>8454</v>
      </c>
      <c r="U137" t="str">
        <f>IF($C137=-1,-1,VLOOKUP($C137,'HCAD Process'!$D$5:$CZ$504,VLOOKUP(U$4,'Table Name'!$C$2:$D$100,2,FALSE),FALSE))</f>
        <v>S</v>
      </c>
      <c r="V137" t="str">
        <f>IF($C137=-1,-1,VLOOKUP($C137,'HCAD Process'!$D$5:$CZ$504,VLOOKUP(V$4,'Table Name'!$C$2:$D$100,2,FALSE),FALSE))</f>
        <v>Open Steel Skeleton</v>
      </c>
      <c r="W137">
        <f>IF($C137=-1,-1,VLOOKUP($C137,'HCAD Process'!$D$5:$CZ$504,VLOOKUP(W$4,'Table Name'!$C$2:$D$100,2,FALSE),FALSE))</f>
        <v>107180</v>
      </c>
      <c r="X137">
        <f>IF($C137=-1,-1,VLOOKUP($C137,'HCAD Process'!$D$5:$CZ$504,VLOOKUP(X$4,'Table Name'!$C$2:$D$100,2,FALSE),FALSE))</f>
        <v>0</v>
      </c>
      <c r="Y137">
        <f>IF($C137=-1,-1,VLOOKUP($C137,'HCAD Process'!$D$5:$CZ$504,VLOOKUP(Y$4,'Table Name'!$C$2:$D$100,2,FALSE),FALSE))</f>
        <v>296732</v>
      </c>
      <c r="Z137">
        <f>IF($C137=-1,-1,VLOOKUP($C137,'HCAD Process'!$D$5:$CZ$504,VLOOKUP(Z$4,'Table Name'!$C$2:$D$100,2,FALSE),FALSE))</f>
        <v>0</v>
      </c>
      <c r="AA137" t="str">
        <f>IF($C137=-1,-1,VLOOKUP($C137,'HCAD Process'!$D$5:$CZ$504,VLOOKUP(AA$4,'Table Name'!$C$2:$D$100,2,FALSE),FALSE))</f>
        <v>.638800</v>
      </c>
      <c r="AB137" t="str">
        <f>IF($C137=-1,-1,VLOOKUP($C137,'HCAD Process'!$D$5:$CZ$504,VLOOKUP(AB$4,'Table Name'!$C$2:$D$100,2,FALSE),FALSE))</f>
        <v>C</v>
      </c>
      <c r="AC137" t="str">
        <f>IF($C137=-1,-1,VLOOKUP($C137,'HCAD Process'!$D$5:$CZ$504,VLOOKUP(AC$4,'Table Name'!$C$2:$D$100,2,FALSE),FALSE))</f>
        <v>Average</v>
      </c>
      <c r="AD137" t="str">
        <f>IF($C137=-1,-1,VLOOKUP($C137,'HCAD Process'!$D$5:$CZ$504,VLOOKUP(AD$4,'Table Name'!$C$2:$D$100,2,FALSE),FALSE))</f>
        <v>1960</v>
      </c>
      <c r="AE137" t="str">
        <f>IF($C137=-1,-1,VLOOKUP($C137,'HCAD Process'!$D$5:$CZ$504,VLOOKUP(AE$4,'Table Name'!$C$2:$D$100,2,FALSE),FALSE))</f>
        <v>1960</v>
      </c>
      <c r="AF137" t="str">
        <f>IF($C137=-1,-1,VLOOKUP($C137,'HCAD Process'!$D$5:$CZ$504,VLOOKUP(AF$4,'Table Name'!$C$2:$D$100,2,FALSE),FALSE))</f>
        <v>0</v>
      </c>
      <c r="AG137" t="str">
        <f>IF($C137=-1,-1,VLOOKUP($C137,'HCAD Process'!$D$5:$CZ$504,VLOOKUP(AG$4,'Table Name'!$C$2:$D$100,2,FALSE),FALSE))</f>
        <v>1961</v>
      </c>
      <c r="AH137">
        <f>IF($C137=-1,-1,VLOOKUP($C137,'HCAD Process'!$D$5:$CZ$504,VLOOKUP(AH$4,'Table Name'!$C$2:$D$100,2,FALSE),FALSE))</f>
        <v>0</v>
      </c>
      <c r="AI137" t="str">
        <f>IF($C137=-1,-1,VLOOKUP($C137,'HCAD Process'!$D$5:$CZ$504,VLOOKUP(AI$4,'Table Name'!$C$2:$D$100,2,FALSE),FALSE))</f>
        <v>01/01/1997</v>
      </c>
      <c r="AJ137" t="str">
        <f>IF($C137=-1,-1,VLOOKUP($C137,'HCAD Process'!$D$5:$CZ$504,VLOOKUP(AJ$4,'Table Name'!$C$2:$D$100,2,FALSE),FALSE))</f>
        <v>5800 NAVIGATION - NO OTHER ADDRESS GIVEN ON NAVIGATION, USED 5800, PROPERTY FACES NAVIGATION &amp; NORWOOD    FRNT SECTION 17 FT WALL HEIGHT   BACK SECTIO</v>
      </c>
      <c r="AK137">
        <f>IF($C137=-1,-1,VALUE(VLOOKUP($C137,'HCAD Process'!$D$5:$CZ$504,VLOOKUP(AK$4,'Table Name'!$C$2:$D$100,2,FALSE),FALSE)))</f>
        <v>7896</v>
      </c>
      <c r="AL137">
        <f>IF($C137=-1,-1,VLOOKUP($C137,'HCAD Process'!$D$5:$CZ$504,VLOOKUP(AL$4,'Table Name'!$C$2:$D$100,2,FALSE),FALSE))</f>
        <v>8916</v>
      </c>
      <c r="AM137">
        <f>IF($C137=-1,-1,VLOOKUP($C137,'HCAD Process'!$D$5:$CZ$504,VLOOKUP(AM$4,'Table Name'!$C$2:$D$100,2,FALSE),FALSE))</f>
        <v>0</v>
      </c>
      <c r="AN137">
        <f>IF($C137=-1,-1,VLOOKUP($C137,'HCAD Process'!$D$5:$CZ$504,VLOOKUP(AN$4,'Table Name'!$C$2:$D$100,2,FALSE),FALSE))</f>
        <v>0</v>
      </c>
      <c r="AO137">
        <f>IF($C137=-1,-1,VLOOKUP($C137,'HCAD Process'!$D$5:$CZ$504,VLOOKUP(AO$4,'Table Name'!$C$2:$D$100,2,FALSE),FALSE))</f>
        <v>0</v>
      </c>
      <c r="AP137">
        <f>IF($C137=-1,-1,VLOOKUP($C137,'HCAD Process'!$D$5:$CZ$504,VLOOKUP(AP$4,'Table Name'!$C$2:$D$100,2,FALSE),FALSE))</f>
        <v>7896</v>
      </c>
      <c r="AQ137">
        <f>IF($C137=-1,-1,VLOOKUP($C137,'HCAD Process'!$D$5:$CZ$504,VLOOKUP(AQ$4,'Table Name'!$C$2:$D$100,2,FALSE),FALSE))</f>
        <v>404</v>
      </c>
      <c r="AR137">
        <f>IF($C137=-1,-1,VLOOKUP($C137,'HCAD Process'!$D$5:$CZ$504,VLOOKUP(AR$4,'Table Name'!$C$2:$D$100,2,FALSE),FALSE))</f>
        <v>1</v>
      </c>
      <c r="AS137">
        <f>IF($C137=-1,-1,VLOOKUP($C137,'HCAD Process'!$D$5:$CZ$504,VLOOKUP(AS$4,'Table Name'!$C$2:$D$100,2,FALSE),FALSE))</f>
        <v>0</v>
      </c>
      <c r="AT137">
        <f>IF($C137=-1,-1,VLOOKUP($C137,'HCAD Process'!$D$5:$CZ$504,VLOOKUP(AT$4,'Table Name'!$C$2:$D$100,2,FALSE),FALSE))</f>
        <v>0</v>
      </c>
      <c r="AU137">
        <f>IF($C137=-1,-1,VLOOKUP($C137,'HCAD Process'!$D$5:$CZ$504,VLOOKUP(AU$4,'Table Name'!$C$2:$D$100,2,FALSE),FALSE))</f>
        <v>0</v>
      </c>
      <c r="AV137">
        <f>IF($C137=-1,-1,VLOOKUP($C137,'HCAD Process'!$D$5:$CZ$504,VLOOKUP(AV$4,'Table Name'!$C$2:$D$100,2,FALSE),FALSE))</f>
        <v>0</v>
      </c>
      <c r="AW137">
        <f>IF($C137=-1,-1,VLOOKUP($C137,'HCAD Process'!$D$5:$CZ$504,VLOOKUP(AW$4,'Table Name'!$C$2:$D$100,2,FALSE),FALSE))</f>
        <v>0</v>
      </c>
      <c r="AX137">
        <f>IF($C137=-1,-1,VLOOKUP($C137,'HCAD Process'!$D$5:$CZ$504,VLOOKUP(AX$4,'Table Name'!$C$2:$D$100,2,FALSE),FALSE))</f>
        <v>0</v>
      </c>
      <c r="AY137">
        <f>IF($C137=-1,-1,VLOOKUP($C137,'HCAD Process'!$D$5:$CZ$504,VLOOKUP(AY$4,'Table Name'!$C$2:$D$100,2,FALSE),FALSE))</f>
        <v>0</v>
      </c>
      <c r="AZ137">
        <f>IF($C137=-1,-1,VLOOKUP($C137,'HCAD Process'!$D$5:$CZ$504,VLOOKUP(AZ$4,'Table Name'!$C$2:$D$100,2,FALSE),FALSE))</f>
        <v>0</v>
      </c>
      <c r="BA137" t="str">
        <f>IF($C137=-1,-1,VLOOKUP($C137,'HCAD Process'!$D$5:$CZ$504,VLOOKUP(BA$4,'Table Name'!$C$2:$D$100,2,FALSE),FALSE))</f>
        <v>26</v>
      </c>
      <c r="BB137" t="str">
        <f>IF($C137=-1,-1,VLOOKUP($C137,'HCAD Process'!$D$5:$CZ$504,VLOOKUP(BB$4,'Table Name'!$C$2:$D$100,2,FALSE),FALSE))</f>
        <v>TRS 7 &amp; 7E</v>
      </c>
      <c r="BC137" t="str">
        <f>IF($C137=-1,-1,VLOOKUP($C137,'HCAD Process'!$D$5:$CZ$504,VLOOKUP(BC$4,'Table Name'!$C$2:$D$100,2,FALSE),FALSE))</f>
        <v>NEILS ESPERSON INDUSTRIAL DIST</v>
      </c>
      <c r="BD137" t="str">
        <f>IF($C137=-1,-1,VLOOKUP($C137,'HCAD Process'!$D$5:$CZ$504,VLOOKUP(BD$4,'Table Name'!$C$2:$D$100,2,FALSE),FALSE))</f>
        <v>4026</v>
      </c>
      <c r="BE137" t="str">
        <f>IF($C137=-1,-1,VLOOKUP($C137,'HCAD Process'!$D$5:$CZ$504,VLOOKUP(BE$4,'Table Name'!$C$2:$D$100,2,FALSE),FALSE))</f>
        <v>Inner Loop East</v>
      </c>
      <c r="BF137" t="str">
        <f>IF($C137=-1,-1,VLOOKUP($C137,'HCAD Process'!$D$5:$CZ$504,VLOOKUP(BF$4,'Table Name'!$C$2:$D$100,2,FALSE),FALSE))</f>
        <v>140</v>
      </c>
      <c r="BG137" t="str">
        <f>IF($C137=-1,-1,VLOOKUP($C137,'HCAD Process'!$D$5:$CZ$504,VLOOKUP(BG$4,'Table Name'!$C$2:$D$100,2,FALSE),FALSE))</f>
        <v>1D Navigation, Harrisburg, Lawndale Areas</v>
      </c>
      <c r="BH137" t="str">
        <f>IF($C137=-1,-1,VLOOKUP($C137,'HCAD Process'!$D$5:$CZ$504,VLOOKUP(BH$4,'Table Name'!$C$2:$D$100,2,FALSE),FALSE))</f>
        <v>5981.23</v>
      </c>
      <c r="BI137" t="str">
        <f>IF($C137=-1,-1,VLOOKUP($C137,'HCAD Process'!$D$5:$CZ$504,VLOOKUP(BI$4,'Table Name'!$C$2:$D$100,2,FALSE),FALSE))</f>
        <v>0</v>
      </c>
      <c r="BJ137" t="str">
        <f>IF($C137=-1,-1,VLOOKUP($C137,'HCAD Process'!$D$5:$CZ$504,VLOOKUP(BJ$4,'Table Name'!$C$2:$D$100,2,FALSE),FALSE))</f>
        <v>01</v>
      </c>
      <c r="BK137" t="str">
        <f>IF($C137=-1,-1,VLOOKUP($C137,'HCAD Process'!$D$5:$CZ$504,VLOOKUP(BK$4,'Table Name'!$C$2:$D$100,2,FALSE),FALSE))</f>
        <v>5557C</v>
      </c>
      <c r="BL137" t="str">
        <f>IF($C137=-1,-1,VLOOKUP($C137,'HCAD Process'!$D$5:$CZ$504,VLOOKUP(BL$4,'Table Name'!$C$2:$D$100,2,FALSE),FALSE))</f>
        <v>494U</v>
      </c>
      <c r="BM137" t="str">
        <f>IF($C137=-1,-1,VLOOKUP($C137,'HCAD Process'!$D$5:$CZ$504,VLOOKUP(BM$4,'Table Name'!$C$2:$D$100,2,FALSE),FALSE))</f>
        <v>001 040 041 042 043 044 048 061 976</v>
      </c>
      <c r="BN137" t="str">
        <f>IF($C137=-1,-1,VLOOKUP($C137,'HCAD Process'!$D$5:$CZ$504,VLOOKUP(BN$4,'Table Name'!$C$2:$D$100,2,FALSE),FALSE))</f>
        <v>Other Exempt (Government)</v>
      </c>
      <c r="BO137" t="str">
        <f>IF($C137=-1,-1,VLOOKUP($C137,'HCAD Process'!$D$5:$CZ$504,VLOOKUP(BO$4,'Table Name'!$C$2:$D$100,2,FALSE),FALSE))</f>
        <v>X1</v>
      </c>
      <c r="BP137" t="str">
        <f>IF($C137=-1,-1,VLOOKUP($C137,'HCAD Process'!$D$5:$CZ$504,VLOOKUP(BP$4,'Table Name'!$C$2:$D$100,2,FALSE),FALSE))</f>
        <v>Other Exempt (Government)</v>
      </c>
      <c r="BQ137" t="str">
        <f>IF($C137=-1,-1,VLOOKUP($C137,'HCAD Process'!$D$5:$CZ$504,VLOOKUP(BQ$4,'Table Name'!$C$2:$D$100,2,FALSE),FALSE))</f>
        <v>Warehouse - Metallic</v>
      </c>
      <c r="BR137" t="str">
        <f>IF($C137=-1,-1,VLOOKUP($C137,'HCAD Process'!$D$5:$CZ$504,VLOOKUP(BR$4,'Table Name'!$C$2:$D$100,2,FALSE),FALSE))</f>
        <v>Shell, Industrial</v>
      </c>
      <c r="BS137" t="str">
        <f>IF($C137=-1,-1,VLOOKUP($C137,'HCAD Process'!$D$5:$CZ$504,VLOOKUP(BS$4,'Table Name'!$C$2:$D$100,2,FALSE),FALSE))</f>
        <v>8002</v>
      </c>
      <c r="BT137" t="str">
        <f>IF($C137=-1,-1,VLOOKUP($C137,'HCAD Process'!$D$5:$CZ$504,VLOOKUP(BT$4,'Table Name'!$C$2:$D$100,2,FALSE),FALSE))</f>
        <v>Land Neighborhood Section 2</v>
      </c>
      <c r="BU137">
        <f>IF($C137=-1,-1,VLOOKUP($C137,'HCAD Process'!$D$5:$CZ$504,VLOOKUP(BU$4,'Table Name'!$C$2:$D$100,2,FALSE),FALSE))</f>
        <v>80000</v>
      </c>
      <c r="BV137" t="str">
        <f>IF($C137=-1,-1,VLOOKUP($C137,'HCAD Process'!$D$5:$CZ$504,VLOOKUP(BV$4,'Table Name'!$C$2:$D$100,2,FALSE),FALSE))</f>
        <v>SF</v>
      </c>
      <c r="BW137" t="str">
        <f>IF($C137=-1,-1,VLOOKUP($C137,'HCAD Process'!$D$5:$CZ$504,VLOOKUP(BW$4,'Table Name'!$C$2:$D$100,2,FALSE),FALSE))</f>
        <v>1.0000</v>
      </c>
      <c r="BX137" t="str">
        <f>IF($C137=-1,-1,VLOOKUP($C137,'HCAD Process'!$D$5:$CZ$504,VLOOKUP(BX$4,'Table Name'!$C$2:$D$100,2,FALSE),FALSE))</f>
        <v>1.0000</v>
      </c>
      <c r="BY137" t="str">
        <f>IF($C137=-1,-1,VLOOKUP($C137,'HCAD Process'!$D$5:$CZ$504,VLOOKUP(BY$4,'Table Name'!$C$2:$D$100,2,FALSE),FALSE))</f>
        <v>1.0000</v>
      </c>
      <c r="BZ137" t="str">
        <f>IF($C137=-1,-1,VLOOKUP($C137,'HCAD Process'!$D$5:$CZ$504,VLOOKUP(BZ$4,'Table Name'!$C$2:$D$100,2,FALSE),FALSE))</f>
        <v>1.0000</v>
      </c>
      <c r="CA137">
        <f>IF($C137=-1,-1,VLOOKUP($C137,'HCAD Process'!$D$5:$CZ$504,VLOOKUP(CA$4,'Table Name'!$C$2:$D$100,2,FALSE),FALSE))</f>
        <v>10</v>
      </c>
      <c r="CB137">
        <f>IF($C137=-1,-1,VLOOKUP($C137,'HCAD Process'!$D$5:$CZ$504,VLOOKUP(CB$4,'Table Name'!$C$2:$D$100,2,FALSE),FALSE))</f>
        <v>10</v>
      </c>
      <c r="CC137">
        <f>IF($C137=-1,-1,VLOOKUP($C137,'HCAD Process'!$D$5:$CZ$504,VLOOKUP(CC$4,'Table Name'!$C$2:$D$100,2,FALSE),FALSE))</f>
        <v>800000</v>
      </c>
      <c r="CD137">
        <f>IF($C137=-1,-1,VLOOKUP($C137,'HCAD Process'!$D$5:$CZ$504,VLOOKUP(CD$4,'Table Name'!$C$2:$D$100,2,FALSE),FALSE))</f>
        <v>-1</v>
      </c>
      <c r="CE137" t="str">
        <f>IF($C137=-1,-1,VLOOKUP($C137,'HCAD Process'!$D$5:$CZ$504,VLOOKUP(CE$4,'Table Name'!$C$2:$D$100,2,FALSE),FALSE))</f>
        <v>06119600000612</v>
      </c>
    </row>
    <row r="138" spans="2:83" x14ac:dyDescent="0.25">
      <c r="B138">
        <f t="shared" si="2"/>
        <v>134</v>
      </c>
      <c r="C138" t="str">
        <f t="array" ref="C138">IF(ISERROR(INDEX('HCAD Process'!CF$5:CF$504,MATCH(0,COUNTIF(C$4:C137,'HCAD Process'!CF$5:CF$504)+('HCAD Process'!CF$5:CF$504=-1),0))),-1,INDEX('HCAD Process'!CF$5:CF$504,MATCH(0,COUNTIF(C$4:C137,'HCAD Process'!CF$5:CF$504)+('HCAD Process'!CF$5:CF$504=-1),0)))</f>
        <v>06119600000613</v>
      </c>
      <c r="D138" t="str">
        <f>IF($C138=-1,-1,VLOOKUP($C138,'HCAD Process'!$D$5:$CZ$504,VLOOKUP(D$4,'Table Name'!$C$2:$D$100,2,FALSE),FALSE))</f>
        <v>0611960000061</v>
      </c>
      <c r="E138" t="str">
        <f>IF($C138=-1,-1,VLOOKUP($C138,'HCAD Process'!$D$5:$CZ$504,VLOOKUP(E$4,'Table Name'!$C$2:$D$100,2,FALSE),FALSE))</f>
        <v>09/06/2017</v>
      </c>
      <c r="F138" t="str">
        <f>IF($C138=-1,-1,VLOOKUP($C138,'HCAD Process'!$D$5:$CZ$504,VLOOKUP(F$4,'Table Name'!$C$2:$D$100,2,FALSE),FALSE))</f>
        <v>COUNTY OF HARRIS ET AL</v>
      </c>
      <c r="G138">
        <f>IF($C138=-1,-1,VLOOKUP($C138,'HCAD Process'!$D$5:$CZ$504,VLOOKUP(G$4,'Table Name'!$C$2:$D$100,2,FALSE),FALSE))</f>
        <v>0</v>
      </c>
      <c r="H138">
        <f>IF($C138=-1,-1,VLOOKUP($C138,'HCAD Process'!$D$5:$CZ$504,VLOOKUP(H$4,'Table Name'!$C$2:$D$100,2,FALSE),FALSE))</f>
        <v>0</v>
      </c>
      <c r="I138" t="str">
        <f>IF($C138=-1,-1,VLOOKUP($C138,'HCAD Process'!$D$5:$CZ$504,VLOOKUP(I$4,'Table Name'!$C$2:$D$100,2,FALSE),FALSE))</f>
        <v>5800 NAVIGATION BLVD</v>
      </c>
      <c r="J138" t="str">
        <f>IF($C138=-1,-1,VLOOKUP($C138,'HCAD Process'!$D$5:$CZ$504,VLOOKUP(J$4,'Table Name'!$C$2:$D$100,2,FALSE),FALSE))</f>
        <v>HOUSTON</v>
      </c>
      <c r="K138" t="str">
        <f>IF($C138=-1,-1,VLOOKUP($C138,'HCAD Process'!$D$5:$CZ$504,VLOOKUP(K$4,'Table Name'!$C$2:$D$100,2,FALSE),FALSE))</f>
        <v>77011</v>
      </c>
      <c r="L138">
        <f>IF($C138=-1,-1,VLOOKUP($C138,'HCAD Process'!$D$5:$CZ$504,VLOOKUP(L$4,'Table Name'!$C$2:$D$100,2,FALSE),FALSE))</f>
        <v>592021</v>
      </c>
      <c r="M138">
        <f>IF($C138=-1,-1,VLOOKUP($C138,'HCAD Process'!$D$5:$CZ$504,VLOOKUP(M$4,'Table Name'!$C$2:$D$100,2,FALSE),FALSE))</f>
        <v>0</v>
      </c>
      <c r="N138">
        <f>IF($C138=-1,-1,VLOOKUP($C138,'HCAD Process'!$D$5:$CZ$504,VLOOKUP(N$4,'Table Name'!$C$2:$D$100,2,FALSE),FALSE))</f>
        <v>0</v>
      </c>
      <c r="O138">
        <f>IF($C138=-1,-1,VLOOKUP($C138,'HCAD Process'!$D$5:$CZ$504,VLOOKUP(O$4,'Table Name'!$C$2:$D$100,2,FALSE),FALSE))</f>
        <v>0</v>
      </c>
      <c r="P138" t="e">
        <f>IF($C138=-1,-1,VLOOKUP($C138,'HCAD Process'!$D$5:$CZ$504,VLOOKUP(P$4,'Table Name'!$C$2:$D$100,2,FALSE),FALSE))</f>
        <v>#REF!</v>
      </c>
      <c r="Q138" t="str">
        <f>IF($C138=-1,-1,VLOOKUP($C138,'HCAD Process'!$D$5:$CZ$504,VLOOKUP(Q$4,'Table Name'!$C$2:$D$100,2,FALSE),FALSE))</f>
        <v>COMMERCIAL</v>
      </c>
      <c r="R138" t="str">
        <f>IF($C138=-1,-1,VLOOKUP($C138,'HCAD Process'!$D$5:$CZ$504,VLOOKUP(R$4,'Table Name'!$C$2:$D$100,2,FALSE),FALSE))</f>
        <v>3</v>
      </c>
      <c r="S138" t="str">
        <f>IF($C138=-1,-1,VLOOKUP($C138,'HCAD Process'!$D$5:$CZ$504,VLOOKUP(S$4,'Table Name'!$C$2:$D$100,2,FALSE),FALSE))</f>
        <v>4399</v>
      </c>
      <c r="T138" t="str">
        <f>IF($C138=-1,-1,VLOOKUP($C138,'HCAD Process'!$D$5:$CZ$504,VLOOKUP(T$4,'Table Name'!$C$2:$D$100,2,FALSE),FALSE))</f>
        <v>8471</v>
      </c>
      <c r="U138" t="str">
        <f>IF($C138=-1,-1,VLOOKUP($C138,'HCAD Process'!$D$5:$CZ$504,VLOOKUP(U$4,'Table Name'!$C$2:$D$100,2,FALSE),FALSE))</f>
        <v>S</v>
      </c>
      <c r="V138" t="str">
        <f>IF($C138=-1,-1,VLOOKUP($C138,'HCAD Process'!$D$5:$CZ$504,VLOOKUP(V$4,'Table Name'!$C$2:$D$100,2,FALSE),FALSE))</f>
        <v>Open Steel Skeleton</v>
      </c>
      <c r="W138">
        <f>IF($C138=-1,-1,VLOOKUP($C138,'HCAD Process'!$D$5:$CZ$504,VLOOKUP(W$4,'Table Name'!$C$2:$D$100,2,FALSE),FALSE))</f>
        <v>19755</v>
      </c>
      <c r="X138">
        <f>IF($C138=-1,-1,VLOOKUP($C138,'HCAD Process'!$D$5:$CZ$504,VLOOKUP(X$4,'Table Name'!$C$2:$D$100,2,FALSE),FALSE))</f>
        <v>0</v>
      </c>
      <c r="Y138">
        <f>IF($C138=-1,-1,VLOOKUP($C138,'HCAD Process'!$D$5:$CZ$504,VLOOKUP(Y$4,'Table Name'!$C$2:$D$100,2,FALSE),FALSE))</f>
        <v>54694</v>
      </c>
      <c r="Z138">
        <f>IF($C138=-1,-1,VLOOKUP($C138,'HCAD Process'!$D$5:$CZ$504,VLOOKUP(Z$4,'Table Name'!$C$2:$D$100,2,FALSE),FALSE))</f>
        <v>0</v>
      </c>
      <c r="AA138" t="str">
        <f>IF($C138=-1,-1,VLOOKUP($C138,'HCAD Process'!$D$5:$CZ$504,VLOOKUP(AA$4,'Table Name'!$C$2:$D$100,2,FALSE),FALSE))</f>
        <v>.638800</v>
      </c>
      <c r="AB138" t="str">
        <f>IF($C138=-1,-1,VLOOKUP($C138,'HCAD Process'!$D$5:$CZ$504,VLOOKUP(AB$4,'Table Name'!$C$2:$D$100,2,FALSE),FALSE))</f>
        <v>C</v>
      </c>
      <c r="AC138" t="str">
        <f>IF($C138=-1,-1,VLOOKUP($C138,'HCAD Process'!$D$5:$CZ$504,VLOOKUP(AC$4,'Table Name'!$C$2:$D$100,2,FALSE),FALSE))</f>
        <v>Average</v>
      </c>
      <c r="AD138" t="str">
        <f>IF($C138=-1,-1,VLOOKUP($C138,'HCAD Process'!$D$5:$CZ$504,VLOOKUP(AD$4,'Table Name'!$C$2:$D$100,2,FALSE),FALSE))</f>
        <v>1955</v>
      </c>
      <c r="AE138" t="str">
        <f>IF($C138=-1,-1,VLOOKUP($C138,'HCAD Process'!$D$5:$CZ$504,VLOOKUP(AE$4,'Table Name'!$C$2:$D$100,2,FALSE),FALSE))</f>
        <v>1955</v>
      </c>
      <c r="AF138" t="str">
        <f>IF($C138=-1,-1,VLOOKUP($C138,'HCAD Process'!$D$5:$CZ$504,VLOOKUP(AF$4,'Table Name'!$C$2:$D$100,2,FALSE),FALSE))</f>
        <v>0</v>
      </c>
      <c r="AG138" t="str">
        <f>IF($C138=-1,-1,VLOOKUP($C138,'HCAD Process'!$D$5:$CZ$504,VLOOKUP(AG$4,'Table Name'!$C$2:$D$100,2,FALSE),FALSE))</f>
        <v>1956</v>
      </c>
      <c r="AH138">
        <f>IF($C138=-1,-1,VLOOKUP($C138,'HCAD Process'!$D$5:$CZ$504,VLOOKUP(AH$4,'Table Name'!$C$2:$D$100,2,FALSE),FALSE))</f>
        <v>0</v>
      </c>
      <c r="AI138" t="str">
        <f>IF($C138=-1,-1,VLOOKUP($C138,'HCAD Process'!$D$5:$CZ$504,VLOOKUP(AI$4,'Table Name'!$C$2:$D$100,2,FALSE),FALSE))</f>
        <v>01/01/1997</v>
      </c>
      <c r="AJ138" t="str">
        <f>IF($C138=-1,-1,VLOOKUP($C138,'HCAD Process'!$D$5:$CZ$504,VLOOKUP(AJ$4,'Table Name'!$C$2:$D$100,2,FALSE),FALSE))</f>
        <v>LIGHT BEAM CONSTRUCTION  SITS IN BACK</v>
      </c>
      <c r="AK138">
        <f>IF($C138=-1,-1,VALUE(VLOOKUP($C138,'HCAD Process'!$D$5:$CZ$504,VLOOKUP(AK$4,'Table Name'!$C$2:$D$100,2,FALSE),FALSE)))</f>
        <v>2557</v>
      </c>
      <c r="AL138">
        <f>IF($C138=-1,-1,VLOOKUP($C138,'HCAD Process'!$D$5:$CZ$504,VLOOKUP(AL$4,'Table Name'!$C$2:$D$100,2,FALSE),FALSE))</f>
        <v>2557</v>
      </c>
      <c r="AM138">
        <f>IF($C138=-1,-1,VLOOKUP($C138,'HCAD Process'!$D$5:$CZ$504,VLOOKUP(AM$4,'Table Name'!$C$2:$D$100,2,FALSE),FALSE))</f>
        <v>0</v>
      </c>
      <c r="AN138">
        <f>IF($C138=-1,-1,VLOOKUP($C138,'HCAD Process'!$D$5:$CZ$504,VLOOKUP(AN$4,'Table Name'!$C$2:$D$100,2,FALSE),FALSE))</f>
        <v>0</v>
      </c>
      <c r="AO138">
        <f>IF($C138=-1,-1,VLOOKUP($C138,'HCAD Process'!$D$5:$CZ$504,VLOOKUP(AO$4,'Table Name'!$C$2:$D$100,2,FALSE),FALSE))</f>
        <v>0</v>
      </c>
      <c r="AP138">
        <f>IF($C138=-1,-1,VLOOKUP($C138,'HCAD Process'!$D$5:$CZ$504,VLOOKUP(AP$4,'Table Name'!$C$2:$D$100,2,FALSE),FALSE))</f>
        <v>2557</v>
      </c>
      <c r="AQ138">
        <f>IF($C138=-1,-1,VLOOKUP($C138,'HCAD Process'!$D$5:$CZ$504,VLOOKUP(AQ$4,'Table Name'!$C$2:$D$100,2,FALSE),FALSE))</f>
        <v>238</v>
      </c>
      <c r="AR138">
        <f>IF($C138=-1,-1,VLOOKUP($C138,'HCAD Process'!$D$5:$CZ$504,VLOOKUP(AR$4,'Table Name'!$C$2:$D$100,2,FALSE),FALSE))</f>
        <v>1</v>
      </c>
      <c r="AS138">
        <f>IF($C138=-1,-1,VLOOKUP($C138,'HCAD Process'!$D$5:$CZ$504,VLOOKUP(AS$4,'Table Name'!$C$2:$D$100,2,FALSE),FALSE))</f>
        <v>0</v>
      </c>
      <c r="AT138">
        <f>IF($C138=-1,-1,VLOOKUP($C138,'HCAD Process'!$D$5:$CZ$504,VLOOKUP(AT$4,'Table Name'!$C$2:$D$100,2,FALSE),FALSE))</f>
        <v>0</v>
      </c>
      <c r="AU138">
        <f>IF($C138=-1,-1,VLOOKUP($C138,'HCAD Process'!$D$5:$CZ$504,VLOOKUP(AU$4,'Table Name'!$C$2:$D$100,2,FALSE),FALSE))</f>
        <v>0</v>
      </c>
      <c r="AV138">
        <f>IF($C138=-1,-1,VLOOKUP($C138,'HCAD Process'!$D$5:$CZ$504,VLOOKUP(AV$4,'Table Name'!$C$2:$D$100,2,FALSE),FALSE))</f>
        <v>0</v>
      </c>
      <c r="AW138">
        <f>IF($C138=-1,-1,VLOOKUP($C138,'HCAD Process'!$D$5:$CZ$504,VLOOKUP(AW$4,'Table Name'!$C$2:$D$100,2,FALSE),FALSE))</f>
        <v>0</v>
      </c>
      <c r="AX138">
        <f>IF($C138=-1,-1,VLOOKUP($C138,'HCAD Process'!$D$5:$CZ$504,VLOOKUP(AX$4,'Table Name'!$C$2:$D$100,2,FALSE),FALSE))</f>
        <v>0</v>
      </c>
      <c r="AY138">
        <f>IF($C138=-1,-1,VLOOKUP($C138,'HCAD Process'!$D$5:$CZ$504,VLOOKUP(AY$4,'Table Name'!$C$2:$D$100,2,FALSE),FALSE))</f>
        <v>0</v>
      </c>
      <c r="AZ138">
        <f>IF($C138=-1,-1,VLOOKUP($C138,'HCAD Process'!$D$5:$CZ$504,VLOOKUP(AZ$4,'Table Name'!$C$2:$D$100,2,FALSE),FALSE))</f>
        <v>0</v>
      </c>
      <c r="BA138" t="str">
        <f>IF($C138=-1,-1,VLOOKUP($C138,'HCAD Process'!$D$5:$CZ$504,VLOOKUP(BA$4,'Table Name'!$C$2:$D$100,2,FALSE),FALSE))</f>
        <v>26</v>
      </c>
      <c r="BB138" t="str">
        <f>IF($C138=-1,-1,VLOOKUP($C138,'HCAD Process'!$D$5:$CZ$504,VLOOKUP(BB$4,'Table Name'!$C$2:$D$100,2,FALSE),FALSE))</f>
        <v>TRS 7 &amp; 7E</v>
      </c>
      <c r="BC138" t="str">
        <f>IF($C138=-1,-1,VLOOKUP($C138,'HCAD Process'!$D$5:$CZ$504,VLOOKUP(BC$4,'Table Name'!$C$2:$D$100,2,FALSE),FALSE))</f>
        <v>NEILS ESPERSON INDUSTRIAL DIST</v>
      </c>
      <c r="BD138" t="str">
        <f>IF($C138=-1,-1,VLOOKUP($C138,'HCAD Process'!$D$5:$CZ$504,VLOOKUP(BD$4,'Table Name'!$C$2:$D$100,2,FALSE),FALSE))</f>
        <v>4026</v>
      </c>
      <c r="BE138" t="str">
        <f>IF($C138=-1,-1,VLOOKUP($C138,'HCAD Process'!$D$5:$CZ$504,VLOOKUP(BE$4,'Table Name'!$C$2:$D$100,2,FALSE),FALSE))</f>
        <v>Inner Loop East</v>
      </c>
      <c r="BF138" t="str">
        <f>IF($C138=-1,-1,VLOOKUP($C138,'HCAD Process'!$D$5:$CZ$504,VLOOKUP(BF$4,'Table Name'!$C$2:$D$100,2,FALSE),FALSE))</f>
        <v>140</v>
      </c>
      <c r="BG138" t="str">
        <f>IF($C138=-1,-1,VLOOKUP($C138,'HCAD Process'!$D$5:$CZ$504,VLOOKUP(BG$4,'Table Name'!$C$2:$D$100,2,FALSE),FALSE))</f>
        <v>1D Navigation, Harrisburg, Lawndale Areas</v>
      </c>
      <c r="BH138" t="str">
        <f>IF($C138=-1,-1,VLOOKUP($C138,'HCAD Process'!$D$5:$CZ$504,VLOOKUP(BH$4,'Table Name'!$C$2:$D$100,2,FALSE),FALSE))</f>
        <v>5981.23</v>
      </c>
      <c r="BI138" t="str">
        <f>IF($C138=-1,-1,VLOOKUP($C138,'HCAD Process'!$D$5:$CZ$504,VLOOKUP(BI$4,'Table Name'!$C$2:$D$100,2,FALSE),FALSE))</f>
        <v>0</v>
      </c>
      <c r="BJ138" t="str">
        <f>IF($C138=-1,-1,VLOOKUP($C138,'HCAD Process'!$D$5:$CZ$504,VLOOKUP(BJ$4,'Table Name'!$C$2:$D$100,2,FALSE),FALSE))</f>
        <v>01</v>
      </c>
      <c r="BK138" t="str">
        <f>IF($C138=-1,-1,VLOOKUP($C138,'HCAD Process'!$D$5:$CZ$504,VLOOKUP(BK$4,'Table Name'!$C$2:$D$100,2,FALSE),FALSE))</f>
        <v>5557C</v>
      </c>
      <c r="BL138" t="str">
        <f>IF($C138=-1,-1,VLOOKUP($C138,'HCAD Process'!$D$5:$CZ$504,VLOOKUP(BL$4,'Table Name'!$C$2:$D$100,2,FALSE),FALSE))</f>
        <v>494U</v>
      </c>
      <c r="BM138" t="str">
        <f>IF($C138=-1,-1,VLOOKUP($C138,'HCAD Process'!$D$5:$CZ$504,VLOOKUP(BM$4,'Table Name'!$C$2:$D$100,2,FALSE),FALSE))</f>
        <v>001 040 041 042 043 044 048 061 976</v>
      </c>
      <c r="BN138" t="str">
        <f>IF($C138=-1,-1,VLOOKUP($C138,'HCAD Process'!$D$5:$CZ$504,VLOOKUP(BN$4,'Table Name'!$C$2:$D$100,2,FALSE),FALSE))</f>
        <v>Other Exempt (Government)</v>
      </c>
      <c r="BO138" t="str">
        <f>IF($C138=-1,-1,VLOOKUP($C138,'HCAD Process'!$D$5:$CZ$504,VLOOKUP(BO$4,'Table Name'!$C$2:$D$100,2,FALSE),FALSE))</f>
        <v>X1</v>
      </c>
      <c r="BP138" t="str">
        <f>IF($C138=-1,-1,VLOOKUP($C138,'HCAD Process'!$D$5:$CZ$504,VLOOKUP(BP$4,'Table Name'!$C$2:$D$100,2,FALSE),FALSE))</f>
        <v>Other Exempt (Government)</v>
      </c>
      <c r="BQ138" t="str">
        <f>IF($C138=-1,-1,VLOOKUP($C138,'HCAD Process'!$D$5:$CZ$504,VLOOKUP(BQ$4,'Table Name'!$C$2:$D$100,2,FALSE),FALSE))</f>
        <v>Warehouse - Metallic</v>
      </c>
      <c r="BR138" t="str">
        <f>IF($C138=-1,-1,VLOOKUP($C138,'HCAD Process'!$D$5:$CZ$504,VLOOKUP(BR$4,'Table Name'!$C$2:$D$100,2,FALSE),FALSE))</f>
        <v>Lt. Commercial Utility Build.</v>
      </c>
      <c r="BS138" t="str">
        <f>IF($C138=-1,-1,VLOOKUP($C138,'HCAD Process'!$D$5:$CZ$504,VLOOKUP(BS$4,'Table Name'!$C$2:$D$100,2,FALSE),FALSE))</f>
        <v>8002</v>
      </c>
      <c r="BT138" t="str">
        <f>IF($C138=-1,-1,VLOOKUP($C138,'HCAD Process'!$D$5:$CZ$504,VLOOKUP(BT$4,'Table Name'!$C$2:$D$100,2,FALSE),FALSE))</f>
        <v>Land Neighborhood Section 2</v>
      </c>
      <c r="BU138">
        <f>IF($C138=-1,-1,VLOOKUP($C138,'HCAD Process'!$D$5:$CZ$504,VLOOKUP(BU$4,'Table Name'!$C$2:$D$100,2,FALSE),FALSE))</f>
        <v>80000</v>
      </c>
      <c r="BV138" t="str">
        <f>IF($C138=-1,-1,VLOOKUP($C138,'HCAD Process'!$D$5:$CZ$504,VLOOKUP(BV$4,'Table Name'!$C$2:$D$100,2,FALSE),FALSE))</f>
        <v>SF</v>
      </c>
      <c r="BW138" t="str">
        <f>IF($C138=-1,-1,VLOOKUP($C138,'HCAD Process'!$D$5:$CZ$504,VLOOKUP(BW$4,'Table Name'!$C$2:$D$100,2,FALSE),FALSE))</f>
        <v>1.0000</v>
      </c>
      <c r="BX138" t="str">
        <f>IF($C138=-1,-1,VLOOKUP($C138,'HCAD Process'!$D$5:$CZ$504,VLOOKUP(BX$4,'Table Name'!$C$2:$D$100,2,FALSE),FALSE))</f>
        <v>1.0000</v>
      </c>
      <c r="BY138" t="str">
        <f>IF($C138=-1,-1,VLOOKUP($C138,'HCAD Process'!$D$5:$CZ$504,VLOOKUP(BY$4,'Table Name'!$C$2:$D$100,2,FALSE),FALSE))</f>
        <v>1.0000</v>
      </c>
      <c r="BZ138" t="str">
        <f>IF($C138=-1,-1,VLOOKUP($C138,'HCAD Process'!$D$5:$CZ$504,VLOOKUP(BZ$4,'Table Name'!$C$2:$D$100,2,FALSE),FALSE))</f>
        <v>1.0000</v>
      </c>
      <c r="CA138">
        <f>IF($C138=-1,-1,VLOOKUP($C138,'HCAD Process'!$D$5:$CZ$504,VLOOKUP(CA$4,'Table Name'!$C$2:$D$100,2,FALSE),FALSE))</f>
        <v>10</v>
      </c>
      <c r="CB138">
        <f>IF($C138=-1,-1,VLOOKUP($C138,'HCAD Process'!$D$5:$CZ$504,VLOOKUP(CB$4,'Table Name'!$C$2:$D$100,2,FALSE),FALSE))</f>
        <v>10</v>
      </c>
      <c r="CC138">
        <f>IF($C138=-1,-1,VLOOKUP($C138,'HCAD Process'!$D$5:$CZ$504,VLOOKUP(CC$4,'Table Name'!$C$2:$D$100,2,FALSE),FALSE))</f>
        <v>800000</v>
      </c>
      <c r="CD138">
        <f>IF($C138=-1,-1,VLOOKUP($C138,'HCAD Process'!$D$5:$CZ$504,VLOOKUP(CD$4,'Table Name'!$C$2:$D$100,2,FALSE),FALSE))</f>
        <v>-1</v>
      </c>
      <c r="CE138" t="str">
        <f>IF($C138=-1,-1,VLOOKUP($C138,'HCAD Process'!$D$5:$CZ$504,VLOOKUP(CE$4,'Table Name'!$C$2:$D$100,2,FALSE),FALSE))</f>
        <v>06119600000613</v>
      </c>
    </row>
    <row r="139" spans="2:83" x14ac:dyDescent="0.25">
      <c r="B139">
        <f t="shared" si="2"/>
        <v>135</v>
      </c>
      <c r="C139" t="str">
        <f t="array" ref="C139">IF(ISERROR(INDEX('HCAD Process'!CF$5:CF$504,MATCH(0,COUNTIF(C$4:C138,'HCAD Process'!CF$5:CF$504)+('HCAD Process'!CF$5:CF$504=-1),0))),-1,INDEX('HCAD Process'!CF$5:CF$504,MATCH(0,COUNTIF(C$4:C138,'HCAD Process'!CF$5:CF$504)+('HCAD Process'!CF$5:CF$504=-1),0)))</f>
        <v>06119600000614</v>
      </c>
      <c r="D139" t="str">
        <f>IF($C139=-1,-1,VLOOKUP($C139,'HCAD Process'!$D$5:$CZ$504,VLOOKUP(D$4,'Table Name'!$C$2:$D$100,2,FALSE),FALSE))</f>
        <v>0611960000061</v>
      </c>
      <c r="E139" t="str">
        <f>IF($C139=-1,-1,VLOOKUP($C139,'HCAD Process'!$D$5:$CZ$504,VLOOKUP(E$4,'Table Name'!$C$2:$D$100,2,FALSE),FALSE))</f>
        <v>09/06/2017</v>
      </c>
      <c r="F139" t="str">
        <f>IF($C139=-1,-1,VLOOKUP($C139,'HCAD Process'!$D$5:$CZ$504,VLOOKUP(F$4,'Table Name'!$C$2:$D$100,2,FALSE),FALSE))</f>
        <v>COUNTY OF HARRIS ET AL</v>
      </c>
      <c r="G139">
        <f>IF($C139=-1,-1,VLOOKUP($C139,'HCAD Process'!$D$5:$CZ$504,VLOOKUP(G$4,'Table Name'!$C$2:$D$100,2,FALSE),FALSE))</f>
        <v>0</v>
      </c>
      <c r="H139">
        <f>IF($C139=-1,-1,VLOOKUP($C139,'HCAD Process'!$D$5:$CZ$504,VLOOKUP(H$4,'Table Name'!$C$2:$D$100,2,FALSE),FALSE))</f>
        <v>0</v>
      </c>
      <c r="I139" t="str">
        <f>IF($C139=-1,-1,VLOOKUP($C139,'HCAD Process'!$D$5:$CZ$504,VLOOKUP(I$4,'Table Name'!$C$2:$D$100,2,FALSE),FALSE))</f>
        <v>5800 NAVIGATION BLVD</v>
      </c>
      <c r="J139" t="str">
        <f>IF($C139=-1,-1,VLOOKUP($C139,'HCAD Process'!$D$5:$CZ$504,VLOOKUP(J$4,'Table Name'!$C$2:$D$100,2,FALSE),FALSE))</f>
        <v>HOUSTON</v>
      </c>
      <c r="K139" t="str">
        <f>IF($C139=-1,-1,VLOOKUP($C139,'HCAD Process'!$D$5:$CZ$504,VLOOKUP(K$4,'Table Name'!$C$2:$D$100,2,FALSE),FALSE))</f>
        <v>77011</v>
      </c>
      <c r="L139">
        <f>IF($C139=-1,-1,VLOOKUP($C139,'HCAD Process'!$D$5:$CZ$504,VLOOKUP(L$4,'Table Name'!$C$2:$D$100,2,FALSE),FALSE))</f>
        <v>592021</v>
      </c>
      <c r="M139">
        <f>IF($C139=-1,-1,VLOOKUP($C139,'HCAD Process'!$D$5:$CZ$504,VLOOKUP(M$4,'Table Name'!$C$2:$D$100,2,FALSE),FALSE))</f>
        <v>0</v>
      </c>
      <c r="N139">
        <f>IF($C139=-1,-1,VLOOKUP($C139,'HCAD Process'!$D$5:$CZ$504,VLOOKUP(N$4,'Table Name'!$C$2:$D$100,2,FALSE),FALSE))</f>
        <v>0</v>
      </c>
      <c r="O139">
        <f>IF($C139=-1,-1,VLOOKUP($C139,'HCAD Process'!$D$5:$CZ$504,VLOOKUP(O$4,'Table Name'!$C$2:$D$100,2,FALSE),FALSE))</f>
        <v>0</v>
      </c>
      <c r="P139" t="e">
        <f>IF($C139=-1,-1,VLOOKUP($C139,'HCAD Process'!$D$5:$CZ$504,VLOOKUP(P$4,'Table Name'!$C$2:$D$100,2,FALSE),FALSE))</f>
        <v>#REF!</v>
      </c>
      <c r="Q139" t="str">
        <f>IF($C139=-1,-1,VLOOKUP($C139,'HCAD Process'!$D$5:$CZ$504,VLOOKUP(Q$4,'Table Name'!$C$2:$D$100,2,FALSE),FALSE))</f>
        <v>COMMERCIAL</v>
      </c>
      <c r="R139" t="str">
        <f>IF($C139=-1,-1,VLOOKUP($C139,'HCAD Process'!$D$5:$CZ$504,VLOOKUP(R$4,'Table Name'!$C$2:$D$100,2,FALSE),FALSE))</f>
        <v>4</v>
      </c>
      <c r="S139" t="str">
        <f>IF($C139=-1,-1,VLOOKUP($C139,'HCAD Process'!$D$5:$CZ$504,VLOOKUP(S$4,'Table Name'!$C$2:$D$100,2,FALSE),FALSE))</f>
        <v>4398</v>
      </c>
      <c r="T139" t="str">
        <f>IF($C139=-1,-1,VLOOKUP($C139,'HCAD Process'!$D$5:$CZ$504,VLOOKUP(T$4,'Table Name'!$C$2:$D$100,2,FALSE),FALSE))</f>
        <v>8454</v>
      </c>
      <c r="U139" t="str">
        <f>IF($C139=-1,-1,VLOOKUP($C139,'HCAD Process'!$D$5:$CZ$504,VLOOKUP(U$4,'Table Name'!$C$2:$D$100,2,FALSE),FALSE))</f>
        <v>C</v>
      </c>
      <c r="V139" t="str">
        <f>IF($C139=-1,-1,VLOOKUP($C139,'HCAD Process'!$D$5:$CZ$504,VLOOKUP(V$4,'Table Name'!$C$2:$D$100,2,FALSE),FALSE))</f>
        <v>Masonry Bearing</v>
      </c>
      <c r="W139">
        <f>IF($C139=-1,-1,VLOOKUP($C139,'HCAD Process'!$D$5:$CZ$504,VLOOKUP(W$4,'Table Name'!$C$2:$D$100,2,FALSE),FALSE))</f>
        <v>15803</v>
      </c>
      <c r="X139">
        <f>IF($C139=-1,-1,VLOOKUP($C139,'HCAD Process'!$D$5:$CZ$504,VLOOKUP(X$4,'Table Name'!$C$2:$D$100,2,FALSE),FALSE))</f>
        <v>0</v>
      </c>
      <c r="Y139">
        <f>IF($C139=-1,-1,VLOOKUP($C139,'HCAD Process'!$D$5:$CZ$504,VLOOKUP(Y$4,'Table Name'!$C$2:$D$100,2,FALSE),FALSE))</f>
        <v>31605</v>
      </c>
      <c r="Z139">
        <f>IF($C139=-1,-1,VLOOKUP($C139,'HCAD Process'!$D$5:$CZ$504,VLOOKUP(Z$4,'Table Name'!$C$2:$D$100,2,FALSE),FALSE))</f>
        <v>0</v>
      </c>
      <c r="AA139" t="str">
        <f>IF($C139=-1,-1,VLOOKUP($C139,'HCAD Process'!$D$5:$CZ$504,VLOOKUP(AA$4,'Table Name'!$C$2:$D$100,2,FALSE),FALSE))</f>
        <v>.500000</v>
      </c>
      <c r="AB139" t="str">
        <f>IF($C139=-1,-1,VLOOKUP($C139,'HCAD Process'!$D$5:$CZ$504,VLOOKUP(AB$4,'Table Name'!$C$2:$D$100,2,FALSE),FALSE))</f>
        <v>D</v>
      </c>
      <c r="AC139" t="str">
        <f>IF($C139=-1,-1,VLOOKUP($C139,'HCAD Process'!$D$5:$CZ$504,VLOOKUP(AC$4,'Table Name'!$C$2:$D$100,2,FALSE),FALSE))</f>
        <v>Low</v>
      </c>
      <c r="AD139" t="str">
        <f>IF($C139=-1,-1,VLOOKUP($C139,'HCAD Process'!$D$5:$CZ$504,VLOOKUP(AD$4,'Table Name'!$C$2:$D$100,2,FALSE),FALSE))</f>
        <v>1951</v>
      </c>
      <c r="AE139" t="str">
        <f>IF($C139=-1,-1,VLOOKUP($C139,'HCAD Process'!$D$5:$CZ$504,VLOOKUP(AE$4,'Table Name'!$C$2:$D$100,2,FALSE),FALSE))</f>
        <v>1951</v>
      </c>
      <c r="AF139" t="str">
        <f>IF($C139=-1,-1,VLOOKUP($C139,'HCAD Process'!$D$5:$CZ$504,VLOOKUP(AF$4,'Table Name'!$C$2:$D$100,2,FALSE),FALSE))</f>
        <v>0</v>
      </c>
      <c r="AG139" t="str">
        <f>IF($C139=-1,-1,VLOOKUP($C139,'HCAD Process'!$D$5:$CZ$504,VLOOKUP(AG$4,'Table Name'!$C$2:$D$100,2,FALSE),FALSE))</f>
        <v>2015</v>
      </c>
      <c r="AH139">
        <f>IF($C139=-1,-1,VLOOKUP($C139,'HCAD Process'!$D$5:$CZ$504,VLOOKUP(AH$4,'Table Name'!$C$2:$D$100,2,FALSE),FALSE))</f>
        <v>0</v>
      </c>
      <c r="AI139" t="str">
        <f>IF($C139=-1,-1,VLOOKUP($C139,'HCAD Process'!$D$5:$CZ$504,VLOOKUP(AI$4,'Table Name'!$C$2:$D$100,2,FALSE),FALSE))</f>
        <v>12/30/1899</v>
      </c>
      <c r="AJ139">
        <f>IF($C139=-1,-1,VLOOKUP($C139,'HCAD Process'!$D$5:$CZ$504,VLOOKUP(AJ$4,'Table Name'!$C$2:$D$100,2,FALSE),FALSE))</f>
        <v>0</v>
      </c>
      <c r="AK139">
        <f>IF($C139=-1,-1,VALUE(VLOOKUP($C139,'HCAD Process'!$D$5:$CZ$504,VLOOKUP(AK$4,'Table Name'!$C$2:$D$100,2,FALSE),FALSE)))</f>
        <v>864</v>
      </c>
      <c r="AL139">
        <f>IF($C139=-1,-1,VLOOKUP($C139,'HCAD Process'!$D$5:$CZ$504,VLOOKUP(AL$4,'Table Name'!$C$2:$D$100,2,FALSE),FALSE))</f>
        <v>864</v>
      </c>
      <c r="AM139">
        <f>IF($C139=-1,-1,VLOOKUP($C139,'HCAD Process'!$D$5:$CZ$504,VLOOKUP(AM$4,'Table Name'!$C$2:$D$100,2,FALSE),FALSE))</f>
        <v>0</v>
      </c>
      <c r="AN139">
        <f>IF($C139=-1,-1,VLOOKUP($C139,'HCAD Process'!$D$5:$CZ$504,VLOOKUP(AN$4,'Table Name'!$C$2:$D$100,2,FALSE),FALSE))</f>
        <v>0</v>
      </c>
      <c r="AO139">
        <f>IF($C139=-1,-1,VLOOKUP($C139,'HCAD Process'!$D$5:$CZ$504,VLOOKUP(AO$4,'Table Name'!$C$2:$D$100,2,FALSE),FALSE))</f>
        <v>0</v>
      </c>
      <c r="AP139">
        <f>IF($C139=-1,-1,VLOOKUP($C139,'HCAD Process'!$D$5:$CZ$504,VLOOKUP(AP$4,'Table Name'!$C$2:$D$100,2,FALSE),FALSE))</f>
        <v>864</v>
      </c>
      <c r="AQ139">
        <f>IF($C139=-1,-1,VLOOKUP($C139,'HCAD Process'!$D$5:$CZ$504,VLOOKUP(AQ$4,'Table Name'!$C$2:$D$100,2,FALSE),FALSE))</f>
        <v>86</v>
      </c>
      <c r="AR139">
        <f>IF($C139=-1,-1,VLOOKUP($C139,'HCAD Process'!$D$5:$CZ$504,VLOOKUP(AR$4,'Table Name'!$C$2:$D$100,2,FALSE),FALSE))</f>
        <v>1</v>
      </c>
      <c r="AS139">
        <f>IF($C139=-1,-1,VLOOKUP($C139,'HCAD Process'!$D$5:$CZ$504,VLOOKUP(AS$4,'Table Name'!$C$2:$D$100,2,FALSE),FALSE))</f>
        <v>0</v>
      </c>
      <c r="AT139">
        <f>IF($C139=-1,-1,VLOOKUP($C139,'HCAD Process'!$D$5:$CZ$504,VLOOKUP(AT$4,'Table Name'!$C$2:$D$100,2,FALSE),FALSE))</f>
        <v>0</v>
      </c>
      <c r="AU139">
        <f>IF($C139=-1,-1,VLOOKUP($C139,'HCAD Process'!$D$5:$CZ$504,VLOOKUP(AU$4,'Table Name'!$C$2:$D$100,2,FALSE),FALSE))</f>
        <v>0</v>
      </c>
      <c r="AV139">
        <f>IF($C139=-1,-1,VLOOKUP($C139,'HCAD Process'!$D$5:$CZ$504,VLOOKUP(AV$4,'Table Name'!$C$2:$D$100,2,FALSE),FALSE))</f>
        <v>0</v>
      </c>
      <c r="AW139">
        <f>IF($C139=-1,-1,VLOOKUP($C139,'HCAD Process'!$D$5:$CZ$504,VLOOKUP(AW$4,'Table Name'!$C$2:$D$100,2,FALSE),FALSE))</f>
        <v>0</v>
      </c>
      <c r="AX139">
        <f>IF($C139=-1,-1,VLOOKUP($C139,'HCAD Process'!$D$5:$CZ$504,VLOOKUP(AX$4,'Table Name'!$C$2:$D$100,2,FALSE),FALSE))</f>
        <v>0</v>
      </c>
      <c r="AY139">
        <f>IF($C139=-1,-1,VLOOKUP($C139,'HCAD Process'!$D$5:$CZ$504,VLOOKUP(AY$4,'Table Name'!$C$2:$D$100,2,FALSE),FALSE))</f>
        <v>0</v>
      </c>
      <c r="AZ139">
        <f>IF($C139=-1,-1,VLOOKUP($C139,'HCAD Process'!$D$5:$CZ$504,VLOOKUP(AZ$4,'Table Name'!$C$2:$D$100,2,FALSE),FALSE))</f>
        <v>0</v>
      </c>
      <c r="BA139" t="str">
        <f>IF($C139=-1,-1,VLOOKUP($C139,'HCAD Process'!$D$5:$CZ$504,VLOOKUP(BA$4,'Table Name'!$C$2:$D$100,2,FALSE),FALSE))</f>
        <v>26</v>
      </c>
      <c r="BB139" t="str">
        <f>IF($C139=-1,-1,VLOOKUP($C139,'HCAD Process'!$D$5:$CZ$504,VLOOKUP(BB$4,'Table Name'!$C$2:$D$100,2,FALSE),FALSE))</f>
        <v>TRS 7 &amp; 7E</v>
      </c>
      <c r="BC139" t="str">
        <f>IF($C139=-1,-1,VLOOKUP($C139,'HCAD Process'!$D$5:$CZ$504,VLOOKUP(BC$4,'Table Name'!$C$2:$D$100,2,FALSE),FALSE))</f>
        <v>NEILS ESPERSON INDUSTRIAL DIST</v>
      </c>
      <c r="BD139" t="str">
        <f>IF($C139=-1,-1,VLOOKUP($C139,'HCAD Process'!$D$5:$CZ$504,VLOOKUP(BD$4,'Table Name'!$C$2:$D$100,2,FALSE),FALSE))</f>
        <v>4026</v>
      </c>
      <c r="BE139" t="str">
        <f>IF($C139=-1,-1,VLOOKUP($C139,'HCAD Process'!$D$5:$CZ$504,VLOOKUP(BE$4,'Table Name'!$C$2:$D$100,2,FALSE),FALSE))</f>
        <v>Inner Loop East</v>
      </c>
      <c r="BF139" t="str">
        <f>IF($C139=-1,-1,VLOOKUP($C139,'HCAD Process'!$D$5:$CZ$504,VLOOKUP(BF$4,'Table Name'!$C$2:$D$100,2,FALSE),FALSE))</f>
        <v>140</v>
      </c>
      <c r="BG139" t="str">
        <f>IF($C139=-1,-1,VLOOKUP($C139,'HCAD Process'!$D$5:$CZ$504,VLOOKUP(BG$4,'Table Name'!$C$2:$D$100,2,FALSE),FALSE))</f>
        <v>1D Navigation, Harrisburg, Lawndale Areas</v>
      </c>
      <c r="BH139" t="str">
        <f>IF($C139=-1,-1,VLOOKUP($C139,'HCAD Process'!$D$5:$CZ$504,VLOOKUP(BH$4,'Table Name'!$C$2:$D$100,2,FALSE),FALSE))</f>
        <v>5981.23</v>
      </c>
      <c r="BI139" t="str">
        <f>IF($C139=-1,-1,VLOOKUP($C139,'HCAD Process'!$D$5:$CZ$504,VLOOKUP(BI$4,'Table Name'!$C$2:$D$100,2,FALSE),FALSE))</f>
        <v>0</v>
      </c>
      <c r="BJ139" t="str">
        <f>IF($C139=-1,-1,VLOOKUP($C139,'HCAD Process'!$D$5:$CZ$504,VLOOKUP(BJ$4,'Table Name'!$C$2:$D$100,2,FALSE),FALSE))</f>
        <v>01</v>
      </c>
      <c r="BK139" t="str">
        <f>IF($C139=-1,-1,VLOOKUP($C139,'HCAD Process'!$D$5:$CZ$504,VLOOKUP(BK$4,'Table Name'!$C$2:$D$100,2,FALSE),FALSE))</f>
        <v>5557C</v>
      </c>
      <c r="BL139" t="str">
        <f>IF($C139=-1,-1,VLOOKUP($C139,'HCAD Process'!$D$5:$CZ$504,VLOOKUP(BL$4,'Table Name'!$C$2:$D$100,2,FALSE),FALSE))</f>
        <v>494U</v>
      </c>
      <c r="BM139" t="str">
        <f>IF($C139=-1,-1,VLOOKUP($C139,'HCAD Process'!$D$5:$CZ$504,VLOOKUP(BM$4,'Table Name'!$C$2:$D$100,2,FALSE),FALSE))</f>
        <v>001 040 041 042 043 044 048 061 976</v>
      </c>
      <c r="BN139" t="str">
        <f>IF($C139=-1,-1,VLOOKUP($C139,'HCAD Process'!$D$5:$CZ$504,VLOOKUP(BN$4,'Table Name'!$C$2:$D$100,2,FALSE),FALSE))</f>
        <v>Other Exempt (Government)</v>
      </c>
      <c r="BO139" t="str">
        <f>IF($C139=-1,-1,VLOOKUP($C139,'HCAD Process'!$D$5:$CZ$504,VLOOKUP(BO$4,'Table Name'!$C$2:$D$100,2,FALSE),FALSE))</f>
        <v>X1</v>
      </c>
      <c r="BP139" t="str">
        <f>IF($C139=-1,-1,VLOOKUP($C139,'HCAD Process'!$D$5:$CZ$504,VLOOKUP(BP$4,'Table Name'!$C$2:$D$100,2,FALSE),FALSE))</f>
        <v>Other Exempt (Government)</v>
      </c>
      <c r="BQ139" t="str">
        <f>IF($C139=-1,-1,VLOOKUP($C139,'HCAD Process'!$D$5:$CZ$504,VLOOKUP(BQ$4,'Table Name'!$C$2:$D$100,2,FALSE),FALSE))</f>
        <v>Warehouse</v>
      </c>
      <c r="BR139" t="str">
        <f>IF($C139=-1,-1,VLOOKUP($C139,'HCAD Process'!$D$5:$CZ$504,VLOOKUP(BR$4,'Table Name'!$C$2:$D$100,2,FALSE),FALSE))</f>
        <v>Shell, Industrial</v>
      </c>
      <c r="BS139" t="str">
        <f>IF($C139=-1,-1,VLOOKUP($C139,'HCAD Process'!$D$5:$CZ$504,VLOOKUP(BS$4,'Table Name'!$C$2:$D$100,2,FALSE),FALSE))</f>
        <v>8002</v>
      </c>
      <c r="BT139" t="str">
        <f>IF($C139=-1,-1,VLOOKUP($C139,'HCAD Process'!$D$5:$CZ$504,VLOOKUP(BT$4,'Table Name'!$C$2:$D$100,2,FALSE),FALSE))</f>
        <v>Land Neighborhood Section 2</v>
      </c>
      <c r="BU139">
        <f>IF($C139=-1,-1,VLOOKUP($C139,'HCAD Process'!$D$5:$CZ$504,VLOOKUP(BU$4,'Table Name'!$C$2:$D$100,2,FALSE),FALSE))</f>
        <v>80000</v>
      </c>
      <c r="BV139" t="str">
        <f>IF($C139=-1,-1,VLOOKUP($C139,'HCAD Process'!$D$5:$CZ$504,VLOOKUP(BV$4,'Table Name'!$C$2:$D$100,2,FALSE),FALSE))</f>
        <v>SF</v>
      </c>
      <c r="BW139" t="str">
        <f>IF($C139=-1,-1,VLOOKUP($C139,'HCAD Process'!$D$5:$CZ$504,VLOOKUP(BW$4,'Table Name'!$C$2:$D$100,2,FALSE),FALSE))</f>
        <v>1.0000</v>
      </c>
      <c r="BX139" t="str">
        <f>IF($C139=-1,-1,VLOOKUP($C139,'HCAD Process'!$D$5:$CZ$504,VLOOKUP(BX$4,'Table Name'!$C$2:$D$100,2,FALSE),FALSE))</f>
        <v>1.0000</v>
      </c>
      <c r="BY139" t="str">
        <f>IF($C139=-1,-1,VLOOKUP($C139,'HCAD Process'!$D$5:$CZ$504,VLOOKUP(BY$4,'Table Name'!$C$2:$D$100,2,FALSE),FALSE))</f>
        <v>1.0000</v>
      </c>
      <c r="BZ139" t="str">
        <f>IF($C139=-1,-1,VLOOKUP($C139,'HCAD Process'!$D$5:$CZ$504,VLOOKUP(BZ$4,'Table Name'!$C$2:$D$100,2,FALSE),FALSE))</f>
        <v>1.0000</v>
      </c>
      <c r="CA139">
        <f>IF($C139=-1,-1,VLOOKUP($C139,'HCAD Process'!$D$5:$CZ$504,VLOOKUP(CA$4,'Table Name'!$C$2:$D$100,2,FALSE),FALSE))</f>
        <v>10</v>
      </c>
      <c r="CB139">
        <f>IF($C139=-1,-1,VLOOKUP($C139,'HCAD Process'!$D$5:$CZ$504,VLOOKUP(CB$4,'Table Name'!$C$2:$D$100,2,FALSE),FALSE))</f>
        <v>10</v>
      </c>
      <c r="CC139">
        <f>IF($C139=-1,-1,VLOOKUP($C139,'HCAD Process'!$D$5:$CZ$504,VLOOKUP(CC$4,'Table Name'!$C$2:$D$100,2,FALSE),FALSE))</f>
        <v>800000</v>
      </c>
      <c r="CD139">
        <f>IF($C139=-1,-1,VLOOKUP($C139,'HCAD Process'!$D$5:$CZ$504,VLOOKUP(CD$4,'Table Name'!$C$2:$D$100,2,FALSE),FALSE))</f>
        <v>-1</v>
      </c>
      <c r="CE139" t="str">
        <f>IF($C139=-1,-1,VLOOKUP($C139,'HCAD Process'!$D$5:$CZ$504,VLOOKUP(CE$4,'Table Name'!$C$2:$D$100,2,FALSE),FALSE))</f>
        <v>06119600000614</v>
      </c>
    </row>
    <row r="140" spans="2:83" x14ac:dyDescent="0.25">
      <c r="B140">
        <f t="shared" si="2"/>
        <v>136</v>
      </c>
      <c r="C140" t="str">
        <f t="array" ref="C140">IF(ISERROR(INDEX('HCAD Process'!CF$5:CF$504,MATCH(0,COUNTIF(C$4:C139,'HCAD Process'!CF$5:CF$504)+('HCAD Process'!CF$5:CF$504=-1),0))),-1,INDEX('HCAD Process'!CF$5:CF$504,MATCH(0,COUNTIF(C$4:C139,'HCAD Process'!CF$5:CF$504)+('HCAD Process'!CF$5:CF$504=-1),0)))</f>
        <v>06119600000621</v>
      </c>
      <c r="D140" t="str">
        <f>IF($C140=-1,-1,VLOOKUP($C140,'HCAD Process'!$D$5:$CZ$504,VLOOKUP(D$4,'Table Name'!$C$2:$D$100,2,FALSE),FALSE))</f>
        <v>0611960000062</v>
      </c>
      <c r="E140" t="str">
        <f>IF($C140=-1,-1,VLOOKUP($C140,'HCAD Process'!$D$5:$CZ$504,VLOOKUP(E$4,'Table Name'!$C$2:$D$100,2,FALSE),FALSE))</f>
        <v>09/06/2017</v>
      </c>
      <c r="F140" t="str">
        <f>IF($C140=-1,-1,VLOOKUP($C140,'HCAD Process'!$D$5:$CZ$504,VLOOKUP(F$4,'Table Name'!$C$2:$D$100,2,FALSE),FALSE))</f>
        <v>COUNTY OF HARRIS ET AL</v>
      </c>
      <c r="G140" t="str">
        <f>IF($C140=-1,-1,VLOOKUP($C140,'HCAD Process'!$D$5:$CZ$504,VLOOKUP(G$4,'Table Name'!$C$2:$D$100,2,FALSE),FALSE))</f>
        <v>BAKER HUGHES F.C.U.</v>
      </c>
      <c r="H140">
        <f>IF($C140=-1,-1,VLOOKUP($C140,'HCAD Process'!$D$5:$CZ$504,VLOOKUP(H$4,'Table Name'!$C$2:$D$100,2,FALSE),FALSE))</f>
        <v>0</v>
      </c>
      <c r="I140" t="str">
        <f>IF($C140=-1,-1,VLOOKUP($C140,'HCAD Process'!$D$5:$CZ$504,VLOOKUP(I$4,'Table Name'!$C$2:$D$100,2,FALSE),FALSE))</f>
        <v>5920 NAVIGATION BLVD</v>
      </c>
      <c r="J140" t="str">
        <f>IF($C140=-1,-1,VLOOKUP($C140,'HCAD Process'!$D$5:$CZ$504,VLOOKUP(J$4,'Table Name'!$C$2:$D$100,2,FALSE),FALSE))</f>
        <v>HOUSTON</v>
      </c>
      <c r="K140" t="str">
        <f>IF($C140=-1,-1,VLOOKUP($C140,'HCAD Process'!$D$5:$CZ$504,VLOOKUP(K$4,'Table Name'!$C$2:$D$100,2,FALSE),FALSE))</f>
        <v>77011</v>
      </c>
      <c r="L140">
        <f>IF($C140=-1,-1,VLOOKUP($C140,'HCAD Process'!$D$5:$CZ$504,VLOOKUP(L$4,'Table Name'!$C$2:$D$100,2,FALSE),FALSE))</f>
        <v>125000</v>
      </c>
      <c r="M140">
        <f>IF($C140=-1,-1,VLOOKUP($C140,'HCAD Process'!$D$5:$CZ$504,VLOOKUP(M$4,'Table Name'!$C$2:$D$100,2,FALSE),FALSE))</f>
        <v>0</v>
      </c>
      <c r="N140">
        <f>IF($C140=-1,-1,VLOOKUP($C140,'HCAD Process'!$D$5:$CZ$504,VLOOKUP(N$4,'Table Name'!$C$2:$D$100,2,FALSE),FALSE))</f>
        <v>0</v>
      </c>
      <c r="O140">
        <f>IF($C140=-1,-1,VLOOKUP($C140,'HCAD Process'!$D$5:$CZ$504,VLOOKUP(O$4,'Table Name'!$C$2:$D$100,2,FALSE),FALSE))</f>
        <v>0</v>
      </c>
      <c r="P140" t="e">
        <f>IF($C140=-1,-1,VLOOKUP($C140,'HCAD Process'!$D$5:$CZ$504,VLOOKUP(P$4,'Table Name'!$C$2:$D$100,2,FALSE),FALSE))</f>
        <v>#REF!</v>
      </c>
      <c r="Q140" t="str">
        <f>IF($C140=-1,-1,VLOOKUP($C140,'HCAD Process'!$D$5:$CZ$504,VLOOKUP(Q$4,'Table Name'!$C$2:$D$100,2,FALSE),FALSE))</f>
        <v>COMMERCIAL</v>
      </c>
      <c r="R140" t="str">
        <f>IF($C140=-1,-1,VLOOKUP($C140,'HCAD Process'!$D$5:$CZ$504,VLOOKUP(R$4,'Table Name'!$C$2:$D$100,2,FALSE),FALSE))</f>
        <v>1</v>
      </c>
      <c r="S140" t="str">
        <f>IF($C140=-1,-1,VLOOKUP($C140,'HCAD Process'!$D$5:$CZ$504,VLOOKUP(S$4,'Table Name'!$C$2:$D$100,2,FALSE),FALSE))</f>
        <v>4353</v>
      </c>
      <c r="T140" t="str">
        <f>IF($C140=-1,-1,VLOOKUP($C140,'HCAD Process'!$D$5:$CZ$504,VLOOKUP(T$4,'Table Name'!$C$2:$D$100,2,FALSE),FALSE))</f>
        <v>8344</v>
      </c>
      <c r="U140" t="str">
        <f>IF($C140=-1,-1,VLOOKUP($C140,'HCAD Process'!$D$5:$CZ$504,VLOOKUP(U$4,'Table Name'!$C$2:$D$100,2,FALSE),FALSE))</f>
        <v>D</v>
      </c>
      <c r="V140" t="str">
        <f>IF($C140=-1,-1,VLOOKUP($C140,'HCAD Process'!$D$5:$CZ$504,VLOOKUP(V$4,'Table Name'!$C$2:$D$100,2,FALSE),FALSE))</f>
        <v>Wood or Light Steel</v>
      </c>
      <c r="W140">
        <f>IF($C140=-1,-1,VLOOKUP($C140,'HCAD Process'!$D$5:$CZ$504,VLOOKUP(W$4,'Table Name'!$C$2:$D$100,2,FALSE),FALSE))</f>
        <v>41893</v>
      </c>
      <c r="X140">
        <f>IF($C140=-1,-1,VLOOKUP($C140,'HCAD Process'!$D$5:$CZ$504,VLOOKUP(X$4,'Table Name'!$C$2:$D$100,2,FALSE),FALSE))</f>
        <v>0</v>
      </c>
      <c r="Y140">
        <f>IF($C140=-1,-1,VLOOKUP($C140,'HCAD Process'!$D$5:$CZ$504,VLOOKUP(Y$4,'Table Name'!$C$2:$D$100,2,FALSE),FALSE))</f>
        <v>184064</v>
      </c>
      <c r="Z140">
        <f>IF($C140=-1,-1,VLOOKUP($C140,'HCAD Process'!$D$5:$CZ$504,VLOOKUP(Z$4,'Table Name'!$C$2:$D$100,2,FALSE),FALSE))</f>
        <v>0</v>
      </c>
      <c r="AA140" t="str">
        <f>IF($C140=-1,-1,VLOOKUP($C140,'HCAD Process'!$D$5:$CZ$504,VLOOKUP(AA$4,'Table Name'!$C$2:$D$100,2,FALSE),FALSE))</f>
        <v>.772400</v>
      </c>
      <c r="AB140" t="str">
        <f>IF($C140=-1,-1,VLOOKUP($C140,'HCAD Process'!$D$5:$CZ$504,VLOOKUP(AB$4,'Table Name'!$C$2:$D$100,2,FALSE),FALSE))</f>
        <v>E</v>
      </c>
      <c r="AC140" t="str">
        <f>IF($C140=-1,-1,VLOOKUP($C140,'HCAD Process'!$D$5:$CZ$504,VLOOKUP(AC$4,'Table Name'!$C$2:$D$100,2,FALSE),FALSE))</f>
        <v>Very Low</v>
      </c>
      <c r="AD140" t="str">
        <f>IF($C140=-1,-1,VLOOKUP($C140,'HCAD Process'!$D$5:$CZ$504,VLOOKUP(AD$4,'Table Name'!$C$2:$D$100,2,FALSE),FALSE))</f>
        <v>1949</v>
      </c>
      <c r="AE140" t="str">
        <f>IF($C140=-1,-1,VLOOKUP($C140,'HCAD Process'!$D$5:$CZ$504,VLOOKUP(AE$4,'Table Name'!$C$2:$D$100,2,FALSE),FALSE))</f>
        <v>1949</v>
      </c>
      <c r="AF140" t="str">
        <f>IF($C140=-1,-1,VLOOKUP($C140,'HCAD Process'!$D$5:$CZ$504,VLOOKUP(AF$4,'Table Name'!$C$2:$D$100,2,FALSE),FALSE))</f>
        <v>0</v>
      </c>
      <c r="AG140" t="str">
        <f>IF($C140=-1,-1,VLOOKUP($C140,'HCAD Process'!$D$5:$CZ$504,VLOOKUP(AG$4,'Table Name'!$C$2:$D$100,2,FALSE),FALSE))</f>
        <v>1950</v>
      </c>
      <c r="AH140" t="str">
        <f>IF($C140=-1,-1,VLOOKUP($C140,'HCAD Process'!$D$5:$CZ$504,VLOOKUP(AH$4,'Table Name'!$C$2:$D$100,2,FALSE),FALSE))</f>
        <v>MAS</v>
      </c>
      <c r="AI140" t="str">
        <f>IF($C140=-1,-1,VLOOKUP($C140,'HCAD Process'!$D$5:$CZ$504,VLOOKUP(AI$4,'Table Name'!$C$2:$D$100,2,FALSE),FALSE))</f>
        <v>01/01/2004</v>
      </c>
      <c r="AJ140">
        <f>IF($C140=-1,-1,VLOOKUP($C140,'HCAD Process'!$D$5:$CZ$504,VLOOKUP(AJ$4,'Table Name'!$C$2:$D$100,2,FALSE),FALSE))</f>
        <v>0</v>
      </c>
      <c r="AK140">
        <f>IF($C140=-1,-1,VALUE(VLOOKUP($C140,'HCAD Process'!$D$5:$CZ$504,VLOOKUP(AK$4,'Table Name'!$C$2:$D$100,2,FALSE),FALSE)))</f>
        <v>3200</v>
      </c>
      <c r="AL140">
        <f>IF($C140=-1,-1,VLOOKUP($C140,'HCAD Process'!$D$5:$CZ$504,VLOOKUP(AL$4,'Table Name'!$C$2:$D$100,2,FALSE),FALSE))</f>
        <v>3200</v>
      </c>
      <c r="AM140">
        <f>IF($C140=-1,-1,VLOOKUP($C140,'HCAD Process'!$D$5:$CZ$504,VLOOKUP(AM$4,'Table Name'!$C$2:$D$100,2,FALSE),FALSE))</f>
        <v>0</v>
      </c>
      <c r="AN140">
        <f>IF($C140=-1,-1,VLOOKUP($C140,'HCAD Process'!$D$5:$CZ$504,VLOOKUP(AN$4,'Table Name'!$C$2:$D$100,2,FALSE),FALSE))</f>
        <v>0</v>
      </c>
      <c r="AO140">
        <f>IF($C140=-1,-1,VLOOKUP($C140,'HCAD Process'!$D$5:$CZ$504,VLOOKUP(AO$4,'Table Name'!$C$2:$D$100,2,FALSE),FALSE))</f>
        <v>0</v>
      </c>
      <c r="AP140">
        <f>IF($C140=-1,-1,VLOOKUP($C140,'HCAD Process'!$D$5:$CZ$504,VLOOKUP(AP$4,'Table Name'!$C$2:$D$100,2,FALSE),FALSE))</f>
        <v>3200</v>
      </c>
      <c r="AQ140">
        <f>IF($C140=-1,-1,VLOOKUP($C140,'HCAD Process'!$D$5:$CZ$504,VLOOKUP(AQ$4,'Table Name'!$C$2:$D$100,2,FALSE),FALSE))</f>
        <v>240</v>
      </c>
      <c r="AR140">
        <f>IF($C140=-1,-1,VLOOKUP($C140,'HCAD Process'!$D$5:$CZ$504,VLOOKUP(AR$4,'Table Name'!$C$2:$D$100,2,FALSE),FALSE))</f>
        <v>1</v>
      </c>
      <c r="AS140">
        <f>IF($C140=-1,-1,VLOOKUP($C140,'HCAD Process'!$D$5:$CZ$504,VLOOKUP(AS$4,'Table Name'!$C$2:$D$100,2,FALSE),FALSE))</f>
        <v>0</v>
      </c>
      <c r="AT140">
        <f>IF($C140=-1,-1,VLOOKUP($C140,'HCAD Process'!$D$5:$CZ$504,VLOOKUP(AT$4,'Table Name'!$C$2:$D$100,2,FALSE),FALSE))</f>
        <v>0</v>
      </c>
      <c r="AU140">
        <f>IF($C140=-1,-1,VLOOKUP($C140,'HCAD Process'!$D$5:$CZ$504,VLOOKUP(AU$4,'Table Name'!$C$2:$D$100,2,FALSE),FALSE))</f>
        <v>0</v>
      </c>
      <c r="AV140">
        <f>IF($C140=-1,-1,VLOOKUP($C140,'HCAD Process'!$D$5:$CZ$504,VLOOKUP(AV$4,'Table Name'!$C$2:$D$100,2,FALSE),FALSE))</f>
        <v>0</v>
      </c>
      <c r="AW140">
        <f>IF($C140=-1,-1,VLOOKUP($C140,'HCAD Process'!$D$5:$CZ$504,VLOOKUP(AW$4,'Table Name'!$C$2:$D$100,2,FALSE),FALSE))</f>
        <v>0</v>
      </c>
      <c r="AX140">
        <f>IF($C140=-1,-1,VLOOKUP($C140,'HCAD Process'!$D$5:$CZ$504,VLOOKUP(AX$4,'Table Name'!$C$2:$D$100,2,FALSE),FALSE))</f>
        <v>0</v>
      </c>
      <c r="AY140">
        <f>IF($C140=-1,-1,VLOOKUP($C140,'HCAD Process'!$D$5:$CZ$504,VLOOKUP(AY$4,'Table Name'!$C$2:$D$100,2,FALSE),FALSE))</f>
        <v>0</v>
      </c>
      <c r="AZ140">
        <f>IF($C140=-1,-1,VLOOKUP($C140,'HCAD Process'!$D$5:$CZ$504,VLOOKUP(AZ$4,'Table Name'!$C$2:$D$100,2,FALSE),FALSE))</f>
        <v>0</v>
      </c>
      <c r="BA140" t="str">
        <f>IF($C140=-1,-1,VLOOKUP($C140,'HCAD Process'!$D$5:$CZ$504,VLOOKUP(BA$4,'Table Name'!$C$2:$D$100,2,FALSE),FALSE))</f>
        <v>26</v>
      </c>
      <c r="BB140" t="str">
        <f>IF($C140=-1,-1,VLOOKUP($C140,'HCAD Process'!$D$5:$CZ$504,VLOOKUP(BB$4,'Table Name'!$C$2:$D$100,2,FALSE),FALSE))</f>
        <v>TR 7H</v>
      </c>
      <c r="BC140" t="str">
        <f>IF($C140=-1,-1,VLOOKUP($C140,'HCAD Process'!$D$5:$CZ$504,VLOOKUP(BC$4,'Table Name'!$C$2:$D$100,2,FALSE),FALSE))</f>
        <v>NEILS ESPERSON INDUSTRIAL DIST</v>
      </c>
      <c r="BD140" t="str">
        <f>IF($C140=-1,-1,VLOOKUP($C140,'HCAD Process'!$D$5:$CZ$504,VLOOKUP(BD$4,'Table Name'!$C$2:$D$100,2,FALSE),FALSE))</f>
        <v>4026</v>
      </c>
      <c r="BE140" t="str">
        <f>IF($C140=-1,-1,VLOOKUP($C140,'HCAD Process'!$D$5:$CZ$504,VLOOKUP(BE$4,'Table Name'!$C$2:$D$100,2,FALSE),FALSE))</f>
        <v>Inner Loop East</v>
      </c>
      <c r="BF140" t="str">
        <f>IF($C140=-1,-1,VLOOKUP($C140,'HCAD Process'!$D$5:$CZ$504,VLOOKUP(BF$4,'Table Name'!$C$2:$D$100,2,FALSE),FALSE))</f>
        <v>140</v>
      </c>
      <c r="BG140" t="str">
        <f>IF($C140=-1,-1,VLOOKUP($C140,'HCAD Process'!$D$5:$CZ$504,VLOOKUP(BG$4,'Table Name'!$C$2:$D$100,2,FALSE),FALSE))</f>
        <v>1D Navigation, Harrisburg, Lawndale Areas</v>
      </c>
      <c r="BH140" t="str">
        <f>IF($C140=-1,-1,VLOOKUP($C140,'HCAD Process'!$D$5:$CZ$504,VLOOKUP(BH$4,'Table Name'!$C$2:$D$100,2,FALSE),FALSE))</f>
        <v>5981.23</v>
      </c>
      <c r="BI140" t="str">
        <f>IF($C140=-1,-1,VLOOKUP($C140,'HCAD Process'!$D$5:$CZ$504,VLOOKUP(BI$4,'Table Name'!$C$2:$D$100,2,FALSE),FALSE))</f>
        <v>0</v>
      </c>
      <c r="BJ140" t="str">
        <f>IF($C140=-1,-1,VLOOKUP($C140,'HCAD Process'!$D$5:$CZ$504,VLOOKUP(BJ$4,'Table Name'!$C$2:$D$100,2,FALSE),FALSE))</f>
        <v>01</v>
      </c>
      <c r="BK140" t="str">
        <f>IF($C140=-1,-1,VLOOKUP($C140,'HCAD Process'!$D$5:$CZ$504,VLOOKUP(BK$4,'Table Name'!$C$2:$D$100,2,FALSE),FALSE))</f>
        <v>5557C</v>
      </c>
      <c r="BL140" t="str">
        <f>IF($C140=-1,-1,VLOOKUP($C140,'HCAD Process'!$D$5:$CZ$504,VLOOKUP(BL$4,'Table Name'!$C$2:$D$100,2,FALSE),FALSE))</f>
        <v>494U</v>
      </c>
      <c r="BM140" t="str">
        <f>IF($C140=-1,-1,VLOOKUP($C140,'HCAD Process'!$D$5:$CZ$504,VLOOKUP(BM$4,'Table Name'!$C$2:$D$100,2,FALSE),FALSE))</f>
        <v>001 040 041 042 043 044 048 061 976</v>
      </c>
      <c r="BN140" t="str">
        <f>IF($C140=-1,-1,VLOOKUP($C140,'HCAD Process'!$D$5:$CZ$504,VLOOKUP(BN$4,'Table Name'!$C$2:$D$100,2,FALSE),FALSE))</f>
        <v>Other Exempt (Government)</v>
      </c>
      <c r="BO140" t="str">
        <f>IF($C140=-1,-1,VLOOKUP($C140,'HCAD Process'!$D$5:$CZ$504,VLOOKUP(BO$4,'Table Name'!$C$2:$D$100,2,FALSE),FALSE))</f>
        <v>X1</v>
      </c>
      <c r="BP140" t="str">
        <f>IF($C140=-1,-1,VLOOKUP($C140,'HCAD Process'!$D$5:$CZ$504,VLOOKUP(BP$4,'Table Name'!$C$2:$D$100,2,FALSE),FALSE))</f>
        <v>Other Exempt (Government)</v>
      </c>
      <c r="BQ140" t="str">
        <f>IF($C140=-1,-1,VLOOKUP($C140,'HCAD Process'!$D$5:$CZ$504,VLOOKUP(BQ$4,'Table Name'!$C$2:$D$100,2,FALSE),FALSE))</f>
        <v>Office Bldgs. Low-Rise (1 to 4 Stories)</v>
      </c>
      <c r="BR140" t="str">
        <f>IF($C140=-1,-1,VLOOKUP($C140,'HCAD Process'!$D$5:$CZ$504,VLOOKUP(BR$4,'Table Name'!$C$2:$D$100,2,FALSE),FALSE))</f>
        <v>Office Building</v>
      </c>
      <c r="BS140" t="str">
        <f>IF($C140=-1,-1,VLOOKUP($C140,'HCAD Process'!$D$5:$CZ$504,VLOOKUP(BS$4,'Table Name'!$C$2:$D$100,2,FALSE),FALSE))</f>
        <v>8002</v>
      </c>
      <c r="BT140" t="str">
        <f>IF($C140=-1,-1,VLOOKUP($C140,'HCAD Process'!$D$5:$CZ$504,VLOOKUP(BT$4,'Table Name'!$C$2:$D$100,2,FALSE),FALSE))</f>
        <v>Land Neighborhood Section 2</v>
      </c>
      <c r="BU140">
        <f>IF($C140=-1,-1,VLOOKUP($C140,'HCAD Process'!$D$5:$CZ$504,VLOOKUP(BU$4,'Table Name'!$C$2:$D$100,2,FALSE),FALSE))</f>
        <v>18750</v>
      </c>
      <c r="BV140" t="str">
        <f>IF($C140=-1,-1,VLOOKUP($C140,'HCAD Process'!$D$5:$CZ$504,VLOOKUP(BV$4,'Table Name'!$C$2:$D$100,2,FALSE),FALSE))</f>
        <v>SF</v>
      </c>
      <c r="BW140" t="str">
        <f>IF($C140=-1,-1,VLOOKUP($C140,'HCAD Process'!$D$5:$CZ$504,VLOOKUP(BW$4,'Table Name'!$C$2:$D$100,2,FALSE),FALSE))</f>
        <v>1.0000</v>
      </c>
      <c r="BX140" t="str">
        <f>IF($C140=-1,-1,VLOOKUP($C140,'HCAD Process'!$D$5:$CZ$504,VLOOKUP(BX$4,'Table Name'!$C$2:$D$100,2,FALSE),FALSE))</f>
        <v>1.0000</v>
      </c>
      <c r="BY140" t="str">
        <f>IF($C140=-1,-1,VLOOKUP($C140,'HCAD Process'!$D$5:$CZ$504,VLOOKUP(BY$4,'Table Name'!$C$2:$D$100,2,FALSE),FALSE))</f>
        <v>1.0000</v>
      </c>
      <c r="BZ140" t="str">
        <f>IF($C140=-1,-1,VLOOKUP($C140,'HCAD Process'!$D$5:$CZ$504,VLOOKUP(BZ$4,'Table Name'!$C$2:$D$100,2,FALSE),FALSE))</f>
        <v>1.0000</v>
      </c>
      <c r="CA140">
        <f>IF($C140=-1,-1,VLOOKUP($C140,'HCAD Process'!$D$5:$CZ$504,VLOOKUP(CA$4,'Table Name'!$C$2:$D$100,2,FALSE),FALSE))</f>
        <v>10</v>
      </c>
      <c r="CB140">
        <f>IF($C140=-1,-1,VLOOKUP($C140,'HCAD Process'!$D$5:$CZ$504,VLOOKUP(CB$4,'Table Name'!$C$2:$D$100,2,FALSE),FALSE))</f>
        <v>10</v>
      </c>
      <c r="CC140">
        <f>IF($C140=-1,-1,VLOOKUP($C140,'HCAD Process'!$D$5:$CZ$504,VLOOKUP(CC$4,'Table Name'!$C$2:$D$100,2,FALSE),FALSE))</f>
        <v>187500</v>
      </c>
      <c r="CD140">
        <f>IF($C140=-1,-1,VLOOKUP($C140,'HCAD Process'!$D$5:$CZ$504,VLOOKUP(CD$4,'Table Name'!$C$2:$D$100,2,FALSE),FALSE))</f>
        <v>-1</v>
      </c>
      <c r="CE140" t="str">
        <f>IF($C140=-1,-1,VLOOKUP($C140,'HCAD Process'!$D$5:$CZ$504,VLOOKUP(CE$4,'Table Name'!$C$2:$D$100,2,FALSE),FALSE))</f>
        <v>06119600000621</v>
      </c>
    </row>
    <row r="141" spans="2:83" x14ac:dyDescent="0.25">
      <c r="B141">
        <f t="shared" si="2"/>
        <v>137</v>
      </c>
      <c r="C141" t="str">
        <f t="array" ref="C141">IF(ISERROR(INDEX('HCAD Process'!CF$5:CF$504,MATCH(0,COUNTIF(C$4:C140,'HCAD Process'!CF$5:CF$504)+('HCAD Process'!CF$5:CF$504=-1),0))),-1,INDEX('HCAD Process'!CF$5:CF$504,MATCH(0,COUNTIF(C$4:C140,'HCAD Process'!CF$5:CF$504)+('HCAD Process'!CF$5:CF$504=-1),0)))</f>
        <v>06119600000622</v>
      </c>
      <c r="D141" t="str">
        <f>IF($C141=-1,-1,VLOOKUP($C141,'HCAD Process'!$D$5:$CZ$504,VLOOKUP(D$4,'Table Name'!$C$2:$D$100,2,FALSE),FALSE))</f>
        <v>0611960000062</v>
      </c>
      <c r="E141" t="str">
        <f>IF($C141=-1,-1,VLOOKUP($C141,'HCAD Process'!$D$5:$CZ$504,VLOOKUP(E$4,'Table Name'!$C$2:$D$100,2,FALSE),FALSE))</f>
        <v>09/06/2017</v>
      </c>
      <c r="F141" t="str">
        <f>IF($C141=-1,-1,VLOOKUP($C141,'HCAD Process'!$D$5:$CZ$504,VLOOKUP(F$4,'Table Name'!$C$2:$D$100,2,FALSE),FALSE))</f>
        <v>COUNTY OF HARRIS ET AL</v>
      </c>
      <c r="G141" t="str">
        <f>IF($C141=-1,-1,VLOOKUP($C141,'HCAD Process'!$D$5:$CZ$504,VLOOKUP(G$4,'Table Name'!$C$2:$D$100,2,FALSE),FALSE))</f>
        <v>BAKER HUGHES F.C.U.</v>
      </c>
      <c r="H141">
        <f>IF($C141=-1,-1,VLOOKUP($C141,'HCAD Process'!$D$5:$CZ$504,VLOOKUP(H$4,'Table Name'!$C$2:$D$100,2,FALSE),FALSE))</f>
        <v>0</v>
      </c>
      <c r="I141" t="str">
        <f>IF($C141=-1,-1,VLOOKUP($C141,'HCAD Process'!$D$5:$CZ$504,VLOOKUP(I$4,'Table Name'!$C$2:$D$100,2,FALSE),FALSE))</f>
        <v>5920 NAVIGATION BLVD</v>
      </c>
      <c r="J141" t="str">
        <f>IF($C141=-1,-1,VLOOKUP($C141,'HCAD Process'!$D$5:$CZ$504,VLOOKUP(J$4,'Table Name'!$C$2:$D$100,2,FALSE),FALSE))</f>
        <v>HOUSTON</v>
      </c>
      <c r="K141" t="str">
        <f>IF($C141=-1,-1,VLOOKUP($C141,'HCAD Process'!$D$5:$CZ$504,VLOOKUP(K$4,'Table Name'!$C$2:$D$100,2,FALSE),FALSE))</f>
        <v>77011</v>
      </c>
      <c r="L141">
        <f>IF($C141=-1,-1,VLOOKUP($C141,'HCAD Process'!$D$5:$CZ$504,VLOOKUP(L$4,'Table Name'!$C$2:$D$100,2,FALSE),FALSE))</f>
        <v>125000</v>
      </c>
      <c r="M141">
        <f>IF($C141=-1,-1,VLOOKUP($C141,'HCAD Process'!$D$5:$CZ$504,VLOOKUP(M$4,'Table Name'!$C$2:$D$100,2,FALSE),FALSE))</f>
        <v>0</v>
      </c>
      <c r="N141">
        <f>IF($C141=-1,-1,VLOOKUP($C141,'HCAD Process'!$D$5:$CZ$504,VLOOKUP(N$4,'Table Name'!$C$2:$D$100,2,FALSE),FALSE))</f>
        <v>0</v>
      </c>
      <c r="O141">
        <f>IF($C141=-1,-1,VLOOKUP($C141,'HCAD Process'!$D$5:$CZ$504,VLOOKUP(O$4,'Table Name'!$C$2:$D$100,2,FALSE),FALSE))</f>
        <v>0</v>
      </c>
      <c r="P141" t="e">
        <f>IF($C141=-1,-1,VLOOKUP($C141,'HCAD Process'!$D$5:$CZ$504,VLOOKUP(P$4,'Table Name'!$C$2:$D$100,2,FALSE),FALSE))</f>
        <v>#REF!</v>
      </c>
      <c r="Q141" t="str">
        <f>IF($C141=-1,-1,VLOOKUP($C141,'HCAD Process'!$D$5:$CZ$504,VLOOKUP(Q$4,'Table Name'!$C$2:$D$100,2,FALSE),FALSE))</f>
        <v>COMMERCIAL</v>
      </c>
      <c r="R141" t="str">
        <f>IF($C141=-1,-1,VLOOKUP($C141,'HCAD Process'!$D$5:$CZ$504,VLOOKUP(R$4,'Table Name'!$C$2:$D$100,2,FALSE),FALSE))</f>
        <v>2</v>
      </c>
      <c r="S141" t="str">
        <f>IF($C141=-1,-1,VLOOKUP($C141,'HCAD Process'!$D$5:$CZ$504,VLOOKUP(S$4,'Table Name'!$C$2:$D$100,2,FALSE),FALSE))</f>
        <v>4399</v>
      </c>
      <c r="T141" t="str">
        <f>IF($C141=-1,-1,VLOOKUP($C141,'HCAD Process'!$D$5:$CZ$504,VLOOKUP(T$4,'Table Name'!$C$2:$D$100,2,FALSE),FALSE))</f>
        <v>8454</v>
      </c>
      <c r="U141" t="str">
        <f>IF($C141=-1,-1,VLOOKUP($C141,'HCAD Process'!$D$5:$CZ$504,VLOOKUP(U$4,'Table Name'!$C$2:$D$100,2,FALSE),FALSE))</f>
        <v>S</v>
      </c>
      <c r="V141" t="str">
        <f>IF($C141=-1,-1,VLOOKUP($C141,'HCAD Process'!$D$5:$CZ$504,VLOOKUP(V$4,'Table Name'!$C$2:$D$100,2,FALSE),FALSE))</f>
        <v>Open Steel Skeleton</v>
      </c>
      <c r="W141">
        <f>IF($C141=-1,-1,VLOOKUP($C141,'HCAD Process'!$D$5:$CZ$504,VLOOKUP(W$4,'Table Name'!$C$2:$D$100,2,FALSE),FALSE))</f>
        <v>22903</v>
      </c>
      <c r="X141">
        <f>IF($C141=-1,-1,VLOOKUP($C141,'HCAD Process'!$D$5:$CZ$504,VLOOKUP(X$4,'Table Name'!$C$2:$D$100,2,FALSE),FALSE))</f>
        <v>0</v>
      </c>
      <c r="Y141">
        <f>IF($C141=-1,-1,VLOOKUP($C141,'HCAD Process'!$D$5:$CZ$504,VLOOKUP(Y$4,'Table Name'!$C$2:$D$100,2,FALSE),FALSE))</f>
        <v>90560</v>
      </c>
      <c r="Z141">
        <f>IF($C141=-1,-1,VLOOKUP($C141,'HCAD Process'!$D$5:$CZ$504,VLOOKUP(Z$4,'Table Name'!$C$2:$D$100,2,FALSE),FALSE))</f>
        <v>0</v>
      </c>
      <c r="AA141" t="str">
        <f>IF($C141=-1,-1,VLOOKUP($C141,'HCAD Process'!$D$5:$CZ$504,VLOOKUP(AA$4,'Table Name'!$C$2:$D$100,2,FALSE),FALSE))</f>
        <v>.747100</v>
      </c>
      <c r="AB141" t="str">
        <f>IF($C141=-1,-1,VLOOKUP($C141,'HCAD Process'!$D$5:$CZ$504,VLOOKUP(AB$4,'Table Name'!$C$2:$D$100,2,FALSE),FALSE))</f>
        <v>E</v>
      </c>
      <c r="AC141" t="str">
        <f>IF($C141=-1,-1,VLOOKUP($C141,'HCAD Process'!$D$5:$CZ$504,VLOOKUP(AC$4,'Table Name'!$C$2:$D$100,2,FALSE),FALSE))</f>
        <v>Very Low</v>
      </c>
      <c r="AD141" t="str">
        <f>IF($C141=-1,-1,VLOOKUP($C141,'HCAD Process'!$D$5:$CZ$504,VLOOKUP(AD$4,'Table Name'!$C$2:$D$100,2,FALSE),FALSE))</f>
        <v>1955</v>
      </c>
      <c r="AE141" t="str">
        <f>IF($C141=-1,-1,VLOOKUP($C141,'HCAD Process'!$D$5:$CZ$504,VLOOKUP(AE$4,'Table Name'!$C$2:$D$100,2,FALSE),FALSE))</f>
        <v>1955</v>
      </c>
      <c r="AF141" t="str">
        <f>IF($C141=-1,-1,VLOOKUP($C141,'HCAD Process'!$D$5:$CZ$504,VLOOKUP(AF$4,'Table Name'!$C$2:$D$100,2,FALSE),FALSE))</f>
        <v>0</v>
      </c>
      <c r="AG141" t="str">
        <f>IF($C141=-1,-1,VLOOKUP($C141,'HCAD Process'!$D$5:$CZ$504,VLOOKUP(AG$4,'Table Name'!$C$2:$D$100,2,FALSE),FALSE))</f>
        <v>1956</v>
      </c>
      <c r="AH141">
        <f>IF($C141=-1,-1,VLOOKUP($C141,'HCAD Process'!$D$5:$CZ$504,VLOOKUP(AH$4,'Table Name'!$C$2:$D$100,2,FALSE),FALSE))</f>
        <v>0</v>
      </c>
      <c r="AI141" t="str">
        <f>IF($C141=-1,-1,VLOOKUP($C141,'HCAD Process'!$D$5:$CZ$504,VLOOKUP(AI$4,'Table Name'!$C$2:$D$100,2,FALSE),FALSE))</f>
        <v>01/01/1997</v>
      </c>
      <c r="AJ141">
        <f>IF($C141=-1,-1,VLOOKUP($C141,'HCAD Process'!$D$5:$CZ$504,VLOOKUP(AJ$4,'Table Name'!$C$2:$D$100,2,FALSE),FALSE))</f>
        <v>0</v>
      </c>
      <c r="AK141">
        <f>IF($C141=-1,-1,VALUE(VLOOKUP($C141,'HCAD Process'!$D$5:$CZ$504,VLOOKUP(AK$4,'Table Name'!$C$2:$D$100,2,FALSE),FALSE)))</f>
        <v>4000</v>
      </c>
      <c r="AL141">
        <f>IF($C141=-1,-1,VLOOKUP($C141,'HCAD Process'!$D$5:$CZ$504,VLOOKUP(AL$4,'Table Name'!$C$2:$D$100,2,FALSE),FALSE))</f>
        <v>4000</v>
      </c>
      <c r="AM141">
        <f>IF($C141=-1,-1,VLOOKUP($C141,'HCAD Process'!$D$5:$CZ$504,VLOOKUP(AM$4,'Table Name'!$C$2:$D$100,2,FALSE),FALSE))</f>
        <v>0</v>
      </c>
      <c r="AN141">
        <f>IF($C141=-1,-1,VLOOKUP($C141,'HCAD Process'!$D$5:$CZ$504,VLOOKUP(AN$4,'Table Name'!$C$2:$D$100,2,FALSE),FALSE))</f>
        <v>0</v>
      </c>
      <c r="AO141">
        <f>IF($C141=-1,-1,VLOOKUP($C141,'HCAD Process'!$D$5:$CZ$504,VLOOKUP(AO$4,'Table Name'!$C$2:$D$100,2,FALSE),FALSE))</f>
        <v>0</v>
      </c>
      <c r="AP141">
        <f>IF($C141=-1,-1,VLOOKUP($C141,'HCAD Process'!$D$5:$CZ$504,VLOOKUP(AP$4,'Table Name'!$C$2:$D$100,2,FALSE),FALSE))</f>
        <v>4000</v>
      </c>
      <c r="AQ141">
        <f>IF($C141=-1,-1,VLOOKUP($C141,'HCAD Process'!$D$5:$CZ$504,VLOOKUP(AQ$4,'Table Name'!$C$2:$D$100,2,FALSE),FALSE))</f>
        <v>280</v>
      </c>
      <c r="AR141">
        <f>IF($C141=-1,-1,VLOOKUP($C141,'HCAD Process'!$D$5:$CZ$504,VLOOKUP(AR$4,'Table Name'!$C$2:$D$100,2,FALSE),FALSE))</f>
        <v>1</v>
      </c>
      <c r="AS141">
        <f>IF($C141=-1,-1,VLOOKUP($C141,'HCAD Process'!$D$5:$CZ$504,VLOOKUP(AS$4,'Table Name'!$C$2:$D$100,2,FALSE),FALSE))</f>
        <v>0</v>
      </c>
      <c r="AT141">
        <f>IF($C141=-1,-1,VLOOKUP($C141,'HCAD Process'!$D$5:$CZ$504,VLOOKUP(AT$4,'Table Name'!$C$2:$D$100,2,FALSE),FALSE))</f>
        <v>0</v>
      </c>
      <c r="AU141">
        <f>IF($C141=-1,-1,VLOOKUP($C141,'HCAD Process'!$D$5:$CZ$504,VLOOKUP(AU$4,'Table Name'!$C$2:$D$100,2,FALSE),FALSE))</f>
        <v>0</v>
      </c>
      <c r="AV141">
        <f>IF($C141=-1,-1,VLOOKUP($C141,'HCAD Process'!$D$5:$CZ$504,VLOOKUP(AV$4,'Table Name'!$C$2:$D$100,2,FALSE),FALSE))</f>
        <v>0</v>
      </c>
      <c r="AW141">
        <f>IF($C141=-1,-1,VLOOKUP($C141,'HCAD Process'!$D$5:$CZ$504,VLOOKUP(AW$4,'Table Name'!$C$2:$D$100,2,FALSE),FALSE))</f>
        <v>0</v>
      </c>
      <c r="AX141">
        <f>IF($C141=-1,-1,VLOOKUP($C141,'HCAD Process'!$D$5:$CZ$504,VLOOKUP(AX$4,'Table Name'!$C$2:$D$100,2,FALSE),FALSE))</f>
        <v>0</v>
      </c>
      <c r="AY141">
        <f>IF($C141=-1,-1,VLOOKUP($C141,'HCAD Process'!$D$5:$CZ$504,VLOOKUP(AY$4,'Table Name'!$C$2:$D$100,2,FALSE),FALSE))</f>
        <v>0</v>
      </c>
      <c r="AZ141">
        <f>IF($C141=-1,-1,VLOOKUP($C141,'HCAD Process'!$D$5:$CZ$504,VLOOKUP(AZ$4,'Table Name'!$C$2:$D$100,2,FALSE),FALSE))</f>
        <v>0</v>
      </c>
      <c r="BA141" t="str">
        <f>IF($C141=-1,-1,VLOOKUP($C141,'HCAD Process'!$D$5:$CZ$504,VLOOKUP(BA$4,'Table Name'!$C$2:$D$100,2,FALSE),FALSE))</f>
        <v>26</v>
      </c>
      <c r="BB141" t="str">
        <f>IF($C141=-1,-1,VLOOKUP($C141,'HCAD Process'!$D$5:$CZ$504,VLOOKUP(BB$4,'Table Name'!$C$2:$D$100,2,FALSE),FALSE))</f>
        <v>TR 7H</v>
      </c>
      <c r="BC141" t="str">
        <f>IF($C141=-1,-1,VLOOKUP($C141,'HCAD Process'!$D$5:$CZ$504,VLOOKUP(BC$4,'Table Name'!$C$2:$D$100,2,FALSE),FALSE))</f>
        <v>NEILS ESPERSON INDUSTRIAL DIST</v>
      </c>
      <c r="BD141" t="str">
        <f>IF($C141=-1,-1,VLOOKUP($C141,'HCAD Process'!$D$5:$CZ$504,VLOOKUP(BD$4,'Table Name'!$C$2:$D$100,2,FALSE),FALSE))</f>
        <v>4026</v>
      </c>
      <c r="BE141" t="str">
        <f>IF($C141=-1,-1,VLOOKUP($C141,'HCAD Process'!$D$5:$CZ$504,VLOOKUP(BE$4,'Table Name'!$C$2:$D$100,2,FALSE),FALSE))</f>
        <v>Inner Loop East</v>
      </c>
      <c r="BF141" t="str">
        <f>IF($C141=-1,-1,VLOOKUP($C141,'HCAD Process'!$D$5:$CZ$504,VLOOKUP(BF$4,'Table Name'!$C$2:$D$100,2,FALSE),FALSE))</f>
        <v>140</v>
      </c>
      <c r="BG141" t="str">
        <f>IF($C141=-1,-1,VLOOKUP($C141,'HCAD Process'!$D$5:$CZ$504,VLOOKUP(BG$4,'Table Name'!$C$2:$D$100,2,FALSE),FALSE))</f>
        <v>1D Navigation, Harrisburg, Lawndale Areas</v>
      </c>
      <c r="BH141" t="str">
        <f>IF($C141=-1,-1,VLOOKUP($C141,'HCAD Process'!$D$5:$CZ$504,VLOOKUP(BH$4,'Table Name'!$C$2:$D$100,2,FALSE),FALSE))</f>
        <v>5981.23</v>
      </c>
      <c r="BI141" t="str">
        <f>IF($C141=-1,-1,VLOOKUP($C141,'HCAD Process'!$D$5:$CZ$504,VLOOKUP(BI$4,'Table Name'!$C$2:$D$100,2,FALSE),FALSE))</f>
        <v>0</v>
      </c>
      <c r="BJ141" t="str">
        <f>IF($C141=-1,-1,VLOOKUP($C141,'HCAD Process'!$D$5:$CZ$504,VLOOKUP(BJ$4,'Table Name'!$C$2:$D$100,2,FALSE),FALSE))</f>
        <v>01</v>
      </c>
      <c r="BK141" t="str">
        <f>IF($C141=-1,-1,VLOOKUP($C141,'HCAD Process'!$D$5:$CZ$504,VLOOKUP(BK$4,'Table Name'!$C$2:$D$100,2,FALSE),FALSE))</f>
        <v>5557C</v>
      </c>
      <c r="BL141" t="str">
        <f>IF($C141=-1,-1,VLOOKUP($C141,'HCAD Process'!$D$5:$CZ$504,VLOOKUP(BL$4,'Table Name'!$C$2:$D$100,2,FALSE),FALSE))</f>
        <v>494U</v>
      </c>
      <c r="BM141" t="str">
        <f>IF($C141=-1,-1,VLOOKUP($C141,'HCAD Process'!$D$5:$CZ$504,VLOOKUP(BM$4,'Table Name'!$C$2:$D$100,2,FALSE),FALSE))</f>
        <v>001 040 041 042 043 044 048 061 976</v>
      </c>
      <c r="BN141" t="str">
        <f>IF($C141=-1,-1,VLOOKUP($C141,'HCAD Process'!$D$5:$CZ$504,VLOOKUP(BN$4,'Table Name'!$C$2:$D$100,2,FALSE),FALSE))</f>
        <v>Other Exempt (Government)</v>
      </c>
      <c r="BO141" t="str">
        <f>IF($C141=-1,-1,VLOOKUP($C141,'HCAD Process'!$D$5:$CZ$504,VLOOKUP(BO$4,'Table Name'!$C$2:$D$100,2,FALSE),FALSE))</f>
        <v>X1</v>
      </c>
      <c r="BP141" t="str">
        <f>IF($C141=-1,-1,VLOOKUP($C141,'HCAD Process'!$D$5:$CZ$504,VLOOKUP(BP$4,'Table Name'!$C$2:$D$100,2,FALSE),FALSE))</f>
        <v>Other Exempt (Government)</v>
      </c>
      <c r="BQ141" t="str">
        <f>IF($C141=-1,-1,VLOOKUP($C141,'HCAD Process'!$D$5:$CZ$504,VLOOKUP(BQ$4,'Table Name'!$C$2:$D$100,2,FALSE),FALSE))</f>
        <v>Warehouse - Metallic</v>
      </c>
      <c r="BR141" t="str">
        <f>IF($C141=-1,-1,VLOOKUP($C141,'HCAD Process'!$D$5:$CZ$504,VLOOKUP(BR$4,'Table Name'!$C$2:$D$100,2,FALSE),FALSE))</f>
        <v>Shell, Industrial</v>
      </c>
      <c r="BS141" t="str">
        <f>IF($C141=-1,-1,VLOOKUP($C141,'HCAD Process'!$D$5:$CZ$504,VLOOKUP(BS$4,'Table Name'!$C$2:$D$100,2,FALSE),FALSE))</f>
        <v>8002</v>
      </c>
      <c r="BT141" t="str">
        <f>IF($C141=-1,-1,VLOOKUP($C141,'HCAD Process'!$D$5:$CZ$504,VLOOKUP(BT$4,'Table Name'!$C$2:$D$100,2,FALSE),FALSE))</f>
        <v>Land Neighborhood Section 2</v>
      </c>
      <c r="BU141">
        <f>IF($C141=-1,-1,VLOOKUP($C141,'HCAD Process'!$D$5:$CZ$504,VLOOKUP(BU$4,'Table Name'!$C$2:$D$100,2,FALSE),FALSE))</f>
        <v>18750</v>
      </c>
      <c r="BV141" t="str">
        <f>IF($C141=-1,-1,VLOOKUP($C141,'HCAD Process'!$D$5:$CZ$504,VLOOKUP(BV$4,'Table Name'!$C$2:$D$100,2,FALSE),FALSE))</f>
        <v>SF</v>
      </c>
      <c r="BW141" t="str">
        <f>IF($C141=-1,-1,VLOOKUP($C141,'HCAD Process'!$D$5:$CZ$504,VLOOKUP(BW$4,'Table Name'!$C$2:$D$100,2,FALSE),FALSE))</f>
        <v>1.0000</v>
      </c>
      <c r="BX141" t="str">
        <f>IF($C141=-1,-1,VLOOKUP($C141,'HCAD Process'!$D$5:$CZ$504,VLOOKUP(BX$4,'Table Name'!$C$2:$D$100,2,FALSE),FALSE))</f>
        <v>1.0000</v>
      </c>
      <c r="BY141" t="str">
        <f>IF($C141=-1,-1,VLOOKUP($C141,'HCAD Process'!$D$5:$CZ$504,VLOOKUP(BY$4,'Table Name'!$C$2:$D$100,2,FALSE),FALSE))</f>
        <v>1.0000</v>
      </c>
      <c r="BZ141" t="str">
        <f>IF($C141=-1,-1,VLOOKUP($C141,'HCAD Process'!$D$5:$CZ$504,VLOOKUP(BZ$4,'Table Name'!$C$2:$D$100,2,FALSE),FALSE))</f>
        <v>1.0000</v>
      </c>
      <c r="CA141">
        <f>IF($C141=-1,-1,VLOOKUP($C141,'HCAD Process'!$D$5:$CZ$504,VLOOKUP(CA$4,'Table Name'!$C$2:$D$100,2,FALSE),FALSE))</f>
        <v>10</v>
      </c>
      <c r="CB141">
        <f>IF($C141=-1,-1,VLOOKUP($C141,'HCAD Process'!$D$5:$CZ$504,VLOOKUP(CB$4,'Table Name'!$C$2:$D$100,2,FALSE),FALSE))</f>
        <v>10</v>
      </c>
      <c r="CC141">
        <f>IF($C141=-1,-1,VLOOKUP($C141,'HCAD Process'!$D$5:$CZ$504,VLOOKUP(CC$4,'Table Name'!$C$2:$D$100,2,FALSE),FALSE))</f>
        <v>187500</v>
      </c>
      <c r="CD141">
        <f>IF($C141=-1,-1,VLOOKUP($C141,'HCAD Process'!$D$5:$CZ$504,VLOOKUP(CD$4,'Table Name'!$C$2:$D$100,2,FALSE),FALSE))</f>
        <v>-1</v>
      </c>
      <c r="CE141" t="str">
        <f>IF($C141=-1,-1,VLOOKUP($C141,'HCAD Process'!$D$5:$CZ$504,VLOOKUP(CE$4,'Table Name'!$C$2:$D$100,2,FALSE),FALSE))</f>
        <v>06119600000622</v>
      </c>
    </row>
    <row r="142" spans="2:83" x14ac:dyDescent="0.25">
      <c r="B142">
        <f t="shared" si="2"/>
        <v>138</v>
      </c>
      <c r="C142" t="str">
        <f t="array" ref="C142">IF(ISERROR(INDEX('HCAD Process'!CF$5:CF$504,MATCH(0,COUNTIF(C$4:C141,'HCAD Process'!CF$5:CF$504)+('HCAD Process'!CF$5:CF$504=-1),0))),-1,INDEX('HCAD Process'!CF$5:CF$504,MATCH(0,COUNTIF(C$4:C141,'HCAD Process'!CF$5:CF$504)+('HCAD Process'!CF$5:CF$504=-1),0)))</f>
        <v>06119800000241</v>
      </c>
      <c r="D142" t="str">
        <f>IF($C142=-1,-1,VLOOKUP($C142,'HCAD Process'!$D$5:$CZ$504,VLOOKUP(D$4,'Table Name'!$C$2:$D$100,2,FALSE),FALSE))</f>
        <v>0611980000024</v>
      </c>
      <c r="E142" t="str">
        <f>IF($C142=-1,-1,VLOOKUP($C142,'HCAD Process'!$D$5:$CZ$504,VLOOKUP(E$4,'Table Name'!$C$2:$D$100,2,FALSE),FALSE))</f>
        <v>12/31/2008</v>
      </c>
      <c r="F142" t="str">
        <f>IF($C142=-1,-1,VLOOKUP($C142,'HCAD Process'!$D$5:$CZ$504,VLOOKUP(F$4,'Table Name'!$C$2:$D$100,2,FALSE),FALSE))</f>
        <v>EAST END HOLDINGS LTD</v>
      </c>
      <c r="G142" t="str">
        <f>IF($C142=-1,-1,VLOOKUP($C142,'HCAD Process'!$D$5:$CZ$504,VLOOKUP(G$4,'Table Name'!$C$2:$D$100,2,FALSE),FALSE))</f>
        <v>GENERAL STEVEDORES, INC - WAREHOUSE</v>
      </c>
      <c r="H142" t="str">
        <f>IF($C142=-1,-1,VLOOKUP($C142,'HCAD Process'!$D$5:$CZ$504,VLOOKUP(H$4,'Table Name'!$C$2:$D$100,2,FALSE),FALSE))</f>
        <v>Avi</v>
      </c>
      <c r="I142" t="str">
        <f>IF($C142=-1,-1,VLOOKUP($C142,'HCAD Process'!$D$5:$CZ$504,VLOOKUP(I$4,'Table Name'!$C$2:$D$100,2,FALSE),FALSE))</f>
        <v>6028 NAVIGATION BLVD</v>
      </c>
      <c r="J142" t="str">
        <f>IF($C142=-1,-1,VLOOKUP($C142,'HCAD Process'!$D$5:$CZ$504,VLOOKUP(J$4,'Table Name'!$C$2:$D$100,2,FALSE),FALSE))</f>
        <v>HOUSTON</v>
      </c>
      <c r="K142" t="str">
        <f>IF($C142=-1,-1,VLOOKUP($C142,'HCAD Process'!$D$5:$CZ$504,VLOOKUP(K$4,'Table Name'!$C$2:$D$100,2,FALSE),FALSE))</f>
        <v>77011</v>
      </c>
      <c r="L142">
        <f>IF($C142=-1,-1,VLOOKUP($C142,'HCAD Process'!$D$5:$CZ$504,VLOOKUP(L$4,'Table Name'!$C$2:$D$100,2,FALSE),FALSE))</f>
        <v>899000</v>
      </c>
      <c r="M142">
        <f>IF($C142=-1,-1,VLOOKUP($C142,'HCAD Process'!$D$5:$CZ$504,VLOOKUP(M$4,'Table Name'!$C$2:$D$100,2,FALSE),FALSE))</f>
        <v>1393698</v>
      </c>
      <c r="N142">
        <f>IF($C142=-1,-1,VLOOKUP($C142,'HCAD Process'!$D$5:$CZ$504,VLOOKUP(N$4,'Table Name'!$C$2:$D$100,2,FALSE),FALSE))</f>
        <v>1259064</v>
      </c>
      <c r="O142">
        <f>IF($C142=-1,-1,VLOOKUP($C142,'HCAD Process'!$D$5:$CZ$504,VLOOKUP(O$4,'Table Name'!$C$2:$D$100,2,FALSE),FALSE))</f>
        <v>0</v>
      </c>
      <c r="P142" t="e">
        <f>IF($C142=-1,-1,VLOOKUP($C142,'HCAD Process'!$D$5:$CZ$504,VLOOKUP(P$4,'Table Name'!$C$2:$D$100,2,FALSE),FALSE))</f>
        <v>#REF!</v>
      </c>
      <c r="Q142" t="str">
        <f>IF($C142=-1,-1,VLOOKUP($C142,'HCAD Process'!$D$5:$CZ$504,VLOOKUP(Q$4,'Table Name'!$C$2:$D$100,2,FALSE),FALSE))</f>
        <v>COMMERCIAL</v>
      </c>
      <c r="R142" t="str">
        <f>IF($C142=-1,-1,VLOOKUP($C142,'HCAD Process'!$D$5:$CZ$504,VLOOKUP(R$4,'Table Name'!$C$2:$D$100,2,FALSE),FALSE))</f>
        <v>1</v>
      </c>
      <c r="S142" t="str">
        <f>IF($C142=-1,-1,VLOOKUP($C142,'HCAD Process'!$D$5:$CZ$504,VLOOKUP(S$4,'Table Name'!$C$2:$D$100,2,FALSE),FALSE))</f>
        <v>4398</v>
      </c>
      <c r="T142" t="str">
        <f>IF($C142=-1,-1,VLOOKUP($C142,'HCAD Process'!$D$5:$CZ$504,VLOOKUP(T$4,'Table Name'!$C$2:$D$100,2,FALSE),FALSE))</f>
        <v>8454</v>
      </c>
      <c r="U142" t="str">
        <f>IF($C142=-1,-1,VLOOKUP($C142,'HCAD Process'!$D$5:$CZ$504,VLOOKUP(U$4,'Table Name'!$C$2:$D$100,2,FALSE),FALSE))</f>
        <v>C</v>
      </c>
      <c r="V142" t="str">
        <f>IF($C142=-1,-1,VLOOKUP($C142,'HCAD Process'!$D$5:$CZ$504,VLOOKUP(V$4,'Table Name'!$C$2:$D$100,2,FALSE),FALSE))</f>
        <v>Masonry Bearing</v>
      </c>
      <c r="W142">
        <f>IF($C142=-1,-1,VLOOKUP($C142,'HCAD Process'!$D$5:$CZ$504,VLOOKUP(W$4,'Table Name'!$C$2:$D$100,2,FALSE),FALSE))</f>
        <v>818837</v>
      </c>
      <c r="X142">
        <f>IF($C142=-1,-1,VLOOKUP($C142,'HCAD Process'!$D$5:$CZ$504,VLOOKUP(X$4,'Table Name'!$C$2:$D$100,2,FALSE),FALSE))</f>
        <v>0</v>
      </c>
      <c r="Y142">
        <f>IF($C142=-1,-1,VLOOKUP($C142,'HCAD Process'!$D$5:$CZ$504,VLOOKUP(Y$4,'Table Name'!$C$2:$D$100,2,FALSE),FALSE))</f>
        <v>1926675</v>
      </c>
      <c r="Z142">
        <f>IF($C142=-1,-1,VLOOKUP($C142,'HCAD Process'!$D$5:$CZ$504,VLOOKUP(Z$4,'Table Name'!$C$2:$D$100,2,FALSE),FALSE))</f>
        <v>0</v>
      </c>
      <c r="AA142" t="str">
        <f>IF($C142=-1,-1,VLOOKUP($C142,'HCAD Process'!$D$5:$CZ$504,VLOOKUP(AA$4,'Table Name'!$C$2:$D$100,2,FALSE),FALSE))</f>
        <v>.575000</v>
      </c>
      <c r="AB142" t="str">
        <f>IF($C142=-1,-1,VLOOKUP($C142,'HCAD Process'!$D$5:$CZ$504,VLOOKUP(AB$4,'Table Name'!$C$2:$D$100,2,FALSE),FALSE))</f>
        <v>C</v>
      </c>
      <c r="AC142" t="str">
        <f>IF($C142=-1,-1,VLOOKUP($C142,'HCAD Process'!$D$5:$CZ$504,VLOOKUP(AC$4,'Table Name'!$C$2:$D$100,2,FALSE),FALSE))</f>
        <v>Average</v>
      </c>
      <c r="AD142" t="str">
        <f>IF($C142=-1,-1,VLOOKUP($C142,'HCAD Process'!$D$5:$CZ$504,VLOOKUP(AD$4,'Table Name'!$C$2:$D$100,2,FALSE),FALSE))</f>
        <v>1948</v>
      </c>
      <c r="AE142" t="str">
        <f>IF($C142=-1,-1,VLOOKUP($C142,'HCAD Process'!$D$5:$CZ$504,VLOOKUP(AE$4,'Table Name'!$C$2:$D$100,2,FALSE),FALSE))</f>
        <v>1948</v>
      </c>
      <c r="AF142" t="str">
        <f>IF($C142=-1,-1,VLOOKUP($C142,'HCAD Process'!$D$5:$CZ$504,VLOOKUP(AF$4,'Table Name'!$C$2:$D$100,2,FALSE),FALSE))</f>
        <v>0</v>
      </c>
      <c r="AG142" t="str">
        <f>IF($C142=-1,-1,VLOOKUP($C142,'HCAD Process'!$D$5:$CZ$504,VLOOKUP(AG$4,'Table Name'!$C$2:$D$100,2,FALSE),FALSE))</f>
        <v>1949</v>
      </c>
      <c r="AH142" t="str">
        <f>IF($C142=-1,-1,VLOOKUP($C142,'HCAD Process'!$D$5:$CZ$504,VLOOKUP(AH$4,'Table Name'!$C$2:$D$100,2,FALSE),FALSE))</f>
        <v>HTS</v>
      </c>
      <c r="AI142" t="str">
        <f>IF($C142=-1,-1,VLOOKUP($C142,'HCAD Process'!$D$5:$CZ$504,VLOOKUP(AI$4,'Table Name'!$C$2:$D$100,2,FALSE),FALSE))</f>
        <v>01/01/2004</v>
      </c>
      <c r="AJ142">
        <f>IF($C142=-1,-1,VLOOKUP($C142,'HCAD Process'!$D$5:$CZ$504,VLOOKUP(AJ$4,'Table Name'!$C$2:$D$100,2,FALSE),FALSE))</f>
        <v>0</v>
      </c>
      <c r="AK142">
        <f>IF($C142=-1,-1,VALUE(VLOOKUP($C142,'HCAD Process'!$D$5:$CZ$504,VLOOKUP(AK$4,'Table Name'!$C$2:$D$100,2,FALSE),FALSE)))</f>
        <v>44869</v>
      </c>
      <c r="AL142">
        <f>IF($C142=-1,-1,VLOOKUP($C142,'HCAD Process'!$D$5:$CZ$504,VLOOKUP(AL$4,'Table Name'!$C$2:$D$100,2,FALSE),FALSE))</f>
        <v>47523</v>
      </c>
      <c r="AM142">
        <f>IF($C142=-1,-1,VLOOKUP($C142,'HCAD Process'!$D$5:$CZ$504,VLOOKUP(AM$4,'Table Name'!$C$2:$D$100,2,FALSE),FALSE))</f>
        <v>0</v>
      </c>
      <c r="AN142">
        <f>IF($C142=-1,-1,VLOOKUP($C142,'HCAD Process'!$D$5:$CZ$504,VLOOKUP(AN$4,'Table Name'!$C$2:$D$100,2,FALSE),FALSE))</f>
        <v>0</v>
      </c>
      <c r="AO142">
        <f>IF($C142=-1,-1,VLOOKUP($C142,'HCAD Process'!$D$5:$CZ$504,VLOOKUP(AO$4,'Table Name'!$C$2:$D$100,2,FALSE),FALSE))</f>
        <v>0</v>
      </c>
      <c r="AP142">
        <f>IF($C142=-1,-1,VLOOKUP($C142,'HCAD Process'!$D$5:$CZ$504,VLOOKUP(AP$4,'Table Name'!$C$2:$D$100,2,FALSE),FALSE))</f>
        <v>44869</v>
      </c>
      <c r="AQ142">
        <f>IF($C142=-1,-1,VLOOKUP($C142,'HCAD Process'!$D$5:$CZ$504,VLOOKUP(AQ$4,'Table Name'!$C$2:$D$100,2,FALSE),FALSE))</f>
        <v>1244</v>
      </c>
      <c r="AR142">
        <f>IF($C142=-1,-1,VLOOKUP($C142,'HCAD Process'!$D$5:$CZ$504,VLOOKUP(AR$4,'Table Name'!$C$2:$D$100,2,FALSE),FALSE))</f>
        <v>1</v>
      </c>
      <c r="AS142">
        <f>IF($C142=-1,-1,VLOOKUP($C142,'HCAD Process'!$D$5:$CZ$504,VLOOKUP(AS$4,'Table Name'!$C$2:$D$100,2,FALSE),FALSE))</f>
        <v>0</v>
      </c>
      <c r="AT142">
        <f>IF($C142=-1,-1,VLOOKUP($C142,'HCAD Process'!$D$5:$CZ$504,VLOOKUP(AT$4,'Table Name'!$C$2:$D$100,2,FALSE),FALSE))</f>
        <v>0</v>
      </c>
      <c r="AU142">
        <f>IF($C142=-1,-1,VLOOKUP($C142,'HCAD Process'!$D$5:$CZ$504,VLOOKUP(AU$4,'Table Name'!$C$2:$D$100,2,FALSE),FALSE))</f>
        <v>0</v>
      </c>
      <c r="AV142">
        <f>IF($C142=-1,-1,VLOOKUP($C142,'HCAD Process'!$D$5:$CZ$504,VLOOKUP(AV$4,'Table Name'!$C$2:$D$100,2,FALSE),FALSE))</f>
        <v>0</v>
      </c>
      <c r="AW142">
        <f>IF($C142=-1,-1,VLOOKUP($C142,'HCAD Process'!$D$5:$CZ$504,VLOOKUP(AW$4,'Table Name'!$C$2:$D$100,2,FALSE),FALSE))</f>
        <v>0</v>
      </c>
      <c r="AX142">
        <f>IF($C142=-1,-1,VLOOKUP($C142,'HCAD Process'!$D$5:$CZ$504,VLOOKUP(AX$4,'Table Name'!$C$2:$D$100,2,FALSE),FALSE))</f>
        <v>0</v>
      </c>
      <c r="AY142">
        <f>IF($C142=-1,-1,VLOOKUP($C142,'HCAD Process'!$D$5:$CZ$504,VLOOKUP(AY$4,'Table Name'!$C$2:$D$100,2,FALSE),FALSE))</f>
        <v>0</v>
      </c>
      <c r="AZ142">
        <f>IF($C142=-1,-1,VLOOKUP($C142,'HCAD Process'!$D$5:$CZ$504,VLOOKUP(AZ$4,'Table Name'!$C$2:$D$100,2,FALSE),FALSE))</f>
        <v>0</v>
      </c>
      <c r="BA142" t="str">
        <f>IF($C142=-1,-1,VLOOKUP($C142,'HCAD Process'!$D$5:$CZ$504,VLOOKUP(BA$4,'Table Name'!$C$2:$D$100,2,FALSE),FALSE))</f>
        <v>2</v>
      </c>
      <c r="BB142" t="str">
        <f>IF($C142=-1,-1,VLOOKUP($C142,'HCAD Process'!$D$5:$CZ$504,VLOOKUP(BB$4,'Table Name'!$C$2:$D$100,2,FALSE),FALSE))</f>
        <v>LTS 11 &amp; 24</v>
      </c>
      <c r="BC142" t="str">
        <f>IF($C142=-1,-1,VLOOKUP($C142,'HCAD Process'!$D$5:$CZ$504,VLOOKUP(BC$4,'Table Name'!$C$2:$D$100,2,FALSE),FALSE))</f>
        <v>NEILS ESPERSON INDUSTRIAL DIST</v>
      </c>
      <c r="BD142" t="str">
        <f>IF($C142=-1,-1,VLOOKUP($C142,'HCAD Process'!$D$5:$CZ$504,VLOOKUP(BD$4,'Table Name'!$C$2:$D$100,2,FALSE),FALSE))</f>
        <v>6002</v>
      </c>
      <c r="BE142" t="str">
        <f>IF($C142=-1,-1,VLOOKUP($C142,'HCAD Process'!$D$5:$CZ$504,VLOOKUP(BE$4,'Table Name'!$C$2:$D$100,2,FALSE),FALSE))</f>
        <v>Inner Loop Southeast</v>
      </c>
      <c r="BF142" t="str">
        <f>IF($C142=-1,-1,VLOOKUP($C142,'HCAD Process'!$D$5:$CZ$504,VLOOKUP(BF$4,'Table Name'!$C$2:$D$100,2,FALSE),FALSE))</f>
        <v>140</v>
      </c>
      <c r="BG142" t="str">
        <f>IF($C142=-1,-1,VLOOKUP($C142,'HCAD Process'!$D$5:$CZ$504,VLOOKUP(BG$4,'Table Name'!$C$2:$D$100,2,FALSE),FALSE))</f>
        <v>1D Navigation, Harrisburg, Lawndale Areas</v>
      </c>
      <c r="BH142" t="str">
        <f>IF($C142=-1,-1,VLOOKUP($C142,'HCAD Process'!$D$5:$CZ$504,VLOOKUP(BH$4,'Table Name'!$C$2:$D$100,2,FALSE),FALSE))</f>
        <v>5981.23</v>
      </c>
      <c r="BI142" t="str">
        <f>IF($C142=-1,-1,VLOOKUP($C142,'HCAD Process'!$D$5:$CZ$504,VLOOKUP(BI$4,'Table Name'!$C$2:$D$100,2,FALSE),FALSE))</f>
        <v>0</v>
      </c>
      <c r="BJ142" t="str">
        <f>IF($C142=-1,-1,VLOOKUP($C142,'HCAD Process'!$D$5:$CZ$504,VLOOKUP(BJ$4,'Table Name'!$C$2:$D$100,2,FALSE),FALSE))</f>
        <v>01</v>
      </c>
      <c r="BK142" t="str">
        <f>IF($C142=-1,-1,VLOOKUP($C142,'HCAD Process'!$D$5:$CZ$504,VLOOKUP(BK$4,'Table Name'!$C$2:$D$100,2,FALSE),FALSE))</f>
        <v>5557C</v>
      </c>
      <c r="BL142" t="str">
        <f>IF($C142=-1,-1,VLOOKUP($C142,'HCAD Process'!$D$5:$CZ$504,VLOOKUP(BL$4,'Table Name'!$C$2:$D$100,2,FALSE),FALSE))</f>
        <v>494U</v>
      </c>
      <c r="BM142" t="str">
        <f>IF($C142=-1,-1,VLOOKUP($C142,'HCAD Process'!$D$5:$CZ$504,VLOOKUP(BM$4,'Table Name'!$C$2:$D$100,2,FALSE),FALSE))</f>
        <v>001 040 041 042 043 044 048 061 976</v>
      </c>
      <c r="BN142" t="str">
        <f>IF($C142=-1,-1,VLOOKUP($C142,'HCAD Process'!$D$5:$CZ$504,VLOOKUP(BN$4,'Table Name'!$C$2:$D$100,2,FALSE),FALSE))</f>
        <v>Real, Commercial</v>
      </c>
      <c r="BO142" t="str">
        <f>IF($C142=-1,-1,VLOOKUP($C142,'HCAD Process'!$D$5:$CZ$504,VLOOKUP(BO$4,'Table Name'!$C$2:$D$100,2,FALSE),FALSE))</f>
        <v>F1</v>
      </c>
      <c r="BP142" t="str">
        <f>IF($C142=-1,-1,VLOOKUP($C142,'HCAD Process'!$D$5:$CZ$504,VLOOKUP(BP$4,'Table Name'!$C$2:$D$100,2,FALSE),FALSE))</f>
        <v>Real, Commercial</v>
      </c>
      <c r="BQ142" t="str">
        <f>IF($C142=-1,-1,VLOOKUP($C142,'HCAD Process'!$D$5:$CZ$504,VLOOKUP(BQ$4,'Table Name'!$C$2:$D$100,2,FALSE),FALSE))</f>
        <v>Warehouse</v>
      </c>
      <c r="BR142" t="str">
        <f>IF($C142=-1,-1,VLOOKUP($C142,'HCAD Process'!$D$5:$CZ$504,VLOOKUP(BR$4,'Table Name'!$C$2:$D$100,2,FALSE),FALSE))</f>
        <v>Shell, Industrial</v>
      </c>
      <c r="BS142" t="str">
        <f>IF($C142=-1,-1,VLOOKUP($C142,'HCAD Process'!$D$5:$CZ$504,VLOOKUP(BS$4,'Table Name'!$C$2:$D$100,2,FALSE),FALSE))</f>
        <v>8002</v>
      </c>
      <c r="BT142" t="str">
        <f>IF($C142=-1,-1,VLOOKUP($C142,'HCAD Process'!$D$5:$CZ$504,VLOOKUP(BT$4,'Table Name'!$C$2:$D$100,2,FALSE),FALSE))</f>
        <v>Land Neighborhood Section 2</v>
      </c>
      <c r="BU142">
        <f>IF($C142=-1,-1,VLOOKUP($C142,'HCAD Process'!$D$5:$CZ$504,VLOOKUP(BU$4,'Table Name'!$C$2:$D$100,2,FALSE),FALSE))</f>
        <v>59730</v>
      </c>
      <c r="BV142" t="str">
        <f>IF($C142=-1,-1,VLOOKUP($C142,'HCAD Process'!$D$5:$CZ$504,VLOOKUP(BV$4,'Table Name'!$C$2:$D$100,2,FALSE),FALSE))</f>
        <v>SF</v>
      </c>
      <c r="BW142" t="str">
        <f>IF($C142=-1,-1,VLOOKUP($C142,'HCAD Process'!$D$5:$CZ$504,VLOOKUP(BW$4,'Table Name'!$C$2:$D$100,2,FALSE),FALSE))</f>
        <v>1.0000</v>
      </c>
      <c r="BX142" t="str">
        <f>IF($C142=-1,-1,VLOOKUP($C142,'HCAD Process'!$D$5:$CZ$504,VLOOKUP(BX$4,'Table Name'!$C$2:$D$100,2,FALSE),FALSE))</f>
        <v>1.0000</v>
      </c>
      <c r="BY142" t="str">
        <f>IF($C142=-1,-1,VLOOKUP($C142,'HCAD Process'!$D$5:$CZ$504,VLOOKUP(BY$4,'Table Name'!$C$2:$D$100,2,FALSE),FALSE))</f>
        <v>1.0000</v>
      </c>
      <c r="BZ142" t="str">
        <f>IF($C142=-1,-1,VLOOKUP($C142,'HCAD Process'!$D$5:$CZ$504,VLOOKUP(BZ$4,'Table Name'!$C$2:$D$100,2,FALSE),FALSE))</f>
        <v>1.0000</v>
      </c>
      <c r="CA142">
        <f>IF($C142=-1,-1,VLOOKUP($C142,'HCAD Process'!$D$5:$CZ$504,VLOOKUP(CA$4,'Table Name'!$C$2:$D$100,2,FALSE),FALSE))</f>
        <v>10</v>
      </c>
      <c r="CB142">
        <f>IF($C142=-1,-1,VLOOKUP($C142,'HCAD Process'!$D$5:$CZ$504,VLOOKUP(CB$4,'Table Name'!$C$2:$D$100,2,FALSE),FALSE))</f>
        <v>10</v>
      </c>
      <c r="CC142">
        <f>IF($C142=-1,-1,VLOOKUP($C142,'HCAD Process'!$D$5:$CZ$504,VLOOKUP(CC$4,'Table Name'!$C$2:$D$100,2,FALSE),FALSE))</f>
        <v>597300</v>
      </c>
      <c r="CD142">
        <f>IF($C142=-1,-1,VLOOKUP($C142,'HCAD Process'!$D$5:$CZ$504,VLOOKUP(CD$4,'Table Name'!$C$2:$D$100,2,FALSE),FALSE))</f>
        <v>-1</v>
      </c>
      <c r="CE142" t="str">
        <f>IF($C142=-1,-1,VLOOKUP($C142,'HCAD Process'!$D$5:$CZ$504,VLOOKUP(CE$4,'Table Name'!$C$2:$D$100,2,FALSE),FALSE))</f>
        <v>06119800000241</v>
      </c>
    </row>
    <row r="143" spans="2:83" x14ac:dyDescent="0.25">
      <c r="B143">
        <f t="shared" si="2"/>
        <v>139</v>
      </c>
      <c r="C143" t="str">
        <f t="array" ref="C143">IF(ISERROR(INDEX('HCAD Process'!CF$5:CF$504,MATCH(0,COUNTIF(C$4:C142,'HCAD Process'!CF$5:CF$504)+('HCAD Process'!CF$5:CF$504=-1),0))),-1,INDEX('HCAD Process'!CF$5:CF$504,MATCH(0,COUNTIF(C$4:C142,'HCAD Process'!CF$5:CF$504)+('HCAD Process'!CF$5:CF$504=-1),0)))</f>
        <v>06203100600011</v>
      </c>
      <c r="D143" t="str">
        <f>IF($C143=-1,-1,VLOOKUP($C143,'HCAD Process'!$D$5:$CZ$504,VLOOKUP(D$4,'Table Name'!$C$2:$D$100,2,FALSE),FALSE))</f>
        <v>0620310060001</v>
      </c>
      <c r="E143" t="str">
        <f>IF($C143=-1,-1,VLOOKUP($C143,'HCAD Process'!$D$5:$CZ$504,VLOOKUP(E$4,'Table Name'!$C$2:$D$100,2,FALSE),FALSE))</f>
        <v>03/19/2018</v>
      </c>
      <c r="F143" t="str">
        <f>IF($C143=-1,-1,VLOOKUP($C143,'HCAD Process'!$D$5:$CZ$504,VLOOKUP(F$4,'Table Name'!$C$2:$D$100,2,FALSE),FALSE))</f>
        <v>ROMI T LLC</v>
      </c>
      <c r="G143">
        <f>IF($C143=-1,-1,VLOOKUP($C143,'HCAD Process'!$D$5:$CZ$504,VLOOKUP(G$4,'Table Name'!$C$2:$D$100,2,FALSE),FALSE))</f>
        <v>0</v>
      </c>
      <c r="H143" t="str">
        <f>IF($C143=-1,-1,VLOOKUP($C143,'HCAD Process'!$D$5:$CZ$504,VLOOKUP(H$4,'Table Name'!$C$2:$D$100,2,FALSE),FALSE))</f>
        <v>Avi</v>
      </c>
      <c r="I143" t="str">
        <f>IF($C143=-1,-1,VLOOKUP($C143,'HCAD Process'!$D$5:$CZ$504,VLOOKUP(I$4,'Table Name'!$C$2:$D$100,2,FALSE),FALSE))</f>
        <v>6010 PLAINVIEW ST 1</v>
      </c>
      <c r="J143" t="str">
        <f>IF($C143=-1,-1,VLOOKUP($C143,'HCAD Process'!$D$5:$CZ$504,VLOOKUP(J$4,'Table Name'!$C$2:$D$100,2,FALSE),FALSE))</f>
        <v>HOUSTON</v>
      </c>
      <c r="K143" t="str">
        <f>IF($C143=-1,-1,VLOOKUP($C143,'HCAD Process'!$D$5:$CZ$504,VLOOKUP(K$4,'Table Name'!$C$2:$D$100,2,FALSE),FALSE))</f>
        <v>77087</v>
      </c>
      <c r="L143">
        <f>IF($C143=-1,-1,VLOOKUP($C143,'HCAD Process'!$D$5:$CZ$504,VLOOKUP(L$4,'Table Name'!$C$2:$D$100,2,FALSE),FALSE))</f>
        <v>535720</v>
      </c>
      <c r="M143">
        <f>IF($C143=-1,-1,VLOOKUP($C143,'HCAD Process'!$D$5:$CZ$504,VLOOKUP(M$4,'Table Name'!$C$2:$D$100,2,FALSE),FALSE))</f>
        <v>566002</v>
      </c>
      <c r="N143">
        <f>IF($C143=-1,-1,VLOOKUP($C143,'HCAD Process'!$D$5:$CZ$504,VLOOKUP(N$4,'Table Name'!$C$2:$D$100,2,FALSE),FALSE))</f>
        <v>566002</v>
      </c>
      <c r="O143">
        <f>IF($C143=-1,-1,VLOOKUP($C143,'HCAD Process'!$D$5:$CZ$504,VLOOKUP(O$4,'Table Name'!$C$2:$D$100,2,FALSE),FALSE))</f>
        <v>0</v>
      </c>
      <c r="P143" t="e">
        <f>IF($C143=-1,-1,VLOOKUP($C143,'HCAD Process'!$D$5:$CZ$504,VLOOKUP(P$4,'Table Name'!$C$2:$D$100,2,FALSE),FALSE))</f>
        <v>#REF!</v>
      </c>
      <c r="Q143" t="str">
        <f>IF($C143=-1,-1,VLOOKUP($C143,'HCAD Process'!$D$5:$CZ$504,VLOOKUP(Q$4,'Table Name'!$C$2:$D$100,2,FALSE),FALSE))</f>
        <v>COMMERCIAL</v>
      </c>
      <c r="R143" t="str">
        <f>IF($C143=-1,-1,VLOOKUP($C143,'HCAD Process'!$D$5:$CZ$504,VLOOKUP(R$4,'Table Name'!$C$2:$D$100,2,FALSE),FALSE))</f>
        <v>1</v>
      </c>
      <c r="S143" t="str">
        <f>IF($C143=-1,-1,VLOOKUP($C143,'HCAD Process'!$D$5:$CZ$504,VLOOKUP(S$4,'Table Name'!$C$2:$D$100,2,FALSE),FALSE))</f>
        <v>4399</v>
      </c>
      <c r="T143" t="str">
        <f>IF($C143=-1,-1,VLOOKUP($C143,'HCAD Process'!$D$5:$CZ$504,VLOOKUP(T$4,'Table Name'!$C$2:$D$100,2,FALSE),FALSE))</f>
        <v>8454</v>
      </c>
      <c r="U143" t="str">
        <f>IF($C143=-1,-1,VLOOKUP($C143,'HCAD Process'!$D$5:$CZ$504,VLOOKUP(U$4,'Table Name'!$C$2:$D$100,2,FALSE),FALSE))</f>
        <v>S</v>
      </c>
      <c r="V143" t="str">
        <f>IF($C143=-1,-1,VLOOKUP($C143,'HCAD Process'!$D$5:$CZ$504,VLOOKUP(V$4,'Table Name'!$C$2:$D$100,2,FALSE),FALSE))</f>
        <v>Open Steel Skeleton</v>
      </c>
      <c r="W143">
        <f>IF($C143=-1,-1,VLOOKUP($C143,'HCAD Process'!$D$5:$CZ$504,VLOOKUP(W$4,'Table Name'!$C$2:$D$100,2,FALSE),FALSE))</f>
        <v>187900</v>
      </c>
      <c r="X143">
        <f>IF($C143=-1,-1,VLOOKUP($C143,'HCAD Process'!$D$5:$CZ$504,VLOOKUP(X$4,'Table Name'!$C$2:$D$100,2,FALSE),FALSE))</f>
        <v>0</v>
      </c>
      <c r="Y143">
        <f>IF($C143=-1,-1,VLOOKUP($C143,'HCAD Process'!$D$5:$CZ$504,VLOOKUP(Y$4,'Table Name'!$C$2:$D$100,2,FALSE),FALSE))</f>
        <v>375800</v>
      </c>
      <c r="Z143">
        <f>IF($C143=-1,-1,VLOOKUP($C143,'HCAD Process'!$D$5:$CZ$504,VLOOKUP(Z$4,'Table Name'!$C$2:$D$100,2,FALSE),FALSE))</f>
        <v>0</v>
      </c>
      <c r="AA143" t="str">
        <f>IF($C143=-1,-1,VLOOKUP($C143,'HCAD Process'!$D$5:$CZ$504,VLOOKUP(AA$4,'Table Name'!$C$2:$D$100,2,FALSE),FALSE))</f>
        <v>.500000</v>
      </c>
      <c r="AB143" t="str">
        <f>IF($C143=-1,-1,VLOOKUP($C143,'HCAD Process'!$D$5:$CZ$504,VLOOKUP(AB$4,'Table Name'!$C$2:$D$100,2,FALSE),FALSE))</f>
        <v>C</v>
      </c>
      <c r="AC143" t="str">
        <f>IF($C143=-1,-1,VLOOKUP($C143,'HCAD Process'!$D$5:$CZ$504,VLOOKUP(AC$4,'Table Name'!$C$2:$D$100,2,FALSE),FALSE))</f>
        <v>Average</v>
      </c>
      <c r="AD143" t="str">
        <f>IF($C143=-1,-1,VLOOKUP($C143,'HCAD Process'!$D$5:$CZ$504,VLOOKUP(AD$4,'Table Name'!$C$2:$D$100,2,FALSE),FALSE))</f>
        <v>1965</v>
      </c>
      <c r="AE143" t="str">
        <f>IF($C143=-1,-1,VLOOKUP($C143,'HCAD Process'!$D$5:$CZ$504,VLOOKUP(AE$4,'Table Name'!$C$2:$D$100,2,FALSE),FALSE))</f>
        <v>1965</v>
      </c>
      <c r="AF143" t="str">
        <f>IF($C143=-1,-1,VLOOKUP($C143,'HCAD Process'!$D$5:$CZ$504,VLOOKUP(AF$4,'Table Name'!$C$2:$D$100,2,FALSE),FALSE))</f>
        <v>0</v>
      </c>
      <c r="AG143" t="str">
        <f>IF($C143=-1,-1,VLOOKUP($C143,'HCAD Process'!$D$5:$CZ$504,VLOOKUP(AG$4,'Table Name'!$C$2:$D$100,2,FALSE),FALSE))</f>
        <v>1966</v>
      </c>
      <c r="AH143" t="str">
        <f>IF($C143=-1,-1,VLOOKUP($C143,'HCAD Process'!$D$5:$CZ$504,VLOOKUP(AH$4,'Table Name'!$C$2:$D$100,2,FALSE),FALSE))</f>
        <v>124</v>
      </c>
      <c r="AI143" t="str">
        <f>IF($C143=-1,-1,VLOOKUP($C143,'HCAD Process'!$D$5:$CZ$504,VLOOKUP(AI$4,'Table Name'!$C$2:$D$100,2,FALSE),FALSE))</f>
        <v>01/01/2004</v>
      </c>
      <c r="AJ143">
        <f>IF($C143=-1,-1,VLOOKUP($C143,'HCAD Process'!$D$5:$CZ$504,VLOOKUP(AJ$4,'Table Name'!$C$2:$D$100,2,FALSE),FALSE))</f>
        <v>0</v>
      </c>
      <c r="AK143">
        <f>IF($C143=-1,-1,VALUE(VLOOKUP($C143,'HCAD Process'!$D$5:$CZ$504,VLOOKUP(AK$4,'Table Name'!$C$2:$D$100,2,FALSE),FALSE)))</f>
        <v>10000</v>
      </c>
      <c r="AL143">
        <f>IF($C143=-1,-1,VLOOKUP($C143,'HCAD Process'!$D$5:$CZ$504,VLOOKUP(AL$4,'Table Name'!$C$2:$D$100,2,FALSE),FALSE))</f>
        <v>10216</v>
      </c>
      <c r="AM143">
        <f>IF($C143=-1,-1,VLOOKUP($C143,'HCAD Process'!$D$5:$CZ$504,VLOOKUP(AM$4,'Table Name'!$C$2:$D$100,2,FALSE),FALSE))</f>
        <v>0</v>
      </c>
      <c r="AN143">
        <f>IF($C143=-1,-1,VLOOKUP($C143,'HCAD Process'!$D$5:$CZ$504,VLOOKUP(AN$4,'Table Name'!$C$2:$D$100,2,FALSE),FALSE))</f>
        <v>0</v>
      </c>
      <c r="AO143">
        <f>IF($C143=-1,-1,VLOOKUP($C143,'HCAD Process'!$D$5:$CZ$504,VLOOKUP(AO$4,'Table Name'!$C$2:$D$100,2,FALSE),FALSE))</f>
        <v>0</v>
      </c>
      <c r="AP143">
        <f>IF($C143=-1,-1,VLOOKUP($C143,'HCAD Process'!$D$5:$CZ$504,VLOOKUP(AP$4,'Table Name'!$C$2:$D$100,2,FALSE),FALSE))</f>
        <v>10000</v>
      </c>
      <c r="AQ143">
        <f>IF($C143=-1,-1,VLOOKUP($C143,'HCAD Process'!$D$5:$CZ$504,VLOOKUP(AQ$4,'Table Name'!$C$2:$D$100,2,FALSE),FALSE))</f>
        <v>400</v>
      </c>
      <c r="AR143">
        <f>IF($C143=-1,-1,VLOOKUP($C143,'HCAD Process'!$D$5:$CZ$504,VLOOKUP(AR$4,'Table Name'!$C$2:$D$100,2,FALSE),FALSE))</f>
        <v>1</v>
      </c>
      <c r="AS143">
        <f>IF($C143=-1,-1,VLOOKUP($C143,'HCAD Process'!$D$5:$CZ$504,VLOOKUP(AS$4,'Table Name'!$C$2:$D$100,2,FALSE),FALSE))</f>
        <v>0</v>
      </c>
      <c r="AT143">
        <f>IF($C143=-1,-1,VLOOKUP($C143,'HCAD Process'!$D$5:$CZ$504,VLOOKUP(AT$4,'Table Name'!$C$2:$D$100,2,FALSE),FALSE))</f>
        <v>0</v>
      </c>
      <c r="AU143">
        <f>IF($C143=-1,-1,VLOOKUP($C143,'HCAD Process'!$D$5:$CZ$504,VLOOKUP(AU$4,'Table Name'!$C$2:$D$100,2,FALSE),FALSE))</f>
        <v>0</v>
      </c>
      <c r="AV143" t="str">
        <f>IF($C143=-1,-1,VLOOKUP($C143,'HCAD Process'!$D$5:$CZ$504,VLOOKUP(AV$4,'Table Name'!$C$2:$D$100,2,FALSE),FALSE))</f>
        <v>1</v>
      </c>
      <c r="AW143">
        <f>IF($C143=-1,-1,VLOOKUP($C143,'HCAD Process'!$D$5:$CZ$504,VLOOKUP(AW$4,'Table Name'!$C$2:$D$100,2,FALSE),FALSE))</f>
        <v>0</v>
      </c>
      <c r="AX143">
        <f>IF($C143=-1,-1,VLOOKUP($C143,'HCAD Process'!$D$5:$CZ$504,VLOOKUP(AX$4,'Table Name'!$C$2:$D$100,2,FALSE),FALSE))</f>
        <v>0</v>
      </c>
      <c r="AY143">
        <f>IF($C143=-1,-1,VLOOKUP($C143,'HCAD Process'!$D$5:$CZ$504,VLOOKUP(AY$4,'Table Name'!$C$2:$D$100,2,FALSE),FALSE))</f>
        <v>0</v>
      </c>
      <c r="AZ143">
        <f>IF($C143=-1,-1,VLOOKUP($C143,'HCAD Process'!$D$5:$CZ$504,VLOOKUP(AZ$4,'Table Name'!$C$2:$D$100,2,FALSE),FALSE))</f>
        <v>0</v>
      </c>
      <c r="BA143" t="str">
        <f>IF($C143=-1,-1,VLOOKUP($C143,'HCAD Process'!$D$5:$CZ$504,VLOOKUP(BA$4,'Table Name'!$C$2:$D$100,2,FALSE),FALSE))</f>
        <v>2</v>
      </c>
      <c r="BB143" t="str">
        <f>IF($C143=-1,-1,VLOOKUP($C143,'HCAD Process'!$D$5:$CZ$504,VLOOKUP(BB$4,'Table Name'!$C$2:$D$100,2,FALSE),FALSE))</f>
        <v>TR 1A LT 1 LESS SE 30X40'</v>
      </c>
      <c r="BC143" t="str">
        <f>IF($C143=-1,-1,VLOOKUP($C143,'HCAD Process'!$D$5:$CZ$504,VLOOKUP(BC$4,'Table Name'!$C$2:$D$100,2,FALSE),FALSE))</f>
        <v>BLK 6</v>
      </c>
      <c r="BD143" t="str">
        <f>IF($C143=-1,-1,VLOOKUP($C143,'HCAD Process'!$D$5:$CZ$504,VLOOKUP(BD$4,'Table Name'!$C$2:$D$100,2,FALSE),FALSE))</f>
        <v>6002</v>
      </c>
      <c r="BE143" t="str">
        <f>IF($C143=-1,-1,VLOOKUP($C143,'HCAD Process'!$D$5:$CZ$504,VLOOKUP(BE$4,'Table Name'!$C$2:$D$100,2,FALSE),FALSE))</f>
        <v>Inner Loop Southeast</v>
      </c>
      <c r="BF143" t="str">
        <f>IF($C143=-1,-1,VLOOKUP($C143,'HCAD Process'!$D$5:$CZ$504,VLOOKUP(BF$4,'Table Name'!$C$2:$D$100,2,FALSE),FALSE))</f>
        <v>132</v>
      </c>
      <c r="BG143" t="str">
        <f>IF($C143=-1,-1,VLOOKUP($C143,'HCAD Process'!$D$5:$CZ$504,VLOOKUP(BG$4,'Table Name'!$C$2:$D$100,2,FALSE),FALSE))</f>
        <v>1C South of Old Spanish Trail btwn SH 288 and I-45</v>
      </c>
      <c r="BH143" t="str">
        <f>IF($C143=-1,-1,VLOOKUP($C143,'HCAD Process'!$D$5:$CZ$504,VLOOKUP(BH$4,'Table Name'!$C$2:$D$100,2,FALSE),FALSE))</f>
        <v>5981.05</v>
      </c>
      <c r="BI143" t="str">
        <f>IF($C143=-1,-1,VLOOKUP($C143,'HCAD Process'!$D$5:$CZ$504,VLOOKUP(BI$4,'Table Name'!$C$2:$D$100,2,FALSE),FALSE))</f>
        <v>0</v>
      </c>
      <c r="BJ143" t="str">
        <f>IF($C143=-1,-1,VLOOKUP($C143,'HCAD Process'!$D$5:$CZ$504,VLOOKUP(BJ$4,'Table Name'!$C$2:$D$100,2,FALSE),FALSE))</f>
        <v>01</v>
      </c>
      <c r="BK143" t="str">
        <f>IF($C143=-1,-1,VLOOKUP($C143,'HCAD Process'!$D$5:$CZ$504,VLOOKUP(BK$4,'Table Name'!$C$2:$D$100,2,FALSE),FALSE))</f>
        <v>5554C</v>
      </c>
      <c r="BL143" t="str">
        <f>IF($C143=-1,-1,VLOOKUP($C143,'HCAD Process'!$D$5:$CZ$504,VLOOKUP(BL$4,'Table Name'!$C$2:$D$100,2,FALSE),FALSE))</f>
        <v>534U</v>
      </c>
      <c r="BM143" t="str">
        <f>IF($C143=-1,-1,VLOOKUP($C143,'HCAD Process'!$D$5:$CZ$504,VLOOKUP(BM$4,'Table Name'!$C$2:$D$100,2,FALSE),FALSE))</f>
        <v>001 040 041 042 043 044 048 061 943</v>
      </c>
      <c r="BN143" t="str">
        <f>IF($C143=-1,-1,VLOOKUP($C143,'HCAD Process'!$D$5:$CZ$504,VLOOKUP(BN$4,'Table Name'!$C$2:$D$100,2,FALSE),FALSE))</f>
        <v>Real, Commercial</v>
      </c>
      <c r="BO143" t="str">
        <f>IF($C143=-1,-1,VLOOKUP($C143,'HCAD Process'!$D$5:$CZ$504,VLOOKUP(BO$4,'Table Name'!$C$2:$D$100,2,FALSE),FALSE))</f>
        <v>F1</v>
      </c>
      <c r="BP143" t="str">
        <f>IF($C143=-1,-1,VLOOKUP($C143,'HCAD Process'!$D$5:$CZ$504,VLOOKUP(BP$4,'Table Name'!$C$2:$D$100,2,FALSE),FALSE))</f>
        <v>Real, Commercial</v>
      </c>
      <c r="BQ143" t="str">
        <f>IF($C143=-1,-1,VLOOKUP($C143,'HCAD Process'!$D$5:$CZ$504,VLOOKUP(BQ$4,'Table Name'!$C$2:$D$100,2,FALSE),FALSE))</f>
        <v>Warehouse - Metallic</v>
      </c>
      <c r="BR143" t="str">
        <f>IF($C143=-1,-1,VLOOKUP($C143,'HCAD Process'!$D$5:$CZ$504,VLOOKUP(BR$4,'Table Name'!$C$2:$D$100,2,FALSE),FALSE))</f>
        <v>Shell, Industrial</v>
      </c>
      <c r="BS143" t="str">
        <f>IF($C143=-1,-1,VLOOKUP($C143,'HCAD Process'!$D$5:$CZ$504,VLOOKUP(BS$4,'Table Name'!$C$2:$D$100,2,FALSE),FALSE))</f>
        <v>8001</v>
      </c>
      <c r="BT143" t="str">
        <f>IF($C143=-1,-1,VLOOKUP($C143,'HCAD Process'!$D$5:$CZ$504,VLOOKUP(BT$4,'Table Name'!$C$2:$D$100,2,FALSE),FALSE))</f>
        <v>Land Neighborhood Section 1</v>
      </c>
      <c r="BU143">
        <f>IF($C143=-1,-1,VLOOKUP($C143,'HCAD Process'!$D$5:$CZ$504,VLOOKUP(BU$4,'Table Name'!$C$2:$D$100,2,FALSE),FALSE))</f>
        <v>42300</v>
      </c>
      <c r="BV143" t="str">
        <f>IF($C143=-1,-1,VLOOKUP($C143,'HCAD Process'!$D$5:$CZ$504,VLOOKUP(BV$4,'Table Name'!$C$2:$D$100,2,FALSE),FALSE))</f>
        <v>SF</v>
      </c>
      <c r="BW143" t="str">
        <f>IF($C143=-1,-1,VLOOKUP($C143,'HCAD Process'!$D$5:$CZ$504,VLOOKUP(BW$4,'Table Name'!$C$2:$D$100,2,FALSE),FALSE))</f>
        <v>1.0000</v>
      </c>
      <c r="BX143" t="str">
        <f>IF($C143=-1,-1,VLOOKUP($C143,'HCAD Process'!$D$5:$CZ$504,VLOOKUP(BX$4,'Table Name'!$C$2:$D$100,2,FALSE),FALSE))</f>
        <v>1.0000</v>
      </c>
      <c r="BY143" t="str">
        <f>IF($C143=-1,-1,VLOOKUP($C143,'HCAD Process'!$D$5:$CZ$504,VLOOKUP(BY$4,'Table Name'!$C$2:$D$100,2,FALSE),FALSE))</f>
        <v>1.0000</v>
      </c>
      <c r="BZ143" t="str">
        <f>IF($C143=-1,-1,VLOOKUP($C143,'HCAD Process'!$D$5:$CZ$504,VLOOKUP(BZ$4,'Table Name'!$C$2:$D$100,2,FALSE),FALSE))</f>
        <v>1.0000</v>
      </c>
      <c r="CA143">
        <f>IF($C143=-1,-1,VLOOKUP($C143,'HCAD Process'!$D$5:$CZ$504,VLOOKUP(CA$4,'Table Name'!$C$2:$D$100,2,FALSE),FALSE))</f>
        <v>3</v>
      </c>
      <c r="CB143">
        <f>IF($C143=-1,-1,VLOOKUP($C143,'HCAD Process'!$D$5:$CZ$504,VLOOKUP(CB$4,'Table Name'!$C$2:$D$100,2,FALSE),FALSE))</f>
        <v>3</v>
      </c>
      <c r="CC143">
        <f>IF($C143=-1,-1,VLOOKUP($C143,'HCAD Process'!$D$5:$CZ$504,VLOOKUP(CC$4,'Table Name'!$C$2:$D$100,2,FALSE),FALSE))</f>
        <v>126900</v>
      </c>
      <c r="CD143">
        <f>IF($C143=-1,-1,VLOOKUP($C143,'HCAD Process'!$D$5:$CZ$504,VLOOKUP(CD$4,'Table Name'!$C$2:$D$100,2,FALSE),FALSE))</f>
        <v>-1</v>
      </c>
      <c r="CE143" t="str">
        <f>IF($C143=-1,-1,VLOOKUP($C143,'HCAD Process'!$D$5:$CZ$504,VLOOKUP(CE$4,'Table Name'!$C$2:$D$100,2,FALSE),FALSE))</f>
        <v>06203100600011</v>
      </c>
    </row>
    <row r="144" spans="2:83" x14ac:dyDescent="0.25">
      <c r="B144">
        <f t="shared" si="2"/>
        <v>140</v>
      </c>
      <c r="C144" t="str">
        <f t="array" ref="C144">IF(ISERROR(INDEX('HCAD Process'!CF$5:CF$504,MATCH(0,COUNTIF(C$4:C143,'HCAD Process'!CF$5:CF$504)+('HCAD Process'!CF$5:CF$504=-1),0))),-1,INDEX('HCAD Process'!CF$5:CF$504,MATCH(0,COUNTIF(C$4:C143,'HCAD Process'!CF$5:CF$504)+('HCAD Process'!CF$5:CF$504=-1),0)))</f>
        <v>06203100600012</v>
      </c>
      <c r="D144" t="str">
        <f>IF($C144=-1,-1,VLOOKUP($C144,'HCAD Process'!$D$5:$CZ$504,VLOOKUP(D$4,'Table Name'!$C$2:$D$100,2,FALSE),FALSE))</f>
        <v>0620310060001</v>
      </c>
      <c r="E144" t="str">
        <f>IF($C144=-1,-1,VLOOKUP($C144,'HCAD Process'!$D$5:$CZ$504,VLOOKUP(E$4,'Table Name'!$C$2:$D$100,2,FALSE),FALSE))</f>
        <v>03/19/2018</v>
      </c>
      <c r="F144" t="str">
        <f>IF($C144=-1,-1,VLOOKUP($C144,'HCAD Process'!$D$5:$CZ$504,VLOOKUP(F$4,'Table Name'!$C$2:$D$100,2,FALSE),FALSE))</f>
        <v>ROMI T LLC</v>
      </c>
      <c r="G144">
        <f>IF($C144=-1,-1,VLOOKUP($C144,'HCAD Process'!$D$5:$CZ$504,VLOOKUP(G$4,'Table Name'!$C$2:$D$100,2,FALSE),FALSE))</f>
        <v>0</v>
      </c>
      <c r="H144" t="str">
        <f>IF($C144=-1,-1,VLOOKUP($C144,'HCAD Process'!$D$5:$CZ$504,VLOOKUP(H$4,'Table Name'!$C$2:$D$100,2,FALSE),FALSE))</f>
        <v>Avi</v>
      </c>
      <c r="I144" t="str">
        <f>IF($C144=-1,-1,VLOOKUP($C144,'HCAD Process'!$D$5:$CZ$504,VLOOKUP(I$4,'Table Name'!$C$2:$D$100,2,FALSE),FALSE))</f>
        <v>6010 PLAINVIEW ST 1</v>
      </c>
      <c r="J144" t="str">
        <f>IF($C144=-1,-1,VLOOKUP($C144,'HCAD Process'!$D$5:$CZ$504,VLOOKUP(J$4,'Table Name'!$C$2:$D$100,2,FALSE),FALSE))</f>
        <v>HOUSTON</v>
      </c>
      <c r="K144" t="str">
        <f>IF($C144=-1,-1,VLOOKUP($C144,'HCAD Process'!$D$5:$CZ$504,VLOOKUP(K$4,'Table Name'!$C$2:$D$100,2,FALSE),FALSE))</f>
        <v>77087</v>
      </c>
      <c r="L144">
        <f>IF($C144=-1,-1,VLOOKUP($C144,'HCAD Process'!$D$5:$CZ$504,VLOOKUP(L$4,'Table Name'!$C$2:$D$100,2,FALSE),FALSE))</f>
        <v>535720</v>
      </c>
      <c r="M144">
        <f>IF($C144=-1,-1,VLOOKUP($C144,'HCAD Process'!$D$5:$CZ$504,VLOOKUP(M$4,'Table Name'!$C$2:$D$100,2,FALSE),FALSE))</f>
        <v>566002</v>
      </c>
      <c r="N144">
        <f>IF($C144=-1,-1,VLOOKUP($C144,'HCAD Process'!$D$5:$CZ$504,VLOOKUP(N$4,'Table Name'!$C$2:$D$100,2,FALSE),FALSE))</f>
        <v>566002</v>
      </c>
      <c r="O144">
        <f>IF($C144=-1,-1,VLOOKUP($C144,'HCAD Process'!$D$5:$CZ$504,VLOOKUP(O$4,'Table Name'!$C$2:$D$100,2,FALSE),FALSE))</f>
        <v>0</v>
      </c>
      <c r="P144" t="e">
        <f>IF($C144=-1,-1,VLOOKUP($C144,'HCAD Process'!$D$5:$CZ$504,VLOOKUP(P$4,'Table Name'!$C$2:$D$100,2,FALSE),FALSE))</f>
        <v>#REF!</v>
      </c>
      <c r="Q144" t="str">
        <f>IF($C144=-1,-1,VLOOKUP($C144,'HCAD Process'!$D$5:$CZ$504,VLOOKUP(Q$4,'Table Name'!$C$2:$D$100,2,FALSE),FALSE))</f>
        <v>COMMERCIAL</v>
      </c>
      <c r="R144" t="str">
        <f>IF($C144=-1,-1,VLOOKUP($C144,'HCAD Process'!$D$5:$CZ$504,VLOOKUP(R$4,'Table Name'!$C$2:$D$100,2,FALSE),FALSE))</f>
        <v>2</v>
      </c>
      <c r="S144" t="str">
        <f>IF($C144=-1,-1,VLOOKUP($C144,'HCAD Process'!$D$5:$CZ$504,VLOOKUP(S$4,'Table Name'!$C$2:$D$100,2,FALSE),FALSE))</f>
        <v>4399</v>
      </c>
      <c r="T144" t="str">
        <f>IF($C144=-1,-1,VLOOKUP($C144,'HCAD Process'!$D$5:$CZ$504,VLOOKUP(T$4,'Table Name'!$C$2:$D$100,2,FALSE),FALSE))</f>
        <v>8454</v>
      </c>
      <c r="U144" t="str">
        <f>IF($C144=-1,-1,VLOOKUP($C144,'HCAD Process'!$D$5:$CZ$504,VLOOKUP(U$4,'Table Name'!$C$2:$D$100,2,FALSE),FALSE))</f>
        <v>S</v>
      </c>
      <c r="V144" t="str">
        <f>IF($C144=-1,-1,VLOOKUP($C144,'HCAD Process'!$D$5:$CZ$504,VLOOKUP(V$4,'Table Name'!$C$2:$D$100,2,FALSE),FALSE))</f>
        <v>Open Steel Skeleton</v>
      </c>
      <c r="W144">
        <f>IF($C144=-1,-1,VLOOKUP($C144,'HCAD Process'!$D$5:$CZ$504,VLOOKUP(W$4,'Table Name'!$C$2:$D$100,2,FALSE),FALSE))</f>
        <v>90325</v>
      </c>
      <c r="X144">
        <f>IF($C144=-1,-1,VLOOKUP($C144,'HCAD Process'!$D$5:$CZ$504,VLOOKUP(X$4,'Table Name'!$C$2:$D$100,2,FALSE),FALSE))</f>
        <v>0</v>
      </c>
      <c r="Y144">
        <f>IF($C144=-1,-1,VLOOKUP($C144,'HCAD Process'!$D$5:$CZ$504,VLOOKUP(Y$4,'Table Name'!$C$2:$D$100,2,FALSE),FALSE))</f>
        <v>180650</v>
      </c>
      <c r="Z144">
        <f>IF($C144=-1,-1,VLOOKUP($C144,'HCAD Process'!$D$5:$CZ$504,VLOOKUP(Z$4,'Table Name'!$C$2:$D$100,2,FALSE),FALSE))</f>
        <v>0</v>
      </c>
      <c r="AA144" t="str">
        <f>IF($C144=-1,-1,VLOOKUP($C144,'HCAD Process'!$D$5:$CZ$504,VLOOKUP(AA$4,'Table Name'!$C$2:$D$100,2,FALSE),FALSE))</f>
        <v>.500000</v>
      </c>
      <c r="AB144" t="str">
        <f>IF($C144=-1,-1,VLOOKUP($C144,'HCAD Process'!$D$5:$CZ$504,VLOOKUP(AB$4,'Table Name'!$C$2:$D$100,2,FALSE),FALSE))</f>
        <v>C</v>
      </c>
      <c r="AC144" t="str">
        <f>IF($C144=-1,-1,VLOOKUP($C144,'HCAD Process'!$D$5:$CZ$504,VLOOKUP(AC$4,'Table Name'!$C$2:$D$100,2,FALSE),FALSE))</f>
        <v>Average</v>
      </c>
      <c r="AD144" t="str">
        <f>IF($C144=-1,-1,VLOOKUP($C144,'HCAD Process'!$D$5:$CZ$504,VLOOKUP(AD$4,'Table Name'!$C$2:$D$100,2,FALSE),FALSE))</f>
        <v>1964</v>
      </c>
      <c r="AE144" t="str">
        <f>IF($C144=-1,-1,VLOOKUP($C144,'HCAD Process'!$D$5:$CZ$504,VLOOKUP(AE$4,'Table Name'!$C$2:$D$100,2,FALSE),FALSE))</f>
        <v>1964</v>
      </c>
      <c r="AF144" t="str">
        <f>IF($C144=-1,-1,VLOOKUP($C144,'HCAD Process'!$D$5:$CZ$504,VLOOKUP(AF$4,'Table Name'!$C$2:$D$100,2,FALSE),FALSE))</f>
        <v>0</v>
      </c>
      <c r="AG144" t="str">
        <f>IF($C144=-1,-1,VLOOKUP($C144,'HCAD Process'!$D$5:$CZ$504,VLOOKUP(AG$4,'Table Name'!$C$2:$D$100,2,FALSE),FALSE))</f>
        <v>1965</v>
      </c>
      <c r="AH144">
        <f>IF($C144=-1,-1,VLOOKUP($C144,'HCAD Process'!$D$5:$CZ$504,VLOOKUP(AH$4,'Table Name'!$C$2:$D$100,2,FALSE),FALSE))</f>
        <v>0</v>
      </c>
      <c r="AI144" t="str">
        <f>IF($C144=-1,-1,VLOOKUP($C144,'HCAD Process'!$D$5:$CZ$504,VLOOKUP(AI$4,'Table Name'!$C$2:$D$100,2,FALSE),FALSE))</f>
        <v>01/01/1997</v>
      </c>
      <c r="AJ144">
        <f>IF($C144=-1,-1,VLOOKUP($C144,'HCAD Process'!$D$5:$CZ$504,VLOOKUP(AJ$4,'Table Name'!$C$2:$D$100,2,FALSE),FALSE))</f>
        <v>0</v>
      </c>
      <c r="AK144">
        <f>IF($C144=-1,-1,VALUE(VLOOKUP($C144,'HCAD Process'!$D$5:$CZ$504,VLOOKUP(AK$4,'Table Name'!$C$2:$D$100,2,FALSE),FALSE)))</f>
        <v>5000</v>
      </c>
      <c r="AL144">
        <f>IF($C144=-1,-1,VLOOKUP($C144,'HCAD Process'!$D$5:$CZ$504,VLOOKUP(AL$4,'Table Name'!$C$2:$D$100,2,FALSE),FALSE))</f>
        <v>5080</v>
      </c>
      <c r="AM144">
        <f>IF($C144=-1,-1,VLOOKUP($C144,'HCAD Process'!$D$5:$CZ$504,VLOOKUP(AM$4,'Table Name'!$C$2:$D$100,2,FALSE),FALSE))</f>
        <v>0</v>
      </c>
      <c r="AN144">
        <f>IF($C144=-1,-1,VLOOKUP($C144,'HCAD Process'!$D$5:$CZ$504,VLOOKUP(AN$4,'Table Name'!$C$2:$D$100,2,FALSE),FALSE))</f>
        <v>0</v>
      </c>
      <c r="AO144">
        <f>IF($C144=-1,-1,VLOOKUP($C144,'HCAD Process'!$D$5:$CZ$504,VLOOKUP(AO$4,'Table Name'!$C$2:$D$100,2,FALSE),FALSE))</f>
        <v>0</v>
      </c>
      <c r="AP144">
        <f>IF($C144=-1,-1,VLOOKUP($C144,'HCAD Process'!$D$5:$CZ$504,VLOOKUP(AP$4,'Table Name'!$C$2:$D$100,2,FALSE),FALSE))</f>
        <v>5000</v>
      </c>
      <c r="AQ144">
        <f>IF($C144=-1,-1,VLOOKUP($C144,'HCAD Process'!$D$5:$CZ$504,VLOOKUP(AQ$4,'Table Name'!$C$2:$D$100,2,FALSE),FALSE))</f>
        <v>300</v>
      </c>
      <c r="AR144">
        <f>IF($C144=-1,-1,VLOOKUP($C144,'HCAD Process'!$D$5:$CZ$504,VLOOKUP(AR$4,'Table Name'!$C$2:$D$100,2,FALSE),FALSE))</f>
        <v>1</v>
      </c>
      <c r="AS144">
        <f>IF($C144=-1,-1,VLOOKUP($C144,'HCAD Process'!$D$5:$CZ$504,VLOOKUP(AS$4,'Table Name'!$C$2:$D$100,2,FALSE),FALSE))</f>
        <v>0</v>
      </c>
      <c r="AT144">
        <f>IF($C144=-1,-1,VLOOKUP($C144,'HCAD Process'!$D$5:$CZ$504,VLOOKUP(AT$4,'Table Name'!$C$2:$D$100,2,FALSE),FALSE))</f>
        <v>0</v>
      </c>
      <c r="AU144">
        <f>IF($C144=-1,-1,VLOOKUP($C144,'HCAD Process'!$D$5:$CZ$504,VLOOKUP(AU$4,'Table Name'!$C$2:$D$100,2,FALSE),FALSE))</f>
        <v>0</v>
      </c>
      <c r="AV144" t="str">
        <f>IF($C144=-1,-1,VLOOKUP($C144,'HCAD Process'!$D$5:$CZ$504,VLOOKUP(AV$4,'Table Name'!$C$2:$D$100,2,FALSE),FALSE))</f>
        <v>1</v>
      </c>
      <c r="AW144">
        <f>IF($C144=-1,-1,VLOOKUP($C144,'HCAD Process'!$D$5:$CZ$504,VLOOKUP(AW$4,'Table Name'!$C$2:$D$100,2,FALSE),FALSE))</f>
        <v>0</v>
      </c>
      <c r="AX144">
        <f>IF($C144=-1,-1,VLOOKUP($C144,'HCAD Process'!$D$5:$CZ$504,VLOOKUP(AX$4,'Table Name'!$C$2:$D$100,2,FALSE),FALSE))</f>
        <v>0</v>
      </c>
      <c r="AY144">
        <f>IF($C144=-1,-1,VLOOKUP($C144,'HCAD Process'!$D$5:$CZ$504,VLOOKUP(AY$4,'Table Name'!$C$2:$D$100,2,FALSE),FALSE))</f>
        <v>0</v>
      </c>
      <c r="AZ144">
        <f>IF($C144=-1,-1,VLOOKUP($C144,'HCAD Process'!$D$5:$CZ$504,VLOOKUP(AZ$4,'Table Name'!$C$2:$D$100,2,FALSE),FALSE))</f>
        <v>0</v>
      </c>
      <c r="BA144" t="str">
        <f>IF($C144=-1,-1,VLOOKUP($C144,'HCAD Process'!$D$5:$CZ$504,VLOOKUP(BA$4,'Table Name'!$C$2:$D$100,2,FALSE),FALSE))</f>
        <v>2</v>
      </c>
      <c r="BB144" t="str">
        <f>IF($C144=-1,-1,VLOOKUP($C144,'HCAD Process'!$D$5:$CZ$504,VLOOKUP(BB$4,'Table Name'!$C$2:$D$100,2,FALSE),FALSE))</f>
        <v>TR 1A LT 1 LESS SE 30X40'</v>
      </c>
      <c r="BC144" t="str">
        <f>IF($C144=-1,-1,VLOOKUP($C144,'HCAD Process'!$D$5:$CZ$504,VLOOKUP(BC$4,'Table Name'!$C$2:$D$100,2,FALSE),FALSE))</f>
        <v>BLK 6</v>
      </c>
      <c r="BD144" t="str">
        <f>IF($C144=-1,-1,VLOOKUP($C144,'HCAD Process'!$D$5:$CZ$504,VLOOKUP(BD$4,'Table Name'!$C$2:$D$100,2,FALSE),FALSE))</f>
        <v>6002</v>
      </c>
      <c r="BE144" t="str">
        <f>IF($C144=-1,-1,VLOOKUP($C144,'HCAD Process'!$D$5:$CZ$504,VLOOKUP(BE$4,'Table Name'!$C$2:$D$100,2,FALSE),FALSE))</f>
        <v>Inner Loop Southeast</v>
      </c>
      <c r="BF144" t="str">
        <f>IF($C144=-1,-1,VLOOKUP($C144,'HCAD Process'!$D$5:$CZ$504,VLOOKUP(BF$4,'Table Name'!$C$2:$D$100,2,FALSE),FALSE))</f>
        <v>132</v>
      </c>
      <c r="BG144" t="str">
        <f>IF($C144=-1,-1,VLOOKUP($C144,'HCAD Process'!$D$5:$CZ$504,VLOOKUP(BG$4,'Table Name'!$C$2:$D$100,2,FALSE),FALSE))</f>
        <v>1C South of Old Spanish Trail btwn SH 288 and I-45</v>
      </c>
      <c r="BH144" t="str">
        <f>IF($C144=-1,-1,VLOOKUP($C144,'HCAD Process'!$D$5:$CZ$504,VLOOKUP(BH$4,'Table Name'!$C$2:$D$100,2,FALSE),FALSE))</f>
        <v>5981.05</v>
      </c>
      <c r="BI144" t="str">
        <f>IF($C144=-1,-1,VLOOKUP($C144,'HCAD Process'!$D$5:$CZ$504,VLOOKUP(BI$4,'Table Name'!$C$2:$D$100,2,FALSE),FALSE))</f>
        <v>0</v>
      </c>
      <c r="BJ144" t="str">
        <f>IF($C144=-1,-1,VLOOKUP($C144,'HCAD Process'!$D$5:$CZ$504,VLOOKUP(BJ$4,'Table Name'!$C$2:$D$100,2,FALSE),FALSE))</f>
        <v>01</v>
      </c>
      <c r="BK144" t="str">
        <f>IF($C144=-1,-1,VLOOKUP($C144,'HCAD Process'!$D$5:$CZ$504,VLOOKUP(BK$4,'Table Name'!$C$2:$D$100,2,FALSE),FALSE))</f>
        <v>5554C</v>
      </c>
      <c r="BL144" t="str">
        <f>IF($C144=-1,-1,VLOOKUP($C144,'HCAD Process'!$D$5:$CZ$504,VLOOKUP(BL$4,'Table Name'!$C$2:$D$100,2,FALSE),FALSE))</f>
        <v>534U</v>
      </c>
      <c r="BM144" t="str">
        <f>IF($C144=-1,-1,VLOOKUP($C144,'HCAD Process'!$D$5:$CZ$504,VLOOKUP(BM$4,'Table Name'!$C$2:$D$100,2,FALSE),FALSE))</f>
        <v>001 040 041 042 043 044 048 061 943</v>
      </c>
      <c r="BN144" t="str">
        <f>IF($C144=-1,-1,VLOOKUP($C144,'HCAD Process'!$D$5:$CZ$504,VLOOKUP(BN$4,'Table Name'!$C$2:$D$100,2,FALSE),FALSE))</f>
        <v>Real, Commercial</v>
      </c>
      <c r="BO144" t="str">
        <f>IF($C144=-1,-1,VLOOKUP($C144,'HCAD Process'!$D$5:$CZ$504,VLOOKUP(BO$4,'Table Name'!$C$2:$D$100,2,FALSE),FALSE))</f>
        <v>F1</v>
      </c>
      <c r="BP144" t="str">
        <f>IF($C144=-1,-1,VLOOKUP($C144,'HCAD Process'!$D$5:$CZ$504,VLOOKUP(BP$4,'Table Name'!$C$2:$D$100,2,FALSE),FALSE))</f>
        <v>Real, Commercial</v>
      </c>
      <c r="BQ144" t="str">
        <f>IF($C144=-1,-1,VLOOKUP($C144,'HCAD Process'!$D$5:$CZ$504,VLOOKUP(BQ$4,'Table Name'!$C$2:$D$100,2,FALSE),FALSE))</f>
        <v>Warehouse - Metallic</v>
      </c>
      <c r="BR144" t="str">
        <f>IF($C144=-1,-1,VLOOKUP($C144,'HCAD Process'!$D$5:$CZ$504,VLOOKUP(BR$4,'Table Name'!$C$2:$D$100,2,FALSE),FALSE))</f>
        <v>Shell, Industrial</v>
      </c>
      <c r="BS144" t="str">
        <f>IF($C144=-1,-1,VLOOKUP($C144,'HCAD Process'!$D$5:$CZ$504,VLOOKUP(BS$4,'Table Name'!$C$2:$D$100,2,FALSE),FALSE))</f>
        <v>8001</v>
      </c>
      <c r="BT144" t="str">
        <f>IF($C144=-1,-1,VLOOKUP($C144,'HCAD Process'!$D$5:$CZ$504,VLOOKUP(BT$4,'Table Name'!$C$2:$D$100,2,FALSE),FALSE))</f>
        <v>Land Neighborhood Section 1</v>
      </c>
      <c r="BU144">
        <f>IF($C144=-1,-1,VLOOKUP($C144,'HCAD Process'!$D$5:$CZ$504,VLOOKUP(BU$4,'Table Name'!$C$2:$D$100,2,FALSE),FALSE))</f>
        <v>42300</v>
      </c>
      <c r="BV144" t="str">
        <f>IF($C144=-1,-1,VLOOKUP($C144,'HCAD Process'!$D$5:$CZ$504,VLOOKUP(BV$4,'Table Name'!$C$2:$D$100,2,FALSE),FALSE))</f>
        <v>SF</v>
      </c>
      <c r="BW144" t="str">
        <f>IF($C144=-1,-1,VLOOKUP($C144,'HCAD Process'!$D$5:$CZ$504,VLOOKUP(BW$4,'Table Name'!$C$2:$D$100,2,FALSE),FALSE))</f>
        <v>1.0000</v>
      </c>
      <c r="BX144" t="str">
        <f>IF($C144=-1,-1,VLOOKUP($C144,'HCAD Process'!$D$5:$CZ$504,VLOOKUP(BX$4,'Table Name'!$C$2:$D$100,2,FALSE),FALSE))</f>
        <v>1.0000</v>
      </c>
      <c r="BY144" t="str">
        <f>IF($C144=-1,-1,VLOOKUP($C144,'HCAD Process'!$D$5:$CZ$504,VLOOKUP(BY$4,'Table Name'!$C$2:$D$100,2,FALSE),FALSE))</f>
        <v>1.0000</v>
      </c>
      <c r="BZ144" t="str">
        <f>IF($C144=-1,-1,VLOOKUP($C144,'HCAD Process'!$D$5:$CZ$504,VLOOKUP(BZ$4,'Table Name'!$C$2:$D$100,2,FALSE),FALSE))</f>
        <v>1.0000</v>
      </c>
      <c r="CA144">
        <f>IF($C144=-1,-1,VLOOKUP($C144,'HCAD Process'!$D$5:$CZ$504,VLOOKUP(CA$4,'Table Name'!$C$2:$D$100,2,FALSE),FALSE))</f>
        <v>3</v>
      </c>
      <c r="CB144">
        <f>IF($C144=-1,-1,VLOOKUP($C144,'HCAD Process'!$D$5:$CZ$504,VLOOKUP(CB$4,'Table Name'!$C$2:$D$100,2,FALSE),FALSE))</f>
        <v>3</v>
      </c>
      <c r="CC144">
        <f>IF($C144=-1,-1,VLOOKUP($C144,'HCAD Process'!$D$5:$CZ$504,VLOOKUP(CC$4,'Table Name'!$C$2:$D$100,2,FALSE),FALSE))</f>
        <v>126900</v>
      </c>
      <c r="CD144">
        <f>IF($C144=-1,-1,VLOOKUP($C144,'HCAD Process'!$D$5:$CZ$504,VLOOKUP(CD$4,'Table Name'!$C$2:$D$100,2,FALSE),FALSE))</f>
        <v>-1</v>
      </c>
      <c r="CE144" t="str">
        <f>IF($C144=-1,-1,VLOOKUP($C144,'HCAD Process'!$D$5:$CZ$504,VLOOKUP(CE$4,'Table Name'!$C$2:$D$100,2,FALSE),FALSE))</f>
        <v>06203100600012</v>
      </c>
    </row>
    <row r="145" spans="2:83" x14ac:dyDescent="0.25">
      <c r="B145">
        <f t="shared" si="2"/>
        <v>141</v>
      </c>
      <c r="C145" t="str">
        <f t="array" ref="C145">IF(ISERROR(INDEX('HCAD Process'!CF$5:CF$504,MATCH(0,COUNTIF(C$4:C144,'HCAD Process'!CF$5:CF$504)+('HCAD Process'!CF$5:CF$504=-1),0))),-1,INDEX('HCAD Process'!CF$5:CF$504,MATCH(0,COUNTIF(C$4:C144,'HCAD Process'!CF$5:CF$504)+('HCAD Process'!CF$5:CF$504=-1),0)))</f>
        <v>06203100600013</v>
      </c>
      <c r="D145" t="str">
        <f>IF($C145=-1,-1,VLOOKUP($C145,'HCAD Process'!$D$5:$CZ$504,VLOOKUP(D$4,'Table Name'!$C$2:$D$100,2,FALSE),FALSE))</f>
        <v>0620310060001</v>
      </c>
      <c r="E145" t="str">
        <f>IF($C145=-1,-1,VLOOKUP($C145,'HCAD Process'!$D$5:$CZ$504,VLOOKUP(E$4,'Table Name'!$C$2:$D$100,2,FALSE),FALSE))</f>
        <v>03/19/2018</v>
      </c>
      <c r="F145" t="str">
        <f>IF($C145=-1,-1,VLOOKUP($C145,'HCAD Process'!$D$5:$CZ$504,VLOOKUP(F$4,'Table Name'!$C$2:$D$100,2,FALSE),FALSE))</f>
        <v>ROMI T LLC</v>
      </c>
      <c r="G145">
        <f>IF($C145=-1,-1,VLOOKUP($C145,'HCAD Process'!$D$5:$CZ$504,VLOOKUP(G$4,'Table Name'!$C$2:$D$100,2,FALSE),FALSE))</f>
        <v>0</v>
      </c>
      <c r="H145" t="str">
        <f>IF($C145=-1,-1,VLOOKUP($C145,'HCAD Process'!$D$5:$CZ$504,VLOOKUP(H$4,'Table Name'!$C$2:$D$100,2,FALSE),FALSE))</f>
        <v>Avi</v>
      </c>
      <c r="I145" t="str">
        <f>IF($C145=-1,-1,VLOOKUP($C145,'HCAD Process'!$D$5:$CZ$504,VLOOKUP(I$4,'Table Name'!$C$2:$D$100,2,FALSE),FALSE))</f>
        <v>6010 PLAINVIEW ST 1</v>
      </c>
      <c r="J145" t="str">
        <f>IF($C145=-1,-1,VLOOKUP($C145,'HCAD Process'!$D$5:$CZ$504,VLOOKUP(J$4,'Table Name'!$C$2:$D$100,2,FALSE),FALSE))</f>
        <v>HOUSTON</v>
      </c>
      <c r="K145" t="str">
        <f>IF($C145=-1,-1,VLOOKUP($C145,'HCAD Process'!$D$5:$CZ$504,VLOOKUP(K$4,'Table Name'!$C$2:$D$100,2,FALSE),FALSE))</f>
        <v>77087</v>
      </c>
      <c r="L145">
        <f>IF($C145=-1,-1,VLOOKUP($C145,'HCAD Process'!$D$5:$CZ$504,VLOOKUP(L$4,'Table Name'!$C$2:$D$100,2,FALSE),FALSE))</f>
        <v>535720</v>
      </c>
      <c r="M145">
        <f>IF($C145=-1,-1,VLOOKUP($C145,'HCAD Process'!$D$5:$CZ$504,VLOOKUP(M$4,'Table Name'!$C$2:$D$100,2,FALSE),FALSE))</f>
        <v>566002</v>
      </c>
      <c r="N145">
        <f>IF($C145=-1,-1,VLOOKUP($C145,'HCAD Process'!$D$5:$CZ$504,VLOOKUP(N$4,'Table Name'!$C$2:$D$100,2,FALSE),FALSE))</f>
        <v>566002</v>
      </c>
      <c r="O145">
        <f>IF($C145=-1,-1,VLOOKUP($C145,'HCAD Process'!$D$5:$CZ$504,VLOOKUP(O$4,'Table Name'!$C$2:$D$100,2,FALSE),FALSE))</f>
        <v>0</v>
      </c>
      <c r="P145" t="e">
        <f>IF($C145=-1,-1,VLOOKUP($C145,'HCAD Process'!$D$5:$CZ$504,VLOOKUP(P$4,'Table Name'!$C$2:$D$100,2,FALSE),FALSE))</f>
        <v>#REF!</v>
      </c>
      <c r="Q145" t="str">
        <f>IF($C145=-1,-1,VLOOKUP($C145,'HCAD Process'!$D$5:$CZ$504,VLOOKUP(Q$4,'Table Name'!$C$2:$D$100,2,FALSE),FALSE))</f>
        <v>COMMERCIAL</v>
      </c>
      <c r="R145" t="str">
        <f>IF($C145=-1,-1,VLOOKUP($C145,'HCAD Process'!$D$5:$CZ$504,VLOOKUP(R$4,'Table Name'!$C$2:$D$100,2,FALSE),FALSE))</f>
        <v>3</v>
      </c>
      <c r="S145" t="str">
        <f>IF($C145=-1,-1,VLOOKUP($C145,'HCAD Process'!$D$5:$CZ$504,VLOOKUP(S$4,'Table Name'!$C$2:$D$100,2,FALSE),FALSE))</f>
        <v>4399</v>
      </c>
      <c r="T145" t="str">
        <f>IF($C145=-1,-1,VLOOKUP($C145,'HCAD Process'!$D$5:$CZ$504,VLOOKUP(T$4,'Table Name'!$C$2:$D$100,2,FALSE),FALSE))</f>
        <v>8454</v>
      </c>
      <c r="U145" t="str">
        <f>IF($C145=-1,-1,VLOOKUP($C145,'HCAD Process'!$D$5:$CZ$504,VLOOKUP(U$4,'Table Name'!$C$2:$D$100,2,FALSE),FALSE))</f>
        <v>S</v>
      </c>
      <c r="V145" t="str">
        <f>IF($C145=-1,-1,VLOOKUP($C145,'HCAD Process'!$D$5:$CZ$504,VLOOKUP(V$4,'Table Name'!$C$2:$D$100,2,FALSE),FALSE))</f>
        <v>Open Steel Skeleton</v>
      </c>
      <c r="W145">
        <f>IF($C145=-1,-1,VLOOKUP($C145,'HCAD Process'!$D$5:$CZ$504,VLOOKUP(W$4,'Table Name'!$C$2:$D$100,2,FALSE),FALSE))</f>
        <v>187900</v>
      </c>
      <c r="X145">
        <f>IF($C145=-1,-1,VLOOKUP($C145,'HCAD Process'!$D$5:$CZ$504,VLOOKUP(X$4,'Table Name'!$C$2:$D$100,2,FALSE),FALSE))</f>
        <v>0</v>
      </c>
      <c r="Y145">
        <f>IF($C145=-1,-1,VLOOKUP($C145,'HCAD Process'!$D$5:$CZ$504,VLOOKUP(Y$4,'Table Name'!$C$2:$D$100,2,FALSE),FALSE))</f>
        <v>375800</v>
      </c>
      <c r="Z145">
        <f>IF($C145=-1,-1,VLOOKUP($C145,'HCAD Process'!$D$5:$CZ$504,VLOOKUP(Z$4,'Table Name'!$C$2:$D$100,2,FALSE),FALSE))</f>
        <v>0</v>
      </c>
      <c r="AA145" t="str">
        <f>IF($C145=-1,-1,VLOOKUP($C145,'HCAD Process'!$D$5:$CZ$504,VLOOKUP(AA$4,'Table Name'!$C$2:$D$100,2,FALSE),FALSE))</f>
        <v>.500000</v>
      </c>
      <c r="AB145" t="str">
        <f>IF($C145=-1,-1,VLOOKUP($C145,'HCAD Process'!$D$5:$CZ$504,VLOOKUP(AB$4,'Table Name'!$C$2:$D$100,2,FALSE),FALSE))</f>
        <v>C</v>
      </c>
      <c r="AC145" t="str">
        <f>IF($C145=-1,-1,VLOOKUP($C145,'HCAD Process'!$D$5:$CZ$504,VLOOKUP(AC$4,'Table Name'!$C$2:$D$100,2,FALSE),FALSE))</f>
        <v>Average</v>
      </c>
      <c r="AD145" t="str">
        <f>IF($C145=-1,-1,VLOOKUP($C145,'HCAD Process'!$D$5:$CZ$504,VLOOKUP(AD$4,'Table Name'!$C$2:$D$100,2,FALSE),FALSE))</f>
        <v>1965</v>
      </c>
      <c r="AE145" t="str">
        <f>IF($C145=-1,-1,VLOOKUP($C145,'HCAD Process'!$D$5:$CZ$504,VLOOKUP(AE$4,'Table Name'!$C$2:$D$100,2,FALSE),FALSE))</f>
        <v>1965</v>
      </c>
      <c r="AF145" t="str">
        <f>IF($C145=-1,-1,VLOOKUP($C145,'HCAD Process'!$D$5:$CZ$504,VLOOKUP(AF$4,'Table Name'!$C$2:$D$100,2,FALSE),FALSE))</f>
        <v>0</v>
      </c>
      <c r="AG145" t="str">
        <f>IF($C145=-1,-1,VLOOKUP($C145,'HCAD Process'!$D$5:$CZ$504,VLOOKUP(AG$4,'Table Name'!$C$2:$D$100,2,FALSE),FALSE))</f>
        <v>1966</v>
      </c>
      <c r="AH145">
        <f>IF($C145=-1,-1,VLOOKUP($C145,'HCAD Process'!$D$5:$CZ$504,VLOOKUP(AH$4,'Table Name'!$C$2:$D$100,2,FALSE),FALSE))</f>
        <v>0</v>
      </c>
      <c r="AI145" t="str">
        <f>IF($C145=-1,-1,VLOOKUP($C145,'HCAD Process'!$D$5:$CZ$504,VLOOKUP(AI$4,'Table Name'!$C$2:$D$100,2,FALSE),FALSE))</f>
        <v>01/01/1997</v>
      </c>
      <c r="AJ145">
        <f>IF($C145=-1,-1,VLOOKUP($C145,'HCAD Process'!$D$5:$CZ$504,VLOOKUP(AJ$4,'Table Name'!$C$2:$D$100,2,FALSE),FALSE))</f>
        <v>0</v>
      </c>
      <c r="AK145">
        <f>IF($C145=-1,-1,VALUE(VLOOKUP($C145,'HCAD Process'!$D$5:$CZ$504,VLOOKUP(AK$4,'Table Name'!$C$2:$D$100,2,FALSE),FALSE)))</f>
        <v>10000</v>
      </c>
      <c r="AL145">
        <f>IF($C145=-1,-1,VLOOKUP($C145,'HCAD Process'!$D$5:$CZ$504,VLOOKUP(AL$4,'Table Name'!$C$2:$D$100,2,FALSE),FALSE))</f>
        <v>10220</v>
      </c>
      <c r="AM145">
        <f>IF($C145=-1,-1,VLOOKUP($C145,'HCAD Process'!$D$5:$CZ$504,VLOOKUP(AM$4,'Table Name'!$C$2:$D$100,2,FALSE),FALSE))</f>
        <v>0</v>
      </c>
      <c r="AN145">
        <f>IF($C145=-1,-1,VLOOKUP($C145,'HCAD Process'!$D$5:$CZ$504,VLOOKUP(AN$4,'Table Name'!$C$2:$D$100,2,FALSE),FALSE))</f>
        <v>0</v>
      </c>
      <c r="AO145">
        <f>IF($C145=-1,-1,VLOOKUP($C145,'HCAD Process'!$D$5:$CZ$504,VLOOKUP(AO$4,'Table Name'!$C$2:$D$100,2,FALSE),FALSE))</f>
        <v>0</v>
      </c>
      <c r="AP145">
        <f>IF($C145=-1,-1,VLOOKUP($C145,'HCAD Process'!$D$5:$CZ$504,VLOOKUP(AP$4,'Table Name'!$C$2:$D$100,2,FALSE),FALSE))</f>
        <v>10000</v>
      </c>
      <c r="AQ145">
        <f>IF($C145=-1,-1,VLOOKUP($C145,'HCAD Process'!$D$5:$CZ$504,VLOOKUP(AQ$4,'Table Name'!$C$2:$D$100,2,FALSE),FALSE))</f>
        <v>400</v>
      </c>
      <c r="AR145">
        <f>IF($C145=-1,-1,VLOOKUP($C145,'HCAD Process'!$D$5:$CZ$504,VLOOKUP(AR$4,'Table Name'!$C$2:$D$100,2,FALSE),FALSE))</f>
        <v>1</v>
      </c>
      <c r="AS145">
        <f>IF($C145=-1,-1,VLOOKUP($C145,'HCAD Process'!$D$5:$CZ$504,VLOOKUP(AS$4,'Table Name'!$C$2:$D$100,2,FALSE),FALSE))</f>
        <v>0</v>
      </c>
      <c r="AT145">
        <f>IF($C145=-1,-1,VLOOKUP($C145,'HCAD Process'!$D$5:$CZ$504,VLOOKUP(AT$4,'Table Name'!$C$2:$D$100,2,FALSE),FALSE))</f>
        <v>0</v>
      </c>
      <c r="AU145">
        <f>IF($C145=-1,-1,VLOOKUP($C145,'HCAD Process'!$D$5:$CZ$504,VLOOKUP(AU$4,'Table Name'!$C$2:$D$100,2,FALSE),FALSE))</f>
        <v>0</v>
      </c>
      <c r="AV145" t="str">
        <f>IF($C145=-1,-1,VLOOKUP($C145,'HCAD Process'!$D$5:$CZ$504,VLOOKUP(AV$4,'Table Name'!$C$2:$D$100,2,FALSE),FALSE))</f>
        <v>1</v>
      </c>
      <c r="AW145">
        <f>IF($C145=-1,-1,VLOOKUP($C145,'HCAD Process'!$D$5:$CZ$504,VLOOKUP(AW$4,'Table Name'!$C$2:$D$100,2,FALSE),FALSE))</f>
        <v>0</v>
      </c>
      <c r="AX145">
        <f>IF($C145=-1,-1,VLOOKUP($C145,'HCAD Process'!$D$5:$CZ$504,VLOOKUP(AX$4,'Table Name'!$C$2:$D$100,2,FALSE),FALSE))</f>
        <v>0</v>
      </c>
      <c r="AY145">
        <f>IF($C145=-1,-1,VLOOKUP($C145,'HCAD Process'!$D$5:$CZ$504,VLOOKUP(AY$4,'Table Name'!$C$2:$D$100,2,FALSE),FALSE))</f>
        <v>0</v>
      </c>
      <c r="AZ145">
        <f>IF($C145=-1,-1,VLOOKUP($C145,'HCAD Process'!$D$5:$CZ$504,VLOOKUP(AZ$4,'Table Name'!$C$2:$D$100,2,FALSE),FALSE))</f>
        <v>0</v>
      </c>
      <c r="BA145" t="str">
        <f>IF($C145=-1,-1,VLOOKUP($C145,'HCAD Process'!$D$5:$CZ$504,VLOOKUP(BA$4,'Table Name'!$C$2:$D$100,2,FALSE),FALSE))</f>
        <v>2</v>
      </c>
      <c r="BB145" t="str">
        <f>IF($C145=-1,-1,VLOOKUP($C145,'HCAD Process'!$D$5:$CZ$504,VLOOKUP(BB$4,'Table Name'!$C$2:$D$100,2,FALSE),FALSE))</f>
        <v>TR 1A LT 1 LESS SE 30X40'</v>
      </c>
      <c r="BC145" t="str">
        <f>IF($C145=-1,-1,VLOOKUP($C145,'HCAD Process'!$D$5:$CZ$504,VLOOKUP(BC$4,'Table Name'!$C$2:$D$100,2,FALSE),FALSE))</f>
        <v>BLK 6</v>
      </c>
      <c r="BD145" t="str">
        <f>IF($C145=-1,-1,VLOOKUP($C145,'HCAD Process'!$D$5:$CZ$504,VLOOKUP(BD$4,'Table Name'!$C$2:$D$100,2,FALSE),FALSE))</f>
        <v>6002</v>
      </c>
      <c r="BE145" t="str">
        <f>IF($C145=-1,-1,VLOOKUP($C145,'HCAD Process'!$D$5:$CZ$504,VLOOKUP(BE$4,'Table Name'!$C$2:$D$100,2,FALSE),FALSE))</f>
        <v>Inner Loop Southeast</v>
      </c>
      <c r="BF145" t="str">
        <f>IF($C145=-1,-1,VLOOKUP($C145,'HCAD Process'!$D$5:$CZ$504,VLOOKUP(BF$4,'Table Name'!$C$2:$D$100,2,FALSE),FALSE))</f>
        <v>132</v>
      </c>
      <c r="BG145" t="str">
        <f>IF($C145=-1,-1,VLOOKUP($C145,'HCAD Process'!$D$5:$CZ$504,VLOOKUP(BG$4,'Table Name'!$C$2:$D$100,2,FALSE),FALSE))</f>
        <v>1C South of Old Spanish Trail btwn SH 288 and I-45</v>
      </c>
      <c r="BH145" t="str">
        <f>IF($C145=-1,-1,VLOOKUP($C145,'HCAD Process'!$D$5:$CZ$504,VLOOKUP(BH$4,'Table Name'!$C$2:$D$100,2,FALSE),FALSE))</f>
        <v>5981.05</v>
      </c>
      <c r="BI145" t="str">
        <f>IF($C145=-1,-1,VLOOKUP($C145,'HCAD Process'!$D$5:$CZ$504,VLOOKUP(BI$4,'Table Name'!$C$2:$D$100,2,FALSE),FALSE))</f>
        <v>0</v>
      </c>
      <c r="BJ145" t="str">
        <f>IF($C145=-1,-1,VLOOKUP($C145,'HCAD Process'!$D$5:$CZ$504,VLOOKUP(BJ$4,'Table Name'!$C$2:$D$100,2,FALSE),FALSE))</f>
        <v>01</v>
      </c>
      <c r="BK145" t="str">
        <f>IF($C145=-1,-1,VLOOKUP($C145,'HCAD Process'!$D$5:$CZ$504,VLOOKUP(BK$4,'Table Name'!$C$2:$D$100,2,FALSE),FALSE))</f>
        <v>5554C</v>
      </c>
      <c r="BL145" t="str">
        <f>IF($C145=-1,-1,VLOOKUP($C145,'HCAD Process'!$D$5:$CZ$504,VLOOKUP(BL$4,'Table Name'!$C$2:$D$100,2,FALSE),FALSE))</f>
        <v>534U</v>
      </c>
      <c r="BM145" t="str">
        <f>IF($C145=-1,-1,VLOOKUP($C145,'HCAD Process'!$D$5:$CZ$504,VLOOKUP(BM$4,'Table Name'!$C$2:$D$100,2,FALSE),FALSE))</f>
        <v>001 040 041 042 043 044 048 061 943</v>
      </c>
      <c r="BN145" t="str">
        <f>IF($C145=-1,-1,VLOOKUP($C145,'HCAD Process'!$D$5:$CZ$504,VLOOKUP(BN$4,'Table Name'!$C$2:$D$100,2,FALSE),FALSE))</f>
        <v>Real, Commercial</v>
      </c>
      <c r="BO145" t="str">
        <f>IF($C145=-1,-1,VLOOKUP($C145,'HCAD Process'!$D$5:$CZ$504,VLOOKUP(BO$4,'Table Name'!$C$2:$D$100,2,FALSE),FALSE))</f>
        <v>F1</v>
      </c>
      <c r="BP145" t="str">
        <f>IF($C145=-1,-1,VLOOKUP($C145,'HCAD Process'!$D$5:$CZ$504,VLOOKUP(BP$4,'Table Name'!$C$2:$D$100,2,FALSE),FALSE))</f>
        <v>Real, Commercial</v>
      </c>
      <c r="BQ145" t="str">
        <f>IF($C145=-1,-1,VLOOKUP($C145,'HCAD Process'!$D$5:$CZ$504,VLOOKUP(BQ$4,'Table Name'!$C$2:$D$100,2,FALSE),FALSE))</f>
        <v>Warehouse - Metallic</v>
      </c>
      <c r="BR145" t="str">
        <f>IF($C145=-1,-1,VLOOKUP($C145,'HCAD Process'!$D$5:$CZ$504,VLOOKUP(BR$4,'Table Name'!$C$2:$D$100,2,FALSE),FALSE))</f>
        <v>Shell, Industrial</v>
      </c>
      <c r="BS145" t="str">
        <f>IF($C145=-1,-1,VLOOKUP($C145,'HCAD Process'!$D$5:$CZ$504,VLOOKUP(BS$4,'Table Name'!$C$2:$D$100,2,FALSE),FALSE))</f>
        <v>8001</v>
      </c>
      <c r="BT145" t="str">
        <f>IF($C145=-1,-1,VLOOKUP($C145,'HCAD Process'!$D$5:$CZ$504,VLOOKUP(BT$4,'Table Name'!$C$2:$D$100,2,FALSE),FALSE))</f>
        <v>Land Neighborhood Section 1</v>
      </c>
      <c r="BU145">
        <f>IF($C145=-1,-1,VLOOKUP($C145,'HCAD Process'!$D$5:$CZ$504,VLOOKUP(BU$4,'Table Name'!$C$2:$D$100,2,FALSE),FALSE))</f>
        <v>42300</v>
      </c>
      <c r="BV145" t="str">
        <f>IF($C145=-1,-1,VLOOKUP($C145,'HCAD Process'!$D$5:$CZ$504,VLOOKUP(BV$4,'Table Name'!$C$2:$D$100,2,FALSE),FALSE))</f>
        <v>SF</v>
      </c>
      <c r="BW145" t="str">
        <f>IF($C145=-1,-1,VLOOKUP($C145,'HCAD Process'!$D$5:$CZ$504,VLOOKUP(BW$4,'Table Name'!$C$2:$D$100,2,FALSE),FALSE))</f>
        <v>1.0000</v>
      </c>
      <c r="BX145" t="str">
        <f>IF($C145=-1,-1,VLOOKUP($C145,'HCAD Process'!$D$5:$CZ$504,VLOOKUP(BX$4,'Table Name'!$C$2:$D$100,2,FALSE),FALSE))</f>
        <v>1.0000</v>
      </c>
      <c r="BY145" t="str">
        <f>IF($C145=-1,-1,VLOOKUP($C145,'HCAD Process'!$D$5:$CZ$504,VLOOKUP(BY$4,'Table Name'!$C$2:$D$100,2,FALSE),FALSE))</f>
        <v>1.0000</v>
      </c>
      <c r="BZ145" t="str">
        <f>IF($C145=-1,-1,VLOOKUP($C145,'HCAD Process'!$D$5:$CZ$504,VLOOKUP(BZ$4,'Table Name'!$C$2:$D$100,2,FALSE),FALSE))</f>
        <v>1.0000</v>
      </c>
      <c r="CA145">
        <f>IF($C145=-1,-1,VLOOKUP($C145,'HCAD Process'!$D$5:$CZ$504,VLOOKUP(CA$4,'Table Name'!$C$2:$D$100,2,FALSE),FALSE))</f>
        <v>3</v>
      </c>
      <c r="CB145">
        <f>IF($C145=-1,-1,VLOOKUP($C145,'HCAD Process'!$D$5:$CZ$504,VLOOKUP(CB$4,'Table Name'!$C$2:$D$100,2,FALSE),FALSE))</f>
        <v>3</v>
      </c>
      <c r="CC145">
        <f>IF($C145=-1,-1,VLOOKUP($C145,'HCAD Process'!$D$5:$CZ$504,VLOOKUP(CC$4,'Table Name'!$C$2:$D$100,2,FALSE),FALSE))</f>
        <v>126900</v>
      </c>
      <c r="CD145">
        <f>IF($C145=-1,-1,VLOOKUP($C145,'HCAD Process'!$D$5:$CZ$504,VLOOKUP(CD$4,'Table Name'!$C$2:$D$100,2,FALSE),FALSE))</f>
        <v>-1</v>
      </c>
      <c r="CE145" t="str">
        <f>IF($C145=-1,-1,VLOOKUP($C145,'HCAD Process'!$D$5:$CZ$504,VLOOKUP(CE$4,'Table Name'!$C$2:$D$100,2,FALSE),FALSE))</f>
        <v>06203100600013</v>
      </c>
    </row>
    <row r="146" spans="2:83" x14ac:dyDescent="0.25">
      <c r="B146">
        <f t="shared" si="2"/>
        <v>142</v>
      </c>
      <c r="C146" t="str">
        <f t="array" ref="C146">IF(ISERROR(INDEX('HCAD Process'!CF$5:CF$504,MATCH(0,COUNTIF(C$4:C145,'HCAD Process'!CF$5:CF$504)+('HCAD Process'!CF$5:CF$504=-1),0))),-1,INDEX('HCAD Process'!CF$5:CF$504,MATCH(0,COUNTIF(C$4:C145,'HCAD Process'!CF$5:CF$504)+('HCAD Process'!CF$5:CF$504=-1),0)))</f>
        <v>06207600000081</v>
      </c>
      <c r="D146" t="str">
        <f>IF($C146=-1,-1,VLOOKUP($C146,'HCAD Process'!$D$5:$CZ$504,VLOOKUP(D$4,'Table Name'!$C$2:$D$100,2,FALSE),FALSE))</f>
        <v>0620760000008</v>
      </c>
      <c r="E146" t="str">
        <f>IF($C146=-1,-1,VLOOKUP($C146,'HCAD Process'!$D$5:$CZ$504,VLOOKUP(E$4,'Table Name'!$C$2:$D$100,2,FALSE),FALSE))</f>
        <v>12/28/2011</v>
      </c>
      <c r="F146" t="str">
        <f>IF($C146=-1,-1,VLOOKUP($C146,'HCAD Process'!$D$5:$CZ$504,VLOOKUP(F$4,'Table Name'!$C$2:$D$100,2,FALSE),FALSE))</f>
        <v>JVG STUDEWOOD WO LLC</v>
      </c>
      <c r="G146" t="str">
        <f>IF($C146=-1,-1,VLOOKUP($C146,'HCAD Process'!$D$5:$CZ$504,VLOOKUP(G$4,'Table Name'!$C$2:$D$100,2,FALSE),FALSE))</f>
        <v>LITTLE WOODROW'S</v>
      </c>
      <c r="H146">
        <f>IF($C146=-1,-1,VLOOKUP($C146,'HCAD Process'!$D$5:$CZ$504,VLOOKUP(H$4,'Table Name'!$C$2:$D$100,2,FALSE),FALSE))</f>
        <v>0</v>
      </c>
      <c r="I146" t="str">
        <f>IF($C146=-1,-1,VLOOKUP($C146,'HCAD Process'!$D$5:$CZ$504,VLOOKUP(I$4,'Table Name'!$C$2:$D$100,2,FALSE),FALSE))</f>
        <v>2631 WHITE OAK DR</v>
      </c>
      <c r="J146" t="str">
        <f>IF($C146=-1,-1,VLOOKUP($C146,'HCAD Process'!$D$5:$CZ$504,VLOOKUP(J$4,'Table Name'!$C$2:$D$100,2,FALSE),FALSE))</f>
        <v>HOUSTON</v>
      </c>
      <c r="K146" t="str">
        <f>IF($C146=-1,-1,VLOOKUP($C146,'HCAD Process'!$D$5:$CZ$504,VLOOKUP(K$4,'Table Name'!$C$2:$D$100,2,FALSE),FALSE))</f>
        <v>77009</v>
      </c>
      <c r="L146">
        <f>IF($C146=-1,-1,VLOOKUP($C146,'HCAD Process'!$D$5:$CZ$504,VLOOKUP(L$4,'Table Name'!$C$2:$D$100,2,FALSE),FALSE))</f>
        <v>720227</v>
      </c>
      <c r="M146">
        <f>IF($C146=-1,-1,VLOOKUP($C146,'HCAD Process'!$D$5:$CZ$504,VLOOKUP(M$4,'Table Name'!$C$2:$D$100,2,FALSE),FALSE))</f>
        <v>735736</v>
      </c>
      <c r="N146">
        <f>IF($C146=-1,-1,VLOOKUP($C146,'HCAD Process'!$D$5:$CZ$504,VLOOKUP(N$4,'Table Name'!$C$2:$D$100,2,FALSE),FALSE))</f>
        <v>728000</v>
      </c>
      <c r="O146">
        <f>IF($C146=-1,-1,VLOOKUP($C146,'HCAD Process'!$D$5:$CZ$504,VLOOKUP(O$4,'Table Name'!$C$2:$D$100,2,FALSE),FALSE))</f>
        <v>0</v>
      </c>
      <c r="P146" t="e">
        <f>IF($C146=-1,-1,VLOOKUP($C146,'HCAD Process'!$D$5:$CZ$504,VLOOKUP(P$4,'Table Name'!$C$2:$D$100,2,FALSE),FALSE))</f>
        <v>#REF!</v>
      </c>
      <c r="Q146" t="str">
        <f>IF($C146=-1,-1,VLOOKUP($C146,'HCAD Process'!$D$5:$CZ$504,VLOOKUP(Q$4,'Table Name'!$C$2:$D$100,2,FALSE),FALSE))</f>
        <v>COMMERCIAL</v>
      </c>
      <c r="R146" t="str">
        <f>IF($C146=-1,-1,VLOOKUP($C146,'HCAD Process'!$D$5:$CZ$504,VLOOKUP(R$4,'Table Name'!$C$2:$D$100,2,FALSE),FALSE))</f>
        <v>1</v>
      </c>
      <c r="S146" t="str">
        <f>IF($C146=-1,-1,VLOOKUP($C146,'HCAD Process'!$D$5:$CZ$504,VLOOKUP(S$4,'Table Name'!$C$2:$D$100,2,FALSE),FALSE))</f>
        <v>4327</v>
      </c>
      <c r="T146" t="str">
        <f>IF($C146=-1,-1,VLOOKUP($C146,'HCAD Process'!$D$5:$CZ$504,VLOOKUP(T$4,'Table Name'!$C$2:$D$100,2,FALSE),FALSE))</f>
        <v>8442</v>
      </c>
      <c r="U146" t="str">
        <f>IF($C146=-1,-1,VLOOKUP($C146,'HCAD Process'!$D$5:$CZ$504,VLOOKUP(U$4,'Table Name'!$C$2:$D$100,2,FALSE),FALSE))</f>
        <v>S</v>
      </c>
      <c r="V146" t="str">
        <f>IF($C146=-1,-1,VLOOKUP($C146,'HCAD Process'!$D$5:$CZ$504,VLOOKUP(V$4,'Table Name'!$C$2:$D$100,2,FALSE),FALSE))</f>
        <v>Open Steel Skeleton</v>
      </c>
      <c r="W146">
        <f>IF($C146=-1,-1,VLOOKUP($C146,'HCAD Process'!$D$5:$CZ$504,VLOOKUP(W$4,'Table Name'!$C$2:$D$100,2,FALSE),FALSE))</f>
        <v>39915</v>
      </c>
      <c r="X146">
        <f>IF($C146=-1,-1,VLOOKUP($C146,'HCAD Process'!$D$5:$CZ$504,VLOOKUP(X$4,'Table Name'!$C$2:$D$100,2,FALSE),FALSE))</f>
        <v>0</v>
      </c>
      <c r="Y146">
        <f>IF($C146=-1,-1,VLOOKUP($C146,'HCAD Process'!$D$5:$CZ$504,VLOOKUP(Y$4,'Table Name'!$C$2:$D$100,2,FALSE),FALSE))</f>
        <v>101823</v>
      </c>
      <c r="Z146">
        <f>IF($C146=-1,-1,VLOOKUP($C146,'HCAD Process'!$D$5:$CZ$504,VLOOKUP(Z$4,'Table Name'!$C$2:$D$100,2,FALSE),FALSE))</f>
        <v>0</v>
      </c>
      <c r="AA146" t="str">
        <f>IF($C146=-1,-1,VLOOKUP($C146,'HCAD Process'!$D$5:$CZ$504,VLOOKUP(AA$4,'Table Name'!$C$2:$D$100,2,FALSE),FALSE))</f>
        <v>.608000</v>
      </c>
      <c r="AB146" t="str">
        <f>IF($C146=-1,-1,VLOOKUP($C146,'HCAD Process'!$D$5:$CZ$504,VLOOKUP(AB$4,'Table Name'!$C$2:$D$100,2,FALSE),FALSE))</f>
        <v>D</v>
      </c>
      <c r="AC146" t="str">
        <f>IF($C146=-1,-1,VLOOKUP($C146,'HCAD Process'!$D$5:$CZ$504,VLOOKUP(AC$4,'Table Name'!$C$2:$D$100,2,FALSE),FALSE))</f>
        <v>Low</v>
      </c>
      <c r="AD146" t="str">
        <f>IF($C146=-1,-1,VLOOKUP($C146,'HCAD Process'!$D$5:$CZ$504,VLOOKUP(AD$4,'Table Name'!$C$2:$D$100,2,FALSE),FALSE))</f>
        <v>1960</v>
      </c>
      <c r="AE146" t="str">
        <f>IF($C146=-1,-1,VLOOKUP($C146,'HCAD Process'!$D$5:$CZ$504,VLOOKUP(AE$4,'Table Name'!$C$2:$D$100,2,FALSE),FALSE))</f>
        <v>1995</v>
      </c>
      <c r="AF146" t="str">
        <f>IF($C146=-1,-1,VLOOKUP($C146,'HCAD Process'!$D$5:$CZ$504,VLOOKUP(AF$4,'Table Name'!$C$2:$D$100,2,FALSE),FALSE))</f>
        <v>2012</v>
      </c>
      <c r="AG146" t="str">
        <f>IF($C146=-1,-1,VLOOKUP($C146,'HCAD Process'!$D$5:$CZ$504,VLOOKUP(AG$4,'Table Name'!$C$2:$D$100,2,FALSE),FALSE))</f>
        <v>1961</v>
      </c>
      <c r="AH146" t="str">
        <f>IF($C146=-1,-1,VLOOKUP($C146,'HCAD Process'!$D$5:$CZ$504,VLOOKUP(AH$4,'Table Name'!$C$2:$D$100,2,FALSE),FALSE))</f>
        <v>486</v>
      </c>
      <c r="AI146" t="str">
        <f>IF($C146=-1,-1,VLOOKUP($C146,'HCAD Process'!$D$5:$CZ$504,VLOOKUP(AI$4,'Table Name'!$C$2:$D$100,2,FALSE),FALSE))</f>
        <v>01/01/2004</v>
      </c>
      <c r="AJ146" t="str">
        <f>IF($C146=-1,-1,VLOOKUP($C146,'HCAD Process'!$D$5:$CZ$504,VLOOKUP(AJ$4,'Table Name'!$C$2:$D$100,2,FALSE),FALSE))</f>
        <v>REMODEL FOR LITTLE WOODROW'S. NEW CPY, PAVEING. INTERIOR REDONE.</v>
      </c>
      <c r="AK146">
        <f>IF($C146=-1,-1,VALUE(VLOOKUP($C146,'HCAD Process'!$D$5:$CZ$504,VLOOKUP(AK$4,'Table Name'!$C$2:$D$100,2,FALSE),FALSE)))</f>
        <v>1483</v>
      </c>
      <c r="AL146">
        <f>IF($C146=-1,-1,VLOOKUP($C146,'HCAD Process'!$D$5:$CZ$504,VLOOKUP(AL$4,'Table Name'!$C$2:$D$100,2,FALSE),FALSE))</f>
        <v>2893</v>
      </c>
      <c r="AM146">
        <f>IF($C146=-1,-1,VLOOKUP($C146,'HCAD Process'!$D$5:$CZ$504,VLOOKUP(AM$4,'Table Name'!$C$2:$D$100,2,FALSE),FALSE))</f>
        <v>0</v>
      </c>
      <c r="AN146">
        <f>IF($C146=-1,-1,VLOOKUP($C146,'HCAD Process'!$D$5:$CZ$504,VLOOKUP(AN$4,'Table Name'!$C$2:$D$100,2,FALSE),FALSE))</f>
        <v>0</v>
      </c>
      <c r="AO146">
        <f>IF($C146=-1,-1,VLOOKUP($C146,'HCAD Process'!$D$5:$CZ$504,VLOOKUP(AO$4,'Table Name'!$C$2:$D$100,2,FALSE),FALSE))</f>
        <v>0</v>
      </c>
      <c r="AP146">
        <f>IF($C146=-1,-1,VLOOKUP($C146,'HCAD Process'!$D$5:$CZ$504,VLOOKUP(AP$4,'Table Name'!$C$2:$D$100,2,FALSE),FALSE))</f>
        <v>1483</v>
      </c>
      <c r="AQ146">
        <f>IF($C146=-1,-1,VLOOKUP($C146,'HCAD Process'!$D$5:$CZ$504,VLOOKUP(AQ$4,'Table Name'!$C$2:$D$100,2,FALSE),FALSE))</f>
        <v>168</v>
      </c>
      <c r="AR146">
        <f>IF($C146=-1,-1,VLOOKUP($C146,'HCAD Process'!$D$5:$CZ$504,VLOOKUP(AR$4,'Table Name'!$C$2:$D$100,2,FALSE),FALSE))</f>
        <v>1</v>
      </c>
      <c r="AS146">
        <f>IF($C146=-1,-1,VLOOKUP($C146,'HCAD Process'!$D$5:$CZ$504,VLOOKUP(AS$4,'Table Name'!$C$2:$D$100,2,FALSE),FALSE))</f>
        <v>0</v>
      </c>
      <c r="AT146">
        <f>IF($C146=-1,-1,VLOOKUP($C146,'HCAD Process'!$D$5:$CZ$504,VLOOKUP(AT$4,'Table Name'!$C$2:$D$100,2,FALSE),FALSE))</f>
        <v>0</v>
      </c>
      <c r="AU146">
        <f>IF($C146=-1,-1,VLOOKUP($C146,'HCAD Process'!$D$5:$CZ$504,VLOOKUP(AU$4,'Table Name'!$C$2:$D$100,2,FALSE),FALSE))</f>
        <v>0</v>
      </c>
      <c r="AV146">
        <f>IF($C146=-1,-1,VLOOKUP($C146,'HCAD Process'!$D$5:$CZ$504,VLOOKUP(AV$4,'Table Name'!$C$2:$D$100,2,FALSE),FALSE))</f>
        <v>0</v>
      </c>
      <c r="AW146">
        <f>IF($C146=-1,-1,VLOOKUP($C146,'HCAD Process'!$D$5:$CZ$504,VLOOKUP(AW$4,'Table Name'!$C$2:$D$100,2,FALSE),FALSE))</f>
        <v>0</v>
      </c>
      <c r="AX146">
        <f>IF($C146=-1,-1,VLOOKUP($C146,'HCAD Process'!$D$5:$CZ$504,VLOOKUP(AX$4,'Table Name'!$C$2:$D$100,2,FALSE),FALSE))</f>
        <v>0</v>
      </c>
      <c r="AY146">
        <f>IF($C146=-1,-1,VLOOKUP($C146,'HCAD Process'!$D$5:$CZ$504,VLOOKUP(AY$4,'Table Name'!$C$2:$D$100,2,FALSE),FALSE))</f>
        <v>0</v>
      </c>
      <c r="AZ146">
        <f>IF($C146=-1,-1,VLOOKUP($C146,'HCAD Process'!$D$5:$CZ$504,VLOOKUP(AZ$4,'Table Name'!$C$2:$D$100,2,FALSE),FALSE))</f>
        <v>0</v>
      </c>
      <c r="BA146" t="str">
        <f>IF($C146=-1,-1,VLOOKUP($C146,'HCAD Process'!$D$5:$CZ$504,VLOOKUP(BA$4,'Table Name'!$C$2:$D$100,2,FALSE),FALSE))</f>
        <v>20</v>
      </c>
      <c r="BB146" t="str">
        <f>IF($C146=-1,-1,VLOOKUP($C146,'HCAD Process'!$D$5:$CZ$504,VLOOKUP(BB$4,'Table Name'!$C$2:$D$100,2,FALSE),FALSE))</f>
        <v>LT 9 &amp; TR 8 BLK 25</v>
      </c>
      <c r="BC146" t="str">
        <f>IF($C146=-1,-1,VLOOKUP($C146,'HCAD Process'!$D$5:$CZ$504,VLOOKUP(BC$4,'Table Name'!$C$2:$D$100,2,FALSE),FALSE))</f>
        <v>NORHILL</v>
      </c>
      <c r="BD146" t="str">
        <f>IF($C146=-1,-1,VLOOKUP($C146,'HCAD Process'!$D$5:$CZ$504,VLOOKUP(BD$4,'Table Name'!$C$2:$D$100,2,FALSE),FALSE))</f>
        <v>5020</v>
      </c>
      <c r="BE146" t="str">
        <f>IF($C146=-1,-1,VLOOKUP($C146,'HCAD Process'!$D$5:$CZ$504,VLOOKUP(BE$4,'Table Name'!$C$2:$D$100,2,FALSE),FALSE))</f>
        <v>Heights</v>
      </c>
      <c r="BF146" t="str">
        <f>IF($C146=-1,-1,VLOOKUP($C146,'HCAD Process'!$D$5:$CZ$504,VLOOKUP(BF$4,'Table Name'!$C$2:$D$100,2,FALSE),FALSE))</f>
        <v>161</v>
      </c>
      <c r="BG146" t="str">
        <f>IF($C146=-1,-1,VLOOKUP($C146,'HCAD Process'!$D$5:$CZ$504,VLOOKUP(BG$4,'Table Name'!$C$2:$D$100,2,FALSE),FALSE))</f>
        <v>1F Heights, Brooksmith, Norhill Areas</v>
      </c>
      <c r="BH146" t="str">
        <f>IF($C146=-1,-1,VLOOKUP($C146,'HCAD Process'!$D$5:$CZ$504,VLOOKUP(BH$4,'Table Name'!$C$2:$D$100,2,FALSE),FALSE))</f>
        <v>5938.23</v>
      </c>
      <c r="BI146" t="str">
        <f>IF($C146=-1,-1,VLOOKUP($C146,'HCAD Process'!$D$5:$CZ$504,VLOOKUP(BI$4,'Table Name'!$C$2:$D$100,2,FALSE),FALSE))</f>
        <v>0</v>
      </c>
      <c r="BJ146" t="str">
        <f>IF($C146=-1,-1,VLOOKUP($C146,'HCAD Process'!$D$5:$CZ$504,VLOOKUP(BJ$4,'Table Name'!$C$2:$D$100,2,FALSE),FALSE))</f>
        <v>01</v>
      </c>
      <c r="BK146" t="str">
        <f>IF($C146=-1,-1,VLOOKUP($C146,'HCAD Process'!$D$5:$CZ$504,VLOOKUP(BK$4,'Table Name'!$C$2:$D$100,2,FALSE),FALSE))</f>
        <v>5358D</v>
      </c>
      <c r="BL146" t="str">
        <f>IF($C146=-1,-1,VLOOKUP($C146,'HCAD Process'!$D$5:$CZ$504,VLOOKUP(BL$4,'Table Name'!$C$2:$D$100,2,FALSE),FALSE))</f>
        <v>493A</v>
      </c>
      <c r="BM146" t="str">
        <f>IF($C146=-1,-1,VLOOKUP($C146,'HCAD Process'!$D$5:$CZ$504,VLOOKUP(BM$4,'Table Name'!$C$2:$D$100,2,FALSE),FALSE))</f>
        <v>001 040 041 042 043 044 048 061 949</v>
      </c>
      <c r="BN146" t="str">
        <f>IF($C146=-1,-1,VLOOKUP($C146,'HCAD Process'!$D$5:$CZ$504,VLOOKUP(BN$4,'Table Name'!$C$2:$D$100,2,FALSE),FALSE))</f>
        <v>Real, Commercial</v>
      </c>
      <c r="BO146" t="str">
        <f>IF($C146=-1,-1,VLOOKUP($C146,'HCAD Process'!$D$5:$CZ$504,VLOOKUP(BO$4,'Table Name'!$C$2:$D$100,2,FALSE),FALSE))</f>
        <v>F1</v>
      </c>
      <c r="BP146" t="str">
        <f>IF($C146=-1,-1,VLOOKUP($C146,'HCAD Process'!$D$5:$CZ$504,VLOOKUP(BP$4,'Table Name'!$C$2:$D$100,2,FALSE),FALSE))</f>
        <v>Real, Commercial</v>
      </c>
      <c r="BQ146" t="str">
        <f>IF($C146=-1,-1,VLOOKUP($C146,'HCAD Process'!$D$5:$CZ$504,VLOOKUP(BQ$4,'Table Name'!$C$2:$D$100,2,FALSE),FALSE))</f>
        <v>Bar/Lounge</v>
      </c>
      <c r="BR146" t="str">
        <f>IF($C146=-1,-1,VLOOKUP($C146,'HCAD Process'!$D$5:$CZ$504,VLOOKUP(BR$4,'Table Name'!$C$2:$D$100,2,FALSE),FALSE))</f>
        <v>Bar/Tavern</v>
      </c>
      <c r="BS146" t="str">
        <f>IF($C146=-1,-1,VLOOKUP($C146,'HCAD Process'!$D$5:$CZ$504,VLOOKUP(BS$4,'Table Name'!$C$2:$D$100,2,FALSE),FALSE))</f>
        <v>8001</v>
      </c>
      <c r="BT146" t="str">
        <f>IF($C146=-1,-1,VLOOKUP($C146,'HCAD Process'!$D$5:$CZ$504,VLOOKUP(BT$4,'Table Name'!$C$2:$D$100,2,FALSE),FALSE))</f>
        <v>Land Neighborhood Section 1</v>
      </c>
      <c r="BU146">
        <f>IF($C146=-1,-1,VLOOKUP($C146,'HCAD Process'!$D$5:$CZ$504,VLOOKUP(BU$4,'Table Name'!$C$2:$D$100,2,FALSE),FALSE))</f>
        <v>9706</v>
      </c>
      <c r="BV146" t="str">
        <f>IF($C146=-1,-1,VLOOKUP($C146,'HCAD Process'!$D$5:$CZ$504,VLOOKUP(BV$4,'Table Name'!$C$2:$D$100,2,FALSE),FALSE))</f>
        <v>SF</v>
      </c>
      <c r="BW146" t="str">
        <f>IF($C146=-1,-1,VLOOKUP($C146,'HCAD Process'!$D$5:$CZ$504,VLOOKUP(BW$4,'Table Name'!$C$2:$D$100,2,FALSE),FALSE))</f>
        <v>1.0000</v>
      </c>
      <c r="BX146" t="str">
        <f>IF($C146=-1,-1,VLOOKUP($C146,'HCAD Process'!$D$5:$CZ$504,VLOOKUP(BX$4,'Table Name'!$C$2:$D$100,2,FALSE),FALSE))</f>
        <v>1.0000</v>
      </c>
      <c r="BY146" t="str">
        <f>IF($C146=-1,-1,VLOOKUP($C146,'HCAD Process'!$D$5:$CZ$504,VLOOKUP(BY$4,'Table Name'!$C$2:$D$100,2,FALSE),FALSE))</f>
        <v>1.0000</v>
      </c>
      <c r="BZ146" t="str">
        <f>IF($C146=-1,-1,VLOOKUP($C146,'HCAD Process'!$D$5:$CZ$504,VLOOKUP(BZ$4,'Table Name'!$C$2:$D$100,2,FALSE),FALSE))</f>
        <v>1.0000</v>
      </c>
      <c r="CA146">
        <f>IF($C146=-1,-1,VLOOKUP($C146,'HCAD Process'!$D$5:$CZ$504,VLOOKUP(CA$4,'Table Name'!$C$2:$D$100,2,FALSE),FALSE))</f>
        <v>85</v>
      </c>
      <c r="CB146">
        <f>IF($C146=-1,-1,VLOOKUP($C146,'HCAD Process'!$D$5:$CZ$504,VLOOKUP(CB$4,'Table Name'!$C$2:$D$100,2,FALSE),FALSE))</f>
        <v>85</v>
      </c>
      <c r="CC146">
        <f>IF($C146=-1,-1,VLOOKUP($C146,'HCAD Process'!$D$5:$CZ$504,VLOOKUP(CC$4,'Table Name'!$C$2:$D$100,2,FALSE),FALSE))</f>
        <v>825010</v>
      </c>
      <c r="CD146">
        <f>IF($C146=-1,-1,VLOOKUP($C146,'HCAD Process'!$D$5:$CZ$504,VLOOKUP(CD$4,'Table Name'!$C$2:$D$100,2,FALSE),FALSE))</f>
        <v>-1</v>
      </c>
      <c r="CE146" t="str">
        <f>IF($C146=-1,-1,VLOOKUP($C146,'HCAD Process'!$D$5:$CZ$504,VLOOKUP(CE$4,'Table Name'!$C$2:$D$100,2,FALSE),FALSE))</f>
        <v>06207600000081</v>
      </c>
    </row>
    <row r="147" spans="2:83" x14ac:dyDescent="0.25">
      <c r="B147">
        <f t="shared" si="2"/>
        <v>143</v>
      </c>
      <c r="C147" t="str">
        <f t="array" ref="C147">IF(ISERROR(INDEX('HCAD Process'!CF$5:CF$504,MATCH(0,COUNTIF(C$4:C146,'HCAD Process'!CF$5:CF$504)+('HCAD Process'!CF$5:CF$504=-1),0))),-1,INDEX('HCAD Process'!CF$5:CF$504,MATCH(0,COUNTIF(C$4:C146,'HCAD Process'!CF$5:CF$504)+('HCAD Process'!CF$5:CF$504=-1),0)))</f>
        <v>06314100000321</v>
      </c>
      <c r="D147" t="str">
        <f>IF($C147=-1,-1,VLOOKUP($C147,'HCAD Process'!$D$5:$CZ$504,VLOOKUP(D$4,'Table Name'!$C$2:$D$100,2,FALSE),FALSE))</f>
        <v>0631410000032</v>
      </c>
      <c r="E147" t="str">
        <f>IF($C147=-1,-1,VLOOKUP($C147,'HCAD Process'!$D$5:$CZ$504,VLOOKUP(E$4,'Table Name'!$C$2:$D$100,2,FALSE),FALSE))</f>
        <v>03/01/2016</v>
      </c>
      <c r="F147" t="str">
        <f>IF($C147=-1,-1,VLOOKUP($C147,'HCAD Process'!$D$5:$CZ$504,VLOOKUP(F$4,'Table Name'!$C$2:$D$100,2,FALSE),FALSE))</f>
        <v>MORMAN JASON</v>
      </c>
      <c r="G147">
        <f>IF($C147=-1,-1,VLOOKUP($C147,'HCAD Process'!$D$5:$CZ$504,VLOOKUP(G$4,'Table Name'!$C$2:$D$100,2,FALSE),FALSE))</f>
        <v>0</v>
      </c>
      <c r="H147">
        <f>IF($C147=-1,-1,VLOOKUP($C147,'HCAD Process'!$D$5:$CZ$504,VLOOKUP(H$4,'Table Name'!$C$2:$D$100,2,FALSE),FALSE))</f>
        <v>0</v>
      </c>
      <c r="I147" t="str">
        <f>IF($C147=-1,-1,VLOOKUP($C147,'HCAD Process'!$D$5:$CZ$504,VLOOKUP(I$4,'Table Name'!$C$2:$D$100,2,FALSE),FALSE))</f>
        <v>2914 BAYPORT BLVD</v>
      </c>
      <c r="J147" t="str">
        <f>IF($C147=-1,-1,VLOOKUP($C147,'HCAD Process'!$D$5:$CZ$504,VLOOKUP(J$4,'Table Name'!$C$2:$D$100,2,FALSE),FALSE))</f>
        <v>SEABROOK</v>
      </c>
      <c r="K147" t="str">
        <f>IF($C147=-1,-1,VLOOKUP($C147,'HCAD Process'!$D$5:$CZ$504,VLOOKUP(K$4,'Table Name'!$C$2:$D$100,2,FALSE),FALSE))</f>
        <v>77586</v>
      </c>
      <c r="L147">
        <f>IF($C147=-1,-1,VLOOKUP($C147,'HCAD Process'!$D$5:$CZ$504,VLOOKUP(L$4,'Table Name'!$C$2:$D$100,2,FALSE),FALSE))</f>
        <v>239051</v>
      </c>
      <c r="M147">
        <f>IF($C147=-1,-1,VLOOKUP($C147,'HCAD Process'!$D$5:$CZ$504,VLOOKUP(M$4,'Table Name'!$C$2:$D$100,2,FALSE),FALSE))</f>
        <v>429318</v>
      </c>
      <c r="N147">
        <f>IF($C147=-1,-1,VLOOKUP($C147,'HCAD Process'!$D$5:$CZ$504,VLOOKUP(N$4,'Table Name'!$C$2:$D$100,2,FALSE),FALSE))</f>
        <v>265383</v>
      </c>
      <c r="O147">
        <f>IF($C147=-1,-1,VLOOKUP($C147,'HCAD Process'!$D$5:$CZ$504,VLOOKUP(O$4,'Table Name'!$C$2:$D$100,2,FALSE),FALSE))</f>
        <v>0</v>
      </c>
      <c r="P147" t="e">
        <f>IF($C147=-1,-1,VLOOKUP($C147,'HCAD Process'!$D$5:$CZ$504,VLOOKUP(P$4,'Table Name'!$C$2:$D$100,2,FALSE),FALSE))</f>
        <v>#REF!</v>
      </c>
      <c r="Q147" t="str">
        <f>IF($C147=-1,-1,VLOOKUP($C147,'HCAD Process'!$D$5:$CZ$504,VLOOKUP(Q$4,'Table Name'!$C$2:$D$100,2,FALSE),FALSE))</f>
        <v>COMMERCIAL</v>
      </c>
      <c r="R147" t="str">
        <f>IF($C147=-1,-1,VLOOKUP($C147,'HCAD Process'!$D$5:$CZ$504,VLOOKUP(R$4,'Table Name'!$C$2:$D$100,2,FALSE),FALSE))</f>
        <v>1</v>
      </c>
      <c r="S147" t="str">
        <f>IF($C147=-1,-1,VLOOKUP($C147,'HCAD Process'!$D$5:$CZ$504,VLOOKUP(S$4,'Table Name'!$C$2:$D$100,2,FALSE),FALSE))</f>
        <v>4398</v>
      </c>
      <c r="T147" t="str">
        <f>IF($C147=-1,-1,VLOOKUP($C147,'HCAD Process'!$D$5:$CZ$504,VLOOKUP(T$4,'Table Name'!$C$2:$D$100,2,FALSE),FALSE))</f>
        <v>8454</v>
      </c>
      <c r="U147" t="str">
        <f>IF($C147=-1,-1,VLOOKUP($C147,'HCAD Process'!$D$5:$CZ$504,VLOOKUP(U$4,'Table Name'!$C$2:$D$100,2,FALSE),FALSE))</f>
        <v>C</v>
      </c>
      <c r="V147" t="str">
        <f>IF($C147=-1,-1,VLOOKUP($C147,'HCAD Process'!$D$5:$CZ$504,VLOOKUP(V$4,'Table Name'!$C$2:$D$100,2,FALSE),FALSE))</f>
        <v>Masonry Bearing</v>
      </c>
      <c r="W147">
        <f>IF($C147=-1,-1,VLOOKUP($C147,'HCAD Process'!$D$5:$CZ$504,VLOOKUP(W$4,'Table Name'!$C$2:$D$100,2,FALSE),FALSE))</f>
        <v>83333</v>
      </c>
      <c r="X147">
        <f>IF($C147=-1,-1,VLOOKUP($C147,'HCAD Process'!$D$5:$CZ$504,VLOOKUP(X$4,'Table Name'!$C$2:$D$100,2,FALSE),FALSE))</f>
        <v>0</v>
      </c>
      <c r="Y147">
        <f>IF($C147=-1,-1,VLOOKUP($C147,'HCAD Process'!$D$5:$CZ$504,VLOOKUP(Y$4,'Table Name'!$C$2:$D$100,2,FALSE),FALSE))</f>
        <v>160255</v>
      </c>
      <c r="Z147">
        <f>IF($C147=-1,-1,VLOOKUP($C147,'HCAD Process'!$D$5:$CZ$504,VLOOKUP(Z$4,'Table Name'!$C$2:$D$100,2,FALSE),FALSE))</f>
        <v>0</v>
      </c>
      <c r="AA147" t="str">
        <f>IF($C147=-1,-1,VLOOKUP($C147,'HCAD Process'!$D$5:$CZ$504,VLOOKUP(AA$4,'Table Name'!$C$2:$D$100,2,FALSE),FALSE))</f>
        <v>.480000</v>
      </c>
      <c r="AB147" t="str">
        <f>IF($C147=-1,-1,VLOOKUP($C147,'HCAD Process'!$D$5:$CZ$504,VLOOKUP(AB$4,'Table Name'!$C$2:$D$100,2,FALSE),FALSE))</f>
        <v>C</v>
      </c>
      <c r="AC147" t="str">
        <f>IF($C147=-1,-1,VLOOKUP($C147,'HCAD Process'!$D$5:$CZ$504,VLOOKUP(AC$4,'Table Name'!$C$2:$D$100,2,FALSE),FALSE))</f>
        <v>Average</v>
      </c>
      <c r="AD147" t="str">
        <f>IF($C147=-1,-1,VLOOKUP($C147,'HCAD Process'!$D$5:$CZ$504,VLOOKUP(AD$4,'Table Name'!$C$2:$D$100,2,FALSE),FALSE))</f>
        <v>1978</v>
      </c>
      <c r="AE147" t="str">
        <f>IF($C147=-1,-1,VLOOKUP($C147,'HCAD Process'!$D$5:$CZ$504,VLOOKUP(AE$4,'Table Name'!$C$2:$D$100,2,FALSE),FALSE))</f>
        <v>1978</v>
      </c>
      <c r="AF147" t="str">
        <f>IF($C147=-1,-1,VLOOKUP($C147,'HCAD Process'!$D$5:$CZ$504,VLOOKUP(AF$4,'Table Name'!$C$2:$D$100,2,FALSE),FALSE))</f>
        <v>0</v>
      </c>
      <c r="AG147" t="str">
        <f>IF($C147=-1,-1,VLOOKUP($C147,'HCAD Process'!$D$5:$CZ$504,VLOOKUP(AG$4,'Table Name'!$C$2:$D$100,2,FALSE),FALSE))</f>
        <v>1979</v>
      </c>
      <c r="AH147" t="str">
        <f>IF($C147=-1,-1,VLOOKUP($C147,'HCAD Process'!$D$5:$CZ$504,VLOOKUP(AH$4,'Table Name'!$C$2:$D$100,2,FALSE),FALSE))</f>
        <v>1030</v>
      </c>
      <c r="AI147" t="str">
        <f>IF($C147=-1,-1,VLOOKUP($C147,'HCAD Process'!$D$5:$CZ$504,VLOOKUP(AI$4,'Table Name'!$C$2:$D$100,2,FALSE),FALSE))</f>
        <v>01/01/2004</v>
      </c>
      <c r="AJ147">
        <f>IF($C147=-1,-1,VLOOKUP($C147,'HCAD Process'!$D$5:$CZ$504,VLOOKUP(AJ$4,'Table Name'!$C$2:$D$100,2,FALSE),FALSE))</f>
        <v>0</v>
      </c>
      <c r="AK147">
        <f>IF($C147=-1,-1,VALUE(VLOOKUP($C147,'HCAD Process'!$D$5:$CZ$504,VLOOKUP(AK$4,'Table Name'!$C$2:$D$100,2,FALSE),FALSE)))</f>
        <v>3456</v>
      </c>
      <c r="AL147">
        <f>IF($C147=-1,-1,VLOOKUP($C147,'HCAD Process'!$D$5:$CZ$504,VLOOKUP(AL$4,'Table Name'!$C$2:$D$100,2,FALSE),FALSE))</f>
        <v>3520</v>
      </c>
      <c r="AM147">
        <f>IF($C147=-1,-1,VLOOKUP($C147,'HCAD Process'!$D$5:$CZ$504,VLOOKUP(AM$4,'Table Name'!$C$2:$D$100,2,FALSE),FALSE))</f>
        <v>0</v>
      </c>
      <c r="AN147">
        <f>IF($C147=-1,-1,VLOOKUP($C147,'HCAD Process'!$D$5:$CZ$504,VLOOKUP(AN$4,'Table Name'!$C$2:$D$100,2,FALSE),FALSE))</f>
        <v>0</v>
      </c>
      <c r="AO147">
        <f>IF($C147=-1,-1,VLOOKUP($C147,'HCAD Process'!$D$5:$CZ$504,VLOOKUP(AO$4,'Table Name'!$C$2:$D$100,2,FALSE),FALSE))</f>
        <v>0</v>
      </c>
      <c r="AP147">
        <f>IF($C147=-1,-1,VLOOKUP($C147,'HCAD Process'!$D$5:$CZ$504,VLOOKUP(AP$4,'Table Name'!$C$2:$D$100,2,FALSE),FALSE))</f>
        <v>3456</v>
      </c>
      <c r="AQ147">
        <f>IF($C147=-1,-1,VLOOKUP($C147,'HCAD Process'!$D$5:$CZ$504,VLOOKUP(AQ$4,'Table Name'!$C$2:$D$100,2,FALSE),FALSE))</f>
        <v>256</v>
      </c>
      <c r="AR147">
        <f>IF($C147=-1,-1,VLOOKUP($C147,'HCAD Process'!$D$5:$CZ$504,VLOOKUP(AR$4,'Table Name'!$C$2:$D$100,2,FALSE),FALSE))</f>
        <v>1</v>
      </c>
      <c r="AS147">
        <f>IF($C147=-1,-1,VLOOKUP($C147,'HCAD Process'!$D$5:$CZ$504,VLOOKUP(AS$4,'Table Name'!$C$2:$D$100,2,FALSE),FALSE))</f>
        <v>0</v>
      </c>
      <c r="AT147">
        <f>IF($C147=-1,-1,VLOOKUP($C147,'HCAD Process'!$D$5:$CZ$504,VLOOKUP(AT$4,'Table Name'!$C$2:$D$100,2,FALSE),FALSE))</f>
        <v>0</v>
      </c>
      <c r="AU147">
        <f>IF($C147=-1,-1,VLOOKUP($C147,'HCAD Process'!$D$5:$CZ$504,VLOOKUP(AU$4,'Table Name'!$C$2:$D$100,2,FALSE),FALSE))</f>
        <v>0</v>
      </c>
      <c r="AV147">
        <f>IF($C147=-1,-1,VLOOKUP($C147,'HCAD Process'!$D$5:$CZ$504,VLOOKUP(AV$4,'Table Name'!$C$2:$D$100,2,FALSE),FALSE))</f>
        <v>0</v>
      </c>
      <c r="AW147">
        <f>IF($C147=-1,-1,VLOOKUP($C147,'HCAD Process'!$D$5:$CZ$504,VLOOKUP(AW$4,'Table Name'!$C$2:$D$100,2,FALSE),FALSE))</f>
        <v>0</v>
      </c>
      <c r="AX147">
        <f>IF($C147=-1,-1,VLOOKUP($C147,'HCAD Process'!$D$5:$CZ$504,VLOOKUP(AX$4,'Table Name'!$C$2:$D$100,2,FALSE),FALSE))</f>
        <v>0</v>
      </c>
      <c r="AY147">
        <f>IF($C147=-1,-1,VLOOKUP($C147,'HCAD Process'!$D$5:$CZ$504,VLOOKUP(AY$4,'Table Name'!$C$2:$D$100,2,FALSE),FALSE))</f>
        <v>0</v>
      </c>
      <c r="AZ147">
        <f>IF($C147=-1,-1,VLOOKUP($C147,'HCAD Process'!$D$5:$CZ$504,VLOOKUP(AZ$4,'Table Name'!$C$2:$D$100,2,FALSE),FALSE))</f>
        <v>0</v>
      </c>
      <c r="BA147" t="str">
        <f>IF($C147=-1,-1,VLOOKUP($C147,'HCAD Process'!$D$5:$CZ$504,VLOOKUP(BA$4,'Table Name'!$C$2:$D$100,2,FALSE),FALSE))</f>
        <v>11</v>
      </c>
      <c r="BB147" t="str">
        <f>IF($C147=-1,-1,VLOOKUP($C147,'HCAD Process'!$D$5:$CZ$504,VLOOKUP(BB$4,'Table Name'!$C$2:$D$100,2,FALSE),FALSE))</f>
        <v>TRS 16C 16E &amp; 16F</v>
      </c>
      <c r="BC147" t="str">
        <f>IF($C147=-1,-1,VLOOKUP($C147,'HCAD Process'!$D$5:$CZ$504,VLOOKUP(BC$4,'Table Name'!$C$2:$D$100,2,FALSE),FALSE))</f>
        <v>SAVINGS &amp; LOAN CO</v>
      </c>
      <c r="BD147" t="str">
        <f>IF($C147=-1,-1,VLOOKUP($C147,'HCAD Process'!$D$5:$CZ$504,VLOOKUP(BD$4,'Table Name'!$C$2:$D$100,2,FALSE),FALSE))</f>
        <v>6011</v>
      </c>
      <c r="BE147" t="str">
        <f>IF($C147=-1,-1,VLOOKUP($C147,'HCAD Process'!$D$5:$CZ$504,VLOOKUP(BE$4,'Table Name'!$C$2:$D$100,2,FALSE),FALSE))</f>
        <v>Clear Lake</v>
      </c>
      <c r="BF147" t="str">
        <f>IF($C147=-1,-1,VLOOKUP($C147,'HCAD Process'!$D$5:$CZ$504,VLOOKUP(BF$4,'Table Name'!$C$2:$D$100,2,FALSE),FALSE))</f>
        <v>411</v>
      </c>
      <c r="BG147" t="str">
        <f>IF($C147=-1,-1,VLOOKUP($C147,'HCAD Process'!$D$5:$CZ$504,VLOOKUP(BG$4,'Table Name'!$C$2:$D$100,2,FALSE),FALSE))</f>
        <v>ISD 27 - East of NASA Parkway (Water Area)</v>
      </c>
      <c r="BH147" t="str">
        <f>IF($C147=-1,-1,VLOOKUP($C147,'HCAD Process'!$D$5:$CZ$504,VLOOKUP(BH$4,'Table Name'!$C$2:$D$100,2,FALSE),FALSE))</f>
        <v>9930.00</v>
      </c>
      <c r="BI147" t="str">
        <f>IF($C147=-1,-1,VLOOKUP($C147,'HCAD Process'!$D$5:$CZ$504,VLOOKUP(BI$4,'Table Name'!$C$2:$D$100,2,FALSE),FALSE))</f>
        <v>0</v>
      </c>
      <c r="BJ147" t="str">
        <f>IF($C147=-1,-1,VLOOKUP($C147,'HCAD Process'!$D$5:$CZ$504,VLOOKUP(BJ$4,'Table Name'!$C$2:$D$100,2,FALSE),FALSE))</f>
        <v>27</v>
      </c>
      <c r="BK147" t="str">
        <f>IF($C147=-1,-1,VLOOKUP($C147,'HCAD Process'!$D$5:$CZ$504,VLOOKUP(BK$4,'Table Name'!$C$2:$D$100,2,FALSE),FALSE))</f>
        <v>6250C</v>
      </c>
      <c r="BL147" t="str">
        <f>IF($C147=-1,-1,VLOOKUP($C147,'HCAD Process'!$D$5:$CZ$504,VLOOKUP(BL$4,'Table Name'!$C$2:$D$100,2,FALSE),FALSE))</f>
        <v>620F</v>
      </c>
      <c r="BM147" t="str">
        <f>IF($C147=-1,-1,VLOOKUP($C147,'HCAD Process'!$D$5:$CZ$504,VLOOKUP(BM$4,'Table Name'!$C$2:$D$100,2,FALSE),FALSE))</f>
        <v>027 040 041 042 043 044 076</v>
      </c>
      <c r="BN147" t="str">
        <f>IF($C147=-1,-1,VLOOKUP($C147,'HCAD Process'!$D$5:$CZ$504,VLOOKUP(BN$4,'Table Name'!$C$2:$D$100,2,FALSE),FALSE))</f>
        <v>Real, Commercial</v>
      </c>
      <c r="BO147" t="str">
        <f>IF($C147=-1,-1,VLOOKUP($C147,'HCAD Process'!$D$5:$CZ$504,VLOOKUP(BO$4,'Table Name'!$C$2:$D$100,2,FALSE),FALSE))</f>
        <v>F1</v>
      </c>
      <c r="BP147" t="str">
        <f>IF($C147=-1,-1,VLOOKUP($C147,'HCAD Process'!$D$5:$CZ$504,VLOOKUP(BP$4,'Table Name'!$C$2:$D$100,2,FALSE),FALSE))</f>
        <v>Real, Commercial</v>
      </c>
      <c r="BQ147" t="str">
        <f>IF($C147=-1,-1,VLOOKUP($C147,'HCAD Process'!$D$5:$CZ$504,VLOOKUP(BQ$4,'Table Name'!$C$2:$D$100,2,FALSE),FALSE))</f>
        <v>Warehouse</v>
      </c>
      <c r="BR147" t="str">
        <f>IF($C147=-1,-1,VLOOKUP($C147,'HCAD Process'!$D$5:$CZ$504,VLOOKUP(BR$4,'Table Name'!$C$2:$D$100,2,FALSE),FALSE))</f>
        <v>Shell, Industrial</v>
      </c>
      <c r="BS147" t="str">
        <f>IF($C147=-1,-1,VLOOKUP($C147,'HCAD Process'!$D$5:$CZ$504,VLOOKUP(BS$4,'Table Name'!$C$2:$D$100,2,FALSE),FALSE))</f>
        <v>8001</v>
      </c>
      <c r="BT147" t="str">
        <f>IF($C147=-1,-1,VLOOKUP($C147,'HCAD Process'!$D$5:$CZ$504,VLOOKUP(BT$4,'Table Name'!$C$2:$D$100,2,FALSE),FALSE))</f>
        <v>Land Neighborhood Section 1</v>
      </c>
      <c r="BU147">
        <f>IF($C147=-1,-1,VLOOKUP($C147,'HCAD Process'!$D$5:$CZ$504,VLOOKUP(BU$4,'Table Name'!$C$2:$D$100,2,FALSE),FALSE))</f>
        <v>32787</v>
      </c>
      <c r="BV147" t="str">
        <f>IF($C147=-1,-1,VLOOKUP($C147,'HCAD Process'!$D$5:$CZ$504,VLOOKUP(BV$4,'Table Name'!$C$2:$D$100,2,FALSE),FALSE))</f>
        <v>SF</v>
      </c>
      <c r="BW147" t="str">
        <f>IF($C147=-1,-1,VLOOKUP($C147,'HCAD Process'!$D$5:$CZ$504,VLOOKUP(BW$4,'Table Name'!$C$2:$D$100,2,FALSE),FALSE))</f>
        <v>1.0000</v>
      </c>
      <c r="BX147" t="str">
        <f>IF($C147=-1,-1,VLOOKUP($C147,'HCAD Process'!$D$5:$CZ$504,VLOOKUP(BX$4,'Table Name'!$C$2:$D$100,2,FALSE),FALSE))</f>
        <v>1.0000</v>
      </c>
      <c r="BY147" t="str">
        <f>IF($C147=-1,-1,VLOOKUP($C147,'HCAD Process'!$D$5:$CZ$504,VLOOKUP(BY$4,'Table Name'!$C$2:$D$100,2,FALSE),FALSE))</f>
        <v>1.0000</v>
      </c>
      <c r="BZ147" t="str">
        <f>IF($C147=-1,-1,VLOOKUP($C147,'HCAD Process'!$D$5:$CZ$504,VLOOKUP(BZ$4,'Table Name'!$C$2:$D$100,2,FALSE),FALSE))</f>
        <v>1.0000</v>
      </c>
      <c r="CA147">
        <f>IF($C147=-1,-1,VLOOKUP($C147,'HCAD Process'!$D$5:$CZ$504,VLOOKUP(CA$4,'Table Name'!$C$2:$D$100,2,FALSE),FALSE))</f>
        <v>10</v>
      </c>
      <c r="CB147">
        <f>IF($C147=-1,-1,VLOOKUP($C147,'HCAD Process'!$D$5:$CZ$504,VLOOKUP(CB$4,'Table Name'!$C$2:$D$100,2,FALSE),FALSE))</f>
        <v>10</v>
      </c>
      <c r="CC147">
        <f>IF($C147=-1,-1,VLOOKUP($C147,'HCAD Process'!$D$5:$CZ$504,VLOOKUP(CC$4,'Table Name'!$C$2:$D$100,2,FALSE),FALSE))</f>
        <v>327870</v>
      </c>
      <c r="CD147">
        <f>IF($C147=-1,-1,VLOOKUP($C147,'HCAD Process'!$D$5:$CZ$504,VLOOKUP(CD$4,'Table Name'!$C$2:$D$100,2,FALSE),FALSE))</f>
        <v>-1</v>
      </c>
      <c r="CE147" t="str">
        <f>IF($C147=-1,-1,VLOOKUP($C147,'HCAD Process'!$D$5:$CZ$504,VLOOKUP(CE$4,'Table Name'!$C$2:$D$100,2,FALSE),FALSE))</f>
        <v>06314100000321</v>
      </c>
    </row>
    <row r="148" spans="2:83" x14ac:dyDescent="0.25">
      <c r="B148">
        <f t="shared" si="2"/>
        <v>144</v>
      </c>
      <c r="C148" t="str">
        <f t="array" ref="C148">IF(ISERROR(INDEX('HCAD Process'!CF$5:CF$504,MATCH(0,COUNTIF(C$4:C147,'HCAD Process'!CF$5:CF$504)+('HCAD Process'!CF$5:CF$504=-1),0))),-1,INDEX('HCAD Process'!CF$5:CF$504,MATCH(0,COUNTIF(C$4:C147,'HCAD Process'!CF$5:CF$504)+('HCAD Process'!CF$5:CF$504=-1),0)))</f>
        <v>06314100000711</v>
      </c>
      <c r="D148" t="str">
        <f>IF($C148=-1,-1,VLOOKUP($C148,'HCAD Process'!$D$5:$CZ$504,VLOOKUP(D$4,'Table Name'!$C$2:$D$100,2,FALSE),FALSE))</f>
        <v>0631410000071</v>
      </c>
      <c r="E148" t="str">
        <f>IF($C148=-1,-1,VLOOKUP($C148,'HCAD Process'!$D$5:$CZ$504,VLOOKUP(E$4,'Table Name'!$C$2:$D$100,2,FALSE),FALSE))</f>
        <v>01/01/2017</v>
      </c>
      <c r="F148" t="str">
        <f>IF($C148=-1,-1,VLOOKUP($C148,'HCAD Process'!$D$5:$CZ$504,VLOOKUP(F$4,'Table Name'!$C$2:$D$100,2,FALSE),FALSE))</f>
        <v>2912 BAYPORT LLC</v>
      </c>
      <c r="G148">
        <f>IF($C148=-1,-1,VLOOKUP($C148,'HCAD Process'!$D$5:$CZ$504,VLOOKUP(G$4,'Table Name'!$C$2:$D$100,2,FALSE),FALSE))</f>
        <v>0</v>
      </c>
      <c r="H148">
        <f>IF($C148=-1,-1,VLOOKUP($C148,'HCAD Process'!$D$5:$CZ$504,VLOOKUP(H$4,'Table Name'!$C$2:$D$100,2,FALSE),FALSE))</f>
        <v>0</v>
      </c>
      <c r="I148" t="str">
        <f>IF($C148=-1,-1,VLOOKUP($C148,'HCAD Process'!$D$5:$CZ$504,VLOOKUP(I$4,'Table Name'!$C$2:$D$100,2,FALSE),FALSE))</f>
        <v>2912 BAYPORT BLVD</v>
      </c>
      <c r="J148" t="str">
        <f>IF($C148=-1,-1,VLOOKUP($C148,'HCAD Process'!$D$5:$CZ$504,VLOOKUP(J$4,'Table Name'!$C$2:$D$100,2,FALSE),FALSE))</f>
        <v>SEABROOK</v>
      </c>
      <c r="K148" t="str">
        <f>IF($C148=-1,-1,VLOOKUP($C148,'HCAD Process'!$D$5:$CZ$504,VLOOKUP(K$4,'Table Name'!$C$2:$D$100,2,FALSE),FALSE))</f>
        <v>77586</v>
      </c>
      <c r="L148">
        <f>IF($C148=-1,-1,VLOOKUP($C148,'HCAD Process'!$D$5:$CZ$504,VLOOKUP(L$4,'Table Name'!$C$2:$D$100,2,FALSE),FALSE))</f>
        <v>751457</v>
      </c>
      <c r="M148">
        <f>IF($C148=-1,-1,VLOOKUP($C148,'HCAD Process'!$D$5:$CZ$504,VLOOKUP(M$4,'Table Name'!$C$2:$D$100,2,FALSE),FALSE))</f>
        <v>631142</v>
      </c>
      <c r="N148">
        <f>IF($C148=-1,-1,VLOOKUP($C148,'HCAD Process'!$D$5:$CZ$504,VLOOKUP(N$4,'Table Name'!$C$2:$D$100,2,FALSE),FALSE))</f>
        <v>624368</v>
      </c>
      <c r="O148">
        <f>IF($C148=-1,-1,VLOOKUP($C148,'HCAD Process'!$D$5:$CZ$504,VLOOKUP(O$4,'Table Name'!$C$2:$D$100,2,FALSE),FALSE))</f>
        <v>0</v>
      </c>
      <c r="P148" t="e">
        <f>IF($C148=-1,-1,VLOOKUP($C148,'HCAD Process'!$D$5:$CZ$504,VLOOKUP(P$4,'Table Name'!$C$2:$D$100,2,FALSE),FALSE))</f>
        <v>#REF!</v>
      </c>
      <c r="Q148" t="str">
        <f>IF($C148=-1,-1,VLOOKUP($C148,'HCAD Process'!$D$5:$CZ$504,VLOOKUP(Q$4,'Table Name'!$C$2:$D$100,2,FALSE),FALSE))</f>
        <v>COMMERCIAL</v>
      </c>
      <c r="R148" t="str">
        <f>IF($C148=-1,-1,VLOOKUP($C148,'HCAD Process'!$D$5:$CZ$504,VLOOKUP(R$4,'Table Name'!$C$2:$D$100,2,FALSE),FALSE))</f>
        <v>1</v>
      </c>
      <c r="S148" t="str">
        <f>IF($C148=-1,-1,VLOOKUP($C148,'HCAD Process'!$D$5:$CZ$504,VLOOKUP(S$4,'Table Name'!$C$2:$D$100,2,FALSE),FALSE))</f>
        <v>4399</v>
      </c>
      <c r="T148" t="str">
        <f>IF($C148=-1,-1,VLOOKUP($C148,'HCAD Process'!$D$5:$CZ$504,VLOOKUP(T$4,'Table Name'!$C$2:$D$100,2,FALSE),FALSE))</f>
        <v>8454</v>
      </c>
      <c r="U148" t="str">
        <f>IF($C148=-1,-1,VLOOKUP($C148,'HCAD Process'!$D$5:$CZ$504,VLOOKUP(U$4,'Table Name'!$C$2:$D$100,2,FALSE),FALSE))</f>
        <v>S</v>
      </c>
      <c r="V148" t="str">
        <f>IF($C148=-1,-1,VLOOKUP($C148,'HCAD Process'!$D$5:$CZ$504,VLOOKUP(V$4,'Table Name'!$C$2:$D$100,2,FALSE),FALSE))</f>
        <v>Open Steel Skeleton</v>
      </c>
      <c r="W148">
        <f>IF($C148=-1,-1,VLOOKUP($C148,'HCAD Process'!$D$5:$CZ$504,VLOOKUP(W$4,'Table Name'!$C$2:$D$100,2,FALSE),FALSE))</f>
        <v>119504</v>
      </c>
      <c r="X148">
        <f>IF($C148=-1,-1,VLOOKUP($C148,'HCAD Process'!$D$5:$CZ$504,VLOOKUP(X$4,'Table Name'!$C$2:$D$100,2,FALSE),FALSE))</f>
        <v>0</v>
      </c>
      <c r="Y148">
        <f>IF($C148=-1,-1,VLOOKUP($C148,'HCAD Process'!$D$5:$CZ$504,VLOOKUP(Y$4,'Table Name'!$C$2:$D$100,2,FALSE),FALSE))</f>
        <v>225480</v>
      </c>
      <c r="Z148">
        <f>IF($C148=-1,-1,VLOOKUP($C148,'HCAD Process'!$D$5:$CZ$504,VLOOKUP(Z$4,'Table Name'!$C$2:$D$100,2,FALSE),FALSE))</f>
        <v>0</v>
      </c>
      <c r="AA148" t="str">
        <f>IF($C148=-1,-1,VLOOKUP($C148,'HCAD Process'!$D$5:$CZ$504,VLOOKUP(AA$4,'Table Name'!$C$2:$D$100,2,FALSE),FALSE))</f>
        <v>.470000</v>
      </c>
      <c r="AB148" t="str">
        <f>IF($C148=-1,-1,VLOOKUP($C148,'HCAD Process'!$D$5:$CZ$504,VLOOKUP(AB$4,'Table Name'!$C$2:$D$100,2,FALSE),FALSE))</f>
        <v>C</v>
      </c>
      <c r="AC148" t="str">
        <f>IF($C148=-1,-1,VLOOKUP($C148,'HCAD Process'!$D$5:$CZ$504,VLOOKUP(AC$4,'Table Name'!$C$2:$D$100,2,FALSE),FALSE))</f>
        <v>Average</v>
      </c>
      <c r="AD148" t="str">
        <f>IF($C148=-1,-1,VLOOKUP($C148,'HCAD Process'!$D$5:$CZ$504,VLOOKUP(AD$4,'Table Name'!$C$2:$D$100,2,FALSE),FALSE))</f>
        <v>1983</v>
      </c>
      <c r="AE148" t="str">
        <f>IF($C148=-1,-1,VLOOKUP($C148,'HCAD Process'!$D$5:$CZ$504,VLOOKUP(AE$4,'Table Name'!$C$2:$D$100,2,FALSE),FALSE))</f>
        <v>1983</v>
      </c>
      <c r="AF148" t="str">
        <f>IF($C148=-1,-1,VLOOKUP($C148,'HCAD Process'!$D$5:$CZ$504,VLOOKUP(AF$4,'Table Name'!$C$2:$D$100,2,FALSE),FALSE))</f>
        <v>0</v>
      </c>
      <c r="AG148" t="str">
        <f>IF($C148=-1,-1,VLOOKUP($C148,'HCAD Process'!$D$5:$CZ$504,VLOOKUP(AG$4,'Table Name'!$C$2:$D$100,2,FALSE),FALSE))</f>
        <v>1984</v>
      </c>
      <c r="AH148">
        <f>IF($C148=-1,-1,VLOOKUP($C148,'HCAD Process'!$D$5:$CZ$504,VLOOKUP(AH$4,'Table Name'!$C$2:$D$100,2,FALSE),FALSE))</f>
        <v>0</v>
      </c>
      <c r="AI148" t="str">
        <f>IF($C148=-1,-1,VLOOKUP($C148,'HCAD Process'!$D$5:$CZ$504,VLOOKUP(AI$4,'Table Name'!$C$2:$D$100,2,FALSE),FALSE))</f>
        <v>01/01/1997</v>
      </c>
      <c r="AJ148">
        <f>IF($C148=-1,-1,VLOOKUP($C148,'HCAD Process'!$D$5:$CZ$504,VLOOKUP(AJ$4,'Table Name'!$C$2:$D$100,2,FALSE),FALSE))</f>
        <v>0</v>
      </c>
      <c r="AK148">
        <f>IF($C148=-1,-1,VALUE(VLOOKUP($C148,'HCAD Process'!$D$5:$CZ$504,VLOOKUP(AK$4,'Table Name'!$C$2:$D$100,2,FALSE),FALSE)))</f>
        <v>6000</v>
      </c>
      <c r="AL148">
        <f>IF($C148=-1,-1,VLOOKUP($C148,'HCAD Process'!$D$5:$CZ$504,VLOOKUP(AL$4,'Table Name'!$C$2:$D$100,2,FALSE),FALSE))</f>
        <v>6000</v>
      </c>
      <c r="AM148">
        <f>IF($C148=-1,-1,VLOOKUP($C148,'HCAD Process'!$D$5:$CZ$504,VLOOKUP(AM$4,'Table Name'!$C$2:$D$100,2,FALSE),FALSE))</f>
        <v>0</v>
      </c>
      <c r="AN148">
        <f>IF($C148=-1,-1,VLOOKUP($C148,'HCAD Process'!$D$5:$CZ$504,VLOOKUP(AN$4,'Table Name'!$C$2:$D$100,2,FALSE),FALSE))</f>
        <v>0</v>
      </c>
      <c r="AO148">
        <f>IF($C148=-1,-1,VLOOKUP($C148,'HCAD Process'!$D$5:$CZ$504,VLOOKUP(AO$4,'Table Name'!$C$2:$D$100,2,FALSE),FALSE))</f>
        <v>0</v>
      </c>
      <c r="AP148">
        <f>IF($C148=-1,-1,VLOOKUP($C148,'HCAD Process'!$D$5:$CZ$504,VLOOKUP(AP$4,'Table Name'!$C$2:$D$100,2,FALSE),FALSE))</f>
        <v>6000</v>
      </c>
      <c r="AQ148">
        <f>IF($C148=-1,-1,VLOOKUP($C148,'HCAD Process'!$D$5:$CZ$504,VLOOKUP(AQ$4,'Table Name'!$C$2:$D$100,2,FALSE),FALSE))</f>
        <v>340</v>
      </c>
      <c r="AR148">
        <f>IF($C148=-1,-1,VLOOKUP($C148,'HCAD Process'!$D$5:$CZ$504,VLOOKUP(AR$4,'Table Name'!$C$2:$D$100,2,FALSE),FALSE))</f>
        <v>1</v>
      </c>
      <c r="AS148">
        <f>IF($C148=-1,-1,VLOOKUP($C148,'HCAD Process'!$D$5:$CZ$504,VLOOKUP(AS$4,'Table Name'!$C$2:$D$100,2,FALSE),FALSE))</f>
        <v>0</v>
      </c>
      <c r="AT148">
        <f>IF($C148=-1,-1,VLOOKUP($C148,'HCAD Process'!$D$5:$CZ$504,VLOOKUP(AT$4,'Table Name'!$C$2:$D$100,2,FALSE),FALSE))</f>
        <v>0</v>
      </c>
      <c r="AU148">
        <f>IF($C148=-1,-1,VLOOKUP($C148,'HCAD Process'!$D$5:$CZ$504,VLOOKUP(AU$4,'Table Name'!$C$2:$D$100,2,FALSE),FALSE))</f>
        <v>0</v>
      </c>
      <c r="AV148">
        <f>IF($C148=-1,-1,VLOOKUP($C148,'HCAD Process'!$D$5:$CZ$504,VLOOKUP(AV$4,'Table Name'!$C$2:$D$100,2,FALSE),FALSE))</f>
        <v>0</v>
      </c>
      <c r="AW148">
        <f>IF($C148=-1,-1,VLOOKUP($C148,'HCAD Process'!$D$5:$CZ$504,VLOOKUP(AW$4,'Table Name'!$C$2:$D$100,2,FALSE),FALSE))</f>
        <v>0</v>
      </c>
      <c r="AX148">
        <f>IF($C148=-1,-1,VLOOKUP($C148,'HCAD Process'!$D$5:$CZ$504,VLOOKUP(AX$4,'Table Name'!$C$2:$D$100,2,FALSE),FALSE))</f>
        <v>0</v>
      </c>
      <c r="AY148">
        <f>IF($C148=-1,-1,VLOOKUP($C148,'HCAD Process'!$D$5:$CZ$504,VLOOKUP(AY$4,'Table Name'!$C$2:$D$100,2,FALSE),FALSE))</f>
        <v>0</v>
      </c>
      <c r="AZ148">
        <f>IF($C148=-1,-1,VLOOKUP($C148,'HCAD Process'!$D$5:$CZ$504,VLOOKUP(AZ$4,'Table Name'!$C$2:$D$100,2,FALSE),FALSE))</f>
        <v>0</v>
      </c>
      <c r="BA148" t="str">
        <f>IF($C148=-1,-1,VLOOKUP($C148,'HCAD Process'!$D$5:$CZ$504,VLOOKUP(BA$4,'Table Name'!$C$2:$D$100,2,FALSE),FALSE))</f>
        <v>11</v>
      </c>
      <c r="BB148" t="str">
        <f>IF($C148=-1,-1,VLOOKUP($C148,'HCAD Process'!$D$5:$CZ$504,VLOOKUP(BB$4,'Table Name'!$C$2:$D$100,2,FALSE),FALSE))</f>
        <v>TRS 16C-1 16E-1 &amp; 16F-1</v>
      </c>
      <c r="BC148" t="str">
        <f>IF($C148=-1,-1,VLOOKUP($C148,'HCAD Process'!$D$5:$CZ$504,VLOOKUP(BC$4,'Table Name'!$C$2:$D$100,2,FALSE),FALSE))</f>
        <v>SAVINGS &amp; LOAN</v>
      </c>
      <c r="BD148" t="str">
        <f>IF($C148=-1,-1,VLOOKUP($C148,'HCAD Process'!$D$5:$CZ$504,VLOOKUP(BD$4,'Table Name'!$C$2:$D$100,2,FALSE),FALSE))</f>
        <v>6011</v>
      </c>
      <c r="BE148" t="str">
        <f>IF($C148=-1,-1,VLOOKUP($C148,'HCAD Process'!$D$5:$CZ$504,VLOOKUP(BE$4,'Table Name'!$C$2:$D$100,2,FALSE),FALSE))</f>
        <v>Clear Lake</v>
      </c>
      <c r="BF148" t="str">
        <f>IF($C148=-1,-1,VLOOKUP($C148,'HCAD Process'!$D$5:$CZ$504,VLOOKUP(BF$4,'Table Name'!$C$2:$D$100,2,FALSE),FALSE))</f>
        <v>411</v>
      </c>
      <c r="BG148" t="str">
        <f>IF($C148=-1,-1,VLOOKUP($C148,'HCAD Process'!$D$5:$CZ$504,VLOOKUP(BG$4,'Table Name'!$C$2:$D$100,2,FALSE),FALSE))</f>
        <v>ISD 27 - East of NASA Parkway (Water Area)</v>
      </c>
      <c r="BH148" t="str">
        <f>IF($C148=-1,-1,VLOOKUP($C148,'HCAD Process'!$D$5:$CZ$504,VLOOKUP(BH$4,'Table Name'!$C$2:$D$100,2,FALSE),FALSE))</f>
        <v>9930.00</v>
      </c>
      <c r="BI148" t="str">
        <f>IF($C148=-1,-1,VLOOKUP($C148,'HCAD Process'!$D$5:$CZ$504,VLOOKUP(BI$4,'Table Name'!$C$2:$D$100,2,FALSE),FALSE))</f>
        <v>0</v>
      </c>
      <c r="BJ148" t="str">
        <f>IF($C148=-1,-1,VLOOKUP($C148,'HCAD Process'!$D$5:$CZ$504,VLOOKUP(BJ$4,'Table Name'!$C$2:$D$100,2,FALSE),FALSE))</f>
        <v>27</v>
      </c>
      <c r="BK148" t="str">
        <f>IF($C148=-1,-1,VLOOKUP($C148,'HCAD Process'!$D$5:$CZ$504,VLOOKUP(BK$4,'Table Name'!$C$2:$D$100,2,FALSE),FALSE))</f>
        <v>6250C</v>
      </c>
      <c r="BL148" t="str">
        <f>IF($C148=-1,-1,VLOOKUP($C148,'HCAD Process'!$D$5:$CZ$504,VLOOKUP(BL$4,'Table Name'!$C$2:$D$100,2,FALSE),FALSE))</f>
        <v>620F</v>
      </c>
      <c r="BM148" t="str">
        <f>IF($C148=-1,-1,VLOOKUP($C148,'HCAD Process'!$D$5:$CZ$504,VLOOKUP(BM$4,'Table Name'!$C$2:$D$100,2,FALSE),FALSE))</f>
        <v>027 040 041 042 043 044 076</v>
      </c>
      <c r="BN148" t="str">
        <f>IF($C148=-1,-1,VLOOKUP($C148,'HCAD Process'!$D$5:$CZ$504,VLOOKUP(BN$4,'Table Name'!$C$2:$D$100,2,FALSE),FALSE))</f>
        <v>Real, Commercial</v>
      </c>
      <c r="BO148" t="str">
        <f>IF($C148=-1,-1,VLOOKUP($C148,'HCAD Process'!$D$5:$CZ$504,VLOOKUP(BO$4,'Table Name'!$C$2:$D$100,2,FALSE),FALSE))</f>
        <v>F1</v>
      </c>
      <c r="BP148" t="str">
        <f>IF($C148=-1,-1,VLOOKUP($C148,'HCAD Process'!$D$5:$CZ$504,VLOOKUP(BP$4,'Table Name'!$C$2:$D$100,2,FALSE),FALSE))</f>
        <v>Real, Commercial</v>
      </c>
      <c r="BQ148" t="str">
        <f>IF($C148=-1,-1,VLOOKUP($C148,'HCAD Process'!$D$5:$CZ$504,VLOOKUP(BQ$4,'Table Name'!$C$2:$D$100,2,FALSE),FALSE))</f>
        <v>Warehouse - Metallic</v>
      </c>
      <c r="BR148" t="str">
        <f>IF($C148=-1,-1,VLOOKUP($C148,'HCAD Process'!$D$5:$CZ$504,VLOOKUP(BR$4,'Table Name'!$C$2:$D$100,2,FALSE),FALSE))</f>
        <v>Shell, Industrial</v>
      </c>
      <c r="BS148" t="str">
        <f>IF($C148=-1,-1,VLOOKUP($C148,'HCAD Process'!$D$5:$CZ$504,VLOOKUP(BS$4,'Table Name'!$C$2:$D$100,2,FALSE),FALSE))</f>
        <v>8002</v>
      </c>
      <c r="BT148" t="str">
        <f>IF($C148=-1,-1,VLOOKUP($C148,'HCAD Process'!$D$5:$CZ$504,VLOOKUP(BT$4,'Table Name'!$C$2:$D$100,2,FALSE),FALSE))</f>
        <v>Land Neighborhood Section 2</v>
      </c>
      <c r="BU148">
        <f>IF($C148=-1,-1,VLOOKUP($C148,'HCAD Process'!$D$5:$CZ$504,VLOOKUP(BU$4,'Table Name'!$C$2:$D$100,2,FALSE),FALSE))</f>
        <v>99217</v>
      </c>
      <c r="BV148" t="str">
        <f>IF($C148=-1,-1,VLOOKUP($C148,'HCAD Process'!$D$5:$CZ$504,VLOOKUP(BV$4,'Table Name'!$C$2:$D$100,2,FALSE),FALSE))</f>
        <v>SF</v>
      </c>
      <c r="BW148" t="str">
        <f>IF($C148=-1,-1,VLOOKUP($C148,'HCAD Process'!$D$5:$CZ$504,VLOOKUP(BW$4,'Table Name'!$C$2:$D$100,2,FALSE),FALSE))</f>
        <v>1.0000</v>
      </c>
      <c r="BX148" t="str">
        <f>IF($C148=-1,-1,VLOOKUP($C148,'HCAD Process'!$D$5:$CZ$504,VLOOKUP(BX$4,'Table Name'!$C$2:$D$100,2,FALSE),FALSE))</f>
        <v>1.0000</v>
      </c>
      <c r="BY148" t="str">
        <f>IF($C148=-1,-1,VLOOKUP($C148,'HCAD Process'!$D$5:$CZ$504,VLOOKUP(BY$4,'Table Name'!$C$2:$D$100,2,FALSE),FALSE))</f>
        <v>.8000</v>
      </c>
      <c r="BZ148" t="str">
        <f>IF($C148=-1,-1,VLOOKUP($C148,'HCAD Process'!$D$5:$CZ$504,VLOOKUP(BZ$4,'Table Name'!$C$2:$D$100,2,FALSE),FALSE))</f>
        <v>.8000</v>
      </c>
      <c r="CA148">
        <f>IF($C148=-1,-1,VLOOKUP($C148,'HCAD Process'!$D$5:$CZ$504,VLOOKUP(CA$4,'Table Name'!$C$2:$D$100,2,FALSE),FALSE))</f>
        <v>5</v>
      </c>
      <c r="CB148">
        <f>IF($C148=-1,-1,VLOOKUP($C148,'HCAD Process'!$D$5:$CZ$504,VLOOKUP(CB$4,'Table Name'!$C$2:$D$100,2,FALSE),FALSE))</f>
        <v>4</v>
      </c>
      <c r="CC148">
        <f>IF($C148=-1,-1,VLOOKUP($C148,'HCAD Process'!$D$5:$CZ$504,VLOOKUP(CC$4,'Table Name'!$C$2:$D$100,2,FALSE),FALSE))</f>
        <v>396868</v>
      </c>
      <c r="CD148">
        <f>IF($C148=-1,-1,VLOOKUP($C148,'HCAD Process'!$D$5:$CZ$504,VLOOKUP(CD$4,'Table Name'!$C$2:$D$100,2,FALSE),FALSE))</f>
        <v>-1</v>
      </c>
      <c r="CE148" t="str">
        <f>IF($C148=-1,-1,VLOOKUP($C148,'HCAD Process'!$D$5:$CZ$504,VLOOKUP(CE$4,'Table Name'!$C$2:$D$100,2,FALSE),FALSE))</f>
        <v>06314100000711</v>
      </c>
    </row>
    <row r="149" spans="2:83" x14ac:dyDescent="0.25">
      <c r="B149">
        <f t="shared" si="2"/>
        <v>145</v>
      </c>
      <c r="C149" t="str">
        <f t="array" ref="C149">IF(ISERROR(INDEX('HCAD Process'!CF$5:CF$504,MATCH(0,COUNTIF(C$4:C148,'HCAD Process'!CF$5:CF$504)+('HCAD Process'!CF$5:CF$504=-1),0))),-1,INDEX('HCAD Process'!CF$5:CF$504,MATCH(0,COUNTIF(C$4:C148,'HCAD Process'!CF$5:CF$504)+('HCAD Process'!CF$5:CF$504=-1),0)))</f>
        <v>06314100000712</v>
      </c>
      <c r="D149" t="str">
        <f>IF($C149=-1,-1,VLOOKUP($C149,'HCAD Process'!$D$5:$CZ$504,VLOOKUP(D$4,'Table Name'!$C$2:$D$100,2,FALSE),FALSE))</f>
        <v>0631410000071</v>
      </c>
      <c r="E149" t="str">
        <f>IF($C149=-1,-1,VLOOKUP($C149,'HCAD Process'!$D$5:$CZ$504,VLOOKUP(E$4,'Table Name'!$C$2:$D$100,2,FALSE),FALSE))</f>
        <v>01/01/2017</v>
      </c>
      <c r="F149" t="str">
        <f>IF($C149=-1,-1,VLOOKUP($C149,'HCAD Process'!$D$5:$CZ$504,VLOOKUP(F$4,'Table Name'!$C$2:$D$100,2,FALSE),FALSE))</f>
        <v>2912 BAYPORT LLC</v>
      </c>
      <c r="G149">
        <f>IF($C149=-1,-1,VLOOKUP($C149,'HCAD Process'!$D$5:$CZ$504,VLOOKUP(G$4,'Table Name'!$C$2:$D$100,2,FALSE),FALSE))</f>
        <v>0</v>
      </c>
      <c r="H149">
        <f>IF($C149=-1,-1,VLOOKUP($C149,'HCAD Process'!$D$5:$CZ$504,VLOOKUP(H$4,'Table Name'!$C$2:$D$100,2,FALSE),FALSE))</f>
        <v>0</v>
      </c>
      <c r="I149" t="str">
        <f>IF($C149=-1,-1,VLOOKUP($C149,'HCAD Process'!$D$5:$CZ$504,VLOOKUP(I$4,'Table Name'!$C$2:$D$100,2,FALSE),FALSE))</f>
        <v>2912 BAYPORT BLVD</v>
      </c>
      <c r="J149" t="str">
        <f>IF($C149=-1,-1,VLOOKUP($C149,'HCAD Process'!$D$5:$CZ$504,VLOOKUP(J$4,'Table Name'!$C$2:$D$100,2,FALSE),FALSE))</f>
        <v>SEABROOK</v>
      </c>
      <c r="K149" t="str">
        <f>IF($C149=-1,-1,VLOOKUP($C149,'HCAD Process'!$D$5:$CZ$504,VLOOKUP(K$4,'Table Name'!$C$2:$D$100,2,FALSE),FALSE))</f>
        <v>77586</v>
      </c>
      <c r="L149">
        <f>IF($C149=-1,-1,VLOOKUP($C149,'HCAD Process'!$D$5:$CZ$504,VLOOKUP(L$4,'Table Name'!$C$2:$D$100,2,FALSE),FALSE))</f>
        <v>751457</v>
      </c>
      <c r="M149">
        <f>IF($C149=-1,-1,VLOOKUP($C149,'HCAD Process'!$D$5:$CZ$504,VLOOKUP(M$4,'Table Name'!$C$2:$D$100,2,FALSE),FALSE))</f>
        <v>631142</v>
      </c>
      <c r="N149">
        <f>IF($C149=-1,-1,VLOOKUP($C149,'HCAD Process'!$D$5:$CZ$504,VLOOKUP(N$4,'Table Name'!$C$2:$D$100,2,FALSE),FALSE))</f>
        <v>624368</v>
      </c>
      <c r="O149">
        <f>IF($C149=-1,-1,VLOOKUP($C149,'HCAD Process'!$D$5:$CZ$504,VLOOKUP(O$4,'Table Name'!$C$2:$D$100,2,FALSE),FALSE))</f>
        <v>0</v>
      </c>
      <c r="P149" t="e">
        <f>IF($C149=-1,-1,VLOOKUP($C149,'HCAD Process'!$D$5:$CZ$504,VLOOKUP(P$4,'Table Name'!$C$2:$D$100,2,FALSE),FALSE))</f>
        <v>#REF!</v>
      </c>
      <c r="Q149" t="str">
        <f>IF($C149=-1,-1,VLOOKUP($C149,'HCAD Process'!$D$5:$CZ$504,VLOOKUP(Q$4,'Table Name'!$C$2:$D$100,2,FALSE),FALSE))</f>
        <v>COMMERCIAL</v>
      </c>
      <c r="R149" t="str">
        <f>IF($C149=-1,-1,VLOOKUP($C149,'HCAD Process'!$D$5:$CZ$504,VLOOKUP(R$4,'Table Name'!$C$2:$D$100,2,FALSE),FALSE))</f>
        <v>2</v>
      </c>
      <c r="S149" t="str">
        <f>IF($C149=-1,-1,VLOOKUP($C149,'HCAD Process'!$D$5:$CZ$504,VLOOKUP(S$4,'Table Name'!$C$2:$D$100,2,FALSE),FALSE))</f>
        <v>4399</v>
      </c>
      <c r="T149" t="str">
        <f>IF($C149=-1,-1,VLOOKUP($C149,'HCAD Process'!$D$5:$CZ$504,VLOOKUP(T$4,'Table Name'!$C$2:$D$100,2,FALSE),FALSE))</f>
        <v>8454</v>
      </c>
      <c r="U149" t="str">
        <f>IF($C149=-1,-1,VLOOKUP($C149,'HCAD Process'!$D$5:$CZ$504,VLOOKUP(U$4,'Table Name'!$C$2:$D$100,2,FALSE),FALSE))</f>
        <v>S</v>
      </c>
      <c r="V149" t="str">
        <f>IF($C149=-1,-1,VLOOKUP($C149,'HCAD Process'!$D$5:$CZ$504,VLOOKUP(V$4,'Table Name'!$C$2:$D$100,2,FALSE),FALSE))</f>
        <v>Open Steel Skeleton</v>
      </c>
      <c r="W149">
        <f>IF($C149=-1,-1,VLOOKUP($C149,'HCAD Process'!$D$5:$CZ$504,VLOOKUP(W$4,'Table Name'!$C$2:$D$100,2,FALSE),FALSE))</f>
        <v>139422</v>
      </c>
      <c r="X149">
        <f>IF($C149=-1,-1,VLOOKUP($C149,'HCAD Process'!$D$5:$CZ$504,VLOOKUP(X$4,'Table Name'!$C$2:$D$100,2,FALSE),FALSE))</f>
        <v>0</v>
      </c>
      <c r="Y149">
        <f>IF($C149=-1,-1,VLOOKUP($C149,'HCAD Process'!$D$5:$CZ$504,VLOOKUP(Y$4,'Table Name'!$C$2:$D$100,2,FALSE),FALSE))</f>
        <v>263060</v>
      </c>
      <c r="Z149">
        <f>IF($C149=-1,-1,VLOOKUP($C149,'HCAD Process'!$D$5:$CZ$504,VLOOKUP(Z$4,'Table Name'!$C$2:$D$100,2,FALSE),FALSE))</f>
        <v>0</v>
      </c>
      <c r="AA149" t="str">
        <f>IF($C149=-1,-1,VLOOKUP($C149,'HCAD Process'!$D$5:$CZ$504,VLOOKUP(AA$4,'Table Name'!$C$2:$D$100,2,FALSE),FALSE))</f>
        <v>.470000</v>
      </c>
      <c r="AB149" t="str">
        <f>IF($C149=-1,-1,VLOOKUP($C149,'HCAD Process'!$D$5:$CZ$504,VLOOKUP(AB$4,'Table Name'!$C$2:$D$100,2,FALSE),FALSE))</f>
        <v>C</v>
      </c>
      <c r="AC149" t="str">
        <f>IF($C149=-1,-1,VLOOKUP($C149,'HCAD Process'!$D$5:$CZ$504,VLOOKUP(AC$4,'Table Name'!$C$2:$D$100,2,FALSE),FALSE))</f>
        <v>Average</v>
      </c>
      <c r="AD149" t="str">
        <f>IF($C149=-1,-1,VLOOKUP($C149,'HCAD Process'!$D$5:$CZ$504,VLOOKUP(AD$4,'Table Name'!$C$2:$D$100,2,FALSE),FALSE))</f>
        <v>1984</v>
      </c>
      <c r="AE149" t="str">
        <f>IF($C149=-1,-1,VLOOKUP($C149,'HCAD Process'!$D$5:$CZ$504,VLOOKUP(AE$4,'Table Name'!$C$2:$D$100,2,FALSE),FALSE))</f>
        <v>1984</v>
      </c>
      <c r="AF149" t="str">
        <f>IF($C149=-1,-1,VLOOKUP($C149,'HCAD Process'!$D$5:$CZ$504,VLOOKUP(AF$4,'Table Name'!$C$2:$D$100,2,FALSE),FALSE))</f>
        <v>0</v>
      </c>
      <c r="AG149" t="str">
        <f>IF($C149=-1,-1,VLOOKUP($C149,'HCAD Process'!$D$5:$CZ$504,VLOOKUP(AG$4,'Table Name'!$C$2:$D$100,2,FALSE),FALSE))</f>
        <v>1985</v>
      </c>
      <c r="AH149">
        <f>IF($C149=-1,-1,VLOOKUP($C149,'HCAD Process'!$D$5:$CZ$504,VLOOKUP(AH$4,'Table Name'!$C$2:$D$100,2,FALSE),FALSE))</f>
        <v>0</v>
      </c>
      <c r="AI149" t="str">
        <f>IF($C149=-1,-1,VLOOKUP($C149,'HCAD Process'!$D$5:$CZ$504,VLOOKUP(AI$4,'Table Name'!$C$2:$D$100,2,FALSE),FALSE))</f>
        <v>01/01/1997</v>
      </c>
      <c r="AJ149">
        <f>IF($C149=-1,-1,VLOOKUP($C149,'HCAD Process'!$D$5:$CZ$504,VLOOKUP(AJ$4,'Table Name'!$C$2:$D$100,2,FALSE),FALSE))</f>
        <v>0</v>
      </c>
      <c r="AK149">
        <f>IF($C149=-1,-1,VALUE(VLOOKUP($C149,'HCAD Process'!$D$5:$CZ$504,VLOOKUP(AK$4,'Table Name'!$C$2:$D$100,2,FALSE),FALSE)))</f>
        <v>7000</v>
      </c>
      <c r="AL149">
        <f>IF($C149=-1,-1,VLOOKUP($C149,'HCAD Process'!$D$5:$CZ$504,VLOOKUP(AL$4,'Table Name'!$C$2:$D$100,2,FALSE),FALSE))</f>
        <v>7000</v>
      </c>
      <c r="AM149">
        <f>IF($C149=-1,-1,VLOOKUP($C149,'HCAD Process'!$D$5:$CZ$504,VLOOKUP(AM$4,'Table Name'!$C$2:$D$100,2,FALSE),FALSE))</f>
        <v>0</v>
      </c>
      <c r="AN149">
        <f>IF($C149=-1,-1,VLOOKUP($C149,'HCAD Process'!$D$5:$CZ$504,VLOOKUP(AN$4,'Table Name'!$C$2:$D$100,2,FALSE),FALSE))</f>
        <v>0</v>
      </c>
      <c r="AO149">
        <f>IF($C149=-1,-1,VLOOKUP($C149,'HCAD Process'!$D$5:$CZ$504,VLOOKUP(AO$4,'Table Name'!$C$2:$D$100,2,FALSE),FALSE))</f>
        <v>0</v>
      </c>
      <c r="AP149">
        <f>IF($C149=-1,-1,VLOOKUP($C149,'HCAD Process'!$D$5:$CZ$504,VLOOKUP(AP$4,'Table Name'!$C$2:$D$100,2,FALSE),FALSE))</f>
        <v>7000</v>
      </c>
      <c r="AQ149">
        <f>IF($C149=-1,-1,VLOOKUP($C149,'HCAD Process'!$D$5:$CZ$504,VLOOKUP(AQ$4,'Table Name'!$C$2:$D$100,2,FALSE),FALSE))</f>
        <v>380</v>
      </c>
      <c r="AR149">
        <f>IF($C149=-1,-1,VLOOKUP($C149,'HCAD Process'!$D$5:$CZ$504,VLOOKUP(AR$4,'Table Name'!$C$2:$D$100,2,FALSE),FALSE))</f>
        <v>1</v>
      </c>
      <c r="AS149">
        <f>IF($C149=-1,-1,VLOOKUP($C149,'HCAD Process'!$D$5:$CZ$504,VLOOKUP(AS$4,'Table Name'!$C$2:$D$100,2,FALSE),FALSE))</f>
        <v>0</v>
      </c>
      <c r="AT149">
        <f>IF($C149=-1,-1,VLOOKUP($C149,'HCAD Process'!$D$5:$CZ$504,VLOOKUP(AT$4,'Table Name'!$C$2:$D$100,2,FALSE),FALSE))</f>
        <v>0</v>
      </c>
      <c r="AU149">
        <f>IF($C149=-1,-1,VLOOKUP($C149,'HCAD Process'!$D$5:$CZ$504,VLOOKUP(AU$4,'Table Name'!$C$2:$D$100,2,FALSE),FALSE))</f>
        <v>0</v>
      </c>
      <c r="AV149">
        <f>IF($C149=-1,-1,VLOOKUP($C149,'HCAD Process'!$D$5:$CZ$504,VLOOKUP(AV$4,'Table Name'!$C$2:$D$100,2,FALSE),FALSE))</f>
        <v>0</v>
      </c>
      <c r="AW149">
        <f>IF($C149=-1,-1,VLOOKUP($C149,'HCAD Process'!$D$5:$CZ$504,VLOOKUP(AW$4,'Table Name'!$C$2:$D$100,2,FALSE),FALSE))</f>
        <v>0</v>
      </c>
      <c r="AX149">
        <f>IF($C149=-1,-1,VLOOKUP($C149,'HCAD Process'!$D$5:$CZ$504,VLOOKUP(AX$4,'Table Name'!$C$2:$D$100,2,FALSE),FALSE))</f>
        <v>0</v>
      </c>
      <c r="AY149">
        <f>IF($C149=-1,-1,VLOOKUP($C149,'HCAD Process'!$D$5:$CZ$504,VLOOKUP(AY$4,'Table Name'!$C$2:$D$100,2,FALSE),FALSE))</f>
        <v>0</v>
      </c>
      <c r="AZ149">
        <f>IF($C149=-1,-1,VLOOKUP($C149,'HCAD Process'!$D$5:$CZ$504,VLOOKUP(AZ$4,'Table Name'!$C$2:$D$100,2,FALSE),FALSE))</f>
        <v>0</v>
      </c>
      <c r="BA149" t="str">
        <f>IF($C149=-1,-1,VLOOKUP($C149,'HCAD Process'!$D$5:$CZ$504,VLOOKUP(BA$4,'Table Name'!$C$2:$D$100,2,FALSE),FALSE))</f>
        <v>11</v>
      </c>
      <c r="BB149" t="str">
        <f>IF($C149=-1,-1,VLOOKUP($C149,'HCAD Process'!$D$5:$CZ$504,VLOOKUP(BB$4,'Table Name'!$C$2:$D$100,2,FALSE),FALSE))</f>
        <v>TRS 16C-1 16E-1 &amp; 16F-1</v>
      </c>
      <c r="BC149" t="str">
        <f>IF($C149=-1,-1,VLOOKUP($C149,'HCAD Process'!$D$5:$CZ$504,VLOOKUP(BC$4,'Table Name'!$C$2:$D$100,2,FALSE),FALSE))</f>
        <v>SAVINGS &amp; LOAN</v>
      </c>
      <c r="BD149" t="str">
        <f>IF($C149=-1,-1,VLOOKUP($C149,'HCAD Process'!$D$5:$CZ$504,VLOOKUP(BD$4,'Table Name'!$C$2:$D$100,2,FALSE),FALSE))</f>
        <v>6011</v>
      </c>
      <c r="BE149" t="str">
        <f>IF($C149=-1,-1,VLOOKUP($C149,'HCAD Process'!$D$5:$CZ$504,VLOOKUP(BE$4,'Table Name'!$C$2:$D$100,2,FALSE),FALSE))</f>
        <v>Clear Lake</v>
      </c>
      <c r="BF149" t="str">
        <f>IF($C149=-1,-1,VLOOKUP($C149,'HCAD Process'!$D$5:$CZ$504,VLOOKUP(BF$4,'Table Name'!$C$2:$D$100,2,FALSE),FALSE))</f>
        <v>411</v>
      </c>
      <c r="BG149" t="str">
        <f>IF($C149=-1,-1,VLOOKUP($C149,'HCAD Process'!$D$5:$CZ$504,VLOOKUP(BG$4,'Table Name'!$C$2:$D$100,2,FALSE),FALSE))</f>
        <v>ISD 27 - East of NASA Parkway (Water Area)</v>
      </c>
      <c r="BH149" t="str">
        <f>IF($C149=-1,-1,VLOOKUP($C149,'HCAD Process'!$D$5:$CZ$504,VLOOKUP(BH$4,'Table Name'!$C$2:$D$100,2,FALSE),FALSE))</f>
        <v>9930.00</v>
      </c>
      <c r="BI149" t="str">
        <f>IF($C149=-1,-1,VLOOKUP($C149,'HCAD Process'!$D$5:$CZ$504,VLOOKUP(BI$4,'Table Name'!$C$2:$D$100,2,FALSE),FALSE))</f>
        <v>0</v>
      </c>
      <c r="BJ149" t="str">
        <f>IF($C149=-1,-1,VLOOKUP($C149,'HCAD Process'!$D$5:$CZ$504,VLOOKUP(BJ$4,'Table Name'!$C$2:$D$100,2,FALSE),FALSE))</f>
        <v>27</v>
      </c>
      <c r="BK149" t="str">
        <f>IF($C149=-1,-1,VLOOKUP($C149,'HCAD Process'!$D$5:$CZ$504,VLOOKUP(BK$4,'Table Name'!$C$2:$D$100,2,FALSE),FALSE))</f>
        <v>6250C</v>
      </c>
      <c r="BL149" t="str">
        <f>IF($C149=-1,-1,VLOOKUP($C149,'HCAD Process'!$D$5:$CZ$504,VLOOKUP(BL$4,'Table Name'!$C$2:$D$100,2,FALSE),FALSE))</f>
        <v>620F</v>
      </c>
      <c r="BM149" t="str">
        <f>IF($C149=-1,-1,VLOOKUP($C149,'HCAD Process'!$D$5:$CZ$504,VLOOKUP(BM$4,'Table Name'!$C$2:$D$100,2,FALSE),FALSE))</f>
        <v>027 040 041 042 043 044 076</v>
      </c>
      <c r="BN149" t="str">
        <f>IF($C149=-1,-1,VLOOKUP($C149,'HCAD Process'!$D$5:$CZ$504,VLOOKUP(BN$4,'Table Name'!$C$2:$D$100,2,FALSE),FALSE))</f>
        <v>Real, Commercial</v>
      </c>
      <c r="BO149" t="str">
        <f>IF($C149=-1,-1,VLOOKUP($C149,'HCAD Process'!$D$5:$CZ$504,VLOOKUP(BO$4,'Table Name'!$C$2:$D$100,2,FALSE),FALSE))</f>
        <v>F1</v>
      </c>
      <c r="BP149" t="str">
        <f>IF($C149=-1,-1,VLOOKUP($C149,'HCAD Process'!$D$5:$CZ$504,VLOOKUP(BP$4,'Table Name'!$C$2:$D$100,2,FALSE),FALSE))</f>
        <v>Real, Commercial</v>
      </c>
      <c r="BQ149" t="str">
        <f>IF($C149=-1,-1,VLOOKUP($C149,'HCAD Process'!$D$5:$CZ$504,VLOOKUP(BQ$4,'Table Name'!$C$2:$D$100,2,FALSE),FALSE))</f>
        <v>Warehouse - Metallic</v>
      </c>
      <c r="BR149" t="str">
        <f>IF($C149=-1,-1,VLOOKUP($C149,'HCAD Process'!$D$5:$CZ$504,VLOOKUP(BR$4,'Table Name'!$C$2:$D$100,2,FALSE),FALSE))</f>
        <v>Shell, Industrial</v>
      </c>
      <c r="BS149" t="str">
        <f>IF($C149=-1,-1,VLOOKUP($C149,'HCAD Process'!$D$5:$CZ$504,VLOOKUP(BS$4,'Table Name'!$C$2:$D$100,2,FALSE),FALSE))</f>
        <v>8002</v>
      </c>
      <c r="BT149" t="str">
        <f>IF($C149=-1,-1,VLOOKUP($C149,'HCAD Process'!$D$5:$CZ$504,VLOOKUP(BT$4,'Table Name'!$C$2:$D$100,2,FALSE),FALSE))</f>
        <v>Land Neighborhood Section 2</v>
      </c>
      <c r="BU149">
        <f>IF($C149=-1,-1,VLOOKUP($C149,'HCAD Process'!$D$5:$CZ$504,VLOOKUP(BU$4,'Table Name'!$C$2:$D$100,2,FALSE),FALSE))</f>
        <v>99217</v>
      </c>
      <c r="BV149" t="str">
        <f>IF($C149=-1,-1,VLOOKUP($C149,'HCAD Process'!$D$5:$CZ$504,VLOOKUP(BV$4,'Table Name'!$C$2:$D$100,2,FALSE),FALSE))</f>
        <v>SF</v>
      </c>
      <c r="BW149" t="str">
        <f>IF($C149=-1,-1,VLOOKUP($C149,'HCAD Process'!$D$5:$CZ$504,VLOOKUP(BW$4,'Table Name'!$C$2:$D$100,2,FALSE),FALSE))</f>
        <v>1.0000</v>
      </c>
      <c r="BX149" t="str">
        <f>IF($C149=-1,-1,VLOOKUP($C149,'HCAD Process'!$D$5:$CZ$504,VLOOKUP(BX$4,'Table Name'!$C$2:$D$100,2,FALSE),FALSE))</f>
        <v>1.0000</v>
      </c>
      <c r="BY149" t="str">
        <f>IF($C149=-1,-1,VLOOKUP($C149,'HCAD Process'!$D$5:$CZ$504,VLOOKUP(BY$4,'Table Name'!$C$2:$D$100,2,FALSE),FALSE))</f>
        <v>.8000</v>
      </c>
      <c r="BZ149" t="str">
        <f>IF($C149=-1,-1,VLOOKUP($C149,'HCAD Process'!$D$5:$CZ$504,VLOOKUP(BZ$4,'Table Name'!$C$2:$D$100,2,FALSE),FALSE))</f>
        <v>.8000</v>
      </c>
      <c r="CA149">
        <f>IF($C149=-1,-1,VLOOKUP($C149,'HCAD Process'!$D$5:$CZ$504,VLOOKUP(CA$4,'Table Name'!$C$2:$D$100,2,FALSE),FALSE))</f>
        <v>5</v>
      </c>
      <c r="CB149">
        <f>IF($C149=-1,-1,VLOOKUP($C149,'HCAD Process'!$D$5:$CZ$504,VLOOKUP(CB$4,'Table Name'!$C$2:$D$100,2,FALSE),FALSE))</f>
        <v>4</v>
      </c>
      <c r="CC149">
        <f>IF($C149=-1,-1,VLOOKUP($C149,'HCAD Process'!$D$5:$CZ$504,VLOOKUP(CC$4,'Table Name'!$C$2:$D$100,2,FALSE),FALSE))</f>
        <v>396868</v>
      </c>
      <c r="CD149">
        <f>IF($C149=-1,-1,VLOOKUP($C149,'HCAD Process'!$D$5:$CZ$504,VLOOKUP(CD$4,'Table Name'!$C$2:$D$100,2,FALSE),FALSE))</f>
        <v>-1</v>
      </c>
      <c r="CE149" t="str">
        <f>IF($C149=-1,-1,VLOOKUP($C149,'HCAD Process'!$D$5:$CZ$504,VLOOKUP(CE$4,'Table Name'!$C$2:$D$100,2,FALSE),FALSE))</f>
        <v>06314100000712</v>
      </c>
    </row>
    <row r="150" spans="2:83" x14ac:dyDescent="0.25">
      <c r="B150">
        <f t="shared" si="2"/>
        <v>146</v>
      </c>
      <c r="C150" t="str">
        <f t="array" ref="C150">IF(ISERROR(INDEX('HCAD Process'!CF$5:CF$504,MATCH(0,COUNTIF(C$4:C149,'HCAD Process'!CF$5:CF$504)+('HCAD Process'!CF$5:CF$504=-1),0))),-1,INDEX('HCAD Process'!CF$5:CF$504,MATCH(0,COUNTIF(C$4:C149,'HCAD Process'!CF$5:CF$504)+('HCAD Process'!CF$5:CF$504=-1),0)))</f>
        <v>06400901300031</v>
      </c>
      <c r="D150" t="str">
        <f>IF($C150=-1,-1,VLOOKUP($C150,'HCAD Process'!$D$5:$CZ$504,VLOOKUP(D$4,'Table Name'!$C$2:$D$100,2,FALSE),FALSE))</f>
        <v>0640090130003</v>
      </c>
      <c r="E150" t="str">
        <f>IF($C150=-1,-1,VLOOKUP($C150,'HCAD Process'!$D$5:$CZ$504,VLOOKUP(E$4,'Table Name'!$C$2:$D$100,2,FALSE),FALSE))</f>
        <v>08/08/2000</v>
      </c>
      <c r="F150" t="str">
        <f>IF($C150=-1,-1,VLOOKUP($C150,'HCAD Process'!$D$5:$CZ$504,VLOOKUP(F$4,'Table Name'!$C$2:$D$100,2,FALSE),FALSE))</f>
        <v>SERIL PROPERTIES</v>
      </c>
      <c r="G150" t="str">
        <f>IF($C150=-1,-1,VLOOKUP($C150,'HCAD Process'!$D$5:$CZ$504,VLOOKUP(G$4,'Table Name'!$C$2:$D$100,2,FALSE),FALSE))</f>
        <v>CLAY ROAD BOAT &amp; RV</v>
      </c>
      <c r="H150">
        <f>IF($C150=-1,-1,VLOOKUP($C150,'HCAD Process'!$D$5:$CZ$504,VLOOKUP(H$4,'Table Name'!$C$2:$D$100,2,FALSE),FALSE))</f>
        <v>0</v>
      </c>
      <c r="I150" t="str">
        <f>IF($C150=-1,-1,VLOOKUP($C150,'HCAD Process'!$D$5:$CZ$504,VLOOKUP(I$4,'Table Name'!$C$2:$D$100,2,FALSE),FALSE))</f>
        <v>4014 CLARBLAK LN 1</v>
      </c>
      <c r="J150" t="str">
        <f>IF($C150=-1,-1,VLOOKUP($C150,'HCAD Process'!$D$5:$CZ$504,VLOOKUP(J$4,'Table Name'!$C$2:$D$100,2,FALSE),FALSE))</f>
        <v>HOUSTON</v>
      </c>
      <c r="K150" t="str">
        <f>IF($C150=-1,-1,VLOOKUP($C150,'HCAD Process'!$D$5:$CZ$504,VLOOKUP(K$4,'Table Name'!$C$2:$D$100,2,FALSE),FALSE))</f>
        <v>77080</v>
      </c>
      <c r="L150">
        <f>IF($C150=-1,-1,VLOOKUP($C150,'HCAD Process'!$D$5:$CZ$504,VLOOKUP(L$4,'Table Name'!$C$2:$D$100,2,FALSE),FALSE))</f>
        <v>920000</v>
      </c>
      <c r="M150">
        <f>IF($C150=-1,-1,VLOOKUP($C150,'HCAD Process'!$D$5:$CZ$504,VLOOKUP(M$4,'Table Name'!$C$2:$D$100,2,FALSE),FALSE))</f>
        <v>1043946</v>
      </c>
      <c r="N150">
        <f>IF($C150=-1,-1,VLOOKUP($C150,'HCAD Process'!$D$5:$CZ$504,VLOOKUP(N$4,'Table Name'!$C$2:$D$100,2,FALSE),FALSE))</f>
        <v>994020</v>
      </c>
      <c r="O150">
        <f>IF($C150=-1,-1,VLOOKUP($C150,'HCAD Process'!$D$5:$CZ$504,VLOOKUP(O$4,'Table Name'!$C$2:$D$100,2,FALSE),FALSE))</f>
        <v>0</v>
      </c>
      <c r="P150" t="e">
        <f>IF($C150=-1,-1,VLOOKUP($C150,'HCAD Process'!$D$5:$CZ$504,VLOOKUP(P$4,'Table Name'!$C$2:$D$100,2,FALSE),FALSE))</f>
        <v>#REF!</v>
      </c>
      <c r="Q150" t="str">
        <f>IF($C150=-1,-1,VLOOKUP($C150,'HCAD Process'!$D$5:$CZ$504,VLOOKUP(Q$4,'Table Name'!$C$2:$D$100,2,FALSE),FALSE))</f>
        <v>COMMERCIAL</v>
      </c>
      <c r="R150" t="str">
        <f>IF($C150=-1,-1,VLOOKUP($C150,'HCAD Process'!$D$5:$CZ$504,VLOOKUP(R$4,'Table Name'!$C$2:$D$100,2,FALSE),FALSE))</f>
        <v>1</v>
      </c>
      <c r="S150" t="str">
        <f>IF($C150=-1,-1,VLOOKUP($C150,'HCAD Process'!$D$5:$CZ$504,VLOOKUP(S$4,'Table Name'!$C$2:$D$100,2,FALSE),FALSE))</f>
        <v>4301</v>
      </c>
      <c r="T150" t="str">
        <f>IF($C150=-1,-1,VLOOKUP($C150,'HCAD Process'!$D$5:$CZ$504,VLOOKUP(T$4,'Table Name'!$C$2:$D$100,2,FALSE),FALSE))</f>
        <v>8351</v>
      </c>
      <c r="U150" t="str">
        <f>IF($C150=-1,-1,VLOOKUP($C150,'HCAD Process'!$D$5:$CZ$504,VLOOKUP(U$4,'Table Name'!$C$2:$D$100,2,FALSE),FALSE))</f>
        <v>D</v>
      </c>
      <c r="V150" t="str">
        <f>IF($C150=-1,-1,VLOOKUP($C150,'HCAD Process'!$D$5:$CZ$504,VLOOKUP(V$4,'Table Name'!$C$2:$D$100,2,FALSE),FALSE))</f>
        <v>Wood or Light Steel</v>
      </c>
      <c r="W150">
        <f>IF($C150=-1,-1,VLOOKUP($C150,'HCAD Process'!$D$5:$CZ$504,VLOOKUP(W$4,'Table Name'!$C$2:$D$100,2,FALSE),FALSE))</f>
        <v>39645</v>
      </c>
      <c r="X150">
        <f>IF($C150=-1,-1,VLOOKUP($C150,'HCAD Process'!$D$5:$CZ$504,VLOOKUP(X$4,'Table Name'!$C$2:$D$100,2,FALSE),FALSE))</f>
        <v>0</v>
      </c>
      <c r="Y150">
        <f>IF($C150=-1,-1,VLOOKUP($C150,'HCAD Process'!$D$5:$CZ$504,VLOOKUP(Y$4,'Table Name'!$C$2:$D$100,2,FALSE),FALSE))</f>
        <v>88101</v>
      </c>
      <c r="Z150">
        <f>IF($C150=-1,-1,VLOOKUP($C150,'HCAD Process'!$D$5:$CZ$504,VLOOKUP(Z$4,'Table Name'!$C$2:$D$100,2,FALSE),FALSE))</f>
        <v>0</v>
      </c>
      <c r="AA150" t="str">
        <f>IF($C150=-1,-1,VLOOKUP($C150,'HCAD Process'!$D$5:$CZ$504,VLOOKUP(AA$4,'Table Name'!$C$2:$D$100,2,FALSE),FALSE))</f>
        <v>.550000</v>
      </c>
      <c r="AB150" t="str">
        <f>IF($C150=-1,-1,VLOOKUP($C150,'HCAD Process'!$D$5:$CZ$504,VLOOKUP(AB$4,'Table Name'!$C$2:$D$100,2,FALSE),FALSE))</f>
        <v>D</v>
      </c>
      <c r="AC150" t="str">
        <f>IF($C150=-1,-1,VLOOKUP($C150,'HCAD Process'!$D$5:$CZ$504,VLOOKUP(AC$4,'Table Name'!$C$2:$D$100,2,FALSE),FALSE))</f>
        <v>Low</v>
      </c>
      <c r="AD150" t="str">
        <f>IF($C150=-1,-1,VLOOKUP($C150,'HCAD Process'!$D$5:$CZ$504,VLOOKUP(AD$4,'Table Name'!$C$2:$D$100,2,FALSE),FALSE))</f>
        <v>1927</v>
      </c>
      <c r="AE150" t="str">
        <f>IF($C150=-1,-1,VLOOKUP($C150,'HCAD Process'!$D$5:$CZ$504,VLOOKUP(AE$4,'Table Name'!$C$2:$D$100,2,FALSE),FALSE))</f>
        <v>1927</v>
      </c>
      <c r="AF150" t="str">
        <f>IF($C150=-1,-1,VLOOKUP($C150,'HCAD Process'!$D$5:$CZ$504,VLOOKUP(AF$4,'Table Name'!$C$2:$D$100,2,FALSE),FALSE))</f>
        <v>0</v>
      </c>
      <c r="AG150" t="str">
        <f>IF($C150=-1,-1,VLOOKUP($C150,'HCAD Process'!$D$5:$CZ$504,VLOOKUP(AG$4,'Table Name'!$C$2:$D$100,2,FALSE),FALSE))</f>
        <v>1928</v>
      </c>
      <c r="AH150" t="str">
        <f>IF($C150=-1,-1,VLOOKUP($C150,'HCAD Process'!$D$5:$CZ$504,VLOOKUP(AH$4,'Table Name'!$C$2:$D$100,2,FALSE),FALSE))</f>
        <v>395</v>
      </c>
      <c r="AI150" t="str">
        <f>IF($C150=-1,-1,VLOOKUP($C150,'HCAD Process'!$D$5:$CZ$504,VLOOKUP(AI$4,'Table Name'!$C$2:$D$100,2,FALSE),FALSE))</f>
        <v>01/01/2004</v>
      </c>
      <c r="AJ150">
        <f>IF($C150=-1,-1,VLOOKUP($C150,'HCAD Process'!$D$5:$CZ$504,VLOOKUP(AJ$4,'Table Name'!$C$2:$D$100,2,FALSE),FALSE))</f>
        <v>0</v>
      </c>
      <c r="AK150">
        <f>IF($C150=-1,-1,VALUE(VLOOKUP($C150,'HCAD Process'!$D$5:$CZ$504,VLOOKUP(AK$4,'Table Name'!$C$2:$D$100,2,FALSE),FALSE)))</f>
        <v>1364</v>
      </c>
      <c r="AL150">
        <f>IF($C150=-1,-1,VLOOKUP($C150,'HCAD Process'!$D$5:$CZ$504,VLOOKUP(AL$4,'Table Name'!$C$2:$D$100,2,FALSE),FALSE))</f>
        <v>1364</v>
      </c>
      <c r="AM150">
        <f>IF($C150=-1,-1,VLOOKUP($C150,'HCAD Process'!$D$5:$CZ$504,VLOOKUP(AM$4,'Table Name'!$C$2:$D$100,2,FALSE),FALSE))</f>
        <v>0</v>
      </c>
      <c r="AN150">
        <f>IF($C150=-1,-1,VLOOKUP($C150,'HCAD Process'!$D$5:$CZ$504,VLOOKUP(AN$4,'Table Name'!$C$2:$D$100,2,FALSE),FALSE))</f>
        <v>0</v>
      </c>
      <c r="AO150">
        <f>IF($C150=-1,-1,VLOOKUP($C150,'HCAD Process'!$D$5:$CZ$504,VLOOKUP(AO$4,'Table Name'!$C$2:$D$100,2,FALSE),FALSE))</f>
        <v>0</v>
      </c>
      <c r="AP150">
        <f>IF($C150=-1,-1,VLOOKUP($C150,'HCAD Process'!$D$5:$CZ$504,VLOOKUP(AP$4,'Table Name'!$C$2:$D$100,2,FALSE),FALSE))</f>
        <v>1364</v>
      </c>
      <c r="AQ150">
        <f>IF($C150=-1,-1,VLOOKUP($C150,'HCAD Process'!$D$5:$CZ$504,VLOOKUP(AQ$4,'Table Name'!$C$2:$D$100,2,FALSE),FALSE))</f>
        <v>0</v>
      </c>
      <c r="AR150">
        <f>IF($C150=-1,-1,VLOOKUP($C150,'HCAD Process'!$D$5:$CZ$504,VLOOKUP(AR$4,'Table Name'!$C$2:$D$100,2,FALSE),FALSE))</f>
        <v>1</v>
      </c>
      <c r="AS150">
        <f>IF($C150=-1,-1,VLOOKUP($C150,'HCAD Process'!$D$5:$CZ$504,VLOOKUP(AS$4,'Table Name'!$C$2:$D$100,2,FALSE),FALSE))</f>
        <v>0</v>
      </c>
      <c r="AT150">
        <f>IF($C150=-1,-1,VLOOKUP($C150,'HCAD Process'!$D$5:$CZ$504,VLOOKUP(AT$4,'Table Name'!$C$2:$D$100,2,FALSE),FALSE))</f>
        <v>0</v>
      </c>
      <c r="AU150">
        <f>IF($C150=-1,-1,VLOOKUP($C150,'HCAD Process'!$D$5:$CZ$504,VLOOKUP(AU$4,'Table Name'!$C$2:$D$100,2,FALSE),FALSE))</f>
        <v>0</v>
      </c>
      <c r="AV150" t="str">
        <f>IF($C150=-1,-1,VLOOKUP($C150,'HCAD Process'!$D$5:$CZ$504,VLOOKUP(AV$4,'Table Name'!$C$2:$D$100,2,FALSE),FALSE))</f>
        <v>1</v>
      </c>
      <c r="AW150">
        <f>IF($C150=-1,-1,VLOOKUP($C150,'HCAD Process'!$D$5:$CZ$504,VLOOKUP(AW$4,'Table Name'!$C$2:$D$100,2,FALSE),FALSE))</f>
        <v>0</v>
      </c>
      <c r="AX150">
        <f>IF($C150=-1,-1,VLOOKUP($C150,'HCAD Process'!$D$5:$CZ$504,VLOOKUP(AX$4,'Table Name'!$C$2:$D$100,2,FALSE),FALSE))</f>
        <v>0</v>
      </c>
      <c r="AY150">
        <f>IF($C150=-1,-1,VLOOKUP($C150,'HCAD Process'!$D$5:$CZ$504,VLOOKUP(AY$4,'Table Name'!$C$2:$D$100,2,FALSE),FALSE))</f>
        <v>0</v>
      </c>
      <c r="AZ150">
        <f>IF($C150=-1,-1,VLOOKUP($C150,'HCAD Process'!$D$5:$CZ$504,VLOOKUP(AZ$4,'Table Name'!$C$2:$D$100,2,FALSE),FALSE))</f>
        <v>0</v>
      </c>
      <c r="BA150" t="str">
        <f>IF($C150=-1,-1,VLOOKUP($C150,'HCAD Process'!$D$5:$CZ$504,VLOOKUP(BA$4,'Table Name'!$C$2:$D$100,2,FALSE),FALSE))</f>
        <v>10</v>
      </c>
      <c r="BB150" t="str">
        <f>IF($C150=-1,-1,VLOOKUP($C150,'HCAD Process'!$D$5:$CZ$504,VLOOKUP(BB$4,'Table Name'!$C$2:$D$100,2,FALSE),FALSE))</f>
        <v>TR 25 PT LTS 13 &amp; 14</v>
      </c>
      <c r="BC150" t="str">
        <f>IF($C150=-1,-1,VLOOKUP($C150,'HCAD Process'!$D$5:$CZ$504,VLOOKUP(BC$4,'Table Name'!$C$2:$D$100,2,FALSE),FALSE))</f>
        <v>MCCLEISH J V</v>
      </c>
      <c r="BD150" t="str">
        <f>IF($C150=-1,-1,VLOOKUP($C150,'HCAD Process'!$D$5:$CZ$504,VLOOKUP(BD$4,'Table Name'!$C$2:$D$100,2,FALSE),FALSE))</f>
        <v>5010</v>
      </c>
      <c r="BE150" t="str">
        <f>IF($C150=-1,-1,VLOOKUP($C150,'HCAD Process'!$D$5:$CZ$504,VLOOKUP(BE$4,'Table Name'!$C$2:$D$100,2,FALSE),FALSE))</f>
        <v>Inner West</v>
      </c>
      <c r="BF150" t="str">
        <f>IF($C150=-1,-1,VLOOKUP($C150,'HCAD Process'!$D$5:$CZ$504,VLOOKUP(BF$4,'Table Name'!$C$2:$D$100,2,FALSE),FALSE))</f>
        <v>390</v>
      </c>
      <c r="BG150" t="str">
        <f>IF($C150=-1,-1,VLOOKUP($C150,'HCAD Process'!$D$5:$CZ$504,VLOOKUP(BG$4,'Table Name'!$C$2:$D$100,2,FALSE),FALSE))</f>
        <v>ISD 25 - North of I-10 Outside Memorial Villages</v>
      </c>
      <c r="BH150" t="str">
        <f>IF($C150=-1,-1,VLOOKUP($C150,'HCAD Process'!$D$5:$CZ$504,VLOOKUP(BH$4,'Table Name'!$C$2:$D$100,2,FALSE),FALSE))</f>
        <v>9878.50</v>
      </c>
      <c r="BI150" t="str">
        <f>IF($C150=-1,-1,VLOOKUP($C150,'HCAD Process'!$D$5:$CZ$504,VLOOKUP(BI$4,'Table Name'!$C$2:$D$100,2,FALSE),FALSE))</f>
        <v>0</v>
      </c>
      <c r="BJ150" t="str">
        <f>IF($C150=-1,-1,VLOOKUP($C150,'HCAD Process'!$D$5:$CZ$504,VLOOKUP(BJ$4,'Table Name'!$C$2:$D$100,2,FALSE),FALSE))</f>
        <v>25</v>
      </c>
      <c r="BK150" t="str">
        <f>IF($C150=-1,-1,VLOOKUP($C150,'HCAD Process'!$D$5:$CZ$504,VLOOKUP(BK$4,'Table Name'!$C$2:$D$100,2,FALSE),FALSE))</f>
        <v>5060C</v>
      </c>
      <c r="BL150" t="str">
        <f>IF($C150=-1,-1,VLOOKUP($C150,'HCAD Process'!$D$5:$CZ$504,VLOOKUP(BL$4,'Table Name'!$C$2:$D$100,2,FALSE),FALSE))</f>
        <v>450K</v>
      </c>
      <c r="BM150" t="str">
        <f>IF($C150=-1,-1,VLOOKUP($C150,'HCAD Process'!$D$5:$CZ$504,VLOOKUP(BM$4,'Table Name'!$C$2:$D$100,2,FALSE),FALSE))</f>
        <v>025 040 041 042 043 044 061 793</v>
      </c>
      <c r="BN150" t="str">
        <f>IF($C150=-1,-1,VLOOKUP($C150,'HCAD Process'!$D$5:$CZ$504,VLOOKUP(BN$4,'Table Name'!$C$2:$D$100,2,FALSE),FALSE))</f>
        <v>Real, Commercial</v>
      </c>
      <c r="BO150" t="str">
        <f>IF($C150=-1,-1,VLOOKUP($C150,'HCAD Process'!$D$5:$CZ$504,VLOOKUP(BO$4,'Table Name'!$C$2:$D$100,2,FALSE),FALSE))</f>
        <v>F1</v>
      </c>
      <c r="BP150" t="str">
        <f>IF($C150=-1,-1,VLOOKUP($C150,'HCAD Process'!$D$5:$CZ$504,VLOOKUP(BP$4,'Table Name'!$C$2:$D$100,2,FALSE),FALSE))</f>
        <v>Real, Commercial</v>
      </c>
      <c r="BQ150" t="str">
        <f>IF($C150=-1,-1,VLOOKUP($C150,'HCAD Process'!$D$5:$CZ$504,VLOOKUP(BQ$4,'Table Name'!$C$2:$D$100,2,FALSE),FALSE))</f>
        <v>Res. Struct. Or Conversion</v>
      </c>
      <c r="BR150" t="str">
        <f>IF($C150=-1,-1,VLOOKUP($C150,'HCAD Process'!$D$5:$CZ$504,VLOOKUP(BR$4,'Table Name'!$C$2:$D$100,2,FALSE),FALSE))</f>
        <v>Single-Family Residence</v>
      </c>
      <c r="BS150" t="str">
        <f>IF($C150=-1,-1,VLOOKUP($C150,'HCAD Process'!$D$5:$CZ$504,VLOOKUP(BS$4,'Table Name'!$C$2:$D$100,2,FALSE),FALSE))</f>
        <v>8004</v>
      </c>
      <c r="BT150" t="str">
        <f>IF($C150=-1,-1,VLOOKUP($C150,'HCAD Process'!$D$5:$CZ$504,VLOOKUP(BT$4,'Table Name'!$C$2:$D$100,2,FALSE),FALSE))</f>
        <v>Land Neighborhood Section 4</v>
      </c>
      <c r="BU150">
        <f>IF($C150=-1,-1,VLOOKUP($C150,'HCAD Process'!$D$5:$CZ$504,VLOOKUP(BU$4,'Table Name'!$C$2:$D$100,2,FALSE),FALSE))</f>
        <v>139958</v>
      </c>
      <c r="BV150" t="str">
        <f>IF($C150=-1,-1,VLOOKUP($C150,'HCAD Process'!$D$5:$CZ$504,VLOOKUP(BV$4,'Table Name'!$C$2:$D$100,2,FALSE),FALSE))</f>
        <v>SF</v>
      </c>
      <c r="BW150" t="str">
        <f>IF($C150=-1,-1,VLOOKUP($C150,'HCAD Process'!$D$5:$CZ$504,VLOOKUP(BW$4,'Table Name'!$C$2:$D$100,2,FALSE),FALSE))</f>
        <v>1.0000</v>
      </c>
      <c r="BX150" t="str">
        <f>IF($C150=-1,-1,VLOOKUP($C150,'HCAD Process'!$D$5:$CZ$504,VLOOKUP(BX$4,'Table Name'!$C$2:$D$100,2,FALSE),FALSE))</f>
        <v>1.0000</v>
      </c>
      <c r="BY150" t="str">
        <f>IF($C150=-1,-1,VLOOKUP($C150,'HCAD Process'!$D$5:$CZ$504,VLOOKUP(BY$4,'Table Name'!$C$2:$D$100,2,FALSE),FALSE))</f>
        <v>.8000</v>
      </c>
      <c r="BZ150" t="str">
        <f>IF($C150=-1,-1,VLOOKUP($C150,'HCAD Process'!$D$5:$CZ$504,VLOOKUP(BZ$4,'Table Name'!$C$2:$D$100,2,FALSE),FALSE))</f>
        <v>.8000</v>
      </c>
      <c r="CA150">
        <f>IF($C150=-1,-1,VLOOKUP($C150,'HCAD Process'!$D$5:$CZ$504,VLOOKUP(CA$4,'Table Name'!$C$2:$D$100,2,FALSE),FALSE))</f>
        <v>5</v>
      </c>
      <c r="CB150">
        <f>IF($C150=-1,-1,VLOOKUP($C150,'HCAD Process'!$D$5:$CZ$504,VLOOKUP(CB$4,'Table Name'!$C$2:$D$100,2,FALSE),FALSE))</f>
        <v>4</v>
      </c>
      <c r="CC150">
        <f>IF($C150=-1,-1,VLOOKUP($C150,'HCAD Process'!$D$5:$CZ$504,VLOOKUP(CC$4,'Table Name'!$C$2:$D$100,2,FALSE),FALSE))</f>
        <v>559832</v>
      </c>
      <c r="CD150">
        <f>IF($C150=-1,-1,VLOOKUP($C150,'HCAD Process'!$D$5:$CZ$504,VLOOKUP(CD$4,'Table Name'!$C$2:$D$100,2,FALSE),FALSE))</f>
        <v>-1</v>
      </c>
      <c r="CE150" t="str">
        <f>IF($C150=-1,-1,VLOOKUP($C150,'HCAD Process'!$D$5:$CZ$504,VLOOKUP(CE$4,'Table Name'!$C$2:$D$100,2,FALSE),FALSE))</f>
        <v>06400901300031</v>
      </c>
    </row>
    <row r="151" spans="2:83" x14ac:dyDescent="0.25">
      <c r="B151">
        <f t="shared" si="2"/>
        <v>147</v>
      </c>
      <c r="C151" t="str">
        <f t="array" ref="C151">IF(ISERROR(INDEX('HCAD Process'!CF$5:CF$504,MATCH(0,COUNTIF(C$4:C150,'HCAD Process'!CF$5:CF$504)+('HCAD Process'!CF$5:CF$504=-1),0))),-1,INDEX('HCAD Process'!CF$5:CF$504,MATCH(0,COUNTIF(C$4:C150,'HCAD Process'!CF$5:CF$504)+('HCAD Process'!CF$5:CF$504=-1),0)))</f>
        <v>06418700000031</v>
      </c>
      <c r="D151" t="str">
        <f>IF($C151=-1,-1,VLOOKUP($C151,'HCAD Process'!$D$5:$CZ$504,VLOOKUP(D$4,'Table Name'!$C$2:$D$100,2,FALSE),FALSE))</f>
        <v>0641870000003</v>
      </c>
      <c r="E151" t="str">
        <f>IF($C151=-1,-1,VLOOKUP($C151,'HCAD Process'!$D$5:$CZ$504,VLOOKUP(E$4,'Table Name'!$C$2:$D$100,2,FALSE),FALSE))</f>
        <v>11/04/2008</v>
      </c>
      <c r="F151" t="str">
        <f>IF($C151=-1,-1,VLOOKUP($C151,'HCAD Process'!$D$5:$CZ$504,VLOOKUP(F$4,'Table Name'!$C$2:$D$100,2,FALSE),FALSE))</f>
        <v>MCALLISTER 2441 PROPERTIES LLC</v>
      </c>
      <c r="G151">
        <f>IF($C151=-1,-1,VLOOKUP($C151,'HCAD Process'!$D$5:$CZ$504,VLOOKUP(G$4,'Table Name'!$C$2:$D$100,2,FALSE),FALSE))</f>
        <v>0</v>
      </c>
      <c r="H151" t="str">
        <f>IF($C151=-1,-1,VLOOKUP($C151,'HCAD Process'!$D$5:$CZ$504,VLOOKUP(H$4,'Table Name'!$C$2:$D$100,2,FALSE),FALSE))</f>
        <v>Barris</v>
      </c>
      <c r="I151" t="str">
        <f>IF($C151=-1,-1,VLOOKUP($C151,'HCAD Process'!$D$5:$CZ$504,VLOOKUP(I$4,'Table Name'!$C$2:$D$100,2,FALSE),FALSE))</f>
        <v>2441 MCALLISTER RD</v>
      </c>
      <c r="J151" t="str">
        <f>IF($C151=-1,-1,VLOOKUP($C151,'HCAD Process'!$D$5:$CZ$504,VLOOKUP(J$4,'Table Name'!$C$2:$D$100,2,FALSE),FALSE))</f>
        <v>HOUSTON</v>
      </c>
      <c r="K151" t="str">
        <f>IF($C151=-1,-1,VLOOKUP($C151,'HCAD Process'!$D$5:$CZ$504,VLOOKUP(K$4,'Table Name'!$C$2:$D$100,2,FALSE),FALSE))</f>
        <v>77092</v>
      </c>
      <c r="L151">
        <f>IF($C151=-1,-1,VLOOKUP($C151,'HCAD Process'!$D$5:$CZ$504,VLOOKUP(L$4,'Table Name'!$C$2:$D$100,2,FALSE),FALSE))</f>
        <v>750000</v>
      </c>
      <c r="M151">
        <f>IF($C151=-1,-1,VLOOKUP($C151,'HCAD Process'!$D$5:$CZ$504,VLOOKUP(M$4,'Table Name'!$C$2:$D$100,2,FALSE),FALSE))</f>
        <v>1055033</v>
      </c>
      <c r="N151">
        <f>IF($C151=-1,-1,VLOOKUP($C151,'HCAD Process'!$D$5:$CZ$504,VLOOKUP(N$4,'Table Name'!$C$2:$D$100,2,FALSE),FALSE))</f>
        <v>1055033</v>
      </c>
      <c r="O151">
        <f>IF($C151=-1,-1,VLOOKUP($C151,'HCAD Process'!$D$5:$CZ$504,VLOOKUP(O$4,'Table Name'!$C$2:$D$100,2,FALSE),FALSE))</f>
        <v>0</v>
      </c>
      <c r="P151" t="e">
        <f>IF($C151=-1,-1,VLOOKUP($C151,'HCAD Process'!$D$5:$CZ$504,VLOOKUP(P$4,'Table Name'!$C$2:$D$100,2,FALSE),FALSE))</f>
        <v>#REF!</v>
      </c>
      <c r="Q151" t="str">
        <f>IF($C151=-1,-1,VLOOKUP($C151,'HCAD Process'!$D$5:$CZ$504,VLOOKUP(Q$4,'Table Name'!$C$2:$D$100,2,FALSE),FALSE))</f>
        <v>COMMERCIAL</v>
      </c>
      <c r="R151" t="str">
        <f>IF($C151=-1,-1,VLOOKUP($C151,'HCAD Process'!$D$5:$CZ$504,VLOOKUP(R$4,'Table Name'!$C$2:$D$100,2,FALSE),FALSE))</f>
        <v>1</v>
      </c>
      <c r="S151" t="str">
        <f>IF($C151=-1,-1,VLOOKUP($C151,'HCAD Process'!$D$5:$CZ$504,VLOOKUP(S$4,'Table Name'!$C$2:$D$100,2,FALSE),FALSE))</f>
        <v>4399</v>
      </c>
      <c r="T151" t="str">
        <f>IF($C151=-1,-1,VLOOKUP($C151,'HCAD Process'!$D$5:$CZ$504,VLOOKUP(T$4,'Table Name'!$C$2:$D$100,2,FALSE),FALSE))</f>
        <v>8454</v>
      </c>
      <c r="U151" t="str">
        <f>IF($C151=-1,-1,VLOOKUP($C151,'HCAD Process'!$D$5:$CZ$504,VLOOKUP(U$4,'Table Name'!$C$2:$D$100,2,FALSE),FALSE))</f>
        <v>S</v>
      </c>
      <c r="V151" t="str">
        <f>IF($C151=-1,-1,VLOOKUP($C151,'HCAD Process'!$D$5:$CZ$504,VLOOKUP(V$4,'Table Name'!$C$2:$D$100,2,FALSE),FALSE))</f>
        <v>Open Steel Skeleton</v>
      </c>
      <c r="W151">
        <f>IF($C151=-1,-1,VLOOKUP($C151,'HCAD Process'!$D$5:$CZ$504,VLOOKUP(W$4,'Table Name'!$C$2:$D$100,2,FALSE),FALSE))</f>
        <v>241991</v>
      </c>
      <c r="X151">
        <f>IF($C151=-1,-1,VLOOKUP($C151,'HCAD Process'!$D$5:$CZ$504,VLOOKUP(X$4,'Table Name'!$C$2:$D$100,2,FALSE),FALSE))</f>
        <v>0</v>
      </c>
      <c r="Y151">
        <f>IF($C151=-1,-1,VLOOKUP($C151,'HCAD Process'!$D$5:$CZ$504,VLOOKUP(Y$4,'Table Name'!$C$2:$D$100,2,FALSE),FALSE))</f>
        <v>403319</v>
      </c>
      <c r="Z151">
        <f>IF($C151=-1,-1,VLOOKUP($C151,'HCAD Process'!$D$5:$CZ$504,VLOOKUP(Z$4,'Table Name'!$C$2:$D$100,2,FALSE),FALSE))</f>
        <v>0</v>
      </c>
      <c r="AA151" t="str">
        <f>IF($C151=-1,-1,VLOOKUP($C151,'HCAD Process'!$D$5:$CZ$504,VLOOKUP(AA$4,'Table Name'!$C$2:$D$100,2,FALSE),FALSE))</f>
        <v>.400000</v>
      </c>
      <c r="AB151" t="str">
        <f>IF($C151=-1,-1,VLOOKUP($C151,'HCAD Process'!$D$5:$CZ$504,VLOOKUP(AB$4,'Table Name'!$C$2:$D$100,2,FALSE),FALSE))</f>
        <v>C</v>
      </c>
      <c r="AC151" t="str">
        <f>IF($C151=-1,-1,VLOOKUP($C151,'HCAD Process'!$D$5:$CZ$504,VLOOKUP(AC$4,'Table Name'!$C$2:$D$100,2,FALSE),FALSE))</f>
        <v>Average</v>
      </c>
      <c r="AD151" t="str">
        <f>IF($C151=-1,-1,VLOOKUP($C151,'HCAD Process'!$D$5:$CZ$504,VLOOKUP(AD$4,'Table Name'!$C$2:$D$100,2,FALSE),FALSE))</f>
        <v>1975</v>
      </c>
      <c r="AE151" t="str">
        <f>IF($C151=-1,-1,VLOOKUP($C151,'HCAD Process'!$D$5:$CZ$504,VLOOKUP(AE$4,'Table Name'!$C$2:$D$100,2,FALSE),FALSE))</f>
        <v>1992</v>
      </c>
      <c r="AF151" t="str">
        <f>IF($C151=-1,-1,VLOOKUP($C151,'HCAD Process'!$D$5:$CZ$504,VLOOKUP(AF$4,'Table Name'!$C$2:$D$100,2,FALSE),FALSE))</f>
        <v>0</v>
      </c>
      <c r="AG151" t="str">
        <f>IF($C151=-1,-1,VLOOKUP($C151,'HCAD Process'!$D$5:$CZ$504,VLOOKUP(AG$4,'Table Name'!$C$2:$D$100,2,FALSE),FALSE))</f>
        <v>1976</v>
      </c>
      <c r="AH151" t="str">
        <f>IF($C151=-1,-1,VLOOKUP($C151,'HCAD Process'!$D$5:$CZ$504,VLOOKUP(AH$4,'Table Name'!$C$2:$D$100,2,FALSE),FALSE))</f>
        <v>01298</v>
      </c>
      <c r="AI151" t="str">
        <f>IF($C151=-1,-1,VLOOKUP($C151,'HCAD Process'!$D$5:$CZ$504,VLOOKUP(AI$4,'Table Name'!$C$2:$D$100,2,FALSE),FALSE))</f>
        <v>05/19/2009</v>
      </c>
      <c r="AJ151">
        <f>IF($C151=-1,-1,VLOOKUP($C151,'HCAD Process'!$D$5:$CZ$504,VLOOKUP(AJ$4,'Table Name'!$C$2:$D$100,2,FALSE),FALSE))</f>
        <v>0</v>
      </c>
      <c r="AK151">
        <f>IF($C151=-1,-1,VALUE(VLOOKUP($C151,'HCAD Process'!$D$5:$CZ$504,VLOOKUP(AK$4,'Table Name'!$C$2:$D$100,2,FALSE),FALSE)))</f>
        <v>11163</v>
      </c>
      <c r="AL151">
        <f>IF($C151=-1,-1,VLOOKUP($C151,'HCAD Process'!$D$5:$CZ$504,VLOOKUP(AL$4,'Table Name'!$C$2:$D$100,2,FALSE),FALSE))</f>
        <v>12078</v>
      </c>
      <c r="AM151">
        <f>IF($C151=-1,-1,VLOOKUP($C151,'HCAD Process'!$D$5:$CZ$504,VLOOKUP(AM$4,'Table Name'!$C$2:$D$100,2,FALSE),FALSE))</f>
        <v>0</v>
      </c>
      <c r="AN151">
        <f>IF($C151=-1,-1,VLOOKUP($C151,'HCAD Process'!$D$5:$CZ$504,VLOOKUP(AN$4,'Table Name'!$C$2:$D$100,2,FALSE),FALSE))</f>
        <v>0</v>
      </c>
      <c r="AO151">
        <f>IF($C151=-1,-1,VLOOKUP($C151,'HCAD Process'!$D$5:$CZ$504,VLOOKUP(AO$4,'Table Name'!$C$2:$D$100,2,FALSE),FALSE))</f>
        <v>0</v>
      </c>
      <c r="AP151">
        <f>IF($C151=-1,-1,VLOOKUP($C151,'HCAD Process'!$D$5:$CZ$504,VLOOKUP(AP$4,'Table Name'!$C$2:$D$100,2,FALSE),FALSE))</f>
        <v>11163</v>
      </c>
      <c r="AQ151">
        <f>IF($C151=-1,-1,VLOOKUP($C151,'HCAD Process'!$D$5:$CZ$504,VLOOKUP(AQ$4,'Table Name'!$C$2:$D$100,2,FALSE),FALSE))</f>
        <v>488</v>
      </c>
      <c r="AR151">
        <f>IF($C151=-1,-1,VLOOKUP($C151,'HCAD Process'!$D$5:$CZ$504,VLOOKUP(AR$4,'Table Name'!$C$2:$D$100,2,FALSE),FALSE))</f>
        <v>1</v>
      </c>
      <c r="AS151">
        <f>IF($C151=-1,-1,VLOOKUP($C151,'HCAD Process'!$D$5:$CZ$504,VLOOKUP(AS$4,'Table Name'!$C$2:$D$100,2,FALSE),FALSE))</f>
        <v>0</v>
      </c>
      <c r="AT151">
        <f>IF($C151=-1,-1,VLOOKUP($C151,'HCAD Process'!$D$5:$CZ$504,VLOOKUP(AT$4,'Table Name'!$C$2:$D$100,2,FALSE),FALSE))</f>
        <v>0</v>
      </c>
      <c r="AU151">
        <f>IF($C151=-1,-1,VLOOKUP($C151,'HCAD Process'!$D$5:$CZ$504,VLOOKUP(AU$4,'Table Name'!$C$2:$D$100,2,FALSE),FALSE))</f>
        <v>0</v>
      </c>
      <c r="AV151">
        <f>IF($C151=-1,-1,VLOOKUP($C151,'HCAD Process'!$D$5:$CZ$504,VLOOKUP(AV$4,'Table Name'!$C$2:$D$100,2,FALSE),FALSE))</f>
        <v>0</v>
      </c>
      <c r="AW151">
        <f>IF($C151=-1,-1,VLOOKUP($C151,'HCAD Process'!$D$5:$CZ$504,VLOOKUP(AW$4,'Table Name'!$C$2:$D$100,2,FALSE),FALSE))</f>
        <v>0</v>
      </c>
      <c r="AX151">
        <f>IF($C151=-1,-1,VLOOKUP($C151,'HCAD Process'!$D$5:$CZ$504,VLOOKUP(AX$4,'Table Name'!$C$2:$D$100,2,FALSE),FALSE))</f>
        <v>0</v>
      </c>
      <c r="AY151">
        <f>IF($C151=-1,-1,VLOOKUP($C151,'HCAD Process'!$D$5:$CZ$504,VLOOKUP(AY$4,'Table Name'!$C$2:$D$100,2,FALSE),FALSE))</f>
        <v>0</v>
      </c>
      <c r="AZ151">
        <f>IF($C151=-1,-1,VLOOKUP($C151,'HCAD Process'!$D$5:$CZ$504,VLOOKUP(AZ$4,'Table Name'!$C$2:$D$100,2,FALSE),FALSE))</f>
        <v>0</v>
      </c>
      <c r="BA151" t="str">
        <f>IF($C151=-1,-1,VLOOKUP($C151,'HCAD Process'!$D$5:$CZ$504,VLOOKUP(BA$4,'Table Name'!$C$2:$D$100,2,FALSE),FALSE))</f>
        <v>23</v>
      </c>
      <c r="BB151" t="str">
        <f>IF($C151=-1,-1,VLOOKUP($C151,'HCAD Process'!$D$5:$CZ$504,VLOOKUP(BB$4,'Table Name'!$C$2:$D$100,2,FALSE),FALSE))</f>
        <v>TR 3</v>
      </c>
      <c r="BC151" t="str">
        <f>IF($C151=-1,-1,VLOOKUP($C151,'HCAD Process'!$D$5:$CZ$504,VLOOKUP(BC$4,'Table Name'!$C$2:$D$100,2,FALSE),FALSE))</f>
        <v>EUREKA ACRES</v>
      </c>
      <c r="BD151" t="str">
        <f>IF($C151=-1,-1,VLOOKUP($C151,'HCAD Process'!$D$5:$CZ$504,VLOOKUP(BD$4,'Table Name'!$C$2:$D$100,2,FALSE),FALSE))</f>
        <v>6023</v>
      </c>
      <c r="BE151" t="str">
        <f>IF($C151=-1,-1,VLOOKUP($C151,'HCAD Process'!$D$5:$CZ$504,VLOOKUP(BE$4,'Table Name'!$C$2:$D$100,2,FALSE),FALSE))</f>
        <v>Inner Loop Northwest</v>
      </c>
      <c r="BF151" t="str">
        <f>IF($C151=-1,-1,VLOOKUP($C151,'HCAD Process'!$D$5:$CZ$504,VLOOKUP(BF$4,'Table Name'!$C$2:$D$100,2,FALSE),FALSE))</f>
        <v>171</v>
      </c>
      <c r="BG151" t="str">
        <f>IF($C151=-1,-1,VLOOKUP($C151,'HCAD Process'!$D$5:$CZ$504,VLOOKUP(BG$4,'Table Name'!$C$2:$D$100,2,FALSE),FALSE))</f>
        <v>1F Hempstead Hwy/US 290 Corridor - Langwood Area</v>
      </c>
      <c r="BH151" t="str">
        <f>IF($C151=-1,-1,VLOOKUP($C151,'HCAD Process'!$D$5:$CZ$504,VLOOKUP(BH$4,'Table Name'!$C$2:$D$100,2,FALSE),FALSE))</f>
        <v>5981.38</v>
      </c>
      <c r="BI151" t="str">
        <f>IF($C151=-1,-1,VLOOKUP($C151,'HCAD Process'!$D$5:$CZ$504,VLOOKUP(BI$4,'Table Name'!$C$2:$D$100,2,FALSE),FALSE))</f>
        <v>0</v>
      </c>
      <c r="BJ151" t="str">
        <f>IF($C151=-1,-1,VLOOKUP($C151,'HCAD Process'!$D$5:$CZ$504,VLOOKUP(BJ$4,'Table Name'!$C$2:$D$100,2,FALSE),FALSE))</f>
        <v>01</v>
      </c>
      <c r="BK151" t="str">
        <f>IF($C151=-1,-1,VLOOKUP($C151,'HCAD Process'!$D$5:$CZ$504,VLOOKUP(BK$4,'Table Name'!$C$2:$D$100,2,FALSE),FALSE))</f>
        <v>5159B</v>
      </c>
      <c r="BL151" t="str">
        <f>IF($C151=-1,-1,VLOOKUP($C151,'HCAD Process'!$D$5:$CZ$504,VLOOKUP(BL$4,'Table Name'!$C$2:$D$100,2,FALSE),FALSE))</f>
        <v>451U</v>
      </c>
      <c r="BM151" t="str">
        <f>IF($C151=-1,-1,VLOOKUP($C151,'HCAD Process'!$D$5:$CZ$504,VLOOKUP(BM$4,'Table Name'!$C$2:$D$100,2,FALSE),FALSE))</f>
        <v>001 040 041 042 043 044 048 061</v>
      </c>
      <c r="BN151" t="str">
        <f>IF($C151=-1,-1,VLOOKUP($C151,'HCAD Process'!$D$5:$CZ$504,VLOOKUP(BN$4,'Table Name'!$C$2:$D$100,2,FALSE),FALSE))</f>
        <v>Real, Commercial</v>
      </c>
      <c r="BO151" t="str">
        <f>IF($C151=-1,-1,VLOOKUP($C151,'HCAD Process'!$D$5:$CZ$504,VLOOKUP(BO$4,'Table Name'!$C$2:$D$100,2,FALSE),FALSE))</f>
        <v>F1</v>
      </c>
      <c r="BP151" t="str">
        <f>IF($C151=-1,-1,VLOOKUP($C151,'HCAD Process'!$D$5:$CZ$504,VLOOKUP(BP$4,'Table Name'!$C$2:$D$100,2,FALSE),FALSE))</f>
        <v>Real, Commercial</v>
      </c>
      <c r="BQ151" t="str">
        <f>IF($C151=-1,-1,VLOOKUP($C151,'HCAD Process'!$D$5:$CZ$504,VLOOKUP(BQ$4,'Table Name'!$C$2:$D$100,2,FALSE),FALSE))</f>
        <v>Warehouse - Metallic</v>
      </c>
      <c r="BR151" t="str">
        <f>IF($C151=-1,-1,VLOOKUP($C151,'HCAD Process'!$D$5:$CZ$504,VLOOKUP(BR$4,'Table Name'!$C$2:$D$100,2,FALSE),FALSE))</f>
        <v>Shell, Industrial</v>
      </c>
      <c r="BS151" t="str">
        <f>IF($C151=-1,-1,VLOOKUP($C151,'HCAD Process'!$D$5:$CZ$504,VLOOKUP(BS$4,'Table Name'!$C$2:$D$100,2,FALSE),FALSE))</f>
        <v>8001</v>
      </c>
      <c r="BT151" t="str">
        <f>IF($C151=-1,-1,VLOOKUP($C151,'HCAD Process'!$D$5:$CZ$504,VLOOKUP(BT$4,'Table Name'!$C$2:$D$100,2,FALSE),FALSE))</f>
        <v>Land Neighborhood Section 1</v>
      </c>
      <c r="BU151">
        <f>IF($C151=-1,-1,VLOOKUP($C151,'HCAD Process'!$D$5:$CZ$504,VLOOKUP(BU$4,'Table Name'!$C$2:$D$100,2,FALSE),FALSE))</f>
        <v>44619</v>
      </c>
      <c r="BV151" t="str">
        <f>IF($C151=-1,-1,VLOOKUP($C151,'HCAD Process'!$D$5:$CZ$504,VLOOKUP(BV$4,'Table Name'!$C$2:$D$100,2,FALSE),FALSE))</f>
        <v>SF</v>
      </c>
      <c r="BW151" t="str">
        <f>IF($C151=-1,-1,VLOOKUP($C151,'HCAD Process'!$D$5:$CZ$504,VLOOKUP(BW$4,'Table Name'!$C$2:$D$100,2,FALSE),FALSE))</f>
        <v>1.0000</v>
      </c>
      <c r="BX151" t="str">
        <f>IF($C151=-1,-1,VLOOKUP($C151,'HCAD Process'!$D$5:$CZ$504,VLOOKUP(BX$4,'Table Name'!$C$2:$D$100,2,FALSE),FALSE))</f>
        <v>1.0000</v>
      </c>
      <c r="BY151" t="str">
        <f>IF($C151=-1,-1,VLOOKUP($C151,'HCAD Process'!$D$5:$CZ$504,VLOOKUP(BY$4,'Table Name'!$C$2:$D$100,2,FALSE),FALSE))</f>
        <v>1.0000</v>
      </c>
      <c r="BZ151" t="str">
        <f>IF($C151=-1,-1,VLOOKUP($C151,'HCAD Process'!$D$5:$CZ$504,VLOOKUP(BZ$4,'Table Name'!$C$2:$D$100,2,FALSE),FALSE))</f>
        <v>1.0000</v>
      </c>
      <c r="CA151">
        <f>IF($C151=-1,-1,VLOOKUP($C151,'HCAD Process'!$D$5:$CZ$504,VLOOKUP(CA$4,'Table Name'!$C$2:$D$100,2,FALSE),FALSE))</f>
        <v>7</v>
      </c>
      <c r="CB151">
        <f>IF($C151=-1,-1,VLOOKUP($C151,'HCAD Process'!$D$5:$CZ$504,VLOOKUP(CB$4,'Table Name'!$C$2:$D$100,2,FALSE),FALSE))</f>
        <v>7</v>
      </c>
      <c r="CC151">
        <f>IF($C151=-1,-1,VLOOKUP($C151,'HCAD Process'!$D$5:$CZ$504,VLOOKUP(CC$4,'Table Name'!$C$2:$D$100,2,FALSE),FALSE))</f>
        <v>312333</v>
      </c>
      <c r="CD151">
        <f>IF($C151=-1,-1,VLOOKUP($C151,'HCAD Process'!$D$5:$CZ$504,VLOOKUP(CD$4,'Table Name'!$C$2:$D$100,2,FALSE),FALSE))</f>
        <v>-1</v>
      </c>
      <c r="CE151" t="str">
        <f>IF($C151=-1,-1,VLOOKUP($C151,'HCAD Process'!$D$5:$CZ$504,VLOOKUP(CE$4,'Table Name'!$C$2:$D$100,2,FALSE),FALSE))</f>
        <v>06418700000031</v>
      </c>
    </row>
    <row r="152" spans="2:83" x14ac:dyDescent="0.25">
      <c r="B152">
        <f t="shared" si="2"/>
        <v>148</v>
      </c>
      <c r="C152" t="str">
        <f t="array" ref="C152">IF(ISERROR(INDEX('HCAD Process'!CF$5:CF$504,MATCH(0,COUNTIF(C$4:C151,'HCAD Process'!CF$5:CF$504)+('HCAD Process'!CF$5:CF$504=-1),0))),-1,INDEX('HCAD Process'!CF$5:CF$504,MATCH(0,COUNTIF(C$4:C151,'HCAD Process'!CF$5:CF$504)+('HCAD Process'!CF$5:CF$504=-1),0)))</f>
        <v>06418700000032</v>
      </c>
      <c r="D152" t="str">
        <f>IF($C152=-1,-1,VLOOKUP($C152,'HCAD Process'!$D$5:$CZ$504,VLOOKUP(D$4,'Table Name'!$C$2:$D$100,2,FALSE),FALSE))</f>
        <v>0641870000003</v>
      </c>
      <c r="E152" t="str">
        <f>IF($C152=-1,-1,VLOOKUP($C152,'HCAD Process'!$D$5:$CZ$504,VLOOKUP(E$4,'Table Name'!$C$2:$D$100,2,FALSE),FALSE))</f>
        <v>11/04/2008</v>
      </c>
      <c r="F152" t="str">
        <f>IF($C152=-1,-1,VLOOKUP($C152,'HCAD Process'!$D$5:$CZ$504,VLOOKUP(F$4,'Table Name'!$C$2:$D$100,2,FALSE),FALSE))</f>
        <v>MCALLISTER 2441 PROPERTIES LLC</v>
      </c>
      <c r="G152">
        <f>IF($C152=-1,-1,VLOOKUP($C152,'HCAD Process'!$D$5:$CZ$504,VLOOKUP(G$4,'Table Name'!$C$2:$D$100,2,FALSE),FALSE))</f>
        <v>0</v>
      </c>
      <c r="H152" t="str">
        <f>IF($C152=-1,-1,VLOOKUP($C152,'HCAD Process'!$D$5:$CZ$504,VLOOKUP(H$4,'Table Name'!$C$2:$D$100,2,FALSE),FALSE))</f>
        <v>Barris</v>
      </c>
      <c r="I152" t="str">
        <f>IF($C152=-1,-1,VLOOKUP($C152,'HCAD Process'!$D$5:$CZ$504,VLOOKUP(I$4,'Table Name'!$C$2:$D$100,2,FALSE),FALSE))</f>
        <v>2441 MCALLISTER RD</v>
      </c>
      <c r="J152" t="str">
        <f>IF($C152=-1,-1,VLOOKUP($C152,'HCAD Process'!$D$5:$CZ$504,VLOOKUP(J$4,'Table Name'!$C$2:$D$100,2,FALSE),FALSE))</f>
        <v>HOUSTON</v>
      </c>
      <c r="K152" t="str">
        <f>IF($C152=-1,-1,VLOOKUP($C152,'HCAD Process'!$D$5:$CZ$504,VLOOKUP(K$4,'Table Name'!$C$2:$D$100,2,FALSE),FALSE))</f>
        <v>77092</v>
      </c>
      <c r="L152">
        <f>IF($C152=-1,-1,VLOOKUP($C152,'HCAD Process'!$D$5:$CZ$504,VLOOKUP(L$4,'Table Name'!$C$2:$D$100,2,FALSE),FALSE))</f>
        <v>750000</v>
      </c>
      <c r="M152">
        <f>IF($C152=-1,-1,VLOOKUP($C152,'HCAD Process'!$D$5:$CZ$504,VLOOKUP(M$4,'Table Name'!$C$2:$D$100,2,FALSE),FALSE))</f>
        <v>1055033</v>
      </c>
      <c r="N152">
        <f>IF($C152=-1,-1,VLOOKUP($C152,'HCAD Process'!$D$5:$CZ$504,VLOOKUP(N$4,'Table Name'!$C$2:$D$100,2,FALSE),FALSE))</f>
        <v>1055033</v>
      </c>
      <c r="O152">
        <f>IF($C152=-1,-1,VLOOKUP($C152,'HCAD Process'!$D$5:$CZ$504,VLOOKUP(O$4,'Table Name'!$C$2:$D$100,2,FALSE),FALSE))</f>
        <v>0</v>
      </c>
      <c r="P152" t="e">
        <f>IF($C152=-1,-1,VLOOKUP($C152,'HCAD Process'!$D$5:$CZ$504,VLOOKUP(P$4,'Table Name'!$C$2:$D$100,2,FALSE),FALSE))</f>
        <v>#REF!</v>
      </c>
      <c r="Q152" t="str">
        <f>IF($C152=-1,-1,VLOOKUP($C152,'HCAD Process'!$D$5:$CZ$504,VLOOKUP(Q$4,'Table Name'!$C$2:$D$100,2,FALSE),FALSE))</f>
        <v>COMMERCIAL</v>
      </c>
      <c r="R152" t="str">
        <f>IF($C152=-1,-1,VLOOKUP($C152,'HCAD Process'!$D$5:$CZ$504,VLOOKUP(R$4,'Table Name'!$C$2:$D$100,2,FALSE),FALSE))</f>
        <v>2</v>
      </c>
      <c r="S152" t="str">
        <f>IF($C152=-1,-1,VLOOKUP($C152,'HCAD Process'!$D$5:$CZ$504,VLOOKUP(S$4,'Table Name'!$C$2:$D$100,2,FALSE),FALSE))</f>
        <v>4399</v>
      </c>
      <c r="T152" t="str">
        <f>IF($C152=-1,-1,VLOOKUP($C152,'HCAD Process'!$D$5:$CZ$504,VLOOKUP(T$4,'Table Name'!$C$2:$D$100,2,FALSE),FALSE))</f>
        <v>8454</v>
      </c>
      <c r="U152" t="str">
        <f>IF($C152=-1,-1,VLOOKUP($C152,'HCAD Process'!$D$5:$CZ$504,VLOOKUP(U$4,'Table Name'!$C$2:$D$100,2,FALSE),FALSE))</f>
        <v>S</v>
      </c>
      <c r="V152" t="str">
        <f>IF($C152=-1,-1,VLOOKUP($C152,'HCAD Process'!$D$5:$CZ$504,VLOOKUP(V$4,'Table Name'!$C$2:$D$100,2,FALSE),FALSE))</f>
        <v>Open Steel Skeleton</v>
      </c>
      <c r="W152">
        <f>IF($C152=-1,-1,VLOOKUP($C152,'HCAD Process'!$D$5:$CZ$504,VLOOKUP(W$4,'Table Name'!$C$2:$D$100,2,FALSE),FALSE))</f>
        <v>351140</v>
      </c>
      <c r="X152">
        <f>IF($C152=-1,-1,VLOOKUP($C152,'HCAD Process'!$D$5:$CZ$504,VLOOKUP(X$4,'Table Name'!$C$2:$D$100,2,FALSE),FALSE))</f>
        <v>0</v>
      </c>
      <c r="Y152">
        <f>IF($C152=-1,-1,VLOOKUP($C152,'HCAD Process'!$D$5:$CZ$504,VLOOKUP(Y$4,'Table Name'!$C$2:$D$100,2,FALSE),FALSE))</f>
        <v>585234</v>
      </c>
      <c r="Z152">
        <f>IF($C152=-1,-1,VLOOKUP($C152,'HCAD Process'!$D$5:$CZ$504,VLOOKUP(Z$4,'Table Name'!$C$2:$D$100,2,FALSE),FALSE))</f>
        <v>0</v>
      </c>
      <c r="AA152" t="str">
        <f>IF($C152=-1,-1,VLOOKUP($C152,'HCAD Process'!$D$5:$CZ$504,VLOOKUP(AA$4,'Table Name'!$C$2:$D$100,2,FALSE),FALSE))</f>
        <v>.400000</v>
      </c>
      <c r="AB152" t="str">
        <f>IF($C152=-1,-1,VLOOKUP($C152,'HCAD Process'!$D$5:$CZ$504,VLOOKUP(AB$4,'Table Name'!$C$2:$D$100,2,FALSE),FALSE))</f>
        <v>C</v>
      </c>
      <c r="AC152" t="str">
        <f>IF($C152=-1,-1,VLOOKUP($C152,'HCAD Process'!$D$5:$CZ$504,VLOOKUP(AC$4,'Table Name'!$C$2:$D$100,2,FALSE),FALSE))</f>
        <v>Average</v>
      </c>
      <c r="AD152" t="str">
        <f>IF($C152=-1,-1,VLOOKUP($C152,'HCAD Process'!$D$5:$CZ$504,VLOOKUP(AD$4,'Table Name'!$C$2:$D$100,2,FALSE),FALSE))</f>
        <v>1975</v>
      </c>
      <c r="AE152" t="str">
        <f>IF($C152=-1,-1,VLOOKUP($C152,'HCAD Process'!$D$5:$CZ$504,VLOOKUP(AE$4,'Table Name'!$C$2:$D$100,2,FALSE),FALSE))</f>
        <v>1992</v>
      </c>
      <c r="AF152" t="str">
        <f>IF($C152=-1,-1,VLOOKUP($C152,'HCAD Process'!$D$5:$CZ$504,VLOOKUP(AF$4,'Table Name'!$C$2:$D$100,2,FALSE),FALSE))</f>
        <v>0</v>
      </c>
      <c r="AG152" t="str">
        <f>IF($C152=-1,-1,VLOOKUP($C152,'HCAD Process'!$D$5:$CZ$504,VLOOKUP(AG$4,'Table Name'!$C$2:$D$100,2,FALSE),FALSE))</f>
        <v>1976</v>
      </c>
      <c r="AH152">
        <f>IF($C152=-1,-1,VLOOKUP($C152,'HCAD Process'!$D$5:$CZ$504,VLOOKUP(AH$4,'Table Name'!$C$2:$D$100,2,FALSE),FALSE))</f>
        <v>0</v>
      </c>
      <c r="AI152" t="str">
        <f>IF($C152=-1,-1,VLOOKUP($C152,'HCAD Process'!$D$5:$CZ$504,VLOOKUP(AI$4,'Table Name'!$C$2:$D$100,2,FALSE),FALSE))</f>
        <v>01/01/1997</v>
      </c>
      <c r="AJ152">
        <f>IF($C152=-1,-1,VLOOKUP($C152,'HCAD Process'!$D$5:$CZ$504,VLOOKUP(AJ$4,'Table Name'!$C$2:$D$100,2,FALSE),FALSE))</f>
        <v>0</v>
      </c>
      <c r="AK152">
        <f>IF($C152=-1,-1,VALUE(VLOOKUP($C152,'HCAD Process'!$D$5:$CZ$504,VLOOKUP(AK$4,'Table Name'!$C$2:$D$100,2,FALSE),FALSE)))</f>
        <v>16198</v>
      </c>
      <c r="AL152">
        <f>IF($C152=-1,-1,VLOOKUP($C152,'HCAD Process'!$D$5:$CZ$504,VLOOKUP(AL$4,'Table Name'!$C$2:$D$100,2,FALSE),FALSE))</f>
        <v>17978</v>
      </c>
      <c r="AM152">
        <f>IF($C152=-1,-1,VLOOKUP($C152,'HCAD Process'!$D$5:$CZ$504,VLOOKUP(AM$4,'Table Name'!$C$2:$D$100,2,FALSE),FALSE))</f>
        <v>0</v>
      </c>
      <c r="AN152">
        <f>IF($C152=-1,-1,VLOOKUP($C152,'HCAD Process'!$D$5:$CZ$504,VLOOKUP(AN$4,'Table Name'!$C$2:$D$100,2,FALSE),FALSE))</f>
        <v>0</v>
      </c>
      <c r="AO152">
        <f>IF($C152=-1,-1,VLOOKUP($C152,'HCAD Process'!$D$5:$CZ$504,VLOOKUP(AO$4,'Table Name'!$C$2:$D$100,2,FALSE),FALSE))</f>
        <v>0</v>
      </c>
      <c r="AP152">
        <f>IF($C152=-1,-1,VLOOKUP($C152,'HCAD Process'!$D$5:$CZ$504,VLOOKUP(AP$4,'Table Name'!$C$2:$D$100,2,FALSE),FALSE))</f>
        <v>16198</v>
      </c>
      <c r="AQ152">
        <f>IF($C152=-1,-1,VLOOKUP($C152,'HCAD Process'!$D$5:$CZ$504,VLOOKUP(AQ$4,'Table Name'!$C$2:$D$100,2,FALSE),FALSE))</f>
        <v>538</v>
      </c>
      <c r="AR152">
        <f>IF($C152=-1,-1,VLOOKUP($C152,'HCAD Process'!$D$5:$CZ$504,VLOOKUP(AR$4,'Table Name'!$C$2:$D$100,2,FALSE),FALSE))</f>
        <v>1</v>
      </c>
      <c r="AS152">
        <f>IF($C152=-1,-1,VLOOKUP($C152,'HCAD Process'!$D$5:$CZ$504,VLOOKUP(AS$4,'Table Name'!$C$2:$D$100,2,FALSE),FALSE))</f>
        <v>0</v>
      </c>
      <c r="AT152">
        <f>IF($C152=-1,-1,VLOOKUP($C152,'HCAD Process'!$D$5:$CZ$504,VLOOKUP(AT$4,'Table Name'!$C$2:$D$100,2,FALSE),FALSE))</f>
        <v>0</v>
      </c>
      <c r="AU152">
        <f>IF($C152=-1,-1,VLOOKUP($C152,'HCAD Process'!$D$5:$CZ$504,VLOOKUP(AU$4,'Table Name'!$C$2:$D$100,2,FALSE),FALSE))</f>
        <v>0</v>
      </c>
      <c r="AV152">
        <f>IF($C152=-1,-1,VLOOKUP($C152,'HCAD Process'!$D$5:$CZ$504,VLOOKUP(AV$4,'Table Name'!$C$2:$D$100,2,FALSE),FALSE))</f>
        <v>0</v>
      </c>
      <c r="AW152">
        <f>IF($C152=-1,-1,VLOOKUP($C152,'HCAD Process'!$D$5:$CZ$504,VLOOKUP(AW$4,'Table Name'!$C$2:$D$100,2,FALSE),FALSE))</f>
        <v>0</v>
      </c>
      <c r="AX152">
        <f>IF($C152=-1,-1,VLOOKUP($C152,'HCAD Process'!$D$5:$CZ$504,VLOOKUP(AX$4,'Table Name'!$C$2:$D$100,2,FALSE),FALSE))</f>
        <v>0</v>
      </c>
      <c r="AY152">
        <f>IF($C152=-1,-1,VLOOKUP($C152,'HCAD Process'!$D$5:$CZ$504,VLOOKUP(AY$4,'Table Name'!$C$2:$D$100,2,FALSE),FALSE))</f>
        <v>0</v>
      </c>
      <c r="AZ152">
        <f>IF($C152=-1,-1,VLOOKUP($C152,'HCAD Process'!$D$5:$CZ$504,VLOOKUP(AZ$4,'Table Name'!$C$2:$D$100,2,FALSE),FALSE))</f>
        <v>0</v>
      </c>
      <c r="BA152" t="str">
        <f>IF($C152=-1,-1,VLOOKUP($C152,'HCAD Process'!$D$5:$CZ$504,VLOOKUP(BA$4,'Table Name'!$C$2:$D$100,2,FALSE),FALSE))</f>
        <v>23</v>
      </c>
      <c r="BB152" t="str">
        <f>IF($C152=-1,-1,VLOOKUP($C152,'HCAD Process'!$D$5:$CZ$504,VLOOKUP(BB$4,'Table Name'!$C$2:$D$100,2,FALSE),FALSE))</f>
        <v>TR 3</v>
      </c>
      <c r="BC152" t="str">
        <f>IF($C152=-1,-1,VLOOKUP($C152,'HCAD Process'!$D$5:$CZ$504,VLOOKUP(BC$4,'Table Name'!$C$2:$D$100,2,FALSE),FALSE))</f>
        <v>EUREKA ACRES</v>
      </c>
      <c r="BD152" t="str">
        <f>IF($C152=-1,-1,VLOOKUP($C152,'HCAD Process'!$D$5:$CZ$504,VLOOKUP(BD$4,'Table Name'!$C$2:$D$100,2,FALSE),FALSE))</f>
        <v>6023</v>
      </c>
      <c r="BE152" t="str">
        <f>IF($C152=-1,-1,VLOOKUP($C152,'HCAD Process'!$D$5:$CZ$504,VLOOKUP(BE$4,'Table Name'!$C$2:$D$100,2,FALSE),FALSE))</f>
        <v>Inner Loop Northwest</v>
      </c>
      <c r="BF152" t="str">
        <f>IF($C152=-1,-1,VLOOKUP($C152,'HCAD Process'!$D$5:$CZ$504,VLOOKUP(BF$4,'Table Name'!$C$2:$D$100,2,FALSE),FALSE))</f>
        <v>171</v>
      </c>
      <c r="BG152" t="str">
        <f>IF($C152=-1,-1,VLOOKUP($C152,'HCAD Process'!$D$5:$CZ$504,VLOOKUP(BG$4,'Table Name'!$C$2:$D$100,2,FALSE),FALSE))</f>
        <v>1F Hempstead Hwy/US 290 Corridor - Langwood Area</v>
      </c>
      <c r="BH152" t="str">
        <f>IF($C152=-1,-1,VLOOKUP($C152,'HCAD Process'!$D$5:$CZ$504,VLOOKUP(BH$4,'Table Name'!$C$2:$D$100,2,FALSE),FALSE))</f>
        <v>5981.38</v>
      </c>
      <c r="BI152" t="str">
        <f>IF($C152=-1,-1,VLOOKUP($C152,'HCAD Process'!$D$5:$CZ$504,VLOOKUP(BI$4,'Table Name'!$C$2:$D$100,2,FALSE),FALSE))</f>
        <v>0</v>
      </c>
      <c r="BJ152" t="str">
        <f>IF($C152=-1,-1,VLOOKUP($C152,'HCAD Process'!$D$5:$CZ$504,VLOOKUP(BJ$4,'Table Name'!$C$2:$D$100,2,FALSE),FALSE))</f>
        <v>01</v>
      </c>
      <c r="BK152" t="str">
        <f>IF($C152=-1,-1,VLOOKUP($C152,'HCAD Process'!$D$5:$CZ$504,VLOOKUP(BK$4,'Table Name'!$C$2:$D$100,2,FALSE),FALSE))</f>
        <v>5159B</v>
      </c>
      <c r="BL152" t="str">
        <f>IF($C152=-1,-1,VLOOKUP($C152,'HCAD Process'!$D$5:$CZ$504,VLOOKUP(BL$4,'Table Name'!$C$2:$D$100,2,FALSE),FALSE))</f>
        <v>451U</v>
      </c>
      <c r="BM152" t="str">
        <f>IF($C152=-1,-1,VLOOKUP($C152,'HCAD Process'!$D$5:$CZ$504,VLOOKUP(BM$4,'Table Name'!$C$2:$D$100,2,FALSE),FALSE))</f>
        <v>001 040 041 042 043 044 048 061</v>
      </c>
      <c r="BN152" t="str">
        <f>IF($C152=-1,-1,VLOOKUP($C152,'HCAD Process'!$D$5:$CZ$504,VLOOKUP(BN$4,'Table Name'!$C$2:$D$100,2,FALSE),FALSE))</f>
        <v>Real, Commercial</v>
      </c>
      <c r="BO152" t="str">
        <f>IF($C152=-1,-1,VLOOKUP($C152,'HCAD Process'!$D$5:$CZ$504,VLOOKUP(BO$4,'Table Name'!$C$2:$D$100,2,FALSE),FALSE))</f>
        <v>F1</v>
      </c>
      <c r="BP152" t="str">
        <f>IF($C152=-1,-1,VLOOKUP($C152,'HCAD Process'!$D$5:$CZ$504,VLOOKUP(BP$4,'Table Name'!$C$2:$D$100,2,FALSE),FALSE))</f>
        <v>Real, Commercial</v>
      </c>
      <c r="BQ152" t="str">
        <f>IF($C152=-1,-1,VLOOKUP($C152,'HCAD Process'!$D$5:$CZ$504,VLOOKUP(BQ$4,'Table Name'!$C$2:$D$100,2,FALSE),FALSE))</f>
        <v>Warehouse - Metallic</v>
      </c>
      <c r="BR152" t="str">
        <f>IF($C152=-1,-1,VLOOKUP($C152,'HCAD Process'!$D$5:$CZ$504,VLOOKUP(BR$4,'Table Name'!$C$2:$D$100,2,FALSE),FALSE))</f>
        <v>Shell, Industrial</v>
      </c>
      <c r="BS152" t="str">
        <f>IF($C152=-1,-1,VLOOKUP($C152,'HCAD Process'!$D$5:$CZ$504,VLOOKUP(BS$4,'Table Name'!$C$2:$D$100,2,FALSE),FALSE))</f>
        <v>8001</v>
      </c>
      <c r="BT152" t="str">
        <f>IF($C152=-1,-1,VLOOKUP($C152,'HCAD Process'!$D$5:$CZ$504,VLOOKUP(BT$4,'Table Name'!$C$2:$D$100,2,FALSE),FALSE))</f>
        <v>Land Neighborhood Section 1</v>
      </c>
      <c r="BU152">
        <f>IF($C152=-1,-1,VLOOKUP($C152,'HCAD Process'!$D$5:$CZ$504,VLOOKUP(BU$4,'Table Name'!$C$2:$D$100,2,FALSE),FALSE))</f>
        <v>44619</v>
      </c>
      <c r="BV152" t="str">
        <f>IF($C152=-1,-1,VLOOKUP($C152,'HCAD Process'!$D$5:$CZ$504,VLOOKUP(BV$4,'Table Name'!$C$2:$D$100,2,FALSE),FALSE))</f>
        <v>SF</v>
      </c>
      <c r="BW152" t="str">
        <f>IF($C152=-1,-1,VLOOKUP($C152,'HCAD Process'!$D$5:$CZ$504,VLOOKUP(BW$4,'Table Name'!$C$2:$D$100,2,FALSE),FALSE))</f>
        <v>1.0000</v>
      </c>
      <c r="BX152" t="str">
        <f>IF($C152=-1,-1,VLOOKUP($C152,'HCAD Process'!$D$5:$CZ$504,VLOOKUP(BX$4,'Table Name'!$C$2:$D$100,2,FALSE),FALSE))</f>
        <v>1.0000</v>
      </c>
      <c r="BY152" t="str">
        <f>IF($C152=-1,-1,VLOOKUP($C152,'HCAD Process'!$D$5:$CZ$504,VLOOKUP(BY$4,'Table Name'!$C$2:$D$100,2,FALSE),FALSE))</f>
        <v>1.0000</v>
      </c>
      <c r="BZ152" t="str">
        <f>IF($C152=-1,-1,VLOOKUP($C152,'HCAD Process'!$D$5:$CZ$504,VLOOKUP(BZ$4,'Table Name'!$C$2:$D$100,2,FALSE),FALSE))</f>
        <v>1.0000</v>
      </c>
      <c r="CA152">
        <f>IF($C152=-1,-1,VLOOKUP($C152,'HCAD Process'!$D$5:$CZ$504,VLOOKUP(CA$4,'Table Name'!$C$2:$D$100,2,FALSE),FALSE))</f>
        <v>7</v>
      </c>
      <c r="CB152">
        <f>IF($C152=-1,-1,VLOOKUP($C152,'HCAD Process'!$D$5:$CZ$504,VLOOKUP(CB$4,'Table Name'!$C$2:$D$100,2,FALSE),FALSE))</f>
        <v>7</v>
      </c>
      <c r="CC152">
        <f>IF($C152=-1,-1,VLOOKUP($C152,'HCAD Process'!$D$5:$CZ$504,VLOOKUP(CC$4,'Table Name'!$C$2:$D$100,2,FALSE),FALSE))</f>
        <v>312333</v>
      </c>
      <c r="CD152">
        <f>IF($C152=-1,-1,VLOOKUP($C152,'HCAD Process'!$D$5:$CZ$504,VLOOKUP(CD$4,'Table Name'!$C$2:$D$100,2,FALSE),FALSE))</f>
        <v>-1</v>
      </c>
      <c r="CE152" t="str">
        <f>IF($C152=-1,-1,VLOOKUP($C152,'HCAD Process'!$D$5:$CZ$504,VLOOKUP(CE$4,'Table Name'!$C$2:$D$100,2,FALSE),FALSE))</f>
        <v>06418700000032</v>
      </c>
    </row>
    <row r="153" spans="2:83" x14ac:dyDescent="0.25">
      <c r="B153">
        <f t="shared" si="2"/>
        <v>149</v>
      </c>
      <c r="C153" t="str">
        <f t="array" ref="C153">IF(ISERROR(INDEX('HCAD Process'!CF$5:CF$504,MATCH(0,COUNTIF(C$4:C152,'HCAD Process'!CF$5:CF$504)+('HCAD Process'!CF$5:CF$504=-1),0))),-1,INDEX('HCAD Process'!CF$5:CF$504,MATCH(0,COUNTIF(C$4:C152,'HCAD Process'!CF$5:CF$504)+('HCAD Process'!CF$5:CF$504=-1),0)))</f>
        <v>06507105900121</v>
      </c>
      <c r="D153" t="str">
        <f>IF($C153=-1,-1,VLOOKUP($C153,'HCAD Process'!$D$5:$CZ$504,VLOOKUP(D$4,'Table Name'!$C$2:$D$100,2,FALSE),FALSE))</f>
        <v>0650710590012</v>
      </c>
      <c r="E153" t="str">
        <f>IF($C153=-1,-1,VLOOKUP($C153,'HCAD Process'!$D$5:$CZ$504,VLOOKUP(E$4,'Table Name'!$C$2:$D$100,2,FALSE),FALSE))</f>
        <v>05/21/2013</v>
      </c>
      <c r="F153" t="str">
        <f>IF($C153=-1,-1,VLOOKUP($C153,'HCAD Process'!$D$5:$CZ$504,VLOOKUP(F$4,'Table Name'!$C$2:$D$100,2,FALSE),FALSE))</f>
        <v>AGUILAR JUAN</v>
      </c>
      <c r="G153">
        <f>IF($C153=-1,-1,VLOOKUP($C153,'HCAD Process'!$D$5:$CZ$504,VLOOKUP(G$4,'Table Name'!$C$2:$D$100,2,FALSE),FALSE))</f>
        <v>0</v>
      </c>
      <c r="H153" t="str">
        <f>IF($C153=-1,-1,VLOOKUP($C153,'HCAD Process'!$D$5:$CZ$504,VLOOKUP(H$4,'Table Name'!$C$2:$D$100,2,FALSE),FALSE))</f>
        <v>Hubacek</v>
      </c>
      <c r="I153" t="str">
        <f>IF($C153=-1,-1,VLOOKUP($C153,'HCAD Process'!$D$5:$CZ$504,VLOOKUP(I$4,'Table Name'!$C$2:$D$100,2,FALSE),FALSE))</f>
        <v>13956 DUNCUM ST</v>
      </c>
      <c r="J153" t="str">
        <f>IF($C153=-1,-1,VLOOKUP($C153,'HCAD Process'!$D$5:$CZ$504,VLOOKUP(J$4,'Table Name'!$C$2:$D$100,2,FALSE),FALSE))</f>
        <v>HOUSTON</v>
      </c>
      <c r="K153" t="str">
        <f>IF($C153=-1,-1,VLOOKUP($C153,'HCAD Process'!$D$5:$CZ$504,VLOOKUP(K$4,'Table Name'!$C$2:$D$100,2,FALSE),FALSE))</f>
        <v>77015</v>
      </c>
      <c r="L153">
        <f>IF($C153=-1,-1,VLOOKUP($C153,'HCAD Process'!$D$5:$CZ$504,VLOOKUP(L$4,'Table Name'!$C$2:$D$100,2,FALSE),FALSE))</f>
        <v>62580</v>
      </c>
      <c r="M153">
        <f>IF($C153=-1,-1,VLOOKUP($C153,'HCAD Process'!$D$5:$CZ$504,VLOOKUP(M$4,'Table Name'!$C$2:$D$100,2,FALSE),FALSE))</f>
        <v>62580</v>
      </c>
      <c r="N153">
        <f>IF($C153=-1,-1,VLOOKUP($C153,'HCAD Process'!$D$5:$CZ$504,VLOOKUP(N$4,'Table Name'!$C$2:$D$100,2,FALSE),FALSE))</f>
        <v>62580</v>
      </c>
      <c r="O153">
        <f>IF($C153=-1,-1,VLOOKUP($C153,'HCAD Process'!$D$5:$CZ$504,VLOOKUP(O$4,'Table Name'!$C$2:$D$100,2,FALSE),FALSE))</f>
        <v>0</v>
      </c>
      <c r="P153" t="e">
        <f>IF($C153=-1,-1,VLOOKUP($C153,'HCAD Process'!$D$5:$CZ$504,VLOOKUP(P$4,'Table Name'!$C$2:$D$100,2,FALSE),FALSE))</f>
        <v>#REF!</v>
      </c>
      <c r="Q153" t="str">
        <f>IF($C153=-1,-1,VLOOKUP($C153,'HCAD Process'!$D$5:$CZ$504,VLOOKUP(Q$4,'Table Name'!$C$2:$D$100,2,FALSE),FALSE))</f>
        <v>COMMERCIAL</v>
      </c>
      <c r="R153" t="str">
        <f>IF($C153=-1,-1,VLOOKUP($C153,'HCAD Process'!$D$5:$CZ$504,VLOOKUP(R$4,'Table Name'!$C$2:$D$100,2,FALSE),FALSE))</f>
        <v>1</v>
      </c>
      <c r="S153" t="str">
        <f>IF($C153=-1,-1,VLOOKUP($C153,'HCAD Process'!$D$5:$CZ$504,VLOOKUP(S$4,'Table Name'!$C$2:$D$100,2,FALSE),FALSE))</f>
        <v>4108</v>
      </c>
      <c r="T153" t="str">
        <f>IF($C153=-1,-1,VLOOKUP($C153,'HCAD Process'!$D$5:$CZ$504,VLOOKUP(T$4,'Table Name'!$C$2:$D$100,2,FALSE),FALSE))</f>
        <v>8150</v>
      </c>
      <c r="U153" t="str">
        <f>IF($C153=-1,-1,VLOOKUP($C153,'HCAD Process'!$D$5:$CZ$504,VLOOKUP(U$4,'Table Name'!$C$2:$D$100,2,FALSE),FALSE))</f>
        <v>M</v>
      </c>
      <c r="V153" t="str">
        <f>IF($C153=-1,-1,VLOOKUP($C153,'HCAD Process'!$D$5:$CZ$504,VLOOKUP(V$4,'Table Name'!$C$2:$D$100,2,FALSE),FALSE))</f>
        <v>Mobile Home</v>
      </c>
      <c r="W153">
        <f>IF($C153=-1,-1,VLOOKUP($C153,'HCAD Process'!$D$5:$CZ$504,VLOOKUP(W$4,'Table Name'!$C$2:$D$100,2,FALSE),FALSE))</f>
        <v>13328</v>
      </c>
      <c r="X153">
        <f>IF($C153=-1,-1,VLOOKUP($C153,'HCAD Process'!$D$5:$CZ$504,VLOOKUP(X$4,'Table Name'!$C$2:$D$100,2,FALSE),FALSE))</f>
        <v>0</v>
      </c>
      <c r="Y153">
        <f>IF($C153=-1,-1,VLOOKUP($C153,'HCAD Process'!$D$5:$CZ$504,VLOOKUP(Y$4,'Table Name'!$C$2:$D$100,2,FALSE),FALSE))</f>
        <v>29618</v>
      </c>
      <c r="Z153">
        <f>IF($C153=-1,-1,VLOOKUP($C153,'HCAD Process'!$D$5:$CZ$504,VLOOKUP(Z$4,'Table Name'!$C$2:$D$100,2,FALSE),FALSE))</f>
        <v>0</v>
      </c>
      <c r="AA153" t="str">
        <f>IF($C153=-1,-1,VLOOKUP($C153,'HCAD Process'!$D$5:$CZ$504,VLOOKUP(AA$4,'Table Name'!$C$2:$D$100,2,FALSE),FALSE))</f>
        <v>.550000</v>
      </c>
      <c r="AB153" t="str">
        <f>IF($C153=-1,-1,VLOOKUP($C153,'HCAD Process'!$D$5:$CZ$504,VLOOKUP(AB$4,'Table Name'!$C$2:$D$100,2,FALSE),FALSE))</f>
        <v>D</v>
      </c>
      <c r="AC153" t="str">
        <f>IF($C153=-1,-1,VLOOKUP($C153,'HCAD Process'!$D$5:$CZ$504,VLOOKUP(AC$4,'Table Name'!$C$2:$D$100,2,FALSE),FALSE))</f>
        <v>Low</v>
      </c>
      <c r="AD153" t="str">
        <f>IF($C153=-1,-1,VLOOKUP($C153,'HCAD Process'!$D$5:$CZ$504,VLOOKUP(AD$4,'Table Name'!$C$2:$D$100,2,FALSE),FALSE))</f>
        <v>1975</v>
      </c>
      <c r="AE153" t="str">
        <f>IF($C153=-1,-1,VLOOKUP($C153,'HCAD Process'!$D$5:$CZ$504,VLOOKUP(AE$4,'Table Name'!$C$2:$D$100,2,FALSE),FALSE))</f>
        <v>1975</v>
      </c>
      <c r="AF153" t="str">
        <f>IF($C153=-1,-1,VLOOKUP($C153,'HCAD Process'!$D$5:$CZ$504,VLOOKUP(AF$4,'Table Name'!$C$2:$D$100,2,FALSE),FALSE))</f>
        <v>0</v>
      </c>
      <c r="AG153" t="str">
        <f>IF($C153=-1,-1,VLOOKUP($C153,'HCAD Process'!$D$5:$CZ$504,VLOOKUP(AG$4,'Table Name'!$C$2:$D$100,2,FALSE),FALSE))</f>
        <v>2012</v>
      </c>
      <c r="AH153">
        <f>IF($C153=-1,-1,VLOOKUP($C153,'HCAD Process'!$D$5:$CZ$504,VLOOKUP(AH$4,'Table Name'!$C$2:$D$100,2,FALSE),FALSE))</f>
        <v>0</v>
      </c>
      <c r="AI153" t="str">
        <f>IF($C153=-1,-1,VLOOKUP($C153,'HCAD Process'!$D$5:$CZ$504,VLOOKUP(AI$4,'Table Name'!$C$2:$D$100,2,FALSE),FALSE))</f>
        <v>12/30/1899</v>
      </c>
      <c r="AJ153" t="str">
        <f>IF($C153=-1,-1,VLOOKUP($C153,'HCAD Process'!$D$5:$CZ$504,VLOOKUP(AJ$4,'Table Name'!$C$2:$D$100,2,FALSE),FALSE))</f>
        <v>1-31-12 M/H MISSING HUD NUMBERS IN FAIR CDU</v>
      </c>
      <c r="AK153">
        <f>IF($C153=-1,-1,VALUE(VLOOKUP($C153,'HCAD Process'!$D$5:$CZ$504,VLOOKUP(AK$4,'Table Name'!$C$2:$D$100,2,FALSE),FALSE)))</f>
        <v>840</v>
      </c>
      <c r="AL153">
        <f>IF($C153=-1,-1,VLOOKUP($C153,'HCAD Process'!$D$5:$CZ$504,VLOOKUP(AL$4,'Table Name'!$C$2:$D$100,2,FALSE),FALSE))</f>
        <v>840</v>
      </c>
      <c r="AM153">
        <f>IF($C153=-1,-1,VLOOKUP($C153,'HCAD Process'!$D$5:$CZ$504,VLOOKUP(AM$4,'Table Name'!$C$2:$D$100,2,FALSE),FALSE))</f>
        <v>0</v>
      </c>
      <c r="AN153">
        <f>IF($C153=-1,-1,VLOOKUP($C153,'HCAD Process'!$D$5:$CZ$504,VLOOKUP(AN$4,'Table Name'!$C$2:$D$100,2,FALSE),FALSE))</f>
        <v>0</v>
      </c>
      <c r="AO153">
        <f>IF($C153=-1,-1,VLOOKUP($C153,'HCAD Process'!$D$5:$CZ$504,VLOOKUP(AO$4,'Table Name'!$C$2:$D$100,2,FALSE),FALSE))</f>
        <v>0</v>
      </c>
      <c r="AP153">
        <f>IF($C153=-1,-1,VLOOKUP($C153,'HCAD Process'!$D$5:$CZ$504,VLOOKUP(AP$4,'Table Name'!$C$2:$D$100,2,FALSE),FALSE))</f>
        <v>840</v>
      </c>
      <c r="AQ153">
        <f>IF($C153=-1,-1,VLOOKUP($C153,'HCAD Process'!$D$5:$CZ$504,VLOOKUP(AQ$4,'Table Name'!$C$2:$D$100,2,FALSE),FALSE))</f>
        <v>148</v>
      </c>
      <c r="AR153">
        <f>IF($C153=-1,-1,VLOOKUP($C153,'HCAD Process'!$D$5:$CZ$504,VLOOKUP(AR$4,'Table Name'!$C$2:$D$100,2,FALSE),FALSE))</f>
        <v>1</v>
      </c>
      <c r="AS153">
        <f>IF($C153=-1,-1,VLOOKUP($C153,'HCAD Process'!$D$5:$CZ$504,VLOOKUP(AS$4,'Table Name'!$C$2:$D$100,2,FALSE),FALSE))</f>
        <v>0</v>
      </c>
      <c r="AT153">
        <f>IF($C153=-1,-1,VLOOKUP($C153,'HCAD Process'!$D$5:$CZ$504,VLOOKUP(AT$4,'Table Name'!$C$2:$D$100,2,FALSE),FALSE))</f>
        <v>0</v>
      </c>
      <c r="AU153">
        <f>IF($C153=-1,-1,VLOOKUP($C153,'HCAD Process'!$D$5:$CZ$504,VLOOKUP(AU$4,'Table Name'!$C$2:$D$100,2,FALSE),FALSE))</f>
        <v>0</v>
      </c>
      <c r="AV153">
        <f>IF($C153=-1,-1,VLOOKUP($C153,'HCAD Process'!$D$5:$CZ$504,VLOOKUP(AV$4,'Table Name'!$C$2:$D$100,2,FALSE),FALSE))</f>
        <v>0</v>
      </c>
      <c r="AW153">
        <f>IF($C153=-1,-1,VLOOKUP($C153,'HCAD Process'!$D$5:$CZ$504,VLOOKUP(AW$4,'Table Name'!$C$2:$D$100,2,FALSE),FALSE))</f>
        <v>0</v>
      </c>
      <c r="AX153">
        <f>IF($C153=-1,-1,VLOOKUP($C153,'HCAD Process'!$D$5:$CZ$504,VLOOKUP(AX$4,'Table Name'!$C$2:$D$100,2,FALSE),FALSE))</f>
        <v>0</v>
      </c>
      <c r="AY153">
        <f>IF($C153=-1,-1,VLOOKUP($C153,'HCAD Process'!$D$5:$CZ$504,VLOOKUP(AY$4,'Table Name'!$C$2:$D$100,2,FALSE),FALSE))</f>
        <v>0</v>
      </c>
      <c r="AZ153">
        <f>IF($C153=-1,-1,VLOOKUP($C153,'HCAD Process'!$D$5:$CZ$504,VLOOKUP(AZ$4,'Table Name'!$C$2:$D$100,2,FALSE),FALSE))</f>
        <v>0</v>
      </c>
      <c r="BA153" t="str">
        <f>IF($C153=-1,-1,VLOOKUP($C153,'HCAD Process'!$D$5:$CZ$504,VLOOKUP(BA$4,'Table Name'!$C$2:$D$100,2,FALSE),FALSE))</f>
        <v>18</v>
      </c>
      <c r="BB153" t="str">
        <f>IF($C153=-1,-1,VLOOKUP($C153,'HCAD Process'!$D$5:$CZ$504,VLOOKUP(BB$4,'Table Name'!$C$2:$D$100,2,FALSE),FALSE))</f>
        <v>LTS 12 &amp; 14 BLK 155</v>
      </c>
      <c r="BC153" t="str">
        <f>IF($C153=-1,-1,VLOOKUP($C153,'HCAD Process'!$D$5:$CZ$504,VLOOKUP(BC$4,'Table Name'!$C$2:$D$100,2,FALSE),FALSE))</f>
        <v>CLOVER LEAF SEC 3</v>
      </c>
      <c r="BD153" t="str">
        <f>IF($C153=-1,-1,VLOOKUP($C153,'HCAD Process'!$D$5:$CZ$504,VLOOKUP(BD$4,'Table Name'!$C$2:$D$100,2,FALSE),FALSE))</f>
        <v>5018</v>
      </c>
      <c r="BE153" t="str">
        <f>IF($C153=-1,-1,VLOOKUP($C153,'HCAD Process'!$D$5:$CZ$504,VLOOKUP(BE$4,'Table Name'!$C$2:$D$100,2,FALSE),FALSE))</f>
        <v>South</v>
      </c>
      <c r="BF153" t="str">
        <f>IF($C153=-1,-1,VLOOKUP($C153,'HCAD Process'!$D$5:$CZ$504,VLOOKUP(BF$4,'Table Name'!$C$2:$D$100,2,FALSE),FALSE))</f>
        <v>300</v>
      </c>
      <c r="BG153" t="str">
        <f>IF($C153=-1,-1,VLOOKUP($C153,'HCAD Process'!$D$5:$CZ$504,VLOOKUP(BG$4,'Table Name'!$C$2:$D$100,2,FALSE),FALSE))</f>
        <v>ISD 15 - Galena Park ISD</v>
      </c>
      <c r="BH153" t="str">
        <f>IF($C153=-1,-1,VLOOKUP($C153,'HCAD Process'!$D$5:$CZ$504,VLOOKUP(BH$4,'Table Name'!$C$2:$D$100,2,FALSE),FALSE))</f>
        <v>9430.10</v>
      </c>
      <c r="BI153" t="str">
        <f>IF($C153=-1,-1,VLOOKUP($C153,'HCAD Process'!$D$5:$CZ$504,VLOOKUP(BI$4,'Table Name'!$C$2:$D$100,2,FALSE),FALSE))</f>
        <v>0</v>
      </c>
      <c r="BJ153" t="str">
        <f>IF($C153=-1,-1,VLOOKUP($C153,'HCAD Process'!$D$5:$CZ$504,VLOOKUP(BJ$4,'Table Name'!$C$2:$D$100,2,FALSE),FALSE))</f>
        <v>15</v>
      </c>
      <c r="BK153" t="str">
        <f>IF($C153=-1,-1,VLOOKUP($C153,'HCAD Process'!$D$5:$CZ$504,VLOOKUP(BK$4,'Table Name'!$C$2:$D$100,2,FALSE),FALSE))</f>
        <v>5858D</v>
      </c>
      <c r="BL153" t="str">
        <f>IF($C153=-1,-1,VLOOKUP($C153,'HCAD Process'!$D$5:$CZ$504,VLOOKUP(BL$4,'Table Name'!$C$2:$D$100,2,FALSE),FALSE))</f>
        <v>497F</v>
      </c>
      <c r="BM153" t="str">
        <f>IF($C153=-1,-1,VLOOKUP($C153,'HCAD Process'!$D$5:$CZ$504,VLOOKUP(BM$4,'Table Name'!$C$2:$D$100,2,FALSE),FALSE))</f>
        <v>015 040 041 042 043 044 047 603 668 676</v>
      </c>
      <c r="BN153" t="str">
        <f>IF($C153=-1,-1,VLOOKUP($C153,'HCAD Process'!$D$5:$CZ$504,VLOOKUP(BN$4,'Table Name'!$C$2:$D$100,2,FALSE),FALSE))</f>
        <v>Real, Commercial</v>
      </c>
      <c r="BO153" t="str">
        <f>IF($C153=-1,-1,VLOOKUP($C153,'HCAD Process'!$D$5:$CZ$504,VLOOKUP(BO$4,'Table Name'!$C$2:$D$100,2,FALSE),FALSE))</f>
        <v>F1</v>
      </c>
      <c r="BP153" t="str">
        <f>IF($C153=-1,-1,VLOOKUP($C153,'HCAD Process'!$D$5:$CZ$504,VLOOKUP(BP$4,'Table Name'!$C$2:$D$100,2,FALSE),FALSE))</f>
        <v>Real, Commercial</v>
      </c>
      <c r="BQ153" t="str">
        <f>IF($C153=-1,-1,VLOOKUP($C153,'HCAD Process'!$D$5:$CZ$504,VLOOKUP(BQ$4,'Table Name'!$C$2:$D$100,2,FALSE),FALSE))</f>
        <v>Commercial Mobile Home</v>
      </c>
      <c r="BR153" t="str">
        <f>IF($C153=-1,-1,VLOOKUP($C153,'HCAD Process'!$D$5:$CZ$504,VLOOKUP(BR$4,'Table Name'!$C$2:$D$100,2,FALSE),FALSE))</f>
        <v>Single Wide Commercial Mobile Home</v>
      </c>
      <c r="BS153" t="str">
        <f>IF($C153=-1,-1,VLOOKUP($C153,'HCAD Process'!$D$5:$CZ$504,VLOOKUP(BS$4,'Table Name'!$C$2:$D$100,2,FALSE),FALSE))</f>
        <v>8002</v>
      </c>
      <c r="BT153" t="str">
        <f>IF($C153=-1,-1,VLOOKUP($C153,'HCAD Process'!$D$5:$CZ$504,VLOOKUP(BT$4,'Table Name'!$C$2:$D$100,2,FALSE),FALSE))</f>
        <v>Land Neighborhood Section 2</v>
      </c>
      <c r="BU153">
        <f>IF($C153=-1,-1,VLOOKUP($C153,'HCAD Process'!$D$5:$CZ$504,VLOOKUP(BU$4,'Table Name'!$C$2:$D$100,2,FALSE),FALSE))</f>
        <v>10500</v>
      </c>
      <c r="BV153" t="str">
        <f>IF($C153=-1,-1,VLOOKUP($C153,'HCAD Process'!$D$5:$CZ$504,VLOOKUP(BV$4,'Table Name'!$C$2:$D$100,2,FALSE),FALSE))</f>
        <v>SF</v>
      </c>
      <c r="BW153" t="str">
        <f>IF($C153=-1,-1,VLOOKUP($C153,'HCAD Process'!$D$5:$CZ$504,VLOOKUP(BW$4,'Table Name'!$C$2:$D$100,2,FALSE),FALSE))</f>
        <v>1.0000</v>
      </c>
      <c r="BX153" t="str">
        <f>IF($C153=-1,-1,VLOOKUP($C153,'HCAD Process'!$D$5:$CZ$504,VLOOKUP(BX$4,'Table Name'!$C$2:$D$100,2,FALSE),FALSE))</f>
        <v>1.0000</v>
      </c>
      <c r="BY153" t="str">
        <f>IF($C153=-1,-1,VLOOKUP($C153,'HCAD Process'!$D$5:$CZ$504,VLOOKUP(BY$4,'Table Name'!$C$2:$D$100,2,FALSE),FALSE))</f>
        <v>1.0000</v>
      </c>
      <c r="BZ153" t="str">
        <f>IF($C153=-1,-1,VLOOKUP($C153,'HCAD Process'!$D$5:$CZ$504,VLOOKUP(BZ$4,'Table Name'!$C$2:$D$100,2,FALSE),FALSE))</f>
        <v>1.0000</v>
      </c>
      <c r="CA153">
        <f>IF($C153=-1,-1,VLOOKUP($C153,'HCAD Process'!$D$5:$CZ$504,VLOOKUP(CA$4,'Table Name'!$C$2:$D$100,2,FALSE),FALSE))</f>
        <v>5</v>
      </c>
      <c r="CB153">
        <f>IF($C153=-1,-1,VLOOKUP($C153,'HCAD Process'!$D$5:$CZ$504,VLOOKUP(CB$4,'Table Name'!$C$2:$D$100,2,FALSE),FALSE))</f>
        <v>5</v>
      </c>
      <c r="CC153">
        <f>IF($C153=-1,-1,VLOOKUP($C153,'HCAD Process'!$D$5:$CZ$504,VLOOKUP(CC$4,'Table Name'!$C$2:$D$100,2,FALSE),FALSE))</f>
        <v>49875</v>
      </c>
      <c r="CD153">
        <f>IF($C153=-1,-1,VLOOKUP($C153,'HCAD Process'!$D$5:$CZ$504,VLOOKUP(CD$4,'Table Name'!$C$2:$D$100,2,FALSE),FALSE))</f>
        <v>-1</v>
      </c>
      <c r="CE153" t="str">
        <f>IF($C153=-1,-1,VLOOKUP($C153,'HCAD Process'!$D$5:$CZ$504,VLOOKUP(CE$4,'Table Name'!$C$2:$D$100,2,FALSE),FALSE))</f>
        <v>06507105900121</v>
      </c>
    </row>
    <row r="154" spans="2:83" x14ac:dyDescent="0.25">
      <c r="B154">
        <f t="shared" si="2"/>
        <v>150</v>
      </c>
      <c r="C154" t="str">
        <f t="array" ref="C154">IF(ISERROR(INDEX('HCAD Process'!CF$5:CF$504,MATCH(0,COUNTIF(C$4:C153,'HCAD Process'!CF$5:CF$504)+('HCAD Process'!CF$5:CF$504=-1),0))),-1,INDEX('HCAD Process'!CF$5:CF$504,MATCH(0,COUNTIF(C$4:C153,'HCAD Process'!CF$5:CF$504)+('HCAD Process'!CF$5:CF$504=-1),0)))</f>
        <v>06507105900261</v>
      </c>
      <c r="D154" t="str">
        <f>IF($C154=-1,-1,VLOOKUP($C154,'HCAD Process'!$D$5:$CZ$504,VLOOKUP(D$4,'Table Name'!$C$2:$D$100,2,FALSE),FALSE))</f>
        <v>0650710590026</v>
      </c>
      <c r="E154" t="str">
        <f>IF($C154=-1,-1,VLOOKUP($C154,'HCAD Process'!$D$5:$CZ$504,VLOOKUP(E$4,'Table Name'!$C$2:$D$100,2,FALSE),FALSE))</f>
        <v>05/21/2013</v>
      </c>
      <c r="F154" t="str">
        <f>IF($C154=-1,-1,VLOOKUP($C154,'HCAD Process'!$D$5:$CZ$504,VLOOKUP(F$4,'Table Name'!$C$2:$D$100,2,FALSE),FALSE))</f>
        <v>AGUILAR JUAN</v>
      </c>
      <c r="G154">
        <f>IF($C154=-1,-1,VLOOKUP($C154,'HCAD Process'!$D$5:$CZ$504,VLOOKUP(G$4,'Table Name'!$C$2:$D$100,2,FALSE),FALSE))</f>
        <v>0</v>
      </c>
      <c r="H154" t="str">
        <f>IF($C154=-1,-1,VLOOKUP($C154,'HCAD Process'!$D$5:$CZ$504,VLOOKUP(H$4,'Table Name'!$C$2:$D$100,2,FALSE),FALSE))</f>
        <v>Hubacek</v>
      </c>
      <c r="I154" t="str">
        <f>IF($C154=-1,-1,VLOOKUP($C154,'HCAD Process'!$D$5:$CZ$504,VLOOKUP(I$4,'Table Name'!$C$2:$D$100,2,FALSE),FALSE))</f>
        <v>13958 DUNCUM ST</v>
      </c>
      <c r="J154" t="str">
        <f>IF($C154=-1,-1,VLOOKUP($C154,'HCAD Process'!$D$5:$CZ$504,VLOOKUP(J$4,'Table Name'!$C$2:$D$100,2,FALSE),FALSE))</f>
        <v>HOUSTON</v>
      </c>
      <c r="K154" t="str">
        <f>IF($C154=-1,-1,VLOOKUP($C154,'HCAD Process'!$D$5:$CZ$504,VLOOKUP(K$4,'Table Name'!$C$2:$D$100,2,FALSE),FALSE))</f>
        <v>77015</v>
      </c>
      <c r="L154">
        <f>IF($C154=-1,-1,VLOOKUP($C154,'HCAD Process'!$D$5:$CZ$504,VLOOKUP(L$4,'Table Name'!$C$2:$D$100,2,FALSE),FALSE))</f>
        <v>71234</v>
      </c>
      <c r="M154">
        <f>IF($C154=-1,-1,VLOOKUP($C154,'HCAD Process'!$D$5:$CZ$504,VLOOKUP(M$4,'Table Name'!$C$2:$D$100,2,FALSE),FALSE))</f>
        <v>71234</v>
      </c>
      <c r="N154">
        <f>IF($C154=-1,-1,VLOOKUP($C154,'HCAD Process'!$D$5:$CZ$504,VLOOKUP(N$4,'Table Name'!$C$2:$D$100,2,FALSE),FALSE))</f>
        <v>71234</v>
      </c>
      <c r="O154">
        <f>IF($C154=-1,-1,VLOOKUP($C154,'HCAD Process'!$D$5:$CZ$504,VLOOKUP(O$4,'Table Name'!$C$2:$D$100,2,FALSE),FALSE))</f>
        <v>0</v>
      </c>
      <c r="P154" t="e">
        <f>IF($C154=-1,-1,VLOOKUP($C154,'HCAD Process'!$D$5:$CZ$504,VLOOKUP(P$4,'Table Name'!$C$2:$D$100,2,FALSE),FALSE))</f>
        <v>#REF!</v>
      </c>
      <c r="Q154" t="str">
        <f>IF($C154=-1,-1,VLOOKUP($C154,'HCAD Process'!$D$5:$CZ$504,VLOOKUP(Q$4,'Table Name'!$C$2:$D$100,2,FALSE),FALSE))</f>
        <v>COMMERCIAL</v>
      </c>
      <c r="R154" t="str">
        <f>IF($C154=-1,-1,VLOOKUP($C154,'HCAD Process'!$D$5:$CZ$504,VLOOKUP(R$4,'Table Name'!$C$2:$D$100,2,FALSE),FALSE))</f>
        <v>1</v>
      </c>
      <c r="S154" t="str">
        <f>IF($C154=-1,-1,VLOOKUP($C154,'HCAD Process'!$D$5:$CZ$504,VLOOKUP(S$4,'Table Name'!$C$2:$D$100,2,FALSE),FALSE))</f>
        <v>4108</v>
      </c>
      <c r="T154" t="str">
        <f>IF($C154=-1,-1,VLOOKUP($C154,'HCAD Process'!$D$5:$CZ$504,VLOOKUP(T$4,'Table Name'!$C$2:$D$100,2,FALSE),FALSE))</f>
        <v>8150</v>
      </c>
      <c r="U154" t="str">
        <f>IF($C154=-1,-1,VLOOKUP($C154,'HCAD Process'!$D$5:$CZ$504,VLOOKUP(U$4,'Table Name'!$C$2:$D$100,2,FALSE),FALSE))</f>
        <v>M</v>
      </c>
      <c r="V154" t="str">
        <f>IF($C154=-1,-1,VLOOKUP($C154,'HCAD Process'!$D$5:$CZ$504,VLOOKUP(V$4,'Table Name'!$C$2:$D$100,2,FALSE),FALSE))</f>
        <v>Mobile Home</v>
      </c>
      <c r="W154">
        <f>IF($C154=-1,-1,VLOOKUP($C154,'HCAD Process'!$D$5:$CZ$504,VLOOKUP(W$4,'Table Name'!$C$2:$D$100,2,FALSE),FALSE))</f>
        <v>4638</v>
      </c>
      <c r="X154">
        <f>IF($C154=-1,-1,VLOOKUP($C154,'HCAD Process'!$D$5:$CZ$504,VLOOKUP(X$4,'Table Name'!$C$2:$D$100,2,FALSE),FALSE))</f>
        <v>0</v>
      </c>
      <c r="Y154">
        <f>IF($C154=-1,-1,VLOOKUP($C154,'HCAD Process'!$D$5:$CZ$504,VLOOKUP(Y$4,'Table Name'!$C$2:$D$100,2,FALSE),FALSE))</f>
        <v>20380</v>
      </c>
      <c r="Z154">
        <f>IF($C154=-1,-1,VLOOKUP($C154,'HCAD Process'!$D$5:$CZ$504,VLOOKUP(Z$4,'Table Name'!$C$2:$D$100,2,FALSE),FALSE))</f>
        <v>0</v>
      </c>
      <c r="AA154" t="str">
        <f>IF($C154=-1,-1,VLOOKUP($C154,'HCAD Process'!$D$5:$CZ$504,VLOOKUP(AA$4,'Table Name'!$C$2:$D$100,2,FALSE),FALSE))</f>
        <v>.772400</v>
      </c>
      <c r="AB154" t="str">
        <f>IF($C154=-1,-1,VLOOKUP($C154,'HCAD Process'!$D$5:$CZ$504,VLOOKUP(AB$4,'Table Name'!$C$2:$D$100,2,FALSE),FALSE))</f>
        <v>D</v>
      </c>
      <c r="AC154" t="str">
        <f>IF($C154=-1,-1,VLOOKUP($C154,'HCAD Process'!$D$5:$CZ$504,VLOOKUP(AC$4,'Table Name'!$C$2:$D$100,2,FALSE),FALSE))</f>
        <v>Low</v>
      </c>
      <c r="AD154" t="str">
        <f>IF($C154=-1,-1,VLOOKUP($C154,'HCAD Process'!$D$5:$CZ$504,VLOOKUP(AD$4,'Table Name'!$C$2:$D$100,2,FALSE),FALSE))</f>
        <v>1975</v>
      </c>
      <c r="AE154" t="str">
        <f>IF($C154=-1,-1,VLOOKUP($C154,'HCAD Process'!$D$5:$CZ$504,VLOOKUP(AE$4,'Table Name'!$C$2:$D$100,2,FALSE),FALSE))</f>
        <v>1975</v>
      </c>
      <c r="AF154" t="str">
        <f>IF($C154=-1,-1,VLOOKUP($C154,'HCAD Process'!$D$5:$CZ$504,VLOOKUP(AF$4,'Table Name'!$C$2:$D$100,2,FALSE),FALSE))</f>
        <v>0</v>
      </c>
      <c r="AG154" t="str">
        <f>IF($C154=-1,-1,VLOOKUP($C154,'HCAD Process'!$D$5:$CZ$504,VLOOKUP(AG$4,'Table Name'!$C$2:$D$100,2,FALSE),FALSE))</f>
        <v>2017</v>
      </c>
      <c r="AH154">
        <f>IF($C154=-1,-1,VLOOKUP($C154,'HCAD Process'!$D$5:$CZ$504,VLOOKUP(AH$4,'Table Name'!$C$2:$D$100,2,FALSE),FALSE))</f>
        <v>0</v>
      </c>
      <c r="AI154" t="str">
        <f>IF($C154=-1,-1,VLOOKUP($C154,'HCAD Process'!$D$5:$CZ$504,VLOOKUP(AI$4,'Table Name'!$C$2:$D$100,2,FALSE),FALSE))</f>
        <v>12/30/1899</v>
      </c>
      <c r="AJ154">
        <f>IF($C154=-1,-1,VLOOKUP($C154,'HCAD Process'!$D$5:$CZ$504,VLOOKUP(AJ$4,'Table Name'!$C$2:$D$100,2,FALSE),FALSE))</f>
        <v>0</v>
      </c>
      <c r="AK154">
        <f>IF($C154=-1,-1,VALUE(VLOOKUP($C154,'HCAD Process'!$D$5:$CZ$504,VLOOKUP(AK$4,'Table Name'!$C$2:$D$100,2,FALSE),FALSE)))</f>
        <v>578</v>
      </c>
      <c r="AL154">
        <f>IF($C154=-1,-1,VLOOKUP($C154,'HCAD Process'!$D$5:$CZ$504,VLOOKUP(AL$4,'Table Name'!$C$2:$D$100,2,FALSE),FALSE))</f>
        <v>578</v>
      </c>
      <c r="AM154">
        <f>IF($C154=-1,-1,VLOOKUP($C154,'HCAD Process'!$D$5:$CZ$504,VLOOKUP(AM$4,'Table Name'!$C$2:$D$100,2,FALSE),FALSE))</f>
        <v>0</v>
      </c>
      <c r="AN154">
        <f>IF($C154=-1,-1,VLOOKUP($C154,'HCAD Process'!$D$5:$CZ$504,VLOOKUP(AN$4,'Table Name'!$C$2:$D$100,2,FALSE),FALSE))</f>
        <v>0</v>
      </c>
      <c r="AO154">
        <f>IF($C154=-1,-1,VLOOKUP($C154,'HCAD Process'!$D$5:$CZ$504,VLOOKUP(AO$4,'Table Name'!$C$2:$D$100,2,FALSE),FALSE))</f>
        <v>0</v>
      </c>
      <c r="AP154">
        <f>IF($C154=-1,-1,VLOOKUP($C154,'HCAD Process'!$D$5:$CZ$504,VLOOKUP(AP$4,'Table Name'!$C$2:$D$100,2,FALSE),FALSE))</f>
        <v>578</v>
      </c>
      <c r="AQ154">
        <f>IF($C154=-1,-1,VLOOKUP($C154,'HCAD Process'!$D$5:$CZ$504,VLOOKUP(AQ$4,'Table Name'!$C$2:$D$100,2,FALSE),FALSE))</f>
        <v>102</v>
      </c>
      <c r="AR154">
        <f>IF($C154=-1,-1,VLOOKUP($C154,'HCAD Process'!$D$5:$CZ$504,VLOOKUP(AR$4,'Table Name'!$C$2:$D$100,2,FALSE),FALSE))</f>
        <v>1</v>
      </c>
      <c r="AS154">
        <f>IF($C154=-1,-1,VLOOKUP($C154,'HCAD Process'!$D$5:$CZ$504,VLOOKUP(AS$4,'Table Name'!$C$2:$D$100,2,FALSE),FALSE))</f>
        <v>0</v>
      </c>
      <c r="AT154">
        <f>IF($C154=-1,-1,VLOOKUP($C154,'HCAD Process'!$D$5:$CZ$504,VLOOKUP(AT$4,'Table Name'!$C$2:$D$100,2,FALSE),FALSE))</f>
        <v>0</v>
      </c>
      <c r="AU154">
        <f>IF($C154=-1,-1,VLOOKUP($C154,'HCAD Process'!$D$5:$CZ$504,VLOOKUP(AU$4,'Table Name'!$C$2:$D$100,2,FALSE),FALSE))</f>
        <v>0</v>
      </c>
      <c r="AV154">
        <f>IF($C154=-1,-1,VLOOKUP($C154,'HCAD Process'!$D$5:$CZ$504,VLOOKUP(AV$4,'Table Name'!$C$2:$D$100,2,FALSE),FALSE))</f>
        <v>0</v>
      </c>
      <c r="AW154">
        <f>IF($C154=-1,-1,VLOOKUP($C154,'HCAD Process'!$D$5:$CZ$504,VLOOKUP(AW$4,'Table Name'!$C$2:$D$100,2,FALSE),FALSE))</f>
        <v>0</v>
      </c>
      <c r="AX154">
        <f>IF($C154=-1,-1,VLOOKUP($C154,'HCAD Process'!$D$5:$CZ$504,VLOOKUP(AX$4,'Table Name'!$C$2:$D$100,2,FALSE),FALSE))</f>
        <v>0</v>
      </c>
      <c r="AY154">
        <f>IF($C154=-1,-1,VLOOKUP($C154,'HCAD Process'!$D$5:$CZ$504,VLOOKUP(AY$4,'Table Name'!$C$2:$D$100,2,FALSE),FALSE))</f>
        <v>0</v>
      </c>
      <c r="AZ154">
        <f>IF($C154=-1,-1,VLOOKUP($C154,'HCAD Process'!$D$5:$CZ$504,VLOOKUP(AZ$4,'Table Name'!$C$2:$D$100,2,FALSE),FALSE))</f>
        <v>0</v>
      </c>
      <c r="BA154" t="str">
        <f>IF($C154=-1,-1,VLOOKUP($C154,'HCAD Process'!$D$5:$CZ$504,VLOOKUP(BA$4,'Table Name'!$C$2:$D$100,2,FALSE),FALSE))</f>
        <v>18</v>
      </c>
      <c r="BB154" t="str">
        <f>IF($C154=-1,-1,VLOOKUP($C154,'HCAD Process'!$D$5:$CZ$504,VLOOKUP(BB$4,'Table Name'!$C$2:$D$100,2,FALSE),FALSE))</f>
        <v>LTS 16 &amp; 18 BLK 155</v>
      </c>
      <c r="BC154" t="str">
        <f>IF($C154=-1,-1,VLOOKUP($C154,'HCAD Process'!$D$5:$CZ$504,VLOOKUP(BC$4,'Table Name'!$C$2:$D$100,2,FALSE),FALSE))</f>
        <v>CLOVER LEAF SEC 3</v>
      </c>
      <c r="BD154">
        <f>IF($C154=-1,-1,VLOOKUP($C154,'HCAD Process'!$D$5:$CZ$504,VLOOKUP(BD$4,'Table Name'!$C$2:$D$100,2,FALSE),FALSE))</f>
        <v>0</v>
      </c>
      <c r="BE154" t="str">
        <f>IF($C154=-1,-1,VLOOKUP($C154,'HCAD Process'!$D$5:$CZ$504,VLOOKUP(BE$4,'Table Name'!$C$2:$D$100,2,FALSE),FALSE))</f>
        <v>Place holder</v>
      </c>
      <c r="BF154" t="str">
        <f>IF($C154=-1,-1,VLOOKUP($C154,'HCAD Process'!$D$5:$CZ$504,VLOOKUP(BF$4,'Table Name'!$C$2:$D$100,2,FALSE),FALSE))</f>
        <v>300</v>
      </c>
      <c r="BG154" t="str">
        <f>IF($C154=-1,-1,VLOOKUP($C154,'HCAD Process'!$D$5:$CZ$504,VLOOKUP(BG$4,'Table Name'!$C$2:$D$100,2,FALSE),FALSE))</f>
        <v>ISD 15 - Galena Park ISD</v>
      </c>
      <c r="BH154" t="str">
        <f>IF($C154=-1,-1,VLOOKUP($C154,'HCAD Process'!$D$5:$CZ$504,VLOOKUP(BH$4,'Table Name'!$C$2:$D$100,2,FALSE),FALSE))</f>
        <v>9430.10</v>
      </c>
      <c r="BI154" t="str">
        <f>IF($C154=-1,-1,VLOOKUP($C154,'HCAD Process'!$D$5:$CZ$504,VLOOKUP(BI$4,'Table Name'!$C$2:$D$100,2,FALSE),FALSE))</f>
        <v>0</v>
      </c>
      <c r="BJ154" t="str">
        <f>IF($C154=-1,-1,VLOOKUP($C154,'HCAD Process'!$D$5:$CZ$504,VLOOKUP(BJ$4,'Table Name'!$C$2:$D$100,2,FALSE),FALSE))</f>
        <v>15</v>
      </c>
      <c r="BK154" t="str">
        <f>IF($C154=-1,-1,VLOOKUP($C154,'HCAD Process'!$D$5:$CZ$504,VLOOKUP(BK$4,'Table Name'!$C$2:$D$100,2,FALSE),FALSE))</f>
        <v>5858D</v>
      </c>
      <c r="BL154" t="str">
        <f>IF($C154=-1,-1,VLOOKUP($C154,'HCAD Process'!$D$5:$CZ$504,VLOOKUP(BL$4,'Table Name'!$C$2:$D$100,2,FALSE),FALSE))</f>
        <v>497F</v>
      </c>
      <c r="BM154" t="str">
        <f>IF($C154=-1,-1,VLOOKUP($C154,'HCAD Process'!$D$5:$CZ$504,VLOOKUP(BM$4,'Table Name'!$C$2:$D$100,2,FALSE),FALSE))</f>
        <v>015 040 041 042 043 044 047 603 668 676</v>
      </c>
      <c r="BN154" t="str">
        <f>IF($C154=-1,-1,VLOOKUP($C154,'HCAD Process'!$D$5:$CZ$504,VLOOKUP(BN$4,'Table Name'!$C$2:$D$100,2,FALSE),FALSE))</f>
        <v>Real, Commercial</v>
      </c>
      <c r="BO154" t="str">
        <f>IF($C154=-1,-1,VLOOKUP($C154,'HCAD Process'!$D$5:$CZ$504,VLOOKUP(BO$4,'Table Name'!$C$2:$D$100,2,FALSE),FALSE))</f>
        <v>F1</v>
      </c>
      <c r="BP154" t="str">
        <f>IF($C154=-1,-1,VLOOKUP($C154,'HCAD Process'!$D$5:$CZ$504,VLOOKUP(BP$4,'Table Name'!$C$2:$D$100,2,FALSE),FALSE))</f>
        <v>Real, Commercial</v>
      </c>
      <c r="BQ154" t="str">
        <f>IF($C154=-1,-1,VLOOKUP($C154,'HCAD Process'!$D$5:$CZ$504,VLOOKUP(BQ$4,'Table Name'!$C$2:$D$100,2,FALSE),FALSE))</f>
        <v>Commercial Mobile Home</v>
      </c>
      <c r="BR154" t="str">
        <f>IF($C154=-1,-1,VLOOKUP($C154,'HCAD Process'!$D$5:$CZ$504,VLOOKUP(BR$4,'Table Name'!$C$2:$D$100,2,FALSE),FALSE))</f>
        <v>Single Wide Commercial Mobile Home</v>
      </c>
      <c r="BS154" t="str">
        <f>IF($C154=-1,-1,VLOOKUP($C154,'HCAD Process'!$D$5:$CZ$504,VLOOKUP(BS$4,'Table Name'!$C$2:$D$100,2,FALSE),FALSE))</f>
        <v>8002</v>
      </c>
      <c r="BT154" t="str">
        <f>IF($C154=-1,-1,VLOOKUP($C154,'HCAD Process'!$D$5:$CZ$504,VLOOKUP(BT$4,'Table Name'!$C$2:$D$100,2,FALSE),FALSE))</f>
        <v>Land Neighborhood Section 2</v>
      </c>
      <c r="BU154">
        <f>IF($C154=-1,-1,VLOOKUP($C154,'HCAD Process'!$D$5:$CZ$504,VLOOKUP(BU$4,'Table Name'!$C$2:$D$100,2,FALSE),FALSE))</f>
        <v>10500</v>
      </c>
      <c r="BV154" t="str">
        <f>IF($C154=-1,-1,VLOOKUP($C154,'HCAD Process'!$D$5:$CZ$504,VLOOKUP(BV$4,'Table Name'!$C$2:$D$100,2,FALSE),FALSE))</f>
        <v>SF</v>
      </c>
      <c r="BW154" t="str">
        <f>IF($C154=-1,-1,VLOOKUP($C154,'HCAD Process'!$D$5:$CZ$504,VLOOKUP(BW$4,'Table Name'!$C$2:$D$100,2,FALSE),FALSE))</f>
        <v>1.0000</v>
      </c>
      <c r="BX154" t="str">
        <f>IF($C154=-1,-1,VLOOKUP($C154,'HCAD Process'!$D$5:$CZ$504,VLOOKUP(BX$4,'Table Name'!$C$2:$D$100,2,FALSE),FALSE))</f>
        <v>1.0000</v>
      </c>
      <c r="BY154" t="str">
        <f>IF($C154=-1,-1,VLOOKUP($C154,'HCAD Process'!$D$5:$CZ$504,VLOOKUP(BY$4,'Table Name'!$C$2:$D$100,2,FALSE),FALSE))</f>
        <v>1.0000</v>
      </c>
      <c r="BZ154" t="str">
        <f>IF($C154=-1,-1,VLOOKUP($C154,'HCAD Process'!$D$5:$CZ$504,VLOOKUP(BZ$4,'Table Name'!$C$2:$D$100,2,FALSE),FALSE))</f>
        <v>1.0000</v>
      </c>
      <c r="CA154">
        <f>IF($C154=-1,-1,VLOOKUP($C154,'HCAD Process'!$D$5:$CZ$504,VLOOKUP(CA$4,'Table Name'!$C$2:$D$100,2,FALSE),FALSE))</f>
        <v>5</v>
      </c>
      <c r="CB154">
        <f>IF($C154=-1,-1,VLOOKUP($C154,'HCAD Process'!$D$5:$CZ$504,VLOOKUP(CB$4,'Table Name'!$C$2:$D$100,2,FALSE),FALSE))</f>
        <v>5</v>
      </c>
      <c r="CC154">
        <f>IF($C154=-1,-1,VLOOKUP($C154,'HCAD Process'!$D$5:$CZ$504,VLOOKUP(CC$4,'Table Name'!$C$2:$D$100,2,FALSE),FALSE))</f>
        <v>49875</v>
      </c>
      <c r="CD154">
        <f>IF($C154=-1,-1,VLOOKUP($C154,'HCAD Process'!$D$5:$CZ$504,VLOOKUP(CD$4,'Table Name'!$C$2:$D$100,2,FALSE),FALSE))</f>
        <v>-1</v>
      </c>
      <c r="CE154" t="str">
        <f>IF($C154=-1,-1,VLOOKUP($C154,'HCAD Process'!$D$5:$CZ$504,VLOOKUP(CE$4,'Table Name'!$C$2:$D$100,2,FALSE),FALSE))</f>
        <v>06507105900261</v>
      </c>
    </row>
    <row r="155" spans="2:83" x14ac:dyDescent="0.25">
      <c r="B155">
        <f t="shared" si="2"/>
        <v>151</v>
      </c>
      <c r="C155" t="str">
        <f t="array" ref="C155">IF(ISERROR(INDEX('HCAD Process'!CF$5:CF$504,MATCH(0,COUNTIF(C$4:C154,'HCAD Process'!CF$5:CF$504)+('HCAD Process'!CF$5:CF$504=-1),0))),-1,INDEX('HCAD Process'!CF$5:CF$504,MATCH(0,COUNTIF(C$4:C154,'HCAD Process'!CF$5:CF$504)+('HCAD Process'!CF$5:CF$504=-1),0)))</f>
        <v>06507105900262</v>
      </c>
      <c r="D155" t="str">
        <f>IF($C155=-1,-1,VLOOKUP($C155,'HCAD Process'!$D$5:$CZ$504,VLOOKUP(D$4,'Table Name'!$C$2:$D$100,2,FALSE),FALSE))</f>
        <v>0650710590026</v>
      </c>
      <c r="E155" t="str">
        <f>IF($C155=-1,-1,VLOOKUP($C155,'HCAD Process'!$D$5:$CZ$504,VLOOKUP(E$4,'Table Name'!$C$2:$D$100,2,FALSE),FALSE))</f>
        <v>05/21/2013</v>
      </c>
      <c r="F155" t="str">
        <f>IF($C155=-1,-1,VLOOKUP($C155,'HCAD Process'!$D$5:$CZ$504,VLOOKUP(F$4,'Table Name'!$C$2:$D$100,2,FALSE),FALSE))</f>
        <v>AGUILAR JUAN</v>
      </c>
      <c r="G155">
        <f>IF($C155=-1,-1,VLOOKUP($C155,'HCAD Process'!$D$5:$CZ$504,VLOOKUP(G$4,'Table Name'!$C$2:$D$100,2,FALSE),FALSE))</f>
        <v>0</v>
      </c>
      <c r="H155" t="str">
        <f>IF($C155=-1,-1,VLOOKUP($C155,'HCAD Process'!$D$5:$CZ$504,VLOOKUP(H$4,'Table Name'!$C$2:$D$100,2,FALSE),FALSE))</f>
        <v>Hubacek</v>
      </c>
      <c r="I155" t="str">
        <f>IF($C155=-1,-1,VLOOKUP($C155,'HCAD Process'!$D$5:$CZ$504,VLOOKUP(I$4,'Table Name'!$C$2:$D$100,2,FALSE),FALSE))</f>
        <v>13958 DUNCUM ST</v>
      </c>
      <c r="J155" t="str">
        <f>IF($C155=-1,-1,VLOOKUP($C155,'HCAD Process'!$D$5:$CZ$504,VLOOKUP(J$4,'Table Name'!$C$2:$D$100,2,FALSE),FALSE))</f>
        <v>HOUSTON</v>
      </c>
      <c r="K155" t="str">
        <f>IF($C155=-1,-1,VLOOKUP($C155,'HCAD Process'!$D$5:$CZ$504,VLOOKUP(K$4,'Table Name'!$C$2:$D$100,2,FALSE),FALSE))</f>
        <v>77015</v>
      </c>
      <c r="L155">
        <f>IF($C155=-1,-1,VLOOKUP($C155,'HCAD Process'!$D$5:$CZ$504,VLOOKUP(L$4,'Table Name'!$C$2:$D$100,2,FALSE),FALSE))</f>
        <v>71234</v>
      </c>
      <c r="M155">
        <f>IF($C155=-1,-1,VLOOKUP($C155,'HCAD Process'!$D$5:$CZ$504,VLOOKUP(M$4,'Table Name'!$C$2:$D$100,2,FALSE),FALSE))</f>
        <v>71234</v>
      </c>
      <c r="N155">
        <f>IF($C155=-1,-1,VLOOKUP($C155,'HCAD Process'!$D$5:$CZ$504,VLOOKUP(N$4,'Table Name'!$C$2:$D$100,2,FALSE),FALSE))</f>
        <v>71234</v>
      </c>
      <c r="O155">
        <f>IF($C155=-1,-1,VLOOKUP($C155,'HCAD Process'!$D$5:$CZ$504,VLOOKUP(O$4,'Table Name'!$C$2:$D$100,2,FALSE),FALSE))</f>
        <v>0</v>
      </c>
      <c r="P155" t="e">
        <f>IF($C155=-1,-1,VLOOKUP($C155,'HCAD Process'!$D$5:$CZ$504,VLOOKUP(P$4,'Table Name'!$C$2:$D$100,2,FALSE),FALSE))</f>
        <v>#REF!</v>
      </c>
      <c r="Q155" t="str">
        <f>IF($C155=-1,-1,VLOOKUP($C155,'HCAD Process'!$D$5:$CZ$504,VLOOKUP(Q$4,'Table Name'!$C$2:$D$100,2,FALSE),FALSE))</f>
        <v>COMMERCIAL</v>
      </c>
      <c r="R155" t="str">
        <f>IF($C155=-1,-1,VLOOKUP($C155,'HCAD Process'!$D$5:$CZ$504,VLOOKUP(R$4,'Table Name'!$C$2:$D$100,2,FALSE),FALSE))</f>
        <v>2</v>
      </c>
      <c r="S155" t="str">
        <f>IF($C155=-1,-1,VLOOKUP($C155,'HCAD Process'!$D$5:$CZ$504,VLOOKUP(S$4,'Table Name'!$C$2:$D$100,2,FALSE),FALSE))</f>
        <v>4108</v>
      </c>
      <c r="T155" t="str">
        <f>IF($C155=-1,-1,VLOOKUP($C155,'HCAD Process'!$D$5:$CZ$504,VLOOKUP(T$4,'Table Name'!$C$2:$D$100,2,FALSE),FALSE))</f>
        <v>8150</v>
      </c>
      <c r="U155" t="str">
        <f>IF($C155=-1,-1,VLOOKUP($C155,'HCAD Process'!$D$5:$CZ$504,VLOOKUP(U$4,'Table Name'!$C$2:$D$100,2,FALSE),FALSE))</f>
        <v>M</v>
      </c>
      <c r="V155" t="str">
        <f>IF($C155=-1,-1,VLOOKUP($C155,'HCAD Process'!$D$5:$CZ$504,VLOOKUP(V$4,'Table Name'!$C$2:$D$100,2,FALSE),FALSE))</f>
        <v>Mobile Home</v>
      </c>
      <c r="W155">
        <f>IF($C155=-1,-1,VLOOKUP($C155,'HCAD Process'!$D$5:$CZ$504,VLOOKUP(W$4,'Table Name'!$C$2:$D$100,2,FALSE),FALSE))</f>
        <v>9044</v>
      </c>
      <c r="X155">
        <f>IF($C155=-1,-1,VLOOKUP($C155,'HCAD Process'!$D$5:$CZ$504,VLOOKUP(X$4,'Table Name'!$C$2:$D$100,2,FALSE),FALSE))</f>
        <v>0</v>
      </c>
      <c r="Y155">
        <f>IF($C155=-1,-1,VLOOKUP($C155,'HCAD Process'!$D$5:$CZ$504,VLOOKUP(Y$4,'Table Name'!$C$2:$D$100,2,FALSE),FALSE))</f>
        <v>39738</v>
      </c>
      <c r="Z155">
        <f>IF($C155=-1,-1,VLOOKUP($C155,'HCAD Process'!$D$5:$CZ$504,VLOOKUP(Z$4,'Table Name'!$C$2:$D$100,2,FALSE),FALSE))</f>
        <v>0</v>
      </c>
      <c r="AA155" t="str">
        <f>IF($C155=-1,-1,VLOOKUP($C155,'HCAD Process'!$D$5:$CZ$504,VLOOKUP(AA$4,'Table Name'!$C$2:$D$100,2,FALSE),FALSE))</f>
        <v>.772400</v>
      </c>
      <c r="AB155" t="str">
        <f>IF($C155=-1,-1,VLOOKUP($C155,'HCAD Process'!$D$5:$CZ$504,VLOOKUP(AB$4,'Table Name'!$C$2:$D$100,2,FALSE),FALSE))</f>
        <v>D</v>
      </c>
      <c r="AC155" t="str">
        <f>IF($C155=-1,-1,VLOOKUP($C155,'HCAD Process'!$D$5:$CZ$504,VLOOKUP(AC$4,'Table Name'!$C$2:$D$100,2,FALSE),FALSE))</f>
        <v>Low</v>
      </c>
      <c r="AD155" t="str">
        <f>IF($C155=-1,-1,VLOOKUP($C155,'HCAD Process'!$D$5:$CZ$504,VLOOKUP(AD$4,'Table Name'!$C$2:$D$100,2,FALSE),FALSE))</f>
        <v>1975</v>
      </c>
      <c r="AE155" t="str">
        <f>IF($C155=-1,-1,VLOOKUP($C155,'HCAD Process'!$D$5:$CZ$504,VLOOKUP(AE$4,'Table Name'!$C$2:$D$100,2,FALSE),FALSE))</f>
        <v>1975</v>
      </c>
      <c r="AF155" t="str">
        <f>IF($C155=-1,-1,VLOOKUP($C155,'HCAD Process'!$D$5:$CZ$504,VLOOKUP(AF$4,'Table Name'!$C$2:$D$100,2,FALSE),FALSE))</f>
        <v>0</v>
      </c>
      <c r="AG155" t="str">
        <f>IF($C155=-1,-1,VLOOKUP($C155,'HCAD Process'!$D$5:$CZ$504,VLOOKUP(AG$4,'Table Name'!$C$2:$D$100,2,FALSE),FALSE))</f>
        <v>2017</v>
      </c>
      <c r="AH155">
        <f>IF($C155=-1,-1,VLOOKUP($C155,'HCAD Process'!$D$5:$CZ$504,VLOOKUP(AH$4,'Table Name'!$C$2:$D$100,2,FALSE),FALSE))</f>
        <v>0</v>
      </c>
      <c r="AI155" t="str">
        <f>IF($C155=-1,-1,VLOOKUP($C155,'HCAD Process'!$D$5:$CZ$504,VLOOKUP(AI$4,'Table Name'!$C$2:$D$100,2,FALSE),FALSE))</f>
        <v>12/30/1899</v>
      </c>
      <c r="AJ155">
        <f>IF($C155=-1,-1,VLOOKUP($C155,'HCAD Process'!$D$5:$CZ$504,VLOOKUP(AJ$4,'Table Name'!$C$2:$D$100,2,FALSE),FALSE))</f>
        <v>0</v>
      </c>
      <c r="AK155">
        <f>IF($C155=-1,-1,VALUE(VLOOKUP($C155,'HCAD Process'!$D$5:$CZ$504,VLOOKUP(AK$4,'Table Name'!$C$2:$D$100,2,FALSE),FALSE)))</f>
        <v>1127</v>
      </c>
      <c r="AL155">
        <f>IF($C155=-1,-1,VLOOKUP($C155,'HCAD Process'!$D$5:$CZ$504,VLOOKUP(AL$4,'Table Name'!$C$2:$D$100,2,FALSE),FALSE))</f>
        <v>1335</v>
      </c>
      <c r="AM155">
        <f>IF($C155=-1,-1,VLOOKUP($C155,'HCAD Process'!$D$5:$CZ$504,VLOOKUP(AM$4,'Table Name'!$C$2:$D$100,2,FALSE),FALSE))</f>
        <v>0</v>
      </c>
      <c r="AN155">
        <f>IF($C155=-1,-1,VLOOKUP($C155,'HCAD Process'!$D$5:$CZ$504,VLOOKUP(AN$4,'Table Name'!$C$2:$D$100,2,FALSE),FALSE))</f>
        <v>0</v>
      </c>
      <c r="AO155">
        <f>IF($C155=-1,-1,VLOOKUP($C155,'HCAD Process'!$D$5:$CZ$504,VLOOKUP(AO$4,'Table Name'!$C$2:$D$100,2,FALSE),FALSE))</f>
        <v>0</v>
      </c>
      <c r="AP155">
        <f>IF($C155=-1,-1,VLOOKUP($C155,'HCAD Process'!$D$5:$CZ$504,VLOOKUP(AP$4,'Table Name'!$C$2:$D$100,2,FALSE),FALSE))</f>
        <v>1127</v>
      </c>
      <c r="AQ155">
        <f>IF($C155=-1,-1,VLOOKUP($C155,'HCAD Process'!$D$5:$CZ$504,VLOOKUP(AQ$4,'Table Name'!$C$2:$D$100,2,FALSE),FALSE))</f>
        <v>144</v>
      </c>
      <c r="AR155">
        <f>IF($C155=-1,-1,VLOOKUP($C155,'HCAD Process'!$D$5:$CZ$504,VLOOKUP(AR$4,'Table Name'!$C$2:$D$100,2,FALSE),FALSE))</f>
        <v>1</v>
      </c>
      <c r="AS155">
        <f>IF($C155=-1,-1,VLOOKUP($C155,'HCAD Process'!$D$5:$CZ$504,VLOOKUP(AS$4,'Table Name'!$C$2:$D$100,2,FALSE),FALSE))</f>
        <v>0</v>
      </c>
      <c r="AT155">
        <f>IF($C155=-1,-1,VLOOKUP($C155,'HCAD Process'!$D$5:$CZ$504,VLOOKUP(AT$4,'Table Name'!$C$2:$D$100,2,FALSE),FALSE))</f>
        <v>0</v>
      </c>
      <c r="AU155">
        <f>IF($C155=-1,-1,VLOOKUP($C155,'HCAD Process'!$D$5:$CZ$504,VLOOKUP(AU$4,'Table Name'!$C$2:$D$100,2,FALSE),FALSE))</f>
        <v>0</v>
      </c>
      <c r="AV155">
        <f>IF($C155=-1,-1,VLOOKUP($C155,'HCAD Process'!$D$5:$CZ$504,VLOOKUP(AV$4,'Table Name'!$C$2:$D$100,2,FALSE),FALSE))</f>
        <v>0</v>
      </c>
      <c r="AW155">
        <f>IF($C155=-1,-1,VLOOKUP($C155,'HCAD Process'!$D$5:$CZ$504,VLOOKUP(AW$4,'Table Name'!$C$2:$D$100,2,FALSE),FALSE))</f>
        <v>0</v>
      </c>
      <c r="AX155">
        <f>IF($C155=-1,-1,VLOOKUP($C155,'HCAD Process'!$D$5:$CZ$504,VLOOKUP(AX$4,'Table Name'!$C$2:$D$100,2,FALSE),FALSE))</f>
        <v>0</v>
      </c>
      <c r="AY155">
        <f>IF($C155=-1,-1,VLOOKUP($C155,'HCAD Process'!$D$5:$CZ$504,VLOOKUP(AY$4,'Table Name'!$C$2:$D$100,2,FALSE),FALSE))</f>
        <v>0</v>
      </c>
      <c r="AZ155">
        <f>IF($C155=-1,-1,VLOOKUP($C155,'HCAD Process'!$D$5:$CZ$504,VLOOKUP(AZ$4,'Table Name'!$C$2:$D$100,2,FALSE),FALSE))</f>
        <v>0</v>
      </c>
      <c r="BA155" t="str">
        <f>IF($C155=-1,-1,VLOOKUP($C155,'HCAD Process'!$D$5:$CZ$504,VLOOKUP(BA$4,'Table Name'!$C$2:$D$100,2,FALSE),FALSE))</f>
        <v>18</v>
      </c>
      <c r="BB155" t="str">
        <f>IF($C155=-1,-1,VLOOKUP($C155,'HCAD Process'!$D$5:$CZ$504,VLOOKUP(BB$4,'Table Name'!$C$2:$D$100,2,FALSE),FALSE))</f>
        <v>LTS 16 &amp; 18 BLK 155</v>
      </c>
      <c r="BC155" t="str">
        <f>IF($C155=-1,-1,VLOOKUP($C155,'HCAD Process'!$D$5:$CZ$504,VLOOKUP(BC$4,'Table Name'!$C$2:$D$100,2,FALSE),FALSE))</f>
        <v>CLOVER LEAF SEC 3</v>
      </c>
      <c r="BD155">
        <f>IF($C155=-1,-1,VLOOKUP($C155,'HCAD Process'!$D$5:$CZ$504,VLOOKUP(BD$4,'Table Name'!$C$2:$D$100,2,FALSE),FALSE))</f>
        <v>0</v>
      </c>
      <c r="BE155" t="str">
        <f>IF($C155=-1,-1,VLOOKUP($C155,'HCAD Process'!$D$5:$CZ$504,VLOOKUP(BE$4,'Table Name'!$C$2:$D$100,2,FALSE),FALSE))</f>
        <v>Place holder</v>
      </c>
      <c r="BF155" t="str">
        <f>IF($C155=-1,-1,VLOOKUP($C155,'HCAD Process'!$D$5:$CZ$504,VLOOKUP(BF$4,'Table Name'!$C$2:$D$100,2,FALSE),FALSE))</f>
        <v>300</v>
      </c>
      <c r="BG155" t="str">
        <f>IF($C155=-1,-1,VLOOKUP($C155,'HCAD Process'!$D$5:$CZ$504,VLOOKUP(BG$4,'Table Name'!$C$2:$D$100,2,FALSE),FALSE))</f>
        <v>ISD 15 - Galena Park ISD</v>
      </c>
      <c r="BH155" t="str">
        <f>IF($C155=-1,-1,VLOOKUP($C155,'HCAD Process'!$D$5:$CZ$504,VLOOKUP(BH$4,'Table Name'!$C$2:$D$100,2,FALSE),FALSE))</f>
        <v>9430.10</v>
      </c>
      <c r="BI155" t="str">
        <f>IF($C155=-1,-1,VLOOKUP($C155,'HCAD Process'!$D$5:$CZ$504,VLOOKUP(BI$4,'Table Name'!$C$2:$D$100,2,FALSE),FALSE))</f>
        <v>0</v>
      </c>
      <c r="BJ155" t="str">
        <f>IF($C155=-1,-1,VLOOKUP($C155,'HCAD Process'!$D$5:$CZ$504,VLOOKUP(BJ$4,'Table Name'!$C$2:$D$100,2,FALSE),FALSE))</f>
        <v>15</v>
      </c>
      <c r="BK155" t="str">
        <f>IF($C155=-1,-1,VLOOKUP($C155,'HCAD Process'!$D$5:$CZ$504,VLOOKUP(BK$4,'Table Name'!$C$2:$D$100,2,FALSE),FALSE))</f>
        <v>5858D</v>
      </c>
      <c r="BL155" t="str">
        <f>IF($C155=-1,-1,VLOOKUP($C155,'HCAD Process'!$D$5:$CZ$504,VLOOKUP(BL$4,'Table Name'!$C$2:$D$100,2,FALSE),FALSE))</f>
        <v>497F</v>
      </c>
      <c r="BM155" t="str">
        <f>IF($C155=-1,-1,VLOOKUP($C155,'HCAD Process'!$D$5:$CZ$504,VLOOKUP(BM$4,'Table Name'!$C$2:$D$100,2,FALSE),FALSE))</f>
        <v>015 040 041 042 043 044 047 603 668 676</v>
      </c>
      <c r="BN155" t="str">
        <f>IF($C155=-1,-1,VLOOKUP($C155,'HCAD Process'!$D$5:$CZ$504,VLOOKUP(BN$4,'Table Name'!$C$2:$D$100,2,FALSE),FALSE))</f>
        <v>Real, Commercial</v>
      </c>
      <c r="BO155" t="str">
        <f>IF($C155=-1,-1,VLOOKUP($C155,'HCAD Process'!$D$5:$CZ$504,VLOOKUP(BO$4,'Table Name'!$C$2:$D$100,2,FALSE),FALSE))</f>
        <v>F1</v>
      </c>
      <c r="BP155" t="str">
        <f>IF($C155=-1,-1,VLOOKUP($C155,'HCAD Process'!$D$5:$CZ$504,VLOOKUP(BP$4,'Table Name'!$C$2:$D$100,2,FALSE),FALSE))</f>
        <v>Real, Commercial</v>
      </c>
      <c r="BQ155" t="str">
        <f>IF($C155=-1,-1,VLOOKUP($C155,'HCAD Process'!$D$5:$CZ$504,VLOOKUP(BQ$4,'Table Name'!$C$2:$D$100,2,FALSE),FALSE))</f>
        <v>Commercial Mobile Home</v>
      </c>
      <c r="BR155" t="str">
        <f>IF($C155=-1,-1,VLOOKUP($C155,'HCAD Process'!$D$5:$CZ$504,VLOOKUP(BR$4,'Table Name'!$C$2:$D$100,2,FALSE),FALSE))</f>
        <v>Single Wide Commercial Mobile Home</v>
      </c>
      <c r="BS155" t="str">
        <f>IF($C155=-1,-1,VLOOKUP($C155,'HCAD Process'!$D$5:$CZ$504,VLOOKUP(BS$4,'Table Name'!$C$2:$D$100,2,FALSE),FALSE))</f>
        <v>8002</v>
      </c>
      <c r="BT155" t="str">
        <f>IF($C155=-1,-1,VLOOKUP($C155,'HCAD Process'!$D$5:$CZ$504,VLOOKUP(BT$4,'Table Name'!$C$2:$D$100,2,FALSE),FALSE))</f>
        <v>Land Neighborhood Section 2</v>
      </c>
      <c r="BU155">
        <f>IF($C155=-1,-1,VLOOKUP($C155,'HCAD Process'!$D$5:$CZ$504,VLOOKUP(BU$4,'Table Name'!$C$2:$D$100,2,FALSE),FALSE))</f>
        <v>10500</v>
      </c>
      <c r="BV155" t="str">
        <f>IF($C155=-1,-1,VLOOKUP($C155,'HCAD Process'!$D$5:$CZ$504,VLOOKUP(BV$4,'Table Name'!$C$2:$D$100,2,FALSE),FALSE))</f>
        <v>SF</v>
      </c>
      <c r="BW155" t="str">
        <f>IF($C155=-1,-1,VLOOKUP($C155,'HCAD Process'!$D$5:$CZ$504,VLOOKUP(BW$4,'Table Name'!$C$2:$D$100,2,FALSE),FALSE))</f>
        <v>1.0000</v>
      </c>
      <c r="BX155" t="str">
        <f>IF($C155=-1,-1,VLOOKUP($C155,'HCAD Process'!$D$5:$CZ$504,VLOOKUP(BX$4,'Table Name'!$C$2:$D$100,2,FALSE),FALSE))</f>
        <v>1.0000</v>
      </c>
      <c r="BY155" t="str">
        <f>IF($C155=-1,-1,VLOOKUP($C155,'HCAD Process'!$D$5:$CZ$504,VLOOKUP(BY$4,'Table Name'!$C$2:$D$100,2,FALSE),FALSE))</f>
        <v>1.0000</v>
      </c>
      <c r="BZ155" t="str">
        <f>IF($C155=-1,-1,VLOOKUP($C155,'HCAD Process'!$D$5:$CZ$504,VLOOKUP(BZ$4,'Table Name'!$C$2:$D$100,2,FALSE),FALSE))</f>
        <v>1.0000</v>
      </c>
      <c r="CA155">
        <f>IF($C155=-1,-1,VLOOKUP($C155,'HCAD Process'!$D$5:$CZ$504,VLOOKUP(CA$4,'Table Name'!$C$2:$D$100,2,FALSE),FALSE))</f>
        <v>5</v>
      </c>
      <c r="CB155">
        <f>IF($C155=-1,-1,VLOOKUP($C155,'HCAD Process'!$D$5:$CZ$504,VLOOKUP(CB$4,'Table Name'!$C$2:$D$100,2,FALSE),FALSE))</f>
        <v>5</v>
      </c>
      <c r="CC155">
        <f>IF($C155=-1,-1,VLOOKUP($C155,'HCAD Process'!$D$5:$CZ$504,VLOOKUP(CC$4,'Table Name'!$C$2:$D$100,2,FALSE),FALSE))</f>
        <v>49875</v>
      </c>
      <c r="CD155">
        <f>IF($C155=-1,-1,VLOOKUP($C155,'HCAD Process'!$D$5:$CZ$504,VLOOKUP(CD$4,'Table Name'!$C$2:$D$100,2,FALSE),FALSE))</f>
        <v>-1</v>
      </c>
      <c r="CE155" t="str">
        <f>IF($C155=-1,-1,VLOOKUP($C155,'HCAD Process'!$D$5:$CZ$504,VLOOKUP(CE$4,'Table Name'!$C$2:$D$100,2,FALSE),FALSE))</f>
        <v>06507105900262</v>
      </c>
    </row>
    <row r="156" spans="2:83" x14ac:dyDescent="0.25">
      <c r="B156">
        <f t="shared" si="2"/>
        <v>152</v>
      </c>
      <c r="C156" t="str">
        <f t="array" ref="C156">IF(ISERROR(INDEX('HCAD Process'!CF$5:CF$504,MATCH(0,COUNTIF(C$4:C155,'HCAD Process'!CF$5:CF$504)+('HCAD Process'!CF$5:CF$504=-1),0))),-1,INDEX('HCAD Process'!CF$5:CF$504,MATCH(0,COUNTIF(C$4:C155,'HCAD Process'!CF$5:CF$504)+('HCAD Process'!CF$5:CF$504=-1),0)))</f>
        <v>06510400000291</v>
      </c>
      <c r="D156" t="str">
        <f>IF($C156=-1,-1,VLOOKUP($C156,'HCAD Process'!$D$5:$CZ$504,VLOOKUP(D$4,'Table Name'!$C$2:$D$100,2,FALSE),FALSE))</f>
        <v>0651040000029</v>
      </c>
      <c r="E156" t="str">
        <f>IF($C156=-1,-1,VLOOKUP($C156,'HCAD Process'!$D$5:$CZ$504,VLOOKUP(E$4,'Table Name'!$C$2:$D$100,2,FALSE),FALSE))</f>
        <v>03/05/2008</v>
      </c>
      <c r="F156" t="str">
        <f>IF($C156=-1,-1,VLOOKUP($C156,'HCAD Process'!$D$5:$CZ$504,VLOOKUP(F$4,'Table Name'!$C$2:$D$100,2,FALSE),FALSE))</f>
        <v>COCONUT ISLE INVESTMENT INC</v>
      </c>
      <c r="G156">
        <f>IF($C156=-1,-1,VLOOKUP($C156,'HCAD Process'!$D$5:$CZ$504,VLOOKUP(G$4,'Table Name'!$C$2:$D$100,2,FALSE),FALSE))</f>
        <v>0</v>
      </c>
      <c r="H156" t="str">
        <f>IF($C156=-1,-1,VLOOKUP($C156,'HCAD Process'!$D$5:$CZ$504,VLOOKUP(H$4,'Table Name'!$C$2:$D$100,2,FALSE),FALSE))</f>
        <v>Hubacek</v>
      </c>
      <c r="I156" t="str">
        <f>IF($C156=-1,-1,VLOOKUP($C156,'HCAD Process'!$D$5:$CZ$504,VLOOKUP(I$4,'Table Name'!$C$2:$D$100,2,FALSE),FALSE))</f>
        <v>9112 SPRING BRANCH DR</v>
      </c>
      <c r="J156" t="str">
        <f>IF($C156=-1,-1,VLOOKUP($C156,'HCAD Process'!$D$5:$CZ$504,VLOOKUP(J$4,'Table Name'!$C$2:$D$100,2,FALSE),FALSE))</f>
        <v>HOUSTON</v>
      </c>
      <c r="K156" t="str">
        <f>IF($C156=-1,-1,VLOOKUP($C156,'HCAD Process'!$D$5:$CZ$504,VLOOKUP(K$4,'Table Name'!$C$2:$D$100,2,FALSE),FALSE))</f>
        <v>77080</v>
      </c>
      <c r="L156">
        <f>IF($C156=-1,-1,VLOOKUP($C156,'HCAD Process'!$D$5:$CZ$504,VLOOKUP(L$4,'Table Name'!$C$2:$D$100,2,FALSE),FALSE))</f>
        <v>250000</v>
      </c>
      <c r="M156">
        <f>IF($C156=-1,-1,VLOOKUP($C156,'HCAD Process'!$D$5:$CZ$504,VLOOKUP(M$4,'Table Name'!$C$2:$D$100,2,FALSE),FALSE))</f>
        <v>324188</v>
      </c>
      <c r="N156">
        <f>IF($C156=-1,-1,VLOOKUP($C156,'HCAD Process'!$D$5:$CZ$504,VLOOKUP(N$4,'Table Name'!$C$2:$D$100,2,FALSE),FALSE))</f>
        <v>298100</v>
      </c>
      <c r="O156">
        <f>IF($C156=-1,-1,VLOOKUP($C156,'HCAD Process'!$D$5:$CZ$504,VLOOKUP(O$4,'Table Name'!$C$2:$D$100,2,FALSE),FALSE))</f>
        <v>0</v>
      </c>
      <c r="P156" t="e">
        <f>IF($C156=-1,-1,VLOOKUP($C156,'HCAD Process'!$D$5:$CZ$504,VLOOKUP(P$4,'Table Name'!$C$2:$D$100,2,FALSE),FALSE))</f>
        <v>#REF!</v>
      </c>
      <c r="Q156" t="str">
        <f>IF($C156=-1,-1,VLOOKUP($C156,'HCAD Process'!$D$5:$CZ$504,VLOOKUP(Q$4,'Table Name'!$C$2:$D$100,2,FALSE),FALSE))</f>
        <v>COMMERCIAL</v>
      </c>
      <c r="R156" t="str">
        <f>IF($C156=-1,-1,VLOOKUP($C156,'HCAD Process'!$D$5:$CZ$504,VLOOKUP(R$4,'Table Name'!$C$2:$D$100,2,FALSE),FALSE))</f>
        <v>1</v>
      </c>
      <c r="S156" t="str">
        <f>IF($C156=-1,-1,VLOOKUP($C156,'HCAD Process'!$D$5:$CZ$504,VLOOKUP(S$4,'Table Name'!$C$2:$D$100,2,FALSE),FALSE))</f>
        <v>4373</v>
      </c>
      <c r="T156" t="str">
        <f>IF($C156=-1,-1,VLOOKUP($C156,'HCAD Process'!$D$5:$CZ$504,VLOOKUP(T$4,'Table Name'!$C$2:$D$100,2,FALSE),FALSE))</f>
        <v>8353</v>
      </c>
      <c r="U156" t="str">
        <f>IF($C156=-1,-1,VLOOKUP($C156,'HCAD Process'!$D$5:$CZ$504,VLOOKUP(U$4,'Table Name'!$C$2:$D$100,2,FALSE),FALSE))</f>
        <v>D</v>
      </c>
      <c r="V156" t="str">
        <f>IF($C156=-1,-1,VLOOKUP($C156,'HCAD Process'!$D$5:$CZ$504,VLOOKUP(V$4,'Table Name'!$C$2:$D$100,2,FALSE),FALSE))</f>
        <v>Wood or Light Steel</v>
      </c>
      <c r="W156">
        <f>IF($C156=-1,-1,VLOOKUP($C156,'HCAD Process'!$D$5:$CZ$504,VLOOKUP(W$4,'Table Name'!$C$2:$D$100,2,FALSE),FALSE))</f>
        <v>111924</v>
      </c>
      <c r="X156">
        <f>IF($C156=-1,-1,VLOOKUP($C156,'HCAD Process'!$D$5:$CZ$504,VLOOKUP(X$4,'Table Name'!$C$2:$D$100,2,FALSE),FALSE))</f>
        <v>0</v>
      </c>
      <c r="Y156">
        <f>IF($C156=-1,-1,VLOOKUP($C156,'HCAD Process'!$D$5:$CZ$504,VLOOKUP(Y$4,'Table Name'!$C$2:$D$100,2,FALSE),FALSE))</f>
        <v>248719</v>
      </c>
      <c r="Z156">
        <f>IF($C156=-1,-1,VLOOKUP($C156,'HCAD Process'!$D$5:$CZ$504,VLOOKUP(Z$4,'Table Name'!$C$2:$D$100,2,FALSE),FALSE))</f>
        <v>0</v>
      </c>
      <c r="AA156" t="str">
        <f>IF($C156=-1,-1,VLOOKUP($C156,'HCAD Process'!$D$5:$CZ$504,VLOOKUP(AA$4,'Table Name'!$C$2:$D$100,2,FALSE),FALSE))</f>
        <v>.550000</v>
      </c>
      <c r="AB156" t="str">
        <f>IF($C156=-1,-1,VLOOKUP($C156,'HCAD Process'!$D$5:$CZ$504,VLOOKUP(AB$4,'Table Name'!$C$2:$D$100,2,FALSE),FALSE))</f>
        <v>D</v>
      </c>
      <c r="AC156" t="str">
        <f>IF($C156=-1,-1,VLOOKUP($C156,'HCAD Process'!$D$5:$CZ$504,VLOOKUP(AC$4,'Table Name'!$C$2:$D$100,2,FALSE),FALSE))</f>
        <v>Low</v>
      </c>
      <c r="AD156" t="str">
        <f>IF($C156=-1,-1,VLOOKUP($C156,'HCAD Process'!$D$5:$CZ$504,VLOOKUP(AD$4,'Table Name'!$C$2:$D$100,2,FALSE),FALSE))</f>
        <v>1970</v>
      </c>
      <c r="AE156" t="str">
        <f>IF($C156=-1,-1,VLOOKUP($C156,'HCAD Process'!$D$5:$CZ$504,VLOOKUP(AE$4,'Table Name'!$C$2:$D$100,2,FALSE),FALSE))</f>
        <v>1970</v>
      </c>
      <c r="AF156" t="str">
        <f>IF($C156=-1,-1,VLOOKUP($C156,'HCAD Process'!$D$5:$CZ$504,VLOOKUP(AF$4,'Table Name'!$C$2:$D$100,2,FALSE),FALSE))</f>
        <v>0</v>
      </c>
      <c r="AG156" t="str">
        <f>IF($C156=-1,-1,VLOOKUP($C156,'HCAD Process'!$D$5:$CZ$504,VLOOKUP(AG$4,'Table Name'!$C$2:$D$100,2,FALSE),FALSE))</f>
        <v>1971</v>
      </c>
      <c r="AH156" t="str">
        <f>IF($C156=-1,-1,VLOOKUP($C156,'HCAD Process'!$D$5:$CZ$504,VLOOKUP(AH$4,'Table Name'!$C$2:$D$100,2,FALSE),FALSE))</f>
        <v>124</v>
      </c>
      <c r="AI156" t="str">
        <f>IF($C156=-1,-1,VLOOKUP($C156,'HCAD Process'!$D$5:$CZ$504,VLOOKUP(AI$4,'Table Name'!$C$2:$D$100,2,FALSE),FALSE))</f>
        <v>01/01/2004</v>
      </c>
      <c r="AJ156">
        <f>IF($C156=-1,-1,VLOOKUP($C156,'HCAD Process'!$D$5:$CZ$504,VLOOKUP(AJ$4,'Table Name'!$C$2:$D$100,2,FALSE),FALSE))</f>
        <v>0</v>
      </c>
      <c r="AK156">
        <f>IF($C156=-1,-1,VALUE(VLOOKUP($C156,'HCAD Process'!$D$5:$CZ$504,VLOOKUP(AK$4,'Table Name'!$C$2:$D$100,2,FALSE),FALSE)))</f>
        <v>4146</v>
      </c>
      <c r="AL156">
        <f>IF($C156=-1,-1,VLOOKUP($C156,'HCAD Process'!$D$5:$CZ$504,VLOOKUP(AL$4,'Table Name'!$C$2:$D$100,2,FALSE),FALSE))</f>
        <v>4578</v>
      </c>
      <c r="AM156">
        <f>IF($C156=-1,-1,VLOOKUP($C156,'HCAD Process'!$D$5:$CZ$504,VLOOKUP(AM$4,'Table Name'!$C$2:$D$100,2,FALSE),FALSE))</f>
        <v>0</v>
      </c>
      <c r="AN156">
        <f>IF($C156=-1,-1,VLOOKUP($C156,'HCAD Process'!$D$5:$CZ$504,VLOOKUP(AN$4,'Table Name'!$C$2:$D$100,2,FALSE),FALSE))</f>
        <v>0</v>
      </c>
      <c r="AO156">
        <f>IF($C156=-1,-1,VLOOKUP($C156,'HCAD Process'!$D$5:$CZ$504,VLOOKUP(AO$4,'Table Name'!$C$2:$D$100,2,FALSE),FALSE))</f>
        <v>0</v>
      </c>
      <c r="AP156">
        <f>IF($C156=-1,-1,VLOOKUP($C156,'HCAD Process'!$D$5:$CZ$504,VLOOKUP(AP$4,'Table Name'!$C$2:$D$100,2,FALSE),FALSE))</f>
        <v>4146</v>
      </c>
      <c r="AQ156">
        <f>IF($C156=-1,-1,VLOOKUP($C156,'HCAD Process'!$D$5:$CZ$504,VLOOKUP(AQ$4,'Table Name'!$C$2:$D$100,2,FALSE),FALSE))</f>
        <v>310</v>
      </c>
      <c r="AR156">
        <f>IF($C156=-1,-1,VLOOKUP($C156,'HCAD Process'!$D$5:$CZ$504,VLOOKUP(AR$4,'Table Name'!$C$2:$D$100,2,FALSE),FALSE))</f>
        <v>1</v>
      </c>
      <c r="AS156">
        <f>IF($C156=-1,-1,VLOOKUP($C156,'HCAD Process'!$D$5:$CZ$504,VLOOKUP(AS$4,'Table Name'!$C$2:$D$100,2,FALSE),FALSE))</f>
        <v>0</v>
      </c>
      <c r="AT156">
        <f>IF($C156=-1,-1,VLOOKUP($C156,'HCAD Process'!$D$5:$CZ$504,VLOOKUP(AT$4,'Table Name'!$C$2:$D$100,2,FALSE),FALSE))</f>
        <v>0</v>
      </c>
      <c r="AU156">
        <f>IF($C156=-1,-1,VLOOKUP($C156,'HCAD Process'!$D$5:$CZ$504,VLOOKUP(AU$4,'Table Name'!$C$2:$D$100,2,FALSE),FALSE))</f>
        <v>0</v>
      </c>
      <c r="AV156">
        <f>IF($C156=-1,-1,VLOOKUP($C156,'HCAD Process'!$D$5:$CZ$504,VLOOKUP(AV$4,'Table Name'!$C$2:$D$100,2,FALSE),FALSE))</f>
        <v>0</v>
      </c>
      <c r="AW156">
        <f>IF($C156=-1,-1,VLOOKUP($C156,'HCAD Process'!$D$5:$CZ$504,VLOOKUP(AW$4,'Table Name'!$C$2:$D$100,2,FALSE),FALSE))</f>
        <v>0</v>
      </c>
      <c r="AX156">
        <f>IF($C156=-1,-1,VLOOKUP($C156,'HCAD Process'!$D$5:$CZ$504,VLOOKUP(AX$4,'Table Name'!$C$2:$D$100,2,FALSE),FALSE))</f>
        <v>0</v>
      </c>
      <c r="AY156">
        <f>IF($C156=-1,-1,VLOOKUP($C156,'HCAD Process'!$D$5:$CZ$504,VLOOKUP(AY$4,'Table Name'!$C$2:$D$100,2,FALSE),FALSE))</f>
        <v>0</v>
      </c>
      <c r="AZ156">
        <f>IF($C156=-1,-1,VLOOKUP($C156,'HCAD Process'!$D$5:$CZ$504,VLOOKUP(AZ$4,'Table Name'!$C$2:$D$100,2,FALSE),FALSE))</f>
        <v>0</v>
      </c>
      <c r="BA156" t="str">
        <f>IF($C156=-1,-1,VLOOKUP($C156,'HCAD Process'!$D$5:$CZ$504,VLOOKUP(BA$4,'Table Name'!$C$2:$D$100,2,FALSE),FALSE))</f>
        <v>10</v>
      </c>
      <c r="BB156" t="str">
        <f>IF($C156=-1,-1,VLOOKUP($C156,'HCAD Process'!$D$5:$CZ$504,VLOOKUP(BB$4,'Table Name'!$C$2:$D$100,2,FALSE),FALSE))</f>
        <v>TRS 29 &amp; 30A</v>
      </c>
      <c r="BC156" t="str">
        <f>IF($C156=-1,-1,VLOOKUP($C156,'HCAD Process'!$D$5:$CZ$504,VLOOKUP(BC$4,'Table Name'!$C$2:$D$100,2,FALSE),FALSE))</f>
        <v>SPRING BRANCH GARDENS</v>
      </c>
      <c r="BD156" t="str">
        <f>IF($C156=-1,-1,VLOOKUP($C156,'HCAD Process'!$D$5:$CZ$504,VLOOKUP(BD$4,'Table Name'!$C$2:$D$100,2,FALSE),FALSE))</f>
        <v>5010</v>
      </c>
      <c r="BE156" t="str">
        <f>IF($C156=-1,-1,VLOOKUP($C156,'HCAD Process'!$D$5:$CZ$504,VLOOKUP(BE$4,'Table Name'!$C$2:$D$100,2,FALSE),FALSE))</f>
        <v>Inner West</v>
      </c>
      <c r="BF156" t="str">
        <f>IF($C156=-1,-1,VLOOKUP($C156,'HCAD Process'!$D$5:$CZ$504,VLOOKUP(BF$4,'Table Name'!$C$2:$D$100,2,FALSE),FALSE))</f>
        <v>390</v>
      </c>
      <c r="BG156" t="str">
        <f>IF($C156=-1,-1,VLOOKUP($C156,'HCAD Process'!$D$5:$CZ$504,VLOOKUP(BG$4,'Table Name'!$C$2:$D$100,2,FALSE),FALSE))</f>
        <v>ISD 25 - North of I-10 Outside Memorial Villages</v>
      </c>
      <c r="BH156" t="str">
        <f>IF($C156=-1,-1,VLOOKUP($C156,'HCAD Process'!$D$5:$CZ$504,VLOOKUP(BH$4,'Table Name'!$C$2:$D$100,2,FALSE),FALSE))</f>
        <v>9872.00</v>
      </c>
      <c r="BI156" t="str">
        <f>IF($C156=-1,-1,VLOOKUP($C156,'HCAD Process'!$D$5:$CZ$504,VLOOKUP(BI$4,'Table Name'!$C$2:$D$100,2,FALSE),FALSE))</f>
        <v>0</v>
      </c>
      <c r="BJ156" t="str">
        <f>IF($C156=-1,-1,VLOOKUP($C156,'HCAD Process'!$D$5:$CZ$504,VLOOKUP(BJ$4,'Table Name'!$C$2:$D$100,2,FALSE),FALSE))</f>
        <v>25</v>
      </c>
      <c r="BK156" t="str">
        <f>IF($C156=-1,-1,VLOOKUP($C156,'HCAD Process'!$D$5:$CZ$504,VLOOKUP(BK$4,'Table Name'!$C$2:$D$100,2,FALSE),FALSE))</f>
        <v>5059C</v>
      </c>
      <c r="BL156" t="str">
        <f>IF($C156=-1,-1,VLOOKUP($C156,'HCAD Process'!$D$5:$CZ$504,VLOOKUP(BL$4,'Table Name'!$C$2:$D$100,2,FALSE),FALSE))</f>
        <v>450U</v>
      </c>
      <c r="BM156" t="str">
        <f>IF($C156=-1,-1,VLOOKUP($C156,'HCAD Process'!$D$5:$CZ$504,VLOOKUP(BM$4,'Table Name'!$C$2:$D$100,2,FALSE),FALSE))</f>
        <v>025 040 041 042 043 044 061 793</v>
      </c>
      <c r="BN156" t="str">
        <f>IF($C156=-1,-1,VLOOKUP($C156,'HCAD Process'!$D$5:$CZ$504,VLOOKUP(BN$4,'Table Name'!$C$2:$D$100,2,FALSE),FALSE))</f>
        <v>Real, Commercial</v>
      </c>
      <c r="BO156" t="str">
        <f>IF($C156=-1,-1,VLOOKUP($C156,'HCAD Process'!$D$5:$CZ$504,VLOOKUP(BO$4,'Table Name'!$C$2:$D$100,2,FALSE),FALSE))</f>
        <v>F1</v>
      </c>
      <c r="BP156" t="str">
        <f>IF($C156=-1,-1,VLOOKUP($C156,'HCAD Process'!$D$5:$CZ$504,VLOOKUP(BP$4,'Table Name'!$C$2:$D$100,2,FALSE),FALSE))</f>
        <v>Real, Commercial</v>
      </c>
      <c r="BQ156" t="str">
        <f>IF($C156=-1,-1,VLOOKUP($C156,'HCAD Process'!$D$5:$CZ$504,VLOOKUP(BQ$4,'Table Name'!$C$2:$D$100,2,FALSE),FALSE))</f>
        <v>Retail Single-Occupancy</v>
      </c>
      <c r="BR156" t="str">
        <f>IF($C156=-1,-1,VLOOKUP($C156,'HCAD Process'!$D$5:$CZ$504,VLOOKUP(BR$4,'Table Name'!$C$2:$D$100,2,FALSE),FALSE))</f>
        <v>Retail Store</v>
      </c>
      <c r="BS156" t="str">
        <f>IF($C156=-1,-1,VLOOKUP($C156,'HCAD Process'!$D$5:$CZ$504,VLOOKUP(BS$4,'Table Name'!$C$2:$D$100,2,FALSE),FALSE))</f>
        <v>8001</v>
      </c>
      <c r="BT156" t="str">
        <f>IF($C156=-1,-1,VLOOKUP($C156,'HCAD Process'!$D$5:$CZ$504,VLOOKUP(BT$4,'Table Name'!$C$2:$D$100,2,FALSE),FALSE))</f>
        <v>Land Neighborhood Section 1</v>
      </c>
      <c r="BU156">
        <f>IF($C156=-1,-1,VLOOKUP($C156,'HCAD Process'!$D$5:$CZ$504,VLOOKUP(BU$4,'Table Name'!$C$2:$D$100,2,FALSE),FALSE))</f>
        <v>18295</v>
      </c>
      <c r="BV156" t="str">
        <f>IF($C156=-1,-1,VLOOKUP($C156,'HCAD Process'!$D$5:$CZ$504,VLOOKUP(BV$4,'Table Name'!$C$2:$D$100,2,FALSE),FALSE))</f>
        <v>SF</v>
      </c>
      <c r="BW156" t="str">
        <f>IF($C156=-1,-1,VLOOKUP($C156,'HCAD Process'!$D$5:$CZ$504,VLOOKUP(BW$4,'Table Name'!$C$2:$D$100,2,FALSE),FALSE))</f>
        <v>1.0000</v>
      </c>
      <c r="BX156" t="str">
        <f>IF($C156=-1,-1,VLOOKUP($C156,'HCAD Process'!$D$5:$CZ$504,VLOOKUP(BX$4,'Table Name'!$C$2:$D$100,2,FALSE),FALSE))</f>
        <v>1.0000</v>
      </c>
      <c r="BY156" t="str">
        <f>IF($C156=-1,-1,VLOOKUP($C156,'HCAD Process'!$D$5:$CZ$504,VLOOKUP(BY$4,'Table Name'!$C$2:$D$100,2,FALSE),FALSE))</f>
        <v>1.0000</v>
      </c>
      <c r="BZ156" t="str">
        <f>IF($C156=-1,-1,VLOOKUP($C156,'HCAD Process'!$D$5:$CZ$504,VLOOKUP(BZ$4,'Table Name'!$C$2:$D$100,2,FALSE),FALSE))</f>
        <v>1.0000</v>
      </c>
      <c r="CA156">
        <f>IF($C156=-1,-1,VLOOKUP($C156,'HCAD Process'!$D$5:$CZ$504,VLOOKUP(CA$4,'Table Name'!$C$2:$D$100,2,FALSE),FALSE))</f>
        <v>12</v>
      </c>
      <c r="CB156">
        <f>IF($C156=-1,-1,VLOOKUP($C156,'HCAD Process'!$D$5:$CZ$504,VLOOKUP(CB$4,'Table Name'!$C$2:$D$100,2,FALSE),FALSE))</f>
        <v>12</v>
      </c>
      <c r="CC156">
        <f>IF($C156=-1,-1,VLOOKUP($C156,'HCAD Process'!$D$5:$CZ$504,VLOOKUP(CC$4,'Table Name'!$C$2:$D$100,2,FALSE),FALSE))</f>
        <v>219540</v>
      </c>
      <c r="CD156">
        <f>IF($C156=-1,-1,VLOOKUP($C156,'HCAD Process'!$D$5:$CZ$504,VLOOKUP(CD$4,'Table Name'!$C$2:$D$100,2,FALSE),FALSE))</f>
        <v>-1</v>
      </c>
      <c r="CE156" t="str">
        <f>IF($C156=-1,-1,VLOOKUP($C156,'HCAD Process'!$D$5:$CZ$504,VLOOKUP(CE$4,'Table Name'!$C$2:$D$100,2,FALSE),FALSE))</f>
        <v>06510400000291</v>
      </c>
    </row>
    <row r="157" spans="2:83" x14ac:dyDescent="0.25">
      <c r="B157">
        <f t="shared" si="2"/>
        <v>153</v>
      </c>
      <c r="C157" t="str">
        <f t="array" ref="C157">IF(ISERROR(INDEX('HCAD Process'!CF$5:CF$504,MATCH(0,COUNTIF(C$4:C156,'HCAD Process'!CF$5:CF$504)+('HCAD Process'!CF$5:CF$504=-1),0))),-1,INDEX('HCAD Process'!CF$5:CF$504,MATCH(0,COUNTIF(C$4:C156,'HCAD Process'!CF$5:CF$504)+('HCAD Process'!CF$5:CF$504=-1),0)))</f>
        <v>06510400000301</v>
      </c>
      <c r="D157" t="str">
        <f>IF($C157=-1,-1,VLOOKUP($C157,'HCAD Process'!$D$5:$CZ$504,VLOOKUP(D$4,'Table Name'!$C$2:$D$100,2,FALSE),FALSE))</f>
        <v>0651040000030</v>
      </c>
      <c r="E157" t="str">
        <f>IF($C157=-1,-1,VLOOKUP($C157,'HCAD Process'!$D$5:$CZ$504,VLOOKUP(E$4,'Table Name'!$C$2:$D$100,2,FALSE),FALSE))</f>
        <v>03/05/2008</v>
      </c>
      <c r="F157" t="str">
        <f>IF($C157=-1,-1,VLOOKUP($C157,'HCAD Process'!$D$5:$CZ$504,VLOOKUP(F$4,'Table Name'!$C$2:$D$100,2,FALSE),FALSE))</f>
        <v>COCONUT ISLE INVESTMENT INC</v>
      </c>
      <c r="G157">
        <f>IF($C157=-1,-1,VLOOKUP($C157,'HCAD Process'!$D$5:$CZ$504,VLOOKUP(G$4,'Table Name'!$C$2:$D$100,2,FALSE),FALSE))</f>
        <v>0</v>
      </c>
      <c r="H157" t="str">
        <f>IF($C157=-1,-1,VLOOKUP($C157,'HCAD Process'!$D$5:$CZ$504,VLOOKUP(H$4,'Table Name'!$C$2:$D$100,2,FALSE),FALSE))</f>
        <v>Hubacek</v>
      </c>
      <c r="I157" t="str">
        <f>IF($C157=-1,-1,VLOOKUP($C157,'HCAD Process'!$D$5:$CZ$504,VLOOKUP(I$4,'Table Name'!$C$2:$D$100,2,FALSE),FALSE))</f>
        <v>9112 SPRING BRANCH DR</v>
      </c>
      <c r="J157" t="str">
        <f>IF($C157=-1,-1,VLOOKUP($C157,'HCAD Process'!$D$5:$CZ$504,VLOOKUP(J$4,'Table Name'!$C$2:$D$100,2,FALSE),FALSE))</f>
        <v>HOUSTON</v>
      </c>
      <c r="K157" t="str">
        <f>IF($C157=-1,-1,VLOOKUP($C157,'HCAD Process'!$D$5:$CZ$504,VLOOKUP(K$4,'Table Name'!$C$2:$D$100,2,FALSE),FALSE))</f>
        <v>77080</v>
      </c>
      <c r="L157">
        <f>IF($C157=-1,-1,VLOOKUP($C157,'HCAD Process'!$D$5:$CZ$504,VLOOKUP(L$4,'Table Name'!$C$2:$D$100,2,FALSE),FALSE))</f>
        <v>475000</v>
      </c>
      <c r="M157">
        <f>IF($C157=-1,-1,VLOOKUP($C157,'HCAD Process'!$D$5:$CZ$504,VLOOKUP(M$4,'Table Name'!$C$2:$D$100,2,FALSE),FALSE))</f>
        <v>807303</v>
      </c>
      <c r="N157">
        <f>IF($C157=-1,-1,VLOOKUP($C157,'HCAD Process'!$D$5:$CZ$504,VLOOKUP(N$4,'Table Name'!$C$2:$D$100,2,FALSE),FALSE))</f>
        <v>735028</v>
      </c>
      <c r="O157">
        <f>IF($C157=-1,-1,VLOOKUP($C157,'HCAD Process'!$D$5:$CZ$504,VLOOKUP(O$4,'Table Name'!$C$2:$D$100,2,FALSE),FALSE))</f>
        <v>0</v>
      </c>
      <c r="P157" t="e">
        <f>IF($C157=-1,-1,VLOOKUP($C157,'HCAD Process'!$D$5:$CZ$504,VLOOKUP(P$4,'Table Name'!$C$2:$D$100,2,FALSE),FALSE))</f>
        <v>#REF!</v>
      </c>
      <c r="Q157" t="str">
        <f>IF($C157=-1,-1,VLOOKUP($C157,'HCAD Process'!$D$5:$CZ$504,VLOOKUP(Q$4,'Table Name'!$C$2:$D$100,2,FALSE),FALSE))</f>
        <v>COMMERCIAL</v>
      </c>
      <c r="R157" t="str">
        <f>IF($C157=-1,-1,VLOOKUP($C157,'HCAD Process'!$D$5:$CZ$504,VLOOKUP(R$4,'Table Name'!$C$2:$D$100,2,FALSE),FALSE))</f>
        <v>1</v>
      </c>
      <c r="S157" t="str">
        <f>IF($C157=-1,-1,VLOOKUP($C157,'HCAD Process'!$D$5:$CZ$504,VLOOKUP(S$4,'Table Name'!$C$2:$D$100,2,FALSE),FALSE))</f>
        <v>4399</v>
      </c>
      <c r="T157" t="str">
        <f>IF($C157=-1,-1,VLOOKUP($C157,'HCAD Process'!$D$5:$CZ$504,VLOOKUP(T$4,'Table Name'!$C$2:$D$100,2,FALSE),FALSE))</f>
        <v>8454</v>
      </c>
      <c r="U157" t="str">
        <f>IF($C157=-1,-1,VLOOKUP($C157,'HCAD Process'!$D$5:$CZ$504,VLOOKUP(U$4,'Table Name'!$C$2:$D$100,2,FALSE),FALSE))</f>
        <v>S</v>
      </c>
      <c r="V157" t="str">
        <f>IF($C157=-1,-1,VLOOKUP($C157,'HCAD Process'!$D$5:$CZ$504,VLOOKUP(V$4,'Table Name'!$C$2:$D$100,2,FALSE),FALSE))</f>
        <v>Open Steel Skeleton</v>
      </c>
      <c r="W157">
        <f>IF($C157=-1,-1,VLOOKUP($C157,'HCAD Process'!$D$5:$CZ$504,VLOOKUP(W$4,'Table Name'!$C$2:$D$100,2,FALSE),FALSE))</f>
        <v>126455</v>
      </c>
      <c r="X157">
        <f>IF($C157=-1,-1,VLOOKUP($C157,'HCAD Process'!$D$5:$CZ$504,VLOOKUP(X$4,'Table Name'!$C$2:$D$100,2,FALSE),FALSE))</f>
        <v>0</v>
      </c>
      <c r="Y157">
        <f>IF($C157=-1,-1,VLOOKUP($C157,'HCAD Process'!$D$5:$CZ$504,VLOOKUP(Y$4,'Table Name'!$C$2:$D$100,2,FALSE),FALSE))</f>
        <v>252910</v>
      </c>
      <c r="Z157">
        <f>IF($C157=-1,-1,VLOOKUP($C157,'HCAD Process'!$D$5:$CZ$504,VLOOKUP(Z$4,'Table Name'!$C$2:$D$100,2,FALSE),FALSE))</f>
        <v>0</v>
      </c>
      <c r="AA157" t="str">
        <f>IF($C157=-1,-1,VLOOKUP($C157,'HCAD Process'!$D$5:$CZ$504,VLOOKUP(AA$4,'Table Name'!$C$2:$D$100,2,FALSE),FALSE))</f>
        <v>.500000</v>
      </c>
      <c r="AB157" t="str">
        <f>IF($C157=-1,-1,VLOOKUP($C157,'HCAD Process'!$D$5:$CZ$504,VLOOKUP(AB$4,'Table Name'!$C$2:$D$100,2,FALSE),FALSE))</f>
        <v>C</v>
      </c>
      <c r="AC157" t="str">
        <f>IF($C157=-1,-1,VLOOKUP($C157,'HCAD Process'!$D$5:$CZ$504,VLOOKUP(AC$4,'Table Name'!$C$2:$D$100,2,FALSE),FALSE))</f>
        <v>Average</v>
      </c>
      <c r="AD157" t="str">
        <f>IF($C157=-1,-1,VLOOKUP($C157,'HCAD Process'!$D$5:$CZ$504,VLOOKUP(AD$4,'Table Name'!$C$2:$D$100,2,FALSE),FALSE))</f>
        <v>1971</v>
      </c>
      <c r="AE157" t="str">
        <f>IF($C157=-1,-1,VLOOKUP($C157,'HCAD Process'!$D$5:$CZ$504,VLOOKUP(AE$4,'Table Name'!$C$2:$D$100,2,FALSE),FALSE))</f>
        <v>1971</v>
      </c>
      <c r="AF157" t="str">
        <f>IF($C157=-1,-1,VLOOKUP($C157,'HCAD Process'!$D$5:$CZ$504,VLOOKUP(AF$4,'Table Name'!$C$2:$D$100,2,FALSE),FALSE))</f>
        <v>0</v>
      </c>
      <c r="AG157" t="str">
        <f>IF($C157=-1,-1,VLOOKUP($C157,'HCAD Process'!$D$5:$CZ$504,VLOOKUP(AG$4,'Table Name'!$C$2:$D$100,2,FALSE),FALSE))</f>
        <v>1972</v>
      </c>
      <c r="AH157" t="str">
        <f>IF($C157=-1,-1,VLOOKUP($C157,'HCAD Process'!$D$5:$CZ$504,VLOOKUP(AH$4,'Table Name'!$C$2:$D$100,2,FALSE),FALSE))</f>
        <v>955</v>
      </c>
      <c r="AI157" t="str">
        <f>IF($C157=-1,-1,VLOOKUP($C157,'HCAD Process'!$D$5:$CZ$504,VLOOKUP(AI$4,'Table Name'!$C$2:$D$100,2,FALSE),FALSE))</f>
        <v>01/01/2004</v>
      </c>
      <c r="AJ157" t="str">
        <f>IF($C157=-1,-1,VLOOKUP($C157,'HCAD Process'!$D$5:$CZ$504,VLOOKUP(AJ$4,'Table Name'!$C$2:$D$100,2,FALSE),FALSE))</f>
        <v>REMEASURED FOR 2018 (SMALLER)</v>
      </c>
      <c r="AK157">
        <f>IF($C157=-1,-1,VALUE(VLOOKUP($C157,'HCAD Process'!$D$5:$CZ$504,VLOOKUP(AK$4,'Table Name'!$C$2:$D$100,2,FALSE),FALSE)))</f>
        <v>7000</v>
      </c>
      <c r="AL157">
        <f>IF($C157=-1,-1,VLOOKUP($C157,'HCAD Process'!$D$5:$CZ$504,VLOOKUP(AL$4,'Table Name'!$C$2:$D$100,2,FALSE),FALSE))</f>
        <v>7000</v>
      </c>
      <c r="AM157">
        <f>IF($C157=-1,-1,VLOOKUP($C157,'HCAD Process'!$D$5:$CZ$504,VLOOKUP(AM$4,'Table Name'!$C$2:$D$100,2,FALSE),FALSE))</f>
        <v>0</v>
      </c>
      <c r="AN157">
        <f>IF($C157=-1,-1,VLOOKUP($C157,'HCAD Process'!$D$5:$CZ$504,VLOOKUP(AN$4,'Table Name'!$C$2:$D$100,2,FALSE),FALSE))</f>
        <v>0</v>
      </c>
      <c r="AO157">
        <f>IF($C157=-1,-1,VLOOKUP($C157,'HCAD Process'!$D$5:$CZ$504,VLOOKUP(AO$4,'Table Name'!$C$2:$D$100,2,FALSE),FALSE))</f>
        <v>0</v>
      </c>
      <c r="AP157">
        <f>IF($C157=-1,-1,VLOOKUP($C157,'HCAD Process'!$D$5:$CZ$504,VLOOKUP(AP$4,'Table Name'!$C$2:$D$100,2,FALSE),FALSE))</f>
        <v>7000</v>
      </c>
      <c r="AQ157">
        <f>IF($C157=-1,-1,VLOOKUP($C157,'HCAD Process'!$D$5:$CZ$504,VLOOKUP(AQ$4,'Table Name'!$C$2:$D$100,2,FALSE),FALSE))</f>
        <v>330</v>
      </c>
      <c r="AR157">
        <f>IF($C157=-1,-1,VLOOKUP($C157,'HCAD Process'!$D$5:$CZ$504,VLOOKUP(AR$4,'Table Name'!$C$2:$D$100,2,FALSE),FALSE))</f>
        <v>1</v>
      </c>
      <c r="AS157">
        <f>IF($C157=-1,-1,VLOOKUP($C157,'HCAD Process'!$D$5:$CZ$504,VLOOKUP(AS$4,'Table Name'!$C$2:$D$100,2,FALSE),FALSE))</f>
        <v>0</v>
      </c>
      <c r="AT157">
        <f>IF($C157=-1,-1,VLOOKUP($C157,'HCAD Process'!$D$5:$CZ$504,VLOOKUP(AT$4,'Table Name'!$C$2:$D$100,2,FALSE),FALSE))</f>
        <v>0</v>
      </c>
      <c r="AU157">
        <f>IF($C157=-1,-1,VLOOKUP($C157,'HCAD Process'!$D$5:$CZ$504,VLOOKUP(AU$4,'Table Name'!$C$2:$D$100,2,FALSE),FALSE))</f>
        <v>0</v>
      </c>
      <c r="AV157">
        <f>IF($C157=-1,-1,VLOOKUP($C157,'HCAD Process'!$D$5:$CZ$504,VLOOKUP(AV$4,'Table Name'!$C$2:$D$100,2,FALSE),FALSE))</f>
        <v>0</v>
      </c>
      <c r="AW157">
        <f>IF($C157=-1,-1,VLOOKUP($C157,'HCAD Process'!$D$5:$CZ$504,VLOOKUP(AW$4,'Table Name'!$C$2:$D$100,2,FALSE),FALSE))</f>
        <v>0</v>
      </c>
      <c r="AX157">
        <f>IF($C157=-1,-1,VLOOKUP($C157,'HCAD Process'!$D$5:$CZ$504,VLOOKUP(AX$4,'Table Name'!$C$2:$D$100,2,FALSE),FALSE))</f>
        <v>0</v>
      </c>
      <c r="AY157">
        <f>IF($C157=-1,-1,VLOOKUP($C157,'HCAD Process'!$D$5:$CZ$504,VLOOKUP(AY$4,'Table Name'!$C$2:$D$100,2,FALSE),FALSE))</f>
        <v>0</v>
      </c>
      <c r="AZ157">
        <f>IF($C157=-1,-1,VLOOKUP($C157,'HCAD Process'!$D$5:$CZ$504,VLOOKUP(AZ$4,'Table Name'!$C$2:$D$100,2,FALSE),FALSE))</f>
        <v>0</v>
      </c>
      <c r="BA157" t="str">
        <f>IF($C157=-1,-1,VLOOKUP($C157,'HCAD Process'!$D$5:$CZ$504,VLOOKUP(BA$4,'Table Name'!$C$2:$D$100,2,FALSE),FALSE))</f>
        <v>6</v>
      </c>
      <c r="BB157" t="str">
        <f>IF($C157=-1,-1,VLOOKUP($C157,'HCAD Process'!$D$5:$CZ$504,VLOOKUP(BB$4,'Table Name'!$C$2:$D$100,2,FALSE),FALSE))</f>
        <v>TRS 29A &amp; 30</v>
      </c>
      <c r="BC157" t="str">
        <f>IF($C157=-1,-1,VLOOKUP($C157,'HCAD Process'!$D$5:$CZ$504,VLOOKUP(BC$4,'Table Name'!$C$2:$D$100,2,FALSE),FALSE))</f>
        <v>SPRING BRANCH GARDENS</v>
      </c>
      <c r="BD157" t="str">
        <f>IF($C157=-1,-1,VLOOKUP($C157,'HCAD Process'!$D$5:$CZ$504,VLOOKUP(BD$4,'Table Name'!$C$2:$D$100,2,FALSE),FALSE))</f>
        <v>6006</v>
      </c>
      <c r="BE157" t="str">
        <f>IF($C157=-1,-1,VLOOKUP($C157,'HCAD Process'!$D$5:$CZ$504,VLOOKUP(BE$4,'Table Name'!$C$2:$D$100,2,FALSE),FALSE))</f>
        <v>Near West</v>
      </c>
      <c r="BF157" t="str">
        <f>IF($C157=-1,-1,VLOOKUP($C157,'HCAD Process'!$D$5:$CZ$504,VLOOKUP(BF$4,'Table Name'!$C$2:$D$100,2,FALSE),FALSE))</f>
        <v>390</v>
      </c>
      <c r="BG157" t="str">
        <f>IF($C157=-1,-1,VLOOKUP($C157,'HCAD Process'!$D$5:$CZ$504,VLOOKUP(BG$4,'Table Name'!$C$2:$D$100,2,FALSE),FALSE))</f>
        <v>ISD 25 - North of I-10 Outside Memorial Villages</v>
      </c>
      <c r="BH157" t="str">
        <f>IF($C157=-1,-1,VLOOKUP($C157,'HCAD Process'!$D$5:$CZ$504,VLOOKUP(BH$4,'Table Name'!$C$2:$D$100,2,FALSE),FALSE))</f>
        <v>9872.00</v>
      </c>
      <c r="BI157" t="str">
        <f>IF($C157=-1,-1,VLOOKUP($C157,'HCAD Process'!$D$5:$CZ$504,VLOOKUP(BI$4,'Table Name'!$C$2:$D$100,2,FALSE),FALSE))</f>
        <v>0</v>
      </c>
      <c r="BJ157" t="str">
        <f>IF($C157=-1,-1,VLOOKUP($C157,'HCAD Process'!$D$5:$CZ$504,VLOOKUP(BJ$4,'Table Name'!$C$2:$D$100,2,FALSE),FALSE))</f>
        <v>25</v>
      </c>
      <c r="BK157" t="str">
        <f>IF($C157=-1,-1,VLOOKUP($C157,'HCAD Process'!$D$5:$CZ$504,VLOOKUP(BK$4,'Table Name'!$C$2:$D$100,2,FALSE),FALSE))</f>
        <v>5059C</v>
      </c>
      <c r="BL157" t="str">
        <f>IF($C157=-1,-1,VLOOKUP($C157,'HCAD Process'!$D$5:$CZ$504,VLOOKUP(BL$4,'Table Name'!$C$2:$D$100,2,FALSE),FALSE))</f>
        <v>450U</v>
      </c>
      <c r="BM157" t="str">
        <f>IF($C157=-1,-1,VLOOKUP($C157,'HCAD Process'!$D$5:$CZ$504,VLOOKUP(BM$4,'Table Name'!$C$2:$D$100,2,FALSE),FALSE))</f>
        <v>025 040 041 042 043 044 061 793</v>
      </c>
      <c r="BN157" t="str">
        <f>IF($C157=-1,-1,VLOOKUP($C157,'HCAD Process'!$D$5:$CZ$504,VLOOKUP(BN$4,'Table Name'!$C$2:$D$100,2,FALSE),FALSE))</f>
        <v>Real, Commercial</v>
      </c>
      <c r="BO157" t="str">
        <f>IF($C157=-1,-1,VLOOKUP($C157,'HCAD Process'!$D$5:$CZ$504,VLOOKUP(BO$4,'Table Name'!$C$2:$D$100,2,FALSE),FALSE))</f>
        <v>F1</v>
      </c>
      <c r="BP157" t="str">
        <f>IF($C157=-1,-1,VLOOKUP($C157,'HCAD Process'!$D$5:$CZ$504,VLOOKUP(BP$4,'Table Name'!$C$2:$D$100,2,FALSE),FALSE))</f>
        <v>Real, Commercial</v>
      </c>
      <c r="BQ157" t="str">
        <f>IF($C157=-1,-1,VLOOKUP($C157,'HCAD Process'!$D$5:$CZ$504,VLOOKUP(BQ$4,'Table Name'!$C$2:$D$100,2,FALSE),FALSE))</f>
        <v>Warehouse - Metallic</v>
      </c>
      <c r="BR157" t="str">
        <f>IF($C157=-1,-1,VLOOKUP($C157,'HCAD Process'!$D$5:$CZ$504,VLOOKUP(BR$4,'Table Name'!$C$2:$D$100,2,FALSE),FALSE))</f>
        <v>Shell, Industrial</v>
      </c>
      <c r="BS157" t="str">
        <f>IF($C157=-1,-1,VLOOKUP($C157,'HCAD Process'!$D$5:$CZ$504,VLOOKUP(BS$4,'Table Name'!$C$2:$D$100,2,FALSE),FALSE))</f>
        <v>8001</v>
      </c>
      <c r="BT157" t="str">
        <f>IF($C157=-1,-1,VLOOKUP($C157,'HCAD Process'!$D$5:$CZ$504,VLOOKUP(BT$4,'Table Name'!$C$2:$D$100,2,FALSE),FALSE))</f>
        <v>Land Neighborhood Section 1</v>
      </c>
      <c r="BU157">
        <f>IF($C157=-1,-1,VLOOKUP($C157,'HCAD Process'!$D$5:$CZ$504,VLOOKUP(BU$4,'Table Name'!$C$2:$D$100,2,FALSE),FALSE))</f>
        <v>47044</v>
      </c>
      <c r="BV157" t="str">
        <f>IF($C157=-1,-1,VLOOKUP($C157,'HCAD Process'!$D$5:$CZ$504,VLOOKUP(BV$4,'Table Name'!$C$2:$D$100,2,FALSE),FALSE))</f>
        <v>SF</v>
      </c>
      <c r="BW157" t="str">
        <f>IF($C157=-1,-1,VLOOKUP($C157,'HCAD Process'!$D$5:$CZ$504,VLOOKUP(BW$4,'Table Name'!$C$2:$D$100,2,FALSE),FALSE))</f>
        <v>1.0000</v>
      </c>
      <c r="BX157" t="str">
        <f>IF($C157=-1,-1,VLOOKUP($C157,'HCAD Process'!$D$5:$CZ$504,VLOOKUP(BX$4,'Table Name'!$C$2:$D$100,2,FALSE),FALSE))</f>
        <v>1.0000</v>
      </c>
      <c r="BY157" t="str">
        <f>IF($C157=-1,-1,VLOOKUP($C157,'HCAD Process'!$D$5:$CZ$504,VLOOKUP(BY$4,'Table Name'!$C$2:$D$100,2,FALSE),FALSE))</f>
        <v>1.0000</v>
      </c>
      <c r="BZ157" t="str">
        <f>IF($C157=-1,-1,VLOOKUP($C157,'HCAD Process'!$D$5:$CZ$504,VLOOKUP(BZ$4,'Table Name'!$C$2:$D$100,2,FALSE),FALSE))</f>
        <v>1.0000</v>
      </c>
      <c r="CA157">
        <f>IF($C157=-1,-1,VLOOKUP($C157,'HCAD Process'!$D$5:$CZ$504,VLOOKUP(CA$4,'Table Name'!$C$2:$D$100,2,FALSE),FALSE))</f>
        <v>12</v>
      </c>
      <c r="CB157">
        <f>IF($C157=-1,-1,VLOOKUP($C157,'HCAD Process'!$D$5:$CZ$504,VLOOKUP(CB$4,'Table Name'!$C$2:$D$100,2,FALSE),FALSE))</f>
        <v>12</v>
      </c>
      <c r="CC157">
        <f>IF($C157=-1,-1,VLOOKUP($C157,'HCAD Process'!$D$5:$CZ$504,VLOOKUP(CC$4,'Table Name'!$C$2:$D$100,2,FALSE),FALSE))</f>
        <v>564528</v>
      </c>
      <c r="CD157">
        <f>IF($C157=-1,-1,VLOOKUP($C157,'HCAD Process'!$D$5:$CZ$504,VLOOKUP(CD$4,'Table Name'!$C$2:$D$100,2,FALSE),FALSE))</f>
        <v>-1</v>
      </c>
      <c r="CE157" t="str">
        <f>IF($C157=-1,-1,VLOOKUP($C157,'HCAD Process'!$D$5:$CZ$504,VLOOKUP(CE$4,'Table Name'!$C$2:$D$100,2,FALSE),FALSE))</f>
        <v>06510400000301</v>
      </c>
    </row>
    <row r="158" spans="2:83" x14ac:dyDescent="0.25">
      <c r="B158">
        <f t="shared" si="2"/>
        <v>154</v>
      </c>
      <c r="C158" t="str">
        <f t="array" ref="C158">IF(ISERROR(INDEX('HCAD Process'!CF$5:CF$504,MATCH(0,COUNTIF(C$4:C157,'HCAD Process'!CF$5:CF$504)+('HCAD Process'!CF$5:CF$504=-1),0))),-1,INDEX('HCAD Process'!CF$5:CF$504,MATCH(0,COUNTIF(C$4:C157,'HCAD Process'!CF$5:CF$504)+('HCAD Process'!CF$5:CF$504=-1),0)))</f>
        <v>06510400000302</v>
      </c>
      <c r="D158" t="str">
        <f>IF($C158=-1,-1,VLOOKUP($C158,'HCAD Process'!$D$5:$CZ$504,VLOOKUP(D$4,'Table Name'!$C$2:$D$100,2,FALSE),FALSE))</f>
        <v>0651040000030</v>
      </c>
      <c r="E158" t="str">
        <f>IF($C158=-1,-1,VLOOKUP($C158,'HCAD Process'!$D$5:$CZ$504,VLOOKUP(E$4,'Table Name'!$C$2:$D$100,2,FALSE),FALSE))</f>
        <v>03/05/2008</v>
      </c>
      <c r="F158" t="str">
        <f>IF($C158=-1,-1,VLOOKUP($C158,'HCAD Process'!$D$5:$CZ$504,VLOOKUP(F$4,'Table Name'!$C$2:$D$100,2,FALSE),FALSE))</f>
        <v>COCONUT ISLE INVESTMENT INC</v>
      </c>
      <c r="G158">
        <f>IF($C158=-1,-1,VLOOKUP($C158,'HCAD Process'!$D$5:$CZ$504,VLOOKUP(G$4,'Table Name'!$C$2:$D$100,2,FALSE),FALSE))</f>
        <v>0</v>
      </c>
      <c r="H158" t="str">
        <f>IF($C158=-1,-1,VLOOKUP($C158,'HCAD Process'!$D$5:$CZ$504,VLOOKUP(H$4,'Table Name'!$C$2:$D$100,2,FALSE),FALSE))</f>
        <v>Hubacek</v>
      </c>
      <c r="I158" t="str">
        <f>IF($C158=-1,-1,VLOOKUP($C158,'HCAD Process'!$D$5:$CZ$504,VLOOKUP(I$4,'Table Name'!$C$2:$D$100,2,FALSE),FALSE))</f>
        <v>9112 SPRING BRANCH DR</v>
      </c>
      <c r="J158" t="str">
        <f>IF($C158=-1,-1,VLOOKUP($C158,'HCAD Process'!$D$5:$CZ$504,VLOOKUP(J$4,'Table Name'!$C$2:$D$100,2,FALSE),FALSE))</f>
        <v>HOUSTON</v>
      </c>
      <c r="K158" t="str">
        <f>IF($C158=-1,-1,VLOOKUP($C158,'HCAD Process'!$D$5:$CZ$504,VLOOKUP(K$4,'Table Name'!$C$2:$D$100,2,FALSE),FALSE))</f>
        <v>77080</v>
      </c>
      <c r="L158">
        <f>IF($C158=-1,-1,VLOOKUP($C158,'HCAD Process'!$D$5:$CZ$504,VLOOKUP(L$4,'Table Name'!$C$2:$D$100,2,FALSE),FALSE))</f>
        <v>475000</v>
      </c>
      <c r="M158">
        <f>IF($C158=-1,-1,VLOOKUP($C158,'HCAD Process'!$D$5:$CZ$504,VLOOKUP(M$4,'Table Name'!$C$2:$D$100,2,FALSE),FALSE))</f>
        <v>807303</v>
      </c>
      <c r="N158">
        <f>IF($C158=-1,-1,VLOOKUP($C158,'HCAD Process'!$D$5:$CZ$504,VLOOKUP(N$4,'Table Name'!$C$2:$D$100,2,FALSE),FALSE))</f>
        <v>735028</v>
      </c>
      <c r="O158">
        <f>IF($C158=-1,-1,VLOOKUP($C158,'HCAD Process'!$D$5:$CZ$504,VLOOKUP(O$4,'Table Name'!$C$2:$D$100,2,FALSE),FALSE))</f>
        <v>0</v>
      </c>
      <c r="P158" t="e">
        <f>IF($C158=-1,-1,VLOOKUP($C158,'HCAD Process'!$D$5:$CZ$504,VLOOKUP(P$4,'Table Name'!$C$2:$D$100,2,FALSE),FALSE))</f>
        <v>#REF!</v>
      </c>
      <c r="Q158" t="str">
        <f>IF($C158=-1,-1,VLOOKUP($C158,'HCAD Process'!$D$5:$CZ$504,VLOOKUP(Q$4,'Table Name'!$C$2:$D$100,2,FALSE),FALSE))</f>
        <v>COMMERCIAL</v>
      </c>
      <c r="R158" t="str">
        <f>IF($C158=-1,-1,VLOOKUP($C158,'HCAD Process'!$D$5:$CZ$504,VLOOKUP(R$4,'Table Name'!$C$2:$D$100,2,FALSE),FALSE))</f>
        <v>2</v>
      </c>
      <c r="S158" t="str">
        <f>IF($C158=-1,-1,VLOOKUP($C158,'HCAD Process'!$D$5:$CZ$504,VLOOKUP(S$4,'Table Name'!$C$2:$D$100,2,FALSE),FALSE))</f>
        <v>4399</v>
      </c>
      <c r="T158" t="str">
        <f>IF($C158=-1,-1,VLOOKUP($C158,'HCAD Process'!$D$5:$CZ$504,VLOOKUP(T$4,'Table Name'!$C$2:$D$100,2,FALSE),FALSE))</f>
        <v>8454</v>
      </c>
      <c r="U158" t="str">
        <f>IF($C158=-1,-1,VLOOKUP($C158,'HCAD Process'!$D$5:$CZ$504,VLOOKUP(U$4,'Table Name'!$C$2:$D$100,2,FALSE),FALSE))</f>
        <v>S</v>
      </c>
      <c r="V158" t="str">
        <f>IF($C158=-1,-1,VLOOKUP($C158,'HCAD Process'!$D$5:$CZ$504,VLOOKUP(V$4,'Table Name'!$C$2:$D$100,2,FALSE),FALSE))</f>
        <v>Open Steel Skeleton</v>
      </c>
      <c r="W158">
        <f>IF($C158=-1,-1,VLOOKUP($C158,'HCAD Process'!$D$5:$CZ$504,VLOOKUP(W$4,'Table Name'!$C$2:$D$100,2,FALSE),FALSE))</f>
        <v>144520</v>
      </c>
      <c r="X158">
        <f>IF($C158=-1,-1,VLOOKUP($C158,'HCAD Process'!$D$5:$CZ$504,VLOOKUP(X$4,'Table Name'!$C$2:$D$100,2,FALSE),FALSE))</f>
        <v>0</v>
      </c>
      <c r="Y158">
        <f>IF($C158=-1,-1,VLOOKUP($C158,'HCAD Process'!$D$5:$CZ$504,VLOOKUP(Y$4,'Table Name'!$C$2:$D$100,2,FALSE),FALSE))</f>
        <v>289040</v>
      </c>
      <c r="Z158">
        <f>IF($C158=-1,-1,VLOOKUP($C158,'HCAD Process'!$D$5:$CZ$504,VLOOKUP(Z$4,'Table Name'!$C$2:$D$100,2,FALSE),FALSE))</f>
        <v>0</v>
      </c>
      <c r="AA158" t="str">
        <f>IF($C158=-1,-1,VLOOKUP($C158,'HCAD Process'!$D$5:$CZ$504,VLOOKUP(AA$4,'Table Name'!$C$2:$D$100,2,FALSE),FALSE))</f>
        <v>.500000</v>
      </c>
      <c r="AB158" t="str">
        <f>IF($C158=-1,-1,VLOOKUP($C158,'HCAD Process'!$D$5:$CZ$504,VLOOKUP(AB$4,'Table Name'!$C$2:$D$100,2,FALSE),FALSE))</f>
        <v>C</v>
      </c>
      <c r="AC158" t="str">
        <f>IF($C158=-1,-1,VLOOKUP($C158,'HCAD Process'!$D$5:$CZ$504,VLOOKUP(AC$4,'Table Name'!$C$2:$D$100,2,FALSE),FALSE))</f>
        <v>Average</v>
      </c>
      <c r="AD158" t="str">
        <f>IF($C158=-1,-1,VLOOKUP($C158,'HCAD Process'!$D$5:$CZ$504,VLOOKUP(AD$4,'Table Name'!$C$2:$D$100,2,FALSE),FALSE))</f>
        <v>1970</v>
      </c>
      <c r="AE158" t="str">
        <f>IF($C158=-1,-1,VLOOKUP($C158,'HCAD Process'!$D$5:$CZ$504,VLOOKUP(AE$4,'Table Name'!$C$2:$D$100,2,FALSE),FALSE))</f>
        <v>1970</v>
      </c>
      <c r="AF158" t="str">
        <f>IF($C158=-1,-1,VLOOKUP($C158,'HCAD Process'!$D$5:$CZ$504,VLOOKUP(AF$4,'Table Name'!$C$2:$D$100,2,FALSE),FALSE))</f>
        <v>0</v>
      </c>
      <c r="AG158" t="str">
        <f>IF($C158=-1,-1,VLOOKUP($C158,'HCAD Process'!$D$5:$CZ$504,VLOOKUP(AG$4,'Table Name'!$C$2:$D$100,2,FALSE),FALSE))</f>
        <v>1971</v>
      </c>
      <c r="AH158">
        <f>IF($C158=-1,-1,VLOOKUP($C158,'HCAD Process'!$D$5:$CZ$504,VLOOKUP(AH$4,'Table Name'!$C$2:$D$100,2,FALSE),FALSE))</f>
        <v>0</v>
      </c>
      <c r="AI158" t="str">
        <f>IF($C158=-1,-1,VLOOKUP($C158,'HCAD Process'!$D$5:$CZ$504,VLOOKUP(AI$4,'Table Name'!$C$2:$D$100,2,FALSE),FALSE))</f>
        <v>01/01/1997</v>
      </c>
      <c r="AJ158" t="str">
        <f>IF($C158=-1,-1,VLOOKUP($C158,'HCAD Process'!$D$5:$CZ$504,VLOOKUP(AJ$4,'Table Name'!$C$2:$D$100,2,FALSE),FALSE))</f>
        <v>ROOF REPLACED AFTER 2006 PICT. PHOTOS. PHYS COND TO AVG.</v>
      </c>
      <c r="AK158">
        <f>IF($C158=-1,-1,VALUE(VLOOKUP($C158,'HCAD Process'!$D$5:$CZ$504,VLOOKUP(AK$4,'Table Name'!$C$2:$D$100,2,FALSE),FALSE)))</f>
        <v>8000</v>
      </c>
      <c r="AL158">
        <f>IF($C158=-1,-1,VLOOKUP($C158,'HCAD Process'!$D$5:$CZ$504,VLOOKUP(AL$4,'Table Name'!$C$2:$D$100,2,FALSE),FALSE))</f>
        <v>8000</v>
      </c>
      <c r="AM158">
        <f>IF($C158=-1,-1,VLOOKUP($C158,'HCAD Process'!$D$5:$CZ$504,VLOOKUP(AM$4,'Table Name'!$C$2:$D$100,2,FALSE),FALSE))</f>
        <v>0</v>
      </c>
      <c r="AN158">
        <f>IF($C158=-1,-1,VLOOKUP($C158,'HCAD Process'!$D$5:$CZ$504,VLOOKUP(AN$4,'Table Name'!$C$2:$D$100,2,FALSE),FALSE))</f>
        <v>0</v>
      </c>
      <c r="AO158">
        <f>IF($C158=-1,-1,VLOOKUP($C158,'HCAD Process'!$D$5:$CZ$504,VLOOKUP(AO$4,'Table Name'!$C$2:$D$100,2,FALSE),FALSE))</f>
        <v>0</v>
      </c>
      <c r="AP158">
        <f>IF($C158=-1,-1,VLOOKUP($C158,'HCAD Process'!$D$5:$CZ$504,VLOOKUP(AP$4,'Table Name'!$C$2:$D$100,2,FALSE),FALSE))</f>
        <v>8000</v>
      </c>
      <c r="AQ158">
        <f>IF($C158=-1,-1,VLOOKUP($C158,'HCAD Process'!$D$5:$CZ$504,VLOOKUP(AQ$4,'Table Name'!$C$2:$D$100,2,FALSE),FALSE))</f>
        <v>430</v>
      </c>
      <c r="AR158">
        <f>IF($C158=-1,-1,VLOOKUP($C158,'HCAD Process'!$D$5:$CZ$504,VLOOKUP(AR$4,'Table Name'!$C$2:$D$100,2,FALSE),FALSE))</f>
        <v>1</v>
      </c>
      <c r="AS158">
        <f>IF($C158=-1,-1,VLOOKUP($C158,'HCAD Process'!$D$5:$CZ$504,VLOOKUP(AS$4,'Table Name'!$C$2:$D$100,2,FALSE),FALSE))</f>
        <v>0</v>
      </c>
      <c r="AT158">
        <f>IF($C158=-1,-1,VLOOKUP($C158,'HCAD Process'!$D$5:$CZ$504,VLOOKUP(AT$4,'Table Name'!$C$2:$D$100,2,FALSE),FALSE))</f>
        <v>0</v>
      </c>
      <c r="AU158">
        <f>IF($C158=-1,-1,VLOOKUP($C158,'HCAD Process'!$D$5:$CZ$504,VLOOKUP(AU$4,'Table Name'!$C$2:$D$100,2,FALSE),FALSE))</f>
        <v>0</v>
      </c>
      <c r="AV158">
        <f>IF($C158=-1,-1,VLOOKUP($C158,'HCAD Process'!$D$5:$CZ$504,VLOOKUP(AV$4,'Table Name'!$C$2:$D$100,2,FALSE),FALSE))</f>
        <v>0</v>
      </c>
      <c r="AW158">
        <f>IF($C158=-1,-1,VLOOKUP($C158,'HCAD Process'!$D$5:$CZ$504,VLOOKUP(AW$4,'Table Name'!$C$2:$D$100,2,FALSE),FALSE))</f>
        <v>0</v>
      </c>
      <c r="AX158">
        <f>IF($C158=-1,-1,VLOOKUP($C158,'HCAD Process'!$D$5:$CZ$504,VLOOKUP(AX$4,'Table Name'!$C$2:$D$100,2,FALSE),FALSE))</f>
        <v>0</v>
      </c>
      <c r="AY158">
        <f>IF($C158=-1,-1,VLOOKUP($C158,'HCAD Process'!$D$5:$CZ$504,VLOOKUP(AY$4,'Table Name'!$C$2:$D$100,2,FALSE),FALSE))</f>
        <v>0</v>
      </c>
      <c r="AZ158">
        <f>IF($C158=-1,-1,VLOOKUP($C158,'HCAD Process'!$D$5:$CZ$504,VLOOKUP(AZ$4,'Table Name'!$C$2:$D$100,2,FALSE),FALSE))</f>
        <v>0</v>
      </c>
      <c r="BA158" t="str">
        <f>IF($C158=-1,-1,VLOOKUP($C158,'HCAD Process'!$D$5:$CZ$504,VLOOKUP(BA$4,'Table Name'!$C$2:$D$100,2,FALSE),FALSE))</f>
        <v>6</v>
      </c>
      <c r="BB158" t="str">
        <f>IF($C158=-1,-1,VLOOKUP($C158,'HCAD Process'!$D$5:$CZ$504,VLOOKUP(BB$4,'Table Name'!$C$2:$D$100,2,FALSE),FALSE))</f>
        <v>TRS 29A &amp; 30</v>
      </c>
      <c r="BC158" t="str">
        <f>IF($C158=-1,-1,VLOOKUP($C158,'HCAD Process'!$D$5:$CZ$504,VLOOKUP(BC$4,'Table Name'!$C$2:$D$100,2,FALSE),FALSE))</f>
        <v>SPRING BRANCH GARDENS</v>
      </c>
      <c r="BD158" t="str">
        <f>IF($C158=-1,-1,VLOOKUP($C158,'HCAD Process'!$D$5:$CZ$504,VLOOKUP(BD$4,'Table Name'!$C$2:$D$100,2,FALSE),FALSE))</f>
        <v>6006</v>
      </c>
      <c r="BE158" t="str">
        <f>IF($C158=-1,-1,VLOOKUP($C158,'HCAD Process'!$D$5:$CZ$504,VLOOKUP(BE$4,'Table Name'!$C$2:$D$100,2,FALSE),FALSE))</f>
        <v>Near West</v>
      </c>
      <c r="BF158" t="str">
        <f>IF($C158=-1,-1,VLOOKUP($C158,'HCAD Process'!$D$5:$CZ$504,VLOOKUP(BF$4,'Table Name'!$C$2:$D$100,2,FALSE),FALSE))</f>
        <v>390</v>
      </c>
      <c r="BG158" t="str">
        <f>IF($C158=-1,-1,VLOOKUP($C158,'HCAD Process'!$D$5:$CZ$504,VLOOKUP(BG$4,'Table Name'!$C$2:$D$100,2,FALSE),FALSE))</f>
        <v>ISD 25 - North of I-10 Outside Memorial Villages</v>
      </c>
      <c r="BH158" t="str">
        <f>IF($C158=-1,-1,VLOOKUP($C158,'HCAD Process'!$D$5:$CZ$504,VLOOKUP(BH$4,'Table Name'!$C$2:$D$100,2,FALSE),FALSE))</f>
        <v>9872.00</v>
      </c>
      <c r="BI158" t="str">
        <f>IF($C158=-1,-1,VLOOKUP($C158,'HCAD Process'!$D$5:$CZ$504,VLOOKUP(BI$4,'Table Name'!$C$2:$D$100,2,FALSE),FALSE))</f>
        <v>0</v>
      </c>
      <c r="BJ158" t="str">
        <f>IF($C158=-1,-1,VLOOKUP($C158,'HCAD Process'!$D$5:$CZ$504,VLOOKUP(BJ$4,'Table Name'!$C$2:$D$100,2,FALSE),FALSE))</f>
        <v>25</v>
      </c>
      <c r="BK158" t="str">
        <f>IF($C158=-1,-1,VLOOKUP($C158,'HCAD Process'!$D$5:$CZ$504,VLOOKUP(BK$4,'Table Name'!$C$2:$D$100,2,FALSE),FALSE))</f>
        <v>5059C</v>
      </c>
      <c r="BL158" t="str">
        <f>IF($C158=-1,-1,VLOOKUP($C158,'HCAD Process'!$D$5:$CZ$504,VLOOKUP(BL$4,'Table Name'!$C$2:$D$100,2,FALSE),FALSE))</f>
        <v>450U</v>
      </c>
      <c r="BM158" t="str">
        <f>IF($C158=-1,-1,VLOOKUP($C158,'HCAD Process'!$D$5:$CZ$504,VLOOKUP(BM$4,'Table Name'!$C$2:$D$100,2,FALSE),FALSE))</f>
        <v>025 040 041 042 043 044 061 793</v>
      </c>
      <c r="BN158" t="str">
        <f>IF($C158=-1,-1,VLOOKUP($C158,'HCAD Process'!$D$5:$CZ$504,VLOOKUP(BN$4,'Table Name'!$C$2:$D$100,2,FALSE),FALSE))</f>
        <v>Real, Commercial</v>
      </c>
      <c r="BO158" t="str">
        <f>IF($C158=-1,-1,VLOOKUP($C158,'HCAD Process'!$D$5:$CZ$504,VLOOKUP(BO$4,'Table Name'!$C$2:$D$100,2,FALSE),FALSE))</f>
        <v>F1</v>
      </c>
      <c r="BP158" t="str">
        <f>IF($C158=-1,-1,VLOOKUP($C158,'HCAD Process'!$D$5:$CZ$504,VLOOKUP(BP$4,'Table Name'!$C$2:$D$100,2,FALSE),FALSE))</f>
        <v>Real, Commercial</v>
      </c>
      <c r="BQ158" t="str">
        <f>IF($C158=-1,-1,VLOOKUP($C158,'HCAD Process'!$D$5:$CZ$504,VLOOKUP(BQ$4,'Table Name'!$C$2:$D$100,2,FALSE),FALSE))</f>
        <v>Warehouse - Metallic</v>
      </c>
      <c r="BR158" t="str">
        <f>IF($C158=-1,-1,VLOOKUP($C158,'HCAD Process'!$D$5:$CZ$504,VLOOKUP(BR$4,'Table Name'!$C$2:$D$100,2,FALSE),FALSE))</f>
        <v>Shell, Industrial</v>
      </c>
      <c r="BS158" t="str">
        <f>IF($C158=-1,-1,VLOOKUP($C158,'HCAD Process'!$D$5:$CZ$504,VLOOKUP(BS$4,'Table Name'!$C$2:$D$100,2,FALSE),FALSE))</f>
        <v>8001</v>
      </c>
      <c r="BT158" t="str">
        <f>IF($C158=-1,-1,VLOOKUP($C158,'HCAD Process'!$D$5:$CZ$504,VLOOKUP(BT$4,'Table Name'!$C$2:$D$100,2,FALSE),FALSE))</f>
        <v>Land Neighborhood Section 1</v>
      </c>
      <c r="BU158">
        <f>IF($C158=-1,-1,VLOOKUP($C158,'HCAD Process'!$D$5:$CZ$504,VLOOKUP(BU$4,'Table Name'!$C$2:$D$100,2,FALSE),FALSE))</f>
        <v>47044</v>
      </c>
      <c r="BV158" t="str">
        <f>IF($C158=-1,-1,VLOOKUP($C158,'HCAD Process'!$D$5:$CZ$504,VLOOKUP(BV$4,'Table Name'!$C$2:$D$100,2,FALSE),FALSE))</f>
        <v>SF</v>
      </c>
      <c r="BW158" t="str">
        <f>IF($C158=-1,-1,VLOOKUP($C158,'HCAD Process'!$D$5:$CZ$504,VLOOKUP(BW$4,'Table Name'!$C$2:$D$100,2,FALSE),FALSE))</f>
        <v>1.0000</v>
      </c>
      <c r="BX158" t="str">
        <f>IF($C158=-1,-1,VLOOKUP($C158,'HCAD Process'!$D$5:$CZ$504,VLOOKUP(BX$4,'Table Name'!$C$2:$D$100,2,FALSE),FALSE))</f>
        <v>1.0000</v>
      </c>
      <c r="BY158" t="str">
        <f>IF($C158=-1,-1,VLOOKUP($C158,'HCAD Process'!$D$5:$CZ$504,VLOOKUP(BY$4,'Table Name'!$C$2:$D$100,2,FALSE),FALSE))</f>
        <v>1.0000</v>
      </c>
      <c r="BZ158" t="str">
        <f>IF($C158=-1,-1,VLOOKUP($C158,'HCAD Process'!$D$5:$CZ$504,VLOOKUP(BZ$4,'Table Name'!$C$2:$D$100,2,FALSE),FALSE))</f>
        <v>1.0000</v>
      </c>
      <c r="CA158">
        <f>IF($C158=-1,-1,VLOOKUP($C158,'HCAD Process'!$D$5:$CZ$504,VLOOKUP(CA$4,'Table Name'!$C$2:$D$100,2,FALSE),FALSE))</f>
        <v>12</v>
      </c>
      <c r="CB158">
        <f>IF($C158=-1,-1,VLOOKUP($C158,'HCAD Process'!$D$5:$CZ$504,VLOOKUP(CB$4,'Table Name'!$C$2:$D$100,2,FALSE),FALSE))</f>
        <v>12</v>
      </c>
      <c r="CC158">
        <f>IF($C158=-1,-1,VLOOKUP($C158,'HCAD Process'!$D$5:$CZ$504,VLOOKUP(CC$4,'Table Name'!$C$2:$D$100,2,FALSE),FALSE))</f>
        <v>564528</v>
      </c>
      <c r="CD158">
        <f>IF($C158=-1,-1,VLOOKUP($C158,'HCAD Process'!$D$5:$CZ$504,VLOOKUP(CD$4,'Table Name'!$C$2:$D$100,2,FALSE),FALSE))</f>
        <v>-1</v>
      </c>
      <c r="CE158" t="str">
        <f>IF($C158=-1,-1,VLOOKUP($C158,'HCAD Process'!$D$5:$CZ$504,VLOOKUP(CE$4,'Table Name'!$C$2:$D$100,2,FALSE),FALSE))</f>
        <v>06510400000302</v>
      </c>
    </row>
    <row r="159" spans="2:83" x14ac:dyDescent="0.25">
      <c r="B159">
        <f t="shared" si="2"/>
        <v>155</v>
      </c>
      <c r="C159" t="str">
        <f t="array" ref="C159">IF(ISERROR(INDEX('HCAD Process'!CF$5:CF$504,MATCH(0,COUNTIF(C$4:C158,'HCAD Process'!CF$5:CF$504)+('HCAD Process'!CF$5:CF$504=-1),0))),-1,INDEX('HCAD Process'!CF$5:CF$504,MATCH(0,COUNTIF(C$4:C158,'HCAD Process'!CF$5:CF$504)+('HCAD Process'!CF$5:CF$504=-1),0)))</f>
        <v>06510400000312</v>
      </c>
      <c r="D159" t="str">
        <f>IF($C159=-1,-1,VLOOKUP($C159,'HCAD Process'!$D$5:$CZ$504,VLOOKUP(D$4,'Table Name'!$C$2:$D$100,2,FALSE),FALSE))</f>
        <v>0651040000031</v>
      </c>
      <c r="E159" t="str">
        <f>IF($C159=-1,-1,VLOOKUP($C159,'HCAD Process'!$D$5:$CZ$504,VLOOKUP(E$4,'Table Name'!$C$2:$D$100,2,FALSE),FALSE))</f>
        <v>03/05/2008</v>
      </c>
      <c r="F159" t="str">
        <f>IF($C159=-1,-1,VLOOKUP($C159,'HCAD Process'!$D$5:$CZ$504,VLOOKUP(F$4,'Table Name'!$C$2:$D$100,2,FALSE),FALSE))</f>
        <v>COCONUT ISLE INVESTMENT INC</v>
      </c>
      <c r="G159" t="str">
        <f>IF($C159=-1,-1,VLOOKUP($C159,'HCAD Process'!$D$5:$CZ$504,VLOOKUP(G$4,'Table Name'!$C$2:$D$100,2,FALSE),FALSE))</f>
        <v>RESTORATION HOUSTON MINISTRY MISSIONARY</v>
      </c>
      <c r="H159" t="str">
        <f>IF($C159=-1,-1,VLOOKUP($C159,'HCAD Process'!$D$5:$CZ$504,VLOOKUP(H$4,'Table Name'!$C$2:$D$100,2,FALSE),FALSE))</f>
        <v>Hubacek</v>
      </c>
      <c r="I159" t="str">
        <f>IF($C159=-1,-1,VLOOKUP($C159,'HCAD Process'!$D$5:$CZ$504,VLOOKUP(I$4,'Table Name'!$C$2:$D$100,2,FALSE),FALSE))</f>
        <v>9110 SPRING BRANCH DR 1</v>
      </c>
      <c r="J159" t="str">
        <f>IF($C159=-1,-1,VLOOKUP($C159,'HCAD Process'!$D$5:$CZ$504,VLOOKUP(J$4,'Table Name'!$C$2:$D$100,2,FALSE),FALSE))</f>
        <v>HOUSTON</v>
      </c>
      <c r="K159" t="str">
        <f>IF($C159=-1,-1,VLOOKUP($C159,'HCAD Process'!$D$5:$CZ$504,VLOOKUP(K$4,'Table Name'!$C$2:$D$100,2,FALSE),FALSE))</f>
        <v>77080</v>
      </c>
      <c r="L159">
        <f>IF($C159=-1,-1,VLOOKUP($C159,'HCAD Process'!$D$5:$CZ$504,VLOOKUP(L$4,'Table Name'!$C$2:$D$100,2,FALSE),FALSE))</f>
        <v>217510</v>
      </c>
      <c r="M159">
        <f>IF($C159=-1,-1,VLOOKUP($C159,'HCAD Process'!$D$5:$CZ$504,VLOOKUP(M$4,'Table Name'!$C$2:$D$100,2,FALSE),FALSE))</f>
        <v>322436</v>
      </c>
      <c r="N159">
        <f>IF($C159=-1,-1,VLOOKUP($C159,'HCAD Process'!$D$5:$CZ$504,VLOOKUP(N$4,'Table Name'!$C$2:$D$100,2,FALSE),FALSE))</f>
        <v>297190</v>
      </c>
      <c r="O159">
        <f>IF($C159=-1,-1,VLOOKUP($C159,'HCAD Process'!$D$5:$CZ$504,VLOOKUP(O$4,'Table Name'!$C$2:$D$100,2,FALSE),FALSE))</f>
        <v>0</v>
      </c>
      <c r="P159" t="e">
        <f>IF($C159=-1,-1,VLOOKUP($C159,'HCAD Process'!$D$5:$CZ$504,VLOOKUP(P$4,'Table Name'!$C$2:$D$100,2,FALSE),FALSE))</f>
        <v>#REF!</v>
      </c>
      <c r="Q159" t="str">
        <f>IF($C159=-1,-1,VLOOKUP($C159,'HCAD Process'!$D$5:$CZ$504,VLOOKUP(Q$4,'Table Name'!$C$2:$D$100,2,FALSE),FALSE))</f>
        <v>COMMERCIAL</v>
      </c>
      <c r="R159" t="str">
        <f>IF($C159=-1,-1,VLOOKUP($C159,'HCAD Process'!$D$5:$CZ$504,VLOOKUP(R$4,'Table Name'!$C$2:$D$100,2,FALSE),FALSE))</f>
        <v>2</v>
      </c>
      <c r="S159" t="str">
        <f>IF($C159=-1,-1,VLOOKUP($C159,'HCAD Process'!$D$5:$CZ$504,VLOOKUP(S$4,'Table Name'!$C$2:$D$100,2,FALSE),FALSE))</f>
        <v>4399</v>
      </c>
      <c r="T159" t="str">
        <f>IF($C159=-1,-1,VLOOKUP($C159,'HCAD Process'!$D$5:$CZ$504,VLOOKUP(T$4,'Table Name'!$C$2:$D$100,2,FALSE),FALSE))</f>
        <v>8454</v>
      </c>
      <c r="U159" t="str">
        <f>IF($C159=-1,-1,VLOOKUP($C159,'HCAD Process'!$D$5:$CZ$504,VLOOKUP(U$4,'Table Name'!$C$2:$D$100,2,FALSE),FALSE))</f>
        <v>S</v>
      </c>
      <c r="V159" t="str">
        <f>IF($C159=-1,-1,VLOOKUP($C159,'HCAD Process'!$D$5:$CZ$504,VLOOKUP(V$4,'Table Name'!$C$2:$D$100,2,FALSE),FALSE))</f>
        <v>Open Steel Skeleton</v>
      </c>
      <c r="W159">
        <f>IF($C159=-1,-1,VLOOKUP($C159,'HCAD Process'!$D$5:$CZ$504,VLOOKUP(W$4,'Table Name'!$C$2:$D$100,2,FALSE),FALSE))</f>
        <v>15933</v>
      </c>
      <c r="X159">
        <f>IF($C159=-1,-1,VLOOKUP($C159,'HCAD Process'!$D$5:$CZ$504,VLOOKUP(X$4,'Table Name'!$C$2:$D$100,2,FALSE),FALSE))</f>
        <v>0</v>
      </c>
      <c r="Y159">
        <f>IF($C159=-1,-1,VLOOKUP($C159,'HCAD Process'!$D$5:$CZ$504,VLOOKUP(Y$4,'Table Name'!$C$2:$D$100,2,FALSE),FALSE))</f>
        <v>65034</v>
      </c>
      <c r="Z159">
        <f>IF($C159=-1,-1,VLOOKUP($C159,'HCAD Process'!$D$5:$CZ$504,VLOOKUP(Z$4,'Table Name'!$C$2:$D$100,2,FALSE),FALSE))</f>
        <v>0</v>
      </c>
      <c r="AA159" t="str">
        <f>IF($C159=-1,-1,VLOOKUP($C159,'HCAD Process'!$D$5:$CZ$504,VLOOKUP(AA$4,'Table Name'!$C$2:$D$100,2,FALSE),FALSE))</f>
        <v>.755000</v>
      </c>
      <c r="AB159" t="str">
        <f>IF($C159=-1,-1,VLOOKUP($C159,'HCAD Process'!$D$5:$CZ$504,VLOOKUP(AB$4,'Table Name'!$C$2:$D$100,2,FALSE),FALSE))</f>
        <v>C</v>
      </c>
      <c r="AC159" t="str">
        <f>IF($C159=-1,-1,VLOOKUP($C159,'HCAD Process'!$D$5:$CZ$504,VLOOKUP(AC$4,'Table Name'!$C$2:$D$100,2,FALSE),FALSE))</f>
        <v>Average</v>
      </c>
      <c r="AD159" t="str">
        <f>IF($C159=-1,-1,VLOOKUP($C159,'HCAD Process'!$D$5:$CZ$504,VLOOKUP(AD$4,'Table Name'!$C$2:$D$100,2,FALSE),FALSE))</f>
        <v>1977</v>
      </c>
      <c r="AE159" t="str">
        <f>IF($C159=-1,-1,VLOOKUP($C159,'HCAD Process'!$D$5:$CZ$504,VLOOKUP(AE$4,'Table Name'!$C$2:$D$100,2,FALSE),FALSE))</f>
        <v>1977</v>
      </c>
      <c r="AF159" t="str">
        <f>IF($C159=-1,-1,VLOOKUP($C159,'HCAD Process'!$D$5:$CZ$504,VLOOKUP(AF$4,'Table Name'!$C$2:$D$100,2,FALSE),FALSE))</f>
        <v>0</v>
      </c>
      <c r="AG159" t="str">
        <f>IF($C159=-1,-1,VLOOKUP($C159,'HCAD Process'!$D$5:$CZ$504,VLOOKUP(AG$4,'Table Name'!$C$2:$D$100,2,FALSE),FALSE))</f>
        <v>1961</v>
      </c>
      <c r="AH159">
        <f>IF($C159=-1,-1,VLOOKUP($C159,'HCAD Process'!$D$5:$CZ$504,VLOOKUP(AH$4,'Table Name'!$C$2:$D$100,2,FALSE),FALSE))</f>
        <v>0</v>
      </c>
      <c r="AI159" t="str">
        <f>IF($C159=-1,-1,VLOOKUP($C159,'HCAD Process'!$D$5:$CZ$504,VLOOKUP(AI$4,'Table Name'!$C$2:$D$100,2,FALSE),FALSE))</f>
        <v>01/01/1997</v>
      </c>
      <c r="AJ159">
        <f>IF($C159=-1,-1,VLOOKUP($C159,'HCAD Process'!$D$5:$CZ$504,VLOOKUP(AJ$4,'Table Name'!$C$2:$D$100,2,FALSE),FALSE))</f>
        <v>0</v>
      </c>
      <c r="AK159">
        <f>IF($C159=-1,-1,VALUE(VLOOKUP($C159,'HCAD Process'!$D$5:$CZ$504,VLOOKUP(AK$4,'Table Name'!$C$2:$D$100,2,FALSE),FALSE)))</f>
        <v>1800</v>
      </c>
      <c r="AL159">
        <f>IF($C159=-1,-1,VLOOKUP($C159,'HCAD Process'!$D$5:$CZ$504,VLOOKUP(AL$4,'Table Name'!$C$2:$D$100,2,FALSE),FALSE))</f>
        <v>1800</v>
      </c>
      <c r="AM159">
        <f>IF($C159=-1,-1,VLOOKUP($C159,'HCAD Process'!$D$5:$CZ$504,VLOOKUP(AM$4,'Table Name'!$C$2:$D$100,2,FALSE),FALSE))</f>
        <v>0</v>
      </c>
      <c r="AN159">
        <f>IF($C159=-1,-1,VLOOKUP($C159,'HCAD Process'!$D$5:$CZ$504,VLOOKUP(AN$4,'Table Name'!$C$2:$D$100,2,FALSE),FALSE))</f>
        <v>0</v>
      </c>
      <c r="AO159">
        <f>IF($C159=-1,-1,VLOOKUP($C159,'HCAD Process'!$D$5:$CZ$504,VLOOKUP(AO$4,'Table Name'!$C$2:$D$100,2,FALSE),FALSE))</f>
        <v>0</v>
      </c>
      <c r="AP159">
        <f>IF($C159=-1,-1,VLOOKUP($C159,'HCAD Process'!$D$5:$CZ$504,VLOOKUP(AP$4,'Table Name'!$C$2:$D$100,2,FALSE),FALSE))</f>
        <v>1800</v>
      </c>
      <c r="AQ159">
        <f>IF($C159=-1,-1,VLOOKUP($C159,'HCAD Process'!$D$5:$CZ$504,VLOOKUP(AQ$4,'Table Name'!$C$2:$D$100,2,FALSE),FALSE))</f>
        <v>180</v>
      </c>
      <c r="AR159">
        <f>IF($C159=-1,-1,VLOOKUP($C159,'HCAD Process'!$D$5:$CZ$504,VLOOKUP(AR$4,'Table Name'!$C$2:$D$100,2,FALSE),FALSE))</f>
        <v>1</v>
      </c>
      <c r="AS159">
        <f>IF($C159=-1,-1,VLOOKUP($C159,'HCAD Process'!$D$5:$CZ$504,VLOOKUP(AS$4,'Table Name'!$C$2:$D$100,2,FALSE),FALSE))</f>
        <v>0</v>
      </c>
      <c r="AT159">
        <f>IF($C159=-1,-1,VLOOKUP($C159,'HCAD Process'!$D$5:$CZ$504,VLOOKUP(AT$4,'Table Name'!$C$2:$D$100,2,FALSE),FALSE))</f>
        <v>0</v>
      </c>
      <c r="AU159">
        <f>IF($C159=-1,-1,VLOOKUP($C159,'HCAD Process'!$D$5:$CZ$504,VLOOKUP(AU$4,'Table Name'!$C$2:$D$100,2,FALSE),FALSE))</f>
        <v>0</v>
      </c>
      <c r="AV159" t="str">
        <f>IF($C159=-1,-1,VLOOKUP($C159,'HCAD Process'!$D$5:$CZ$504,VLOOKUP(AV$4,'Table Name'!$C$2:$D$100,2,FALSE),FALSE))</f>
        <v>1</v>
      </c>
      <c r="AW159">
        <f>IF($C159=-1,-1,VLOOKUP($C159,'HCAD Process'!$D$5:$CZ$504,VLOOKUP(AW$4,'Table Name'!$C$2:$D$100,2,FALSE),FALSE))</f>
        <v>0</v>
      </c>
      <c r="AX159">
        <f>IF($C159=-1,-1,VLOOKUP($C159,'HCAD Process'!$D$5:$CZ$504,VLOOKUP(AX$4,'Table Name'!$C$2:$D$100,2,FALSE),FALSE))</f>
        <v>0</v>
      </c>
      <c r="AY159">
        <f>IF($C159=-1,-1,VLOOKUP($C159,'HCAD Process'!$D$5:$CZ$504,VLOOKUP(AY$4,'Table Name'!$C$2:$D$100,2,FALSE),FALSE))</f>
        <v>0</v>
      </c>
      <c r="AZ159">
        <f>IF($C159=-1,-1,VLOOKUP($C159,'HCAD Process'!$D$5:$CZ$504,VLOOKUP(AZ$4,'Table Name'!$C$2:$D$100,2,FALSE),FALSE))</f>
        <v>0</v>
      </c>
      <c r="BA159" t="str">
        <f>IF($C159=-1,-1,VLOOKUP($C159,'HCAD Process'!$D$5:$CZ$504,VLOOKUP(BA$4,'Table Name'!$C$2:$D$100,2,FALSE),FALSE))</f>
        <v>06</v>
      </c>
      <c r="BB159" t="str">
        <f>IF($C159=-1,-1,VLOOKUP($C159,'HCAD Process'!$D$5:$CZ$504,VLOOKUP(BB$4,'Table Name'!$C$2:$D$100,2,FALSE),FALSE))</f>
        <v>TR 31A</v>
      </c>
      <c r="BC159" t="str">
        <f>IF($C159=-1,-1,VLOOKUP($C159,'HCAD Process'!$D$5:$CZ$504,VLOOKUP(BC$4,'Table Name'!$C$2:$D$100,2,FALSE),FALSE))</f>
        <v>SPRING BRANCH GARDENS</v>
      </c>
      <c r="BD159" t="str">
        <f>IF($C159=-1,-1,VLOOKUP($C159,'HCAD Process'!$D$5:$CZ$504,VLOOKUP(BD$4,'Table Name'!$C$2:$D$100,2,FALSE),FALSE))</f>
        <v>6006</v>
      </c>
      <c r="BE159" t="str">
        <f>IF($C159=-1,-1,VLOOKUP($C159,'HCAD Process'!$D$5:$CZ$504,VLOOKUP(BE$4,'Table Name'!$C$2:$D$100,2,FALSE),FALSE))</f>
        <v>Near West</v>
      </c>
      <c r="BF159" t="str">
        <f>IF($C159=-1,-1,VLOOKUP($C159,'HCAD Process'!$D$5:$CZ$504,VLOOKUP(BF$4,'Table Name'!$C$2:$D$100,2,FALSE),FALSE))</f>
        <v>390</v>
      </c>
      <c r="BG159" t="str">
        <f>IF($C159=-1,-1,VLOOKUP($C159,'HCAD Process'!$D$5:$CZ$504,VLOOKUP(BG$4,'Table Name'!$C$2:$D$100,2,FALSE),FALSE))</f>
        <v>ISD 25 - North of I-10 Outside Memorial Villages</v>
      </c>
      <c r="BH159" t="str">
        <f>IF($C159=-1,-1,VLOOKUP($C159,'HCAD Process'!$D$5:$CZ$504,VLOOKUP(BH$4,'Table Name'!$C$2:$D$100,2,FALSE),FALSE))</f>
        <v>9872.00</v>
      </c>
      <c r="BI159" t="str">
        <f>IF($C159=-1,-1,VLOOKUP($C159,'HCAD Process'!$D$5:$CZ$504,VLOOKUP(BI$4,'Table Name'!$C$2:$D$100,2,FALSE),FALSE))</f>
        <v>0</v>
      </c>
      <c r="BJ159" t="str">
        <f>IF($C159=-1,-1,VLOOKUP($C159,'HCAD Process'!$D$5:$CZ$504,VLOOKUP(BJ$4,'Table Name'!$C$2:$D$100,2,FALSE),FALSE))</f>
        <v>25</v>
      </c>
      <c r="BK159" t="str">
        <f>IF($C159=-1,-1,VLOOKUP($C159,'HCAD Process'!$D$5:$CZ$504,VLOOKUP(BK$4,'Table Name'!$C$2:$D$100,2,FALSE),FALSE))</f>
        <v>5059C</v>
      </c>
      <c r="BL159" t="str">
        <f>IF($C159=-1,-1,VLOOKUP($C159,'HCAD Process'!$D$5:$CZ$504,VLOOKUP(BL$4,'Table Name'!$C$2:$D$100,2,FALSE),FALSE))</f>
        <v>450U</v>
      </c>
      <c r="BM159" t="str">
        <f>IF($C159=-1,-1,VLOOKUP($C159,'HCAD Process'!$D$5:$CZ$504,VLOOKUP(BM$4,'Table Name'!$C$2:$D$100,2,FALSE),FALSE))</f>
        <v>025 040 041 042 043 044 061 793</v>
      </c>
      <c r="BN159" t="str">
        <f>IF($C159=-1,-1,VLOOKUP($C159,'HCAD Process'!$D$5:$CZ$504,VLOOKUP(BN$4,'Table Name'!$C$2:$D$100,2,FALSE),FALSE))</f>
        <v>Real, Commercial</v>
      </c>
      <c r="BO159" t="str">
        <f>IF($C159=-1,-1,VLOOKUP($C159,'HCAD Process'!$D$5:$CZ$504,VLOOKUP(BO$4,'Table Name'!$C$2:$D$100,2,FALSE),FALSE))</f>
        <v>F1</v>
      </c>
      <c r="BP159" t="str">
        <f>IF($C159=-1,-1,VLOOKUP($C159,'HCAD Process'!$D$5:$CZ$504,VLOOKUP(BP$4,'Table Name'!$C$2:$D$100,2,FALSE),FALSE))</f>
        <v>Real, Commercial</v>
      </c>
      <c r="BQ159" t="str">
        <f>IF($C159=-1,-1,VLOOKUP($C159,'HCAD Process'!$D$5:$CZ$504,VLOOKUP(BQ$4,'Table Name'!$C$2:$D$100,2,FALSE),FALSE))</f>
        <v>Warehouse - Metallic</v>
      </c>
      <c r="BR159" t="str">
        <f>IF($C159=-1,-1,VLOOKUP($C159,'HCAD Process'!$D$5:$CZ$504,VLOOKUP(BR$4,'Table Name'!$C$2:$D$100,2,FALSE),FALSE))</f>
        <v>Shell, Industrial</v>
      </c>
      <c r="BS159" t="str">
        <f>IF($C159=-1,-1,VLOOKUP($C159,'HCAD Process'!$D$5:$CZ$504,VLOOKUP(BS$4,'Table Name'!$C$2:$D$100,2,FALSE),FALSE))</f>
        <v>8001</v>
      </c>
      <c r="BT159" t="str">
        <f>IF($C159=-1,-1,VLOOKUP($C159,'HCAD Process'!$D$5:$CZ$504,VLOOKUP(BT$4,'Table Name'!$C$2:$D$100,2,FALSE),FALSE))</f>
        <v>Land Neighborhood Section 1</v>
      </c>
      <c r="BU159">
        <f>IF($C159=-1,-1,VLOOKUP($C159,'HCAD Process'!$D$5:$CZ$504,VLOOKUP(BU$4,'Table Name'!$C$2:$D$100,2,FALSE),FALSE))</f>
        <v>13280</v>
      </c>
      <c r="BV159" t="str">
        <f>IF($C159=-1,-1,VLOOKUP($C159,'HCAD Process'!$D$5:$CZ$504,VLOOKUP(BV$4,'Table Name'!$C$2:$D$100,2,FALSE),FALSE))</f>
        <v>SF</v>
      </c>
      <c r="BW159" t="str">
        <f>IF($C159=-1,-1,VLOOKUP($C159,'HCAD Process'!$D$5:$CZ$504,VLOOKUP(BW$4,'Table Name'!$C$2:$D$100,2,FALSE),FALSE))</f>
        <v>1.0000</v>
      </c>
      <c r="BX159" t="str">
        <f>IF($C159=-1,-1,VLOOKUP($C159,'HCAD Process'!$D$5:$CZ$504,VLOOKUP(BX$4,'Table Name'!$C$2:$D$100,2,FALSE),FALSE))</f>
        <v>1.0000</v>
      </c>
      <c r="BY159" t="str">
        <f>IF($C159=-1,-1,VLOOKUP($C159,'HCAD Process'!$D$5:$CZ$504,VLOOKUP(BY$4,'Table Name'!$C$2:$D$100,2,FALSE),FALSE))</f>
        <v>1.0000</v>
      </c>
      <c r="BZ159" t="str">
        <f>IF($C159=-1,-1,VLOOKUP($C159,'HCAD Process'!$D$5:$CZ$504,VLOOKUP(BZ$4,'Table Name'!$C$2:$D$100,2,FALSE),FALSE))</f>
        <v>1.0000</v>
      </c>
      <c r="CA159">
        <f>IF($C159=-1,-1,VLOOKUP($C159,'HCAD Process'!$D$5:$CZ$504,VLOOKUP(CA$4,'Table Name'!$C$2:$D$100,2,FALSE),FALSE))</f>
        <v>12</v>
      </c>
      <c r="CB159">
        <f>IF($C159=-1,-1,VLOOKUP($C159,'HCAD Process'!$D$5:$CZ$504,VLOOKUP(CB$4,'Table Name'!$C$2:$D$100,2,FALSE),FALSE))</f>
        <v>12</v>
      </c>
      <c r="CC159">
        <f>IF($C159=-1,-1,VLOOKUP($C159,'HCAD Process'!$D$5:$CZ$504,VLOOKUP(CC$4,'Table Name'!$C$2:$D$100,2,FALSE),FALSE))</f>
        <v>159360</v>
      </c>
      <c r="CD159">
        <f>IF($C159=-1,-1,VLOOKUP($C159,'HCAD Process'!$D$5:$CZ$504,VLOOKUP(CD$4,'Table Name'!$C$2:$D$100,2,FALSE),FALSE))</f>
        <v>-1</v>
      </c>
      <c r="CE159" t="str">
        <f>IF($C159=-1,-1,VLOOKUP($C159,'HCAD Process'!$D$5:$CZ$504,VLOOKUP(CE$4,'Table Name'!$C$2:$D$100,2,FALSE),FALSE))</f>
        <v>06510400000312</v>
      </c>
    </row>
    <row r="160" spans="2:83" x14ac:dyDescent="0.25">
      <c r="B160">
        <f t="shared" si="2"/>
        <v>156</v>
      </c>
      <c r="C160" t="str">
        <f t="array" ref="C160">IF(ISERROR(INDEX('HCAD Process'!CF$5:CF$504,MATCH(0,COUNTIF(C$4:C159,'HCAD Process'!CF$5:CF$504)+('HCAD Process'!CF$5:CF$504=-1),0))),-1,INDEX('HCAD Process'!CF$5:CF$504,MATCH(0,COUNTIF(C$4:C159,'HCAD Process'!CF$5:CF$504)+('HCAD Process'!CF$5:CF$504=-1),0)))</f>
        <v>06602900900101</v>
      </c>
      <c r="D160" t="str">
        <f>IF($C160=-1,-1,VLOOKUP($C160,'HCAD Process'!$D$5:$CZ$504,VLOOKUP(D$4,'Table Name'!$C$2:$D$100,2,FALSE),FALSE))</f>
        <v>0660290090010</v>
      </c>
      <c r="E160" t="str">
        <f>IF($C160=-1,-1,VLOOKUP($C160,'HCAD Process'!$D$5:$CZ$504,VLOOKUP(E$4,'Table Name'!$C$2:$D$100,2,FALSE),FALSE))</f>
        <v>03/03/2015</v>
      </c>
      <c r="F160" t="str">
        <f>IF($C160=-1,-1,VLOOKUP($C160,'HCAD Process'!$D$5:$CZ$504,VLOOKUP(F$4,'Table Name'!$C$2:$D$100,2,FALSE),FALSE))</f>
        <v>GREATER HOUSTON EQUITIES LTD</v>
      </c>
      <c r="G160">
        <f>IF($C160=-1,-1,VLOOKUP($C160,'HCAD Process'!$D$5:$CZ$504,VLOOKUP(G$4,'Table Name'!$C$2:$D$100,2,FALSE),FALSE))</f>
        <v>0</v>
      </c>
      <c r="H160" t="str">
        <f>IF($C160=-1,-1,VLOOKUP($C160,'HCAD Process'!$D$5:$CZ$504,VLOOKUP(H$4,'Table Name'!$C$2:$D$100,2,FALSE),FALSE))</f>
        <v>Avi</v>
      </c>
      <c r="I160" t="str">
        <f>IF($C160=-1,-1,VLOOKUP($C160,'HCAD Process'!$D$5:$CZ$504,VLOOKUP(I$4,'Table Name'!$C$2:$D$100,2,FALSE),FALSE))</f>
        <v>7410 APACHE ST</v>
      </c>
      <c r="J160" t="str">
        <f>IF($C160=-1,-1,VLOOKUP($C160,'HCAD Process'!$D$5:$CZ$504,VLOOKUP(J$4,'Table Name'!$C$2:$D$100,2,FALSE),FALSE))</f>
        <v>HOUSTON</v>
      </c>
      <c r="K160" t="str">
        <f>IF($C160=-1,-1,VLOOKUP($C160,'HCAD Process'!$D$5:$CZ$504,VLOOKUP(K$4,'Table Name'!$C$2:$D$100,2,FALSE),FALSE))</f>
        <v>77028</v>
      </c>
      <c r="L160">
        <f>IF($C160=-1,-1,VLOOKUP($C160,'HCAD Process'!$D$5:$CZ$504,VLOOKUP(L$4,'Table Name'!$C$2:$D$100,2,FALSE),FALSE))</f>
        <v>681230</v>
      </c>
      <c r="M160">
        <f>IF($C160=-1,-1,VLOOKUP($C160,'HCAD Process'!$D$5:$CZ$504,VLOOKUP(M$4,'Table Name'!$C$2:$D$100,2,FALSE),FALSE))</f>
        <v>773315</v>
      </c>
      <c r="N160">
        <f>IF($C160=-1,-1,VLOOKUP($C160,'HCAD Process'!$D$5:$CZ$504,VLOOKUP(N$4,'Table Name'!$C$2:$D$100,2,FALSE),FALSE))</f>
        <v>711630</v>
      </c>
      <c r="O160">
        <f>IF($C160=-1,-1,VLOOKUP($C160,'HCAD Process'!$D$5:$CZ$504,VLOOKUP(O$4,'Table Name'!$C$2:$D$100,2,FALSE),FALSE))</f>
        <v>0</v>
      </c>
      <c r="P160" t="e">
        <f>IF($C160=-1,-1,VLOOKUP($C160,'HCAD Process'!$D$5:$CZ$504,VLOOKUP(P$4,'Table Name'!$C$2:$D$100,2,FALSE),FALSE))</f>
        <v>#REF!</v>
      </c>
      <c r="Q160" t="str">
        <f>IF($C160=-1,-1,VLOOKUP($C160,'HCAD Process'!$D$5:$CZ$504,VLOOKUP(Q$4,'Table Name'!$C$2:$D$100,2,FALSE),FALSE))</f>
        <v>COMMERCIAL</v>
      </c>
      <c r="R160" t="str">
        <f>IF($C160=-1,-1,VLOOKUP($C160,'HCAD Process'!$D$5:$CZ$504,VLOOKUP(R$4,'Table Name'!$C$2:$D$100,2,FALSE),FALSE))</f>
        <v>1</v>
      </c>
      <c r="S160" t="str">
        <f>IF($C160=-1,-1,VLOOKUP($C160,'HCAD Process'!$D$5:$CZ$504,VLOOKUP(S$4,'Table Name'!$C$2:$D$100,2,FALSE),FALSE))</f>
        <v>4399</v>
      </c>
      <c r="T160" t="str">
        <f>IF($C160=-1,-1,VLOOKUP($C160,'HCAD Process'!$D$5:$CZ$504,VLOOKUP(T$4,'Table Name'!$C$2:$D$100,2,FALSE),FALSE))</f>
        <v>8454</v>
      </c>
      <c r="U160" t="str">
        <f>IF($C160=-1,-1,VLOOKUP($C160,'HCAD Process'!$D$5:$CZ$504,VLOOKUP(U$4,'Table Name'!$C$2:$D$100,2,FALSE),FALSE))</f>
        <v>S</v>
      </c>
      <c r="V160" t="str">
        <f>IF($C160=-1,-1,VLOOKUP($C160,'HCAD Process'!$D$5:$CZ$504,VLOOKUP(V$4,'Table Name'!$C$2:$D$100,2,FALSE),FALSE))</f>
        <v>Open Steel Skeleton</v>
      </c>
      <c r="W160">
        <f>IF($C160=-1,-1,VLOOKUP($C160,'HCAD Process'!$D$5:$CZ$504,VLOOKUP(W$4,'Table Name'!$C$2:$D$100,2,FALSE),FALSE))</f>
        <v>560520</v>
      </c>
      <c r="X160">
        <f>IF($C160=-1,-1,VLOOKUP($C160,'HCAD Process'!$D$5:$CZ$504,VLOOKUP(X$4,'Table Name'!$C$2:$D$100,2,FALSE),FALSE))</f>
        <v>0</v>
      </c>
      <c r="Y160">
        <f>IF($C160=-1,-1,VLOOKUP($C160,'HCAD Process'!$D$5:$CZ$504,VLOOKUP(Y$4,'Table Name'!$C$2:$D$100,2,FALSE),FALSE))</f>
        <v>1121040</v>
      </c>
      <c r="Z160">
        <f>IF($C160=-1,-1,VLOOKUP($C160,'HCAD Process'!$D$5:$CZ$504,VLOOKUP(Z$4,'Table Name'!$C$2:$D$100,2,FALSE),FALSE))</f>
        <v>0</v>
      </c>
      <c r="AA160" t="str">
        <f>IF($C160=-1,-1,VLOOKUP($C160,'HCAD Process'!$D$5:$CZ$504,VLOOKUP(AA$4,'Table Name'!$C$2:$D$100,2,FALSE),FALSE))</f>
        <v>.500000</v>
      </c>
      <c r="AB160" t="str">
        <f>IF($C160=-1,-1,VLOOKUP($C160,'HCAD Process'!$D$5:$CZ$504,VLOOKUP(AB$4,'Table Name'!$C$2:$D$100,2,FALSE),FALSE))</f>
        <v>C</v>
      </c>
      <c r="AC160" t="str">
        <f>IF($C160=-1,-1,VLOOKUP($C160,'HCAD Process'!$D$5:$CZ$504,VLOOKUP(AC$4,'Table Name'!$C$2:$D$100,2,FALSE),FALSE))</f>
        <v>Average</v>
      </c>
      <c r="AD160" t="str">
        <f>IF($C160=-1,-1,VLOOKUP($C160,'HCAD Process'!$D$5:$CZ$504,VLOOKUP(AD$4,'Table Name'!$C$2:$D$100,2,FALSE),FALSE))</f>
        <v>1977</v>
      </c>
      <c r="AE160" t="str">
        <f>IF($C160=-1,-1,VLOOKUP($C160,'HCAD Process'!$D$5:$CZ$504,VLOOKUP(AE$4,'Table Name'!$C$2:$D$100,2,FALSE),FALSE))</f>
        <v>1977</v>
      </c>
      <c r="AF160" t="str">
        <f>IF($C160=-1,-1,VLOOKUP($C160,'HCAD Process'!$D$5:$CZ$504,VLOOKUP(AF$4,'Table Name'!$C$2:$D$100,2,FALSE),FALSE))</f>
        <v>0</v>
      </c>
      <c r="AG160" t="str">
        <f>IF($C160=-1,-1,VLOOKUP($C160,'HCAD Process'!$D$5:$CZ$504,VLOOKUP(AG$4,'Table Name'!$C$2:$D$100,2,FALSE),FALSE))</f>
        <v>1978</v>
      </c>
      <c r="AH160" t="str">
        <f>IF($C160=-1,-1,VLOOKUP($C160,'HCAD Process'!$D$5:$CZ$504,VLOOKUP(AH$4,'Table Name'!$C$2:$D$100,2,FALSE),FALSE))</f>
        <v>HTS</v>
      </c>
      <c r="AI160" t="str">
        <f>IF($C160=-1,-1,VLOOKUP($C160,'HCAD Process'!$D$5:$CZ$504,VLOOKUP(AI$4,'Table Name'!$C$2:$D$100,2,FALSE),FALSE))</f>
        <v>01/01/2004</v>
      </c>
      <c r="AJ160" t="str">
        <f>IF($C160=-1,-1,VLOOKUP($C160,'HCAD Process'!$D$5:$CZ$504,VLOOKUP(AJ$4,'Table Name'!$C$2:$D$100,2,FALSE),FALSE))</f>
        <v>CYCLONE STEEL</v>
      </c>
      <c r="AK160">
        <f>IF($C160=-1,-1,VALUE(VLOOKUP($C160,'HCAD Process'!$D$5:$CZ$504,VLOOKUP(AK$4,'Table Name'!$C$2:$D$100,2,FALSE),FALSE)))</f>
        <v>24000</v>
      </c>
      <c r="AL160">
        <f>IF($C160=-1,-1,VLOOKUP($C160,'HCAD Process'!$D$5:$CZ$504,VLOOKUP(AL$4,'Table Name'!$C$2:$D$100,2,FALSE),FALSE))</f>
        <v>24000</v>
      </c>
      <c r="AM160">
        <f>IF($C160=-1,-1,VLOOKUP($C160,'HCAD Process'!$D$5:$CZ$504,VLOOKUP(AM$4,'Table Name'!$C$2:$D$100,2,FALSE),FALSE))</f>
        <v>0</v>
      </c>
      <c r="AN160">
        <f>IF($C160=-1,-1,VLOOKUP($C160,'HCAD Process'!$D$5:$CZ$504,VLOOKUP(AN$4,'Table Name'!$C$2:$D$100,2,FALSE),FALSE))</f>
        <v>0</v>
      </c>
      <c r="AO160">
        <f>IF($C160=-1,-1,VLOOKUP($C160,'HCAD Process'!$D$5:$CZ$504,VLOOKUP(AO$4,'Table Name'!$C$2:$D$100,2,FALSE),FALSE))</f>
        <v>0</v>
      </c>
      <c r="AP160">
        <f>IF($C160=-1,-1,VLOOKUP($C160,'HCAD Process'!$D$5:$CZ$504,VLOOKUP(AP$4,'Table Name'!$C$2:$D$100,2,FALSE),FALSE))</f>
        <v>24000</v>
      </c>
      <c r="AQ160">
        <f>IF($C160=-1,-1,VLOOKUP($C160,'HCAD Process'!$D$5:$CZ$504,VLOOKUP(AQ$4,'Table Name'!$C$2:$D$100,2,FALSE),FALSE))</f>
        <v>920</v>
      </c>
      <c r="AR160">
        <f>IF($C160=-1,-1,VLOOKUP($C160,'HCAD Process'!$D$5:$CZ$504,VLOOKUP(AR$4,'Table Name'!$C$2:$D$100,2,FALSE),FALSE))</f>
        <v>1</v>
      </c>
      <c r="AS160">
        <f>IF($C160=-1,-1,VLOOKUP($C160,'HCAD Process'!$D$5:$CZ$504,VLOOKUP(AS$4,'Table Name'!$C$2:$D$100,2,FALSE),FALSE))</f>
        <v>0</v>
      </c>
      <c r="AT160">
        <f>IF($C160=-1,-1,VLOOKUP($C160,'HCAD Process'!$D$5:$CZ$504,VLOOKUP(AT$4,'Table Name'!$C$2:$D$100,2,FALSE),FALSE))</f>
        <v>0</v>
      </c>
      <c r="AU160">
        <f>IF($C160=-1,-1,VLOOKUP($C160,'HCAD Process'!$D$5:$CZ$504,VLOOKUP(AU$4,'Table Name'!$C$2:$D$100,2,FALSE),FALSE))</f>
        <v>0</v>
      </c>
      <c r="AV160">
        <f>IF($C160=-1,-1,VLOOKUP($C160,'HCAD Process'!$D$5:$CZ$504,VLOOKUP(AV$4,'Table Name'!$C$2:$D$100,2,FALSE),FALSE))</f>
        <v>0</v>
      </c>
      <c r="AW160">
        <f>IF($C160=-1,-1,VLOOKUP($C160,'HCAD Process'!$D$5:$CZ$504,VLOOKUP(AW$4,'Table Name'!$C$2:$D$100,2,FALSE),FALSE))</f>
        <v>0</v>
      </c>
      <c r="AX160">
        <f>IF($C160=-1,-1,VLOOKUP($C160,'HCAD Process'!$D$5:$CZ$504,VLOOKUP(AX$4,'Table Name'!$C$2:$D$100,2,FALSE),FALSE))</f>
        <v>0</v>
      </c>
      <c r="AY160">
        <f>IF($C160=-1,-1,VLOOKUP($C160,'HCAD Process'!$D$5:$CZ$504,VLOOKUP(AY$4,'Table Name'!$C$2:$D$100,2,FALSE),FALSE))</f>
        <v>0</v>
      </c>
      <c r="AZ160">
        <f>IF($C160=-1,-1,VLOOKUP($C160,'HCAD Process'!$D$5:$CZ$504,VLOOKUP(AZ$4,'Table Name'!$C$2:$D$100,2,FALSE),FALSE))</f>
        <v>0</v>
      </c>
      <c r="BA160" t="str">
        <f>IF($C160=-1,-1,VLOOKUP($C160,'HCAD Process'!$D$5:$CZ$504,VLOOKUP(BA$4,'Table Name'!$C$2:$D$100,2,FALSE),FALSE))</f>
        <v>8</v>
      </c>
      <c r="BB160" t="str">
        <f>IF($C160=-1,-1,VLOOKUP($C160,'HCAD Process'!$D$5:$CZ$504,VLOOKUP(BB$4,'Table Name'!$C$2:$D$100,2,FALSE),FALSE))</f>
        <v>TR 4C BLK 9</v>
      </c>
      <c r="BC160" t="str">
        <f>IF($C160=-1,-1,VLOOKUP($C160,'HCAD Process'!$D$5:$CZ$504,VLOOKUP(BC$4,'Table Name'!$C$2:$D$100,2,FALSE),FALSE))</f>
        <v>HOUSTON GARDENS</v>
      </c>
      <c r="BD160" t="str">
        <f>IF($C160=-1,-1,VLOOKUP($C160,'HCAD Process'!$D$5:$CZ$504,VLOOKUP(BD$4,'Table Name'!$C$2:$D$100,2,FALSE),FALSE))</f>
        <v>6008</v>
      </c>
      <c r="BE160" t="str">
        <f>IF($C160=-1,-1,VLOOKUP($C160,'HCAD Process'!$D$5:$CZ$504,VLOOKUP(BE$4,'Table Name'!$C$2:$D$100,2,FALSE),FALSE))</f>
        <v>Near North</v>
      </c>
      <c r="BF160" t="str">
        <f>IF($C160=-1,-1,VLOOKUP($C160,'HCAD Process'!$D$5:$CZ$504,VLOOKUP(BF$4,'Table Name'!$C$2:$D$100,2,FALSE),FALSE))</f>
        <v>151</v>
      </c>
      <c r="BG160" t="str">
        <f>IF($C160=-1,-1,VLOOKUP($C160,'HCAD Process'!$D$5:$CZ$504,VLOOKUP(BG$4,'Table Name'!$C$2:$D$100,2,FALSE),FALSE))</f>
        <v>1E Liberty/Kashmere/Houston/Croyden Gardens Areas</v>
      </c>
      <c r="BH160" t="str">
        <f>IF($C160=-1,-1,VLOOKUP($C160,'HCAD Process'!$D$5:$CZ$504,VLOOKUP(BH$4,'Table Name'!$C$2:$D$100,2,FALSE),FALSE))</f>
        <v>5921.02</v>
      </c>
      <c r="BI160" t="str">
        <f>IF($C160=-1,-1,VLOOKUP($C160,'HCAD Process'!$D$5:$CZ$504,VLOOKUP(BI$4,'Table Name'!$C$2:$D$100,2,FALSE),FALSE))</f>
        <v>0</v>
      </c>
      <c r="BJ160" t="str">
        <f>IF($C160=-1,-1,VLOOKUP($C160,'HCAD Process'!$D$5:$CZ$504,VLOOKUP(BJ$4,'Table Name'!$C$2:$D$100,2,FALSE),FALSE))</f>
        <v>01</v>
      </c>
      <c r="BK160" t="str">
        <f>IF($C160=-1,-1,VLOOKUP($C160,'HCAD Process'!$D$5:$CZ$504,VLOOKUP(BK$4,'Table Name'!$C$2:$D$100,2,FALSE),FALSE))</f>
        <v>5560D</v>
      </c>
      <c r="BL160" t="str">
        <f>IF($C160=-1,-1,VLOOKUP($C160,'HCAD Process'!$D$5:$CZ$504,VLOOKUP(BL$4,'Table Name'!$C$2:$D$100,2,FALSE),FALSE))</f>
        <v>455N</v>
      </c>
      <c r="BM160" t="str">
        <f>IF($C160=-1,-1,VLOOKUP($C160,'HCAD Process'!$D$5:$CZ$504,VLOOKUP(BM$4,'Table Name'!$C$2:$D$100,2,FALSE),FALSE))</f>
        <v>001 040 041 042 043 044 048 061</v>
      </c>
      <c r="BN160" t="str">
        <f>IF($C160=-1,-1,VLOOKUP($C160,'HCAD Process'!$D$5:$CZ$504,VLOOKUP(BN$4,'Table Name'!$C$2:$D$100,2,FALSE),FALSE))</f>
        <v>Real, Commercial</v>
      </c>
      <c r="BO160" t="str">
        <f>IF($C160=-1,-1,VLOOKUP($C160,'HCAD Process'!$D$5:$CZ$504,VLOOKUP(BO$4,'Table Name'!$C$2:$D$100,2,FALSE),FALSE))</f>
        <v>F1</v>
      </c>
      <c r="BP160" t="str">
        <f>IF($C160=-1,-1,VLOOKUP($C160,'HCAD Process'!$D$5:$CZ$504,VLOOKUP(BP$4,'Table Name'!$C$2:$D$100,2,FALSE),FALSE))</f>
        <v>Real, Commercial</v>
      </c>
      <c r="BQ160" t="str">
        <f>IF($C160=-1,-1,VLOOKUP($C160,'HCAD Process'!$D$5:$CZ$504,VLOOKUP(BQ$4,'Table Name'!$C$2:$D$100,2,FALSE),FALSE))</f>
        <v>Warehouse - Metallic</v>
      </c>
      <c r="BR160" t="str">
        <f>IF($C160=-1,-1,VLOOKUP($C160,'HCAD Process'!$D$5:$CZ$504,VLOOKUP(BR$4,'Table Name'!$C$2:$D$100,2,FALSE),FALSE))</f>
        <v>Shell, Industrial</v>
      </c>
      <c r="BS160" t="str">
        <f>IF($C160=-1,-1,VLOOKUP($C160,'HCAD Process'!$D$5:$CZ$504,VLOOKUP(BS$4,'Table Name'!$C$2:$D$100,2,FALSE),FALSE))</f>
        <v>8002</v>
      </c>
      <c r="BT160" t="str">
        <f>IF($C160=-1,-1,VLOOKUP($C160,'HCAD Process'!$D$5:$CZ$504,VLOOKUP(BT$4,'Table Name'!$C$2:$D$100,2,FALSE),FALSE))</f>
        <v>Land Neighborhood Section 2</v>
      </c>
      <c r="BU160">
        <f>IF($C160=-1,-1,VLOOKUP($C160,'HCAD Process'!$D$5:$CZ$504,VLOOKUP(BU$4,'Table Name'!$C$2:$D$100,2,FALSE),FALSE))</f>
        <v>78820</v>
      </c>
      <c r="BV160" t="str">
        <f>IF($C160=-1,-1,VLOOKUP($C160,'HCAD Process'!$D$5:$CZ$504,VLOOKUP(BV$4,'Table Name'!$C$2:$D$100,2,FALSE),FALSE))</f>
        <v>SF</v>
      </c>
      <c r="BW160" t="str">
        <f>IF($C160=-1,-1,VLOOKUP($C160,'HCAD Process'!$D$5:$CZ$504,VLOOKUP(BW$4,'Table Name'!$C$2:$D$100,2,FALSE),FALSE))</f>
        <v>1.0000</v>
      </c>
      <c r="BX160" t="str">
        <f>IF($C160=-1,-1,VLOOKUP($C160,'HCAD Process'!$D$5:$CZ$504,VLOOKUP(BX$4,'Table Name'!$C$2:$D$100,2,FALSE),FALSE))</f>
        <v>1.0000</v>
      </c>
      <c r="BY160" t="str">
        <f>IF($C160=-1,-1,VLOOKUP($C160,'HCAD Process'!$D$5:$CZ$504,VLOOKUP(BY$4,'Table Name'!$C$2:$D$100,2,FALSE),FALSE))</f>
        <v>1.0000</v>
      </c>
      <c r="BZ160" t="str">
        <f>IF($C160=-1,-1,VLOOKUP($C160,'HCAD Process'!$D$5:$CZ$504,VLOOKUP(BZ$4,'Table Name'!$C$2:$D$100,2,FALSE),FALSE))</f>
        <v>1.0000</v>
      </c>
      <c r="CA160">
        <f>IF($C160=-1,-1,VLOOKUP($C160,'HCAD Process'!$D$5:$CZ$504,VLOOKUP(CA$4,'Table Name'!$C$2:$D$100,2,FALSE),FALSE))</f>
        <v>2</v>
      </c>
      <c r="CB160">
        <f>IF($C160=-1,-1,VLOOKUP($C160,'HCAD Process'!$D$5:$CZ$504,VLOOKUP(CB$4,'Table Name'!$C$2:$D$100,2,FALSE),FALSE))</f>
        <v>2</v>
      </c>
      <c r="CC160">
        <f>IF($C160=-1,-1,VLOOKUP($C160,'HCAD Process'!$D$5:$CZ$504,VLOOKUP(CC$4,'Table Name'!$C$2:$D$100,2,FALSE),FALSE))</f>
        <v>118230</v>
      </c>
      <c r="CD160">
        <f>IF($C160=-1,-1,VLOOKUP($C160,'HCAD Process'!$D$5:$CZ$504,VLOOKUP(CD$4,'Table Name'!$C$2:$D$100,2,FALSE),FALSE))</f>
        <v>-1</v>
      </c>
      <c r="CE160" t="str">
        <f>IF($C160=-1,-1,VLOOKUP($C160,'HCAD Process'!$D$5:$CZ$504,VLOOKUP(CE$4,'Table Name'!$C$2:$D$100,2,FALSE),FALSE))</f>
        <v>06602900900101</v>
      </c>
    </row>
    <row r="161" spans="2:83" x14ac:dyDescent="0.25">
      <c r="B161">
        <f t="shared" si="2"/>
        <v>157</v>
      </c>
      <c r="C161" t="str">
        <f t="array" ref="C161">IF(ISERROR(INDEX('HCAD Process'!CF$5:CF$504,MATCH(0,COUNTIF(C$4:C160,'HCAD Process'!CF$5:CF$504)+('HCAD Process'!CF$5:CF$504=-1),0))),-1,INDEX('HCAD Process'!CF$5:CF$504,MATCH(0,COUNTIF(C$4:C160,'HCAD Process'!CF$5:CF$504)+('HCAD Process'!CF$5:CF$504=-1),0)))</f>
        <v>06602900900102</v>
      </c>
      <c r="D161" t="str">
        <f>IF($C161=-1,-1,VLOOKUP($C161,'HCAD Process'!$D$5:$CZ$504,VLOOKUP(D$4,'Table Name'!$C$2:$D$100,2,FALSE),FALSE))</f>
        <v>0660290090010</v>
      </c>
      <c r="E161" t="str">
        <f>IF($C161=-1,-1,VLOOKUP($C161,'HCAD Process'!$D$5:$CZ$504,VLOOKUP(E$4,'Table Name'!$C$2:$D$100,2,FALSE),FALSE))</f>
        <v>03/03/2015</v>
      </c>
      <c r="F161" t="str">
        <f>IF($C161=-1,-1,VLOOKUP($C161,'HCAD Process'!$D$5:$CZ$504,VLOOKUP(F$4,'Table Name'!$C$2:$D$100,2,FALSE),FALSE))</f>
        <v>GREATER HOUSTON EQUITIES LTD</v>
      </c>
      <c r="G161">
        <f>IF($C161=-1,-1,VLOOKUP($C161,'HCAD Process'!$D$5:$CZ$504,VLOOKUP(G$4,'Table Name'!$C$2:$D$100,2,FALSE),FALSE))</f>
        <v>0</v>
      </c>
      <c r="H161" t="str">
        <f>IF($C161=-1,-1,VLOOKUP($C161,'HCAD Process'!$D$5:$CZ$504,VLOOKUP(H$4,'Table Name'!$C$2:$D$100,2,FALSE),FALSE))</f>
        <v>Avi</v>
      </c>
      <c r="I161" t="str">
        <f>IF($C161=-1,-1,VLOOKUP($C161,'HCAD Process'!$D$5:$CZ$504,VLOOKUP(I$4,'Table Name'!$C$2:$D$100,2,FALSE),FALSE))</f>
        <v>7410 APACHE ST</v>
      </c>
      <c r="J161" t="str">
        <f>IF($C161=-1,-1,VLOOKUP($C161,'HCAD Process'!$D$5:$CZ$504,VLOOKUP(J$4,'Table Name'!$C$2:$D$100,2,FALSE),FALSE))</f>
        <v>HOUSTON</v>
      </c>
      <c r="K161" t="str">
        <f>IF($C161=-1,-1,VLOOKUP($C161,'HCAD Process'!$D$5:$CZ$504,VLOOKUP(K$4,'Table Name'!$C$2:$D$100,2,FALSE),FALSE))</f>
        <v>77028</v>
      </c>
      <c r="L161">
        <f>IF($C161=-1,-1,VLOOKUP($C161,'HCAD Process'!$D$5:$CZ$504,VLOOKUP(L$4,'Table Name'!$C$2:$D$100,2,FALSE),FALSE))</f>
        <v>681230</v>
      </c>
      <c r="M161">
        <f>IF($C161=-1,-1,VLOOKUP($C161,'HCAD Process'!$D$5:$CZ$504,VLOOKUP(M$4,'Table Name'!$C$2:$D$100,2,FALSE),FALSE))</f>
        <v>773315</v>
      </c>
      <c r="N161">
        <f>IF($C161=-1,-1,VLOOKUP($C161,'HCAD Process'!$D$5:$CZ$504,VLOOKUP(N$4,'Table Name'!$C$2:$D$100,2,FALSE),FALSE))</f>
        <v>711630</v>
      </c>
      <c r="O161">
        <f>IF($C161=-1,-1,VLOOKUP($C161,'HCAD Process'!$D$5:$CZ$504,VLOOKUP(O$4,'Table Name'!$C$2:$D$100,2,FALSE),FALSE))</f>
        <v>0</v>
      </c>
      <c r="P161" t="e">
        <f>IF($C161=-1,-1,VLOOKUP($C161,'HCAD Process'!$D$5:$CZ$504,VLOOKUP(P$4,'Table Name'!$C$2:$D$100,2,FALSE),FALSE))</f>
        <v>#REF!</v>
      </c>
      <c r="Q161" t="str">
        <f>IF($C161=-1,-1,VLOOKUP($C161,'HCAD Process'!$D$5:$CZ$504,VLOOKUP(Q$4,'Table Name'!$C$2:$D$100,2,FALSE),FALSE))</f>
        <v>COMMERCIAL</v>
      </c>
      <c r="R161" t="str">
        <f>IF($C161=-1,-1,VLOOKUP($C161,'HCAD Process'!$D$5:$CZ$504,VLOOKUP(R$4,'Table Name'!$C$2:$D$100,2,FALSE),FALSE))</f>
        <v>2</v>
      </c>
      <c r="S161" t="str">
        <f>IF($C161=-1,-1,VLOOKUP($C161,'HCAD Process'!$D$5:$CZ$504,VLOOKUP(S$4,'Table Name'!$C$2:$D$100,2,FALSE),FALSE))</f>
        <v>4353</v>
      </c>
      <c r="T161" t="str">
        <f>IF($C161=-1,-1,VLOOKUP($C161,'HCAD Process'!$D$5:$CZ$504,VLOOKUP(T$4,'Table Name'!$C$2:$D$100,2,FALSE),FALSE))</f>
        <v>8344</v>
      </c>
      <c r="U161" t="str">
        <f>IF($C161=-1,-1,VLOOKUP($C161,'HCAD Process'!$D$5:$CZ$504,VLOOKUP(U$4,'Table Name'!$C$2:$D$100,2,FALSE),FALSE))</f>
        <v>C</v>
      </c>
      <c r="V161" t="str">
        <f>IF($C161=-1,-1,VLOOKUP($C161,'HCAD Process'!$D$5:$CZ$504,VLOOKUP(V$4,'Table Name'!$C$2:$D$100,2,FALSE),FALSE))</f>
        <v>Masonry Bearing</v>
      </c>
      <c r="W161">
        <f>IF($C161=-1,-1,VLOOKUP($C161,'HCAD Process'!$D$5:$CZ$504,VLOOKUP(W$4,'Table Name'!$C$2:$D$100,2,FALSE),FALSE))</f>
        <v>116035</v>
      </c>
      <c r="X161">
        <f>IF($C161=-1,-1,VLOOKUP($C161,'HCAD Process'!$D$5:$CZ$504,VLOOKUP(X$4,'Table Name'!$C$2:$D$100,2,FALSE),FALSE))</f>
        <v>0</v>
      </c>
      <c r="Y161">
        <f>IF($C161=-1,-1,VLOOKUP($C161,'HCAD Process'!$D$5:$CZ$504,VLOOKUP(Y$4,'Table Name'!$C$2:$D$100,2,FALSE),FALSE))</f>
        <v>193392</v>
      </c>
      <c r="Z161">
        <f>IF($C161=-1,-1,VLOOKUP($C161,'HCAD Process'!$D$5:$CZ$504,VLOOKUP(Z$4,'Table Name'!$C$2:$D$100,2,FALSE),FALSE))</f>
        <v>0</v>
      </c>
      <c r="AA161" t="str">
        <f>IF($C161=-1,-1,VLOOKUP($C161,'HCAD Process'!$D$5:$CZ$504,VLOOKUP(AA$4,'Table Name'!$C$2:$D$100,2,FALSE),FALSE))</f>
        <v>.400000</v>
      </c>
      <c r="AB161" t="str">
        <f>IF($C161=-1,-1,VLOOKUP($C161,'HCAD Process'!$D$5:$CZ$504,VLOOKUP(AB$4,'Table Name'!$C$2:$D$100,2,FALSE),FALSE))</f>
        <v>C</v>
      </c>
      <c r="AC161" t="str">
        <f>IF($C161=-1,-1,VLOOKUP($C161,'HCAD Process'!$D$5:$CZ$504,VLOOKUP(AC$4,'Table Name'!$C$2:$D$100,2,FALSE),FALSE))</f>
        <v>Average</v>
      </c>
      <c r="AD161" t="str">
        <f>IF($C161=-1,-1,VLOOKUP($C161,'HCAD Process'!$D$5:$CZ$504,VLOOKUP(AD$4,'Table Name'!$C$2:$D$100,2,FALSE),FALSE))</f>
        <v>1989</v>
      </c>
      <c r="AE161" t="str">
        <f>IF($C161=-1,-1,VLOOKUP($C161,'HCAD Process'!$D$5:$CZ$504,VLOOKUP(AE$4,'Table Name'!$C$2:$D$100,2,FALSE),FALSE))</f>
        <v>1989</v>
      </c>
      <c r="AF161" t="str">
        <f>IF($C161=-1,-1,VLOOKUP($C161,'HCAD Process'!$D$5:$CZ$504,VLOOKUP(AF$4,'Table Name'!$C$2:$D$100,2,FALSE),FALSE))</f>
        <v>0</v>
      </c>
      <c r="AG161" t="str">
        <f>IF($C161=-1,-1,VLOOKUP($C161,'HCAD Process'!$D$5:$CZ$504,VLOOKUP(AG$4,'Table Name'!$C$2:$D$100,2,FALSE),FALSE))</f>
        <v>1990</v>
      </c>
      <c r="AH161">
        <f>IF($C161=-1,-1,VLOOKUP($C161,'HCAD Process'!$D$5:$CZ$504,VLOOKUP(AH$4,'Table Name'!$C$2:$D$100,2,FALSE),FALSE))</f>
        <v>0</v>
      </c>
      <c r="AI161" t="str">
        <f>IF($C161=-1,-1,VLOOKUP($C161,'HCAD Process'!$D$5:$CZ$504,VLOOKUP(AI$4,'Table Name'!$C$2:$D$100,2,FALSE),FALSE))</f>
        <v>01/01/1997</v>
      </c>
      <c r="AJ161">
        <f>IF($C161=-1,-1,VLOOKUP($C161,'HCAD Process'!$D$5:$CZ$504,VLOOKUP(AJ$4,'Table Name'!$C$2:$D$100,2,FALSE),FALSE))</f>
        <v>0</v>
      </c>
      <c r="AK161">
        <f>IF($C161=-1,-1,VALUE(VLOOKUP($C161,'HCAD Process'!$D$5:$CZ$504,VLOOKUP(AK$4,'Table Name'!$C$2:$D$100,2,FALSE),FALSE)))</f>
        <v>1800</v>
      </c>
      <c r="AL161">
        <f>IF($C161=-1,-1,VLOOKUP($C161,'HCAD Process'!$D$5:$CZ$504,VLOOKUP(AL$4,'Table Name'!$C$2:$D$100,2,FALSE),FALSE))</f>
        <v>2060</v>
      </c>
      <c r="AM161">
        <f>IF($C161=-1,-1,VLOOKUP($C161,'HCAD Process'!$D$5:$CZ$504,VLOOKUP(AM$4,'Table Name'!$C$2:$D$100,2,FALSE),FALSE))</f>
        <v>0</v>
      </c>
      <c r="AN161">
        <f>IF($C161=-1,-1,VLOOKUP($C161,'HCAD Process'!$D$5:$CZ$504,VLOOKUP(AN$4,'Table Name'!$C$2:$D$100,2,FALSE),FALSE))</f>
        <v>0</v>
      </c>
      <c r="AO161">
        <f>IF($C161=-1,-1,VLOOKUP($C161,'HCAD Process'!$D$5:$CZ$504,VLOOKUP(AO$4,'Table Name'!$C$2:$D$100,2,FALSE),FALSE))</f>
        <v>0</v>
      </c>
      <c r="AP161">
        <f>IF($C161=-1,-1,VLOOKUP($C161,'HCAD Process'!$D$5:$CZ$504,VLOOKUP(AP$4,'Table Name'!$C$2:$D$100,2,FALSE),FALSE))</f>
        <v>1800</v>
      </c>
      <c r="AQ161">
        <f>IF($C161=-1,-1,VLOOKUP($C161,'HCAD Process'!$D$5:$CZ$504,VLOOKUP(AQ$4,'Table Name'!$C$2:$D$100,2,FALSE),FALSE))</f>
        <v>180</v>
      </c>
      <c r="AR161">
        <f>IF($C161=-1,-1,VLOOKUP($C161,'HCAD Process'!$D$5:$CZ$504,VLOOKUP(AR$4,'Table Name'!$C$2:$D$100,2,FALSE),FALSE))</f>
        <v>1</v>
      </c>
      <c r="AS161">
        <f>IF($C161=-1,-1,VLOOKUP($C161,'HCAD Process'!$D$5:$CZ$504,VLOOKUP(AS$4,'Table Name'!$C$2:$D$100,2,FALSE),FALSE))</f>
        <v>0</v>
      </c>
      <c r="AT161">
        <f>IF($C161=-1,-1,VLOOKUP($C161,'HCAD Process'!$D$5:$CZ$504,VLOOKUP(AT$4,'Table Name'!$C$2:$D$100,2,FALSE),FALSE))</f>
        <v>0</v>
      </c>
      <c r="AU161">
        <f>IF($C161=-1,-1,VLOOKUP($C161,'HCAD Process'!$D$5:$CZ$504,VLOOKUP(AU$4,'Table Name'!$C$2:$D$100,2,FALSE),FALSE))</f>
        <v>0</v>
      </c>
      <c r="AV161">
        <f>IF($C161=-1,-1,VLOOKUP($C161,'HCAD Process'!$D$5:$CZ$504,VLOOKUP(AV$4,'Table Name'!$C$2:$D$100,2,FALSE),FALSE))</f>
        <v>0</v>
      </c>
      <c r="AW161">
        <f>IF($C161=-1,-1,VLOOKUP($C161,'HCAD Process'!$D$5:$CZ$504,VLOOKUP(AW$4,'Table Name'!$C$2:$D$100,2,FALSE),FALSE))</f>
        <v>0</v>
      </c>
      <c r="AX161">
        <f>IF($C161=-1,-1,VLOOKUP($C161,'HCAD Process'!$D$5:$CZ$504,VLOOKUP(AX$4,'Table Name'!$C$2:$D$100,2,FALSE),FALSE))</f>
        <v>0</v>
      </c>
      <c r="AY161">
        <f>IF($C161=-1,-1,VLOOKUP($C161,'HCAD Process'!$D$5:$CZ$504,VLOOKUP(AY$4,'Table Name'!$C$2:$D$100,2,FALSE),FALSE))</f>
        <v>0</v>
      </c>
      <c r="AZ161">
        <f>IF($C161=-1,-1,VLOOKUP($C161,'HCAD Process'!$D$5:$CZ$504,VLOOKUP(AZ$4,'Table Name'!$C$2:$D$100,2,FALSE),FALSE))</f>
        <v>0</v>
      </c>
      <c r="BA161" t="str">
        <f>IF($C161=-1,-1,VLOOKUP($C161,'HCAD Process'!$D$5:$CZ$504,VLOOKUP(BA$4,'Table Name'!$C$2:$D$100,2,FALSE),FALSE))</f>
        <v>8</v>
      </c>
      <c r="BB161" t="str">
        <f>IF($C161=-1,-1,VLOOKUP($C161,'HCAD Process'!$D$5:$CZ$504,VLOOKUP(BB$4,'Table Name'!$C$2:$D$100,2,FALSE),FALSE))</f>
        <v>TR 4C BLK 9</v>
      </c>
      <c r="BC161" t="str">
        <f>IF($C161=-1,-1,VLOOKUP($C161,'HCAD Process'!$D$5:$CZ$504,VLOOKUP(BC$4,'Table Name'!$C$2:$D$100,2,FALSE),FALSE))</f>
        <v>HOUSTON GARDENS</v>
      </c>
      <c r="BD161" t="str">
        <f>IF($C161=-1,-1,VLOOKUP($C161,'HCAD Process'!$D$5:$CZ$504,VLOOKUP(BD$4,'Table Name'!$C$2:$D$100,2,FALSE),FALSE))</f>
        <v>6008</v>
      </c>
      <c r="BE161" t="str">
        <f>IF($C161=-1,-1,VLOOKUP($C161,'HCAD Process'!$D$5:$CZ$504,VLOOKUP(BE$4,'Table Name'!$C$2:$D$100,2,FALSE),FALSE))</f>
        <v>Near North</v>
      </c>
      <c r="BF161" t="str">
        <f>IF($C161=-1,-1,VLOOKUP($C161,'HCAD Process'!$D$5:$CZ$504,VLOOKUP(BF$4,'Table Name'!$C$2:$D$100,2,FALSE),FALSE))</f>
        <v>151</v>
      </c>
      <c r="BG161" t="str">
        <f>IF($C161=-1,-1,VLOOKUP($C161,'HCAD Process'!$D$5:$CZ$504,VLOOKUP(BG$4,'Table Name'!$C$2:$D$100,2,FALSE),FALSE))</f>
        <v>1E Liberty/Kashmere/Houston/Croyden Gardens Areas</v>
      </c>
      <c r="BH161" t="str">
        <f>IF($C161=-1,-1,VLOOKUP($C161,'HCAD Process'!$D$5:$CZ$504,VLOOKUP(BH$4,'Table Name'!$C$2:$D$100,2,FALSE),FALSE))</f>
        <v>5921.02</v>
      </c>
      <c r="BI161" t="str">
        <f>IF($C161=-1,-1,VLOOKUP($C161,'HCAD Process'!$D$5:$CZ$504,VLOOKUP(BI$4,'Table Name'!$C$2:$D$100,2,FALSE),FALSE))</f>
        <v>0</v>
      </c>
      <c r="BJ161" t="str">
        <f>IF($C161=-1,-1,VLOOKUP($C161,'HCAD Process'!$D$5:$CZ$504,VLOOKUP(BJ$4,'Table Name'!$C$2:$D$100,2,FALSE),FALSE))</f>
        <v>01</v>
      </c>
      <c r="BK161" t="str">
        <f>IF($C161=-1,-1,VLOOKUP($C161,'HCAD Process'!$D$5:$CZ$504,VLOOKUP(BK$4,'Table Name'!$C$2:$D$100,2,FALSE),FALSE))</f>
        <v>5560D</v>
      </c>
      <c r="BL161" t="str">
        <f>IF($C161=-1,-1,VLOOKUP($C161,'HCAD Process'!$D$5:$CZ$504,VLOOKUP(BL$4,'Table Name'!$C$2:$D$100,2,FALSE),FALSE))</f>
        <v>455N</v>
      </c>
      <c r="BM161" t="str">
        <f>IF($C161=-1,-1,VLOOKUP($C161,'HCAD Process'!$D$5:$CZ$504,VLOOKUP(BM$4,'Table Name'!$C$2:$D$100,2,FALSE),FALSE))</f>
        <v>001 040 041 042 043 044 048 061</v>
      </c>
      <c r="BN161" t="str">
        <f>IF($C161=-1,-1,VLOOKUP($C161,'HCAD Process'!$D$5:$CZ$504,VLOOKUP(BN$4,'Table Name'!$C$2:$D$100,2,FALSE),FALSE))</f>
        <v>Real, Commercial</v>
      </c>
      <c r="BO161" t="str">
        <f>IF($C161=-1,-1,VLOOKUP($C161,'HCAD Process'!$D$5:$CZ$504,VLOOKUP(BO$4,'Table Name'!$C$2:$D$100,2,FALSE),FALSE))</f>
        <v>F1</v>
      </c>
      <c r="BP161" t="str">
        <f>IF($C161=-1,-1,VLOOKUP($C161,'HCAD Process'!$D$5:$CZ$504,VLOOKUP(BP$4,'Table Name'!$C$2:$D$100,2,FALSE),FALSE))</f>
        <v>Real, Commercial</v>
      </c>
      <c r="BQ161" t="str">
        <f>IF($C161=-1,-1,VLOOKUP($C161,'HCAD Process'!$D$5:$CZ$504,VLOOKUP(BQ$4,'Table Name'!$C$2:$D$100,2,FALSE),FALSE))</f>
        <v>Office Bldgs. Low-Rise (1 to 4 Stories)</v>
      </c>
      <c r="BR161" t="str">
        <f>IF($C161=-1,-1,VLOOKUP($C161,'HCAD Process'!$D$5:$CZ$504,VLOOKUP(BR$4,'Table Name'!$C$2:$D$100,2,FALSE),FALSE))</f>
        <v>Office Building</v>
      </c>
      <c r="BS161" t="str">
        <f>IF($C161=-1,-1,VLOOKUP($C161,'HCAD Process'!$D$5:$CZ$504,VLOOKUP(BS$4,'Table Name'!$C$2:$D$100,2,FALSE),FALSE))</f>
        <v>8002</v>
      </c>
      <c r="BT161" t="str">
        <f>IF($C161=-1,-1,VLOOKUP($C161,'HCAD Process'!$D$5:$CZ$504,VLOOKUP(BT$4,'Table Name'!$C$2:$D$100,2,FALSE),FALSE))</f>
        <v>Land Neighborhood Section 2</v>
      </c>
      <c r="BU161">
        <f>IF($C161=-1,-1,VLOOKUP($C161,'HCAD Process'!$D$5:$CZ$504,VLOOKUP(BU$4,'Table Name'!$C$2:$D$100,2,FALSE),FALSE))</f>
        <v>78820</v>
      </c>
      <c r="BV161" t="str">
        <f>IF($C161=-1,-1,VLOOKUP($C161,'HCAD Process'!$D$5:$CZ$504,VLOOKUP(BV$4,'Table Name'!$C$2:$D$100,2,FALSE),FALSE))</f>
        <v>SF</v>
      </c>
      <c r="BW161" t="str">
        <f>IF($C161=-1,-1,VLOOKUP($C161,'HCAD Process'!$D$5:$CZ$504,VLOOKUP(BW$4,'Table Name'!$C$2:$D$100,2,FALSE),FALSE))</f>
        <v>1.0000</v>
      </c>
      <c r="BX161" t="str">
        <f>IF($C161=-1,-1,VLOOKUP($C161,'HCAD Process'!$D$5:$CZ$504,VLOOKUP(BX$4,'Table Name'!$C$2:$D$100,2,FALSE),FALSE))</f>
        <v>1.0000</v>
      </c>
      <c r="BY161" t="str">
        <f>IF($C161=-1,-1,VLOOKUP($C161,'HCAD Process'!$D$5:$CZ$504,VLOOKUP(BY$4,'Table Name'!$C$2:$D$100,2,FALSE),FALSE))</f>
        <v>1.0000</v>
      </c>
      <c r="BZ161" t="str">
        <f>IF($C161=-1,-1,VLOOKUP($C161,'HCAD Process'!$D$5:$CZ$504,VLOOKUP(BZ$4,'Table Name'!$C$2:$D$100,2,FALSE),FALSE))</f>
        <v>1.0000</v>
      </c>
      <c r="CA161">
        <f>IF($C161=-1,-1,VLOOKUP($C161,'HCAD Process'!$D$5:$CZ$504,VLOOKUP(CA$4,'Table Name'!$C$2:$D$100,2,FALSE),FALSE))</f>
        <v>2</v>
      </c>
      <c r="CB161">
        <f>IF($C161=-1,-1,VLOOKUP($C161,'HCAD Process'!$D$5:$CZ$504,VLOOKUP(CB$4,'Table Name'!$C$2:$D$100,2,FALSE),FALSE))</f>
        <v>2</v>
      </c>
      <c r="CC161">
        <f>IF($C161=-1,-1,VLOOKUP($C161,'HCAD Process'!$D$5:$CZ$504,VLOOKUP(CC$4,'Table Name'!$C$2:$D$100,2,FALSE),FALSE))</f>
        <v>118230</v>
      </c>
      <c r="CD161">
        <f>IF($C161=-1,-1,VLOOKUP($C161,'HCAD Process'!$D$5:$CZ$504,VLOOKUP(CD$4,'Table Name'!$C$2:$D$100,2,FALSE),FALSE))</f>
        <v>-1</v>
      </c>
      <c r="CE161" t="str">
        <f>IF($C161=-1,-1,VLOOKUP($C161,'HCAD Process'!$D$5:$CZ$504,VLOOKUP(CE$4,'Table Name'!$C$2:$D$100,2,FALSE),FALSE))</f>
        <v>06602900900102</v>
      </c>
    </row>
    <row r="162" spans="2:83" x14ac:dyDescent="0.25">
      <c r="B162">
        <f t="shared" si="2"/>
        <v>158</v>
      </c>
      <c r="C162" t="str">
        <f t="array" ref="C162">IF(ISERROR(INDEX('HCAD Process'!CF$5:CF$504,MATCH(0,COUNTIF(C$4:C161,'HCAD Process'!CF$5:CF$504)+('HCAD Process'!CF$5:CF$504=-1),0))),-1,INDEX('HCAD Process'!CF$5:CF$504,MATCH(0,COUNTIF(C$4:C161,'HCAD Process'!CF$5:CF$504)+('HCAD Process'!CF$5:CF$504=-1),0)))</f>
        <v>06900900001401</v>
      </c>
      <c r="D162" t="str">
        <f>IF($C162=-1,-1,VLOOKUP($C162,'HCAD Process'!$D$5:$CZ$504,VLOOKUP(D$4,'Table Name'!$C$2:$D$100,2,FALSE),FALSE))</f>
        <v>0690090000140</v>
      </c>
      <c r="E162" t="str">
        <f>IF($C162=-1,-1,VLOOKUP($C162,'HCAD Process'!$D$5:$CZ$504,VLOOKUP(E$4,'Table Name'!$C$2:$D$100,2,FALSE),FALSE))</f>
        <v>01/01/2017</v>
      </c>
      <c r="F162" t="str">
        <f>IF($C162=-1,-1,VLOOKUP($C162,'HCAD Process'!$D$5:$CZ$504,VLOOKUP(F$4,'Table Name'!$C$2:$D$100,2,FALSE),FALSE))</f>
        <v>S &amp; A HOUSTON PROPERTIES LLC</v>
      </c>
      <c r="G162">
        <f>IF($C162=-1,-1,VLOOKUP($C162,'HCAD Process'!$D$5:$CZ$504,VLOOKUP(G$4,'Table Name'!$C$2:$D$100,2,FALSE),FALSE))</f>
        <v>0</v>
      </c>
      <c r="H162">
        <f>IF($C162=-1,-1,VLOOKUP($C162,'HCAD Process'!$D$5:$CZ$504,VLOOKUP(H$4,'Table Name'!$C$2:$D$100,2,FALSE),FALSE))</f>
        <v>0</v>
      </c>
      <c r="I162" t="str">
        <f>IF($C162=-1,-1,VLOOKUP($C162,'HCAD Process'!$D$5:$CZ$504,VLOOKUP(I$4,'Table Name'!$C$2:$D$100,2,FALSE),FALSE))</f>
        <v>11214 CRAIGHEAD DR</v>
      </c>
      <c r="J162" t="str">
        <f>IF($C162=-1,-1,VLOOKUP($C162,'HCAD Process'!$D$5:$CZ$504,VLOOKUP(J$4,'Table Name'!$C$2:$D$100,2,FALSE),FALSE))</f>
        <v>HOUSTON</v>
      </c>
      <c r="K162" t="str">
        <f>IF($C162=-1,-1,VLOOKUP($C162,'HCAD Process'!$D$5:$CZ$504,VLOOKUP(K$4,'Table Name'!$C$2:$D$100,2,FALSE),FALSE))</f>
        <v>77025</v>
      </c>
      <c r="L162">
        <f>IF($C162=-1,-1,VLOOKUP($C162,'HCAD Process'!$D$5:$CZ$504,VLOOKUP(L$4,'Table Name'!$C$2:$D$100,2,FALSE),FALSE))</f>
        <v>178148</v>
      </c>
      <c r="M162">
        <f>IF($C162=-1,-1,VLOOKUP($C162,'HCAD Process'!$D$5:$CZ$504,VLOOKUP(M$4,'Table Name'!$C$2:$D$100,2,FALSE),FALSE))</f>
        <v>177890</v>
      </c>
      <c r="N162">
        <f>IF($C162=-1,-1,VLOOKUP($C162,'HCAD Process'!$D$5:$CZ$504,VLOOKUP(N$4,'Table Name'!$C$2:$D$100,2,FALSE),FALSE))</f>
        <v>177890</v>
      </c>
      <c r="O162">
        <f>IF($C162=-1,-1,VLOOKUP($C162,'HCAD Process'!$D$5:$CZ$504,VLOOKUP(O$4,'Table Name'!$C$2:$D$100,2,FALSE),FALSE))</f>
        <v>0</v>
      </c>
      <c r="P162" t="e">
        <f>IF($C162=-1,-1,VLOOKUP($C162,'HCAD Process'!$D$5:$CZ$504,VLOOKUP(P$4,'Table Name'!$C$2:$D$100,2,FALSE),FALSE))</f>
        <v>#REF!</v>
      </c>
      <c r="Q162" t="str">
        <f>IF($C162=-1,-1,VLOOKUP($C162,'HCAD Process'!$D$5:$CZ$504,VLOOKUP(Q$4,'Table Name'!$C$2:$D$100,2,FALSE),FALSE))</f>
        <v>COMMERCIAL</v>
      </c>
      <c r="R162" t="str">
        <f>IF($C162=-1,-1,VLOOKUP($C162,'HCAD Process'!$D$5:$CZ$504,VLOOKUP(R$4,'Table Name'!$C$2:$D$100,2,FALSE),FALSE))</f>
        <v>1</v>
      </c>
      <c r="S162" t="str">
        <f>IF($C162=-1,-1,VLOOKUP($C162,'HCAD Process'!$D$5:$CZ$504,VLOOKUP(S$4,'Table Name'!$C$2:$D$100,2,FALSE),FALSE))</f>
        <v>4399</v>
      </c>
      <c r="T162" t="str">
        <f>IF($C162=-1,-1,VLOOKUP($C162,'HCAD Process'!$D$5:$CZ$504,VLOOKUP(T$4,'Table Name'!$C$2:$D$100,2,FALSE),FALSE))</f>
        <v>8454</v>
      </c>
      <c r="U162" t="str">
        <f>IF($C162=-1,-1,VLOOKUP($C162,'HCAD Process'!$D$5:$CZ$504,VLOOKUP(U$4,'Table Name'!$C$2:$D$100,2,FALSE),FALSE))</f>
        <v>S</v>
      </c>
      <c r="V162" t="str">
        <f>IF($C162=-1,-1,VLOOKUP($C162,'HCAD Process'!$D$5:$CZ$504,VLOOKUP(V$4,'Table Name'!$C$2:$D$100,2,FALSE),FALSE))</f>
        <v>Open Steel Skeleton</v>
      </c>
      <c r="W162">
        <f>IF($C162=-1,-1,VLOOKUP($C162,'HCAD Process'!$D$5:$CZ$504,VLOOKUP(W$4,'Table Name'!$C$2:$D$100,2,FALSE),FALSE))</f>
        <v>94083</v>
      </c>
      <c r="X162">
        <f>IF($C162=-1,-1,VLOOKUP($C162,'HCAD Process'!$D$5:$CZ$504,VLOOKUP(X$4,'Table Name'!$C$2:$D$100,2,FALSE),FALSE))</f>
        <v>0</v>
      </c>
      <c r="Y162">
        <f>IF($C162=-1,-1,VLOOKUP($C162,'HCAD Process'!$D$5:$CZ$504,VLOOKUP(Y$4,'Table Name'!$C$2:$D$100,2,FALSE),FALSE))</f>
        <v>101164</v>
      </c>
      <c r="Z162">
        <f>IF($C162=-1,-1,VLOOKUP($C162,'HCAD Process'!$D$5:$CZ$504,VLOOKUP(Z$4,'Table Name'!$C$2:$D$100,2,FALSE),FALSE))</f>
        <v>0</v>
      </c>
      <c r="AA162" t="str">
        <f>IF($C162=-1,-1,VLOOKUP($C162,'HCAD Process'!$D$5:$CZ$504,VLOOKUP(AA$4,'Table Name'!$C$2:$D$100,2,FALSE),FALSE))</f>
        <v>.070000</v>
      </c>
      <c r="AB162" t="str">
        <f>IF($C162=-1,-1,VLOOKUP($C162,'HCAD Process'!$D$5:$CZ$504,VLOOKUP(AB$4,'Table Name'!$C$2:$D$100,2,FALSE),FALSE))</f>
        <v>C</v>
      </c>
      <c r="AC162" t="str">
        <f>IF($C162=-1,-1,VLOOKUP($C162,'HCAD Process'!$D$5:$CZ$504,VLOOKUP(AC$4,'Table Name'!$C$2:$D$100,2,FALSE),FALSE))</f>
        <v>Average</v>
      </c>
      <c r="AD162" t="str">
        <f>IF($C162=-1,-1,VLOOKUP($C162,'HCAD Process'!$D$5:$CZ$504,VLOOKUP(AD$4,'Table Name'!$C$2:$D$100,2,FALSE),FALSE))</f>
        <v>2016</v>
      </c>
      <c r="AE162" t="str">
        <f>IF($C162=-1,-1,VLOOKUP($C162,'HCAD Process'!$D$5:$CZ$504,VLOOKUP(AE$4,'Table Name'!$C$2:$D$100,2,FALSE),FALSE))</f>
        <v>2016</v>
      </c>
      <c r="AF162" t="str">
        <f>IF($C162=-1,-1,VLOOKUP($C162,'HCAD Process'!$D$5:$CZ$504,VLOOKUP(AF$4,'Table Name'!$C$2:$D$100,2,FALSE),FALSE))</f>
        <v>0</v>
      </c>
      <c r="AG162" t="str">
        <f>IF($C162=-1,-1,VLOOKUP($C162,'HCAD Process'!$D$5:$CZ$504,VLOOKUP(AG$4,'Table Name'!$C$2:$D$100,2,FALSE),FALSE))</f>
        <v>2017</v>
      </c>
      <c r="AH162">
        <f>IF($C162=-1,-1,VLOOKUP($C162,'HCAD Process'!$D$5:$CZ$504,VLOOKUP(AH$4,'Table Name'!$C$2:$D$100,2,FALSE),FALSE))</f>
        <v>0</v>
      </c>
      <c r="AI162" t="str">
        <f>IF($C162=-1,-1,VLOOKUP($C162,'HCAD Process'!$D$5:$CZ$504,VLOOKUP(AI$4,'Table Name'!$C$2:$D$100,2,FALSE),FALSE))</f>
        <v>12/30/1899</v>
      </c>
      <c r="AJ162">
        <f>IF($C162=-1,-1,VLOOKUP($C162,'HCAD Process'!$D$5:$CZ$504,VLOOKUP(AJ$4,'Table Name'!$C$2:$D$100,2,FALSE),FALSE))</f>
        <v>0</v>
      </c>
      <c r="AK162">
        <f>IF($C162=-1,-1,VALUE(VLOOKUP($C162,'HCAD Process'!$D$5:$CZ$504,VLOOKUP(AK$4,'Table Name'!$C$2:$D$100,2,FALSE),FALSE)))</f>
        <v>2800</v>
      </c>
      <c r="AL162">
        <f>IF($C162=-1,-1,VLOOKUP($C162,'HCAD Process'!$D$5:$CZ$504,VLOOKUP(AL$4,'Table Name'!$C$2:$D$100,2,FALSE),FALSE))</f>
        <v>3352</v>
      </c>
      <c r="AM162">
        <f>IF($C162=-1,-1,VLOOKUP($C162,'HCAD Process'!$D$5:$CZ$504,VLOOKUP(AM$4,'Table Name'!$C$2:$D$100,2,FALSE),FALSE))</f>
        <v>0</v>
      </c>
      <c r="AN162">
        <f>IF($C162=-1,-1,VLOOKUP($C162,'HCAD Process'!$D$5:$CZ$504,VLOOKUP(AN$4,'Table Name'!$C$2:$D$100,2,FALSE),FALSE))</f>
        <v>0</v>
      </c>
      <c r="AO162">
        <f>IF($C162=-1,-1,VLOOKUP($C162,'HCAD Process'!$D$5:$CZ$504,VLOOKUP(AO$4,'Table Name'!$C$2:$D$100,2,FALSE),FALSE))</f>
        <v>0</v>
      </c>
      <c r="AP162">
        <f>IF($C162=-1,-1,VLOOKUP($C162,'HCAD Process'!$D$5:$CZ$504,VLOOKUP(AP$4,'Table Name'!$C$2:$D$100,2,FALSE),FALSE))</f>
        <v>2800</v>
      </c>
      <c r="AQ162">
        <f>IF($C162=-1,-1,VLOOKUP($C162,'HCAD Process'!$D$5:$CZ$504,VLOOKUP(AQ$4,'Table Name'!$C$2:$D$100,2,FALSE),FALSE))</f>
        <v>220</v>
      </c>
      <c r="AR162">
        <f>IF($C162=-1,-1,VLOOKUP($C162,'HCAD Process'!$D$5:$CZ$504,VLOOKUP(AR$4,'Table Name'!$C$2:$D$100,2,FALSE),FALSE))</f>
        <v>1</v>
      </c>
      <c r="AS162">
        <f>IF($C162=-1,-1,VLOOKUP($C162,'HCAD Process'!$D$5:$CZ$504,VLOOKUP(AS$4,'Table Name'!$C$2:$D$100,2,FALSE),FALSE))</f>
        <v>0</v>
      </c>
      <c r="AT162">
        <f>IF($C162=-1,-1,VLOOKUP($C162,'HCAD Process'!$D$5:$CZ$504,VLOOKUP(AT$4,'Table Name'!$C$2:$D$100,2,FALSE),FALSE))</f>
        <v>0</v>
      </c>
      <c r="AU162">
        <f>IF($C162=-1,-1,VLOOKUP($C162,'HCAD Process'!$D$5:$CZ$504,VLOOKUP(AU$4,'Table Name'!$C$2:$D$100,2,FALSE),FALSE))</f>
        <v>0</v>
      </c>
      <c r="AV162">
        <f>IF($C162=-1,-1,VLOOKUP($C162,'HCAD Process'!$D$5:$CZ$504,VLOOKUP(AV$4,'Table Name'!$C$2:$D$100,2,FALSE),FALSE))</f>
        <v>0</v>
      </c>
      <c r="AW162">
        <f>IF($C162=-1,-1,VLOOKUP($C162,'HCAD Process'!$D$5:$CZ$504,VLOOKUP(AW$4,'Table Name'!$C$2:$D$100,2,FALSE),FALSE))</f>
        <v>0</v>
      </c>
      <c r="AX162">
        <f>IF($C162=-1,-1,VLOOKUP($C162,'HCAD Process'!$D$5:$CZ$504,VLOOKUP(AX$4,'Table Name'!$C$2:$D$100,2,FALSE),FALSE))</f>
        <v>0</v>
      </c>
      <c r="AY162">
        <f>IF($C162=-1,-1,VLOOKUP($C162,'HCAD Process'!$D$5:$CZ$504,VLOOKUP(AY$4,'Table Name'!$C$2:$D$100,2,FALSE),FALSE))</f>
        <v>0</v>
      </c>
      <c r="AZ162">
        <f>IF($C162=-1,-1,VLOOKUP($C162,'HCAD Process'!$D$5:$CZ$504,VLOOKUP(AZ$4,'Table Name'!$C$2:$D$100,2,FALSE),FALSE))</f>
        <v>0</v>
      </c>
      <c r="BA162" t="str">
        <f>IF($C162=-1,-1,VLOOKUP($C162,'HCAD Process'!$D$5:$CZ$504,VLOOKUP(BA$4,'Table Name'!$C$2:$D$100,2,FALSE),FALSE))</f>
        <v>19</v>
      </c>
      <c r="BB162" t="str">
        <f>IF($C162=-1,-1,VLOOKUP($C162,'HCAD Process'!$D$5:$CZ$504,VLOOKUP(BB$4,'Table Name'!$C$2:$D$100,2,FALSE),FALSE))</f>
        <v>LT 36</v>
      </c>
      <c r="BC162" t="str">
        <f>IF($C162=-1,-1,VLOOKUP($C162,'HCAD Process'!$D$5:$CZ$504,VLOOKUP(BC$4,'Table Name'!$C$2:$D$100,2,FALSE),FALSE))</f>
        <v>ALBION</v>
      </c>
      <c r="BD162" t="str">
        <f>IF($C162=-1,-1,VLOOKUP($C162,'HCAD Process'!$D$5:$CZ$504,VLOOKUP(BD$4,'Table Name'!$C$2:$D$100,2,FALSE),FALSE))</f>
        <v>6019</v>
      </c>
      <c r="BE162" t="str">
        <f>IF($C162=-1,-1,VLOOKUP($C162,'HCAD Process'!$D$5:$CZ$504,VLOOKUP(BE$4,'Table Name'!$C$2:$D$100,2,FALSE),FALSE))</f>
        <v>Southwest</v>
      </c>
      <c r="BF162" t="str">
        <f>IF($C162=-1,-1,VLOOKUP($C162,'HCAD Process'!$D$5:$CZ$504,VLOOKUP(BF$4,'Table Name'!$C$2:$D$100,2,FALSE),FALSE))</f>
        <v>112</v>
      </c>
      <c r="BG162" t="str">
        <f>IF($C162=-1,-1,VLOOKUP($C162,'HCAD Process'!$D$5:$CZ$504,VLOOKUP(BG$4,'Table Name'!$C$2:$D$100,2,FALSE),FALSE))</f>
        <v>1B Linkwood, Willow Meadows, Knollwood Vlg Areas</v>
      </c>
      <c r="BH162" t="str">
        <f>IF($C162=-1,-1,VLOOKUP($C162,'HCAD Process'!$D$5:$CZ$504,VLOOKUP(BH$4,'Table Name'!$C$2:$D$100,2,FALSE),FALSE))</f>
        <v>5933.00</v>
      </c>
      <c r="BI162" t="str">
        <f>IF($C162=-1,-1,VLOOKUP($C162,'HCAD Process'!$D$5:$CZ$504,VLOOKUP(BI$4,'Table Name'!$C$2:$D$100,2,FALSE),FALSE))</f>
        <v>0</v>
      </c>
      <c r="BJ162" t="str">
        <f>IF($C162=-1,-1,VLOOKUP($C162,'HCAD Process'!$D$5:$CZ$504,VLOOKUP(BJ$4,'Table Name'!$C$2:$D$100,2,FALSE),FALSE))</f>
        <v>01</v>
      </c>
      <c r="BK162" t="str">
        <f>IF($C162=-1,-1,VLOOKUP($C162,'HCAD Process'!$D$5:$CZ$504,VLOOKUP(BK$4,'Table Name'!$C$2:$D$100,2,FALSE),FALSE))</f>
        <v>5253C</v>
      </c>
      <c r="BL162" t="str">
        <f>IF($C162=-1,-1,VLOOKUP($C162,'HCAD Process'!$D$5:$CZ$504,VLOOKUP(BL$4,'Table Name'!$C$2:$D$100,2,FALSE),FALSE))</f>
        <v>531Z</v>
      </c>
      <c r="BM162" t="str">
        <f>IF($C162=-1,-1,VLOOKUP($C162,'HCAD Process'!$D$5:$CZ$504,VLOOKUP(BM$4,'Table Name'!$C$2:$D$100,2,FALSE),FALSE))</f>
        <v>001 040 041 042 043 044 048 061</v>
      </c>
      <c r="BN162" t="str">
        <f>IF($C162=-1,-1,VLOOKUP($C162,'HCAD Process'!$D$5:$CZ$504,VLOOKUP(BN$4,'Table Name'!$C$2:$D$100,2,FALSE),FALSE))</f>
        <v>Real, Commercial</v>
      </c>
      <c r="BO162" t="str">
        <f>IF($C162=-1,-1,VLOOKUP($C162,'HCAD Process'!$D$5:$CZ$504,VLOOKUP(BO$4,'Table Name'!$C$2:$D$100,2,FALSE),FALSE))</f>
        <v>F1</v>
      </c>
      <c r="BP162" t="str">
        <f>IF($C162=-1,-1,VLOOKUP($C162,'HCAD Process'!$D$5:$CZ$504,VLOOKUP(BP$4,'Table Name'!$C$2:$D$100,2,FALSE),FALSE))</f>
        <v>Real, Commercial</v>
      </c>
      <c r="BQ162" t="str">
        <f>IF($C162=-1,-1,VLOOKUP($C162,'HCAD Process'!$D$5:$CZ$504,VLOOKUP(BQ$4,'Table Name'!$C$2:$D$100,2,FALSE),FALSE))</f>
        <v>Warehouse - Metallic</v>
      </c>
      <c r="BR162" t="str">
        <f>IF($C162=-1,-1,VLOOKUP($C162,'HCAD Process'!$D$5:$CZ$504,VLOOKUP(BR$4,'Table Name'!$C$2:$D$100,2,FALSE),FALSE))</f>
        <v>Shell, Industrial</v>
      </c>
      <c r="BS162" t="str">
        <f>IF($C162=-1,-1,VLOOKUP($C162,'HCAD Process'!$D$5:$CZ$504,VLOOKUP(BS$4,'Table Name'!$C$2:$D$100,2,FALSE),FALSE))</f>
        <v>8004</v>
      </c>
      <c r="BT162" t="str">
        <f>IF($C162=-1,-1,VLOOKUP($C162,'HCAD Process'!$D$5:$CZ$504,VLOOKUP(BT$4,'Table Name'!$C$2:$D$100,2,FALSE),FALSE))</f>
        <v>Land Neighborhood Section 4</v>
      </c>
      <c r="BU162">
        <f>IF($C162=-1,-1,VLOOKUP($C162,'HCAD Process'!$D$5:$CZ$504,VLOOKUP(BU$4,'Table Name'!$C$2:$D$100,2,FALSE),FALSE))</f>
        <v>7500</v>
      </c>
      <c r="BV162" t="str">
        <f>IF($C162=-1,-1,VLOOKUP($C162,'HCAD Process'!$D$5:$CZ$504,VLOOKUP(BV$4,'Table Name'!$C$2:$D$100,2,FALSE),FALSE))</f>
        <v>SF</v>
      </c>
      <c r="BW162" t="str">
        <f>IF($C162=-1,-1,VLOOKUP($C162,'HCAD Process'!$D$5:$CZ$504,VLOOKUP(BW$4,'Table Name'!$C$2:$D$100,2,FALSE),FALSE))</f>
        <v>1.0000</v>
      </c>
      <c r="BX162" t="str">
        <f>IF($C162=-1,-1,VLOOKUP($C162,'HCAD Process'!$D$5:$CZ$504,VLOOKUP(BX$4,'Table Name'!$C$2:$D$100,2,FALSE),FALSE))</f>
        <v>1.0000</v>
      </c>
      <c r="BY162" t="str">
        <f>IF($C162=-1,-1,VLOOKUP($C162,'HCAD Process'!$D$5:$CZ$504,VLOOKUP(BY$4,'Table Name'!$C$2:$D$100,2,FALSE),FALSE))</f>
        <v>1.0000</v>
      </c>
      <c r="BZ162" t="str">
        <f>IF($C162=-1,-1,VLOOKUP($C162,'HCAD Process'!$D$5:$CZ$504,VLOOKUP(BZ$4,'Table Name'!$C$2:$D$100,2,FALSE),FALSE))</f>
        <v>1.0000</v>
      </c>
      <c r="CA162">
        <f>IF($C162=-1,-1,VLOOKUP($C162,'HCAD Process'!$D$5:$CZ$504,VLOOKUP(CA$4,'Table Name'!$C$2:$D$100,2,FALSE),FALSE))</f>
        <v>8</v>
      </c>
      <c r="CB162">
        <f>IF($C162=-1,-1,VLOOKUP($C162,'HCAD Process'!$D$5:$CZ$504,VLOOKUP(CB$4,'Table Name'!$C$2:$D$100,2,FALSE),FALSE))</f>
        <v>8</v>
      </c>
      <c r="CC162">
        <f>IF($C162=-1,-1,VLOOKUP($C162,'HCAD Process'!$D$5:$CZ$504,VLOOKUP(CC$4,'Table Name'!$C$2:$D$100,2,FALSE),FALSE))</f>
        <v>60000</v>
      </c>
      <c r="CD162">
        <f>IF($C162=-1,-1,VLOOKUP($C162,'HCAD Process'!$D$5:$CZ$504,VLOOKUP(CD$4,'Table Name'!$C$2:$D$100,2,FALSE),FALSE))</f>
        <v>-1</v>
      </c>
      <c r="CE162" t="str">
        <f>IF($C162=-1,-1,VLOOKUP($C162,'HCAD Process'!$D$5:$CZ$504,VLOOKUP(CE$4,'Table Name'!$C$2:$D$100,2,FALSE),FALSE))</f>
        <v>06900900001401</v>
      </c>
    </row>
    <row r="163" spans="2:83" x14ac:dyDescent="0.25">
      <c r="B163">
        <f t="shared" si="2"/>
        <v>159</v>
      </c>
      <c r="C163" t="str">
        <f t="array" ref="C163">IF(ISERROR(INDEX('HCAD Process'!CF$5:CF$504,MATCH(0,COUNTIF(C$4:C162,'HCAD Process'!CF$5:CF$504)+('HCAD Process'!CF$5:CF$504=-1),0))),-1,INDEX('HCAD Process'!CF$5:CF$504,MATCH(0,COUNTIF(C$4:C162,'HCAD Process'!CF$5:CF$504)+('HCAD Process'!CF$5:CF$504=-1),0)))</f>
        <v>06901100000561</v>
      </c>
      <c r="D163" t="str">
        <f>IF($C163=-1,-1,VLOOKUP($C163,'HCAD Process'!$D$5:$CZ$504,VLOOKUP(D$4,'Table Name'!$C$2:$D$100,2,FALSE),FALSE))</f>
        <v>0690110000056</v>
      </c>
      <c r="E163" t="str">
        <f>IF($C163=-1,-1,VLOOKUP($C163,'HCAD Process'!$D$5:$CZ$504,VLOOKUP(E$4,'Table Name'!$C$2:$D$100,2,FALSE),FALSE))</f>
        <v>03/21/2013</v>
      </c>
      <c r="F163" t="str">
        <f>IF($C163=-1,-1,VLOOKUP($C163,'HCAD Process'!$D$5:$CZ$504,VLOOKUP(F$4,'Table Name'!$C$2:$D$100,2,FALSE),FALSE))</f>
        <v>EDDIES WELDING EQUIPMENT</v>
      </c>
      <c r="G163" t="str">
        <f>IF($C163=-1,-1,VLOOKUP($C163,'HCAD Process'!$D$5:$CZ$504,VLOOKUP(G$4,'Table Name'!$C$2:$D$100,2,FALSE),FALSE))</f>
        <v>EDDIE'S WELDING SUPPLIES</v>
      </c>
      <c r="H163">
        <f>IF($C163=-1,-1,VLOOKUP($C163,'HCAD Process'!$D$5:$CZ$504,VLOOKUP(H$4,'Table Name'!$C$2:$D$100,2,FALSE),FALSE))</f>
        <v>0</v>
      </c>
      <c r="I163" t="str">
        <f>IF($C163=-1,-1,VLOOKUP($C163,'HCAD Process'!$D$5:$CZ$504,VLOOKUP(I$4,'Table Name'!$C$2:$D$100,2,FALSE),FALSE))</f>
        <v>10710 CRAIGHEAD DR</v>
      </c>
      <c r="J163" t="str">
        <f>IF($C163=-1,-1,VLOOKUP($C163,'HCAD Process'!$D$5:$CZ$504,VLOOKUP(J$4,'Table Name'!$C$2:$D$100,2,FALSE),FALSE))</f>
        <v>HOUSTON</v>
      </c>
      <c r="K163" t="str">
        <f>IF($C163=-1,-1,VLOOKUP($C163,'HCAD Process'!$D$5:$CZ$504,VLOOKUP(K$4,'Table Name'!$C$2:$D$100,2,FALSE),FALSE))</f>
        <v>77025</v>
      </c>
      <c r="L163">
        <f>IF($C163=-1,-1,VLOOKUP($C163,'HCAD Process'!$D$5:$CZ$504,VLOOKUP(L$4,'Table Name'!$C$2:$D$100,2,FALSE),FALSE))</f>
        <v>243723</v>
      </c>
      <c r="M163">
        <f>IF($C163=-1,-1,VLOOKUP($C163,'HCAD Process'!$D$5:$CZ$504,VLOOKUP(M$4,'Table Name'!$C$2:$D$100,2,FALSE),FALSE))</f>
        <v>247368</v>
      </c>
      <c r="N163">
        <f>IF($C163=-1,-1,VLOOKUP($C163,'HCAD Process'!$D$5:$CZ$504,VLOOKUP(N$4,'Table Name'!$C$2:$D$100,2,FALSE),FALSE))</f>
        <v>247368</v>
      </c>
      <c r="O163">
        <f>IF($C163=-1,-1,VLOOKUP($C163,'HCAD Process'!$D$5:$CZ$504,VLOOKUP(O$4,'Table Name'!$C$2:$D$100,2,FALSE),FALSE))</f>
        <v>0</v>
      </c>
      <c r="P163" t="e">
        <f>IF($C163=-1,-1,VLOOKUP($C163,'HCAD Process'!$D$5:$CZ$504,VLOOKUP(P$4,'Table Name'!$C$2:$D$100,2,FALSE),FALSE))</f>
        <v>#REF!</v>
      </c>
      <c r="Q163" t="str">
        <f>IF($C163=-1,-1,VLOOKUP($C163,'HCAD Process'!$D$5:$CZ$504,VLOOKUP(Q$4,'Table Name'!$C$2:$D$100,2,FALSE),FALSE))</f>
        <v>COMMERCIAL</v>
      </c>
      <c r="R163" t="str">
        <f>IF($C163=-1,-1,VLOOKUP($C163,'HCAD Process'!$D$5:$CZ$504,VLOOKUP(R$4,'Table Name'!$C$2:$D$100,2,FALSE),FALSE))</f>
        <v>1</v>
      </c>
      <c r="S163" t="str">
        <f>IF($C163=-1,-1,VLOOKUP($C163,'HCAD Process'!$D$5:$CZ$504,VLOOKUP(S$4,'Table Name'!$C$2:$D$100,2,FALSE),FALSE))</f>
        <v>4399</v>
      </c>
      <c r="T163" t="str">
        <f>IF($C163=-1,-1,VLOOKUP($C163,'HCAD Process'!$D$5:$CZ$504,VLOOKUP(T$4,'Table Name'!$C$2:$D$100,2,FALSE),FALSE))</f>
        <v>8454</v>
      </c>
      <c r="U163" t="str">
        <f>IF($C163=-1,-1,VLOOKUP($C163,'HCAD Process'!$D$5:$CZ$504,VLOOKUP(U$4,'Table Name'!$C$2:$D$100,2,FALSE),FALSE))</f>
        <v>S</v>
      </c>
      <c r="V163" t="str">
        <f>IF($C163=-1,-1,VLOOKUP($C163,'HCAD Process'!$D$5:$CZ$504,VLOOKUP(V$4,'Table Name'!$C$2:$D$100,2,FALSE),FALSE))</f>
        <v>Open Steel Skeleton</v>
      </c>
      <c r="W163">
        <f>IF($C163=-1,-1,VLOOKUP($C163,'HCAD Process'!$D$5:$CZ$504,VLOOKUP(W$4,'Table Name'!$C$2:$D$100,2,FALSE),FALSE))</f>
        <v>131536</v>
      </c>
      <c r="X163">
        <f>IF($C163=-1,-1,VLOOKUP($C163,'HCAD Process'!$D$5:$CZ$504,VLOOKUP(X$4,'Table Name'!$C$2:$D$100,2,FALSE),FALSE))</f>
        <v>0</v>
      </c>
      <c r="Y163">
        <f>IF($C163=-1,-1,VLOOKUP($C163,'HCAD Process'!$D$5:$CZ$504,VLOOKUP(Y$4,'Table Name'!$C$2:$D$100,2,FALSE),FALSE))</f>
        <v>263071</v>
      </c>
      <c r="Z163">
        <f>IF($C163=-1,-1,VLOOKUP($C163,'HCAD Process'!$D$5:$CZ$504,VLOOKUP(Z$4,'Table Name'!$C$2:$D$100,2,FALSE),FALSE))</f>
        <v>0</v>
      </c>
      <c r="AA163" t="str">
        <f>IF($C163=-1,-1,VLOOKUP($C163,'HCAD Process'!$D$5:$CZ$504,VLOOKUP(AA$4,'Table Name'!$C$2:$D$100,2,FALSE),FALSE))</f>
        <v>.500000</v>
      </c>
      <c r="AB163" t="str">
        <f>IF($C163=-1,-1,VLOOKUP($C163,'HCAD Process'!$D$5:$CZ$504,VLOOKUP(AB$4,'Table Name'!$C$2:$D$100,2,FALSE),FALSE))</f>
        <v>C</v>
      </c>
      <c r="AC163" t="str">
        <f>IF($C163=-1,-1,VLOOKUP($C163,'HCAD Process'!$D$5:$CZ$504,VLOOKUP(AC$4,'Table Name'!$C$2:$D$100,2,FALSE),FALSE))</f>
        <v>Average</v>
      </c>
      <c r="AD163" t="str">
        <f>IF($C163=-1,-1,VLOOKUP($C163,'HCAD Process'!$D$5:$CZ$504,VLOOKUP(AD$4,'Table Name'!$C$2:$D$100,2,FALSE),FALSE))</f>
        <v>1968</v>
      </c>
      <c r="AE163" t="str">
        <f>IF($C163=-1,-1,VLOOKUP($C163,'HCAD Process'!$D$5:$CZ$504,VLOOKUP(AE$4,'Table Name'!$C$2:$D$100,2,FALSE),FALSE))</f>
        <v>1968</v>
      </c>
      <c r="AF163" t="str">
        <f>IF($C163=-1,-1,VLOOKUP($C163,'HCAD Process'!$D$5:$CZ$504,VLOOKUP(AF$4,'Table Name'!$C$2:$D$100,2,FALSE),FALSE))</f>
        <v>0</v>
      </c>
      <c r="AG163" t="str">
        <f>IF($C163=-1,-1,VLOOKUP($C163,'HCAD Process'!$D$5:$CZ$504,VLOOKUP(AG$4,'Table Name'!$C$2:$D$100,2,FALSE),FALSE))</f>
        <v>1969</v>
      </c>
      <c r="AH163" t="str">
        <f>IF($C163=-1,-1,VLOOKUP($C163,'HCAD Process'!$D$5:$CZ$504,VLOOKUP(AH$4,'Table Name'!$C$2:$D$100,2,FALSE),FALSE))</f>
        <v>HTS</v>
      </c>
      <c r="AI163" t="str">
        <f>IF($C163=-1,-1,VLOOKUP($C163,'HCAD Process'!$D$5:$CZ$504,VLOOKUP(AI$4,'Table Name'!$C$2:$D$100,2,FALSE),FALSE))</f>
        <v>01/01/2004</v>
      </c>
      <c r="AJ163" t="str">
        <f>IF($C163=-1,-1,VLOOKUP($C163,'HCAD Process'!$D$5:$CZ$504,VLOOKUP(AJ$4,'Table Name'!$C$2:$D$100,2,FALSE),FALSE))</f>
        <v>WHSE WITH A BRICK FACADE    THE AREA LISTED AS STORAGE ENCL INCLS. A RECEIVING AREA AND TWO ASSEMBLY AREAS.  THEY HAVE AC/ DUCTS ROUTED TO THEM, BUT O</v>
      </c>
      <c r="AK163">
        <f>IF($C163=-1,-1,VALUE(VLOOKUP($C163,'HCAD Process'!$D$5:$CZ$504,VLOOKUP(AK$4,'Table Name'!$C$2:$D$100,2,FALSE),FALSE)))</f>
        <v>5688</v>
      </c>
      <c r="AL163">
        <f>IF($C163=-1,-1,VLOOKUP($C163,'HCAD Process'!$D$5:$CZ$504,VLOOKUP(AL$4,'Table Name'!$C$2:$D$100,2,FALSE),FALSE))</f>
        <v>7808</v>
      </c>
      <c r="AM163">
        <f>IF($C163=-1,-1,VLOOKUP($C163,'HCAD Process'!$D$5:$CZ$504,VLOOKUP(AM$4,'Table Name'!$C$2:$D$100,2,FALSE),FALSE))</f>
        <v>0</v>
      </c>
      <c r="AN163">
        <f>IF($C163=-1,-1,VLOOKUP($C163,'HCAD Process'!$D$5:$CZ$504,VLOOKUP(AN$4,'Table Name'!$C$2:$D$100,2,FALSE),FALSE))</f>
        <v>0</v>
      </c>
      <c r="AO163">
        <f>IF($C163=-1,-1,VLOOKUP($C163,'HCAD Process'!$D$5:$CZ$504,VLOOKUP(AO$4,'Table Name'!$C$2:$D$100,2,FALSE),FALSE))</f>
        <v>0</v>
      </c>
      <c r="AP163">
        <f>IF($C163=-1,-1,VLOOKUP($C163,'HCAD Process'!$D$5:$CZ$504,VLOOKUP(AP$4,'Table Name'!$C$2:$D$100,2,FALSE),FALSE))</f>
        <v>5688</v>
      </c>
      <c r="AQ163">
        <f>IF($C163=-1,-1,VLOOKUP($C163,'HCAD Process'!$D$5:$CZ$504,VLOOKUP(AQ$4,'Table Name'!$C$2:$D$100,2,FALSE),FALSE))</f>
        <v>398</v>
      </c>
      <c r="AR163">
        <f>IF($C163=-1,-1,VLOOKUP($C163,'HCAD Process'!$D$5:$CZ$504,VLOOKUP(AR$4,'Table Name'!$C$2:$D$100,2,FALSE),FALSE))</f>
        <v>1</v>
      </c>
      <c r="AS163">
        <f>IF($C163=-1,-1,VLOOKUP($C163,'HCAD Process'!$D$5:$CZ$504,VLOOKUP(AS$4,'Table Name'!$C$2:$D$100,2,FALSE),FALSE))</f>
        <v>0</v>
      </c>
      <c r="AT163">
        <f>IF($C163=-1,-1,VLOOKUP($C163,'HCAD Process'!$D$5:$CZ$504,VLOOKUP(AT$4,'Table Name'!$C$2:$D$100,2,FALSE),FALSE))</f>
        <v>0</v>
      </c>
      <c r="AU163">
        <f>IF($C163=-1,-1,VLOOKUP($C163,'HCAD Process'!$D$5:$CZ$504,VLOOKUP(AU$4,'Table Name'!$C$2:$D$100,2,FALSE),FALSE))</f>
        <v>0</v>
      </c>
      <c r="AV163">
        <f>IF($C163=-1,-1,VLOOKUP($C163,'HCAD Process'!$D$5:$CZ$504,VLOOKUP(AV$4,'Table Name'!$C$2:$D$100,2,FALSE),FALSE))</f>
        <v>0</v>
      </c>
      <c r="AW163">
        <f>IF($C163=-1,-1,VLOOKUP($C163,'HCAD Process'!$D$5:$CZ$504,VLOOKUP(AW$4,'Table Name'!$C$2:$D$100,2,FALSE),FALSE))</f>
        <v>0</v>
      </c>
      <c r="AX163">
        <f>IF($C163=-1,-1,VLOOKUP($C163,'HCAD Process'!$D$5:$CZ$504,VLOOKUP(AX$4,'Table Name'!$C$2:$D$100,2,FALSE),FALSE))</f>
        <v>0</v>
      </c>
      <c r="AY163">
        <f>IF($C163=-1,-1,VLOOKUP($C163,'HCAD Process'!$D$5:$CZ$504,VLOOKUP(AY$4,'Table Name'!$C$2:$D$100,2,FALSE),FALSE))</f>
        <v>0</v>
      </c>
      <c r="AZ163">
        <f>IF($C163=-1,-1,VLOOKUP($C163,'HCAD Process'!$D$5:$CZ$504,VLOOKUP(AZ$4,'Table Name'!$C$2:$D$100,2,FALSE),FALSE))</f>
        <v>0</v>
      </c>
      <c r="BA163" t="str">
        <f>IF($C163=-1,-1,VLOOKUP($C163,'HCAD Process'!$D$5:$CZ$504,VLOOKUP(BA$4,'Table Name'!$C$2:$D$100,2,FALSE),FALSE))</f>
        <v>20</v>
      </c>
      <c r="BB163" t="str">
        <f>IF($C163=-1,-1,VLOOKUP($C163,'HCAD Process'!$D$5:$CZ$504,VLOOKUP(BB$4,'Table Name'!$C$2:$D$100,2,FALSE),FALSE))</f>
        <v>N PT LT 56 &amp; S PT LT 57</v>
      </c>
      <c r="BC163" t="str">
        <f>IF($C163=-1,-1,VLOOKUP($C163,'HCAD Process'!$D$5:$CZ$504,VLOOKUP(BC$4,'Table Name'!$C$2:$D$100,2,FALSE),FALSE))</f>
        <v>ALBION</v>
      </c>
      <c r="BD163" t="str">
        <f>IF($C163=-1,-1,VLOOKUP($C163,'HCAD Process'!$D$5:$CZ$504,VLOOKUP(BD$4,'Table Name'!$C$2:$D$100,2,FALSE),FALSE))</f>
        <v>6020</v>
      </c>
      <c r="BE163" t="str">
        <f>IF($C163=-1,-1,VLOOKUP($C163,'HCAD Process'!$D$5:$CZ$504,VLOOKUP(BE$4,'Table Name'!$C$2:$D$100,2,FALSE),FALSE))</f>
        <v>Inner Loop South</v>
      </c>
      <c r="BF163" t="str">
        <f>IF($C163=-1,-1,VLOOKUP($C163,'HCAD Process'!$D$5:$CZ$504,VLOOKUP(BF$4,'Table Name'!$C$2:$D$100,2,FALSE),FALSE))</f>
        <v>112</v>
      </c>
      <c r="BG163" t="str">
        <f>IF($C163=-1,-1,VLOOKUP($C163,'HCAD Process'!$D$5:$CZ$504,VLOOKUP(BG$4,'Table Name'!$C$2:$D$100,2,FALSE),FALSE))</f>
        <v>1B Linkwood, Willow Meadows, Knollwood Vlg Areas</v>
      </c>
      <c r="BH163" t="str">
        <f>IF($C163=-1,-1,VLOOKUP($C163,'HCAD Process'!$D$5:$CZ$504,VLOOKUP(BH$4,'Table Name'!$C$2:$D$100,2,FALSE),FALSE))</f>
        <v>5933.00</v>
      </c>
      <c r="BI163" t="str">
        <f>IF($C163=-1,-1,VLOOKUP($C163,'HCAD Process'!$D$5:$CZ$504,VLOOKUP(BI$4,'Table Name'!$C$2:$D$100,2,FALSE),FALSE))</f>
        <v>0</v>
      </c>
      <c r="BJ163" t="str">
        <f>IF($C163=-1,-1,VLOOKUP($C163,'HCAD Process'!$D$5:$CZ$504,VLOOKUP(BJ$4,'Table Name'!$C$2:$D$100,2,FALSE),FALSE))</f>
        <v>01</v>
      </c>
      <c r="BK163" t="str">
        <f>IF($C163=-1,-1,VLOOKUP($C163,'HCAD Process'!$D$5:$CZ$504,VLOOKUP(BK$4,'Table Name'!$C$2:$D$100,2,FALSE),FALSE))</f>
        <v>5253A</v>
      </c>
      <c r="BL163" t="str">
        <f>IF($C163=-1,-1,VLOOKUP($C163,'HCAD Process'!$D$5:$CZ$504,VLOOKUP(BL$4,'Table Name'!$C$2:$D$100,2,FALSE),FALSE))</f>
        <v>532W</v>
      </c>
      <c r="BM163" t="str">
        <f>IF($C163=-1,-1,VLOOKUP($C163,'HCAD Process'!$D$5:$CZ$504,VLOOKUP(BM$4,'Table Name'!$C$2:$D$100,2,FALSE),FALSE))</f>
        <v>001 040 041 042 043 044 048 061</v>
      </c>
      <c r="BN163" t="str">
        <f>IF($C163=-1,-1,VLOOKUP($C163,'HCAD Process'!$D$5:$CZ$504,VLOOKUP(BN$4,'Table Name'!$C$2:$D$100,2,FALSE),FALSE))</f>
        <v>Real, Commercial</v>
      </c>
      <c r="BO163" t="str">
        <f>IF($C163=-1,-1,VLOOKUP($C163,'HCAD Process'!$D$5:$CZ$504,VLOOKUP(BO$4,'Table Name'!$C$2:$D$100,2,FALSE),FALSE))</f>
        <v>F1</v>
      </c>
      <c r="BP163" t="str">
        <f>IF($C163=-1,-1,VLOOKUP($C163,'HCAD Process'!$D$5:$CZ$504,VLOOKUP(BP$4,'Table Name'!$C$2:$D$100,2,FALSE),FALSE))</f>
        <v>Real, Commercial</v>
      </c>
      <c r="BQ163" t="str">
        <f>IF($C163=-1,-1,VLOOKUP($C163,'HCAD Process'!$D$5:$CZ$504,VLOOKUP(BQ$4,'Table Name'!$C$2:$D$100,2,FALSE),FALSE))</f>
        <v>Warehouse - Metallic</v>
      </c>
      <c r="BR163" t="str">
        <f>IF($C163=-1,-1,VLOOKUP($C163,'HCAD Process'!$D$5:$CZ$504,VLOOKUP(BR$4,'Table Name'!$C$2:$D$100,2,FALSE),FALSE))</f>
        <v>Shell, Industrial</v>
      </c>
      <c r="BS163" t="str">
        <f>IF($C163=-1,-1,VLOOKUP($C163,'HCAD Process'!$D$5:$CZ$504,VLOOKUP(BS$4,'Table Name'!$C$2:$D$100,2,FALSE),FALSE))</f>
        <v>8004</v>
      </c>
      <c r="BT163" t="str">
        <f>IF($C163=-1,-1,VLOOKUP($C163,'HCAD Process'!$D$5:$CZ$504,VLOOKUP(BT$4,'Table Name'!$C$2:$D$100,2,FALSE),FALSE))</f>
        <v>Land Neighborhood Section 4</v>
      </c>
      <c r="BU163">
        <f>IF($C163=-1,-1,VLOOKUP($C163,'HCAD Process'!$D$5:$CZ$504,VLOOKUP(BU$4,'Table Name'!$C$2:$D$100,2,FALSE),FALSE))</f>
        <v>14700</v>
      </c>
      <c r="BV163" t="str">
        <f>IF($C163=-1,-1,VLOOKUP($C163,'HCAD Process'!$D$5:$CZ$504,VLOOKUP(BV$4,'Table Name'!$C$2:$D$100,2,FALSE),FALSE))</f>
        <v>SF</v>
      </c>
      <c r="BW163" t="str">
        <f>IF($C163=-1,-1,VLOOKUP($C163,'HCAD Process'!$D$5:$CZ$504,VLOOKUP(BW$4,'Table Name'!$C$2:$D$100,2,FALSE),FALSE))</f>
        <v>1.0000</v>
      </c>
      <c r="BX163" t="str">
        <f>IF($C163=-1,-1,VLOOKUP($C163,'HCAD Process'!$D$5:$CZ$504,VLOOKUP(BX$4,'Table Name'!$C$2:$D$100,2,FALSE),FALSE))</f>
        <v>1.0000</v>
      </c>
      <c r="BY163" t="str">
        <f>IF($C163=-1,-1,VLOOKUP($C163,'HCAD Process'!$D$5:$CZ$504,VLOOKUP(BY$4,'Table Name'!$C$2:$D$100,2,FALSE),FALSE))</f>
        <v>1.0000</v>
      </c>
      <c r="BZ163" t="str">
        <f>IF($C163=-1,-1,VLOOKUP($C163,'HCAD Process'!$D$5:$CZ$504,VLOOKUP(BZ$4,'Table Name'!$C$2:$D$100,2,FALSE),FALSE))</f>
        <v>1.0000</v>
      </c>
      <c r="CA163">
        <f>IF($C163=-1,-1,VLOOKUP($C163,'HCAD Process'!$D$5:$CZ$504,VLOOKUP(CA$4,'Table Name'!$C$2:$D$100,2,FALSE),FALSE))</f>
        <v>8</v>
      </c>
      <c r="CB163">
        <f>IF($C163=-1,-1,VLOOKUP($C163,'HCAD Process'!$D$5:$CZ$504,VLOOKUP(CB$4,'Table Name'!$C$2:$D$100,2,FALSE),FALSE))</f>
        <v>8</v>
      </c>
      <c r="CC163">
        <f>IF($C163=-1,-1,VLOOKUP($C163,'HCAD Process'!$D$5:$CZ$504,VLOOKUP(CC$4,'Table Name'!$C$2:$D$100,2,FALSE),FALSE))</f>
        <v>117600</v>
      </c>
      <c r="CD163">
        <f>IF($C163=-1,-1,VLOOKUP($C163,'HCAD Process'!$D$5:$CZ$504,VLOOKUP(CD$4,'Table Name'!$C$2:$D$100,2,FALSE),FALSE))</f>
        <v>-1</v>
      </c>
      <c r="CE163" t="str">
        <f>IF($C163=-1,-1,VLOOKUP($C163,'HCAD Process'!$D$5:$CZ$504,VLOOKUP(CE$4,'Table Name'!$C$2:$D$100,2,FALSE),FALSE))</f>
        <v>06901100000561</v>
      </c>
    </row>
    <row r="164" spans="2:83" x14ac:dyDescent="0.25">
      <c r="B164">
        <f t="shared" si="2"/>
        <v>160</v>
      </c>
      <c r="C164" t="str">
        <f t="array" ref="C164">IF(ISERROR(INDEX('HCAD Process'!CF$5:CF$504,MATCH(0,COUNTIF(C$4:C163,'HCAD Process'!CF$5:CF$504)+('HCAD Process'!CF$5:CF$504=-1),0))),-1,INDEX('HCAD Process'!CF$5:CF$504,MATCH(0,COUNTIF(C$4:C163,'HCAD Process'!CF$5:CF$504)+('HCAD Process'!CF$5:CF$504=-1),0)))</f>
        <v>06901100001481</v>
      </c>
      <c r="D164" t="str">
        <f>IF($C164=-1,-1,VLOOKUP($C164,'HCAD Process'!$D$5:$CZ$504,VLOOKUP(D$4,'Table Name'!$C$2:$D$100,2,FALSE),FALSE))</f>
        <v>0690110000148</v>
      </c>
      <c r="E164" t="str">
        <f>IF($C164=-1,-1,VLOOKUP($C164,'HCAD Process'!$D$5:$CZ$504,VLOOKUP(E$4,'Table Name'!$C$2:$D$100,2,FALSE),FALSE))</f>
        <v>06/14/2013</v>
      </c>
      <c r="F164" t="str">
        <f>IF($C164=-1,-1,VLOOKUP($C164,'HCAD Process'!$D$5:$CZ$504,VLOOKUP(F$4,'Table Name'!$C$2:$D$100,2,FALSE),FALSE))</f>
        <v>H &amp; L HOUSTON PROPERTIES LLC</v>
      </c>
      <c r="G164" t="str">
        <f>IF($C164=-1,-1,VLOOKUP($C164,'HCAD Process'!$D$5:$CZ$504,VLOOKUP(G$4,'Table Name'!$C$2:$D$100,2,FALSE),FALSE))</f>
        <v>10830 CRAIGHEAD DR</v>
      </c>
      <c r="H164">
        <f>IF($C164=-1,-1,VLOOKUP($C164,'HCAD Process'!$D$5:$CZ$504,VLOOKUP(H$4,'Table Name'!$C$2:$D$100,2,FALSE),FALSE))</f>
        <v>0</v>
      </c>
      <c r="I164" t="str">
        <f>IF($C164=-1,-1,VLOOKUP($C164,'HCAD Process'!$D$5:$CZ$504,VLOOKUP(I$4,'Table Name'!$C$2:$D$100,2,FALSE),FALSE))</f>
        <v>10830 CRAIGHEAD DR</v>
      </c>
      <c r="J164" t="str">
        <f>IF($C164=-1,-1,VLOOKUP($C164,'HCAD Process'!$D$5:$CZ$504,VLOOKUP(J$4,'Table Name'!$C$2:$D$100,2,FALSE),FALSE))</f>
        <v>HOUSTON</v>
      </c>
      <c r="K164" t="str">
        <f>IF($C164=-1,-1,VLOOKUP($C164,'HCAD Process'!$D$5:$CZ$504,VLOOKUP(K$4,'Table Name'!$C$2:$D$100,2,FALSE),FALSE))</f>
        <v>77025</v>
      </c>
      <c r="L164">
        <f>IF($C164=-1,-1,VLOOKUP($C164,'HCAD Process'!$D$5:$CZ$504,VLOOKUP(L$4,'Table Name'!$C$2:$D$100,2,FALSE),FALSE))</f>
        <v>535000</v>
      </c>
      <c r="M164">
        <f>IF($C164=-1,-1,VLOOKUP($C164,'HCAD Process'!$D$5:$CZ$504,VLOOKUP(M$4,'Table Name'!$C$2:$D$100,2,FALSE),FALSE))</f>
        <v>562174</v>
      </c>
      <c r="N164">
        <f>IF($C164=-1,-1,VLOOKUP($C164,'HCAD Process'!$D$5:$CZ$504,VLOOKUP(N$4,'Table Name'!$C$2:$D$100,2,FALSE),FALSE))</f>
        <v>562147</v>
      </c>
      <c r="O164">
        <f>IF($C164=-1,-1,VLOOKUP($C164,'HCAD Process'!$D$5:$CZ$504,VLOOKUP(O$4,'Table Name'!$C$2:$D$100,2,FALSE),FALSE))</f>
        <v>0</v>
      </c>
      <c r="P164" t="e">
        <f>IF($C164=-1,-1,VLOOKUP($C164,'HCAD Process'!$D$5:$CZ$504,VLOOKUP(P$4,'Table Name'!$C$2:$D$100,2,FALSE),FALSE))</f>
        <v>#REF!</v>
      </c>
      <c r="Q164" t="str">
        <f>IF($C164=-1,-1,VLOOKUP($C164,'HCAD Process'!$D$5:$CZ$504,VLOOKUP(Q$4,'Table Name'!$C$2:$D$100,2,FALSE),FALSE))</f>
        <v>COMMERCIAL</v>
      </c>
      <c r="R164" t="str">
        <f>IF($C164=-1,-1,VLOOKUP($C164,'HCAD Process'!$D$5:$CZ$504,VLOOKUP(R$4,'Table Name'!$C$2:$D$100,2,FALSE),FALSE))</f>
        <v>1</v>
      </c>
      <c r="S164" t="str">
        <f>IF($C164=-1,-1,VLOOKUP($C164,'HCAD Process'!$D$5:$CZ$504,VLOOKUP(S$4,'Table Name'!$C$2:$D$100,2,FALSE),FALSE))</f>
        <v>4353</v>
      </c>
      <c r="T164" t="str">
        <f>IF($C164=-1,-1,VLOOKUP($C164,'HCAD Process'!$D$5:$CZ$504,VLOOKUP(T$4,'Table Name'!$C$2:$D$100,2,FALSE),FALSE))</f>
        <v>8344</v>
      </c>
      <c r="U164" t="str">
        <f>IF($C164=-1,-1,VLOOKUP($C164,'HCAD Process'!$D$5:$CZ$504,VLOOKUP(U$4,'Table Name'!$C$2:$D$100,2,FALSE),FALSE))</f>
        <v>S</v>
      </c>
      <c r="V164" t="str">
        <f>IF($C164=-1,-1,VLOOKUP($C164,'HCAD Process'!$D$5:$CZ$504,VLOOKUP(V$4,'Table Name'!$C$2:$D$100,2,FALSE),FALSE))</f>
        <v>Open Steel Skeleton</v>
      </c>
      <c r="W164">
        <f>IF($C164=-1,-1,VLOOKUP($C164,'HCAD Process'!$D$5:$CZ$504,VLOOKUP(W$4,'Table Name'!$C$2:$D$100,2,FALSE),FALSE))</f>
        <v>261805</v>
      </c>
      <c r="X164">
        <f>IF($C164=-1,-1,VLOOKUP($C164,'HCAD Process'!$D$5:$CZ$504,VLOOKUP(X$4,'Table Name'!$C$2:$D$100,2,FALSE),FALSE))</f>
        <v>0</v>
      </c>
      <c r="Y164">
        <f>IF($C164=-1,-1,VLOOKUP($C164,'HCAD Process'!$D$5:$CZ$504,VLOOKUP(Y$4,'Table Name'!$C$2:$D$100,2,FALSE),FALSE))</f>
        <v>344480</v>
      </c>
      <c r="Z164">
        <f>IF($C164=-1,-1,VLOOKUP($C164,'HCAD Process'!$D$5:$CZ$504,VLOOKUP(Z$4,'Table Name'!$C$2:$D$100,2,FALSE),FALSE))</f>
        <v>0</v>
      </c>
      <c r="AA164" t="str">
        <f>IF($C164=-1,-1,VLOOKUP($C164,'HCAD Process'!$D$5:$CZ$504,VLOOKUP(AA$4,'Table Name'!$C$2:$D$100,2,FALSE),FALSE))</f>
        <v>.240000</v>
      </c>
      <c r="AB164" t="str">
        <f>IF($C164=-1,-1,VLOOKUP($C164,'HCAD Process'!$D$5:$CZ$504,VLOOKUP(AB$4,'Table Name'!$C$2:$D$100,2,FALSE),FALSE))</f>
        <v>C</v>
      </c>
      <c r="AC164" t="str">
        <f>IF($C164=-1,-1,VLOOKUP($C164,'HCAD Process'!$D$5:$CZ$504,VLOOKUP(AC$4,'Table Name'!$C$2:$D$100,2,FALSE),FALSE))</f>
        <v>Average</v>
      </c>
      <c r="AD164" t="str">
        <f>IF($C164=-1,-1,VLOOKUP($C164,'HCAD Process'!$D$5:$CZ$504,VLOOKUP(AD$4,'Table Name'!$C$2:$D$100,2,FALSE),FALSE))</f>
        <v>1979</v>
      </c>
      <c r="AE164" t="str">
        <f>IF($C164=-1,-1,VLOOKUP($C164,'HCAD Process'!$D$5:$CZ$504,VLOOKUP(AE$4,'Table Name'!$C$2:$D$100,2,FALSE),FALSE))</f>
        <v>2006</v>
      </c>
      <c r="AF164" t="str">
        <f>IF($C164=-1,-1,VLOOKUP($C164,'HCAD Process'!$D$5:$CZ$504,VLOOKUP(AF$4,'Table Name'!$C$2:$D$100,2,FALSE),FALSE))</f>
        <v>2013</v>
      </c>
      <c r="AG164" t="str">
        <f>IF($C164=-1,-1,VLOOKUP($C164,'HCAD Process'!$D$5:$CZ$504,VLOOKUP(AG$4,'Table Name'!$C$2:$D$100,2,FALSE),FALSE))</f>
        <v>1980</v>
      </c>
      <c r="AH164" t="str">
        <f>IF($C164=-1,-1,VLOOKUP($C164,'HCAD Process'!$D$5:$CZ$504,VLOOKUP(AH$4,'Table Name'!$C$2:$D$100,2,FALSE),FALSE))</f>
        <v>124</v>
      </c>
      <c r="AI164" t="str">
        <f>IF($C164=-1,-1,VLOOKUP($C164,'HCAD Process'!$D$5:$CZ$504,VLOOKUP(AI$4,'Table Name'!$C$2:$D$100,2,FALSE),FALSE))</f>
        <v>01/01/2004</v>
      </c>
      <c r="AJ164">
        <f>IF($C164=-1,-1,VLOOKUP($C164,'HCAD Process'!$D$5:$CZ$504,VLOOKUP(AJ$4,'Table Name'!$C$2:$D$100,2,FALSE),FALSE))</f>
        <v>0</v>
      </c>
      <c r="AK164">
        <f>IF($C164=-1,-1,VALUE(VLOOKUP($C164,'HCAD Process'!$D$5:$CZ$504,VLOOKUP(AK$4,'Table Name'!$C$2:$D$100,2,FALSE),FALSE)))</f>
        <v>4000</v>
      </c>
      <c r="AL164">
        <f>IF($C164=-1,-1,VLOOKUP($C164,'HCAD Process'!$D$5:$CZ$504,VLOOKUP(AL$4,'Table Name'!$C$2:$D$100,2,FALSE),FALSE))</f>
        <v>4000</v>
      </c>
      <c r="AM164">
        <f>IF($C164=-1,-1,VLOOKUP($C164,'HCAD Process'!$D$5:$CZ$504,VLOOKUP(AM$4,'Table Name'!$C$2:$D$100,2,FALSE),FALSE))</f>
        <v>0</v>
      </c>
      <c r="AN164">
        <f>IF($C164=-1,-1,VLOOKUP($C164,'HCAD Process'!$D$5:$CZ$504,VLOOKUP(AN$4,'Table Name'!$C$2:$D$100,2,FALSE),FALSE))</f>
        <v>0</v>
      </c>
      <c r="AO164">
        <f>IF($C164=-1,-1,VLOOKUP($C164,'HCAD Process'!$D$5:$CZ$504,VLOOKUP(AO$4,'Table Name'!$C$2:$D$100,2,FALSE),FALSE))</f>
        <v>0</v>
      </c>
      <c r="AP164">
        <f>IF($C164=-1,-1,VLOOKUP($C164,'HCAD Process'!$D$5:$CZ$504,VLOOKUP(AP$4,'Table Name'!$C$2:$D$100,2,FALSE),FALSE))</f>
        <v>4000</v>
      </c>
      <c r="AQ164">
        <f>IF($C164=-1,-1,VLOOKUP($C164,'HCAD Process'!$D$5:$CZ$504,VLOOKUP(AQ$4,'Table Name'!$C$2:$D$100,2,FALSE),FALSE))</f>
        <v>260</v>
      </c>
      <c r="AR164">
        <f>IF($C164=-1,-1,VLOOKUP($C164,'HCAD Process'!$D$5:$CZ$504,VLOOKUP(AR$4,'Table Name'!$C$2:$D$100,2,FALSE),FALSE))</f>
        <v>1</v>
      </c>
      <c r="AS164">
        <f>IF($C164=-1,-1,VLOOKUP($C164,'HCAD Process'!$D$5:$CZ$504,VLOOKUP(AS$4,'Table Name'!$C$2:$D$100,2,FALSE),FALSE))</f>
        <v>0</v>
      </c>
      <c r="AT164">
        <f>IF($C164=-1,-1,VLOOKUP($C164,'HCAD Process'!$D$5:$CZ$504,VLOOKUP(AT$4,'Table Name'!$C$2:$D$100,2,FALSE),FALSE))</f>
        <v>0</v>
      </c>
      <c r="AU164">
        <f>IF($C164=-1,-1,VLOOKUP($C164,'HCAD Process'!$D$5:$CZ$504,VLOOKUP(AU$4,'Table Name'!$C$2:$D$100,2,FALSE),FALSE))</f>
        <v>0</v>
      </c>
      <c r="AV164">
        <f>IF($C164=-1,-1,VLOOKUP($C164,'HCAD Process'!$D$5:$CZ$504,VLOOKUP(AV$4,'Table Name'!$C$2:$D$100,2,FALSE),FALSE))</f>
        <v>0</v>
      </c>
      <c r="AW164">
        <f>IF($C164=-1,-1,VLOOKUP($C164,'HCAD Process'!$D$5:$CZ$504,VLOOKUP(AW$4,'Table Name'!$C$2:$D$100,2,FALSE),FALSE))</f>
        <v>0</v>
      </c>
      <c r="AX164">
        <f>IF($C164=-1,-1,VLOOKUP($C164,'HCAD Process'!$D$5:$CZ$504,VLOOKUP(AX$4,'Table Name'!$C$2:$D$100,2,FALSE),FALSE))</f>
        <v>0</v>
      </c>
      <c r="AY164">
        <f>IF($C164=-1,-1,VLOOKUP($C164,'HCAD Process'!$D$5:$CZ$504,VLOOKUP(AY$4,'Table Name'!$C$2:$D$100,2,FALSE),FALSE))</f>
        <v>0</v>
      </c>
      <c r="AZ164">
        <f>IF($C164=-1,-1,VLOOKUP($C164,'HCAD Process'!$D$5:$CZ$504,VLOOKUP(AZ$4,'Table Name'!$C$2:$D$100,2,FALSE),FALSE))</f>
        <v>0</v>
      </c>
      <c r="BA164" t="str">
        <f>IF($C164=-1,-1,VLOOKUP($C164,'HCAD Process'!$D$5:$CZ$504,VLOOKUP(BA$4,'Table Name'!$C$2:$D$100,2,FALSE),FALSE))</f>
        <v>20</v>
      </c>
      <c r="BB164" t="str">
        <f>IF($C164=-1,-1,VLOOKUP($C164,'HCAD Process'!$D$5:$CZ$504,VLOOKUP(BB$4,'Table Name'!$C$2:$D$100,2,FALSE),FALSE))</f>
        <v>LTS 43 &amp; 44</v>
      </c>
      <c r="BC164" t="str">
        <f>IF($C164=-1,-1,VLOOKUP($C164,'HCAD Process'!$D$5:$CZ$504,VLOOKUP(BC$4,'Table Name'!$C$2:$D$100,2,FALSE),FALSE))</f>
        <v>ALBION</v>
      </c>
      <c r="BD164" t="str">
        <f>IF($C164=-1,-1,VLOOKUP($C164,'HCAD Process'!$D$5:$CZ$504,VLOOKUP(BD$4,'Table Name'!$C$2:$D$100,2,FALSE),FALSE))</f>
        <v>6020</v>
      </c>
      <c r="BE164" t="str">
        <f>IF($C164=-1,-1,VLOOKUP($C164,'HCAD Process'!$D$5:$CZ$504,VLOOKUP(BE$4,'Table Name'!$C$2:$D$100,2,FALSE),FALSE))</f>
        <v>Inner Loop South</v>
      </c>
      <c r="BF164" t="str">
        <f>IF($C164=-1,-1,VLOOKUP($C164,'HCAD Process'!$D$5:$CZ$504,VLOOKUP(BF$4,'Table Name'!$C$2:$D$100,2,FALSE),FALSE))</f>
        <v>112</v>
      </c>
      <c r="BG164" t="str">
        <f>IF($C164=-1,-1,VLOOKUP($C164,'HCAD Process'!$D$5:$CZ$504,VLOOKUP(BG$4,'Table Name'!$C$2:$D$100,2,FALSE),FALSE))</f>
        <v>1B Linkwood, Willow Meadows, Knollwood Vlg Areas</v>
      </c>
      <c r="BH164" t="str">
        <f>IF($C164=-1,-1,VLOOKUP($C164,'HCAD Process'!$D$5:$CZ$504,VLOOKUP(BH$4,'Table Name'!$C$2:$D$100,2,FALSE),FALSE))</f>
        <v>5933.00</v>
      </c>
      <c r="BI164" t="str">
        <f>IF($C164=-1,-1,VLOOKUP($C164,'HCAD Process'!$D$5:$CZ$504,VLOOKUP(BI$4,'Table Name'!$C$2:$D$100,2,FALSE),FALSE))</f>
        <v>0</v>
      </c>
      <c r="BJ164" t="str">
        <f>IF($C164=-1,-1,VLOOKUP($C164,'HCAD Process'!$D$5:$CZ$504,VLOOKUP(BJ$4,'Table Name'!$C$2:$D$100,2,FALSE),FALSE))</f>
        <v>01</v>
      </c>
      <c r="BK164" t="str">
        <f>IF($C164=-1,-1,VLOOKUP($C164,'HCAD Process'!$D$5:$CZ$504,VLOOKUP(BK$4,'Table Name'!$C$2:$D$100,2,FALSE),FALSE))</f>
        <v>5253C</v>
      </c>
      <c r="BL164" t="str">
        <f>IF($C164=-1,-1,VLOOKUP($C164,'HCAD Process'!$D$5:$CZ$504,VLOOKUP(BL$4,'Table Name'!$C$2:$D$100,2,FALSE),FALSE))</f>
        <v>532W</v>
      </c>
      <c r="BM164" t="str">
        <f>IF($C164=-1,-1,VLOOKUP($C164,'HCAD Process'!$D$5:$CZ$504,VLOOKUP(BM$4,'Table Name'!$C$2:$D$100,2,FALSE),FALSE))</f>
        <v>001 040 041 042 043 044 048 061</v>
      </c>
      <c r="BN164" t="str">
        <f>IF($C164=-1,-1,VLOOKUP($C164,'HCAD Process'!$D$5:$CZ$504,VLOOKUP(BN$4,'Table Name'!$C$2:$D$100,2,FALSE),FALSE))</f>
        <v>Real, Commercial</v>
      </c>
      <c r="BO164" t="str">
        <f>IF($C164=-1,-1,VLOOKUP($C164,'HCAD Process'!$D$5:$CZ$504,VLOOKUP(BO$4,'Table Name'!$C$2:$D$100,2,FALSE),FALSE))</f>
        <v>F1</v>
      </c>
      <c r="BP164" t="str">
        <f>IF($C164=-1,-1,VLOOKUP($C164,'HCAD Process'!$D$5:$CZ$504,VLOOKUP(BP$4,'Table Name'!$C$2:$D$100,2,FALSE),FALSE))</f>
        <v>Real, Commercial</v>
      </c>
      <c r="BQ164" t="str">
        <f>IF($C164=-1,-1,VLOOKUP($C164,'HCAD Process'!$D$5:$CZ$504,VLOOKUP(BQ$4,'Table Name'!$C$2:$D$100,2,FALSE),FALSE))</f>
        <v>Office Bldgs. Low-Rise (1 to 4 Stories)</v>
      </c>
      <c r="BR164" t="str">
        <f>IF($C164=-1,-1,VLOOKUP($C164,'HCAD Process'!$D$5:$CZ$504,VLOOKUP(BR$4,'Table Name'!$C$2:$D$100,2,FALSE),FALSE))</f>
        <v>Office Building</v>
      </c>
      <c r="BS164" t="str">
        <f>IF($C164=-1,-1,VLOOKUP($C164,'HCAD Process'!$D$5:$CZ$504,VLOOKUP(BS$4,'Table Name'!$C$2:$D$100,2,FALSE),FALSE))</f>
        <v>8004</v>
      </c>
      <c r="BT164" t="str">
        <f>IF($C164=-1,-1,VLOOKUP($C164,'HCAD Process'!$D$5:$CZ$504,VLOOKUP(BT$4,'Table Name'!$C$2:$D$100,2,FALSE),FALSE))</f>
        <v>Land Neighborhood Section 4</v>
      </c>
      <c r="BU164">
        <f>IF($C164=-1,-1,VLOOKUP($C164,'HCAD Process'!$D$5:$CZ$504,VLOOKUP(BU$4,'Table Name'!$C$2:$D$100,2,FALSE),FALSE))</f>
        <v>19800</v>
      </c>
      <c r="BV164" t="str">
        <f>IF($C164=-1,-1,VLOOKUP($C164,'HCAD Process'!$D$5:$CZ$504,VLOOKUP(BV$4,'Table Name'!$C$2:$D$100,2,FALSE),FALSE))</f>
        <v>SF</v>
      </c>
      <c r="BW164" t="str">
        <f>IF($C164=-1,-1,VLOOKUP($C164,'HCAD Process'!$D$5:$CZ$504,VLOOKUP(BW$4,'Table Name'!$C$2:$D$100,2,FALSE),FALSE))</f>
        <v>1.0000</v>
      </c>
      <c r="BX164" t="str">
        <f>IF($C164=-1,-1,VLOOKUP($C164,'HCAD Process'!$D$5:$CZ$504,VLOOKUP(BX$4,'Table Name'!$C$2:$D$100,2,FALSE),FALSE))</f>
        <v>1.0000</v>
      </c>
      <c r="BY164" t="str">
        <f>IF($C164=-1,-1,VLOOKUP($C164,'HCAD Process'!$D$5:$CZ$504,VLOOKUP(BY$4,'Table Name'!$C$2:$D$100,2,FALSE),FALSE))</f>
        <v>1.0000</v>
      </c>
      <c r="BZ164" t="str">
        <f>IF($C164=-1,-1,VLOOKUP($C164,'HCAD Process'!$D$5:$CZ$504,VLOOKUP(BZ$4,'Table Name'!$C$2:$D$100,2,FALSE),FALSE))</f>
        <v>1.0000</v>
      </c>
      <c r="CA164">
        <f>IF($C164=-1,-1,VLOOKUP($C164,'HCAD Process'!$D$5:$CZ$504,VLOOKUP(CA$4,'Table Name'!$C$2:$D$100,2,FALSE),FALSE))</f>
        <v>8</v>
      </c>
      <c r="CB164">
        <f>IF($C164=-1,-1,VLOOKUP($C164,'HCAD Process'!$D$5:$CZ$504,VLOOKUP(CB$4,'Table Name'!$C$2:$D$100,2,FALSE),FALSE))</f>
        <v>8</v>
      </c>
      <c r="CC164">
        <f>IF($C164=-1,-1,VLOOKUP($C164,'HCAD Process'!$D$5:$CZ$504,VLOOKUP(CC$4,'Table Name'!$C$2:$D$100,2,FALSE),FALSE))</f>
        <v>158400</v>
      </c>
      <c r="CD164">
        <f>IF($C164=-1,-1,VLOOKUP($C164,'HCAD Process'!$D$5:$CZ$504,VLOOKUP(CD$4,'Table Name'!$C$2:$D$100,2,FALSE),FALSE))</f>
        <v>-1</v>
      </c>
      <c r="CE164" t="str">
        <f>IF($C164=-1,-1,VLOOKUP($C164,'HCAD Process'!$D$5:$CZ$504,VLOOKUP(CE$4,'Table Name'!$C$2:$D$100,2,FALSE),FALSE))</f>
        <v>06901100001481</v>
      </c>
    </row>
    <row r="165" spans="2:83" x14ac:dyDescent="0.25">
      <c r="B165">
        <f t="shared" si="2"/>
        <v>161</v>
      </c>
      <c r="C165" t="str">
        <f t="array" ref="C165">IF(ISERROR(INDEX('HCAD Process'!CF$5:CF$504,MATCH(0,COUNTIF(C$4:C164,'HCAD Process'!CF$5:CF$504)+('HCAD Process'!CF$5:CF$504=-1),0))),-1,INDEX('HCAD Process'!CF$5:CF$504,MATCH(0,COUNTIF(C$4:C164,'HCAD Process'!CF$5:CF$504)+('HCAD Process'!CF$5:CF$504=-1),0)))</f>
        <v>06901100001482</v>
      </c>
      <c r="D165" t="str">
        <f>IF($C165=-1,-1,VLOOKUP($C165,'HCAD Process'!$D$5:$CZ$504,VLOOKUP(D$4,'Table Name'!$C$2:$D$100,2,FALSE),FALSE))</f>
        <v>0690110000148</v>
      </c>
      <c r="E165" t="str">
        <f>IF($C165=-1,-1,VLOOKUP($C165,'HCAD Process'!$D$5:$CZ$504,VLOOKUP(E$4,'Table Name'!$C$2:$D$100,2,FALSE),FALSE))</f>
        <v>06/14/2013</v>
      </c>
      <c r="F165" t="str">
        <f>IF($C165=-1,-1,VLOOKUP($C165,'HCAD Process'!$D$5:$CZ$504,VLOOKUP(F$4,'Table Name'!$C$2:$D$100,2,FALSE),FALSE))</f>
        <v>H &amp; L HOUSTON PROPERTIES LLC</v>
      </c>
      <c r="G165" t="str">
        <f>IF($C165=-1,-1,VLOOKUP($C165,'HCAD Process'!$D$5:$CZ$504,VLOOKUP(G$4,'Table Name'!$C$2:$D$100,2,FALSE),FALSE))</f>
        <v>10830 CRAIGHEAD DR</v>
      </c>
      <c r="H165">
        <f>IF($C165=-1,-1,VLOOKUP($C165,'HCAD Process'!$D$5:$CZ$504,VLOOKUP(H$4,'Table Name'!$C$2:$D$100,2,FALSE),FALSE))</f>
        <v>0</v>
      </c>
      <c r="I165" t="str">
        <f>IF($C165=-1,-1,VLOOKUP($C165,'HCAD Process'!$D$5:$CZ$504,VLOOKUP(I$4,'Table Name'!$C$2:$D$100,2,FALSE),FALSE))</f>
        <v>10830 CRAIGHEAD DR</v>
      </c>
      <c r="J165" t="str">
        <f>IF($C165=-1,-1,VLOOKUP($C165,'HCAD Process'!$D$5:$CZ$504,VLOOKUP(J$4,'Table Name'!$C$2:$D$100,2,FALSE),FALSE))</f>
        <v>HOUSTON</v>
      </c>
      <c r="K165" t="str">
        <f>IF($C165=-1,-1,VLOOKUP($C165,'HCAD Process'!$D$5:$CZ$504,VLOOKUP(K$4,'Table Name'!$C$2:$D$100,2,FALSE),FALSE))</f>
        <v>77025</v>
      </c>
      <c r="L165">
        <f>IF($C165=-1,-1,VLOOKUP($C165,'HCAD Process'!$D$5:$CZ$504,VLOOKUP(L$4,'Table Name'!$C$2:$D$100,2,FALSE),FALSE))</f>
        <v>535000</v>
      </c>
      <c r="M165">
        <f>IF($C165=-1,-1,VLOOKUP($C165,'HCAD Process'!$D$5:$CZ$504,VLOOKUP(M$4,'Table Name'!$C$2:$D$100,2,FALSE),FALSE))</f>
        <v>562174</v>
      </c>
      <c r="N165">
        <f>IF($C165=-1,-1,VLOOKUP($C165,'HCAD Process'!$D$5:$CZ$504,VLOOKUP(N$4,'Table Name'!$C$2:$D$100,2,FALSE),FALSE))</f>
        <v>562147</v>
      </c>
      <c r="O165">
        <f>IF($C165=-1,-1,VLOOKUP($C165,'HCAD Process'!$D$5:$CZ$504,VLOOKUP(O$4,'Table Name'!$C$2:$D$100,2,FALSE),FALSE))</f>
        <v>0</v>
      </c>
      <c r="P165" t="e">
        <f>IF($C165=-1,-1,VLOOKUP($C165,'HCAD Process'!$D$5:$CZ$504,VLOOKUP(P$4,'Table Name'!$C$2:$D$100,2,FALSE),FALSE))</f>
        <v>#REF!</v>
      </c>
      <c r="Q165" t="str">
        <f>IF($C165=-1,-1,VLOOKUP($C165,'HCAD Process'!$D$5:$CZ$504,VLOOKUP(Q$4,'Table Name'!$C$2:$D$100,2,FALSE),FALSE))</f>
        <v>COMMERCIAL</v>
      </c>
      <c r="R165" t="str">
        <f>IF($C165=-1,-1,VLOOKUP($C165,'HCAD Process'!$D$5:$CZ$504,VLOOKUP(R$4,'Table Name'!$C$2:$D$100,2,FALSE),FALSE))</f>
        <v>2</v>
      </c>
      <c r="S165" t="str">
        <f>IF($C165=-1,-1,VLOOKUP($C165,'HCAD Process'!$D$5:$CZ$504,VLOOKUP(S$4,'Table Name'!$C$2:$D$100,2,FALSE),FALSE))</f>
        <v>4353</v>
      </c>
      <c r="T165" t="str">
        <f>IF($C165=-1,-1,VLOOKUP($C165,'HCAD Process'!$D$5:$CZ$504,VLOOKUP(T$4,'Table Name'!$C$2:$D$100,2,FALSE),FALSE))</f>
        <v>8344</v>
      </c>
      <c r="U165" t="str">
        <f>IF($C165=-1,-1,VLOOKUP($C165,'HCAD Process'!$D$5:$CZ$504,VLOOKUP(U$4,'Table Name'!$C$2:$D$100,2,FALSE),FALSE))</f>
        <v>S</v>
      </c>
      <c r="V165" t="str">
        <f>IF($C165=-1,-1,VLOOKUP($C165,'HCAD Process'!$D$5:$CZ$504,VLOOKUP(V$4,'Table Name'!$C$2:$D$100,2,FALSE),FALSE))</f>
        <v>Open Steel Skeleton</v>
      </c>
      <c r="W165">
        <f>IF($C165=-1,-1,VLOOKUP($C165,'HCAD Process'!$D$5:$CZ$504,VLOOKUP(W$4,'Table Name'!$C$2:$D$100,2,FALSE),FALSE))</f>
        <v>151723</v>
      </c>
      <c r="X165">
        <f>IF($C165=-1,-1,VLOOKUP($C165,'HCAD Process'!$D$5:$CZ$504,VLOOKUP(X$4,'Table Name'!$C$2:$D$100,2,FALSE),FALSE))</f>
        <v>0</v>
      </c>
      <c r="Y165">
        <f>IF($C165=-1,-1,VLOOKUP($C165,'HCAD Process'!$D$5:$CZ$504,VLOOKUP(Y$4,'Table Name'!$C$2:$D$100,2,FALSE),FALSE))</f>
        <v>172412</v>
      </c>
      <c r="Z165">
        <f>IF($C165=-1,-1,VLOOKUP($C165,'HCAD Process'!$D$5:$CZ$504,VLOOKUP(Z$4,'Table Name'!$C$2:$D$100,2,FALSE),FALSE))</f>
        <v>0</v>
      </c>
      <c r="AA165" t="str">
        <f>IF($C165=-1,-1,VLOOKUP($C165,'HCAD Process'!$D$5:$CZ$504,VLOOKUP(AA$4,'Table Name'!$C$2:$D$100,2,FALSE),FALSE))</f>
        <v>.120000</v>
      </c>
      <c r="AB165" t="str">
        <f>IF($C165=-1,-1,VLOOKUP($C165,'HCAD Process'!$D$5:$CZ$504,VLOOKUP(AB$4,'Table Name'!$C$2:$D$100,2,FALSE),FALSE))</f>
        <v>C</v>
      </c>
      <c r="AC165" t="str">
        <f>IF($C165=-1,-1,VLOOKUP($C165,'HCAD Process'!$D$5:$CZ$504,VLOOKUP(AC$4,'Table Name'!$C$2:$D$100,2,FALSE),FALSE))</f>
        <v>Average</v>
      </c>
      <c r="AD165" t="str">
        <f>IF($C165=-1,-1,VLOOKUP($C165,'HCAD Process'!$D$5:$CZ$504,VLOOKUP(AD$4,'Table Name'!$C$2:$D$100,2,FALSE),FALSE))</f>
        <v>2013</v>
      </c>
      <c r="AE165" t="str">
        <f>IF($C165=-1,-1,VLOOKUP($C165,'HCAD Process'!$D$5:$CZ$504,VLOOKUP(AE$4,'Table Name'!$C$2:$D$100,2,FALSE),FALSE))</f>
        <v>2013</v>
      </c>
      <c r="AF165" t="str">
        <f>IF($C165=-1,-1,VLOOKUP($C165,'HCAD Process'!$D$5:$CZ$504,VLOOKUP(AF$4,'Table Name'!$C$2:$D$100,2,FALSE),FALSE))</f>
        <v>0</v>
      </c>
      <c r="AG165" t="str">
        <f>IF($C165=-1,-1,VLOOKUP($C165,'HCAD Process'!$D$5:$CZ$504,VLOOKUP(AG$4,'Table Name'!$C$2:$D$100,2,FALSE),FALSE))</f>
        <v>2015</v>
      </c>
      <c r="AH165">
        <f>IF($C165=-1,-1,VLOOKUP($C165,'HCAD Process'!$D$5:$CZ$504,VLOOKUP(AH$4,'Table Name'!$C$2:$D$100,2,FALSE),FALSE))</f>
        <v>0</v>
      </c>
      <c r="AI165" t="str">
        <f>IF($C165=-1,-1,VLOOKUP($C165,'HCAD Process'!$D$5:$CZ$504,VLOOKUP(AI$4,'Table Name'!$C$2:$D$100,2,FALSE),FALSE))</f>
        <v>12/30/1899</v>
      </c>
      <c r="AJ165">
        <f>IF($C165=-1,-1,VLOOKUP($C165,'HCAD Process'!$D$5:$CZ$504,VLOOKUP(AJ$4,'Table Name'!$C$2:$D$100,2,FALSE),FALSE))</f>
        <v>0</v>
      </c>
      <c r="AK165">
        <f>IF($C165=-1,-1,VALUE(VLOOKUP($C165,'HCAD Process'!$D$5:$CZ$504,VLOOKUP(AK$4,'Table Name'!$C$2:$D$100,2,FALSE),FALSE)))</f>
        <v>2002</v>
      </c>
      <c r="AL165">
        <f>IF($C165=-1,-1,VLOOKUP($C165,'HCAD Process'!$D$5:$CZ$504,VLOOKUP(AL$4,'Table Name'!$C$2:$D$100,2,FALSE),FALSE))</f>
        <v>2002</v>
      </c>
      <c r="AM165">
        <f>IF($C165=-1,-1,VLOOKUP($C165,'HCAD Process'!$D$5:$CZ$504,VLOOKUP(AM$4,'Table Name'!$C$2:$D$100,2,FALSE),FALSE))</f>
        <v>0</v>
      </c>
      <c r="AN165">
        <f>IF($C165=-1,-1,VLOOKUP($C165,'HCAD Process'!$D$5:$CZ$504,VLOOKUP(AN$4,'Table Name'!$C$2:$D$100,2,FALSE),FALSE))</f>
        <v>0</v>
      </c>
      <c r="AO165">
        <f>IF($C165=-1,-1,VLOOKUP($C165,'HCAD Process'!$D$5:$CZ$504,VLOOKUP(AO$4,'Table Name'!$C$2:$D$100,2,FALSE),FALSE))</f>
        <v>0</v>
      </c>
      <c r="AP165">
        <f>IF($C165=-1,-1,VLOOKUP($C165,'HCAD Process'!$D$5:$CZ$504,VLOOKUP(AP$4,'Table Name'!$C$2:$D$100,2,FALSE),FALSE))</f>
        <v>2002</v>
      </c>
      <c r="AQ165">
        <f>IF($C165=-1,-1,VLOOKUP($C165,'HCAD Process'!$D$5:$CZ$504,VLOOKUP(AQ$4,'Table Name'!$C$2:$D$100,2,FALSE),FALSE))</f>
        <v>206</v>
      </c>
      <c r="AR165">
        <f>IF($C165=-1,-1,VLOOKUP($C165,'HCAD Process'!$D$5:$CZ$504,VLOOKUP(AR$4,'Table Name'!$C$2:$D$100,2,FALSE),FALSE))</f>
        <v>1</v>
      </c>
      <c r="AS165">
        <f>IF($C165=-1,-1,VLOOKUP($C165,'HCAD Process'!$D$5:$CZ$504,VLOOKUP(AS$4,'Table Name'!$C$2:$D$100,2,FALSE),FALSE))</f>
        <v>0</v>
      </c>
      <c r="AT165">
        <f>IF($C165=-1,-1,VLOOKUP($C165,'HCAD Process'!$D$5:$CZ$504,VLOOKUP(AT$4,'Table Name'!$C$2:$D$100,2,FALSE),FALSE))</f>
        <v>0</v>
      </c>
      <c r="AU165">
        <f>IF($C165=-1,-1,VLOOKUP($C165,'HCAD Process'!$D$5:$CZ$504,VLOOKUP(AU$4,'Table Name'!$C$2:$D$100,2,FALSE),FALSE))</f>
        <v>0</v>
      </c>
      <c r="AV165">
        <f>IF($C165=-1,-1,VLOOKUP($C165,'HCAD Process'!$D$5:$CZ$504,VLOOKUP(AV$4,'Table Name'!$C$2:$D$100,2,FALSE),FALSE))</f>
        <v>0</v>
      </c>
      <c r="AW165">
        <f>IF($C165=-1,-1,VLOOKUP($C165,'HCAD Process'!$D$5:$CZ$504,VLOOKUP(AW$4,'Table Name'!$C$2:$D$100,2,FALSE),FALSE))</f>
        <v>0</v>
      </c>
      <c r="AX165">
        <f>IF($C165=-1,-1,VLOOKUP($C165,'HCAD Process'!$D$5:$CZ$504,VLOOKUP(AX$4,'Table Name'!$C$2:$D$100,2,FALSE),FALSE))</f>
        <v>0</v>
      </c>
      <c r="AY165">
        <f>IF($C165=-1,-1,VLOOKUP($C165,'HCAD Process'!$D$5:$CZ$504,VLOOKUP(AY$4,'Table Name'!$C$2:$D$100,2,FALSE),FALSE))</f>
        <v>0</v>
      </c>
      <c r="AZ165">
        <f>IF($C165=-1,-1,VLOOKUP($C165,'HCAD Process'!$D$5:$CZ$504,VLOOKUP(AZ$4,'Table Name'!$C$2:$D$100,2,FALSE),FALSE))</f>
        <v>0</v>
      </c>
      <c r="BA165" t="str">
        <f>IF($C165=-1,-1,VLOOKUP($C165,'HCAD Process'!$D$5:$CZ$504,VLOOKUP(BA$4,'Table Name'!$C$2:$D$100,2,FALSE),FALSE))</f>
        <v>20</v>
      </c>
      <c r="BB165" t="str">
        <f>IF($C165=-1,-1,VLOOKUP($C165,'HCAD Process'!$D$5:$CZ$504,VLOOKUP(BB$4,'Table Name'!$C$2:$D$100,2,FALSE),FALSE))</f>
        <v>LTS 43 &amp; 44</v>
      </c>
      <c r="BC165" t="str">
        <f>IF($C165=-1,-1,VLOOKUP($C165,'HCAD Process'!$D$5:$CZ$504,VLOOKUP(BC$4,'Table Name'!$C$2:$D$100,2,FALSE),FALSE))</f>
        <v>ALBION</v>
      </c>
      <c r="BD165" t="str">
        <f>IF($C165=-1,-1,VLOOKUP($C165,'HCAD Process'!$D$5:$CZ$504,VLOOKUP(BD$4,'Table Name'!$C$2:$D$100,2,FALSE),FALSE))</f>
        <v>6020</v>
      </c>
      <c r="BE165" t="str">
        <f>IF($C165=-1,-1,VLOOKUP($C165,'HCAD Process'!$D$5:$CZ$504,VLOOKUP(BE$4,'Table Name'!$C$2:$D$100,2,FALSE),FALSE))</f>
        <v>Inner Loop South</v>
      </c>
      <c r="BF165" t="str">
        <f>IF($C165=-1,-1,VLOOKUP($C165,'HCAD Process'!$D$5:$CZ$504,VLOOKUP(BF$4,'Table Name'!$C$2:$D$100,2,FALSE),FALSE))</f>
        <v>112</v>
      </c>
      <c r="BG165" t="str">
        <f>IF($C165=-1,-1,VLOOKUP($C165,'HCAD Process'!$D$5:$CZ$504,VLOOKUP(BG$4,'Table Name'!$C$2:$D$100,2,FALSE),FALSE))</f>
        <v>1B Linkwood, Willow Meadows, Knollwood Vlg Areas</v>
      </c>
      <c r="BH165" t="str">
        <f>IF($C165=-1,-1,VLOOKUP($C165,'HCAD Process'!$D$5:$CZ$504,VLOOKUP(BH$4,'Table Name'!$C$2:$D$100,2,FALSE),FALSE))</f>
        <v>5933.00</v>
      </c>
      <c r="BI165" t="str">
        <f>IF($C165=-1,-1,VLOOKUP($C165,'HCAD Process'!$D$5:$CZ$504,VLOOKUP(BI$4,'Table Name'!$C$2:$D$100,2,FALSE),FALSE))</f>
        <v>0</v>
      </c>
      <c r="BJ165" t="str">
        <f>IF($C165=-1,-1,VLOOKUP($C165,'HCAD Process'!$D$5:$CZ$504,VLOOKUP(BJ$4,'Table Name'!$C$2:$D$100,2,FALSE),FALSE))</f>
        <v>01</v>
      </c>
      <c r="BK165" t="str">
        <f>IF($C165=-1,-1,VLOOKUP($C165,'HCAD Process'!$D$5:$CZ$504,VLOOKUP(BK$4,'Table Name'!$C$2:$D$100,2,FALSE),FALSE))</f>
        <v>5253C</v>
      </c>
      <c r="BL165" t="str">
        <f>IF($C165=-1,-1,VLOOKUP($C165,'HCAD Process'!$D$5:$CZ$504,VLOOKUP(BL$4,'Table Name'!$C$2:$D$100,2,FALSE),FALSE))</f>
        <v>532W</v>
      </c>
      <c r="BM165" t="str">
        <f>IF($C165=-1,-1,VLOOKUP($C165,'HCAD Process'!$D$5:$CZ$504,VLOOKUP(BM$4,'Table Name'!$C$2:$D$100,2,FALSE),FALSE))</f>
        <v>001 040 041 042 043 044 048 061</v>
      </c>
      <c r="BN165" t="str">
        <f>IF($C165=-1,-1,VLOOKUP($C165,'HCAD Process'!$D$5:$CZ$504,VLOOKUP(BN$4,'Table Name'!$C$2:$D$100,2,FALSE),FALSE))</f>
        <v>Real, Commercial</v>
      </c>
      <c r="BO165" t="str">
        <f>IF($C165=-1,-1,VLOOKUP($C165,'HCAD Process'!$D$5:$CZ$504,VLOOKUP(BO$4,'Table Name'!$C$2:$D$100,2,FALSE),FALSE))</f>
        <v>F1</v>
      </c>
      <c r="BP165" t="str">
        <f>IF($C165=-1,-1,VLOOKUP($C165,'HCAD Process'!$D$5:$CZ$504,VLOOKUP(BP$4,'Table Name'!$C$2:$D$100,2,FALSE),FALSE))</f>
        <v>Real, Commercial</v>
      </c>
      <c r="BQ165" t="str">
        <f>IF($C165=-1,-1,VLOOKUP($C165,'HCAD Process'!$D$5:$CZ$504,VLOOKUP(BQ$4,'Table Name'!$C$2:$D$100,2,FALSE),FALSE))</f>
        <v>Office Bldgs. Low-Rise (1 to 4 Stories)</v>
      </c>
      <c r="BR165" t="str">
        <f>IF($C165=-1,-1,VLOOKUP($C165,'HCAD Process'!$D$5:$CZ$504,VLOOKUP(BR$4,'Table Name'!$C$2:$D$100,2,FALSE),FALSE))</f>
        <v>Office Building</v>
      </c>
      <c r="BS165" t="str">
        <f>IF($C165=-1,-1,VLOOKUP($C165,'HCAD Process'!$D$5:$CZ$504,VLOOKUP(BS$4,'Table Name'!$C$2:$D$100,2,FALSE),FALSE))</f>
        <v>8004</v>
      </c>
      <c r="BT165" t="str">
        <f>IF($C165=-1,-1,VLOOKUP($C165,'HCAD Process'!$D$5:$CZ$504,VLOOKUP(BT$4,'Table Name'!$C$2:$D$100,2,FALSE),FALSE))</f>
        <v>Land Neighborhood Section 4</v>
      </c>
      <c r="BU165">
        <f>IF($C165=-1,-1,VLOOKUP($C165,'HCAD Process'!$D$5:$CZ$504,VLOOKUP(BU$4,'Table Name'!$C$2:$D$100,2,FALSE),FALSE))</f>
        <v>19800</v>
      </c>
      <c r="BV165" t="str">
        <f>IF($C165=-1,-1,VLOOKUP($C165,'HCAD Process'!$D$5:$CZ$504,VLOOKUP(BV$4,'Table Name'!$C$2:$D$100,2,FALSE),FALSE))</f>
        <v>SF</v>
      </c>
      <c r="BW165" t="str">
        <f>IF($C165=-1,-1,VLOOKUP($C165,'HCAD Process'!$D$5:$CZ$504,VLOOKUP(BW$4,'Table Name'!$C$2:$D$100,2,FALSE),FALSE))</f>
        <v>1.0000</v>
      </c>
      <c r="BX165" t="str">
        <f>IF($C165=-1,-1,VLOOKUP($C165,'HCAD Process'!$D$5:$CZ$504,VLOOKUP(BX$4,'Table Name'!$C$2:$D$100,2,FALSE),FALSE))</f>
        <v>1.0000</v>
      </c>
      <c r="BY165" t="str">
        <f>IF($C165=-1,-1,VLOOKUP($C165,'HCAD Process'!$D$5:$CZ$504,VLOOKUP(BY$4,'Table Name'!$C$2:$D$100,2,FALSE),FALSE))</f>
        <v>1.0000</v>
      </c>
      <c r="BZ165" t="str">
        <f>IF($C165=-1,-1,VLOOKUP($C165,'HCAD Process'!$D$5:$CZ$504,VLOOKUP(BZ$4,'Table Name'!$C$2:$D$100,2,FALSE),FALSE))</f>
        <v>1.0000</v>
      </c>
      <c r="CA165">
        <f>IF($C165=-1,-1,VLOOKUP($C165,'HCAD Process'!$D$5:$CZ$504,VLOOKUP(CA$4,'Table Name'!$C$2:$D$100,2,FALSE),FALSE))</f>
        <v>8</v>
      </c>
      <c r="CB165">
        <f>IF($C165=-1,-1,VLOOKUP($C165,'HCAD Process'!$D$5:$CZ$504,VLOOKUP(CB$4,'Table Name'!$C$2:$D$100,2,FALSE),FALSE))</f>
        <v>8</v>
      </c>
      <c r="CC165">
        <f>IF($C165=-1,-1,VLOOKUP($C165,'HCAD Process'!$D$5:$CZ$504,VLOOKUP(CC$4,'Table Name'!$C$2:$D$100,2,FALSE),FALSE))</f>
        <v>158400</v>
      </c>
      <c r="CD165">
        <f>IF($C165=-1,-1,VLOOKUP($C165,'HCAD Process'!$D$5:$CZ$504,VLOOKUP(CD$4,'Table Name'!$C$2:$D$100,2,FALSE),FALSE))</f>
        <v>-1</v>
      </c>
      <c r="CE165" t="str">
        <f>IF($C165=-1,-1,VLOOKUP($C165,'HCAD Process'!$D$5:$CZ$504,VLOOKUP(CE$4,'Table Name'!$C$2:$D$100,2,FALSE),FALSE))</f>
        <v>06901100001482</v>
      </c>
    </row>
    <row r="166" spans="2:83" x14ac:dyDescent="0.25">
      <c r="B166">
        <f t="shared" si="2"/>
        <v>162</v>
      </c>
      <c r="C166" t="str">
        <f t="array" ref="C166">IF(ISERROR(INDEX('HCAD Process'!CF$5:CF$504,MATCH(0,COUNTIF(C$4:C165,'HCAD Process'!CF$5:CF$504)+('HCAD Process'!CF$5:CF$504=-1),0))),-1,INDEX('HCAD Process'!CF$5:CF$504,MATCH(0,COUNTIF(C$4:C165,'HCAD Process'!CF$5:CF$504)+('HCAD Process'!CF$5:CF$504=-1),0)))</f>
        <v>07002900200011</v>
      </c>
      <c r="D166" t="str">
        <f>IF($C166=-1,-1,VLOOKUP($C166,'HCAD Process'!$D$5:$CZ$504,VLOOKUP(D$4,'Table Name'!$C$2:$D$100,2,FALSE),FALSE))</f>
        <v>0700290020001</v>
      </c>
      <c r="E166" t="str">
        <f>IF($C166=-1,-1,VLOOKUP($C166,'HCAD Process'!$D$5:$CZ$504,VLOOKUP(E$4,'Table Name'!$C$2:$D$100,2,FALSE),FALSE))</f>
        <v>05/01/2013</v>
      </c>
      <c r="F166" t="str">
        <f>IF($C166=-1,-1,VLOOKUP($C166,'HCAD Process'!$D$5:$CZ$504,VLOOKUP(F$4,'Table Name'!$C$2:$D$100,2,FALSE),FALSE))</f>
        <v>HAMMERLYWIRT PROPERTIES LLC</v>
      </c>
      <c r="G166" t="str">
        <f>IF($C166=-1,-1,VLOOKUP($C166,'HCAD Process'!$D$5:$CZ$504,VLOOKUP(G$4,'Table Name'!$C$2:$D$100,2,FALSE),FALSE))</f>
        <v>BLUE COLLAR</v>
      </c>
      <c r="H166" t="str">
        <f>IF($C166=-1,-1,VLOOKUP($C166,'HCAD Process'!$D$5:$CZ$504,VLOOKUP(H$4,'Table Name'!$C$2:$D$100,2,FALSE),FALSE))</f>
        <v>Barris</v>
      </c>
      <c r="I166" t="str">
        <f>IF($C166=-1,-1,VLOOKUP($C166,'HCAD Process'!$D$5:$CZ$504,VLOOKUP(I$4,'Table Name'!$C$2:$D$100,2,FALSE),FALSE))</f>
        <v>7752 HAMMERLY BLVD</v>
      </c>
      <c r="J166" t="str">
        <f>IF($C166=-1,-1,VLOOKUP($C166,'HCAD Process'!$D$5:$CZ$504,VLOOKUP(J$4,'Table Name'!$C$2:$D$100,2,FALSE),FALSE))</f>
        <v>HOUSTON</v>
      </c>
      <c r="K166" t="str">
        <f>IF($C166=-1,-1,VLOOKUP($C166,'HCAD Process'!$D$5:$CZ$504,VLOOKUP(K$4,'Table Name'!$C$2:$D$100,2,FALSE),FALSE))</f>
        <v>77055</v>
      </c>
      <c r="L166">
        <f>IF($C166=-1,-1,VLOOKUP($C166,'HCAD Process'!$D$5:$CZ$504,VLOOKUP(L$4,'Table Name'!$C$2:$D$100,2,FALSE),FALSE))</f>
        <v>1088450</v>
      </c>
      <c r="M166">
        <f>IF($C166=-1,-1,VLOOKUP($C166,'HCAD Process'!$D$5:$CZ$504,VLOOKUP(M$4,'Table Name'!$C$2:$D$100,2,FALSE),FALSE))</f>
        <v>1745324</v>
      </c>
      <c r="N166">
        <f>IF($C166=-1,-1,VLOOKUP($C166,'HCAD Process'!$D$5:$CZ$504,VLOOKUP(N$4,'Table Name'!$C$2:$D$100,2,FALSE),FALSE))</f>
        <v>1509707</v>
      </c>
      <c r="O166">
        <f>IF($C166=-1,-1,VLOOKUP($C166,'HCAD Process'!$D$5:$CZ$504,VLOOKUP(O$4,'Table Name'!$C$2:$D$100,2,FALSE),FALSE))</f>
        <v>0</v>
      </c>
      <c r="P166" t="e">
        <f>IF($C166=-1,-1,VLOOKUP($C166,'HCAD Process'!$D$5:$CZ$504,VLOOKUP(P$4,'Table Name'!$C$2:$D$100,2,FALSE),FALSE))</f>
        <v>#REF!</v>
      </c>
      <c r="Q166" t="str">
        <f>IF($C166=-1,-1,VLOOKUP($C166,'HCAD Process'!$D$5:$CZ$504,VLOOKUP(Q$4,'Table Name'!$C$2:$D$100,2,FALSE),FALSE))</f>
        <v>COMMERCIAL</v>
      </c>
      <c r="R166" t="str">
        <f>IF($C166=-1,-1,VLOOKUP($C166,'HCAD Process'!$D$5:$CZ$504,VLOOKUP(R$4,'Table Name'!$C$2:$D$100,2,FALSE),FALSE))</f>
        <v>1</v>
      </c>
      <c r="S166" t="str">
        <f>IF($C166=-1,-1,VLOOKUP($C166,'HCAD Process'!$D$5:$CZ$504,VLOOKUP(S$4,'Table Name'!$C$2:$D$100,2,FALSE),FALSE))</f>
        <v>4399</v>
      </c>
      <c r="T166" t="str">
        <f>IF($C166=-1,-1,VLOOKUP($C166,'HCAD Process'!$D$5:$CZ$504,VLOOKUP(T$4,'Table Name'!$C$2:$D$100,2,FALSE),FALSE))</f>
        <v>8454</v>
      </c>
      <c r="U166" t="str">
        <f>IF($C166=-1,-1,VLOOKUP($C166,'HCAD Process'!$D$5:$CZ$504,VLOOKUP(U$4,'Table Name'!$C$2:$D$100,2,FALSE),FALSE))</f>
        <v>S</v>
      </c>
      <c r="V166" t="str">
        <f>IF($C166=-1,-1,VLOOKUP($C166,'HCAD Process'!$D$5:$CZ$504,VLOOKUP(V$4,'Table Name'!$C$2:$D$100,2,FALSE),FALSE))</f>
        <v>Open Steel Skeleton</v>
      </c>
      <c r="W166">
        <f>IF($C166=-1,-1,VLOOKUP($C166,'HCAD Process'!$D$5:$CZ$504,VLOOKUP(W$4,'Table Name'!$C$2:$D$100,2,FALSE),FALSE))</f>
        <v>163127</v>
      </c>
      <c r="X166">
        <f>IF($C166=-1,-1,VLOOKUP($C166,'HCAD Process'!$D$5:$CZ$504,VLOOKUP(X$4,'Table Name'!$C$2:$D$100,2,FALSE),FALSE))</f>
        <v>0</v>
      </c>
      <c r="Y166">
        <f>IF($C166=-1,-1,VLOOKUP($C166,'HCAD Process'!$D$5:$CZ$504,VLOOKUP(Y$4,'Table Name'!$C$2:$D$100,2,FALSE),FALSE))</f>
        <v>451625</v>
      </c>
      <c r="Z166">
        <f>IF($C166=-1,-1,VLOOKUP($C166,'HCAD Process'!$D$5:$CZ$504,VLOOKUP(Z$4,'Table Name'!$C$2:$D$100,2,FALSE),FALSE))</f>
        <v>0</v>
      </c>
      <c r="AA166" t="str">
        <f>IF($C166=-1,-1,VLOOKUP($C166,'HCAD Process'!$D$5:$CZ$504,VLOOKUP(AA$4,'Table Name'!$C$2:$D$100,2,FALSE),FALSE))</f>
        <v>.638800</v>
      </c>
      <c r="AB166" t="str">
        <f>IF($C166=-1,-1,VLOOKUP($C166,'HCAD Process'!$D$5:$CZ$504,VLOOKUP(AB$4,'Table Name'!$C$2:$D$100,2,FALSE),FALSE))</f>
        <v>C</v>
      </c>
      <c r="AC166" t="str">
        <f>IF($C166=-1,-1,VLOOKUP($C166,'HCAD Process'!$D$5:$CZ$504,VLOOKUP(AC$4,'Table Name'!$C$2:$D$100,2,FALSE),FALSE))</f>
        <v>Average</v>
      </c>
      <c r="AD166" t="str">
        <f>IF($C166=-1,-1,VLOOKUP($C166,'HCAD Process'!$D$5:$CZ$504,VLOOKUP(AD$4,'Table Name'!$C$2:$D$100,2,FALSE),FALSE))</f>
        <v>1975</v>
      </c>
      <c r="AE166" t="str">
        <f>IF($C166=-1,-1,VLOOKUP($C166,'HCAD Process'!$D$5:$CZ$504,VLOOKUP(AE$4,'Table Name'!$C$2:$D$100,2,FALSE),FALSE))</f>
        <v>1975</v>
      </c>
      <c r="AF166" t="str">
        <f>IF($C166=-1,-1,VLOOKUP($C166,'HCAD Process'!$D$5:$CZ$504,VLOOKUP(AF$4,'Table Name'!$C$2:$D$100,2,FALSE),FALSE))</f>
        <v>0</v>
      </c>
      <c r="AG166" t="str">
        <f>IF($C166=-1,-1,VLOOKUP($C166,'HCAD Process'!$D$5:$CZ$504,VLOOKUP(AG$4,'Table Name'!$C$2:$D$100,2,FALSE),FALSE))</f>
        <v>1976</v>
      </c>
      <c r="AH166" t="str">
        <f>IF($C166=-1,-1,VLOOKUP($C166,'HCAD Process'!$D$5:$CZ$504,VLOOKUP(AH$4,'Table Name'!$C$2:$D$100,2,FALSE),FALSE))</f>
        <v>1030</v>
      </c>
      <c r="AI166" t="str">
        <f>IF($C166=-1,-1,VLOOKUP($C166,'HCAD Process'!$D$5:$CZ$504,VLOOKUP(AI$4,'Table Name'!$C$2:$D$100,2,FALSE),FALSE))</f>
        <v>01/01/2004</v>
      </c>
      <c r="AJ166">
        <f>IF($C166=-1,-1,VLOOKUP($C166,'HCAD Process'!$D$5:$CZ$504,VLOOKUP(AJ$4,'Table Name'!$C$2:$D$100,2,FALSE),FALSE))</f>
        <v>0</v>
      </c>
      <c r="AK166">
        <f>IF($C166=-1,-1,VALUE(VLOOKUP($C166,'HCAD Process'!$D$5:$CZ$504,VLOOKUP(AK$4,'Table Name'!$C$2:$D$100,2,FALSE),FALSE)))</f>
        <v>12500</v>
      </c>
      <c r="AL166">
        <f>IF($C166=-1,-1,VLOOKUP($C166,'HCAD Process'!$D$5:$CZ$504,VLOOKUP(AL$4,'Table Name'!$C$2:$D$100,2,FALSE),FALSE))</f>
        <v>12500</v>
      </c>
      <c r="AM166">
        <f>IF($C166=-1,-1,VLOOKUP($C166,'HCAD Process'!$D$5:$CZ$504,VLOOKUP(AM$4,'Table Name'!$C$2:$D$100,2,FALSE),FALSE))</f>
        <v>0</v>
      </c>
      <c r="AN166">
        <f>IF($C166=-1,-1,VLOOKUP($C166,'HCAD Process'!$D$5:$CZ$504,VLOOKUP(AN$4,'Table Name'!$C$2:$D$100,2,FALSE),FALSE))</f>
        <v>0</v>
      </c>
      <c r="AO166">
        <f>IF($C166=-1,-1,VLOOKUP($C166,'HCAD Process'!$D$5:$CZ$504,VLOOKUP(AO$4,'Table Name'!$C$2:$D$100,2,FALSE),FALSE))</f>
        <v>0</v>
      </c>
      <c r="AP166">
        <f>IF($C166=-1,-1,VLOOKUP($C166,'HCAD Process'!$D$5:$CZ$504,VLOOKUP(AP$4,'Table Name'!$C$2:$D$100,2,FALSE),FALSE))</f>
        <v>12500</v>
      </c>
      <c r="AQ166">
        <f>IF($C166=-1,-1,VLOOKUP($C166,'HCAD Process'!$D$5:$CZ$504,VLOOKUP(AQ$4,'Table Name'!$C$2:$D$100,2,FALSE),FALSE))</f>
        <v>600</v>
      </c>
      <c r="AR166">
        <f>IF($C166=-1,-1,VLOOKUP($C166,'HCAD Process'!$D$5:$CZ$504,VLOOKUP(AR$4,'Table Name'!$C$2:$D$100,2,FALSE),FALSE))</f>
        <v>1</v>
      </c>
      <c r="AS166">
        <f>IF($C166=-1,-1,VLOOKUP($C166,'HCAD Process'!$D$5:$CZ$504,VLOOKUP(AS$4,'Table Name'!$C$2:$D$100,2,FALSE),FALSE))</f>
        <v>0</v>
      </c>
      <c r="AT166">
        <f>IF($C166=-1,-1,VLOOKUP($C166,'HCAD Process'!$D$5:$CZ$504,VLOOKUP(AT$4,'Table Name'!$C$2:$D$100,2,FALSE),FALSE))</f>
        <v>0</v>
      </c>
      <c r="AU166">
        <f>IF($C166=-1,-1,VLOOKUP($C166,'HCAD Process'!$D$5:$CZ$504,VLOOKUP(AU$4,'Table Name'!$C$2:$D$100,2,FALSE),FALSE))</f>
        <v>0</v>
      </c>
      <c r="AV166">
        <f>IF($C166=-1,-1,VLOOKUP($C166,'HCAD Process'!$D$5:$CZ$504,VLOOKUP(AV$4,'Table Name'!$C$2:$D$100,2,FALSE),FALSE))</f>
        <v>0</v>
      </c>
      <c r="AW166">
        <f>IF($C166=-1,-1,VLOOKUP($C166,'HCAD Process'!$D$5:$CZ$504,VLOOKUP(AW$4,'Table Name'!$C$2:$D$100,2,FALSE),FALSE))</f>
        <v>0</v>
      </c>
      <c r="AX166">
        <f>IF($C166=-1,-1,VLOOKUP($C166,'HCAD Process'!$D$5:$CZ$504,VLOOKUP(AX$4,'Table Name'!$C$2:$D$100,2,FALSE),FALSE))</f>
        <v>0</v>
      </c>
      <c r="AY166">
        <f>IF($C166=-1,-1,VLOOKUP($C166,'HCAD Process'!$D$5:$CZ$504,VLOOKUP(AY$4,'Table Name'!$C$2:$D$100,2,FALSE),FALSE))</f>
        <v>0</v>
      </c>
      <c r="AZ166">
        <f>IF($C166=-1,-1,VLOOKUP($C166,'HCAD Process'!$D$5:$CZ$504,VLOOKUP(AZ$4,'Table Name'!$C$2:$D$100,2,FALSE),FALSE))</f>
        <v>0</v>
      </c>
      <c r="BA166" t="str">
        <f>IF($C166=-1,-1,VLOOKUP($C166,'HCAD Process'!$D$5:$CZ$504,VLOOKUP(BA$4,'Table Name'!$C$2:$D$100,2,FALSE),FALSE))</f>
        <v>23</v>
      </c>
      <c r="BB166" t="str">
        <f>IF($C166=-1,-1,VLOOKUP($C166,'HCAD Process'!$D$5:$CZ$504,VLOOKUP(BB$4,'Table Name'!$C$2:$D$100,2,FALSE),FALSE))</f>
        <v>TRS 1B 5A &amp; 5B BLK 1</v>
      </c>
      <c r="BC166" t="str">
        <f>IF($C166=-1,-1,VLOOKUP($C166,'HCAD Process'!$D$5:$CZ$504,VLOOKUP(BC$4,'Table Name'!$C$2:$D$100,2,FALSE),FALSE))</f>
        <v>HILLENDAHL ACRES</v>
      </c>
      <c r="BD166" t="str">
        <f>IF($C166=-1,-1,VLOOKUP($C166,'HCAD Process'!$D$5:$CZ$504,VLOOKUP(BD$4,'Table Name'!$C$2:$D$100,2,FALSE),FALSE))</f>
        <v>6023</v>
      </c>
      <c r="BE166" t="str">
        <f>IF($C166=-1,-1,VLOOKUP($C166,'HCAD Process'!$D$5:$CZ$504,VLOOKUP(BE$4,'Table Name'!$C$2:$D$100,2,FALSE),FALSE))</f>
        <v>Inner Loop Northwest</v>
      </c>
      <c r="BF166" t="str">
        <f>IF($C166=-1,-1,VLOOKUP($C166,'HCAD Process'!$D$5:$CZ$504,VLOOKUP(BF$4,'Table Name'!$C$2:$D$100,2,FALSE),FALSE))</f>
        <v>390</v>
      </c>
      <c r="BG166" t="str">
        <f>IF($C166=-1,-1,VLOOKUP($C166,'HCAD Process'!$D$5:$CZ$504,VLOOKUP(BG$4,'Table Name'!$C$2:$D$100,2,FALSE),FALSE))</f>
        <v>ISD 25 - North of I-10 Outside Memorial Villages</v>
      </c>
      <c r="BH166" t="str">
        <f>IF($C166=-1,-1,VLOOKUP($C166,'HCAD Process'!$D$5:$CZ$504,VLOOKUP(BH$4,'Table Name'!$C$2:$D$100,2,FALSE),FALSE))</f>
        <v>9860.05</v>
      </c>
      <c r="BI166" t="str">
        <f>IF($C166=-1,-1,VLOOKUP($C166,'HCAD Process'!$D$5:$CZ$504,VLOOKUP(BI$4,'Table Name'!$C$2:$D$100,2,FALSE),FALSE))</f>
        <v>0</v>
      </c>
      <c r="BJ166" t="str">
        <f>IF($C166=-1,-1,VLOOKUP($C166,'HCAD Process'!$D$5:$CZ$504,VLOOKUP(BJ$4,'Table Name'!$C$2:$D$100,2,FALSE),FALSE))</f>
        <v>25</v>
      </c>
      <c r="BK166" t="str">
        <f>IF($C166=-1,-1,VLOOKUP($C166,'HCAD Process'!$D$5:$CZ$504,VLOOKUP(BK$4,'Table Name'!$C$2:$D$100,2,FALSE),FALSE))</f>
        <v>5159A</v>
      </c>
      <c r="BL166" t="str">
        <f>IF($C166=-1,-1,VLOOKUP($C166,'HCAD Process'!$D$5:$CZ$504,VLOOKUP(BL$4,'Table Name'!$C$2:$D$100,2,FALSE),FALSE))</f>
        <v>451P</v>
      </c>
      <c r="BM166" t="str">
        <f>IF($C166=-1,-1,VLOOKUP($C166,'HCAD Process'!$D$5:$CZ$504,VLOOKUP(BM$4,'Table Name'!$C$2:$D$100,2,FALSE),FALSE))</f>
        <v>025 040 041 042 043 044 061 793</v>
      </c>
      <c r="BN166" t="str">
        <f>IF($C166=-1,-1,VLOOKUP($C166,'HCAD Process'!$D$5:$CZ$504,VLOOKUP(BN$4,'Table Name'!$C$2:$D$100,2,FALSE),FALSE))</f>
        <v>Real, Commercial</v>
      </c>
      <c r="BO166" t="str">
        <f>IF($C166=-1,-1,VLOOKUP($C166,'HCAD Process'!$D$5:$CZ$504,VLOOKUP(BO$4,'Table Name'!$C$2:$D$100,2,FALSE),FALSE))</f>
        <v>F1</v>
      </c>
      <c r="BP166" t="str">
        <f>IF($C166=-1,-1,VLOOKUP($C166,'HCAD Process'!$D$5:$CZ$504,VLOOKUP(BP$4,'Table Name'!$C$2:$D$100,2,FALSE),FALSE))</f>
        <v>Real, Commercial</v>
      </c>
      <c r="BQ166" t="str">
        <f>IF($C166=-1,-1,VLOOKUP($C166,'HCAD Process'!$D$5:$CZ$504,VLOOKUP(BQ$4,'Table Name'!$C$2:$D$100,2,FALSE),FALSE))</f>
        <v>Warehouse - Metallic</v>
      </c>
      <c r="BR166" t="str">
        <f>IF($C166=-1,-1,VLOOKUP($C166,'HCAD Process'!$D$5:$CZ$504,VLOOKUP(BR$4,'Table Name'!$C$2:$D$100,2,FALSE),FALSE))</f>
        <v>Shell, Industrial</v>
      </c>
      <c r="BS166" t="str">
        <f>IF($C166=-1,-1,VLOOKUP($C166,'HCAD Process'!$D$5:$CZ$504,VLOOKUP(BS$4,'Table Name'!$C$2:$D$100,2,FALSE),FALSE))</f>
        <v>8003</v>
      </c>
      <c r="BT166" t="str">
        <f>IF($C166=-1,-1,VLOOKUP($C166,'HCAD Process'!$D$5:$CZ$504,VLOOKUP(BT$4,'Table Name'!$C$2:$D$100,2,FALSE),FALSE))</f>
        <v>Land Neighborhood Section 3</v>
      </c>
      <c r="BU166">
        <f>IF($C166=-1,-1,VLOOKUP($C166,'HCAD Process'!$D$5:$CZ$504,VLOOKUP(BU$4,'Table Name'!$C$2:$D$100,2,FALSE),FALSE))</f>
        <v>49800</v>
      </c>
      <c r="BV166" t="str">
        <f>IF($C166=-1,-1,VLOOKUP($C166,'HCAD Process'!$D$5:$CZ$504,VLOOKUP(BV$4,'Table Name'!$C$2:$D$100,2,FALSE),FALSE))</f>
        <v>SF</v>
      </c>
      <c r="BW166" t="str">
        <f>IF($C166=-1,-1,VLOOKUP($C166,'HCAD Process'!$D$5:$CZ$504,VLOOKUP(BW$4,'Table Name'!$C$2:$D$100,2,FALSE),FALSE))</f>
        <v>1.0000</v>
      </c>
      <c r="BX166" t="str">
        <f>IF($C166=-1,-1,VLOOKUP($C166,'HCAD Process'!$D$5:$CZ$504,VLOOKUP(BX$4,'Table Name'!$C$2:$D$100,2,FALSE),FALSE))</f>
        <v>1.0000</v>
      </c>
      <c r="BY166" t="str">
        <f>IF($C166=-1,-1,VLOOKUP($C166,'HCAD Process'!$D$5:$CZ$504,VLOOKUP(BY$4,'Table Name'!$C$2:$D$100,2,FALSE),FALSE))</f>
        <v>1.0000</v>
      </c>
      <c r="BZ166" t="str">
        <f>IF($C166=-1,-1,VLOOKUP($C166,'HCAD Process'!$D$5:$CZ$504,VLOOKUP(BZ$4,'Table Name'!$C$2:$D$100,2,FALSE),FALSE))</f>
        <v>1.0000</v>
      </c>
      <c r="CA166">
        <f>IF($C166=-1,-1,VLOOKUP($C166,'HCAD Process'!$D$5:$CZ$504,VLOOKUP(CA$4,'Table Name'!$C$2:$D$100,2,FALSE),FALSE))</f>
        <v>15</v>
      </c>
      <c r="CB166">
        <f>IF($C166=-1,-1,VLOOKUP($C166,'HCAD Process'!$D$5:$CZ$504,VLOOKUP(CB$4,'Table Name'!$C$2:$D$100,2,FALSE),FALSE))</f>
        <v>15</v>
      </c>
      <c r="CC166">
        <f>IF($C166=-1,-1,VLOOKUP($C166,'HCAD Process'!$D$5:$CZ$504,VLOOKUP(CC$4,'Table Name'!$C$2:$D$100,2,FALSE),FALSE))</f>
        <v>747000</v>
      </c>
      <c r="CD166">
        <f>IF($C166=-1,-1,VLOOKUP($C166,'HCAD Process'!$D$5:$CZ$504,VLOOKUP(CD$4,'Table Name'!$C$2:$D$100,2,FALSE),FALSE))</f>
        <v>-1</v>
      </c>
      <c r="CE166" t="str">
        <f>IF($C166=-1,-1,VLOOKUP($C166,'HCAD Process'!$D$5:$CZ$504,VLOOKUP(CE$4,'Table Name'!$C$2:$D$100,2,FALSE),FALSE))</f>
        <v>07002900200011</v>
      </c>
    </row>
    <row r="167" spans="2:83" x14ac:dyDescent="0.25">
      <c r="B167">
        <f t="shared" si="2"/>
        <v>163</v>
      </c>
      <c r="C167" t="str">
        <f t="array" ref="C167">IF(ISERROR(INDEX('HCAD Process'!CF$5:CF$504,MATCH(0,COUNTIF(C$4:C166,'HCAD Process'!CF$5:CF$504)+('HCAD Process'!CF$5:CF$504=-1),0))),-1,INDEX('HCAD Process'!CF$5:CF$504,MATCH(0,COUNTIF(C$4:C166,'HCAD Process'!CF$5:CF$504)+('HCAD Process'!CF$5:CF$504=-1),0)))</f>
        <v>07002900200012</v>
      </c>
      <c r="D167" t="str">
        <f>IF($C167=-1,-1,VLOOKUP($C167,'HCAD Process'!$D$5:$CZ$504,VLOOKUP(D$4,'Table Name'!$C$2:$D$100,2,FALSE),FALSE))</f>
        <v>0700290020001</v>
      </c>
      <c r="E167" t="str">
        <f>IF($C167=-1,-1,VLOOKUP($C167,'HCAD Process'!$D$5:$CZ$504,VLOOKUP(E$4,'Table Name'!$C$2:$D$100,2,FALSE),FALSE))</f>
        <v>05/01/2013</v>
      </c>
      <c r="F167" t="str">
        <f>IF($C167=-1,-1,VLOOKUP($C167,'HCAD Process'!$D$5:$CZ$504,VLOOKUP(F$4,'Table Name'!$C$2:$D$100,2,FALSE),FALSE))</f>
        <v>HAMMERLYWIRT PROPERTIES LLC</v>
      </c>
      <c r="G167" t="str">
        <f>IF($C167=-1,-1,VLOOKUP($C167,'HCAD Process'!$D$5:$CZ$504,VLOOKUP(G$4,'Table Name'!$C$2:$D$100,2,FALSE),FALSE))</f>
        <v>BLUE COLLAR</v>
      </c>
      <c r="H167" t="str">
        <f>IF($C167=-1,-1,VLOOKUP($C167,'HCAD Process'!$D$5:$CZ$504,VLOOKUP(H$4,'Table Name'!$C$2:$D$100,2,FALSE),FALSE))</f>
        <v>Barris</v>
      </c>
      <c r="I167" t="str">
        <f>IF($C167=-1,-1,VLOOKUP($C167,'HCAD Process'!$D$5:$CZ$504,VLOOKUP(I$4,'Table Name'!$C$2:$D$100,2,FALSE),FALSE))</f>
        <v>7752 HAMMERLY BLVD</v>
      </c>
      <c r="J167" t="str">
        <f>IF($C167=-1,-1,VLOOKUP($C167,'HCAD Process'!$D$5:$CZ$504,VLOOKUP(J$4,'Table Name'!$C$2:$D$100,2,FALSE),FALSE))</f>
        <v>HOUSTON</v>
      </c>
      <c r="K167" t="str">
        <f>IF($C167=-1,-1,VLOOKUP($C167,'HCAD Process'!$D$5:$CZ$504,VLOOKUP(K$4,'Table Name'!$C$2:$D$100,2,FALSE),FALSE))</f>
        <v>77055</v>
      </c>
      <c r="L167">
        <f>IF($C167=-1,-1,VLOOKUP($C167,'HCAD Process'!$D$5:$CZ$504,VLOOKUP(L$4,'Table Name'!$C$2:$D$100,2,FALSE),FALSE))</f>
        <v>1088450</v>
      </c>
      <c r="M167">
        <f>IF($C167=-1,-1,VLOOKUP($C167,'HCAD Process'!$D$5:$CZ$504,VLOOKUP(M$4,'Table Name'!$C$2:$D$100,2,FALSE),FALSE))</f>
        <v>1745324</v>
      </c>
      <c r="N167">
        <f>IF($C167=-1,-1,VLOOKUP($C167,'HCAD Process'!$D$5:$CZ$504,VLOOKUP(N$4,'Table Name'!$C$2:$D$100,2,FALSE),FALSE))</f>
        <v>1509707</v>
      </c>
      <c r="O167">
        <f>IF($C167=-1,-1,VLOOKUP($C167,'HCAD Process'!$D$5:$CZ$504,VLOOKUP(O$4,'Table Name'!$C$2:$D$100,2,FALSE),FALSE))</f>
        <v>0</v>
      </c>
      <c r="P167" t="e">
        <f>IF($C167=-1,-1,VLOOKUP($C167,'HCAD Process'!$D$5:$CZ$504,VLOOKUP(P$4,'Table Name'!$C$2:$D$100,2,FALSE),FALSE))</f>
        <v>#REF!</v>
      </c>
      <c r="Q167" t="str">
        <f>IF($C167=-1,-1,VLOOKUP($C167,'HCAD Process'!$D$5:$CZ$504,VLOOKUP(Q$4,'Table Name'!$C$2:$D$100,2,FALSE),FALSE))</f>
        <v>COMMERCIAL</v>
      </c>
      <c r="R167" t="str">
        <f>IF($C167=-1,-1,VLOOKUP($C167,'HCAD Process'!$D$5:$CZ$504,VLOOKUP(R$4,'Table Name'!$C$2:$D$100,2,FALSE),FALSE))</f>
        <v>2</v>
      </c>
      <c r="S167" t="str">
        <f>IF($C167=-1,-1,VLOOKUP($C167,'HCAD Process'!$D$5:$CZ$504,VLOOKUP(S$4,'Table Name'!$C$2:$D$100,2,FALSE),FALSE))</f>
        <v>4399</v>
      </c>
      <c r="T167" t="str">
        <f>IF($C167=-1,-1,VLOOKUP($C167,'HCAD Process'!$D$5:$CZ$504,VLOOKUP(T$4,'Table Name'!$C$2:$D$100,2,FALSE),FALSE))</f>
        <v>8454</v>
      </c>
      <c r="U167" t="str">
        <f>IF($C167=-1,-1,VLOOKUP($C167,'HCAD Process'!$D$5:$CZ$504,VLOOKUP(U$4,'Table Name'!$C$2:$D$100,2,FALSE),FALSE))</f>
        <v>S</v>
      </c>
      <c r="V167" t="str">
        <f>IF($C167=-1,-1,VLOOKUP($C167,'HCAD Process'!$D$5:$CZ$504,VLOOKUP(V$4,'Table Name'!$C$2:$D$100,2,FALSE),FALSE))</f>
        <v>Open Steel Skeleton</v>
      </c>
      <c r="W167">
        <f>IF($C167=-1,-1,VLOOKUP($C167,'HCAD Process'!$D$5:$CZ$504,VLOOKUP(W$4,'Table Name'!$C$2:$D$100,2,FALSE),FALSE))</f>
        <v>131807</v>
      </c>
      <c r="X167">
        <f>IF($C167=-1,-1,VLOOKUP($C167,'HCAD Process'!$D$5:$CZ$504,VLOOKUP(X$4,'Table Name'!$C$2:$D$100,2,FALSE),FALSE))</f>
        <v>0</v>
      </c>
      <c r="Y167">
        <f>IF($C167=-1,-1,VLOOKUP($C167,'HCAD Process'!$D$5:$CZ$504,VLOOKUP(Y$4,'Table Name'!$C$2:$D$100,2,FALSE),FALSE))</f>
        <v>364913</v>
      </c>
      <c r="Z167">
        <f>IF($C167=-1,-1,VLOOKUP($C167,'HCAD Process'!$D$5:$CZ$504,VLOOKUP(Z$4,'Table Name'!$C$2:$D$100,2,FALSE),FALSE))</f>
        <v>0</v>
      </c>
      <c r="AA167" t="str">
        <f>IF($C167=-1,-1,VLOOKUP($C167,'HCAD Process'!$D$5:$CZ$504,VLOOKUP(AA$4,'Table Name'!$C$2:$D$100,2,FALSE),FALSE))</f>
        <v>.638800</v>
      </c>
      <c r="AB167" t="str">
        <f>IF($C167=-1,-1,VLOOKUP($C167,'HCAD Process'!$D$5:$CZ$504,VLOOKUP(AB$4,'Table Name'!$C$2:$D$100,2,FALSE),FALSE))</f>
        <v>C</v>
      </c>
      <c r="AC167" t="str">
        <f>IF($C167=-1,-1,VLOOKUP($C167,'HCAD Process'!$D$5:$CZ$504,VLOOKUP(AC$4,'Table Name'!$C$2:$D$100,2,FALSE),FALSE))</f>
        <v>Average</v>
      </c>
      <c r="AD167" t="str">
        <f>IF($C167=-1,-1,VLOOKUP($C167,'HCAD Process'!$D$5:$CZ$504,VLOOKUP(AD$4,'Table Name'!$C$2:$D$100,2,FALSE),FALSE))</f>
        <v>1975</v>
      </c>
      <c r="AE167" t="str">
        <f>IF($C167=-1,-1,VLOOKUP($C167,'HCAD Process'!$D$5:$CZ$504,VLOOKUP(AE$4,'Table Name'!$C$2:$D$100,2,FALSE),FALSE))</f>
        <v>1975</v>
      </c>
      <c r="AF167" t="str">
        <f>IF($C167=-1,-1,VLOOKUP($C167,'HCAD Process'!$D$5:$CZ$504,VLOOKUP(AF$4,'Table Name'!$C$2:$D$100,2,FALSE),FALSE))</f>
        <v>0</v>
      </c>
      <c r="AG167" t="str">
        <f>IF($C167=-1,-1,VLOOKUP($C167,'HCAD Process'!$D$5:$CZ$504,VLOOKUP(AG$4,'Table Name'!$C$2:$D$100,2,FALSE),FALSE))</f>
        <v>1976</v>
      </c>
      <c r="AH167">
        <f>IF($C167=-1,-1,VLOOKUP($C167,'HCAD Process'!$D$5:$CZ$504,VLOOKUP(AH$4,'Table Name'!$C$2:$D$100,2,FALSE),FALSE))</f>
        <v>0</v>
      </c>
      <c r="AI167" t="str">
        <f>IF($C167=-1,-1,VLOOKUP($C167,'HCAD Process'!$D$5:$CZ$504,VLOOKUP(AI$4,'Table Name'!$C$2:$D$100,2,FALSE),FALSE))</f>
        <v>01/01/1997</v>
      </c>
      <c r="AJ167">
        <f>IF($C167=-1,-1,VLOOKUP($C167,'HCAD Process'!$D$5:$CZ$504,VLOOKUP(AJ$4,'Table Name'!$C$2:$D$100,2,FALSE),FALSE))</f>
        <v>0</v>
      </c>
      <c r="AK167">
        <f>IF($C167=-1,-1,VALUE(VLOOKUP($C167,'HCAD Process'!$D$5:$CZ$504,VLOOKUP(AK$4,'Table Name'!$C$2:$D$100,2,FALSE),FALSE)))</f>
        <v>10100</v>
      </c>
      <c r="AL167">
        <f>IF($C167=-1,-1,VLOOKUP($C167,'HCAD Process'!$D$5:$CZ$504,VLOOKUP(AL$4,'Table Name'!$C$2:$D$100,2,FALSE),FALSE))</f>
        <v>10100</v>
      </c>
      <c r="AM167">
        <f>IF($C167=-1,-1,VLOOKUP($C167,'HCAD Process'!$D$5:$CZ$504,VLOOKUP(AM$4,'Table Name'!$C$2:$D$100,2,FALSE),FALSE))</f>
        <v>0</v>
      </c>
      <c r="AN167">
        <f>IF($C167=-1,-1,VLOOKUP($C167,'HCAD Process'!$D$5:$CZ$504,VLOOKUP(AN$4,'Table Name'!$C$2:$D$100,2,FALSE),FALSE))</f>
        <v>0</v>
      </c>
      <c r="AO167">
        <f>IF($C167=-1,-1,VLOOKUP($C167,'HCAD Process'!$D$5:$CZ$504,VLOOKUP(AO$4,'Table Name'!$C$2:$D$100,2,FALSE),FALSE))</f>
        <v>0</v>
      </c>
      <c r="AP167">
        <f>IF($C167=-1,-1,VLOOKUP($C167,'HCAD Process'!$D$5:$CZ$504,VLOOKUP(AP$4,'Table Name'!$C$2:$D$100,2,FALSE),FALSE))</f>
        <v>10100</v>
      </c>
      <c r="AQ167">
        <f>IF($C167=-1,-1,VLOOKUP($C167,'HCAD Process'!$D$5:$CZ$504,VLOOKUP(AQ$4,'Table Name'!$C$2:$D$100,2,FALSE),FALSE))</f>
        <v>504</v>
      </c>
      <c r="AR167">
        <f>IF($C167=-1,-1,VLOOKUP($C167,'HCAD Process'!$D$5:$CZ$504,VLOOKUP(AR$4,'Table Name'!$C$2:$D$100,2,FALSE),FALSE))</f>
        <v>1</v>
      </c>
      <c r="AS167">
        <f>IF($C167=-1,-1,VLOOKUP($C167,'HCAD Process'!$D$5:$CZ$504,VLOOKUP(AS$4,'Table Name'!$C$2:$D$100,2,FALSE),FALSE))</f>
        <v>0</v>
      </c>
      <c r="AT167">
        <f>IF($C167=-1,-1,VLOOKUP($C167,'HCAD Process'!$D$5:$CZ$504,VLOOKUP(AT$4,'Table Name'!$C$2:$D$100,2,FALSE),FALSE))</f>
        <v>0</v>
      </c>
      <c r="AU167">
        <f>IF($C167=-1,-1,VLOOKUP($C167,'HCAD Process'!$D$5:$CZ$504,VLOOKUP(AU$4,'Table Name'!$C$2:$D$100,2,FALSE),FALSE))</f>
        <v>0</v>
      </c>
      <c r="AV167">
        <f>IF($C167=-1,-1,VLOOKUP($C167,'HCAD Process'!$D$5:$CZ$504,VLOOKUP(AV$4,'Table Name'!$C$2:$D$100,2,FALSE),FALSE))</f>
        <v>0</v>
      </c>
      <c r="AW167">
        <f>IF($C167=-1,-1,VLOOKUP($C167,'HCAD Process'!$D$5:$CZ$504,VLOOKUP(AW$4,'Table Name'!$C$2:$D$100,2,FALSE),FALSE))</f>
        <v>0</v>
      </c>
      <c r="AX167">
        <f>IF($C167=-1,-1,VLOOKUP($C167,'HCAD Process'!$D$5:$CZ$504,VLOOKUP(AX$4,'Table Name'!$C$2:$D$100,2,FALSE),FALSE))</f>
        <v>0</v>
      </c>
      <c r="AY167">
        <f>IF($C167=-1,-1,VLOOKUP($C167,'HCAD Process'!$D$5:$CZ$504,VLOOKUP(AY$4,'Table Name'!$C$2:$D$100,2,FALSE),FALSE))</f>
        <v>0</v>
      </c>
      <c r="AZ167">
        <f>IF($C167=-1,-1,VLOOKUP($C167,'HCAD Process'!$D$5:$CZ$504,VLOOKUP(AZ$4,'Table Name'!$C$2:$D$100,2,FALSE),FALSE))</f>
        <v>0</v>
      </c>
      <c r="BA167" t="str">
        <f>IF($C167=-1,-1,VLOOKUP($C167,'HCAD Process'!$D$5:$CZ$504,VLOOKUP(BA$4,'Table Name'!$C$2:$D$100,2,FALSE),FALSE))</f>
        <v>23</v>
      </c>
      <c r="BB167" t="str">
        <f>IF($C167=-1,-1,VLOOKUP($C167,'HCAD Process'!$D$5:$CZ$504,VLOOKUP(BB$4,'Table Name'!$C$2:$D$100,2,FALSE),FALSE))</f>
        <v>TRS 1B 5A &amp; 5B BLK 1</v>
      </c>
      <c r="BC167" t="str">
        <f>IF($C167=-1,-1,VLOOKUP($C167,'HCAD Process'!$D$5:$CZ$504,VLOOKUP(BC$4,'Table Name'!$C$2:$D$100,2,FALSE),FALSE))</f>
        <v>HILLENDAHL ACRES</v>
      </c>
      <c r="BD167" t="str">
        <f>IF($C167=-1,-1,VLOOKUP($C167,'HCAD Process'!$D$5:$CZ$504,VLOOKUP(BD$4,'Table Name'!$C$2:$D$100,2,FALSE),FALSE))</f>
        <v>6023</v>
      </c>
      <c r="BE167" t="str">
        <f>IF($C167=-1,-1,VLOOKUP($C167,'HCAD Process'!$D$5:$CZ$504,VLOOKUP(BE$4,'Table Name'!$C$2:$D$100,2,FALSE),FALSE))</f>
        <v>Inner Loop Northwest</v>
      </c>
      <c r="BF167" t="str">
        <f>IF($C167=-1,-1,VLOOKUP($C167,'HCAD Process'!$D$5:$CZ$504,VLOOKUP(BF$4,'Table Name'!$C$2:$D$100,2,FALSE),FALSE))</f>
        <v>390</v>
      </c>
      <c r="BG167" t="str">
        <f>IF($C167=-1,-1,VLOOKUP($C167,'HCAD Process'!$D$5:$CZ$504,VLOOKUP(BG$4,'Table Name'!$C$2:$D$100,2,FALSE),FALSE))</f>
        <v>ISD 25 - North of I-10 Outside Memorial Villages</v>
      </c>
      <c r="BH167" t="str">
        <f>IF($C167=-1,-1,VLOOKUP($C167,'HCAD Process'!$D$5:$CZ$504,VLOOKUP(BH$4,'Table Name'!$C$2:$D$100,2,FALSE),FALSE))</f>
        <v>9860.05</v>
      </c>
      <c r="BI167" t="str">
        <f>IF($C167=-1,-1,VLOOKUP($C167,'HCAD Process'!$D$5:$CZ$504,VLOOKUP(BI$4,'Table Name'!$C$2:$D$100,2,FALSE),FALSE))</f>
        <v>0</v>
      </c>
      <c r="BJ167" t="str">
        <f>IF($C167=-1,-1,VLOOKUP($C167,'HCAD Process'!$D$5:$CZ$504,VLOOKUP(BJ$4,'Table Name'!$C$2:$D$100,2,FALSE),FALSE))</f>
        <v>25</v>
      </c>
      <c r="BK167" t="str">
        <f>IF($C167=-1,-1,VLOOKUP($C167,'HCAD Process'!$D$5:$CZ$504,VLOOKUP(BK$4,'Table Name'!$C$2:$D$100,2,FALSE),FALSE))</f>
        <v>5159A</v>
      </c>
      <c r="BL167" t="str">
        <f>IF($C167=-1,-1,VLOOKUP($C167,'HCAD Process'!$D$5:$CZ$504,VLOOKUP(BL$4,'Table Name'!$C$2:$D$100,2,FALSE),FALSE))</f>
        <v>451P</v>
      </c>
      <c r="BM167" t="str">
        <f>IF($C167=-1,-1,VLOOKUP($C167,'HCAD Process'!$D$5:$CZ$504,VLOOKUP(BM$4,'Table Name'!$C$2:$D$100,2,FALSE),FALSE))</f>
        <v>025 040 041 042 043 044 061 793</v>
      </c>
      <c r="BN167" t="str">
        <f>IF($C167=-1,-1,VLOOKUP($C167,'HCAD Process'!$D$5:$CZ$504,VLOOKUP(BN$4,'Table Name'!$C$2:$D$100,2,FALSE),FALSE))</f>
        <v>Real, Commercial</v>
      </c>
      <c r="BO167" t="str">
        <f>IF($C167=-1,-1,VLOOKUP($C167,'HCAD Process'!$D$5:$CZ$504,VLOOKUP(BO$4,'Table Name'!$C$2:$D$100,2,FALSE),FALSE))</f>
        <v>F1</v>
      </c>
      <c r="BP167" t="str">
        <f>IF($C167=-1,-1,VLOOKUP($C167,'HCAD Process'!$D$5:$CZ$504,VLOOKUP(BP$4,'Table Name'!$C$2:$D$100,2,FALSE),FALSE))</f>
        <v>Real, Commercial</v>
      </c>
      <c r="BQ167" t="str">
        <f>IF($C167=-1,-1,VLOOKUP($C167,'HCAD Process'!$D$5:$CZ$504,VLOOKUP(BQ$4,'Table Name'!$C$2:$D$100,2,FALSE),FALSE))</f>
        <v>Warehouse - Metallic</v>
      </c>
      <c r="BR167" t="str">
        <f>IF($C167=-1,-1,VLOOKUP($C167,'HCAD Process'!$D$5:$CZ$504,VLOOKUP(BR$4,'Table Name'!$C$2:$D$100,2,FALSE),FALSE))</f>
        <v>Shell, Industrial</v>
      </c>
      <c r="BS167" t="str">
        <f>IF($C167=-1,-1,VLOOKUP($C167,'HCAD Process'!$D$5:$CZ$504,VLOOKUP(BS$4,'Table Name'!$C$2:$D$100,2,FALSE),FALSE))</f>
        <v>8003</v>
      </c>
      <c r="BT167" t="str">
        <f>IF($C167=-1,-1,VLOOKUP($C167,'HCAD Process'!$D$5:$CZ$504,VLOOKUP(BT$4,'Table Name'!$C$2:$D$100,2,FALSE),FALSE))</f>
        <v>Land Neighborhood Section 3</v>
      </c>
      <c r="BU167">
        <f>IF($C167=-1,-1,VLOOKUP($C167,'HCAD Process'!$D$5:$CZ$504,VLOOKUP(BU$4,'Table Name'!$C$2:$D$100,2,FALSE),FALSE))</f>
        <v>49800</v>
      </c>
      <c r="BV167" t="str">
        <f>IF($C167=-1,-1,VLOOKUP($C167,'HCAD Process'!$D$5:$CZ$504,VLOOKUP(BV$4,'Table Name'!$C$2:$D$100,2,FALSE),FALSE))</f>
        <v>SF</v>
      </c>
      <c r="BW167" t="str">
        <f>IF($C167=-1,-1,VLOOKUP($C167,'HCAD Process'!$D$5:$CZ$504,VLOOKUP(BW$4,'Table Name'!$C$2:$D$100,2,FALSE),FALSE))</f>
        <v>1.0000</v>
      </c>
      <c r="BX167" t="str">
        <f>IF($C167=-1,-1,VLOOKUP($C167,'HCAD Process'!$D$5:$CZ$504,VLOOKUP(BX$4,'Table Name'!$C$2:$D$100,2,FALSE),FALSE))</f>
        <v>1.0000</v>
      </c>
      <c r="BY167" t="str">
        <f>IF($C167=-1,-1,VLOOKUP($C167,'HCAD Process'!$D$5:$CZ$504,VLOOKUP(BY$4,'Table Name'!$C$2:$D$100,2,FALSE),FALSE))</f>
        <v>1.0000</v>
      </c>
      <c r="BZ167" t="str">
        <f>IF($C167=-1,-1,VLOOKUP($C167,'HCAD Process'!$D$5:$CZ$504,VLOOKUP(BZ$4,'Table Name'!$C$2:$D$100,2,FALSE),FALSE))</f>
        <v>1.0000</v>
      </c>
      <c r="CA167">
        <f>IF($C167=-1,-1,VLOOKUP($C167,'HCAD Process'!$D$5:$CZ$504,VLOOKUP(CA$4,'Table Name'!$C$2:$D$100,2,FALSE),FALSE))</f>
        <v>15</v>
      </c>
      <c r="CB167">
        <f>IF($C167=-1,-1,VLOOKUP($C167,'HCAD Process'!$D$5:$CZ$504,VLOOKUP(CB$4,'Table Name'!$C$2:$D$100,2,FALSE),FALSE))</f>
        <v>15</v>
      </c>
      <c r="CC167">
        <f>IF($C167=-1,-1,VLOOKUP($C167,'HCAD Process'!$D$5:$CZ$504,VLOOKUP(CC$4,'Table Name'!$C$2:$D$100,2,FALSE),FALSE))</f>
        <v>747000</v>
      </c>
      <c r="CD167">
        <f>IF($C167=-1,-1,VLOOKUP($C167,'HCAD Process'!$D$5:$CZ$504,VLOOKUP(CD$4,'Table Name'!$C$2:$D$100,2,FALSE),FALSE))</f>
        <v>-1</v>
      </c>
      <c r="CE167" t="str">
        <f>IF($C167=-1,-1,VLOOKUP($C167,'HCAD Process'!$D$5:$CZ$504,VLOOKUP(CE$4,'Table Name'!$C$2:$D$100,2,FALSE),FALSE))</f>
        <v>07002900200012</v>
      </c>
    </row>
    <row r="168" spans="2:83" x14ac:dyDescent="0.25">
      <c r="B168">
        <f t="shared" si="2"/>
        <v>164</v>
      </c>
      <c r="C168" t="str">
        <f t="array" ref="C168">IF(ISERROR(INDEX('HCAD Process'!CF$5:CF$504,MATCH(0,COUNTIF(C$4:C167,'HCAD Process'!CF$5:CF$504)+('HCAD Process'!CF$5:CF$504=-1),0))),-1,INDEX('HCAD Process'!CF$5:CF$504,MATCH(0,COUNTIF(C$4:C167,'HCAD Process'!CF$5:CF$504)+('HCAD Process'!CF$5:CF$504=-1),0)))</f>
        <v>07002900200013</v>
      </c>
      <c r="D168" t="str">
        <f>IF($C168=-1,-1,VLOOKUP($C168,'HCAD Process'!$D$5:$CZ$504,VLOOKUP(D$4,'Table Name'!$C$2:$D$100,2,FALSE),FALSE))</f>
        <v>0700290020001</v>
      </c>
      <c r="E168" t="str">
        <f>IF($C168=-1,-1,VLOOKUP($C168,'HCAD Process'!$D$5:$CZ$504,VLOOKUP(E$4,'Table Name'!$C$2:$D$100,2,FALSE),FALSE))</f>
        <v>05/01/2013</v>
      </c>
      <c r="F168" t="str">
        <f>IF($C168=-1,-1,VLOOKUP($C168,'HCAD Process'!$D$5:$CZ$504,VLOOKUP(F$4,'Table Name'!$C$2:$D$100,2,FALSE),FALSE))</f>
        <v>HAMMERLYWIRT PROPERTIES LLC</v>
      </c>
      <c r="G168" t="str">
        <f>IF($C168=-1,-1,VLOOKUP($C168,'HCAD Process'!$D$5:$CZ$504,VLOOKUP(G$4,'Table Name'!$C$2:$D$100,2,FALSE),FALSE))</f>
        <v>BLUE COLLAR</v>
      </c>
      <c r="H168" t="str">
        <f>IF($C168=-1,-1,VLOOKUP($C168,'HCAD Process'!$D$5:$CZ$504,VLOOKUP(H$4,'Table Name'!$C$2:$D$100,2,FALSE),FALSE))</f>
        <v>Barris</v>
      </c>
      <c r="I168" t="str">
        <f>IF($C168=-1,-1,VLOOKUP($C168,'HCAD Process'!$D$5:$CZ$504,VLOOKUP(I$4,'Table Name'!$C$2:$D$100,2,FALSE),FALSE))</f>
        <v>7752 HAMMERLY BLVD</v>
      </c>
      <c r="J168" t="str">
        <f>IF($C168=-1,-1,VLOOKUP($C168,'HCAD Process'!$D$5:$CZ$504,VLOOKUP(J$4,'Table Name'!$C$2:$D$100,2,FALSE),FALSE))</f>
        <v>HOUSTON</v>
      </c>
      <c r="K168" t="str">
        <f>IF($C168=-1,-1,VLOOKUP($C168,'HCAD Process'!$D$5:$CZ$504,VLOOKUP(K$4,'Table Name'!$C$2:$D$100,2,FALSE),FALSE))</f>
        <v>77055</v>
      </c>
      <c r="L168">
        <f>IF($C168=-1,-1,VLOOKUP($C168,'HCAD Process'!$D$5:$CZ$504,VLOOKUP(L$4,'Table Name'!$C$2:$D$100,2,FALSE),FALSE))</f>
        <v>1088450</v>
      </c>
      <c r="M168">
        <f>IF($C168=-1,-1,VLOOKUP($C168,'HCAD Process'!$D$5:$CZ$504,VLOOKUP(M$4,'Table Name'!$C$2:$D$100,2,FALSE),FALSE))</f>
        <v>1745324</v>
      </c>
      <c r="N168">
        <f>IF($C168=-1,-1,VLOOKUP($C168,'HCAD Process'!$D$5:$CZ$504,VLOOKUP(N$4,'Table Name'!$C$2:$D$100,2,FALSE),FALSE))</f>
        <v>1509707</v>
      </c>
      <c r="O168">
        <f>IF($C168=-1,-1,VLOOKUP($C168,'HCAD Process'!$D$5:$CZ$504,VLOOKUP(O$4,'Table Name'!$C$2:$D$100,2,FALSE),FALSE))</f>
        <v>0</v>
      </c>
      <c r="P168" t="e">
        <f>IF($C168=-1,-1,VLOOKUP($C168,'HCAD Process'!$D$5:$CZ$504,VLOOKUP(P$4,'Table Name'!$C$2:$D$100,2,FALSE),FALSE))</f>
        <v>#REF!</v>
      </c>
      <c r="Q168" t="str">
        <f>IF($C168=-1,-1,VLOOKUP($C168,'HCAD Process'!$D$5:$CZ$504,VLOOKUP(Q$4,'Table Name'!$C$2:$D$100,2,FALSE),FALSE))</f>
        <v>COMMERCIAL</v>
      </c>
      <c r="R168" t="str">
        <f>IF($C168=-1,-1,VLOOKUP($C168,'HCAD Process'!$D$5:$CZ$504,VLOOKUP(R$4,'Table Name'!$C$2:$D$100,2,FALSE),FALSE))</f>
        <v>3</v>
      </c>
      <c r="S168" t="str">
        <f>IF($C168=-1,-1,VLOOKUP($C168,'HCAD Process'!$D$5:$CZ$504,VLOOKUP(S$4,'Table Name'!$C$2:$D$100,2,FALSE),FALSE))</f>
        <v>4399</v>
      </c>
      <c r="T168" t="str">
        <f>IF($C168=-1,-1,VLOOKUP($C168,'HCAD Process'!$D$5:$CZ$504,VLOOKUP(T$4,'Table Name'!$C$2:$D$100,2,FALSE),FALSE))</f>
        <v>8454</v>
      </c>
      <c r="U168" t="str">
        <f>IF($C168=-1,-1,VLOOKUP($C168,'HCAD Process'!$D$5:$CZ$504,VLOOKUP(U$4,'Table Name'!$C$2:$D$100,2,FALSE),FALSE))</f>
        <v>S</v>
      </c>
      <c r="V168" t="str">
        <f>IF($C168=-1,-1,VLOOKUP($C168,'HCAD Process'!$D$5:$CZ$504,VLOOKUP(V$4,'Table Name'!$C$2:$D$100,2,FALSE),FALSE))</f>
        <v>Open Steel Skeleton</v>
      </c>
      <c r="W168">
        <f>IF($C168=-1,-1,VLOOKUP($C168,'HCAD Process'!$D$5:$CZ$504,VLOOKUP(W$4,'Table Name'!$C$2:$D$100,2,FALSE),FALSE))</f>
        <v>82546</v>
      </c>
      <c r="X168">
        <f>IF($C168=-1,-1,VLOOKUP($C168,'HCAD Process'!$D$5:$CZ$504,VLOOKUP(X$4,'Table Name'!$C$2:$D$100,2,FALSE),FALSE))</f>
        <v>0</v>
      </c>
      <c r="Y168">
        <f>IF($C168=-1,-1,VLOOKUP($C168,'HCAD Process'!$D$5:$CZ$504,VLOOKUP(Y$4,'Table Name'!$C$2:$D$100,2,FALSE),FALSE))</f>
        <v>224006</v>
      </c>
      <c r="Z168">
        <f>IF($C168=-1,-1,VLOOKUP($C168,'HCAD Process'!$D$5:$CZ$504,VLOOKUP(Z$4,'Table Name'!$C$2:$D$100,2,FALSE),FALSE))</f>
        <v>0</v>
      </c>
      <c r="AA168" t="str">
        <f>IF($C168=-1,-1,VLOOKUP($C168,'HCAD Process'!$D$5:$CZ$504,VLOOKUP(AA$4,'Table Name'!$C$2:$D$100,2,FALSE),FALSE))</f>
        <v>.631500</v>
      </c>
      <c r="AB168" t="str">
        <f>IF($C168=-1,-1,VLOOKUP($C168,'HCAD Process'!$D$5:$CZ$504,VLOOKUP(AB$4,'Table Name'!$C$2:$D$100,2,FALSE),FALSE))</f>
        <v>C</v>
      </c>
      <c r="AC168" t="str">
        <f>IF($C168=-1,-1,VLOOKUP($C168,'HCAD Process'!$D$5:$CZ$504,VLOOKUP(AC$4,'Table Name'!$C$2:$D$100,2,FALSE),FALSE))</f>
        <v>Average</v>
      </c>
      <c r="AD168" t="str">
        <f>IF($C168=-1,-1,VLOOKUP($C168,'HCAD Process'!$D$5:$CZ$504,VLOOKUP(AD$4,'Table Name'!$C$2:$D$100,2,FALSE),FALSE))</f>
        <v>1981</v>
      </c>
      <c r="AE168" t="str">
        <f>IF($C168=-1,-1,VLOOKUP($C168,'HCAD Process'!$D$5:$CZ$504,VLOOKUP(AE$4,'Table Name'!$C$2:$D$100,2,FALSE),FALSE))</f>
        <v>1981</v>
      </c>
      <c r="AF168" t="str">
        <f>IF($C168=-1,-1,VLOOKUP($C168,'HCAD Process'!$D$5:$CZ$504,VLOOKUP(AF$4,'Table Name'!$C$2:$D$100,2,FALSE),FALSE))</f>
        <v>0</v>
      </c>
      <c r="AG168" t="str">
        <f>IF($C168=-1,-1,VLOOKUP($C168,'HCAD Process'!$D$5:$CZ$504,VLOOKUP(AG$4,'Table Name'!$C$2:$D$100,2,FALSE),FALSE))</f>
        <v>1982</v>
      </c>
      <c r="AH168">
        <f>IF($C168=-1,-1,VLOOKUP($C168,'HCAD Process'!$D$5:$CZ$504,VLOOKUP(AH$4,'Table Name'!$C$2:$D$100,2,FALSE),FALSE))</f>
        <v>0</v>
      </c>
      <c r="AI168" t="str">
        <f>IF($C168=-1,-1,VLOOKUP($C168,'HCAD Process'!$D$5:$CZ$504,VLOOKUP(AI$4,'Table Name'!$C$2:$D$100,2,FALSE),FALSE))</f>
        <v>01/01/1997</v>
      </c>
      <c r="AJ168">
        <f>IF($C168=-1,-1,VLOOKUP($C168,'HCAD Process'!$D$5:$CZ$504,VLOOKUP(AJ$4,'Table Name'!$C$2:$D$100,2,FALSE),FALSE))</f>
        <v>0</v>
      </c>
      <c r="AK168">
        <f>IF($C168=-1,-1,VALUE(VLOOKUP($C168,'HCAD Process'!$D$5:$CZ$504,VLOOKUP(AK$4,'Table Name'!$C$2:$D$100,2,FALSE),FALSE)))</f>
        <v>6200</v>
      </c>
      <c r="AL168">
        <f>IF($C168=-1,-1,VLOOKUP($C168,'HCAD Process'!$D$5:$CZ$504,VLOOKUP(AL$4,'Table Name'!$C$2:$D$100,2,FALSE),FALSE))</f>
        <v>6200</v>
      </c>
      <c r="AM168">
        <f>IF($C168=-1,-1,VLOOKUP($C168,'HCAD Process'!$D$5:$CZ$504,VLOOKUP(AM$4,'Table Name'!$C$2:$D$100,2,FALSE),FALSE))</f>
        <v>0</v>
      </c>
      <c r="AN168">
        <f>IF($C168=-1,-1,VLOOKUP($C168,'HCAD Process'!$D$5:$CZ$504,VLOOKUP(AN$4,'Table Name'!$C$2:$D$100,2,FALSE),FALSE))</f>
        <v>0</v>
      </c>
      <c r="AO168">
        <f>IF($C168=-1,-1,VLOOKUP($C168,'HCAD Process'!$D$5:$CZ$504,VLOOKUP(AO$4,'Table Name'!$C$2:$D$100,2,FALSE),FALSE))</f>
        <v>0</v>
      </c>
      <c r="AP168">
        <f>IF($C168=-1,-1,VLOOKUP($C168,'HCAD Process'!$D$5:$CZ$504,VLOOKUP(AP$4,'Table Name'!$C$2:$D$100,2,FALSE),FALSE))</f>
        <v>6200</v>
      </c>
      <c r="AQ168">
        <f>IF($C168=-1,-1,VLOOKUP($C168,'HCAD Process'!$D$5:$CZ$504,VLOOKUP(AQ$4,'Table Name'!$C$2:$D$100,2,FALSE),FALSE))</f>
        <v>348</v>
      </c>
      <c r="AR168">
        <f>IF($C168=-1,-1,VLOOKUP($C168,'HCAD Process'!$D$5:$CZ$504,VLOOKUP(AR$4,'Table Name'!$C$2:$D$100,2,FALSE),FALSE))</f>
        <v>1</v>
      </c>
      <c r="AS168">
        <f>IF($C168=-1,-1,VLOOKUP($C168,'HCAD Process'!$D$5:$CZ$504,VLOOKUP(AS$4,'Table Name'!$C$2:$D$100,2,FALSE),FALSE))</f>
        <v>0</v>
      </c>
      <c r="AT168">
        <f>IF($C168=-1,-1,VLOOKUP($C168,'HCAD Process'!$D$5:$CZ$504,VLOOKUP(AT$4,'Table Name'!$C$2:$D$100,2,FALSE),FALSE))</f>
        <v>0</v>
      </c>
      <c r="AU168">
        <f>IF($C168=-1,-1,VLOOKUP($C168,'HCAD Process'!$D$5:$CZ$504,VLOOKUP(AU$4,'Table Name'!$C$2:$D$100,2,FALSE),FALSE))</f>
        <v>0</v>
      </c>
      <c r="AV168">
        <f>IF($C168=-1,-1,VLOOKUP($C168,'HCAD Process'!$D$5:$CZ$504,VLOOKUP(AV$4,'Table Name'!$C$2:$D$100,2,FALSE),FALSE))</f>
        <v>0</v>
      </c>
      <c r="AW168">
        <f>IF($C168=-1,-1,VLOOKUP($C168,'HCAD Process'!$D$5:$CZ$504,VLOOKUP(AW$4,'Table Name'!$C$2:$D$100,2,FALSE),FALSE))</f>
        <v>0</v>
      </c>
      <c r="AX168">
        <f>IF($C168=-1,-1,VLOOKUP($C168,'HCAD Process'!$D$5:$CZ$504,VLOOKUP(AX$4,'Table Name'!$C$2:$D$100,2,FALSE),FALSE))</f>
        <v>0</v>
      </c>
      <c r="AY168">
        <f>IF($C168=-1,-1,VLOOKUP($C168,'HCAD Process'!$D$5:$CZ$504,VLOOKUP(AY$4,'Table Name'!$C$2:$D$100,2,FALSE),FALSE))</f>
        <v>0</v>
      </c>
      <c r="AZ168">
        <f>IF($C168=-1,-1,VLOOKUP($C168,'HCAD Process'!$D$5:$CZ$504,VLOOKUP(AZ$4,'Table Name'!$C$2:$D$100,2,FALSE),FALSE))</f>
        <v>0</v>
      </c>
      <c r="BA168" t="str">
        <f>IF($C168=-1,-1,VLOOKUP($C168,'HCAD Process'!$D$5:$CZ$504,VLOOKUP(BA$4,'Table Name'!$C$2:$D$100,2,FALSE),FALSE))</f>
        <v>23</v>
      </c>
      <c r="BB168" t="str">
        <f>IF($C168=-1,-1,VLOOKUP($C168,'HCAD Process'!$D$5:$CZ$504,VLOOKUP(BB$4,'Table Name'!$C$2:$D$100,2,FALSE),FALSE))</f>
        <v>TRS 1B 5A &amp; 5B BLK 1</v>
      </c>
      <c r="BC168" t="str">
        <f>IF($C168=-1,-1,VLOOKUP($C168,'HCAD Process'!$D$5:$CZ$504,VLOOKUP(BC$4,'Table Name'!$C$2:$D$100,2,FALSE),FALSE))</f>
        <v>HILLENDAHL ACRES</v>
      </c>
      <c r="BD168" t="str">
        <f>IF($C168=-1,-1,VLOOKUP($C168,'HCAD Process'!$D$5:$CZ$504,VLOOKUP(BD$4,'Table Name'!$C$2:$D$100,2,FALSE),FALSE))</f>
        <v>6023</v>
      </c>
      <c r="BE168" t="str">
        <f>IF($C168=-1,-1,VLOOKUP($C168,'HCAD Process'!$D$5:$CZ$504,VLOOKUP(BE$4,'Table Name'!$C$2:$D$100,2,FALSE),FALSE))</f>
        <v>Inner Loop Northwest</v>
      </c>
      <c r="BF168" t="str">
        <f>IF($C168=-1,-1,VLOOKUP($C168,'HCAD Process'!$D$5:$CZ$504,VLOOKUP(BF$4,'Table Name'!$C$2:$D$100,2,FALSE),FALSE))</f>
        <v>390</v>
      </c>
      <c r="BG168" t="str">
        <f>IF($C168=-1,-1,VLOOKUP($C168,'HCAD Process'!$D$5:$CZ$504,VLOOKUP(BG$4,'Table Name'!$C$2:$D$100,2,FALSE),FALSE))</f>
        <v>ISD 25 - North of I-10 Outside Memorial Villages</v>
      </c>
      <c r="BH168" t="str">
        <f>IF($C168=-1,-1,VLOOKUP($C168,'HCAD Process'!$D$5:$CZ$504,VLOOKUP(BH$4,'Table Name'!$C$2:$D$100,2,FALSE),FALSE))</f>
        <v>9860.05</v>
      </c>
      <c r="BI168" t="str">
        <f>IF($C168=-1,-1,VLOOKUP($C168,'HCAD Process'!$D$5:$CZ$504,VLOOKUP(BI$4,'Table Name'!$C$2:$D$100,2,FALSE),FALSE))</f>
        <v>0</v>
      </c>
      <c r="BJ168" t="str">
        <f>IF($C168=-1,-1,VLOOKUP($C168,'HCAD Process'!$D$5:$CZ$504,VLOOKUP(BJ$4,'Table Name'!$C$2:$D$100,2,FALSE),FALSE))</f>
        <v>25</v>
      </c>
      <c r="BK168" t="str">
        <f>IF($C168=-1,-1,VLOOKUP($C168,'HCAD Process'!$D$5:$CZ$504,VLOOKUP(BK$4,'Table Name'!$C$2:$D$100,2,FALSE),FALSE))</f>
        <v>5159A</v>
      </c>
      <c r="BL168" t="str">
        <f>IF($C168=-1,-1,VLOOKUP($C168,'HCAD Process'!$D$5:$CZ$504,VLOOKUP(BL$4,'Table Name'!$C$2:$D$100,2,FALSE),FALSE))</f>
        <v>451P</v>
      </c>
      <c r="BM168" t="str">
        <f>IF($C168=-1,-1,VLOOKUP($C168,'HCAD Process'!$D$5:$CZ$504,VLOOKUP(BM$4,'Table Name'!$C$2:$D$100,2,FALSE),FALSE))</f>
        <v>025 040 041 042 043 044 061 793</v>
      </c>
      <c r="BN168" t="str">
        <f>IF($C168=-1,-1,VLOOKUP($C168,'HCAD Process'!$D$5:$CZ$504,VLOOKUP(BN$4,'Table Name'!$C$2:$D$100,2,FALSE),FALSE))</f>
        <v>Real, Commercial</v>
      </c>
      <c r="BO168" t="str">
        <f>IF($C168=-1,-1,VLOOKUP($C168,'HCAD Process'!$D$5:$CZ$504,VLOOKUP(BO$4,'Table Name'!$C$2:$D$100,2,FALSE),FALSE))</f>
        <v>F1</v>
      </c>
      <c r="BP168" t="str">
        <f>IF($C168=-1,-1,VLOOKUP($C168,'HCAD Process'!$D$5:$CZ$504,VLOOKUP(BP$4,'Table Name'!$C$2:$D$100,2,FALSE),FALSE))</f>
        <v>Real, Commercial</v>
      </c>
      <c r="BQ168" t="str">
        <f>IF($C168=-1,-1,VLOOKUP($C168,'HCAD Process'!$D$5:$CZ$504,VLOOKUP(BQ$4,'Table Name'!$C$2:$D$100,2,FALSE),FALSE))</f>
        <v>Warehouse - Metallic</v>
      </c>
      <c r="BR168" t="str">
        <f>IF($C168=-1,-1,VLOOKUP($C168,'HCAD Process'!$D$5:$CZ$504,VLOOKUP(BR$4,'Table Name'!$C$2:$D$100,2,FALSE),FALSE))</f>
        <v>Shell, Industrial</v>
      </c>
      <c r="BS168" t="str">
        <f>IF($C168=-1,-1,VLOOKUP($C168,'HCAD Process'!$D$5:$CZ$504,VLOOKUP(BS$4,'Table Name'!$C$2:$D$100,2,FALSE),FALSE))</f>
        <v>8003</v>
      </c>
      <c r="BT168" t="str">
        <f>IF($C168=-1,-1,VLOOKUP($C168,'HCAD Process'!$D$5:$CZ$504,VLOOKUP(BT$4,'Table Name'!$C$2:$D$100,2,FALSE),FALSE))</f>
        <v>Land Neighborhood Section 3</v>
      </c>
      <c r="BU168">
        <f>IF($C168=-1,-1,VLOOKUP($C168,'HCAD Process'!$D$5:$CZ$504,VLOOKUP(BU$4,'Table Name'!$C$2:$D$100,2,FALSE),FALSE))</f>
        <v>28739</v>
      </c>
      <c r="BV168" t="str">
        <f>IF($C168=-1,-1,VLOOKUP($C168,'HCAD Process'!$D$5:$CZ$504,VLOOKUP(BV$4,'Table Name'!$C$2:$D$100,2,FALSE),FALSE))</f>
        <v>SF</v>
      </c>
      <c r="BW168" t="str">
        <f>IF($C168=-1,-1,VLOOKUP($C168,'HCAD Process'!$D$5:$CZ$504,VLOOKUP(BW$4,'Table Name'!$C$2:$D$100,2,FALSE),FALSE))</f>
        <v>1.0000</v>
      </c>
      <c r="BX168" t="str">
        <f>IF($C168=-1,-1,VLOOKUP($C168,'HCAD Process'!$D$5:$CZ$504,VLOOKUP(BX$4,'Table Name'!$C$2:$D$100,2,FALSE),FALSE))</f>
        <v>1.0000</v>
      </c>
      <c r="BY168" t="str">
        <f>IF($C168=-1,-1,VLOOKUP($C168,'HCAD Process'!$D$5:$CZ$504,VLOOKUP(BY$4,'Table Name'!$C$2:$D$100,2,FALSE),FALSE))</f>
        <v>.8000</v>
      </c>
      <c r="BZ168" t="str">
        <f>IF($C168=-1,-1,VLOOKUP($C168,'HCAD Process'!$D$5:$CZ$504,VLOOKUP(BZ$4,'Table Name'!$C$2:$D$100,2,FALSE),FALSE))</f>
        <v>.8000</v>
      </c>
      <c r="CA168">
        <f>IF($C168=-1,-1,VLOOKUP($C168,'HCAD Process'!$D$5:$CZ$504,VLOOKUP(CA$4,'Table Name'!$C$2:$D$100,2,FALSE),FALSE))</f>
        <v>15</v>
      </c>
      <c r="CB168">
        <f>IF($C168=-1,-1,VLOOKUP($C168,'HCAD Process'!$D$5:$CZ$504,VLOOKUP(CB$4,'Table Name'!$C$2:$D$100,2,FALSE),FALSE))</f>
        <v>12</v>
      </c>
      <c r="CC168">
        <f>IF($C168=-1,-1,VLOOKUP($C168,'HCAD Process'!$D$5:$CZ$504,VLOOKUP(CC$4,'Table Name'!$C$2:$D$100,2,FALSE),FALSE))</f>
        <v>344868</v>
      </c>
      <c r="CD168">
        <f>IF($C168=-1,-1,VLOOKUP($C168,'HCAD Process'!$D$5:$CZ$504,VLOOKUP(CD$4,'Table Name'!$C$2:$D$100,2,FALSE),FALSE))</f>
        <v>-1</v>
      </c>
      <c r="CE168" t="str">
        <f>IF($C168=-1,-1,VLOOKUP($C168,'HCAD Process'!$D$5:$CZ$504,VLOOKUP(CE$4,'Table Name'!$C$2:$D$100,2,FALSE),FALSE))</f>
        <v>07002900200013</v>
      </c>
    </row>
    <row r="169" spans="2:83" x14ac:dyDescent="0.25">
      <c r="B169">
        <f t="shared" si="2"/>
        <v>165</v>
      </c>
      <c r="C169" t="str">
        <f t="array" ref="C169">IF(ISERROR(INDEX('HCAD Process'!CF$5:CF$504,MATCH(0,COUNTIF(C$4:C168,'HCAD Process'!CF$5:CF$504)+('HCAD Process'!CF$5:CF$504=-1),0))),-1,INDEX('HCAD Process'!CF$5:CF$504,MATCH(0,COUNTIF(C$4:C168,'HCAD Process'!CF$5:CF$504)+('HCAD Process'!CF$5:CF$504=-1),0)))</f>
        <v>07002900200014</v>
      </c>
      <c r="D169" t="str">
        <f>IF($C169=-1,-1,VLOOKUP($C169,'HCAD Process'!$D$5:$CZ$504,VLOOKUP(D$4,'Table Name'!$C$2:$D$100,2,FALSE),FALSE))</f>
        <v>0700290020001</v>
      </c>
      <c r="E169" t="str">
        <f>IF($C169=-1,-1,VLOOKUP($C169,'HCAD Process'!$D$5:$CZ$504,VLOOKUP(E$4,'Table Name'!$C$2:$D$100,2,FALSE),FALSE))</f>
        <v>05/01/2013</v>
      </c>
      <c r="F169" t="str">
        <f>IF($C169=-1,-1,VLOOKUP($C169,'HCAD Process'!$D$5:$CZ$504,VLOOKUP(F$4,'Table Name'!$C$2:$D$100,2,FALSE),FALSE))</f>
        <v>HAMMERLYWIRT PROPERTIES LLC</v>
      </c>
      <c r="G169" t="str">
        <f>IF($C169=-1,-1,VLOOKUP($C169,'HCAD Process'!$D$5:$CZ$504,VLOOKUP(G$4,'Table Name'!$C$2:$D$100,2,FALSE),FALSE))</f>
        <v>BLUE COLLAR</v>
      </c>
      <c r="H169" t="str">
        <f>IF($C169=-1,-1,VLOOKUP($C169,'HCAD Process'!$D$5:$CZ$504,VLOOKUP(H$4,'Table Name'!$C$2:$D$100,2,FALSE),FALSE))</f>
        <v>Barris</v>
      </c>
      <c r="I169" t="str">
        <f>IF($C169=-1,-1,VLOOKUP($C169,'HCAD Process'!$D$5:$CZ$504,VLOOKUP(I$4,'Table Name'!$C$2:$D$100,2,FALSE),FALSE))</f>
        <v>7752 HAMMERLY BLVD</v>
      </c>
      <c r="J169" t="str">
        <f>IF($C169=-1,-1,VLOOKUP($C169,'HCAD Process'!$D$5:$CZ$504,VLOOKUP(J$4,'Table Name'!$C$2:$D$100,2,FALSE),FALSE))</f>
        <v>HOUSTON</v>
      </c>
      <c r="K169" t="str">
        <f>IF($C169=-1,-1,VLOOKUP($C169,'HCAD Process'!$D$5:$CZ$504,VLOOKUP(K$4,'Table Name'!$C$2:$D$100,2,FALSE),FALSE))</f>
        <v>77055</v>
      </c>
      <c r="L169">
        <f>IF($C169=-1,-1,VLOOKUP($C169,'HCAD Process'!$D$5:$CZ$504,VLOOKUP(L$4,'Table Name'!$C$2:$D$100,2,FALSE),FALSE))</f>
        <v>1088450</v>
      </c>
      <c r="M169">
        <f>IF($C169=-1,-1,VLOOKUP($C169,'HCAD Process'!$D$5:$CZ$504,VLOOKUP(M$4,'Table Name'!$C$2:$D$100,2,FALSE),FALSE))</f>
        <v>1745324</v>
      </c>
      <c r="N169">
        <f>IF($C169=-1,-1,VLOOKUP($C169,'HCAD Process'!$D$5:$CZ$504,VLOOKUP(N$4,'Table Name'!$C$2:$D$100,2,FALSE),FALSE))</f>
        <v>1509707</v>
      </c>
      <c r="O169">
        <f>IF($C169=-1,-1,VLOOKUP($C169,'HCAD Process'!$D$5:$CZ$504,VLOOKUP(O$4,'Table Name'!$C$2:$D$100,2,FALSE),FALSE))</f>
        <v>0</v>
      </c>
      <c r="P169" t="e">
        <f>IF($C169=-1,-1,VLOOKUP($C169,'HCAD Process'!$D$5:$CZ$504,VLOOKUP(P$4,'Table Name'!$C$2:$D$100,2,FALSE),FALSE))</f>
        <v>#REF!</v>
      </c>
      <c r="Q169" t="str">
        <f>IF($C169=-1,-1,VLOOKUP($C169,'HCAD Process'!$D$5:$CZ$504,VLOOKUP(Q$4,'Table Name'!$C$2:$D$100,2,FALSE),FALSE))</f>
        <v>COMMERCIAL</v>
      </c>
      <c r="R169" t="str">
        <f>IF($C169=-1,-1,VLOOKUP($C169,'HCAD Process'!$D$5:$CZ$504,VLOOKUP(R$4,'Table Name'!$C$2:$D$100,2,FALSE),FALSE))</f>
        <v>4</v>
      </c>
      <c r="S169" t="str">
        <f>IF($C169=-1,-1,VLOOKUP($C169,'HCAD Process'!$D$5:$CZ$504,VLOOKUP(S$4,'Table Name'!$C$2:$D$100,2,FALSE),FALSE))</f>
        <v>4399</v>
      </c>
      <c r="T169" t="str">
        <f>IF($C169=-1,-1,VLOOKUP($C169,'HCAD Process'!$D$5:$CZ$504,VLOOKUP(T$4,'Table Name'!$C$2:$D$100,2,FALSE),FALSE))</f>
        <v>8454</v>
      </c>
      <c r="U169" t="str">
        <f>IF($C169=-1,-1,VLOOKUP($C169,'HCAD Process'!$D$5:$CZ$504,VLOOKUP(U$4,'Table Name'!$C$2:$D$100,2,FALSE),FALSE))</f>
        <v>S</v>
      </c>
      <c r="V169" t="str">
        <f>IF($C169=-1,-1,VLOOKUP($C169,'HCAD Process'!$D$5:$CZ$504,VLOOKUP(V$4,'Table Name'!$C$2:$D$100,2,FALSE),FALSE))</f>
        <v>Open Steel Skeleton</v>
      </c>
      <c r="W169">
        <f>IF($C169=-1,-1,VLOOKUP($C169,'HCAD Process'!$D$5:$CZ$504,VLOOKUP(W$4,'Table Name'!$C$2:$D$100,2,FALSE),FALSE))</f>
        <v>67102</v>
      </c>
      <c r="X169">
        <f>IF($C169=-1,-1,VLOOKUP($C169,'HCAD Process'!$D$5:$CZ$504,VLOOKUP(X$4,'Table Name'!$C$2:$D$100,2,FALSE),FALSE))</f>
        <v>0</v>
      </c>
      <c r="Y169">
        <f>IF($C169=-1,-1,VLOOKUP($C169,'HCAD Process'!$D$5:$CZ$504,VLOOKUP(Y$4,'Table Name'!$C$2:$D$100,2,FALSE),FALSE))</f>
        <v>182095</v>
      </c>
      <c r="Z169">
        <f>IF($C169=-1,-1,VLOOKUP($C169,'HCAD Process'!$D$5:$CZ$504,VLOOKUP(Z$4,'Table Name'!$C$2:$D$100,2,FALSE),FALSE))</f>
        <v>0</v>
      </c>
      <c r="AA169" t="str">
        <f>IF($C169=-1,-1,VLOOKUP($C169,'HCAD Process'!$D$5:$CZ$504,VLOOKUP(AA$4,'Table Name'!$C$2:$D$100,2,FALSE),FALSE))</f>
        <v>.631500</v>
      </c>
      <c r="AB169" t="str">
        <f>IF($C169=-1,-1,VLOOKUP($C169,'HCAD Process'!$D$5:$CZ$504,VLOOKUP(AB$4,'Table Name'!$C$2:$D$100,2,FALSE),FALSE))</f>
        <v>C</v>
      </c>
      <c r="AC169" t="str">
        <f>IF($C169=-1,-1,VLOOKUP($C169,'HCAD Process'!$D$5:$CZ$504,VLOOKUP(AC$4,'Table Name'!$C$2:$D$100,2,FALSE),FALSE))</f>
        <v>Average</v>
      </c>
      <c r="AD169" t="str">
        <f>IF($C169=-1,-1,VLOOKUP($C169,'HCAD Process'!$D$5:$CZ$504,VLOOKUP(AD$4,'Table Name'!$C$2:$D$100,2,FALSE),FALSE))</f>
        <v>1981</v>
      </c>
      <c r="AE169" t="str">
        <f>IF($C169=-1,-1,VLOOKUP($C169,'HCAD Process'!$D$5:$CZ$504,VLOOKUP(AE$4,'Table Name'!$C$2:$D$100,2,FALSE),FALSE))</f>
        <v>1981</v>
      </c>
      <c r="AF169" t="str">
        <f>IF($C169=-1,-1,VLOOKUP($C169,'HCAD Process'!$D$5:$CZ$504,VLOOKUP(AF$4,'Table Name'!$C$2:$D$100,2,FALSE),FALSE))</f>
        <v>0</v>
      </c>
      <c r="AG169" t="str">
        <f>IF($C169=-1,-1,VLOOKUP($C169,'HCAD Process'!$D$5:$CZ$504,VLOOKUP(AG$4,'Table Name'!$C$2:$D$100,2,FALSE),FALSE))</f>
        <v>1982</v>
      </c>
      <c r="AH169">
        <f>IF($C169=-1,-1,VLOOKUP($C169,'HCAD Process'!$D$5:$CZ$504,VLOOKUP(AH$4,'Table Name'!$C$2:$D$100,2,FALSE),FALSE))</f>
        <v>0</v>
      </c>
      <c r="AI169" t="str">
        <f>IF($C169=-1,-1,VLOOKUP($C169,'HCAD Process'!$D$5:$CZ$504,VLOOKUP(AI$4,'Table Name'!$C$2:$D$100,2,FALSE),FALSE))</f>
        <v>01/01/1997</v>
      </c>
      <c r="AJ169">
        <f>IF($C169=-1,-1,VLOOKUP($C169,'HCAD Process'!$D$5:$CZ$504,VLOOKUP(AJ$4,'Table Name'!$C$2:$D$100,2,FALSE),FALSE))</f>
        <v>0</v>
      </c>
      <c r="AK169">
        <f>IF($C169=-1,-1,VALUE(VLOOKUP($C169,'HCAD Process'!$D$5:$CZ$504,VLOOKUP(AK$4,'Table Name'!$C$2:$D$100,2,FALSE),FALSE)))</f>
        <v>5040</v>
      </c>
      <c r="AL169">
        <f>IF($C169=-1,-1,VLOOKUP($C169,'HCAD Process'!$D$5:$CZ$504,VLOOKUP(AL$4,'Table Name'!$C$2:$D$100,2,FALSE),FALSE))</f>
        <v>5040</v>
      </c>
      <c r="AM169">
        <f>IF($C169=-1,-1,VLOOKUP($C169,'HCAD Process'!$D$5:$CZ$504,VLOOKUP(AM$4,'Table Name'!$C$2:$D$100,2,FALSE),FALSE))</f>
        <v>0</v>
      </c>
      <c r="AN169">
        <f>IF($C169=-1,-1,VLOOKUP($C169,'HCAD Process'!$D$5:$CZ$504,VLOOKUP(AN$4,'Table Name'!$C$2:$D$100,2,FALSE),FALSE))</f>
        <v>0</v>
      </c>
      <c r="AO169">
        <f>IF($C169=-1,-1,VLOOKUP($C169,'HCAD Process'!$D$5:$CZ$504,VLOOKUP(AO$4,'Table Name'!$C$2:$D$100,2,FALSE),FALSE))</f>
        <v>0</v>
      </c>
      <c r="AP169">
        <f>IF($C169=-1,-1,VLOOKUP($C169,'HCAD Process'!$D$5:$CZ$504,VLOOKUP(AP$4,'Table Name'!$C$2:$D$100,2,FALSE),FALSE))</f>
        <v>5040</v>
      </c>
      <c r="AQ169">
        <f>IF($C169=-1,-1,VLOOKUP($C169,'HCAD Process'!$D$5:$CZ$504,VLOOKUP(AQ$4,'Table Name'!$C$2:$D$100,2,FALSE),FALSE))</f>
        <v>288</v>
      </c>
      <c r="AR169">
        <f>IF($C169=-1,-1,VLOOKUP($C169,'HCAD Process'!$D$5:$CZ$504,VLOOKUP(AR$4,'Table Name'!$C$2:$D$100,2,FALSE),FALSE))</f>
        <v>1</v>
      </c>
      <c r="AS169">
        <f>IF($C169=-1,-1,VLOOKUP($C169,'HCAD Process'!$D$5:$CZ$504,VLOOKUP(AS$4,'Table Name'!$C$2:$D$100,2,FALSE),FALSE))</f>
        <v>0</v>
      </c>
      <c r="AT169">
        <f>IF($C169=-1,-1,VLOOKUP($C169,'HCAD Process'!$D$5:$CZ$504,VLOOKUP(AT$4,'Table Name'!$C$2:$D$100,2,FALSE),FALSE))</f>
        <v>0</v>
      </c>
      <c r="AU169">
        <f>IF($C169=-1,-1,VLOOKUP($C169,'HCAD Process'!$D$5:$CZ$504,VLOOKUP(AU$4,'Table Name'!$C$2:$D$100,2,FALSE),FALSE))</f>
        <v>0</v>
      </c>
      <c r="AV169">
        <f>IF($C169=-1,-1,VLOOKUP($C169,'HCAD Process'!$D$5:$CZ$504,VLOOKUP(AV$4,'Table Name'!$C$2:$D$100,2,FALSE),FALSE))</f>
        <v>0</v>
      </c>
      <c r="AW169">
        <f>IF($C169=-1,-1,VLOOKUP($C169,'HCAD Process'!$D$5:$CZ$504,VLOOKUP(AW$4,'Table Name'!$C$2:$D$100,2,FALSE),FALSE))</f>
        <v>0</v>
      </c>
      <c r="AX169">
        <f>IF($C169=-1,-1,VLOOKUP($C169,'HCAD Process'!$D$5:$CZ$504,VLOOKUP(AX$4,'Table Name'!$C$2:$D$100,2,FALSE),FALSE))</f>
        <v>0</v>
      </c>
      <c r="AY169">
        <f>IF($C169=-1,-1,VLOOKUP($C169,'HCAD Process'!$D$5:$CZ$504,VLOOKUP(AY$4,'Table Name'!$C$2:$D$100,2,FALSE),FALSE))</f>
        <v>0</v>
      </c>
      <c r="AZ169">
        <f>IF($C169=-1,-1,VLOOKUP($C169,'HCAD Process'!$D$5:$CZ$504,VLOOKUP(AZ$4,'Table Name'!$C$2:$D$100,2,FALSE),FALSE))</f>
        <v>0</v>
      </c>
      <c r="BA169" t="str">
        <f>IF($C169=-1,-1,VLOOKUP($C169,'HCAD Process'!$D$5:$CZ$504,VLOOKUP(BA$4,'Table Name'!$C$2:$D$100,2,FALSE),FALSE))</f>
        <v>23</v>
      </c>
      <c r="BB169" t="str">
        <f>IF($C169=-1,-1,VLOOKUP($C169,'HCAD Process'!$D$5:$CZ$504,VLOOKUP(BB$4,'Table Name'!$C$2:$D$100,2,FALSE),FALSE))</f>
        <v>TRS 1B 5A &amp; 5B BLK 1</v>
      </c>
      <c r="BC169" t="str">
        <f>IF($C169=-1,-1,VLOOKUP($C169,'HCAD Process'!$D$5:$CZ$504,VLOOKUP(BC$4,'Table Name'!$C$2:$D$100,2,FALSE),FALSE))</f>
        <v>HILLENDAHL ACRES</v>
      </c>
      <c r="BD169" t="str">
        <f>IF($C169=-1,-1,VLOOKUP($C169,'HCAD Process'!$D$5:$CZ$504,VLOOKUP(BD$4,'Table Name'!$C$2:$D$100,2,FALSE),FALSE))</f>
        <v>6023</v>
      </c>
      <c r="BE169" t="str">
        <f>IF($C169=-1,-1,VLOOKUP($C169,'HCAD Process'!$D$5:$CZ$504,VLOOKUP(BE$4,'Table Name'!$C$2:$D$100,2,FALSE),FALSE))</f>
        <v>Inner Loop Northwest</v>
      </c>
      <c r="BF169" t="str">
        <f>IF($C169=-1,-1,VLOOKUP($C169,'HCAD Process'!$D$5:$CZ$504,VLOOKUP(BF$4,'Table Name'!$C$2:$D$100,2,FALSE),FALSE))</f>
        <v>390</v>
      </c>
      <c r="BG169" t="str">
        <f>IF($C169=-1,-1,VLOOKUP($C169,'HCAD Process'!$D$5:$CZ$504,VLOOKUP(BG$4,'Table Name'!$C$2:$D$100,2,FALSE),FALSE))</f>
        <v>ISD 25 - North of I-10 Outside Memorial Villages</v>
      </c>
      <c r="BH169" t="str">
        <f>IF($C169=-1,-1,VLOOKUP($C169,'HCAD Process'!$D$5:$CZ$504,VLOOKUP(BH$4,'Table Name'!$C$2:$D$100,2,FALSE),FALSE))</f>
        <v>9860.05</v>
      </c>
      <c r="BI169" t="str">
        <f>IF($C169=-1,-1,VLOOKUP($C169,'HCAD Process'!$D$5:$CZ$504,VLOOKUP(BI$4,'Table Name'!$C$2:$D$100,2,FALSE),FALSE))</f>
        <v>0</v>
      </c>
      <c r="BJ169" t="str">
        <f>IF($C169=-1,-1,VLOOKUP($C169,'HCAD Process'!$D$5:$CZ$504,VLOOKUP(BJ$4,'Table Name'!$C$2:$D$100,2,FALSE),FALSE))</f>
        <v>25</v>
      </c>
      <c r="BK169" t="str">
        <f>IF($C169=-1,-1,VLOOKUP($C169,'HCAD Process'!$D$5:$CZ$504,VLOOKUP(BK$4,'Table Name'!$C$2:$D$100,2,FALSE),FALSE))</f>
        <v>5159A</v>
      </c>
      <c r="BL169" t="str">
        <f>IF($C169=-1,-1,VLOOKUP($C169,'HCAD Process'!$D$5:$CZ$504,VLOOKUP(BL$4,'Table Name'!$C$2:$D$100,2,FALSE),FALSE))</f>
        <v>451P</v>
      </c>
      <c r="BM169" t="str">
        <f>IF($C169=-1,-1,VLOOKUP($C169,'HCAD Process'!$D$5:$CZ$504,VLOOKUP(BM$4,'Table Name'!$C$2:$D$100,2,FALSE),FALSE))</f>
        <v>025 040 041 042 043 044 061 793</v>
      </c>
      <c r="BN169" t="str">
        <f>IF($C169=-1,-1,VLOOKUP($C169,'HCAD Process'!$D$5:$CZ$504,VLOOKUP(BN$4,'Table Name'!$C$2:$D$100,2,FALSE),FALSE))</f>
        <v>Real, Commercial</v>
      </c>
      <c r="BO169" t="str">
        <f>IF($C169=-1,-1,VLOOKUP($C169,'HCAD Process'!$D$5:$CZ$504,VLOOKUP(BO$4,'Table Name'!$C$2:$D$100,2,FALSE),FALSE))</f>
        <v>F1</v>
      </c>
      <c r="BP169" t="str">
        <f>IF($C169=-1,-1,VLOOKUP($C169,'HCAD Process'!$D$5:$CZ$504,VLOOKUP(BP$4,'Table Name'!$C$2:$D$100,2,FALSE),FALSE))</f>
        <v>Real, Commercial</v>
      </c>
      <c r="BQ169" t="str">
        <f>IF($C169=-1,-1,VLOOKUP($C169,'HCAD Process'!$D$5:$CZ$504,VLOOKUP(BQ$4,'Table Name'!$C$2:$D$100,2,FALSE),FALSE))</f>
        <v>Warehouse - Metallic</v>
      </c>
      <c r="BR169" t="str">
        <f>IF($C169=-1,-1,VLOOKUP($C169,'HCAD Process'!$D$5:$CZ$504,VLOOKUP(BR$4,'Table Name'!$C$2:$D$100,2,FALSE),FALSE))</f>
        <v>Shell, Industrial</v>
      </c>
      <c r="BS169" t="str">
        <f>IF($C169=-1,-1,VLOOKUP($C169,'HCAD Process'!$D$5:$CZ$504,VLOOKUP(BS$4,'Table Name'!$C$2:$D$100,2,FALSE),FALSE))</f>
        <v>8003</v>
      </c>
      <c r="BT169" t="str">
        <f>IF($C169=-1,-1,VLOOKUP($C169,'HCAD Process'!$D$5:$CZ$504,VLOOKUP(BT$4,'Table Name'!$C$2:$D$100,2,FALSE),FALSE))</f>
        <v>Land Neighborhood Section 3</v>
      </c>
      <c r="BU169">
        <f>IF($C169=-1,-1,VLOOKUP($C169,'HCAD Process'!$D$5:$CZ$504,VLOOKUP(BU$4,'Table Name'!$C$2:$D$100,2,FALSE),FALSE))</f>
        <v>28739</v>
      </c>
      <c r="BV169" t="str">
        <f>IF($C169=-1,-1,VLOOKUP($C169,'HCAD Process'!$D$5:$CZ$504,VLOOKUP(BV$4,'Table Name'!$C$2:$D$100,2,FALSE),FALSE))</f>
        <v>SF</v>
      </c>
      <c r="BW169" t="str">
        <f>IF($C169=-1,-1,VLOOKUP($C169,'HCAD Process'!$D$5:$CZ$504,VLOOKUP(BW$4,'Table Name'!$C$2:$D$100,2,FALSE),FALSE))</f>
        <v>1.0000</v>
      </c>
      <c r="BX169" t="str">
        <f>IF($C169=-1,-1,VLOOKUP($C169,'HCAD Process'!$D$5:$CZ$504,VLOOKUP(BX$4,'Table Name'!$C$2:$D$100,2,FALSE),FALSE))</f>
        <v>1.0000</v>
      </c>
      <c r="BY169" t="str">
        <f>IF($C169=-1,-1,VLOOKUP($C169,'HCAD Process'!$D$5:$CZ$504,VLOOKUP(BY$4,'Table Name'!$C$2:$D$100,2,FALSE),FALSE))</f>
        <v>.8000</v>
      </c>
      <c r="BZ169" t="str">
        <f>IF($C169=-1,-1,VLOOKUP($C169,'HCAD Process'!$D$5:$CZ$504,VLOOKUP(BZ$4,'Table Name'!$C$2:$D$100,2,FALSE),FALSE))</f>
        <v>.8000</v>
      </c>
      <c r="CA169">
        <f>IF($C169=-1,-1,VLOOKUP($C169,'HCAD Process'!$D$5:$CZ$504,VLOOKUP(CA$4,'Table Name'!$C$2:$D$100,2,FALSE),FALSE))</f>
        <v>15</v>
      </c>
      <c r="CB169">
        <f>IF($C169=-1,-1,VLOOKUP($C169,'HCAD Process'!$D$5:$CZ$504,VLOOKUP(CB$4,'Table Name'!$C$2:$D$100,2,FALSE),FALSE))</f>
        <v>12</v>
      </c>
      <c r="CC169">
        <f>IF($C169=-1,-1,VLOOKUP($C169,'HCAD Process'!$D$5:$CZ$504,VLOOKUP(CC$4,'Table Name'!$C$2:$D$100,2,FALSE),FALSE))</f>
        <v>344868</v>
      </c>
      <c r="CD169">
        <f>IF($C169=-1,-1,VLOOKUP($C169,'HCAD Process'!$D$5:$CZ$504,VLOOKUP(CD$4,'Table Name'!$C$2:$D$100,2,FALSE),FALSE))</f>
        <v>-1</v>
      </c>
      <c r="CE169" t="str">
        <f>IF($C169=-1,-1,VLOOKUP($C169,'HCAD Process'!$D$5:$CZ$504,VLOOKUP(CE$4,'Table Name'!$C$2:$D$100,2,FALSE),FALSE))</f>
        <v>07002900200014</v>
      </c>
    </row>
    <row r="170" spans="2:83" x14ac:dyDescent="0.25">
      <c r="B170">
        <f t="shared" si="2"/>
        <v>166</v>
      </c>
      <c r="C170" t="str">
        <f t="array" ref="C170">IF(ISERROR(INDEX('HCAD Process'!CF$5:CF$504,MATCH(0,COUNTIF(C$4:C169,'HCAD Process'!CF$5:CF$504)+('HCAD Process'!CF$5:CF$504=-1),0))),-1,INDEX('HCAD Process'!CF$5:CF$504,MATCH(0,COUNTIF(C$4:C169,'HCAD Process'!CF$5:CF$504)+('HCAD Process'!CF$5:CF$504=-1),0)))</f>
        <v>07007700300081</v>
      </c>
      <c r="D170" t="str">
        <f>IF($C170=-1,-1,VLOOKUP($C170,'HCAD Process'!$D$5:$CZ$504,VLOOKUP(D$4,'Table Name'!$C$2:$D$100,2,FALSE),FALSE))</f>
        <v>0700770030008</v>
      </c>
      <c r="E170" t="str">
        <f>IF($C170=-1,-1,VLOOKUP($C170,'HCAD Process'!$D$5:$CZ$504,VLOOKUP(E$4,'Table Name'!$C$2:$D$100,2,FALSE),FALSE))</f>
        <v>10/27/1999</v>
      </c>
      <c r="F170" t="str">
        <f>IF($C170=-1,-1,VLOOKUP($C170,'HCAD Process'!$D$5:$CZ$504,VLOOKUP(F$4,'Table Name'!$C$2:$D$100,2,FALSE),FALSE))</f>
        <v>RICE PAUL &amp; NANCY</v>
      </c>
      <c r="G170" t="str">
        <f>IF($C170=-1,-1,VLOOKUP($C170,'HCAD Process'!$D$5:$CZ$504,VLOOKUP(G$4,'Table Name'!$C$2:$D$100,2,FALSE),FALSE))</f>
        <v>TRAVIS MEDICAL / THE WHEEL CHAIR SHOP</v>
      </c>
      <c r="H170">
        <f>IF($C170=-1,-1,VLOOKUP($C170,'HCAD Process'!$D$5:$CZ$504,VLOOKUP(H$4,'Table Name'!$C$2:$D$100,2,FALSE),FALSE))</f>
        <v>0</v>
      </c>
      <c r="I170" t="str">
        <f>IF($C170=-1,-1,VLOOKUP($C170,'HCAD Process'!$D$5:$CZ$504,VLOOKUP(I$4,'Table Name'!$C$2:$D$100,2,FALSE),FALSE))</f>
        <v>1332 UPLAND DR</v>
      </c>
      <c r="J170" t="str">
        <f>IF($C170=-1,-1,VLOOKUP($C170,'HCAD Process'!$D$5:$CZ$504,VLOOKUP(J$4,'Table Name'!$C$2:$D$100,2,FALSE),FALSE))</f>
        <v>HOUSTON</v>
      </c>
      <c r="K170" t="str">
        <f>IF($C170=-1,-1,VLOOKUP($C170,'HCAD Process'!$D$5:$CZ$504,VLOOKUP(K$4,'Table Name'!$C$2:$D$100,2,FALSE),FALSE))</f>
        <v>77043</v>
      </c>
      <c r="L170">
        <f>IF($C170=-1,-1,VLOOKUP($C170,'HCAD Process'!$D$5:$CZ$504,VLOOKUP(L$4,'Table Name'!$C$2:$D$100,2,FALSE),FALSE))</f>
        <v>1045140</v>
      </c>
      <c r="M170">
        <f>IF($C170=-1,-1,VLOOKUP($C170,'HCAD Process'!$D$5:$CZ$504,VLOOKUP(M$4,'Table Name'!$C$2:$D$100,2,FALSE),FALSE))</f>
        <v>1100136</v>
      </c>
      <c r="N170">
        <f>IF($C170=-1,-1,VLOOKUP($C170,'HCAD Process'!$D$5:$CZ$504,VLOOKUP(N$4,'Table Name'!$C$2:$D$100,2,FALSE),FALSE))</f>
        <v>1045140</v>
      </c>
      <c r="O170">
        <f>IF($C170=-1,-1,VLOOKUP($C170,'HCAD Process'!$D$5:$CZ$504,VLOOKUP(O$4,'Table Name'!$C$2:$D$100,2,FALSE),FALSE))</f>
        <v>0</v>
      </c>
      <c r="P170" t="e">
        <f>IF($C170=-1,-1,VLOOKUP($C170,'HCAD Process'!$D$5:$CZ$504,VLOOKUP(P$4,'Table Name'!$C$2:$D$100,2,FALSE),FALSE))</f>
        <v>#REF!</v>
      </c>
      <c r="Q170" t="str">
        <f>IF($C170=-1,-1,VLOOKUP($C170,'HCAD Process'!$D$5:$CZ$504,VLOOKUP(Q$4,'Table Name'!$C$2:$D$100,2,FALSE),FALSE))</f>
        <v>COMMERCIAL</v>
      </c>
      <c r="R170" t="str">
        <f>IF($C170=-1,-1,VLOOKUP($C170,'HCAD Process'!$D$5:$CZ$504,VLOOKUP(R$4,'Table Name'!$C$2:$D$100,2,FALSE),FALSE))</f>
        <v>1</v>
      </c>
      <c r="S170" t="str">
        <f>IF($C170=-1,-1,VLOOKUP($C170,'HCAD Process'!$D$5:$CZ$504,VLOOKUP(S$4,'Table Name'!$C$2:$D$100,2,FALSE),FALSE))</f>
        <v>4301</v>
      </c>
      <c r="T170" t="str">
        <f>IF($C170=-1,-1,VLOOKUP($C170,'HCAD Process'!$D$5:$CZ$504,VLOOKUP(T$4,'Table Name'!$C$2:$D$100,2,FALSE),FALSE))</f>
        <v>8351</v>
      </c>
      <c r="U170" t="str">
        <f>IF($C170=-1,-1,VLOOKUP($C170,'HCAD Process'!$D$5:$CZ$504,VLOOKUP(U$4,'Table Name'!$C$2:$D$100,2,FALSE),FALSE))</f>
        <v>D</v>
      </c>
      <c r="V170" t="str">
        <f>IF($C170=-1,-1,VLOOKUP($C170,'HCAD Process'!$D$5:$CZ$504,VLOOKUP(V$4,'Table Name'!$C$2:$D$100,2,FALSE),FALSE))</f>
        <v>Wood or Light Steel</v>
      </c>
      <c r="W170">
        <f>IF($C170=-1,-1,VLOOKUP($C170,'HCAD Process'!$D$5:$CZ$504,VLOOKUP(W$4,'Table Name'!$C$2:$D$100,2,FALSE),FALSE))</f>
        <v>128476</v>
      </c>
      <c r="X170">
        <f>IF($C170=-1,-1,VLOOKUP($C170,'HCAD Process'!$D$5:$CZ$504,VLOOKUP(X$4,'Table Name'!$C$2:$D$100,2,FALSE),FALSE))</f>
        <v>0</v>
      </c>
      <c r="Y170">
        <f>IF($C170=-1,-1,VLOOKUP($C170,'HCAD Process'!$D$5:$CZ$504,VLOOKUP(Y$4,'Table Name'!$C$2:$D$100,2,FALSE),FALSE))</f>
        <v>285503</v>
      </c>
      <c r="Z170">
        <f>IF($C170=-1,-1,VLOOKUP($C170,'HCAD Process'!$D$5:$CZ$504,VLOOKUP(Z$4,'Table Name'!$C$2:$D$100,2,FALSE),FALSE))</f>
        <v>0</v>
      </c>
      <c r="AA170" t="str">
        <f>IF($C170=-1,-1,VLOOKUP($C170,'HCAD Process'!$D$5:$CZ$504,VLOOKUP(AA$4,'Table Name'!$C$2:$D$100,2,FALSE),FALSE))</f>
        <v>.550000</v>
      </c>
      <c r="AB170" t="str">
        <f>IF($C170=-1,-1,VLOOKUP($C170,'HCAD Process'!$D$5:$CZ$504,VLOOKUP(AB$4,'Table Name'!$C$2:$D$100,2,FALSE),FALSE))</f>
        <v>C</v>
      </c>
      <c r="AC170" t="str">
        <f>IF($C170=-1,-1,VLOOKUP($C170,'HCAD Process'!$D$5:$CZ$504,VLOOKUP(AC$4,'Table Name'!$C$2:$D$100,2,FALSE),FALSE))</f>
        <v>Average</v>
      </c>
      <c r="AD170" t="str">
        <f>IF($C170=-1,-1,VLOOKUP($C170,'HCAD Process'!$D$5:$CZ$504,VLOOKUP(AD$4,'Table Name'!$C$2:$D$100,2,FALSE),FALSE))</f>
        <v>1959</v>
      </c>
      <c r="AE170" t="str">
        <f>IF($C170=-1,-1,VLOOKUP($C170,'HCAD Process'!$D$5:$CZ$504,VLOOKUP(AE$4,'Table Name'!$C$2:$D$100,2,FALSE),FALSE))</f>
        <v>1959</v>
      </c>
      <c r="AF170" t="str">
        <f>IF($C170=-1,-1,VLOOKUP($C170,'HCAD Process'!$D$5:$CZ$504,VLOOKUP(AF$4,'Table Name'!$C$2:$D$100,2,FALSE),FALSE))</f>
        <v>0</v>
      </c>
      <c r="AG170" t="str">
        <f>IF($C170=-1,-1,VLOOKUP($C170,'HCAD Process'!$D$5:$CZ$504,VLOOKUP(AG$4,'Table Name'!$C$2:$D$100,2,FALSE),FALSE))</f>
        <v>1960</v>
      </c>
      <c r="AH170" t="str">
        <f>IF($C170=-1,-1,VLOOKUP($C170,'HCAD Process'!$D$5:$CZ$504,VLOOKUP(AH$4,'Table Name'!$C$2:$D$100,2,FALSE),FALSE))</f>
        <v>MAS</v>
      </c>
      <c r="AI170" t="str">
        <f>IF($C170=-1,-1,VLOOKUP($C170,'HCAD Process'!$D$5:$CZ$504,VLOOKUP(AI$4,'Table Name'!$C$2:$D$100,2,FALSE),FALSE))</f>
        <v>01/01/2004</v>
      </c>
      <c r="AJ170" t="str">
        <f>IF($C170=-1,-1,VLOOKUP($C170,'HCAD Process'!$D$5:$CZ$504,VLOOKUP(AJ$4,'Table Name'!$C$2:$D$100,2,FALSE),FALSE))</f>
        <v>THE WHEEL CHAIR SHOP</v>
      </c>
      <c r="AK170">
        <f>IF($C170=-1,-1,VALUE(VLOOKUP($C170,'HCAD Process'!$D$5:$CZ$504,VLOOKUP(AK$4,'Table Name'!$C$2:$D$100,2,FALSE),FALSE)))</f>
        <v>3427</v>
      </c>
      <c r="AL170">
        <f>IF($C170=-1,-1,VLOOKUP($C170,'HCAD Process'!$D$5:$CZ$504,VLOOKUP(AL$4,'Table Name'!$C$2:$D$100,2,FALSE),FALSE))</f>
        <v>5002</v>
      </c>
      <c r="AM170">
        <f>IF($C170=-1,-1,VLOOKUP($C170,'HCAD Process'!$D$5:$CZ$504,VLOOKUP(AM$4,'Table Name'!$C$2:$D$100,2,FALSE),FALSE))</f>
        <v>0</v>
      </c>
      <c r="AN170">
        <f>IF($C170=-1,-1,VLOOKUP($C170,'HCAD Process'!$D$5:$CZ$504,VLOOKUP(AN$4,'Table Name'!$C$2:$D$100,2,FALSE),FALSE))</f>
        <v>0</v>
      </c>
      <c r="AO170">
        <f>IF($C170=-1,-1,VLOOKUP($C170,'HCAD Process'!$D$5:$CZ$504,VLOOKUP(AO$4,'Table Name'!$C$2:$D$100,2,FALSE),FALSE))</f>
        <v>0</v>
      </c>
      <c r="AP170">
        <f>IF($C170=-1,-1,VLOOKUP($C170,'HCAD Process'!$D$5:$CZ$504,VLOOKUP(AP$4,'Table Name'!$C$2:$D$100,2,FALSE),FALSE))</f>
        <v>3427</v>
      </c>
      <c r="AQ170">
        <f>IF($C170=-1,-1,VLOOKUP($C170,'HCAD Process'!$D$5:$CZ$504,VLOOKUP(AQ$4,'Table Name'!$C$2:$D$100,2,FALSE),FALSE))</f>
        <v>254</v>
      </c>
      <c r="AR170">
        <f>IF($C170=-1,-1,VLOOKUP($C170,'HCAD Process'!$D$5:$CZ$504,VLOOKUP(AR$4,'Table Name'!$C$2:$D$100,2,FALSE),FALSE))</f>
        <v>1</v>
      </c>
      <c r="AS170">
        <f>IF($C170=-1,-1,VLOOKUP($C170,'HCAD Process'!$D$5:$CZ$504,VLOOKUP(AS$4,'Table Name'!$C$2:$D$100,2,FALSE),FALSE))</f>
        <v>0</v>
      </c>
      <c r="AT170">
        <f>IF($C170=-1,-1,VLOOKUP($C170,'HCAD Process'!$D$5:$CZ$504,VLOOKUP(AT$4,'Table Name'!$C$2:$D$100,2,FALSE),FALSE))</f>
        <v>0</v>
      </c>
      <c r="AU170">
        <f>IF($C170=-1,-1,VLOOKUP($C170,'HCAD Process'!$D$5:$CZ$504,VLOOKUP(AU$4,'Table Name'!$C$2:$D$100,2,FALSE),FALSE))</f>
        <v>0</v>
      </c>
      <c r="AV170">
        <f>IF($C170=-1,-1,VLOOKUP($C170,'HCAD Process'!$D$5:$CZ$504,VLOOKUP(AV$4,'Table Name'!$C$2:$D$100,2,FALSE),FALSE))</f>
        <v>0</v>
      </c>
      <c r="AW170">
        <f>IF($C170=-1,-1,VLOOKUP($C170,'HCAD Process'!$D$5:$CZ$504,VLOOKUP(AW$4,'Table Name'!$C$2:$D$100,2,FALSE),FALSE))</f>
        <v>0</v>
      </c>
      <c r="AX170">
        <f>IF($C170=-1,-1,VLOOKUP($C170,'HCAD Process'!$D$5:$CZ$504,VLOOKUP(AX$4,'Table Name'!$C$2:$D$100,2,FALSE),FALSE))</f>
        <v>0</v>
      </c>
      <c r="AY170">
        <f>IF($C170=-1,-1,VLOOKUP($C170,'HCAD Process'!$D$5:$CZ$504,VLOOKUP(AY$4,'Table Name'!$C$2:$D$100,2,FALSE),FALSE))</f>
        <v>0</v>
      </c>
      <c r="AZ170">
        <f>IF($C170=-1,-1,VLOOKUP($C170,'HCAD Process'!$D$5:$CZ$504,VLOOKUP(AZ$4,'Table Name'!$C$2:$D$100,2,FALSE),FALSE))</f>
        <v>0</v>
      </c>
      <c r="BA170" t="str">
        <f>IF($C170=-1,-1,VLOOKUP($C170,'HCAD Process'!$D$5:$CZ$504,VLOOKUP(BA$4,'Table Name'!$C$2:$D$100,2,FALSE),FALSE))</f>
        <v>17</v>
      </c>
      <c r="BB170" t="str">
        <f>IF($C170=-1,-1,VLOOKUP($C170,'HCAD Process'!$D$5:$CZ$504,VLOOKUP(BB$4,'Table Name'!$C$2:$D$100,2,FALSE),FALSE))</f>
        <v>TR 8B BLK 3</v>
      </c>
      <c r="BC170" t="str">
        <f>IF($C170=-1,-1,VLOOKUP($C170,'HCAD Process'!$D$5:$CZ$504,VLOOKUP(BC$4,'Table Name'!$C$2:$D$100,2,FALSE),FALSE))</f>
        <v>SHERWOOD ESTATES SEC 1</v>
      </c>
      <c r="BD170" t="str">
        <f>IF($C170=-1,-1,VLOOKUP($C170,'HCAD Process'!$D$5:$CZ$504,VLOOKUP(BD$4,'Table Name'!$C$2:$D$100,2,FALSE),FALSE))</f>
        <v>5017</v>
      </c>
      <c r="BE170" t="str">
        <f>IF($C170=-1,-1,VLOOKUP($C170,'HCAD Process'!$D$5:$CZ$504,VLOOKUP(BE$4,'Table Name'!$C$2:$D$100,2,FALSE),FALSE))</f>
        <v>Memorial</v>
      </c>
      <c r="BF170" t="str">
        <f>IF($C170=-1,-1,VLOOKUP($C170,'HCAD Process'!$D$5:$CZ$504,VLOOKUP(BF$4,'Table Name'!$C$2:$D$100,2,FALSE),FALSE))</f>
        <v>390</v>
      </c>
      <c r="BG170" t="str">
        <f>IF($C170=-1,-1,VLOOKUP($C170,'HCAD Process'!$D$5:$CZ$504,VLOOKUP(BG$4,'Table Name'!$C$2:$D$100,2,FALSE),FALSE))</f>
        <v>ISD 25 - North of I-10 Outside Memorial Villages</v>
      </c>
      <c r="BH170" t="str">
        <f>IF($C170=-1,-1,VLOOKUP($C170,'HCAD Process'!$D$5:$CZ$504,VLOOKUP(BH$4,'Table Name'!$C$2:$D$100,2,FALSE),FALSE))</f>
        <v>9881.20</v>
      </c>
      <c r="BI170" t="str">
        <f>IF($C170=-1,-1,VLOOKUP($C170,'HCAD Process'!$D$5:$CZ$504,VLOOKUP(BI$4,'Table Name'!$C$2:$D$100,2,FALSE),FALSE))</f>
        <v>0</v>
      </c>
      <c r="BJ170" t="str">
        <f>IF($C170=-1,-1,VLOOKUP($C170,'HCAD Process'!$D$5:$CZ$504,VLOOKUP(BJ$4,'Table Name'!$C$2:$D$100,2,FALSE),FALSE))</f>
        <v>25</v>
      </c>
      <c r="BK170" t="str">
        <f>IF($C170=-1,-1,VLOOKUP($C170,'HCAD Process'!$D$5:$CZ$504,VLOOKUP(BK$4,'Table Name'!$C$2:$D$100,2,FALSE),FALSE))</f>
        <v>4858B</v>
      </c>
      <c r="BL170" t="str">
        <f>IF($C170=-1,-1,VLOOKUP($C170,'HCAD Process'!$D$5:$CZ$504,VLOOKUP(BL$4,'Table Name'!$C$2:$D$100,2,FALSE),FALSE))</f>
        <v>449X</v>
      </c>
      <c r="BM170" t="str">
        <f>IF($C170=-1,-1,VLOOKUP($C170,'HCAD Process'!$D$5:$CZ$504,VLOOKUP(BM$4,'Table Name'!$C$2:$D$100,2,FALSE),FALSE))</f>
        <v>025 040 041 042 043 044 061</v>
      </c>
      <c r="BN170" t="str">
        <f>IF($C170=-1,-1,VLOOKUP($C170,'HCAD Process'!$D$5:$CZ$504,VLOOKUP(BN$4,'Table Name'!$C$2:$D$100,2,FALSE),FALSE))</f>
        <v>Real, Commercial</v>
      </c>
      <c r="BO170" t="str">
        <f>IF($C170=-1,-1,VLOOKUP($C170,'HCAD Process'!$D$5:$CZ$504,VLOOKUP(BO$4,'Table Name'!$C$2:$D$100,2,FALSE),FALSE))</f>
        <v>F1</v>
      </c>
      <c r="BP170" t="str">
        <f>IF($C170=-1,-1,VLOOKUP($C170,'HCAD Process'!$D$5:$CZ$504,VLOOKUP(BP$4,'Table Name'!$C$2:$D$100,2,FALSE),FALSE))</f>
        <v>Real, Commercial</v>
      </c>
      <c r="BQ170" t="str">
        <f>IF($C170=-1,-1,VLOOKUP($C170,'HCAD Process'!$D$5:$CZ$504,VLOOKUP(BQ$4,'Table Name'!$C$2:$D$100,2,FALSE),FALSE))</f>
        <v>Res. Struct. Or Conversion</v>
      </c>
      <c r="BR170" t="str">
        <f>IF($C170=-1,-1,VLOOKUP($C170,'HCAD Process'!$D$5:$CZ$504,VLOOKUP(BR$4,'Table Name'!$C$2:$D$100,2,FALSE),FALSE))</f>
        <v>Single-Family Residence</v>
      </c>
      <c r="BS170" t="str">
        <f>IF($C170=-1,-1,VLOOKUP($C170,'HCAD Process'!$D$5:$CZ$504,VLOOKUP(BS$4,'Table Name'!$C$2:$D$100,2,FALSE),FALSE))</f>
        <v>8001</v>
      </c>
      <c r="BT170" t="str">
        <f>IF($C170=-1,-1,VLOOKUP($C170,'HCAD Process'!$D$5:$CZ$504,VLOOKUP(BT$4,'Table Name'!$C$2:$D$100,2,FALSE),FALSE))</f>
        <v>Land Neighborhood Section 1</v>
      </c>
      <c r="BU170">
        <f>IF($C170=-1,-1,VLOOKUP($C170,'HCAD Process'!$D$5:$CZ$504,VLOOKUP(BU$4,'Table Name'!$C$2:$D$100,2,FALSE),FALSE))</f>
        <v>44200</v>
      </c>
      <c r="BV170" t="str">
        <f>IF($C170=-1,-1,VLOOKUP($C170,'HCAD Process'!$D$5:$CZ$504,VLOOKUP(BV$4,'Table Name'!$C$2:$D$100,2,FALSE),FALSE))</f>
        <v>SF</v>
      </c>
      <c r="BW170" t="str">
        <f>IF($C170=-1,-1,VLOOKUP($C170,'HCAD Process'!$D$5:$CZ$504,VLOOKUP(BW$4,'Table Name'!$C$2:$D$100,2,FALSE),FALSE))</f>
        <v>1.0000</v>
      </c>
      <c r="BX170" t="str">
        <f>IF($C170=-1,-1,VLOOKUP($C170,'HCAD Process'!$D$5:$CZ$504,VLOOKUP(BX$4,'Table Name'!$C$2:$D$100,2,FALSE),FALSE))</f>
        <v>1.0000</v>
      </c>
      <c r="BY170" t="str">
        <f>IF($C170=-1,-1,VLOOKUP($C170,'HCAD Process'!$D$5:$CZ$504,VLOOKUP(BY$4,'Table Name'!$C$2:$D$100,2,FALSE),FALSE))</f>
        <v>1.0000</v>
      </c>
      <c r="BZ170" t="str">
        <f>IF($C170=-1,-1,VLOOKUP($C170,'HCAD Process'!$D$5:$CZ$504,VLOOKUP(BZ$4,'Table Name'!$C$2:$D$100,2,FALSE),FALSE))</f>
        <v>1.0000</v>
      </c>
      <c r="CA170">
        <f>IF($C170=-1,-1,VLOOKUP($C170,'HCAD Process'!$D$5:$CZ$504,VLOOKUP(CA$4,'Table Name'!$C$2:$D$100,2,FALSE),FALSE))</f>
        <v>20</v>
      </c>
      <c r="CB170">
        <f>IF($C170=-1,-1,VLOOKUP($C170,'HCAD Process'!$D$5:$CZ$504,VLOOKUP(CB$4,'Table Name'!$C$2:$D$100,2,FALSE),FALSE))</f>
        <v>20</v>
      </c>
      <c r="CC170">
        <f>IF($C170=-1,-1,VLOOKUP($C170,'HCAD Process'!$D$5:$CZ$504,VLOOKUP(CC$4,'Table Name'!$C$2:$D$100,2,FALSE),FALSE))</f>
        <v>884000</v>
      </c>
      <c r="CD170">
        <f>IF($C170=-1,-1,VLOOKUP($C170,'HCAD Process'!$D$5:$CZ$504,VLOOKUP(CD$4,'Table Name'!$C$2:$D$100,2,FALSE),FALSE))</f>
        <v>-1</v>
      </c>
      <c r="CE170" t="str">
        <f>IF($C170=-1,-1,VLOOKUP($C170,'HCAD Process'!$D$5:$CZ$504,VLOOKUP(CE$4,'Table Name'!$C$2:$D$100,2,FALSE),FALSE))</f>
        <v>07007700300081</v>
      </c>
    </row>
    <row r="171" spans="2:83" x14ac:dyDescent="0.25">
      <c r="B171">
        <f t="shared" ref="B171:B234" si="3">B170+1</f>
        <v>167</v>
      </c>
      <c r="C171" t="str">
        <f t="array" ref="C171">IF(ISERROR(INDEX('HCAD Process'!CF$5:CF$504,MATCH(0,COUNTIF(C$4:C170,'HCAD Process'!CF$5:CF$504)+('HCAD Process'!CF$5:CF$504=-1),0))),-1,INDEX('HCAD Process'!CF$5:CF$504,MATCH(0,COUNTIF(C$4:C170,'HCAD Process'!CF$5:CF$504)+('HCAD Process'!CF$5:CF$504=-1),0)))</f>
        <v>07007700300082</v>
      </c>
      <c r="D171" t="str">
        <f>IF($C171=-1,-1,VLOOKUP($C171,'HCAD Process'!$D$5:$CZ$504,VLOOKUP(D$4,'Table Name'!$C$2:$D$100,2,FALSE),FALSE))</f>
        <v>0700770030008</v>
      </c>
      <c r="E171" t="str">
        <f>IF($C171=-1,-1,VLOOKUP($C171,'HCAD Process'!$D$5:$CZ$504,VLOOKUP(E$4,'Table Name'!$C$2:$D$100,2,FALSE),FALSE))</f>
        <v>10/27/1999</v>
      </c>
      <c r="F171" t="str">
        <f>IF($C171=-1,-1,VLOOKUP($C171,'HCAD Process'!$D$5:$CZ$504,VLOOKUP(F$4,'Table Name'!$C$2:$D$100,2,FALSE),FALSE))</f>
        <v>RICE PAUL &amp; NANCY</v>
      </c>
      <c r="G171" t="str">
        <f>IF($C171=-1,-1,VLOOKUP($C171,'HCAD Process'!$D$5:$CZ$504,VLOOKUP(G$4,'Table Name'!$C$2:$D$100,2,FALSE),FALSE))</f>
        <v>TRAVIS MEDICAL / THE WHEEL CHAIR SHOP</v>
      </c>
      <c r="H171">
        <f>IF($C171=-1,-1,VLOOKUP($C171,'HCAD Process'!$D$5:$CZ$504,VLOOKUP(H$4,'Table Name'!$C$2:$D$100,2,FALSE),FALSE))</f>
        <v>0</v>
      </c>
      <c r="I171" t="str">
        <f>IF($C171=-1,-1,VLOOKUP($C171,'HCAD Process'!$D$5:$CZ$504,VLOOKUP(I$4,'Table Name'!$C$2:$D$100,2,FALSE),FALSE))</f>
        <v>1332 UPLAND DR</v>
      </c>
      <c r="J171" t="str">
        <f>IF($C171=-1,-1,VLOOKUP($C171,'HCAD Process'!$D$5:$CZ$504,VLOOKUP(J$4,'Table Name'!$C$2:$D$100,2,FALSE),FALSE))</f>
        <v>HOUSTON</v>
      </c>
      <c r="K171" t="str">
        <f>IF($C171=-1,-1,VLOOKUP($C171,'HCAD Process'!$D$5:$CZ$504,VLOOKUP(K$4,'Table Name'!$C$2:$D$100,2,FALSE),FALSE))</f>
        <v>77043</v>
      </c>
      <c r="L171">
        <f>IF($C171=-1,-1,VLOOKUP($C171,'HCAD Process'!$D$5:$CZ$504,VLOOKUP(L$4,'Table Name'!$C$2:$D$100,2,FALSE),FALSE))</f>
        <v>1045140</v>
      </c>
      <c r="M171">
        <f>IF($C171=-1,-1,VLOOKUP($C171,'HCAD Process'!$D$5:$CZ$504,VLOOKUP(M$4,'Table Name'!$C$2:$D$100,2,FALSE),FALSE))</f>
        <v>1100136</v>
      </c>
      <c r="N171">
        <f>IF($C171=-1,-1,VLOOKUP($C171,'HCAD Process'!$D$5:$CZ$504,VLOOKUP(N$4,'Table Name'!$C$2:$D$100,2,FALSE),FALSE))</f>
        <v>1045140</v>
      </c>
      <c r="O171">
        <f>IF($C171=-1,-1,VLOOKUP($C171,'HCAD Process'!$D$5:$CZ$504,VLOOKUP(O$4,'Table Name'!$C$2:$D$100,2,FALSE),FALSE))</f>
        <v>0</v>
      </c>
      <c r="P171" t="e">
        <f>IF($C171=-1,-1,VLOOKUP($C171,'HCAD Process'!$D$5:$CZ$504,VLOOKUP(P$4,'Table Name'!$C$2:$D$100,2,FALSE),FALSE))</f>
        <v>#REF!</v>
      </c>
      <c r="Q171" t="str">
        <f>IF($C171=-1,-1,VLOOKUP($C171,'HCAD Process'!$D$5:$CZ$504,VLOOKUP(Q$4,'Table Name'!$C$2:$D$100,2,FALSE),FALSE))</f>
        <v>COMMERCIAL</v>
      </c>
      <c r="R171" t="str">
        <f>IF($C171=-1,-1,VLOOKUP($C171,'HCAD Process'!$D$5:$CZ$504,VLOOKUP(R$4,'Table Name'!$C$2:$D$100,2,FALSE),FALSE))</f>
        <v>2</v>
      </c>
      <c r="S171" t="str">
        <f>IF($C171=-1,-1,VLOOKUP($C171,'HCAD Process'!$D$5:$CZ$504,VLOOKUP(S$4,'Table Name'!$C$2:$D$100,2,FALSE),FALSE))</f>
        <v>4399</v>
      </c>
      <c r="T171" t="str">
        <f>IF($C171=-1,-1,VLOOKUP($C171,'HCAD Process'!$D$5:$CZ$504,VLOOKUP(T$4,'Table Name'!$C$2:$D$100,2,FALSE),FALSE))</f>
        <v>8454</v>
      </c>
      <c r="U171" t="str">
        <f>IF($C171=-1,-1,VLOOKUP($C171,'HCAD Process'!$D$5:$CZ$504,VLOOKUP(U$4,'Table Name'!$C$2:$D$100,2,FALSE),FALSE))</f>
        <v>S</v>
      </c>
      <c r="V171" t="str">
        <f>IF($C171=-1,-1,VLOOKUP($C171,'HCAD Process'!$D$5:$CZ$504,VLOOKUP(V$4,'Table Name'!$C$2:$D$100,2,FALSE),FALSE))</f>
        <v>Open Steel Skeleton</v>
      </c>
      <c r="W171">
        <f>IF($C171=-1,-1,VLOOKUP($C171,'HCAD Process'!$D$5:$CZ$504,VLOOKUP(W$4,'Table Name'!$C$2:$D$100,2,FALSE),FALSE))</f>
        <v>70595</v>
      </c>
      <c r="X171">
        <f>IF($C171=-1,-1,VLOOKUP($C171,'HCAD Process'!$D$5:$CZ$504,VLOOKUP(X$4,'Table Name'!$C$2:$D$100,2,FALSE),FALSE))</f>
        <v>0</v>
      </c>
      <c r="Y171">
        <f>IF($C171=-1,-1,VLOOKUP($C171,'HCAD Process'!$D$5:$CZ$504,VLOOKUP(Y$4,'Table Name'!$C$2:$D$100,2,FALSE),FALSE))</f>
        <v>102312</v>
      </c>
      <c r="Z171">
        <f>IF($C171=-1,-1,VLOOKUP($C171,'HCAD Process'!$D$5:$CZ$504,VLOOKUP(Z$4,'Table Name'!$C$2:$D$100,2,FALSE),FALSE))</f>
        <v>0</v>
      </c>
      <c r="AA171" t="str">
        <f>IF($C171=-1,-1,VLOOKUP($C171,'HCAD Process'!$D$5:$CZ$504,VLOOKUP(AA$4,'Table Name'!$C$2:$D$100,2,FALSE),FALSE))</f>
        <v>.310000</v>
      </c>
      <c r="AB171" t="str">
        <f>IF($C171=-1,-1,VLOOKUP($C171,'HCAD Process'!$D$5:$CZ$504,VLOOKUP(AB$4,'Table Name'!$C$2:$D$100,2,FALSE),FALSE))</f>
        <v>C</v>
      </c>
      <c r="AC171" t="str">
        <f>IF($C171=-1,-1,VLOOKUP($C171,'HCAD Process'!$D$5:$CZ$504,VLOOKUP(AC$4,'Table Name'!$C$2:$D$100,2,FALSE),FALSE))</f>
        <v>Average</v>
      </c>
      <c r="AD171" t="str">
        <f>IF($C171=-1,-1,VLOOKUP($C171,'HCAD Process'!$D$5:$CZ$504,VLOOKUP(AD$4,'Table Name'!$C$2:$D$100,2,FALSE),FALSE))</f>
        <v>2001</v>
      </c>
      <c r="AE171" t="str">
        <f>IF($C171=-1,-1,VLOOKUP($C171,'HCAD Process'!$D$5:$CZ$504,VLOOKUP(AE$4,'Table Name'!$C$2:$D$100,2,FALSE),FALSE))</f>
        <v>2001</v>
      </c>
      <c r="AF171" t="str">
        <f>IF($C171=-1,-1,VLOOKUP($C171,'HCAD Process'!$D$5:$CZ$504,VLOOKUP(AF$4,'Table Name'!$C$2:$D$100,2,FALSE),FALSE))</f>
        <v>0</v>
      </c>
      <c r="AG171" t="str">
        <f>IF($C171=-1,-1,VLOOKUP($C171,'HCAD Process'!$D$5:$CZ$504,VLOOKUP(AG$4,'Table Name'!$C$2:$D$100,2,FALSE),FALSE))</f>
        <v>2002</v>
      </c>
      <c r="AH171">
        <f>IF($C171=-1,-1,VLOOKUP($C171,'HCAD Process'!$D$5:$CZ$504,VLOOKUP(AH$4,'Table Name'!$C$2:$D$100,2,FALSE),FALSE))</f>
        <v>0</v>
      </c>
      <c r="AI171" t="str">
        <f>IF($C171=-1,-1,VLOOKUP($C171,'HCAD Process'!$D$5:$CZ$504,VLOOKUP(AI$4,'Table Name'!$C$2:$D$100,2,FALSE),FALSE))</f>
        <v>12/30/1899</v>
      </c>
      <c r="AJ171">
        <f>IF($C171=-1,-1,VLOOKUP($C171,'HCAD Process'!$D$5:$CZ$504,VLOOKUP(AJ$4,'Table Name'!$C$2:$D$100,2,FALSE),FALSE))</f>
        <v>0</v>
      </c>
      <c r="AK171">
        <f>IF($C171=-1,-1,VALUE(VLOOKUP($C171,'HCAD Process'!$D$5:$CZ$504,VLOOKUP(AK$4,'Table Name'!$C$2:$D$100,2,FALSE),FALSE)))</f>
        <v>2400</v>
      </c>
      <c r="AL171">
        <f>IF($C171=-1,-1,VLOOKUP($C171,'HCAD Process'!$D$5:$CZ$504,VLOOKUP(AL$4,'Table Name'!$C$2:$D$100,2,FALSE),FALSE))</f>
        <v>2400</v>
      </c>
      <c r="AM171">
        <f>IF($C171=-1,-1,VLOOKUP($C171,'HCAD Process'!$D$5:$CZ$504,VLOOKUP(AM$4,'Table Name'!$C$2:$D$100,2,FALSE),FALSE))</f>
        <v>0</v>
      </c>
      <c r="AN171">
        <f>IF($C171=-1,-1,VLOOKUP($C171,'HCAD Process'!$D$5:$CZ$504,VLOOKUP(AN$4,'Table Name'!$C$2:$D$100,2,FALSE),FALSE))</f>
        <v>0</v>
      </c>
      <c r="AO171">
        <f>IF($C171=-1,-1,VLOOKUP($C171,'HCAD Process'!$D$5:$CZ$504,VLOOKUP(AO$4,'Table Name'!$C$2:$D$100,2,FALSE),FALSE))</f>
        <v>0</v>
      </c>
      <c r="AP171">
        <f>IF($C171=-1,-1,VLOOKUP($C171,'HCAD Process'!$D$5:$CZ$504,VLOOKUP(AP$4,'Table Name'!$C$2:$D$100,2,FALSE),FALSE))</f>
        <v>2400</v>
      </c>
      <c r="AQ171">
        <f>IF($C171=-1,-1,VLOOKUP($C171,'HCAD Process'!$D$5:$CZ$504,VLOOKUP(AQ$4,'Table Name'!$C$2:$D$100,2,FALSE),FALSE))</f>
        <v>200</v>
      </c>
      <c r="AR171">
        <f>IF($C171=-1,-1,VLOOKUP($C171,'HCAD Process'!$D$5:$CZ$504,VLOOKUP(AR$4,'Table Name'!$C$2:$D$100,2,FALSE),FALSE))</f>
        <v>1</v>
      </c>
      <c r="AS171">
        <f>IF($C171=-1,-1,VLOOKUP($C171,'HCAD Process'!$D$5:$CZ$504,VLOOKUP(AS$4,'Table Name'!$C$2:$D$100,2,FALSE),FALSE))</f>
        <v>0</v>
      </c>
      <c r="AT171">
        <f>IF($C171=-1,-1,VLOOKUP($C171,'HCAD Process'!$D$5:$CZ$504,VLOOKUP(AT$4,'Table Name'!$C$2:$D$100,2,FALSE),FALSE))</f>
        <v>0</v>
      </c>
      <c r="AU171">
        <f>IF($C171=-1,-1,VLOOKUP($C171,'HCAD Process'!$D$5:$CZ$504,VLOOKUP(AU$4,'Table Name'!$C$2:$D$100,2,FALSE),FALSE))</f>
        <v>0</v>
      </c>
      <c r="AV171">
        <f>IF($C171=-1,-1,VLOOKUP($C171,'HCAD Process'!$D$5:$CZ$504,VLOOKUP(AV$4,'Table Name'!$C$2:$D$100,2,FALSE),FALSE))</f>
        <v>0</v>
      </c>
      <c r="AW171">
        <f>IF($C171=-1,-1,VLOOKUP($C171,'HCAD Process'!$D$5:$CZ$504,VLOOKUP(AW$4,'Table Name'!$C$2:$D$100,2,FALSE),FALSE))</f>
        <v>0</v>
      </c>
      <c r="AX171">
        <f>IF($C171=-1,-1,VLOOKUP($C171,'HCAD Process'!$D$5:$CZ$504,VLOOKUP(AX$4,'Table Name'!$C$2:$D$100,2,FALSE),FALSE))</f>
        <v>0</v>
      </c>
      <c r="AY171">
        <f>IF($C171=-1,-1,VLOOKUP($C171,'HCAD Process'!$D$5:$CZ$504,VLOOKUP(AY$4,'Table Name'!$C$2:$D$100,2,FALSE),FALSE))</f>
        <v>0</v>
      </c>
      <c r="AZ171">
        <f>IF($C171=-1,-1,VLOOKUP($C171,'HCAD Process'!$D$5:$CZ$504,VLOOKUP(AZ$4,'Table Name'!$C$2:$D$100,2,FALSE),FALSE))</f>
        <v>0</v>
      </c>
      <c r="BA171" t="str">
        <f>IF($C171=-1,-1,VLOOKUP($C171,'HCAD Process'!$D$5:$CZ$504,VLOOKUP(BA$4,'Table Name'!$C$2:$D$100,2,FALSE),FALSE))</f>
        <v>17</v>
      </c>
      <c r="BB171" t="str">
        <f>IF($C171=-1,-1,VLOOKUP($C171,'HCAD Process'!$D$5:$CZ$504,VLOOKUP(BB$4,'Table Name'!$C$2:$D$100,2,FALSE),FALSE))</f>
        <v>TR 8B BLK 3</v>
      </c>
      <c r="BC171" t="str">
        <f>IF($C171=-1,-1,VLOOKUP($C171,'HCAD Process'!$D$5:$CZ$504,VLOOKUP(BC$4,'Table Name'!$C$2:$D$100,2,FALSE),FALSE))</f>
        <v>SHERWOOD ESTATES SEC 1</v>
      </c>
      <c r="BD171" t="str">
        <f>IF($C171=-1,-1,VLOOKUP($C171,'HCAD Process'!$D$5:$CZ$504,VLOOKUP(BD$4,'Table Name'!$C$2:$D$100,2,FALSE),FALSE))</f>
        <v>5017</v>
      </c>
      <c r="BE171" t="str">
        <f>IF($C171=-1,-1,VLOOKUP($C171,'HCAD Process'!$D$5:$CZ$504,VLOOKUP(BE$4,'Table Name'!$C$2:$D$100,2,FALSE),FALSE))</f>
        <v>Memorial</v>
      </c>
      <c r="BF171" t="str">
        <f>IF($C171=-1,-1,VLOOKUP($C171,'HCAD Process'!$D$5:$CZ$504,VLOOKUP(BF$4,'Table Name'!$C$2:$D$100,2,FALSE),FALSE))</f>
        <v>390</v>
      </c>
      <c r="BG171" t="str">
        <f>IF($C171=-1,-1,VLOOKUP($C171,'HCAD Process'!$D$5:$CZ$504,VLOOKUP(BG$4,'Table Name'!$C$2:$D$100,2,FALSE),FALSE))</f>
        <v>ISD 25 - North of I-10 Outside Memorial Villages</v>
      </c>
      <c r="BH171" t="str">
        <f>IF($C171=-1,-1,VLOOKUP($C171,'HCAD Process'!$D$5:$CZ$504,VLOOKUP(BH$4,'Table Name'!$C$2:$D$100,2,FALSE),FALSE))</f>
        <v>9881.20</v>
      </c>
      <c r="BI171" t="str">
        <f>IF($C171=-1,-1,VLOOKUP($C171,'HCAD Process'!$D$5:$CZ$504,VLOOKUP(BI$4,'Table Name'!$C$2:$D$100,2,FALSE),FALSE))</f>
        <v>0</v>
      </c>
      <c r="BJ171" t="str">
        <f>IF($C171=-1,-1,VLOOKUP($C171,'HCAD Process'!$D$5:$CZ$504,VLOOKUP(BJ$4,'Table Name'!$C$2:$D$100,2,FALSE),FALSE))</f>
        <v>25</v>
      </c>
      <c r="BK171" t="str">
        <f>IF($C171=-1,-1,VLOOKUP($C171,'HCAD Process'!$D$5:$CZ$504,VLOOKUP(BK$4,'Table Name'!$C$2:$D$100,2,FALSE),FALSE))</f>
        <v>4858B</v>
      </c>
      <c r="BL171" t="str">
        <f>IF($C171=-1,-1,VLOOKUP($C171,'HCAD Process'!$D$5:$CZ$504,VLOOKUP(BL$4,'Table Name'!$C$2:$D$100,2,FALSE),FALSE))</f>
        <v>449X</v>
      </c>
      <c r="BM171" t="str">
        <f>IF($C171=-1,-1,VLOOKUP($C171,'HCAD Process'!$D$5:$CZ$504,VLOOKUP(BM$4,'Table Name'!$C$2:$D$100,2,FALSE),FALSE))</f>
        <v>025 040 041 042 043 044 061</v>
      </c>
      <c r="BN171" t="str">
        <f>IF($C171=-1,-1,VLOOKUP($C171,'HCAD Process'!$D$5:$CZ$504,VLOOKUP(BN$4,'Table Name'!$C$2:$D$100,2,FALSE),FALSE))</f>
        <v>Real, Commercial</v>
      </c>
      <c r="BO171" t="str">
        <f>IF($C171=-1,-1,VLOOKUP($C171,'HCAD Process'!$D$5:$CZ$504,VLOOKUP(BO$4,'Table Name'!$C$2:$D$100,2,FALSE),FALSE))</f>
        <v>F1</v>
      </c>
      <c r="BP171" t="str">
        <f>IF($C171=-1,-1,VLOOKUP($C171,'HCAD Process'!$D$5:$CZ$504,VLOOKUP(BP$4,'Table Name'!$C$2:$D$100,2,FALSE),FALSE))</f>
        <v>Real, Commercial</v>
      </c>
      <c r="BQ171" t="str">
        <f>IF($C171=-1,-1,VLOOKUP($C171,'HCAD Process'!$D$5:$CZ$504,VLOOKUP(BQ$4,'Table Name'!$C$2:$D$100,2,FALSE),FALSE))</f>
        <v>Warehouse - Metallic</v>
      </c>
      <c r="BR171" t="str">
        <f>IF($C171=-1,-1,VLOOKUP($C171,'HCAD Process'!$D$5:$CZ$504,VLOOKUP(BR$4,'Table Name'!$C$2:$D$100,2,FALSE),FALSE))</f>
        <v>Shell, Industrial</v>
      </c>
      <c r="BS171" t="str">
        <f>IF($C171=-1,-1,VLOOKUP($C171,'HCAD Process'!$D$5:$CZ$504,VLOOKUP(BS$4,'Table Name'!$C$2:$D$100,2,FALSE),FALSE))</f>
        <v>8001</v>
      </c>
      <c r="BT171" t="str">
        <f>IF($C171=-1,-1,VLOOKUP($C171,'HCAD Process'!$D$5:$CZ$504,VLOOKUP(BT$4,'Table Name'!$C$2:$D$100,2,FALSE),FALSE))</f>
        <v>Land Neighborhood Section 1</v>
      </c>
      <c r="BU171">
        <f>IF($C171=-1,-1,VLOOKUP($C171,'HCAD Process'!$D$5:$CZ$504,VLOOKUP(BU$4,'Table Name'!$C$2:$D$100,2,FALSE),FALSE))</f>
        <v>44200</v>
      </c>
      <c r="BV171" t="str">
        <f>IF($C171=-1,-1,VLOOKUP($C171,'HCAD Process'!$D$5:$CZ$504,VLOOKUP(BV$4,'Table Name'!$C$2:$D$100,2,FALSE),FALSE))</f>
        <v>SF</v>
      </c>
      <c r="BW171" t="str">
        <f>IF($C171=-1,-1,VLOOKUP($C171,'HCAD Process'!$D$5:$CZ$504,VLOOKUP(BW$4,'Table Name'!$C$2:$D$100,2,FALSE),FALSE))</f>
        <v>1.0000</v>
      </c>
      <c r="BX171" t="str">
        <f>IF($C171=-1,-1,VLOOKUP($C171,'HCAD Process'!$D$5:$CZ$504,VLOOKUP(BX$4,'Table Name'!$C$2:$D$100,2,FALSE),FALSE))</f>
        <v>1.0000</v>
      </c>
      <c r="BY171" t="str">
        <f>IF($C171=-1,-1,VLOOKUP($C171,'HCAD Process'!$D$5:$CZ$504,VLOOKUP(BY$4,'Table Name'!$C$2:$D$100,2,FALSE),FALSE))</f>
        <v>1.0000</v>
      </c>
      <c r="BZ171" t="str">
        <f>IF($C171=-1,-1,VLOOKUP($C171,'HCAD Process'!$D$5:$CZ$504,VLOOKUP(BZ$4,'Table Name'!$C$2:$D$100,2,FALSE),FALSE))</f>
        <v>1.0000</v>
      </c>
      <c r="CA171">
        <f>IF($C171=-1,-1,VLOOKUP($C171,'HCAD Process'!$D$5:$CZ$504,VLOOKUP(CA$4,'Table Name'!$C$2:$D$100,2,FALSE),FALSE))</f>
        <v>20</v>
      </c>
      <c r="CB171">
        <f>IF($C171=-1,-1,VLOOKUP($C171,'HCAD Process'!$D$5:$CZ$504,VLOOKUP(CB$4,'Table Name'!$C$2:$D$100,2,FALSE),FALSE))</f>
        <v>20</v>
      </c>
      <c r="CC171">
        <f>IF($C171=-1,-1,VLOOKUP($C171,'HCAD Process'!$D$5:$CZ$504,VLOOKUP(CC$4,'Table Name'!$C$2:$D$100,2,FALSE),FALSE))</f>
        <v>884000</v>
      </c>
      <c r="CD171">
        <f>IF($C171=-1,-1,VLOOKUP($C171,'HCAD Process'!$D$5:$CZ$504,VLOOKUP(CD$4,'Table Name'!$C$2:$D$100,2,FALSE),FALSE))</f>
        <v>-1</v>
      </c>
      <c r="CE171" t="str">
        <f>IF($C171=-1,-1,VLOOKUP($C171,'HCAD Process'!$D$5:$CZ$504,VLOOKUP(CE$4,'Table Name'!$C$2:$D$100,2,FALSE),FALSE))</f>
        <v>07007700300082</v>
      </c>
    </row>
    <row r="172" spans="2:83" x14ac:dyDescent="0.25">
      <c r="B172">
        <f t="shared" si="3"/>
        <v>168</v>
      </c>
      <c r="C172" t="str">
        <f t="array" ref="C172">IF(ISERROR(INDEX('HCAD Process'!CF$5:CF$504,MATCH(0,COUNTIF(C$4:C171,'HCAD Process'!CF$5:CF$504)+('HCAD Process'!CF$5:CF$504=-1),0))),-1,INDEX('HCAD Process'!CF$5:CF$504,MATCH(0,COUNTIF(C$4:C171,'HCAD Process'!CF$5:CF$504)+('HCAD Process'!CF$5:CF$504=-1),0)))</f>
        <v>07302300000861</v>
      </c>
      <c r="D172" t="str">
        <f>IF($C172=-1,-1,VLOOKUP($C172,'HCAD Process'!$D$5:$CZ$504,VLOOKUP(D$4,'Table Name'!$C$2:$D$100,2,FALSE),FALSE))</f>
        <v>0730230000086</v>
      </c>
      <c r="E172" t="str">
        <f>IF($C172=-1,-1,VLOOKUP($C172,'HCAD Process'!$D$5:$CZ$504,VLOOKUP(E$4,'Table Name'!$C$2:$D$100,2,FALSE),FALSE))</f>
        <v>07/12/2018</v>
      </c>
      <c r="F172" t="str">
        <f>IF($C172=-1,-1,VLOOKUP($C172,'HCAD Process'!$D$5:$CZ$504,VLOOKUP(F$4,'Table Name'!$C$2:$D$100,2,FALSE),FALSE))</f>
        <v>Y H PROPERTIES LLC</v>
      </c>
      <c r="G172">
        <f>IF($C172=-1,-1,VLOOKUP($C172,'HCAD Process'!$D$5:$CZ$504,VLOOKUP(G$4,'Table Name'!$C$2:$D$100,2,FALSE),FALSE))</f>
        <v>0</v>
      </c>
      <c r="H172" t="str">
        <f>IF($C172=-1,-1,VLOOKUP($C172,'HCAD Process'!$D$5:$CZ$504,VLOOKUP(H$4,'Table Name'!$C$2:$D$100,2,FALSE),FALSE))</f>
        <v>Kol</v>
      </c>
      <c r="I172" t="str">
        <f>IF($C172=-1,-1,VLOOKUP($C172,'HCAD Process'!$D$5:$CZ$504,VLOOKUP(I$4,'Table Name'!$C$2:$D$100,2,FALSE),FALSE))</f>
        <v>5803 CYPRESS ST</v>
      </c>
      <c r="J172" t="str">
        <f>IF($C172=-1,-1,VLOOKUP($C172,'HCAD Process'!$D$5:$CZ$504,VLOOKUP(J$4,'Table Name'!$C$2:$D$100,2,FALSE),FALSE))</f>
        <v>HOUSTON</v>
      </c>
      <c r="K172" t="str">
        <f>IF($C172=-1,-1,VLOOKUP($C172,'HCAD Process'!$D$5:$CZ$504,VLOOKUP(K$4,'Table Name'!$C$2:$D$100,2,FALSE),FALSE))</f>
        <v>77074</v>
      </c>
      <c r="L172">
        <f>IF($C172=-1,-1,VLOOKUP($C172,'HCAD Process'!$D$5:$CZ$504,VLOOKUP(L$4,'Table Name'!$C$2:$D$100,2,FALSE),FALSE))</f>
        <v>405000</v>
      </c>
      <c r="M172">
        <f>IF($C172=-1,-1,VLOOKUP($C172,'HCAD Process'!$D$5:$CZ$504,VLOOKUP(M$4,'Table Name'!$C$2:$D$100,2,FALSE),FALSE))</f>
        <v>449532</v>
      </c>
      <c r="N172">
        <f>IF($C172=-1,-1,VLOOKUP($C172,'HCAD Process'!$D$5:$CZ$504,VLOOKUP(N$4,'Table Name'!$C$2:$D$100,2,FALSE),FALSE))</f>
        <v>449532</v>
      </c>
      <c r="O172">
        <f>IF($C172=-1,-1,VLOOKUP($C172,'HCAD Process'!$D$5:$CZ$504,VLOOKUP(O$4,'Table Name'!$C$2:$D$100,2,FALSE),FALSE))</f>
        <v>0</v>
      </c>
      <c r="P172" t="e">
        <f>IF($C172=-1,-1,VLOOKUP($C172,'HCAD Process'!$D$5:$CZ$504,VLOOKUP(P$4,'Table Name'!$C$2:$D$100,2,FALSE),FALSE))</f>
        <v>#REF!</v>
      </c>
      <c r="Q172" t="str">
        <f>IF($C172=-1,-1,VLOOKUP($C172,'HCAD Process'!$D$5:$CZ$504,VLOOKUP(Q$4,'Table Name'!$C$2:$D$100,2,FALSE),FALSE))</f>
        <v>COMMERCIAL</v>
      </c>
      <c r="R172" t="str">
        <f>IF($C172=-1,-1,VLOOKUP($C172,'HCAD Process'!$D$5:$CZ$504,VLOOKUP(R$4,'Table Name'!$C$2:$D$100,2,FALSE),FALSE))</f>
        <v>1</v>
      </c>
      <c r="S172" t="str">
        <f>IF($C172=-1,-1,VLOOKUP($C172,'HCAD Process'!$D$5:$CZ$504,VLOOKUP(S$4,'Table Name'!$C$2:$D$100,2,FALSE),FALSE))</f>
        <v>4399</v>
      </c>
      <c r="T172" t="str">
        <f>IF($C172=-1,-1,VLOOKUP($C172,'HCAD Process'!$D$5:$CZ$504,VLOOKUP(T$4,'Table Name'!$C$2:$D$100,2,FALSE),FALSE))</f>
        <v>8454</v>
      </c>
      <c r="U172" t="str">
        <f>IF($C172=-1,-1,VLOOKUP($C172,'HCAD Process'!$D$5:$CZ$504,VLOOKUP(U$4,'Table Name'!$C$2:$D$100,2,FALSE),FALSE))</f>
        <v>S</v>
      </c>
      <c r="V172" t="str">
        <f>IF($C172=-1,-1,VLOOKUP($C172,'HCAD Process'!$D$5:$CZ$504,VLOOKUP(V$4,'Table Name'!$C$2:$D$100,2,FALSE),FALSE))</f>
        <v>Open Steel Skeleton</v>
      </c>
      <c r="W172">
        <f>IF($C172=-1,-1,VLOOKUP($C172,'HCAD Process'!$D$5:$CZ$504,VLOOKUP(W$4,'Table Name'!$C$2:$D$100,2,FALSE),FALSE))</f>
        <v>155173</v>
      </c>
      <c r="X172">
        <f>IF($C172=-1,-1,VLOOKUP($C172,'HCAD Process'!$D$5:$CZ$504,VLOOKUP(X$4,'Table Name'!$C$2:$D$100,2,FALSE),FALSE))</f>
        <v>0</v>
      </c>
      <c r="Y172">
        <f>IF($C172=-1,-1,VLOOKUP($C172,'HCAD Process'!$D$5:$CZ$504,VLOOKUP(Y$4,'Table Name'!$C$2:$D$100,2,FALSE),FALSE))</f>
        <v>170520</v>
      </c>
      <c r="Z172">
        <f>IF($C172=-1,-1,VLOOKUP($C172,'HCAD Process'!$D$5:$CZ$504,VLOOKUP(Z$4,'Table Name'!$C$2:$D$100,2,FALSE),FALSE))</f>
        <v>0</v>
      </c>
      <c r="AA172" t="str">
        <f>IF($C172=-1,-1,VLOOKUP($C172,'HCAD Process'!$D$5:$CZ$504,VLOOKUP(AA$4,'Table Name'!$C$2:$D$100,2,FALSE),FALSE))</f>
        <v>.090000</v>
      </c>
      <c r="AB172" t="str">
        <f>IF($C172=-1,-1,VLOOKUP($C172,'HCAD Process'!$D$5:$CZ$504,VLOOKUP(AB$4,'Table Name'!$C$2:$D$100,2,FALSE),FALSE))</f>
        <v>C</v>
      </c>
      <c r="AC172" t="str">
        <f>IF($C172=-1,-1,VLOOKUP($C172,'HCAD Process'!$D$5:$CZ$504,VLOOKUP(AC$4,'Table Name'!$C$2:$D$100,2,FALSE),FALSE))</f>
        <v>Average</v>
      </c>
      <c r="AD172" t="str">
        <f>IF($C172=-1,-1,VLOOKUP($C172,'HCAD Process'!$D$5:$CZ$504,VLOOKUP(AD$4,'Table Name'!$C$2:$D$100,2,FALSE),FALSE))</f>
        <v>2015</v>
      </c>
      <c r="AE172" t="str">
        <f>IF($C172=-1,-1,VLOOKUP($C172,'HCAD Process'!$D$5:$CZ$504,VLOOKUP(AE$4,'Table Name'!$C$2:$D$100,2,FALSE),FALSE))</f>
        <v>2015</v>
      </c>
      <c r="AF172" t="str">
        <f>IF($C172=-1,-1,VLOOKUP($C172,'HCAD Process'!$D$5:$CZ$504,VLOOKUP(AF$4,'Table Name'!$C$2:$D$100,2,FALSE),FALSE))</f>
        <v>0</v>
      </c>
      <c r="AG172" t="str">
        <f>IF($C172=-1,-1,VLOOKUP($C172,'HCAD Process'!$D$5:$CZ$504,VLOOKUP(AG$4,'Table Name'!$C$2:$D$100,2,FALSE),FALSE))</f>
        <v>2016</v>
      </c>
      <c r="AH172">
        <f>IF($C172=-1,-1,VLOOKUP($C172,'HCAD Process'!$D$5:$CZ$504,VLOOKUP(AH$4,'Table Name'!$C$2:$D$100,2,FALSE),FALSE))</f>
        <v>0</v>
      </c>
      <c r="AI172" t="str">
        <f>IF($C172=-1,-1,VLOOKUP($C172,'HCAD Process'!$D$5:$CZ$504,VLOOKUP(AI$4,'Table Name'!$C$2:$D$100,2,FALSE),FALSE))</f>
        <v>12/30/1899</v>
      </c>
      <c r="AJ172" t="str">
        <f>IF($C172=-1,-1,VLOOKUP($C172,'HCAD Process'!$D$5:$CZ$504,VLOOKUP(AJ$4,'Table Name'!$C$2:$D$100,2,FALSE),FALSE))</f>
        <v>BLG A  IN BACK  AS OF 4-15-16 OFFICE ALMOST FINISHED, BUT ESTIMATE UNFINISHED AS OF 1/16</v>
      </c>
      <c r="AK172">
        <f>IF($C172=-1,-1,VALUE(VLOOKUP($C172,'HCAD Process'!$D$5:$CZ$504,VLOOKUP(AK$4,'Table Name'!$C$2:$D$100,2,FALSE),FALSE)))</f>
        <v>4000</v>
      </c>
      <c r="AL172">
        <f>IF($C172=-1,-1,VLOOKUP($C172,'HCAD Process'!$D$5:$CZ$504,VLOOKUP(AL$4,'Table Name'!$C$2:$D$100,2,FALSE),FALSE))</f>
        <v>6600</v>
      </c>
      <c r="AM172">
        <f>IF($C172=-1,-1,VLOOKUP($C172,'HCAD Process'!$D$5:$CZ$504,VLOOKUP(AM$4,'Table Name'!$C$2:$D$100,2,FALSE),FALSE))</f>
        <v>0</v>
      </c>
      <c r="AN172">
        <f>IF($C172=-1,-1,VLOOKUP($C172,'HCAD Process'!$D$5:$CZ$504,VLOOKUP(AN$4,'Table Name'!$C$2:$D$100,2,FALSE),FALSE))</f>
        <v>0</v>
      </c>
      <c r="AO172">
        <f>IF($C172=-1,-1,VLOOKUP($C172,'HCAD Process'!$D$5:$CZ$504,VLOOKUP(AO$4,'Table Name'!$C$2:$D$100,2,FALSE),FALSE))</f>
        <v>0</v>
      </c>
      <c r="AP172">
        <f>IF($C172=-1,-1,VLOOKUP($C172,'HCAD Process'!$D$5:$CZ$504,VLOOKUP(AP$4,'Table Name'!$C$2:$D$100,2,FALSE),FALSE))</f>
        <v>4000</v>
      </c>
      <c r="AQ172">
        <f>IF($C172=-1,-1,VLOOKUP($C172,'HCAD Process'!$D$5:$CZ$504,VLOOKUP(AQ$4,'Table Name'!$C$2:$D$100,2,FALSE),FALSE))</f>
        <v>260</v>
      </c>
      <c r="AR172">
        <f>IF($C172=-1,-1,VLOOKUP($C172,'HCAD Process'!$D$5:$CZ$504,VLOOKUP(AR$4,'Table Name'!$C$2:$D$100,2,FALSE),FALSE))</f>
        <v>1</v>
      </c>
      <c r="AS172">
        <f>IF($C172=-1,-1,VLOOKUP($C172,'HCAD Process'!$D$5:$CZ$504,VLOOKUP(AS$4,'Table Name'!$C$2:$D$100,2,FALSE),FALSE))</f>
        <v>0</v>
      </c>
      <c r="AT172">
        <f>IF($C172=-1,-1,VLOOKUP($C172,'HCAD Process'!$D$5:$CZ$504,VLOOKUP(AT$4,'Table Name'!$C$2:$D$100,2,FALSE),FALSE))</f>
        <v>0</v>
      </c>
      <c r="AU172">
        <f>IF($C172=-1,-1,VLOOKUP($C172,'HCAD Process'!$D$5:$CZ$504,VLOOKUP(AU$4,'Table Name'!$C$2:$D$100,2,FALSE),FALSE))</f>
        <v>0</v>
      </c>
      <c r="AV172">
        <f>IF($C172=-1,-1,VLOOKUP($C172,'HCAD Process'!$D$5:$CZ$504,VLOOKUP(AV$4,'Table Name'!$C$2:$D$100,2,FALSE),FALSE))</f>
        <v>0</v>
      </c>
      <c r="AW172">
        <f>IF($C172=-1,-1,VLOOKUP($C172,'HCAD Process'!$D$5:$CZ$504,VLOOKUP(AW$4,'Table Name'!$C$2:$D$100,2,FALSE),FALSE))</f>
        <v>0</v>
      </c>
      <c r="AX172">
        <f>IF($C172=-1,-1,VLOOKUP($C172,'HCAD Process'!$D$5:$CZ$504,VLOOKUP(AX$4,'Table Name'!$C$2:$D$100,2,FALSE),FALSE))</f>
        <v>0</v>
      </c>
      <c r="AY172">
        <f>IF($C172=-1,-1,VLOOKUP($C172,'HCAD Process'!$D$5:$CZ$504,VLOOKUP(AY$4,'Table Name'!$C$2:$D$100,2,FALSE),FALSE))</f>
        <v>0</v>
      </c>
      <c r="AZ172">
        <f>IF($C172=-1,-1,VLOOKUP($C172,'HCAD Process'!$D$5:$CZ$504,VLOOKUP(AZ$4,'Table Name'!$C$2:$D$100,2,FALSE),FALSE))</f>
        <v>0</v>
      </c>
      <c r="BA172" t="str">
        <f>IF($C172=-1,-1,VLOOKUP($C172,'HCAD Process'!$D$5:$CZ$504,VLOOKUP(BA$4,'Table Name'!$C$2:$D$100,2,FALSE),FALSE))</f>
        <v>05</v>
      </c>
      <c r="BB172" t="str">
        <f>IF($C172=-1,-1,VLOOKUP($C172,'HCAD Process'!$D$5:$CZ$504,VLOOKUP(BB$4,'Table Name'!$C$2:$D$100,2,FALSE),FALSE))</f>
        <v>TR 86</v>
      </c>
      <c r="BC172" t="str">
        <f>IF($C172=-1,-1,VLOOKUP($C172,'HCAD Process'!$D$5:$CZ$504,VLOOKUP(BC$4,'Table Name'!$C$2:$D$100,2,FALSE),FALSE))</f>
        <v>BRAEBURN TERRACE SEC 1</v>
      </c>
      <c r="BD172" t="str">
        <f>IF($C172=-1,-1,VLOOKUP($C172,'HCAD Process'!$D$5:$CZ$504,VLOOKUP(BD$4,'Table Name'!$C$2:$D$100,2,FALSE),FALSE))</f>
        <v>6005</v>
      </c>
      <c r="BE172" t="str">
        <f>IF($C172=-1,-1,VLOOKUP($C172,'HCAD Process'!$D$5:$CZ$504,VLOOKUP(BE$4,'Table Name'!$C$2:$D$100,2,FALSE),FALSE))</f>
        <v>Near Southwest</v>
      </c>
      <c r="BF172" t="str">
        <f>IF($C172=-1,-1,VLOOKUP($C172,'HCAD Process'!$D$5:$CZ$504,VLOOKUP(BF$4,'Table Name'!$C$2:$D$100,2,FALSE),FALSE))</f>
        <v>122</v>
      </c>
      <c r="BG172" t="str">
        <f>IF($C172=-1,-1,VLOOKUP($C172,'HCAD Process'!$D$5:$CZ$504,VLOOKUP(BG$4,'Table Name'!$C$2:$D$100,2,FALSE),FALSE))</f>
        <v>1B Meyerland, Maplewood, Westbury Areas</v>
      </c>
      <c r="BH172" t="str">
        <f>IF($C172=-1,-1,VLOOKUP($C172,'HCAD Process'!$D$5:$CZ$504,VLOOKUP(BH$4,'Table Name'!$C$2:$D$100,2,FALSE),FALSE))</f>
        <v>5910.08</v>
      </c>
      <c r="BI172" t="str">
        <f>IF($C172=-1,-1,VLOOKUP($C172,'HCAD Process'!$D$5:$CZ$504,VLOOKUP(BI$4,'Table Name'!$C$2:$D$100,2,FALSE),FALSE))</f>
        <v>0</v>
      </c>
      <c r="BJ172" t="str">
        <f>IF($C172=-1,-1,VLOOKUP($C172,'HCAD Process'!$D$5:$CZ$504,VLOOKUP(BJ$4,'Table Name'!$C$2:$D$100,2,FALSE),FALSE))</f>
        <v>01</v>
      </c>
      <c r="BK172" t="str">
        <f>IF($C172=-1,-1,VLOOKUP($C172,'HCAD Process'!$D$5:$CZ$504,VLOOKUP(BK$4,'Table Name'!$C$2:$D$100,2,FALSE),FALSE))</f>
        <v>5154C</v>
      </c>
      <c r="BL172" t="str">
        <f>IF($C172=-1,-1,VLOOKUP($C172,'HCAD Process'!$D$5:$CZ$504,VLOOKUP(BL$4,'Table Name'!$C$2:$D$100,2,FALSE),FALSE))</f>
        <v>531N</v>
      </c>
      <c r="BM172" t="str">
        <f>IF($C172=-1,-1,VLOOKUP($C172,'HCAD Process'!$D$5:$CZ$504,VLOOKUP(BM$4,'Table Name'!$C$2:$D$100,2,FALSE),FALSE))</f>
        <v>001 040 041 042 043 044 048 061 950</v>
      </c>
      <c r="BN172" t="str">
        <f>IF($C172=-1,-1,VLOOKUP($C172,'HCAD Process'!$D$5:$CZ$504,VLOOKUP(BN$4,'Table Name'!$C$2:$D$100,2,FALSE),FALSE))</f>
        <v>Real, Commercial</v>
      </c>
      <c r="BO172" t="str">
        <f>IF($C172=-1,-1,VLOOKUP($C172,'HCAD Process'!$D$5:$CZ$504,VLOOKUP(BO$4,'Table Name'!$C$2:$D$100,2,FALSE),FALSE))</f>
        <v>F1</v>
      </c>
      <c r="BP172" t="str">
        <f>IF($C172=-1,-1,VLOOKUP($C172,'HCAD Process'!$D$5:$CZ$504,VLOOKUP(BP$4,'Table Name'!$C$2:$D$100,2,FALSE),FALSE))</f>
        <v>Real, Commercial</v>
      </c>
      <c r="BQ172" t="str">
        <f>IF($C172=-1,-1,VLOOKUP($C172,'HCAD Process'!$D$5:$CZ$504,VLOOKUP(BQ$4,'Table Name'!$C$2:$D$100,2,FALSE),FALSE))</f>
        <v>Warehouse - Metallic</v>
      </c>
      <c r="BR172" t="str">
        <f>IF($C172=-1,-1,VLOOKUP($C172,'HCAD Process'!$D$5:$CZ$504,VLOOKUP(BR$4,'Table Name'!$C$2:$D$100,2,FALSE),FALSE))</f>
        <v>Shell, Industrial</v>
      </c>
      <c r="BS172" t="str">
        <f>IF($C172=-1,-1,VLOOKUP($C172,'HCAD Process'!$D$5:$CZ$504,VLOOKUP(BS$4,'Table Name'!$C$2:$D$100,2,FALSE),FALSE))</f>
        <v>8001</v>
      </c>
      <c r="BT172" t="str">
        <f>IF($C172=-1,-1,VLOOKUP($C172,'HCAD Process'!$D$5:$CZ$504,VLOOKUP(BT$4,'Table Name'!$C$2:$D$100,2,FALSE),FALSE))</f>
        <v>Land Neighborhood Section 1</v>
      </c>
      <c r="BU172">
        <f>IF($C172=-1,-1,VLOOKUP($C172,'HCAD Process'!$D$5:$CZ$504,VLOOKUP(BU$4,'Table Name'!$C$2:$D$100,2,FALSE),FALSE))</f>
        <v>20085</v>
      </c>
      <c r="BV172" t="str">
        <f>IF($C172=-1,-1,VLOOKUP($C172,'HCAD Process'!$D$5:$CZ$504,VLOOKUP(BV$4,'Table Name'!$C$2:$D$100,2,FALSE),FALSE))</f>
        <v>SF</v>
      </c>
      <c r="BW172" t="str">
        <f>IF($C172=-1,-1,VLOOKUP($C172,'HCAD Process'!$D$5:$CZ$504,VLOOKUP(BW$4,'Table Name'!$C$2:$D$100,2,FALSE),FALSE))</f>
        <v>1.0000</v>
      </c>
      <c r="BX172" t="str">
        <f>IF($C172=-1,-1,VLOOKUP($C172,'HCAD Process'!$D$5:$CZ$504,VLOOKUP(BX$4,'Table Name'!$C$2:$D$100,2,FALSE),FALSE))</f>
        <v>1.0000</v>
      </c>
      <c r="BY172" t="str">
        <f>IF($C172=-1,-1,VLOOKUP($C172,'HCAD Process'!$D$5:$CZ$504,VLOOKUP(BY$4,'Table Name'!$C$2:$D$100,2,FALSE),FALSE))</f>
        <v>1.0000</v>
      </c>
      <c r="BZ172" t="str">
        <f>IF($C172=-1,-1,VLOOKUP($C172,'HCAD Process'!$D$5:$CZ$504,VLOOKUP(BZ$4,'Table Name'!$C$2:$D$100,2,FALSE),FALSE))</f>
        <v>1.0000</v>
      </c>
      <c r="CA172">
        <f>IF($C172=-1,-1,VLOOKUP($C172,'HCAD Process'!$D$5:$CZ$504,VLOOKUP(CA$4,'Table Name'!$C$2:$D$100,2,FALSE),FALSE))</f>
        <v>10</v>
      </c>
      <c r="CB172">
        <f>IF($C172=-1,-1,VLOOKUP($C172,'HCAD Process'!$D$5:$CZ$504,VLOOKUP(CB$4,'Table Name'!$C$2:$D$100,2,FALSE),FALSE))</f>
        <v>10</v>
      </c>
      <c r="CC172">
        <f>IF($C172=-1,-1,VLOOKUP($C172,'HCAD Process'!$D$5:$CZ$504,VLOOKUP(CC$4,'Table Name'!$C$2:$D$100,2,FALSE),FALSE))</f>
        <v>200850</v>
      </c>
      <c r="CD172">
        <f>IF($C172=-1,-1,VLOOKUP($C172,'HCAD Process'!$D$5:$CZ$504,VLOOKUP(CD$4,'Table Name'!$C$2:$D$100,2,FALSE),FALSE))</f>
        <v>-1</v>
      </c>
      <c r="CE172" t="str">
        <f>IF($C172=-1,-1,VLOOKUP($C172,'HCAD Process'!$D$5:$CZ$504,VLOOKUP(CE$4,'Table Name'!$C$2:$D$100,2,FALSE),FALSE))</f>
        <v>07302300000861</v>
      </c>
    </row>
    <row r="173" spans="2:83" x14ac:dyDescent="0.25">
      <c r="B173">
        <f t="shared" si="3"/>
        <v>169</v>
      </c>
      <c r="C173" t="str">
        <f t="array" ref="C173">IF(ISERROR(INDEX('HCAD Process'!CF$5:CF$504,MATCH(0,COUNTIF(C$4:C172,'HCAD Process'!CF$5:CF$504)+('HCAD Process'!CF$5:CF$504=-1),0))),-1,INDEX('HCAD Process'!CF$5:CF$504,MATCH(0,COUNTIF(C$4:C172,'HCAD Process'!CF$5:CF$504)+('HCAD Process'!CF$5:CF$504=-1),0)))</f>
        <v>07302300000862</v>
      </c>
      <c r="D173" t="str">
        <f>IF($C173=-1,-1,VLOOKUP($C173,'HCAD Process'!$D$5:$CZ$504,VLOOKUP(D$4,'Table Name'!$C$2:$D$100,2,FALSE),FALSE))</f>
        <v>0730230000086</v>
      </c>
      <c r="E173" t="str">
        <f>IF($C173=-1,-1,VLOOKUP($C173,'HCAD Process'!$D$5:$CZ$504,VLOOKUP(E$4,'Table Name'!$C$2:$D$100,2,FALSE),FALSE))</f>
        <v>07/12/2018</v>
      </c>
      <c r="F173" t="str">
        <f>IF($C173=-1,-1,VLOOKUP($C173,'HCAD Process'!$D$5:$CZ$504,VLOOKUP(F$4,'Table Name'!$C$2:$D$100,2,FALSE),FALSE))</f>
        <v>Y H PROPERTIES LLC</v>
      </c>
      <c r="G173">
        <f>IF($C173=-1,-1,VLOOKUP($C173,'HCAD Process'!$D$5:$CZ$504,VLOOKUP(G$4,'Table Name'!$C$2:$D$100,2,FALSE),FALSE))</f>
        <v>0</v>
      </c>
      <c r="H173" t="str">
        <f>IF($C173=-1,-1,VLOOKUP($C173,'HCAD Process'!$D$5:$CZ$504,VLOOKUP(H$4,'Table Name'!$C$2:$D$100,2,FALSE),FALSE))</f>
        <v>Kol</v>
      </c>
      <c r="I173" t="str">
        <f>IF($C173=-1,-1,VLOOKUP($C173,'HCAD Process'!$D$5:$CZ$504,VLOOKUP(I$4,'Table Name'!$C$2:$D$100,2,FALSE),FALSE))</f>
        <v>5803 CYPRESS ST</v>
      </c>
      <c r="J173" t="str">
        <f>IF($C173=-1,-1,VLOOKUP($C173,'HCAD Process'!$D$5:$CZ$504,VLOOKUP(J$4,'Table Name'!$C$2:$D$100,2,FALSE),FALSE))</f>
        <v>HOUSTON</v>
      </c>
      <c r="K173" t="str">
        <f>IF($C173=-1,-1,VLOOKUP($C173,'HCAD Process'!$D$5:$CZ$504,VLOOKUP(K$4,'Table Name'!$C$2:$D$100,2,FALSE),FALSE))</f>
        <v>77074</v>
      </c>
      <c r="L173">
        <f>IF($C173=-1,-1,VLOOKUP($C173,'HCAD Process'!$D$5:$CZ$504,VLOOKUP(L$4,'Table Name'!$C$2:$D$100,2,FALSE),FALSE))</f>
        <v>405000</v>
      </c>
      <c r="M173">
        <f>IF($C173=-1,-1,VLOOKUP($C173,'HCAD Process'!$D$5:$CZ$504,VLOOKUP(M$4,'Table Name'!$C$2:$D$100,2,FALSE),FALSE))</f>
        <v>449532</v>
      </c>
      <c r="N173">
        <f>IF($C173=-1,-1,VLOOKUP($C173,'HCAD Process'!$D$5:$CZ$504,VLOOKUP(N$4,'Table Name'!$C$2:$D$100,2,FALSE),FALSE))</f>
        <v>449532</v>
      </c>
      <c r="O173">
        <f>IF($C173=-1,-1,VLOOKUP($C173,'HCAD Process'!$D$5:$CZ$504,VLOOKUP(O$4,'Table Name'!$C$2:$D$100,2,FALSE),FALSE))</f>
        <v>0</v>
      </c>
      <c r="P173" t="e">
        <f>IF($C173=-1,-1,VLOOKUP($C173,'HCAD Process'!$D$5:$CZ$504,VLOOKUP(P$4,'Table Name'!$C$2:$D$100,2,FALSE),FALSE))</f>
        <v>#REF!</v>
      </c>
      <c r="Q173" t="str">
        <f>IF($C173=-1,-1,VLOOKUP($C173,'HCAD Process'!$D$5:$CZ$504,VLOOKUP(Q$4,'Table Name'!$C$2:$D$100,2,FALSE),FALSE))</f>
        <v>COMMERCIAL</v>
      </c>
      <c r="R173" t="str">
        <f>IF($C173=-1,-1,VLOOKUP($C173,'HCAD Process'!$D$5:$CZ$504,VLOOKUP(R$4,'Table Name'!$C$2:$D$100,2,FALSE),FALSE))</f>
        <v>2</v>
      </c>
      <c r="S173" t="str">
        <f>IF($C173=-1,-1,VLOOKUP($C173,'HCAD Process'!$D$5:$CZ$504,VLOOKUP(S$4,'Table Name'!$C$2:$D$100,2,FALSE),FALSE))</f>
        <v>4399</v>
      </c>
      <c r="T173" t="str">
        <f>IF($C173=-1,-1,VLOOKUP($C173,'HCAD Process'!$D$5:$CZ$504,VLOOKUP(T$4,'Table Name'!$C$2:$D$100,2,FALSE),FALSE))</f>
        <v>8454</v>
      </c>
      <c r="U173" t="str">
        <f>IF($C173=-1,-1,VLOOKUP($C173,'HCAD Process'!$D$5:$CZ$504,VLOOKUP(U$4,'Table Name'!$C$2:$D$100,2,FALSE),FALSE))</f>
        <v>S</v>
      </c>
      <c r="V173" t="str">
        <f>IF($C173=-1,-1,VLOOKUP($C173,'HCAD Process'!$D$5:$CZ$504,VLOOKUP(V$4,'Table Name'!$C$2:$D$100,2,FALSE),FALSE))</f>
        <v>Open Steel Skeleton</v>
      </c>
      <c r="W173">
        <f>IF($C173=-1,-1,VLOOKUP($C173,'HCAD Process'!$D$5:$CZ$504,VLOOKUP(W$4,'Table Name'!$C$2:$D$100,2,FALSE),FALSE))</f>
        <v>58190</v>
      </c>
      <c r="X173">
        <f>IF($C173=-1,-1,VLOOKUP($C173,'HCAD Process'!$D$5:$CZ$504,VLOOKUP(X$4,'Table Name'!$C$2:$D$100,2,FALSE),FALSE))</f>
        <v>0</v>
      </c>
      <c r="Y173">
        <f>IF($C173=-1,-1,VLOOKUP($C173,'HCAD Process'!$D$5:$CZ$504,VLOOKUP(Y$4,'Table Name'!$C$2:$D$100,2,FALSE),FALSE))</f>
        <v>63945</v>
      </c>
      <c r="Z173">
        <f>IF($C173=-1,-1,VLOOKUP($C173,'HCAD Process'!$D$5:$CZ$504,VLOOKUP(Z$4,'Table Name'!$C$2:$D$100,2,FALSE),FALSE))</f>
        <v>0</v>
      </c>
      <c r="AA173" t="str">
        <f>IF($C173=-1,-1,VLOOKUP($C173,'HCAD Process'!$D$5:$CZ$504,VLOOKUP(AA$4,'Table Name'!$C$2:$D$100,2,FALSE),FALSE))</f>
        <v>.090000</v>
      </c>
      <c r="AB173" t="str">
        <f>IF($C173=-1,-1,VLOOKUP($C173,'HCAD Process'!$D$5:$CZ$504,VLOOKUP(AB$4,'Table Name'!$C$2:$D$100,2,FALSE),FALSE))</f>
        <v>C</v>
      </c>
      <c r="AC173" t="str">
        <f>IF($C173=-1,-1,VLOOKUP($C173,'HCAD Process'!$D$5:$CZ$504,VLOOKUP(AC$4,'Table Name'!$C$2:$D$100,2,FALSE),FALSE))</f>
        <v>Average</v>
      </c>
      <c r="AD173" t="str">
        <f>IF($C173=-1,-1,VLOOKUP($C173,'HCAD Process'!$D$5:$CZ$504,VLOOKUP(AD$4,'Table Name'!$C$2:$D$100,2,FALSE),FALSE))</f>
        <v>2015</v>
      </c>
      <c r="AE173" t="str">
        <f>IF($C173=-1,-1,VLOOKUP($C173,'HCAD Process'!$D$5:$CZ$504,VLOOKUP(AE$4,'Table Name'!$C$2:$D$100,2,FALSE),FALSE))</f>
        <v>2015</v>
      </c>
      <c r="AF173" t="str">
        <f>IF($C173=-1,-1,VLOOKUP($C173,'HCAD Process'!$D$5:$CZ$504,VLOOKUP(AF$4,'Table Name'!$C$2:$D$100,2,FALSE),FALSE))</f>
        <v>0</v>
      </c>
      <c r="AG173" t="str">
        <f>IF($C173=-1,-1,VLOOKUP($C173,'HCAD Process'!$D$5:$CZ$504,VLOOKUP(AG$4,'Table Name'!$C$2:$D$100,2,FALSE),FALSE))</f>
        <v>2016</v>
      </c>
      <c r="AH173">
        <f>IF($C173=-1,-1,VLOOKUP($C173,'HCAD Process'!$D$5:$CZ$504,VLOOKUP(AH$4,'Table Name'!$C$2:$D$100,2,FALSE),FALSE))</f>
        <v>0</v>
      </c>
      <c r="AI173" t="str">
        <f>IF($C173=-1,-1,VLOOKUP($C173,'HCAD Process'!$D$5:$CZ$504,VLOOKUP(AI$4,'Table Name'!$C$2:$D$100,2,FALSE),FALSE))</f>
        <v>12/30/1899</v>
      </c>
      <c r="AJ173" t="str">
        <f>IF($C173=-1,-1,VLOOKUP($C173,'HCAD Process'!$D$5:$CZ$504,VLOOKUP(AJ$4,'Table Name'!$C$2:$D$100,2,FALSE),FALSE))</f>
        <v>BLG B  IN THE MIDDLE  NO ENCL SEEN AS OF 4-15-16</v>
      </c>
      <c r="AK173">
        <f>IF($C173=-1,-1,VALUE(VLOOKUP($C173,'HCAD Process'!$D$5:$CZ$504,VLOOKUP(AK$4,'Table Name'!$C$2:$D$100,2,FALSE),FALSE)))</f>
        <v>1500</v>
      </c>
      <c r="AL173">
        <f>IF($C173=-1,-1,VLOOKUP($C173,'HCAD Process'!$D$5:$CZ$504,VLOOKUP(AL$4,'Table Name'!$C$2:$D$100,2,FALSE),FALSE))</f>
        <v>1500</v>
      </c>
      <c r="AM173">
        <f>IF($C173=-1,-1,VLOOKUP($C173,'HCAD Process'!$D$5:$CZ$504,VLOOKUP(AM$4,'Table Name'!$C$2:$D$100,2,FALSE),FALSE))</f>
        <v>0</v>
      </c>
      <c r="AN173">
        <f>IF($C173=-1,-1,VLOOKUP($C173,'HCAD Process'!$D$5:$CZ$504,VLOOKUP(AN$4,'Table Name'!$C$2:$D$100,2,FALSE),FALSE))</f>
        <v>0</v>
      </c>
      <c r="AO173">
        <f>IF($C173=-1,-1,VLOOKUP($C173,'HCAD Process'!$D$5:$CZ$504,VLOOKUP(AO$4,'Table Name'!$C$2:$D$100,2,FALSE),FALSE))</f>
        <v>0</v>
      </c>
      <c r="AP173">
        <f>IF($C173=-1,-1,VLOOKUP($C173,'HCAD Process'!$D$5:$CZ$504,VLOOKUP(AP$4,'Table Name'!$C$2:$D$100,2,FALSE),FALSE))</f>
        <v>1500</v>
      </c>
      <c r="AQ173">
        <f>IF($C173=-1,-1,VLOOKUP($C173,'HCAD Process'!$D$5:$CZ$504,VLOOKUP(AQ$4,'Table Name'!$C$2:$D$100,2,FALSE),FALSE))</f>
        <v>160</v>
      </c>
      <c r="AR173">
        <f>IF($C173=-1,-1,VLOOKUP($C173,'HCAD Process'!$D$5:$CZ$504,VLOOKUP(AR$4,'Table Name'!$C$2:$D$100,2,FALSE),FALSE))</f>
        <v>1</v>
      </c>
      <c r="AS173">
        <f>IF($C173=-1,-1,VLOOKUP($C173,'HCAD Process'!$D$5:$CZ$504,VLOOKUP(AS$4,'Table Name'!$C$2:$D$100,2,FALSE),FALSE))</f>
        <v>0</v>
      </c>
      <c r="AT173">
        <f>IF($C173=-1,-1,VLOOKUP($C173,'HCAD Process'!$D$5:$CZ$504,VLOOKUP(AT$4,'Table Name'!$C$2:$D$100,2,FALSE),FALSE))</f>
        <v>0</v>
      </c>
      <c r="AU173">
        <f>IF($C173=-1,-1,VLOOKUP($C173,'HCAD Process'!$D$5:$CZ$504,VLOOKUP(AU$4,'Table Name'!$C$2:$D$100,2,FALSE),FALSE))</f>
        <v>0</v>
      </c>
      <c r="AV173">
        <f>IF($C173=-1,-1,VLOOKUP($C173,'HCAD Process'!$D$5:$CZ$504,VLOOKUP(AV$4,'Table Name'!$C$2:$D$100,2,FALSE),FALSE))</f>
        <v>0</v>
      </c>
      <c r="AW173">
        <f>IF($C173=-1,-1,VLOOKUP($C173,'HCAD Process'!$D$5:$CZ$504,VLOOKUP(AW$4,'Table Name'!$C$2:$D$100,2,FALSE),FALSE))</f>
        <v>0</v>
      </c>
      <c r="AX173">
        <f>IF($C173=-1,-1,VLOOKUP($C173,'HCAD Process'!$D$5:$CZ$504,VLOOKUP(AX$4,'Table Name'!$C$2:$D$100,2,FALSE),FALSE))</f>
        <v>0</v>
      </c>
      <c r="AY173">
        <f>IF($C173=-1,-1,VLOOKUP($C173,'HCAD Process'!$D$5:$CZ$504,VLOOKUP(AY$4,'Table Name'!$C$2:$D$100,2,FALSE),FALSE))</f>
        <v>0</v>
      </c>
      <c r="AZ173">
        <f>IF($C173=-1,-1,VLOOKUP($C173,'HCAD Process'!$D$5:$CZ$504,VLOOKUP(AZ$4,'Table Name'!$C$2:$D$100,2,FALSE),FALSE))</f>
        <v>0</v>
      </c>
      <c r="BA173" t="str">
        <f>IF($C173=-1,-1,VLOOKUP($C173,'HCAD Process'!$D$5:$CZ$504,VLOOKUP(BA$4,'Table Name'!$C$2:$D$100,2,FALSE),FALSE))</f>
        <v>05</v>
      </c>
      <c r="BB173" t="str">
        <f>IF($C173=-1,-1,VLOOKUP($C173,'HCAD Process'!$D$5:$CZ$504,VLOOKUP(BB$4,'Table Name'!$C$2:$D$100,2,FALSE),FALSE))</f>
        <v>TR 86</v>
      </c>
      <c r="BC173" t="str">
        <f>IF($C173=-1,-1,VLOOKUP($C173,'HCAD Process'!$D$5:$CZ$504,VLOOKUP(BC$4,'Table Name'!$C$2:$D$100,2,FALSE),FALSE))</f>
        <v>BRAEBURN TERRACE SEC 1</v>
      </c>
      <c r="BD173" t="str">
        <f>IF($C173=-1,-1,VLOOKUP($C173,'HCAD Process'!$D$5:$CZ$504,VLOOKUP(BD$4,'Table Name'!$C$2:$D$100,2,FALSE),FALSE))</f>
        <v>6005</v>
      </c>
      <c r="BE173" t="str">
        <f>IF($C173=-1,-1,VLOOKUP($C173,'HCAD Process'!$D$5:$CZ$504,VLOOKUP(BE$4,'Table Name'!$C$2:$D$100,2,FALSE),FALSE))</f>
        <v>Near Southwest</v>
      </c>
      <c r="BF173" t="str">
        <f>IF($C173=-1,-1,VLOOKUP($C173,'HCAD Process'!$D$5:$CZ$504,VLOOKUP(BF$4,'Table Name'!$C$2:$D$100,2,FALSE),FALSE))</f>
        <v>122</v>
      </c>
      <c r="BG173" t="str">
        <f>IF($C173=-1,-1,VLOOKUP($C173,'HCAD Process'!$D$5:$CZ$504,VLOOKUP(BG$4,'Table Name'!$C$2:$D$100,2,FALSE),FALSE))</f>
        <v>1B Meyerland, Maplewood, Westbury Areas</v>
      </c>
      <c r="BH173" t="str">
        <f>IF($C173=-1,-1,VLOOKUP($C173,'HCAD Process'!$D$5:$CZ$504,VLOOKUP(BH$4,'Table Name'!$C$2:$D$100,2,FALSE),FALSE))</f>
        <v>5910.08</v>
      </c>
      <c r="BI173" t="str">
        <f>IF($C173=-1,-1,VLOOKUP($C173,'HCAD Process'!$D$5:$CZ$504,VLOOKUP(BI$4,'Table Name'!$C$2:$D$100,2,FALSE),FALSE))</f>
        <v>0</v>
      </c>
      <c r="BJ173" t="str">
        <f>IF($C173=-1,-1,VLOOKUP($C173,'HCAD Process'!$D$5:$CZ$504,VLOOKUP(BJ$4,'Table Name'!$C$2:$D$100,2,FALSE),FALSE))</f>
        <v>01</v>
      </c>
      <c r="BK173" t="str">
        <f>IF($C173=-1,-1,VLOOKUP($C173,'HCAD Process'!$D$5:$CZ$504,VLOOKUP(BK$4,'Table Name'!$C$2:$D$100,2,FALSE),FALSE))</f>
        <v>5154C</v>
      </c>
      <c r="BL173" t="str">
        <f>IF($C173=-1,-1,VLOOKUP($C173,'HCAD Process'!$D$5:$CZ$504,VLOOKUP(BL$4,'Table Name'!$C$2:$D$100,2,FALSE),FALSE))</f>
        <v>531N</v>
      </c>
      <c r="BM173" t="str">
        <f>IF($C173=-1,-1,VLOOKUP($C173,'HCAD Process'!$D$5:$CZ$504,VLOOKUP(BM$4,'Table Name'!$C$2:$D$100,2,FALSE),FALSE))</f>
        <v>001 040 041 042 043 044 048 061 950</v>
      </c>
      <c r="BN173" t="str">
        <f>IF($C173=-1,-1,VLOOKUP($C173,'HCAD Process'!$D$5:$CZ$504,VLOOKUP(BN$4,'Table Name'!$C$2:$D$100,2,FALSE),FALSE))</f>
        <v>Real, Commercial</v>
      </c>
      <c r="BO173" t="str">
        <f>IF($C173=-1,-1,VLOOKUP($C173,'HCAD Process'!$D$5:$CZ$504,VLOOKUP(BO$4,'Table Name'!$C$2:$D$100,2,FALSE),FALSE))</f>
        <v>F1</v>
      </c>
      <c r="BP173" t="str">
        <f>IF($C173=-1,-1,VLOOKUP($C173,'HCAD Process'!$D$5:$CZ$504,VLOOKUP(BP$4,'Table Name'!$C$2:$D$100,2,FALSE),FALSE))</f>
        <v>Real, Commercial</v>
      </c>
      <c r="BQ173" t="str">
        <f>IF($C173=-1,-1,VLOOKUP($C173,'HCAD Process'!$D$5:$CZ$504,VLOOKUP(BQ$4,'Table Name'!$C$2:$D$100,2,FALSE),FALSE))</f>
        <v>Warehouse - Metallic</v>
      </c>
      <c r="BR173" t="str">
        <f>IF($C173=-1,-1,VLOOKUP($C173,'HCAD Process'!$D$5:$CZ$504,VLOOKUP(BR$4,'Table Name'!$C$2:$D$100,2,FALSE),FALSE))</f>
        <v>Shell, Industrial</v>
      </c>
      <c r="BS173" t="str">
        <f>IF($C173=-1,-1,VLOOKUP($C173,'HCAD Process'!$D$5:$CZ$504,VLOOKUP(BS$4,'Table Name'!$C$2:$D$100,2,FALSE),FALSE))</f>
        <v>8001</v>
      </c>
      <c r="BT173" t="str">
        <f>IF($C173=-1,-1,VLOOKUP($C173,'HCAD Process'!$D$5:$CZ$504,VLOOKUP(BT$4,'Table Name'!$C$2:$D$100,2,FALSE),FALSE))</f>
        <v>Land Neighborhood Section 1</v>
      </c>
      <c r="BU173">
        <f>IF($C173=-1,-1,VLOOKUP($C173,'HCAD Process'!$D$5:$CZ$504,VLOOKUP(BU$4,'Table Name'!$C$2:$D$100,2,FALSE),FALSE))</f>
        <v>20085</v>
      </c>
      <c r="BV173" t="str">
        <f>IF($C173=-1,-1,VLOOKUP($C173,'HCAD Process'!$D$5:$CZ$504,VLOOKUP(BV$4,'Table Name'!$C$2:$D$100,2,FALSE),FALSE))</f>
        <v>SF</v>
      </c>
      <c r="BW173" t="str">
        <f>IF($C173=-1,-1,VLOOKUP($C173,'HCAD Process'!$D$5:$CZ$504,VLOOKUP(BW$4,'Table Name'!$C$2:$D$100,2,FALSE),FALSE))</f>
        <v>1.0000</v>
      </c>
      <c r="BX173" t="str">
        <f>IF($C173=-1,-1,VLOOKUP($C173,'HCAD Process'!$D$5:$CZ$504,VLOOKUP(BX$4,'Table Name'!$C$2:$D$100,2,FALSE),FALSE))</f>
        <v>1.0000</v>
      </c>
      <c r="BY173" t="str">
        <f>IF($C173=-1,-1,VLOOKUP($C173,'HCAD Process'!$D$5:$CZ$504,VLOOKUP(BY$4,'Table Name'!$C$2:$D$100,2,FALSE),FALSE))</f>
        <v>1.0000</v>
      </c>
      <c r="BZ173" t="str">
        <f>IF($C173=-1,-1,VLOOKUP($C173,'HCAD Process'!$D$5:$CZ$504,VLOOKUP(BZ$4,'Table Name'!$C$2:$D$100,2,FALSE),FALSE))</f>
        <v>1.0000</v>
      </c>
      <c r="CA173">
        <f>IF($C173=-1,-1,VLOOKUP($C173,'HCAD Process'!$D$5:$CZ$504,VLOOKUP(CA$4,'Table Name'!$C$2:$D$100,2,FALSE),FALSE))</f>
        <v>10</v>
      </c>
      <c r="CB173">
        <f>IF($C173=-1,-1,VLOOKUP($C173,'HCAD Process'!$D$5:$CZ$504,VLOOKUP(CB$4,'Table Name'!$C$2:$D$100,2,FALSE),FALSE))</f>
        <v>10</v>
      </c>
      <c r="CC173">
        <f>IF($C173=-1,-1,VLOOKUP($C173,'HCAD Process'!$D$5:$CZ$504,VLOOKUP(CC$4,'Table Name'!$C$2:$D$100,2,FALSE),FALSE))</f>
        <v>200850</v>
      </c>
      <c r="CD173">
        <f>IF($C173=-1,-1,VLOOKUP($C173,'HCAD Process'!$D$5:$CZ$504,VLOOKUP(CD$4,'Table Name'!$C$2:$D$100,2,FALSE),FALSE))</f>
        <v>-1</v>
      </c>
      <c r="CE173" t="str">
        <f>IF($C173=-1,-1,VLOOKUP($C173,'HCAD Process'!$D$5:$CZ$504,VLOOKUP(CE$4,'Table Name'!$C$2:$D$100,2,FALSE),FALSE))</f>
        <v>07302300000862</v>
      </c>
    </row>
    <row r="174" spans="2:83" x14ac:dyDescent="0.25">
      <c r="B174">
        <f t="shared" si="3"/>
        <v>170</v>
      </c>
      <c r="C174" t="str">
        <f t="array" ref="C174">IF(ISERROR(INDEX('HCAD Process'!CF$5:CF$504,MATCH(0,COUNTIF(C$4:C173,'HCAD Process'!CF$5:CF$504)+('HCAD Process'!CF$5:CF$504=-1),0))),-1,INDEX('HCAD Process'!CF$5:CF$504,MATCH(0,COUNTIF(C$4:C173,'HCAD Process'!CF$5:CF$504)+('HCAD Process'!CF$5:CF$504=-1),0)))</f>
        <v>07302300000863</v>
      </c>
      <c r="D174" t="str">
        <f>IF($C174=-1,-1,VLOOKUP($C174,'HCAD Process'!$D$5:$CZ$504,VLOOKUP(D$4,'Table Name'!$C$2:$D$100,2,FALSE),FALSE))</f>
        <v>0730230000086</v>
      </c>
      <c r="E174" t="str">
        <f>IF($C174=-1,-1,VLOOKUP($C174,'HCAD Process'!$D$5:$CZ$504,VLOOKUP(E$4,'Table Name'!$C$2:$D$100,2,FALSE),FALSE))</f>
        <v>07/12/2018</v>
      </c>
      <c r="F174" t="str">
        <f>IF($C174=-1,-1,VLOOKUP($C174,'HCAD Process'!$D$5:$CZ$504,VLOOKUP(F$4,'Table Name'!$C$2:$D$100,2,FALSE),FALSE))</f>
        <v>Y H PROPERTIES LLC</v>
      </c>
      <c r="G174">
        <f>IF($C174=-1,-1,VLOOKUP($C174,'HCAD Process'!$D$5:$CZ$504,VLOOKUP(G$4,'Table Name'!$C$2:$D$100,2,FALSE),FALSE))</f>
        <v>0</v>
      </c>
      <c r="H174" t="str">
        <f>IF($C174=-1,-1,VLOOKUP($C174,'HCAD Process'!$D$5:$CZ$504,VLOOKUP(H$4,'Table Name'!$C$2:$D$100,2,FALSE),FALSE))</f>
        <v>Kol</v>
      </c>
      <c r="I174" t="str">
        <f>IF($C174=-1,-1,VLOOKUP($C174,'HCAD Process'!$D$5:$CZ$504,VLOOKUP(I$4,'Table Name'!$C$2:$D$100,2,FALSE),FALSE))</f>
        <v>5803 CYPRESS ST</v>
      </c>
      <c r="J174" t="str">
        <f>IF($C174=-1,-1,VLOOKUP($C174,'HCAD Process'!$D$5:$CZ$504,VLOOKUP(J$4,'Table Name'!$C$2:$D$100,2,FALSE),FALSE))</f>
        <v>HOUSTON</v>
      </c>
      <c r="K174" t="str">
        <f>IF($C174=-1,-1,VLOOKUP($C174,'HCAD Process'!$D$5:$CZ$504,VLOOKUP(K$4,'Table Name'!$C$2:$D$100,2,FALSE),FALSE))</f>
        <v>77074</v>
      </c>
      <c r="L174">
        <f>IF($C174=-1,-1,VLOOKUP($C174,'HCAD Process'!$D$5:$CZ$504,VLOOKUP(L$4,'Table Name'!$C$2:$D$100,2,FALSE),FALSE))</f>
        <v>405000</v>
      </c>
      <c r="M174">
        <f>IF($C174=-1,-1,VLOOKUP($C174,'HCAD Process'!$D$5:$CZ$504,VLOOKUP(M$4,'Table Name'!$C$2:$D$100,2,FALSE),FALSE))</f>
        <v>449532</v>
      </c>
      <c r="N174">
        <f>IF($C174=-1,-1,VLOOKUP($C174,'HCAD Process'!$D$5:$CZ$504,VLOOKUP(N$4,'Table Name'!$C$2:$D$100,2,FALSE),FALSE))</f>
        <v>449532</v>
      </c>
      <c r="O174">
        <f>IF($C174=-1,-1,VLOOKUP($C174,'HCAD Process'!$D$5:$CZ$504,VLOOKUP(O$4,'Table Name'!$C$2:$D$100,2,FALSE),FALSE))</f>
        <v>0</v>
      </c>
      <c r="P174" t="e">
        <f>IF($C174=-1,-1,VLOOKUP($C174,'HCAD Process'!$D$5:$CZ$504,VLOOKUP(P$4,'Table Name'!$C$2:$D$100,2,FALSE),FALSE))</f>
        <v>#REF!</v>
      </c>
      <c r="Q174" t="str">
        <f>IF($C174=-1,-1,VLOOKUP($C174,'HCAD Process'!$D$5:$CZ$504,VLOOKUP(Q$4,'Table Name'!$C$2:$D$100,2,FALSE),FALSE))</f>
        <v>COMMERCIAL</v>
      </c>
      <c r="R174" t="str">
        <f>IF($C174=-1,-1,VLOOKUP($C174,'HCAD Process'!$D$5:$CZ$504,VLOOKUP(R$4,'Table Name'!$C$2:$D$100,2,FALSE),FALSE))</f>
        <v>3</v>
      </c>
      <c r="S174" t="str">
        <f>IF($C174=-1,-1,VLOOKUP($C174,'HCAD Process'!$D$5:$CZ$504,VLOOKUP(S$4,'Table Name'!$C$2:$D$100,2,FALSE),FALSE))</f>
        <v>4399</v>
      </c>
      <c r="T174" t="str">
        <f>IF($C174=-1,-1,VLOOKUP($C174,'HCAD Process'!$D$5:$CZ$504,VLOOKUP(T$4,'Table Name'!$C$2:$D$100,2,FALSE),FALSE))</f>
        <v>8454</v>
      </c>
      <c r="U174" t="str">
        <f>IF($C174=-1,-1,VLOOKUP($C174,'HCAD Process'!$D$5:$CZ$504,VLOOKUP(U$4,'Table Name'!$C$2:$D$100,2,FALSE),FALSE))</f>
        <v>S</v>
      </c>
      <c r="V174" t="str">
        <f>IF($C174=-1,-1,VLOOKUP($C174,'HCAD Process'!$D$5:$CZ$504,VLOOKUP(V$4,'Table Name'!$C$2:$D$100,2,FALSE),FALSE))</f>
        <v>Open Steel Skeleton</v>
      </c>
      <c r="W174">
        <f>IF($C174=-1,-1,VLOOKUP($C174,'HCAD Process'!$D$5:$CZ$504,VLOOKUP(W$4,'Table Name'!$C$2:$D$100,2,FALSE),FALSE))</f>
        <v>58190</v>
      </c>
      <c r="X174">
        <f>IF($C174=-1,-1,VLOOKUP($C174,'HCAD Process'!$D$5:$CZ$504,VLOOKUP(X$4,'Table Name'!$C$2:$D$100,2,FALSE),FALSE))</f>
        <v>0</v>
      </c>
      <c r="Y174">
        <f>IF($C174=-1,-1,VLOOKUP($C174,'HCAD Process'!$D$5:$CZ$504,VLOOKUP(Y$4,'Table Name'!$C$2:$D$100,2,FALSE),FALSE))</f>
        <v>63945</v>
      </c>
      <c r="Z174">
        <f>IF($C174=-1,-1,VLOOKUP($C174,'HCAD Process'!$D$5:$CZ$504,VLOOKUP(Z$4,'Table Name'!$C$2:$D$100,2,FALSE),FALSE))</f>
        <v>0</v>
      </c>
      <c r="AA174" s="4" t="str">
        <f>IF($C174=-1,-1,VLOOKUP($C174,'HCAD Process'!$D$5:$CZ$504,VLOOKUP(AA$4,'Table Name'!$C$2:$D$100,2,FALSE),FALSE))</f>
        <v>.090000</v>
      </c>
      <c r="AB174" t="str">
        <f>IF($C174=-1,-1,VLOOKUP($C174,'HCAD Process'!$D$5:$CZ$504,VLOOKUP(AB$4,'Table Name'!$C$2:$D$100,2,FALSE),FALSE))</f>
        <v>C</v>
      </c>
      <c r="AC174" t="str">
        <f>IF($C174=-1,-1,VLOOKUP($C174,'HCAD Process'!$D$5:$CZ$504,VLOOKUP(AC$4,'Table Name'!$C$2:$D$100,2,FALSE),FALSE))</f>
        <v>Average</v>
      </c>
      <c r="AD174" t="str">
        <f>IF($C174=-1,-1,VLOOKUP($C174,'HCAD Process'!$D$5:$CZ$504,VLOOKUP(AD$4,'Table Name'!$C$2:$D$100,2,FALSE),FALSE))</f>
        <v>2015</v>
      </c>
      <c r="AE174" t="str">
        <f>IF($C174=-1,-1,VLOOKUP($C174,'HCAD Process'!$D$5:$CZ$504,VLOOKUP(AE$4,'Table Name'!$C$2:$D$100,2,FALSE),FALSE))</f>
        <v>2015</v>
      </c>
      <c r="AF174" t="str">
        <f>IF($C174=-1,-1,VLOOKUP($C174,'HCAD Process'!$D$5:$CZ$504,VLOOKUP(AF$4,'Table Name'!$C$2:$D$100,2,FALSE),FALSE))</f>
        <v>0</v>
      </c>
      <c r="AG174" t="str">
        <f>IF($C174=-1,-1,VLOOKUP($C174,'HCAD Process'!$D$5:$CZ$504,VLOOKUP(AG$4,'Table Name'!$C$2:$D$100,2,FALSE),FALSE))</f>
        <v>2016</v>
      </c>
      <c r="AH174">
        <f>IF($C174=-1,-1,VLOOKUP($C174,'HCAD Process'!$D$5:$CZ$504,VLOOKUP(AH$4,'Table Name'!$C$2:$D$100,2,FALSE),FALSE))</f>
        <v>0</v>
      </c>
      <c r="AI174" t="str">
        <f>IF($C174=-1,-1,VLOOKUP($C174,'HCAD Process'!$D$5:$CZ$504,VLOOKUP(AI$4,'Table Name'!$C$2:$D$100,2,FALSE),FALSE))</f>
        <v>12/30/1899</v>
      </c>
      <c r="AJ174" t="str">
        <f>IF($C174=-1,-1,VLOOKUP($C174,'HCAD Process'!$D$5:$CZ$504,VLOOKUP(AJ$4,'Table Name'!$C$2:$D$100,2,FALSE),FALSE))</f>
        <v>BLG C  IN THE FRONT    AS OF 4-15-16 OFFICE FINISHED, BUT ESTIMATE UNFINISHED AS OF 1/16.  TENANTS HAD NO IMMEDIATE PLANS OF FINISHING MZ.  NO PERMANE</v>
      </c>
      <c r="AK174">
        <f>IF($C174=-1,-1,VALUE(VLOOKUP($C174,'HCAD Process'!$D$5:$CZ$504,VLOOKUP(AK$4,'Table Name'!$C$2:$D$100,2,FALSE),FALSE)))</f>
        <v>1500</v>
      </c>
      <c r="AL174">
        <f>IF($C174=-1,-1,VLOOKUP($C174,'HCAD Process'!$D$5:$CZ$504,VLOOKUP(AL$4,'Table Name'!$C$2:$D$100,2,FALSE),FALSE))</f>
        <v>3000</v>
      </c>
      <c r="AM174">
        <f>IF($C174=-1,-1,VLOOKUP($C174,'HCAD Process'!$D$5:$CZ$504,VLOOKUP(AM$4,'Table Name'!$C$2:$D$100,2,FALSE),FALSE))</f>
        <v>0</v>
      </c>
      <c r="AN174">
        <f>IF($C174=-1,-1,VLOOKUP($C174,'HCAD Process'!$D$5:$CZ$504,VLOOKUP(AN$4,'Table Name'!$C$2:$D$100,2,FALSE),FALSE))</f>
        <v>0</v>
      </c>
      <c r="AO174">
        <f>IF($C174=-1,-1,VLOOKUP($C174,'HCAD Process'!$D$5:$CZ$504,VLOOKUP(AO$4,'Table Name'!$C$2:$D$100,2,FALSE),FALSE))</f>
        <v>0</v>
      </c>
      <c r="AP174">
        <f>IF($C174=-1,-1,VLOOKUP($C174,'HCAD Process'!$D$5:$CZ$504,VLOOKUP(AP$4,'Table Name'!$C$2:$D$100,2,FALSE),FALSE))</f>
        <v>1500</v>
      </c>
      <c r="AQ174">
        <f>IF($C174=-1,-1,VLOOKUP($C174,'HCAD Process'!$D$5:$CZ$504,VLOOKUP(AQ$4,'Table Name'!$C$2:$D$100,2,FALSE),FALSE))</f>
        <v>160</v>
      </c>
      <c r="AR174" s="4">
        <f>IF($C174=-1,-1,VLOOKUP($C174,'HCAD Process'!$D$5:$CZ$504,VLOOKUP(AR$4,'Table Name'!$C$2:$D$100,2,FALSE),FALSE))</f>
        <v>1</v>
      </c>
      <c r="AS174">
        <f>IF($C174=-1,-1,VLOOKUP($C174,'HCAD Process'!$D$5:$CZ$504,VLOOKUP(AS$4,'Table Name'!$C$2:$D$100,2,FALSE),FALSE))</f>
        <v>0</v>
      </c>
      <c r="AT174">
        <f>IF($C174=-1,-1,VLOOKUP($C174,'HCAD Process'!$D$5:$CZ$504,VLOOKUP(AT$4,'Table Name'!$C$2:$D$100,2,FALSE),FALSE))</f>
        <v>0</v>
      </c>
      <c r="AU174">
        <f>IF($C174=-1,-1,VLOOKUP($C174,'HCAD Process'!$D$5:$CZ$504,VLOOKUP(AU$4,'Table Name'!$C$2:$D$100,2,FALSE),FALSE))</f>
        <v>0</v>
      </c>
      <c r="AV174">
        <f>IF($C174=-1,-1,VLOOKUP($C174,'HCAD Process'!$D$5:$CZ$504,VLOOKUP(AV$4,'Table Name'!$C$2:$D$100,2,FALSE),FALSE))</f>
        <v>0</v>
      </c>
      <c r="AW174">
        <f>IF($C174=-1,-1,VLOOKUP($C174,'HCAD Process'!$D$5:$CZ$504,VLOOKUP(AW$4,'Table Name'!$C$2:$D$100,2,FALSE),FALSE))</f>
        <v>0</v>
      </c>
      <c r="AX174">
        <f>IF($C174=-1,-1,VLOOKUP($C174,'HCAD Process'!$D$5:$CZ$504,VLOOKUP(AX$4,'Table Name'!$C$2:$D$100,2,FALSE),FALSE))</f>
        <v>0</v>
      </c>
      <c r="AY174">
        <f>IF($C174=-1,-1,VLOOKUP($C174,'HCAD Process'!$D$5:$CZ$504,VLOOKUP(AY$4,'Table Name'!$C$2:$D$100,2,FALSE),FALSE))</f>
        <v>0</v>
      </c>
      <c r="AZ174">
        <f>IF($C174=-1,-1,VLOOKUP($C174,'HCAD Process'!$D$5:$CZ$504,VLOOKUP(AZ$4,'Table Name'!$C$2:$D$100,2,FALSE),FALSE))</f>
        <v>0</v>
      </c>
      <c r="BA174" t="str">
        <f>IF($C174=-1,-1,VLOOKUP($C174,'HCAD Process'!$D$5:$CZ$504,VLOOKUP(BA$4,'Table Name'!$C$2:$D$100,2,FALSE),FALSE))</f>
        <v>05</v>
      </c>
      <c r="BB174" t="str">
        <f>IF($C174=-1,-1,VLOOKUP($C174,'HCAD Process'!$D$5:$CZ$504,VLOOKUP(BB$4,'Table Name'!$C$2:$D$100,2,FALSE),FALSE))</f>
        <v>TR 86</v>
      </c>
      <c r="BC174" t="str">
        <f>IF($C174=-1,-1,VLOOKUP($C174,'HCAD Process'!$D$5:$CZ$504,VLOOKUP(BC$4,'Table Name'!$C$2:$D$100,2,FALSE),FALSE))</f>
        <v>BRAEBURN TERRACE SEC 1</v>
      </c>
      <c r="BD174" t="str">
        <f>IF($C174=-1,-1,VLOOKUP($C174,'HCAD Process'!$D$5:$CZ$504,VLOOKUP(BD$4,'Table Name'!$C$2:$D$100,2,FALSE),FALSE))</f>
        <v>6005</v>
      </c>
      <c r="BE174" t="str">
        <f>IF($C174=-1,-1,VLOOKUP($C174,'HCAD Process'!$D$5:$CZ$504,VLOOKUP(BE$4,'Table Name'!$C$2:$D$100,2,FALSE),FALSE))</f>
        <v>Near Southwest</v>
      </c>
      <c r="BF174" t="str">
        <f>IF($C174=-1,-1,VLOOKUP($C174,'HCAD Process'!$D$5:$CZ$504,VLOOKUP(BF$4,'Table Name'!$C$2:$D$100,2,FALSE),FALSE))</f>
        <v>122</v>
      </c>
      <c r="BG174" t="str">
        <f>IF($C174=-1,-1,VLOOKUP($C174,'HCAD Process'!$D$5:$CZ$504,VLOOKUP(BG$4,'Table Name'!$C$2:$D$100,2,FALSE),FALSE))</f>
        <v>1B Meyerland, Maplewood, Westbury Areas</v>
      </c>
      <c r="BH174" t="str">
        <f>IF($C174=-1,-1,VLOOKUP($C174,'HCAD Process'!$D$5:$CZ$504,VLOOKUP(BH$4,'Table Name'!$C$2:$D$100,2,FALSE),FALSE))</f>
        <v>5910.08</v>
      </c>
      <c r="BI174" t="str">
        <f>IF($C174=-1,-1,VLOOKUP($C174,'HCAD Process'!$D$5:$CZ$504,VLOOKUP(BI$4,'Table Name'!$C$2:$D$100,2,FALSE),FALSE))</f>
        <v>0</v>
      </c>
      <c r="BJ174" t="str">
        <f>IF($C174=-1,-1,VLOOKUP($C174,'HCAD Process'!$D$5:$CZ$504,VLOOKUP(BJ$4,'Table Name'!$C$2:$D$100,2,FALSE),FALSE))</f>
        <v>01</v>
      </c>
      <c r="BK174" t="str">
        <f>IF($C174=-1,-1,VLOOKUP($C174,'HCAD Process'!$D$5:$CZ$504,VLOOKUP(BK$4,'Table Name'!$C$2:$D$100,2,FALSE),FALSE))</f>
        <v>5154C</v>
      </c>
      <c r="BL174" t="str">
        <f>IF($C174=-1,-1,VLOOKUP($C174,'HCAD Process'!$D$5:$CZ$504,VLOOKUP(BL$4,'Table Name'!$C$2:$D$100,2,FALSE),FALSE))</f>
        <v>531N</v>
      </c>
      <c r="BM174" t="str">
        <f>IF($C174=-1,-1,VLOOKUP($C174,'HCAD Process'!$D$5:$CZ$504,VLOOKUP(BM$4,'Table Name'!$C$2:$D$100,2,FALSE),FALSE))</f>
        <v>001 040 041 042 043 044 048 061 950</v>
      </c>
      <c r="BN174" t="str">
        <f>IF($C174=-1,-1,VLOOKUP($C174,'HCAD Process'!$D$5:$CZ$504,VLOOKUP(BN$4,'Table Name'!$C$2:$D$100,2,FALSE),FALSE))</f>
        <v>Real, Commercial</v>
      </c>
      <c r="BO174" t="str">
        <f>IF($C174=-1,-1,VLOOKUP($C174,'HCAD Process'!$D$5:$CZ$504,VLOOKUP(BO$4,'Table Name'!$C$2:$D$100,2,FALSE),FALSE))</f>
        <v>F1</v>
      </c>
      <c r="BP174" t="str">
        <f>IF($C174=-1,-1,VLOOKUP($C174,'HCAD Process'!$D$5:$CZ$504,VLOOKUP(BP$4,'Table Name'!$C$2:$D$100,2,FALSE),FALSE))</f>
        <v>Real, Commercial</v>
      </c>
      <c r="BQ174" t="str">
        <f>IF($C174=-1,-1,VLOOKUP($C174,'HCAD Process'!$D$5:$CZ$504,VLOOKUP(BQ$4,'Table Name'!$C$2:$D$100,2,FALSE),FALSE))</f>
        <v>Warehouse - Metallic</v>
      </c>
      <c r="BR174" t="str">
        <f>IF($C174=-1,-1,VLOOKUP($C174,'HCAD Process'!$D$5:$CZ$504,VLOOKUP(BR$4,'Table Name'!$C$2:$D$100,2,FALSE),FALSE))</f>
        <v>Shell, Industrial</v>
      </c>
      <c r="BS174" t="str">
        <f>IF($C174=-1,-1,VLOOKUP($C174,'HCAD Process'!$D$5:$CZ$504,VLOOKUP(BS$4,'Table Name'!$C$2:$D$100,2,FALSE),FALSE))</f>
        <v>8001</v>
      </c>
      <c r="BT174" t="str">
        <f>IF($C174=-1,-1,VLOOKUP($C174,'HCAD Process'!$D$5:$CZ$504,VLOOKUP(BT$4,'Table Name'!$C$2:$D$100,2,FALSE),FALSE))</f>
        <v>Land Neighborhood Section 1</v>
      </c>
      <c r="BU174">
        <f>IF($C174=-1,-1,VLOOKUP($C174,'HCAD Process'!$D$5:$CZ$504,VLOOKUP(BU$4,'Table Name'!$C$2:$D$100,2,FALSE),FALSE))</f>
        <v>20085</v>
      </c>
      <c r="BV174" t="str">
        <f>IF($C174=-1,-1,VLOOKUP($C174,'HCAD Process'!$D$5:$CZ$504,VLOOKUP(BV$4,'Table Name'!$C$2:$D$100,2,FALSE),FALSE))</f>
        <v>SF</v>
      </c>
      <c r="BW174" t="str">
        <f>IF($C174=-1,-1,VLOOKUP($C174,'HCAD Process'!$D$5:$CZ$504,VLOOKUP(BW$4,'Table Name'!$C$2:$D$100,2,FALSE),FALSE))</f>
        <v>1.0000</v>
      </c>
      <c r="BX174" t="str">
        <f>IF($C174=-1,-1,VLOOKUP($C174,'HCAD Process'!$D$5:$CZ$504,VLOOKUP(BX$4,'Table Name'!$C$2:$D$100,2,FALSE),FALSE))</f>
        <v>1.0000</v>
      </c>
      <c r="BY174" t="str">
        <f>IF($C174=-1,-1,VLOOKUP($C174,'HCAD Process'!$D$5:$CZ$504,VLOOKUP(BY$4,'Table Name'!$C$2:$D$100,2,FALSE),FALSE))</f>
        <v>1.0000</v>
      </c>
      <c r="BZ174" t="str">
        <f>IF($C174=-1,-1,VLOOKUP($C174,'HCAD Process'!$D$5:$CZ$504,VLOOKUP(BZ$4,'Table Name'!$C$2:$D$100,2,FALSE),FALSE))</f>
        <v>1.0000</v>
      </c>
      <c r="CA174">
        <f>IF($C174=-1,-1,VLOOKUP($C174,'HCAD Process'!$D$5:$CZ$504,VLOOKUP(CA$4,'Table Name'!$C$2:$D$100,2,FALSE),FALSE))</f>
        <v>10</v>
      </c>
      <c r="CB174">
        <f>IF($C174=-1,-1,VLOOKUP($C174,'HCAD Process'!$D$5:$CZ$504,VLOOKUP(CB$4,'Table Name'!$C$2:$D$100,2,FALSE),FALSE))</f>
        <v>10</v>
      </c>
      <c r="CC174">
        <f>IF($C174=-1,-1,VLOOKUP($C174,'HCAD Process'!$D$5:$CZ$504,VLOOKUP(CC$4,'Table Name'!$C$2:$D$100,2,FALSE),FALSE))</f>
        <v>200850</v>
      </c>
      <c r="CD174">
        <f>IF($C174=-1,-1,VLOOKUP($C174,'HCAD Process'!$D$5:$CZ$504,VLOOKUP(CD$4,'Table Name'!$C$2:$D$100,2,FALSE),FALSE))</f>
        <v>-1</v>
      </c>
      <c r="CE174" t="str">
        <f>IF($C174=-1,-1,VLOOKUP($C174,'HCAD Process'!$D$5:$CZ$504,VLOOKUP(CE$4,'Table Name'!$C$2:$D$100,2,FALSE),FALSE))</f>
        <v>07302300000863</v>
      </c>
    </row>
    <row r="175" spans="2:83" x14ac:dyDescent="0.25">
      <c r="B175">
        <f t="shared" si="3"/>
        <v>171</v>
      </c>
      <c r="C175" t="str">
        <f t="array" ref="C175">IF(ISERROR(INDEX('HCAD Process'!CF$5:CF$504,MATCH(0,COUNTIF(C$4:C174,'HCAD Process'!CF$5:CF$504)+('HCAD Process'!CF$5:CF$504=-1),0))),-1,INDEX('HCAD Process'!CF$5:CF$504,MATCH(0,COUNTIF(C$4:C174,'HCAD Process'!CF$5:CF$504)+('HCAD Process'!CF$5:CF$504=-1),0)))</f>
        <v>07315900100021</v>
      </c>
      <c r="D175" t="str">
        <f>IF($C175=-1,-1,VLOOKUP($C175,'HCAD Process'!$D$5:$CZ$504,VLOOKUP(D$4,'Table Name'!$C$2:$D$100,2,FALSE),FALSE))</f>
        <v>0731590010002</v>
      </c>
      <c r="E175" t="str">
        <f>IF($C175=-1,-1,VLOOKUP($C175,'HCAD Process'!$D$5:$CZ$504,VLOOKUP(E$4,'Table Name'!$C$2:$D$100,2,FALSE),FALSE))</f>
        <v>01/18/1996</v>
      </c>
      <c r="F175" t="str">
        <f>IF($C175=-1,-1,VLOOKUP($C175,'HCAD Process'!$D$5:$CZ$504,VLOOKUP(F$4,'Table Name'!$C$2:$D$100,2,FALSE),FALSE))</f>
        <v>JOAN CLAIRE TEMPLE LIVING TRUST</v>
      </c>
      <c r="G175" t="str">
        <f>IF($C175=-1,-1,VLOOKUP($C175,'HCAD Process'!$D$5:$CZ$504,VLOOKUP(G$4,'Table Name'!$C$2:$D$100,2,FALSE),FALSE))</f>
        <v>THE UPHOLSTERY SHOP</v>
      </c>
      <c r="H175">
        <f>IF($C175=-1,-1,VLOOKUP($C175,'HCAD Process'!$D$5:$CZ$504,VLOOKUP(H$4,'Table Name'!$C$2:$D$100,2,FALSE),FALSE))</f>
        <v>0</v>
      </c>
      <c r="I175" t="str">
        <f>IF($C175=-1,-1,VLOOKUP($C175,'HCAD Process'!$D$5:$CZ$504,VLOOKUP(I$4,'Table Name'!$C$2:$D$100,2,FALSE),FALSE))</f>
        <v>1010 BADE ST</v>
      </c>
      <c r="J175" t="str">
        <f>IF($C175=-1,-1,VLOOKUP($C175,'HCAD Process'!$D$5:$CZ$504,VLOOKUP(J$4,'Table Name'!$C$2:$D$100,2,FALSE),FALSE))</f>
        <v>HOUSTON</v>
      </c>
      <c r="K175" t="str">
        <f>IF($C175=-1,-1,VLOOKUP($C175,'HCAD Process'!$D$5:$CZ$504,VLOOKUP(K$4,'Table Name'!$C$2:$D$100,2,FALSE),FALSE))</f>
        <v>77055</v>
      </c>
      <c r="L175">
        <f>IF($C175=-1,-1,VLOOKUP($C175,'HCAD Process'!$D$5:$CZ$504,VLOOKUP(L$4,'Table Name'!$C$2:$D$100,2,FALSE),FALSE))</f>
        <v>1161200</v>
      </c>
      <c r="M175">
        <f>IF($C175=-1,-1,VLOOKUP($C175,'HCAD Process'!$D$5:$CZ$504,VLOOKUP(M$4,'Table Name'!$C$2:$D$100,2,FALSE),FALSE))</f>
        <v>1213453</v>
      </c>
      <c r="N175">
        <f>IF($C175=-1,-1,VLOOKUP($C175,'HCAD Process'!$D$5:$CZ$504,VLOOKUP(N$4,'Table Name'!$C$2:$D$100,2,FALSE),FALSE))</f>
        <v>1180000</v>
      </c>
      <c r="O175">
        <f>IF($C175=-1,-1,VLOOKUP($C175,'HCAD Process'!$D$5:$CZ$504,VLOOKUP(O$4,'Table Name'!$C$2:$D$100,2,FALSE),FALSE))</f>
        <v>0</v>
      </c>
      <c r="P175" t="e">
        <f>IF($C175=-1,-1,VLOOKUP($C175,'HCAD Process'!$D$5:$CZ$504,VLOOKUP(P$4,'Table Name'!$C$2:$D$100,2,FALSE),FALSE))</f>
        <v>#REF!</v>
      </c>
      <c r="Q175" t="str">
        <f>IF($C175=-1,-1,VLOOKUP($C175,'HCAD Process'!$D$5:$CZ$504,VLOOKUP(Q$4,'Table Name'!$C$2:$D$100,2,FALSE),FALSE))</f>
        <v>COMMERCIAL</v>
      </c>
      <c r="R175" t="str">
        <f>IF($C175=-1,-1,VLOOKUP($C175,'HCAD Process'!$D$5:$CZ$504,VLOOKUP(R$4,'Table Name'!$C$2:$D$100,2,FALSE),FALSE))</f>
        <v>1</v>
      </c>
      <c r="S175" t="str">
        <f>IF($C175=-1,-1,VLOOKUP($C175,'HCAD Process'!$D$5:$CZ$504,VLOOKUP(S$4,'Table Name'!$C$2:$D$100,2,FALSE),FALSE))</f>
        <v>4399</v>
      </c>
      <c r="T175" t="str">
        <f>IF($C175=-1,-1,VLOOKUP($C175,'HCAD Process'!$D$5:$CZ$504,VLOOKUP(T$4,'Table Name'!$C$2:$D$100,2,FALSE),FALSE))</f>
        <v>8454</v>
      </c>
      <c r="U175" t="str">
        <f>IF($C175=-1,-1,VLOOKUP($C175,'HCAD Process'!$D$5:$CZ$504,VLOOKUP(U$4,'Table Name'!$C$2:$D$100,2,FALSE),FALSE))</f>
        <v>S</v>
      </c>
      <c r="V175" t="str">
        <f>IF($C175=-1,-1,VLOOKUP($C175,'HCAD Process'!$D$5:$CZ$504,VLOOKUP(V$4,'Table Name'!$C$2:$D$100,2,FALSE),FALSE))</f>
        <v>Open Steel Skeleton</v>
      </c>
      <c r="W175">
        <f>IF($C175=-1,-1,VLOOKUP($C175,'HCAD Process'!$D$5:$CZ$504,VLOOKUP(W$4,'Table Name'!$C$2:$D$100,2,FALSE),FALSE))</f>
        <v>137497</v>
      </c>
      <c r="X175">
        <f>IF($C175=-1,-1,VLOOKUP($C175,'HCAD Process'!$D$5:$CZ$504,VLOOKUP(X$4,'Table Name'!$C$2:$D$100,2,FALSE),FALSE))</f>
        <v>0</v>
      </c>
      <c r="Y175">
        <f>IF($C175=-1,-1,VLOOKUP($C175,'HCAD Process'!$D$5:$CZ$504,VLOOKUP(Y$4,'Table Name'!$C$2:$D$100,2,FALSE),FALSE))</f>
        <v>647046</v>
      </c>
      <c r="Z175">
        <f>IF($C175=-1,-1,VLOOKUP($C175,'HCAD Process'!$D$5:$CZ$504,VLOOKUP(Z$4,'Table Name'!$C$2:$D$100,2,FALSE),FALSE))</f>
        <v>0</v>
      </c>
      <c r="AA175" t="str">
        <f>IF($C175=-1,-1,VLOOKUP($C175,'HCAD Process'!$D$5:$CZ$504,VLOOKUP(AA$4,'Table Name'!$C$2:$D$100,2,FALSE),FALSE))</f>
        <v>.787500</v>
      </c>
      <c r="AB175" t="str">
        <f>IF($C175=-1,-1,VLOOKUP($C175,'HCAD Process'!$D$5:$CZ$504,VLOOKUP(AB$4,'Table Name'!$C$2:$D$100,2,FALSE),FALSE))</f>
        <v>C</v>
      </c>
      <c r="AC175" t="str">
        <f>IF($C175=-1,-1,VLOOKUP($C175,'HCAD Process'!$D$5:$CZ$504,VLOOKUP(AC$4,'Table Name'!$C$2:$D$100,2,FALSE),FALSE))</f>
        <v>Average</v>
      </c>
      <c r="AD175" t="str">
        <f>IF($C175=-1,-1,VLOOKUP($C175,'HCAD Process'!$D$5:$CZ$504,VLOOKUP(AD$4,'Table Name'!$C$2:$D$100,2,FALSE),FALSE))</f>
        <v>1979</v>
      </c>
      <c r="AE175" t="str">
        <f>IF($C175=-1,-1,VLOOKUP($C175,'HCAD Process'!$D$5:$CZ$504,VLOOKUP(AE$4,'Table Name'!$C$2:$D$100,2,FALSE),FALSE))</f>
        <v>1979</v>
      </c>
      <c r="AF175" t="str">
        <f>IF($C175=-1,-1,VLOOKUP($C175,'HCAD Process'!$D$5:$CZ$504,VLOOKUP(AF$4,'Table Name'!$C$2:$D$100,2,FALSE),FALSE))</f>
        <v>0</v>
      </c>
      <c r="AG175" t="str">
        <f>IF($C175=-1,-1,VLOOKUP($C175,'HCAD Process'!$D$5:$CZ$504,VLOOKUP(AG$4,'Table Name'!$C$2:$D$100,2,FALSE),FALSE))</f>
        <v>1980</v>
      </c>
      <c r="AH175" t="str">
        <f>IF($C175=-1,-1,VLOOKUP($C175,'HCAD Process'!$D$5:$CZ$504,VLOOKUP(AH$4,'Table Name'!$C$2:$D$100,2,FALSE),FALSE))</f>
        <v>MAS</v>
      </c>
      <c r="AI175" t="str">
        <f>IF($C175=-1,-1,VLOOKUP($C175,'HCAD Process'!$D$5:$CZ$504,VLOOKUP(AI$4,'Table Name'!$C$2:$D$100,2,FALSE),FALSE))</f>
        <v>01/01/2004</v>
      </c>
      <c r="AJ175">
        <f>IF($C175=-1,-1,VLOOKUP($C175,'HCAD Process'!$D$5:$CZ$504,VLOOKUP(AJ$4,'Table Name'!$C$2:$D$100,2,FALSE),FALSE))</f>
        <v>0</v>
      </c>
      <c r="AK175">
        <f>IF($C175=-1,-1,VALUE(VLOOKUP($C175,'HCAD Process'!$D$5:$CZ$504,VLOOKUP(AK$4,'Table Name'!$C$2:$D$100,2,FALSE),FALSE)))</f>
        <v>14560</v>
      </c>
      <c r="AL175">
        <f>IF($C175=-1,-1,VLOOKUP($C175,'HCAD Process'!$D$5:$CZ$504,VLOOKUP(AL$4,'Table Name'!$C$2:$D$100,2,FALSE),FALSE))</f>
        <v>15202</v>
      </c>
      <c r="AM175">
        <f>IF($C175=-1,-1,VLOOKUP($C175,'HCAD Process'!$D$5:$CZ$504,VLOOKUP(AM$4,'Table Name'!$C$2:$D$100,2,FALSE),FALSE))</f>
        <v>0</v>
      </c>
      <c r="AN175">
        <f>IF($C175=-1,-1,VLOOKUP($C175,'HCAD Process'!$D$5:$CZ$504,VLOOKUP(AN$4,'Table Name'!$C$2:$D$100,2,FALSE),FALSE))</f>
        <v>0</v>
      </c>
      <c r="AO175">
        <f>IF($C175=-1,-1,VLOOKUP($C175,'HCAD Process'!$D$5:$CZ$504,VLOOKUP(AO$4,'Table Name'!$C$2:$D$100,2,FALSE),FALSE))</f>
        <v>0</v>
      </c>
      <c r="AP175">
        <f>IF($C175=-1,-1,VLOOKUP($C175,'HCAD Process'!$D$5:$CZ$504,VLOOKUP(AP$4,'Table Name'!$C$2:$D$100,2,FALSE),FALSE))</f>
        <v>14560</v>
      </c>
      <c r="AQ175">
        <f>IF($C175=-1,-1,VLOOKUP($C175,'HCAD Process'!$D$5:$CZ$504,VLOOKUP(AQ$4,'Table Name'!$C$2:$D$100,2,FALSE),FALSE))</f>
        <v>490</v>
      </c>
      <c r="AR175">
        <f>IF($C175=-1,-1,VLOOKUP($C175,'HCAD Process'!$D$5:$CZ$504,VLOOKUP(AR$4,'Table Name'!$C$2:$D$100,2,FALSE),FALSE))</f>
        <v>1</v>
      </c>
      <c r="AS175">
        <f>IF($C175=-1,-1,VLOOKUP($C175,'HCAD Process'!$D$5:$CZ$504,VLOOKUP(AS$4,'Table Name'!$C$2:$D$100,2,FALSE),FALSE))</f>
        <v>0</v>
      </c>
      <c r="AT175">
        <f>IF($C175=-1,-1,VLOOKUP($C175,'HCAD Process'!$D$5:$CZ$504,VLOOKUP(AT$4,'Table Name'!$C$2:$D$100,2,FALSE),FALSE))</f>
        <v>0</v>
      </c>
      <c r="AU175">
        <f>IF($C175=-1,-1,VLOOKUP($C175,'HCAD Process'!$D$5:$CZ$504,VLOOKUP(AU$4,'Table Name'!$C$2:$D$100,2,FALSE),FALSE))</f>
        <v>0</v>
      </c>
      <c r="AV175">
        <f>IF($C175=-1,-1,VLOOKUP($C175,'HCAD Process'!$D$5:$CZ$504,VLOOKUP(AV$4,'Table Name'!$C$2:$D$100,2,FALSE),FALSE))</f>
        <v>0</v>
      </c>
      <c r="AW175">
        <f>IF($C175=-1,-1,VLOOKUP($C175,'HCAD Process'!$D$5:$CZ$504,VLOOKUP(AW$4,'Table Name'!$C$2:$D$100,2,FALSE),FALSE))</f>
        <v>0</v>
      </c>
      <c r="AX175">
        <f>IF($C175=-1,-1,VLOOKUP($C175,'HCAD Process'!$D$5:$CZ$504,VLOOKUP(AX$4,'Table Name'!$C$2:$D$100,2,FALSE),FALSE))</f>
        <v>0</v>
      </c>
      <c r="AY175">
        <f>IF($C175=-1,-1,VLOOKUP($C175,'HCAD Process'!$D$5:$CZ$504,VLOOKUP(AY$4,'Table Name'!$C$2:$D$100,2,FALSE),FALSE))</f>
        <v>0</v>
      </c>
      <c r="AZ175">
        <f>IF($C175=-1,-1,VLOOKUP($C175,'HCAD Process'!$D$5:$CZ$504,VLOOKUP(AZ$4,'Table Name'!$C$2:$D$100,2,FALSE),FALSE))</f>
        <v>0</v>
      </c>
      <c r="BA175" t="str">
        <f>IF($C175=-1,-1,VLOOKUP($C175,'HCAD Process'!$D$5:$CZ$504,VLOOKUP(BA$4,'Table Name'!$C$2:$D$100,2,FALSE),FALSE))</f>
        <v>6</v>
      </c>
      <c r="BB175" t="str">
        <f>IF($C175=-1,-1,VLOOKUP($C175,'HCAD Process'!$D$5:$CZ$504,VLOOKUP(BB$4,'Table Name'!$C$2:$D$100,2,FALSE),FALSE))</f>
        <v>TRS D &amp; J OF TR A</v>
      </c>
      <c r="BC175" t="str">
        <f>IF($C175=-1,-1,VLOOKUP($C175,'HCAD Process'!$D$5:$CZ$504,VLOOKUP(BC$4,'Table Name'!$C$2:$D$100,2,FALSE),FALSE))</f>
        <v>WEST PARK</v>
      </c>
      <c r="BD175" t="str">
        <f>IF($C175=-1,-1,VLOOKUP($C175,'HCAD Process'!$D$5:$CZ$504,VLOOKUP(BD$4,'Table Name'!$C$2:$D$100,2,FALSE),FALSE))</f>
        <v>6006</v>
      </c>
      <c r="BE175" t="str">
        <f>IF($C175=-1,-1,VLOOKUP($C175,'HCAD Process'!$D$5:$CZ$504,VLOOKUP(BE$4,'Table Name'!$C$2:$D$100,2,FALSE),FALSE))</f>
        <v>Near West</v>
      </c>
      <c r="BF175" t="str">
        <f>IF($C175=-1,-1,VLOOKUP($C175,'HCAD Process'!$D$5:$CZ$504,VLOOKUP(BF$4,'Table Name'!$C$2:$D$100,2,FALSE),FALSE))</f>
        <v>394</v>
      </c>
      <c r="BG175" t="str">
        <f>IF($C175=-1,-1,VLOOKUP($C175,'HCAD Process'!$D$5:$CZ$504,VLOOKUP(BG$4,'Table Name'!$C$2:$D$100,2,FALSE),FALSE))</f>
        <v>ISD 25 - Memorial Villages North of I-10</v>
      </c>
      <c r="BH175" t="str">
        <f>IF($C175=-1,-1,VLOOKUP($C175,'HCAD Process'!$D$5:$CZ$504,VLOOKUP(BH$4,'Table Name'!$C$2:$D$100,2,FALSE),FALSE))</f>
        <v>9854.10</v>
      </c>
      <c r="BI175" t="str">
        <f>IF($C175=-1,-1,VLOOKUP($C175,'HCAD Process'!$D$5:$CZ$504,VLOOKUP(BI$4,'Table Name'!$C$2:$D$100,2,FALSE),FALSE))</f>
        <v>0</v>
      </c>
      <c r="BJ175" t="str">
        <f>IF($C175=-1,-1,VLOOKUP($C175,'HCAD Process'!$D$5:$CZ$504,VLOOKUP(BJ$4,'Table Name'!$C$2:$D$100,2,FALSE),FALSE))</f>
        <v>25</v>
      </c>
      <c r="BK175" t="str">
        <f>IF($C175=-1,-1,VLOOKUP($C175,'HCAD Process'!$D$5:$CZ$504,VLOOKUP(BK$4,'Table Name'!$C$2:$D$100,2,FALSE),FALSE))</f>
        <v>5058A</v>
      </c>
      <c r="BL175" t="str">
        <f>IF($C175=-1,-1,VLOOKUP($C175,'HCAD Process'!$D$5:$CZ$504,VLOOKUP(BL$4,'Table Name'!$C$2:$D$100,2,FALSE),FALSE))</f>
        <v>490C</v>
      </c>
      <c r="BM175" t="str">
        <f>IF($C175=-1,-1,VLOOKUP($C175,'HCAD Process'!$D$5:$CZ$504,VLOOKUP(BM$4,'Table Name'!$C$2:$D$100,2,FALSE),FALSE))</f>
        <v>025 040 041 042 043 044 080</v>
      </c>
      <c r="BN175" t="str">
        <f>IF($C175=-1,-1,VLOOKUP($C175,'HCAD Process'!$D$5:$CZ$504,VLOOKUP(BN$4,'Table Name'!$C$2:$D$100,2,FALSE),FALSE))</f>
        <v>Real, Commercial</v>
      </c>
      <c r="BO175" t="str">
        <f>IF($C175=-1,-1,VLOOKUP($C175,'HCAD Process'!$D$5:$CZ$504,VLOOKUP(BO$4,'Table Name'!$C$2:$D$100,2,FALSE),FALSE))</f>
        <v>F1</v>
      </c>
      <c r="BP175" t="str">
        <f>IF($C175=-1,-1,VLOOKUP($C175,'HCAD Process'!$D$5:$CZ$504,VLOOKUP(BP$4,'Table Name'!$C$2:$D$100,2,FALSE),FALSE))</f>
        <v>Real, Commercial</v>
      </c>
      <c r="BQ175" t="str">
        <f>IF($C175=-1,-1,VLOOKUP($C175,'HCAD Process'!$D$5:$CZ$504,VLOOKUP(BQ$4,'Table Name'!$C$2:$D$100,2,FALSE),FALSE))</f>
        <v>Warehouse - Metallic</v>
      </c>
      <c r="BR175" t="str">
        <f>IF($C175=-1,-1,VLOOKUP($C175,'HCAD Process'!$D$5:$CZ$504,VLOOKUP(BR$4,'Table Name'!$C$2:$D$100,2,FALSE),FALSE))</f>
        <v>Shell, Industrial</v>
      </c>
      <c r="BS175" t="str">
        <f>IF($C175=-1,-1,VLOOKUP($C175,'HCAD Process'!$D$5:$CZ$504,VLOOKUP(BS$4,'Table Name'!$C$2:$D$100,2,FALSE),FALSE))</f>
        <v>8002</v>
      </c>
      <c r="BT175" t="str">
        <f>IF($C175=-1,-1,VLOOKUP($C175,'HCAD Process'!$D$5:$CZ$504,VLOOKUP(BT$4,'Table Name'!$C$2:$D$100,2,FALSE),FALSE))</f>
        <v>Land Neighborhood Section 2</v>
      </c>
      <c r="BU175">
        <f>IF($C175=-1,-1,VLOOKUP($C175,'HCAD Process'!$D$5:$CZ$504,VLOOKUP(BU$4,'Table Name'!$C$2:$D$100,2,FALSE),FALSE))</f>
        <v>20304</v>
      </c>
      <c r="BV175" t="str">
        <f>IF($C175=-1,-1,VLOOKUP($C175,'HCAD Process'!$D$5:$CZ$504,VLOOKUP(BV$4,'Table Name'!$C$2:$D$100,2,FALSE),FALSE))</f>
        <v>SF</v>
      </c>
      <c r="BW175" t="str">
        <f>IF($C175=-1,-1,VLOOKUP($C175,'HCAD Process'!$D$5:$CZ$504,VLOOKUP(BW$4,'Table Name'!$C$2:$D$100,2,FALSE),FALSE))</f>
        <v>1.0000</v>
      </c>
      <c r="BX175" t="str">
        <f>IF($C175=-1,-1,VLOOKUP($C175,'HCAD Process'!$D$5:$CZ$504,VLOOKUP(BX$4,'Table Name'!$C$2:$D$100,2,FALSE),FALSE))</f>
        <v>1.0000</v>
      </c>
      <c r="BY175" t="str">
        <f>IF($C175=-1,-1,VLOOKUP($C175,'HCAD Process'!$D$5:$CZ$504,VLOOKUP(BY$4,'Table Name'!$C$2:$D$100,2,FALSE),FALSE))</f>
        <v>.9000</v>
      </c>
      <c r="BZ175" t="str">
        <f>IF($C175=-1,-1,VLOOKUP($C175,'HCAD Process'!$D$5:$CZ$504,VLOOKUP(BZ$4,'Table Name'!$C$2:$D$100,2,FALSE),FALSE))</f>
        <v>.9000</v>
      </c>
      <c r="CA175">
        <f>IF($C175=-1,-1,VLOOKUP($C175,'HCAD Process'!$D$5:$CZ$504,VLOOKUP(CA$4,'Table Name'!$C$2:$D$100,2,FALSE),FALSE))</f>
        <v>50</v>
      </c>
      <c r="CB175">
        <f>IF($C175=-1,-1,VLOOKUP($C175,'HCAD Process'!$D$5:$CZ$504,VLOOKUP(CB$4,'Table Name'!$C$2:$D$100,2,FALSE),FALSE))</f>
        <v>45</v>
      </c>
      <c r="CC175">
        <f>IF($C175=-1,-1,VLOOKUP($C175,'HCAD Process'!$D$5:$CZ$504,VLOOKUP(CC$4,'Table Name'!$C$2:$D$100,2,FALSE),FALSE))</f>
        <v>913680</v>
      </c>
      <c r="CD175">
        <f>IF($C175=-1,-1,VLOOKUP($C175,'HCAD Process'!$D$5:$CZ$504,VLOOKUP(CD$4,'Table Name'!$C$2:$D$100,2,FALSE),FALSE))</f>
        <v>-1</v>
      </c>
      <c r="CE175" t="str">
        <f>IF($C175=-1,-1,VLOOKUP($C175,'HCAD Process'!$D$5:$CZ$504,VLOOKUP(CE$4,'Table Name'!$C$2:$D$100,2,FALSE),FALSE))</f>
        <v>07315900100021</v>
      </c>
    </row>
    <row r="176" spans="2:83" x14ac:dyDescent="0.25">
      <c r="B176">
        <f t="shared" si="3"/>
        <v>172</v>
      </c>
      <c r="C176" t="str">
        <f t="array" ref="C176">IF(ISERROR(INDEX('HCAD Process'!CF$5:CF$504,MATCH(0,COUNTIF(C$4:C175,'HCAD Process'!CF$5:CF$504)+('HCAD Process'!CF$5:CF$504=-1),0))),-1,INDEX('HCAD Process'!CF$5:CF$504,MATCH(0,COUNTIF(C$4:C175,'HCAD Process'!CF$5:CF$504)+('HCAD Process'!CF$5:CF$504=-1),0)))</f>
        <v>07318700000701</v>
      </c>
      <c r="D176" t="str">
        <f>IF($C176=-1,-1,VLOOKUP($C176,'HCAD Process'!$D$5:$CZ$504,VLOOKUP(D$4,'Table Name'!$C$2:$D$100,2,FALSE),FALSE))</f>
        <v>0731870000070</v>
      </c>
      <c r="E176" t="str">
        <f>IF($C176=-1,-1,VLOOKUP($C176,'HCAD Process'!$D$5:$CZ$504,VLOOKUP(E$4,'Table Name'!$C$2:$D$100,2,FALSE),FALSE))</f>
        <v>10/03/2014</v>
      </c>
      <c r="F176" t="str">
        <f>IF($C176=-1,-1,VLOOKUP($C176,'HCAD Process'!$D$5:$CZ$504,VLOOKUP(F$4,'Table Name'!$C$2:$D$100,2,FALSE),FALSE))</f>
        <v>CDW PROPERTIES INC</v>
      </c>
      <c r="G176" t="str">
        <f>IF($C176=-1,-1,VLOOKUP($C176,'HCAD Process'!$D$5:$CZ$504,VLOOKUP(G$4,'Table Name'!$C$2:$D$100,2,FALSE),FALSE))</f>
        <v>THE DOG HOUSE PET SALON</v>
      </c>
      <c r="H176">
        <f>IF($C176=-1,-1,VLOOKUP($C176,'HCAD Process'!$D$5:$CZ$504,VLOOKUP(H$4,'Table Name'!$C$2:$D$100,2,FALSE),FALSE))</f>
        <v>0</v>
      </c>
      <c r="I176" t="str">
        <f>IF($C176=-1,-1,VLOOKUP($C176,'HCAD Process'!$D$5:$CZ$504,VLOOKUP(I$4,'Table Name'!$C$2:$D$100,2,FALSE),FALSE))</f>
        <v>5917 RICHMOND AVE</v>
      </c>
      <c r="J176" t="str">
        <f>IF($C176=-1,-1,VLOOKUP($C176,'HCAD Process'!$D$5:$CZ$504,VLOOKUP(J$4,'Table Name'!$C$2:$D$100,2,FALSE),FALSE))</f>
        <v>HOUSTON</v>
      </c>
      <c r="K176" t="str">
        <f>IF($C176=-1,-1,VLOOKUP($C176,'HCAD Process'!$D$5:$CZ$504,VLOOKUP(K$4,'Table Name'!$C$2:$D$100,2,FALSE),FALSE))</f>
        <v>77057</v>
      </c>
      <c r="L176">
        <f>IF($C176=-1,-1,VLOOKUP($C176,'HCAD Process'!$D$5:$CZ$504,VLOOKUP(L$4,'Table Name'!$C$2:$D$100,2,FALSE),FALSE))</f>
        <v>732895</v>
      </c>
      <c r="M176">
        <f>IF($C176=-1,-1,VLOOKUP($C176,'HCAD Process'!$D$5:$CZ$504,VLOOKUP(M$4,'Table Name'!$C$2:$D$100,2,FALSE),FALSE))</f>
        <v>0</v>
      </c>
      <c r="N176">
        <f>IF($C176=-1,-1,VLOOKUP($C176,'HCAD Process'!$D$5:$CZ$504,VLOOKUP(N$4,'Table Name'!$C$2:$D$100,2,FALSE),FALSE))</f>
        <v>739693</v>
      </c>
      <c r="O176">
        <f>IF($C176=-1,-1,VLOOKUP($C176,'HCAD Process'!$D$5:$CZ$504,VLOOKUP(O$4,'Table Name'!$C$2:$D$100,2,FALSE),FALSE))</f>
        <v>0</v>
      </c>
      <c r="P176" t="e">
        <f>IF($C176=-1,-1,VLOOKUP($C176,'HCAD Process'!$D$5:$CZ$504,VLOOKUP(P$4,'Table Name'!$C$2:$D$100,2,FALSE),FALSE))</f>
        <v>#REF!</v>
      </c>
      <c r="Q176" t="str">
        <f>IF($C176=-1,-1,VLOOKUP($C176,'HCAD Process'!$D$5:$CZ$504,VLOOKUP(Q$4,'Table Name'!$C$2:$D$100,2,FALSE),FALSE))</f>
        <v>COMMERCIAL</v>
      </c>
      <c r="R176" t="str">
        <f>IF($C176=-1,-1,VLOOKUP($C176,'HCAD Process'!$D$5:$CZ$504,VLOOKUP(R$4,'Table Name'!$C$2:$D$100,2,FALSE),FALSE))</f>
        <v>1</v>
      </c>
      <c r="S176" t="str">
        <f>IF($C176=-1,-1,VLOOKUP($C176,'HCAD Process'!$D$5:$CZ$504,VLOOKUP(S$4,'Table Name'!$C$2:$D$100,2,FALSE),FALSE))</f>
        <v>4301</v>
      </c>
      <c r="T176" t="str">
        <f>IF($C176=-1,-1,VLOOKUP($C176,'HCAD Process'!$D$5:$CZ$504,VLOOKUP(T$4,'Table Name'!$C$2:$D$100,2,FALSE),FALSE))</f>
        <v>8351</v>
      </c>
      <c r="U176" t="str">
        <f>IF($C176=-1,-1,VLOOKUP($C176,'HCAD Process'!$D$5:$CZ$504,VLOOKUP(U$4,'Table Name'!$C$2:$D$100,2,FALSE),FALSE))</f>
        <v>D</v>
      </c>
      <c r="V176" t="str">
        <f>IF($C176=-1,-1,VLOOKUP($C176,'HCAD Process'!$D$5:$CZ$504,VLOOKUP(V$4,'Table Name'!$C$2:$D$100,2,FALSE),FALSE))</f>
        <v>Wood or Light Steel</v>
      </c>
      <c r="W176">
        <f>IF($C176=-1,-1,VLOOKUP($C176,'HCAD Process'!$D$5:$CZ$504,VLOOKUP(W$4,'Table Name'!$C$2:$D$100,2,FALSE),FALSE))</f>
        <v>233268</v>
      </c>
      <c r="X176">
        <f>IF($C176=-1,-1,VLOOKUP($C176,'HCAD Process'!$D$5:$CZ$504,VLOOKUP(X$4,'Table Name'!$C$2:$D$100,2,FALSE),FALSE))</f>
        <v>0</v>
      </c>
      <c r="Y176">
        <f>IF($C176=-1,-1,VLOOKUP($C176,'HCAD Process'!$D$5:$CZ$504,VLOOKUP(Y$4,'Table Name'!$C$2:$D$100,2,FALSE),FALSE))</f>
        <v>333240</v>
      </c>
      <c r="Z176">
        <f>IF($C176=-1,-1,VLOOKUP($C176,'HCAD Process'!$D$5:$CZ$504,VLOOKUP(Z$4,'Table Name'!$C$2:$D$100,2,FALSE),FALSE))</f>
        <v>0</v>
      </c>
      <c r="AA176" t="str">
        <f>IF($C176=-1,-1,VLOOKUP($C176,'HCAD Process'!$D$5:$CZ$504,VLOOKUP(AA$4,'Table Name'!$C$2:$D$100,2,FALSE),FALSE))</f>
        <v>.300000</v>
      </c>
      <c r="AB176" t="str">
        <f>IF($C176=-1,-1,VLOOKUP($C176,'HCAD Process'!$D$5:$CZ$504,VLOOKUP(AB$4,'Table Name'!$C$2:$D$100,2,FALSE),FALSE))</f>
        <v>C</v>
      </c>
      <c r="AC176" t="str">
        <f>IF($C176=-1,-1,VLOOKUP($C176,'HCAD Process'!$D$5:$CZ$504,VLOOKUP(AC$4,'Table Name'!$C$2:$D$100,2,FALSE),FALSE))</f>
        <v>Average</v>
      </c>
      <c r="AD176" t="str">
        <f>IF($C176=-1,-1,VLOOKUP($C176,'HCAD Process'!$D$5:$CZ$504,VLOOKUP(AD$4,'Table Name'!$C$2:$D$100,2,FALSE),FALSE))</f>
        <v>1982</v>
      </c>
      <c r="AE176" t="str">
        <f>IF($C176=-1,-1,VLOOKUP($C176,'HCAD Process'!$D$5:$CZ$504,VLOOKUP(AE$4,'Table Name'!$C$2:$D$100,2,FALSE),FALSE))</f>
        <v>1997</v>
      </c>
      <c r="AF176" t="str">
        <f>IF($C176=-1,-1,VLOOKUP($C176,'HCAD Process'!$D$5:$CZ$504,VLOOKUP(AF$4,'Table Name'!$C$2:$D$100,2,FALSE),FALSE))</f>
        <v>0</v>
      </c>
      <c r="AG176" t="str">
        <f>IF($C176=-1,-1,VLOOKUP($C176,'HCAD Process'!$D$5:$CZ$504,VLOOKUP(AG$4,'Table Name'!$C$2:$D$100,2,FALSE),FALSE))</f>
        <v>1983</v>
      </c>
      <c r="AH176" t="str">
        <f>IF($C176=-1,-1,VLOOKUP($C176,'HCAD Process'!$D$5:$CZ$504,VLOOKUP(AH$4,'Table Name'!$C$2:$D$100,2,FALSE),FALSE))</f>
        <v>HTS</v>
      </c>
      <c r="AI176" t="str">
        <f>IF($C176=-1,-1,VLOOKUP($C176,'HCAD Process'!$D$5:$CZ$504,VLOOKUP(AI$4,'Table Name'!$C$2:$D$100,2,FALSE),FALSE))</f>
        <v>01/01/2004</v>
      </c>
      <c r="AJ176" t="str">
        <f>IF($C176=-1,-1,VLOOKUP($C176,'HCAD Process'!$D$5:$CZ$504,VLOOKUP(AJ$4,'Table Name'!$C$2:$D$100,2,FALSE),FALSE))</f>
        <v>THE DOG HOUSE PET SALON. EFF AGE FOR MAJOR RMDL TO RETAIL-DOG GROOMING/BOARDING</v>
      </c>
      <c r="AK176">
        <f>IF($C176=-1,-1,VALUE(VLOOKUP($C176,'HCAD Process'!$D$5:$CZ$504,VLOOKUP(AK$4,'Table Name'!$C$2:$D$100,2,FALSE),FALSE)))</f>
        <v>4000</v>
      </c>
      <c r="AL176">
        <f>IF($C176=-1,-1,VLOOKUP($C176,'HCAD Process'!$D$5:$CZ$504,VLOOKUP(AL$4,'Table Name'!$C$2:$D$100,2,FALSE),FALSE))</f>
        <v>5892</v>
      </c>
      <c r="AM176">
        <f>IF($C176=-1,-1,VLOOKUP($C176,'HCAD Process'!$D$5:$CZ$504,VLOOKUP(AM$4,'Table Name'!$C$2:$D$100,2,FALSE),FALSE))</f>
        <v>0</v>
      </c>
      <c r="AN176">
        <f>IF($C176=-1,-1,VLOOKUP($C176,'HCAD Process'!$D$5:$CZ$504,VLOOKUP(AN$4,'Table Name'!$C$2:$D$100,2,FALSE),FALSE))</f>
        <v>0</v>
      </c>
      <c r="AO176">
        <f>IF($C176=-1,-1,VLOOKUP($C176,'HCAD Process'!$D$5:$CZ$504,VLOOKUP(AO$4,'Table Name'!$C$2:$D$100,2,FALSE),FALSE))</f>
        <v>0</v>
      </c>
      <c r="AP176">
        <f>IF($C176=-1,-1,VLOOKUP($C176,'HCAD Process'!$D$5:$CZ$504,VLOOKUP(AP$4,'Table Name'!$C$2:$D$100,2,FALSE),FALSE))</f>
        <v>4000</v>
      </c>
      <c r="AQ176">
        <f>IF($C176=-1,-1,VLOOKUP($C176,'HCAD Process'!$D$5:$CZ$504,VLOOKUP(AQ$4,'Table Name'!$C$2:$D$100,2,FALSE),FALSE))</f>
        <v>285</v>
      </c>
      <c r="AR176">
        <f>IF($C176=-1,-1,VLOOKUP($C176,'HCAD Process'!$D$5:$CZ$504,VLOOKUP(AR$4,'Table Name'!$C$2:$D$100,2,FALSE),FALSE))</f>
        <v>1</v>
      </c>
      <c r="AS176">
        <f>IF($C176=-1,-1,VLOOKUP($C176,'HCAD Process'!$D$5:$CZ$504,VLOOKUP(AS$4,'Table Name'!$C$2:$D$100,2,FALSE),FALSE))</f>
        <v>0</v>
      </c>
      <c r="AT176">
        <f>IF($C176=-1,-1,VLOOKUP($C176,'HCAD Process'!$D$5:$CZ$504,VLOOKUP(AT$4,'Table Name'!$C$2:$D$100,2,FALSE),FALSE))</f>
        <v>0</v>
      </c>
      <c r="AU176">
        <f>IF($C176=-1,-1,VLOOKUP($C176,'HCAD Process'!$D$5:$CZ$504,VLOOKUP(AU$4,'Table Name'!$C$2:$D$100,2,FALSE),FALSE))</f>
        <v>0</v>
      </c>
      <c r="AV176">
        <f>IF($C176=-1,-1,VLOOKUP($C176,'HCAD Process'!$D$5:$CZ$504,VLOOKUP(AV$4,'Table Name'!$C$2:$D$100,2,FALSE),FALSE))</f>
        <v>0</v>
      </c>
      <c r="AW176">
        <f>IF($C176=-1,-1,VLOOKUP($C176,'HCAD Process'!$D$5:$CZ$504,VLOOKUP(AW$4,'Table Name'!$C$2:$D$100,2,FALSE),FALSE))</f>
        <v>0</v>
      </c>
      <c r="AX176">
        <f>IF($C176=-1,-1,VLOOKUP($C176,'HCAD Process'!$D$5:$CZ$504,VLOOKUP(AX$4,'Table Name'!$C$2:$D$100,2,FALSE),FALSE))</f>
        <v>0</v>
      </c>
      <c r="AY176">
        <f>IF($C176=-1,-1,VLOOKUP($C176,'HCAD Process'!$D$5:$CZ$504,VLOOKUP(AY$4,'Table Name'!$C$2:$D$100,2,FALSE),FALSE))</f>
        <v>0</v>
      </c>
      <c r="AZ176">
        <f>IF($C176=-1,-1,VLOOKUP($C176,'HCAD Process'!$D$5:$CZ$504,VLOOKUP(AZ$4,'Table Name'!$C$2:$D$100,2,FALSE),FALSE))</f>
        <v>0</v>
      </c>
      <c r="BA176" t="str">
        <f>IF($C176=-1,-1,VLOOKUP($C176,'HCAD Process'!$D$5:$CZ$504,VLOOKUP(BA$4,'Table Name'!$C$2:$D$100,2,FALSE),FALSE))</f>
        <v>9</v>
      </c>
      <c r="BB176" t="str">
        <f>IF($C176=-1,-1,VLOOKUP($C176,'HCAD Process'!$D$5:$CZ$504,VLOOKUP(BB$4,'Table Name'!$C$2:$D$100,2,FALSE),FALSE))</f>
        <v>TR 70A</v>
      </c>
      <c r="BC176" t="str">
        <f>IF($C176=-1,-1,VLOOKUP($C176,'HCAD Process'!$D$5:$CZ$504,VLOOKUP(BC$4,'Table Name'!$C$2:$D$100,2,FALSE),FALSE))</f>
        <v>WESTHEIMER GARDENS</v>
      </c>
      <c r="BD176" t="str">
        <f>IF($C176=-1,-1,VLOOKUP($C176,'HCAD Process'!$D$5:$CZ$504,VLOOKUP(BD$4,'Table Name'!$C$2:$D$100,2,FALSE),FALSE))</f>
        <v>5009</v>
      </c>
      <c r="BE176" t="str">
        <f>IF($C176=-1,-1,VLOOKUP($C176,'HCAD Process'!$D$5:$CZ$504,VLOOKUP(BE$4,'Table Name'!$C$2:$D$100,2,FALSE),FALSE))</f>
        <v>Inner Southwest</v>
      </c>
      <c r="BF176" t="str">
        <f>IF($C176=-1,-1,VLOOKUP($C176,'HCAD Process'!$D$5:$CZ$504,VLOOKUP(BF$4,'Table Name'!$C$2:$D$100,2,FALSE),FALSE))</f>
        <v>101</v>
      </c>
      <c r="BG176" t="str">
        <f>IF($C176=-1,-1,VLOOKUP($C176,'HCAD Process'!$D$5:$CZ$504,VLOOKUP(BG$4,'Table Name'!$C$2:$D$100,2,FALSE),FALSE))</f>
        <v>1A Westheimer to Westpark, Loop 610 to Gessner</v>
      </c>
      <c r="BH176" t="str">
        <f>IF($C176=-1,-1,VLOOKUP($C176,'HCAD Process'!$D$5:$CZ$504,VLOOKUP(BH$4,'Table Name'!$C$2:$D$100,2,FALSE),FALSE))</f>
        <v>5906.00</v>
      </c>
      <c r="BI176" t="str">
        <f>IF($C176=-1,-1,VLOOKUP($C176,'HCAD Process'!$D$5:$CZ$504,VLOOKUP(BI$4,'Table Name'!$C$2:$D$100,2,FALSE),FALSE))</f>
        <v>0</v>
      </c>
      <c r="BJ176" t="str">
        <f>IF($C176=-1,-1,VLOOKUP($C176,'HCAD Process'!$D$5:$CZ$504,VLOOKUP(BJ$4,'Table Name'!$C$2:$D$100,2,FALSE),FALSE))</f>
        <v>01</v>
      </c>
      <c r="BK176" t="str">
        <f>IF($C176=-1,-1,VLOOKUP($C176,'HCAD Process'!$D$5:$CZ$504,VLOOKUP(BK$4,'Table Name'!$C$2:$D$100,2,FALSE),FALSE))</f>
        <v>5156C</v>
      </c>
      <c r="BL176" t="str">
        <f>IF($C176=-1,-1,VLOOKUP($C176,'HCAD Process'!$D$5:$CZ$504,VLOOKUP(BL$4,'Table Name'!$C$2:$D$100,2,FALSE),FALSE))</f>
        <v>491X</v>
      </c>
      <c r="BM176" t="str">
        <f>IF($C176=-1,-1,VLOOKUP($C176,'HCAD Process'!$D$5:$CZ$504,VLOOKUP(BM$4,'Table Name'!$C$2:$D$100,2,FALSE),FALSE))</f>
        <v>001 040 041 042 043 044 048 061 262 800</v>
      </c>
      <c r="BN176" t="str">
        <f>IF($C176=-1,-1,VLOOKUP($C176,'HCAD Process'!$D$5:$CZ$504,VLOOKUP(BN$4,'Table Name'!$C$2:$D$100,2,FALSE),FALSE))</f>
        <v>Real, Commercial</v>
      </c>
      <c r="BO176" t="str">
        <f>IF($C176=-1,-1,VLOOKUP($C176,'HCAD Process'!$D$5:$CZ$504,VLOOKUP(BO$4,'Table Name'!$C$2:$D$100,2,FALSE),FALSE))</f>
        <v>F1</v>
      </c>
      <c r="BP176" t="str">
        <f>IF($C176=-1,-1,VLOOKUP($C176,'HCAD Process'!$D$5:$CZ$504,VLOOKUP(BP$4,'Table Name'!$C$2:$D$100,2,FALSE),FALSE))</f>
        <v>Real, Commercial</v>
      </c>
      <c r="BQ176" t="str">
        <f>IF($C176=-1,-1,VLOOKUP($C176,'HCAD Process'!$D$5:$CZ$504,VLOOKUP(BQ$4,'Table Name'!$C$2:$D$100,2,FALSE),FALSE))</f>
        <v>Res. Struct. Or Conversion</v>
      </c>
      <c r="BR176" t="str">
        <f>IF($C176=-1,-1,VLOOKUP($C176,'HCAD Process'!$D$5:$CZ$504,VLOOKUP(BR$4,'Table Name'!$C$2:$D$100,2,FALSE),FALSE))</f>
        <v>Single-Family Residence</v>
      </c>
      <c r="BS176" t="str">
        <f>IF($C176=-1,-1,VLOOKUP($C176,'HCAD Process'!$D$5:$CZ$504,VLOOKUP(BS$4,'Table Name'!$C$2:$D$100,2,FALSE),FALSE))</f>
        <v>8005</v>
      </c>
      <c r="BT176" t="str">
        <f>IF($C176=-1,-1,VLOOKUP($C176,'HCAD Process'!$D$5:$CZ$504,VLOOKUP(BT$4,'Table Name'!$C$2:$D$100,2,FALSE),FALSE))</f>
        <v>Land Neighborhood Section 5</v>
      </c>
      <c r="BU176">
        <f>IF($C176=-1,-1,VLOOKUP($C176,'HCAD Process'!$D$5:$CZ$504,VLOOKUP(BU$4,'Table Name'!$C$2:$D$100,2,FALSE),FALSE))</f>
        <v>12200</v>
      </c>
      <c r="BV176" t="str">
        <f>IF($C176=-1,-1,VLOOKUP($C176,'HCAD Process'!$D$5:$CZ$504,VLOOKUP(BV$4,'Table Name'!$C$2:$D$100,2,FALSE),FALSE))</f>
        <v>SF</v>
      </c>
      <c r="BW176" t="str">
        <f>IF($C176=-1,-1,VLOOKUP($C176,'HCAD Process'!$D$5:$CZ$504,VLOOKUP(BW$4,'Table Name'!$C$2:$D$100,2,FALSE),FALSE))</f>
        <v>1.0000</v>
      </c>
      <c r="BX176" t="str">
        <f>IF($C176=-1,-1,VLOOKUP($C176,'HCAD Process'!$D$5:$CZ$504,VLOOKUP(BX$4,'Table Name'!$C$2:$D$100,2,FALSE),FALSE))</f>
        <v>1.0000</v>
      </c>
      <c r="BY176" t="str">
        <f>IF($C176=-1,-1,VLOOKUP($C176,'HCAD Process'!$D$5:$CZ$504,VLOOKUP(BY$4,'Table Name'!$C$2:$D$100,2,FALSE),FALSE))</f>
        <v>1.0000</v>
      </c>
      <c r="BZ176" t="str">
        <f>IF($C176=-1,-1,VLOOKUP($C176,'HCAD Process'!$D$5:$CZ$504,VLOOKUP(BZ$4,'Table Name'!$C$2:$D$100,2,FALSE),FALSE))</f>
        <v>1.0000</v>
      </c>
      <c r="CA176">
        <f>IF($C176=-1,-1,VLOOKUP($C176,'HCAD Process'!$D$5:$CZ$504,VLOOKUP(CA$4,'Table Name'!$C$2:$D$100,2,FALSE),FALSE))</f>
        <v>30</v>
      </c>
      <c r="CB176">
        <f>IF($C176=-1,-1,VLOOKUP($C176,'HCAD Process'!$D$5:$CZ$504,VLOOKUP(CB$4,'Table Name'!$C$2:$D$100,2,FALSE),FALSE))</f>
        <v>30</v>
      </c>
      <c r="CC176">
        <f>IF($C176=-1,-1,VLOOKUP($C176,'HCAD Process'!$D$5:$CZ$504,VLOOKUP(CC$4,'Table Name'!$C$2:$D$100,2,FALSE),FALSE))</f>
        <v>366000</v>
      </c>
      <c r="CD176">
        <f>IF($C176=-1,-1,VLOOKUP($C176,'HCAD Process'!$D$5:$CZ$504,VLOOKUP(CD$4,'Table Name'!$C$2:$D$100,2,FALSE),FALSE))</f>
        <v>-1</v>
      </c>
      <c r="CE176" t="str">
        <f>IF($C176=-1,-1,VLOOKUP($C176,'HCAD Process'!$D$5:$CZ$504,VLOOKUP(CE$4,'Table Name'!$C$2:$D$100,2,FALSE),FALSE))</f>
        <v>07318700000701</v>
      </c>
    </row>
    <row r="177" spans="2:83" x14ac:dyDescent="0.25">
      <c r="B177">
        <f t="shared" si="3"/>
        <v>173</v>
      </c>
      <c r="C177" t="str">
        <f t="array" ref="C177">IF(ISERROR(INDEX('HCAD Process'!CF$5:CF$504,MATCH(0,COUNTIF(C$4:C176,'HCAD Process'!CF$5:CF$504)+('HCAD Process'!CF$5:CF$504=-1),0))),-1,INDEX('HCAD Process'!CF$5:CF$504,MATCH(0,COUNTIF(C$4:C176,'HCAD Process'!CF$5:CF$504)+('HCAD Process'!CF$5:CF$504=-1),0)))</f>
        <v>07318700000702</v>
      </c>
      <c r="D177" t="str">
        <f>IF($C177=-1,-1,VLOOKUP($C177,'HCAD Process'!$D$5:$CZ$504,VLOOKUP(D$4,'Table Name'!$C$2:$D$100,2,FALSE),FALSE))</f>
        <v>0731870000070</v>
      </c>
      <c r="E177" t="str">
        <f>IF($C177=-1,-1,VLOOKUP($C177,'HCAD Process'!$D$5:$CZ$504,VLOOKUP(E$4,'Table Name'!$C$2:$D$100,2,FALSE),FALSE))</f>
        <v>10/03/2014</v>
      </c>
      <c r="F177" t="str">
        <f>IF($C177=-1,-1,VLOOKUP($C177,'HCAD Process'!$D$5:$CZ$504,VLOOKUP(F$4,'Table Name'!$C$2:$D$100,2,FALSE),FALSE))</f>
        <v>CDW PROPERTIES INC</v>
      </c>
      <c r="G177" t="str">
        <f>IF($C177=-1,-1,VLOOKUP($C177,'HCAD Process'!$D$5:$CZ$504,VLOOKUP(G$4,'Table Name'!$C$2:$D$100,2,FALSE),FALSE))</f>
        <v>THE DOG HOUSE PET SALON</v>
      </c>
      <c r="H177">
        <f>IF($C177=-1,-1,VLOOKUP($C177,'HCAD Process'!$D$5:$CZ$504,VLOOKUP(H$4,'Table Name'!$C$2:$D$100,2,FALSE),FALSE))</f>
        <v>0</v>
      </c>
      <c r="I177" t="str">
        <f>IF($C177=-1,-1,VLOOKUP($C177,'HCAD Process'!$D$5:$CZ$504,VLOOKUP(I$4,'Table Name'!$C$2:$D$100,2,FALSE),FALSE))</f>
        <v>5917 RICHMOND AVE</v>
      </c>
      <c r="J177" t="str">
        <f>IF($C177=-1,-1,VLOOKUP($C177,'HCAD Process'!$D$5:$CZ$504,VLOOKUP(J$4,'Table Name'!$C$2:$D$100,2,FALSE),FALSE))</f>
        <v>HOUSTON</v>
      </c>
      <c r="K177" t="str">
        <f>IF($C177=-1,-1,VLOOKUP($C177,'HCAD Process'!$D$5:$CZ$504,VLOOKUP(K$4,'Table Name'!$C$2:$D$100,2,FALSE),FALSE))</f>
        <v>77057</v>
      </c>
      <c r="L177">
        <f>IF($C177=-1,-1,VLOOKUP($C177,'HCAD Process'!$D$5:$CZ$504,VLOOKUP(L$4,'Table Name'!$C$2:$D$100,2,FALSE),FALSE))</f>
        <v>732895</v>
      </c>
      <c r="M177">
        <f>IF($C177=-1,-1,VLOOKUP($C177,'HCAD Process'!$D$5:$CZ$504,VLOOKUP(M$4,'Table Name'!$C$2:$D$100,2,FALSE),FALSE))</f>
        <v>0</v>
      </c>
      <c r="N177">
        <f>IF($C177=-1,-1,VLOOKUP($C177,'HCAD Process'!$D$5:$CZ$504,VLOOKUP(N$4,'Table Name'!$C$2:$D$100,2,FALSE),FALSE))</f>
        <v>739693</v>
      </c>
      <c r="O177">
        <f>IF($C177=-1,-1,VLOOKUP($C177,'HCAD Process'!$D$5:$CZ$504,VLOOKUP(O$4,'Table Name'!$C$2:$D$100,2,FALSE),FALSE))</f>
        <v>0</v>
      </c>
      <c r="P177" t="e">
        <f>IF($C177=-1,-1,VLOOKUP($C177,'HCAD Process'!$D$5:$CZ$504,VLOOKUP(P$4,'Table Name'!$C$2:$D$100,2,FALSE),FALSE))</f>
        <v>#REF!</v>
      </c>
      <c r="Q177" t="str">
        <f>IF($C177=-1,-1,VLOOKUP($C177,'HCAD Process'!$D$5:$CZ$504,VLOOKUP(Q$4,'Table Name'!$C$2:$D$100,2,FALSE),FALSE))</f>
        <v>COMMERCIAL</v>
      </c>
      <c r="R177" t="str">
        <f>IF($C177=-1,-1,VLOOKUP($C177,'HCAD Process'!$D$5:$CZ$504,VLOOKUP(R$4,'Table Name'!$C$2:$D$100,2,FALSE),FALSE))</f>
        <v>2</v>
      </c>
      <c r="S177" t="str">
        <f>IF($C177=-1,-1,VLOOKUP($C177,'HCAD Process'!$D$5:$CZ$504,VLOOKUP(S$4,'Table Name'!$C$2:$D$100,2,FALSE),FALSE))</f>
        <v>4375</v>
      </c>
      <c r="T177" t="str">
        <f>IF($C177=-1,-1,VLOOKUP($C177,'HCAD Process'!$D$5:$CZ$504,VLOOKUP(T$4,'Table Name'!$C$2:$D$100,2,FALSE),FALSE))</f>
        <v>8490</v>
      </c>
      <c r="U177" t="str">
        <f>IF($C177=-1,-1,VLOOKUP($C177,'HCAD Process'!$D$5:$CZ$504,VLOOKUP(U$4,'Table Name'!$C$2:$D$100,2,FALSE),FALSE))</f>
        <v>D</v>
      </c>
      <c r="V177" t="str">
        <f>IF($C177=-1,-1,VLOOKUP($C177,'HCAD Process'!$D$5:$CZ$504,VLOOKUP(V$4,'Table Name'!$C$2:$D$100,2,FALSE),FALSE))</f>
        <v>Wood or Light Steel</v>
      </c>
      <c r="W177">
        <f>IF($C177=-1,-1,VLOOKUP($C177,'HCAD Process'!$D$5:$CZ$504,VLOOKUP(W$4,'Table Name'!$C$2:$D$100,2,FALSE),FALSE))</f>
        <v>154705</v>
      </c>
      <c r="X177">
        <f>IF($C177=-1,-1,VLOOKUP($C177,'HCAD Process'!$D$5:$CZ$504,VLOOKUP(X$4,'Table Name'!$C$2:$D$100,2,FALSE),FALSE))</f>
        <v>0</v>
      </c>
      <c r="Y177">
        <f>IF($C177=-1,-1,VLOOKUP($C177,'HCAD Process'!$D$5:$CZ$504,VLOOKUP(Y$4,'Table Name'!$C$2:$D$100,2,FALSE),FALSE))</f>
        <v>186392</v>
      </c>
      <c r="Z177">
        <f>IF($C177=-1,-1,VLOOKUP($C177,'HCAD Process'!$D$5:$CZ$504,VLOOKUP(Z$4,'Table Name'!$C$2:$D$100,2,FALSE),FALSE))</f>
        <v>0</v>
      </c>
      <c r="AA177" t="str">
        <f>IF($C177=-1,-1,VLOOKUP($C177,'HCAD Process'!$D$5:$CZ$504,VLOOKUP(AA$4,'Table Name'!$C$2:$D$100,2,FALSE),FALSE))</f>
        <v>.170000</v>
      </c>
      <c r="AB177" t="str">
        <f>IF($C177=-1,-1,VLOOKUP($C177,'HCAD Process'!$D$5:$CZ$504,VLOOKUP(AB$4,'Table Name'!$C$2:$D$100,2,FALSE),FALSE))</f>
        <v>C</v>
      </c>
      <c r="AC177" t="str">
        <f>IF($C177=-1,-1,VLOOKUP($C177,'HCAD Process'!$D$5:$CZ$504,VLOOKUP(AC$4,'Table Name'!$C$2:$D$100,2,FALSE),FALSE))</f>
        <v>Average</v>
      </c>
      <c r="AD177" t="str">
        <f>IF($C177=-1,-1,VLOOKUP($C177,'HCAD Process'!$D$5:$CZ$504,VLOOKUP(AD$4,'Table Name'!$C$2:$D$100,2,FALSE),FALSE))</f>
        <v>2011</v>
      </c>
      <c r="AE177" t="str">
        <f>IF($C177=-1,-1,VLOOKUP($C177,'HCAD Process'!$D$5:$CZ$504,VLOOKUP(AE$4,'Table Name'!$C$2:$D$100,2,FALSE),FALSE))</f>
        <v>2011</v>
      </c>
      <c r="AF177" t="str">
        <f>IF($C177=-1,-1,VLOOKUP($C177,'HCAD Process'!$D$5:$CZ$504,VLOOKUP(AF$4,'Table Name'!$C$2:$D$100,2,FALSE),FALSE))</f>
        <v>0</v>
      </c>
      <c r="AG177" t="str">
        <f>IF($C177=-1,-1,VLOOKUP($C177,'HCAD Process'!$D$5:$CZ$504,VLOOKUP(AG$4,'Table Name'!$C$2:$D$100,2,FALSE),FALSE))</f>
        <v>2012</v>
      </c>
      <c r="AH177">
        <f>IF($C177=-1,-1,VLOOKUP($C177,'HCAD Process'!$D$5:$CZ$504,VLOOKUP(AH$4,'Table Name'!$C$2:$D$100,2,FALSE),FALSE))</f>
        <v>0</v>
      </c>
      <c r="AI177" t="str">
        <f>IF($C177=-1,-1,VLOOKUP($C177,'HCAD Process'!$D$5:$CZ$504,VLOOKUP(AI$4,'Table Name'!$C$2:$D$100,2,FALSE),FALSE))</f>
        <v>12/30/1899</v>
      </c>
      <c r="AJ177" t="str">
        <f>IF($C177=-1,-1,VLOOKUP($C177,'HCAD Process'!$D$5:$CZ$504,VLOOKUP(AJ$4,'Table Name'!$C$2:$D$100,2,FALSE),FALSE))</f>
        <v>USED FOR BOARDING/GROOMING DOOGS. ADDN TO BLDG 1</v>
      </c>
      <c r="AK177">
        <f>IF($C177=-1,-1,VALUE(VLOOKUP($C177,'HCAD Process'!$D$5:$CZ$504,VLOOKUP(AK$4,'Table Name'!$C$2:$D$100,2,FALSE),FALSE)))</f>
        <v>2210</v>
      </c>
      <c r="AL177">
        <f>IF($C177=-1,-1,VLOOKUP($C177,'HCAD Process'!$D$5:$CZ$504,VLOOKUP(AL$4,'Table Name'!$C$2:$D$100,2,FALSE),FALSE))</f>
        <v>2210</v>
      </c>
      <c r="AM177">
        <f>IF($C177=-1,-1,VLOOKUP($C177,'HCAD Process'!$D$5:$CZ$504,VLOOKUP(AM$4,'Table Name'!$C$2:$D$100,2,FALSE),FALSE))</f>
        <v>0</v>
      </c>
      <c r="AN177">
        <f>IF($C177=-1,-1,VLOOKUP($C177,'HCAD Process'!$D$5:$CZ$504,VLOOKUP(AN$4,'Table Name'!$C$2:$D$100,2,FALSE),FALSE))</f>
        <v>0</v>
      </c>
      <c r="AO177">
        <f>IF($C177=-1,-1,VLOOKUP($C177,'HCAD Process'!$D$5:$CZ$504,VLOOKUP(AO$4,'Table Name'!$C$2:$D$100,2,FALSE),FALSE))</f>
        <v>0</v>
      </c>
      <c r="AP177">
        <f>IF($C177=-1,-1,VLOOKUP($C177,'HCAD Process'!$D$5:$CZ$504,VLOOKUP(AP$4,'Table Name'!$C$2:$D$100,2,FALSE),FALSE))</f>
        <v>2210</v>
      </c>
      <c r="AQ177">
        <f>IF($C177=-1,-1,VLOOKUP($C177,'HCAD Process'!$D$5:$CZ$504,VLOOKUP(AQ$4,'Table Name'!$C$2:$D$100,2,FALSE),FALSE))</f>
        <v>209</v>
      </c>
      <c r="AR177">
        <f>IF($C177=-1,-1,VLOOKUP($C177,'HCAD Process'!$D$5:$CZ$504,VLOOKUP(AR$4,'Table Name'!$C$2:$D$100,2,FALSE),FALSE))</f>
        <v>1</v>
      </c>
      <c r="AS177">
        <f>IF($C177=-1,-1,VLOOKUP($C177,'HCAD Process'!$D$5:$CZ$504,VLOOKUP(AS$4,'Table Name'!$C$2:$D$100,2,FALSE),FALSE))</f>
        <v>0</v>
      </c>
      <c r="AT177">
        <f>IF($C177=-1,-1,VLOOKUP($C177,'HCAD Process'!$D$5:$CZ$504,VLOOKUP(AT$4,'Table Name'!$C$2:$D$100,2,FALSE),FALSE))</f>
        <v>0</v>
      </c>
      <c r="AU177">
        <f>IF($C177=-1,-1,VLOOKUP($C177,'HCAD Process'!$D$5:$CZ$504,VLOOKUP(AU$4,'Table Name'!$C$2:$D$100,2,FALSE),FALSE))</f>
        <v>0</v>
      </c>
      <c r="AV177">
        <f>IF($C177=-1,-1,VLOOKUP($C177,'HCAD Process'!$D$5:$CZ$504,VLOOKUP(AV$4,'Table Name'!$C$2:$D$100,2,FALSE),FALSE))</f>
        <v>0</v>
      </c>
      <c r="AW177">
        <f>IF($C177=-1,-1,VLOOKUP($C177,'HCAD Process'!$D$5:$CZ$504,VLOOKUP(AW$4,'Table Name'!$C$2:$D$100,2,FALSE),FALSE))</f>
        <v>0</v>
      </c>
      <c r="AX177">
        <f>IF($C177=-1,-1,VLOOKUP($C177,'HCAD Process'!$D$5:$CZ$504,VLOOKUP(AX$4,'Table Name'!$C$2:$D$100,2,FALSE),FALSE))</f>
        <v>0</v>
      </c>
      <c r="AY177">
        <f>IF($C177=-1,-1,VLOOKUP($C177,'HCAD Process'!$D$5:$CZ$504,VLOOKUP(AY$4,'Table Name'!$C$2:$D$100,2,FALSE),FALSE))</f>
        <v>0</v>
      </c>
      <c r="AZ177">
        <f>IF($C177=-1,-1,VLOOKUP($C177,'HCAD Process'!$D$5:$CZ$504,VLOOKUP(AZ$4,'Table Name'!$C$2:$D$100,2,FALSE),FALSE))</f>
        <v>0</v>
      </c>
      <c r="BA177" t="str">
        <f>IF($C177=-1,-1,VLOOKUP($C177,'HCAD Process'!$D$5:$CZ$504,VLOOKUP(BA$4,'Table Name'!$C$2:$D$100,2,FALSE),FALSE))</f>
        <v>9</v>
      </c>
      <c r="BB177" t="str">
        <f>IF($C177=-1,-1,VLOOKUP($C177,'HCAD Process'!$D$5:$CZ$504,VLOOKUP(BB$4,'Table Name'!$C$2:$D$100,2,FALSE),FALSE))</f>
        <v>TR 70A</v>
      </c>
      <c r="BC177" t="str">
        <f>IF($C177=-1,-1,VLOOKUP($C177,'HCAD Process'!$D$5:$CZ$504,VLOOKUP(BC$4,'Table Name'!$C$2:$D$100,2,FALSE),FALSE))</f>
        <v>WESTHEIMER GARDENS</v>
      </c>
      <c r="BD177" t="str">
        <f>IF($C177=-1,-1,VLOOKUP($C177,'HCAD Process'!$D$5:$CZ$504,VLOOKUP(BD$4,'Table Name'!$C$2:$D$100,2,FALSE),FALSE))</f>
        <v>5009</v>
      </c>
      <c r="BE177" t="str">
        <f>IF($C177=-1,-1,VLOOKUP($C177,'HCAD Process'!$D$5:$CZ$504,VLOOKUP(BE$4,'Table Name'!$C$2:$D$100,2,FALSE),FALSE))</f>
        <v>Inner Southwest</v>
      </c>
      <c r="BF177" t="str">
        <f>IF($C177=-1,-1,VLOOKUP($C177,'HCAD Process'!$D$5:$CZ$504,VLOOKUP(BF$4,'Table Name'!$C$2:$D$100,2,FALSE),FALSE))</f>
        <v>101</v>
      </c>
      <c r="BG177" t="str">
        <f>IF($C177=-1,-1,VLOOKUP($C177,'HCAD Process'!$D$5:$CZ$504,VLOOKUP(BG$4,'Table Name'!$C$2:$D$100,2,FALSE),FALSE))</f>
        <v>1A Westheimer to Westpark, Loop 610 to Gessner</v>
      </c>
      <c r="BH177" t="str">
        <f>IF($C177=-1,-1,VLOOKUP($C177,'HCAD Process'!$D$5:$CZ$504,VLOOKUP(BH$4,'Table Name'!$C$2:$D$100,2,FALSE),FALSE))</f>
        <v>5906.00</v>
      </c>
      <c r="BI177" t="str">
        <f>IF($C177=-1,-1,VLOOKUP($C177,'HCAD Process'!$D$5:$CZ$504,VLOOKUP(BI$4,'Table Name'!$C$2:$D$100,2,FALSE),FALSE))</f>
        <v>0</v>
      </c>
      <c r="BJ177" t="str">
        <f>IF($C177=-1,-1,VLOOKUP($C177,'HCAD Process'!$D$5:$CZ$504,VLOOKUP(BJ$4,'Table Name'!$C$2:$D$100,2,FALSE),FALSE))</f>
        <v>01</v>
      </c>
      <c r="BK177" t="str">
        <f>IF($C177=-1,-1,VLOOKUP($C177,'HCAD Process'!$D$5:$CZ$504,VLOOKUP(BK$4,'Table Name'!$C$2:$D$100,2,FALSE),FALSE))</f>
        <v>5156C</v>
      </c>
      <c r="BL177" t="str">
        <f>IF($C177=-1,-1,VLOOKUP($C177,'HCAD Process'!$D$5:$CZ$504,VLOOKUP(BL$4,'Table Name'!$C$2:$D$100,2,FALSE),FALSE))</f>
        <v>491X</v>
      </c>
      <c r="BM177" t="str">
        <f>IF($C177=-1,-1,VLOOKUP($C177,'HCAD Process'!$D$5:$CZ$504,VLOOKUP(BM$4,'Table Name'!$C$2:$D$100,2,FALSE),FALSE))</f>
        <v>001 040 041 042 043 044 048 061 262 800</v>
      </c>
      <c r="BN177" t="str">
        <f>IF($C177=-1,-1,VLOOKUP($C177,'HCAD Process'!$D$5:$CZ$504,VLOOKUP(BN$4,'Table Name'!$C$2:$D$100,2,FALSE),FALSE))</f>
        <v>Real, Commercial</v>
      </c>
      <c r="BO177" t="str">
        <f>IF($C177=-1,-1,VLOOKUP($C177,'HCAD Process'!$D$5:$CZ$504,VLOOKUP(BO$4,'Table Name'!$C$2:$D$100,2,FALSE),FALSE))</f>
        <v>F1</v>
      </c>
      <c r="BP177" t="str">
        <f>IF($C177=-1,-1,VLOOKUP($C177,'HCAD Process'!$D$5:$CZ$504,VLOOKUP(BP$4,'Table Name'!$C$2:$D$100,2,FALSE),FALSE))</f>
        <v>Real, Commercial</v>
      </c>
      <c r="BQ177" t="str">
        <f>IF($C177=-1,-1,VLOOKUP($C177,'HCAD Process'!$D$5:$CZ$504,VLOOKUP(BQ$4,'Table Name'!$C$2:$D$100,2,FALSE),FALSE))</f>
        <v>Retail Miscellaneous</v>
      </c>
      <c r="BR177" t="str">
        <f>IF($C177=-1,-1,VLOOKUP($C177,'HCAD Process'!$D$5:$CZ$504,VLOOKUP(BR$4,'Table Name'!$C$2:$D$100,2,FALSE),FALSE))</f>
        <v>Kennels</v>
      </c>
      <c r="BS177" t="str">
        <f>IF($C177=-1,-1,VLOOKUP($C177,'HCAD Process'!$D$5:$CZ$504,VLOOKUP(BS$4,'Table Name'!$C$2:$D$100,2,FALSE),FALSE))</f>
        <v>8005</v>
      </c>
      <c r="BT177" t="str">
        <f>IF($C177=-1,-1,VLOOKUP($C177,'HCAD Process'!$D$5:$CZ$504,VLOOKUP(BT$4,'Table Name'!$C$2:$D$100,2,FALSE),FALSE))</f>
        <v>Land Neighborhood Section 5</v>
      </c>
      <c r="BU177">
        <f>IF($C177=-1,-1,VLOOKUP($C177,'HCAD Process'!$D$5:$CZ$504,VLOOKUP(BU$4,'Table Name'!$C$2:$D$100,2,FALSE),FALSE))</f>
        <v>12200</v>
      </c>
      <c r="BV177" t="str">
        <f>IF($C177=-1,-1,VLOOKUP($C177,'HCAD Process'!$D$5:$CZ$504,VLOOKUP(BV$4,'Table Name'!$C$2:$D$100,2,FALSE),FALSE))</f>
        <v>SF</v>
      </c>
      <c r="BW177" t="str">
        <f>IF($C177=-1,-1,VLOOKUP($C177,'HCAD Process'!$D$5:$CZ$504,VLOOKUP(BW$4,'Table Name'!$C$2:$D$100,2,FALSE),FALSE))</f>
        <v>1.0000</v>
      </c>
      <c r="BX177" t="str">
        <f>IF($C177=-1,-1,VLOOKUP($C177,'HCAD Process'!$D$5:$CZ$504,VLOOKUP(BX$4,'Table Name'!$C$2:$D$100,2,FALSE),FALSE))</f>
        <v>1.0000</v>
      </c>
      <c r="BY177" t="str">
        <f>IF($C177=-1,-1,VLOOKUP($C177,'HCAD Process'!$D$5:$CZ$504,VLOOKUP(BY$4,'Table Name'!$C$2:$D$100,2,FALSE),FALSE))</f>
        <v>1.0000</v>
      </c>
      <c r="BZ177" t="str">
        <f>IF($C177=-1,-1,VLOOKUP($C177,'HCAD Process'!$D$5:$CZ$504,VLOOKUP(BZ$4,'Table Name'!$C$2:$D$100,2,FALSE),FALSE))</f>
        <v>1.0000</v>
      </c>
      <c r="CA177">
        <f>IF($C177=-1,-1,VLOOKUP($C177,'HCAD Process'!$D$5:$CZ$504,VLOOKUP(CA$4,'Table Name'!$C$2:$D$100,2,FALSE),FALSE))</f>
        <v>30</v>
      </c>
      <c r="CB177">
        <f>IF($C177=-1,-1,VLOOKUP($C177,'HCAD Process'!$D$5:$CZ$504,VLOOKUP(CB$4,'Table Name'!$C$2:$D$100,2,FALSE),FALSE))</f>
        <v>30</v>
      </c>
      <c r="CC177">
        <f>IF($C177=-1,-1,VLOOKUP($C177,'HCAD Process'!$D$5:$CZ$504,VLOOKUP(CC$4,'Table Name'!$C$2:$D$100,2,FALSE),FALSE))</f>
        <v>366000</v>
      </c>
      <c r="CD177">
        <f>IF($C177=-1,-1,VLOOKUP($C177,'HCAD Process'!$D$5:$CZ$504,VLOOKUP(CD$4,'Table Name'!$C$2:$D$100,2,FALSE),FALSE))</f>
        <v>-1</v>
      </c>
      <c r="CE177" t="str">
        <f>IF($C177=-1,-1,VLOOKUP($C177,'HCAD Process'!$D$5:$CZ$504,VLOOKUP(CE$4,'Table Name'!$C$2:$D$100,2,FALSE),FALSE))</f>
        <v>07318700000702</v>
      </c>
    </row>
    <row r="178" spans="2:83" x14ac:dyDescent="0.25">
      <c r="B178">
        <f t="shared" si="3"/>
        <v>174</v>
      </c>
      <c r="C178" t="str">
        <f t="array" ref="C178">IF(ISERROR(INDEX('HCAD Process'!CF$5:CF$504,MATCH(0,COUNTIF(C$4:C177,'HCAD Process'!CF$5:CF$504)+('HCAD Process'!CF$5:CF$504=-1),0))),-1,INDEX('HCAD Process'!CF$5:CF$504,MATCH(0,COUNTIF(C$4:C177,'HCAD Process'!CF$5:CF$504)+('HCAD Process'!CF$5:CF$504=-1),0)))</f>
        <v>07616500000071</v>
      </c>
      <c r="D178" t="str">
        <f>IF($C178=-1,-1,VLOOKUP($C178,'HCAD Process'!$D$5:$CZ$504,VLOOKUP(D$4,'Table Name'!$C$2:$D$100,2,FALSE),FALSE))</f>
        <v>0761650000007</v>
      </c>
      <c r="E178" t="str">
        <f>IF($C178=-1,-1,VLOOKUP($C178,'HCAD Process'!$D$5:$CZ$504,VLOOKUP(E$4,'Table Name'!$C$2:$D$100,2,FALSE),FALSE))</f>
        <v>10/03/2016</v>
      </c>
      <c r="F178" t="str">
        <f>IF($C178=-1,-1,VLOOKUP($C178,'HCAD Process'!$D$5:$CZ$504,VLOOKUP(F$4,'Table Name'!$C$2:$D$100,2,FALSE),FALSE))</f>
        <v>66 STORAGE LLC</v>
      </c>
      <c r="G178" t="str">
        <f>IF($C178=-1,-1,VLOOKUP($C178,'HCAD Process'!$D$5:$CZ$504,VLOOKUP(G$4,'Table Name'!$C$2:$D$100,2,FALSE),FALSE))</f>
        <v>DURO METAL MFG. CO.</v>
      </c>
      <c r="H178" t="str">
        <f>IF($C178=-1,-1,VLOOKUP($C178,'HCAD Process'!$D$5:$CZ$504,VLOOKUP(H$4,'Table Name'!$C$2:$D$100,2,FALSE),FALSE))</f>
        <v>Avi</v>
      </c>
      <c r="I178" t="str">
        <f>IF($C178=-1,-1,VLOOKUP($C178,'HCAD Process'!$D$5:$CZ$504,VLOOKUP(I$4,'Table Name'!$C$2:$D$100,2,FALSE),FALSE))</f>
        <v>440 66TH ST</v>
      </c>
      <c r="J178" t="str">
        <f>IF($C178=-1,-1,VLOOKUP($C178,'HCAD Process'!$D$5:$CZ$504,VLOOKUP(J$4,'Table Name'!$C$2:$D$100,2,FALSE),FALSE))</f>
        <v>HOUSTON</v>
      </c>
      <c r="K178" t="str">
        <f>IF($C178=-1,-1,VLOOKUP($C178,'HCAD Process'!$D$5:$CZ$504,VLOOKUP(K$4,'Table Name'!$C$2:$D$100,2,FALSE),FALSE))</f>
        <v>77023</v>
      </c>
      <c r="L178">
        <f>IF($C178=-1,-1,VLOOKUP($C178,'HCAD Process'!$D$5:$CZ$504,VLOOKUP(L$4,'Table Name'!$C$2:$D$100,2,FALSE),FALSE))</f>
        <v>1265000</v>
      </c>
      <c r="M178">
        <f>IF($C178=-1,-1,VLOOKUP($C178,'HCAD Process'!$D$5:$CZ$504,VLOOKUP(M$4,'Table Name'!$C$2:$D$100,2,FALSE),FALSE))</f>
        <v>1662679</v>
      </c>
      <c r="N178">
        <f>IF($C178=-1,-1,VLOOKUP($C178,'HCAD Process'!$D$5:$CZ$504,VLOOKUP(N$4,'Table Name'!$C$2:$D$100,2,FALSE),FALSE))</f>
        <v>1546563</v>
      </c>
      <c r="O178">
        <f>IF($C178=-1,-1,VLOOKUP($C178,'HCAD Process'!$D$5:$CZ$504,VLOOKUP(O$4,'Table Name'!$C$2:$D$100,2,FALSE),FALSE))</f>
        <v>0</v>
      </c>
      <c r="P178" t="e">
        <f>IF($C178=-1,-1,VLOOKUP($C178,'HCAD Process'!$D$5:$CZ$504,VLOOKUP(P$4,'Table Name'!$C$2:$D$100,2,FALSE),FALSE))</f>
        <v>#REF!</v>
      </c>
      <c r="Q178" t="str">
        <f>IF($C178=-1,-1,VLOOKUP($C178,'HCAD Process'!$D$5:$CZ$504,VLOOKUP(Q$4,'Table Name'!$C$2:$D$100,2,FALSE),FALSE))</f>
        <v>COMMERCIAL</v>
      </c>
      <c r="R178" t="str">
        <f>IF($C178=-1,-1,VLOOKUP($C178,'HCAD Process'!$D$5:$CZ$504,VLOOKUP(R$4,'Table Name'!$C$2:$D$100,2,FALSE),FALSE))</f>
        <v>1</v>
      </c>
      <c r="S178" t="str">
        <f>IF($C178=-1,-1,VLOOKUP($C178,'HCAD Process'!$D$5:$CZ$504,VLOOKUP(S$4,'Table Name'!$C$2:$D$100,2,FALSE),FALSE))</f>
        <v>4380</v>
      </c>
      <c r="T178" t="str">
        <f>IF($C178=-1,-1,VLOOKUP($C178,'HCAD Process'!$D$5:$CZ$504,VLOOKUP(T$4,'Table Name'!$C$2:$D$100,2,FALSE),FALSE))</f>
        <v>8454</v>
      </c>
      <c r="U178" t="str">
        <f>IF($C178=-1,-1,VLOOKUP($C178,'HCAD Process'!$D$5:$CZ$504,VLOOKUP(U$4,'Table Name'!$C$2:$D$100,2,FALSE),FALSE))</f>
        <v>C</v>
      </c>
      <c r="V178" t="str">
        <f>IF($C178=-1,-1,VLOOKUP($C178,'HCAD Process'!$D$5:$CZ$504,VLOOKUP(V$4,'Table Name'!$C$2:$D$100,2,FALSE),FALSE))</f>
        <v>Masonry Bearing</v>
      </c>
      <c r="W178">
        <f>IF($C178=-1,-1,VLOOKUP($C178,'HCAD Process'!$D$5:$CZ$504,VLOOKUP(W$4,'Table Name'!$C$2:$D$100,2,FALSE),FALSE))</f>
        <v>1479280</v>
      </c>
      <c r="X178">
        <f>IF($C178=-1,-1,VLOOKUP($C178,'HCAD Process'!$D$5:$CZ$504,VLOOKUP(X$4,'Table Name'!$C$2:$D$100,2,FALSE),FALSE))</f>
        <v>0</v>
      </c>
      <c r="Y178">
        <f>IF($C178=-1,-1,VLOOKUP($C178,'HCAD Process'!$D$5:$CZ$504,VLOOKUP(Y$4,'Table Name'!$C$2:$D$100,2,FALSE),FALSE))</f>
        <v>2958559</v>
      </c>
      <c r="Z178">
        <f>IF($C178=-1,-1,VLOOKUP($C178,'HCAD Process'!$D$5:$CZ$504,VLOOKUP(Z$4,'Table Name'!$C$2:$D$100,2,FALSE),FALSE))</f>
        <v>0</v>
      </c>
      <c r="AA178" t="str">
        <f>IF($C178=-1,-1,VLOOKUP($C178,'HCAD Process'!$D$5:$CZ$504,VLOOKUP(AA$4,'Table Name'!$C$2:$D$100,2,FALSE),FALSE))</f>
        <v>.500000</v>
      </c>
      <c r="AB178" t="str">
        <f>IF($C178=-1,-1,VLOOKUP($C178,'HCAD Process'!$D$5:$CZ$504,VLOOKUP(AB$4,'Table Name'!$C$2:$D$100,2,FALSE),FALSE))</f>
        <v>C</v>
      </c>
      <c r="AC178" t="str">
        <f>IF($C178=-1,-1,VLOOKUP($C178,'HCAD Process'!$D$5:$CZ$504,VLOOKUP(AC$4,'Table Name'!$C$2:$D$100,2,FALSE),FALSE))</f>
        <v>Average</v>
      </c>
      <c r="AD178" t="str">
        <f>IF($C178=-1,-1,VLOOKUP($C178,'HCAD Process'!$D$5:$CZ$504,VLOOKUP(AD$4,'Table Name'!$C$2:$D$100,2,FALSE),FALSE))</f>
        <v>1953</v>
      </c>
      <c r="AE178" t="str">
        <f>IF($C178=-1,-1,VLOOKUP($C178,'HCAD Process'!$D$5:$CZ$504,VLOOKUP(AE$4,'Table Name'!$C$2:$D$100,2,FALSE),FALSE))</f>
        <v>1953</v>
      </c>
      <c r="AF178" t="str">
        <f>IF($C178=-1,-1,VLOOKUP($C178,'HCAD Process'!$D$5:$CZ$504,VLOOKUP(AF$4,'Table Name'!$C$2:$D$100,2,FALSE),FALSE))</f>
        <v>0</v>
      </c>
      <c r="AG178" t="str">
        <f>IF($C178=-1,-1,VLOOKUP($C178,'HCAD Process'!$D$5:$CZ$504,VLOOKUP(AG$4,'Table Name'!$C$2:$D$100,2,FALSE),FALSE))</f>
        <v>1954</v>
      </c>
      <c r="AH178" t="str">
        <f>IF($C178=-1,-1,VLOOKUP($C178,'HCAD Process'!$D$5:$CZ$504,VLOOKUP(AH$4,'Table Name'!$C$2:$D$100,2,FALSE),FALSE))</f>
        <v>1006</v>
      </c>
      <c r="AI178" t="str">
        <f>IF($C178=-1,-1,VLOOKUP($C178,'HCAD Process'!$D$5:$CZ$504,VLOOKUP(AI$4,'Table Name'!$C$2:$D$100,2,FALSE),FALSE))</f>
        <v>01/01/2004</v>
      </c>
      <c r="AJ178">
        <f>IF($C178=-1,-1,VLOOKUP($C178,'HCAD Process'!$D$5:$CZ$504,VLOOKUP(AJ$4,'Table Name'!$C$2:$D$100,2,FALSE),FALSE))</f>
        <v>0</v>
      </c>
      <c r="AK178">
        <f>IF($C178=-1,-1,VALUE(VLOOKUP($C178,'HCAD Process'!$D$5:$CZ$504,VLOOKUP(AK$4,'Table Name'!$C$2:$D$100,2,FALSE),FALSE)))</f>
        <v>64541</v>
      </c>
      <c r="AL178">
        <f>IF($C178=-1,-1,VLOOKUP($C178,'HCAD Process'!$D$5:$CZ$504,VLOOKUP(AL$4,'Table Name'!$C$2:$D$100,2,FALSE),FALSE))</f>
        <v>64541</v>
      </c>
      <c r="AM178">
        <f>IF($C178=-1,-1,VLOOKUP($C178,'HCAD Process'!$D$5:$CZ$504,VLOOKUP(AM$4,'Table Name'!$C$2:$D$100,2,FALSE),FALSE))</f>
        <v>0</v>
      </c>
      <c r="AN178">
        <f>IF($C178=-1,-1,VLOOKUP($C178,'HCAD Process'!$D$5:$CZ$504,VLOOKUP(AN$4,'Table Name'!$C$2:$D$100,2,FALSE),FALSE))</f>
        <v>0</v>
      </c>
      <c r="AO178">
        <f>IF($C178=-1,-1,VLOOKUP($C178,'HCAD Process'!$D$5:$CZ$504,VLOOKUP(AO$4,'Table Name'!$C$2:$D$100,2,FALSE),FALSE))</f>
        <v>0</v>
      </c>
      <c r="AP178">
        <f>IF($C178=-1,-1,VLOOKUP($C178,'HCAD Process'!$D$5:$CZ$504,VLOOKUP(AP$4,'Table Name'!$C$2:$D$100,2,FALSE),FALSE))</f>
        <v>64541</v>
      </c>
      <c r="AQ178">
        <f>IF($C178=-1,-1,VLOOKUP($C178,'HCAD Process'!$D$5:$CZ$504,VLOOKUP(AQ$4,'Table Name'!$C$2:$D$100,2,FALSE),FALSE))</f>
        <v>990</v>
      </c>
      <c r="AR178">
        <f>IF($C178=-1,-1,VLOOKUP($C178,'HCAD Process'!$D$5:$CZ$504,VLOOKUP(AR$4,'Table Name'!$C$2:$D$100,2,FALSE),FALSE))</f>
        <v>1</v>
      </c>
      <c r="AS178">
        <f>IF($C178=-1,-1,VLOOKUP($C178,'HCAD Process'!$D$5:$CZ$504,VLOOKUP(AS$4,'Table Name'!$C$2:$D$100,2,FALSE),FALSE))</f>
        <v>0</v>
      </c>
      <c r="AT178">
        <f>IF($C178=-1,-1,VLOOKUP($C178,'HCAD Process'!$D$5:$CZ$504,VLOOKUP(AT$4,'Table Name'!$C$2:$D$100,2,FALSE),FALSE))</f>
        <v>0</v>
      </c>
      <c r="AU178">
        <f>IF($C178=-1,-1,VLOOKUP($C178,'HCAD Process'!$D$5:$CZ$504,VLOOKUP(AU$4,'Table Name'!$C$2:$D$100,2,FALSE),FALSE))</f>
        <v>0</v>
      </c>
      <c r="AV178">
        <f>IF($C178=-1,-1,VLOOKUP($C178,'HCAD Process'!$D$5:$CZ$504,VLOOKUP(AV$4,'Table Name'!$C$2:$D$100,2,FALSE),FALSE))</f>
        <v>0</v>
      </c>
      <c r="AW178">
        <f>IF($C178=-1,-1,VLOOKUP($C178,'HCAD Process'!$D$5:$CZ$504,VLOOKUP(AW$4,'Table Name'!$C$2:$D$100,2,FALSE),FALSE))</f>
        <v>0</v>
      </c>
      <c r="AX178">
        <f>IF($C178=-1,-1,VLOOKUP($C178,'HCAD Process'!$D$5:$CZ$504,VLOOKUP(AX$4,'Table Name'!$C$2:$D$100,2,FALSE),FALSE))</f>
        <v>0</v>
      </c>
      <c r="AY178">
        <f>IF($C178=-1,-1,VLOOKUP($C178,'HCAD Process'!$D$5:$CZ$504,VLOOKUP(AY$4,'Table Name'!$C$2:$D$100,2,FALSE),FALSE))</f>
        <v>0</v>
      </c>
      <c r="AZ178">
        <f>IF($C178=-1,-1,VLOOKUP($C178,'HCAD Process'!$D$5:$CZ$504,VLOOKUP(AZ$4,'Table Name'!$C$2:$D$100,2,FALSE),FALSE))</f>
        <v>0</v>
      </c>
      <c r="BA178" t="str">
        <f>IF($C178=-1,-1,VLOOKUP($C178,'HCAD Process'!$D$5:$CZ$504,VLOOKUP(BA$4,'Table Name'!$C$2:$D$100,2,FALSE),FALSE))</f>
        <v>2</v>
      </c>
      <c r="BB178" t="str">
        <f>IF($C178=-1,-1,VLOOKUP($C178,'HCAD Process'!$D$5:$CZ$504,VLOOKUP(BB$4,'Table Name'!$C$2:$D$100,2,FALSE),FALSE))</f>
        <v>TR 7A</v>
      </c>
      <c r="BC178" t="str">
        <f>IF($C178=-1,-1,VLOOKUP($C178,'HCAD Process'!$D$5:$CZ$504,VLOOKUP(BC$4,'Table Name'!$C$2:$D$100,2,FALSE),FALSE))</f>
        <v>SUPPLY ROW CENTER</v>
      </c>
      <c r="BD178" t="str">
        <f>IF($C178=-1,-1,VLOOKUP($C178,'HCAD Process'!$D$5:$CZ$504,VLOOKUP(BD$4,'Table Name'!$C$2:$D$100,2,FALSE),FALSE))</f>
        <v>6002</v>
      </c>
      <c r="BE178" t="str">
        <f>IF($C178=-1,-1,VLOOKUP($C178,'HCAD Process'!$D$5:$CZ$504,VLOOKUP(BE$4,'Table Name'!$C$2:$D$100,2,FALSE),FALSE))</f>
        <v>Inner Loop Southeast</v>
      </c>
      <c r="BF178" t="str">
        <f>IF($C178=-1,-1,VLOOKUP($C178,'HCAD Process'!$D$5:$CZ$504,VLOOKUP(BF$4,'Table Name'!$C$2:$D$100,2,FALSE),FALSE))</f>
        <v>140</v>
      </c>
      <c r="BG178" t="str">
        <f>IF($C178=-1,-1,VLOOKUP($C178,'HCAD Process'!$D$5:$CZ$504,VLOOKUP(BG$4,'Table Name'!$C$2:$D$100,2,FALSE),FALSE))</f>
        <v>1D Navigation, Harrisburg, Lawndale Areas</v>
      </c>
      <c r="BH178" t="str">
        <f>IF($C178=-1,-1,VLOOKUP($C178,'HCAD Process'!$D$5:$CZ$504,VLOOKUP(BH$4,'Table Name'!$C$2:$D$100,2,FALSE),FALSE))</f>
        <v>5915.10</v>
      </c>
      <c r="BI178" t="str">
        <f>IF($C178=-1,-1,VLOOKUP($C178,'HCAD Process'!$D$5:$CZ$504,VLOOKUP(BI$4,'Table Name'!$C$2:$D$100,2,FALSE),FALSE))</f>
        <v>0</v>
      </c>
      <c r="BJ178" t="str">
        <f>IF($C178=-1,-1,VLOOKUP($C178,'HCAD Process'!$D$5:$CZ$504,VLOOKUP(BJ$4,'Table Name'!$C$2:$D$100,2,FALSE),FALSE))</f>
        <v>01</v>
      </c>
      <c r="BK178" t="str">
        <f>IF($C178=-1,-1,VLOOKUP($C178,'HCAD Process'!$D$5:$CZ$504,VLOOKUP(BK$4,'Table Name'!$C$2:$D$100,2,FALSE),FALSE))</f>
        <v>5556A</v>
      </c>
      <c r="BL178" t="str">
        <f>IF($C178=-1,-1,VLOOKUP($C178,'HCAD Process'!$D$5:$CZ$504,VLOOKUP(BL$4,'Table Name'!$C$2:$D$100,2,FALSE),FALSE))</f>
        <v>494Y</v>
      </c>
      <c r="BM178" t="str">
        <f>IF($C178=-1,-1,VLOOKUP($C178,'HCAD Process'!$D$5:$CZ$504,VLOOKUP(BM$4,'Table Name'!$C$2:$D$100,2,FALSE),FALSE))</f>
        <v>001 040 041 042 043 044 048 061 925 976</v>
      </c>
      <c r="BN178" t="str">
        <f>IF($C178=-1,-1,VLOOKUP($C178,'HCAD Process'!$D$5:$CZ$504,VLOOKUP(BN$4,'Table Name'!$C$2:$D$100,2,FALSE),FALSE))</f>
        <v>Real, Commercial</v>
      </c>
      <c r="BO178" t="str">
        <f>IF($C178=-1,-1,VLOOKUP($C178,'HCAD Process'!$D$5:$CZ$504,VLOOKUP(BO$4,'Table Name'!$C$2:$D$100,2,FALSE),FALSE))</f>
        <v>F1</v>
      </c>
      <c r="BP178" t="str">
        <f>IF($C178=-1,-1,VLOOKUP($C178,'HCAD Process'!$D$5:$CZ$504,VLOOKUP(BP$4,'Table Name'!$C$2:$D$100,2,FALSE),FALSE))</f>
        <v>Real, Commercial</v>
      </c>
      <c r="BQ178" t="str">
        <f>IF($C178=-1,-1,VLOOKUP($C178,'HCAD Process'!$D$5:$CZ$504,VLOOKUP(BQ$4,'Table Name'!$C$2:$D$100,2,FALSE),FALSE))</f>
        <v>Distribution Warehouse</v>
      </c>
      <c r="BR178" t="str">
        <f>IF($C178=-1,-1,VLOOKUP($C178,'HCAD Process'!$D$5:$CZ$504,VLOOKUP(BR$4,'Table Name'!$C$2:$D$100,2,FALSE),FALSE))</f>
        <v>Shell, Industrial</v>
      </c>
      <c r="BS178" t="str">
        <f>IF($C178=-1,-1,VLOOKUP($C178,'HCAD Process'!$D$5:$CZ$504,VLOOKUP(BS$4,'Table Name'!$C$2:$D$100,2,FALSE),FALSE))</f>
        <v>8001</v>
      </c>
      <c r="BT178" t="str">
        <f>IF($C178=-1,-1,VLOOKUP($C178,'HCAD Process'!$D$5:$CZ$504,VLOOKUP(BT$4,'Table Name'!$C$2:$D$100,2,FALSE),FALSE))</f>
        <v>Land Neighborhood Section 1</v>
      </c>
      <c r="BU178">
        <f>IF($C178=-1,-1,VLOOKUP($C178,'HCAD Process'!$D$5:$CZ$504,VLOOKUP(BU$4,'Table Name'!$C$2:$D$100,2,FALSE),FALSE))</f>
        <v>9248</v>
      </c>
      <c r="BV178" t="str">
        <f>IF($C178=-1,-1,VLOOKUP($C178,'HCAD Process'!$D$5:$CZ$504,VLOOKUP(BV$4,'Table Name'!$C$2:$D$100,2,FALSE),FALSE))</f>
        <v>SF</v>
      </c>
      <c r="BW178" t="str">
        <f>IF($C178=-1,-1,VLOOKUP($C178,'HCAD Process'!$D$5:$CZ$504,VLOOKUP(BW$4,'Table Name'!$C$2:$D$100,2,FALSE),FALSE))</f>
        <v>1.0000</v>
      </c>
      <c r="BX178" t="str">
        <f>IF($C178=-1,-1,VLOOKUP($C178,'HCAD Process'!$D$5:$CZ$504,VLOOKUP(BX$4,'Table Name'!$C$2:$D$100,2,FALSE),FALSE))</f>
        <v>1.0000</v>
      </c>
      <c r="BY178" t="str">
        <f>IF($C178=-1,-1,VLOOKUP($C178,'HCAD Process'!$D$5:$CZ$504,VLOOKUP(BY$4,'Table Name'!$C$2:$D$100,2,FALSE),FALSE))</f>
        <v>.5500</v>
      </c>
      <c r="BZ178" t="str">
        <f>IF($C178=-1,-1,VLOOKUP($C178,'HCAD Process'!$D$5:$CZ$504,VLOOKUP(BZ$4,'Table Name'!$C$2:$D$100,2,FALSE),FALSE))</f>
        <v>.5500</v>
      </c>
      <c r="CA178">
        <f>IF($C178=-1,-1,VLOOKUP($C178,'HCAD Process'!$D$5:$CZ$504,VLOOKUP(CA$4,'Table Name'!$C$2:$D$100,2,FALSE),FALSE))</f>
        <v>6</v>
      </c>
      <c r="CB178">
        <f>IF($C178=-1,-1,VLOOKUP($C178,'HCAD Process'!$D$5:$CZ$504,VLOOKUP(CB$4,'Table Name'!$C$2:$D$100,2,FALSE),FALSE))</f>
        <v>3</v>
      </c>
      <c r="CC178">
        <f>IF($C178=-1,-1,VLOOKUP($C178,'HCAD Process'!$D$5:$CZ$504,VLOOKUP(CC$4,'Table Name'!$C$2:$D$100,2,FALSE),FALSE))</f>
        <v>30518</v>
      </c>
      <c r="CD178">
        <f>IF($C178=-1,-1,VLOOKUP($C178,'HCAD Process'!$D$5:$CZ$504,VLOOKUP(CD$4,'Table Name'!$C$2:$D$100,2,FALSE),FALSE))</f>
        <v>-1</v>
      </c>
      <c r="CE178" t="str">
        <f>IF($C178=-1,-1,VLOOKUP($C178,'HCAD Process'!$D$5:$CZ$504,VLOOKUP(CE$4,'Table Name'!$C$2:$D$100,2,FALSE),FALSE))</f>
        <v>07616500000071</v>
      </c>
    </row>
    <row r="179" spans="2:83" x14ac:dyDescent="0.25">
      <c r="B179">
        <f t="shared" si="3"/>
        <v>175</v>
      </c>
      <c r="C179" t="str">
        <f t="array" ref="C179">IF(ISERROR(INDEX('HCAD Process'!CF$5:CF$504,MATCH(0,COUNTIF(C$4:C178,'HCAD Process'!CF$5:CF$504)+('HCAD Process'!CF$5:CF$504=-1),0))),-1,INDEX('HCAD Process'!CF$5:CF$504,MATCH(0,COUNTIF(C$4:C178,'HCAD Process'!CF$5:CF$504)+('HCAD Process'!CF$5:CF$504=-1),0)))</f>
        <v>07724900200071</v>
      </c>
      <c r="D179" t="str">
        <f>IF($C179=-1,-1,VLOOKUP($C179,'HCAD Process'!$D$5:$CZ$504,VLOOKUP(D$4,'Table Name'!$C$2:$D$100,2,FALSE),FALSE))</f>
        <v>0772490020007</v>
      </c>
      <c r="E179" t="str">
        <f>IF($C179=-1,-1,VLOOKUP($C179,'HCAD Process'!$D$5:$CZ$504,VLOOKUP(E$4,'Table Name'!$C$2:$D$100,2,FALSE),FALSE))</f>
        <v>08/23/2013</v>
      </c>
      <c r="F179" t="str">
        <f>IF($C179=-1,-1,VLOOKUP($C179,'HCAD Process'!$D$5:$CZ$504,VLOOKUP(F$4,'Table Name'!$C$2:$D$100,2,FALSE),FALSE))</f>
        <v>CURRENT OWNER (AN SUHYUN)</v>
      </c>
      <c r="G179">
        <f>IF($C179=-1,-1,VLOOKUP($C179,'HCAD Process'!$D$5:$CZ$504,VLOOKUP(G$4,'Table Name'!$C$2:$D$100,2,FALSE),FALSE))</f>
        <v>0</v>
      </c>
      <c r="H179" t="str">
        <f>IF($C179=-1,-1,VLOOKUP($C179,'HCAD Process'!$D$5:$CZ$504,VLOOKUP(H$4,'Table Name'!$C$2:$D$100,2,FALSE),FALSE))</f>
        <v>An Suhyun</v>
      </c>
      <c r="I179" t="str">
        <f>IF($C179=-1,-1,VLOOKUP($C179,'HCAD Process'!$D$5:$CZ$504,VLOOKUP(I$4,'Table Name'!$C$2:$D$100,2,FALSE),FALSE))</f>
        <v>1012 CAMPBELL RD</v>
      </c>
      <c r="J179" t="str">
        <f>IF($C179=-1,-1,VLOOKUP($C179,'HCAD Process'!$D$5:$CZ$504,VLOOKUP(J$4,'Table Name'!$C$2:$D$100,2,FALSE),FALSE))</f>
        <v>HOUSTON</v>
      </c>
      <c r="K179" t="str">
        <f>IF($C179=-1,-1,VLOOKUP($C179,'HCAD Process'!$D$5:$CZ$504,VLOOKUP(K$4,'Table Name'!$C$2:$D$100,2,FALSE),FALSE))</f>
        <v>77055</v>
      </c>
      <c r="L179">
        <f>IF($C179=-1,-1,VLOOKUP($C179,'HCAD Process'!$D$5:$CZ$504,VLOOKUP(L$4,'Table Name'!$C$2:$D$100,2,FALSE),FALSE))</f>
        <v>2305800</v>
      </c>
      <c r="M179">
        <f>IF($C179=-1,-1,VLOOKUP($C179,'HCAD Process'!$D$5:$CZ$504,VLOOKUP(M$4,'Table Name'!$C$2:$D$100,2,FALSE),FALSE))</f>
        <v>2415240</v>
      </c>
      <c r="N179">
        <f>IF($C179=-1,-1,VLOOKUP($C179,'HCAD Process'!$D$5:$CZ$504,VLOOKUP(N$4,'Table Name'!$C$2:$D$100,2,FALSE),FALSE))</f>
        <v>2350000</v>
      </c>
      <c r="O179">
        <f>IF($C179=-1,-1,VLOOKUP($C179,'HCAD Process'!$D$5:$CZ$504,VLOOKUP(O$4,'Table Name'!$C$2:$D$100,2,FALSE),FALSE))</f>
        <v>0</v>
      </c>
      <c r="P179" t="e">
        <f>IF($C179=-1,-1,VLOOKUP($C179,'HCAD Process'!$D$5:$CZ$504,VLOOKUP(P$4,'Table Name'!$C$2:$D$100,2,FALSE),FALSE))</f>
        <v>#REF!</v>
      </c>
      <c r="Q179" t="str">
        <f>IF($C179=-1,-1,VLOOKUP($C179,'HCAD Process'!$D$5:$CZ$504,VLOOKUP(Q$4,'Table Name'!$C$2:$D$100,2,FALSE),FALSE))</f>
        <v>COMMERCIAL</v>
      </c>
      <c r="R179" t="str">
        <f>IF($C179=-1,-1,VLOOKUP($C179,'HCAD Process'!$D$5:$CZ$504,VLOOKUP(R$4,'Table Name'!$C$2:$D$100,2,FALSE),FALSE))</f>
        <v>1</v>
      </c>
      <c r="S179" t="str">
        <f>IF($C179=-1,-1,VLOOKUP($C179,'HCAD Process'!$D$5:$CZ$504,VLOOKUP(S$4,'Table Name'!$C$2:$D$100,2,FALSE),FALSE))</f>
        <v>4344</v>
      </c>
      <c r="T179" t="str">
        <f>IF($C179=-1,-1,VLOOKUP($C179,'HCAD Process'!$D$5:$CZ$504,VLOOKUP(T$4,'Table Name'!$C$2:$D$100,2,FALSE),FALSE))</f>
        <v>8412</v>
      </c>
      <c r="U179" t="str">
        <f>IF($C179=-1,-1,VLOOKUP($C179,'HCAD Process'!$D$5:$CZ$504,VLOOKUP(U$4,'Table Name'!$C$2:$D$100,2,FALSE),FALSE))</f>
        <v>C</v>
      </c>
      <c r="V179" t="str">
        <f>IF($C179=-1,-1,VLOOKUP($C179,'HCAD Process'!$D$5:$CZ$504,VLOOKUP(V$4,'Table Name'!$C$2:$D$100,2,FALSE),FALSE))</f>
        <v>Masonry Bearing</v>
      </c>
      <c r="W179">
        <f>IF($C179=-1,-1,VLOOKUP($C179,'HCAD Process'!$D$5:$CZ$504,VLOOKUP(W$4,'Table Name'!$C$2:$D$100,2,FALSE),FALSE))</f>
        <v>594725</v>
      </c>
      <c r="X179">
        <f>IF($C179=-1,-1,VLOOKUP($C179,'HCAD Process'!$D$5:$CZ$504,VLOOKUP(X$4,'Table Name'!$C$2:$D$100,2,FALSE),FALSE))</f>
        <v>0</v>
      </c>
      <c r="Y179">
        <f>IF($C179=-1,-1,VLOOKUP($C179,'HCAD Process'!$D$5:$CZ$504,VLOOKUP(Y$4,'Table Name'!$C$2:$D$100,2,FALSE),FALSE))</f>
        <v>1143702</v>
      </c>
      <c r="Z179">
        <f>IF($C179=-1,-1,VLOOKUP($C179,'HCAD Process'!$D$5:$CZ$504,VLOOKUP(Z$4,'Table Name'!$C$2:$D$100,2,FALSE),FALSE))</f>
        <v>0</v>
      </c>
      <c r="AA179" t="str">
        <f>IF($C179=-1,-1,VLOOKUP($C179,'HCAD Process'!$D$5:$CZ$504,VLOOKUP(AA$4,'Table Name'!$C$2:$D$100,2,FALSE),FALSE))</f>
        <v>.480000</v>
      </c>
      <c r="AB179" t="str">
        <f>IF($C179=-1,-1,VLOOKUP($C179,'HCAD Process'!$D$5:$CZ$504,VLOOKUP(AB$4,'Table Name'!$C$2:$D$100,2,FALSE),FALSE))</f>
        <v>C</v>
      </c>
      <c r="AC179" t="str">
        <f>IF($C179=-1,-1,VLOOKUP($C179,'HCAD Process'!$D$5:$CZ$504,VLOOKUP(AC$4,'Table Name'!$C$2:$D$100,2,FALSE),FALSE))</f>
        <v>Average</v>
      </c>
      <c r="AD179" t="str">
        <f>IF($C179=-1,-1,VLOOKUP($C179,'HCAD Process'!$D$5:$CZ$504,VLOOKUP(AD$4,'Table Name'!$C$2:$D$100,2,FALSE),FALSE))</f>
        <v>1975</v>
      </c>
      <c r="AE179" t="str">
        <f>IF($C179=-1,-1,VLOOKUP($C179,'HCAD Process'!$D$5:$CZ$504,VLOOKUP(AE$4,'Table Name'!$C$2:$D$100,2,FALSE),FALSE))</f>
        <v>1988</v>
      </c>
      <c r="AF179" t="str">
        <f>IF($C179=-1,-1,VLOOKUP($C179,'HCAD Process'!$D$5:$CZ$504,VLOOKUP(AF$4,'Table Name'!$C$2:$D$100,2,FALSE),FALSE))</f>
        <v>2018</v>
      </c>
      <c r="AG179" t="str">
        <f>IF($C179=-1,-1,VLOOKUP($C179,'HCAD Process'!$D$5:$CZ$504,VLOOKUP(AG$4,'Table Name'!$C$2:$D$100,2,FALSE),FALSE))</f>
        <v>1976</v>
      </c>
      <c r="AH179" t="str">
        <f>IF($C179=-1,-1,VLOOKUP($C179,'HCAD Process'!$D$5:$CZ$504,VLOOKUP(AH$4,'Table Name'!$C$2:$D$100,2,FALSE),FALSE))</f>
        <v>HTS</v>
      </c>
      <c r="AI179" t="str">
        <f>IF($C179=-1,-1,VLOOKUP($C179,'HCAD Process'!$D$5:$CZ$504,VLOOKUP(AI$4,'Table Name'!$C$2:$D$100,2,FALSE),FALSE))</f>
        <v>01/01/2004</v>
      </c>
      <c r="AJ179" t="str">
        <f>IF($C179=-1,-1,VLOOKUP($C179,'HCAD Process'!$D$5:$CZ$504,VLOOKUP(AJ$4,'Table Name'!$C$2:$D$100,2,FALSE),FALSE))</f>
        <v>SPEEDY PRINTING/BEAUTY TIPS SALON/CAPTAIN NEMO'S BARBER SHOP/PIZZA FINO/CAMPBELL NAILS/</v>
      </c>
      <c r="AK179">
        <f>IF($C179=-1,-1,VALUE(VLOOKUP($C179,'HCAD Process'!$D$5:$CZ$504,VLOOKUP(AK$4,'Table Name'!$C$2:$D$100,2,FALSE),FALSE)))</f>
        <v>12600</v>
      </c>
      <c r="AL179">
        <f>IF($C179=-1,-1,VLOOKUP($C179,'HCAD Process'!$D$5:$CZ$504,VLOOKUP(AL$4,'Table Name'!$C$2:$D$100,2,FALSE),FALSE))</f>
        <v>13800</v>
      </c>
      <c r="AM179">
        <f>IF($C179=-1,-1,VLOOKUP($C179,'HCAD Process'!$D$5:$CZ$504,VLOOKUP(AM$4,'Table Name'!$C$2:$D$100,2,FALSE),FALSE))</f>
        <v>0</v>
      </c>
      <c r="AN179">
        <f>IF($C179=-1,-1,VLOOKUP($C179,'HCAD Process'!$D$5:$CZ$504,VLOOKUP(AN$4,'Table Name'!$C$2:$D$100,2,FALSE),FALSE))</f>
        <v>0</v>
      </c>
      <c r="AO179">
        <f>IF($C179=-1,-1,VLOOKUP($C179,'HCAD Process'!$D$5:$CZ$504,VLOOKUP(AO$4,'Table Name'!$C$2:$D$100,2,FALSE),FALSE))</f>
        <v>0</v>
      </c>
      <c r="AP179">
        <f>IF($C179=-1,-1,VLOOKUP($C179,'HCAD Process'!$D$5:$CZ$504,VLOOKUP(AP$4,'Table Name'!$C$2:$D$100,2,FALSE),FALSE))</f>
        <v>12600</v>
      </c>
      <c r="AQ179">
        <f>IF($C179=-1,-1,VLOOKUP($C179,'HCAD Process'!$D$5:$CZ$504,VLOOKUP(AQ$4,'Table Name'!$C$2:$D$100,2,FALSE),FALSE))</f>
        <v>600</v>
      </c>
      <c r="AR179">
        <f>IF($C179=-1,-1,VLOOKUP($C179,'HCAD Process'!$D$5:$CZ$504,VLOOKUP(AR$4,'Table Name'!$C$2:$D$100,2,FALSE),FALSE))</f>
        <v>1</v>
      </c>
      <c r="AS179">
        <f>IF($C179=-1,-1,VLOOKUP($C179,'HCAD Process'!$D$5:$CZ$504,VLOOKUP(AS$4,'Table Name'!$C$2:$D$100,2,FALSE),FALSE))</f>
        <v>0</v>
      </c>
      <c r="AT179">
        <f>IF($C179=-1,-1,VLOOKUP($C179,'HCAD Process'!$D$5:$CZ$504,VLOOKUP(AT$4,'Table Name'!$C$2:$D$100,2,FALSE),FALSE))</f>
        <v>0</v>
      </c>
      <c r="AU179">
        <f>IF($C179=-1,-1,VLOOKUP($C179,'HCAD Process'!$D$5:$CZ$504,VLOOKUP(AU$4,'Table Name'!$C$2:$D$100,2,FALSE),FALSE))</f>
        <v>0</v>
      </c>
      <c r="AV179">
        <f>IF($C179=-1,-1,VLOOKUP($C179,'HCAD Process'!$D$5:$CZ$504,VLOOKUP(AV$4,'Table Name'!$C$2:$D$100,2,FALSE),FALSE))</f>
        <v>0</v>
      </c>
      <c r="AW179">
        <f>IF($C179=-1,-1,VLOOKUP($C179,'HCAD Process'!$D$5:$CZ$504,VLOOKUP(AW$4,'Table Name'!$C$2:$D$100,2,FALSE),FALSE))</f>
        <v>0</v>
      </c>
      <c r="AX179">
        <f>IF($C179=-1,-1,VLOOKUP($C179,'HCAD Process'!$D$5:$CZ$504,VLOOKUP(AX$4,'Table Name'!$C$2:$D$100,2,FALSE),FALSE))</f>
        <v>0</v>
      </c>
      <c r="AY179">
        <f>IF($C179=-1,-1,VLOOKUP($C179,'HCAD Process'!$D$5:$CZ$504,VLOOKUP(AY$4,'Table Name'!$C$2:$D$100,2,FALSE),FALSE))</f>
        <v>0</v>
      </c>
      <c r="AZ179">
        <f>IF($C179=-1,-1,VLOOKUP($C179,'HCAD Process'!$D$5:$CZ$504,VLOOKUP(AZ$4,'Table Name'!$C$2:$D$100,2,FALSE),FALSE))</f>
        <v>0</v>
      </c>
      <c r="BA179" t="str">
        <f>IF($C179=-1,-1,VLOOKUP($C179,'HCAD Process'!$D$5:$CZ$504,VLOOKUP(BA$4,'Table Name'!$C$2:$D$100,2,FALSE),FALSE))</f>
        <v>17</v>
      </c>
      <c r="BB179" t="str">
        <f>IF($C179=-1,-1,VLOOKUP($C179,'HCAD Process'!$D$5:$CZ$504,VLOOKUP(BB$4,'Table Name'!$C$2:$D$100,2,FALSE),FALSE))</f>
        <v>LTS 6 7 &amp; 8 BLK 2</v>
      </c>
      <c r="BC179" t="str">
        <f>IF($C179=-1,-1,VLOOKUP($C179,'HCAD Process'!$D$5:$CZ$504,VLOOKUP(BC$4,'Table Name'!$C$2:$D$100,2,FALSE),FALSE))</f>
        <v>BONNIE OAKS</v>
      </c>
      <c r="BD179" t="str">
        <f>IF($C179=-1,-1,VLOOKUP($C179,'HCAD Process'!$D$5:$CZ$504,VLOOKUP(BD$4,'Table Name'!$C$2:$D$100,2,FALSE),FALSE))</f>
        <v>5017</v>
      </c>
      <c r="BE179" t="str">
        <f>IF($C179=-1,-1,VLOOKUP($C179,'HCAD Process'!$D$5:$CZ$504,VLOOKUP(BE$4,'Table Name'!$C$2:$D$100,2,FALSE),FALSE))</f>
        <v>Memorial</v>
      </c>
      <c r="BF179" t="str">
        <f>IF($C179=-1,-1,VLOOKUP($C179,'HCAD Process'!$D$5:$CZ$504,VLOOKUP(BF$4,'Table Name'!$C$2:$D$100,2,FALSE),FALSE))</f>
        <v>394</v>
      </c>
      <c r="BG179" t="str">
        <f>IF($C179=-1,-1,VLOOKUP($C179,'HCAD Process'!$D$5:$CZ$504,VLOOKUP(BG$4,'Table Name'!$C$2:$D$100,2,FALSE),FALSE))</f>
        <v>ISD 25 - Memorial Villages North of I-10</v>
      </c>
      <c r="BH179" t="str">
        <f>IF($C179=-1,-1,VLOOKUP($C179,'HCAD Process'!$D$5:$CZ$504,VLOOKUP(BH$4,'Table Name'!$C$2:$D$100,2,FALSE),FALSE))</f>
        <v>9873.10</v>
      </c>
      <c r="BI179" t="str">
        <f>IF($C179=-1,-1,VLOOKUP($C179,'HCAD Process'!$D$5:$CZ$504,VLOOKUP(BI$4,'Table Name'!$C$2:$D$100,2,FALSE),FALSE))</f>
        <v>0</v>
      </c>
      <c r="BJ179" t="str">
        <f>IF($C179=-1,-1,VLOOKUP($C179,'HCAD Process'!$D$5:$CZ$504,VLOOKUP(BJ$4,'Table Name'!$C$2:$D$100,2,FALSE),FALSE))</f>
        <v>25</v>
      </c>
      <c r="BK179" t="str">
        <f>IF($C179=-1,-1,VLOOKUP($C179,'HCAD Process'!$D$5:$CZ$504,VLOOKUP(BK$4,'Table Name'!$C$2:$D$100,2,FALSE),FALSE))</f>
        <v>5058A</v>
      </c>
      <c r="BL179" t="str">
        <f>IF($C179=-1,-1,VLOOKUP($C179,'HCAD Process'!$D$5:$CZ$504,VLOOKUP(BL$4,'Table Name'!$C$2:$D$100,2,FALSE),FALSE))</f>
        <v>490C</v>
      </c>
      <c r="BM179" t="str">
        <f>IF($C179=-1,-1,VLOOKUP($C179,'HCAD Process'!$D$5:$CZ$504,VLOOKUP(BM$4,'Table Name'!$C$2:$D$100,2,FALSE),FALSE))</f>
        <v>025 040 041 042 043 044 080</v>
      </c>
      <c r="BN179" t="str">
        <f>IF($C179=-1,-1,VLOOKUP($C179,'HCAD Process'!$D$5:$CZ$504,VLOOKUP(BN$4,'Table Name'!$C$2:$D$100,2,FALSE),FALSE))</f>
        <v>Real, Commercial</v>
      </c>
      <c r="BO179" t="str">
        <f>IF($C179=-1,-1,VLOOKUP($C179,'HCAD Process'!$D$5:$CZ$504,VLOOKUP(BO$4,'Table Name'!$C$2:$D$100,2,FALSE),FALSE))</f>
        <v>F1</v>
      </c>
      <c r="BP179" t="str">
        <f>IF($C179=-1,-1,VLOOKUP($C179,'HCAD Process'!$D$5:$CZ$504,VLOOKUP(BP$4,'Table Name'!$C$2:$D$100,2,FALSE),FALSE))</f>
        <v>Real, Commercial</v>
      </c>
      <c r="BQ179" t="str">
        <f>IF($C179=-1,-1,VLOOKUP($C179,'HCAD Process'!$D$5:$CZ$504,VLOOKUP(BQ$4,'Table Name'!$C$2:$D$100,2,FALSE),FALSE))</f>
        <v>Strip Shopping Center</v>
      </c>
      <c r="BR179" t="str">
        <f>IF($C179=-1,-1,VLOOKUP($C179,'HCAD Process'!$D$5:$CZ$504,VLOOKUP(BR$4,'Table Name'!$C$2:$D$100,2,FALSE),FALSE))</f>
        <v>Neighborhood Shopping Ctr</v>
      </c>
      <c r="BS179" t="str">
        <f>IF($C179=-1,-1,VLOOKUP($C179,'HCAD Process'!$D$5:$CZ$504,VLOOKUP(BS$4,'Table Name'!$C$2:$D$100,2,FALSE),FALSE))</f>
        <v>8001</v>
      </c>
      <c r="BT179" t="str">
        <f>IF($C179=-1,-1,VLOOKUP($C179,'HCAD Process'!$D$5:$CZ$504,VLOOKUP(BT$4,'Table Name'!$C$2:$D$100,2,FALSE),FALSE))</f>
        <v>Land Neighborhood Section 1</v>
      </c>
      <c r="BU179">
        <f>IF($C179=-1,-1,VLOOKUP($C179,'HCAD Process'!$D$5:$CZ$504,VLOOKUP(BU$4,'Table Name'!$C$2:$D$100,2,FALSE),FALSE))</f>
        <v>47645</v>
      </c>
      <c r="BV179" t="str">
        <f>IF($C179=-1,-1,VLOOKUP($C179,'HCAD Process'!$D$5:$CZ$504,VLOOKUP(BV$4,'Table Name'!$C$2:$D$100,2,FALSE),FALSE))</f>
        <v>SF</v>
      </c>
      <c r="BW179" t="str">
        <f>IF($C179=-1,-1,VLOOKUP($C179,'HCAD Process'!$D$5:$CZ$504,VLOOKUP(BW$4,'Table Name'!$C$2:$D$100,2,FALSE),FALSE))</f>
        <v>1.0000</v>
      </c>
      <c r="BX179" t="str">
        <f>IF($C179=-1,-1,VLOOKUP($C179,'HCAD Process'!$D$5:$CZ$504,VLOOKUP(BX$4,'Table Name'!$C$2:$D$100,2,FALSE),FALSE))</f>
        <v>1.0000</v>
      </c>
      <c r="BY179" t="str">
        <f>IF($C179=-1,-1,VLOOKUP($C179,'HCAD Process'!$D$5:$CZ$504,VLOOKUP(BY$4,'Table Name'!$C$2:$D$100,2,FALSE),FALSE))</f>
        <v>1.0000</v>
      </c>
      <c r="BZ179" t="str">
        <f>IF($C179=-1,-1,VLOOKUP($C179,'HCAD Process'!$D$5:$CZ$504,VLOOKUP(BZ$4,'Table Name'!$C$2:$D$100,2,FALSE),FALSE))</f>
        <v>1.0000</v>
      </c>
      <c r="CA179">
        <f>IF($C179=-1,-1,VLOOKUP($C179,'HCAD Process'!$D$5:$CZ$504,VLOOKUP(CA$4,'Table Name'!$C$2:$D$100,2,FALSE),FALSE))</f>
        <v>40</v>
      </c>
      <c r="CB179">
        <f>IF($C179=-1,-1,VLOOKUP($C179,'HCAD Process'!$D$5:$CZ$504,VLOOKUP(CB$4,'Table Name'!$C$2:$D$100,2,FALSE),FALSE))</f>
        <v>40</v>
      </c>
      <c r="CC179">
        <f>IF($C179=-1,-1,VLOOKUP($C179,'HCAD Process'!$D$5:$CZ$504,VLOOKUP(CC$4,'Table Name'!$C$2:$D$100,2,FALSE),FALSE))</f>
        <v>1905800</v>
      </c>
      <c r="CD179">
        <f>IF($C179=-1,-1,VLOOKUP($C179,'HCAD Process'!$D$5:$CZ$504,VLOOKUP(CD$4,'Table Name'!$C$2:$D$100,2,FALSE),FALSE))</f>
        <v>-1</v>
      </c>
      <c r="CE179" t="str">
        <f>IF($C179=-1,-1,VLOOKUP($C179,'HCAD Process'!$D$5:$CZ$504,VLOOKUP(CE$4,'Table Name'!$C$2:$D$100,2,FALSE),FALSE))</f>
        <v>07724900200071</v>
      </c>
    </row>
    <row r="180" spans="2:83" x14ac:dyDescent="0.25">
      <c r="B180">
        <f t="shared" si="3"/>
        <v>176</v>
      </c>
      <c r="C180" t="str">
        <f t="array" ref="C180">IF(ISERROR(INDEX('HCAD Process'!CF$5:CF$504,MATCH(0,COUNTIF(C$4:C179,'HCAD Process'!CF$5:CF$504)+('HCAD Process'!CF$5:CF$504=-1),0))),-1,INDEX('HCAD Process'!CF$5:CF$504,MATCH(0,COUNTIF(C$4:C179,'HCAD Process'!CF$5:CF$504)+('HCAD Process'!CF$5:CF$504=-1),0)))</f>
        <v>08112400000101</v>
      </c>
      <c r="D180" t="str">
        <f>IF($C180=-1,-1,VLOOKUP($C180,'HCAD Process'!$D$5:$CZ$504,VLOOKUP(D$4,'Table Name'!$C$2:$D$100,2,FALSE),FALSE))</f>
        <v>0811240000010</v>
      </c>
      <c r="E180" t="str">
        <f>IF($C180=-1,-1,VLOOKUP($C180,'HCAD Process'!$D$5:$CZ$504,VLOOKUP(E$4,'Table Name'!$C$2:$D$100,2,FALSE),FALSE))</f>
        <v>06/19/2015</v>
      </c>
      <c r="F180" t="str">
        <f>IF($C180=-1,-1,VLOOKUP($C180,'HCAD Process'!$D$5:$CZ$504,VLOOKUP(F$4,'Table Name'!$C$2:$D$100,2,FALSE),FALSE))</f>
        <v>AMPM CONSTRUCTION LP</v>
      </c>
      <c r="G180">
        <f>IF($C180=-1,-1,VLOOKUP($C180,'HCAD Process'!$D$5:$CZ$504,VLOOKUP(G$4,'Table Name'!$C$2:$D$100,2,FALSE),FALSE))</f>
        <v>0</v>
      </c>
      <c r="H180">
        <f>IF($C180=-1,-1,VLOOKUP($C180,'HCAD Process'!$D$5:$CZ$504,VLOOKUP(H$4,'Table Name'!$C$2:$D$100,2,FALSE),FALSE))</f>
        <v>0</v>
      </c>
      <c r="I180" t="str">
        <f>IF($C180=-1,-1,VLOOKUP($C180,'HCAD Process'!$D$5:$CZ$504,VLOOKUP(I$4,'Table Name'!$C$2:$D$100,2,FALSE),FALSE))</f>
        <v>4739 MERWIN ST</v>
      </c>
      <c r="J180" t="str">
        <f>IF($C180=-1,-1,VLOOKUP($C180,'HCAD Process'!$D$5:$CZ$504,VLOOKUP(J$4,'Table Name'!$C$2:$D$100,2,FALSE),FALSE))</f>
        <v>HOUSTON</v>
      </c>
      <c r="K180" t="str">
        <f>IF($C180=-1,-1,VLOOKUP($C180,'HCAD Process'!$D$5:$CZ$504,VLOOKUP(K$4,'Table Name'!$C$2:$D$100,2,FALSE),FALSE))</f>
        <v>77027</v>
      </c>
      <c r="L180">
        <f>IF($C180=-1,-1,VLOOKUP($C180,'HCAD Process'!$D$5:$CZ$504,VLOOKUP(L$4,'Table Name'!$C$2:$D$100,2,FALSE),FALSE))</f>
        <v>500000</v>
      </c>
      <c r="M180">
        <f>IF($C180=-1,-1,VLOOKUP($C180,'HCAD Process'!$D$5:$CZ$504,VLOOKUP(M$4,'Table Name'!$C$2:$D$100,2,FALSE),FALSE))</f>
        <v>582035</v>
      </c>
      <c r="N180">
        <f>IF($C180=-1,-1,VLOOKUP($C180,'HCAD Process'!$D$5:$CZ$504,VLOOKUP(N$4,'Table Name'!$C$2:$D$100,2,FALSE),FALSE))</f>
        <v>530000</v>
      </c>
      <c r="O180">
        <f>IF($C180=-1,-1,VLOOKUP($C180,'HCAD Process'!$D$5:$CZ$504,VLOOKUP(O$4,'Table Name'!$C$2:$D$100,2,FALSE),FALSE))</f>
        <v>0</v>
      </c>
      <c r="P180" t="e">
        <f>IF($C180=-1,-1,VLOOKUP($C180,'HCAD Process'!$D$5:$CZ$504,VLOOKUP(P$4,'Table Name'!$C$2:$D$100,2,FALSE),FALSE))</f>
        <v>#REF!</v>
      </c>
      <c r="Q180" t="str">
        <f>IF($C180=-1,-1,VLOOKUP($C180,'HCAD Process'!$D$5:$CZ$504,VLOOKUP(Q$4,'Table Name'!$C$2:$D$100,2,FALSE),FALSE))</f>
        <v>COMMERCIAL</v>
      </c>
      <c r="R180" t="str">
        <f>IF($C180=-1,-1,VLOOKUP($C180,'HCAD Process'!$D$5:$CZ$504,VLOOKUP(R$4,'Table Name'!$C$2:$D$100,2,FALSE),FALSE))</f>
        <v>1</v>
      </c>
      <c r="S180" t="str">
        <f>IF($C180=-1,-1,VLOOKUP($C180,'HCAD Process'!$D$5:$CZ$504,VLOOKUP(S$4,'Table Name'!$C$2:$D$100,2,FALSE),FALSE))</f>
        <v>4353</v>
      </c>
      <c r="T180" t="str">
        <f>IF($C180=-1,-1,VLOOKUP($C180,'HCAD Process'!$D$5:$CZ$504,VLOOKUP(T$4,'Table Name'!$C$2:$D$100,2,FALSE),FALSE))</f>
        <v>8344</v>
      </c>
      <c r="U180" t="str">
        <f>IF($C180=-1,-1,VLOOKUP($C180,'HCAD Process'!$D$5:$CZ$504,VLOOKUP(U$4,'Table Name'!$C$2:$D$100,2,FALSE),FALSE))</f>
        <v>D</v>
      </c>
      <c r="V180" t="str">
        <f>IF($C180=-1,-1,VLOOKUP($C180,'HCAD Process'!$D$5:$CZ$504,VLOOKUP(V$4,'Table Name'!$C$2:$D$100,2,FALSE),FALSE))</f>
        <v>Wood or Light Steel</v>
      </c>
      <c r="W180">
        <f>IF($C180=-1,-1,VLOOKUP($C180,'HCAD Process'!$D$5:$CZ$504,VLOOKUP(W$4,'Table Name'!$C$2:$D$100,2,FALSE),FALSE))</f>
        <v>176885</v>
      </c>
      <c r="X180">
        <f>IF($C180=-1,-1,VLOOKUP($C180,'HCAD Process'!$D$5:$CZ$504,VLOOKUP(X$4,'Table Name'!$C$2:$D$100,2,FALSE),FALSE))</f>
        <v>0</v>
      </c>
      <c r="Y180">
        <f>IF($C180=-1,-1,VLOOKUP($C180,'HCAD Process'!$D$5:$CZ$504,VLOOKUP(Y$4,'Table Name'!$C$2:$D$100,2,FALSE),FALSE))</f>
        <v>235846</v>
      </c>
      <c r="Z180">
        <f>IF($C180=-1,-1,VLOOKUP($C180,'HCAD Process'!$D$5:$CZ$504,VLOOKUP(Z$4,'Table Name'!$C$2:$D$100,2,FALSE),FALSE))</f>
        <v>176091</v>
      </c>
      <c r="AA180" t="str">
        <f>IF($C180=-1,-1,VLOOKUP($C180,'HCAD Process'!$D$5:$CZ$504,VLOOKUP(AA$4,'Table Name'!$C$2:$D$100,2,FALSE),FALSE))</f>
        <v>.250000</v>
      </c>
      <c r="AB180" t="str">
        <f>IF($C180=-1,-1,VLOOKUP($C180,'HCAD Process'!$D$5:$CZ$504,VLOOKUP(AB$4,'Table Name'!$C$2:$D$100,2,FALSE),FALSE))</f>
        <v>C</v>
      </c>
      <c r="AC180" t="str">
        <f>IF($C180=-1,-1,VLOOKUP($C180,'HCAD Process'!$D$5:$CZ$504,VLOOKUP(AC$4,'Table Name'!$C$2:$D$100,2,FALSE),FALSE))</f>
        <v>Average</v>
      </c>
      <c r="AD180" t="str">
        <f>IF($C180=-1,-1,VLOOKUP($C180,'HCAD Process'!$D$5:$CZ$504,VLOOKUP(AD$4,'Table Name'!$C$2:$D$100,2,FALSE),FALSE))</f>
        <v>1955</v>
      </c>
      <c r="AE180" t="str">
        <f>IF($C180=-1,-1,VLOOKUP($C180,'HCAD Process'!$D$5:$CZ$504,VLOOKUP(AE$4,'Table Name'!$C$2:$D$100,2,FALSE),FALSE))</f>
        <v>2005</v>
      </c>
      <c r="AF180" t="str">
        <f>IF($C180=-1,-1,VLOOKUP($C180,'HCAD Process'!$D$5:$CZ$504,VLOOKUP(AF$4,'Table Name'!$C$2:$D$100,2,FALSE),FALSE))</f>
        <v>2016</v>
      </c>
      <c r="AG180" t="str">
        <f>IF($C180=-1,-1,VLOOKUP($C180,'HCAD Process'!$D$5:$CZ$504,VLOOKUP(AG$4,'Table Name'!$C$2:$D$100,2,FALSE),FALSE))</f>
        <v>1984</v>
      </c>
      <c r="AH180" t="str">
        <f>IF($C180=-1,-1,VLOOKUP($C180,'HCAD Process'!$D$5:$CZ$504,VLOOKUP(AH$4,'Table Name'!$C$2:$D$100,2,FALSE),FALSE))</f>
        <v>HTS</v>
      </c>
      <c r="AI180" t="str">
        <f>IF($C180=-1,-1,VLOOKUP($C180,'HCAD Process'!$D$5:$CZ$504,VLOOKUP(AI$4,'Table Name'!$C$2:$D$100,2,FALSE),FALSE))</f>
        <v>01/01/2004</v>
      </c>
      <c r="AJ180">
        <f>IF($C180=-1,-1,VLOOKUP($C180,'HCAD Process'!$D$5:$CZ$504,VLOOKUP(AJ$4,'Table Name'!$C$2:$D$100,2,FALSE),FALSE))</f>
        <v>0</v>
      </c>
      <c r="AK180">
        <f>IF($C180=-1,-1,VALUE(VLOOKUP($C180,'HCAD Process'!$D$5:$CZ$504,VLOOKUP(AK$4,'Table Name'!$C$2:$D$100,2,FALSE),FALSE)))</f>
        <v>2383</v>
      </c>
      <c r="AL180">
        <f>IF($C180=-1,-1,VLOOKUP($C180,'HCAD Process'!$D$5:$CZ$504,VLOOKUP(AL$4,'Table Name'!$C$2:$D$100,2,FALSE),FALSE))</f>
        <v>3219</v>
      </c>
      <c r="AM180">
        <f>IF($C180=-1,-1,VLOOKUP($C180,'HCAD Process'!$D$5:$CZ$504,VLOOKUP(AM$4,'Table Name'!$C$2:$D$100,2,FALSE),FALSE))</f>
        <v>0</v>
      </c>
      <c r="AN180">
        <f>IF($C180=-1,-1,VLOOKUP($C180,'HCAD Process'!$D$5:$CZ$504,VLOOKUP(AN$4,'Table Name'!$C$2:$D$100,2,FALSE),FALSE))</f>
        <v>0</v>
      </c>
      <c r="AO180">
        <f>IF($C180=-1,-1,VLOOKUP($C180,'HCAD Process'!$D$5:$CZ$504,VLOOKUP(AO$4,'Table Name'!$C$2:$D$100,2,FALSE),FALSE))</f>
        <v>0</v>
      </c>
      <c r="AP180">
        <f>IF($C180=-1,-1,VLOOKUP($C180,'HCAD Process'!$D$5:$CZ$504,VLOOKUP(AP$4,'Table Name'!$C$2:$D$100,2,FALSE),FALSE))</f>
        <v>2383</v>
      </c>
      <c r="AQ180">
        <f>IF($C180=-1,-1,VLOOKUP($C180,'HCAD Process'!$D$5:$CZ$504,VLOOKUP(AQ$4,'Table Name'!$C$2:$D$100,2,FALSE),FALSE))</f>
        <v>290</v>
      </c>
      <c r="AR180">
        <f>IF($C180=-1,-1,VLOOKUP($C180,'HCAD Process'!$D$5:$CZ$504,VLOOKUP(AR$4,'Table Name'!$C$2:$D$100,2,FALSE),FALSE))</f>
        <v>1</v>
      </c>
      <c r="AS180">
        <f>IF($C180=-1,-1,VLOOKUP($C180,'HCAD Process'!$D$5:$CZ$504,VLOOKUP(AS$4,'Table Name'!$C$2:$D$100,2,FALSE),FALSE))</f>
        <v>0</v>
      </c>
      <c r="AT180">
        <f>IF($C180=-1,-1,VLOOKUP($C180,'HCAD Process'!$D$5:$CZ$504,VLOOKUP(AT$4,'Table Name'!$C$2:$D$100,2,FALSE),FALSE))</f>
        <v>0</v>
      </c>
      <c r="AU180">
        <f>IF($C180=-1,-1,VLOOKUP($C180,'HCAD Process'!$D$5:$CZ$504,VLOOKUP(AU$4,'Table Name'!$C$2:$D$100,2,FALSE),FALSE))</f>
        <v>0</v>
      </c>
      <c r="AV180">
        <f>IF($C180=-1,-1,VLOOKUP($C180,'HCAD Process'!$D$5:$CZ$504,VLOOKUP(AV$4,'Table Name'!$C$2:$D$100,2,FALSE),FALSE))</f>
        <v>0</v>
      </c>
      <c r="AW180">
        <f>IF($C180=-1,-1,VLOOKUP($C180,'HCAD Process'!$D$5:$CZ$504,VLOOKUP(AW$4,'Table Name'!$C$2:$D$100,2,FALSE),FALSE))</f>
        <v>0</v>
      </c>
      <c r="AX180">
        <f>IF($C180=-1,-1,VLOOKUP($C180,'HCAD Process'!$D$5:$CZ$504,VLOOKUP(AX$4,'Table Name'!$C$2:$D$100,2,FALSE),FALSE))</f>
        <v>0</v>
      </c>
      <c r="AY180">
        <f>IF($C180=-1,-1,VLOOKUP($C180,'HCAD Process'!$D$5:$CZ$504,VLOOKUP(AY$4,'Table Name'!$C$2:$D$100,2,FALSE),FALSE))</f>
        <v>0</v>
      </c>
      <c r="AZ180">
        <f>IF($C180=-1,-1,VLOOKUP($C180,'HCAD Process'!$D$5:$CZ$504,VLOOKUP(AZ$4,'Table Name'!$C$2:$D$100,2,FALSE),FALSE))</f>
        <v>0</v>
      </c>
      <c r="BA180" t="str">
        <f>IF($C180=-1,-1,VLOOKUP($C180,'HCAD Process'!$D$5:$CZ$504,VLOOKUP(BA$4,'Table Name'!$C$2:$D$100,2,FALSE),FALSE))</f>
        <v>04</v>
      </c>
      <c r="BB180" t="str">
        <f>IF($C180=-1,-1,VLOOKUP($C180,'HCAD Process'!$D$5:$CZ$504,VLOOKUP(BB$4,'Table Name'!$C$2:$D$100,2,FALSE),FALSE))</f>
        <v>LT 10 BLK 6</v>
      </c>
      <c r="BC180" t="str">
        <f>IF($C180=-1,-1,VLOOKUP($C180,'HCAD Process'!$D$5:$CZ$504,VLOOKUP(BC$4,'Table Name'!$C$2:$D$100,2,FALSE),FALSE))</f>
        <v>ATWOOD VILLAS</v>
      </c>
      <c r="BD180" t="str">
        <f>IF($C180=-1,-1,VLOOKUP($C180,'HCAD Process'!$D$5:$CZ$504,VLOOKUP(BD$4,'Table Name'!$C$2:$D$100,2,FALSE),FALSE))</f>
        <v>162</v>
      </c>
      <c r="BE180" t="str">
        <f>IF($C180=-1,-1,VLOOKUP($C180,'HCAD Process'!$D$5:$CZ$504,VLOOKUP(BE$4,'Table Name'!$C$2:$D$100,2,FALSE),FALSE))</f>
        <v>1F Afton Oaks, Highland Village, Weslayan Areas</v>
      </c>
      <c r="BF180" t="str">
        <f>IF($C180=-1,-1,VLOOKUP($C180,'HCAD Process'!$D$5:$CZ$504,VLOOKUP(BF$4,'Table Name'!$C$2:$D$100,2,FALSE),FALSE))</f>
        <v>162</v>
      </c>
      <c r="BG180" t="str">
        <f>IF($C180=-1,-1,VLOOKUP($C180,'HCAD Process'!$D$5:$CZ$504,VLOOKUP(BG$4,'Table Name'!$C$2:$D$100,2,FALSE),FALSE))</f>
        <v>1F Afton Oaks, Highland Village, Weslayan Areas</v>
      </c>
      <c r="BH180" t="str">
        <f>IF($C180=-1,-1,VLOOKUP($C180,'HCAD Process'!$D$5:$CZ$504,VLOOKUP(BH$4,'Table Name'!$C$2:$D$100,2,FALSE),FALSE))</f>
        <v>5906.01</v>
      </c>
      <c r="BI180" t="str">
        <f>IF($C180=-1,-1,VLOOKUP($C180,'HCAD Process'!$D$5:$CZ$504,VLOOKUP(BI$4,'Table Name'!$C$2:$D$100,2,FALSE),FALSE))</f>
        <v>0</v>
      </c>
      <c r="BJ180" t="str">
        <f>IF($C180=-1,-1,VLOOKUP($C180,'HCAD Process'!$D$5:$CZ$504,VLOOKUP(BJ$4,'Table Name'!$C$2:$D$100,2,FALSE),FALSE))</f>
        <v>01</v>
      </c>
      <c r="BK180" t="str">
        <f>IF($C180=-1,-1,VLOOKUP($C180,'HCAD Process'!$D$5:$CZ$504,VLOOKUP(BK$4,'Table Name'!$C$2:$D$100,2,FALSE),FALSE))</f>
        <v>5156D</v>
      </c>
      <c r="BL180" t="str">
        <f>IF($C180=-1,-1,VLOOKUP($C180,'HCAD Process'!$D$5:$CZ$504,VLOOKUP(BL$4,'Table Name'!$C$2:$D$100,2,FALSE),FALSE))</f>
        <v>491Z</v>
      </c>
      <c r="BM180" t="str">
        <f>IF($C180=-1,-1,VLOOKUP($C180,'HCAD Process'!$D$5:$CZ$504,VLOOKUP(BM$4,'Table Name'!$C$2:$D$100,2,FALSE),FALSE))</f>
        <v>001 040 041 042 043 044 048 061</v>
      </c>
      <c r="BN180" t="str">
        <f>IF($C180=-1,-1,VLOOKUP($C180,'HCAD Process'!$D$5:$CZ$504,VLOOKUP(BN$4,'Table Name'!$C$2:$D$100,2,FALSE),FALSE))</f>
        <v>Real, Commercial</v>
      </c>
      <c r="BO180" t="str">
        <f>IF($C180=-1,-1,VLOOKUP($C180,'HCAD Process'!$D$5:$CZ$504,VLOOKUP(BO$4,'Table Name'!$C$2:$D$100,2,FALSE),FALSE))</f>
        <v>F1</v>
      </c>
      <c r="BP180" t="str">
        <f>IF($C180=-1,-1,VLOOKUP($C180,'HCAD Process'!$D$5:$CZ$504,VLOOKUP(BP$4,'Table Name'!$C$2:$D$100,2,FALSE),FALSE))</f>
        <v>Real, Commercial</v>
      </c>
      <c r="BQ180" t="str">
        <f>IF($C180=-1,-1,VLOOKUP($C180,'HCAD Process'!$D$5:$CZ$504,VLOOKUP(BQ$4,'Table Name'!$C$2:$D$100,2,FALSE),FALSE))</f>
        <v>Office Bldgs. Low-Rise (1 to 4 Stories)</v>
      </c>
      <c r="BR180" t="str">
        <f>IF($C180=-1,-1,VLOOKUP($C180,'HCAD Process'!$D$5:$CZ$504,VLOOKUP(BR$4,'Table Name'!$C$2:$D$100,2,FALSE),FALSE))</f>
        <v>Office Building</v>
      </c>
      <c r="BS180" t="str">
        <f>IF($C180=-1,-1,VLOOKUP($C180,'HCAD Process'!$D$5:$CZ$504,VLOOKUP(BS$4,'Table Name'!$C$2:$D$100,2,FALSE),FALSE))</f>
        <v>8000</v>
      </c>
      <c r="BT180" t="str">
        <f>IF($C180=-1,-1,VLOOKUP($C180,'HCAD Process'!$D$5:$CZ$504,VLOOKUP(BT$4,'Table Name'!$C$2:$D$100,2,FALSE),FALSE))</f>
        <v>Land Neighborhood General Assignment</v>
      </c>
      <c r="BU180">
        <f>IF($C180=-1,-1,VLOOKUP($C180,'HCAD Process'!$D$5:$CZ$504,VLOOKUP(BU$4,'Table Name'!$C$2:$D$100,2,FALSE),FALSE))</f>
        <v>6825</v>
      </c>
      <c r="BV180" t="str">
        <f>IF($C180=-1,-1,VLOOKUP($C180,'HCAD Process'!$D$5:$CZ$504,VLOOKUP(BV$4,'Table Name'!$C$2:$D$100,2,FALSE),FALSE))</f>
        <v>SF</v>
      </c>
      <c r="BW180" t="str">
        <f>IF($C180=-1,-1,VLOOKUP($C180,'HCAD Process'!$D$5:$CZ$504,VLOOKUP(BW$4,'Table Name'!$C$2:$D$100,2,FALSE),FALSE))</f>
        <v>1.0000</v>
      </c>
      <c r="BX180" t="str">
        <f>IF($C180=-1,-1,VLOOKUP($C180,'HCAD Process'!$D$5:$CZ$504,VLOOKUP(BX$4,'Table Name'!$C$2:$D$100,2,FALSE),FALSE))</f>
        <v>1.0000</v>
      </c>
      <c r="BY180" t="str">
        <f>IF($C180=-1,-1,VLOOKUP($C180,'HCAD Process'!$D$5:$CZ$504,VLOOKUP(BY$4,'Table Name'!$C$2:$D$100,2,FALSE),FALSE))</f>
        <v>1.0000</v>
      </c>
      <c r="BZ180" t="str">
        <f>IF($C180=-1,-1,VLOOKUP($C180,'HCAD Process'!$D$5:$CZ$504,VLOOKUP(BZ$4,'Table Name'!$C$2:$D$100,2,FALSE),FALSE))</f>
        <v>1.0000</v>
      </c>
      <c r="CA180">
        <f>IF($C180=-1,-1,VLOOKUP($C180,'HCAD Process'!$D$5:$CZ$504,VLOOKUP(CA$4,'Table Name'!$C$2:$D$100,2,FALSE),FALSE))</f>
        <v>60</v>
      </c>
      <c r="CB180">
        <f>IF($C180=-1,-1,VLOOKUP($C180,'HCAD Process'!$D$5:$CZ$504,VLOOKUP(CB$4,'Table Name'!$C$2:$D$100,2,FALSE),FALSE))</f>
        <v>60</v>
      </c>
      <c r="CC180">
        <f>IF($C180=-1,-1,VLOOKUP($C180,'HCAD Process'!$D$5:$CZ$504,VLOOKUP(CC$4,'Table Name'!$C$2:$D$100,2,FALSE),FALSE))</f>
        <v>409500</v>
      </c>
      <c r="CD180">
        <f>IF($C180=-1,-1,VLOOKUP($C180,'HCAD Process'!$D$5:$CZ$504,VLOOKUP(CD$4,'Table Name'!$C$2:$D$100,2,FALSE),FALSE))</f>
        <v>-1</v>
      </c>
      <c r="CE180" t="str">
        <f>IF($C180=-1,-1,VLOOKUP($C180,'HCAD Process'!$D$5:$CZ$504,VLOOKUP(CE$4,'Table Name'!$C$2:$D$100,2,FALSE),FALSE))</f>
        <v>08112400000101</v>
      </c>
    </row>
    <row r="181" spans="2:83" x14ac:dyDescent="0.25">
      <c r="B181">
        <f t="shared" si="3"/>
        <v>177</v>
      </c>
      <c r="C181" t="str">
        <f t="array" ref="C181">IF(ISERROR(INDEX('HCAD Process'!CF$5:CF$504,MATCH(0,COUNTIF(C$4:C180,'HCAD Process'!CF$5:CF$504)+('HCAD Process'!CF$5:CF$504=-1),0))),-1,INDEX('HCAD Process'!CF$5:CF$504,MATCH(0,COUNTIF(C$4:C180,'HCAD Process'!CF$5:CF$504)+('HCAD Process'!CF$5:CF$504=-1),0)))</f>
        <v>08112400000111</v>
      </c>
      <c r="D181" t="str">
        <f>IF($C181=-1,-1,VLOOKUP($C181,'HCAD Process'!$D$5:$CZ$504,VLOOKUP(D$4,'Table Name'!$C$2:$D$100,2,FALSE),FALSE))</f>
        <v>0811240000011</v>
      </c>
      <c r="E181" t="str">
        <f>IF($C181=-1,-1,VLOOKUP($C181,'HCAD Process'!$D$5:$CZ$504,VLOOKUP(E$4,'Table Name'!$C$2:$D$100,2,FALSE),FALSE))</f>
        <v>05/01/2014</v>
      </c>
      <c r="F181" t="str">
        <f>IF($C181=-1,-1,VLOOKUP($C181,'HCAD Process'!$D$5:$CZ$504,VLOOKUP(F$4,'Table Name'!$C$2:$D$100,2,FALSE),FALSE))</f>
        <v>AMPM CONSTRUCTION LP</v>
      </c>
      <c r="G181" t="str">
        <f>IF($C181=-1,-1,VLOOKUP($C181,'HCAD Process'!$D$5:$CZ$504,VLOOKUP(G$4,'Table Name'!$C$2:$D$100,2,FALSE),FALSE))</f>
        <v>HABITAT CONSTRUCTION</v>
      </c>
      <c r="H181">
        <f>IF($C181=-1,-1,VLOOKUP($C181,'HCAD Process'!$D$5:$CZ$504,VLOOKUP(H$4,'Table Name'!$C$2:$D$100,2,FALSE),FALSE))</f>
        <v>0</v>
      </c>
      <c r="I181" t="str">
        <f>IF($C181=-1,-1,VLOOKUP($C181,'HCAD Process'!$D$5:$CZ$504,VLOOKUP(I$4,'Table Name'!$C$2:$D$100,2,FALSE),FALSE))</f>
        <v>4745 MERWIN ST</v>
      </c>
      <c r="J181" t="str">
        <f>IF($C181=-1,-1,VLOOKUP($C181,'HCAD Process'!$D$5:$CZ$504,VLOOKUP(J$4,'Table Name'!$C$2:$D$100,2,FALSE),FALSE))</f>
        <v>HOUSTON</v>
      </c>
      <c r="K181" t="str">
        <f>IF($C181=-1,-1,VLOOKUP($C181,'HCAD Process'!$D$5:$CZ$504,VLOOKUP(K$4,'Table Name'!$C$2:$D$100,2,FALSE),FALSE))</f>
        <v>77027</v>
      </c>
      <c r="L181">
        <f>IF($C181=-1,-1,VLOOKUP($C181,'HCAD Process'!$D$5:$CZ$504,VLOOKUP(L$4,'Table Name'!$C$2:$D$100,2,FALSE),FALSE))</f>
        <v>500000</v>
      </c>
      <c r="M181">
        <f>IF($C181=-1,-1,VLOOKUP($C181,'HCAD Process'!$D$5:$CZ$504,VLOOKUP(M$4,'Table Name'!$C$2:$D$100,2,FALSE),FALSE))</f>
        <v>563261</v>
      </c>
      <c r="N181">
        <f>IF($C181=-1,-1,VLOOKUP($C181,'HCAD Process'!$D$5:$CZ$504,VLOOKUP(N$4,'Table Name'!$C$2:$D$100,2,FALSE),FALSE))</f>
        <v>520000</v>
      </c>
      <c r="O181">
        <f>IF($C181=-1,-1,VLOOKUP($C181,'HCAD Process'!$D$5:$CZ$504,VLOOKUP(O$4,'Table Name'!$C$2:$D$100,2,FALSE),FALSE))</f>
        <v>0</v>
      </c>
      <c r="P181" t="e">
        <f>IF($C181=-1,-1,VLOOKUP($C181,'HCAD Process'!$D$5:$CZ$504,VLOOKUP(P$4,'Table Name'!$C$2:$D$100,2,FALSE),FALSE))</f>
        <v>#REF!</v>
      </c>
      <c r="Q181" t="str">
        <f>IF($C181=-1,-1,VLOOKUP($C181,'HCAD Process'!$D$5:$CZ$504,VLOOKUP(Q$4,'Table Name'!$C$2:$D$100,2,FALSE),FALSE))</f>
        <v>COMMERCIAL</v>
      </c>
      <c r="R181" t="str">
        <f>IF($C181=-1,-1,VLOOKUP($C181,'HCAD Process'!$D$5:$CZ$504,VLOOKUP(R$4,'Table Name'!$C$2:$D$100,2,FALSE),FALSE))</f>
        <v>1</v>
      </c>
      <c r="S181" t="str">
        <f>IF($C181=-1,-1,VLOOKUP($C181,'HCAD Process'!$D$5:$CZ$504,VLOOKUP(S$4,'Table Name'!$C$2:$D$100,2,FALSE),FALSE))</f>
        <v>4353</v>
      </c>
      <c r="T181" t="str">
        <f>IF($C181=-1,-1,VLOOKUP($C181,'HCAD Process'!$D$5:$CZ$504,VLOOKUP(T$4,'Table Name'!$C$2:$D$100,2,FALSE),FALSE))</f>
        <v>8344</v>
      </c>
      <c r="U181" t="str">
        <f>IF($C181=-1,-1,VLOOKUP($C181,'HCAD Process'!$D$5:$CZ$504,VLOOKUP(U$4,'Table Name'!$C$2:$D$100,2,FALSE),FALSE))</f>
        <v>D</v>
      </c>
      <c r="V181" t="str">
        <f>IF($C181=-1,-1,VLOOKUP($C181,'HCAD Process'!$D$5:$CZ$504,VLOOKUP(V$4,'Table Name'!$C$2:$D$100,2,FALSE),FALSE))</f>
        <v>Wood or Light Steel</v>
      </c>
      <c r="W181">
        <f>IF($C181=-1,-1,VLOOKUP($C181,'HCAD Process'!$D$5:$CZ$504,VLOOKUP(W$4,'Table Name'!$C$2:$D$100,2,FALSE),FALSE))</f>
        <v>186608</v>
      </c>
      <c r="X181">
        <f>IF($C181=-1,-1,VLOOKUP($C181,'HCAD Process'!$D$5:$CZ$504,VLOOKUP(X$4,'Table Name'!$C$2:$D$100,2,FALSE),FALSE))</f>
        <v>0</v>
      </c>
      <c r="Y181">
        <f>IF($C181=-1,-1,VLOOKUP($C181,'HCAD Process'!$D$5:$CZ$504,VLOOKUP(Y$4,'Table Name'!$C$2:$D$100,2,FALSE),FALSE))</f>
        <v>248811</v>
      </c>
      <c r="Z181">
        <f>IF($C181=-1,-1,VLOOKUP($C181,'HCAD Process'!$D$5:$CZ$504,VLOOKUP(Z$4,'Table Name'!$C$2:$D$100,2,FALSE),FALSE))</f>
        <v>182874</v>
      </c>
      <c r="AA181" t="str">
        <f>IF($C181=-1,-1,VLOOKUP($C181,'HCAD Process'!$D$5:$CZ$504,VLOOKUP(AA$4,'Table Name'!$C$2:$D$100,2,FALSE),FALSE))</f>
        <v>.250000</v>
      </c>
      <c r="AB181" t="str">
        <f>IF($C181=-1,-1,VLOOKUP($C181,'HCAD Process'!$D$5:$CZ$504,VLOOKUP(AB$4,'Table Name'!$C$2:$D$100,2,FALSE),FALSE))</f>
        <v>C</v>
      </c>
      <c r="AC181" t="str">
        <f>IF($C181=-1,-1,VLOOKUP($C181,'HCAD Process'!$D$5:$CZ$504,VLOOKUP(AC$4,'Table Name'!$C$2:$D$100,2,FALSE),FALSE))</f>
        <v>Average</v>
      </c>
      <c r="AD181" t="str">
        <f>IF($C181=-1,-1,VLOOKUP($C181,'HCAD Process'!$D$5:$CZ$504,VLOOKUP(AD$4,'Table Name'!$C$2:$D$100,2,FALSE),FALSE))</f>
        <v>1955</v>
      </c>
      <c r="AE181" t="str">
        <f>IF($C181=-1,-1,VLOOKUP($C181,'HCAD Process'!$D$5:$CZ$504,VLOOKUP(AE$4,'Table Name'!$C$2:$D$100,2,FALSE),FALSE))</f>
        <v>2005</v>
      </c>
      <c r="AF181" t="str">
        <f>IF($C181=-1,-1,VLOOKUP($C181,'HCAD Process'!$D$5:$CZ$504,VLOOKUP(AF$4,'Table Name'!$C$2:$D$100,2,FALSE),FALSE))</f>
        <v>2015</v>
      </c>
      <c r="AG181" t="str">
        <f>IF($C181=-1,-1,VLOOKUP($C181,'HCAD Process'!$D$5:$CZ$504,VLOOKUP(AG$4,'Table Name'!$C$2:$D$100,2,FALSE),FALSE))</f>
        <v>1984</v>
      </c>
      <c r="AH181" t="str">
        <f>IF($C181=-1,-1,VLOOKUP($C181,'HCAD Process'!$D$5:$CZ$504,VLOOKUP(AH$4,'Table Name'!$C$2:$D$100,2,FALSE),FALSE))</f>
        <v>SQV</v>
      </c>
      <c r="AI181" t="str">
        <f>IF($C181=-1,-1,VLOOKUP($C181,'HCAD Process'!$D$5:$CZ$504,VLOOKUP(AI$4,'Table Name'!$C$2:$D$100,2,FALSE),FALSE))</f>
        <v>01/01/2004</v>
      </c>
      <c r="AJ181" t="str">
        <f>IF($C181=-1,-1,VLOOKUP($C181,'HCAD Process'!$D$5:$CZ$504,VLOOKUP(AJ$4,'Table Name'!$C$2:$D$100,2,FALSE),FALSE))</f>
        <v>PER 2016 AERIAL &amp; GOOGLE ST, PROPERTY SHOULD BE CHANGED TO COMMERCIAL F/2017, NO CHANGES F/2016    2/2015-NC-RMDL WORK NOT STARTED 1/1/2015 BUT DWG DO</v>
      </c>
      <c r="AK181">
        <f>IF($C181=-1,-1,VALUE(VLOOKUP($C181,'HCAD Process'!$D$5:$CZ$504,VLOOKUP(AK$4,'Table Name'!$C$2:$D$100,2,FALSE),FALSE)))</f>
        <v>2514</v>
      </c>
      <c r="AL181">
        <f>IF($C181=-1,-1,VLOOKUP($C181,'HCAD Process'!$D$5:$CZ$504,VLOOKUP(AL$4,'Table Name'!$C$2:$D$100,2,FALSE),FALSE))</f>
        <v>3378</v>
      </c>
      <c r="AM181">
        <f>IF($C181=-1,-1,VLOOKUP($C181,'HCAD Process'!$D$5:$CZ$504,VLOOKUP(AM$4,'Table Name'!$C$2:$D$100,2,FALSE),FALSE))</f>
        <v>0</v>
      </c>
      <c r="AN181">
        <f>IF($C181=-1,-1,VLOOKUP($C181,'HCAD Process'!$D$5:$CZ$504,VLOOKUP(AN$4,'Table Name'!$C$2:$D$100,2,FALSE),FALSE))</f>
        <v>0</v>
      </c>
      <c r="AO181">
        <f>IF($C181=-1,-1,VLOOKUP($C181,'HCAD Process'!$D$5:$CZ$504,VLOOKUP(AO$4,'Table Name'!$C$2:$D$100,2,FALSE),FALSE))</f>
        <v>0</v>
      </c>
      <c r="AP181">
        <f>IF($C181=-1,-1,VLOOKUP($C181,'HCAD Process'!$D$5:$CZ$504,VLOOKUP(AP$4,'Table Name'!$C$2:$D$100,2,FALSE),FALSE))</f>
        <v>2514</v>
      </c>
      <c r="AQ181">
        <f>IF($C181=-1,-1,VLOOKUP($C181,'HCAD Process'!$D$5:$CZ$504,VLOOKUP(AQ$4,'Table Name'!$C$2:$D$100,2,FALSE),FALSE))</f>
        <v>296</v>
      </c>
      <c r="AR181">
        <f>IF($C181=-1,-1,VLOOKUP($C181,'HCAD Process'!$D$5:$CZ$504,VLOOKUP(AR$4,'Table Name'!$C$2:$D$100,2,FALSE),FALSE))</f>
        <v>1</v>
      </c>
      <c r="AS181">
        <f>IF($C181=-1,-1,VLOOKUP($C181,'HCAD Process'!$D$5:$CZ$504,VLOOKUP(AS$4,'Table Name'!$C$2:$D$100,2,FALSE),FALSE))</f>
        <v>0</v>
      </c>
      <c r="AT181">
        <f>IF($C181=-1,-1,VLOOKUP($C181,'HCAD Process'!$D$5:$CZ$504,VLOOKUP(AT$4,'Table Name'!$C$2:$D$100,2,FALSE),FALSE))</f>
        <v>0</v>
      </c>
      <c r="AU181">
        <f>IF($C181=-1,-1,VLOOKUP($C181,'HCAD Process'!$D$5:$CZ$504,VLOOKUP(AU$4,'Table Name'!$C$2:$D$100,2,FALSE),FALSE))</f>
        <v>0</v>
      </c>
      <c r="AV181">
        <f>IF($C181=-1,-1,VLOOKUP($C181,'HCAD Process'!$D$5:$CZ$504,VLOOKUP(AV$4,'Table Name'!$C$2:$D$100,2,FALSE),FALSE))</f>
        <v>0</v>
      </c>
      <c r="AW181">
        <f>IF($C181=-1,-1,VLOOKUP($C181,'HCAD Process'!$D$5:$CZ$504,VLOOKUP(AW$4,'Table Name'!$C$2:$D$100,2,FALSE),FALSE))</f>
        <v>0</v>
      </c>
      <c r="AX181">
        <f>IF($C181=-1,-1,VLOOKUP($C181,'HCAD Process'!$D$5:$CZ$504,VLOOKUP(AX$4,'Table Name'!$C$2:$D$100,2,FALSE),FALSE))</f>
        <v>0</v>
      </c>
      <c r="AY181">
        <f>IF($C181=-1,-1,VLOOKUP($C181,'HCAD Process'!$D$5:$CZ$504,VLOOKUP(AY$4,'Table Name'!$C$2:$D$100,2,FALSE),FALSE))</f>
        <v>0</v>
      </c>
      <c r="AZ181">
        <f>IF($C181=-1,-1,VLOOKUP($C181,'HCAD Process'!$D$5:$CZ$504,VLOOKUP(AZ$4,'Table Name'!$C$2:$D$100,2,FALSE),FALSE))</f>
        <v>0</v>
      </c>
      <c r="BA181" t="str">
        <f>IF($C181=-1,-1,VLOOKUP($C181,'HCAD Process'!$D$5:$CZ$504,VLOOKUP(BA$4,'Table Name'!$C$2:$D$100,2,FALSE),FALSE))</f>
        <v>04</v>
      </c>
      <c r="BB181" t="str">
        <f>IF($C181=-1,-1,VLOOKUP($C181,'HCAD Process'!$D$5:$CZ$504,VLOOKUP(BB$4,'Table Name'!$C$2:$D$100,2,FALSE),FALSE))</f>
        <v>LT 11 BLK 6</v>
      </c>
      <c r="BC181" t="str">
        <f>IF($C181=-1,-1,VLOOKUP($C181,'HCAD Process'!$D$5:$CZ$504,VLOOKUP(BC$4,'Table Name'!$C$2:$D$100,2,FALSE),FALSE))</f>
        <v>ATWOOD VILLAS</v>
      </c>
      <c r="BD181" t="str">
        <f>IF($C181=-1,-1,VLOOKUP($C181,'HCAD Process'!$D$5:$CZ$504,VLOOKUP(BD$4,'Table Name'!$C$2:$D$100,2,FALSE),FALSE))</f>
        <v>162</v>
      </c>
      <c r="BE181" t="str">
        <f>IF($C181=-1,-1,VLOOKUP($C181,'HCAD Process'!$D$5:$CZ$504,VLOOKUP(BE$4,'Table Name'!$C$2:$D$100,2,FALSE),FALSE))</f>
        <v>1F Afton Oaks, Highland Village, Weslayan Areas</v>
      </c>
      <c r="BF181" t="str">
        <f>IF($C181=-1,-1,VLOOKUP($C181,'HCAD Process'!$D$5:$CZ$504,VLOOKUP(BF$4,'Table Name'!$C$2:$D$100,2,FALSE),FALSE))</f>
        <v>162</v>
      </c>
      <c r="BG181" t="str">
        <f>IF($C181=-1,-1,VLOOKUP($C181,'HCAD Process'!$D$5:$CZ$504,VLOOKUP(BG$4,'Table Name'!$C$2:$D$100,2,FALSE),FALSE))</f>
        <v>1F Afton Oaks, Highland Village, Weslayan Areas</v>
      </c>
      <c r="BH181" t="str">
        <f>IF($C181=-1,-1,VLOOKUP($C181,'HCAD Process'!$D$5:$CZ$504,VLOOKUP(BH$4,'Table Name'!$C$2:$D$100,2,FALSE),FALSE))</f>
        <v>5906.01</v>
      </c>
      <c r="BI181" t="str">
        <f>IF($C181=-1,-1,VLOOKUP($C181,'HCAD Process'!$D$5:$CZ$504,VLOOKUP(BI$4,'Table Name'!$C$2:$D$100,2,FALSE),FALSE))</f>
        <v>0</v>
      </c>
      <c r="BJ181" t="str">
        <f>IF($C181=-1,-1,VLOOKUP($C181,'HCAD Process'!$D$5:$CZ$504,VLOOKUP(BJ$4,'Table Name'!$C$2:$D$100,2,FALSE),FALSE))</f>
        <v>01</v>
      </c>
      <c r="BK181" t="str">
        <f>IF($C181=-1,-1,VLOOKUP($C181,'HCAD Process'!$D$5:$CZ$504,VLOOKUP(BK$4,'Table Name'!$C$2:$D$100,2,FALSE),FALSE))</f>
        <v>5156D</v>
      </c>
      <c r="BL181" t="str">
        <f>IF($C181=-1,-1,VLOOKUP($C181,'HCAD Process'!$D$5:$CZ$504,VLOOKUP(BL$4,'Table Name'!$C$2:$D$100,2,FALSE),FALSE))</f>
        <v>491Z</v>
      </c>
      <c r="BM181" t="str">
        <f>IF($C181=-1,-1,VLOOKUP($C181,'HCAD Process'!$D$5:$CZ$504,VLOOKUP(BM$4,'Table Name'!$C$2:$D$100,2,FALSE),FALSE))</f>
        <v>001 040 041 042 043 044 048 061</v>
      </c>
      <c r="BN181" t="str">
        <f>IF($C181=-1,-1,VLOOKUP($C181,'HCAD Process'!$D$5:$CZ$504,VLOOKUP(BN$4,'Table Name'!$C$2:$D$100,2,FALSE),FALSE))</f>
        <v>Real, Commercial</v>
      </c>
      <c r="BO181" t="str">
        <f>IF($C181=-1,-1,VLOOKUP($C181,'HCAD Process'!$D$5:$CZ$504,VLOOKUP(BO$4,'Table Name'!$C$2:$D$100,2,FALSE),FALSE))</f>
        <v>F1</v>
      </c>
      <c r="BP181" t="str">
        <f>IF($C181=-1,-1,VLOOKUP($C181,'HCAD Process'!$D$5:$CZ$504,VLOOKUP(BP$4,'Table Name'!$C$2:$D$100,2,FALSE),FALSE))</f>
        <v>Real, Commercial</v>
      </c>
      <c r="BQ181" t="str">
        <f>IF($C181=-1,-1,VLOOKUP($C181,'HCAD Process'!$D$5:$CZ$504,VLOOKUP(BQ$4,'Table Name'!$C$2:$D$100,2,FALSE),FALSE))</f>
        <v>Office Bldgs. Low-Rise (1 to 4 Stories)</v>
      </c>
      <c r="BR181" t="str">
        <f>IF($C181=-1,-1,VLOOKUP($C181,'HCAD Process'!$D$5:$CZ$504,VLOOKUP(BR$4,'Table Name'!$C$2:$D$100,2,FALSE),FALSE))</f>
        <v>Office Building</v>
      </c>
      <c r="BS181" t="str">
        <f>IF($C181=-1,-1,VLOOKUP($C181,'HCAD Process'!$D$5:$CZ$504,VLOOKUP(BS$4,'Table Name'!$C$2:$D$100,2,FALSE),FALSE))</f>
        <v>8000</v>
      </c>
      <c r="BT181" t="str">
        <f>IF($C181=-1,-1,VLOOKUP($C181,'HCAD Process'!$D$5:$CZ$504,VLOOKUP(BT$4,'Table Name'!$C$2:$D$100,2,FALSE),FALSE))</f>
        <v>Land Neighborhood General Assignment</v>
      </c>
      <c r="BU181">
        <f>IF($C181=-1,-1,VLOOKUP($C181,'HCAD Process'!$D$5:$CZ$504,VLOOKUP(BU$4,'Table Name'!$C$2:$D$100,2,FALSE),FALSE))</f>
        <v>6360</v>
      </c>
      <c r="BV181" t="str">
        <f>IF($C181=-1,-1,VLOOKUP($C181,'HCAD Process'!$D$5:$CZ$504,VLOOKUP(BV$4,'Table Name'!$C$2:$D$100,2,FALSE),FALSE))</f>
        <v>SF</v>
      </c>
      <c r="BW181" t="str">
        <f>IF($C181=-1,-1,VLOOKUP($C181,'HCAD Process'!$D$5:$CZ$504,VLOOKUP(BW$4,'Table Name'!$C$2:$D$100,2,FALSE),FALSE))</f>
        <v>1.0000</v>
      </c>
      <c r="BX181" t="str">
        <f>IF($C181=-1,-1,VLOOKUP($C181,'HCAD Process'!$D$5:$CZ$504,VLOOKUP(BX$4,'Table Name'!$C$2:$D$100,2,FALSE),FALSE))</f>
        <v>1.0000</v>
      </c>
      <c r="BY181" t="str">
        <f>IF($C181=-1,-1,VLOOKUP($C181,'HCAD Process'!$D$5:$CZ$504,VLOOKUP(BY$4,'Table Name'!$C$2:$D$100,2,FALSE),FALSE))</f>
        <v>1.0000</v>
      </c>
      <c r="BZ181" t="str">
        <f>IF($C181=-1,-1,VLOOKUP($C181,'HCAD Process'!$D$5:$CZ$504,VLOOKUP(BZ$4,'Table Name'!$C$2:$D$100,2,FALSE),FALSE))</f>
        <v>1.0000</v>
      </c>
      <c r="CA181">
        <f>IF($C181=-1,-1,VLOOKUP($C181,'HCAD Process'!$D$5:$CZ$504,VLOOKUP(CA$4,'Table Name'!$C$2:$D$100,2,FALSE),FALSE))</f>
        <v>60</v>
      </c>
      <c r="CB181">
        <f>IF($C181=-1,-1,VLOOKUP($C181,'HCAD Process'!$D$5:$CZ$504,VLOOKUP(CB$4,'Table Name'!$C$2:$D$100,2,FALSE),FALSE))</f>
        <v>60</v>
      </c>
      <c r="CC181">
        <f>IF($C181=-1,-1,VLOOKUP($C181,'HCAD Process'!$D$5:$CZ$504,VLOOKUP(CC$4,'Table Name'!$C$2:$D$100,2,FALSE),FALSE))</f>
        <v>381600</v>
      </c>
      <c r="CD181">
        <f>IF($C181=-1,-1,VLOOKUP($C181,'HCAD Process'!$D$5:$CZ$504,VLOOKUP(CD$4,'Table Name'!$C$2:$D$100,2,FALSE),FALSE))</f>
        <v>-1</v>
      </c>
      <c r="CE181" t="str">
        <f>IF($C181=-1,-1,VLOOKUP($C181,'HCAD Process'!$D$5:$CZ$504,VLOOKUP(CE$4,'Table Name'!$C$2:$D$100,2,FALSE),FALSE))</f>
        <v>08112400000111</v>
      </c>
    </row>
    <row r="182" spans="2:83" x14ac:dyDescent="0.25">
      <c r="B182">
        <f t="shared" si="3"/>
        <v>178</v>
      </c>
      <c r="C182" t="str">
        <f t="array" ref="C182">IF(ISERROR(INDEX('HCAD Process'!CF$5:CF$504,MATCH(0,COUNTIF(C$4:C181,'HCAD Process'!CF$5:CF$504)+('HCAD Process'!CF$5:CF$504=-1),0))),-1,INDEX('HCAD Process'!CF$5:CF$504,MATCH(0,COUNTIF(C$4:C181,'HCAD Process'!CF$5:CF$504)+('HCAD Process'!CF$5:CF$504=-1),0)))</f>
        <v>08441500000031</v>
      </c>
      <c r="D182" t="str">
        <f>IF($C182=-1,-1,VLOOKUP($C182,'HCAD Process'!$D$5:$CZ$504,VLOOKUP(D$4,'Table Name'!$C$2:$D$100,2,FALSE),FALSE))</f>
        <v>0844150000003</v>
      </c>
      <c r="E182" t="str">
        <f>IF($C182=-1,-1,VLOOKUP($C182,'HCAD Process'!$D$5:$CZ$504,VLOOKUP(E$4,'Table Name'!$C$2:$D$100,2,FALSE),FALSE))</f>
        <v>03/04/2014</v>
      </c>
      <c r="F182" t="str">
        <f>IF($C182=-1,-1,VLOOKUP($C182,'HCAD Process'!$D$5:$CZ$504,VLOOKUP(F$4,'Table Name'!$C$2:$D$100,2,FALSE),FALSE))</f>
        <v>H &amp; L HOUSTON PROPERTIES LLC</v>
      </c>
      <c r="G182" t="str">
        <f>IF($C182=-1,-1,VLOOKUP($C182,'HCAD Process'!$D$5:$CZ$504,VLOOKUP(G$4,'Table Name'!$C$2:$D$100,2,FALSE),FALSE))</f>
        <v>LAS TUERCAS LOCAS - ESTATE MOTORS</v>
      </c>
      <c r="H182">
        <f>IF($C182=-1,-1,VLOOKUP($C182,'HCAD Process'!$D$5:$CZ$504,VLOOKUP(H$4,'Table Name'!$C$2:$D$100,2,FALSE),FALSE))</f>
        <v>0</v>
      </c>
      <c r="I182" t="str">
        <f>IF($C182=-1,-1,VLOOKUP($C182,'HCAD Process'!$D$5:$CZ$504,VLOOKUP(I$4,'Table Name'!$C$2:$D$100,2,FALSE),FALSE))</f>
        <v>8316 MCAVOY DR</v>
      </c>
      <c r="J182" t="str">
        <f>IF($C182=-1,-1,VLOOKUP($C182,'HCAD Process'!$D$5:$CZ$504,VLOOKUP(J$4,'Table Name'!$C$2:$D$100,2,FALSE),FALSE))</f>
        <v>HOUSTON</v>
      </c>
      <c r="K182" t="str">
        <f>IF($C182=-1,-1,VLOOKUP($C182,'HCAD Process'!$D$5:$CZ$504,VLOOKUP(K$4,'Table Name'!$C$2:$D$100,2,FALSE),FALSE))</f>
        <v>77074</v>
      </c>
      <c r="L182">
        <f>IF($C182=-1,-1,VLOOKUP($C182,'HCAD Process'!$D$5:$CZ$504,VLOOKUP(L$4,'Table Name'!$C$2:$D$100,2,FALSE),FALSE))</f>
        <v>168190</v>
      </c>
      <c r="M182">
        <f>IF($C182=-1,-1,VLOOKUP($C182,'HCAD Process'!$D$5:$CZ$504,VLOOKUP(M$4,'Table Name'!$C$2:$D$100,2,FALSE),FALSE))</f>
        <v>523522</v>
      </c>
      <c r="N182">
        <f>IF($C182=-1,-1,VLOOKUP($C182,'HCAD Process'!$D$5:$CZ$504,VLOOKUP(N$4,'Table Name'!$C$2:$D$100,2,FALSE),FALSE))</f>
        <v>523507</v>
      </c>
      <c r="O182">
        <f>IF($C182=-1,-1,VLOOKUP($C182,'HCAD Process'!$D$5:$CZ$504,VLOOKUP(O$4,'Table Name'!$C$2:$D$100,2,FALSE),FALSE))</f>
        <v>0</v>
      </c>
      <c r="P182" t="e">
        <f>IF($C182=-1,-1,VLOOKUP($C182,'HCAD Process'!$D$5:$CZ$504,VLOOKUP(P$4,'Table Name'!$C$2:$D$100,2,FALSE),FALSE))</f>
        <v>#REF!</v>
      </c>
      <c r="Q182" t="str">
        <f>IF($C182=-1,-1,VLOOKUP($C182,'HCAD Process'!$D$5:$CZ$504,VLOOKUP(Q$4,'Table Name'!$C$2:$D$100,2,FALSE),FALSE))</f>
        <v>COMMERCIAL</v>
      </c>
      <c r="R182" t="str">
        <f>IF($C182=-1,-1,VLOOKUP($C182,'HCAD Process'!$D$5:$CZ$504,VLOOKUP(R$4,'Table Name'!$C$2:$D$100,2,FALSE),FALSE))</f>
        <v>1</v>
      </c>
      <c r="S182" t="str">
        <f>IF($C182=-1,-1,VLOOKUP($C182,'HCAD Process'!$D$5:$CZ$504,VLOOKUP(S$4,'Table Name'!$C$2:$D$100,2,FALSE),FALSE))</f>
        <v>4332</v>
      </c>
      <c r="T182" t="str">
        <f>IF($C182=-1,-1,VLOOKUP($C182,'HCAD Process'!$D$5:$CZ$504,VLOOKUP(T$4,'Table Name'!$C$2:$D$100,2,FALSE),FALSE))</f>
        <v>8528</v>
      </c>
      <c r="U182" t="str">
        <f>IF($C182=-1,-1,VLOOKUP($C182,'HCAD Process'!$D$5:$CZ$504,VLOOKUP(U$4,'Table Name'!$C$2:$D$100,2,FALSE),FALSE))</f>
        <v>S</v>
      </c>
      <c r="V182" t="str">
        <f>IF($C182=-1,-1,VLOOKUP($C182,'HCAD Process'!$D$5:$CZ$504,VLOOKUP(V$4,'Table Name'!$C$2:$D$100,2,FALSE),FALSE))</f>
        <v>Open Steel Skeleton</v>
      </c>
      <c r="W182">
        <f>IF($C182=-1,-1,VLOOKUP($C182,'HCAD Process'!$D$5:$CZ$504,VLOOKUP(W$4,'Table Name'!$C$2:$D$100,2,FALSE),FALSE))</f>
        <v>140820</v>
      </c>
      <c r="X182">
        <f>IF($C182=-1,-1,VLOOKUP($C182,'HCAD Process'!$D$5:$CZ$504,VLOOKUP(X$4,'Table Name'!$C$2:$D$100,2,FALSE),FALSE))</f>
        <v>0</v>
      </c>
      <c r="Y182">
        <f>IF($C182=-1,-1,VLOOKUP($C182,'HCAD Process'!$D$5:$CZ$504,VLOOKUP(Y$4,'Table Name'!$C$2:$D$100,2,FALSE),FALSE))</f>
        <v>153065</v>
      </c>
      <c r="Z182">
        <f>IF($C182=-1,-1,VLOOKUP($C182,'HCAD Process'!$D$5:$CZ$504,VLOOKUP(Z$4,'Table Name'!$C$2:$D$100,2,FALSE),FALSE))</f>
        <v>0</v>
      </c>
      <c r="AA182" t="str">
        <f>IF($C182=-1,-1,VLOOKUP($C182,'HCAD Process'!$D$5:$CZ$504,VLOOKUP(AA$4,'Table Name'!$C$2:$D$100,2,FALSE),FALSE))</f>
        <v>.080000</v>
      </c>
      <c r="AB182" t="str">
        <f>IF($C182=-1,-1,VLOOKUP($C182,'HCAD Process'!$D$5:$CZ$504,VLOOKUP(AB$4,'Table Name'!$C$2:$D$100,2,FALSE),FALSE))</f>
        <v>C</v>
      </c>
      <c r="AC182" t="str">
        <f>IF($C182=-1,-1,VLOOKUP($C182,'HCAD Process'!$D$5:$CZ$504,VLOOKUP(AC$4,'Table Name'!$C$2:$D$100,2,FALSE),FALSE))</f>
        <v>Average</v>
      </c>
      <c r="AD182" t="str">
        <f>IF($C182=-1,-1,VLOOKUP($C182,'HCAD Process'!$D$5:$CZ$504,VLOOKUP(AD$4,'Table Name'!$C$2:$D$100,2,FALSE),FALSE))</f>
        <v>2016</v>
      </c>
      <c r="AE182" t="str">
        <f>IF($C182=-1,-1,VLOOKUP($C182,'HCAD Process'!$D$5:$CZ$504,VLOOKUP(AE$4,'Table Name'!$C$2:$D$100,2,FALSE),FALSE))</f>
        <v>2016</v>
      </c>
      <c r="AF182" t="str">
        <f>IF($C182=-1,-1,VLOOKUP($C182,'HCAD Process'!$D$5:$CZ$504,VLOOKUP(AF$4,'Table Name'!$C$2:$D$100,2,FALSE),FALSE))</f>
        <v>0</v>
      </c>
      <c r="AG182" t="str">
        <f>IF($C182=-1,-1,VLOOKUP($C182,'HCAD Process'!$D$5:$CZ$504,VLOOKUP(AG$4,'Table Name'!$C$2:$D$100,2,FALSE),FALSE))</f>
        <v>2018</v>
      </c>
      <c r="AH182">
        <f>IF($C182=-1,-1,VLOOKUP($C182,'HCAD Process'!$D$5:$CZ$504,VLOOKUP(AH$4,'Table Name'!$C$2:$D$100,2,FALSE),FALSE))</f>
        <v>0</v>
      </c>
      <c r="AI182" t="str">
        <f>IF($C182=-1,-1,VLOOKUP($C182,'HCAD Process'!$D$5:$CZ$504,VLOOKUP(AI$4,'Table Name'!$C$2:$D$100,2,FALSE),FALSE))</f>
        <v>12/30/1899</v>
      </c>
      <c r="AJ182" t="str">
        <f>IF($C182=-1,-1,VLOOKUP($C182,'HCAD Process'!$D$5:$CZ$504,VLOOKUP(AJ$4,'Table Name'!$C$2:$D$100,2,FALSE),FALSE))</f>
        <v>8316   MCAVOY DR, HOUSTON  77074</v>
      </c>
      <c r="AK182">
        <f>IF($C182=-1,-1,VALUE(VLOOKUP($C182,'HCAD Process'!$D$5:$CZ$504,VLOOKUP(AK$4,'Table Name'!$C$2:$D$100,2,FALSE),FALSE)))</f>
        <v>3025</v>
      </c>
      <c r="AL182">
        <f>IF($C182=-1,-1,VLOOKUP($C182,'HCAD Process'!$D$5:$CZ$504,VLOOKUP(AL$4,'Table Name'!$C$2:$D$100,2,FALSE),FALSE))</f>
        <v>3905</v>
      </c>
      <c r="AM182">
        <f>IF($C182=-1,-1,VLOOKUP($C182,'HCAD Process'!$D$5:$CZ$504,VLOOKUP(AM$4,'Table Name'!$C$2:$D$100,2,FALSE),FALSE))</f>
        <v>0</v>
      </c>
      <c r="AN182">
        <f>IF($C182=-1,-1,VLOOKUP($C182,'HCAD Process'!$D$5:$CZ$504,VLOOKUP(AN$4,'Table Name'!$C$2:$D$100,2,FALSE),FALSE))</f>
        <v>0</v>
      </c>
      <c r="AO182">
        <f>IF($C182=-1,-1,VLOOKUP($C182,'HCAD Process'!$D$5:$CZ$504,VLOOKUP(AO$4,'Table Name'!$C$2:$D$100,2,FALSE),FALSE))</f>
        <v>0</v>
      </c>
      <c r="AP182">
        <f>IF($C182=-1,-1,VLOOKUP($C182,'HCAD Process'!$D$5:$CZ$504,VLOOKUP(AP$4,'Table Name'!$C$2:$D$100,2,FALSE),FALSE))</f>
        <v>3025</v>
      </c>
      <c r="AQ182">
        <f>IF($C182=-1,-1,VLOOKUP($C182,'HCAD Process'!$D$5:$CZ$504,VLOOKUP(AQ$4,'Table Name'!$C$2:$D$100,2,FALSE),FALSE))</f>
        <v>220</v>
      </c>
      <c r="AR182">
        <f>IF($C182=-1,-1,VLOOKUP($C182,'HCAD Process'!$D$5:$CZ$504,VLOOKUP(AR$4,'Table Name'!$C$2:$D$100,2,FALSE),FALSE))</f>
        <v>1</v>
      </c>
      <c r="AS182">
        <f>IF($C182=-1,-1,VLOOKUP($C182,'HCAD Process'!$D$5:$CZ$504,VLOOKUP(AS$4,'Table Name'!$C$2:$D$100,2,FALSE),FALSE))</f>
        <v>0</v>
      </c>
      <c r="AT182">
        <f>IF($C182=-1,-1,VLOOKUP($C182,'HCAD Process'!$D$5:$CZ$504,VLOOKUP(AT$4,'Table Name'!$C$2:$D$100,2,FALSE),FALSE))</f>
        <v>0</v>
      </c>
      <c r="AU182">
        <f>IF($C182=-1,-1,VLOOKUP($C182,'HCAD Process'!$D$5:$CZ$504,VLOOKUP(AU$4,'Table Name'!$C$2:$D$100,2,FALSE),FALSE))</f>
        <v>0</v>
      </c>
      <c r="AV182">
        <f>IF($C182=-1,-1,VLOOKUP($C182,'HCAD Process'!$D$5:$CZ$504,VLOOKUP(AV$4,'Table Name'!$C$2:$D$100,2,FALSE),FALSE))</f>
        <v>0</v>
      </c>
      <c r="AW182">
        <f>IF($C182=-1,-1,VLOOKUP($C182,'HCAD Process'!$D$5:$CZ$504,VLOOKUP(AW$4,'Table Name'!$C$2:$D$100,2,FALSE),FALSE))</f>
        <v>0</v>
      </c>
      <c r="AX182">
        <f>IF($C182=-1,-1,VLOOKUP($C182,'HCAD Process'!$D$5:$CZ$504,VLOOKUP(AX$4,'Table Name'!$C$2:$D$100,2,FALSE),FALSE))</f>
        <v>0</v>
      </c>
      <c r="AY182">
        <f>IF($C182=-1,-1,VLOOKUP($C182,'HCAD Process'!$D$5:$CZ$504,VLOOKUP(AY$4,'Table Name'!$C$2:$D$100,2,FALSE),FALSE))</f>
        <v>0</v>
      </c>
      <c r="AZ182">
        <f>IF($C182=-1,-1,VLOOKUP($C182,'HCAD Process'!$D$5:$CZ$504,VLOOKUP(AZ$4,'Table Name'!$C$2:$D$100,2,FALSE),FALSE))</f>
        <v>0</v>
      </c>
      <c r="BA182" t="str">
        <f>IF($C182=-1,-1,VLOOKUP($C182,'HCAD Process'!$D$5:$CZ$504,VLOOKUP(BA$4,'Table Name'!$C$2:$D$100,2,FALSE),FALSE))</f>
        <v>9</v>
      </c>
      <c r="BB182" t="str">
        <f>IF($C182=-1,-1,VLOOKUP($C182,'HCAD Process'!$D$5:$CZ$504,VLOOKUP(BB$4,'Table Name'!$C$2:$D$100,2,FALSE),FALSE))</f>
        <v>LTS 1 &amp; 2 BLK 1</v>
      </c>
      <c r="BC182" t="str">
        <f>IF($C182=-1,-1,VLOOKUP($C182,'HCAD Process'!$D$5:$CZ$504,VLOOKUP(BC$4,'Table Name'!$C$2:$D$100,2,FALSE),FALSE))</f>
        <v>BRAES TIMBERS</v>
      </c>
      <c r="BD182" t="str">
        <f>IF($C182=-1,-1,VLOOKUP($C182,'HCAD Process'!$D$5:$CZ$504,VLOOKUP(BD$4,'Table Name'!$C$2:$D$100,2,FALSE),FALSE))</f>
        <v>5009</v>
      </c>
      <c r="BE182" t="str">
        <f>IF($C182=-1,-1,VLOOKUP($C182,'HCAD Process'!$D$5:$CZ$504,VLOOKUP(BE$4,'Table Name'!$C$2:$D$100,2,FALSE),FALSE))</f>
        <v>Inner Southwest</v>
      </c>
      <c r="BF182" t="str">
        <f>IF($C182=-1,-1,VLOOKUP($C182,'HCAD Process'!$D$5:$CZ$504,VLOOKUP(BF$4,'Table Name'!$C$2:$D$100,2,FALSE),FALSE))</f>
        <v>122</v>
      </c>
      <c r="BG182" t="str">
        <f>IF($C182=-1,-1,VLOOKUP($C182,'HCAD Process'!$D$5:$CZ$504,VLOOKUP(BG$4,'Table Name'!$C$2:$D$100,2,FALSE),FALSE))</f>
        <v>1B Meyerland, Maplewood, Westbury Areas</v>
      </c>
      <c r="BH182" t="str">
        <f>IF($C182=-1,-1,VLOOKUP($C182,'HCAD Process'!$D$5:$CZ$504,VLOOKUP(BH$4,'Table Name'!$C$2:$D$100,2,FALSE),FALSE))</f>
        <v>5910.08</v>
      </c>
      <c r="BI182" t="str">
        <f>IF($C182=-1,-1,VLOOKUP($C182,'HCAD Process'!$D$5:$CZ$504,VLOOKUP(BI$4,'Table Name'!$C$2:$D$100,2,FALSE),FALSE))</f>
        <v>0</v>
      </c>
      <c r="BJ182" t="str">
        <f>IF($C182=-1,-1,VLOOKUP($C182,'HCAD Process'!$D$5:$CZ$504,VLOOKUP(BJ$4,'Table Name'!$C$2:$D$100,2,FALSE),FALSE))</f>
        <v>01</v>
      </c>
      <c r="BK182" t="str">
        <f>IF($C182=-1,-1,VLOOKUP($C182,'HCAD Process'!$D$5:$CZ$504,VLOOKUP(BK$4,'Table Name'!$C$2:$D$100,2,FALSE),FALSE))</f>
        <v>5054D</v>
      </c>
      <c r="BL182" t="str">
        <f>IF($C182=-1,-1,VLOOKUP($C182,'HCAD Process'!$D$5:$CZ$504,VLOOKUP(BL$4,'Table Name'!$C$2:$D$100,2,FALSE),FALSE))</f>
        <v>530R</v>
      </c>
      <c r="BM182" t="str">
        <f>IF($C182=-1,-1,VLOOKUP($C182,'HCAD Process'!$D$5:$CZ$504,VLOOKUP(BM$4,'Table Name'!$C$2:$D$100,2,FALSE),FALSE))</f>
        <v>001 040 041 042 043 044 048 061 950</v>
      </c>
      <c r="BN182" t="str">
        <f>IF($C182=-1,-1,VLOOKUP($C182,'HCAD Process'!$D$5:$CZ$504,VLOOKUP(BN$4,'Table Name'!$C$2:$D$100,2,FALSE),FALSE))</f>
        <v>Real, Commercial</v>
      </c>
      <c r="BO182" t="str">
        <f>IF($C182=-1,-1,VLOOKUP($C182,'HCAD Process'!$D$5:$CZ$504,VLOOKUP(BO$4,'Table Name'!$C$2:$D$100,2,FALSE),FALSE))</f>
        <v>F1</v>
      </c>
      <c r="BP182" t="str">
        <f>IF($C182=-1,-1,VLOOKUP($C182,'HCAD Process'!$D$5:$CZ$504,VLOOKUP(BP$4,'Table Name'!$C$2:$D$100,2,FALSE),FALSE))</f>
        <v>Real, Commercial</v>
      </c>
      <c r="BQ182" t="str">
        <f>IF($C182=-1,-1,VLOOKUP($C182,'HCAD Process'!$D$5:$CZ$504,VLOOKUP(BQ$4,'Table Name'!$C$2:$D$100,2,FALSE),FALSE))</f>
        <v>Auto Service Garage</v>
      </c>
      <c r="BR182" t="str">
        <f>IF($C182=-1,-1,VLOOKUP($C182,'HCAD Process'!$D$5:$CZ$504,VLOOKUP(BR$4,'Table Name'!$C$2:$D$100,2,FALSE),FALSE))</f>
        <v>Service Repair Garage</v>
      </c>
      <c r="BS182" t="str">
        <f>IF($C182=-1,-1,VLOOKUP($C182,'HCAD Process'!$D$5:$CZ$504,VLOOKUP(BS$4,'Table Name'!$C$2:$D$100,2,FALSE),FALSE))</f>
        <v>8001</v>
      </c>
      <c r="BT182" t="str">
        <f>IF($C182=-1,-1,VLOOKUP($C182,'HCAD Process'!$D$5:$CZ$504,VLOOKUP(BT$4,'Table Name'!$C$2:$D$100,2,FALSE),FALSE))</f>
        <v>Land Neighborhood Section 1</v>
      </c>
      <c r="BU182">
        <f>IF($C182=-1,-1,VLOOKUP($C182,'HCAD Process'!$D$5:$CZ$504,VLOOKUP(BU$4,'Table Name'!$C$2:$D$100,2,FALSE),FALSE))</f>
        <v>16819</v>
      </c>
      <c r="BV182" t="str">
        <f>IF($C182=-1,-1,VLOOKUP($C182,'HCAD Process'!$D$5:$CZ$504,VLOOKUP(BV$4,'Table Name'!$C$2:$D$100,2,FALSE),FALSE))</f>
        <v>SF</v>
      </c>
      <c r="BW182" t="str">
        <f>IF($C182=-1,-1,VLOOKUP($C182,'HCAD Process'!$D$5:$CZ$504,VLOOKUP(BW$4,'Table Name'!$C$2:$D$100,2,FALSE),FALSE))</f>
        <v>1.0000</v>
      </c>
      <c r="BX182" t="str">
        <f>IF($C182=-1,-1,VLOOKUP($C182,'HCAD Process'!$D$5:$CZ$504,VLOOKUP(BX$4,'Table Name'!$C$2:$D$100,2,FALSE),FALSE))</f>
        <v>1.0000</v>
      </c>
      <c r="BY182" t="str">
        <f>IF($C182=-1,-1,VLOOKUP($C182,'HCAD Process'!$D$5:$CZ$504,VLOOKUP(BY$4,'Table Name'!$C$2:$D$100,2,FALSE),FALSE))</f>
        <v>1.0000</v>
      </c>
      <c r="BZ182" t="str">
        <f>IF($C182=-1,-1,VLOOKUP($C182,'HCAD Process'!$D$5:$CZ$504,VLOOKUP(BZ$4,'Table Name'!$C$2:$D$100,2,FALSE),FALSE))</f>
        <v>1.0000</v>
      </c>
      <c r="CA182">
        <f>IF($C182=-1,-1,VLOOKUP($C182,'HCAD Process'!$D$5:$CZ$504,VLOOKUP(CA$4,'Table Name'!$C$2:$D$100,2,FALSE),FALSE))</f>
        <v>10</v>
      </c>
      <c r="CB182">
        <f>IF($C182=-1,-1,VLOOKUP($C182,'HCAD Process'!$D$5:$CZ$504,VLOOKUP(CB$4,'Table Name'!$C$2:$D$100,2,FALSE),FALSE))</f>
        <v>10</v>
      </c>
      <c r="CC182">
        <f>IF($C182=-1,-1,VLOOKUP($C182,'HCAD Process'!$D$5:$CZ$504,VLOOKUP(CC$4,'Table Name'!$C$2:$D$100,2,FALSE),FALSE))</f>
        <v>168190</v>
      </c>
      <c r="CD182">
        <f>IF($C182=-1,-1,VLOOKUP($C182,'HCAD Process'!$D$5:$CZ$504,VLOOKUP(CD$4,'Table Name'!$C$2:$D$100,2,FALSE),FALSE))</f>
        <v>-1</v>
      </c>
      <c r="CE182" t="str">
        <f>IF($C182=-1,-1,VLOOKUP($C182,'HCAD Process'!$D$5:$CZ$504,VLOOKUP(CE$4,'Table Name'!$C$2:$D$100,2,FALSE),FALSE))</f>
        <v>08441500000031</v>
      </c>
    </row>
    <row r="183" spans="2:83" x14ac:dyDescent="0.25">
      <c r="B183">
        <f t="shared" si="3"/>
        <v>179</v>
      </c>
      <c r="C183" t="str">
        <f t="array" ref="C183">IF(ISERROR(INDEX('HCAD Process'!CF$5:CF$504,MATCH(0,COUNTIF(C$4:C182,'HCAD Process'!CF$5:CF$504)+('HCAD Process'!CF$5:CF$504=-1),0))),-1,INDEX('HCAD Process'!CF$5:CF$504,MATCH(0,COUNTIF(C$4:C182,'HCAD Process'!CF$5:CF$504)+('HCAD Process'!CF$5:CF$504=-1),0)))</f>
        <v>08441500000032</v>
      </c>
      <c r="D183" t="str">
        <f>IF($C183=-1,-1,VLOOKUP($C183,'HCAD Process'!$D$5:$CZ$504,VLOOKUP(D$4,'Table Name'!$C$2:$D$100,2,FALSE),FALSE))</f>
        <v>0844150000003</v>
      </c>
      <c r="E183" t="str">
        <f>IF($C183=-1,-1,VLOOKUP($C183,'HCAD Process'!$D$5:$CZ$504,VLOOKUP(E$4,'Table Name'!$C$2:$D$100,2,FALSE),FALSE))</f>
        <v>03/04/2014</v>
      </c>
      <c r="F183" t="str">
        <f>IF($C183=-1,-1,VLOOKUP($C183,'HCAD Process'!$D$5:$CZ$504,VLOOKUP(F$4,'Table Name'!$C$2:$D$100,2,FALSE),FALSE))</f>
        <v>H &amp; L HOUSTON PROPERTIES LLC</v>
      </c>
      <c r="G183" t="str">
        <f>IF($C183=-1,-1,VLOOKUP($C183,'HCAD Process'!$D$5:$CZ$504,VLOOKUP(G$4,'Table Name'!$C$2:$D$100,2,FALSE),FALSE))</f>
        <v>LAS TUERCAS LOCAS - ESTATE MOTORS</v>
      </c>
      <c r="H183">
        <f>IF($C183=-1,-1,VLOOKUP($C183,'HCAD Process'!$D$5:$CZ$504,VLOOKUP(H$4,'Table Name'!$C$2:$D$100,2,FALSE),FALSE))</f>
        <v>0</v>
      </c>
      <c r="I183" t="str">
        <f>IF($C183=-1,-1,VLOOKUP($C183,'HCAD Process'!$D$5:$CZ$504,VLOOKUP(I$4,'Table Name'!$C$2:$D$100,2,FALSE),FALSE))</f>
        <v>8316 MCAVOY DR</v>
      </c>
      <c r="J183" t="str">
        <f>IF($C183=-1,-1,VLOOKUP($C183,'HCAD Process'!$D$5:$CZ$504,VLOOKUP(J$4,'Table Name'!$C$2:$D$100,2,FALSE),FALSE))</f>
        <v>HOUSTON</v>
      </c>
      <c r="K183" t="str">
        <f>IF($C183=-1,-1,VLOOKUP($C183,'HCAD Process'!$D$5:$CZ$504,VLOOKUP(K$4,'Table Name'!$C$2:$D$100,2,FALSE),FALSE))</f>
        <v>77074</v>
      </c>
      <c r="L183">
        <f>IF($C183=-1,-1,VLOOKUP($C183,'HCAD Process'!$D$5:$CZ$504,VLOOKUP(L$4,'Table Name'!$C$2:$D$100,2,FALSE),FALSE))</f>
        <v>168190</v>
      </c>
      <c r="M183">
        <f>IF($C183=-1,-1,VLOOKUP($C183,'HCAD Process'!$D$5:$CZ$504,VLOOKUP(M$4,'Table Name'!$C$2:$D$100,2,FALSE),FALSE))</f>
        <v>523522</v>
      </c>
      <c r="N183">
        <f>IF($C183=-1,-1,VLOOKUP($C183,'HCAD Process'!$D$5:$CZ$504,VLOOKUP(N$4,'Table Name'!$C$2:$D$100,2,FALSE),FALSE))</f>
        <v>523507</v>
      </c>
      <c r="O183">
        <f>IF($C183=-1,-1,VLOOKUP($C183,'HCAD Process'!$D$5:$CZ$504,VLOOKUP(O$4,'Table Name'!$C$2:$D$100,2,FALSE),FALSE))</f>
        <v>0</v>
      </c>
      <c r="P183" t="e">
        <f>IF($C183=-1,-1,VLOOKUP($C183,'HCAD Process'!$D$5:$CZ$504,VLOOKUP(P$4,'Table Name'!$C$2:$D$100,2,FALSE),FALSE))</f>
        <v>#REF!</v>
      </c>
      <c r="Q183" t="str">
        <f>IF($C183=-1,-1,VLOOKUP($C183,'HCAD Process'!$D$5:$CZ$504,VLOOKUP(Q$4,'Table Name'!$C$2:$D$100,2,FALSE),FALSE))</f>
        <v>COMMERCIAL</v>
      </c>
      <c r="R183" t="str">
        <f>IF($C183=-1,-1,VLOOKUP($C183,'HCAD Process'!$D$5:$CZ$504,VLOOKUP(R$4,'Table Name'!$C$2:$D$100,2,FALSE),FALSE))</f>
        <v>2</v>
      </c>
      <c r="S183" t="str">
        <f>IF($C183=-1,-1,VLOOKUP($C183,'HCAD Process'!$D$5:$CZ$504,VLOOKUP(S$4,'Table Name'!$C$2:$D$100,2,FALSE),FALSE))</f>
        <v>4332</v>
      </c>
      <c r="T183" t="str">
        <f>IF($C183=-1,-1,VLOOKUP($C183,'HCAD Process'!$D$5:$CZ$504,VLOOKUP(T$4,'Table Name'!$C$2:$D$100,2,FALSE),FALSE))</f>
        <v>8528</v>
      </c>
      <c r="U183" t="str">
        <f>IF($C183=-1,-1,VLOOKUP($C183,'HCAD Process'!$D$5:$CZ$504,VLOOKUP(U$4,'Table Name'!$C$2:$D$100,2,FALSE),FALSE))</f>
        <v>S</v>
      </c>
      <c r="V183" t="str">
        <f>IF($C183=-1,-1,VLOOKUP($C183,'HCAD Process'!$D$5:$CZ$504,VLOOKUP(V$4,'Table Name'!$C$2:$D$100,2,FALSE),FALSE))</f>
        <v>Open Steel Skeleton</v>
      </c>
      <c r="W183">
        <f>IF($C183=-1,-1,VLOOKUP($C183,'HCAD Process'!$D$5:$CZ$504,VLOOKUP(W$4,'Table Name'!$C$2:$D$100,2,FALSE),FALSE))</f>
        <v>140820</v>
      </c>
      <c r="X183">
        <f>IF($C183=-1,-1,VLOOKUP($C183,'HCAD Process'!$D$5:$CZ$504,VLOOKUP(X$4,'Table Name'!$C$2:$D$100,2,FALSE),FALSE))</f>
        <v>0</v>
      </c>
      <c r="Y183">
        <f>IF($C183=-1,-1,VLOOKUP($C183,'HCAD Process'!$D$5:$CZ$504,VLOOKUP(Y$4,'Table Name'!$C$2:$D$100,2,FALSE),FALSE))</f>
        <v>153065</v>
      </c>
      <c r="Z183">
        <f>IF($C183=-1,-1,VLOOKUP($C183,'HCAD Process'!$D$5:$CZ$504,VLOOKUP(Z$4,'Table Name'!$C$2:$D$100,2,FALSE),FALSE))</f>
        <v>0</v>
      </c>
      <c r="AA183" t="str">
        <f>IF($C183=-1,-1,VLOOKUP($C183,'HCAD Process'!$D$5:$CZ$504,VLOOKUP(AA$4,'Table Name'!$C$2:$D$100,2,FALSE),FALSE))</f>
        <v>.080000</v>
      </c>
      <c r="AB183" t="str">
        <f>IF($C183=-1,-1,VLOOKUP($C183,'HCAD Process'!$D$5:$CZ$504,VLOOKUP(AB$4,'Table Name'!$C$2:$D$100,2,FALSE),FALSE))</f>
        <v>C</v>
      </c>
      <c r="AC183" t="str">
        <f>IF($C183=-1,-1,VLOOKUP($C183,'HCAD Process'!$D$5:$CZ$504,VLOOKUP(AC$4,'Table Name'!$C$2:$D$100,2,FALSE),FALSE))</f>
        <v>Average</v>
      </c>
      <c r="AD183" t="str">
        <f>IF($C183=-1,-1,VLOOKUP($C183,'HCAD Process'!$D$5:$CZ$504,VLOOKUP(AD$4,'Table Name'!$C$2:$D$100,2,FALSE),FALSE))</f>
        <v>2016</v>
      </c>
      <c r="AE183" t="str">
        <f>IF($C183=-1,-1,VLOOKUP($C183,'HCAD Process'!$D$5:$CZ$504,VLOOKUP(AE$4,'Table Name'!$C$2:$D$100,2,FALSE),FALSE))</f>
        <v>2016</v>
      </c>
      <c r="AF183" t="str">
        <f>IF($C183=-1,-1,VLOOKUP($C183,'HCAD Process'!$D$5:$CZ$504,VLOOKUP(AF$4,'Table Name'!$C$2:$D$100,2,FALSE),FALSE))</f>
        <v>0</v>
      </c>
      <c r="AG183" t="str">
        <f>IF($C183=-1,-1,VLOOKUP($C183,'HCAD Process'!$D$5:$CZ$504,VLOOKUP(AG$4,'Table Name'!$C$2:$D$100,2,FALSE),FALSE))</f>
        <v>2018</v>
      </c>
      <c r="AH183">
        <f>IF($C183=-1,-1,VLOOKUP($C183,'HCAD Process'!$D$5:$CZ$504,VLOOKUP(AH$4,'Table Name'!$C$2:$D$100,2,FALSE),FALSE))</f>
        <v>0</v>
      </c>
      <c r="AI183" t="str">
        <f>IF($C183=-1,-1,VLOOKUP($C183,'HCAD Process'!$D$5:$CZ$504,VLOOKUP(AI$4,'Table Name'!$C$2:$D$100,2,FALSE),FALSE))</f>
        <v>12/30/1899</v>
      </c>
      <c r="AJ183" t="str">
        <f>IF($C183=-1,-1,VLOOKUP($C183,'HCAD Process'!$D$5:$CZ$504,VLOOKUP(AJ$4,'Table Name'!$C$2:$D$100,2,FALSE),FALSE))</f>
        <v>8320   MCAVOY DR, HOUSTON  77074</v>
      </c>
      <c r="AK183">
        <f>IF($C183=-1,-1,VALUE(VLOOKUP($C183,'HCAD Process'!$D$5:$CZ$504,VLOOKUP(AK$4,'Table Name'!$C$2:$D$100,2,FALSE),FALSE)))</f>
        <v>3025</v>
      </c>
      <c r="AL183">
        <f>IF($C183=-1,-1,VLOOKUP($C183,'HCAD Process'!$D$5:$CZ$504,VLOOKUP(AL$4,'Table Name'!$C$2:$D$100,2,FALSE),FALSE))</f>
        <v>3905</v>
      </c>
      <c r="AM183">
        <f>IF($C183=-1,-1,VLOOKUP($C183,'HCAD Process'!$D$5:$CZ$504,VLOOKUP(AM$4,'Table Name'!$C$2:$D$100,2,FALSE),FALSE))</f>
        <v>0</v>
      </c>
      <c r="AN183">
        <f>IF($C183=-1,-1,VLOOKUP($C183,'HCAD Process'!$D$5:$CZ$504,VLOOKUP(AN$4,'Table Name'!$C$2:$D$100,2,FALSE),FALSE))</f>
        <v>0</v>
      </c>
      <c r="AO183">
        <f>IF($C183=-1,-1,VLOOKUP($C183,'HCAD Process'!$D$5:$CZ$504,VLOOKUP(AO$4,'Table Name'!$C$2:$D$100,2,FALSE),FALSE))</f>
        <v>0</v>
      </c>
      <c r="AP183">
        <f>IF($C183=-1,-1,VLOOKUP($C183,'HCAD Process'!$D$5:$CZ$504,VLOOKUP(AP$4,'Table Name'!$C$2:$D$100,2,FALSE),FALSE))</f>
        <v>3025</v>
      </c>
      <c r="AQ183">
        <f>IF($C183=-1,-1,VLOOKUP($C183,'HCAD Process'!$D$5:$CZ$504,VLOOKUP(AQ$4,'Table Name'!$C$2:$D$100,2,FALSE),FALSE))</f>
        <v>220</v>
      </c>
      <c r="AR183">
        <f>IF($C183=-1,-1,VLOOKUP($C183,'HCAD Process'!$D$5:$CZ$504,VLOOKUP(AR$4,'Table Name'!$C$2:$D$100,2,FALSE),FALSE))</f>
        <v>1</v>
      </c>
      <c r="AS183">
        <f>IF($C183=-1,-1,VLOOKUP($C183,'HCAD Process'!$D$5:$CZ$504,VLOOKUP(AS$4,'Table Name'!$C$2:$D$100,2,FALSE),FALSE))</f>
        <v>0</v>
      </c>
      <c r="AT183">
        <f>IF($C183=-1,-1,VLOOKUP($C183,'HCAD Process'!$D$5:$CZ$504,VLOOKUP(AT$4,'Table Name'!$C$2:$D$100,2,FALSE),FALSE))</f>
        <v>0</v>
      </c>
      <c r="AU183">
        <f>IF($C183=-1,-1,VLOOKUP($C183,'HCAD Process'!$D$5:$CZ$504,VLOOKUP(AU$4,'Table Name'!$C$2:$D$100,2,FALSE),FALSE))</f>
        <v>0</v>
      </c>
      <c r="AV183">
        <f>IF($C183=-1,-1,VLOOKUP($C183,'HCAD Process'!$D$5:$CZ$504,VLOOKUP(AV$4,'Table Name'!$C$2:$D$100,2,FALSE),FALSE))</f>
        <v>0</v>
      </c>
      <c r="AW183">
        <f>IF($C183=-1,-1,VLOOKUP($C183,'HCAD Process'!$D$5:$CZ$504,VLOOKUP(AW$4,'Table Name'!$C$2:$D$100,2,FALSE),FALSE))</f>
        <v>0</v>
      </c>
      <c r="AX183">
        <f>IF($C183=-1,-1,VLOOKUP($C183,'HCAD Process'!$D$5:$CZ$504,VLOOKUP(AX$4,'Table Name'!$C$2:$D$100,2,FALSE),FALSE))</f>
        <v>0</v>
      </c>
      <c r="AY183">
        <f>IF($C183=-1,-1,VLOOKUP($C183,'HCAD Process'!$D$5:$CZ$504,VLOOKUP(AY$4,'Table Name'!$C$2:$D$100,2,FALSE),FALSE))</f>
        <v>0</v>
      </c>
      <c r="AZ183">
        <f>IF($C183=-1,-1,VLOOKUP($C183,'HCAD Process'!$D$5:$CZ$504,VLOOKUP(AZ$4,'Table Name'!$C$2:$D$100,2,FALSE),FALSE))</f>
        <v>0</v>
      </c>
      <c r="BA183" t="str">
        <f>IF($C183=-1,-1,VLOOKUP($C183,'HCAD Process'!$D$5:$CZ$504,VLOOKUP(BA$4,'Table Name'!$C$2:$D$100,2,FALSE),FALSE))</f>
        <v>9</v>
      </c>
      <c r="BB183" t="str">
        <f>IF($C183=-1,-1,VLOOKUP($C183,'HCAD Process'!$D$5:$CZ$504,VLOOKUP(BB$4,'Table Name'!$C$2:$D$100,2,FALSE),FALSE))</f>
        <v>LTS 1 &amp; 2 BLK 1</v>
      </c>
      <c r="BC183" t="str">
        <f>IF($C183=-1,-1,VLOOKUP($C183,'HCAD Process'!$D$5:$CZ$504,VLOOKUP(BC$4,'Table Name'!$C$2:$D$100,2,FALSE),FALSE))</f>
        <v>BRAES TIMBERS</v>
      </c>
      <c r="BD183" t="str">
        <f>IF($C183=-1,-1,VLOOKUP($C183,'HCAD Process'!$D$5:$CZ$504,VLOOKUP(BD$4,'Table Name'!$C$2:$D$100,2,FALSE),FALSE))</f>
        <v>5009</v>
      </c>
      <c r="BE183" t="str">
        <f>IF($C183=-1,-1,VLOOKUP($C183,'HCAD Process'!$D$5:$CZ$504,VLOOKUP(BE$4,'Table Name'!$C$2:$D$100,2,FALSE),FALSE))</f>
        <v>Inner Southwest</v>
      </c>
      <c r="BF183" t="str">
        <f>IF($C183=-1,-1,VLOOKUP($C183,'HCAD Process'!$D$5:$CZ$504,VLOOKUP(BF$4,'Table Name'!$C$2:$D$100,2,FALSE),FALSE))</f>
        <v>122</v>
      </c>
      <c r="BG183" t="str">
        <f>IF($C183=-1,-1,VLOOKUP($C183,'HCAD Process'!$D$5:$CZ$504,VLOOKUP(BG$4,'Table Name'!$C$2:$D$100,2,FALSE),FALSE))</f>
        <v>1B Meyerland, Maplewood, Westbury Areas</v>
      </c>
      <c r="BH183" t="str">
        <f>IF($C183=-1,-1,VLOOKUP($C183,'HCAD Process'!$D$5:$CZ$504,VLOOKUP(BH$4,'Table Name'!$C$2:$D$100,2,FALSE),FALSE))</f>
        <v>5910.08</v>
      </c>
      <c r="BI183" t="str">
        <f>IF($C183=-1,-1,VLOOKUP($C183,'HCAD Process'!$D$5:$CZ$504,VLOOKUP(BI$4,'Table Name'!$C$2:$D$100,2,FALSE),FALSE))</f>
        <v>0</v>
      </c>
      <c r="BJ183" t="str">
        <f>IF($C183=-1,-1,VLOOKUP($C183,'HCAD Process'!$D$5:$CZ$504,VLOOKUP(BJ$4,'Table Name'!$C$2:$D$100,2,FALSE),FALSE))</f>
        <v>01</v>
      </c>
      <c r="BK183" t="str">
        <f>IF($C183=-1,-1,VLOOKUP($C183,'HCAD Process'!$D$5:$CZ$504,VLOOKUP(BK$4,'Table Name'!$C$2:$D$100,2,FALSE),FALSE))</f>
        <v>5054D</v>
      </c>
      <c r="BL183" t="str">
        <f>IF($C183=-1,-1,VLOOKUP($C183,'HCAD Process'!$D$5:$CZ$504,VLOOKUP(BL$4,'Table Name'!$C$2:$D$100,2,FALSE),FALSE))</f>
        <v>530R</v>
      </c>
      <c r="BM183" t="str">
        <f>IF($C183=-1,-1,VLOOKUP($C183,'HCAD Process'!$D$5:$CZ$504,VLOOKUP(BM$4,'Table Name'!$C$2:$D$100,2,FALSE),FALSE))</f>
        <v>001 040 041 042 043 044 048 061 950</v>
      </c>
      <c r="BN183" t="str">
        <f>IF($C183=-1,-1,VLOOKUP($C183,'HCAD Process'!$D$5:$CZ$504,VLOOKUP(BN$4,'Table Name'!$C$2:$D$100,2,FALSE),FALSE))</f>
        <v>Real, Commercial</v>
      </c>
      <c r="BO183" t="str">
        <f>IF($C183=-1,-1,VLOOKUP($C183,'HCAD Process'!$D$5:$CZ$504,VLOOKUP(BO$4,'Table Name'!$C$2:$D$100,2,FALSE),FALSE))</f>
        <v>F1</v>
      </c>
      <c r="BP183" t="str">
        <f>IF($C183=-1,-1,VLOOKUP($C183,'HCAD Process'!$D$5:$CZ$504,VLOOKUP(BP$4,'Table Name'!$C$2:$D$100,2,FALSE),FALSE))</f>
        <v>Real, Commercial</v>
      </c>
      <c r="BQ183" t="str">
        <f>IF($C183=-1,-1,VLOOKUP($C183,'HCAD Process'!$D$5:$CZ$504,VLOOKUP(BQ$4,'Table Name'!$C$2:$D$100,2,FALSE),FALSE))</f>
        <v>Auto Service Garage</v>
      </c>
      <c r="BR183" t="str">
        <f>IF($C183=-1,-1,VLOOKUP($C183,'HCAD Process'!$D$5:$CZ$504,VLOOKUP(BR$4,'Table Name'!$C$2:$D$100,2,FALSE),FALSE))</f>
        <v>Service Repair Garage</v>
      </c>
      <c r="BS183" t="str">
        <f>IF($C183=-1,-1,VLOOKUP($C183,'HCAD Process'!$D$5:$CZ$504,VLOOKUP(BS$4,'Table Name'!$C$2:$D$100,2,FALSE),FALSE))</f>
        <v>8001</v>
      </c>
      <c r="BT183" t="str">
        <f>IF($C183=-1,-1,VLOOKUP($C183,'HCAD Process'!$D$5:$CZ$504,VLOOKUP(BT$4,'Table Name'!$C$2:$D$100,2,FALSE),FALSE))</f>
        <v>Land Neighborhood Section 1</v>
      </c>
      <c r="BU183">
        <f>IF($C183=-1,-1,VLOOKUP($C183,'HCAD Process'!$D$5:$CZ$504,VLOOKUP(BU$4,'Table Name'!$C$2:$D$100,2,FALSE),FALSE))</f>
        <v>16819</v>
      </c>
      <c r="BV183" t="str">
        <f>IF($C183=-1,-1,VLOOKUP($C183,'HCAD Process'!$D$5:$CZ$504,VLOOKUP(BV$4,'Table Name'!$C$2:$D$100,2,FALSE),FALSE))</f>
        <v>SF</v>
      </c>
      <c r="BW183" t="str">
        <f>IF($C183=-1,-1,VLOOKUP($C183,'HCAD Process'!$D$5:$CZ$504,VLOOKUP(BW$4,'Table Name'!$C$2:$D$100,2,FALSE),FALSE))</f>
        <v>1.0000</v>
      </c>
      <c r="BX183" t="str">
        <f>IF($C183=-1,-1,VLOOKUP($C183,'HCAD Process'!$D$5:$CZ$504,VLOOKUP(BX$4,'Table Name'!$C$2:$D$100,2,FALSE),FALSE))</f>
        <v>1.0000</v>
      </c>
      <c r="BY183" t="str">
        <f>IF($C183=-1,-1,VLOOKUP($C183,'HCAD Process'!$D$5:$CZ$504,VLOOKUP(BY$4,'Table Name'!$C$2:$D$100,2,FALSE),FALSE))</f>
        <v>1.0000</v>
      </c>
      <c r="BZ183" t="str">
        <f>IF($C183=-1,-1,VLOOKUP($C183,'HCAD Process'!$D$5:$CZ$504,VLOOKUP(BZ$4,'Table Name'!$C$2:$D$100,2,FALSE),FALSE))</f>
        <v>1.0000</v>
      </c>
      <c r="CA183">
        <f>IF($C183=-1,-1,VLOOKUP($C183,'HCAD Process'!$D$5:$CZ$504,VLOOKUP(CA$4,'Table Name'!$C$2:$D$100,2,FALSE),FALSE))</f>
        <v>10</v>
      </c>
      <c r="CB183">
        <f>IF($C183=-1,-1,VLOOKUP($C183,'HCAD Process'!$D$5:$CZ$504,VLOOKUP(CB$4,'Table Name'!$C$2:$D$100,2,FALSE),FALSE))</f>
        <v>10</v>
      </c>
      <c r="CC183">
        <f>IF($C183=-1,-1,VLOOKUP($C183,'HCAD Process'!$D$5:$CZ$504,VLOOKUP(CC$4,'Table Name'!$C$2:$D$100,2,FALSE),FALSE))</f>
        <v>168190</v>
      </c>
      <c r="CD183">
        <f>IF($C183=-1,-1,VLOOKUP($C183,'HCAD Process'!$D$5:$CZ$504,VLOOKUP(CD$4,'Table Name'!$C$2:$D$100,2,FALSE),FALSE))</f>
        <v>-1</v>
      </c>
      <c r="CE183" t="str">
        <f>IF($C183=-1,-1,VLOOKUP($C183,'HCAD Process'!$D$5:$CZ$504,VLOOKUP(CE$4,'Table Name'!$C$2:$D$100,2,FALSE),FALSE))</f>
        <v>08441500000032</v>
      </c>
    </row>
    <row r="184" spans="2:83" x14ac:dyDescent="0.25">
      <c r="B184">
        <f t="shared" si="3"/>
        <v>180</v>
      </c>
      <c r="C184" t="str">
        <f t="array" ref="C184">IF(ISERROR(INDEX('HCAD Process'!CF$5:CF$504,MATCH(0,COUNTIF(C$4:C183,'HCAD Process'!CF$5:CF$504)+('HCAD Process'!CF$5:CF$504=-1),0))),-1,INDEX('HCAD Process'!CF$5:CF$504,MATCH(0,COUNTIF(C$4:C183,'HCAD Process'!CF$5:CF$504)+('HCAD Process'!CF$5:CF$504=-1),0)))</f>
        <v>08552800000041</v>
      </c>
      <c r="D184" t="str">
        <f>IF($C184=-1,-1,VLOOKUP($C184,'HCAD Process'!$D$5:$CZ$504,VLOOKUP(D$4,'Table Name'!$C$2:$D$100,2,FALSE),FALSE))</f>
        <v>0855280000004</v>
      </c>
      <c r="E184" t="str">
        <f>IF($C184=-1,-1,VLOOKUP($C184,'HCAD Process'!$D$5:$CZ$504,VLOOKUP(E$4,'Table Name'!$C$2:$D$100,2,FALSE),FALSE))</f>
        <v>04/10/2008</v>
      </c>
      <c r="F184" t="str">
        <f>IF($C184=-1,-1,VLOOKUP($C184,'HCAD Process'!$D$5:$CZ$504,VLOOKUP(F$4,'Table Name'!$C$2:$D$100,2,FALSE),FALSE))</f>
        <v>GOBARE INC</v>
      </c>
      <c r="G184">
        <f>IF($C184=-1,-1,VLOOKUP($C184,'HCAD Process'!$D$5:$CZ$504,VLOOKUP(G$4,'Table Name'!$C$2:$D$100,2,FALSE),FALSE))</f>
        <v>0</v>
      </c>
      <c r="H184">
        <f>IF($C184=-1,-1,VLOOKUP($C184,'HCAD Process'!$D$5:$CZ$504,VLOOKUP(H$4,'Table Name'!$C$2:$D$100,2,FALSE),FALSE))</f>
        <v>0</v>
      </c>
      <c r="I184" t="str">
        <f>IF($C184=-1,-1,VLOOKUP($C184,'HCAD Process'!$D$5:$CZ$504,VLOOKUP(I$4,'Table Name'!$C$2:$D$100,2,FALSE),FALSE))</f>
        <v>6307 NYOKA ST</v>
      </c>
      <c r="J184" t="str">
        <f>IF($C184=-1,-1,VLOOKUP($C184,'HCAD Process'!$D$5:$CZ$504,VLOOKUP(J$4,'Table Name'!$C$2:$D$100,2,FALSE),FALSE))</f>
        <v>HOUSTON</v>
      </c>
      <c r="K184" t="str">
        <f>IF($C184=-1,-1,VLOOKUP($C184,'HCAD Process'!$D$5:$CZ$504,VLOOKUP(K$4,'Table Name'!$C$2:$D$100,2,FALSE),FALSE))</f>
        <v>77041</v>
      </c>
      <c r="L184">
        <f>IF($C184=-1,-1,VLOOKUP($C184,'HCAD Process'!$D$5:$CZ$504,VLOOKUP(L$4,'Table Name'!$C$2:$D$100,2,FALSE),FALSE))</f>
        <v>275000</v>
      </c>
      <c r="M184">
        <f>IF($C184=-1,-1,VLOOKUP($C184,'HCAD Process'!$D$5:$CZ$504,VLOOKUP(M$4,'Table Name'!$C$2:$D$100,2,FALSE),FALSE))</f>
        <v>291298</v>
      </c>
      <c r="N184">
        <f>IF($C184=-1,-1,VLOOKUP($C184,'HCAD Process'!$D$5:$CZ$504,VLOOKUP(N$4,'Table Name'!$C$2:$D$100,2,FALSE),FALSE))</f>
        <v>291238</v>
      </c>
      <c r="O184">
        <f>IF($C184=-1,-1,VLOOKUP($C184,'HCAD Process'!$D$5:$CZ$504,VLOOKUP(O$4,'Table Name'!$C$2:$D$100,2,FALSE),FALSE))</f>
        <v>0</v>
      </c>
      <c r="P184" t="e">
        <f>IF($C184=-1,-1,VLOOKUP($C184,'HCAD Process'!$D$5:$CZ$504,VLOOKUP(P$4,'Table Name'!$C$2:$D$100,2,FALSE),FALSE))</f>
        <v>#REF!</v>
      </c>
      <c r="Q184" t="str">
        <f>IF($C184=-1,-1,VLOOKUP($C184,'HCAD Process'!$D$5:$CZ$504,VLOOKUP(Q$4,'Table Name'!$C$2:$D$100,2,FALSE),FALSE))</f>
        <v>COMMERCIAL</v>
      </c>
      <c r="R184" t="str">
        <f>IF($C184=-1,-1,VLOOKUP($C184,'HCAD Process'!$D$5:$CZ$504,VLOOKUP(R$4,'Table Name'!$C$2:$D$100,2,FALSE),FALSE))</f>
        <v>1</v>
      </c>
      <c r="S184" t="str">
        <f>IF($C184=-1,-1,VLOOKUP($C184,'HCAD Process'!$D$5:$CZ$504,VLOOKUP(S$4,'Table Name'!$C$2:$D$100,2,FALSE),FALSE))</f>
        <v>4399</v>
      </c>
      <c r="T184" t="str">
        <f>IF($C184=-1,-1,VLOOKUP($C184,'HCAD Process'!$D$5:$CZ$504,VLOOKUP(T$4,'Table Name'!$C$2:$D$100,2,FALSE),FALSE))</f>
        <v>8454</v>
      </c>
      <c r="U184" t="str">
        <f>IF($C184=-1,-1,VLOOKUP($C184,'HCAD Process'!$D$5:$CZ$504,VLOOKUP(U$4,'Table Name'!$C$2:$D$100,2,FALSE),FALSE))</f>
        <v>S</v>
      </c>
      <c r="V184" t="str">
        <f>IF($C184=-1,-1,VLOOKUP($C184,'HCAD Process'!$D$5:$CZ$504,VLOOKUP(V$4,'Table Name'!$C$2:$D$100,2,FALSE),FALSE))</f>
        <v>Open Steel Skeleton</v>
      </c>
      <c r="W184">
        <f>IF($C184=-1,-1,VLOOKUP($C184,'HCAD Process'!$D$5:$CZ$504,VLOOKUP(W$4,'Table Name'!$C$2:$D$100,2,FALSE),FALSE))</f>
        <v>189683</v>
      </c>
      <c r="X184">
        <f>IF($C184=-1,-1,VLOOKUP($C184,'HCAD Process'!$D$5:$CZ$504,VLOOKUP(X$4,'Table Name'!$C$2:$D$100,2,FALSE),FALSE))</f>
        <v>0</v>
      </c>
      <c r="Y184">
        <f>IF($C184=-1,-1,VLOOKUP($C184,'HCAD Process'!$D$5:$CZ$504,VLOOKUP(Y$4,'Table Name'!$C$2:$D$100,2,FALSE),FALSE))</f>
        <v>270975</v>
      </c>
      <c r="Z184">
        <f>IF($C184=-1,-1,VLOOKUP($C184,'HCAD Process'!$D$5:$CZ$504,VLOOKUP(Z$4,'Table Name'!$C$2:$D$100,2,FALSE),FALSE))</f>
        <v>0</v>
      </c>
      <c r="AA184" t="str">
        <f>IF($C184=-1,-1,VLOOKUP($C184,'HCAD Process'!$D$5:$CZ$504,VLOOKUP(AA$4,'Table Name'!$C$2:$D$100,2,FALSE),FALSE))</f>
        <v>.300000</v>
      </c>
      <c r="AB184" t="str">
        <f>IF($C184=-1,-1,VLOOKUP($C184,'HCAD Process'!$D$5:$CZ$504,VLOOKUP(AB$4,'Table Name'!$C$2:$D$100,2,FALSE),FALSE))</f>
        <v>C</v>
      </c>
      <c r="AC184" t="str">
        <f>IF($C184=-1,-1,VLOOKUP($C184,'HCAD Process'!$D$5:$CZ$504,VLOOKUP(AC$4,'Table Name'!$C$2:$D$100,2,FALSE),FALSE))</f>
        <v>Average</v>
      </c>
      <c r="AD184" t="str">
        <f>IF($C184=-1,-1,VLOOKUP($C184,'HCAD Process'!$D$5:$CZ$504,VLOOKUP(AD$4,'Table Name'!$C$2:$D$100,2,FALSE),FALSE))</f>
        <v>2002</v>
      </c>
      <c r="AE184" t="str">
        <f>IF($C184=-1,-1,VLOOKUP($C184,'HCAD Process'!$D$5:$CZ$504,VLOOKUP(AE$4,'Table Name'!$C$2:$D$100,2,FALSE),FALSE))</f>
        <v>2002</v>
      </c>
      <c r="AF184" t="str">
        <f>IF($C184=-1,-1,VLOOKUP($C184,'HCAD Process'!$D$5:$CZ$504,VLOOKUP(AF$4,'Table Name'!$C$2:$D$100,2,FALSE),FALSE))</f>
        <v>0</v>
      </c>
      <c r="AG184" t="str">
        <f>IF($C184=-1,-1,VLOOKUP($C184,'HCAD Process'!$D$5:$CZ$504,VLOOKUP(AG$4,'Table Name'!$C$2:$D$100,2,FALSE),FALSE))</f>
        <v>2008</v>
      </c>
      <c r="AH184">
        <f>IF($C184=-1,-1,VLOOKUP($C184,'HCAD Process'!$D$5:$CZ$504,VLOOKUP(AH$4,'Table Name'!$C$2:$D$100,2,FALSE),FALSE))</f>
        <v>0</v>
      </c>
      <c r="AI184" t="str">
        <f>IF($C184=-1,-1,VLOOKUP($C184,'HCAD Process'!$D$5:$CZ$504,VLOOKUP(AI$4,'Table Name'!$C$2:$D$100,2,FALSE),FALSE))</f>
        <v>12/30/1899</v>
      </c>
      <c r="AJ184">
        <f>IF($C184=-1,-1,VLOOKUP($C184,'HCAD Process'!$D$5:$CZ$504,VLOOKUP(AJ$4,'Table Name'!$C$2:$D$100,2,FALSE),FALSE))</f>
        <v>0</v>
      </c>
      <c r="AK184">
        <f>IF($C184=-1,-1,VALUE(VLOOKUP($C184,'HCAD Process'!$D$5:$CZ$504,VLOOKUP(AK$4,'Table Name'!$C$2:$D$100,2,FALSE),FALSE)))</f>
        <v>7500</v>
      </c>
      <c r="AL184">
        <f>IF($C184=-1,-1,VLOOKUP($C184,'HCAD Process'!$D$5:$CZ$504,VLOOKUP(AL$4,'Table Name'!$C$2:$D$100,2,FALSE),FALSE))</f>
        <v>7500</v>
      </c>
      <c r="AM184">
        <f>IF($C184=-1,-1,VLOOKUP($C184,'HCAD Process'!$D$5:$CZ$504,VLOOKUP(AM$4,'Table Name'!$C$2:$D$100,2,FALSE),FALSE))</f>
        <v>0</v>
      </c>
      <c r="AN184">
        <f>IF($C184=-1,-1,VLOOKUP($C184,'HCAD Process'!$D$5:$CZ$504,VLOOKUP(AN$4,'Table Name'!$C$2:$D$100,2,FALSE),FALSE))</f>
        <v>0</v>
      </c>
      <c r="AO184">
        <f>IF($C184=-1,-1,VLOOKUP($C184,'HCAD Process'!$D$5:$CZ$504,VLOOKUP(AO$4,'Table Name'!$C$2:$D$100,2,FALSE),FALSE))</f>
        <v>0</v>
      </c>
      <c r="AP184">
        <f>IF($C184=-1,-1,VLOOKUP($C184,'HCAD Process'!$D$5:$CZ$504,VLOOKUP(AP$4,'Table Name'!$C$2:$D$100,2,FALSE),FALSE))</f>
        <v>7500</v>
      </c>
      <c r="AQ184">
        <f>IF($C184=-1,-1,VLOOKUP($C184,'HCAD Process'!$D$5:$CZ$504,VLOOKUP(AQ$4,'Table Name'!$C$2:$D$100,2,FALSE),FALSE))</f>
        <v>400</v>
      </c>
      <c r="AR184">
        <f>IF($C184=-1,-1,VLOOKUP($C184,'HCAD Process'!$D$5:$CZ$504,VLOOKUP(AR$4,'Table Name'!$C$2:$D$100,2,FALSE),FALSE))</f>
        <v>1</v>
      </c>
      <c r="AS184">
        <f>IF($C184=-1,-1,VLOOKUP($C184,'HCAD Process'!$D$5:$CZ$504,VLOOKUP(AS$4,'Table Name'!$C$2:$D$100,2,FALSE),FALSE))</f>
        <v>0</v>
      </c>
      <c r="AT184">
        <f>IF($C184=-1,-1,VLOOKUP($C184,'HCAD Process'!$D$5:$CZ$504,VLOOKUP(AT$4,'Table Name'!$C$2:$D$100,2,FALSE),FALSE))</f>
        <v>0</v>
      </c>
      <c r="AU184">
        <f>IF($C184=-1,-1,VLOOKUP($C184,'HCAD Process'!$D$5:$CZ$504,VLOOKUP(AU$4,'Table Name'!$C$2:$D$100,2,FALSE),FALSE))</f>
        <v>0</v>
      </c>
      <c r="AV184">
        <f>IF($C184=-1,-1,VLOOKUP($C184,'HCAD Process'!$D$5:$CZ$504,VLOOKUP(AV$4,'Table Name'!$C$2:$D$100,2,FALSE),FALSE))</f>
        <v>0</v>
      </c>
      <c r="AW184">
        <f>IF($C184=-1,-1,VLOOKUP($C184,'HCAD Process'!$D$5:$CZ$504,VLOOKUP(AW$4,'Table Name'!$C$2:$D$100,2,FALSE),FALSE))</f>
        <v>0</v>
      </c>
      <c r="AX184">
        <f>IF($C184=-1,-1,VLOOKUP($C184,'HCAD Process'!$D$5:$CZ$504,VLOOKUP(AX$4,'Table Name'!$C$2:$D$100,2,FALSE),FALSE))</f>
        <v>0</v>
      </c>
      <c r="AY184">
        <f>IF($C184=-1,-1,VLOOKUP($C184,'HCAD Process'!$D$5:$CZ$504,VLOOKUP(AY$4,'Table Name'!$C$2:$D$100,2,FALSE),FALSE))</f>
        <v>0</v>
      </c>
      <c r="AZ184">
        <f>IF($C184=-1,-1,VLOOKUP($C184,'HCAD Process'!$D$5:$CZ$504,VLOOKUP(AZ$4,'Table Name'!$C$2:$D$100,2,FALSE),FALSE))</f>
        <v>0</v>
      </c>
      <c r="BA184" t="str">
        <f>IF($C184=-1,-1,VLOOKUP($C184,'HCAD Process'!$D$5:$CZ$504,VLOOKUP(BA$4,'Table Name'!$C$2:$D$100,2,FALSE),FALSE))</f>
        <v>17</v>
      </c>
      <c r="BB184" t="str">
        <f>IF($C184=-1,-1,VLOOKUP($C184,'HCAD Process'!$D$5:$CZ$504,VLOOKUP(BB$4,'Table Name'!$C$2:$D$100,2,FALSE),FALSE))</f>
        <v>LTS 4 &amp; 5 BLK 4</v>
      </c>
      <c r="BC184" t="str">
        <f>IF($C184=-1,-1,VLOOKUP($C184,'HCAD Process'!$D$5:$CZ$504,VLOOKUP(BC$4,'Table Name'!$C$2:$D$100,2,FALSE),FALSE))</f>
        <v>SOMMERMEYER SEC 2</v>
      </c>
      <c r="BD184" t="str">
        <f>IF($C184=-1,-1,VLOOKUP($C184,'HCAD Process'!$D$5:$CZ$504,VLOOKUP(BD$4,'Table Name'!$C$2:$D$100,2,FALSE),FALSE))</f>
        <v>6017</v>
      </c>
      <c r="BE184" t="str">
        <f>IF($C184=-1,-1,VLOOKUP($C184,'HCAD Process'!$D$5:$CZ$504,VLOOKUP(BE$4,'Table Name'!$C$2:$D$100,2,FALSE),FALSE))</f>
        <v>Beltway Northwest</v>
      </c>
      <c r="BF184" t="str">
        <f>IF($C184=-1,-1,VLOOKUP($C184,'HCAD Process'!$D$5:$CZ$504,VLOOKUP(BF$4,'Table Name'!$C$2:$D$100,2,FALSE),FALSE))</f>
        <v>223</v>
      </c>
      <c r="BG184" t="str">
        <f>IF($C184=-1,-1,VLOOKUP($C184,'HCAD Process'!$D$5:$CZ$504,VLOOKUP(BG$4,'Table Name'!$C$2:$D$100,2,FALSE),FALSE))</f>
        <v>ISD 04 - Inside Beltway 8</v>
      </c>
      <c r="BH184" t="str">
        <f>IF($C184=-1,-1,VLOOKUP($C184,'HCAD Process'!$D$5:$CZ$504,VLOOKUP(BH$4,'Table Name'!$C$2:$D$100,2,FALSE),FALSE))</f>
        <v>9119.05</v>
      </c>
      <c r="BI184" t="str">
        <f>IF($C184=-1,-1,VLOOKUP($C184,'HCAD Process'!$D$5:$CZ$504,VLOOKUP(BI$4,'Table Name'!$C$2:$D$100,2,FALSE),FALSE))</f>
        <v>0</v>
      </c>
      <c r="BJ184" t="str">
        <f>IF($C184=-1,-1,VLOOKUP($C184,'HCAD Process'!$D$5:$CZ$504,VLOOKUP(BJ$4,'Table Name'!$C$2:$D$100,2,FALSE),FALSE))</f>
        <v>04</v>
      </c>
      <c r="BK184" t="str">
        <f>IF($C184=-1,-1,VLOOKUP($C184,'HCAD Process'!$D$5:$CZ$504,VLOOKUP(BK$4,'Table Name'!$C$2:$D$100,2,FALSE),FALSE))</f>
        <v>4961B</v>
      </c>
      <c r="BL184" t="str">
        <f>IF($C184=-1,-1,VLOOKUP($C184,'HCAD Process'!$D$5:$CZ$504,VLOOKUP(BL$4,'Table Name'!$C$2:$D$100,2,FALSE),FALSE))</f>
        <v>410W</v>
      </c>
      <c r="BM184" t="str">
        <f>IF($C184=-1,-1,VLOOKUP($C184,'HCAD Process'!$D$5:$CZ$504,VLOOKUP(BM$4,'Table Name'!$C$2:$D$100,2,FALSE),FALSE))</f>
        <v>004 040 041 042 043 044 045 061</v>
      </c>
      <c r="BN184" t="str">
        <f>IF($C184=-1,-1,VLOOKUP($C184,'HCAD Process'!$D$5:$CZ$504,VLOOKUP(BN$4,'Table Name'!$C$2:$D$100,2,FALSE),FALSE))</f>
        <v>Real, Commercial</v>
      </c>
      <c r="BO184" t="str">
        <f>IF($C184=-1,-1,VLOOKUP($C184,'HCAD Process'!$D$5:$CZ$504,VLOOKUP(BO$4,'Table Name'!$C$2:$D$100,2,FALSE),FALSE))</f>
        <v>F1</v>
      </c>
      <c r="BP184" t="str">
        <f>IF($C184=-1,-1,VLOOKUP($C184,'HCAD Process'!$D$5:$CZ$504,VLOOKUP(BP$4,'Table Name'!$C$2:$D$100,2,FALSE),FALSE))</f>
        <v>Real, Commercial</v>
      </c>
      <c r="BQ184" t="str">
        <f>IF($C184=-1,-1,VLOOKUP($C184,'HCAD Process'!$D$5:$CZ$504,VLOOKUP(BQ$4,'Table Name'!$C$2:$D$100,2,FALSE),FALSE))</f>
        <v>Warehouse - Metallic</v>
      </c>
      <c r="BR184" t="str">
        <f>IF($C184=-1,-1,VLOOKUP($C184,'HCAD Process'!$D$5:$CZ$504,VLOOKUP(BR$4,'Table Name'!$C$2:$D$100,2,FALSE),FALSE))</f>
        <v>Shell, Industrial</v>
      </c>
      <c r="BS184" t="str">
        <f>IF($C184=-1,-1,VLOOKUP($C184,'HCAD Process'!$D$5:$CZ$504,VLOOKUP(BS$4,'Table Name'!$C$2:$D$100,2,FALSE),FALSE))</f>
        <v>8001</v>
      </c>
      <c r="BT184" t="str">
        <f>IF($C184=-1,-1,VLOOKUP($C184,'HCAD Process'!$D$5:$CZ$504,VLOOKUP(BT$4,'Table Name'!$C$2:$D$100,2,FALSE),FALSE))</f>
        <v>Land Neighborhood Section 1</v>
      </c>
      <c r="BU184">
        <f>IF($C184=-1,-1,VLOOKUP($C184,'HCAD Process'!$D$5:$CZ$504,VLOOKUP(BU$4,'Table Name'!$C$2:$D$100,2,FALSE),FALSE))</f>
        <v>31000</v>
      </c>
      <c r="BV184" t="str">
        <f>IF($C184=-1,-1,VLOOKUP($C184,'HCAD Process'!$D$5:$CZ$504,VLOOKUP(BV$4,'Table Name'!$C$2:$D$100,2,FALSE),FALSE))</f>
        <v>SF</v>
      </c>
      <c r="BW184" t="str">
        <f>IF($C184=-1,-1,VLOOKUP($C184,'HCAD Process'!$D$5:$CZ$504,VLOOKUP(BW$4,'Table Name'!$C$2:$D$100,2,FALSE),FALSE))</f>
        <v>1.0000</v>
      </c>
      <c r="BX184" t="str">
        <f>IF($C184=-1,-1,VLOOKUP($C184,'HCAD Process'!$D$5:$CZ$504,VLOOKUP(BX$4,'Table Name'!$C$2:$D$100,2,FALSE),FALSE))</f>
        <v>1.0000</v>
      </c>
      <c r="BY184" t="str">
        <f>IF($C184=-1,-1,VLOOKUP($C184,'HCAD Process'!$D$5:$CZ$504,VLOOKUP(BY$4,'Table Name'!$C$2:$D$100,2,FALSE),FALSE))</f>
        <v>1.0000</v>
      </c>
      <c r="BZ184" t="str">
        <f>IF($C184=-1,-1,VLOOKUP($C184,'HCAD Process'!$D$5:$CZ$504,VLOOKUP(BZ$4,'Table Name'!$C$2:$D$100,2,FALSE),FALSE))</f>
        <v>1.0000</v>
      </c>
      <c r="CA184">
        <f>IF($C184=-1,-1,VLOOKUP($C184,'HCAD Process'!$D$5:$CZ$504,VLOOKUP(CA$4,'Table Name'!$C$2:$D$100,2,FALSE),FALSE))</f>
        <v>5</v>
      </c>
      <c r="CB184">
        <f>IF($C184=-1,-1,VLOOKUP($C184,'HCAD Process'!$D$5:$CZ$504,VLOOKUP(CB$4,'Table Name'!$C$2:$D$100,2,FALSE),FALSE))</f>
        <v>5</v>
      </c>
      <c r="CC184">
        <f>IF($C184=-1,-1,VLOOKUP($C184,'HCAD Process'!$D$5:$CZ$504,VLOOKUP(CC$4,'Table Name'!$C$2:$D$100,2,FALSE),FALSE))</f>
        <v>155000</v>
      </c>
      <c r="CD184">
        <f>IF($C184=-1,-1,VLOOKUP($C184,'HCAD Process'!$D$5:$CZ$504,VLOOKUP(CD$4,'Table Name'!$C$2:$D$100,2,FALSE),FALSE))</f>
        <v>-1</v>
      </c>
      <c r="CE184" t="str">
        <f>IF($C184=-1,-1,VLOOKUP($C184,'HCAD Process'!$D$5:$CZ$504,VLOOKUP(CE$4,'Table Name'!$C$2:$D$100,2,FALSE),FALSE))</f>
        <v>08552800000041</v>
      </c>
    </row>
    <row r="185" spans="2:83" x14ac:dyDescent="0.25">
      <c r="B185">
        <f t="shared" si="3"/>
        <v>181</v>
      </c>
      <c r="C185" t="str">
        <f t="array" ref="C185">IF(ISERROR(INDEX('HCAD Process'!CF$5:CF$504,MATCH(0,COUNTIF(C$4:C184,'HCAD Process'!CF$5:CF$504)+('HCAD Process'!CF$5:CF$504=-1),0))),-1,INDEX('HCAD Process'!CF$5:CF$504,MATCH(0,COUNTIF(C$4:C184,'HCAD Process'!CF$5:CF$504)+('HCAD Process'!CF$5:CF$504=-1),0)))</f>
        <v>08552800000042</v>
      </c>
      <c r="D185" t="str">
        <f>IF($C185=-1,-1,VLOOKUP($C185,'HCAD Process'!$D$5:$CZ$504,VLOOKUP(D$4,'Table Name'!$C$2:$D$100,2,FALSE),FALSE))</f>
        <v>0855280000004</v>
      </c>
      <c r="E185" t="str">
        <f>IF($C185=-1,-1,VLOOKUP($C185,'HCAD Process'!$D$5:$CZ$504,VLOOKUP(E$4,'Table Name'!$C$2:$D$100,2,FALSE),FALSE))</f>
        <v>04/10/2008</v>
      </c>
      <c r="F185" t="str">
        <f>IF($C185=-1,-1,VLOOKUP($C185,'HCAD Process'!$D$5:$CZ$504,VLOOKUP(F$4,'Table Name'!$C$2:$D$100,2,FALSE),FALSE))</f>
        <v>GOBARE INC</v>
      </c>
      <c r="G185">
        <f>IF($C185=-1,-1,VLOOKUP($C185,'HCAD Process'!$D$5:$CZ$504,VLOOKUP(G$4,'Table Name'!$C$2:$D$100,2,FALSE),FALSE))</f>
        <v>0</v>
      </c>
      <c r="H185">
        <f>IF($C185=-1,-1,VLOOKUP($C185,'HCAD Process'!$D$5:$CZ$504,VLOOKUP(H$4,'Table Name'!$C$2:$D$100,2,FALSE),FALSE))</f>
        <v>0</v>
      </c>
      <c r="I185" t="str">
        <f>IF($C185=-1,-1,VLOOKUP($C185,'HCAD Process'!$D$5:$CZ$504,VLOOKUP(I$4,'Table Name'!$C$2:$D$100,2,FALSE),FALSE))</f>
        <v>6307 NYOKA ST</v>
      </c>
      <c r="J185" t="str">
        <f>IF($C185=-1,-1,VLOOKUP($C185,'HCAD Process'!$D$5:$CZ$504,VLOOKUP(J$4,'Table Name'!$C$2:$D$100,2,FALSE),FALSE))</f>
        <v>HOUSTON</v>
      </c>
      <c r="K185" t="str">
        <f>IF($C185=-1,-1,VLOOKUP($C185,'HCAD Process'!$D$5:$CZ$504,VLOOKUP(K$4,'Table Name'!$C$2:$D$100,2,FALSE),FALSE))</f>
        <v>77041</v>
      </c>
      <c r="L185">
        <f>IF($C185=-1,-1,VLOOKUP($C185,'HCAD Process'!$D$5:$CZ$504,VLOOKUP(L$4,'Table Name'!$C$2:$D$100,2,FALSE),FALSE))</f>
        <v>275000</v>
      </c>
      <c r="M185">
        <f>IF($C185=-1,-1,VLOOKUP($C185,'HCAD Process'!$D$5:$CZ$504,VLOOKUP(M$4,'Table Name'!$C$2:$D$100,2,FALSE),FALSE))</f>
        <v>291298</v>
      </c>
      <c r="N185">
        <f>IF($C185=-1,-1,VLOOKUP($C185,'HCAD Process'!$D$5:$CZ$504,VLOOKUP(N$4,'Table Name'!$C$2:$D$100,2,FALSE),FALSE))</f>
        <v>291238</v>
      </c>
      <c r="O185">
        <f>IF($C185=-1,-1,VLOOKUP($C185,'HCAD Process'!$D$5:$CZ$504,VLOOKUP(O$4,'Table Name'!$C$2:$D$100,2,FALSE),FALSE))</f>
        <v>0</v>
      </c>
      <c r="P185" t="e">
        <f>IF($C185=-1,-1,VLOOKUP($C185,'HCAD Process'!$D$5:$CZ$504,VLOOKUP(P$4,'Table Name'!$C$2:$D$100,2,FALSE),FALSE))</f>
        <v>#REF!</v>
      </c>
      <c r="Q185" t="str">
        <f>IF($C185=-1,-1,VLOOKUP($C185,'HCAD Process'!$D$5:$CZ$504,VLOOKUP(Q$4,'Table Name'!$C$2:$D$100,2,FALSE),FALSE))</f>
        <v>COMMERCIAL</v>
      </c>
      <c r="R185" t="str">
        <f>IF($C185=-1,-1,VLOOKUP($C185,'HCAD Process'!$D$5:$CZ$504,VLOOKUP(R$4,'Table Name'!$C$2:$D$100,2,FALSE),FALSE))</f>
        <v>2</v>
      </c>
      <c r="S185" t="str">
        <f>IF($C185=-1,-1,VLOOKUP($C185,'HCAD Process'!$D$5:$CZ$504,VLOOKUP(S$4,'Table Name'!$C$2:$D$100,2,FALSE),FALSE))</f>
        <v>4399</v>
      </c>
      <c r="T185" t="str">
        <f>IF($C185=-1,-1,VLOOKUP($C185,'HCAD Process'!$D$5:$CZ$504,VLOOKUP(T$4,'Table Name'!$C$2:$D$100,2,FALSE),FALSE))</f>
        <v>8454</v>
      </c>
      <c r="U185" t="str">
        <f>IF($C185=-1,-1,VLOOKUP($C185,'HCAD Process'!$D$5:$CZ$504,VLOOKUP(U$4,'Table Name'!$C$2:$D$100,2,FALSE),FALSE))</f>
        <v>S</v>
      </c>
      <c r="V185" t="str">
        <f>IF($C185=-1,-1,VLOOKUP($C185,'HCAD Process'!$D$5:$CZ$504,VLOOKUP(V$4,'Table Name'!$C$2:$D$100,2,FALSE),FALSE))</f>
        <v>Open Steel Skeleton</v>
      </c>
      <c r="W185">
        <f>IF($C185=-1,-1,VLOOKUP($C185,'HCAD Process'!$D$5:$CZ$504,VLOOKUP(W$4,'Table Name'!$C$2:$D$100,2,FALSE),FALSE))</f>
        <v>13868</v>
      </c>
      <c r="X185">
        <f>IF($C185=-1,-1,VLOOKUP($C185,'HCAD Process'!$D$5:$CZ$504,VLOOKUP(X$4,'Table Name'!$C$2:$D$100,2,FALSE),FALSE))</f>
        <v>0</v>
      </c>
      <c r="Y185">
        <f>IF($C185=-1,-1,VLOOKUP($C185,'HCAD Process'!$D$5:$CZ$504,VLOOKUP(Y$4,'Table Name'!$C$2:$D$100,2,FALSE),FALSE))</f>
        <v>19811</v>
      </c>
      <c r="Z185">
        <f>IF($C185=-1,-1,VLOOKUP($C185,'HCAD Process'!$D$5:$CZ$504,VLOOKUP(Z$4,'Table Name'!$C$2:$D$100,2,FALSE),FALSE))</f>
        <v>0</v>
      </c>
      <c r="AA185" t="str">
        <f>IF($C185=-1,-1,VLOOKUP($C185,'HCAD Process'!$D$5:$CZ$504,VLOOKUP(AA$4,'Table Name'!$C$2:$D$100,2,FALSE),FALSE))</f>
        <v>.300000</v>
      </c>
      <c r="AB185" t="str">
        <f>IF($C185=-1,-1,VLOOKUP($C185,'HCAD Process'!$D$5:$CZ$504,VLOOKUP(AB$4,'Table Name'!$C$2:$D$100,2,FALSE),FALSE))</f>
        <v>E</v>
      </c>
      <c r="AC185" t="str">
        <f>IF($C185=-1,-1,VLOOKUP($C185,'HCAD Process'!$D$5:$CZ$504,VLOOKUP(AC$4,'Table Name'!$C$2:$D$100,2,FALSE),FALSE))</f>
        <v>Very Low</v>
      </c>
      <c r="AD185" t="str">
        <f>IF($C185=-1,-1,VLOOKUP($C185,'HCAD Process'!$D$5:$CZ$504,VLOOKUP(AD$4,'Table Name'!$C$2:$D$100,2,FALSE),FALSE))</f>
        <v>2002</v>
      </c>
      <c r="AE185" t="str">
        <f>IF($C185=-1,-1,VLOOKUP($C185,'HCAD Process'!$D$5:$CZ$504,VLOOKUP(AE$4,'Table Name'!$C$2:$D$100,2,FALSE),FALSE))</f>
        <v>2002</v>
      </c>
      <c r="AF185" t="str">
        <f>IF($C185=-1,-1,VLOOKUP($C185,'HCAD Process'!$D$5:$CZ$504,VLOOKUP(AF$4,'Table Name'!$C$2:$D$100,2,FALSE),FALSE))</f>
        <v>0</v>
      </c>
      <c r="AG185" t="str">
        <f>IF($C185=-1,-1,VLOOKUP($C185,'HCAD Process'!$D$5:$CZ$504,VLOOKUP(AG$4,'Table Name'!$C$2:$D$100,2,FALSE),FALSE))</f>
        <v>2008</v>
      </c>
      <c r="AH185">
        <f>IF($C185=-1,-1,VLOOKUP($C185,'HCAD Process'!$D$5:$CZ$504,VLOOKUP(AH$4,'Table Name'!$C$2:$D$100,2,FALSE),FALSE))</f>
        <v>0</v>
      </c>
      <c r="AI185" t="str">
        <f>IF($C185=-1,-1,VLOOKUP($C185,'HCAD Process'!$D$5:$CZ$504,VLOOKUP(AI$4,'Table Name'!$C$2:$D$100,2,FALSE),FALSE))</f>
        <v>12/30/1899</v>
      </c>
      <c r="AJ185" t="str">
        <f>IF($C185=-1,-1,VLOOKUP($C185,'HCAD Process'!$D$5:$CZ$504,VLOOKUP(AJ$4,'Table Name'!$C$2:$D$100,2,FALSE),FALSE))</f>
        <v>RS2 OLD M.H. CONVERTED OFFICE</v>
      </c>
      <c r="AK185">
        <f>IF($C185=-1,-1,VALUE(VLOOKUP($C185,'HCAD Process'!$D$5:$CZ$504,VLOOKUP(AK$4,'Table Name'!$C$2:$D$100,2,FALSE),FALSE)))</f>
        <v>910</v>
      </c>
      <c r="AL185">
        <f>IF($C185=-1,-1,VLOOKUP($C185,'HCAD Process'!$D$5:$CZ$504,VLOOKUP(AL$4,'Table Name'!$C$2:$D$100,2,FALSE),FALSE))</f>
        <v>1570</v>
      </c>
      <c r="AM185">
        <f>IF($C185=-1,-1,VLOOKUP($C185,'HCAD Process'!$D$5:$CZ$504,VLOOKUP(AM$4,'Table Name'!$C$2:$D$100,2,FALSE),FALSE))</f>
        <v>0</v>
      </c>
      <c r="AN185">
        <f>IF($C185=-1,-1,VLOOKUP($C185,'HCAD Process'!$D$5:$CZ$504,VLOOKUP(AN$4,'Table Name'!$C$2:$D$100,2,FALSE),FALSE))</f>
        <v>0</v>
      </c>
      <c r="AO185">
        <f>IF($C185=-1,-1,VLOOKUP($C185,'HCAD Process'!$D$5:$CZ$504,VLOOKUP(AO$4,'Table Name'!$C$2:$D$100,2,FALSE),FALSE))</f>
        <v>0</v>
      </c>
      <c r="AP185">
        <f>IF($C185=-1,-1,VLOOKUP($C185,'HCAD Process'!$D$5:$CZ$504,VLOOKUP(AP$4,'Table Name'!$C$2:$D$100,2,FALSE),FALSE))</f>
        <v>910</v>
      </c>
      <c r="AQ185">
        <f>IF($C185=-1,-1,VLOOKUP($C185,'HCAD Process'!$D$5:$CZ$504,VLOOKUP(AQ$4,'Table Name'!$C$2:$D$100,2,FALSE),FALSE))</f>
        <v>158</v>
      </c>
      <c r="AR185">
        <f>IF($C185=-1,-1,VLOOKUP($C185,'HCAD Process'!$D$5:$CZ$504,VLOOKUP(AR$4,'Table Name'!$C$2:$D$100,2,FALSE),FALSE))</f>
        <v>1</v>
      </c>
      <c r="AS185">
        <f>IF($C185=-1,-1,VLOOKUP($C185,'HCAD Process'!$D$5:$CZ$504,VLOOKUP(AS$4,'Table Name'!$C$2:$D$100,2,FALSE),FALSE))</f>
        <v>0</v>
      </c>
      <c r="AT185">
        <f>IF($C185=-1,-1,VLOOKUP($C185,'HCAD Process'!$D$5:$CZ$504,VLOOKUP(AT$4,'Table Name'!$C$2:$D$100,2,FALSE),FALSE))</f>
        <v>0</v>
      </c>
      <c r="AU185">
        <f>IF($C185=-1,-1,VLOOKUP($C185,'HCAD Process'!$D$5:$CZ$504,VLOOKUP(AU$4,'Table Name'!$C$2:$D$100,2,FALSE),FALSE))</f>
        <v>0</v>
      </c>
      <c r="AV185">
        <f>IF($C185=-1,-1,VLOOKUP($C185,'HCAD Process'!$D$5:$CZ$504,VLOOKUP(AV$4,'Table Name'!$C$2:$D$100,2,FALSE),FALSE))</f>
        <v>0</v>
      </c>
      <c r="AW185">
        <f>IF($C185=-1,-1,VLOOKUP($C185,'HCAD Process'!$D$5:$CZ$504,VLOOKUP(AW$4,'Table Name'!$C$2:$D$100,2,FALSE),FALSE))</f>
        <v>0</v>
      </c>
      <c r="AX185">
        <f>IF($C185=-1,-1,VLOOKUP($C185,'HCAD Process'!$D$5:$CZ$504,VLOOKUP(AX$4,'Table Name'!$C$2:$D$100,2,FALSE),FALSE))</f>
        <v>0</v>
      </c>
      <c r="AY185">
        <f>IF($C185=-1,-1,VLOOKUP($C185,'HCAD Process'!$D$5:$CZ$504,VLOOKUP(AY$4,'Table Name'!$C$2:$D$100,2,FALSE),FALSE))</f>
        <v>0</v>
      </c>
      <c r="AZ185">
        <f>IF($C185=-1,-1,VLOOKUP($C185,'HCAD Process'!$D$5:$CZ$504,VLOOKUP(AZ$4,'Table Name'!$C$2:$D$100,2,FALSE),FALSE))</f>
        <v>0</v>
      </c>
      <c r="BA185" t="str">
        <f>IF($C185=-1,-1,VLOOKUP($C185,'HCAD Process'!$D$5:$CZ$504,VLOOKUP(BA$4,'Table Name'!$C$2:$D$100,2,FALSE),FALSE))</f>
        <v>17</v>
      </c>
      <c r="BB185" t="str">
        <f>IF($C185=-1,-1,VLOOKUP($C185,'HCAD Process'!$D$5:$CZ$504,VLOOKUP(BB$4,'Table Name'!$C$2:$D$100,2,FALSE),FALSE))</f>
        <v>LTS 4 &amp; 5 BLK 4</v>
      </c>
      <c r="BC185" t="str">
        <f>IF($C185=-1,-1,VLOOKUP($C185,'HCAD Process'!$D$5:$CZ$504,VLOOKUP(BC$4,'Table Name'!$C$2:$D$100,2,FALSE),FALSE))</f>
        <v>SOMMERMEYER SEC 2</v>
      </c>
      <c r="BD185" t="str">
        <f>IF($C185=-1,-1,VLOOKUP($C185,'HCAD Process'!$D$5:$CZ$504,VLOOKUP(BD$4,'Table Name'!$C$2:$D$100,2,FALSE),FALSE))</f>
        <v>6017</v>
      </c>
      <c r="BE185" t="str">
        <f>IF($C185=-1,-1,VLOOKUP($C185,'HCAD Process'!$D$5:$CZ$504,VLOOKUP(BE$4,'Table Name'!$C$2:$D$100,2,FALSE),FALSE))</f>
        <v>Beltway Northwest</v>
      </c>
      <c r="BF185" t="str">
        <f>IF($C185=-1,-1,VLOOKUP($C185,'HCAD Process'!$D$5:$CZ$504,VLOOKUP(BF$4,'Table Name'!$C$2:$D$100,2,FALSE),FALSE))</f>
        <v>223</v>
      </c>
      <c r="BG185" t="str">
        <f>IF($C185=-1,-1,VLOOKUP($C185,'HCAD Process'!$D$5:$CZ$504,VLOOKUP(BG$4,'Table Name'!$C$2:$D$100,2,FALSE),FALSE))</f>
        <v>ISD 04 - Inside Beltway 8</v>
      </c>
      <c r="BH185" t="str">
        <f>IF($C185=-1,-1,VLOOKUP($C185,'HCAD Process'!$D$5:$CZ$504,VLOOKUP(BH$4,'Table Name'!$C$2:$D$100,2,FALSE),FALSE))</f>
        <v>9119.05</v>
      </c>
      <c r="BI185" t="str">
        <f>IF($C185=-1,-1,VLOOKUP($C185,'HCAD Process'!$D$5:$CZ$504,VLOOKUP(BI$4,'Table Name'!$C$2:$D$100,2,FALSE),FALSE))</f>
        <v>0</v>
      </c>
      <c r="BJ185" t="str">
        <f>IF($C185=-1,-1,VLOOKUP($C185,'HCAD Process'!$D$5:$CZ$504,VLOOKUP(BJ$4,'Table Name'!$C$2:$D$100,2,FALSE),FALSE))</f>
        <v>04</v>
      </c>
      <c r="BK185" t="str">
        <f>IF($C185=-1,-1,VLOOKUP($C185,'HCAD Process'!$D$5:$CZ$504,VLOOKUP(BK$4,'Table Name'!$C$2:$D$100,2,FALSE),FALSE))</f>
        <v>4961B</v>
      </c>
      <c r="BL185" t="str">
        <f>IF($C185=-1,-1,VLOOKUP($C185,'HCAD Process'!$D$5:$CZ$504,VLOOKUP(BL$4,'Table Name'!$C$2:$D$100,2,FALSE),FALSE))</f>
        <v>410W</v>
      </c>
      <c r="BM185" t="str">
        <f>IF($C185=-1,-1,VLOOKUP($C185,'HCAD Process'!$D$5:$CZ$504,VLOOKUP(BM$4,'Table Name'!$C$2:$D$100,2,FALSE),FALSE))</f>
        <v>004 040 041 042 043 044 045 061</v>
      </c>
      <c r="BN185" t="str">
        <f>IF($C185=-1,-1,VLOOKUP($C185,'HCAD Process'!$D$5:$CZ$504,VLOOKUP(BN$4,'Table Name'!$C$2:$D$100,2,FALSE),FALSE))</f>
        <v>Real, Commercial</v>
      </c>
      <c r="BO185" t="str">
        <f>IF($C185=-1,-1,VLOOKUP($C185,'HCAD Process'!$D$5:$CZ$504,VLOOKUP(BO$4,'Table Name'!$C$2:$D$100,2,FALSE),FALSE))</f>
        <v>F1</v>
      </c>
      <c r="BP185" t="str">
        <f>IF($C185=-1,-1,VLOOKUP($C185,'HCAD Process'!$D$5:$CZ$504,VLOOKUP(BP$4,'Table Name'!$C$2:$D$100,2,FALSE),FALSE))</f>
        <v>Real, Commercial</v>
      </c>
      <c r="BQ185" t="str">
        <f>IF($C185=-1,-1,VLOOKUP($C185,'HCAD Process'!$D$5:$CZ$504,VLOOKUP(BQ$4,'Table Name'!$C$2:$D$100,2,FALSE),FALSE))</f>
        <v>Warehouse - Metallic</v>
      </c>
      <c r="BR185" t="str">
        <f>IF($C185=-1,-1,VLOOKUP($C185,'HCAD Process'!$D$5:$CZ$504,VLOOKUP(BR$4,'Table Name'!$C$2:$D$100,2,FALSE),FALSE))</f>
        <v>Shell, Industrial</v>
      </c>
      <c r="BS185" t="str">
        <f>IF($C185=-1,-1,VLOOKUP($C185,'HCAD Process'!$D$5:$CZ$504,VLOOKUP(BS$4,'Table Name'!$C$2:$D$100,2,FALSE),FALSE))</f>
        <v>8001</v>
      </c>
      <c r="BT185" t="str">
        <f>IF($C185=-1,-1,VLOOKUP($C185,'HCAD Process'!$D$5:$CZ$504,VLOOKUP(BT$4,'Table Name'!$C$2:$D$100,2,FALSE),FALSE))</f>
        <v>Land Neighborhood Section 1</v>
      </c>
      <c r="BU185">
        <f>IF($C185=-1,-1,VLOOKUP($C185,'HCAD Process'!$D$5:$CZ$504,VLOOKUP(BU$4,'Table Name'!$C$2:$D$100,2,FALSE),FALSE))</f>
        <v>31000</v>
      </c>
      <c r="BV185" t="str">
        <f>IF($C185=-1,-1,VLOOKUP($C185,'HCAD Process'!$D$5:$CZ$504,VLOOKUP(BV$4,'Table Name'!$C$2:$D$100,2,FALSE),FALSE))</f>
        <v>SF</v>
      </c>
      <c r="BW185" t="str">
        <f>IF($C185=-1,-1,VLOOKUP($C185,'HCAD Process'!$D$5:$CZ$504,VLOOKUP(BW$4,'Table Name'!$C$2:$D$100,2,FALSE),FALSE))</f>
        <v>1.0000</v>
      </c>
      <c r="BX185" t="str">
        <f>IF($C185=-1,-1,VLOOKUP($C185,'HCAD Process'!$D$5:$CZ$504,VLOOKUP(BX$4,'Table Name'!$C$2:$D$100,2,FALSE),FALSE))</f>
        <v>1.0000</v>
      </c>
      <c r="BY185" t="str">
        <f>IF($C185=-1,-1,VLOOKUP($C185,'HCAD Process'!$D$5:$CZ$504,VLOOKUP(BY$4,'Table Name'!$C$2:$D$100,2,FALSE),FALSE))</f>
        <v>1.0000</v>
      </c>
      <c r="BZ185" t="str">
        <f>IF($C185=-1,-1,VLOOKUP($C185,'HCAD Process'!$D$5:$CZ$504,VLOOKUP(BZ$4,'Table Name'!$C$2:$D$100,2,FALSE),FALSE))</f>
        <v>1.0000</v>
      </c>
      <c r="CA185">
        <f>IF($C185=-1,-1,VLOOKUP($C185,'HCAD Process'!$D$5:$CZ$504,VLOOKUP(CA$4,'Table Name'!$C$2:$D$100,2,FALSE),FALSE))</f>
        <v>5</v>
      </c>
      <c r="CB185">
        <f>IF($C185=-1,-1,VLOOKUP($C185,'HCAD Process'!$D$5:$CZ$504,VLOOKUP(CB$4,'Table Name'!$C$2:$D$100,2,FALSE),FALSE))</f>
        <v>5</v>
      </c>
      <c r="CC185">
        <f>IF($C185=-1,-1,VLOOKUP($C185,'HCAD Process'!$D$5:$CZ$504,VLOOKUP(CC$4,'Table Name'!$C$2:$D$100,2,FALSE),FALSE))</f>
        <v>155000</v>
      </c>
      <c r="CD185">
        <f>IF($C185=-1,-1,VLOOKUP($C185,'HCAD Process'!$D$5:$CZ$504,VLOOKUP(CD$4,'Table Name'!$C$2:$D$100,2,FALSE),FALSE))</f>
        <v>-1</v>
      </c>
      <c r="CE185" t="str">
        <f>IF($C185=-1,-1,VLOOKUP($C185,'HCAD Process'!$D$5:$CZ$504,VLOOKUP(CE$4,'Table Name'!$C$2:$D$100,2,FALSE),FALSE))</f>
        <v>08552800000042</v>
      </c>
    </row>
    <row r="186" spans="2:83" x14ac:dyDescent="0.25">
      <c r="B186">
        <f t="shared" si="3"/>
        <v>182</v>
      </c>
      <c r="C186" t="str">
        <f t="array" ref="C186">IF(ISERROR(INDEX('HCAD Process'!CF$5:CF$504,MATCH(0,COUNTIF(C$4:C185,'HCAD Process'!CF$5:CF$504)+('HCAD Process'!CF$5:CF$504=-1),0))),-1,INDEX('HCAD Process'!CF$5:CF$504,MATCH(0,COUNTIF(C$4:C185,'HCAD Process'!CF$5:CF$504)+('HCAD Process'!CF$5:CF$504=-1),0)))</f>
        <v>08553200000011</v>
      </c>
      <c r="D186" t="str">
        <f>IF($C186=-1,-1,VLOOKUP($C186,'HCAD Process'!$D$5:$CZ$504,VLOOKUP(D$4,'Table Name'!$C$2:$D$100,2,FALSE),FALSE))</f>
        <v>0855320000001</v>
      </c>
      <c r="E186" t="str">
        <f>IF($C186=-1,-1,VLOOKUP($C186,'HCAD Process'!$D$5:$CZ$504,VLOOKUP(E$4,'Table Name'!$C$2:$D$100,2,FALSE),FALSE))</f>
        <v>04/10/2008</v>
      </c>
      <c r="F186" t="str">
        <f>IF($C186=-1,-1,VLOOKUP($C186,'HCAD Process'!$D$5:$CZ$504,VLOOKUP(F$4,'Table Name'!$C$2:$D$100,2,FALSE),FALSE))</f>
        <v>GOBARE INC</v>
      </c>
      <c r="G186">
        <f>IF($C186=-1,-1,VLOOKUP($C186,'HCAD Process'!$D$5:$CZ$504,VLOOKUP(G$4,'Table Name'!$C$2:$D$100,2,FALSE),FALSE))</f>
        <v>0</v>
      </c>
      <c r="H186">
        <f>IF($C186=-1,-1,VLOOKUP($C186,'HCAD Process'!$D$5:$CZ$504,VLOOKUP(H$4,'Table Name'!$C$2:$D$100,2,FALSE),FALSE))</f>
        <v>0</v>
      </c>
      <c r="I186" t="str">
        <f>IF($C186=-1,-1,VLOOKUP($C186,'HCAD Process'!$D$5:$CZ$504,VLOOKUP(I$4,'Table Name'!$C$2:$D$100,2,FALSE),FALSE))</f>
        <v>10251 OKANELLA ST</v>
      </c>
      <c r="J186" t="str">
        <f>IF($C186=-1,-1,VLOOKUP($C186,'HCAD Process'!$D$5:$CZ$504,VLOOKUP(J$4,'Table Name'!$C$2:$D$100,2,FALSE),FALSE))</f>
        <v>HOUSTON</v>
      </c>
      <c r="K186" t="str">
        <f>IF($C186=-1,-1,VLOOKUP($C186,'HCAD Process'!$D$5:$CZ$504,VLOOKUP(K$4,'Table Name'!$C$2:$D$100,2,FALSE),FALSE))</f>
        <v>77041</v>
      </c>
      <c r="L186">
        <f>IF($C186=-1,-1,VLOOKUP($C186,'HCAD Process'!$D$5:$CZ$504,VLOOKUP(L$4,'Table Name'!$C$2:$D$100,2,FALSE),FALSE))</f>
        <v>135123</v>
      </c>
      <c r="M186">
        <f>IF($C186=-1,-1,VLOOKUP($C186,'HCAD Process'!$D$5:$CZ$504,VLOOKUP(M$4,'Table Name'!$C$2:$D$100,2,FALSE),FALSE))</f>
        <v>136833</v>
      </c>
      <c r="N186">
        <f>IF($C186=-1,-1,VLOOKUP($C186,'HCAD Process'!$D$5:$CZ$504,VLOOKUP(N$4,'Table Name'!$C$2:$D$100,2,FALSE),FALSE))</f>
        <v>136808</v>
      </c>
      <c r="O186">
        <f>IF($C186=-1,-1,VLOOKUP($C186,'HCAD Process'!$D$5:$CZ$504,VLOOKUP(O$4,'Table Name'!$C$2:$D$100,2,FALSE),FALSE))</f>
        <v>0</v>
      </c>
      <c r="P186" t="e">
        <f>IF($C186=-1,-1,VLOOKUP($C186,'HCAD Process'!$D$5:$CZ$504,VLOOKUP(P$4,'Table Name'!$C$2:$D$100,2,FALSE),FALSE))</f>
        <v>#REF!</v>
      </c>
      <c r="Q186" t="str">
        <f>IF($C186=-1,-1,VLOOKUP($C186,'HCAD Process'!$D$5:$CZ$504,VLOOKUP(Q$4,'Table Name'!$C$2:$D$100,2,FALSE),FALSE))</f>
        <v>COMMERCIAL</v>
      </c>
      <c r="R186" t="str">
        <f>IF($C186=-1,-1,VLOOKUP($C186,'HCAD Process'!$D$5:$CZ$504,VLOOKUP(R$4,'Table Name'!$C$2:$D$100,2,FALSE),FALSE))</f>
        <v>1</v>
      </c>
      <c r="S186" t="str">
        <f>IF($C186=-1,-1,VLOOKUP($C186,'HCAD Process'!$D$5:$CZ$504,VLOOKUP(S$4,'Table Name'!$C$2:$D$100,2,FALSE),FALSE))</f>
        <v>4399</v>
      </c>
      <c r="T186" t="str">
        <f>IF($C186=-1,-1,VLOOKUP($C186,'HCAD Process'!$D$5:$CZ$504,VLOOKUP(T$4,'Table Name'!$C$2:$D$100,2,FALSE),FALSE))</f>
        <v>8454</v>
      </c>
      <c r="U186" t="str">
        <f>IF($C186=-1,-1,VLOOKUP($C186,'HCAD Process'!$D$5:$CZ$504,VLOOKUP(U$4,'Table Name'!$C$2:$D$100,2,FALSE),FALSE))</f>
        <v>S</v>
      </c>
      <c r="V186" t="str">
        <f>IF($C186=-1,-1,VLOOKUP($C186,'HCAD Process'!$D$5:$CZ$504,VLOOKUP(V$4,'Table Name'!$C$2:$D$100,2,FALSE),FALSE))</f>
        <v>Open Steel Skeleton</v>
      </c>
      <c r="W186">
        <f>IF($C186=-1,-1,VLOOKUP($C186,'HCAD Process'!$D$5:$CZ$504,VLOOKUP(W$4,'Table Name'!$C$2:$D$100,2,FALSE),FALSE))</f>
        <v>96848</v>
      </c>
      <c r="X186">
        <f>IF($C186=-1,-1,VLOOKUP($C186,'HCAD Process'!$D$5:$CZ$504,VLOOKUP(X$4,'Table Name'!$C$2:$D$100,2,FALSE),FALSE))</f>
        <v>0</v>
      </c>
      <c r="Y186">
        <f>IF($C186=-1,-1,VLOOKUP($C186,'HCAD Process'!$D$5:$CZ$504,VLOOKUP(Y$4,'Table Name'!$C$2:$D$100,2,FALSE),FALSE))</f>
        <v>210448</v>
      </c>
      <c r="Z186">
        <f>IF($C186=-1,-1,VLOOKUP($C186,'HCAD Process'!$D$5:$CZ$504,VLOOKUP(Z$4,'Table Name'!$C$2:$D$100,2,FALSE),FALSE))</f>
        <v>0</v>
      </c>
      <c r="AA186" t="str">
        <f>IF($C186=-1,-1,VLOOKUP($C186,'HCAD Process'!$D$5:$CZ$504,VLOOKUP(AA$4,'Table Name'!$C$2:$D$100,2,FALSE),FALSE))</f>
        <v>.539800</v>
      </c>
      <c r="AB186" t="str">
        <f>IF($C186=-1,-1,VLOOKUP($C186,'HCAD Process'!$D$5:$CZ$504,VLOOKUP(AB$4,'Table Name'!$C$2:$D$100,2,FALSE),FALSE))</f>
        <v>C</v>
      </c>
      <c r="AC186" t="str">
        <f>IF($C186=-1,-1,VLOOKUP($C186,'HCAD Process'!$D$5:$CZ$504,VLOOKUP(AC$4,'Table Name'!$C$2:$D$100,2,FALSE),FALSE))</f>
        <v>Average</v>
      </c>
      <c r="AD186" t="str">
        <f>IF($C186=-1,-1,VLOOKUP($C186,'HCAD Process'!$D$5:$CZ$504,VLOOKUP(AD$4,'Table Name'!$C$2:$D$100,2,FALSE),FALSE))</f>
        <v>2015</v>
      </c>
      <c r="AE186" t="str">
        <f>IF($C186=-1,-1,VLOOKUP($C186,'HCAD Process'!$D$5:$CZ$504,VLOOKUP(AE$4,'Table Name'!$C$2:$D$100,2,FALSE),FALSE))</f>
        <v>2015</v>
      </c>
      <c r="AF186" t="str">
        <f>IF($C186=-1,-1,VLOOKUP($C186,'HCAD Process'!$D$5:$CZ$504,VLOOKUP(AF$4,'Table Name'!$C$2:$D$100,2,FALSE),FALSE))</f>
        <v>0</v>
      </c>
      <c r="AG186" t="str">
        <f>IF($C186=-1,-1,VLOOKUP($C186,'HCAD Process'!$D$5:$CZ$504,VLOOKUP(AG$4,'Table Name'!$C$2:$D$100,2,FALSE),FALSE))</f>
        <v>2016</v>
      </c>
      <c r="AH186">
        <f>IF($C186=-1,-1,VLOOKUP($C186,'HCAD Process'!$D$5:$CZ$504,VLOOKUP(AH$4,'Table Name'!$C$2:$D$100,2,FALSE),FALSE))</f>
        <v>0</v>
      </c>
      <c r="AI186" t="str">
        <f>IF($C186=-1,-1,VLOOKUP($C186,'HCAD Process'!$D$5:$CZ$504,VLOOKUP(AI$4,'Table Name'!$C$2:$D$100,2,FALSE),FALSE))</f>
        <v>12/30/1899</v>
      </c>
      <c r="AJ186" t="str">
        <f>IF($C186=-1,-1,VLOOKUP($C186,'HCAD Process'!$D$5:$CZ$504,VLOOKUP(AJ$4,'Table Name'!$C$2:$D$100,2,FALSE),FALSE))</f>
        <v>BUILDING HAS NO WALLS AS OF 03/15/2017</v>
      </c>
      <c r="AK186">
        <f>IF($C186=-1,-1,VALUE(VLOOKUP($C186,'HCAD Process'!$D$5:$CZ$504,VLOOKUP(AK$4,'Table Name'!$C$2:$D$100,2,FALSE),FALSE)))</f>
        <v>5600</v>
      </c>
      <c r="AL186">
        <f>IF($C186=-1,-1,VLOOKUP($C186,'HCAD Process'!$D$5:$CZ$504,VLOOKUP(AL$4,'Table Name'!$C$2:$D$100,2,FALSE),FALSE))</f>
        <v>5600</v>
      </c>
      <c r="AM186">
        <f>IF($C186=-1,-1,VLOOKUP($C186,'HCAD Process'!$D$5:$CZ$504,VLOOKUP(AM$4,'Table Name'!$C$2:$D$100,2,FALSE),FALSE))</f>
        <v>0</v>
      </c>
      <c r="AN186">
        <f>IF($C186=-1,-1,VLOOKUP($C186,'HCAD Process'!$D$5:$CZ$504,VLOOKUP(AN$4,'Table Name'!$C$2:$D$100,2,FALSE),FALSE))</f>
        <v>0</v>
      </c>
      <c r="AO186">
        <f>IF($C186=-1,-1,VLOOKUP($C186,'HCAD Process'!$D$5:$CZ$504,VLOOKUP(AO$4,'Table Name'!$C$2:$D$100,2,FALSE),FALSE))</f>
        <v>0</v>
      </c>
      <c r="AP186">
        <f>IF($C186=-1,-1,VLOOKUP($C186,'HCAD Process'!$D$5:$CZ$504,VLOOKUP(AP$4,'Table Name'!$C$2:$D$100,2,FALSE),FALSE))</f>
        <v>5600</v>
      </c>
      <c r="AQ186">
        <f>IF($C186=-1,-1,VLOOKUP($C186,'HCAD Process'!$D$5:$CZ$504,VLOOKUP(AQ$4,'Table Name'!$C$2:$D$100,2,FALSE),FALSE))</f>
        <v>300</v>
      </c>
      <c r="AR186">
        <f>IF($C186=-1,-1,VLOOKUP($C186,'HCAD Process'!$D$5:$CZ$504,VLOOKUP(AR$4,'Table Name'!$C$2:$D$100,2,FALSE),FALSE))</f>
        <v>1</v>
      </c>
      <c r="AS186">
        <f>IF($C186=-1,-1,VLOOKUP($C186,'HCAD Process'!$D$5:$CZ$504,VLOOKUP(AS$4,'Table Name'!$C$2:$D$100,2,FALSE),FALSE))</f>
        <v>0</v>
      </c>
      <c r="AT186">
        <f>IF($C186=-1,-1,VLOOKUP($C186,'HCAD Process'!$D$5:$CZ$504,VLOOKUP(AT$4,'Table Name'!$C$2:$D$100,2,FALSE),FALSE))</f>
        <v>0</v>
      </c>
      <c r="AU186">
        <f>IF($C186=-1,-1,VLOOKUP($C186,'HCAD Process'!$D$5:$CZ$504,VLOOKUP(AU$4,'Table Name'!$C$2:$D$100,2,FALSE),FALSE))</f>
        <v>0</v>
      </c>
      <c r="AV186">
        <f>IF($C186=-1,-1,VLOOKUP($C186,'HCAD Process'!$D$5:$CZ$504,VLOOKUP(AV$4,'Table Name'!$C$2:$D$100,2,FALSE),FALSE))</f>
        <v>0</v>
      </c>
      <c r="AW186">
        <f>IF($C186=-1,-1,VLOOKUP($C186,'HCAD Process'!$D$5:$CZ$504,VLOOKUP(AW$4,'Table Name'!$C$2:$D$100,2,FALSE),FALSE))</f>
        <v>0</v>
      </c>
      <c r="AX186">
        <f>IF($C186=-1,-1,VLOOKUP($C186,'HCAD Process'!$D$5:$CZ$504,VLOOKUP(AX$4,'Table Name'!$C$2:$D$100,2,FALSE),FALSE))</f>
        <v>0</v>
      </c>
      <c r="AY186">
        <f>IF($C186=-1,-1,VLOOKUP($C186,'HCAD Process'!$D$5:$CZ$504,VLOOKUP(AY$4,'Table Name'!$C$2:$D$100,2,FALSE),FALSE))</f>
        <v>0</v>
      </c>
      <c r="AZ186">
        <f>IF($C186=-1,-1,VLOOKUP($C186,'HCAD Process'!$D$5:$CZ$504,VLOOKUP(AZ$4,'Table Name'!$C$2:$D$100,2,FALSE),FALSE))</f>
        <v>0</v>
      </c>
      <c r="BA186" t="str">
        <f>IF($C186=-1,-1,VLOOKUP($C186,'HCAD Process'!$D$5:$CZ$504,VLOOKUP(BA$4,'Table Name'!$C$2:$D$100,2,FALSE),FALSE))</f>
        <v>17</v>
      </c>
      <c r="BB186" t="str">
        <f>IF($C186=-1,-1,VLOOKUP($C186,'HCAD Process'!$D$5:$CZ$504,VLOOKUP(BB$4,'Table Name'!$C$2:$D$100,2,FALSE),FALSE))</f>
        <v>LT 1 BLK 8</v>
      </c>
      <c r="BC186" t="str">
        <f>IF($C186=-1,-1,VLOOKUP($C186,'HCAD Process'!$D$5:$CZ$504,VLOOKUP(BC$4,'Table Name'!$C$2:$D$100,2,FALSE),FALSE))</f>
        <v>SOMMERMEYER SEC 2</v>
      </c>
      <c r="BD186" t="str">
        <f>IF($C186=-1,-1,VLOOKUP($C186,'HCAD Process'!$D$5:$CZ$504,VLOOKUP(BD$4,'Table Name'!$C$2:$D$100,2,FALSE),FALSE))</f>
        <v>6017</v>
      </c>
      <c r="BE186" t="str">
        <f>IF($C186=-1,-1,VLOOKUP($C186,'HCAD Process'!$D$5:$CZ$504,VLOOKUP(BE$4,'Table Name'!$C$2:$D$100,2,FALSE),FALSE))</f>
        <v>Beltway Northwest</v>
      </c>
      <c r="BF186" t="str">
        <f>IF($C186=-1,-1,VLOOKUP($C186,'HCAD Process'!$D$5:$CZ$504,VLOOKUP(BF$4,'Table Name'!$C$2:$D$100,2,FALSE),FALSE))</f>
        <v>223</v>
      </c>
      <c r="BG186" t="str">
        <f>IF($C186=-1,-1,VLOOKUP($C186,'HCAD Process'!$D$5:$CZ$504,VLOOKUP(BG$4,'Table Name'!$C$2:$D$100,2,FALSE),FALSE))</f>
        <v>ISD 04 - Inside Beltway 8</v>
      </c>
      <c r="BH186" t="str">
        <f>IF($C186=-1,-1,VLOOKUP($C186,'HCAD Process'!$D$5:$CZ$504,VLOOKUP(BH$4,'Table Name'!$C$2:$D$100,2,FALSE),FALSE))</f>
        <v>9119.05</v>
      </c>
      <c r="BI186" t="str">
        <f>IF($C186=-1,-1,VLOOKUP($C186,'HCAD Process'!$D$5:$CZ$504,VLOOKUP(BI$4,'Table Name'!$C$2:$D$100,2,FALSE),FALSE))</f>
        <v>0</v>
      </c>
      <c r="BJ186" t="str">
        <f>IF($C186=-1,-1,VLOOKUP($C186,'HCAD Process'!$D$5:$CZ$504,VLOOKUP(BJ$4,'Table Name'!$C$2:$D$100,2,FALSE),FALSE))</f>
        <v>04</v>
      </c>
      <c r="BK186" t="str">
        <f>IF($C186=-1,-1,VLOOKUP($C186,'HCAD Process'!$D$5:$CZ$504,VLOOKUP(BK$4,'Table Name'!$C$2:$D$100,2,FALSE),FALSE))</f>
        <v>4961B</v>
      </c>
      <c r="BL186" t="str">
        <f>IF($C186=-1,-1,VLOOKUP($C186,'HCAD Process'!$D$5:$CZ$504,VLOOKUP(BL$4,'Table Name'!$C$2:$D$100,2,FALSE),FALSE))</f>
        <v>410W</v>
      </c>
      <c r="BM186" t="str">
        <f>IF($C186=-1,-1,VLOOKUP($C186,'HCAD Process'!$D$5:$CZ$504,VLOOKUP(BM$4,'Table Name'!$C$2:$D$100,2,FALSE),FALSE))</f>
        <v>004 040 041 042 043 044 045 061</v>
      </c>
      <c r="BN186" t="str">
        <f>IF($C186=-1,-1,VLOOKUP($C186,'HCAD Process'!$D$5:$CZ$504,VLOOKUP(BN$4,'Table Name'!$C$2:$D$100,2,FALSE),FALSE))</f>
        <v>Real, Commercial</v>
      </c>
      <c r="BO186" t="str">
        <f>IF($C186=-1,-1,VLOOKUP($C186,'HCAD Process'!$D$5:$CZ$504,VLOOKUP(BO$4,'Table Name'!$C$2:$D$100,2,FALSE),FALSE))</f>
        <v>F1</v>
      </c>
      <c r="BP186" t="str">
        <f>IF($C186=-1,-1,VLOOKUP($C186,'HCAD Process'!$D$5:$CZ$504,VLOOKUP(BP$4,'Table Name'!$C$2:$D$100,2,FALSE),FALSE))</f>
        <v>Real, Commercial</v>
      </c>
      <c r="BQ186" t="str">
        <f>IF($C186=-1,-1,VLOOKUP($C186,'HCAD Process'!$D$5:$CZ$504,VLOOKUP(BQ$4,'Table Name'!$C$2:$D$100,2,FALSE),FALSE))</f>
        <v>Warehouse - Metallic</v>
      </c>
      <c r="BR186" t="str">
        <f>IF($C186=-1,-1,VLOOKUP($C186,'HCAD Process'!$D$5:$CZ$504,VLOOKUP(BR$4,'Table Name'!$C$2:$D$100,2,FALSE),FALSE))</f>
        <v>Shell, Industrial</v>
      </c>
      <c r="BS186" t="str">
        <f>IF($C186=-1,-1,VLOOKUP($C186,'HCAD Process'!$D$5:$CZ$504,VLOOKUP(BS$4,'Table Name'!$C$2:$D$100,2,FALSE),FALSE))</f>
        <v>8001</v>
      </c>
      <c r="BT186" t="str">
        <f>IF($C186=-1,-1,VLOOKUP($C186,'HCAD Process'!$D$5:$CZ$504,VLOOKUP(BT$4,'Table Name'!$C$2:$D$100,2,FALSE),FALSE))</f>
        <v>Land Neighborhood Section 1</v>
      </c>
      <c r="BU186">
        <f>IF($C186=-1,-1,VLOOKUP($C186,'HCAD Process'!$D$5:$CZ$504,VLOOKUP(BU$4,'Table Name'!$C$2:$D$100,2,FALSE),FALSE))</f>
        <v>16061</v>
      </c>
      <c r="BV186" t="str">
        <f>IF($C186=-1,-1,VLOOKUP($C186,'HCAD Process'!$D$5:$CZ$504,VLOOKUP(BV$4,'Table Name'!$C$2:$D$100,2,FALSE),FALSE))</f>
        <v>SF</v>
      </c>
      <c r="BW186" t="str">
        <f>IF($C186=-1,-1,VLOOKUP($C186,'HCAD Process'!$D$5:$CZ$504,VLOOKUP(BW$4,'Table Name'!$C$2:$D$100,2,FALSE),FALSE))</f>
        <v>1.0000</v>
      </c>
      <c r="BX186" t="str">
        <f>IF($C186=-1,-1,VLOOKUP($C186,'HCAD Process'!$D$5:$CZ$504,VLOOKUP(BX$4,'Table Name'!$C$2:$D$100,2,FALSE),FALSE))</f>
        <v>1.0000</v>
      </c>
      <c r="BY186" t="str">
        <f>IF($C186=-1,-1,VLOOKUP($C186,'HCAD Process'!$D$5:$CZ$504,VLOOKUP(BY$4,'Table Name'!$C$2:$D$100,2,FALSE),FALSE))</f>
        <v>1.0000</v>
      </c>
      <c r="BZ186" t="str">
        <f>IF($C186=-1,-1,VLOOKUP($C186,'HCAD Process'!$D$5:$CZ$504,VLOOKUP(BZ$4,'Table Name'!$C$2:$D$100,2,FALSE),FALSE))</f>
        <v>1.0000</v>
      </c>
      <c r="CA186">
        <f>IF($C186=-1,-1,VLOOKUP($C186,'HCAD Process'!$D$5:$CZ$504,VLOOKUP(CA$4,'Table Name'!$C$2:$D$100,2,FALSE),FALSE))</f>
        <v>5</v>
      </c>
      <c r="CB186">
        <f>IF($C186=-1,-1,VLOOKUP($C186,'HCAD Process'!$D$5:$CZ$504,VLOOKUP(CB$4,'Table Name'!$C$2:$D$100,2,FALSE),FALSE))</f>
        <v>5</v>
      </c>
      <c r="CC186">
        <f>IF($C186=-1,-1,VLOOKUP($C186,'HCAD Process'!$D$5:$CZ$504,VLOOKUP(CC$4,'Table Name'!$C$2:$D$100,2,FALSE),FALSE))</f>
        <v>80305</v>
      </c>
      <c r="CD186">
        <f>IF($C186=-1,-1,VLOOKUP($C186,'HCAD Process'!$D$5:$CZ$504,VLOOKUP(CD$4,'Table Name'!$C$2:$D$100,2,FALSE),FALSE))</f>
        <v>-1</v>
      </c>
      <c r="CE186" t="str">
        <f>IF($C186=-1,-1,VLOOKUP($C186,'HCAD Process'!$D$5:$CZ$504,VLOOKUP(CE$4,'Table Name'!$C$2:$D$100,2,FALSE),FALSE))</f>
        <v>08553200000011</v>
      </c>
    </row>
    <row r="187" spans="2:83" x14ac:dyDescent="0.25">
      <c r="B187">
        <f t="shared" si="3"/>
        <v>183</v>
      </c>
      <c r="C187" t="str">
        <f t="array" ref="C187">IF(ISERROR(INDEX('HCAD Process'!CF$5:CF$504,MATCH(0,COUNTIF(C$4:C186,'HCAD Process'!CF$5:CF$504)+('HCAD Process'!CF$5:CF$504=-1),0))),-1,INDEX('HCAD Process'!CF$5:CF$504,MATCH(0,COUNTIF(C$4:C186,'HCAD Process'!CF$5:CF$504)+('HCAD Process'!CF$5:CF$504=-1),0)))</f>
        <v>08553200000031</v>
      </c>
      <c r="D187" t="str">
        <f>IF($C187=-1,-1,VLOOKUP($C187,'HCAD Process'!$D$5:$CZ$504,VLOOKUP(D$4,'Table Name'!$C$2:$D$100,2,FALSE),FALSE))</f>
        <v>0855320000003</v>
      </c>
      <c r="E187" t="str">
        <f>IF($C187=-1,-1,VLOOKUP($C187,'HCAD Process'!$D$5:$CZ$504,VLOOKUP(E$4,'Table Name'!$C$2:$D$100,2,FALSE),FALSE))</f>
        <v>07/12/2016</v>
      </c>
      <c r="F187" t="str">
        <f>IF($C187=-1,-1,VLOOKUP($C187,'HCAD Process'!$D$5:$CZ$504,VLOOKUP(F$4,'Table Name'!$C$2:$D$100,2,FALSE),FALSE))</f>
        <v>BARESCH SHERRY</v>
      </c>
      <c r="G187" t="str">
        <f>IF($C187=-1,-1,VLOOKUP($C187,'HCAD Process'!$D$5:$CZ$504,VLOOKUP(G$4,'Table Name'!$C$2:$D$100,2,FALSE),FALSE))</f>
        <v>PRO ACCURATE</v>
      </c>
      <c r="H187">
        <f>IF($C187=-1,-1,VLOOKUP($C187,'HCAD Process'!$D$5:$CZ$504,VLOOKUP(H$4,'Table Name'!$C$2:$D$100,2,FALSE),FALSE))</f>
        <v>0</v>
      </c>
      <c r="I187" t="str">
        <f>IF($C187=-1,-1,VLOOKUP($C187,'HCAD Process'!$D$5:$CZ$504,VLOOKUP(I$4,'Table Name'!$C$2:$D$100,2,FALSE),FALSE))</f>
        <v>10243 OKANELLA ST</v>
      </c>
      <c r="J187" t="str">
        <f>IF($C187=-1,-1,VLOOKUP($C187,'HCAD Process'!$D$5:$CZ$504,VLOOKUP(J$4,'Table Name'!$C$2:$D$100,2,FALSE),FALSE))</f>
        <v>HOUSTON</v>
      </c>
      <c r="K187" t="str">
        <f>IF($C187=-1,-1,VLOOKUP($C187,'HCAD Process'!$D$5:$CZ$504,VLOOKUP(K$4,'Table Name'!$C$2:$D$100,2,FALSE),FALSE))</f>
        <v>77041</v>
      </c>
      <c r="L187">
        <f>IF($C187=-1,-1,VLOOKUP($C187,'HCAD Process'!$D$5:$CZ$504,VLOOKUP(L$4,'Table Name'!$C$2:$D$100,2,FALSE),FALSE))</f>
        <v>88813</v>
      </c>
      <c r="M187">
        <f>IF($C187=-1,-1,VLOOKUP($C187,'HCAD Process'!$D$5:$CZ$504,VLOOKUP(M$4,'Table Name'!$C$2:$D$100,2,FALSE),FALSE))</f>
        <v>89412</v>
      </c>
      <c r="N187">
        <f>IF($C187=-1,-1,VLOOKUP($C187,'HCAD Process'!$D$5:$CZ$504,VLOOKUP(N$4,'Table Name'!$C$2:$D$100,2,FALSE),FALSE))</f>
        <v>85000</v>
      </c>
      <c r="O187">
        <f>IF($C187=-1,-1,VLOOKUP($C187,'HCAD Process'!$D$5:$CZ$504,VLOOKUP(O$4,'Table Name'!$C$2:$D$100,2,FALSE),FALSE))</f>
        <v>0</v>
      </c>
      <c r="P187" t="e">
        <f>IF($C187=-1,-1,VLOOKUP($C187,'HCAD Process'!$D$5:$CZ$504,VLOOKUP(P$4,'Table Name'!$C$2:$D$100,2,FALSE),FALSE))</f>
        <v>#REF!</v>
      </c>
      <c r="Q187" t="str">
        <f>IF($C187=-1,-1,VLOOKUP($C187,'HCAD Process'!$D$5:$CZ$504,VLOOKUP(Q$4,'Table Name'!$C$2:$D$100,2,FALSE),FALSE))</f>
        <v>COMMERCIAL</v>
      </c>
      <c r="R187" t="str">
        <f>IF($C187=-1,-1,VLOOKUP($C187,'HCAD Process'!$D$5:$CZ$504,VLOOKUP(R$4,'Table Name'!$C$2:$D$100,2,FALSE),FALSE))</f>
        <v>1</v>
      </c>
      <c r="S187" t="str">
        <f>IF($C187=-1,-1,VLOOKUP($C187,'HCAD Process'!$D$5:$CZ$504,VLOOKUP(S$4,'Table Name'!$C$2:$D$100,2,FALSE),FALSE))</f>
        <v>4399</v>
      </c>
      <c r="T187" t="str">
        <f>IF($C187=-1,-1,VLOOKUP($C187,'HCAD Process'!$D$5:$CZ$504,VLOOKUP(T$4,'Table Name'!$C$2:$D$100,2,FALSE),FALSE))</f>
        <v>8454</v>
      </c>
      <c r="U187" t="str">
        <f>IF($C187=-1,-1,VLOOKUP($C187,'HCAD Process'!$D$5:$CZ$504,VLOOKUP(U$4,'Table Name'!$C$2:$D$100,2,FALSE),FALSE))</f>
        <v>S</v>
      </c>
      <c r="V187" t="str">
        <f>IF($C187=-1,-1,VLOOKUP($C187,'HCAD Process'!$D$5:$CZ$504,VLOOKUP(V$4,'Table Name'!$C$2:$D$100,2,FALSE),FALSE))</f>
        <v>Open Steel Skeleton</v>
      </c>
      <c r="W187">
        <f>IF($C187=-1,-1,VLOOKUP($C187,'HCAD Process'!$D$5:$CZ$504,VLOOKUP(W$4,'Table Name'!$C$2:$D$100,2,FALSE),FALSE))</f>
        <v>37532</v>
      </c>
      <c r="X187">
        <f>IF($C187=-1,-1,VLOOKUP($C187,'HCAD Process'!$D$5:$CZ$504,VLOOKUP(X$4,'Table Name'!$C$2:$D$100,2,FALSE),FALSE))</f>
        <v>0</v>
      </c>
      <c r="Y187">
        <f>IF($C187=-1,-1,VLOOKUP($C187,'HCAD Process'!$D$5:$CZ$504,VLOOKUP(Y$4,'Table Name'!$C$2:$D$100,2,FALSE),FALSE))</f>
        <v>70815</v>
      </c>
      <c r="Z187">
        <f>IF($C187=-1,-1,VLOOKUP($C187,'HCAD Process'!$D$5:$CZ$504,VLOOKUP(Z$4,'Table Name'!$C$2:$D$100,2,FALSE),FALSE))</f>
        <v>0</v>
      </c>
      <c r="AA187" t="str">
        <f>IF($C187=-1,-1,VLOOKUP($C187,'HCAD Process'!$D$5:$CZ$504,VLOOKUP(AA$4,'Table Name'!$C$2:$D$100,2,FALSE),FALSE))</f>
        <v>.470000</v>
      </c>
      <c r="AB187" t="str">
        <f>IF($C187=-1,-1,VLOOKUP($C187,'HCAD Process'!$D$5:$CZ$504,VLOOKUP(AB$4,'Table Name'!$C$2:$D$100,2,FALSE),FALSE))</f>
        <v>C</v>
      </c>
      <c r="AC187" t="str">
        <f>IF($C187=-1,-1,VLOOKUP($C187,'HCAD Process'!$D$5:$CZ$504,VLOOKUP(AC$4,'Table Name'!$C$2:$D$100,2,FALSE),FALSE))</f>
        <v>Average</v>
      </c>
      <c r="AD187" t="str">
        <f>IF($C187=-1,-1,VLOOKUP($C187,'HCAD Process'!$D$5:$CZ$504,VLOOKUP(AD$4,'Table Name'!$C$2:$D$100,2,FALSE),FALSE))</f>
        <v>1983</v>
      </c>
      <c r="AE187" t="str">
        <f>IF($C187=-1,-1,VLOOKUP($C187,'HCAD Process'!$D$5:$CZ$504,VLOOKUP(AE$4,'Table Name'!$C$2:$D$100,2,FALSE),FALSE))</f>
        <v>1983</v>
      </c>
      <c r="AF187" t="str">
        <f>IF($C187=-1,-1,VLOOKUP($C187,'HCAD Process'!$D$5:$CZ$504,VLOOKUP(AF$4,'Table Name'!$C$2:$D$100,2,FALSE),FALSE))</f>
        <v>0</v>
      </c>
      <c r="AG187" t="str">
        <f>IF($C187=-1,-1,VLOOKUP($C187,'HCAD Process'!$D$5:$CZ$504,VLOOKUP(AG$4,'Table Name'!$C$2:$D$100,2,FALSE),FALSE))</f>
        <v>1984</v>
      </c>
      <c r="AH187" t="str">
        <f>IF($C187=-1,-1,VLOOKUP($C187,'HCAD Process'!$D$5:$CZ$504,VLOOKUP(AH$4,'Table Name'!$C$2:$D$100,2,FALSE),FALSE))</f>
        <v>1006</v>
      </c>
      <c r="AI187" t="str">
        <f>IF($C187=-1,-1,VLOOKUP($C187,'HCAD Process'!$D$5:$CZ$504,VLOOKUP(AI$4,'Table Name'!$C$2:$D$100,2,FALSE),FALSE))</f>
        <v>01/01/2004</v>
      </c>
      <c r="AJ187" t="str">
        <f>IF($C187=-1,-1,VLOOKUP($C187,'HCAD Process'!$D$5:$CZ$504,VLOOKUP(AJ$4,'Table Name'!$C$2:$D$100,2,FALSE),FALSE))</f>
        <v>PRO ACCURATE</v>
      </c>
      <c r="AK187">
        <f>IF($C187=-1,-1,VALUE(VLOOKUP($C187,'HCAD Process'!$D$5:$CZ$504,VLOOKUP(AK$4,'Table Name'!$C$2:$D$100,2,FALSE),FALSE)))</f>
        <v>1960</v>
      </c>
      <c r="AL187">
        <f>IF($C187=-1,-1,VLOOKUP($C187,'HCAD Process'!$D$5:$CZ$504,VLOOKUP(AL$4,'Table Name'!$C$2:$D$100,2,FALSE),FALSE))</f>
        <v>1960</v>
      </c>
      <c r="AM187">
        <f>IF($C187=-1,-1,VLOOKUP($C187,'HCAD Process'!$D$5:$CZ$504,VLOOKUP(AM$4,'Table Name'!$C$2:$D$100,2,FALSE),FALSE))</f>
        <v>0</v>
      </c>
      <c r="AN187">
        <f>IF($C187=-1,-1,VLOOKUP($C187,'HCAD Process'!$D$5:$CZ$504,VLOOKUP(AN$4,'Table Name'!$C$2:$D$100,2,FALSE),FALSE))</f>
        <v>0</v>
      </c>
      <c r="AO187">
        <f>IF($C187=-1,-1,VLOOKUP($C187,'HCAD Process'!$D$5:$CZ$504,VLOOKUP(AO$4,'Table Name'!$C$2:$D$100,2,FALSE),FALSE))</f>
        <v>0</v>
      </c>
      <c r="AP187">
        <f>IF($C187=-1,-1,VLOOKUP($C187,'HCAD Process'!$D$5:$CZ$504,VLOOKUP(AP$4,'Table Name'!$C$2:$D$100,2,FALSE),FALSE))</f>
        <v>1960</v>
      </c>
      <c r="AQ187">
        <f>IF($C187=-1,-1,VLOOKUP($C187,'HCAD Process'!$D$5:$CZ$504,VLOOKUP(AQ$4,'Table Name'!$C$2:$D$100,2,FALSE),FALSE))</f>
        <v>196</v>
      </c>
      <c r="AR187">
        <f>IF($C187=-1,-1,VLOOKUP($C187,'HCAD Process'!$D$5:$CZ$504,VLOOKUP(AR$4,'Table Name'!$C$2:$D$100,2,FALSE),FALSE))</f>
        <v>1</v>
      </c>
      <c r="AS187">
        <f>IF($C187=-1,-1,VLOOKUP($C187,'HCAD Process'!$D$5:$CZ$504,VLOOKUP(AS$4,'Table Name'!$C$2:$D$100,2,FALSE),FALSE))</f>
        <v>0</v>
      </c>
      <c r="AT187">
        <f>IF($C187=-1,-1,VLOOKUP($C187,'HCAD Process'!$D$5:$CZ$504,VLOOKUP(AT$4,'Table Name'!$C$2:$D$100,2,FALSE),FALSE))</f>
        <v>0</v>
      </c>
      <c r="AU187">
        <f>IF($C187=-1,-1,VLOOKUP($C187,'HCAD Process'!$D$5:$CZ$504,VLOOKUP(AU$4,'Table Name'!$C$2:$D$100,2,FALSE),FALSE))</f>
        <v>0</v>
      </c>
      <c r="AV187">
        <f>IF($C187=-1,-1,VLOOKUP($C187,'HCAD Process'!$D$5:$CZ$504,VLOOKUP(AV$4,'Table Name'!$C$2:$D$100,2,FALSE),FALSE))</f>
        <v>0</v>
      </c>
      <c r="AW187">
        <f>IF($C187=-1,-1,VLOOKUP($C187,'HCAD Process'!$D$5:$CZ$504,VLOOKUP(AW$4,'Table Name'!$C$2:$D$100,2,FALSE),FALSE))</f>
        <v>0</v>
      </c>
      <c r="AX187">
        <f>IF($C187=-1,-1,VLOOKUP($C187,'HCAD Process'!$D$5:$CZ$504,VLOOKUP(AX$4,'Table Name'!$C$2:$D$100,2,FALSE),FALSE))</f>
        <v>0</v>
      </c>
      <c r="AY187">
        <f>IF($C187=-1,-1,VLOOKUP($C187,'HCAD Process'!$D$5:$CZ$504,VLOOKUP(AY$4,'Table Name'!$C$2:$D$100,2,FALSE),FALSE))</f>
        <v>0</v>
      </c>
      <c r="AZ187">
        <f>IF($C187=-1,-1,VLOOKUP($C187,'HCAD Process'!$D$5:$CZ$504,VLOOKUP(AZ$4,'Table Name'!$C$2:$D$100,2,FALSE),FALSE))</f>
        <v>0</v>
      </c>
      <c r="BA187" t="str">
        <f>IF($C187=-1,-1,VLOOKUP($C187,'HCAD Process'!$D$5:$CZ$504,VLOOKUP(BA$4,'Table Name'!$C$2:$D$100,2,FALSE),FALSE))</f>
        <v>17</v>
      </c>
      <c r="BB187" t="str">
        <f>IF($C187=-1,-1,VLOOKUP($C187,'HCAD Process'!$D$5:$CZ$504,VLOOKUP(BB$4,'Table Name'!$C$2:$D$100,2,FALSE),FALSE))</f>
        <v>LT 3 BLK 8</v>
      </c>
      <c r="BC187" t="str">
        <f>IF($C187=-1,-1,VLOOKUP($C187,'HCAD Process'!$D$5:$CZ$504,VLOOKUP(BC$4,'Table Name'!$C$2:$D$100,2,FALSE),FALSE))</f>
        <v>SOMMERMEYER SEC 2</v>
      </c>
      <c r="BD187" t="str">
        <f>IF($C187=-1,-1,VLOOKUP($C187,'HCAD Process'!$D$5:$CZ$504,VLOOKUP(BD$4,'Table Name'!$C$2:$D$100,2,FALSE),FALSE))</f>
        <v>6017</v>
      </c>
      <c r="BE187" t="str">
        <f>IF($C187=-1,-1,VLOOKUP($C187,'HCAD Process'!$D$5:$CZ$504,VLOOKUP(BE$4,'Table Name'!$C$2:$D$100,2,FALSE),FALSE))</f>
        <v>Beltway Northwest</v>
      </c>
      <c r="BF187" t="str">
        <f>IF($C187=-1,-1,VLOOKUP($C187,'HCAD Process'!$D$5:$CZ$504,VLOOKUP(BF$4,'Table Name'!$C$2:$D$100,2,FALSE),FALSE))</f>
        <v>223</v>
      </c>
      <c r="BG187" t="str">
        <f>IF($C187=-1,-1,VLOOKUP($C187,'HCAD Process'!$D$5:$CZ$504,VLOOKUP(BG$4,'Table Name'!$C$2:$D$100,2,FALSE),FALSE))</f>
        <v>ISD 04 - Inside Beltway 8</v>
      </c>
      <c r="BH187" t="str">
        <f>IF($C187=-1,-1,VLOOKUP($C187,'HCAD Process'!$D$5:$CZ$504,VLOOKUP(BH$4,'Table Name'!$C$2:$D$100,2,FALSE),FALSE))</f>
        <v>9119.05</v>
      </c>
      <c r="BI187" t="str">
        <f>IF($C187=-1,-1,VLOOKUP($C187,'HCAD Process'!$D$5:$CZ$504,VLOOKUP(BI$4,'Table Name'!$C$2:$D$100,2,FALSE),FALSE))</f>
        <v>0</v>
      </c>
      <c r="BJ187" t="str">
        <f>IF($C187=-1,-1,VLOOKUP($C187,'HCAD Process'!$D$5:$CZ$504,VLOOKUP(BJ$4,'Table Name'!$C$2:$D$100,2,FALSE),FALSE))</f>
        <v>04</v>
      </c>
      <c r="BK187" t="str">
        <f>IF($C187=-1,-1,VLOOKUP($C187,'HCAD Process'!$D$5:$CZ$504,VLOOKUP(BK$4,'Table Name'!$C$2:$D$100,2,FALSE),FALSE))</f>
        <v>4961B</v>
      </c>
      <c r="BL187" t="str">
        <f>IF($C187=-1,-1,VLOOKUP($C187,'HCAD Process'!$D$5:$CZ$504,VLOOKUP(BL$4,'Table Name'!$C$2:$D$100,2,FALSE),FALSE))</f>
        <v>410W</v>
      </c>
      <c r="BM187" t="str">
        <f>IF($C187=-1,-1,VLOOKUP($C187,'HCAD Process'!$D$5:$CZ$504,VLOOKUP(BM$4,'Table Name'!$C$2:$D$100,2,FALSE),FALSE))</f>
        <v>004 040 041 042 043 044 045 061</v>
      </c>
      <c r="BN187" t="str">
        <f>IF($C187=-1,-1,VLOOKUP($C187,'HCAD Process'!$D$5:$CZ$504,VLOOKUP(BN$4,'Table Name'!$C$2:$D$100,2,FALSE),FALSE))</f>
        <v>Real, Commercial</v>
      </c>
      <c r="BO187" t="str">
        <f>IF($C187=-1,-1,VLOOKUP($C187,'HCAD Process'!$D$5:$CZ$504,VLOOKUP(BO$4,'Table Name'!$C$2:$D$100,2,FALSE),FALSE))</f>
        <v>F1</v>
      </c>
      <c r="BP187" t="str">
        <f>IF($C187=-1,-1,VLOOKUP($C187,'HCAD Process'!$D$5:$CZ$504,VLOOKUP(BP$4,'Table Name'!$C$2:$D$100,2,FALSE),FALSE))</f>
        <v>Real, Commercial</v>
      </c>
      <c r="BQ187" t="str">
        <f>IF($C187=-1,-1,VLOOKUP($C187,'HCAD Process'!$D$5:$CZ$504,VLOOKUP(BQ$4,'Table Name'!$C$2:$D$100,2,FALSE),FALSE))</f>
        <v>Warehouse - Metallic</v>
      </c>
      <c r="BR187" t="str">
        <f>IF($C187=-1,-1,VLOOKUP($C187,'HCAD Process'!$D$5:$CZ$504,VLOOKUP(BR$4,'Table Name'!$C$2:$D$100,2,FALSE),FALSE))</f>
        <v>Shell, Industrial</v>
      </c>
      <c r="BS187" t="str">
        <f>IF($C187=-1,-1,VLOOKUP($C187,'HCAD Process'!$D$5:$CZ$504,VLOOKUP(BS$4,'Table Name'!$C$2:$D$100,2,FALSE),FALSE))</f>
        <v>8001</v>
      </c>
      <c r="BT187" t="str">
        <f>IF($C187=-1,-1,VLOOKUP($C187,'HCAD Process'!$D$5:$CZ$504,VLOOKUP(BT$4,'Table Name'!$C$2:$D$100,2,FALSE),FALSE))</f>
        <v>Land Neighborhood Section 1</v>
      </c>
      <c r="BU187">
        <f>IF($C187=-1,-1,VLOOKUP($C187,'HCAD Process'!$D$5:$CZ$504,VLOOKUP(BU$4,'Table Name'!$C$2:$D$100,2,FALSE),FALSE))</f>
        <v>16059</v>
      </c>
      <c r="BV187" t="str">
        <f>IF($C187=-1,-1,VLOOKUP($C187,'HCAD Process'!$D$5:$CZ$504,VLOOKUP(BV$4,'Table Name'!$C$2:$D$100,2,FALSE),FALSE))</f>
        <v>SF</v>
      </c>
      <c r="BW187" t="str">
        <f>IF($C187=-1,-1,VLOOKUP($C187,'HCAD Process'!$D$5:$CZ$504,VLOOKUP(BW$4,'Table Name'!$C$2:$D$100,2,FALSE),FALSE))</f>
        <v>1.0000</v>
      </c>
      <c r="BX187" t="str">
        <f>IF($C187=-1,-1,VLOOKUP($C187,'HCAD Process'!$D$5:$CZ$504,VLOOKUP(BX$4,'Table Name'!$C$2:$D$100,2,FALSE),FALSE))</f>
        <v>1.0000</v>
      </c>
      <c r="BY187" t="str">
        <f>IF($C187=-1,-1,VLOOKUP($C187,'HCAD Process'!$D$5:$CZ$504,VLOOKUP(BY$4,'Table Name'!$C$2:$D$100,2,FALSE),FALSE))</f>
        <v>1.0000</v>
      </c>
      <c r="BZ187" t="str">
        <f>IF($C187=-1,-1,VLOOKUP($C187,'HCAD Process'!$D$5:$CZ$504,VLOOKUP(BZ$4,'Table Name'!$C$2:$D$100,2,FALSE),FALSE))</f>
        <v>1.0000</v>
      </c>
      <c r="CA187">
        <f>IF($C187=-1,-1,VLOOKUP($C187,'HCAD Process'!$D$5:$CZ$504,VLOOKUP(CA$4,'Table Name'!$C$2:$D$100,2,FALSE),FALSE))</f>
        <v>5</v>
      </c>
      <c r="CB187">
        <f>IF($C187=-1,-1,VLOOKUP($C187,'HCAD Process'!$D$5:$CZ$504,VLOOKUP(CB$4,'Table Name'!$C$2:$D$100,2,FALSE),FALSE))</f>
        <v>5</v>
      </c>
      <c r="CC187">
        <f>IF($C187=-1,-1,VLOOKUP($C187,'HCAD Process'!$D$5:$CZ$504,VLOOKUP(CC$4,'Table Name'!$C$2:$D$100,2,FALSE),FALSE))</f>
        <v>80295</v>
      </c>
      <c r="CD187">
        <f>IF($C187=-1,-1,VLOOKUP($C187,'HCAD Process'!$D$5:$CZ$504,VLOOKUP(CD$4,'Table Name'!$C$2:$D$100,2,FALSE),FALSE))</f>
        <v>-1</v>
      </c>
      <c r="CE187" t="str">
        <f>IF($C187=-1,-1,VLOOKUP($C187,'HCAD Process'!$D$5:$CZ$504,VLOOKUP(CE$4,'Table Name'!$C$2:$D$100,2,FALSE),FALSE))</f>
        <v>08553200000031</v>
      </c>
    </row>
    <row r="188" spans="2:83" x14ac:dyDescent="0.25">
      <c r="B188">
        <f t="shared" si="3"/>
        <v>184</v>
      </c>
      <c r="C188" t="str">
        <f t="array" ref="C188">IF(ISERROR(INDEX('HCAD Process'!CF$5:CF$504,MATCH(0,COUNTIF(C$4:C187,'HCAD Process'!CF$5:CF$504)+('HCAD Process'!CF$5:CF$504=-1),0))),-1,INDEX('HCAD Process'!CF$5:CF$504,MATCH(0,COUNTIF(C$4:C187,'HCAD Process'!CF$5:CF$504)+('HCAD Process'!CF$5:CF$504=-1),0)))</f>
        <v>08558100000051</v>
      </c>
      <c r="D188" t="str">
        <f>IF($C188=-1,-1,VLOOKUP($C188,'HCAD Process'!$D$5:$CZ$504,VLOOKUP(D$4,'Table Name'!$C$2:$D$100,2,FALSE),FALSE))</f>
        <v>0855810000005</v>
      </c>
      <c r="E188" t="str">
        <f>IF($C188=-1,-1,VLOOKUP($C188,'HCAD Process'!$D$5:$CZ$504,VLOOKUP(E$4,'Table Name'!$C$2:$D$100,2,FALSE),FALSE))</f>
        <v>01/15/2010</v>
      </c>
      <c r="F188" t="str">
        <f>IF($C188=-1,-1,VLOOKUP($C188,'HCAD Process'!$D$5:$CZ$504,VLOOKUP(F$4,'Table Name'!$C$2:$D$100,2,FALSE),FALSE))</f>
        <v>CURRENT OWNER</v>
      </c>
      <c r="G188" t="str">
        <f>IF($C188=-1,-1,VLOOKUP($C188,'HCAD Process'!$D$5:$CZ$504,VLOOKUP(G$4,'Table Name'!$C$2:$D$100,2,FALSE),FALSE))</f>
        <v>DONUT QUEEN</v>
      </c>
      <c r="H188">
        <f>IF($C188=-1,-1,VLOOKUP($C188,'HCAD Process'!$D$5:$CZ$504,VLOOKUP(H$4,'Table Name'!$C$2:$D$100,2,FALSE),FALSE))</f>
        <v>0</v>
      </c>
      <c r="I188" t="str">
        <f>IF($C188=-1,-1,VLOOKUP($C188,'HCAD Process'!$D$5:$CZ$504,VLOOKUP(I$4,'Table Name'!$C$2:$D$100,2,FALSE),FALSE))</f>
        <v>1806 W 18TH ST</v>
      </c>
      <c r="J188" t="str">
        <f>IF($C188=-1,-1,VLOOKUP($C188,'HCAD Process'!$D$5:$CZ$504,VLOOKUP(J$4,'Table Name'!$C$2:$D$100,2,FALSE),FALSE))</f>
        <v>HOUSTON</v>
      </c>
      <c r="K188" t="str">
        <f>IF($C188=-1,-1,VLOOKUP($C188,'HCAD Process'!$D$5:$CZ$504,VLOOKUP(K$4,'Table Name'!$C$2:$D$100,2,FALSE),FALSE))</f>
        <v>77008</v>
      </c>
      <c r="L188">
        <f>IF($C188=-1,-1,VLOOKUP($C188,'HCAD Process'!$D$5:$CZ$504,VLOOKUP(L$4,'Table Name'!$C$2:$D$100,2,FALSE),FALSE))</f>
        <v>184700</v>
      </c>
      <c r="M188">
        <f>IF($C188=-1,-1,VLOOKUP($C188,'HCAD Process'!$D$5:$CZ$504,VLOOKUP(M$4,'Table Name'!$C$2:$D$100,2,FALSE),FALSE))</f>
        <v>199327</v>
      </c>
      <c r="N188">
        <f>IF($C188=-1,-1,VLOOKUP($C188,'HCAD Process'!$D$5:$CZ$504,VLOOKUP(N$4,'Table Name'!$C$2:$D$100,2,FALSE),FALSE))</f>
        <v>192000</v>
      </c>
      <c r="O188">
        <f>IF($C188=-1,-1,VLOOKUP($C188,'HCAD Process'!$D$5:$CZ$504,VLOOKUP(O$4,'Table Name'!$C$2:$D$100,2,FALSE),FALSE))</f>
        <v>0</v>
      </c>
      <c r="P188" t="e">
        <f>IF($C188=-1,-1,VLOOKUP($C188,'HCAD Process'!$D$5:$CZ$504,VLOOKUP(P$4,'Table Name'!$C$2:$D$100,2,FALSE),FALSE))</f>
        <v>#REF!</v>
      </c>
      <c r="Q188" t="str">
        <f>IF($C188=-1,-1,VLOOKUP($C188,'HCAD Process'!$D$5:$CZ$504,VLOOKUP(Q$4,'Table Name'!$C$2:$D$100,2,FALSE),FALSE))</f>
        <v>COMMERCIAL</v>
      </c>
      <c r="R188" t="str">
        <f>IF($C188=-1,-1,VLOOKUP($C188,'HCAD Process'!$D$5:$CZ$504,VLOOKUP(R$4,'Table Name'!$C$2:$D$100,2,FALSE),FALSE))</f>
        <v>1</v>
      </c>
      <c r="S188" t="str">
        <f>IF($C188=-1,-1,VLOOKUP($C188,'HCAD Process'!$D$5:$CZ$504,VLOOKUP(S$4,'Table Name'!$C$2:$D$100,2,FALSE),FALSE))</f>
        <v>4325</v>
      </c>
      <c r="T188" t="str">
        <f>IF($C188=-1,-1,VLOOKUP($C188,'HCAD Process'!$D$5:$CZ$504,VLOOKUP(T$4,'Table Name'!$C$2:$D$100,2,FALSE),FALSE))</f>
        <v>8349</v>
      </c>
      <c r="U188" t="str">
        <f>IF($C188=-1,-1,VLOOKUP($C188,'HCAD Process'!$D$5:$CZ$504,VLOOKUP(U$4,'Table Name'!$C$2:$D$100,2,FALSE),FALSE))</f>
        <v>D</v>
      </c>
      <c r="V188" t="str">
        <f>IF($C188=-1,-1,VLOOKUP($C188,'HCAD Process'!$D$5:$CZ$504,VLOOKUP(V$4,'Table Name'!$C$2:$D$100,2,FALSE),FALSE))</f>
        <v>Wood or Light Steel</v>
      </c>
      <c r="W188">
        <f>IF($C188=-1,-1,VLOOKUP($C188,'HCAD Process'!$D$5:$CZ$504,VLOOKUP(W$4,'Table Name'!$C$2:$D$100,2,FALSE),FALSE))</f>
        <v>75693</v>
      </c>
      <c r="X188">
        <f>IF($C188=-1,-1,VLOOKUP($C188,'HCAD Process'!$D$5:$CZ$504,VLOOKUP(X$4,'Table Name'!$C$2:$D$100,2,FALSE),FALSE))</f>
        <v>0</v>
      </c>
      <c r="Y188">
        <f>IF($C188=-1,-1,VLOOKUP($C188,'HCAD Process'!$D$5:$CZ$504,VLOOKUP(Y$4,'Table Name'!$C$2:$D$100,2,FALSE),FALSE))</f>
        <v>258691</v>
      </c>
      <c r="Z188">
        <f>IF($C188=-1,-1,VLOOKUP($C188,'HCAD Process'!$D$5:$CZ$504,VLOOKUP(Z$4,'Table Name'!$C$2:$D$100,2,FALSE),FALSE))</f>
        <v>0</v>
      </c>
      <c r="AA188" t="str">
        <f>IF($C188=-1,-1,VLOOKUP($C188,'HCAD Process'!$D$5:$CZ$504,VLOOKUP(AA$4,'Table Name'!$C$2:$D$100,2,FALSE),FALSE))</f>
        <v>.707400</v>
      </c>
      <c r="AB188" t="str">
        <f>IF($C188=-1,-1,VLOOKUP($C188,'HCAD Process'!$D$5:$CZ$504,VLOOKUP(AB$4,'Table Name'!$C$2:$D$100,2,FALSE),FALSE))</f>
        <v>C</v>
      </c>
      <c r="AC188" t="str">
        <f>IF($C188=-1,-1,VLOOKUP($C188,'HCAD Process'!$D$5:$CZ$504,VLOOKUP(AC$4,'Table Name'!$C$2:$D$100,2,FALSE),FALSE))</f>
        <v>Average</v>
      </c>
      <c r="AD188" t="str">
        <f>IF($C188=-1,-1,VLOOKUP($C188,'HCAD Process'!$D$5:$CZ$504,VLOOKUP(AD$4,'Table Name'!$C$2:$D$100,2,FALSE),FALSE))</f>
        <v>1974</v>
      </c>
      <c r="AE188" t="str">
        <f>IF($C188=-1,-1,VLOOKUP($C188,'HCAD Process'!$D$5:$CZ$504,VLOOKUP(AE$4,'Table Name'!$C$2:$D$100,2,FALSE),FALSE))</f>
        <v>1974</v>
      </c>
      <c r="AF188" t="str">
        <f>IF($C188=-1,-1,VLOOKUP($C188,'HCAD Process'!$D$5:$CZ$504,VLOOKUP(AF$4,'Table Name'!$C$2:$D$100,2,FALSE),FALSE))</f>
        <v>0</v>
      </c>
      <c r="AG188" t="str">
        <f>IF($C188=-1,-1,VLOOKUP($C188,'HCAD Process'!$D$5:$CZ$504,VLOOKUP(AG$4,'Table Name'!$C$2:$D$100,2,FALSE),FALSE))</f>
        <v>1975</v>
      </c>
      <c r="AH188" t="str">
        <f>IF($C188=-1,-1,VLOOKUP($C188,'HCAD Process'!$D$5:$CZ$504,VLOOKUP(AH$4,'Table Name'!$C$2:$D$100,2,FALSE),FALSE))</f>
        <v>MAS</v>
      </c>
      <c r="AI188" t="str">
        <f>IF($C188=-1,-1,VLOOKUP($C188,'HCAD Process'!$D$5:$CZ$504,VLOOKUP(AI$4,'Table Name'!$C$2:$D$100,2,FALSE),FALSE))</f>
        <v>01/01/2004</v>
      </c>
      <c r="AJ188" t="str">
        <f>IF($C188=-1,-1,VLOOKUP($C188,'HCAD Process'!$D$5:$CZ$504,VLOOKUP(AJ$4,'Table Name'!$C$2:$D$100,2,FALSE),FALSE))</f>
        <v>DONUT QUEEN</v>
      </c>
      <c r="AK188">
        <f>IF($C188=-1,-1,VALUE(VLOOKUP($C188,'HCAD Process'!$D$5:$CZ$504,VLOOKUP(AK$4,'Table Name'!$C$2:$D$100,2,FALSE),FALSE)))</f>
        <v>1847</v>
      </c>
      <c r="AL188">
        <f>IF($C188=-1,-1,VLOOKUP($C188,'HCAD Process'!$D$5:$CZ$504,VLOOKUP(AL$4,'Table Name'!$C$2:$D$100,2,FALSE),FALSE))</f>
        <v>1847</v>
      </c>
      <c r="AM188">
        <f>IF($C188=-1,-1,VLOOKUP($C188,'HCAD Process'!$D$5:$CZ$504,VLOOKUP(AM$4,'Table Name'!$C$2:$D$100,2,FALSE),FALSE))</f>
        <v>0</v>
      </c>
      <c r="AN188">
        <f>IF($C188=-1,-1,VLOOKUP($C188,'HCAD Process'!$D$5:$CZ$504,VLOOKUP(AN$4,'Table Name'!$C$2:$D$100,2,FALSE),FALSE))</f>
        <v>0</v>
      </c>
      <c r="AO188">
        <f>IF($C188=-1,-1,VLOOKUP($C188,'HCAD Process'!$D$5:$CZ$504,VLOOKUP(AO$4,'Table Name'!$C$2:$D$100,2,FALSE),FALSE))</f>
        <v>0</v>
      </c>
      <c r="AP188">
        <f>IF($C188=-1,-1,VLOOKUP($C188,'HCAD Process'!$D$5:$CZ$504,VLOOKUP(AP$4,'Table Name'!$C$2:$D$100,2,FALSE),FALSE))</f>
        <v>1847</v>
      </c>
      <c r="AQ188">
        <f>IF($C188=-1,-1,VLOOKUP($C188,'HCAD Process'!$D$5:$CZ$504,VLOOKUP(AQ$4,'Table Name'!$C$2:$D$100,2,FALSE),FALSE))</f>
        <v>190</v>
      </c>
      <c r="AR188">
        <f>IF($C188=-1,-1,VLOOKUP($C188,'HCAD Process'!$D$5:$CZ$504,VLOOKUP(AR$4,'Table Name'!$C$2:$D$100,2,FALSE),FALSE))</f>
        <v>1</v>
      </c>
      <c r="AS188">
        <f>IF($C188=-1,-1,VLOOKUP($C188,'HCAD Process'!$D$5:$CZ$504,VLOOKUP(AS$4,'Table Name'!$C$2:$D$100,2,FALSE),FALSE))</f>
        <v>0</v>
      </c>
      <c r="AT188">
        <f>IF($C188=-1,-1,VLOOKUP($C188,'HCAD Process'!$D$5:$CZ$504,VLOOKUP(AT$4,'Table Name'!$C$2:$D$100,2,FALSE),FALSE))</f>
        <v>0</v>
      </c>
      <c r="AU188">
        <f>IF($C188=-1,-1,VLOOKUP($C188,'HCAD Process'!$D$5:$CZ$504,VLOOKUP(AU$4,'Table Name'!$C$2:$D$100,2,FALSE),FALSE))</f>
        <v>0</v>
      </c>
      <c r="AV188">
        <f>IF($C188=-1,-1,VLOOKUP($C188,'HCAD Process'!$D$5:$CZ$504,VLOOKUP(AV$4,'Table Name'!$C$2:$D$100,2,FALSE),FALSE))</f>
        <v>0</v>
      </c>
      <c r="AW188">
        <f>IF($C188=-1,-1,VLOOKUP($C188,'HCAD Process'!$D$5:$CZ$504,VLOOKUP(AW$4,'Table Name'!$C$2:$D$100,2,FALSE),FALSE))</f>
        <v>0</v>
      </c>
      <c r="AX188">
        <f>IF($C188=-1,-1,VLOOKUP($C188,'HCAD Process'!$D$5:$CZ$504,VLOOKUP(AX$4,'Table Name'!$C$2:$D$100,2,FALSE),FALSE))</f>
        <v>0</v>
      </c>
      <c r="AY188">
        <f>IF($C188=-1,-1,VLOOKUP($C188,'HCAD Process'!$D$5:$CZ$504,VLOOKUP(AY$4,'Table Name'!$C$2:$D$100,2,FALSE),FALSE))</f>
        <v>0</v>
      </c>
      <c r="AZ188">
        <f>IF($C188=-1,-1,VLOOKUP($C188,'HCAD Process'!$D$5:$CZ$504,VLOOKUP(AZ$4,'Table Name'!$C$2:$D$100,2,FALSE),FALSE))</f>
        <v>0</v>
      </c>
      <c r="BA188" t="str">
        <f>IF($C188=-1,-1,VLOOKUP($C188,'HCAD Process'!$D$5:$CZ$504,VLOOKUP(BA$4,'Table Name'!$C$2:$D$100,2,FALSE),FALSE))</f>
        <v>20</v>
      </c>
      <c r="BB188" t="str">
        <f>IF($C188=-1,-1,VLOOKUP($C188,'HCAD Process'!$D$5:$CZ$504,VLOOKUP(BB$4,'Table Name'!$C$2:$D$100,2,FALSE),FALSE))</f>
        <v>LT 5 &amp; TR 4A BLK 1</v>
      </c>
      <c r="BC188" t="str">
        <f>IF($C188=-1,-1,VLOOKUP($C188,'HCAD Process'!$D$5:$CZ$504,VLOOKUP(BC$4,'Table Name'!$C$2:$D$100,2,FALSE),FALSE))</f>
        <v>LAZYBROOK SEC 2</v>
      </c>
      <c r="BD188" t="str">
        <f>IF($C188=-1,-1,VLOOKUP($C188,'HCAD Process'!$D$5:$CZ$504,VLOOKUP(BD$4,'Table Name'!$C$2:$D$100,2,FALSE),FALSE))</f>
        <v>5020</v>
      </c>
      <c r="BE188" t="str">
        <f>IF($C188=-1,-1,VLOOKUP($C188,'HCAD Process'!$D$5:$CZ$504,VLOOKUP(BE$4,'Table Name'!$C$2:$D$100,2,FALSE),FALSE))</f>
        <v>Heights</v>
      </c>
      <c r="BF188" t="str">
        <f>IF($C188=-1,-1,VLOOKUP($C188,'HCAD Process'!$D$5:$CZ$504,VLOOKUP(BF$4,'Table Name'!$C$2:$D$100,2,FALSE),FALSE))</f>
        <v>160</v>
      </c>
      <c r="BG188" t="str">
        <f>IF($C188=-1,-1,VLOOKUP($C188,'HCAD Process'!$D$5:$CZ$504,VLOOKUP(BG$4,'Table Name'!$C$2:$D$100,2,FALSE),FALSE))</f>
        <v>1F Lazybrook, Timbergrove, Washington Corridor</v>
      </c>
      <c r="BH188" t="str">
        <f>IF($C188=-1,-1,VLOOKUP($C188,'HCAD Process'!$D$5:$CZ$504,VLOOKUP(BH$4,'Table Name'!$C$2:$D$100,2,FALSE),FALSE))</f>
        <v>5950.00</v>
      </c>
      <c r="BI188" t="str">
        <f>IF($C188=-1,-1,VLOOKUP($C188,'HCAD Process'!$D$5:$CZ$504,VLOOKUP(BI$4,'Table Name'!$C$2:$D$100,2,FALSE),FALSE))</f>
        <v>0</v>
      </c>
      <c r="BJ188" t="str">
        <f>IF($C188=-1,-1,VLOOKUP($C188,'HCAD Process'!$D$5:$CZ$504,VLOOKUP(BJ$4,'Table Name'!$C$2:$D$100,2,FALSE),FALSE))</f>
        <v>01</v>
      </c>
      <c r="BK188" t="str">
        <f>IF($C188=-1,-1,VLOOKUP($C188,'HCAD Process'!$D$5:$CZ$504,VLOOKUP(BK$4,'Table Name'!$C$2:$D$100,2,FALSE),FALSE))</f>
        <v>5259C</v>
      </c>
      <c r="BL188" t="str">
        <f>IF($C188=-1,-1,VLOOKUP($C188,'HCAD Process'!$D$5:$CZ$504,VLOOKUP(BL$4,'Table Name'!$C$2:$D$100,2,FALSE),FALSE))</f>
        <v>452T</v>
      </c>
      <c r="BM188" t="str">
        <f>IF($C188=-1,-1,VLOOKUP($C188,'HCAD Process'!$D$5:$CZ$504,VLOOKUP(BM$4,'Table Name'!$C$2:$D$100,2,FALSE),FALSE))</f>
        <v>001 040 041 042 043 044 048 061</v>
      </c>
      <c r="BN188" t="str">
        <f>IF($C188=-1,-1,VLOOKUP($C188,'HCAD Process'!$D$5:$CZ$504,VLOOKUP(BN$4,'Table Name'!$C$2:$D$100,2,FALSE),FALSE))</f>
        <v>Real, Commercial</v>
      </c>
      <c r="BO188" t="str">
        <f>IF($C188=-1,-1,VLOOKUP($C188,'HCAD Process'!$D$5:$CZ$504,VLOOKUP(BO$4,'Table Name'!$C$2:$D$100,2,FALSE),FALSE))</f>
        <v>F1</v>
      </c>
      <c r="BP188" t="str">
        <f>IF($C188=-1,-1,VLOOKUP($C188,'HCAD Process'!$D$5:$CZ$504,VLOOKUP(BP$4,'Table Name'!$C$2:$D$100,2,FALSE),FALSE))</f>
        <v>Real, Commercial</v>
      </c>
      <c r="BQ188" t="str">
        <f>IF($C188=-1,-1,VLOOKUP($C188,'HCAD Process'!$D$5:$CZ$504,VLOOKUP(BQ$4,'Table Name'!$C$2:$D$100,2,FALSE),FALSE))</f>
        <v>Fast Food</v>
      </c>
      <c r="BR188" t="str">
        <f>IF($C188=-1,-1,VLOOKUP($C188,'HCAD Process'!$D$5:$CZ$504,VLOOKUP(BR$4,'Table Name'!$C$2:$D$100,2,FALSE),FALSE))</f>
        <v>Fast Food Restaurant</v>
      </c>
      <c r="BS188" t="str">
        <f>IF($C188=-1,-1,VLOOKUP($C188,'HCAD Process'!$D$5:$CZ$504,VLOOKUP(BS$4,'Table Name'!$C$2:$D$100,2,FALSE),FALSE))</f>
        <v>8004</v>
      </c>
      <c r="BT188" t="str">
        <f>IF($C188=-1,-1,VLOOKUP($C188,'HCAD Process'!$D$5:$CZ$504,VLOOKUP(BT$4,'Table Name'!$C$2:$D$100,2,FALSE),FALSE))</f>
        <v>Land Neighborhood Section 4</v>
      </c>
      <c r="BU188">
        <f>IF($C188=-1,-1,VLOOKUP($C188,'HCAD Process'!$D$5:$CZ$504,VLOOKUP(BU$4,'Table Name'!$C$2:$D$100,2,FALSE),FALSE))</f>
        <v>12325</v>
      </c>
      <c r="BV188" t="str">
        <f>IF($C188=-1,-1,VLOOKUP($C188,'HCAD Process'!$D$5:$CZ$504,VLOOKUP(BV$4,'Table Name'!$C$2:$D$100,2,FALSE),FALSE))</f>
        <v>SF</v>
      </c>
      <c r="BW188" t="str">
        <f>IF($C188=-1,-1,VLOOKUP($C188,'HCAD Process'!$D$5:$CZ$504,VLOOKUP(BW$4,'Table Name'!$C$2:$D$100,2,FALSE),FALSE))</f>
        <v>1.0000</v>
      </c>
      <c r="BX188" t="str">
        <f>IF($C188=-1,-1,VLOOKUP($C188,'HCAD Process'!$D$5:$CZ$504,VLOOKUP(BX$4,'Table Name'!$C$2:$D$100,2,FALSE),FALSE))</f>
        <v>1.0000</v>
      </c>
      <c r="BY188" t="str">
        <f>IF($C188=-1,-1,VLOOKUP($C188,'HCAD Process'!$D$5:$CZ$504,VLOOKUP(BY$4,'Table Name'!$C$2:$D$100,2,FALSE),FALSE))</f>
        <v>1.0000</v>
      </c>
      <c r="BZ188" t="str">
        <f>IF($C188=-1,-1,VLOOKUP($C188,'HCAD Process'!$D$5:$CZ$504,VLOOKUP(BZ$4,'Table Name'!$C$2:$D$100,2,FALSE),FALSE))</f>
        <v>1.0000</v>
      </c>
      <c r="CA188">
        <f>IF($C188=-1,-1,VLOOKUP($C188,'HCAD Process'!$D$5:$CZ$504,VLOOKUP(CA$4,'Table Name'!$C$2:$D$100,2,FALSE),FALSE))</f>
        <v>10</v>
      </c>
      <c r="CB188">
        <f>IF($C188=-1,-1,VLOOKUP($C188,'HCAD Process'!$D$5:$CZ$504,VLOOKUP(CB$4,'Table Name'!$C$2:$D$100,2,FALSE),FALSE))</f>
        <v>10</v>
      </c>
      <c r="CC188">
        <f>IF($C188=-1,-1,VLOOKUP($C188,'HCAD Process'!$D$5:$CZ$504,VLOOKUP(CC$4,'Table Name'!$C$2:$D$100,2,FALSE),FALSE))</f>
        <v>123250</v>
      </c>
      <c r="CD188">
        <f>IF($C188=-1,-1,VLOOKUP($C188,'HCAD Process'!$D$5:$CZ$504,VLOOKUP(CD$4,'Table Name'!$C$2:$D$100,2,FALSE),FALSE))</f>
        <v>-1</v>
      </c>
      <c r="CE188" t="str">
        <f>IF($C188=-1,-1,VLOOKUP($C188,'HCAD Process'!$D$5:$CZ$504,VLOOKUP(CE$4,'Table Name'!$C$2:$D$100,2,FALSE),FALSE))</f>
        <v>08558100000051</v>
      </c>
    </row>
    <row r="189" spans="2:83" x14ac:dyDescent="0.25">
      <c r="B189">
        <f t="shared" si="3"/>
        <v>185</v>
      </c>
      <c r="C189" t="str">
        <f t="array" ref="C189">IF(ISERROR(INDEX('HCAD Process'!CF$5:CF$504,MATCH(0,COUNTIF(C$4:C188,'HCAD Process'!CF$5:CF$504)+('HCAD Process'!CF$5:CF$504=-1),0))),-1,INDEX('HCAD Process'!CF$5:CF$504,MATCH(0,COUNTIF(C$4:C188,'HCAD Process'!CF$5:CF$504)+('HCAD Process'!CF$5:CF$504=-1),0)))</f>
        <v>09756300000471</v>
      </c>
      <c r="D189" t="str">
        <f>IF($C189=-1,-1,VLOOKUP($C189,'HCAD Process'!$D$5:$CZ$504,VLOOKUP(D$4,'Table Name'!$C$2:$D$100,2,FALSE),FALSE))</f>
        <v>0975630000047</v>
      </c>
      <c r="E189" t="str">
        <f>IF($C189=-1,-1,VLOOKUP($C189,'HCAD Process'!$D$5:$CZ$504,VLOOKUP(E$4,'Table Name'!$C$2:$D$100,2,FALSE),FALSE))</f>
        <v>12/02/2015</v>
      </c>
      <c r="F189" t="str">
        <f>IF($C189=-1,-1,VLOOKUP($C189,'HCAD Process'!$D$5:$CZ$504,VLOOKUP(F$4,'Table Name'!$C$2:$D$100,2,FALSE),FALSE))</f>
        <v>BKP REAL ESTATE LLC</v>
      </c>
      <c r="G189" t="str">
        <f>IF($C189=-1,-1,VLOOKUP($C189,'HCAD Process'!$D$5:$CZ$504,VLOOKUP(G$4,'Table Name'!$C$2:$D$100,2,FALSE),FALSE))</f>
        <v>GREEN ROOF GAMEROOM</v>
      </c>
      <c r="H189">
        <f>IF($C189=-1,-1,VLOOKUP($C189,'HCAD Process'!$D$5:$CZ$504,VLOOKUP(H$4,'Table Name'!$C$2:$D$100,2,FALSE),FALSE))</f>
        <v>0</v>
      </c>
      <c r="I189" t="str">
        <f>IF($C189=-1,-1,VLOOKUP($C189,'HCAD Process'!$D$5:$CZ$504,VLOOKUP(I$4,'Table Name'!$C$2:$D$100,2,FALSE),FALSE))</f>
        <v>25419 FM 2100 RD</v>
      </c>
      <c r="J189" t="str">
        <f>IF($C189=-1,-1,VLOOKUP($C189,'HCAD Process'!$D$5:$CZ$504,VLOOKUP(J$4,'Table Name'!$C$2:$D$100,2,FALSE),FALSE))</f>
        <v>HUFFMAN</v>
      </c>
      <c r="K189" t="str">
        <f>IF($C189=-1,-1,VLOOKUP($C189,'HCAD Process'!$D$5:$CZ$504,VLOOKUP(K$4,'Table Name'!$C$2:$D$100,2,FALSE),FALSE))</f>
        <v>77336</v>
      </c>
      <c r="L189">
        <f>IF($C189=-1,-1,VLOOKUP($C189,'HCAD Process'!$D$5:$CZ$504,VLOOKUP(L$4,'Table Name'!$C$2:$D$100,2,FALSE),FALSE))</f>
        <v>226590</v>
      </c>
      <c r="M189">
        <f>IF($C189=-1,-1,VLOOKUP($C189,'HCAD Process'!$D$5:$CZ$504,VLOOKUP(M$4,'Table Name'!$C$2:$D$100,2,FALSE),FALSE))</f>
        <v>0</v>
      </c>
      <c r="N189">
        <f>IF($C189=-1,-1,VLOOKUP($C189,'HCAD Process'!$D$5:$CZ$504,VLOOKUP(N$4,'Table Name'!$C$2:$D$100,2,FALSE),FALSE))</f>
        <v>328066</v>
      </c>
      <c r="O189">
        <f>IF($C189=-1,-1,VLOOKUP($C189,'HCAD Process'!$D$5:$CZ$504,VLOOKUP(O$4,'Table Name'!$C$2:$D$100,2,FALSE),FALSE))</f>
        <v>0</v>
      </c>
      <c r="P189" t="e">
        <f>IF($C189=-1,-1,VLOOKUP($C189,'HCAD Process'!$D$5:$CZ$504,VLOOKUP(P$4,'Table Name'!$C$2:$D$100,2,FALSE),FALSE))</f>
        <v>#REF!</v>
      </c>
      <c r="Q189" t="str">
        <f>IF($C189=-1,-1,VLOOKUP($C189,'HCAD Process'!$D$5:$CZ$504,VLOOKUP(Q$4,'Table Name'!$C$2:$D$100,2,FALSE),FALSE))</f>
        <v>COMMERCIAL</v>
      </c>
      <c r="R189" t="str">
        <f>IF($C189=-1,-1,VLOOKUP($C189,'HCAD Process'!$D$5:$CZ$504,VLOOKUP(R$4,'Table Name'!$C$2:$D$100,2,FALSE),FALSE))</f>
        <v>1</v>
      </c>
      <c r="S189" t="str">
        <f>IF($C189=-1,-1,VLOOKUP($C189,'HCAD Process'!$D$5:$CZ$504,VLOOKUP(S$4,'Table Name'!$C$2:$D$100,2,FALSE),FALSE))</f>
        <v>4301</v>
      </c>
      <c r="T189" t="str">
        <f>IF($C189=-1,-1,VLOOKUP($C189,'HCAD Process'!$D$5:$CZ$504,VLOOKUP(T$4,'Table Name'!$C$2:$D$100,2,FALSE),FALSE))</f>
        <v>8351</v>
      </c>
      <c r="U189" t="str">
        <f>IF($C189=-1,-1,VLOOKUP($C189,'HCAD Process'!$D$5:$CZ$504,VLOOKUP(U$4,'Table Name'!$C$2:$D$100,2,FALSE),FALSE))</f>
        <v>D</v>
      </c>
      <c r="V189" t="str">
        <f>IF($C189=-1,-1,VLOOKUP($C189,'HCAD Process'!$D$5:$CZ$504,VLOOKUP(V$4,'Table Name'!$C$2:$D$100,2,FALSE),FALSE))</f>
        <v>Wood or Light Steel</v>
      </c>
      <c r="W189">
        <f>IF($C189=-1,-1,VLOOKUP($C189,'HCAD Process'!$D$5:$CZ$504,VLOOKUP(W$4,'Table Name'!$C$2:$D$100,2,FALSE),FALSE))</f>
        <v>117834</v>
      </c>
      <c r="X189">
        <f>IF($C189=-1,-1,VLOOKUP($C189,'HCAD Process'!$D$5:$CZ$504,VLOOKUP(X$4,'Table Name'!$C$2:$D$100,2,FALSE),FALSE))</f>
        <v>0</v>
      </c>
      <c r="Y189">
        <f>IF($C189=-1,-1,VLOOKUP($C189,'HCAD Process'!$D$5:$CZ$504,VLOOKUP(Y$4,'Table Name'!$C$2:$D$100,2,FALSE),FALSE))</f>
        <v>173285</v>
      </c>
      <c r="Z189">
        <f>IF($C189=-1,-1,VLOOKUP($C189,'HCAD Process'!$D$5:$CZ$504,VLOOKUP(Z$4,'Table Name'!$C$2:$D$100,2,FALSE),FALSE))</f>
        <v>0</v>
      </c>
      <c r="AA189" t="str">
        <f>IF($C189=-1,-1,VLOOKUP($C189,'HCAD Process'!$D$5:$CZ$504,VLOOKUP(AA$4,'Table Name'!$C$2:$D$100,2,FALSE),FALSE))</f>
        <v>.320000</v>
      </c>
      <c r="AB189" t="str">
        <f>IF($C189=-1,-1,VLOOKUP($C189,'HCAD Process'!$D$5:$CZ$504,VLOOKUP(AB$4,'Table Name'!$C$2:$D$100,2,FALSE),FALSE))</f>
        <v>C</v>
      </c>
      <c r="AC189" t="str">
        <f>IF($C189=-1,-1,VLOOKUP($C189,'HCAD Process'!$D$5:$CZ$504,VLOOKUP(AC$4,'Table Name'!$C$2:$D$100,2,FALSE),FALSE))</f>
        <v>Average</v>
      </c>
      <c r="AD189" t="str">
        <f>IF($C189=-1,-1,VLOOKUP($C189,'HCAD Process'!$D$5:$CZ$504,VLOOKUP(AD$4,'Table Name'!$C$2:$D$100,2,FALSE),FALSE))</f>
        <v>1995</v>
      </c>
      <c r="AE189" t="str">
        <f>IF($C189=-1,-1,VLOOKUP($C189,'HCAD Process'!$D$5:$CZ$504,VLOOKUP(AE$4,'Table Name'!$C$2:$D$100,2,FALSE),FALSE))</f>
        <v>1995</v>
      </c>
      <c r="AF189" t="str">
        <f>IF($C189=-1,-1,VLOOKUP($C189,'HCAD Process'!$D$5:$CZ$504,VLOOKUP(AF$4,'Table Name'!$C$2:$D$100,2,FALSE),FALSE))</f>
        <v>0</v>
      </c>
      <c r="AG189" t="str">
        <f>IF($C189=-1,-1,VLOOKUP($C189,'HCAD Process'!$D$5:$CZ$504,VLOOKUP(AG$4,'Table Name'!$C$2:$D$100,2,FALSE),FALSE))</f>
        <v>2009</v>
      </c>
      <c r="AH189">
        <f>IF($C189=-1,-1,VLOOKUP($C189,'HCAD Process'!$D$5:$CZ$504,VLOOKUP(AH$4,'Table Name'!$C$2:$D$100,2,FALSE),FALSE))</f>
        <v>0</v>
      </c>
      <c r="AI189" t="str">
        <f>IF($C189=-1,-1,VLOOKUP($C189,'HCAD Process'!$D$5:$CZ$504,VLOOKUP(AI$4,'Table Name'!$C$2:$D$100,2,FALSE),FALSE))</f>
        <v>12/30/1899</v>
      </c>
      <c r="AJ189">
        <f>IF($C189=-1,-1,VLOOKUP($C189,'HCAD Process'!$D$5:$CZ$504,VLOOKUP(AJ$4,'Table Name'!$C$2:$D$100,2,FALSE),FALSE))</f>
        <v>0</v>
      </c>
      <c r="AK189">
        <f>IF($C189=-1,-1,VALUE(VLOOKUP($C189,'HCAD Process'!$D$5:$CZ$504,VLOOKUP(AK$4,'Table Name'!$C$2:$D$100,2,FALSE),FALSE)))</f>
        <v>2080</v>
      </c>
      <c r="AL189">
        <f>IF($C189=-1,-1,VLOOKUP($C189,'HCAD Process'!$D$5:$CZ$504,VLOOKUP(AL$4,'Table Name'!$C$2:$D$100,2,FALSE),FALSE))</f>
        <v>2600</v>
      </c>
      <c r="AM189">
        <f>IF($C189=-1,-1,VLOOKUP($C189,'HCAD Process'!$D$5:$CZ$504,VLOOKUP(AM$4,'Table Name'!$C$2:$D$100,2,FALSE),FALSE))</f>
        <v>0</v>
      </c>
      <c r="AN189">
        <f>IF($C189=-1,-1,VLOOKUP($C189,'HCAD Process'!$D$5:$CZ$504,VLOOKUP(AN$4,'Table Name'!$C$2:$D$100,2,FALSE),FALSE))</f>
        <v>0</v>
      </c>
      <c r="AO189">
        <f>IF($C189=-1,-1,VLOOKUP($C189,'HCAD Process'!$D$5:$CZ$504,VLOOKUP(AO$4,'Table Name'!$C$2:$D$100,2,FALSE),FALSE))</f>
        <v>0</v>
      </c>
      <c r="AP189">
        <f>IF($C189=-1,-1,VLOOKUP($C189,'HCAD Process'!$D$5:$CZ$504,VLOOKUP(AP$4,'Table Name'!$C$2:$D$100,2,FALSE),FALSE))</f>
        <v>2080</v>
      </c>
      <c r="AQ189">
        <f>IF($C189=-1,-1,VLOOKUP($C189,'HCAD Process'!$D$5:$CZ$504,VLOOKUP(AQ$4,'Table Name'!$C$2:$D$100,2,FALSE),FALSE))</f>
        <v>194</v>
      </c>
      <c r="AR189">
        <f>IF($C189=-1,-1,VLOOKUP($C189,'HCAD Process'!$D$5:$CZ$504,VLOOKUP(AR$4,'Table Name'!$C$2:$D$100,2,FALSE),FALSE))</f>
        <v>1</v>
      </c>
      <c r="AS189">
        <f>IF($C189=-1,-1,VLOOKUP($C189,'HCAD Process'!$D$5:$CZ$504,VLOOKUP(AS$4,'Table Name'!$C$2:$D$100,2,FALSE),FALSE))</f>
        <v>0</v>
      </c>
      <c r="AT189">
        <f>IF($C189=-1,-1,VLOOKUP($C189,'HCAD Process'!$D$5:$CZ$504,VLOOKUP(AT$4,'Table Name'!$C$2:$D$100,2,FALSE),FALSE))</f>
        <v>0</v>
      </c>
      <c r="AU189">
        <f>IF($C189=-1,-1,VLOOKUP($C189,'HCAD Process'!$D$5:$CZ$504,VLOOKUP(AU$4,'Table Name'!$C$2:$D$100,2,FALSE),FALSE))</f>
        <v>0</v>
      </c>
      <c r="AV189">
        <f>IF($C189=-1,-1,VLOOKUP($C189,'HCAD Process'!$D$5:$CZ$504,VLOOKUP(AV$4,'Table Name'!$C$2:$D$100,2,FALSE),FALSE))</f>
        <v>0</v>
      </c>
      <c r="AW189">
        <f>IF($C189=-1,-1,VLOOKUP($C189,'HCAD Process'!$D$5:$CZ$504,VLOOKUP(AW$4,'Table Name'!$C$2:$D$100,2,FALSE),FALSE))</f>
        <v>0</v>
      </c>
      <c r="AX189">
        <f>IF($C189=-1,-1,VLOOKUP($C189,'HCAD Process'!$D$5:$CZ$504,VLOOKUP(AX$4,'Table Name'!$C$2:$D$100,2,FALSE),FALSE))</f>
        <v>0</v>
      </c>
      <c r="AY189">
        <f>IF($C189=-1,-1,VLOOKUP($C189,'HCAD Process'!$D$5:$CZ$504,VLOOKUP(AY$4,'Table Name'!$C$2:$D$100,2,FALSE),FALSE))</f>
        <v>0</v>
      </c>
      <c r="AZ189">
        <f>IF($C189=-1,-1,VLOOKUP($C189,'HCAD Process'!$D$5:$CZ$504,VLOOKUP(AZ$4,'Table Name'!$C$2:$D$100,2,FALSE),FALSE))</f>
        <v>0</v>
      </c>
      <c r="BA189" t="str">
        <f>IF($C189=-1,-1,VLOOKUP($C189,'HCAD Process'!$D$5:$CZ$504,VLOOKUP(BA$4,'Table Name'!$C$2:$D$100,2,FALSE),FALSE))</f>
        <v>12</v>
      </c>
      <c r="BB189" t="str">
        <f>IF($C189=-1,-1,VLOOKUP($C189,'HCAD Process'!$D$5:$CZ$504,VLOOKUP(BB$4,'Table Name'!$C$2:$D$100,2,FALSE),FALSE))</f>
        <v>TRS 47 48 &amp; 49</v>
      </c>
      <c r="BC189" t="str">
        <f>IF($C189=-1,-1,VLOOKUP($C189,'HCAD Process'!$D$5:$CZ$504,VLOOKUP(BC$4,'Table Name'!$C$2:$D$100,2,FALSE),FALSE))</f>
        <v>LAKE HOUSTON FOREST SEC 4 U/R</v>
      </c>
      <c r="BD189" t="str">
        <f>IF($C189=-1,-1,VLOOKUP($C189,'HCAD Process'!$D$5:$CZ$504,VLOOKUP(BD$4,'Table Name'!$C$2:$D$100,2,FALSE),FALSE))</f>
        <v>5012</v>
      </c>
      <c r="BE189" t="str">
        <f>IF($C189=-1,-1,VLOOKUP($C189,'HCAD Process'!$D$5:$CZ$504,VLOOKUP(BE$4,'Table Name'!$C$2:$D$100,2,FALSE),FALSE))</f>
        <v>Northeast</v>
      </c>
      <c r="BF189" t="str">
        <f>IF($C189=-1,-1,VLOOKUP($C189,'HCAD Process'!$D$5:$CZ$504,VLOOKUP(BF$4,'Table Name'!$C$2:$D$100,2,FALSE),FALSE))</f>
        <v>440</v>
      </c>
      <c r="BG189" t="str">
        <f>IF($C189=-1,-1,VLOOKUP($C189,'HCAD Process'!$D$5:$CZ$504,VLOOKUP(BG$4,'Table Name'!$C$2:$D$100,2,FALSE),FALSE))</f>
        <v>ISD 30 - Huffman ISD</v>
      </c>
      <c r="BH189" t="str">
        <f>IF($C189=-1,-1,VLOOKUP($C189,'HCAD Process'!$D$5:$CZ$504,VLOOKUP(BH$4,'Table Name'!$C$2:$D$100,2,FALSE),FALSE))</f>
        <v>9990.02</v>
      </c>
      <c r="BI189" t="str">
        <f>IF($C189=-1,-1,VLOOKUP($C189,'HCAD Process'!$D$5:$CZ$504,VLOOKUP(BI$4,'Table Name'!$C$2:$D$100,2,FALSE),FALSE))</f>
        <v>0</v>
      </c>
      <c r="BJ189" t="str">
        <f>IF($C189=-1,-1,VLOOKUP($C189,'HCAD Process'!$D$5:$CZ$504,VLOOKUP(BJ$4,'Table Name'!$C$2:$D$100,2,FALSE),FALSE))</f>
        <v>30</v>
      </c>
      <c r="BK189" t="str">
        <f>IF($C189=-1,-1,VLOOKUP($C189,'HCAD Process'!$D$5:$CZ$504,VLOOKUP(BK$4,'Table Name'!$C$2:$D$100,2,FALSE),FALSE))</f>
        <v>6069A</v>
      </c>
      <c r="BL189" t="str">
        <f>IF($C189=-1,-1,VLOOKUP($C189,'HCAD Process'!$D$5:$CZ$504,VLOOKUP(BL$4,'Table Name'!$C$2:$D$100,2,FALSE),FALSE))</f>
        <v>339E</v>
      </c>
      <c r="BM189" t="str">
        <f>IF($C189=-1,-1,VLOOKUP($C189,'HCAD Process'!$D$5:$CZ$504,VLOOKUP(BM$4,'Table Name'!$C$2:$D$100,2,FALSE),FALSE))</f>
        <v>030 040 041 042 043 044 674</v>
      </c>
      <c r="BN189" t="str">
        <f>IF($C189=-1,-1,VLOOKUP($C189,'HCAD Process'!$D$5:$CZ$504,VLOOKUP(BN$4,'Table Name'!$C$2:$D$100,2,FALSE),FALSE))</f>
        <v>Real, Commercial</v>
      </c>
      <c r="BO189" t="str">
        <f>IF($C189=-1,-1,VLOOKUP($C189,'HCAD Process'!$D$5:$CZ$504,VLOOKUP(BO$4,'Table Name'!$C$2:$D$100,2,FALSE),FALSE))</f>
        <v>F1</v>
      </c>
      <c r="BP189" t="str">
        <f>IF($C189=-1,-1,VLOOKUP($C189,'HCAD Process'!$D$5:$CZ$504,VLOOKUP(BP$4,'Table Name'!$C$2:$D$100,2,FALSE),FALSE))</f>
        <v>Real, Commercial</v>
      </c>
      <c r="BQ189" t="str">
        <f>IF($C189=-1,-1,VLOOKUP($C189,'HCAD Process'!$D$5:$CZ$504,VLOOKUP(BQ$4,'Table Name'!$C$2:$D$100,2,FALSE),FALSE))</f>
        <v>Res. Struct. Or Conversion</v>
      </c>
      <c r="BR189" t="str">
        <f>IF($C189=-1,-1,VLOOKUP($C189,'HCAD Process'!$D$5:$CZ$504,VLOOKUP(BR$4,'Table Name'!$C$2:$D$100,2,FALSE),FALSE))</f>
        <v>Single-Family Residence</v>
      </c>
      <c r="BS189" t="str">
        <f>IF($C189=-1,-1,VLOOKUP($C189,'HCAD Process'!$D$5:$CZ$504,VLOOKUP(BS$4,'Table Name'!$C$2:$D$100,2,FALSE),FALSE))</f>
        <v>8001</v>
      </c>
      <c r="BT189" t="str">
        <f>IF($C189=-1,-1,VLOOKUP($C189,'HCAD Process'!$D$5:$CZ$504,VLOOKUP(BT$4,'Table Name'!$C$2:$D$100,2,FALSE),FALSE))</f>
        <v>Land Neighborhood Section 1</v>
      </c>
      <c r="BU189">
        <f>IF($C189=-1,-1,VLOOKUP($C189,'HCAD Process'!$D$5:$CZ$504,VLOOKUP(BU$4,'Table Name'!$C$2:$D$100,2,FALSE),FALSE))</f>
        <v>66250</v>
      </c>
      <c r="BV189" t="str">
        <f>IF($C189=-1,-1,VLOOKUP($C189,'HCAD Process'!$D$5:$CZ$504,VLOOKUP(BV$4,'Table Name'!$C$2:$D$100,2,FALSE),FALSE))</f>
        <v>SF</v>
      </c>
      <c r="BW189" t="str">
        <f>IF($C189=-1,-1,VLOOKUP($C189,'HCAD Process'!$D$5:$CZ$504,VLOOKUP(BW$4,'Table Name'!$C$2:$D$100,2,FALSE),FALSE))</f>
        <v>1.0000</v>
      </c>
      <c r="BX189" t="str">
        <f>IF($C189=-1,-1,VLOOKUP($C189,'HCAD Process'!$D$5:$CZ$504,VLOOKUP(BX$4,'Table Name'!$C$2:$D$100,2,FALSE),FALSE))</f>
        <v>1.0000</v>
      </c>
      <c r="BY189" t="str">
        <f>IF($C189=-1,-1,VLOOKUP($C189,'HCAD Process'!$D$5:$CZ$504,VLOOKUP(BY$4,'Table Name'!$C$2:$D$100,2,FALSE),FALSE))</f>
        <v>1.0000</v>
      </c>
      <c r="BZ189" t="str">
        <f>IF($C189=-1,-1,VLOOKUP($C189,'HCAD Process'!$D$5:$CZ$504,VLOOKUP(BZ$4,'Table Name'!$C$2:$D$100,2,FALSE),FALSE))</f>
        <v>1.0000</v>
      </c>
      <c r="CA189">
        <f>IF($C189=-1,-1,VLOOKUP($C189,'HCAD Process'!$D$5:$CZ$504,VLOOKUP(CA$4,'Table Name'!$C$2:$D$100,2,FALSE),FALSE))</f>
        <v>3</v>
      </c>
      <c r="CB189">
        <f>IF($C189=-1,-1,VLOOKUP($C189,'HCAD Process'!$D$5:$CZ$504,VLOOKUP(CB$4,'Table Name'!$C$2:$D$100,2,FALSE),FALSE))</f>
        <v>3</v>
      </c>
      <c r="CC189">
        <f>IF($C189=-1,-1,VLOOKUP($C189,'HCAD Process'!$D$5:$CZ$504,VLOOKUP(CC$4,'Table Name'!$C$2:$D$100,2,FALSE),FALSE))</f>
        <v>198750</v>
      </c>
      <c r="CD189">
        <f>IF($C189=-1,-1,VLOOKUP($C189,'HCAD Process'!$D$5:$CZ$504,VLOOKUP(CD$4,'Table Name'!$C$2:$D$100,2,FALSE),FALSE))</f>
        <v>-1</v>
      </c>
      <c r="CE189" t="str">
        <f>IF($C189=-1,-1,VLOOKUP($C189,'HCAD Process'!$D$5:$CZ$504,VLOOKUP(CE$4,'Table Name'!$C$2:$D$100,2,FALSE),FALSE))</f>
        <v>09756300000471</v>
      </c>
    </row>
    <row r="190" spans="2:83" x14ac:dyDescent="0.25">
      <c r="B190">
        <f t="shared" si="3"/>
        <v>186</v>
      </c>
      <c r="C190" t="str">
        <f t="array" ref="C190">IF(ISERROR(INDEX('HCAD Process'!CF$5:CF$504,MATCH(0,COUNTIF(C$4:C189,'HCAD Process'!CF$5:CF$504)+('HCAD Process'!CF$5:CF$504=-1),0))),-1,INDEX('HCAD Process'!CF$5:CF$504,MATCH(0,COUNTIF(C$4:C189,'HCAD Process'!CF$5:CF$504)+('HCAD Process'!CF$5:CF$504=-1),0)))</f>
        <v>10051500000811</v>
      </c>
      <c r="D190" t="str">
        <f>IF($C190=-1,-1,VLOOKUP($C190,'HCAD Process'!$D$5:$CZ$504,VLOOKUP(D$4,'Table Name'!$C$2:$D$100,2,FALSE),FALSE))</f>
        <v>1005150000081</v>
      </c>
      <c r="E190" t="str">
        <f>IF($C190=-1,-1,VLOOKUP($C190,'HCAD Process'!$D$5:$CZ$504,VLOOKUP(E$4,'Table Name'!$C$2:$D$100,2,FALSE),FALSE))</f>
        <v>01/01/2000</v>
      </c>
      <c r="F190" t="str">
        <f>IF($C190=-1,-1,VLOOKUP($C190,'HCAD Process'!$D$5:$CZ$504,VLOOKUP(F$4,'Table Name'!$C$2:$D$100,2,FALSE),FALSE))</f>
        <v>MORMAN JIM M ET AL</v>
      </c>
      <c r="G190" t="str">
        <f>IF($C190=-1,-1,VLOOKUP($C190,'HCAD Process'!$D$5:$CZ$504,VLOOKUP(G$4,'Table Name'!$C$2:$D$100,2,FALSE),FALSE))</f>
        <v>LAPORTE TIRE CENTER</v>
      </c>
      <c r="H190">
        <f>IF($C190=-1,-1,VLOOKUP($C190,'HCAD Process'!$D$5:$CZ$504,VLOOKUP(H$4,'Table Name'!$C$2:$D$100,2,FALSE),FALSE))</f>
        <v>0</v>
      </c>
      <c r="I190" t="str">
        <f>IF($C190=-1,-1,VLOOKUP($C190,'HCAD Process'!$D$5:$CZ$504,VLOOKUP(I$4,'Table Name'!$C$2:$D$100,2,FALSE),FALSE))</f>
        <v>11011 W FAIRMONT PKY</v>
      </c>
      <c r="J190" t="str">
        <f>IF($C190=-1,-1,VLOOKUP($C190,'HCAD Process'!$D$5:$CZ$504,VLOOKUP(J$4,'Table Name'!$C$2:$D$100,2,FALSE),FALSE))</f>
        <v>LA PORTE</v>
      </c>
      <c r="K190" t="str">
        <f>IF($C190=-1,-1,VLOOKUP($C190,'HCAD Process'!$D$5:$CZ$504,VLOOKUP(K$4,'Table Name'!$C$2:$D$100,2,FALSE),FALSE))</f>
        <v>77571</v>
      </c>
      <c r="L190">
        <f>IF($C190=-1,-1,VLOOKUP($C190,'HCAD Process'!$D$5:$CZ$504,VLOOKUP(L$4,'Table Name'!$C$2:$D$100,2,FALSE),FALSE))</f>
        <v>954358</v>
      </c>
      <c r="M190">
        <f>IF($C190=-1,-1,VLOOKUP($C190,'HCAD Process'!$D$5:$CZ$504,VLOOKUP(M$4,'Table Name'!$C$2:$D$100,2,FALSE),FALSE))</f>
        <v>1366596</v>
      </c>
      <c r="N190">
        <f>IF($C190=-1,-1,VLOOKUP($C190,'HCAD Process'!$D$5:$CZ$504,VLOOKUP(N$4,'Table Name'!$C$2:$D$100,2,FALSE),FALSE))</f>
        <v>1200000</v>
      </c>
      <c r="O190">
        <f>IF($C190=-1,-1,VLOOKUP($C190,'HCAD Process'!$D$5:$CZ$504,VLOOKUP(O$4,'Table Name'!$C$2:$D$100,2,FALSE),FALSE))</f>
        <v>0</v>
      </c>
      <c r="P190" t="e">
        <f>IF($C190=-1,-1,VLOOKUP($C190,'HCAD Process'!$D$5:$CZ$504,VLOOKUP(P$4,'Table Name'!$C$2:$D$100,2,FALSE),FALSE))</f>
        <v>#REF!</v>
      </c>
      <c r="Q190" t="str">
        <f>IF($C190=-1,-1,VLOOKUP($C190,'HCAD Process'!$D$5:$CZ$504,VLOOKUP(Q$4,'Table Name'!$C$2:$D$100,2,FALSE),FALSE))</f>
        <v>COMMERCIAL</v>
      </c>
      <c r="R190" t="str">
        <f>IF($C190=-1,-1,VLOOKUP($C190,'HCAD Process'!$D$5:$CZ$504,VLOOKUP(R$4,'Table Name'!$C$2:$D$100,2,FALSE),FALSE))</f>
        <v>1</v>
      </c>
      <c r="S190" t="str">
        <f>IF($C190=-1,-1,VLOOKUP($C190,'HCAD Process'!$D$5:$CZ$504,VLOOKUP(S$4,'Table Name'!$C$2:$D$100,2,FALSE),FALSE))</f>
        <v>4399</v>
      </c>
      <c r="T190" t="str">
        <f>IF($C190=-1,-1,VLOOKUP($C190,'HCAD Process'!$D$5:$CZ$504,VLOOKUP(T$4,'Table Name'!$C$2:$D$100,2,FALSE),FALSE))</f>
        <v>8454</v>
      </c>
      <c r="U190" t="str">
        <f>IF($C190=-1,-1,VLOOKUP($C190,'HCAD Process'!$D$5:$CZ$504,VLOOKUP(U$4,'Table Name'!$C$2:$D$100,2,FALSE),FALSE))</f>
        <v>S</v>
      </c>
      <c r="V190" t="str">
        <f>IF($C190=-1,-1,VLOOKUP($C190,'HCAD Process'!$D$5:$CZ$504,VLOOKUP(V$4,'Table Name'!$C$2:$D$100,2,FALSE),FALSE))</f>
        <v>Open Steel Skeleton</v>
      </c>
      <c r="W190">
        <f>IF($C190=-1,-1,VLOOKUP($C190,'HCAD Process'!$D$5:$CZ$504,VLOOKUP(W$4,'Table Name'!$C$2:$D$100,2,FALSE),FALSE))</f>
        <v>244980</v>
      </c>
      <c r="X190">
        <f>IF($C190=-1,-1,VLOOKUP($C190,'HCAD Process'!$D$5:$CZ$504,VLOOKUP(X$4,'Table Name'!$C$2:$D$100,2,FALSE),FALSE))</f>
        <v>0</v>
      </c>
      <c r="Y190">
        <f>IF($C190=-1,-1,VLOOKUP($C190,'HCAD Process'!$D$5:$CZ$504,VLOOKUP(Y$4,'Table Name'!$C$2:$D$100,2,FALSE),FALSE))</f>
        <v>489960</v>
      </c>
      <c r="Z190">
        <f>IF($C190=-1,-1,VLOOKUP($C190,'HCAD Process'!$D$5:$CZ$504,VLOOKUP(Z$4,'Table Name'!$C$2:$D$100,2,FALSE),FALSE))</f>
        <v>0</v>
      </c>
      <c r="AA190" t="str">
        <f>IF($C190=-1,-1,VLOOKUP($C190,'HCAD Process'!$D$5:$CZ$504,VLOOKUP(AA$4,'Table Name'!$C$2:$D$100,2,FALSE),FALSE))</f>
        <v>.500000</v>
      </c>
      <c r="AB190" t="str">
        <f>IF($C190=-1,-1,VLOOKUP($C190,'HCAD Process'!$D$5:$CZ$504,VLOOKUP(AB$4,'Table Name'!$C$2:$D$100,2,FALSE),FALSE))</f>
        <v>C</v>
      </c>
      <c r="AC190" t="str">
        <f>IF($C190=-1,-1,VLOOKUP($C190,'HCAD Process'!$D$5:$CZ$504,VLOOKUP(AC$4,'Table Name'!$C$2:$D$100,2,FALSE),FALSE))</f>
        <v>Average</v>
      </c>
      <c r="AD190" t="str">
        <f>IF($C190=-1,-1,VLOOKUP($C190,'HCAD Process'!$D$5:$CZ$504,VLOOKUP(AD$4,'Table Name'!$C$2:$D$100,2,FALSE),FALSE))</f>
        <v>1976</v>
      </c>
      <c r="AE190" t="str">
        <f>IF($C190=-1,-1,VLOOKUP($C190,'HCAD Process'!$D$5:$CZ$504,VLOOKUP(AE$4,'Table Name'!$C$2:$D$100,2,FALSE),FALSE))</f>
        <v>1976</v>
      </c>
      <c r="AF190" t="str">
        <f>IF($C190=-1,-1,VLOOKUP($C190,'HCAD Process'!$D$5:$CZ$504,VLOOKUP(AF$4,'Table Name'!$C$2:$D$100,2,FALSE),FALSE))</f>
        <v>0</v>
      </c>
      <c r="AG190" t="str">
        <f>IF($C190=-1,-1,VLOOKUP($C190,'HCAD Process'!$D$5:$CZ$504,VLOOKUP(AG$4,'Table Name'!$C$2:$D$100,2,FALSE),FALSE))</f>
        <v>1977</v>
      </c>
      <c r="AH190" t="str">
        <f>IF($C190=-1,-1,VLOOKUP($C190,'HCAD Process'!$D$5:$CZ$504,VLOOKUP(AH$4,'Table Name'!$C$2:$D$100,2,FALSE),FALSE))</f>
        <v>MAS</v>
      </c>
      <c r="AI190" t="str">
        <f>IF($C190=-1,-1,VLOOKUP($C190,'HCAD Process'!$D$5:$CZ$504,VLOOKUP(AI$4,'Table Name'!$C$2:$D$100,2,FALSE),FALSE))</f>
        <v>01/01/2004</v>
      </c>
      <c r="AJ190" t="str">
        <f>IF($C190=-1,-1,VLOOKUP($C190,'HCAD Process'!$D$5:$CZ$504,VLOOKUP(AJ$4,'Table Name'!$C$2:$D$100,2,FALSE),FALSE))</f>
        <v>BLG IN BACK IS A LARGE WHSE, USED TO SERVICE TRUCKS &amp; CARS FOR TIRE REPLACEMENT</v>
      </c>
      <c r="AK190">
        <f>IF($C190=-1,-1,VALUE(VLOOKUP($C190,'HCAD Process'!$D$5:$CZ$504,VLOOKUP(AK$4,'Table Name'!$C$2:$D$100,2,FALSE),FALSE)))</f>
        <v>12000</v>
      </c>
      <c r="AL190">
        <f>IF($C190=-1,-1,VLOOKUP($C190,'HCAD Process'!$D$5:$CZ$504,VLOOKUP(AL$4,'Table Name'!$C$2:$D$100,2,FALSE),FALSE))</f>
        <v>12000</v>
      </c>
      <c r="AM190">
        <f>IF($C190=-1,-1,VLOOKUP($C190,'HCAD Process'!$D$5:$CZ$504,VLOOKUP(AM$4,'Table Name'!$C$2:$D$100,2,FALSE),FALSE))</f>
        <v>0</v>
      </c>
      <c r="AN190">
        <f>IF($C190=-1,-1,VLOOKUP($C190,'HCAD Process'!$D$5:$CZ$504,VLOOKUP(AN$4,'Table Name'!$C$2:$D$100,2,FALSE),FALSE))</f>
        <v>0</v>
      </c>
      <c r="AO190">
        <f>IF($C190=-1,-1,VLOOKUP($C190,'HCAD Process'!$D$5:$CZ$504,VLOOKUP(AO$4,'Table Name'!$C$2:$D$100,2,FALSE),FALSE))</f>
        <v>0</v>
      </c>
      <c r="AP190">
        <f>IF($C190=-1,-1,VLOOKUP($C190,'HCAD Process'!$D$5:$CZ$504,VLOOKUP(AP$4,'Table Name'!$C$2:$D$100,2,FALSE),FALSE))</f>
        <v>12000</v>
      </c>
      <c r="AQ190">
        <f>IF($C190=-1,-1,VLOOKUP($C190,'HCAD Process'!$D$5:$CZ$504,VLOOKUP(AQ$4,'Table Name'!$C$2:$D$100,2,FALSE),FALSE))</f>
        <v>680</v>
      </c>
      <c r="AR190">
        <f>IF($C190=-1,-1,VLOOKUP($C190,'HCAD Process'!$D$5:$CZ$504,VLOOKUP(AR$4,'Table Name'!$C$2:$D$100,2,FALSE),FALSE))</f>
        <v>1</v>
      </c>
      <c r="AS190">
        <f>IF($C190=-1,-1,VLOOKUP($C190,'HCAD Process'!$D$5:$CZ$504,VLOOKUP(AS$4,'Table Name'!$C$2:$D$100,2,FALSE),FALSE))</f>
        <v>0</v>
      </c>
      <c r="AT190">
        <f>IF($C190=-1,-1,VLOOKUP($C190,'HCAD Process'!$D$5:$CZ$504,VLOOKUP(AT$4,'Table Name'!$C$2:$D$100,2,FALSE),FALSE))</f>
        <v>0</v>
      </c>
      <c r="AU190">
        <f>IF($C190=-1,-1,VLOOKUP($C190,'HCAD Process'!$D$5:$CZ$504,VLOOKUP(AU$4,'Table Name'!$C$2:$D$100,2,FALSE),FALSE))</f>
        <v>0</v>
      </c>
      <c r="AV190">
        <f>IF($C190=-1,-1,VLOOKUP($C190,'HCAD Process'!$D$5:$CZ$504,VLOOKUP(AV$4,'Table Name'!$C$2:$D$100,2,FALSE),FALSE))</f>
        <v>0</v>
      </c>
      <c r="AW190">
        <f>IF($C190=-1,-1,VLOOKUP($C190,'HCAD Process'!$D$5:$CZ$504,VLOOKUP(AW$4,'Table Name'!$C$2:$D$100,2,FALSE),FALSE))</f>
        <v>0</v>
      </c>
      <c r="AX190">
        <f>IF($C190=-1,-1,VLOOKUP($C190,'HCAD Process'!$D$5:$CZ$504,VLOOKUP(AX$4,'Table Name'!$C$2:$D$100,2,FALSE),FALSE))</f>
        <v>0</v>
      </c>
      <c r="AY190">
        <f>IF($C190=-1,-1,VLOOKUP($C190,'HCAD Process'!$D$5:$CZ$504,VLOOKUP(AY$4,'Table Name'!$C$2:$D$100,2,FALSE),FALSE))</f>
        <v>0</v>
      </c>
      <c r="AZ190">
        <f>IF($C190=-1,-1,VLOOKUP($C190,'HCAD Process'!$D$5:$CZ$504,VLOOKUP(AZ$4,'Table Name'!$C$2:$D$100,2,FALSE),FALSE))</f>
        <v>0</v>
      </c>
      <c r="BA190" t="str">
        <f>IF($C190=-1,-1,VLOOKUP($C190,'HCAD Process'!$D$5:$CZ$504,VLOOKUP(BA$4,'Table Name'!$C$2:$D$100,2,FALSE),FALSE))</f>
        <v>10</v>
      </c>
      <c r="BB190" t="str">
        <f>IF($C190=-1,-1,VLOOKUP($C190,'HCAD Process'!$D$5:$CZ$504,VLOOKUP(BB$4,'Table Name'!$C$2:$D$100,2,FALSE),FALSE))</f>
        <v>TR 71</v>
      </c>
      <c r="BC190" t="str">
        <f>IF($C190=-1,-1,VLOOKUP($C190,'HCAD Process'!$D$5:$CZ$504,VLOOKUP(BC$4,'Table Name'!$C$2:$D$100,2,FALSE),FALSE))</f>
        <v>BAYPORT SEC 1 U/R</v>
      </c>
      <c r="BD190" t="str">
        <f>IF($C190=-1,-1,VLOOKUP($C190,'HCAD Process'!$D$5:$CZ$504,VLOOKUP(BD$4,'Table Name'!$C$2:$D$100,2,FALSE),FALSE))</f>
        <v>6010</v>
      </c>
      <c r="BE190" t="str">
        <f>IF($C190=-1,-1,VLOOKUP($C190,'HCAD Process'!$D$5:$CZ$504,VLOOKUP(BE$4,'Table Name'!$C$2:$D$100,2,FALSE),FALSE))</f>
        <v>Pasadena - LaPorte</v>
      </c>
      <c r="BF190" t="str">
        <f>IF($C190=-1,-1,VLOOKUP($C190,'HCAD Process'!$D$5:$CZ$504,VLOOKUP(BF$4,'Table Name'!$C$2:$D$100,2,FALSE),FALSE))</f>
        <v>350</v>
      </c>
      <c r="BG190" t="str">
        <f>IF($C190=-1,-1,VLOOKUP($C190,'HCAD Process'!$D$5:$CZ$504,VLOOKUP(BG$4,'Table Name'!$C$2:$D$100,2,FALSE),FALSE))</f>
        <v>ISD 20 - West of Bay Area Blvd</v>
      </c>
      <c r="BH190" t="str">
        <f>IF($C190=-1,-1,VLOOKUP($C190,'HCAD Process'!$D$5:$CZ$504,VLOOKUP(BH$4,'Table Name'!$C$2:$D$100,2,FALSE),FALSE))</f>
        <v>9704.00</v>
      </c>
      <c r="BI190" t="str">
        <f>IF($C190=-1,-1,VLOOKUP($C190,'HCAD Process'!$D$5:$CZ$504,VLOOKUP(BI$4,'Table Name'!$C$2:$D$100,2,FALSE),FALSE))</f>
        <v>0</v>
      </c>
      <c r="BJ190" t="str">
        <f>IF($C190=-1,-1,VLOOKUP($C190,'HCAD Process'!$D$5:$CZ$504,VLOOKUP(BJ$4,'Table Name'!$C$2:$D$100,2,FALSE),FALSE))</f>
        <v>20</v>
      </c>
      <c r="BK190" t="str">
        <f>IF($C190=-1,-1,VLOOKUP($C190,'HCAD Process'!$D$5:$CZ$504,VLOOKUP(BK$4,'Table Name'!$C$2:$D$100,2,FALSE),FALSE))</f>
        <v>6153D</v>
      </c>
      <c r="BL190" t="str">
        <f>IF($C190=-1,-1,VLOOKUP($C190,'HCAD Process'!$D$5:$CZ$504,VLOOKUP(BL$4,'Table Name'!$C$2:$D$100,2,FALSE),FALSE))</f>
        <v>579H</v>
      </c>
      <c r="BM190" t="str">
        <f>IF($C190=-1,-1,VLOOKUP($C190,'HCAD Process'!$D$5:$CZ$504,VLOOKUP(BM$4,'Table Name'!$C$2:$D$100,2,FALSE),FALSE))</f>
        <v>020 040 041 042 043 044 047 071</v>
      </c>
      <c r="BN190" t="str">
        <f>IF($C190=-1,-1,VLOOKUP($C190,'HCAD Process'!$D$5:$CZ$504,VLOOKUP(BN$4,'Table Name'!$C$2:$D$100,2,FALSE),FALSE))</f>
        <v>Real, Commercial</v>
      </c>
      <c r="BO190" t="str">
        <f>IF($C190=-1,-1,VLOOKUP($C190,'HCAD Process'!$D$5:$CZ$504,VLOOKUP(BO$4,'Table Name'!$C$2:$D$100,2,FALSE),FALSE))</f>
        <v>F1</v>
      </c>
      <c r="BP190" t="str">
        <f>IF($C190=-1,-1,VLOOKUP($C190,'HCAD Process'!$D$5:$CZ$504,VLOOKUP(BP$4,'Table Name'!$C$2:$D$100,2,FALSE),FALSE))</f>
        <v>Real, Commercial</v>
      </c>
      <c r="BQ190" t="str">
        <f>IF($C190=-1,-1,VLOOKUP($C190,'HCAD Process'!$D$5:$CZ$504,VLOOKUP(BQ$4,'Table Name'!$C$2:$D$100,2,FALSE),FALSE))</f>
        <v>Warehouse - Metallic</v>
      </c>
      <c r="BR190" t="str">
        <f>IF($C190=-1,-1,VLOOKUP($C190,'HCAD Process'!$D$5:$CZ$504,VLOOKUP(BR$4,'Table Name'!$C$2:$D$100,2,FALSE),FALSE))</f>
        <v>Shell, Industrial</v>
      </c>
      <c r="BS190" t="str">
        <f>IF($C190=-1,-1,VLOOKUP($C190,'HCAD Process'!$D$5:$CZ$504,VLOOKUP(BS$4,'Table Name'!$C$2:$D$100,2,FALSE),FALSE))</f>
        <v>8002</v>
      </c>
      <c r="BT190" t="str">
        <f>IF($C190=-1,-1,VLOOKUP($C190,'HCAD Process'!$D$5:$CZ$504,VLOOKUP(BT$4,'Table Name'!$C$2:$D$100,2,FALSE),FALSE))</f>
        <v>Land Neighborhood Section 2</v>
      </c>
      <c r="BU190">
        <f>IF($C190=-1,-1,VLOOKUP($C190,'HCAD Process'!$D$5:$CZ$504,VLOOKUP(BU$4,'Table Name'!$C$2:$D$100,2,FALSE),FALSE))</f>
        <v>185130</v>
      </c>
      <c r="BV190" t="str">
        <f>IF($C190=-1,-1,VLOOKUP($C190,'HCAD Process'!$D$5:$CZ$504,VLOOKUP(BV$4,'Table Name'!$C$2:$D$100,2,FALSE),FALSE))</f>
        <v>SF</v>
      </c>
      <c r="BW190" t="str">
        <f>IF($C190=-1,-1,VLOOKUP($C190,'HCAD Process'!$D$5:$CZ$504,VLOOKUP(BW$4,'Table Name'!$C$2:$D$100,2,FALSE),FALSE))</f>
        <v>1.0000</v>
      </c>
      <c r="BX190" t="str">
        <f>IF($C190=-1,-1,VLOOKUP($C190,'HCAD Process'!$D$5:$CZ$504,VLOOKUP(BX$4,'Table Name'!$C$2:$D$100,2,FALSE),FALSE))</f>
        <v>1.0000</v>
      </c>
      <c r="BY190" t="str">
        <f>IF($C190=-1,-1,VLOOKUP($C190,'HCAD Process'!$D$5:$CZ$504,VLOOKUP(BY$4,'Table Name'!$C$2:$D$100,2,FALSE),FALSE))</f>
        <v>1.0000</v>
      </c>
      <c r="BZ190" t="str">
        <f>IF($C190=-1,-1,VLOOKUP($C190,'HCAD Process'!$D$5:$CZ$504,VLOOKUP(BZ$4,'Table Name'!$C$2:$D$100,2,FALSE),FALSE))</f>
        <v>1.0000</v>
      </c>
      <c r="CA190">
        <f>IF($C190=-1,-1,VLOOKUP($C190,'HCAD Process'!$D$5:$CZ$504,VLOOKUP(CA$4,'Table Name'!$C$2:$D$100,2,FALSE),FALSE))</f>
        <v>5</v>
      </c>
      <c r="CB190">
        <f>IF($C190=-1,-1,VLOOKUP($C190,'HCAD Process'!$D$5:$CZ$504,VLOOKUP(CB$4,'Table Name'!$C$2:$D$100,2,FALSE),FALSE))</f>
        <v>5</v>
      </c>
      <c r="CC190">
        <f>IF($C190=-1,-1,VLOOKUP($C190,'HCAD Process'!$D$5:$CZ$504,VLOOKUP(CC$4,'Table Name'!$C$2:$D$100,2,FALSE),FALSE))</f>
        <v>925650</v>
      </c>
      <c r="CD190">
        <f>IF($C190=-1,-1,VLOOKUP($C190,'HCAD Process'!$D$5:$CZ$504,VLOOKUP(CD$4,'Table Name'!$C$2:$D$100,2,FALSE),FALSE))</f>
        <v>-1</v>
      </c>
      <c r="CE190" t="str">
        <f>IF($C190=-1,-1,VLOOKUP($C190,'HCAD Process'!$D$5:$CZ$504,VLOOKUP(CE$4,'Table Name'!$C$2:$D$100,2,FALSE),FALSE))</f>
        <v>10051500000811</v>
      </c>
    </row>
    <row r="191" spans="2:83" x14ac:dyDescent="0.25">
      <c r="B191">
        <f t="shared" si="3"/>
        <v>187</v>
      </c>
      <c r="C191" t="str">
        <f t="array" ref="C191">IF(ISERROR(INDEX('HCAD Process'!CF$5:CF$504,MATCH(0,COUNTIF(C$4:C190,'HCAD Process'!CF$5:CF$504)+('HCAD Process'!CF$5:CF$504=-1),0))),-1,INDEX('HCAD Process'!CF$5:CF$504,MATCH(0,COUNTIF(C$4:C190,'HCAD Process'!CF$5:CF$504)+('HCAD Process'!CF$5:CF$504=-1),0)))</f>
        <v>10051500000812</v>
      </c>
      <c r="D191" t="str">
        <f>IF($C191=-1,-1,VLOOKUP($C191,'HCAD Process'!$D$5:$CZ$504,VLOOKUP(D$4,'Table Name'!$C$2:$D$100,2,FALSE),FALSE))</f>
        <v>1005150000081</v>
      </c>
      <c r="E191" t="str">
        <f>IF($C191=-1,-1,VLOOKUP($C191,'HCAD Process'!$D$5:$CZ$504,VLOOKUP(E$4,'Table Name'!$C$2:$D$100,2,FALSE),FALSE))</f>
        <v>01/01/2000</v>
      </c>
      <c r="F191" t="str">
        <f>IF($C191=-1,-1,VLOOKUP($C191,'HCAD Process'!$D$5:$CZ$504,VLOOKUP(F$4,'Table Name'!$C$2:$D$100,2,FALSE),FALSE))</f>
        <v>MORMAN JIM M ET AL</v>
      </c>
      <c r="G191" t="str">
        <f>IF($C191=-1,-1,VLOOKUP($C191,'HCAD Process'!$D$5:$CZ$504,VLOOKUP(G$4,'Table Name'!$C$2:$D$100,2,FALSE),FALSE))</f>
        <v>LAPORTE TIRE CENTER</v>
      </c>
      <c r="H191">
        <f>IF($C191=-1,-1,VLOOKUP($C191,'HCAD Process'!$D$5:$CZ$504,VLOOKUP(H$4,'Table Name'!$C$2:$D$100,2,FALSE),FALSE))</f>
        <v>0</v>
      </c>
      <c r="I191" t="str">
        <f>IF($C191=-1,-1,VLOOKUP($C191,'HCAD Process'!$D$5:$CZ$504,VLOOKUP(I$4,'Table Name'!$C$2:$D$100,2,FALSE),FALSE))</f>
        <v>11011 W FAIRMONT PKY</v>
      </c>
      <c r="J191" t="str">
        <f>IF($C191=-1,-1,VLOOKUP($C191,'HCAD Process'!$D$5:$CZ$504,VLOOKUP(J$4,'Table Name'!$C$2:$D$100,2,FALSE),FALSE))</f>
        <v>LA PORTE</v>
      </c>
      <c r="K191" t="str">
        <f>IF($C191=-1,-1,VLOOKUP($C191,'HCAD Process'!$D$5:$CZ$504,VLOOKUP(K$4,'Table Name'!$C$2:$D$100,2,FALSE),FALSE))</f>
        <v>77571</v>
      </c>
      <c r="L191">
        <f>IF($C191=-1,-1,VLOOKUP($C191,'HCAD Process'!$D$5:$CZ$504,VLOOKUP(L$4,'Table Name'!$C$2:$D$100,2,FALSE),FALSE))</f>
        <v>954358</v>
      </c>
      <c r="M191">
        <f>IF($C191=-1,-1,VLOOKUP($C191,'HCAD Process'!$D$5:$CZ$504,VLOOKUP(M$4,'Table Name'!$C$2:$D$100,2,FALSE),FALSE))</f>
        <v>1366596</v>
      </c>
      <c r="N191">
        <f>IF($C191=-1,-1,VLOOKUP($C191,'HCAD Process'!$D$5:$CZ$504,VLOOKUP(N$4,'Table Name'!$C$2:$D$100,2,FALSE),FALSE))</f>
        <v>1200000</v>
      </c>
      <c r="O191">
        <f>IF($C191=-1,-1,VLOOKUP($C191,'HCAD Process'!$D$5:$CZ$504,VLOOKUP(O$4,'Table Name'!$C$2:$D$100,2,FALSE),FALSE))</f>
        <v>0</v>
      </c>
      <c r="P191" t="e">
        <f>IF($C191=-1,-1,VLOOKUP($C191,'HCAD Process'!$D$5:$CZ$504,VLOOKUP(P$4,'Table Name'!$C$2:$D$100,2,FALSE),FALSE))</f>
        <v>#REF!</v>
      </c>
      <c r="Q191" t="str">
        <f>IF($C191=-1,-1,VLOOKUP($C191,'HCAD Process'!$D$5:$CZ$504,VLOOKUP(Q$4,'Table Name'!$C$2:$D$100,2,FALSE),FALSE))</f>
        <v>COMMERCIAL</v>
      </c>
      <c r="R191" t="str">
        <f>IF($C191=-1,-1,VLOOKUP($C191,'HCAD Process'!$D$5:$CZ$504,VLOOKUP(R$4,'Table Name'!$C$2:$D$100,2,FALSE),FALSE))</f>
        <v>2</v>
      </c>
      <c r="S191" t="str">
        <f>IF($C191=-1,-1,VLOOKUP($C191,'HCAD Process'!$D$5:$CZ$504,VLOOKUP(S$4,'Table Name'!$C$2:$D$100,2,FALSE),FALSE))</f>
        <v>4332</v>
      </c>
      <c r="T191" t="str">
        <f>IF($C191=-1,-1,VLOOKUP($C191,'HCAD Process'!$D$5:$CZ$504,VLOOKUP(T$4,'Table Name'!$C$2:$D$100,2,FALSE),FALSE))</f>
        <v>8410</v>
      </c>
      <c r="U191" t="str">
        <f>IF($C191=-1,-1,VLOOKUP($C191,'HCAD Process'!$D$5:$CZ$504,VLOOKUP(U$4,'Table Name'!$C$2:$D$100,2,FALSE),FALSE))</f>
        <v>C</v>
      </c>
      <c r="V191" t="str">
        <f>IF($C191=-1,-1,VLOOKUP($C191,'HCAD Process'!$D$5:$CZ$504,VLOOKUP(V$4,'Table Name'!$C$2:$D$100,2,FALSE),FALSE))</f>
        <v>Masonry Bearing</v>
      </c>
      <c r="W191">
        <f>IF($C191=-1,-1,VLOOKUP($C191,'HCAD Process'!$D$5:$CZ$504,VLOOKUP(W$4,'Table Name'!$C$2:$D$100,2,FALSE),FALSE))</f>
        <v>110981</v>
      </c>
      <c r="X191">
        <f>IF($C191=-1,-1,VLOOKUP($C191,'HCAD Process'!$D$5:$CZ$504,VLOOKUP(X$4,'Table Name'!$C$2:$D$100,2,FALSE),FALSE))</f>
        <v>0</v>
      </c>
      <c r="Y191">
        <f>IF($C191=-1,-1,VLOOKUP($C191,'HCAD Process'!$D$5:$CZ$504,VLOOKUP(Y$4,'Table Name'!$C$2:$D$100,2,FALSE),FALSE))</f>
        <v>246624</v>
      </c>
      <c r="Z191">
        <f>IF($C191=-1,-1,VLOOKUP($C191,'HCAD Process'!$D$5:$CZ$504,VLOOKUP(Z$4,'Table Name'!$C$2:$D$100,2,FALSE),FALSE))</f>
        <v>0</v>
      </c>
      <c r="AA191" t="str">
        <f>IF($C191=-1,-1,VLOOKUP($C191,'HCAD Process'!$D$5:$CZ$504,VLOOKUP(AA$4,'Table Name'!$C$2:$D$100,2,FALSE),FALSE))</f>
        <v>.550000</v>
      </c>
      <c r="AB191" t="str">
        <f>IF($C191=-1,-1,VLOOKUP($C191,'HCAD Process'!$D$5:$CZ$504,VLOOKUP(AB$4,'Table Name'!$C$2:$D$100,2,FALSE),FALSE))</f>
        <v>C</v>
      </c>
      <c r="AC191" t="str">
        <f>IF($C191=-1,-1,VLOOKUP($C191,'HCAD Process'!$D$5:$CZ$504,VLOOKUP(AC$4,'Table Name'!$C$2:$D$100,2,FALSE),FALSE))</f>
        <v>Average</v>
      </c>
      <c r="AD191" t="str">
        <f>IF($C191=-1,-1,VLOOKUP($C191,'HCAD Process'!$D$5:$CZ$504,VLOOKUP(AD$4,'Table Name'!$C$2:$D$100,2,FALSE),FALSE))</f>
        <v>1976</v>
      </c>
      <c r="AE191" t="str">
        <f>IF($C191=-1,-1,VLOOKUP($C191,'HCAD Process'!$D$5:$CZ$504,VLOOKUP(AE$4,'Table Name'!$C$2:$D$100,2,FALSE),FALSE))</f>
        <v>1976</v>
      </c>
      <c r="AF191" t="str">
        <f>IF($C191=-1,-1,VLOOKUP($C191,'HCAD Process'!$D$5:$CZ$504,VLOOKUP(AF$4,'Table Name'!$C$2:$D$100,2,FALSE),FALSE))</f>
        <v>0</v>
      </c>
      <c r="AG191" t="str">
        <f>IF($C191=-1,-1,VLOOKUP($C191,'HCAD Process'!$D$5:$CZ$504,VLOOKUP(AG$4,'Table Name'!$C$2:$D$100,2,FALSE),FALSE))</f>
        <v>1977</v>
      </c>
      <c r="AH191">
        <f>IF($C191=-1,-1,VLOOKUP($C191,'HCAD Process'!$D$5:$CZ$504,VLOOKUP(AH$4,'Table Name'!$C$2:$D$100,2,FALSE),FALSE))</f>
        <v>0</v>
      </c>
      <c r="AI191" t="str">
        <f>IF($C191=-1,-1,VLOOKUP($C191,'HCAD Process'!$D$5:$CZ$504,VLOOKUP(AI$4,'Table Name'!$C$2:$D$100,2,FALSE),FALSE))</f>
        <v>01/01/1997</v>
      </c>
      <c r="AJ191" t="str">
        <f>IF($C191=-1,-1,VLOOKUP($C191,'HCAD Process'!$D$5:$CZ$504,VLOOKUP(AJ$4,'Table Name'!$C$2:$D$100,2,FALSE),FALSE))</f>
        <v>BLG IN FRONT, RETAIL TIRE CENTER, OPEN LOBBY INSIDE AND OFFICES</v>
      </c>
      <c r="AK191">
        <f>IF($C191=-1,-1,VALUE(VLOOKUP($C191,'HCAD Process'!$D$5:$CZ$504,VLOOKUP(AK$4,'Table Name'!$C$2:$D$100,2,FALSE),FALSE)))</f>
        <v>3200</v>
      </c>
      <c r="AL191">
        <f>IF($C191=-1,-1,VLOOKUP($C191,'HCAD Process'!$D$5:$CZ$504,VLOOKUP(AL$4,'Table Name'!$C$2:$D$100,2,FALSE),FALSE))</f>
        <v>3840</v>
      </c>
      <c r="AM191">
        <f>IF($C191=-1,-1,VLOOKUP($C191,'HCAD Process'!$D$5:$CZ$504,VLOOKUP(AM$4,'Table Name'!$C$2:$D$100,2,FALSE),FALSE))</f>
        <v>0</v>
      </c>
      <c r="AN191">
        <f>IF($C191=-1,-1,VLOOKUP($C191,'HCAD Process'!$D$5:$CZ$504,VLOOKUP(AN$4,'Table Name'!$C$2:$D$100,2,FALSE),FALSE))</f>
        <v>0</v>
      </c>
      <c r="AO191">
        <f>IF($C191=-1,-1,VLOOKUP($C191,'HCAD Process'!$D$5:$CZ$504,VLOOKUP(AO$4,'Table Name'!$C$2:$D$100,2,FALSE),FALSE))</f>
        <v>0</v>
      </c>
      <c r="AP191">
        <f>IF($C191=-1,-1,VLOOKUP($C191,'HCAD Process'!$D$5:$CZ$504,VLOOKUP(AP$4,'Table Name'!$C$2:$D$100,2,FALSE),FALSE))</f>
        <v>3200</v>
      </c>
      <c r="AQ191">
        <f>IF($C191=-1,-1,VLOOKUP($C191,'HCAD Process'!$D$5:$CZ$504,VLOOKUP(AQ$4,'Table Name'!$C$2:$D$100,2,FALSE),FALSE))</f>
        <v>240</v>
      </c>
      <c r="AR191">
        <f>IF($C191=-1,-1,VLOOKUP($C191,'HCAD Process'!$D$5:$CZ$504,VLOOKUP(AR$4,'Table Name'!$C$2:$D$100,2,FALSE),FALSE))</f>
        <v>1</v>
      </c>
      <c r="AS191">
        <f>IF($C191=-1,-1,VLOOKUP($C191,'HCAD Process'!$D$5:$CZ$504,VLOOKUP(AS$4,'Table Name'!$C$2:$D$100,2,FALSE),FALSE))</f>
        <v>0</v>
      </c>
      <c r="AT191">
        <f>IF($C191=-1,-1,VLOOKUP($C191,'HCAD Process'!$D$5:$CZ$504,VLOOKUP(AT$4,'Table Name'!$C$2:$D$100,2,FALSE),FALSE))</f>
        <v>0</v>
      </c>
      <c r="AU191">
        <f>IF($C191=-1,-1,VLOOKUP($C191,'HCAD Process'!$D$5:$CZ$504,VLOOKUP(AU$4,'Table Name'!$C$2:$D$100,2,FALSE),FALSE))</f>
        <v>0</v>
      </c>
      <c r="AV191">
        <f>IF($C191=-1,-1,VLOOKUP($C191,'HCAD Process'!$D$5:$CZ$504,VLOOKUP(AV$4,'Table Name'!$C$2:$D$100,2,FALSE),FALSE))</f>
        <v>0</v>
      </c>
      <c r="AW191">
        <f>IF($C191=-1,-1,VLOOKUP($C191,'HCAD Process'!$D$5:$CZ$504,VLOOKUP(AW$4,'Table Name'!$C$2:$D$100,2,FALSE),FALSE))</f>
        <v>0</v>
      </c>
      <c r="AX191">
        <f>IF($C191=-1,-1,VLOOKUP($C191,'HCAD Process'!$D$5:$CZ$504,VLOOKUP(AX$4,'Table Name'!$C$2:$D$100,2,FALSE),FALSE))</f>
        <v>0</v>
      </c>
      <c r="AY191">
        <f>IF($C191=-1,-1,VLOOKUP($C191,'HCAD Process'!$D$5:$CZ$504,VLOOKUP(AY$4,'Table Name'!$C$2:$D$100,2,FALSE),FALSE))</f>
        <v>0</v>
      </c>
      <c r="AZ191">
        <f>IF($C191=-1,-1,VLOOKUP($C191,'HCAD Process'!$D$5:$CZ$504,VLOOKUP(AZ$4,'Table Name'!$C$2:$D$100,2,FALSE),FALSE))</f>
        <v>0</v>
      </c>
      <c r="BA191" t="str">
        <f>IF($C191=-1,-1,VLOOKUP($C191,'HCAD Process'!$D$5:$CZ$504,VLOOKUP(BA$4,'Table Name'!$C$2:$D$100,2,FALSE),FALSE))</f>
        <v>10</v>
      </c>
      <c r="BB191" t="str">
        <f>IF($C191=-1,-1,VLOOKUP($C191,'HCAD Process'!$D$5:$CZ$504,VLOOKUP(BB$4,'Table Name'!$C$2:$D$100,2,FALSE),FALSE))</f>
        <v>TR 71</v>
      </c>
      <c r="BC191" t="str">
        <f>IF($C191=-1,-1,VLOOKUP($C191,'HCAD Process'!$D$5:$CZ$504,VLOOKUP(BC$4,'Table Name'!$C$2:$D$100,2,FALSE),FALSE))</f>
        <v>BAYPORT SEC 1 U/R</v>
      </c>
      <c r="BD191" t="str">
        <f>IF($C191=-1,-1,VLOOKUP($C191,'HCAD Process'!$D$5:$CZ$504,VLOOKUP(BD$4,'Table Name'!$C$2:$D$100,2,FALSE),FALSE))</f>
        <v>6010</v>
      </c>
      <c r="BE191" t="str">
        <f>IF($C191=-1,-1,VLOOKUP($C191,'HCAD Process'!$D$5:$CZ$504,VLOOKUP(BE$4,'Table Name'!$C$2:$D$100,2,FALSE),FALSE))</f>
        <v>Pasadena - LaPorte</v>
      </c>
      <c r="BF191" t="str">
        <f>IF($C191=-1,-1,VLOOKUP($C191,'HCAD Process'!$D$5:$CZ$504,VLOOKUP(BF$4,'Table Name'!$C$2:$D$100,2,FALSE),FALSE))</f>
        <v>350</v>
      </c>
      <c r="BG191" t="str">
        <f>IF($C191=-1,-1,VLOOKUP($C191,'HCAD Process'!$D$5:$CZ$504,VLOOKUP(BG$4,'Table Name'!$C$2:$D$100,2,FALSE),FALSE))</f>
        <v>ISD 20 - West of Bay Area Blvd</v>
      </c>
      <c r="BH191" t="str">
        <f>IF($C191=-1,-1,VLOOKUP($C191,'HCAD Process'!$D$5:$CZ$504,VLOOKUP(BH$4,'Table Name'!$C$2:$D$100,2,FALSE),FALSE))</f>
        <v>9704.00</v>
      </c>
      <c r="BI191" t="str">
        <f>IF($C191=-1,-1,VLOOKUP($C191,'HCAD Process'!$D$5:$CZ$504,VLOOKUP(BI$4,'Table Name'!$C$2:$D$100,2,FALSE),FALSE))</f>
        <v>0</v>
      </c>
      <c r="BJ191" t="str">
        <f>IF($C191=-1,-1,VLOOKUP($C191,'HCAD Process'!$D$5:$CZ$504,VLOOKUP(BJ$4,'Table Name'!$C$2:$D$100,2,FALSE),FALSE))</f>
        <v>20</v>
      </c>
      <c r="BK191" t="str">
        <f>IF($C191=-1,-1,VLOOKUP($C191,'HCAD Process'!$D$5:$CZ$504,VLOOKUP(BK$4,'Table Name'!$C$2:$D$100,2,FALSE),FALSE))</f>
        <v>6153D</v>
      </c>
      <c r="BL191" t="str">
        <f>IF($C191=-1,-1,VLOOKUP($C191,'HCAD Process'!$D$5:$CZ$504,VLOOKUP(BL$4,'Table Name'!$C$2:$D$100,2,FALSE),FALSE))</f>
        <v>579H</v>
      </c>
      <c r="BM191" t="str">
        <f>IF($C191=-1,-1,VLOOKUP($C191,'HCAD Process'!$D$5:$CZ$504,VLOOKUP(BM$4,'Table Name'!$C$2:$D$100,2,FALSE),FALSE))</f>
        <v>020 040 041 042 043 044 047 071</v>
      </c>
      <c r="BN191" t="str">
        <f>IF($C191=-1,-1,VLOOKUP($C191,'HCAD Process'!$D$5:$CZ$504,VLOOKUP(BN$4,'Table Name'!$C$2:$D$100,2,FALSE),FALSE))</f>
        <v>Real, Commercial</v>
      </c>
      <c r="BO191" t="str">
        <f>IF($C191=-1,-1,VLOOKUP($C191,'HCAD Process'!$D$5:$CZ$504,VLOOKUP(BO$4,'Table Name'!$C$2:$D$100,2,FALSE),FALSE))</f>
        <v>F1</v>
      </c>
      <c r="BP191" t="str">
        <f>IF($C191=-1,-1,VLOOKUP($C191,'HCAD Process'!$D$5:$CZ$504,VLOOKUP(BP$4,'Table Name'!$C$2:$D$100,2,FALSE),FALSE))</f>
        <v>Real, Commercial</v>
      </c>
      <c r="BQ191" t="str">
        <f>IF($C191=-1,-1,VLOOKUP($C191,'HCAD Process'!$D$5:$CZ$504,VLOOKUP(BQ$4,'Table Name'!$C$2:$D$100,2,FALSE),FALSE))</f>
        <v>Auto Service Garage</v>
      </c>
      <c r="BR191" t="str">
        <f>IF($C191=-1,-1,VLOOKUP($C191,'HCAD Process'!$D$5:$CZ$504,VLOOKUP(BR$4,'Table Name'!$C$2:$D$100,2,FALSE),FALSE))</f>
        <v>Automotive Center</v>
      </c>
      <c r="BS191" t="str">
        <f>IF($C191=-1,-1,VLOOKUP($C191,'HCAD Process'!$D$5:$CZ$504,VLOOKUP(BS$4,'Table Name'!$C$2:$D$100,2,FALSE),FALSE))</f>
        <v>8002</v>
      </c>
      <c r="BT191" t="str">
        <f>IF($C191=-1,-1,VLOOKUP($C191,'HCAD Process'!$D$5:$CZ$504,VLOOKUP(BT$4,'Table Name'!$C$2:$D$100,2,FALSE),FALSE))</f>
        <v>Land Neighborhood Section 2</v>
      </c>
      <c r="BU191">
        <f>IF($C191=-1,-1,VLOOKUP($C191,'HCAD Process'!$D$5:$CZ$504,VLOOKUP(BU$4,'Table Name'!$C$2:$D$100,2,FALSE),FALSE))</f>
        <v>185130</v>
      </c>
      <c r="BV191" t="str">
        <f>IF($C191=-1,-1,VLOOKUP($C191,'HCAD Process'!$D$5:$CZ$504,VLOOKUP(BV$4,'Table Name'!$C$2:$D$100,2,FALSE),FALSE))</f>
        <v>SF</v>
      </c>
      <c r="BW191" t="str">
        <f>IF($C191=-1,-1,VLOOKUP($C191,'HCAD Process'!$D$5:$CZ$504,VLOOKUP(BW$4,'Table Name'!$C$2:$D$100,2,FALSE),FALSE))</f>
        <v>1.0000</v>
      </c>
      <c r="BX191" t="str">
        <f>IF($C191=-1,-1,VLOOKUP($C191,'HCAD Process'!$D$5:$CZ$504,VLOOKUP(BX$4,'Table Name'!$C$2:$D$100,2,FALSE),FALSE))</f>
        <v>1.0000</v>
      </c>
      <c r="BY191" t="str">
        <f>IF($C191=-1,-1,VLOOKUP($C191,'HCAD Process'!$D$5:$CZ$504,VLOOKUP(BY$4,'Table Name'!$C$2:$D$100,2,FALSE),FALSE))</f>
        <v>1.0000</v>
      </c>
      <c r="BZ191" t="str">
        <f>IF($C191=-1,-1,VLOOKUP($C191,'HCAD Process'!$D$5:$CZ$504,VLOOKUP(BZ$4,'Table Name'!$C$2:$D$100,2,FALSE),FALSE))</f>
        <v>1.0000</v>
      </c>
      <c r="CA191">
        <f>IF($C191=-1,-1,VLOOKUP($C191,'HCAD Process'!$D$5:$CZ$504,VLOOKUP(CA$4,'Table Name'!$C$2:$D$100,2,FALSE),FALSE))</f>
        <v>5</v>
      </c>
      <c r="CB191">
        <f>IF($C191=-1,-1,VLOOKUP($C191,'HCAD Process'!$D$5:$CZ$504,VLOOKUP(CB$4,'Table Name'!$C$2:$D$100,2,FALSE),FALSE))</f>
        <v>5</v>
      </c>
      <c r="CC191">
        <f>IF($C191=-1,-1,VLOOKUP($C191,'HCAD Process'!$D$5:$CZ$504,VLOOKUP(CC$4,'Table Name'!$C$2:$D$100,2,FALSE),FALSE))</f>
        <v>925650</v>
      </c>
      <c r="CD191">
        <f>IF($C191=-1,-1,VLOOKUP($C191,'HCAD Process'!$D$5:$CZ$504,VLOOKUP(CD$4,'Table Name'!$C$2:$D$100,2,FALSE),FALSE))</f>
        <v>-1</v>
      </c>
      <c r="CE191" t="str">
        <f>IF($C191=-1,-1,VLOOKUP($C191,'HCAD Process'!$D$5:$CZ$504,VLOOKUP(CE$4,'Table Name'!$C$2:$D$100,2,FALSE),FALSE))</f>
        <v>10051500000812</v>
      </c>
    </row>
    <row r="192" spans="2:83" x14ac:dyDescent="0.25">
      <c r="B192">
        <f t="shared" si="3"/>
        <v>188</v>
      </c>
      <c r="C192" t="str">
        <f t="array" ref="C192">IF(ISERROR(INDEX('HCAD Process'!CF$5:CF$504,MATCH(0,COUNTIF(C$4:C191,'HCAD Process'!CF$5:CF$504)+('HCAD Process'!CF$5:CF$504=-1),0))),-1,INDEX('HCAD Process'!CF$5:CF$504,MATCH(0,COUNTIF(C$4:C191,'HCAD Process'!CF$5:CF$504)+('HCAD Process'!CF$5:CF$504=-1),0)))</f>
        <v>11529100100061</v>
      </c>
      <c r="D192" t="str">
        <f>IF($C192=-1,-1,VLOOKUP($C192,'HCAD Process'!$D$5:$CZ$504,VLOOKUP(D$4,'Table Name'!$C$2:$D$100,2,FALSE),FALSE))</f>
        <v>1152910010006</v>
      </c>
      <c r="E192" t="str">
        <f>IF($C192=-1,-1,VLOOKUP($C192,'HCAD Process'!$D$5:$CZ$504,VLOOKUP(E$4,'Table Name'!$C$2:$D$100,2,FALSE),FALSE))</f>
        <v>05/04/1999</v>
      </c>
      <c r="F192" t="str">
        <f>IF($C192=-1,-1,VLOOKUP($C192,'HCAD Process'!$D$5:$CZ$504,VLOOKUP(F$4,'Table Name'!$C$2:$D$100,2,FALSE),FALSE))</f>
        <v>G W &amp; W INC</v>
      </c>
      <c r="G192" t="str">
        <f>IF($C192=-1,-1,VLOOKUP($C192,'HCAD Process'!$D$5:$CZ$504,VLOOKUP(G$4,'Table Name'!$C$2:$D$100,2,FALSE),FALSE))</f>
        <v>MY MECHANIC</v>
      </c>
      <c r="H192" t="str">
        <f>IF($C192=-1,-1,VLOOKUP($C192,'HCAD Process'!$D$5:$CZ$504,VLOOKUP(H$4,'Table Name'!$C$2:$D$100,2,FALSE),FALSE))</f>
        <v>Guttman</v>
      </c>
      <c r="I192" t="str">
        <f>IF($C192=-1,-1,VLOOKUP($C192,'HCAD Process'!$D$5:$CZ$504,VLOOKUP(I$4,'Table Name'!$C$2:$D$100,2,FALSE),FALSE))</f>
        <v>9105 JONES RD</v>
      </c>
      <c r="J192" t="str">
        <f>IF($C192=-1,-1,VLOOKUP($C192,'HCAD Process'!$D$5:$CZ$504,VLOOKUP(J$4,'Table Name'!$C$2:$D$100,2,FALSE),FALSE))</f>
        <v>HOUSTON</v>
      </c>
      <c r="K192" t="str">
        <f>IF($C192=-1,-1,VLOOKUP($C192,'HCAD Process'!$D$5:$CZ$504,VLOOKUP(K$4,'Table Name'!$C$2:$D$100,2,FALSE),FALSE))</f>
        <v>77065</v>
      </c>
      <c r="L192">
        <f>IF($C192=-1,-1,VLOOKUP($C192,'HCAD Process'!$D$5:$CZ$504,VLOOKUP(L$4,'Table Name'!$C$2:$D$100,2,FALSE),FALSE))</f>
        <v>588621</v>
      </c>
      <c r="M192">
        <f>IF($C192=-1,-1,VLOOKUP($C192,'HCAD Process'!$D$5:$CZ$504,VLOOKUP(M$4,'Table Name'!$C$2:$D$100,2,FALSE),FALSE))</f>
        <v>0</v>
      </c>
      <c r="N192">
        <f>IF($C192=-1,-1,VLOOKUP($C192,'HCAD Process'!$D$5:$CZ$504,VLOOKUP(N$4,'Table Name'!$C$2:$D$100,2,FALSE),FALSE))</f>
        <v>593449</v>
      </c>
      <c r="O192">
        <f>IF($C192=-1,-1,VLOOKUP($C192,'HCAD Process'!$D$5:$CZ$504,VLOOKUP(O$4,'Table Name'!$C$2:$D$100,2,FALSE),FALSE))</f>
        <v>0</v>
      </c>
      <c r="P192" t="e">
        <f>IF($C192=-1,-1,VLOOKUP($C192,'HCAD Process'!$D$5:$CZ$504,VLOOKUP(P$4,'Table Name'!$C$2:$D$100,2,FALSE),FALSE))</f>
        <v>#REF!</v>
      </c>
      <c r="Q192" t="str">
        <f>IF($C192=-1,-1,VLOOKUP($C192,'HCAD Process'!$D$5:$CZ$504,VLOOKUP(Q$4,'Table Name'!$C$2:$D$100,2,FALSE),FALSE))</f>
        <v>COMMERCIAL</v>
      </c>
      <c r="R192" t="str">
        <f>IF($C192=-1,-1,VLOOKUP($C192,'HCAD Process'!$D$5:$CZ$504,VLOOKUP(R$4,'Table Name'!$C$2:$D$100,2,FALSE),FALSE))</f>
        <v>1</v>
      </c>
      <c r="S192" t="str">
        <f>IF($C192=-1,-1,VLOOKUP($C192,'HCAD Process'!$D$5:$CZ$504,VLOOKUP(S$4,'Table Name'!$C$2:$D$100,2,FALSE),FALSE))</f>
        <v>4332</v>
      </c>
      <c r="T192" t="str">
        <f>IF($C192=-1,-1,VLOOKUP($C192,'HCAD Process'!$D$5:$CZ$504,VLOOKUP(T$4,'Table Name'!$C$2:$D$100,2,FALSE),FALSE))</f>
        <v>8528</v>
      </c>
      <c r="U192" t="str">
        <f>IF($C192=-1,-1,VLOOKUP($C192,'HCAD Process'!$D$5:$CZ$504,VLOOKUP(U$4,'Table Name'!$C$2:$D$100,2,FALSE),FALSE))</f>
        <v>S</v>
      </c>
      <c r="V192" t="str">
        <f>IF($C192=-1,-1,VLOOKUP($C192,'HCAD Process'!$D$5:$CZ$504,VLOOKUP(V$4,'Table Name'!$C$2:$D$100,2,FALSE),FALSE))</f>
        <v>Open Steel Skeleton</v>
      </c>
      <c r="W192">
        <f>IF($C192=-1,-1,VLOOKUP($C192,'HCAD Process'!$D$5:$CZ$504,VLOOKUP(W$4,'Table Name'!$C$2:$D$100,2,FALSE),FALSE))</f>
        <v>215136</v>
      </c>
      <c r="X192">
        <f>IF($C192=-1,-1,VLOOKUP($C192,'HCAD Process'!$D$5:$CZ$504,VLOOKUP(X$4,'Table Name'!$C$2:$D$100,2,FALSE),FALSE))</f>
        <v>0</v>
      </c>
      <c r="Y192">
        <f>IF($C192=-1,-1,VLOOKUP($C192,'HCAD Process'!$D$5:$CZ$504,VLOOKUP(Y$4,'Table Name'!$C$2:$D$100,2,FALSE),FALSE))</f>
        <v>352682</v>
      </c>
      <c r="Z192">
        <f>IF($C192=-1,-1,VLOOKUP($C192,'HCAD Process'!$D$5:$CZ$504,VLOOKUP(Z$4,'Table Name'!$C$2:$D$100,2,FALSE),FALSE))</f>
        <v>0</v>
      </c>
      <c r="AA192" t="str">
        <f>IF($C192=-1,-1,VLOOKUP($C192,'HCAD Process'!$D$5:$CZ$504,VLOOKUP(AA$4,'Table Name'!$C$2:$D$100,2,FALSE),FALSE))</f>
        <v>.390000</v>
      </c>
      <c r="AB192" t="str">
        <f>IF($C192=-1,-1,VLOOKUP($C192,'HCAD Process'!$D$5:$CZ$504,VLOOKUP(AB$4,'Table Name'!$C$2:$D$100,2,FALSE),FALSE))</f>
        <v>C</v>
      </c>
      <c r="AC192" t="str">
        <f>IF($C192=-1,-1,VLOOKUP($C192,'HCAD Process'!$D$5:$CZ$504,VLOOKUP(AC$4,'Table Name'!$C$2:$D$100,2,FALSE),FALSE))</f>
        <v>Average</v>
      </c>
      <c r="AD192" t="str">
        <f>IF($C192=-1,-1,VLOOKUP($C192,'HCAD Process'!$D$5:$CZ$504,VLOOKUP(AD$4,'Table Name'!$C$2:$D$100,2,FALSE),FALSE))</f>
        <v>1999</v>
      </c>
      <c r="AE192" t="str">
        <f>IF($C192=-1,-1,VLOOKUP($C192,'HCAD Process'!$D$5:$CZ$504,VLOOKUP(AE$4,'Table Name'!$C$2:$D$100,2,FALSE),FALSE))</f>
        <v>1999</v>
      </c>
      <c r="AF192" t="str">
        <f>IF($C192=-1,-1,VLOOKUP($C192,'HCAD Process'!$D$5:$CZ$504,VLOOKUP(AF$4,'Table Name'!$C$2:$D$100,2,FALSE),FALSE))</f>
        <v>0</v>
      </c>
      <c r="AG192" t="str">
        <f>IF($C192=-1,-1,VLOOKUP($C192,'HCAD Process'!$D$5:$CZ$504,VLOOKUP(AG$4,'Table Name'!$C$2:$D$100,2,FALSE),FALSE))</f>
        <v>2000</v>
      </c>
      <c r="AH192" t="str">
        <f>IF($C192=-1,-1,VLOOKUP($C192,'HCAD Process'!$D$5:$CZ$504,VLOOKUP(AH$4,'Table Name'!$C$2:$D$100,2,FALSE),FALSE))</f>
        <v>213</v>
      </c>
      <c r="AI192" t="str">
        <f>IF($C192=-1,-1,VLOOKUP($C192,'HCAD Process'!$D$5:$CZ$504,VLOOKUP(AI$4,'Table Name'!$C$2:$D$100,2,FALSE),FALSE))</f>
        <v>01/01/2004</v>
      </c>
      <c r="AJ192" t="str">
        <f>IF($C192=-1,-1,VLOOKUP($C192,'HCAD Process'!$D$5:$CZ$504,VLOOKUP(AJ$4,'Table Name'!$C$2:$D$100,2,FALSE),FALSE))</f>
        <v>MY MECHANIC</v>
      </c>
      <c r="AK192">
        <f>IF($C192=-1,-1,VALUE(VLOOKUP($C192,'HCAD Process'!$D$5:$CZ$504,VLOOKUP(AK$4,'Table Name'!$C$2:$D$100,2,FALSE),FALSE)))</f>
        <v>6970</v>
      </c>
      <c r="AL192">
        <f>IF($C192=-1,-1,VLOOKUP($C192,'HCAD Process'!$D$5:$CZ$504,VLOOKUP(AL$4,'Table Name'!$C$2:$D$100,2,FALSE),FALSE))</f>
        <v>6970</v>
      </c>
      <c r="AM192">
        <f>IF($C192=-1,-1,VLOOKUP($C192,'HCAD Process'!$D$5:$CZ$504,VLOOKUP(AM$4,'Table Name'!$C$2:$D$100,2,FALSE),FALSE))</f>
        <v>0</v>
      </c>
      <c r="AN192">
        <f>IF($C192=-1,-1,VLOOKUP($C192,'HCAD Process'!$D$5:$CZ$504,VLOOKUP(AN$4,'Table Name'!$C$2:$D$100,2,FALSE),FALSE))</f>
        <v>0</v>
      </c>
      <c r="AO192">
        <f>IF($C192=-1,-1,VLOOKUP($C192,'HCAD Process'!$D$5:$CZ$504,VLOOKUP(AO$4,'Table Name'!$C$2:$D$100,2,FALSE),FALSE))</f>
        <v>0</v>
      </c>
      <c r="AP192">
        <f>IF($C192=-1,-1,VLOOKUP($C192,'HCAD Process'!$D$5:$CZ$504,VLOOKUP(AP$4,'Table Name'!$C$2:$D$100,2,FALSE),FALSE))</f>
        <v>6970</v>
      </c>
      <c r="AQ192">
        <f>IF($C192=-1,-1,VLOOKUP($C192,'HCAD Process'!$D$5:$CZ$504,VLOOKUP(AQ$4,'Table Name'!$C$2:$D$100,2,FALSE),FALSE))</f>
        <v>334</v>
      </c>
      <c r="AR192">
        <f>IF($C192=-1,-1,VLOOKUP($C192,'HCAD Process'!$D$5:$CZ$504,VLOOKUP(AR$4,'Table Name'!$C$2:$D$100,2,FALSE),FALSE))</f>
        <v>1</v>
      </c>
      <c r="AS192">
        <f>IF($C192=-1,-1,VLOOKUP($C192,'HCAD Process'!$D$5:$CZ$504,VLOOKUP(AS$4,'Table Name'!$C$2:$D$100,2,FALSE),FALSE))</f>
        <v>0</v>
      </c>
      <c r="AT192">
        <f>IF($C192=-1,-1,VLOOKUP($C192,'HCAD Process'!$D$5:$CZ$504,VLOOKUP(AT$4,'Table Name'!$C$2:$D$100,2,FALSE),FALSE))</f>
        <v>0</v>
      </c>
      <c r="AU192">
        <f>IF($C192=-1,-1,VLOOKUP($C192,'HCAD Process'!$D$5:$CZ$504,VLOOKUP(AU$4,'Table Name'!$C$2:$D$100,2,FALSE),FALSE))</f>
        <v>0</v>
      </c>
      <c r="AV192">
        <f>IF($C192=-1,-1,VLOOKUP($C192,'HCAD Process'!$D$5:$CZ$504,VLOOKUP(AV$4,'Table Name'!$C$2:$D$100,2,FALSE),FALSE))</f>
        <v>0</v>
      </c>
      <c r="AW192">
        <f>IF($C192=-1,-1,VLOOKUP($C192,'HCAD Process'!$D$5:$CZ$504,VLOOKUP(AW$4,'Table Name'!$C$2:$D$100,2,FALSE),FALSE))</f>
        <v>0</v>
      </c>
      <c r="AX192">
        <f>IF($C192=-1,-1,VLOOKUP($C192,'HCAD Process'!$D$5:$CZ$504,VLOOKUP(AX$4,'Table Name'!$C$2:$D$100,2,FALSE),FALSE))</f>
        <v>0</v>
      </c>
      <c r="AY192">
        <f>IF($C192=-1,-1,VLOOKUP($C192,'HCAD Process'!$D$5:$CZ$504,VLOOKUP(AY$4,'Table Name'!$C$2:$D$100,2,FALSE),FALSE))</f>
        <v>0</v>
      </c>
      <c r="AZ192">
        <f>IF($C192=-1,-1,VLOOKUP($C192,'HCAD Process'!$D$5:$CZ$504,VLOOKUP(AZ$4,'Table Name'!$C$2:$D$100,2,FALSE),FALSE))</f>
        <v>0</v>
      </c>
      <c r="BA192" t="str">
        <f>IF($C192=-1,-1,VLOOKUP($C192,'HCAD Process'!$D$5:$CZ$504,VLOOKUP(BA$4,'Table Name'!$C$2:$D$100,2,FALSE),FALSE))</f>
        <v>13</v>
      </c>
      <c r="BB192" t="str">
        <f>IF($C192=-1,-1,VLOOKUP($C192,'HCAD Process'!$D$5:$CZ$504,VLOOKUP(BB$4,'Table Name'!$C$2:$D$100,2,FALSE),FALSE))</f>
        <v>RES K3 BLK 1</v>
      </c>
      <c r="BC192" t="str">
        <f>IF($C192=-1,-1,VLOOKUP($C192,'HCAD Process'!$D$5:$CZ$504,VLOOKUP(BC$4,'Table Name'!$C$2:$D$100,2,FALSE),FALSE))</f>
        <v>STEEPLECHASE PARK SEC 2 R/P</v>
      </c>
      <c r="BD192" t="str">
        <f>IF($C192=-1,-1,VLOOKUP($C192,'HCAD Process'!$D$5:$CZ$504,VLOOKUP(BD$4,'Table Name'!$C$2:$D$100,2,FALSE),FALSE))</f>
        <v>5013</v>
      </c>
      <c r="BE192" t="str">
        <f>IF($C192=-1,-1,VLOOKUP($C192,'HCAD Process'!$D$5:$CZ$504,VLOOKUP(BE$4,'Table Name'!$C$2:$D$100,2,FALSE),FALSE))</f>
        <v>Northwest</v>
      </c>
      <c r="BF192" t="str">
        <f>IF($C192=-1,-1,VLOOKUP($C192,'HCAD Process'!$D$5:$CZ$504,VLOOKUP(BF$4,'Table Name'!$C$2:$D$100,2,FALSE),FALSE))</f>
        <v>224</v>
      </c>
      <c r="BG192" t="str">
        <f>IF($C192=-1,-1,VLOOKUP($C192,'HCAD Process'!$D$5:$CZ$504,VLOOKUP(BG$4,'Table Name'!$C$2:$D$100,2,FALSE),FALSE))</f>
        <v>ISD 04 - Northwest, btwn Beltway 8 and Hwy 6</v>
      </c>
      <c r="BH192" t="str">
        <f>IF($C192=-1,-1,VLOOKUP($C192,'HCAD Process'!$D$5:$CZ$504,VLOOKUP(BH$4,'Table Name'!$C$2:$D$100,2,FALSE),FALSE))</f>
        <v>9145.07</v>
      </c>
      <c r="BI192" t="str">
        <f>IF($C192=-1,-1,VLOOKUP($C192,'HCAD Process'!$D$5:$CZ$504,VLOOKUP(BI$4,'Table Name'!$C$2:$D$100,2,FALSE),FALSE))</f>
        <v>0</v>
      </c>
      <c r="BJ192" t="str">
        <f>IF($C192=-1,-1,VLOOKUP($C192,'HCAD Process'!$D$5:$CZ$504,VLOOKUP(BJ$4,'Table Name'!$C$2:$D$100,2,FALSE),FALSE))</f>
        <v>04</v>
      </c>
      <c r="BK192" t="str">
        <f>IF($C192=-1,-1,VLOOKUP($C192,'HCAD Process'!$D$5:$CZ$504,VLOOKUP(BK$4,'Table Name'!$C$2:$D$100,2,FALSE),FALSE))</f>
        <v>4863B</v>
      </c>
      <c r="BL192" t="str">
        <f>IF($C192=-1,-1,VLOOKUP($C192,'HCAD Process'!$D$5:$CZ$504,VLOOKUP(BL$4,'Table Name'!$C$2:$D$100,2,FALSE),FALSE))</f>
        <v>409F</v>
      </c>
      <c r="BM192" t="str">
        <f>IF($C192=-1,-1,VLOOKUP($C192,'HCAD Process'!$D$5:$CZ$504,VLOOKUP(BM$4,'Table Name'!$C$2:$D$100,2,FALSE),FALSE))</f>
        <v>004 040 041 042 043 044 045 468 633</v>
      </c>
      <c r="BN192" t="str">
        <f>IF($C192=-1,-1,VLOOKUP($C192,'HCAD Process'!$D$5:$CZ$504,VLOOKUP(BN$4,'Table Name'!$C$2:$D$100,2,FALSE),FALSE))</f>
        <v>Real, Commercial</v>
      </c>
      <c r="BO192" t="str">
        <f>IF($C192=-1,-1,VLOOKUP($C192,'HCAD Process'!$D$5:$CZ$504,VLOOKUP(BO$4,'Table Name'!$C$2:$D$100,2,FALSE),FALSE))</f>
        <v>F1</v>
      </c>
      <c r="BP192" t="str">
        <f>IF($C192=-1,-1,VLOOKUP($C192,'HCAD Process'!$D$5:$CZ$504,VLOOKUP(BP$4,'Table Name'!$C$2:$D$100,2,FALSE),FALSE))</f>
        <v>Real, Commercial</v>
      </c>
      <c r="BQ192" t="str">
        <f>IF($C192=-1,-1,VLOOKUP($C192,'HCAD Process'!$D$5:$CZ$504,VLOOKUP(BQ$4,'Table Name'!$C$2:$D$100,2,FALSE),FALSE))</f>
        <v>Auto Service Garage</v>
      </c>
      <c r="BR192" t="str">
        <f>IF($C192=-1,-1,VLOOKUP($C192,'HCAD Process'!$D$5:$CZ$504,VLOOKUP(BR$4,'Table Name'!$C$2:$D$100,2,FALSE),FALSE))</f>
        <v>Service Repair Garage</v>
      </c>
      <c r="BS192" t="str">
        <f>IF($C192=-1,-1,VLOOKUP($C192,'HCAD Process'!$D$5:$CZ$504,VLOOKUP(BS$4,'Table Name'!$C$2:$D$100,2,FALSE),FALSE))</f>
        <v>8001</v>
      </c>
      <c r="BT192" t="str">
        <f>IF($C192=-1,-1,VLOOKUP($C192,'HCAD Process'!$D$5:$CZ$504,VLOOKUP(BT$4,'Table Name'!$C$2:$D$100,2,FALSE),FALSE))</f>
        <v>Land Neighborhood Section 1</v>
      </c>
      <c r="BU192">
        <f>IF($C192=-1,-1,VLOOKUP($C192,'HCAD Process'!$D$5:$CZ$504,VLOOKUP(BU$4,'Table Name'!$C$2:$D$100,2,FALSE),FALSE))</f>
        <v>30000</v>
      </c>
      <c r="BV192" t="str">
        <f>IF($C192=-1,-1,VLOOKUP($C192,'HCAD Process'!$D$5:$CZ$504,VLOOKUP(BV$4,'Table Name'!$C$2:$D$100,2,FALSE),FALSE))</f>
        <v>SF</v>
      </c>
      <c r="BW192" t="str">
        <f>IF($C192=-1,-1,VLOOKUP($C192,'HCAD Process'!$D$5:$CZ$504,VLOOKUP(BW$4,'Table Name'!$C$2:$D$100,2,FALSE),FALSE))</f>
        <v>1.0000</v>
      </c>
      <c r="BX192" t="str">
        <f>IF($C192=-1,-1,VLOOKUP($C192,'HCAD Process'!$D$5:$CZ$504,VLOOKUP(BX$4,'Table Name'!$C$2:$D$100,2,FALSE),FALSE))</f>
        <v>1.0000</v>
      </c>
      <c r="BY192" t="str">
        <f>IF($C192=-1,-1,VLOOKUP($C192,'HCAD Process'!$D$5:$CZ$504,VLOOKUP(BY$4,'Table Name'!$C$2:$D$100,2,FALSE),FALSE))</f>
        <v>1.0000</v>
      </c>
      <c r="BZ192" t="str">
        <f>IF($C192=-1,-1,VLOOKUP($C192,'HCAD Process'!$D$5:$CZ$504,VLOOKUP(BZ$4,'Table Name'!$C$2:$D$100,2,FALSE),FALSE))</f>
        <v>1.0000</v>
      </c>
      <c r="CA192">
        <f>IF($C192=-1,-1,VLOOKUP($C192,'HCAD Process'!$D$5:$CZ$504,VLOOKUP(CA$4,'Table Name'!$C$2:$D$100,2,FALSE),FALSE))</f>
        <v>12</v>
      </c>
      <c r="CB192">
        <f>IF($C192=-1,-1,VLOOKUP($C192,'HCAD Process'!$D$5:$CZ$504,VLOOKUP(CB$4,'Table Name'!$C$2:$D$100,2,FALSE),FALSE))</f>
        <v>12</v>
      </c>
      <c r="CC192">
        <f>IF($C192=-1,-1,VLOOKUP($C192,'HCAD Process'!$D$5:$CZ$504,VLOOKUP(CC$4,'Table Name'!$C$2:$D$100,2,FALSE),FALSE))</f>
        <v>360000</v>
      </c>
      <c r="CD192">
        <f>IF($C192=-1,-1,VLOOKUP($C192,'HCAD Process'!$D$5:$CZ$504,VLOOKUP(CD$4,'Table Name'!$C$2:$D$100,2,FALSE),FALSE))</f>
        <v>-1</v>
      </c>
      <c r="CE192" t="str">
        <f>IF($C192=-1,-1,VLOOKUP($C192,'HCAD Process'!$D$5:$CZ$504,VLOOKUP(CE$4,'Table Name'!$C$2:$D$100,2,FALSE),FALSE))</f>
        <v>11529100100061</v>
      </c>
    </row>
    <row r="193" spans="2:83" x14ac:dyDescent="0.25">
      <c r="B193">
        <f t="shared" si="3"/>
        <v>189</v>
      </c>
      <c r="C193" t="str">
        <f t="array" ref="C193">IF(ISERROR(INDEX('HCAD Process'!CF$5:CF$504,MATCH(0,COUNTIF(C$4:C192,'HCAD Process'!CF$5:CF$504)+('HCAD Process'!CF$5:CF$504=-1),0))),-1,INDEX('HCAD Process'!CF$5:CF$504,MATCH(0,COUNTIF(C$4:C192,'HCAD Process'!CF$5:CF$504)+('HCAD Process'!CF$5:CF$504=-1),0)))</f>
        <v>11752600000211</v>
      </c>
      <c r="D193" t="str">
        <f>IF($C193=-1,-1,VLOOKUP($C193,'HCAD Process'!$D$5:$CZ$504,VLOOKUP(D$4,'Table Name'!$C$2:$D$100,2,FALSE),FALSE))</f>
        <v>1175260000021</v>
      </c>
      <c r="E193" t="str">
        <f>IF($C193=-1,-1,VLOOKUP($C193,'HCAD Process'!$D$5:$CZ$504,VLOOKUP(E$4,'Table Name'!$C$2:$D$100,2,FALSE),FALSE))</f>
        <v>01/01/2001</v>
      </c>
      <c r="F193" t="str">
        <f>IF($C193=-1,-1,VLOOKUP($C193,'HCAD Process'!$D$5:$CZ$504,VLOOKUP(F$4,'Table Name'!$C$2:$D$100,2,FALSE),FALSE))</f>
        <v>G W &amp; W INC</v>
      </c>
      <c r="G193" t="str">
        <f>IF($C193=-1,-1,VLOOKUP($C193,'HCAD Process'!$D$5:$CZ$504,VLOOKUP(G$4,'Table Name'!$C$2:$D$100,2,FALSE),FALSE))</f>
        <v>HONEST 1ST AUTO CARE</v>
      </c>
      <c r="H193" t="str">
        <f>IF($C193=-1,-1,VLOOKUP($C193,'HCAD Process'!$D$5:$CZ$504,VLOOKUP(H$4,'Table Name'!$C$2:$D$100,2,FALSE),FALSE))</f>
        <v>Guttman</v>
      </c>
      <c r="I193" t="str">
        <f>IF($C193=-1,-1,VLOOKUP($C193,'HCAD Process'!$D$5:$CZ$504,VLOOKUP(I$4,'Table Name'!$C$2:$D$100,2,FALSE),FALSE))</f>
        <v>7640 HIGHWAY 6 N</v>
      </c>
      <c r="J193" t="str">
        <f>IF($C193=-1,-1,VLOOKUP($C193,'HCAD Process'!$D$5:$CZ$504,VLOOKUP(J$4,'Table Name'!$C$2:$D$100,2,FALSE),FALSE))</f>
        <v>HOUSTON</v>
      </c>
      <c r="K193" t="str">
        <f>IF($C193=-1,-1,VLOOKUP($C193,'HCAD Process'!$D$5:$CZ$504,VLOOKUP(K$4,'Table Name'!$C$2:$D$100,2,FALSE),FALSE))</f>
        <v>77095</v>
      </c>
      <c r="L193">
        <f>IF($C193=-1,-1,VLOOKUP($C193,'HCAD Process'!$D$5:$CZ$504,VLOOKUP(L$4,'Table Name'!$C$2:$D$100,2,FALSE),FALSE))</f>
        <v>746487</v>
      </c>
      <c r="M193">
        <f>IF($C193=-1,-1,VLOOKUP($C193,'HCAD Process'!$D$5:$CZ$504,VLOOKUP(M$4,'Table Name'!$C$2:$D$100,2,FALSE),FALSE))</f>
        <v>885091</v>
      </c>
      <c r="N193">
        <f>IF($C193=-1,-1,VLOOKUP($C193,'HCAD Process'!$D$5:$CZ$504,VLOOKUP(N$4,'Table Name'!$C$2:$D$100,2,FALSE),FALSE))</f>
        <v>769091</v>
      </c>
      <c r="O193">
        <f>IF($C193=-1,-1,VLOOKUP($C193,'HCAD Process'!$D$5:$CZ$504,VLOOKUP(O$4,'Table Name'!$C$2:$D$100,2,FALSE),FALSE))</f>
        <v>0</v>
      </c>
      <c r="P193" t="e">
        <f>IF($C193=-1,-1,VLOOKUP($C193,'HCAD Process'!$D$5:$CZ$504,VLOOKUP(P$4,'Table Name'!$C$2:$D$100,2,FALSE),FALSE))</f>
        <v>#REF!</v>
      </c>
      <c r="Q193" t="str">
        <f>IF($C193=-1,-1,VLOOKUP($C193,'HCAD Process'!$D$5:$CZ$504,VLOOKUP(Q$4,'Table Name'!$C$2:$D$100,2,FALSE),FALSE))</f>
        <v>COMMERCIAL</v>
      </c>
      <c r="R193" t="str">
        <f>IF($C193=-1,-1,VLOOKUP($C193,'HCAD Process'!$D$5:$CZ$504,VLOOKUP(R$4,'Table Name'!$C$2:$D$100,2,FALSE),FALSE))</f>
        <v>1</v>
      </c>
      <c r="S193" t="str">
        <f>IF($C193=-1,-1,VLOOKUP($C193,'HCAD Process'!$D$5:$CZ$504,VLOOKUP(S$4,'Table Name'!$C$2:$D$100,2,FALSE),FALSE))</f>
        <v>4332</v>
      </c>
      <c r="T193" t="str">
        <f>IF($C193=-1,-1,VLOOKUP($C193,'HCAD Process'!$D$5:$CZ$504,VLOOKUP(T$4,'Table Name'!$C$2:$D$100,2,FALSE),FALSE))</f>
        <v>8528</v>
      </c>
      <c r="U193" t="str">
        <f>IF($C193=-1,-1,VLOOKUP($C193,'HCAD Process'!$D$5:$CZ$504,VLOOKUP(U$4,'Table Name'!$C$2:$D$100,2,FALSE),FALSE))</f>
        <v>C</v>
      </c>
      <c r="V193" t="str">
        <f>IF($C193=-1,-1,VLOOKUP($C193,'HCAD Process'!$D$5:$CZ$504,VLOOKUP(V$4,'Table Name'!$C$2:$D$100,2,FALSE),FALSE))</f>
        <v>Masonry Bearing</v>
      </c>
      <c r="W193">
        <f>IF($C193=-1,-1,VLOOKUP($C193,'HCAD Process'!$D$5:$CZ$504,VLOOKUP(W$4,'Table Name'!$C$2:$D$100,2,FALSE),FALSE))</f>
        <v>305963</v>
      </c>
      <c r="X193">
        <f>IF($C193=-1,-1,VLOOKUP($C193,'HCAD Process'!$D$5:$CZ$504,VLOOKUP(X$4,'Table Name'!$C$2:$D$100,2,FALSE),FALSE))</f>
        <v>0</v>
      </c>
      <c r="Y193">
        <f>IF($C193=-1,-1,VLOOKUP($C193,'HCAD Process'!$D$5:$CZ$504,VLOOKUP(Y$4,'Table Name'!$C$2:$D$100,2,FALSE),FALSE))</f>
        <v>430934</v>
      </c>
      <c r="Z193">
        <f>IF($C193=-1,-1,VLOOKUP($C193,'HCAD Process'!$D$5:$CZ$504,VLOOKUP(Z$4,'Table Name'!$C$2:$D$100,2,FALSE),FALSE))</f>
        <v>0</v>
      </c>
      <c r="AA193" t="str">
        <f>IF($C193=-1,-1,VLOOKUP($C193,'HCAD Process'!$D$5:$CZ$504,VLOOKUP(AA$4,'Table Name'!$C$2:$D$100,2,FALSE),FALSE))</f>
        <v>.290000</v>
      </c>
      <c r="AB193" t="str">
        <f>IF($C193=-1,-1,VLOOKUP($C193,'HCAD Process'!$D$5:$CZ$504,VLOOKUP(AB$4,'Table Name'!$C$2:$D$100,2,FALSE),FALSE))</f>
        <v>C</v>
      </c>
      <c r="AC193" t="str">
        <f>IF($C193=-1,-1,VLOOKUP($C193,'HCAD Process'!$D$5:$CZ$504,VLOOKUP(AC$4,'Table Name'!$C$2:$D$100,2,FALSE),FALSE))</f>
        <v>Average</v>
      </c>
      <c r="AD193" t="str">
        <f>IF($C193=-1,-1,VLOOKUP($C193,'HCAD Process'!$D$5:$CZ$504,VLOOKUP(AD$4,'Table Name'!$C$2:$D$100,2,FALSE),FALSE))</f>
        <v>2000</v>
      </c>
      <c r="AE193" t="str">
        <f>IF($C193=-1,-1,VLOOKUP($C193,'HCAD Process'!$D$5:$CZ$504,VLOOKUP(AE$4,'Table Name'!$C$2:$D$100,2,FALSE),FALSE))</f>
        <v>2004</v>
      </c>
      <c r="AF193" t="str">
        <f>IF($C193=-1,-1,VLOOKUP($C193,'HCAD Process'!$D$5:$CZ$504,VLOOKUP(AF$4,'Table Name'!$C$2:$D$100,2,FALSE),FALSE))</f>
        <v>2017</v>
      </c>
      <c r="AG193" t="str">
        <f>IF($C193=-1,-1,VLOOKUP($C193,'HCAD Process'!$D$5:$CZ$504,VLOOKUP(AG$4,'Table Name'!$C$2:$D$100,2,FALSE),FALSE))</f>
        <v>2001</v>
      </c>
      <c r="AH193" t="str">
        <f>IF($C193=-1,-1,VLOOKUP($C193,'HCAD Process'!$D$5:$CZ$504,VLOOKUP(AH$4,'Table Name'!$C$2:$D$100,2,FALSE),FALSE))</f>
        <v>461</v>
      </c>
      <c r="AI193" t="str">
        <f>IF($C193=-1,-1,VLOOKUP($C193,'HCAD Process'!$D$5:$CZ$504,VLOOKUP(AI$4,'Table Name'!$C$2:$D$100,2,FALSE),FALSE))</f>
        <v>01/01/2004</v>
      </c>
      <c r="AJ193" t="str">
        <f>IF($C193=-1,-1,VLOOKUP($C193,'HCAD Process'!$D$5:$CZ$504,VLOOKUP(AJ$4,'Table Name'!$C$2:$D$100,2,FALSE),FALSE))</f>
        <v>ADJ EFF AGE FOR MINOR REMODEL FOR 2018</v>
      </c>
      <c r="AK193">
        <f>IF($C193=-1,-1,VALUE(VLOOKUP($C193,'HCAD Process'!$D$5:$CZ$504,VLOOKUP(AK$4,'Table Name'!$C$2:$D$100,2,FALSE),FALSE)))</f>
        <v>6489</v>
      </c>
      <c r="AL193">
        <f>IF($C193=-1,-1,VLOOKUP($C193,'HCAD Process'!$D$5:$CZ$504,VLOOKUP(AL$4,'Table Name'!$C$2:$D$100,2,FALSE),FALSE))</f>
        <v>6574</v>
      </c>
      <c r="AM193">
        <f>IF($C193=-1,-1,VLOOKUP($C193,'HCAD Process'!$D$5:$CZ$504,VLOOKUP(AM$4,'Table Name'!$C$2:$D$100,2,FALSE),FALSE))</f>
        <v>0</v>
      </c>
      <c r="AN193">
        <f>IF($C193=-1,-1,VLOOKUP($C193,'HCAD Process'!$D$5:$CZ$504,VLOOKUP(AN$4,'Table Name'!$C$2:$D$100,2,FALSE),FALSE))</f>
        <v>0</v>
      </c>
      <c r="AO193">
        <f>IF($C193=-1,-1,VLOOKUP($C193,'HCAD Process'!$D$5:$CZ$504,VLOOKUP(AO$4,'Table Name'!$C$2:$D$100,2,FALSE),FALSE))</f>
        <v>0</v>
      </c>
      <c r="AP193">
        <f>IF($C193=-1,-1,VLOOKUP($C193,'HCAD Process'!$D$5:$CZ$504,VLOOKUP(AP$4,'Table Name'!$C$2:$D$100,2,FALSE),FALSE))</f>
        <v>6489</v>
      </c>
      <c r="AQ193">
        <f>IF($C193=-1,-1,VLOOKUP($C193,'HCAD Process'!$D$5:$CZ$504,VLOOKUP(AQ$4,'Table Name'!$C$2:$D$100,2,FALSE),FALSE))</f>
        <v>436</v>
      </c>
      <c r="AR193">
        <f>IF($C193=-1,-1,VLOOKUP($C193,'HCAD Process'!$D$5:$CZ$504,VLOOKUP(AR$4,'Table Name'!$C$2:$D$100,2,FALSE),FALSE))</f>
        <v>1</v>
      </c>
      <c r="AS193">
        <f>IF($C193=-1,-1,VLOOKUP($C193,'HCAD Process'!$D$5:$CZ$504,VLOOKUP(AS$4,'Table Name'!$C$2:$D$100,2,FALSE),FALSE))</f>
        <v>0</v>
      </c>
      <c r="AT193">
        <f>IF($C193=-1,-1,VLOOKUP($C193,'HCAD Process'!$D$5:$CZ$504,VLOOKUP(AT$4,'Table Name'!$C$2:$D$100,2,FALSE),FALSE))</f>
        <v>0</v>
      </c>
      <c r="AU193">
        <f>IF($C193=-1,-1,VLOOKUP($C193,'HCAD Process'!$D$5:$CZ$504,VLOOKUP(AU$4,'Table Name'!$C$2:$D$100,2,FALSE),FALSE))</f>
        <v>0</v>
      </c>
      <c r="AV193">
        <f>IF($C193=-1,-1,VLOOKUP($C193,'HCAD Process'!$D$5:$CZ$504,VLOOKUP(AV$4,'Table Name'!$C$2:$D$100,2,FALSE),FALSE))</f>
        <v>0</v>
      </c>
      <c r="AW193">
        <f>IF($C193=-1,-1,VLOOKUP($C193,'HCAD Process'!$D$5:$CZ$504,VLOOKUP(AW$4,'Table Name'!$C$2:$D$100,2,FALSE),FALSE))</f>
        <v>0</v>
      </c>
      <c r="AX193">
        <f>IF($C193=-1,-1,VLOOKUP($C193,'HCAD Process'!$D$5:$CZ$504,VLOOKUP(AX$4,'Table Name'!$C$2:$D$100,2,FALSE),FALSE))</f>
        <v>0</v>
      </c>
      <c r="AY193">
        <f>IF($C193=-1,-1,VLOOKUP($C193,'HCAD Process'!$D$5:$CZ$504,VLOOKUP(AY$4,'Table Name'!$C$2:$D$100,2,FALSE),FALSE))</f>
        <v>0</v>
      </c>
      <c r="AZ193">
        <f>IF($C193=-1,-1,VLOOKUP($C193,'HCAD Process'!$D$5:$CZ$504,VLOOKUP(AZ$4,'Table Name'!$C$2:$D$100,2,FALSE),FALSE))</f>
        <v>0</v>
      </c>
      <c r="BA193" t="str">
        <f>IF($C193=-1,-1,VLOOKUP($C193,'HCAD Process'!$D$5:$CZ$504,VLOOKUP(BA$4,'Table Name'!$C$2:$D$100,2,FALSE),FALSE))</f>
        <v>13</v>
      </c>
      <c r="BB193" t="str">
        <f>IF($C193=-1,-1,VLOOKUP($C193,'HCAD Process'!$D$5:$CZ$504,VLOOKUP(BB$4,'Table Name'!$C$2:$D$100,2,FALSE),FALSE))</f>
        <v>RES 4A</v>
      </c>
      <c r="BC193" t="str">
        <f>IF($C193=-1,-1,VLOOKUP($C193,'HCAD Process'!$D$5:$CZ$504,VLOOKUP(BC$4,'Table Name'!$C$2:$D$100,2,FALSE),FALSE))</f>
        <v>COPPERFIELD PLACE SEC 9</v>
      </c>
      <c r="BD193" t="str">
        <f>IF($C193=-1,-1,VLOOKUP($C193,'HCAD Process'!$D$5:$CZ$504,VLOOKUP(BD$4,'Table Name'!$C$2:$D$100,2,FALSE),FALSE))</f>
        <v>5013</v>
      </c>
      <c r="BE193" t="str">
        <f>IF($C193=-1,-1,VLOOKUP($C193,'HCAD Process'!$D$5:$CZ$504,VLOOKUP(BE$4,'Table Name'!$C$2:$D$100,2,FALSE),FALSE))</f>
        <v>Northwest</v>
      </c>
      <c r="BF193" t="str">
        <f>IF($C193=-1,-1,VLOOKUP($C193,'HCAD Process'!$D$5:$CZ$504,VLOOKUP(BF$4,'Table Name'!$C$2:$D$100,2,FALSE),FALSE))</f>
        <v>225</v>
      </c>
      <c r="BG193" t="str">
        <f>IF($C193=-1,-1,VLOOKUP($C193,'HCAD Process'!$D$5:$CZ$504,VLOOKUP(BG$4,'Table Name'!$C$2:$D$100,2,FALSE),FALSE))</f>
        <v>ISD 04 - South of US 290, btwn Beltway 8 and Hwy 6</v>
      </c>
      <c r="BH193" t="str">
        <f>IF($C193=-1,-1,VLOOKUP($C193,'HCAD Process'!$D$5:$CZ$504,VLOOKUP(BH$4,'Table Name'!$C$2:$D$100,2,FALSE),FALSE))</f>
        <v>9172.01</v>
      </c>
      <c r="BI193" t="str">
        <f>IF($C193=-1,-1,VLOOKUP($C193,'HCAD Process'!$D$5:$CZ$504,VLOOKUP(BI$4,'Table Name'!$C$2:$D$100,2,FALSE),FALSE))</f>
        <v>0</v>
      </c>
      <c r="BJ193" t="str">
        <f>IF($C193=-1,-1,VLOOKUP($C193,'HCAD Process'!$D$5:$CZ$504,VLOOKUP(BJ$4,'Table Name'!$C$2:$D$100,2,FALSE),FALSE))</f>
        <v>04</v>
      </c>
      <c r="BK193" t="str">
        <f>IF($C193=-1,-1,VLOOKUP($C193,'HCAD Process'!$D$5:$CZ$504,VLOOKUP(BK$4,'Table Name'!$C$2:$D$100,2,FALSE),FALSE))</f>
        <v>4762A</v>
      </c>
      <c r="BL193" t="str">
        <f>IF($C193=-1,-1,VLOOKUP($C193,'HCAD Process'!$D$5:$CZ$504,VLOOKUP(BL$4,'Table Name'!$C$2:$D$100,2,FALSE),FALSE))</f>
        <v>408J</v>
      </c>
      <c r="BM193" t="str">
        <f>IF($C193=-1,-1,VLOOKUP($C193,'HCAD Process'!$D$5:$CZ$504,VLOOKUP(BM$4,'Table Name'!$C$2:$D$100,2,FALSE),FALSE))</f>
        <v>004 040 041 042 043 044 045 486 632 633</v>
      </c>
      <c r="BN193" t="str">
        <f>IF($C193=-1,-1,VLOOKUP($C193,'HCAD Process'!$D$5:$CZ$504,VLOOKUP(BN$4,'Table Name'!$C$2:$D$100,2,FALSE),FALSE))</f>
        <v>Real, Commercial</v>
      </c>
      <c r="BO193" t="str">
        <f>IF($C193=-1,-1,VLOOKUP($C193,'HCAD Process'!$D$5:$CZ$504,VLOOKUP(BO$4,'Table Name'!$C$2:$D$100,2,FALSE),FALSE))</f>
        <v>F1</v>
      </c>
      <c r="BP193" t="str">
        <f>IF($C193=-1,-1,VLOOKUP($C193,'HCAD Process'!$D$5:$CZ$504,VLOOKUP(BP$4,'Table Name'!$C$2:$D$100,2,FALSE),FALSE))</f>
        <v>Real, Commercial</v>
      </c>
      <c r="BQ193" t="str">
        <f>IF($C193=-1,-1,VLOOKUP($C193,'HCAD Process'!$D$5:$CZ$504,VLOOKUP(BQ$4,'Table Name'!$C$2:$D$100,2,FALSE),FALSE))</f>
        <v>Auto Service Garage</v>
      </c>
      <c r="BR193" t="str">
        <f>IF($C193=-1,-1,VLOOKUP($C193,'HCAD Process'!$D$5:$CZ$504,VLOOKUP(BR$4,'Table Name'!$C$2:$D$100,2,FALSE),FALSE))</f>
        <v>Service Repair Garage</v>
      </c>
      <c r="BS193" t="str">
        <f>IF($C193=-1,-1,VLOOKUP($C193,'HCAD Process'!$D$5:$CZ$504,VLOOKUP(BS$4,'Table Name'!$C$2:$D$100,2,FALSE),FALSE))</f>
        <v>8002</v>
      </c>
      <c r="BT193" t="str">
        <f>IF($C193=-1,-1,VLOOKUP($C193,'HCAD Process'!$D$5:$CZ$504,VLOOKUP(BT$4,'Table Name'!$C$2:$D$100,2,FALSE),FALSE))</f>
        <v>Land Neighborhood Section 2</v>
      </c>
      <c r="BU193">
        <f>IF($C193=-1,-1,VLOOKUP($C193,'HCAD Process'!$D$5:$CZ$504,VLOOKUP(BU$4,'Table Name'!$C$2:$D$100,2,FALSE),FALSE))</f>
        <v>29000</v>
      </c>
      <c r="BV193" t="str">
        <f>IF($C193=-1,-1,VLOOKUP($C193,'HCAD Process'!$D$5:$CZ$504,VLOOKUP(BV$4,'Table Name'!$C$2:$D$100,2,FALSE),FALSE))</f>
        <v>SF</v>
      </c>
      <c r="BW193" t="str">
        <f>IF($C193=-1,-1,VLOOKUP($C193,'HCAD Process'!$D$5:$CZ$504,VLOOKUP(BW$4,'Table Name'!$C$2:$D$100,2,FALSE),FALSE))</f>
        <v>1.0000</v>
      </c>
      <c r="BX193" t="str">
        <f>IF($C193=-1,-1,VLOOKUP($C193,'HCAD Process'!$D$5:$CZ$504,VLOOKUP(BX$4,'Table Name'!$C$2:$D$100,2,FALSE),FALSE))</f>
        <v>1.0000</v>
      </c>
      <c r="BY193" t="str">
        <f>IF($C193=-1,-1,VLOOKUP($C193,'HCAD Process'!$D$5:$CZ$504,VLOOKUP(BY$4,'Table Name'!$C$2:$D$100,2,FALSE),FALSE))</f>
        <v>1.0000</v>
      </c>
      <c r="BZ193" t="str">
        <f>IF($C193=-1,-1,VLOOKUP($C193,'HCAD Process'!$D$5:$CZ$504,VLOOKUP(BZ$4,'Table Name'!$C$2:$D$100,2,FALSE),FALSE))</f>
        <v>1.0000</v>
      </c>
      <c r="CA193">
        <f>IF($C193=-1,-1,VLOOKUP($C193,'HCAD Process'!$D$5:$CZ$504,VLOOKUP(CA$4,'Table Name'!$C$2:$D$100,2,FALSE),FALSE))</f>
        <v>20</v>
      </c>
      <c r="CB193">
        <f>IF($C193=-1,-1,VLOOKUP($C193,'HCAD Process'!$D$5:$CZ$504,VLOOKUP(CB$4,'Table Name'!$C$2:$D$100,2,FALSE),FALSE))</f>
        <v>20</v>
      </c>
      <c r="CC193">
        <f>IF($C193=-1,-1,VLOOKUP($C193,'HCAD Process'!$D$5:$CZ$504,VLOOKUP(CC$4,'Table Name'!$C$2:$D$100,2,FALSE),FALSE))</f>
        <v>580000</v>
      </c>
      <c r="CD193">
        <f>IF($C193=-1,-1,VLOOKUP($C193,'HCAD Process'!$D$5:$CZ$504,VLOOKUP(CD$4,'Table Name'!$C$2:$D$100,2,FALSE),FALSE))</f>
        <v>-1</v>
      </c>
      <c r="CE193" t="str">
        <f>IF($C193=-1,-1,VLOOKUP($C193,'HCAD Process'!$D$5:$CZ$504,VLOOKUP(CE$4,'Table Name'!$C$2:$D$100,2,FALSE),FALSE))</f>
        <v>11752600000211</v>
      </c>
    </row>
    <row r="194" spans="2:83" x14ac:dyDescent="0.25">
      <c r="B194">
        <f t="shared" si="3"/>
        <v>190</v>
      </c>
      <c r="C194" t="str">
        <f t="array" ref="C194">IF(ISERROR(INDEX('HCAD Process'!CF$5:CF$504,MATCH(0,COUNTIF(C$4:C193,'HCAD Process'!CF$5:CF$504)+('HCAD Process'!CF$5:CF$504=-1),0))),-1,INDEX('HCAD Process'!CF$5:CF$504,MATCH(0,COUNTIF(C$4:C193,'HCAD Process'!CF$5:CF$504)+('HCAD Process'!CF$5:CF$504=-1),0)))</f>
        <v>11797200100021</v>
      </c>
      <c r="D194" t="str">
        <f>IF($C194=-1,-1,VLOOKUP($C194,'HCAD Process'!$D$5:$CZ$504,VLOOKUP(D$4,'Table Name'!$C$2:$D$100,2,FALSE),FALSE))</f>
        <v>1179720010002</v>
      </c>
      <c r="E194" t="str">
        <f>IF($C194=-1,-1,VLOOKUP($C194,'HCAD Process'!$D$5:$CZ$504,VLOOKUP(E$4,'Table Name'!$C$2:$D$100,2,FALSE),FALSE))</f>
        <v>04/21/1999</v>
      </c>
      <c r="F194" t="str">
        <f>IF($C194=-1,-1,VLOOKUP($C194,'HCAD Process'!$D$5:$CZ$504,VLOOKUP(F$4,'Table Name'!$C$2:$D$100,2,FALSE),FALSE))</f>
        <v>G W &amp; W INC</v>
      </c>
      <c r="G194" t="str">
        <f>IF($C194=-1,-1,VLOOKUP($C194,'HCAD Process'!$D$5:$CZ$504,VLOOKUP(G$4,'Table Name'!$C$2:$D$100,2,FALSE),FALSE))</f>
        <v>PEP BOYS AUTO SERVICE</v>
      </c>
      <c r="H194" t="str">
        <f>IF($C194=-1,-1,VLOOKUP($C194,'HCAD Process'!$D$5:$CZ$504,VLOOKUP(H$4,'Table Name'!$C$2:$D$100,2,FALSE),FALSE))</f>
        <v>Guttman</v>
      </c>
      <c r="I194" t="str">
        <f>IF($C194=-1,-1,VLOOKUP($C194,'HCAD Process'!$D$5:$CZ$504,VLOOKUP(I$4,'Table Name'!$C$2:$D$100,2,FALSE),FALSE))</f>
        <v>845 S FRY RD</v>
      </c>
      <c r="J194" t="str">
        <f>IF($C194=-1,-1,VLOOKUP($C194,'HCAD Process'!$D$5:$CZ$504,VLOOKUP(J$4,'Table Name'!$C$2:$D$100,2,FALSE),FALSE))</f>
        <v>HOUSTON</v>
      </c>
      <c r="K194" t="str">
        <f>IF($C194=-1,-1,VLOOKUP($C194,'HCAD Process'!$D$5:$CZ$504,VLOOKUP(K$4,'Table Name'!$C$2:$D$100,2,FALSE),FALSE))</f>
        <v>77094</v>
      </c>
      <c r="L194">
        <f>IF($C194=-1,-1,VLOOKUP($C194,'HCAD Process'!$D$5:$CZ$504,VLOOKUP(L$4,'Table Name'!$C$2:$D$100,2,FALSE),FALSE))</f>
        <v>403759</v>
      </c>
      <c r="M194">
        <f>IF($C194=-1,-1,VLOOKUP($C194,'HCAD Process'!$D$5:$CZ$504,VLOOKUP(M$4,'Table Name'!$C$2:$D$100,2,FALSE),FALSE))</f>
        <v>0</v>
      </c>
      <c r="N194">
        <f>IF($C194=-1,-1,VLOOKUP($C194,'HCAD Process'!$D$5:$CZ$504,VLOOKUP(N$4,'Table Name'!$C$2:$D$100,2,FALSE),FALSE))</f>
        <v>406891</v>
      </c>
      <c r="O194">
        <f>IF($C194=-1,-1,VLOOKUP($C194,'HCAD Process'!$D$5:$CZ$504,VLOOKUP(O$4,'Table Name'!$C$2:$D$100,2,FALSE),FALSE))</f>
        <v>0</v>
      </c>
      <c r="P194" t="e">
        <f>IF($C194=-1,-1,VLOOKUP($C194,'HCAD Process'!$D$5:$CZ$504,VLOOKUP(P$4,'Table Name'!$C$2:$D$100,2,FALSE),FALSE))</f>
        <v>#REF!</v>
      </c>
      <c r="Q194" t="str">
        <f>IF($C194=-1,-1,VLOOKUP($C194,'HCAD Process'!$D$5:$CZ$504,VLOOKUP(Q$4,'Table Name'!$C$2:$D$100,2,FALSE),FALSE))</f>
        <v>COMMERCIAL</v>
      </c>
      <c r="R194" t="str">
        <f>IF($C194=-1,-1,VLOOKUP($C194,'HCAD Process'!$D$5:$CZ$504,VLOOKUP(R$4,'Table Name'!$C$2:$D$100,2,FALSE),FALSE))</f>
        <v>1</v>
      </c>
      <c r="S194" t="str">
        <f>IF($C194=-1,-1,VLOOKUP($C194,'HCAD Process'!$D$5:$CZ$504,VLOOKUP(S$4,'Table Name'!$C$2:$D$100,2,FALSE),FALSE))</f>
        <v>4332</v>
      </c>
      <c r="T194" t="str">
        <f>IF($C194=-1,-1,VLOOKUP($C194,'HCAD Process'!$D$5:$CZ$504,VLOOKUP(T$4,'Table Name'!$C$2:$D$100,2,FALSE),FALSE))</f>
        <v>8528</v>
      </c>
      <c r="U194" t="str">
        <f>IF($C194=-1,-1,VLOOKUP($C194,'HCAD Process'!$D$5:$CZ$504,VLOOKUP(U$4,'Table Name'!$C$2:$D$100,2,FALSE),FALSE))</f>
        <v>S</v>
      </c>
      <c r="V194" t="str">
        <f>IF($C194=-1,-1,VLOOKUP($C194,'HCAD Process'!$D$5:$CZ$504,VLOOKUP(V$4,'Table Name'!$C$2:$D$100,2,FALSE),FALSE))</f>
        <v>Open Steel Skeleton</v>
      </c>
      <c r="W194">
        <f>IF($C194=-1,-1,VLOOKUP($C194,'HCAD Process'!$D$5:$CZ$504,VLOOKUP(W$4,'Table Name'!$C$2:$D$100,2,FALSE),FALSE))</f>
        <v>145930</v>
      </c>
      <c r="X194">
        <f>IF($C194=-1,-1,VLOOKUP($C194,'HCAD Process'!$D$5:$CZ$504,VLOOKUP(X$4,'Table Name'!$C$2:$D$100,2,FALSE),FALSE))</f>
        <v>0</v>
      </c>
      <c r="Y194">
        <f>IF($C194=-1,-1,VLOOKUP($C194,'HCAD Process'!$D$5:$CZ$504,VLOOKUP(Y$4,'Table Name'!$C$2:$D$100,2,FALSE),FALSE))</f>
        <v>260590</v>
      </c>
      <c r="Z194">
        <f>IF($C194=-1,-1,VLOOKUP($C194,'HCAD Process'!$D$5:$CZ$504,VLOOKUP(Z$4,'Table Name'!$C$2:$D$100,2,FALSE),FALSE))</f>
        <v>0</v>
      </c>
      <c r="AA194" t="str">
        <f>IF($C194=-1,-1,VLOOKUP($C194,'HCAD Process'!$D$5:$CZ$504,VLOOKUP(AA$4,'Table Name'!$C$2:$D$100,2,FALSE),FALSE))</f>
        <v>.440000</v>
      </c>
      <c r="AB194" t="str">
        <f>IF($C194=-1,-1,VLOOKUP($C194,'HCAD Process'!$D$5:$CZ$504,VLOOKUP(AB$4,'Table Name'!$C$2:$D$100,2,FALSE),FALSE))</f>
        <v>C</v>
      </c>
      <c r="AC194" t="str">
        <f>IF($C194=-1,-1,VLOOKUP($C194,'HCAD Process'!$D$5:$CZ$504,VLOOKUP(AC$4,'Table Name'!$C$2:$D$100,2,FALSE),FALSE))</f>
        <v>Average</v>
      </c>
      <c r="AD194" t="str">
        <f>IF($C194=-1,-1,VLOOKUP($C194,'HCAD Process'!$D$5:$CZ$504,VLOOKUP(AD$4,'Table Name'!$C$2:$D$100,2,FALSE),FALSE))</f>
        <v>1995</v>
      </c>
      <c r="AE194" t="str">
        <f>IF($C194=-1,-1,VLOOKUP($C194,'HCAD Process'!$D$5:$CZ$504,VLOOKUP(AE$4,'Table Name'!$C$2:$D$100,2,FALSE),FALSE))</f>
        <v>1995</v>
      </c>
      <c r="AF194" t="str">
        <f>IF($C194=-1,-1,VLOOKUP($C194,'HCAD Process'!$D$5:$CZ$504,VLOOKUP(AF$4,'Table Name'!$C$2:$D$100,2,FALSE),FALSE))</f>
        <v>0</v>
      </c>
      <c r="AG194" t="str">
        <f>IF($C194=-1,-1,VLOOKUP($C194,'HCAD Process'!$D$5:$CZ$504,VLOOKUP(AG$4,'Table Name'!$C$2:$D$100,2,FALSE),FALSE))</f>
        <v>1996</v>
      </c>
      <c r="AH194" t="str">
        <f>IF($C194=-1,-1,VLOOKUP($C194,'HCAD Process'!$D$5:$CZ$504,VLOOKUP(AH$4,'Table Name'!$C$2:$D$100,2,FALSE),FALSE))</f>
        <v>HTS</v>
      </c>
      <c r="AI194" t="str">
        <f>IF($C194=-1,-1,VLOOKUP($C194,'HCAD Process'!$D$5:$CZ$504,VLOOKUP(AI$4,'Table Name'!$C$2:$D$100,2,FALSE),FALSE))</f>
        <v>01/01/2004</v>
      </c>
      <c r="AJ194" t="str">
        <f>IF($C194=-1,-1,VLOOKUP($C194,'HCAD Process'!$D$5:$CZ$504,VLOOKUP(AJ$4,'Table Name'!$C$2:$D$100,2,FALSE),FALSE))</f>
        <v>PEP BOYS</v>
      </c>
      <c r="AK194">
        <f>IF($C194=-1,-1,VALUE(VLOOKUP($C194,'HCAD Process'!$D$5:$CZ$504,VLOOKUP(AK$4,'Table Name'!$C$2:$D$100,2,FALSE),FALSE)))</f>
        <v>5150</v>
      </c>
      <c r="AL194">
        <f>IF($C194=-1,-1,VLOOKUP($C194,'HCAD Process'!$D$5:$CZ$504,VLOOKUP(AL$4,'Table Name'!$C$2:$D$100,2,FALSE),FALSE))</f>
        <v>5150</v>
      </c>
      <c r="AM194">
        <f>IF($C194=-1,-1,VLOOKUP($C194,'HCAD Process'!$D$5:$CZ$504,VLOOKUP(AM$4,'Table Name'!$C$2:$D$100,2,FALSE),FALSE))</f>
        <v>0</v>
      </c>
      <c r="AN194">
        <f>IF($C194=-1,-1,VLOOKUP($C194,'HCAD Process'!$D$5:$CZ$504,VLOOKUP(AN$4,'Table Name'!$C$2:$D$100,2,FALSE),FALSE))</f>
        <v>0</v>
      </c>
      <c r="AO194">
        <f>IF($C194=-1,-1,VLOOKUP($C194,'HCAD Process'!$D$5:$CZ$504,VLOOKUP(AO$4,'Table Name'!$C$2:$D$100,2,FALSE),FALSE))</f>
        <v>0</v>
      </c>
      <c r="AP194">
        <f>IF($C194=-1,-1,VLOOKUP($C194,'HCAD Process'!$D$5:$CZ$504,VLOOKUP(AP$4,'Table Name'!$C$2:$D$100,2,FALSE),FALSE))</f>
        <v>5150</v>
      </c>
      <c r="AQ194">
        <f>IF($C194=-1,-1,VLOOKUP($C194,'HCAD Process'!$D$5:$CZ$504,VLOOKUP(AQ$4,'Table Name'!$C$2:$D$100,2,FALSE),FALSE))</f>
        <v>302</v>
      </c>
      <c r="AR194">
        <f>IF($C194=-1,-1,VLOOKUP($C194,'HCAD Process'!$D$5:$CZ$504,VLOOKUP(AR$4,'Table Name'!$C$2:$D$100,2,FALSE),FALSE))</f>
        <v>1</v>
      </c>
      <c r="AS194">
        <f>IF($C194=-1,-1,VLOOKUP($C194,'HCAD Process'!$D$5:$CZ$504,VLOOKUP(AS$4,'Table Name'!$C$2:$D$100,2,FALSE),FALSE))</f>
        <v>0</v>
      </c>
      <c r="AT194">
        <f>IF($C194=-1,-1,VLOOKUP($C194,'HCAD Process'!$D$5:$CZ$504,VLOOKUP(AT$4,'Table Name'!$C$2:$D$100,2,FALSE),FALSE))</f>
        <v>0</v>
      </c>
      <c r="AU194">
        <f>IF($C194=-1,-1,VLOOKUP($C194,'HCAD Process'!$D$5:$CZ$504,VLOOKUP(AU$4,'Table Name'!$C$2:$D$100,2,FALSE),FALSE))</f>
        <v>0</v>
      </c>
      <c r="AV194">
        <f>IF($C194=-1,-1,VLOOKUP($C194,'HCAD Process'!$D$5:$CZ$504,VLOOKUP(AV$4,'Table Name'!$C$2:$D$100,2,FALSE),FALSE))</f>
        <v>0</v>
      </c>
      <c r="AW194">
        <f>IF($C194=-1,-1,VLOOKUP($C194,'HCAD Process'!$D$5:$CZ$504,VLOOKUP(AW$4,'Table Name'!$C$2:$D$100,2,FALSE),FALSE))</f>
        <v>0</v>
      </c>
      <c r="AX194">
        <f>IF($C194=-1,-1,VLOOKUP($C194,'HCAD Process'!$D$5:$CZ$504,VLOOKUP(AX$4,'Table Name'!$C$2:$D$100,2,FALSE),FALSE))</f>
        <v>0</v>
      </c>
      <c r="AY194">
        <f>IF($C194=-1,-1,VLOOKUP($C194,'HCAD Process'!$D$5:$CZ$504,VLOOKUP(AY$4,'Table Name'!$C$2:$D$100,2,FALSE),FALSE))</f>
        <v>0</v>
      </c>
      <c r="AZ194">
        <f>IF($C194=-1,-1,VLOOKUP($C194,'HCAD Process'!$D$5:$CZ$504,VLOOKUP(AZ$4,'Table Name'!$C$2:$D$100,2,FALSE),FALSE))</f>
        <v>0</v>
      </c>
      <c r="BA194" t="str">
        <f>IF($C194=-1,-1,VLOOKUP($C194,'HCAD Process'!$D$5:$CZ$504,VLOOKUP(BA$4,'Table Name'!$C$2:$D$100,2,FALSE),FALSE))</f>
        <v>23</v>
      </c>
      <c r="BB194" t="str">
        <f>IF($C194=-1,-1,VLOOKUP($C194,'HCAD Process'!$D$5:$CZ$504,VLOOKUP(BB$4,'Table Name'!$C$2:$D$100,2,FALSE),FALSE))</f>
        <v>RES B BLK 1</v>
      </c>
      <c r="BC194" t="str">
        <f>IF($C194=-1,-1,VLOOKUP($C194,'HCAD Process'!$D$5:$CZ$504,VLOOKUP(BC$4,'Table Name'!$C$2:$D$100,2,FALSE),FALSE))</f>
        <v>FRY/KINGSLAND</v>
      </c>
      <c r="BD194" t="str">
        <f>IF($C194=-1,-1,VLOOKUP($C194,'HCAD Process'!$D$5:$CZ$504,VLOOKUP(BD$4,'Table Name'!$C$2:$D$100,2,FALSE),FALSE))</f>
        <v>5023</v>
      </c>
      <c r="BE194" t="str">
        <f>IF($C194=-1,-1,VLOOKUP($C194,'HCAD Process'!$D$5:$CZ$504,VLOOKUP(BE$4,'Table Name'!$C$2:$D$100,2,FALSE),FALSE))</f>
        <v>Katy</v>
      </c>
      <c r="BF194" t="str">
        <f>IF($C194=-1,-1,VLOOKUP($C194,'HCAD Process'!$D$5:$CZ$504,VLOOKUP(BF$4,'Table Name'!$C$2:$D$100,2,FALSE),FALSE))</f>
        <v>341</v>
      </c>
      <c r="BG194" t="str">
        <f>IF($C194=-1,-1,VLOOKUP($C194,'HCAD Process'!$D$5:$CZ$504,VLOOKUP(BG$4,'Table Name'!$C$2:$D$100,2,FALSE),FALSE))</f>
        <v>ISD 19 - South of I-10 Katy Freeway</v>
      </c>
      <c r="BH194" t="str">
        <f>IF($C194=-1,-1,VLOOKUP($C194,'HCAD Process'!$D$5:$CZ$504,VLOOKUP(BH$4,'Table Name'!$C$2:$D$100,2,FALSE),FALSE))</f>
        <v>9678.40</v>
      </c>
      <c r="BI194" t="str">
        <f>IF($C194=-1,-1,VLOOKUP($C194,'HCAD Process'!$D$5:$CZ$504,VLOOKUP(BI$4,'Table Name'!$C$2:$D$100,2,FALSE),FALSE))</f>
        <v>0</v>
      </c>
      <c r="BJ194" t="str">
        <f>IF($C194=-1,-1,VLOOKUP($C194,'HCAD Process'!$D$5:$CZ$504,VLOOKUP(BJ$4,'Table Name'!$C$2:$D$100,2,FALSE),FALSE))</f>
        <v>19</v>
      </c>
      <c r="BK194" t="str">
        <f>IF($C194=-1,-1,VLOOKUP($C194,'HCAD Process'!$D$5:$CZ$504,VLOOKUP(BK$4,'Table Name'!$C$2:$D$100,2,FALSE),FALSE))</f>
        <v>4557B</v>
      </c>
      <c r="BL194" t="str">
        <f>IF($C194=-1,-1,VLOOKUP($C194,'HCAD Process'!$D$5:$CZ$504,VLOOKUP(BL$4,'Table Name'!$C$2:$D$100,2,FALSE),FALSE))</f>
        <v>486C</v>
      </c>
      <c r="BM194" t="str">
        <f>IF($C194=-1,-1,VLOOKUP($C194,'HCAD Process'!$D$5:$CZ$504,VLOOKUP(BM$4,'Table Name'!$C$2:$D$100,2,FALSE),FALSE))</f>
        <v>019 040 041 042 043 044 643 702</v>
      </c>
      <c r="BN194" t="str">
        <f>IF($C194=-1,-1,VLOOKUP($C194,'HCAD Process'!$D$5:$CZ$504,VLOOKUP(BN$4,'Table Name'!$C$2:$D$100,2,FALSE),FALSE))</f>
        <v>Real, Commercial</v>
      </c>
      <c r="BO194" t="str">
        <f>IF($C194=-1,-1,VLOOKUP($C194,'HCAD Process'!$D$5:$CZ$504,VLOOKUP(BO$4,'Table Name'!$C$2:$D$100,2,FALSE),FALSE))</f>
        <v>F1</v>
      </c>
      <c r="BP194" t="str">
        <f>IF($C194=-1,-1,VLOOKUP($C194,'HCAD Process'!$D$5:$CZ$504,VLOOKUP(BP$4,'Table Name'!$C$2:$D$100,2,FALSE),FALSE))</f>
        <v>Real, Commercial</v>
      </c>
      <c r="BQ194" t="str">
        <f>IF($C194=-1,-1,VLOOKUP($C194,'HCAD Process'!$D$5:$CZ$504,VLOOKUP(BQ$4,'Table Name'!$C$2:$D$100,2,FALSE),FALSE))</f>
        <v>Auto Service Garage</v>
      </c>
      <c r="BR194" t="str">
        <f>IF($C194=-1,-1,VLOOKUP($C194,'HCAD Process'!$D$5:$CZ$504,VLOOKUP(BR$4,'Table Name'!$C$2:$D$100,2,FALSE),FALSE))</f>
        <v>Service Repair Garage</v>
      </c>
      <c r="BS194" t="str">
        <f>IF($C194=-1,-1,VLOOKUP($C194,'HCAD Process'!$D$5:$CZ$504,VLOOKUP(BS$4,'Table Name'!$C$2:$D$100,2,FALSE),FALSE))</f>
        <v>8000</v>
      </c>
      <c r="BT194" t="str">
        <f>IF($C194=-1,-1,VLOOKUP($C194,'HCAD Process'!$D$5:$CZ$504,VLOOKUP(BT$4,'Table Name'!$C$2:$D$100,2,FALSE),FALSE))</f>
        <v>Land Neighborhood General Assignment</v>
      </c>
      <c r="BU194">
        <f>IF($C194=-1,-1,VLOOKUP($C194,'HCAD Process'!$D$5:$CZ$504,VLOOKUP(BU$4,'Table Name'!$C$2:$D$100,2,FALSE),FALSE))</f>
        <v>24840</v>
      </c>
      <c r="BV194" t="str">
        <f>IF($C194=-1,-1,VLOOKUP($C194,'HCAD Process'!$D$5:$CZ$504,VLOOKUP(BV$4,'Table Name'!$C$2:$D$100,2,FALSE),FALSE))</f>
        <v>SF</v>
      </c>
      <c r="BW194" t="str">
        <f>IF($C194=-1,-1,VLOOKUP($C194,'HCAD Process'!$D$5:$CZ$504,VLOOKUP(BW$4,'Table Name'!$C$2:$D$100,2,FALSE),FALSE))</f>
        <v>1.0000</v>
      </c>
      <c r="BX194" t="str">
        <f>IF($C194=-1,-1,VLOOKUP($C194,'HCAD Process'!$D$5:$CZ$504,VLOOKUP(BX$4,'Table Name'!$C$2:$D$100,2,FALSE),FALSE))</f>
        <v>1.0000</v>
      </c>
      <c r="BY194" t="str">
        <f>IF($C194=-1,-1,VLOOKUP($C194,'HCAD Process'!$D$5:$CZ$504,VLOOKUP(BY$4,'Table Name'!$C$2:$D$100,2,FALSE),FALSE))</f>
        <v>1.0000</v>
      </c>
      <c r="BZ194" t="str">
        <f>IF($C194=-1,-1,VLOOKUP($C194,'HCAD Process'!$D$5:$CZ$504,VLOOKUP(BZ$4,'Table Name'!$C$2:$D$100,2,FALSE),FALSE))</f>
        <v>1.0000</v>
      </c>
      <c r="CA194">
        <f>IF($C194=-1,-1,VLOOKUP($C194,'HCAD Process'!$D$5:$CZ$504,VLOOKUP(CA$4,'Table Name'!$C$2:$D$100,2,FALSE),FALSE))</f>
        <v>10</v>
      </c>
      <c r="CB194">
        <f>IF($C194=-1,-1,VLOOKUP($C194,'HCAD Process'!$D$5:$CZ$504,VLOOKUP(CB$4,'Table Name'!$C$2:$D$100,2,FALSE),FALSE))</f>
        <v>10</v>
      </c>
      <c r="CC194">
        <f>IF($C194=-1,-1,VLOOKUP($C194,'HCAD Process'!$D$5:$CZ$504,VLOOKUP(CC$4,'Table Name'!$C$2:$D$100,2,FALSE),FALSE))</f>
        <v>248400</v>
      </c>
      <c r="CD194">
        <f>IF($C194=-1,-1,VLOOKUP($C194,'HCAD Process'!$D$5:$CZ$504,VLOOKUP(CD$4,'Table Name'!$C$2:$D$100,2,FALSE),FALSE))</f>
        <v>-1</v>
      </c>
      <c r="CE194" t="str">
        <f>IF($C194=-1,-1,VLOOKUP($C194,'HCAD Process'!$D$5:$CZ$504,VLOOKUP(CE$4,'Table Name'!$C$2:$D$100,2,FALSE),FALSE))</f>
        <v>11797200100021</v>
      </c>
    </row>
    <row r="195" spans="2:83" x14ac:dyDescent="0.25">
      <c r="B195">
        <f t="shared" si="3"/>
        <v>191</v>
      </c>
      <c r="C195" t="str">
        <f t="array" ref="C195">IF(ISERROR(INDEX('HCAD Process'!CF$5:CF$504,MATCH(0,COUNTIF(C$4:C194,'HCAD Process'!CF$5:CF$504)+('HCAD Process'!CF$5:CF$504=-1),0))),-1,INDEX('HCAD Process'!CF$5:CF$504,MATCH(0,COUNTIF(C$4:C194,'HCAD Process'!CF$5:CF$504)+('HCAD Process'!CF$5:CF$504=-1),0)))</f>
        <v>12107600100021</v>
      </c>
      <c r="D195" t="str">
        <f>IF($C195=-1,-1,VLOOKUP($C195,'HCAD Process'!$D$5:$CZ$504,VLOOKUP(D$4,'Table Name'!$C$2:$D$100,2,FALSE),FALSE))</f>
        <v>1210760010002</v>
      </c>
      <c r="E195" t="str">
        <f>IF($C195=-1,-1,VLOOKUP($C195,'HCAD Process'!$D$5:$CZ$504,VLOOKUP(E$4,'Table Name'!$C$2:$D$100,2,FALSE),FALSE))</f>
        <v>04/10/2007</v>
      </c>
      <c r="F195" t="str">
        <f>IF($C195=-1,-1,VLOOKUP($C195,'HCAD Process'!$D$5:$CZ$504,VLOOKUP(F$4,'Table Name'!$C$2:$D$100,2,FALSE),FALSE))</f>
        <v>1302 WEST GRAY LP</v>
      </c>
      <c r="G195" t="str">
        <f>IF($C195=-1,-1,VLOOKUP($C195,'HCAD Process'!$D$5:$CZ$504,VLOOKUP(G$4,'Table Name'!$C$2:$D$100,2,FALSE),FALSE))</f>
        <v>TELGE PLAZA</v>
      </c>
      <c r="H195" t="str">
        <f>IF($C195=-1,-1,VLOOKUP($C195,'HCAD Process'!$D$5:$CZ$504,VLOOKUP(H$4,'Table Name'!$C$2:$D$100,2,FALSE),FALSE))</f>
        <v>Avi</v>
      </c>
      <c r="I195" t="str">
        <f>IF($C195=-1,-1,VLOOKUP($C195,'HCAD Process'!$D$5:$CZ$504,VLOOKUP(I$4,'Table Name'!$C$2:$D$100,2,FALSE),FALSE))</f>
        <v>22220 NORTHWEST FWY</v>
      </c>
      <c r="J195" t="str">
        <f>IF($C195=-1,-1,VLOOKUP($C195,'HCAD Process'!$D$5:$CZ$504,VLOOKUP(J$4,'Table Name'!$C$2:$D$100,2,FALSE),FALSE))</f>
        <v>CYPRESS</v>
      </c>
      <c r="K195" t="str">
        <f>IF($C195=-1,-1,VLOOKUP($C195,'HCAD Process'!$D$5:$CZ$504,VLOOKUP(K$4,'Table Name'!$C$2:$D$100,2,FALSE),FALSE))</f>
        <v>77429</v>
      </c>
      <c r="L195">
        <f>IF($C195=-1,-1,VLOOKUP($C195,'HCAD Process'!$D$5:$CZ$504,VLOOKUP(L$4,'Table Name'!$C$2:$D$100,2,FALSE),FALSE))</f>
        <v>1769250</v>
      </c>
      <c r="M195">
        <f>IF($C195=-1,-1,VLOOKUP($C195,'HCAD Process'!$D$5:$CZ$504,VLOOKUP(M$4,'Table Name'!$C$2:$D$100,2,FALSE),FALSE))</f>
        <v>1784799</v>
      </c>
      <c r="N195">
        <f>IF($C195=-1,-1,VLOOKUP($C195,'HCAD Process'!$D$5:$CZ$504,VLOOKUP(N$4,'Table Name'!$C$2:$D$100,2,FALSE),FALSE))</f>
        <v>1641514</v>
      </c>
      <c r="O195">
        <f>IF($C195=-1,-1,VLOOKUP($C195,'HCAD Process'!$D$5:$CZ$504,VLOOKUP(O$4,'Table Name'!$C$2:$D$100,2,FALSE),FALSE))</f>
        <v>0</v>
      </c>
      <c r="P195" t="e">
        <f>IF($C195=-1,-1,VLOOKUP($C195,'HCAD Process'!$D$5:$CZ$504,VLOOKUP(P$4,'Table Name'!$C$2:$D$100,2,FALSE),FALSE))</f>
        <v>#REF!</v>
      </c>
      <c r="Q195" t="str">
        <f>IF($C195=-1,-1,VLOOKUP($C195,'HCAD Process'!$D$5:$CZ$504,VLOOKUP(Q$4,'Table Name'!$C$2:$D$100,2,FALSE),FALSE))</f>
        <v>COMMERCIAL</v>
      </c>
      <c r="R195" t="str">
        <f>IF($C195=-1,-1,VLOOKUP($C195,'HCAD Process'!$D$5:$CZ$504,VLOOKUP(R$4,'Table Name'!$C$2:$D$100,2,FALSE),FALSE))</f>
        <v>1</v>
      </c>
      <c r="S195" t="str">
        <f>IF($C195=-1,-1,VLOOKUP($C195,'HCAD Process'!$D$5:$CZ$504,VLOOKUP(S$4,'Table Name'!$C$2:$D$100,2,FALSE),FALSE))</f>
        <v>4344</v>
      </c>
      <c r="T195" t="str">
        <f>IF($C195=-1,-1,VLOOKUP($C195,'HCAD Process'!$D$5:$CZ$504,VLOOKUP(T$4,'Table Name'!$C$2:$D$100,2,FALSE),FALSE))</f>
        <v>8412</v>
      </c>
      <c r="U195" t="str">
        <f>IF($C195=-1,-1,VLOOKUP($C195,'HCAD Process'!$D$5:$CZ$504,VLOOKUP(U$4,'Table Name'!$C$2:$D$100,2,FALSE),FALSE))</f>
        <v>C</v>
      </c>
      <c r="V195" t="str">
        <f>IF($C195=-1,-1,VLOOKUP($C195,'HCAD Process'!$D$5:$CZ$504,VLOOKUP(V$4,'Table Name'!$C$2:$D$100,2,FALSE),FALSE))</f>
        <v>Masonry Bearing</v>
      </c>
      <c r="W195">
        <f>IF($C195=-1,-1,VLOOKUP($C195,'HCAD Process'!$D$5:$CZ$504,VLOOKUP(W$4,'Table Name'!$C$2:$D$100,2,FALSE),FALSE))</f>
        <v>745040</v>
      </c>
      <c r="X195">
        <f>IF($C195=-1,-1,VLOOKUP($C195,'HCAD Process'!$D$5:$CZ$504,VLOOKUP(X$4,'Table Name'!$C$2:$D$100,2,FALSE),FALSE))</f>
        <v>0</v>
      </c>
      <c r="Y195">
        <f>IF($C195=-1,-1,VLOOKUP($C195,'HCAD Process'!$D$5:$CZ$504,VLOOKUP(Y$4,'Table Name'!$C$2:$D$100,2,FALSE),FALSE))</f>
        <v>980316</v>
      </c>
      <c r="Z195">
        <f>IF($C195=-1,-1,VLOOKUP($C195,'HCAD Process'!$D$5:$CZ$504,VLOOKUP(Z$4,'Table Name'!$C$2:$D$100,2,FALSE),FALSE))</f>
        <v>0</v>
      </c>
      <c r="AA195" t="str">
        <f>IF($C195=-1,-1,VLOOKUP($C195,'HCAD Process'!$D$5:$CZ$504,VLOOKUP(AA$4,'Table Name'!$C$2:$D$100,2,FALSE),FALSE))</f>
        <v>.240000</v>
      </c>
      <c r="AB195" t="str">
        <f>IF($C195=-1,-1,VLOOKUP($C195,'HCAD Process'!$D$5:$CZ$504,VLOOKUP(AB$4,'Table Name'!$C$2:$D$100,2,FALSE),FALSE))</f>
        <v>C</v>
      </c>
      <c r="AC195" t="str">
        <f>IF($C195=-1,-1,VLOOKUP($C195,'HCAD Process'!$D$5:$CZ$504,VLOOKUP(AC$4,'Table Name'!$C$2:$D$100,2,FALSE),FALSE))</f>
        <v>Average</v>
      </c>
      <c r="AD195" t="str">
        <f>IF($C195=-1,-1,VLOOKUP($C195,'HCAD Process'!$D$5:$CZ$504,VLOOKUP(AD$4,'Table Name'!$C$2:$D$100,2,FALSE),FALSE))</f>
        <v>2007</v>
      </c>
      <c r="AE195" t="str">
        <f>IF($C195=-1,-1,VLOOKUP($C195,'HCAD Process'!$D$5:$CZ$504,VLOOKUP(AE$4,'Table Name'!$C$2:$D$100,2,FALSE),FALSE))</f>
        <v>2007</v>
      </c>
      <c r="AF195" t="str">
        <f>IF($C195=-1,-1,VLOOKUP($C195,'HCAD Process'!$D$5:$CZ$504,VLOOKUP(AF$4,'Table Name'!$C$2:$D$100,2,FALSE),FALSE))</f>
        <v>0</v>
      </c>
      <c r="AG195" t="str">
        <f>IF($C195=-1,-1,VLOOKUP($C195,'HCAD Process'!$D$5:$CZ$504,VLOOKUP(AG$4,'Table Name'!$C$2:$D$100,2,FALSE),FALSE))</f>
        <v>2008</v>
      </c>
      <c r="AH195" t="str">
        <f>IF($C195=-1,-1,VLOOKUP($C195,'HCAD Process'!$D$5:$CZ$504,VLOOKUP(AH$4,'Table Name'!$C$2:$D$100,2,FALSE),FALSE))</f>
        <v>01298</v>
      </c>
      <c r="AI195" t="str">
        <f>IF($C195=-1,-1,VLOOKUP($C195,'HCAD Process'!$D$5:$CZ$504,VLOOKUP(AI$4,'Table Name'!$C$2:$D$100,2,FALSE),FALSE))</f>
        <v>11/17/2009</v>
      </c>
      <c r="AJ195" t="str">
        <f>IF($C195=-1,-1,VLOOKUP($C195,'HCAD Process'!$D$5:$CZ$504,VLOOKUP(AJ$4,'Table Name'!$C$2:$D$100,2,FALSE),FALSE))</f>
        <v>RED WING SHOES  HOUSTON FIRST BAPTIST CHURCH  100% BLDOUT AND 100% OCCUPIED AS OF 2/2017</v>
      </c>
      <c r="AK195">
        <f>IF($C195=-1,-1,VALUE(VLOOKUP($C195,'HCAD Process'!$D$5:$CZ$504,VLOOKUP(AK$4,'Table Name'!$C$2:$D$100,2,FALSE),FALSE)))</f>
        <v>10800</v>
      </c>
      <c r="AL195">
        <f>IF($C195=-1,-1,VLOOKUP($C195,'HCAD Process'!$D$5:$CZ$504,VLOOKUP(AL$4,'Table Name'!$C$2:$D$100,2,FALSE),FALSE))</f>
        <v>11700</v>
      </c>
      <c r="AM195">
        <f>IF($C195=-1,-1,VLOOKUP($C195,'HCAD Process'!$D$5:$CZ$504,VLOOKUP(AM$4,'Table Name'!$C$2:$D$100,2,FALSE),FALSE))</f>
        <v>0</v>
      </c>
      <c r="AN195">
        <f>IF($C195=-1,-1,VLOOKUP($C195,'HCAD Process'!$D$5:$CZ$504,VLOOKUP(AN$4,'Table Name'!$C$2:$D$100,2,FALSE),FALSE))</f>
        <v>0</v>
      </c>
      <c r="AO195">
        <f>IF($C195=-1,-1,VLOOKUP($C195,'HCAD Process'!$D$5:$CZ$504,VLOOKUP(AO$4,'Table Name'!$C$2:$D$100,2,FALSE),FALSE))</f>
        <v>0</v>
      </c>
      <c r="AP195">
        <f>IF($C195=-1,-1,VLOOKUP($C195,'HCAD Process'!$D$5:$CZ$504,VLOOKUP(AP$4,'Table Name'!$C$2:$D$100,2,FALSE),FALSE))</f>
        <v>10800</v>
      </c>
      <c r="AQ195">
        <f>IF($C195=-1,-1,VLOOKUP($C195,'HCAD Process'!$D$5:$CZ$504,VLOOKUP(AQ$4,'Table Name'!$C$2:$D$100,2,FALSE),FALSE))</f>
        <v>480</v>
      </c>
      <c r="AR195">
        <f>IF($C195=-1,-1,VLOOKUP($C195,'HCAD Process'!$D$5:$CZ$504,VLOOKUP(AR$4,'Table Name'!$C$2:$D$100,2,FALSE),FALSE))</f>
        <v>1</v>
      </c>
      <c r="AS195">
        <f>IF($C195=-1,-1,VLOOKUP($C195,'HCAD Process'!$D$5:$CZ$504,VLOOKUP(AS$4,'Table Name'!$C$2:$D$100,2,FALSE),FALSE))</f>
        <v>0</v>
      </c>
      <c r="AT195">
        <f>IF($C195=-1,-1,VLOOKUP($C195,'HCAD Process'!$D$5:$CZ$504,VLOOKUP(AT$4,'Table Name'!$C$2:$D$100,2,FALSE),FALSE))</f>
        <v>0</v>
      </c>
      <c r="AU195">
        <f>IF($C195=-1,-1,VLOOKUP($C195,'HCAD Process'!$D$5:$CZ$504,VLOOKUP(AU$4,'Table Name'!$C$2:$D$100,2,FALSE),FALSE))</f>
        <v>0</v>
      </c>
      <c r="AV195">
        <f>IF($C195=-1,-1,VLOOKUP($C195,'HCAD Process'!$D$5:$CZ$504,VLOOKUP(AV$4,'Table Name'!$C$2:$D$100,2,FALSE),FALSE))</f>
        <v>0</v>
      </c>
      <c r="AW195">
        <f>IF($C195=-1,-1,VLOOKUP($C195,'HCAD Process'!$D$5:$CZ$504,VLOOKUP(AW$4,'Table Name'!$C$2:$D$100,2,FALSE),FALSE))</f>
        <v>0</v>
      </c>
      <c r="AX195">
        <f>IF($C195=-1,-1,VLOOKUP($C195,'HCAD Process'!$D$5:$CZ$504,VLOOKUP(AX$4,'Table Name'!$C$2:$D$100,2,FALSE),FALSE))</f>
        <v>0</v>
      </c>
      <c r="AY195">
        <f>IF($C195=-1,-1,VLOOKUP($C195,'HCAD Process'!$D$5:$CZ$504,VLOOKUP(AY$4,'Table Name'!$C$2:$D$100,2,FALSE),FALSE))</f>
        <v>0</v>
      </c>
      <c r="AZ195">
        <f>IF($C195=-1,-1,VLOOKUP($C195,'HCAD Process'!$D$5:$CZ$504,VLOOKUP(AZ$4,'Table Name'!$C$2:$D$100,2,FALSE),FALSE))</f>
        <v>0</v>
      </c>
      <c r="BA195" t="str">
        <f>IF($C195=-1,-1,VLOOKUP($C195,'HCAD Process'!$D$5:$CZ$504,VLOOKUP(BA$4,'Table Name'!$C$2:$D$100,2,FALSE),FALSE))</f>
        <v>13</v>
      </c>
      <c r="BB195" t="str">
        <f>IF($C195=-1,-1,VLOOKUP($C195,'HCAD Process'!$D$5:$CZ$504,VLOOKUP(BB$4,'Table Name'!$C$2:$D$100,2,FALSE),FALSE))</f>
        <v>RES B BLK 1</v>
      </c>
      <c r="BC195" t="str">
        <f>IF($C195=-1,-1,VLOOKUP($C195,'HCAD Process'!$D$5:$CZ$504,VLOOKUP(BC$4,'Table Name'!$C$2:$D$100,2,FALSE),FALSE))</f>
        <v>TELGE PLAZA</v>
      </c>
      <c r="BD195" t="str">
        <f>IF($C195=-1,-1,VLOOKUP($C195,'HCAD Process'!$D$5:$CZ$504,VLOOKUP(BD$4,'Table Name'!$C$2:$D$100,2,FALSE),FALSE))</f>
        <v>5013</v>
      </c>
      <c r="BE195" t="str">
        <f>IF($C195=-1,-1,VLOOKUP($C195,'HCAD Process'!$D$5:$CZ$504,VLOOKUP(BE$4,'Table Name'!$C$2:$D$100,2,FALSE),FALSE))</f>
        <v>Northwest</v>
      </c>
      <c r="BF195" t="str">
        <f>IF($C195=-1,-1,VLOOKUP($C195,'HCAD Process'!$D$5:$CZ$504,VLOOKUP(BF$4,'Table Name'!$C$2:$D$100,2,FALSE),FALSE))</f>
        <v>220</v>
      </c>
      <c r="BG195" t="str">
        <f>IF($C195=-1,-1,VLOOKUP($C195,'HCAD Process'!$D$5:$CZ$504,VLOOKUP(BG$4,'Table Name'!$C$2:$D$100,2,FALSE),FALSE))</f>
        <v>ISD 04 - Far Northwest, Outside Hwy 6</v>
      </c>
      <c r="BH195" t="str">
        <f>IF($C195=-1,-1,VLOOKUP($C195,'HCAD Process'!$D$5:$CZ$504,VLOOKUP(BH$4,'Table Name'!$C$2:$D$100,2,FALSE),FALSE))</f>
        <v>9193.06</v>
      </c>
      <c r="BI195" t="str">
        <f>IF($C195=-1,-1,VLOOKUP($C195,'HCAD Process'!$D$5:$CZ$504,VLOOKUP(BI$4,'Table Name'!$C$2:$D$100,2,FALSE),FALSE))</f>
        <v>0</v>
      </c>
      <c r="BJ195" t="str">
        <f>IF($C195=-1,-1,VLOOKUP($C195,'HCAD Process'!$D$5:$CZ$504,VLOOKUP(BJ$4,'Table Name'!$C$2:$D$100,2,FALSE),FALSE))</f>
        <v>04</v>
      </c>
      <c r="BK195" t="str">
        <f>IF($C195=-1,-1,VLOOKUP($C195,'HCAD Process'!$D$5:$CZ$504,VLOOKUP(BK$4,'Table Name'!$C$2:$D$100,2,FALSE),FALSE))</f>
        <v>4764A</v>
      </c>
      <c r="BL195" t="str">
        <f>IF($C195=-1,-1,VLOOKUP($C195,'HCAD Process'!$D$5:$CZ$504,VLOOKUP(BL$4,'Table Name'!$C$2:$D$100,2,FALSE),FALSE))</f>
        <v>368S</v>
      </c>
      <c r="BM195" t="str">
        <f>IF($C195=-1,-1,VLOOKUP($C195,'HCAD Process'!$D$5:$CZ$504,VLOOKUP(BM$4,'Table Name'!$C$2:$D$100,2,FALSE),FALSE))</f>
        <v>004 040 041 042 043 044 045 633 875</v>
      </c>
      <c r="BN195" t="str">
        <f>IF($C195=-1,-1,VLOOKUP($C195,'HCAD Process'!$D$5:$CZ$504,VLOOKUP(BN$4,'Table Name'!$C$2:$D$100,2,FALSE),FALSE))</f>
        <v>Real, Commercial</v>
      </c>
      <c r="BO195" t="str">
        <f>IF($C195=-1,-1,VLOOKUP($C195,'HCAD Process'!$D$5:$CZ$504,VLOOKUP(BO$4,'Table Name'!$C$2:$D$100,2,FALSE),FALSE))</f>
        <v>F1</v>
      </c>
      <c r="BP195" t="str">
        <f>IF($C195=-1,-1,VLOOKUP($C195,'HCAD Process'!$D$5:$CZ$504,VLOOKUP(BP$4,'Table Name'!$C$2:$D$100,2,FALSE),FALSE))</f>
        <v>Real, Commercial</v>
      </c>
      <c r="BQ195" t="str">
        <f>IF($C195=-1,-1,VLOOKUP($C195,'HCAD Process'!$D$5:$CZ$504,VLOOKUP(BQ$4,'Table Name'!$C$2:$D$100,2,FALSE),FALSE))</f>
        <v>Strip Shopping Center</v>
      </c>
      <c r="BR195" t="str">
        <f>IF($C195=-1,-1,VLOOKUP($C195,'HCAD Process'!$D$5:$CZ$504,VLOOKUP(BR$4,'Table Name'!$C$2:$D$100,2,FALSE),FALSE))</f>
        <v>Neighborhood Shopping Ctr</v>
      </c>
      <c r="BS195" t="str">
        <f>IF($C195=-1,-1,VLOOKUP($C195,'HCAD Process'!$D$5:$CZ$504,VLOOKUP(BS$4,'Table Name'!$C$2:$D$100,2,FALSE),FALSE))</f>
        <v>8004</v>
      </c>
      <c r="BT195" t="str">
        <f>IF($C195=-1,-1,VLOOKUP($C195,'HCAD Process'!$D$5:$CZ$504,VLOOKUP(BT$4,'Table Name'!$C$2:$D$100,2,FALSE),FALSE))</f>
        <v>Land Neighborhood Section 4</v>
      </c>
      <c r="BU195">
        <f>IF($C195=-1,-1,VLOOKUP($C195,'HCAD Process'!$D$5:$CZ$504,VLOOKUP(BU$4,'Table Name'!$C$2:$D$100,2,FALSE),FALSE))</f>
        <v>58658</v>
      </c>
      <c r="BV195" t="str">
        <f>IF($C195=-1,-1,VLOOKUP($C195,'HCAD Process'!$D$5:$CZ$504,VLOOKUP(BV$4,'Table Name'!$C$2:$D$100,2,FALSE),FALSE))</f>
        <v>SF</v>
      </c>
      <c r="BW195" t="str">
        <f>IF($C195=-1,-1,VLOOKUP($C195,'HCAD Process'!$D$5:$CZ$504,VLOOKUP(BW$4,'Table Name'!$C$2:$D$100,2,FALSE),FALSE))</f>
        <v>1.0000</v>
      </c>
      <c r="BX195" t="str">
        <f>IF($C195=-1,-1,VLOOKUP($C195,'HCAD Process'!$D$5:$CZ$504,VLOOKUP(BX$4,'Table Name'!$C$2:$D$100,2,FALSE),FALSE))</f>
        <v>1.0000</v>
      </c>
      <c r="BY195" t="str">
        <f>IF($C195=-1,-1,VLOOKUP($C195,'HCAD Process'!$D$5:$CZ$504,VLOOKUP(BY$4,'Table Name'!$C$2:$D$100,2,FALSE),FALSE))</f>
        <v>1.0000</v>
      </c>
      <c r="BZ195" t="str">
        <f>IF($C195=-1,-1,VLOOKUP($C195,'HCAD Process'!$D$5:$CZ$504,VLOOKUP(BZ$4,'Table Name'!$C$2:$D$100,2,FALSE),FALSE))</f>
        <v>1.0000</v>
      </c>
      <c r="CA195">
        <f>IF($C195=-1,-1,VLOOKUP($C195,'HCAD Process'!$D$5:$CZ$504,VLOOKUP(CA$4,'Table Name'!$C$2:$D$100,2,FALSE),FALSE))</f>
        <v>6</v>
      </c>
      <c r="CB195">
        <f>IF($C195=-1,-1,VLOOKUP($C195,'HCAD Process'!$D$5:$CZ$504,VLOOKUP(CB$4,'Table Name'!$C$2:$D$100,2,FALSE),FALSE))</f>
        <v>6</v>
      </c>
      <c r="CC195">
        <f>IF($C195=-1,-1,VLOOKUP($C195,'HCAD Process'!$D$5:$CZ$504,VLOOKUP(CC$4,'Table Name'!$C$2:$D$100,2,FALSE),FALSE))</f>
        <v>351948</v>
      </c>
      <c r="CD195">
        <f>IF($C195=-1,-1,VLOOKUP($C195,'HCAD Process'!$D$5:$CZ$504,VLOOKUP(CD$4,'Table Name'!$C$2:$D$100,2,FALSE),FALSE))</f>
        <v>-1</v>
      </c>
      <c r="CE195" t="str">
        <f>IF($C195=-1,-1,VLOOKUP($C195,'HCAD Process'!$D$5:$CZ$504,VLOOKUP(CE$4,'Table Name'!$C$2:$D$100,2,FALSE),FALSE))</f>
        <v>12107600100021</v>
      </c>
    </row>
    <row r="196" spans="2:83" x14ac:dyDescent="0.25">
      <c r="B196">
        <f t="shared" si="3"/>
        <v>192</v>
      </c>
      <c r="C196" t="str">
        <f t="array" ref="C196">IF(ISERROR(INDEX('HCAD Process'!CF$5:CF$504,MATCH(0,COUNTIF(C$4:C195,'HCAD Process'!CF$5:CF$504)+('HCAD Process'!CF$5:CF$504=-1),0))),-1,INDEX('HCAD Process'!CF$5:CF$504,MATCH(0,COUNTIF(C$4:C195,'HCAD Process'!CF$5:CF$504)+('HCAD Process'!CF$5:CF$504=-1),0)))</f>
        <v>12107600100022</v>
      </c>
      <c r="D196" t="str">
        <f>IF($C196=-1,-1,VLOOKUP($C196,'HCAD Process'!$D$5:$CZ$504,VLOOKUP(D$4,'Table Name'!$C$2:$D$100,2,FALSE),FALSE))</f>
        <v>1210760010002</v>
      </c>
      <c r="E196" t="str">
        <f>IF($C196=-1,-1,VLOOKUP($C196,'HCAD Process'!$D$5:$CZ$504,VLOOKUP(E$4,'Table Name'!$C$2:$D$100,2,FALSE),FALSE))</f>
        <v>04/10/2007</v>
      </c>
      <c r="F196" t="str">
        <f>IF($C196=-1,-1,VLOOKUP($C196,'HCAD Process'!$D$5:$CZ$504,VLOOKUP(F$4,'Table Name'!$C$2:$D$100,2,FALSE),FALSE))</f>
        <v>1302 WEST GRAY LP</v>
      </c>
      <c r="G196" t="str">
        <f>IF($C196=-1,-1,VLOOKUP($C196,'HCAD Process'!$D$5:$CZ$504,VLOOKUP(G$4,'Table Name'!$C$2:$D$100,2,FALSE),FALSE))</f>
        <v>TELGE PLAZA</v>
      </c>
      <c r="H196" t="str">
        <f>IF($C196=-1,-1,VLOOKUP($C196,'HCAD Process'!$D$5:$CZ$504,VLOOKUP(H$4,'Table Name'!$C$2:$D$100,2,FALSE),FALSE))</f>
        <v>Avi</v>
      </c>
      <c r="I196" t="str">
        <f>IF($C196=-1,-1,VLOOKUP($C196,'HCAD Process'!$D$5:$CZ$504,VLOOKUP(I$4,'Table Name'!$C$2:$D$100,2,FALSE),FALSE))</f>
        <v>22220 NORTHWEST FWY</v>
      </c>
      <c r="J196" t="str">
        <f>IF($C196=-1,-1,VLOOKUP($C196,'HCAD Process'!$D$5:$CZ$504,VLOOKUP(J$4,'Table Name'!$C$2:$D$100,2,FALSE),FALSE))</f>
        <v>CYPRESS</v>
      </c>
      <c r="K196" t="str">
        <f>IF($C196=-1,-1,VLOOKUP($C196,'HCAD Process'!$D$5:$CZ$504,VLOOKUP(K$4,'Table Name'!$C$2:$D$100,2,FALSE),FALSE))</f>
        <v>77429</v>
      </c>
      <c r="L196">
        <f>IF($C196=-1,-1,VLOOKUP($C196,'HCAD Process'!$D$5:$CZ$504,VLOOKUP(L$4,'Table Name'!$C$2:$D$100,2,FALSE),FALSE))</f>
        <v>1769250</v>
      </c>
      <c r="M196">
        <f>IF($C196=-1,-1,VLOOKUP($C196,'HCAD Process'!$D$5:$CZ$504,VLOOKUP(M$4,'Table Name'!$C$2:$D$100,2,FALSE),FALSE))</f>
        <v>1784799</v>
      </c>
      <c r="N196">
        <f>IF($C196=-1,-1,VLOOKUP($C196,'HCAD Process'!$D$5:$CZ$504,VLOOKUP(N$4,'Table Name'!$C$2:$D$100,2,FALSE),FALSE))</f>
        <v>1641514</v>
      </c>
      <c r="O196">
        <f>IF($C196=-1,-1,VLOOKUP($C196,'HCAD Process'!$D$5:$CZ$504,VLOOKUP(O$4,'Table Name'!$C$2:$D$100,2,FALSE),FALSE))</f>
        <v>0</v>
      </c>
      <c r="P196" t="e">
        <f>IF($C196=-1,-1,VLOOKUP($C196,'HCAD Process'!$D$5:$CZ$504,VLOOKUP(P$4,'Table Name'!$C$2:$D$100,2,FALSE),FALSE))</f>
        <v>#REF!</v>
      </c>
      <c r="Q196" t="str">
        <f>IF($C196=-1,-1,VLOOKUP($C196,'HCAD Process'!$D$5:$CZ$504,VLOOKUP(Q$4,'Table Name'!$C$2:$D$100,2,FALSE),FALSE))</f>
        <v>COMMERCIAL</v>
      </c>
      <c r="R196" t="str">
        <f>IF($C196=-1,-1,VLOOKUP($C196,'HCAD Process'!$D$5:$CZ$504,VLOOKUP(R$4,'Table Name'!$C$2:$D$100,2,FALSE),FALSE))</f>
        <v>2</v>
      </c>
      <c r="S196" t="str">
        <f>IF($C196=-1,-1,VLOOKUP($C196,'HCAD Process'!$D$5:$CZ$504,VLOOKUP(S$4,'Table Name'!$C$2:$D$100,2,FALSE),FALSE))</f>
        <v>4344</v>
      </c>
      <c r="T196" t="str">
        <f>IF($C196=-1,-1,VLOOKUP($C196,'HCAD Process'!$D$5:$CZ$504,VLOOKUP(T$4,'Table Name'!$C$2:$D$100,2,FALSE),FALSE))</f>
        <v>8412</v>
      </c>
      <c r="U196" t="str">
        <f>IF($C196=-1,-1,VLOOKUP($C196,'HCAD Process'!$D$5:$CZ$504,VLOOKUP(U$4,'Table Name'!$C$2:$D$100,2,FALSE),FALSE))</f>
        <v>C</v>
      </c>
      <c r="V196" t="str">
        <f>IF($C196=-1,-1,VLOOKUP($C196,'HCAD Process'!$D$5:$CZ$504,VLOOKUP(V$4,'Table Name'!$C$2:$D$100,2,FALSE),FALSE))</f>
        <v>Masonry Bearing</v>
      </c>
      <c r="W196">
        <f>IF($C196=-1,-1,VLOOKUP($C196,'HCAD Process'!$D$5:$CZ$504,VLOOKUP(W$4,'Table Name'!$C$2:$D$100,2,FALSE),FALSE))</f>
        <v>745040</v>
      </c>
      <c r="X196">
        <f>IF($C196=-1,-1,VLOOKUP($C196,'HCAD Process'!$D$5:$CZ$504,VLOOKUP(X$4,'Table Name'!$C$2:$D$100,2,FALSE),FALSE))</f>
        <v>0</v>
      </c>
      <c r="Y196">
        <f>IF($C196=-1,-1,VLOOKUP($C196,'HCAD Process'!$D$5:$CZ$504,VLOOKUP(Y$4,'Table Name'!$C$2:$D$100,2,FALSE),FALSE))</f>
        <v>980316</v>
      </c>
      <c r="Z196">
        <f>IF($C196=-1,-1,VLOOKUP($C196,'HCAD Process'!$D$5:$CZ$504,VLOOKUP(Z$4,'Table Name'!$C$2:$D$100,2,FALSE),FALSE))</f>
        <v>0</v>
      </c>
      <c r="AA196" t="str">
        <f>IF($C196=-1,-1,VLOOKUP($C196,'HCAD Process'!$D$5:$CZ$504,VLOOKUP(AA$4,'Table Name'!$C$2:$D$100,2,FALSE),FALSE))</f>
        <v>.240000</v>
      </c>
      <c r="AB196" t="str">
        <f>IF($C196=-1,-1,VLOOKUP($C196,'HCAD Process'!$D$5:$CZ$504,VLOOKUP(AB$4,'Table Name'!$C$2:$D$100,2,FALSE),FALSE))</f>
        <v>C</v>
      </c>
      <c r="AC196" t="str">
        <f>IF($C196=-1,-1,VLOOKUP($C196,'HCAD Process'!$D$5:$CZ$504,VLOOKUP(AC$4,'Table Name'!$C$2:$D$100,2,FALSE),FALSE))</f>
        <v>Average</v>
      </c>
      <c r="AD196" t="str">
        <f>IF($C196=-1,-1,VLOOKUP($C196,'HCAD Process'!$D$5:$CZ$504,VLOOKUP(AD$4,'Table Name'!$C$2:$D$100,2,FALSE),FALSE))</f>
        <v>2007</v>
      </c>
      <c r="AE196" t="str">
        <f>IF($C196=-1,-1,VLOOKUP($C196,'HCAD Process'!$D$5:$CZ$504,VLOOKUP(AE$4,'Table Name'!$C$2:$D$100,2,FALSE),FALSE))</f>
        <v>2007</v>
      </c>
      <c r="AF196" t="str">
        <f>IF($C196=-1,-1,VLOOKUP($C196,'HCAD Process'!$D$5:$CZ$504,VLOOKUP(AF$4,'Table Name'!$C$2:$D$100,2,FALSE),FALSE))</f>
        <v>0</v>
      </c>
      <c r="AG196" t="str">
        <f>IF($C196=-1,-1,VLOOKUP($C196,'HCAD Process'!$D$5:$CZ$504,VLOOKUP(AG$4,'Table Name'!$C$2:$D$100,2,FALSE),FALSE))</f>
        <v>2008</v>
      </c>
      <c r="AH196">
        <f>IF($C196=-1,-1,VLOOKUP($C196,'HCAD Process'!$D$5:$CZ$504,VLOOKUP(AH$4,'Table Name'!$C$2:$D$100,2,FALSE),FALSE))</f>
        <v>0</v>
      </c>
      <c r="AI196" t="str">
        <f>IF($C196=-1,-1,VLOOKUP($C196,'HCAD Process'!$D$5:$CZ$504,VLOOKUP(AI$4,'Table Name'!$C$2:$D$100,2,FALSE),FALSE))</f>
        <v>12/30/1899</v>
      </c>
      <c r="AJ196" t="str">
        <f>IF($C196=-1,-1,VLOOKUP($C196,'HCAD Process'!$D$5:$CZ$504,VLOOKUP(AJ$4,'Table Name'!$C$2:$D$100,2,FALSE),FALSE))</f>
        <v>22224 NORTHWEST FWY    100% OCCUPIED AS OF 2/2017  1/2 PRICE BOXES  TACOLAND  U S FLOORS AND REMODELING   FAST SIGNS  MINT DENTISTRY</v>
      </c>
      <c r="AK196">
        <f>IF($C196=-1,-1,VALUE(VLOOKUP($C196,'HCAD Process'!$D$5:$CZ$504,VLOOKUP(AK$4,'Table Name'!$C$2:$D$100,2,FALSE),FALSE)))</f>
        <v>10800</v>
      </c>
      <c r="AL196">
        <f>IF($C196=-1,-1,VLOOKUP($C196,'HCAD Process'!$D$5:$CZ$504,VLOOKUP(AL$4,'Table Name'!$C$2:$D$100,2,FALSE),FALSE))</f>
        <v>11700</v>
      </c>
      <c r="AM196">
        <f>IF($C196=-1,-1,VLOOKUP($C196,'HCAD Process'!$D$5:$CZ$504,VLOOKUP(AM$4,'Table Name'!$C$2:$D$100,2,FALSE),FALSE))</f>
        <v>0</v>
      </c>
      <c r="AN196">
        <f>IF($C196=-1,-1,VLOOKUP($C196,'HCAD Process'!$D$5:$CZ$504,VLOOKUP(AN$4,'Table Name'!$C$2:$D$100,2,FALSE),FALSE))</f>
        <v>0</v>
      </c>
      <c r="AO196">
        <f>IF($C196=-1,-1,VLOOKUP($C196,'HCAD Process'!$D$5:$CZ$504,VLOOKUP(AO$4,'Table Name'!$C$2:$D$100,2,FALSE),FALSE))</f>
        <v>0</v>
      </c>
      <c r="AP196">
        <f>IF($C196=-1,-1,VLOOKUP($C196,'HCAD Process'!$D$5:$CZ$504,VLOOKUP(AP$4,'Table Name'!$C$2:$D$100,2,FALSE),FALSE))</f>
        <v>10800</v>
      </c>
      <c r="AQ196">
        <f>IF($C196=-1,-1,VLOOKUP($C196,'HCAD Process'!$D$5:$CZ$504,VLOOKUP(AQ$4,'Table Name'!$C$2:$D$100,2,FALSE),FALSE))</f>
        <v>480</v>
      </c>
      <c r="AR196">
        <f>IF($C196=-1,-1,VLOOKUP($C196,'HCAD Process'!$D$5:$CZ$504,VLOOKUP(AR$4,'Table Name'!$C$2:$D$100,2,FALSE),FALSE))</f>
        <v>1</v>
      </c>
      <c r="AS196">
        <f>IF($C196=-1,-1,VLOOKUP($C196,'HCAD Process'!$D$5:$CZ$504,VLOOKUP(AS$4,'Table Name'!$C$2:$D$100,2,FALSE),FALSE))</f>
        <v>0</v>
      </c>
      <c r="AT196">
        <f>IF($C196=-1,-1,VLOOKUP($C196,'HCAD Process'!$D$5:$CZ$504,VLOOKUP(AT$4,'Table Name'!$C$2:$D$100,2,FALSE),FALSE))</f>
        <v>0</v>
      </c>
      <c r="AU196">
        <f>IF($C196=-1,-1,VLOOKUP($C196,'HCAD Process'!$D$5:$CZ$504,VLOOKUP(AU$4,'Table Name'!$C$2:$D$100,2,FALSE),FALSE))</f>
        <v>0</v>
      </c>
      <c r="AV196">
        <f>IF($C196=-1,-1,VLOOKUP($C196,'HCAD Process'!$D$5:$CZ$504,VLOOKUP(AV$4,'Table Name'!$C$2:$D$100,2,FALSE),FALSE))</f>
        <v>0</v>
      </c>
      <c r="AW196">
        <f>IF($C196=-1,-1,VLOOKUP($C196,'HCAD Process'!$D$5:$CZ$504,VLOOKUP(AW$4,'Table Name'!$C$2:$D$100,2,FALSE),FALSE))</f>
        <v>0</v>
      </c>
      <c r="AX196">
        <f>IF($C196=-1,-1,VLOOKUP($C196,'HCAD Process'!$D$5:$CZ$504,VLOOKUP(AX$4,'Table Name'!$C$2:$D$100,2,FALSE),FALSE))</f>
        <v>0</v>
      </c>
      <c r="AY196">
        <f>IF($C196=-1,-1,VLOOKUP($C196,'HCAD Process'!$D$5:$CZ$504,VLOOKUP(AY$4,'Table Name'!$C$2:$D$100,2,FALSE),FALSE))</f>
        <v>0</v>
      </c>
      <c r="AZ196">
        <f>IF($C196=-1,-1,VLOOKUP($C196,'HCAD Process'!$D$5:$CZ$504,VLOOKUP(AZ$4,'Table Name'!$C$2:$D$100,2,FALSE),FALSE))</f>
        <v>0</v>
      </c>
      <c r="BA196" t="str">
        <f>IF($C196=-1,-1,VLOOKUP($C196,'HCAD Process'!$D$5:$CZ$504,VLOOKUP(BA$4,'Table Name'!$C$2:$D$100,2,FALSE),FALSE))</f>
        <v>13</v>
      </c>
      <c r="BB196" t="str">
        <f>IF($C196=-1,-1,VLOOKUP($C196,'HCAD Process'!$D$5:$CZ$504,VLOOKUP(BB$4,'Table Name'!$C$2:$D$100,2,FALSE),FALSE))</f>
        <v>RES B BLK 1</v>
      </c>
      <c r="BC196" t="str">
        <f>IF($C196=-1,-1,VLOOKUP($C196,'HCAD Process'!$D$5:$CZ$504,VLOOKUP(BC$4,'Table Name'!$C$2:$D$100,2,FALSE),FALSE))</f>
        <v>TELGE PLAZA</v>
      </c>
      <c r="BD196" t="str">
        <f>IF($C196=-1,-1,VLOOKUP($C196,'HCAD Process'!$D$5:$CZ$504,VLOOKUP(BD$4,'Table Name'!$C$2:$D$100,2,FALSE),FALSE))</f>
        <v>5013</v>
      </c>
      <c r="BE196" t="str">
        <f>IF($C196=-1,-1,VLOOKUP($C196,'HCAD Process'!$D$5:$CZ$504,VLOOKUP(BE$4,'Table Name'!$C$2:$D$100,2,FALSE),FALSE))</f>
        <v>Northwest</v>
      </c>
      <c r="BF196" t="str">
        <f>IF($C196=-1,-1,VLOOKUP($C196,'HCAD Process'!$D$5:$CZ$504,VLOOKUP(BF$4,'Table Name'!$C$2:$D$100,2,FALSE),FALSE))</f>
        <v>220</v>
      </c>
      <c r="BG196" t="str">
        <f>IF($C196=-1,-1,VLOOKUP($C196,'HCAD Process'!$D$5:$CZ$504,VLOOKUP(BG$4,'Table Name'!$C$2:$D$100,2,FALSE),FALSE))</f>
        <v>ISD 04 - Far Northwest, Outside Hwy 6</v>
      </c>
      <c r="BH196" t="str">
        <f>IF($C196=-1,-1,VLOOKUP($C196,'HCAD Process'!$D$5:$CZ$504,VLOOKUP(BH$4,'Table Name'!$C$2:$D$100,2,FALSE),FALSE))</f>
        <v>9193.06</v>
      </c>
      <c r="BI196" t="str">
        <f>IF($C196=-1,-1,VLOOKUP($C196,'HCAD Process'!$D$5:$CZ$504,VLOOKUP(BI$4,'Table Name'!$C$2:$D$100,2,FALSE),FALSE))</f>
        <v>0</v>
      </c>
      <c r="BJ196" t="str">
        <f>IF($C196=-1,-1,VLOOKUP($C196,'HCAD Process'!$D$5:$CZ$504,VLOOKUP(BJ$4,'Table Name'!$C$2:$D$100,2,FALSE),FALSE))</f>
        <v>04</v>
      </c>
      <c r="BK196" t="str">
        <f>IF($C196=-1,-1,VLOOKUP($C196,'HCAD Process'!$D$5:$CZ$504,VLOOKUP(BK$4,'Table Name'!$C$2:$D$100,2,FALSE),FALSE))</f>
        <v>4764A</v>
      </c>
      <c r="BL196" t="str">
        <f>IF($C196=-1,-1,VLOOKUP($C196,'HCAD Process'!$D$5:$CZ$504,VLOOKUP(BL$4,'Table Name'!$C$2:$D$100,2,FALSE),FALSE))</f>
        <v>368S</v>
      </c>
      <c r="BM196" t="str">
        <f>IF($C196=-1,-1,VLOOKUP($C196,'HCAD Process'!$D$5:$CZ$504,VLOOKUP(BM$4,'Table Name'!$C$2:$D$100,2,FALSE),FALSE))</f>
        <v>004 040 041 042 043 044 045 633 875</v>
      </c>
      <c r="BN196" t="str">
        <f>IF($C196=-1,-1,VLOOKUP($C196,'HCAD Process'!$D$5:$CZ$504,VLOOKUP(BN$4,'Table Name'!$C$2:$D$100,2,FALSE),FALSE))</f>
        <v>Real, Commercial</v>
      </c>
      <c r="BO196" t="str">
        <f>IF($C196=-1,-1,VLOOKUP($C196,'HCAD Process'!$D$5:$CZ$504,VLOOKUP(BO$4,'Table Name'!$C$2:$D$100,2,FALSE),FALSE))</f>
        <v>F1</v>
      </c>
      <c r="BP196" t="str">
        <f>IF($C196=-1,-1,VLOOKUP($C196,'HCAD Process'!$D$5:$CZ$504,VLOOKUP(BP$4,'Table Name'!$C$2:$D$100,2,FALSE),FALSE))</f>
        <v>Real, Commercial</v>
      </c>
      <c r="BQ196" t="str">
        <f>IF($C196=-1,-1,VLOOKUP($C196,'HCAD Process'!$D$5:$CZ$504,VLOOKUP(BQ$4,'Table Name'!$C$2:$D$100,2,FALSE),FALSE))</f>
        <v>Strip Shopping Center</v>
      </c>
      <c r="BR196" t="str">
        <f>IF($C196=-1,-1,VLOOKUP($C196,'HCAD Process'!$D$5:$CZ$504,VLOOKUP(BR$4,'Table Name'!$C$2:$D$100,2,FALSE),FALSE))</f>
        <v>Neighborhood Shopping Ctr</v>
      </c>
      <c r="BS196" t="str">
        <f>IF($C196=-1,-1,VLOOKUP($C196,'HCAD Process'!$D$5:$CZ$504,VLOOKUP(BS$4,'Table Name'!$C$2:$D$100,2,FALSE),FALSE))</f>
        <v>8004</v>
      </c>
      <c r="BT196" t="str">
        <f>IF($C196=-1,-1,VLOOKUP($C196,'HCAD Process'!$D$5:$CZ$504,VLOOKUP(BT$4,'Table Name'!$C$2:$D$100,2,FALSE),FALSE))</f>
        <v>Land Neighborhood Section 4</v>
      </c>
      <c r="BU196">
        <f>IF($C196=-1,-1,VLOOKUP($C196,'HCAD Process'!$D$5:$CZ$504,VLOOKUP(BU$4,'Table Name'!$C$2:$D$100,2,FALSE),FALSE))</f>
        <v>58658</v>
      </c>
      <c r="BV196" t="str">
        <f>IF($C196=-1,-1,VLOOKUP($C196,'HCAD Process'!$D$5:$CZ$504,VLOOKUP(BV$4,'Table Name'!$C$2:$D$100,2,FALSE),FALSE))</f>
        <v>SF</v>
      </c>
      <c r="BW196" t="str">
        <f>IF($C196=-1,-1,VLOOKUP($C196,'HCAD Process'!$D$5:$CZ$504,VLOOKUP(BW$4,'Table Name'!$C$2:$D$100,2,FALSE),FALSE))</f>
        <v>1.0000</v>
      </c>
      <c r="BX196" t="str">
        <f>IF($C196=-1,-1,VLOOKUP($C196,'HCAD Process'!$D$5:$CZ$504,VLOOKUP(BX$4,'Table Name'!$C$2:$D$100,2,FALSE),FALSE))</f>
        <v>1.0000</v>
      </c>
      <c r="BY196" t="str">
        <f>IF($C196=-1,-1,VLOOKUP($C196,'HCAD Process'!$D$5:$CZ$504,VLOOKUP(BY$4,'Table Name'!$C$2:$D$100,2,FALSE),FALSE))</f>
        <v>1.0000</v>
      </c>
      <c r="BZ196" t="str">
        <f>IF($C196=-1,-1,VLOOKUP($C196,'HCAD Process'!$D$5:$CZ$504,VLOOKUP(BZ$4,'Table Name'!$C$2:$D$100,2,FALSE),FALSE))</f>
        <v>1.0000</v>
      </c>
      <c r="CA196">
        <f>IF($C196=-1,-1,VLOOKUP($C196,'HCAD Process'!$D$5:$CZ$504,VLOOKUP(CA$4,'Table Name'!$C$2:$D$100,2,FALSE),FALSE))</f>
        <v>6</v>
      </c>
      <c r="CB196">
        <f>IF($C196=-1,-1,VLOOKUP($C196,'HCAD Process'!$D$5:$CZ$504,VLOOKUP(CB$4,'Table Name'!$C$2:$D$100,2,FALSE),FALSE))</f>
        <v>6</v>
      </c>
      <c r="CC196">
        <f>IF($C196=-1,-1,VLOOKUP($C196,'HCAD Process'!$D$5:$CZ$504,VLOOKUP(CC$4,'Table Name'!$C$2:$D$100,2,FALSE),FALSE))</f>
        <v>351948</v>
      </c>
      <c r="CD196">
        <f>IF($C196=-1,-1,VLOOKUP($C196,'HCAD Process'!$D$5:$CZ$504,VLOOKUP(CD$4,'Table Name'!$C$2:$D$100,2,FALSE),FALSE))</f>
        <v>-1</v>
      </c>
      <c r="CE196" t="str">
        <f>IF($C196=-1,-1,VLOOKUP($C196,'HCAD Process'!$D$5:$CZ$504,VLOOKUP(CE$4,'Table Name'!$C$2:$D$100,2,FALSE),FALSE))</f>
        <v>12107600100022</v>
      </c>
    </row>
    <row r="197" spans="2:83" x14ac:dyDescent="0.25">
      <c r="B197">
        <f t="shared" si="3"/>
        <v>193</v>
      </c>
      <c r="C197" t="str">
        <f t="array" ref="C197">IF(ISERROR(INDEX('HCAD Process'!CF$5:CF$504,MATCH(0,COUNTIF(C$4:C196,'HCAD Process'!CF$5:CF$504)+('HCAD Process'!CF$5:CF$504=-1),0))),-1,INDEX('HCAD Process'!CF$5:CF$504,MATCH(0,COUNTIF(C$4:C196,'HCAD Process'!CF$5:CF$504)+('HCAD Process'!CF$5:CF$504=-1),0)))</f>
        <v>12357500100101</v>
      </c>
      <c r="D197" t="str">
        <f>IF($C197=-1,-1,VLOOKUP($C197,'HCAD Process'!$D$5:$CZ$504,VLOOKUP(D$4,'Table Name'!$C$2:$D$100,2,FALSE),FALSE))</f>
        <v>1235750010010</v>
      </c>
      <c r="E197" t="str">
        <f>IF($C197=-1,-1,VLOOKUP($C197,'HCAD Process'!$D$5:$CZ$504,VLOOKUP(E$4,'Table Name'!$C$2:$D$100,2,FALSE),FALSE))</f>
        <v>05/02/2012</v>
      </c>
      <c r="F197" t="str">
        <f>IF($C197=-1,-1,VLOOKUP($C197,'HCAD Process'!$D$5:$CZ$504,VLOOKUP(F$4,'Table Name'!$C$2:$D$100,2,FALSE),FALSE))</f>
        <v>MILESTONE DELAWARE KLEIN LLC CROSSING</v>
      </c>
      <c r="G197" t="str">
        <f>IF($C197=-1,-1,VLOOKUP($C197,'HCAD Process'!$D$5:$CZ$504,VLOOKUP(G$4,'Table Name'!$C$2:$D$100,2,FALSE),FALSE))</f>
        <v>FIRESTONE</v>
      </c>
      <c r="H197" t="str">
        <f>IF($C197=-1,-1,VLOOKUP($C197,'HCAD Process'!$D$5:$CZ$504,VLOOKUP(H$4,'Table Name'!$C$2:$D$100,2,FALSE),FALSE))</f>
        <v>Malca</v>
      </c>
      <c r="I197" t="str">
        <f>IF($C197=-1,-1,VLOOKUP($C197,'HCAD Process'!$D$5:$CZ$504,VLOOKUP(I$4,'Table Name'!$C$2:$D$100,2,FALSE),FALSE))</f>
        <v>6024 FM 2920 RD</v>
      </c>
      <c r="J197" t="str">
        <f>IF($C197=-1,-1,VLOOKUP($C197,'HCAD Process'!$D$5:$CZ$504,VLOOKUP(J$4,'Table Name'!$C$2:$D$100,2,FALSE),FALSE))</f>
        <v>SPRING</v>
      </c>
      <c r="K197" t="str">
        <f>IF($C197=-1,-1,VLOOKUP($C197,'HCAD Process'!$D$5:$CZ$504,VLOOKUP(K$4,'Table Name'!$C$2:$D$100,2,FALSE),FALSE))</f>
        <v>77379</v>
      </c>
      <c r="L197">
        <f>IF($C197=-1,-1,VLOOKUP($C197,'HCAD Process'!$D$5:$CZ$504,VLOOKUP(L$4,'Table Name'!$C$2:$D$100,2,FALSE),FALSE))</f>
        <v>1277725</v>
      </c>
      <c r="M197">
        <f>IF($C197=-1,-1,VLOOKUP($C197,'HCAD Process'!$D$5:$CZ$504,VLOOKUP(M$4,'Table Name'!$C$2:$D$100,2,FALSE),FALSE))</f>
        <v>1282477</v>
      </c>
      <c r="N197">
        <f>IF($C197=-1,-1,VLOOKUP($C197,'HCAD Process'!$D$5:$CZ$504,VLOOKUP(N$4,'Table Name'!$C$2:$D$100,2,FALSE),FALSE))</f>
        <v>1282477</v>
      </c>
      <c r="O197">
        <f>IF($C197=-1,-1,VLOOKUP($C197,'HCAD Process'!$D$5:$CZ$504,VLOOKUP(O$4,'Table Name'!$C$2:$D$100,2,FALSE),FALSE))</f>
        <v>0</v>
      </c>
      <c r="P197" t="e">
        <f>IF($C197=-1,-1,VLOOKUP($C197,'HCAD Process'!$D$5:$CZ$504,VLOOKUP(P$4,'Table Name'!$C$2:$D$100,2,FALSE),FALSE))</f>
        <v>#REF!</v>
      </c>
      <c r="Q197" t="str">
        <f>IF($C197=-1,-1,VLOOKUP($C197,'HCAD Process'!$D$5:$CZ$504,VLOOKUP(Q$4,'Table Name'!$C$2:$D$100,2,FALSE),FALSE))</f>
        <v>COMMERCIAL</v>
      </c>
      <c r="R197" t="str">
        <f>IF($C197=-1,-1,VLOOKUP($C197,'HCAD Process'!$D$5:$CZ$504,VLOOKUP(R$4,'Table Name'!$C$2:$D$100,2,FALSE),FALSE))</f>
        <v>1</v>
      </c>
      <c r="S197" t="str">
        <f>IF($C197=-1,-1,VLOOKUP($C197,'HCAD Process'!$D$5:$CZ$504,VLOOKUP(S$4,'Table Name'!$C$2:$D$100,2,FALSE),FALSE))</f>
        <v>4332</v>
      </c>
      <c r="T197" t="str">
        <f>IF($C197=-1,-1,VLOOKUP($C197,'HCAD Process'!$D$5:$CZ$504,VLOOKUP(T$4,'Table Name'!$C$2:$D$100,2,FALSE),FALSE))</f>
        <v>8410</v>
      </c>
      <c r="U197" t="str">
        <f>IF($C197=-1,-1,VLOOKUP($C197,'HCAD Process'!$D$5:$CZ$504,VLOOKUP(U$4,'Table Name'!$C$2:$D$100,2,FALSE),FALSE))</f>
        <v>C</v>
      </c>
      <c r="V197" t="str">
        <f>IF($C197=-1,-1,VLOOKUP($C197,'HCAD Process'!$D$5:$CZ$504,VLOOKUP(V$4,'Table Name'!$C$2:$D$100,2,FALSE),FALSE))</f>
        <v>Masonry Bearing</v>
      </c>
      <c r="W197">
        <f>IF($C197=-1,-1,VLOOKUP($C197,'HCAD Process'!$D$5:$CZ$504,VLOOKUP(W$4,'Table Name'!$C$2:$D$100,2,FALSE),FALSE))</f>
        <v>573523</v>
      </c>
      <c r="X197">
        <f>IF($C197=-1,-1,VLOOKUP($C197,'HCAD Process'!$D$5:$CZ$504,VLOOKUP(X$4,'Table Name'!$C$2:$D$100,2,FALSE),FALSE))</f>
        <v>0</v>
      </c>
      <c r="Y197">
        <f>IF($C197=-1,-1,VLOOKUP($C197,'HCAD Process'!$D$5:$CZ$504,VLOOKUP(Y$4,'Table Name'!$C$2:$D$100,2,FALSE),FALSE))</f>
        <v>764697</v>
      </c>
      <c r="Z197">
        <f>IF($C197=-1,-1,VLOOKUP($C197,'HCAD Process'!$D$5:$CZ$504,VLOOKUP(Z$4,'Table Name'!$C$2:$D$100,2,FALSE),FALSE))</f>
        <v>0</v>
      </c>
      <c r="AA197" t="str">
        <f>IF($C197=-1,-1,VLOOKUP($C197,'HCAD Process'!$D$5:$CZ$504,VLOOKUP(AA$4,'Table Name'!$C$2:$D$100,2,FALSE),FALSE))</f>
        <v>.250000</v>
      </c>
      <c r="AB197" t="str">
        <f>IF($C197=-1,-1,VLOOKUP($C197,'HCAD Process'!$D$5:$CZ$504,VLOOKUP(AB$4,'Table Name'!$C$2:$D$100,2,FALSE),FALSE))</f>
        <v>B</v>
      </c>
      <c r="AC197" t="str">
        <f>IF($C197=-1,-1,VLOOKUP($C197,'HCAD Process'!$D$5:$CZ$504,VLOOKUP(AC$4,'Table Name'!$C$2:$D$100,2,FALSE),FALSE))</f>
        <v>Good</v>
      </c>
      <c r="AD197" t="str">
        <f>IF($C197=-1,-1,VLOOKUP($C197,'HCAD Process'!$D$5:$CZ$504,VLOOKUP(AD$4,'Table Name'!$C$2:$D$100,2,FALSE),FALSE))</f>
        <v>2005</v>
      </c>
      <c r="AE197" t="str">
        <f>IF($C197=-1,-1,VLOOKUP($C197,'HCAD Process'!$D$5:$CZ$504,VLOOKUP(AE$4,'Table Name'!$C$2:$D$100,2,FALSE),FALSE))</f>
        <v>2005</v>
      </c>
      <c r="AF197" t="str">
        <f>IF($C197=-1,-1,VLOOKUP($C197,'HCAD Process'!$D$5:$CZ$504,VLOOKUP(AF$4,'Table Name'!$C$2:$D$100,2,FALSE),FALSE))</f>
        <v>0</v>
      </c>
      <c r="AG197" t="str">
        <f>IF($C197=-1,-1,VLOOKUP($C197,'HCAD Process'!$D$5:$CZ$504,VLOOKUP(AG$4,'Table Name'!$C$2:$D$100,2,FALSE),FALSE))</f>
        <v>2006</v>
      </c>
      <c r="AH197">
        <f>IF($C197=-1,-1,VLOOKUP($C197,'HCAD Process'!$D$5:$CZ$504,VLOOKUP(AH$4,'Table Name'!$C$2:$D$100,2,FALSE),FALSE))</f>
        <v>0</v>
      </c>
      <c r="AI197" t="str">
        <f>IF($C197=-1,-1,VLOOKUP($C197,'HCAD Process'!$D$5:$CZ$504,VLOOKUP(AI$4,'Table Name'!$C$2:$D$100,2,FALSE),FALSE))</f>
        <v>12/30/1899</v>
      </c>
      <c r="AJ197" t="str">
        <f>IF($C197=-1,-1,VLOOKUP($C197,'HCAD Process'!$D$5:$CZ$504,VLOOKUP(AJ$4,'Table Name'!$C$2:$D$100,2,FALSE),FALSE))</f>
        <v>FIRESTONE</v>
      </c>
      <c r="AK197">
        <f>IF($C197=-1,-1,VALUE(VLOOKUP($C197,'HCAD Process'!$D$5:$CZ$504,VLOOKUP(AK$4,'Table Name'!$C$2:$D$100,2,FALSE),FALSE)))</f>
        <v>8142</v>
      </c>
      <c r="AL197">
        <f>IF($C197=-1,-1,VLOOKUP($C197,'HCAD Process'!$D$5:$CZ$504,VLOOKUP(AL$4,'Table Name'!$C$2:$D$100,2,FALSE),FALSE))</f>
        <v>8142</v>
      </c>
      <c r="AM197">
        <f>IF($C197=-1,-1,VLOOKUP($C197,'HCAD Process'!$D$5:$CZ$504,VLOOKUP(AM$4,'Table Name'!$C$2:$D$100,2,FALSE),FALSE))</f>
        <v>0</v>
      </c>
      <c r="AN197">
        <f>IF($C197=-1,-1,VLOOKUP($C197,'HCAD Process'!$D$5:$CZ$504,VLOOKUP(AN$4,'Table Name'!$C$2:$D$100,2,FALSE),FALSE))</f>
        <v>0</v>
      </c>
      <c r="AO197">
        <f>IF($C197=-1,-1,VLOOKUP($C197,'HCAD Process'!$D$5:$CZ$504,VLOOKUP(AO$4,'Table Name'!$C$2:$D$100,2,FALSE),FALSE))</f>
        <v>0</v>
      </c>
      <c r="AP197">
        <f>IF($C197=-1,-1,VLOOKUP($C197,'HCAD Process'!$D$5:$CZ$504,VLOOKUP(AP$4,'Table Name'!$C$2:$D$100,2,FALSE),FALSE))</f>
        <v>8142</v>
      </c>
      <c r="AQ197">
        <f>IF($C197=-1,-1,VLOOKUP($C197,'HCAD Process'!$D$5:$CZ$504,VLOOKUP(AQ$4,'Table Name'!$C$2:$D$100,2,FALSE),FALSE))</f>
        <v>394</v>
      </c>
      <c r="AR197">
        <f>IF($C197=-1,-1,VLOOKUP($C197,'HCAD Process'!$D$5:$CZ$504,VLOOKUP(AR$4,'Table Name'!$C$2:$D$100,2,FALSE),FALSE))</f>
        <v>1</v>
      </c>
      <c r="AS197">
        <f>IF($C197=-1,-1,VLOOKUP($C197,'HCAD Process'!$D$5:$CZ$504,VLOOKUP(AS$4,'Table Name'!$C$2:$D$100,2,FALSE),FALSE))</f>
        <v>0</v>
      </c>
      <c r="AT197">
        <f>IF($C197=-1,-1,VLOOKUP($C197,'HCAD Process'!$D$5:$CZ$504,VLOOKUP(AT$4,'Table Name'!$C$2:$D$100,2,FALSE),FALSE))</f>
        <v>0</v>
      </c>
      <c r="AU197">
        <f>IF($C197=-1,-1,VLOOKUP($C197,'HCAD Process'!$D$5:$CZ$504,VLOOKUP(AU$4,'Table Name'!$C$2:$D$100,2,FALSE),FALSE))</f>
        <v>0</v>
      </c>
      <c r="AV197">
        <f>IF($C197=-1,-1,VLOOKUP($C197,'HCAD Process'!$D$5:$CZ$504,VLOOKUP(AV$4,'Table Name'!$C$2:$D$100,2,FALSE),FALSE))</f>
        <v>0</v>
      </c>
      <c r="AW197">
        <f>IF($C197=-1,-1,VLOOKUP($C197,'HCAD Process'!$D$5:$CZ$504,VLOOKUP(AW$4,'Table Name'!$C$2:$D$100,2,FALSE),FALSE))</f>
        <v>0</v>
      </c>
      <c r="AX197">
        <f>IF($C197=-1,-1,VLOOKUP($C197,'HCAD Process'!$D$5:$CZ$504,VLOOKUP(AX$4,'Table Name'!$C$2:$D$100,2,FALSE),FALSE))</f>
        <v>0</v>
      </c>
      <c r="AY197">
        <f>IF($C197=-1,-1,VLOOKUP($C197,'HCAD Process'!$D$5:$CZ$504,VLOOKUP(AY$4,'Table Name'!$C$2:$D$100,2,FALSE),FALSE))</f>
        <v>0</v>
      </c>
      <c r="AZ197">
        <f>IF($C197=-1,-1,VLOOKUP($C197,'HCAD Process'!$D$5:$CZ$504,VLOOKUP(AZ$4,'Table Name'!$C$2:$D$100,2,FALSE),FALSE))</f>
        <v>0</v>
      </c>
      <c r="BA197" t="str">
        <f>IF($C197=-1,-1,VLOOKUP($C197,'HCAD Process'!$D$5:$CZ$504,VLOOKUP(BA$4,'Table Name'!$C$2:$D$100,2,FALSE),FALSE))</f>
        <v>24</v>
      </c>
      <c r="BB197" t="str">
        <f>IF($C197=-1,-1,VLOOKUP($C197,'HCAD Process'!$D$5:$CZ$504,VLOOKUP(BB$4,'Table Name'!$C$2:$D$100,2,FALSE),FALSE))</f>
        <v>RES A5</v>
      </c>
      <c r="BC197" t="str">
        <f>IF($C197=-1,-1,VLOOKUP($C197,'HCAD Process'!$D$5:$CZ$504,VLOOKUP(BC$4,'Table Name'!$C$2:$D$100,2,FALSE),FALSE))</f>
        <v>KLEIN CROSSING SHOPPING CNTR 1</v>
      </c>
      <c r="BD197" t="str">
        <f>IF($C197=-1,-1,VLOOKUP($C197,'HCAD Process'!$D$5:$CZ$504,VLOOKUP(BD$4,'Table Name'!$C$2:$D$100,2,FALSE),FALSE))</f>
        <v>5024</v>
      </c>
      <c r="BE197" t="str">
        <f>IF($C197=-1,-1,VLOOKUP($C197,'HCAD Process'!$D$5:$CZ$504,VLOOKUP(BE$4,'Table Name'!$C$2:$D$100,2,FALSE),FALSE))</f>
        <v>Far Northwest</v>
      </c>
      <c r="BF197" t="str">
        <f>IF($C197=-1,-1,VLOOKUP($C197,'HCAD Process'!$D$5:$CZ$504,VLOOKUP(BF$4,'Table Name'!$C$2:$D$100,2,FALSE),FALSE))</f>
        <v>320</v>
      </c>
      <c r="BG197" t="str">
        <f>IF($C197=-1,-1,VLOOKUP($C197,'HCAD Process'!$D$5:$CZ$504,VLOOKUP(BG$4,'Table Name'!$C$2:$D$100,2,FALSE),FALSE))</f>
        <v>ISD 17 - Klein ISD</v>
      </c>
      <c r="BH197" t="str">
        <f>IF($C197=-1,-1,VLOOKUP($C197,'HCAD Process'!$D$5:$CZ$504,VLOOKUP(BH$4,'Table Name'!$C$2:$D$100,2,FALSE),FALSE))</f>
        <v>9526.03</v>
      </c>
      <c r="BI197" t="str">
        <f>IF($C197=-1,-1,VLOOKUP($C197,'HCAD Process'!$D$5:$CZ$504,VLOOKUP(BI$4,'Table Name'!$C$2:$D$100,2,FALSE),FALSE))</f>
        <v>0</v>
      </c>
      <c r="BJ197" t="str">
        <f>IF($C197=-1,-1,VLOOKUP($C197,'HCAD Process'!$D$5:$CZ$504,VLOOKUP(BJ$4,'Table Name'!$C$2:$D$100,2,FALSE),FALSE))</f>
        <v>17</v>
      </c>
      <c r="BK197" t="str">
        <f>IF($C197=-1,-1,VLOOKUP($C197,'HCAD Process'!$D$5:$CZ$504,VLOOKUP(BK$4,'Table Name'!$C$2:$D$100,2,FALSE),FALSE))</f>
        <v>5070A</v>
      </c>
      <c r="BL197" t="str">
        <f>IF($C197=-1,-1,VLOOKUP($C197,'HCAD Process'!$D$5:$CZ$504,VLOOKUP(BL$4,'Table Name'!$C$2:$D$100,2,FALSE),FALSE))</f>
        <v>290R</v>
      </c>
      <c r="BM197" t="str">
        <f>IF($C197=-1,-1,VLOOKUP($C197,'HCAD Process'!$D$5:$CZ$504,VLOOKUP(BM$4,'Table Name'!$C$2:$D$100,2,FALSE),FALSE))</f>
        <v>017 040 041 042 043 044 045 121 635 666</v>
      </c>
      <c r="BN197" t="str">
        <f>IF($C197=-1,-1,VLOOKUP($C197,'HCAD Process'!$D$5:$CZ$504,VLOOKUP(BN$4,'Table Name'!$C$2:$D$100,2,FALSE),FALSE))</f>
        <v>Real, Commercial</v>
      </c>
      <c r="BO197" t="str">
        <f>IF($C197=-1,-1,VLOOKUP($C197,'HCAD Process'!$D$5:$CZ$504,VLOOKUP(BO$4,'Table Name'!$C$2:$D$100,2,FALSE),FALSE))</f>
        <v>F1</v>
      </c>
      <c r="BP197" t="str">
        <f>IF($C197=-1,-1,VLOOKUP($C197,'HCAD Process'!$D$5:$CZ$504,VLOOKUP(BP$4,'Table Name'!$C$2:$D$100,2,FALSE),FALSE))</f>
        <v>Real, Commercial</v>
      </c>
      <c r="BQ197" t="str">
        <f>IF($C197=-1,-1,VLOOKUP($C197,'HCAD Process'!$D$5:$CZ$504,VLOOKUP(BQ$4,'Table Name'!$C$2:$D$100,2,FALSE),FALSE))</f>
        <v>Auto Service Garage</v>
      </c>
      <c r="BR197" t="str">
        <f>IF($C197=-1,-1,VLOOKUP($C197,'HCAD Process'!$D$5:$CZ$504,VLOOKUP(BR$4,'Table Name'!$C$2:$D$100,2,FALSE),FALSE))</f>
        <v>Automotive Center</v>
      </c>
      <c r="BS197" t="str">
        <f>IF($C197=-1,-1,VLOOKUP($C197,'HCAD Process'!$D$5:$CZ$504,VLOOKUP(BS$4,'Table Name'!$C$2:$D$100,2,FALSE),FALSE))</f>
        <v>8001</v>
      </c>
      <c r="BT197" t="str">
        <f>IF($C197=-1,-1,VLOOKUP($C197,'HCAD Process'!$D$5:$CZ$504,VLOOKUP(BT$4,'Table Name'!$C$2:$D$100,2,FALSE),FALSE))</f>
        <v>Land Neighborhood Section 1</v>
      </c>
      <c r="BU197">
        <f>IF($C197=-1,-1,VLOOKUP($C197,'HCAD Process'!$D$5:$CZ$504,VLOOKUP(BU$4,'Table Name'!$C$2:$D$100,2,FALSE),FALSE))</f>
        <v>39836</v>
      </c>
      <c r="BV197" t="str">
        <f>IF($C197=-1,-1,VLOOKUP($C197,'HCAD Process'!$D$5:$CZ$504,VLOOKUP(BV$4,'Table Name'!$C$2:$D$100,2,FALSE),FALSE))</f>
        <v>SF</v>
      </c>
      <c r="BW197" t="str">
        <f>IF($C197=-1,-1,VLOOKUP($C197,'HCAD Process'!$D$5:$CZ$504,VLOOKUP(BW$4,'Table Name'!$C$2:$D$100,2,FALSE),FALSE))</f>
        <v>1.0000</v>
      </c>
      <c r="BX197" t="str">
        <f>IF($C197=-1,-1,VLOOKUP($C197,'HCAD Process'!$D$5:$CZ$504,VLOOKUP(BX$4,'Table Name'!$C$2:$D$100,2,FALSE),FALSE))</f>
        <v>1.0000</v>
      </c>
      <c r="BY197" t="str">
        <f>IF($C197=-1,-1,VLOOKUP($C197,'HCAD Process'!$D$5:$CZ$504,VLOOKUP(BY$4,'Table Name'!$C$2:$D$100,2,FALSE),FALSE))</f>
        <v>1.0000</v>
      </c>
      <c r="BZ197" t="str">
        <f>IF($C197=-1,-1,VLOOKUP($C197,'HCAD Process'!$D$5:$CZ$504,VLOOKUP(BZ$4,'Table Name'!$C$2:$D$100,2,FALSE),FALSE))</f>
        <v>1.0000</v>
      </c>
      <c r="CA197">
        <f>IF($C197=-1,-1,VLOOKUP($C197,'HCAD Process'!$D$5:$CZ$504,VLOOKUP(CA$4,'Table Name'!$C$2:$D$100,2,FALSE),FALSE))</f>
        <v>18</v>
      </c>
      <c r="CB197">
        <f>IF($C197=-1,-1,VLOOKUP($C197,'HCAD Process'!$D$5:$CZ$504,VLOOKUP(CB$4,'Table Name'!$C$2:$D$100,2,FALSE),FALSE))</f>
        <v>18</v>
      </c>
      <c r="CC197">
        <f>IF($C197=-1,-1,VLOOKUP($C197,'HCAD Process'!$D$5:$CZ$504,VLOOKUP(CC$4,'Table Name'!$C$2:$D$100,2,FALSE),FALSE))</f>
        <v>717048</v>
      </c>
      <c r="CD197">
        <f>IF($C197=-1,-1,VLOOKUP($C197,'HCAD Process'!$D$5:$CZ$504,VLOOKUP(CD$4,'Table Name'!$C$2:$D$100,2,FALSE),FALSE))</f>
        <v>-1</v>
      </c>
      <c r="CE197" t="str">
        <f>IF($C197=-1,-1,VLOOKUP($C197,'HCAD Process'!$D$5:$CZ$504,VLOOKUP(CE$4,'Table Name'!$C$2:$D$100,2,FALSE),FALSE))</f>
        <v>12357500100101</v>
      </c>
    </row>
    <row r="198" spans="2:83" x14ac:dyDescent="0.25">
      <c r="B198">
        <f t="shared" si="3"/>
        <v>194</v>
      </c>
      <c r="C198" t="str">
        <f t="array" ref="C198">IF(ISERROR(INDEX('HCAD Process'!CF$5:CF$504,MATCH(0,COUNTIF(C$4:C197,'HCAD Process'!CF$5:CF$504)+('HCAD Process'!CF$5:CF$504=-1),0))),-1,INDEX('HCAD Process'!CF$5:CF$504,MATCH(0,COUNTIF(C$4:C197,'HCAD Process'!CF$5:CF$504)+('HCAD Process'!CF$5:CF$504=-1),0)))</f>
        <v>12588200100051</v>
      </c>
      <c r="D198" t="str">
        <f>IF($C198=-1,-1,VLOOKUP($C198,'HCAD Process'!$D$5:$CZ$504,VLOOKUP(D$4,'Table Name'!$C$2:$D$100,2,FALSE),FALSE))</f>
        <v>1258820010005</v>
      </c>
      <c r="E198" t="str">
        <f>IF($C198=-1,-1,VLOOKUP($C198,'HCAD Process'!$D$5:$CZ$504,VLOOKUP(E$4,'Table Name'!$C$2:$D$100,2,FALSE),FALSE))</f>
        <v>08/10/2016</v>
      </c>
      <c r="F198" t="str">
        <f>IF($C198=-1,-1,VLOOKUP($C198,'HCAD Process'!$D$5:$CZ$504,VLOOKUP(F$4,'Table Name'!$C$2:$D$100,2,FALSE),FALSE))</f>
        <v>WELL FIRST INTERESTS LLC</v>
      </c>
      <c r="G198" t="str">
        <f>IF($C198=-1,-1,VLOOKUP($C198,'HCAD Process'!$D$5:$CZ$504,VLOOKUP(G$4,'Table Name'!$C$2:$D$100,2,FALSE),FALSE))</f>
        <v>FLOWERS BAKING CO</v>
      </c>
      <c r="H198">
        <f>IF($C198=-1,-1,VLOOKUP($C198,'HCAD Process'!$D$5:$CZ$504,VLOOKUP(H$4,'Table Name'!$C$2:$D$100,2,FALSE),FALSE))</f>
        <v>0</v>
      </c>
      <c r="I198" t="str">
        <f>IF($C198=-1,-1,VLOOKUP($C198,'HCAD Process'!$D$5:$CZ$504,VLOOKUP(I$4,'Table Name'!$C$2:$D$100,2,FALSE),FALSE))</f>
        <v>17551 GROSCHKE RD</v>
      </c>
      <c r="J198" t="str">
        <f>IF($C198=-1,-1,VLOOKUP($C198,'HCAD Process'!$D$5:$CZ$504,VLOOKUP(J$4,'Table Name'!$C$2:$D$100,2,FALSE),FALSE))</f>
        <v>HOUSTON</v>
      </c>
      <c r="K198" t="str">
        <f>IF($C198=-1,-1,VLOOKUP($C198,'HCAD Process'!$D$5:$CZ$504,VLOOKUP(K$4,'Table Name'!$C$2:$D$100,2,FALSE),FALSE))</f>
        <v>77084</v>
      </c>
      <c r="L198">
        <f>IF($C198=-1,-1,VLOOKUP($C198,'HCAD Process'!$D$5:$CZ$504,VLOOKUP(L$4,'Table Name'!$C$2:$D$100,2,FALSE),FALSE))</f>
        <v>935000</v>
      </c>
      <c r="M198">
        <f>IF($C198=-1,-1,VLOOKUP($C198,'HCAD Process'!$D$5:$CZ$504,VLOOKUP(M$4,'Table Name'!$C$2:$D$100,2,FALSE),FALSE))</f>
        <v>0</v>
      </c>
      <c r="N198">
        <f>IF($C198=-1,-1,VLOOKUP($C198,'HCAD Process'!$D$5:$CZ$504,VLOOKUP(N$4,'Table Name'!$C$2:$D$100,2,FALSE),FALSE))</f>
        <v>1026684</v>
      </c>
      <c r="O198">
        <f>IF($C198=-1,-1,VLOOKUP($C198,'HCAD Process'!$D$5:$CZ$504,VLOOKUP(O$4,'Table Name'!$C$2:$D$100,2,FALSE),FALSE))</f>
        <v>0</v>
      </c>
      <c r="P198" t="e">
        <f>IF($C198=-1,-1,VLOOKUP($C198,'HCAD Process'!$D$5:$CZ$504,VLOOKUP(P$4,'Table Name'!$C$2:$D$100,2,FALSE),FALSE))</f>
        <v>#REF!</v>
      </c>
      <c r="Q198" t="str">
        <f>IF($C198=-1,-1,VLOOKUP($C198,'HCAD Process'!$D$5:$CZ$504,VLOOKUP(Q$4,'Table Name'!$C$2:$D$100,2,FALSE),FALSE))</f>
        <v>COMMERCIAL</v>
      </c>
      <c r="R198" t="str">
        <f>IF($C198=-1,-1,VLOOKUP($C198,'HCAD Process'!$D$5:$CZ$504,VLOOKUP(R$4,'Table Name'!$C$2:$D$100,2,FALSE),FALSE))</f>
        <v>1</v>
      </c>
      <c r="S198" t="str">
        <f>IF($C198=-1,-1,VLOOKUP($C198,'HCAD Process'!$D$5:$CZ$504,VLOOKUP(S$4,'Table Name'!$C$2:$D$100,2,FALSE),FALSE))</f>
        <v>4395</v>
      </c>
      <c r="T198" t="str">
        <f>IF($C198=-1,-1,VLOOKUP($C198,'HCAD Process'!$D$5:$CZ$504,VLOOKUP(T$4,'Table Name'!$C$2:$D$100,2,FALSE),FALSE))</f>
        <v>8387</v>
      </c>
      <c r="U198" t="str">
        <f>IF($C198=-1,-1,VLOOKUP($C198,'HCAD Process'!$D$5:$CZ$504,VLOOKUP(U$4,'Table Name'!$C$2:$D$100,2,FALSE),FALSE))</f>
        <v>S</v>
      </c>
      <c r="V198" t="str">
        <f>IF($C198=-1,-1,VLOOKUP($C198,'HCAD Process'!$D$5:$CZ$504,VLOOKUP(V$4,'Table Name'!$C$2:$D$100,2,FALSE),FALSE))</f>
        <v>Open Steel Skeleton</v>
      </c>
      <c r="W198">
        <f>IF($C198=-1,-1,VLOOKUP($C198,'HCAD Process'!$D$5:$CZ$504,VLOOKUP(W$4,'Table Name'!$C$2:$D$100,2,FALSE),FALSE))</f>
        <v>387893</v>
      </c>
      <c r="X198">
        <f>IF($C198=-1,-1,VLOOKUP($C198,'HCAD Process'!$D$5:$CZ$504,VLOOKUP(X$4,'Table Name'!$C$2:$D$100,2,FALSE),FALSE))</f>
        <v>0</v>
      </c>
      <c r="Y198">
        <f>IF($C198=-1,-1,VLOOKUP($C198,'HCAD Process'!$D$5:$CZ$504,VLOOKUP(Y$4,'Table Name'!$C$2:$D$100,2,FALSE),FALSE))</f>
        <v>531360</v>
      </c>
      <c r="Z198">
        <f>IF($C198=-1,-1,VLOOKUP($C198,'HCAD Process'!$D$5:$CZ$504,VLOOKUP(Z$4,'Table Name'!$C$2:$D$100,2,FALSE),FALSE))</f>
        <v>0</v>
      </c>
      <c r="AA198" t="str">
        <f>IF($C198=-1,-1,VLOOKUP($C198,'HCAD Process'!$D$5:$CZ$504,VLOOKUP(AA$4,'Table Name'!$C$2:$D$100,2,FALSE),FALSE))</f>
        <v>.270000</v>
      </c>
      <c r="AB198" t="str">
        <f>IF($C198=-1,-1,VLOOKUP($C198,'HCAD Process'!$D$5:$CZ$504,VLOOKUP(AB$4,'Table Name'!$C$2:$D$100,2,FALSE),FALSE))</f>
        <v>C</v>
      </c>
      <c r="AC198" t="str">
        <f>IF($C198=-1,-1,VLOOKUP($C198,'HCAD Process'!$D$5:$CZ$504,VLOOKUP(AC$4,'Table Name'!$C$2:$D$100,2,FALSE),FALSE))</f>
        <v>Average</v>
      </c>
      <c r="AD198" t="str">
        <f>IF($C198=-1,-1,VLOOKUP($C198,'HCAD Process'!$D$5:$CZ$504,VLOOKUP(AD$4,'Table Name'!$C$2:$D$100,2,FALSE),FALSE))</f>
        <v>2004</v>
      </c>
      <c r="AE198" t="str">
        <f>IF($C198=-1,-1,VLOOKUP($C198,'HCAD Process'!$D$5:$CZ$504,VLOOKUP(AE$4,'Table Name'!$C$2:$D$100,2,FALSE),FALSE))</f>
        <v>2004</v>
      </c>
      <c r="AF198" t="str">
        <f>IF($C198=-1,-1,VLOOKUP($C198,'HCAD Process'!$D$5:$CZ$504,VLOOKUP(AF$4,'Table Name'!$C$2:$D$100,2,FALSE),FALSE))</f>
        <v>0</v>
      </c>
      <c r="AG198" t="str">
        <f>IF($C198=-1,-1,VLOOKUP($C198,'HCAD Process'!$D$5:$CZ$504,VLOOKUP(AG$4,'Table Name'!$C$2:$D$100,2,FALSE),FALSE))</f>
        <v>2005</v>
      </c>
      <c r="AH198">
        <f>IF($C198=-1,-1,VLOOKUP($C198,'HCAD Process'!$D$5:$CZ$504,VLOOKUP(AH$4,'Table Name'!$C$2:$D$100,2,FALSE),FALSE))</f>
        <v>0</v>
      </c>
      <c r="AI198" t="str">
        <f>IF($C198=-1,-1,VLOOKUP($C198,'HCAD Process'!$D$5:$CZ$504,VLOOKUP(AI$4,'Table Name'!$C$2:$D$100,2,FALSE),FALSE))</f>
        <v>12/30/1899</v>
      </c>
      <c r="AJ198" t="str">
        <f>IF($C198=-1,-1,VLOOKUP($C198,'HCAD Process'!$D$5:$CZ$504,VLOOKUP(AJ$4,'Table Name'!$C$2:$D$100,2,FALSE),FALSE))</f>
        <v>CORR. TYPE/STYLE F/2018</v>
      </c>
      <c r="AK198">
        <f>IF($C198=-1,-1,VALUE(VLOOKUP($C198,'HCAD Process'!$D$5:$CZ$504,VLOOKUP(AK$4,'Table Name'!$C$2:$D$100,2,FALSE),FALSE)))</f>
        <v>9000</v>
      </c>
      <c r="AL198">
        <f>IF($C198=-1,-1,VLOOKUP($C198,'HCAD Process'!$D$5:$CZ$504,VLOOKUP(AL$4,'Table Name'!$C$2:$D$100,2,FALSE),FALSE))</f>
        <v>11952</v>
      </c>
      <c r="AM198">
        <f>IF($C198=-1,-1,VLOOKUP($C198,'HCAD Process'!$D$5:$CZ$504,VLOOKUP(AM$4,'Table Name'!$C$2:$D$100,2,FALSE),FALSE))</f>
        <v>0</v>
      </c>
      <c r="AN198">
        <f>IF($C198=-1,-1,VLOOKUP($C198,'HCAD Process'!$D$5:$CZ$504,VLOOKUP(AN$4,'Table Name'!$C$2:$D$100,2,FALSE),FALSE))</f>
        <v>0</v>
      </c>
      <c r="AO198">
        <f>IF($C198=-1,-1,VLOOKUP($C198,'HCAD Process'!$D$5:$CZ$504,VLOOKUP(AO$4,'Table Name'!$C$2:$D$100,2,FALSE),FALSE))</f>
        <v>0</v>
      </c>
      <c r="AP198">
        <f>IF($C198=-1,-1,VLOOKUP($C198,'HCAD Process'!$D$5:$CZ$504,VLOOKUP(AP$4,'Table Name'!$C$2:$D$100,2,FALSE),FALSE))</f>
        <v>9000</v>
      </c>
      <c r="AQ198">
        <f>IF($C198=-1,-1,VLOOKUP($C198,'HCAD Process'!$D$5:$CZ$504,VLOOKUP(AQ$4,'Table Name'!$C$2:$D$100,2,FALSE),FALSE))</f>
        <v>420</v>
      </c>
      <c r="AR198">
        <f>IF($C198=-1,-1,VLOOKUP($C198,'HCAD Process'!$D$5:$CZ$504,VLOOKUP(AR$4,'Table Name'!$C$2:$D$100,2,FALSE),FALSE))</f>
        <v>1</v>
      </c>
      <c r="AS198">
        <f>IF($C198=-1,-1,VLOOKUP($C198,'HCAD Process'!$D$5:$CZ$504,VLOOKUP(AS$4,'Table Name'!$C$2:$D$100,2,FALSE),FALSE))</f>
        <v>0</v>
      </c>
      <c r="AT198">
        <f>IF($C198=-1,-1,VLOOKUP($C198,'HCAD Process'!$D$5:$CZ$504,VLOOKUP(AT$4,'Table Name'!$C$2:$D$100,2,FALSE),FALSE))</f>
        <v>0</v>
      </c>
      <c r="AU198">
        <f>IF($C198=-1,-1,VLOOKUP($C198,'HCAD Process'!$D$5:$CZ$504,VLOOKUP(AU$4,'Table Name'!$C$2:$D$100,2,FALSE),FALSE))</f>
        <v>0</v>
      </c>
      <c r="AV198">
        <f>IF($C198=-1,-1,VLOOKUP($C198,'HCAD Process'!$D$5:$CZ$504,VLOOKUP(AV$4,'Table Name'!$C$2:$D$100,2,FALSE),FALSE))</f>
        <v>0</v>
      </c>
      <c r="AW198">
        <f>IF($C198=-1,-1,VLOOKUP($C198,'HCAD Process'!$D$5:$CZ$504,VLOOKUP(AW$4,'Table Name'!$C$2:$D$100,2,FALSE),FALSE))</f>
        <v>0</v>
      </c>
      <c r="AX198">
        <f>IF($C198=-1,-1,VLOOKUP($C198,'HCAD Process'!$D$5:$CZ$504,VLOOKUP(AX$4,'Table Name'!$C$2:$D$100,2,FALSE),FALSE))</f>
        <v>0</v>
      </c>
      <c r="AY198">
        <f>IF($C198=-1,-1,VLOOKUP($C198,'HCAD Process'!$D$5:$CZ$504,VLOOKUP(AY$4,'Table Name'!$C$2:$D$100,2,FALSE),FALSE))</f>
        <v>0</v>
      </c>
      <c r="AZ198">
        <f>IF($C198=-1,-1,VLOOKUP($C198,'HCAD Process'!$D$5:$CZ$504,VLOOKUP(AZ$4,'Table Name'!$C$2:$D$100,2,FALSE),FALSE))</f>
        <v>0</v>
      </c>
      <c r="BA198" t="str">
        <f>IF($C198=-1,-1,VLOOKUP($C198,'HCAD Process'!$D$5:$CZ$504,VLOOKUP(BA$4,'Table Name'!$C$2:$D$100,2,FALSE),FALSE))</f>
        <v>14</v>
      </c>
      <c r="BB198" t="str">
        <f>IF($C198=-1,-1,VLOOKUP($C198,'HCAD Process'!$D$5:$CZ$504,VLOOKUP(BB$4,'Table Name'!$C$2:$D$100,2,FALSE),FALSE))</f>
        <v>RES A4 BLK 1</v>
      </c>
      <c r="BC198" t="str">
        <f>IF($C198=-1,-1,VLOOKUP($C198,'HCAD Process'!$D$5:$CZ$504,VLOOKUP(BC$4,'Table Name'!$C$2:$D$100,2,FALSE),FALSE))</f>
        <v>TURNKEY BUSINESS PARK SEC 1</v>
      </c>
      <c r="BD198" t="str">
        <f>IF($C198=-1,-1,VLOOKUP($C198,'HCAD Process'!$D$5:$CZ$504,VLOOKUP(BD$4,'Table Name'!$C$2:$D$100,2,FALSE),FALSE))</f>
        <v>6014</v>
      </c>
      <c r="BE198" t="str">
        <f>IF($C198=-1,-1,VLOOKUP($C198,'HCAD Process'!$D$5:$CZ$504,VLOOKUP(BE$4,'Table Name'!$C$2:$D$100,2,FALSE),FALSE))</f>
        <v>Far Northwest</v>
      </c>
      <c r="BF198" t="str">
        <f>IF($C198=-1,-1,VLOOKUP($C198,'HCAD Process'!$D$5:$CZ$504,VLOOKUP(BF$4,'Table Name'!$C$2:$D$100,2,FALSE),FALSE))</f>
        <v>340</v>
      </c>
      <c r="BG198" t="str">
        <f>IF($C198=-1,-1,VLOOKUP($C198,'HCAD Process'!$D$5:$CZ$504,VLOOKUP(BG$4,'Table Name'!$C$2:$D$100,2,FALSE),FALSE))</f>
        <v>ISD 19 - North of I-10 Katy Freeway</v>
      </c>
      <c r="BH198" t="str">
        <f>IF($C198=-1,-1,VLOOKUP($C198,'HCAD Process'!$D$5:$CZ$504,VLOOKUP(BH$4,'Table Name'!$C$2:$D$100,2,FALSE),FALSE))</f>
        <v>9669.71</v>
      </c>
      <c r="BI198" t="str">
        <f>IF($C198=-1,-1,VLOOKUP($C198,'HCAD Process'!$D$5:$CZ$504,VLOOKUP(BI$4,'Table Name'!$C$2:$D$100,2,FALSE),FALSE))</f>
        <v>0</v>
      </c>
      <c r="BJ198" t="str">
        <f>IF($C198=-1,-1,VLOOKUP($C198,'HCAD Process'!$D$5:$CZ$504,VLOOKUP(BJ$4,'Table Name'!$C$2:$D$100,2,FALSE),FALSE))</f>
        <v>19</v>
      </c>
      <c r="BK198" t="str">
        <f>IF($C198=-1,-1,VLOOKUP($C198,'HCAD Process'!$D$5:$CZ$504,VLOOKUP(BK$4,'Table Name'!$C$2:$D$100,2,FALSE),FALSE))</f>
        <v>4659B</v>
      </c>
      <c r="BL198" t="str">
        <f>IF($C198=-1,-1,VLOOKUP($C198,'HCAD Process'!$D$5:$CZ$504,VLOOKUP(BL$4,'Table Name'!$C$2:$D$100,2,FALSE),FALSE))</f>
        <v>447Q</v>
      </c>
      <c r="BM198" t="str">
        <f>IF($C198=-1,-1,VLOOKUP($C198,'HCAD Process'!$D$5:$CZ$504,VLOOKUP(BM$4,'Table Name'!$C$2:$D$100,2,FALSE),FALSE))</f>
        <v>019 040 041 042 043 044 638</v>
      </c>
      <c r="BN198" t="str">
        <f>IF($C198=-1,-1,VLOOKUP($C198,'HCAD Process'!$D$5:$CZ$504,VLOOKUP(BN$4,'Table Name'!$C$2:$D$100,2,FALSE),FALSE))</f>
        <v>Real, Commercial</v>
      </c>
      <c r="BO198" t="str">
        <f>IF($C198=-1,-1,VLOOKUP($C198,'HCAD Process'!$D$5:$CZ$504,VLOOKUP(BO$4,'Table Name'!$C$2:$D$100,2,FALSE),FALSE))</f>
        <v>F1</v>
      </c>
      <c r="BP198" t="str">
        <f>IF($C198=-1,-1,VLOOKUP($C198,'HCAD Process'!$D$5:$CZ$504,VLOOKUP(BP$4,'Table Name'!$C$2:$D$100,2,FALSE),FALSE))</f>
        <v>Real, Commercial</v>
      </c>
      <c r="BQ198" t="str">
        <f>IF($C198=-1,-1,VLOOKUP($C198,'HCAD Process'!$D$5:$CZ$504,VLOOKUP(BQ$4,'Table Name'!$C$2:$D$100,2,FALSE),FALSE))</f>
        <v>Truck Terminal</v>
      </c>
      <c r="BR198" t="str">
        <f>IF($C198=-1,-1,VLOOKUP($C198,'HCAD Process'!$D$5:$CZ$504,VLOOKUP(BR$4,'Table Name'!$C$2:$D$100,2,FALSE),FALSE))</f>
        <v>Transit Warehouse</v>
      </c>
      <c r="BS198" t="str">
        <f>IF($C198=-1,-1,VLOOKUP($C198,'HCAD Process'!$D$5:$CZ$504,VLOOKUP(BS$4,'Table Name'!$C$2:$D$100,2,FALSE),FALSE))</f>
        <v>8001</v>
      </c>
      <c r="BT198" t="str">
        <f>IF($C198=-1,-1,VLOOKUP($C198,'HCAD Process'!$D$5:$CZ$504,VLOOKUP(BT$4,'Table Name'!$C$2:$D$100,2,FALSE),FALSE))</f>
        <v>Land Neighborhood Section 1</v>
      </c>
      <c r="BU198">
        <f>IF($C198=-1,-1,VLOOKUP($C198,'HCAD Process'!$D$5:$CZ$504,VLOOKUP(BU$4,'Table Name'!$C$2:$D$100,2,FALSE),FALSE))</f>
        <v>115190</v>
      </c>
      <c r="BV198" t="str">
        <f>IF($C198=-1,-1,VLOOKUP($C198,'HCAD Process'!$D$5:$CZ$504,VLOOKUP(BV$4,'Table Name'!$C$2:$D$100,2,FALSE),FALSE))</f>
        <v>SF</v>
      </c>
      <c r="BW198" t="str">
        <f>IF($C198=-1,-1,VLOOKUP($C198,'HCAD Process'!$D$5:$CZ$504,VLOOKUP(BW$4,'Table Name'!$C$2:$D$100,2,FALSE),FALSE))</f>
        <v>1.0000</v>
      </c>
      <c r="BX198" t="str">
        <f>IF($C198=-1,-1,VLOOKUP($C198,'HCAD Process'!$D$5:$CZ$504,VLOOKUP(BX$4,'Table Name'!$C$2:$D$100,2,FALSE),FALSE))</f>
        <v>1.0000</v>
      </c>
      <c r="BY198" t="str">
        <f>IF($C198=-1,-1,VLOOKUP($C198,'HCAD Process'!$D$5:$CZ$504,VLOOKUP(BY$4,'Table Name'!$C$2:$D$100,2,FALSE),FALSE))</f>
        <v>1.0000</v>
      </c>
      <c r="BZ198" t="str">
        <f>IF($C198=-1,-1,VLOOKUP($C198,'HCAD Process'!$D$5:$CZ$504,VLOOKUP(BZ$4,'Table Name'!$C$2:$D$100,2,FALSE),FALSE))</f>
        <v>1.0000</v>
      </c>
      <c r="CA198">
        <f>IF($C198=-1,-1,VLOOKUP($C198,'HCAD Process'!$D$5:$CZ$504,VLOOKUP(CA$4,'Table Name'!$C$2:$D$100,2,FALSE),FALSE))</f>
        <v>5</v>
      </c>
      <c r="CB198">
        <f>IF($C198=-1,-1,VLOOKUP($C198,'HCAD Process'!$D$5:$CZ$504,VLOOKUP(CB$4,'Table Name'!$C$2:$D$100,2,FALSE),FALSE))</f>
        <v>5</v>
      </c>
      <c r="CC198">
        <f>IF($C198=-1,-1,VLOOKUP($C198,'HCAD Process'!$D$5:$CZ$504,VLOOKUP(CC$4,'Table Name'!$C$2:$D$100,2,FALSE),FALSE))</f>
        <v>575950</v>
      </c>
      <c r="CD198">
        <f>IF($C198=-1,-1,VLOOKUP($C198,'HCAD Process'!$D$5:$CZ$504,VLOOKUP(CD$4,'Table Name'!$C$2:$D$100,2,FALSE),FALSE))</f>
        <v>-1</v>
      </c>
      <c r="CE198" t="str">
        <f>IF($C198=-1,-1,VLOOKUP($C198,'HCAD Process'!$D$5:$CZ$504,VLOOKUP(CE$4,'Table Name'!$C$2:$D$100,2,FALSE),FALSE))</f>
        <v>12588200100051</v>
      </c>
    </row>
    <row r="199" spans="2:83" x14ac:dyDescent="0.25">
      <c r="B199">
        <f t="shared" si="3"/>
        <v>195</v>
      </c>
      <c r="C199" t="str">
        <f t="array" ref="C199">IF(ISERROR(INDEX('HCAD Process'!CF$5:CF$504,MATCH(0,COUNTIF(C$4:C198,'HCAD Process'!CF$5:CF$504)+('HCAD Process'!CF$5:CF$504=-1),0))),-1,INDEX('HCAD Process'!CF$5:CF$504,MATCH(0,COUNTIF(C$4:C198,'HCAD Process'!CF$5:CF$504)+('HCAD Process'!CF$5:CF$504=-1),0)))</f>
        <v>12650000100011</v>
      </c>
      <c r="D199" t="str">
        <f>IF($C199=-1,-1,VLOOKUP($C199,'HCAD Process'!$D$5:$CZ$504,VLOOKUP(D$4,'Table Name'!$C$2:$D$100,2,FALSE),FALSE))</f>
        <v>1265000010001</v>
      </c>
      <c r="E199" t="str">
        <f>IF($C199=-1,-1,VLOOKUP($C199,'HCAD Process'!$D$5:$CZ$504,VLOOKUP(E$4,'Table Name'!$C$2:$D$100,2,FALSE),FALSE))</f>
        <v>08/04/2011</v>
      </c>
      <c r="F199" t="str">
        <f>IF($C199=-1,-1,VLOOKUP($C199,'HCAD Process'!$D$5:$CZ$504,VLOOKUP(F$4,'Table Name'!$C$2:$D$100,2,FALSE),FALSE))</f>
        <v>GIBSON BUILDING LLC</v>
      </c>
      <c r="G199" t="str">
        <f>IF($C199=-1,-1,VLOOKUP($C199,'HCAD Process'!$D$5:$CZ$504,VLOOKUP(G$4,'Table Name'!$C$2:$D$100,2,FALSE),FALSE))</f>
        <v>ARCHITECTS OFFICE</v>
      </c>
      <c r="H199" t="str">
        <f>IF($C199=-1,-1,VLOOKUP($C199,'HCAD Process'!$D$5:$CZ$504,VLOOKUP(H$4,'Table Name'!$C$2:$D$100,2,FALSE),FALSE))</f>
        <v>Avi</v>
      </c>
      <c r="I199" t="str">
        <f>IF($C199=-1,-1,VLOOKUP($C199,'HCAD Process'!$D$5:$CZ$504,VLOOKUP(I$4,'Table Name'!$C$2:$D$100,2,FALSE),FALSE))</f>
        <v>4808 GIBSON ST</v>
      </c>
      <c r="J199" t="str">
        <f>IF($C199=-1,-1,VLOOKUP($C199,'HCAD Process'!$D$5:$CZ$504,VLOOKUP(J$4,'Table Name'!$C$2:$D$100,2,FALSE),FALSE))</f>
        <v>HOUSTON</v>
      </c>
      <c r="K199" t="str">
        <f>IF($C199=-1,-1,VLOOKUP($C199,'HCAD Process'!$D$5:$CZ$504,VLOOKUP(K$4,'Table Name'!$C$2:$D$100,2,FALSE),FALSE))</f>
        <v>77007</v>
      </c>
      <c r="L199">
        <f>IF($C199=-1,-1,VLOOKUP($C199,'HCAD Process'!$D$5:$CZ$504,VLOOKUP(L$4,'Table Name'!$C$2:$D$100,2,FALSE),FALSE))</f>
        <v>1249866</v>
      </c>
      <c r="M199">
        <f>IF($C199=-1,-1,VLOOKUP($C199,'HCAD Process'!$D$5:$CZ$504,VLOOKUP(M$4,'Table Name'!$C$2:$D$100,2,FALSE),FALSE))</f>
        <v>2068008</v>
      </c>
      <c r="N199">
        <f>IF($C199=-1,-1,VLOOKUP($C199,'HCAD Process'!$D$5:$CZ$504,VLOOKUP(N$4,'Table Name'!$C$2:$D$100,2,FALSE),FALSE))</f>
        <v>1900000</v>
      </c>
      <c r="O199">
        <f>IF($C199=-1,-1,VLOOKUP($C199,'HCAD Process'!$D$5:$CZ$504,VLOOKUP(O$4,'Table Name'!$C$2:$D$100,2,FALSE),FALSE))</f>
        <v>0</v>
      </c>
      <c r="P199" t="e">
        <f>IF($C199=-1,-1,VLOOKUP($C199,'HCAD Process'!$D$5:$CZ$504,VLOOKUP(P$4,'Table Name'!$C$2:$D$100,2,FALSE),FALSE))</f>
        <v>#REF!</v>
      </c>
      <c r="Q199" t="str">
        <f>IF($C199=-1,-1,VLOOKUP($C199,'HCAD Process'!$D$5:$CZ$504,VLOOKUP(Q$4,'Table Name'!$C$2:$D$100,2,FALSE),FALSE))</f>
        <v>COMMERCIAL</v>
      </c>
      <c r="R199" t="str">
        <f>IF($C199=-1,-1,VLOOKUP($C199,'HCAD Process'!$D$5:$CZ$504,VLOOKUP(R$4,'Table Name'!$C$2:$D$100,2,FALSE),FALSE))</f>
        <v>1</v>
      </c>
      <c r="S199" t="str">
        <f>IF($C199=-1,-1,VLOOKUP($C199,'HCAD Process'!$D$5:$CZ$504,VLOOKUP(S$4,'Table Name'!$C$2:$D$100,2,FALSE),FALSE))</f>
        <v>4353</v>
      </c>
      <c r="T199" t="str">
        <f>IF($C199=-1,-1,VLOOKUP($C199,'HCAD Process'!$D$5:$CZ$504,VLOOKUP(T$4,'Table Name'!$C$2:$D$100,2,FALSE),FALSE))</f>
        <v>8344</v>
      </c>
      <c r="U199" t="str">
        <f>IF($C199=-1,-1,VLOOKUP($C199,'HCAD Process'!$D$5:$CZ$504,VLOOKUP(U$4,'Table Name'!$C$2:$D$100,2,FALSE),FALSE))</f>
        <v>C</v>
      </c>
      <c r="V199" t="str">
        <f>IF($C199=-1,-1,VLOOKUP($C199,'HCAD Process'!$D$5:$CZ$504,VLOOKUP(V$4,'Table Name'!$C$2:$D$100,2,FALSE),FALSE))</f>
        <v>Masonry Bearing</v>
      </c>
      <c r="W199">
        <f>IF($C199=-1,-1,VLOOKUP($C199,'HCAD Process'!$D$5:$CZ$504,VLOOKUP(W$4,'Table Name'!$C$2:$D$100,2,FALSE),FALSE))</f>
        <v>1497066</v>
      </c>
      <c r="X199">
        <f>IF($C199=-1,-1,VLOOKUP($C199,'HCAD Process'!$D$5:$CZ$504,VLOOKUP(X$4,'Table Name'!$C$2:$D$100,2,FALSE),FALSE))</f>
        <v>0</v>
      </c>
      <c r="Y199">
        <f>IF($C199=-1,-1,VLOOKUP($C199,'HCAD Process'!$D$5:$CZ$504,VLOOKUP(Y$4,'Table Name'!$C$2:$D$100,2,FALSE),FALSE))</f>
        <v>1895020</v>
      </c>
      <c r="Z199">
        <f>IF($C199=-1,-1,VLOOKUP($C199,'HCAD Process'!$D$5:$CZ$504,VLOOKUP(Z$4,'Table Name'!$C$2:$D$100,2,FALSE),FALSE))</f>
        <v>0</v>
      </c>
      <c r="AA199" t="str">
        <f>IF($C199=-1,-1,VLOOKUP($C199,'HCAD Process'!$D$5:$CZ$504,VLOOKUP(AA$4,'Table Name'!$C$2:$D$100,2,FALSE),FALSE))</f>
        <v>.210000</v>
      </c>
      <c r="AB199" t="str">
        <f>IF($C199=-1,-1,VLOOKUP($C199,'HCAD Process'!$D$5:$CZ$504,VLOOKUP(AB$4,'Table Name'!$C$2:$D$100,2,FALSE),FALSE))</f>
        <v>B</v>
      </c>
      <c r="AC199" t="str">
        <f>IF($C199=-1,-1,VLOOKUP($C199,'HCAD Process'!$D$5:$CZ$504,VLOOKUP(AC$4,'Table Name'!$C$2:$D$100,2,FALSE),FALSE))</f>
        <v>Good</v>
      </c>
      <c r="AD199" t="str">
        <f>IF($C199=-1,-1,VLOOKUP($C199,'HCAD Process'!$D$5:$CZ$504,VLOOKUP(AD$4,'Table Name'!$C$2:$D$100,2,FALSE),FALSE))</f>
        <v>2005</v>
      </c>
      <c r="AE199" t="str">
        <f>IF($C199=-1,-1,VLOOKUP($C199,'HCAD Process'!$D$5:$CZ$504,VLOOKUP(AE$4,'Table Name'!$C$2:$D$100,2,FALSE),FALSE))</f>
        <v>2005</v>
      </c>
      <c r="AF199" t="str">
        <f>IF($C199=-1,-1,VLOOKUP($C199,'HCAD Process'!$D$5:$CZ$504,VLOOKUP(AF$4,'Table Name'!$C$2:$D$100,2,FALSE),FALSE))</f>
        <v>0</v>
      </c>
      <c r="AG199" t="str">
        <f>IF($C199=-1,-1,VLOOKUP($C199,'HCAD Process'!$D$5:$CZ$504,VLOOKUP(AG$4,'Table Name'!$C$2:$D$100,2,FALSE),FALSE))</f>
        <v>2005</v>
      </c>
      <c r="AH199">
        <f>IF($C199=-1,-1,VLOOKUP($C199,'HCAD Process'!$D$5:$CZ$504,VLOOKUP(AH$4,'Table Name'!$C$2:$D$100,2,FALSE),FALSE))</f>
        <v>0</v>
      </c>
      <c r="AI199" t="str">
        <f>IF($C199=-1,-1,VLOOKUP($C199,'HCAD Process'!$D$5:$CZ$504,VLOOKUP(AI$4,'Table Name'!$C$2:$D$100,2,FALSE),FALSE))</f>
        <v>12/30/1899</v>
      </c>
      <c r="AJ199" t="str">
        <f>IF($C199=-1,-1,VLOOKUP($C199,'HCAD Process'!$D$5:$CZ$504,VLOOKUP(AJ$4,'Table Name'!$C$2:$D$100,2,FALSE),FALSE))</f>
        <v>ARCHITECTS OFFICE</v>
      </c>
      <c r="AK199">
        <f>IF($C199=-1,-1,VALUE(VLOOKUP($C199,'HCAD Process'!$D$5:$CZ$504,VLOOKUP(AK$4,'Table Name'!$C$2:$D$100,2,FALSE),FALSE)))</f>
        <v>12930</v>
      </c>
      <c r="AL199">
        <f>IF($C199=-1,-1,VLOOKUP($C199,'HCAD Process'!$D$5:$CZ$504,VLOOKUP(AL$4,'Table Name'!$C$2:$D$100,2,FALSE),FALSE))</f>
        <v>17834</v>
      </c>
      <c r="AM199">
        <f>IF($C199=-1,-1,VLOOKUP($C199,'HCAD Process'!$D$5:$CZ$504,VLOOKUP(AM$4,'Table Name'!$C$2:$D$100,2,FALSE),FALSE))</f>
        <v>0</v>
      </c>
      <c r="AN199">
        <f>IF($C199=-1,-1,VLOOKUP($C199,'HCAD Process'!$D$5:$CZ$504,VLOOKUP(AN$4,'Table Name'!$C$2:$D$100,2,FALSE),FALSE))</f>
        <v>0</v>
      </c>
      <c r="AO199">
        <f>IF($C199=-1,-1,VLOOKUP($C199,'HCAD Process'!$D$5:$CZ$504,VLOOKUP(AO$4,'Table Name'!$C$2:$D$100,2,FALSE),FALSE))</f>
        <v>0</v>
      </c>
      <c r="AP199">
        <f>IF($C199=-1,-1,VLOOKUP($C199,'HCAD Process'!$D$5:$CZ$504,VLOOKUP(AP$4,'Table Name'!$C$2:$D$100,2,FALSE),FALSE))</f>
        <v>12930</v>
      </c>
      <c r="AQ199">
        <f>IF($C199=-1,-1,VLOOKUP($C199,'HCAD Process'!$D$5:$CZ$504,VLOOKUP(AQ$4,'Table Name'!$C$2:$D$100,2,FALSE),FALSE))</f>
        <v>740</v>
      </c>
      <c r="AR199">
        <f>IF($C199=-1,-1,VLOOKUP($C199,'HCAD Process'!$D$5:$CZ$504,VLOOKUP(AR$4,'Table Name'!$C$2:$D$100,2,FALSE),FALSE))</f>
        <v>1</v>
      </c>
      <c r="AS199">
        <f>IF($C199=-1,-1,VLOOKUP($C199,'HCAD Process'!$D$5:$CZ$504,VLOOKUP(AS$4,'Table Name'!$C$2:$D$100,2,FALSE),FALSE))</f>
        <v>0</v>
      </c>
      <c r="AT199">
        <f>IF($C199=-1,-1,VLOOKUP($C199,'HCAD Process'!$D$5:$CZ$504,VLOOKUP(AT$4,'Table Name'!$C$2:$D$100,2,FALSE),FALSE))</f>
        <v>0</v>
      </c>
      <c r="AU199">
        <f>IF($C199=-1,-1,VLOOKUP($C199,'HCAD Process'!$D$5:$CZ$504,VLOOKUP(AU$4,'Table Name'!$C$2:$D$100,2,FALSE),FALSE))</f>
        <v>0</v>
      </c>
      <c r="AV199">
        <f>IF($C199=-1,-1,VLOOKUP($C199,'HCAD Process'!$D$5:$CZ$504,VLOOKUP(AV$4,'Table Name'!$C$2:$D$100,2,FALSE),FALSE))</f>
        <v>0</v>
      </c>
      <c r="AW199">
        <f>IF($C199=-1,-1,VLOOKUP($C199,'HCAD Process'!$D$5:$CZ$504,VLOOKUP(AW$4,'Table Name'!$C$2:$D$100,2,FALSE),FALSE))</f>
        <v>0</v>
      </c>
      <c r="AX199">
        <f>IF($C199=-1,-1,VLOOKUP($C199,'HCAD Process'!$D$5:$CZ$504,VLOOKUP(AX$4,'Table Name'!$C$2:$D$100,2,FALSE),FALSE))</f>
        <v>0</v>
      </c>
      <c r="AY199">
        <f>IF($C199=-1,-1,VLOOKUP($C199,'HCAD Process'!$D$5:$CZ$504,VLOOKUP(AY$4,'Table Name'!$C$2:$D$100,2,FALSE),FALSE))</f>
        <v>0</v>
      </c>
      <c r="AZ199">
        <f>IF($C199=-1,-1,VLOOKUP($C199,'HCAD Process'!$D$5:$CZ$504,VLOOKUP(AZ$4,'Table Name'!$C$2:$D$100,2,FALSE),FALSE))</f>
        <v>0</v>
      </c>
      <c r="BA199" t="str">
        <f>IF($C199=-1,-1,VLOOKUP($C199,'HCAD Process'!$D$5:$CZ$504,VLOOKUP(BA$4,'Table Name'!$C$2:$D$100,2,FALSE),FALSE))</f>
        <v>6</v>
      </c>
      <c r="BB199" t="str">
        <f>IF($C199=-1,-1,VLOOKUP($C199,'HCAD Process'!$D$5:$CZ$504,VLOOKUP(BB$4,'Table Name'!$C$2:$D$100,2,FALSE),FALSE))</f>
        <v>RES A BLK 1</v>
      </c>
      <c r="BC199" t="str">
        <f>IF($C199=-1,-1,VLOOKUP($C199,'HCAD Process'!$D$5:$CZ$504,VLOOKUP(BC$4,'Table Name'!$C$2:$D$100,2,FALSE),FALSE))</f>
        <v>GIBSON MANOR</v>
      </c>
      <c r="BD199" t="str">
        <f>IF($C199=-1,-1,VLOOKUP($C199,'HCAD Process'!$D$5:$CZ$504,VLOOKUP(BD$4,'Table Name'!$C$2:$D$100,2,FALSE),FALSE))</f>
        <v>4006</v>
      </c>
      <c r="BE199" t="str">
        <f>IF($C199=-1,-1,VLOOKUP($C199,'HCAD Process'!$D$5:$CZ$504,VLOOKUP(BE$4,'Table Name'!$C$2:$D$100,2,FALSE),FALSE))</f>
        <v>Inner City - West</v>
      </c>
      <c r="BF199" t="str">
        <f>IF($C199=-1,-1,VLOOKUP($C199,'HCAD Process'!$D$5:$CZ$504,VLOOKUP(BF$4,'Table Name'!$C$2:$D$100,2,FALSE),FALSE))</f>
        <v>160</v>
      </c>
      <c r="BG199" t="str">
        <f>IF($C199=-1,-1,VLOOKUP($C199,'HCAD Process'!$D$5:$CZ$504,VLOOKUP(BG$4,'Table Name'!$C$2:$D$100,2,FALSE),FALSE))</f>
        <v>1F Lazybrook, Timbergrove, Washington Corridor</v>
      </c>
      <c r="BH199" t="str">
        <f>IF($C199=-1,-1,VLOOKUP($C199,'HCAD Process'!$D$5:$CZ$504,VLOOKUP(BH$4,'Table Name'!$C$2:$D$100,2,FALSE),FALSE))</f>
        <v>5925.08</v>
      </c>
      <c r="BI199" t="str">
        <f>IF($C199=-1,-1,VLOOKUP($C199,'HCAD Process'!$D$5:$CZ$504,VLOOKUP(BI$4,'Table Name'!$C$2:$D$100,2,FALSE),FALSE))</f>
        <v>0</v>
      </c>
      <c r="BJ199" t="str">
        <f>IF($C199=-1,-1,VLOOKUP($C199,'HCAD Process'!$D$5:$CZ$504,VLOOKUP(BJ$4,'Table Name'!$C$2:$D$100,2,FALSE),FALSE))</f>
        <v>01</v>
      </c>
      <c r="BK199" t="str">
        <f>IF($C199=-1,-1,VLOOKUP($C199,'HCAD Process'!$D$5:$CZ$504,VLOOKUP(BK$4,'Table Name'!$C$2:$D$100,2,FALSE),FALSE))</f>
        <v>5257B</v>
      </c>
      <c r="BL199" t="str">
        <f>IF($C199=-1,-1,VLOOKUP($C199,'HCAD Process'!$D$5:$CZ$504,VLOOKUP(BL$4,'Table Name'!$C$2:$D$100,2,FALSE),FALSE))</f>
        <v>492M</v>
      </c>
      <c r="BM199" t="str">
        <f>IF($C199=-1,-1,VLOOKUP($C199,'HCAD Process'!$D$5:$CZ$504,VLOOKUP(BM$4,'Table Name'!$C$2:$D$100,2,FALSE),FALSE))</f>
        <v>001 040 041 042 043 044 048 061</v>
      </c>
      <c r="BN199" t="str">
        <f>IF($C199=-1,-1,VLOOKUP($C199,'HCAD Process'!$D$5:$CZ$504,VLOOKUP(BN$4,'Table Name'!$C$2:$D$100,2,FALSE),FALSE))</f>
        <v>Real, Commercial</v>
      </c>
      <c r="BO199" t="str">
        <f>IF($C199=-1,-1,VLOOKUP($C199,'HCAD Process'!$D$5:$CZ$504,VLOOKUP(BO$4,'Table Name'!$C$2:$D$100,2,FALSE),FALSE))</f>
        <v>F1</v>
      </c>
      <c r="BP199" t="str">
        <f>IF($C199=-1,-1,VLOOKUP($C199,'HCAD Process'!$D$5:$CZ$504,VLOOKUP(BP$4,'Table Name'!$C$2:$D$100,2,FALSE),FALSE))</f>
        <v>Real, Commercial</v>
      </c>
      <c r="BQ199" t="str">
        <f>IF($C199=-1,-1,VLOOKUP($C199,'HCAD Process'!$D$5:$CZ$504,VLOOKUP(BQ$4,'Table Name'!$C$2:$D$100,2,FALSE),FALSE))</f>
        <v>Office Bldgs. Low-Rise (1 to 4 Stories)</v>
      </c>
      <c r="BR199" t="str">
        <f>IF($C199=-1,-1,VLOOKUP($C199,'HCAD Process'!$D$5:$CZ$504,VLOOKUP(BR$4,'Table Name'!$C$2:$D$100,2,FALSE),FALSE))</f>
        <v>Office Building</v>
      </c>
      <c r="BS199" t="str">
        <f>IF($C199=-1,-1,VLOOKUP($C199,'HCAD Process'!$D$5:$CZ$504,VLOOKUP(BS$4,'Table Name'!$C$2:$D$100,2,FALSE),FALSE))</f>
        <v>8001</v>
      </c>
      <c r="BT199" t="str">
        <f>IF($C199=-1,-1,VLOOKUP($C199,'HCAD Process'!$D$5:$CZ$504,VLOOKUP(BT$4,'Table Name'!$C$2:$D$100,2,FALSE),FALSE))</f>
        <v>Land Neighborhood Section 1</v>
      </c>
      <c r="BU199">
        <f>IF($C199=-1,-1,VLOOKUP($C199,'HCAD Process'!$D$5:$CZ$504,VLOOKUP(BU$4,'Table Name'!$C$2:$D$100,2,FALSE),FALSE))</f>
        <v>9997</v>
      </c>
      <c r="BV199" t="str">
        <f>IF($C199=-1,-1,VLOOKUP($C199,'HCAD Process'!$D$5:$CZ$504,VLOOKUP(BV$4,'Table Name'!$C$2:$D$100,2,FALSE),FALSE))</f>
        <v>SF</v>
      </c>
      <c r="BW199" t="str">
        <f>IF($C199=-1,-1,VLOOKUP($C199,'HCAD Process'!$D$5:$CZ$504,VLOOKUP(BW$4,'Table Name'!$C$2:$D$100,2,FALSE),FALSE))</f>
        <v>1.0000</v>
      </c>
      <c r="BX199" t="str">
        <f>IF($C199=-1,-1,VLOOKUP($C199,'HCAD Process'!$D$5:$CZ$504,VLOOKUP(BX$4,'Table Name'!$C$2:$D$100,2,FALSE),FALSE))</f>
        <v>1.0000</v>
      </c>
      <c r="BY199" t="str">
        <f>IF($C199=-1,-1,VLOOKUP($C199,'HCAD Process'!$D$5:$CZ$504,VLOOKUP(BY$4,'Table Name'!$C$2:$D$100,2,FALSE),FALSE))</f>
        <v>1.0000</v>
      </c>
      <c r="BZ199" t="str">
        <f>IF($C199=-1,-1,VLOOKUP($C199,'HCAD Process'!$D$5:$CZ$504,VLOOKUP(BZ$4,'Table Name'!$C$2:$D$100,2,FALSE),FALSE))</f>
        <v>1.0000</v>
      </c>
      <c r="CA199">
        <f>IF($C199=-1,-1,VLOOKUP($C199,'HCAD Process'!$D$5:$CZ$504,VLOOKUP(CA$4,'Table Name'!$C$2:$D$100,2,FALSE),FALSE))</f>
        <v>75</v>
      </c>
      <c r="CB199">
        <f>IF($C199=-1,-1,VLOOKUP($C199,'HCAD Process'!$D$5:$CZ$504,VLOOKUP(CB$4,'Table Name'!$C$2:$D$100,2,FALSE),FALSE))</f>
        <v>75</v>
      </c>
      <c r="CC199">
        <f>IF($C199=-1,-1,VLOOKUP($C199,'HCAD Process'!$D$5:$CZ$504,VLOOKUP(CC$4,'Table Name'!$C$2:$D$100,2,FALSE),FALSE))</f>
        <v>749777</v>
      </c>
      <c r="CD199">
        <f>IF($C199=-1,-1,VLOOKUP($C199,'HCAD Process'!$D$5:$CZ$504,VLOOKUP(CD$4,'Table Name'!$C$2:$D$100,2,FALSE),FALSE))</f>
        <v>-1</v>
      </c>
      <c r="CE199" t="str">
        <f>IF($C199=-1,-1,VLOOKUP($C199,'HCAD Process'!$D$5:$CZ$504,VLOOKUP(CE$4,'Table Name'!$C$2:$D$100,2,FALSE),FALSE))</f>
        <v>12650000100011</v>
      </c>
    </row>
    <row r="200" spans="2:83" x14ac:dyDescent="0.25">
      <c r="B200">
        <f t="shared" si="3"/>
        <v>196</v>
      </c>
      <c r="C200" t="str">
        <f t="array" ref="C200">IF(ISERROR(INDEX('HCAD Process'!CF$5:CF$504,MATCH(0,COUNTIF(C$4:C199,'HCAD Process'!CF$5:CF$504)+('HCAD Process'!CF$5:CF$504=-1),0))),-1,INDEX('HCAD Process'!CF$5:CF$504,MATCH(0,COUNTIF(C$4:C199,'HCAD Process'!CF$5:CF$504)+('HCAD Process'!CF$5:CF$504=-1),0)))</f>
        <v>12759500100011</v>
      </c>
      <c r="D200" t="str">
        <f>IF($C200=-1,-1,VLOOKUP($C200,'HCAD Process'!$D$5:$CZ$504,VLOOKUP(D$4,'Table Name'!$C$2:$D$100,2,FALSE),FALSE))</f>
        <v>1275950010001</v>
      </c>
      <c r="E200" t="str">
        <f>IF($C200=-1,-1,VLOOKUP($C200,'HCAD Process'!$D$5:$CZ$504,VLOOKUP(E$4,'Table Name'!$C$2:$D$100,2,FALSE),FALSE))</f>
        <v>11/20/2017</v>
      </c>
      <c r="F200" t="str">
        <f>IF($C200=-1,-1,VLOOKUP($C200,'HCAD Process'!$D$5:$CZ$504,VLOOKUP(F$4,'Table Name'!$C$2:$D$100,2,FALSE),FALSE))</f>
        <v>LAMBDA PROPERTY LLC</v>
      </c>
      <c r="G200" t="str">
        <f>IF($C200=-1,-1,VLOOKUP($C200,'HCAD Process'!$D$5:$CZ$504,VLOOKUP(G$4,'Table Name'!$C$2:$D$100,2,FALSE),FALSE))</f>
        <v>STUEBNER AIRLINE PARK II</v>
      </c>
      <c r="H200">
        <f>IF($C200=-1,-1,VLOOKUP($C200,'HCAD Process'!$D$5:$CZ$504,VLOOKUP(H$4,'Table Name'!$C$2:$D$100,2,FALSE),FALSE))</f>
        <v>0</v>
      </c>
      <c r="I200" t="str">
        <f>IF($C200=-1,-1,VLOOKUP($C200,'HCAD Process'!$D$5:$CZ$504,VLOOKUP(I$4,'Table Name'!$C$2:$D$100,2,FALSE),FALSE))</f>
        <v>19106 STUEBNER AIRLINE RD</v>
      </c>
      <c r="J200" t="str">
        <f>IF($C200=-1,-1,VLOOKUP($C200,'HCAD Process'!$D$5:$CZ$504,VLOOKUP(J$4,'Table Name'!$C$2:$D$100,2,FALSE),FALSE))</f>
        <v>SPRING</v>
      </c>
      <c r="K200" t="str">
        <f>IF($C200=-1,-1,VLOOKUP($C200,'HCAD Process'!$D$5:$CZ$504,VLOOKUP(K$4,'Table Name'!$C$2:$D$100,2,FALSE),FALSE))</f>
        <v>77379</v>
      </c>
      <c r="L200">
        <f>IF($C200=-1,-1,VLOOKUP($C200,'HCAD Process'!$D$5:$CZ$504,VLOOKUP(L$4,'Table Name'!$C$2:$D$100,2,FALSE),FALSE))</f>
        <v>497864</v>
      </c>
      <c r="M200">
        <f>IF($C200=-1,-1,VLOOKUP($C200,'HCAD Process'!$D$5:$CZ$504,VLOOKUP(M$4,'Table Name'!$C$2:$D$100,2,FALSE),FALSE))</f>
        <v>497009</v>
      </c>
      <c r="N200">
        <f>IF($C200=-1,-1,VLOOKUP($C200,'HCAD Process'!$D$5:$CZ$504,VLOOKUP(N$4,'Table Name'!$C$2:$D$100,2,FALSE),FALSE))</f>
        <v>497009</v>
      </c>
      <c r="O200">
        <f>IF($C200=-1,-1,VLOOKUP($C200,'HCAD Process'!$D$5:$CZ$504,VLOOKUP(O$4,'Table Name'!$C$2:$D$100,2,FALSE),FALSE))</f>
        <v>0</v>
      </c>
      <c r="P200" t="e">
        <f>IF($C200=-1,-1,VLOOKUP($C200,'HCAD Process'!$D$5:$CZ$504,VLOOKUP(P$4,'Table Name'!$C$2:$D$100,2,FALSE),FALSE))</f>
        <v>#REF!</v>
      </c>
      <c r="Q200" t="str">
        <f>IF($C200=-1,-1,VLOOKUP($C200,'HCAD Process'!$D$5:$CZ$504,VLOOKUP(Q$4,'Table Name'!$C$2:$D$100,2,FALSE),FALSE))</f>
        <v>COMMERCIAL</v>
      </c>
      <c r="R200" t="str">
        <f>IF($C200=-1,-1,VLOOKUP($C200,'HCAD Process'!$D$5:$CZ$504,VLOOKUP(R$4,'Table Name'!$C$2:$D$100,2,FALSE),FALSE))</f>
        <v>1</v>
      </c>
      <c r="S200" t="str">
        <f>IF($C200=-1,-1,VLOOKUP($C200,'HCAD Process'!$D$5:$CZ$504,VLOOKUP(S$4,'Table Name'!$C$2:$D$100,2,FALSE),FALSE))</f>
        <v>4301</v>
      </c>
      <c r="T200" t="str">
        <f>IF($C200=-1,-1,VLOOKUP($C200,'HCAD Process'!$D$5:$CZ$504,VLOOKUP(T$4,'Table Name'!$C$2:$D$100,2,FALSE),FALSE))</f>
        <v>8351</v>
      </c>
      <c r="U200" t="str">
        <f>IF($C200=-1,-1,VLOOKUP($C200,'HCAD Process'!$D$5:$CZ$504,VLOOKUP(U$4,'Table Name'!$C$2:$D$100,2,FALSE),FALSE))</f>
        <v>C</v>
      </c>
      <c r="V200" t="str">
        <f>IF($C200=-1,-1,VLOOKUP($C200,'HCAD Process'!$D$5:$CZ$504,VLOOKUP(V$4,'Table Name'!$C$2:$D$100,2,FALSE),FALSE))</f>
        <v>Masonry Bearing</v>
      </c>
      <c r="W200">
        <f>IF($C200=-1,-1,VLOOKUP($C200,'HCAD Process'!$D$5:$CZ$504,VLOOKUP(W$4,'Table Name'!$C$2:$D$100,2,FALSE),FALSE))</f>
        <v>89654</v>
      </c>
      <c r="X200">
        <f>IF($C200=-1,-1,VLOOKUP($C200,'HCAD Process'!$D$5:$CZ$504,VLOOKUP(X$4,'Table Name'!$C$2:$D$100,2,FALSE),FALSE))</f>
        <v>0</v>
      </c>
      <c r="Y200">
        <f>IF($C200=-1,-1,VLOOKUP($C200,'HCAD Process'!$D$5:$CZ$504,VLOOKUP(Y$4,'Table Name'!$C$2:$D$100,2,FALSE),FALSE))</f>
        <v>117966</v>
      </c>
      <c r="Z200">
        <f>IF($C200=-1,-1,VLOOKUP($C200,'HCAD Process'!$D$5:$CZ$504,VLOOKUP(Z$4,'Table Name'!$C$2:$D$100,2,FALSE),FALSE))</f>
        <v>0</v>
      </c>
      <c r="AA200" t="str">
        <f>IF($C200=-1,-1,VLOOKUP($C200,'HCAD Process'!$D$5:$CZ$504,VLOOKUP(AA$4,'Table Name'!$C$2:$D$100,2,FALSE),FALSE))</f>
        <v>.240000</v>
      </c>
      <c r="AB200" t="str">
        <f>IF($C200=-1,-1,VLOOKUP($C200,'HCAD Process'!$D$5:$CZ$504,VLOOKUP(AB$4,'Table Name'!$C$2:$D$100,2,FALSE),FALSE))</f>
        <v>D</v>
      </c>
      <c r="AC200" t="str">
        <f>IF($C200=-1,-1,VLOOKUP($C200,'HCAD Process'!$D$5:$CZ$504,VLOOKUP(AC$4,'Table Name'!$C$2:$D$100,2,FALSE),FALSE))</f>
        <v>Low</v>
      </c>
      <c r="AD200" t="str">
        <f>IF($C200=-1,-1,VLOOKUP($C200,'HCAD Process'!$D$5:$CZ$504,VLOOKUP(AD$4,'Table Name'!$C$2:$D$100,2,FALSE),FALSE))</f>
        <v>1968</v>
      </c>
      <c r="AE200" t="str">
        <f>IF($C200=-1,-1,VLOOKUP($C200,'HCAD Process'!$D$5:$CZ$504,VLOOKUP(AE$4,'Table Name'!$C$2:$D$100,2,FALSE),FALSE))</f>
        <v>2004</v>
      </c>
      <c r="AF200" t="str">
        <f>IF($C200=-1,-1,VLOOKUP($C200,'HCAD Process'!$D$5:$CZ$504,VLOOKUP(AF$4,'Table Name'!$C$2:$D$100,2,FALSE),FALSE))</f>
        <v>0</v>
      </c>
      <c r="AG200" t="str">
        <f>IF($C200=-1,-1,VLOOKUP($C200,'HCAD Process'!$D$5:$CZ$504,VLOOKUP(AG$4,'Table Name'!$C$2:$D$100,2,FALSE),FALSE))</f>
        <v>1984</v>
      </c>
      <c r="AH200" t="str">
        <f>IF($C200=-1,-1,VLOOKUP($C200,'HCAD Process'!$D$5:$CZ$504,VLOOKUP(AH$4,'Table Name'!$C$2:$D$100,2,FALSE),FALSE))</f>
        <v>MAS</v>
      </c>
      <c r="AI200" t="str">
        <f>IF($C200=-1,-1,VLOOKUP($C200,'HCAD Process'!$D$5:$CZ$504,VLOOKUP(AI$4,'Table Name'!$C$2:$D$100,2,FALSE),FALSE))</f>
        <v>01/01/2004</v>
      </c>
      <c r="AJ200" t="str">
        <f>IF($C200=-1,-1,VLOOKUP($C200,'HCAD Process'!$D$5:$CZ$504,VLOOKUP(AJ$4,'Table Name'!$C$2:$D$100,2,FALSE),FALSE))</f>
        <v>19106   STUEBNER AIRLINE    AKA: OCEAN POOL</v>
      </c>
      <c r="AK200">
        <f>IF($C200=-1,-1,VALUE(VLOOKUP($C200,'HCAD Process'!$D$5:$CZ$504,VLOOKUP(AK$4,'Table Name'!$C$2:$D$100,2,FALSE),FALSE)))</f>
        <v>1612</v>
      </c>
      <c r="AL200">
        <f>IF($C200=-1,-1,VLOOKUP($C200,'HCAD Process'!$D$5:$CZ$504,VLOOKUP(AL$4,'Table Name'!$C$2:$D$100,2,FALSE),FALSE))</f>
        <v>4306</v>
      </c>
      <c r="AM200">
        <f>IF($C200=-1,-1,VLOOKUP($C200,'HCAD Process'!$D$5:$CZ$504,VLOOKUP(AM$4,'Table Name'!$C$2:$D$100,2,FALSE),FALSE))</f>
        <v>0</v>
      </c>
      <c r="AN200">
        <f>IF($C200=-1,-1,VLOOKUP($C200,'HCAD Process'!$D$5:$CZ$504,VLOOKUP(AN$4,'Table Name'!$C$2:$D$100,2,FALSE),FALSE))</f>
        <v>0</v>
      </c>
      <c r="AO200">
        <f>IF($C200=-1,-1,VLOOKUP($C200,'HCAD Process'!$D$5:$CZ$504,VLOOKUP(AO$4,'Table Name'!$C$2:$D$100,2,FALSE),FALSE))</f>
        <v>0</v>
      </c>
      <c r="AP200">
        <f>IF($C200=-1,-1,VLOOKUP($C200,'HCAD Process'!$D$5:$CZ$504,VLOOKUP(AP$4,'Table Name'!$C$2:$D$100,2,FALSE),FALSE))</f>
        <v>1612</v>
      </c>
      <c r="AQ200">
        <f>IF($C200=-1,-1,VLOOKUP($C200,'HCAD Process'!$D$5:$CZ$504,VLOOKUP(AQ$4,'Table Name'!$C$2:$D$100,2,FALSE),FALSE))</f>
        <v>172</v>
      </c>
      <c r="AR200">
        <f>IF($C200=-1,-1,VLOOKUP($C200,'HCAD Process'!$D$5:$CZ$504,VLOOKUP(AR$4,'Table Name'!$C$2:$D$100,2,FALSE),FALSE))</f>
        <v>1</v>
      </c>
      <c r="AS200">
        <f>IF($C200=-1,-1,VLOOKUP($C200,'HCAD Process'!$D$5:$CZ$504,VLOOKUP(AS$4,'Table Name'!$C$2:$D$100,2,FALSE),FALSE))</f>
        <v>0</v>
      </c>
      <c r="AT200">
        <f>IF($C200=-1,-1,VLOOKUP($C200,'HCAD Process'!$D$5:$CZ$504,VLOOKUP(AT$4,'Table Name'!$C$2:$D$100,2,FALSE),FALSE))</f>
        <v>0</v>
      </c>
      <c r="AU200">
        <f>IF($C200=-1,-1,VLOOKUP($C200,'HCAD Process'!$D$5:$CZ$504,VLOOKUP(AU$4,'Table Name'!$C$2:$D$100,2,FALSE),FALSE))</f>
        <v>0</v>
      </c>
      <c r="AV200">
        <f>IF($C200=-1,-1,VLOOKUP($C200,'HCAD Process'!$D$5:$CZ$504,VLOOKUP(AV$4,'Table Name'!$C$2:$D$100,2,FALSE),FALSE))</f>
        <v>0</v>
      </c>
      <c r="AW200">
        <f>IF($C200=-1,-1,VLOOKUP($C200,'HCAD Process'!$D$5:$CZ$504,VLOOKUP(AW$4,'Table Name'!$C$2:$D$100,2,FALSE),FALSE))</f>
        <v>0</v>
      </c>
      <c r="AX200">
        <f>IF($C200=-1,-1,VLOOKUP($C200,'HCAD Process'!$D$5:$CZ$504,VLOOKUP(AX$4,'Table Name'!$C$2:$D$100,2,FALSE),FALSE))</f>
        <v>0</v>
      </c>
      <c r="AY200">
        <f>IF($C200=-1,-1,VLOOKUP($C200,'HCAD Process'!$D$5:$CZ$504,VLOOKUP(AY$4,'Table Name'!$C$2:$D$100,2,FALSE),FALSE))</f>
        <v>0</v>
      </c>
      <c r="AZ200">
        <f>IF($C200=-1,-1,VLOOKUP($C200,'HCAD Process'!$D$5:$CZ$504,VLOOKUP(AZ$4,'Table Name'!$C$2:$D$100,2,FALSE),FALSE))</f>
        <v>0</v>
      </c>
      <c r="BA200" t="str">
        <f>IF($C200=-1,-1,VLOOKUP($C200,'HCAD Process'!$D$5:$CZ$504,VLOOKUP(BA$4,'Table Name'!$C$2:$D$100,2,FALSE),FALSE))</f>
        <v>24</v>
      </c>
      <c r="BB200" t="str">
        <f>IF($C200=-1,-1,VLOOKUP($C200,'HCAD Process'!$D$5:$CZ$504,VLOOKUP(BB$4,'Table Name'!$C$2:$D$100,2,FALSE),FALSE))</f>
        <v>RES A BLK 1 &amp;</v>
      </c>
      <c r="BC200" t="str">
        <f>IF($C200=-1,-1,VLOOKUP($C200,'HCAD Process'!$D$5:$CZ$504,VLOOKUP(BC$4,'Table Name'!$C$2:$D$100,2,FALSE),FALSE))</f>
        <v>TR 17D</v>
      </c>
      <c r="BD200" t="str">
        <f>IF($C200=-1,-1,VLOOKUP($C200,'HCAD Process'!$D$5:$CZ$504,VLOOKUP(BD$4,'Table Name'!$C$2:$D$100,2,FALSE),FALSE))</f>
        <v>5024</v>
      </c>
      <c r="BE200" t="str">
        <f>IF($C200=-1,-1,VLOOKUP($C200,'HCAD Process'!$D$5:$CZ$504,VLOOKUP(BE$4,'Table Name'!$C$2:$D$100,2,FALSE),FALSE))</f>
        <v>Far Northwest</v>
      </c>
      <c r="BF200" t="str">
        <f>IF($C200=-1,-1,VLOOKUP($C200,'HCAD Process'!$D$5:$CZ$504,VLOOKUP(BF$4,'Table Name'!$C$2:$D$100,2,FALSE),FALSE))</f>
        <v>320</v>
      </c>
      <c r="BG200" t="str">
        <f>IF($C200=-1,-1,VLOOKUP($C200,'HCAD Process'!$D$5:$CZ$504,VLOOKUP(BG$4,'Table Name'!$C$2:$D$100,2,FALSE),FALSE))</f>
        <v>ISD 17 - Klein ISD</v>
      </c>
      <c r="BH200" t="str">
        <f>IF($C200=-1,-1,VLOOKUP($C200,'HCAD Process'!$D$5:$CZ$504,VLOOKUP(BH$4,'Table Name'!$C$2:$D$100,2,FALSE),FALSE))</f>
        <v>9531.00</v>
      </c>
      <c r="BI200" t="str">
        <f>IF($C200=-1,-1,VLOOKUP($C200,'HCAD Process'!$D$5:$CZ$504,VLOOKUP(BI$4,'Table Name'!$C$2:$D$100,2,FALSE),FALSE))</f>
        <v>0</v>
      </c>
      <c r="BJ200" t="str">
        <f>IF($C200=-1,-1,VLOOKUP($C200,'HCAD Process'!$D$5:$CZ$504,VLOOKUP(BJ$4,'Table Name'!$C$2:$D$100,2,FALSE),FALSE))</f>
        <v>17</v>
      </c>
      <c r="BK200" t="str">
        <f>IF($C200=-1,-1,VLOOKUP($C200,'HCAD Process'!$D$5:$CZ$504,VLOOKUP(BK$4,'Table Name'!$C$2:$D$100,2,FALSE),FALSE))</f>
        <v>4969B</v>
      </c>
      <c r="BL200" t="str">
        <f>IF($C200=-1,-1,VLOOKUP($C200,'HCAD Process'!$D$5:$CZ$504,VLOOKUP(BL$4,'Table Name'!$C$2:$D$100,2,FALSE),FALSE))</f>
        <v>290X</v>
      </c>
      <c r="BM200" t="str">
        <f>IF($C200=-1,-1,VLOOKUP($C200,'HCAD Process'!$D$5:$CZ$504,VLOOKUP(BM$4,'Table Name'!$C$2:$D$100,2,FALSE),FALSE))</f>
        <v>017 040 041 042 043 044 045 635 666</v>
      </c>
      <c r="BN200" t="str">
        <f>IF($C200=-1,-1,VLOOKUP($C200,'HCAD Process'!$D$5:$CZ$504,VLOOKUP(BN$4,'Table Name'!$C$2:$D$100,2,FALSE),FALSE))</f>
        <v>Real, Commercial</v>
      </c>
      <c r="BO200" t="str">
        <f>IF($C200=-1,-1,VLOOKUP($C200,'HCAD Process'!$D$5:$CZ$504,VLOOKUP(BO$4,'Table Name'!$C$2:$D$100,2,FALSE),FALSE))</f>
        <v>F1</v>
      </c>
      <c r="BP200" t="str">
        <f>IF($C200=-1,-1,VLOOKUP($C200,'HCAD Process'!$D$5:$CZ$504,VLOOKUP(BP$4,'Table Name'!$C$2:$D$100,2,FALSE),FALSE))</f>
        <v>Real, Commercial</v>
      </c>
      <c r="BQ200" t="str">
        <f>IF($C200=-1,-1,VLOOKUP($C200,'HCAD Process'!$D$5:$CZ$504,VLOOKUP(BQ$4,'Table Name'!$C$2:$D$100,2,FALSE),FALSE))</f>
        <v>Res. Struct. Or Conversion</v>
      </c>
      <c r="BR200" t="str">
        <f>IF($C200=-1,-1,VLOOKUP($C200,'HCAD Process'!$D$5:$CZ$504,VLOOKUP(BR$4,'Table Name'!$C$2:$D$100,2,FALSE),FALSE))</f>
        <v>Single-Family Residence</v>
      </c>
      <c r="BS200" t="str">
        <f>IF($C200=-1,-1,VLOOKUP($C200,'HCAD Process'!$D$5:$CZ$504,VLOOKUP(BS$4,'Table Name'!$C$2:$D$100,2,FALSE),FALSE))</f>
        <v>8001</v>
      </c>
      <c r="BT200" t="str">
        <f>IF($C200=-1,-1,VLOOKUP($C200,'HCAD Process'!$D$5:$CZ$504,VLOOKUP(BT$4,'Table Name'!$C$2:$D$100,2,FALSE),FALSE))</f>
        <v>Land Neighborhood Section 1</v>
      </c>
      <c r="BU200">
        <f>IF($C200=-1,-1,VLOOKUP($C200,'HCAD Process'!$D$5:$CZ$504,VLOOKUP(BU$4,'Table Name'!$C$2:$D$100,2,FALSE),FALSE))</f>
        <v>51137</v>
      </c>
      <c r="BV200" t="str">
        <f>IF($C200=-1,-1,VLOOKUP($C200,'HCAD Process'!$D$5:$CZ$504,VLOOKUP(BV$4,'Table Name'!$C$2:$D$100,2,FALSE),FALSE))</f>
        <v>SF</v>
      </c>
      <c r="BW200" t="str">
        <f>IF($C200=-1,-1,VLOOKUP($C200,'HCAD Process'!$D$5:$CZ$504,VLOOKUP(BW$4,'Table Name'!$C$2:$D$100,2,FALSE),FALSE))</f>
        <v>1.0000</v>
      </c>
      <c r="BX200" t="str">
        <f>IF($C200=-1,-1,VLOOKUP($C200,'HCAD Process'!$D$5:$CZ$504,VLOOKUP(BX$4,'Table Name'!$C$2:$D$100,2,FALSE),FALSE))</f>
        <v>1.0000</v>
      </c>
      <c r="BY200" t="str">
        <f>IF($C200=-1,-1,VLOOKUP($C200,'HCAD Process'!$D$5:$CZ$504,VLOOKUP(BY$4,'Table Name'!$C$2:$D$100,2,FALSE),FALSE))</f>
        <v>1.0000</v>
      </c>
      <c r="BZ200" t="str">
        <f>IF($C200=-1,-1,VLOOKUP($C200,'HCAD Process'!$D$5:$CZ$504,VLOOKUP(BZ$4,'Table Name'!$C$2:$D$100,2,FALSE),FALSE))</f>
        <v>1.0000</v>
      </c>
      <c r="CA200">
        <f>IF($C200=-1,-1,VLOOKUP($C200,'HCAD Process'!$D$5:$CZ$504,VLOOKUP(CA$4,'Table Name'!$C$2:$D$100,2,FALSE),FALSE))</f>
        <v>6</v>
      </c>
      <c r="CB200">
        <f>IF($C200=-1,-1,VLOOKUP($C200,'HCAD Process'!$D$5:$CZ$504,VLOOKUP(CB$4,'Table Name'!$C$2:$D$100,2,FALSE),FALSE))</f>
        <v>6</v>
      </c>
      <c r="CC200">
        <f>IF($C200=-1,-1,VLOOKUP($C200,'HCAD Process'!$D$5:$CZ$504,VLOOKUP(CC$4,'Table Name'!$C$2:$D$100,2,FALSE),FALSE))</f>
        <v>306822</v>
      </c>
      <c r="CD200">
        <f>IF($C200=-1,-1,VLOOKUP($C200,'HCAD Process'!$D$5:$CZ$504,VLOOKUP(CD$4,'Table Name'!$C$2:$D$100,2,FALSE),FALSE))</f>
        <v>-1</v>
      </c>
      <c r="CE200" t="str">
        <f>IF($C200=-1,-1,VLOOKUP($C200,'HCAD Process'!$D$5:$CZ$504,VLOOKUP(CE$4,'Table Name'!$C$2:$D$100,2,FALSE),FALSE))</f>
        <v>12759500100011</v>
      </c>
    </row>
    <row r="201" spans="2:83" x14ac:dyDescent="0.25">
      <c r="B201">
        <f t="shared" si="3"/>
        <v>197</v>
      </c>
      <c r="C201" t="str">
        <f t="array" ref="C201">IF(ISERROR(INDEX('HCAD Process'!CF$5:CF$504,MATCH(0,COUNTIF(C$4:C200,'HCAD Process'!CF$5:CF$504)+('HCAD Process'!CF$5:CF$504=-1),0))),-1,INDEX('HCAD Process'!CF$5:CF$504,MATCH(0,COUNTIF(C$4:C200,'HCAD Process'!CF$5:CF$504)+('HCAD Process'!CF$5:CF$504=-1),0)))</f>
        <v>12759500100012</v>
      </c>
      <c r="D201" t="str">
        <f>IF($C201=-1,-1,VLOOKUP($C201,'HCAD Process'!$D$5:$CZ$504,VLOOKUP(D$4,'Table Name'!$C$2:$D$100,2,FALSE),FALSE))</f>
        <v>1275950010001</v>
      </c>
      <c r="E201" t="str">
        <f>IF($C201=-1,-1,VLOOKUP($C201,'HCAD Process'!$D$5:$CZ$504,VLOOKUP(E$4,'Table Name'!$C$2:$D$100,2,FALSE),FALSE))</f>
        <v>11/20/2017</v>
      </c>
      <c r="F201" t="str">
        <f>IF($C201=-1,-1,VLOOKUP($C201,'HCAD Process'!$D$5:$CZ$504,VLOOKUP(F$4,'Table Name'!$C$2:$D$100,2,FALSE),FALSE))</f>
        <v>LAMBDA PROPERTY LLC</v>
      </c>
      <c r="G201" t="str">
        <f>IF($C201=-1,-1,VLOOKUP($C201,'HCAD Process'!$D$5:$CZ$504,VLOOKUP(G$4,'Table Name'!$C$2:$D$100,2,FALSE),FALSE))</f>
        <v>STUEBNER AIRLINE PARK II</v>
      </c>
      <c r="H201">
        <f>IF($C201=-1,-1,VLOOKUP($C201,'HCAD Process'!$D$5:$CZ$504,VLOOKUP(H$4,'Table Name'!$C$2:$D$100,2,FALSE),FALSE))</f>
        <v>0</v>
      </c>
      <c r="I201" t="str">
        <f>IF($C201=-1,-1,VLOOKUP($C201,'HCAD Process'!$D$5:$CZ$504,VLOOKUP(I$4,'Table Name'!$C$2:$D$100,2,FALSE),FALSE))</f>
        <v>19106 STUEBNER AIRLINE RD</v>
      </c>
      <c r="J201" t="str">
        <f>IF($C201=-1,-1,VLOOKUP($C201,'HCAD Process'!$D$5:$CZ$504,VLOOKUP(J$4,'Table Name'!$C$2:$D$100,2,FALSE),FALSE))</f>
        <v>SPRING</v>
      </c>
      <c r="K201" t="str">
        <f>IF($C201=-1,-1,VLOOKUP($C201,'HCAD Process'!$D$5:$CZ$504,VLOOKUP(K$4,'Table Name'!$C$2:$D$100,2,FALSE),FALSE))</f>
        <v>77379</v>
      </c>
      <c r="L201">
        <f>IF($C201=-1,-1,VLOOKUP($C201,'HCAD Process'!$D$5:$CZ$504,VLOOKUP(L$4,'Table Name'!$C$2:$D$100,2,FALSE),FALSE))</f>
        <v>497864</v>
      </c>
      <c r="M201">
        <f>IF($C201=-1,-1,VLOOKUP($C201,'HCAD Process'!$D$5:$CZ$504,VLOOKUP(M$4,'Table Name'!$C$2:$D$100,2,FALSE),FALSE))</f>
        <v>497009</v>
      </c>
      <c r="N201">
        <f>IF($C201=-1,-1,VLOOKUP($C201,'HCAD Process'!$D$5:$CZ$504,VLOOKUP(N$4,'Table Name'!$C$2:$D$100,2,FALSE),FALSE))</f>
        <v>497009</v>
      </c>
      <c r="O201">
        <f>IF($C201=-1,-1,VLOOKUP($C201,'HCAD Process'!$D$5:$CZ$504,VLOOKUP(O$4,'Table Name'!$C$2:$D$100,2,FALSE),FALSE))</f>
        <v>0</v>
      </c>
      <c r="P201" t="e">
        <f>IF($C201=-1,-1,VLOOKUP($C201,'HCAD Process'!$D$5:$CZ$504,VLOOKUP(P$4,'Table Name'!$C$2:$D$100,2,FALSE),FALSE))</f>
        <v>#REF!</v>
      </c>
      <c r="Q201" t="str">
        <f>IF($C201=-1,-1,VLOOKUP($C201,'HCAD Process'!$D$5:$CZ$504,VLOOKUP(Q$4,'Table Name'!$C$2:$D$100,2,FALSE),FALSE))</f>
        <v>COMMERCIAL</v>
      </c>
      <c r="R201" t="str">
        <f>IF($C201=-1,-1,VLOOKUP($C201,'HCAD Process'!$D$5:$CZ$504,VLOOKUP(R$4,'Table Name'!$C$2:$D$100,2,FALSE),FALSE))</f>
        <v>2</v>
      </c>
      <c r="S201" t="str">
        <f>IF($C201=-1,-1,VLOOKUP($C201,'HCAD Process'!$D$5:$CZ$504,VLOOKUP(S$4,'Table Name'!$C$2:$D$100,2,FALSE),FALSE))</f>
        <v>4399</v>
      </c>
      <c r="T201" t="str">
        <f>IF($C201=-1,-1,VLOOKUP($C201,'HCAD Process'!$D$5:$CZ$504,VLOOKUP(T$4,'Table Name'!$C$2:$D$100,2,FALSE),FALSE))</f>
        <v>8454</v>
      </c>
      <c r="U201" t="str">
        <f>IF($C201=-1,-1,VLOOKUP($C201,'HCAD Process'!$D$5:$CZ$504,VLOOKUP(U$4,'Table Name'!$C$2:$D$100,2,FALSE),FALSE))</f>
        <v>S</v>
      </c>
      <c r="V201" t="str">
        <f>IF($C201=-1,-1,VLOOKUP($C201,'HCAD Process'!$D$5:$CZ$504,VLOOKUP(V$4,'Table Name'!$C$2:$D$100,2,FALSE),FALSE))</f>
        <v>Open Steel Skeleton</v>
      </c>
      <c r="W201">
        <f>IF($C201=-1,-1,VLOOKUP($C201,'HCAD Process'!$D$5:$CZ$504,VLOOKUP(W$4,'Table Name'!$C$2:$D$100,2,FALSE),FALSE))</f>
        <v>175852</v>
      </c>
      <c r="X201">
        <f>IF($C201=-1,-1,VLOOKUP($C201,'HCAD Process'!$D$5:$CZ$504,VLOOKUP(X$4,'Table Name'!$C$2:$D$100,2,FALSE),FALSE))</f>
        <v>0</v>
      </c>
      <c r="Y201">
        <f>IF($C201=-1,-1,VLOOKUP($C201,'HCAD Process'!$D$5:$CZ$504,VLOOKUP(Y$4,'Table Name'!$C$2:$D$100,2,FALSE),FALSE))</f>
        <v>225451</v>
      </c>
      <c r="Z201">
        <f>IF($C201=-1,-1,VLOOKUP($C201,'HCAD Process'!$D$5:$CZ$504,VLOOKUP(Z$4,'Table Name'!$C$2:$D$100,2,FALSE),FALSE))</f>
        <v>0</v>
      </c>
      <c r="AA201" t="str">
        <f>IF($C201=-1,-1,VLOOKUP($C201,'HCAD Process'!$D$5:$CZ$504,VLOOKUP(AA$4,'Table Name'!$C$2:$D$100,2,FALSE),FALSE))</f>
        <v>.220000</v>
      </c>
      <c r="AB201" t="str">
        <f>IF($C201=-1,-1,VLOOKUP($C201,'HCAD Process'!$D$5:$CZ$504,VLOOKUP(AB$4,'Table Name'!$C$2:$D$100,2,FALSE),FALSE))</f>
        <v>C</v>
      </c>
      <c r="AC201" t="str">
        <f>IF($C201=-1,-1,VLOOKUP($C201,'HCAD Process'!$D$5:$CZ$504,VLOOKUP(AC$4,'Table Name'!$C$2:$D$100,2,FALSE),FALSE))</f>
        <v>Average</v>
      </c>
      <c r="AD201" t="str">
        <f>IF($C201=-1,-1,VLOOKUP($C201,'HCAD Process'!$D$5:$CZ$504,VLOOKUP(AD$4,'Table Name'!$C$2:$D$100,2,FALSE),FALSE))</f>
        <v>2008</v>
      </c>
      <c r="AE201" t="str">
        <f>IF($C201=-1,-1,VLOOKUP($C201,'HCAD Process'!$D$5:$CZ$504,VLOOKUP(AE$4,'Table Name'!$C$2:$D$100,2,FALSE),FALSE))</f>
        <v>2008</v>
      </c>
      <c r="AF201" t="str">
        <f>IF($C201=-1,-1,VLOOKUP($C201,'HCAD Process'!$D$5:$CZ$504,VLOOKUP(AF$4,'Table Name'!$C$2:$D$100,2,FALSE),FALSE))</f>
        <v>0</v>
      </c>
      <c r="AG201" t="str">
        <f>IF($C201=-1,-1,VLOOKUP($C201,'HCAD Process'!$D$5:$CZ$504,VLOOKUP(AG$4,'Table Name'!$C$2:$D$100,2,FALSE),FALSE))</f>
        <v>2009</v>
      </c>
      <c r="AH201">
        <f>IF($C201=-1,-1,VLOOKUP($C201,'HCAD Process'!$D$5:$CZ$504,VLOOKUP(AH$4,'Table Name'!$C$2:$D$100,2,FALSE),FALSE))</f>
        <v>0</v>
      </c>
      <c r="AI201" t="str">
        <f>IF($C201=-1,-1,VLOOKUP($C201,'HCAD Process'!$D$5:$CZ$504,VLOOKUP(AI$4,'Table Name'!$C$2:$D$100,2,FALSE),FALSE))</f>
        <v>12/30/1899</v>
      </c>
      <c r="AJ201" t="str">
        <f>IF($C201=-1,-1,VLOOKUP($C201,'HCAD Process'!$D$5:$CZ$504,VLOOKUP(AJ$4,'Table Name'!$C$2:$D$100,2,FALSE),FALSE))</f>
        <v>AKA: NORTHWEST PERSONEL TRAINING CENTER    100% CLIMATE CONTROLLED WAREHOUSE</v>
      </c>
      <c r="AK201">
        <f>IF($C201=-1,-1,VALUE(VLOOKUP($C201,'HCAD Process'!$D$5:$CZ$504,VLOOKUP(AK$4,'Table Name'!$C$2:$D$100,2,FALSE),FALSE)))</f>
        <v>6240</v>
      </c>
      <c r="AL201">
        <f>IF($C201=-1,-1,VLOOKUP($C201,'HCAD Process'!$D$5:$CZ$504,VLOOKUP(AL$4,'Table Name'!$C$2:$D$100,2,FALSE),FALSE))</f>
        <v>6240</v>
      </c>
      <c r="AM201">
        <f>IF($C201=-1,-1,VLOOKUP($C201,'HCAD Process'!$D$5:$CZ$504,VLOOKUP(AM$4,'Table Name'!$C$2:$D$100,2,FALSE),FALSE))</f>
        <v>0</v>
      </c>
      <c r="AN201">
        <f>IF($C201=-1,-1,VLOOKUP($C201,'HCAD Process'!$D$5:$CZ$504,VLOOKUP(AN$4,'Table Name'!$C$2:$D$100,2,FALSE),FALSE))</f>
        <v>0</v>
      </c>
      <c r="AO201">
        <f>IF($C201=-1,-1,VLOOKUP($C201,'HCAD Process'!$D$5:$CZ$504,VLOOKUP(AO$4,'Table Name'!$C$2:$D$100,2,FALSE),FALSE))</f>
        <v>0</v>
      </c>
      <c r="AP201">
        <f>IF($C201=-1,-1,VLOOKUP($C201,'HCAD Process'!$D$5:$CZ$504,VLOOKUP(AP$4,'Table Name'!$C$2:$D$100,2,FALSE),FALSE))</f>
        <v>6240</v>
      </c>
      <c r="AQ201">
        <f>IF($C201=-1,-1,VLOOKUP($C201,'HCAD Process'!$D$5:$CZ$504,VLOOKUP(AQ$4,'Table Name'!$C$2:$D$100,2,FALSE),FALSE))</f>
        <v>341</v>
      </c>
      <c r="AR201">
        <f>IF($C201=-1,-1,VLOOKUP($C201,'HCAD Process'!$D$5:$CZ$504,VLOOKUP(AR$4,'Table Name'!$C$2:$D$100,2,FALSE),FALSE))</f>
        <v>1</v>
      </c>
      <c r="AS201">
        <f>IF($C201=-1,-1,VLOOKUP($C201,'HCAD Process'!$D$5:$CZ$504,VLOOKUP(AS$4,'Table Name'!$C$2:$D$100,2,FALSE),FALSE))</f>
        <v>0</v>
      </c>
      <c r="AT201">
        <f>IF($C201=-1,-1,VLOOKUP($C201,'HCAD Process'!$D$5:$CZ$504,VLOOKUP(AT$4,'Table Name'!$C$2:$D$100,2,FALSE),FALSE))</f>
        <v>0</v>
      </c>
      <c r="AU201">
        <f>IF($C201=-1,-1,VLOOKUP($C201,'HCAD Process'!$D$5:$CZ$504,VLOOKUP(AU$4,'Table Name'!$C$2:$D$100,2,FALSE),FALSE))</f>
        <v>0</v>
      </c>
      <c r="AV201">
        <f>IF($C201=-1,-1,VLOOKUP($C201,'HCAD Process'!$D$5:$CZ$504,VLOOKUP(AV$4,'Table Name'!$C$2:$D$100,2,FALSE),FALSE))</f>
        <v>0</v>
      </c>
      <c r="AW201">
        <f>IF($C201=-1,-1,VLOOKUP($C201,'HCAD Process'!$D$5:$CZ$504,VLOOKUP(AW$4,'Table Name'!$C$2:$D$100,2,FALSE),FALSE))</f>
        <v>0</v>
      </c>
      <c r="AX201">
        <f>IF($C201=-1,-1,VLOOKUP($C201,'HCAD Process'!$D$5:$CZ$504,VLOOKUP(AX$4,'Table Name'!$C$2:$D$100,2,FALSE),FALSE))</f>
        <v>0</v>
      </c>
      <c r="AY201">
        <f>IF($C201=-1,-1,VLOOKUP($C201,'HCAD Process'!$D$5:$CZ$504,VLOOKUP(AY$4,'Table Name'!$C$2:$D$100,2,FALSE),FALSE))</f>
        <v>0</v>
      </c>
      <c r="AZ201">
        <f>IF($C201=-1,-1,VLOOKUP($C201,'HCAD Process'!$D$5:$CZ$504,VLOOKUP(AZ$4,'Table Name'!$C$2:$D$100,2,FALSE),FALSE))</f>
        <v>0</v>
      </c>
      <c r="BA201" t="str">
        <f>IF($C201=-1,-1,VLOOKUP($C201,'HCAD Process'!$D$5:$CZ$504,VLOOKUP(BA$4,'Table Name'!$C$2:$D$100,2,FALSE),FALSE))</f>
        <v>24</v>
      </c>
      <c r="BB201" t="str">
        <f>IF($C201=-1,-1,VLOOKUP($C201,'HCAD Process'!$D$5:$CZ$504,VLOOKUP(BB$4,'Table Name'!$C$2:$D$100,2,FALSE),FALSE))</f>
        <v>RES A BLK 1 &amp;</v>
      </c>
      <c r="BC201" t="str">
        <f>IF($C201=-1,-1,VLOOKUP($C201,'HCAD Process'!$D$5:$CZ$504,VLOOKUP(BC$4,'Table Name'!$C$2:$D$100,2,FALSE),FALSE))</f>
        <v>TR 17D</v>
      </c>
      <c r="BD201" t="str">
        <f>IF($C201=-1,-1,VLOOKUP($C201,'HCAD Process'!$D$5:$CZ$504,VLOOKUP(BD$4,'Table Name'!$C$2:$D$100,2,FALSE),FALSE))</f>
        <v>5024</v>
      </c>
      <c r="BE201" t="str">
        <f>IF($C201=-1,-1,VLOOKUP($C201,'HCAD Process'!$D$5:$CZ$504,VLOOKUP(BE$4,'Table Name'!$C$2:$D$100,2,FALSE),FALSE))</f>
        <v>Far Northwest</v>
      </c>
      <c r="BF201" t="str">
        <f>IF($C201=-1,-1,VLOOKUP($C201,'HCAD Process'!$D$5:$CZ$504,VLOOKUP(BF$4,'Table Name'!$C$2:$D$100,2,FALSE),FALSE))</f>
        <v>320</v>
      </c>
      <c r="BG201" t="str">
        <f>IF($C201=-1,-1,VLOOKUP($C201,'HCAD Process'!$D$5:$CZ$504,VLOOKUP(BG$4,'Table Name'!$C$2:$D$100,2,FALSE),FALSE))</f>
        <v>ISD 17 - Klein ISD</v>
      </c>
      <c r="BH201" t="str">
        <f>IF($C201=-1,-1,VLOOKUP($C201,'HCAD Process'!$D$5:$CZ$504,VLOOKUP(BH$4,'Table Name'!$C$2:$D$100,2,FALSE),FALSE))</f>
        <v>9531.00</v>
      </c>
      <c r="BI201" t="str">
        <f>IF($C201=-1,-1,VLOOKUP($C201,'HCAD Process'!$D$5:$CZ$504,VLOOKUP(BI$4,'Table Name'!$C$2:$D$100,2,FALSE),FALSE))</f>
        <v>0</v>
      </c>
      <c r="BJ201" t="str">
        <f>IF($C201=-1,-1,VLOOKUP($C201,'HCAD Process'!$D$5:$CZ$504,VLOOKUP(BJ$4,'Table Name'!$C$2:$D$100,2,FALSE),FALSE))</f>
        <v>17</v>
      </c>
      <c r="BK201" t="str">
        <f>IF($C201=-1,-1,VLOOKUP($C201,'HCAD Process'!$D$5:$CZ$504,VLOOKUP(BK$4,'Table Name'!$C$2:$D$100,2,FALSE),FALSE))</f>
        <v>4969B</v>
      </c>
      <c r="BL201" t="str">
        <f>IF($C201=-1,-1,VLOOKUP($C201,'HCAD Process'!$D$5:$CZ$504,VLOOKUP(BL$4,'Table Name'!$C$2:$D$100,2,FALSE),FALSE))</f>
        <v>290X</v>
      </c>
      <c r="BM201" t="str">
        <f>IF($C201=-1,-1,VLOOKUP($C201,'HCAD Process'!$D$5:$CZ$504,VLOOKUP(BM$4,'Table Name'!$C$2:$D$100,2,FALSE),FALSE))</f>
        <v>017 040 041 042 043 044 045 635 666</v>
      </c>
      <c r="BN201" t="str">
        <f>IF($C201=-1,-1,VLOOKUP($C201,'HCAD Process'!$D$5:$CZ$504,VLOOKUP(BN$4,'Table Name'!$C$2:$D$100,2,FALSE),FALSE))</f>
        <v>Real, Commercial</v>
      </c>
      <c r="BO201" t="str">
        <f>IF($C201=-1,-1,VLOOKUP($C201,'HCAD Process'!$D$5:$CZ$504,VLOOKUP(BO$4,'Table Name'!$C$2:$D$100,2,FALSE),FALSE))</f>
        <v>F1</v>
      </c>
      <c r="BP201" t="str">
        <f>IF($C201=-1,-1,VLOOKUP($C201,'HCAD Process'!$D$5:$CZ$504,VLOOKUP(BP$4,'Table Name'!$C$2:$D$100,2,FALSE),FALSE))</f>
        <v>Real, Commercial</v>
      </c>
      <c r="BQ201" t="str">
        <f>IF($C201=-1,-1,VLOOKUP($C201,'HCAD Process'!$D$5:$CZ$504,VLOOKUP(BQ$4,'Table Name'!$C$2:$D$100,2,FALSE),FALSE))</f>
        <v>Warehouse - Metallic</v>
      </c>
      <c r="BR201" t="str">
        <f>IF($C201=-1,-1,VLOOKUP($C201,'HCAD Process'!$D$5:$CZ$504,VLOOKUP(BR$4,'Table Name'!$C$2:$D$100,2,FALSE),FALSE))</f>
        <v>Shell, Industrial</v>
      </c>
      <c r="BS201" t="str">
        <f>IF($C201=-1,-1,VLOOKUP($C201,'HCAD Process'!$D$5:$CZ$504,VLOOKUP(BS$4,'Table Name'!$C$2:$D$100,2,FALSE),FALSE))</f>
        <v>8001</v>
      </c>
      <c r="BT201" t="str">
        <f>IF($C201=-1,-1,VLOOKUP($C201,'HCAD Process'!$D$5:$CZ$504,VLOOKUP(BT$4,'Table Name'!$C$2:$D$100,2,FALSE),FALSE))</f>
        <v>Land Neighborhood Section 1</v>
      </c>
      <c r="BU201">
        <f>IF($C201=-1,-1,VLOOKUP($C201,'HCAD Process'!$D$5:$CZ$504,VLOOKUP(BU$4,'Table Name'!$C$2:$D$100,2,FALSE),FALSE))</f>
        <v>51137</v>
      </c>
      <c r="BV201" t="str">
        <f>IF($C201=-1,-1,VLOOKUP($C201,'HCAD Process'!$D$5:$CZ$504,VLOOKUP(BV$4,'Table Name'!$C$2:$D$100,2,FALSE),FALSE))</f>
        <v>SF</v>
      </c>
      <c r="BW201" t="str">
        <f>IF($C201=-1,-1,VLOOKUP($C201,'HCAD Process'!$D$5:$CZ$504,VLOOKUP(BW$4,'Table Name'!$C$2:$D$100,2,FALSE),FALSE))</f>
        <v>1.0000</v>
      </c>
      <c r="BX201" t="str">
        <f>IF($C201=-1,-1,VLOOKUP($C201,'HCAD Process'!$D$5:$CZ$504,VLOOKUP(BX$4,'Table Name'!$C$2:$D$100,2,FALSE),FALSE))</f>
        <v>1.0000</v>
      </c>
      <c r="BY201" t="str">
        <f>IF($C201=-1,-1,VLOOKUP($C201,'HCAD Process'!$D$5:$CZ$504,VLOOKUP(BY$4,'Table Name'!$C$2:$D$100,2,FALSE),FALSE))</f>
        <v>1.0000</v>
      </c>
      <c r="BZ201" t="str">
        <f>IF($C201=-1,-1,VLOOKUP($C201,'HCAD Process'!$D$5:$CZ$504,VLOOKUP(BZ$4,'Table Name'!$C$2:$D$100,2,FALSE),FALSE))</f>
        <v>1.0000</v>
      </c>
      <c r="CA201">
        <f>IF($C201=-1,-1,VLOOKUP($C201,'HCAD Process'!$D$5:$CZ$504,VLOOKUP(CA$4,'Table Name'!$C$2:$D$100,2,FALSE),FALSE))</f>
        <v>6</v>
      </c>
      <c r="CB201">
        <f>IF($C201=-1,-1,VLOOKUP($C201,'HCAD Process'!$D$5:$CZ$504,VLOOKUP(CB$4,'Table Name'!$C$2:$D$100,2,FALSE),FALSE))</f>
        <v>6</v>
      </c>
      <c r="CC201">
        <f>IF($C201=-1,-1,VLOOKUP($C201,'HCAD Process'!$D$5:$CZ$504,VLOOKUP(CC$4,'Table Name'!$C$2:$D$100,2,FALSE),FALSE))</f>
        <v>306822</v>
      </c>
      <c r="CD201">
        <f>IF($C201=-1,-1,VLOOKUP($C201,'HCAD Process'!$D$5:$CZ$504,VLOOKUP(CD$4,'Table Name'!$C$2:$D$100,2,FALSE),FALSE))</f>
        <v>-1</v>
      </c>
      <c r="CE201" t="str">
        <f>IF($C201=-1,-1,VLOOKUP($C201,'HCAD Process'!$D$5:$CZ$504,VLOOKUP(CE$4,'Table Name'!$C$2:$D$100,2,FALSE),FALSE))</f>
        <v>12759500100012</v>
      </c>
    </row>
    <row r="202" spans="2:83" x14ac:dyDescent="0.25">
      <c r="B202">
        <f t="shared" si="3"/>
        <v>198</v>
      </c>
      <c r="C202" t="str">
        <f t="array" ref="C202">IF(ISERROR(INDEX('HCAD Process'!CF$5:CF$504,MATCH(0,COUNTIF(C$4:C201,'HCAD Process'!CF$5:CF$504)+('HCAD Process'!CF$5:CF$504=-1),0))),-1,INDEX('HCAD Process'!CF$5:CF$504,MATCH(0,COUNTIF(C$4:C201,'HCAD Process'!CF$5:CF$504)+('HCAD Process'!CF$5:CF$504=-1),0)))</f>
        <v>12972900100021</v>
      </c>
      <c r="D202" t="str">
        <f>IF($C202=-1,-1,VLOOKUP($C202,'HCAD Process'!$D$5:$CZ$504,VLOOKUP(D$4,'Table Name'!$C$2:$D$100,2,FALSE),FALSE))</f>
        <v>1297290010002</v>
      </c>
      <c r="E202" t="str">
        <f>IF($C202=-1,-1,VLOOKUP($C202,'HCAD Process'!$D$5:$CZ$504,VLOOKUP(E$4,'Table Name'!$C$2:$D$100,2,FALSE),FALSE))</f>
        <v>06/15/2017</v>
      </c>
      <c r="F202" t="str">
        <f>IF($C202=-1,-1,VLOOKUP($C202,'HCAD Process'!$D$5:$CZ$504,VLOOKUP(F$4,'Table Name'!$C$2:$D$100,2,FALSE),FALSE))</f>
        <v>WLY 18035 PROPERTIES LLC</v>
      </c>
      <c r="G202" t="str">
        <f>IF($C202=-1,-1,VLOOKUP($C202,'HCAD Process'!$D$5:$CZ$504,VLOOKUP(G$4,'Table Name'!$C$2:$D$100,2,FALSE),FALSE))</f>
        <v>WEST LITTLE YORK PARK</v>
      </c>
      <c r="H202" t="str">
        <f>IF($C202=-1,-1,VLOOKUP($C202,'HCAD Process'!$D$5:$CZ$504,VLOOKUP(H$4,'Table Name'!$C$2:$D$100,2,FALSE),FALSE))</f>
        <v>Barris</v>
      </c>
      <c r="I202" t="str">
        <f>IF($C202=-1,-1,VLOOKUP($C202,'HCAD Process'!$D$5:$CZ$504,VLOOKUP(I$4,'Table Name'!$C$2:$D$100,2,FALSE),FALSE))</f>
        <v>18037 W LITTLE YORK RD</v>
      </c>
      <c r="J202" t="str">
        <f>IF($C202=-1,-1,VLOOKUP($C202,'HCAD Process'!$D$5:$CZ$504,VLOOKUP(J$4,'Table Name'!$C$2:$D$100,2,FALSE),FALSE))</f>
        <v>KATY</v>
      </c>
      <c r="K202" t="str">
        <f>IF($C202=-1,-1,VLOOKUP($C202,'HCAD Process'!$D$5:$CZ$504,VLOOKUP(K$4,'Table Name'!$C$2:$D$100,2,FALSE),FALSE))</f>
        <v>77449</v>
      </c>
      <c r="L202">
        <f>IF($C202=-1,-1,VLOOKUP($C202,'HCAD Process'!$D$5:$CZ$504,VLOOKUP(L$4,'Table Name'!$C$2:$D$100,2,FALSE),FALSE))</f>
        <v>1802981</v>
      </c>
      <c r="M202">
        <f>IF($C202=-1,-1,VLOOKUP($C202,'HCAD Process'!$D$5:$CZ$504,VLOOKUP(M$4,'Table Name'!$C$2:$D$100,2,FALSE),FALSE))</f>
        <v>1835571</v>
      </c>
      <c r="N202">
        <f>IF($C202=-1,-1,VLOOKUP($C202,'HCAD Process'!$D$5:$CZ$504,VLOOKUP(N$4,'Table Name'!$C$2:$D$100,2,FALSE),FALSE))</f>
        <v>1835571</v>
      </c>
      <c r="O202">
        <f>IF($C202=-1,-1,VLOOKUP($C202,'HCAD Process'!$D$5:$CZ$504,VLOOKUP(O$4,'Table Name'!$C$2:$D$100,2,FALSE),FALSE))</f>
        <v>0</v>
      </c>
      <c r="P202" t="e">
        <f>IF($C202=-1,-1,VLOOKUP($C202,'HCAD Process'!$D$5:$CZ$504,VLOOKUP(P$4,'Table Name'!$C$2:$D$100,2,FALSE),FALSE))</f>
        <v>#REF!</v>
      </c>
      <c r="Q202" t="str">
        <f>IF($C202=-1,-1,VLOOKUP($C202,'HCAD Process'!$D$5:$CZ$504,VLOOKUP(Q$4,'Table Name'!$C$2:$D$100,2,FALSE),FALSE))</f>
        <v>COMMERCIAL</v>
      </c>
      <c r="R202" t="str">
        <f>IF($C202=-1,-1,VLOOKUP($C202,'HCAD Process'!$D$5:$CZ$504,VLOOKUP(R$4,'Table Name'!$C$2:$D$100,2,FALSE),FALSE))</f>
        <v>1</v>
      </c>
      <c r="S202" t="str">
        <f>IF($C202=-1,-1,VLOOKUP($C202,'HCAD Process'!$D$5:$CZ$504,VLOOKUP(S$4,'Table Name'!$C$2:$D$100,2,FALSE),FALSE))</f>
        <v>4399</v>
      </c>
      <c r="T202" t="str">
        <f>IF($C202=-1,-1,VLOOKUP($C202,'HCAD Process'!$D$5:$CZ$504,VLOOKUP(T$4,'Table Name'!$C$2:$D$100,2,FALSE),FALSE))</f>
        <v>8454</v>
      </c>
      <c r="U202" t="str">
        <f>IF($C202=-1,-1,VLOOKUP($C202,'HCAD Process'!$D$5:$CZ$504,VLOOKUP(U$4,'Table Name'!$C$2:$D$100,2,FALSE),FALSE))</f>
        <v>S</v>
      </c>
      <c r="V202" t="str">
        <f>IF($C202=-1,-1,VLOOKUP($C202,'HCAD Process'!$D$5:$CZ$504,VLOOKUP(V$4,'Table Name'!$C$2:$D$100,2,FALSE),FALSE))</f>
        <v>Open Steel Skeleton</v>
      </c>
      <c r="W202">
        <f>IF($C202=-1,-1,VLOOKUP($C202,'HCAD Process'!$D$5:$CZ$504,VLOOKUP(W$4,'Table Name'!$C$2:$D$100,2,FALSE),FALSE))</f>
        <v>42272</v>
      </c>
      <c r="X202">
        <f>IF($C202=-1,-1,VLOOKUP($C202,'HCAD Process'!$D$5:$CZ$504,VLOOKUP(X$4,'Table Name'!$C$2:$D$100,2,FALSE),FALSE))</f>
        <v>0</v>
      </c>
      <c r="Y202">
        <f>IF($C202=-1,-1,VLOOKUP($C202,'HCAD Process'!$D$5:$CZ$504,VLOOKUP(Y$4,'Table Name'!$C$2:$D$100,2,FALSE),FALSE))</f>
        <v>65034</v>
      </c>
      <c r="Z202">
        <f>IF($C202=-1,-1,VLOOKUP($C202,'HCAD Process'!$D$5:$CZ$504,VLOOKUP(Z$4,'Table Name'!$C$2:$D$100,2,FALSE),FALSE))</f>
        <v>0</v>
      </c>
      <c r="AA202" t="str">
        <f>IF($C202=-1,-1,VLOOKUP($C202,'HCAD Process'!$D$5:$CZ$504,VLOOKUP(AA$4,'Table Name'!$C$2:$D$100,2,FALSE),FALSE))</f>
        <v>.350000</v>
      </c>
      <c r="AB202" t="str">
        <f>IF($C202=-1,-1,VLOOKUP($C202,'HCAD Process'!$D$5:$CZ$504,VLOOKUP(AB$4,'Table Name'!$C$2:$D$100,2,FALSE),FALSE))</f>
        <v>C</v>
      </c>
      <c r="AC202" t="str">
        <f>IF($C202=-1,-1,VLOOKUP($C202,'HCAD Process'!$D$5:$CZ$504,VLOOKUP(AC$4,'Table Name'!$C$2:$D$100,2,FALSE),FALSE))</f>
        <v>Average</v>
      </c>
      <c r="AD202" t="str">
        <f>IF($C202=-1,-1,VLOOKUP($C202,'HCAD Process'!$D$5:$CZ$504,VLOOKUP(AD$4,'Table Name'!$C$2:$D$100,2,FALSE),FALSE))</f>
        <v>1997</v>
      </c>
      <c r="AE202" t="str">
        <f>IF($C202=-1,-1,VLOOKUP($C202,'HCAD Process'!$D$5:$CZ$504,VLOOKUP(AE$4,'Table Name'!$C$2:$D$100,2,FALSE),FALSE))</f>
        <v>1997</v>
      </c>
      <c r="AF202" t="str">
        <f>IF($C202=-1,-1,VLOOKUP($C202,'HCAD Process'!$D$5:$CZ$504,VLOOKUP(AF$4,'Table Name'!$C$2:$D$100,2,FALSE),FALSE))</f>
        <v>0</v>
      </c>
      <c r="AG202" t="str">
        <f>IF($C202=-1,-1,VLOOKUP($C202,'HCAD Process'!$D$5:$CZ$504,VLOOKUP(AG$4,'Table Name'!$C$2:$D$100,2,FALSE),FALSE))</f>
        <v>2008</v>
      </c>
      <c r="AH202">
        <f>IF($C202=-1,-1,VLOOKUP($C202,'HCAD Process'!$D$5:$CZ$504,VLOOKUP(AH$4,'Table Name'!$C$2:$D$100,2,FALSE),FALSE))</f>
        <v>0</v>
      </c>
      <c r="AI202" t="str">
        <f>IF($C202=-1,-1,VLOOKUP($C202,'HCAD Process'!$D$5:$CZ$504,VLOOKUP(AI$4,'Table Name'!$C$2:$D$100,2,FALSE),FALSE))</f>
        <v>12/30/1899</v>
      </c>
      <c r="AJ202">
        <f>IF($C202=-1,-1,VLOOKUP($C202,'HCAD Process'!$D$5:$CZ$504,VLOOKUP(AJ$4,'Table Name'!$C$2:$D$100,2,FALSE),FALSE))</f>
        <v>0</v>
      </c>
      <c r="AK202">
        <f>IF($C202=-1,-1,VALUE(VLOOKUP($C202,'HCAD Process'!$D$5:$CZ$504,VLOOKUP(AK$4,'Table Name'!$C$2:$D$100,2,FALSE),FALSE)))</f>
        <v>1800</v>
      </c>
      <c r="AL202">
        <f>IF($C202=-1,-1,VLOOKUP($C202,'HCAD Process'!$D$5:$CZ$504,VLOOKUP(AL$4,'Table Name'!$C$2:$D$100,2,FALSE),FALSE))</f>
        <v>1800</v>
      </c>
      <c r="AM202">
        <f>IF($C202=-1,-1,VLOOKUP($C202,'HCAD Process'!$D$5:$CZ$504,VLOOKUP(AM$4,'Table Name'!$C$2:$D$100,2,FALSE),FALSE))</f>
        <v>0</v>
      </c>
      <c r="AN202">
        <f>IF($C202=-1,-1,VLOOKUP($C202,'HCAD Process'!$D$5:$CZ$504,VLOOKUP(AN$4,'Table Name'!$C$2:$D$100,2,FALSE),FALSE))</f>
        <v>0</v>
      </c>
      <c r="AO202">
        <f>IF($C202=-1,-1,VLOOKUP($C202,'HCAD Process'!$D$5:$CZ$504,VLOOKUP(AO$4,'Table Name'!$C$2:$D$100,2,FALSE),FALSE))</f>
        <v>0</v>
      </c>
      <c r="AP202">
        <f>IF($C202=-1,-1,VLOOKUP($C202,'HCAD Process'!$D$5:$CZ$504,VLOOKUP(AP$4,'Table Name'!$C$2:$D$100,2,FALSE),FALSE))</f>
        <v>1800</v>
      </c>
      <c r="AQ202">
        <f>IF($C202=-1,-1,VLOOKUP($C202,'HCAD Process'!$D$5:$CZ$504,VLOOKUP(AQ$4,'Table Name'!$C$2:$D$100,2,FALSE),FALSE))</f>
        <v>120</v>
      </c>
      <c r="AR202">
        <f>IF($C202=-1,-1,VLOOKUP($C202,'HCAD Process'!$D$5:$CZ$504,VLOOKUP(AR$4,'Table Name'!$C$2:$D$100,2,FALSE),FALSE))</f>
        <v>1</v>
      </c>
      <c r="AS202">
        <f>IF($C202=-1,-1,VLOOKUP($C202,'HCAD Process'!$D$5:$CZ$504,VLOOKUP(AS$4,'Table Name'!$C$2:$D$100,2,FALSE),FALSE))</f>
        <v>0</v>
      </c>
      <c r="AT202">
        <f>IF($C202=-1,-1,VLOOKUP($C202,'HCAD Process'!$D$5:$CZ$504,VLOOKUP(AT$4,'Table Name'!$C$2:$D$100,2,FALSE),FALSE))</f>
        <v>0</v>
      </c>
      <c r="AU202">
        <f>IF($C202=-1,-1,VLOOKUP($C202,'HCAD Process'!$D$5:$CZ$504,VLOOKUP(AU$4,'Table Name'!$C$2:$D$100,2,FALSE),FALSE))</f>
        <v>0</v>
      </c>
      <c r="AV202">
        <f>IF($C202=-1,-1,VLOOKUP($C202,'HCAD Process'!$D$5:$CZ$504,VLOOKUP(AV$4,'Table Name'!$C$2:$D$100,2,FALSE),FALSE))</f>
        <v>0</v>
      </c>
      <c r="AW202">
        <f>IF($C202=-1,-1,VLOOKUP($C202,'HCAD Process'!$D$5:$CZ$504,VLOOKUP(AW$4,'Table Name'!$C$2:$D$100,2,FALSE),FALSE))</f>
        <v>0</v>
      </c>
      <c r="AX202">
        <f>IF($C202=-1,-1,VLOOKUP($C202,'HCAD Process'!$D$5:$CZ$504,VLOOKUP(AX$4,'Table Name'!$C$2:$D$100,2,FALSE),FALSE))</f>
        <v>0</v>
      </c>
      <c r="AY202">
        <f>IF($C202=-1,-1,VLOOKUP($C202,'HCAD Process'!$D$5:$CZ$504,VLOOKUP(AY$4,'Table Name'!$C$2:$D$100,2,FALSE),FALSE))</f>
        <v>0</v>
      </c>
      <c r="AZ202">
        <f>IF($C202=-1,-1,VLOOKUP($C202,'HCAD Process'!$D$5:$CZ$504,VLOOKUP(AZ$4,'Table Name'!$C$2:$D$100,2,FALSE),FALSE))</f>
        <v>0</v>
      </c>
      <c r="BA202" t="str">
        <f>IF($C202=-1,-1,VLOOKUP($C202,'HCAD Process'!$D$5:$CZ$504,VLOOKUP(BA$4,'Table Name'!$C$2:$D$100,2,FALSE),FALSE))</f>
        <v>14</v>
      </c>
      <c r="BB202" t="str">
        <f>IF($C202=-1,-1,VLOOKUP($C202,'HCAD Process'!$D$5:$CZ$504,VLOOKUP(BB$4,'Table Name'!$C$2:$D$100,2,FALSE),FALSE))</f>
        <v>RES B BLK 1</v>
      </c>
      <c r="BC202" t="str">
        <f>IF($C202=-1,-1,VLOOKUP($C202,'HCAD Process'!$D$5:$CZ$504,VLOOKUP(BC$4,'Table Name'!$C$2:$D$100,2,FALSE),FALSE))</f>
        <v>WEST LITTLE YORK PARK</v>
      </c>
      <c r="BD202" t="str">
        <f>IF($C202=-1,-1,VLOOKUP($C202,'HCAD Process'!$D$5:$CZ$504,VLOOKUP(BD$4,'Table Name'!$C$2:$D$100,2,FALSE),FALSE))</f>
        <v>6014</v>
      </c>
      <c r="BE202" t="str">
        <f>IF($C202=-1,-1,VLOOKUP($C202,'HCAD Process'!$D$5:$CZ$504,VLOOKUP(BE$4,'Table Name'!$C$2:$D$100,2,FALSE),FALSE))</f>
        <v>Far Northwest</v>
      </c>
      <c r="BF202" t="str">
        <f>IF($C202=-1,-1,VLOOKUP($C202,'HCAD Process'!$D$5:$CZ$504,VLOOKUP(BF$4,'Table Name'!$C$2:$D$100,2,FALSE),FALSE))</f>
        <v>221</v>
      </c>
      <c r="BG202" t="str">
        <f>IF($C202=-1,-1,VLOOKUP($C202,'HCAD Process'!$D$5:$CZ$504,VLOOKUP(BG$4,'Table Name'!$C$2:$D$100,2,FALSE),FALSE))</f>
        <v>ISD 04 - Southwest, Outside Hwy 6, South of FM 529</v>
      </c>
      <c r="BH202" t="str">
        <f>IF($C202=-1,-1,VLOOKUP($C202,'HCAD Process'!$D$5:$CZ$504,VLOOKUP(BH$4,'Table Name'!$C$2:$D$100,2,FALSE),FALSE))</f>
        <v>9173.00</v>
      </c>
      <c r="BI202" t="str">
        <f>IF($C202=-1,-1,VLOOKUP($C202,'HCAD Process'!$D$5:$CZ$504,VLOOKUP(BI$4,'Table Name'!$C$2:$D$100,2,FALSE),FALSE))</f>
        <v>0</v>
      </c>
      <c r="BJ202" t="str">
        <f>IF($C202=-1,-1,VLOOKUP($C202,'HCAD Process'!$D$5:$CZ$504,VLOOKUP(BJ$4,'Table Name'!$C$2:$D$100,2,FALSE),FALSE))</f>
        <v>04</v>
      </c>
      <c r="BK202" t="str">
        <f>IF($C202=-1,-1,VLOOKUP($C202,'HCAD Process'!$D$5:$CZ$504,VLOOKUP(BK$4,'Table Name'!$C$2:$D$100,2,FALSE),FALSE))</f>
        <v>4661A</v>
      </c>
      <c r="BL202" t="str">
        <f>IF($C202=-1,-1,VLOOKUP($C202,'HCAD Process'!$D$5:$CZ$504,VLOOKUP(BL$4,'Table Name'!$C$2:$D$100,2,FALSE),FALSE))</f>
        <v>407T</v>
      </c>
      <c r="BM202" t="str">
        <f>IF($C202=-1,-1,VLOOKUP($C202,'HCAD Process'!$D$5:$CZ$504,VLOOKUP(BM$4,'Table Name'!$C$2:$D$100,2,FALSE),FALSE))</f>
        <v>004 040 041 042 043 044 045 633</v>
      </c>
      <c r="BN202" t="str">
        <f>IF($C202=-1,-1,VLOOKUP($C202,'HCAD Process'!$D$5:$CZ$504,VLOOKUP(BN$4,'Table Name'!$C$2:$D$100,2,FALSE),FALSE))</f>
        <v>Real, Commercial</v>
      </c>
      <c r="BO202" t="str">
        <f>IF($C202=-1,-1,VLOOKUP($C202,'HCAD Process'!$D$5:$CZ$504,VLOOKUP(BO$4,'Table Name'!$C$2:$D$100,2,FALSE),FALSE))</f>
        <v>F1</v>
      </c>
      <c r="BP202" t="str">
        <f>IF($C202=-1,-1,VLOOKUP($C202,'HCAD Process'!$D$5:$CZ$504,VLOOKUP(BP$4,'Table Name'!$C$2:$D$100,2,FALSE),FALSE))</f>
        <v>Real, Commercial</v>
      </c>
      <c r="BQ202" t="str">
        <f>IF($C202=-1,-1,VLOOKUP($C202,'HCAD Process'!$D$5:$CZ$504,VLOOKUP(BQ$4,'Table Name'!$C$2:$D$100,2,FALSE),FALSE))</f>
        <v>Warehouse - Metallic</v>
      </c>
      <c r="BR202" t="str">
        <f>IF($C202=-1,-1,VLOOKUP($C202,'HCAD Process'!$D$5:$CZ$504,VLOOKUP(BR$4,'Table Name'!$C$2:$D$100,2,FALSE),FALSE))</f>
        <v>Shell, Industrial</v>
      </c>
      <c r="BS202" t="str">
        <f>IF($C202=-1,-1,VLOOKUP($C202,'HCAD Process'!$D$5:$CZ$504,VLOOKUP(BS$4,'Table Name'!$C$2:$D$100,2,FALSE),FALSE))</f>
        <v>8003</v>
      </c>
      <c r="BT202" t="str">
        <f>IF($C202=-1,-1,VLOOKUP($C202,'HCAD Process'!$D$5:$CZ$504,VLOOKUP(BT$4,'Table Name'!$C$2:$D$100,2,FALSE),FALSE))</f>
        <v>Land Neighborhood Section 3</v>
      </c>
      <c r="BU202">
        <f>IF($C202=-1,-1,VLOOKUP($C202,'HCAD Process'!$D$5:$CZ$504,VLOOKUP(BU$4,'Table Name'!$C$2:$D$100,2,FALSE),FALSE))</f>
        <v>147398</v>
      </c>
      <c r="BV202" t="str">
        <f>IF($C202=-1,-1,VLOOKUP($C202,'HCAD Process'!$D$5:$CZ$504,VLOOKUP(BV$4,'Table Name'!$C$2:$D$100,2,FALSE),FALSE))</f>
        <v>SF</v>
      </c>
      <c r="BW202" t="str">
        <f>IF($C202=-1,-1,VLOOKUP($C202,'HCAD Process'!$D$5:$CZ$504,VLOOKUP(BW$4,'Table Name'!$C$2:$D$100,2,FALSE),FALSE))</f>
        <v>1.0000</v>
      </c>
      <c r="BX202" t="str">
        <f>IF($C202=-1,-1,VLOOKUP($C202,'HCAD Process'!$D$5:$CZ$504,VLOOKUP(BX$4,'Table Name'!$C$2:$D$100,2,FALSE),FALSE))</f>
        <v>1.0000</v>
      </c>
      <c r="BY202" t="str">
        <f>IF($C202=-1,-1,VLOOKUP($C202,'HCAD Process'!$D$5:$CZ$504,VLOOKUP(BY$4,'Table Name'!$C$2:$D$100,2,FALSE),FALSE))</f>
        <v>1.0000</v>
      </c>
      <c r="BZ202" t="str">
        <f>IF($C202=-1,-1,VLOOKUP($C202,'HCAD Process'!$D$5:$CZ$504,VLOOKUP(BZ$4,'Table Name'!$C$2:$D$100,2,FALSE),FALSE))</f>
        <v>1.0000</v>
      </c>
      <c r="CA202">
        <f>IF($C202=-1,-1,VLOOKUP($C202,'HCAD Process'!$D$5:$CZ$504,VLOOKUP(CA$4,'Table Name'!$C$2:$D$100,2,FALSE),FALSE))</f>
        <v>4</v>
      </c>
      <c r="CB202">
        <f>IF($C202=-1,-1,VLOOKUP($C202,'HCAD Process'!$D$5:$CZ$504,VLOOKUP(CB$4,'Table Name'!$C$2:$D$100,2,FALSE),FALSE))</f>
        <v>4</v>
      </c>
      <c r="CC202">
        <f>IF($C202=-1,-1,VLOOKUP($C202,'HCAD Process'!$D$5:$CZ$504,VLOOKUP(CC$4,'Table Name'!$C$2:$D$100,2,FALSE),FALSE))</f>
        <v>515893</v>
      </c>
      <c r="CD202">
        <f>IF($C202=-1,-1,VLOOKUP($C202,'HCAD Process'!$D$5:$CZ$504,VLOOKUP(CD$4,'Table Name'!$C$2:$D$100,2,FALSE),FALSE))</f>
        <v>-1</v>
      </c>
      <c r="CE202" t="str">
        <f>IF($C202=-1,-1,VLOOKUP($C202,'HCAD Process'!$D$5:$CZ$504,VLOOKUP(CE$4,'Table Name'!$C$2:$D$100,2,FALSE),FALSE))</f>
        <v>12972900100021</v>
      </c>
    </row>
    <row r="203" spans="2:83" x14ac:dyDescent="0.25">
      <c r="B203">
        <f t="shared" si="3"/>
        <v>199</v>
      </c>
      <c r="C203" t="str">
        <f t="array" ref="C203">IF(ISERROR(INDEX('HCAD Process'!CF$5:CF$504,MATCH(0,COUNTIF(C$4:C202,'HCAD Process'!CF$5:CF$504)+('HCAD Process'!CF$5:CF$504=-1),0))),-1,INDEX('HCAD Process'!CF$5:CF$504,MATCH(0,COUNTIF(C$4:C202,'HCAD Process'!CF$5:CF$504)+('HCAD Process'!CF$5:CF$504=-1),0)))</f>
        <v>12972900100022</v>
      </c>
      <c r="D203" t="str">
        <f>IF($C203=-1,-1,VLOOKUP($C203,'HCAD Process'!$D$5:$CZ$504,VLOOKUP(D$4,'Table Name'!$C$2:$D$100,2,FALSE),FALSE))</f>
        <v>1297290010002</v>
      </c>
      <c r="E203" t="str">
        <f>IF($C203=-1,-1,VLOOKUP($C203,'HCAD Process'!$D$5:$CZ$504,VLOOKUP(E$4,'Table Name'!$C$2:$D$100,2,FALSE),FALSE))</f>
        <v>06/15/2017</v>
      </c>
      <c r="F203" t="str">
        <f>IF($C203=-1,-1,VLOOKUP($C203,'HCAD Process'!$D$5:$CZ$504,VLOOKUP(F$4,'Table Name'!$C$2:$D$100,2,FALSE),FALSE))</f>
        <v>WLY 18035 PROPERTIES LLC</v>
      </c>
      <c r="G203" t="str">
        <f>IF($C203=-1,-1,VLOOKUP($C203,'HCAD Process'!$D$5:$CZ$504,VLOOKUP(G$4,'Table Name'!$C$2:$D$100,2,FALSE),FALSE))</f>
        <v>WEST LITTLE YORK PARK</v>
      </c>
      <c r="H203" t="str">
        <f>IF($C203=-1,-1,VLOOKUP($C203,'HCAD Process'!$D$5:$CZ$504,VLOOKUP(H$4,'Table Name'!$C$2:$D$100,2,FALSE),FALSE))</f>
        <v>Barris</v>
      </c>
      <c r="I203" t="str">
        <f>IF($C203=-1,-1,VLOOKUP($C203,'HCAD Process'!$D$5:$CZ$504,VLOOKUP(I$4,'Table Name'!$C$2:$D$100,2,FALSE),FALSE))</f>
        <v>18037 W LITTLE YORK RD</v>
      </c>
      <c r="J203" t="str">
        <f>IF($C203=-1,-1,VLOOKUP($C203,'HCAD Process'!$D$5:$CZ$504,VLOOKUP(J$4,'Table Name'!$C$2:$D$100,2,FALSE),FALSE))</f>
        <v>KATY</v>
      </c>
      <c r="K203" t="str">
        <f>IF($C203=-1,-1,VLOOKUP($C203,'HCAD Process'!$D$5:$CZ$504,VLOOKUP(K$4,'Table Name'!$C$2:$D$100,2,FALSE),FALSE))</f>
        <v>77449</v>
      </c>
      <c r="L203">
        <f>IF($C203=-1,-1,VLOOKUP($C203,'HCAD Process'!$D$5:$CZ$504,VLOOKUP(L$4,'Table Name'!$C$2:$D$100,2,FALSE),FALSE))</f>
        <v>1802981</v>
      </c>
      <c r="M203">
        <f>IF($C203=-1,-1,VLOOKUP($C203,'HCAD Process'!$D$5:$CZ$504,VLOOKUP(M$4,'Table Name'!$C$2:$D$100,2,FALSE),FALSE))</f>
        <v>1835571</v>
      </c>
      <c r="N203">
        <f>IF($C203=-1,-1,VLOOKUP($C203,'HCAD Process'!$D$5:$CZ$504,VLOOKUP(N$4,'Table Name'!$C$2:$D$100,2,FALSE),FALSE))</f>
        <v>1835571</v>
      </c>
      <c r="O203">
        <f>IF($C203=-1,-1,VLOOKUP($C203,'HCAD Process'!$D$5:$CZ$504,VLOOKUP(O$4,'Table Name'!$C$2:$D$100,2,FALSE),FALSE))</f>
        <v>0</v>
      </c>
      <c r="P203" t="e">
        <f>IF($C203=-1,-1,VLOOKUP($C203,'HCAD Process'!$D$5:$CZ$504,VLOOKUP(P$4,'Table Name'!$C$2:$D$100,2,FALSE),FALSE))</f>
        <v>#REF!</v>
      </c>
      <c r="Q203" t="str">
        <f>IF($C203=-1,-1,VLOOKUP($C203,'HCAD Process'!$D$5:$CZ$504,VLOOKUP(Q$4,'Table Name'!$C$2:$D$100,2,FALSE),FALSE))</f>
        <v>COMMERCIAL</v>
      </c>
      <c r="R203" t="str">
        <f>IF($C203=-1,-1,VLOOKUP($C203,'HCAD Process'!$D$5:$CZ$504,VLOOKUP(R$4,'Table Name'!$C$2:$D$100,2,FALSE),FALSE))</f>
        <v>2</v>
      </c>
      <c r="S203" t="str">
        <f>IF($C203=-1,-1,VLOOKUP($C203,'HCAD Process'!$D$5:$CZ$504,VLOOKUP(S$4,'Table Name'!$C$2:$D$100,2,FALSE),FALSE))</f>
        <v>4399</v>
      </c>
      <c r="T203" t="str">
        <f>IF($C203=-1,-1,VLOOKUP($C203,'HCAD Process'!$D$5:$CZ$504,VLOOKUP(T$4,'Table Name'!$C$2:$D$100,2,FALSE),FALSE))</f>
        <v>8454</v>
      </c>
      <c r="U203" t="str">
        <f>IF($C203=-1,-1,VLOOKUP($C203,'HCAD Process'!$D$5:$CZ$504,VLOOKUP(U$4,'Table Name'!$C$2:$D$100,2,FALSE),FALSE))</f>
        <v>S</v>
      </c>
      <c r="V203" t="str">
        <f>IF($C203=-1,-1,VLOOKUP($C203,'HCAD Process'!$D$5:$CZ$504,VLOOKUP(V$4,'Table Name'!$C$2:$D$100,2,FALSE),FALSE))</f>
        <v>Open Steel Skeleton</v>
      </c>
      <c r="W203">
        <f>IF($C203=-1,-1,VLOOKUP($C203,'HCAD Process'!$D$5:$CZ$504,VLOOKUP(W$4,'Table Name'!$C$2:$D$100,2,FALSE),FALSE))</f>
        <v>42272</v>
      </c>
      <c r="X203">
        <f>IF($C203=-1,-1,VLOOKUP($C203,'HCAD Process'!$D$5:$CZ$504,VLOOKUP(X$4,'Table Name'!$C$2:$D$100,2,FALSE),FALSE))</f>
        <v>0</v>
      </c>
      <c r="Y203">
        <f>IF($C203=-1,-1,VLOOKUP($C203,'HCAD Process'!$D$5:$CZ$504,VLOOKUP(Y$4,'Table Name'!$C$2:$D$100,2,FALSE),FALSE))</f>
        <v>65034</v>
      </c>
      <c r="Z203">
        <f>IF($C203=-1,-1,VLOOKUP($C203,'HCAD Process'!$D$5:$CZ$504,VLOOKUP(Z$4,'Table Name'!$C$2:$D$100,2,FALSE),FALSE))</f>
        <v>0</v>
      </c>
      <c r="AA203" t="str">
        <f>IF($C203=-1,-1,VLOOKUP($C203,'HCAD Process'!$D$5:$CZ$504,VLOOKUP(AA$4,'Table Name'!$C$2:$D$100,2,FALSE),FALSE))</f>
        <v>.350000</v>
      </c>
      <c r="AB203" t="str">
        <f>IF($C203=-1,-1,VLOOKUP($C203,'HCAD Process'!$D$5:$CZ$504,VLOOKUP(AB$4,'Table Name'!$C$2:$D$100,2,FALSE),FALSE))</f>
        <v>C</v>
      </c>
      <c r="AC203" t="str">
        <f>IF($C203=-1,-1,VLOOKUP($C203,'HCAD Process'!$D$5:$CZ$504,VLOOKUP(AC$4,'Table Name'!$C$2:$D$100,2,FALSE),FALSE))</f>
        <v>Average</v>
      </c>
      <c r="AD203" t="str">
        <f>IF($C203=-1,-1,VLOOKUP($C203,'HCAD Process'!$D$5:$CZ$504,VLOOKUP(AD$4,'Table Name'!$C$2:$D$100,2,FALSE),FALSE))</f>
        <v>1997</v>
      </c>
      <c r="AE203" t="str">
        <f>IF($C203=-1,-1,VLOOKUP($C203,'HCAD Process'!$D$5:$CZ$504,VLOOKUP(AE$4,'Table Name'!$C$2:$D$100,2,FALSE),FALSE))</f>
        <v>1997</v>
      </c>
      <c r="AF203" t="str">
        <f>IF($C203=-1,-1,VLOOKUP($C203,'HCAD Process'!$D$5:$CZ$504,VLOOKUP(AF$4,'Table Name'!$C$2:$D$100,2,FALSE),FALSE))</f>
        <v>0</v>
      </c>
      <c r="AG203" t="str">
        <f>IF($C203=-1,-1,VLOOKUP($C203,'HCAD Process'!$D$5:$CZ$504,VLOOKUP(AG$4,'Table Name'!$C$2:$D$100,2,FALSE),FALSE))</f>
        <v>2008</v>
      </c>
      <c r="AH203">
        <f>IF($C203=-1,-1,VLOOKUP($C203,'HCAD Process'!$D$5:$CZ$504,VLOOKUP(AH$4,'Table Name'!$C$2:$D$100,2,FALSE),FALSE))</f>
        <v>0</v>
      </c>
      <c r="AI203" t="str">
        <f>IF($C203=-1,-1,VLOOKUP($C203,'HCAD Process'!$D$5:$CZ$504,VLOOKUP(AI$4,'Table Name'!$C$2:$D$100,2,FALSE),FALSE))</f>
        <v>12/30/1899</v>
      </c>
      <c r="AJ203">
        <f>IF($C203=-1,-1,VLOOKUP($C203,'HCAD Process'!$D$5:$CZ$504,VLOOKUP(AJ$4,'Table Name'!$C$2:$D$100,2,FALSE),FALSE))</f>
        <v>0</v>
      </c>
      <c r="AK203">
        <f>IF($C203=-1,-1,VALUE(VLOOKUP($C203,'HCAD Process'!$D$5:$CZ$504,VLOOKUP(AK$4,'Table Name'!$C$2:$D$100,2,FALSE),FALSE)))</f>
        <v>1800</v>
      </c>
      <c r="AL203">
        <f>IF($C203=-1,-1,VLOOKUP($C203,'HCAD Process'!$D$5:$CZ$504,VLOOKUP(AL$4,'Table Name'!$C$2:$D$100,2,FALSE),FALSE))</f>
        <v>1800</v>
      </c>
      <c r="AM203">
        <f>IF($C203=-1,-1,VLOOKUP($C203,'HCAD Process'!$D$5:$CZ$504,VLOOKUP(AM$4,'Table Name'!$C$2:$D$100,2,FALSE),FALSE))</f>
        <v>0</v>
      </c>
      <c r="AN203">
        <f>IF($C203=-1,-1,VLOOKUP($C203,'HCAD Process'!$D$5:$CZ$504,VLOOKUP(AN$4,'Table Name'!$C$2:$D$100,2,FALSE),FALSE))</f>
        <v>0</v>
      </c>
      <c r="AO203">
        <f>IF($C203=-1,-1,VLOOKUP($C203,'HCAD Process'!$D$5:$CZ$504,VLOOKUP(AO$4,'Table Name'!$C$2:$D$100,2,FALSE),FALSE))</f>
        <v>0</v>
      </c>
      <c r="AP203">
        <f>IF($C203=-1,-1,VLOOKUP($C203,'HCAD Process'!$D$5:$CZ$504,VLOOKUP(AP$4,'Table Name'!$C$2:$D$100,2,FALSE),FALSE))</f>
        <v>1800</v>
      </c>
      <c r="AQ203">
        <f>IF($C203=-1,-1,VLOOKUP($C203,'HCAD Process'!$D$5:$CZ$504,VLOOKUP(AQ$4,'Table Name'!$C$2:$D$100,2,FALSE),FALSE))</f>
        <v>120</v>
      </c>
      <c r="AR203">
        <f>IF($C203=-1,-1,VLOOKUP($C203,'HCAD Process'!$D$5:$CZ$504,VLOOKUP(AR$4,'Table Name'!$C$2:$D$100,2,FALSE),FALSE))</f>
        <v>1</v>
      </c>
      <c r="AS203">
        <f>IF($C203=-1,-1,VLOOKUP($C203,'HCAD Process'!$D$5:$CZ$504,VLOOKUP(AS$4,'Table Name'!$C$2:$D$100,2,FALSE),FALSE))</f>
        <v>0</v>
      </c>
      <c r="AT203">
        <f>IF($C203=-1,-1,VLOOKUP($C203,'HCAD Process'!$D$5:$CZ$504,VLOOKUP(AT$4,'Table Name'!$C$2:$D$100,2,FALSE),FALSE))</f>
        <v>0</v>
      </c>
      <c r="AU203">
        <f>IF($C203=-1,-1,VLOOKUP($C203,'HCAD Process'!$D$5:$CZ$504,VLOOKUP(AU$4,'Table Name'!$C$2:$D$100,2,FALSE),FALSE))</f>
        <v>0</v>
      </c>
      <c r="AV203">
        <f>IF($C203=-1,-1,VLOOKUP($C203,'HCAD Process'!$D$5:$CZ$504,VLOOKUP(AV$4,'Table Name'!$C$2:$D$100,2,FALSE),FALSE))</f>
        <v>0</v>
      </c>
      <c r="AW203">
        <f>IF($C203=-1,-1,VLOOKUP($C203,'HCAD Process'!$D$5:$CZ$504,VLOOKUP(AW$4,'Table Name'!$C$2:$D$100,2,FALSE),FALSE))</f>
        <v>0</v>
      </c>
      <c r="AX203">
        <f>IF($C203=-1,-1,VLOOKUP($C203,'HCAD Process'!$D$5:$CZ$504,VLOOKUP(AX$4,'Table Name'!$C$2:$D$100,2,FALSE),FALSE))</f>
        <v>0</v>
      </c>
      <c r="AY203">
        <f>IF($C203=-1,-1,VLOOKUP($C203,'HCAD Process'!$D$5:$CZ$504,VLOOKUP(AY$4,'Table Name'!$C$2:$D$100,2,FALSE),FALSE))</f>
        <v>0</v>
      </c>
      <c r="AZ203">
        <f>IF($C203=-1,-1,VLOOKUP($C203,'HCAD Process'!$D$5:$CZ$504,VLOOKUP(AZ$4,'Table Name'!$C$2:$D$100,2,FALSE),FALSE))</f>
        <v>0</v>
      </c>
      <c r="BA203" t="str">
        <f>IF($C203=-1,-1,VLOOKUP($C203,'HCAD Process'!$D$5:$CZ$504,VLOOKUP(BA$4,'Table Name'!$C$2:$D$100,2,FALSE),FALSE))</f>
        <v>14</v>
      </c>
      <c r="BB203" t="str">
        <f>IF($C203=-1,-1,VLOOKUP($C203,'HCAD Process'!$D$5:$CZ$504,VLOOKUP(BB$4,'Table Name'!$C$2:$D$100,2,FALSE),FALSE))</f>
        <v>RES B BLK 1</v>
      </c>
      <c r="BC203" t="str">
        <f>IF($C203=-1,-1,VLOOKUP($C203,'HCAD Process'!$D$5:$CZ$504,VLOOKUP(BC$4,'Table Name'!$C$2:$D$100,2,FALSE),FALSE))</f>
        <v>WEST LITTLE YORK PARK</v>
      </c>
      <c r="BD203" t="str">
        <f>IF($C203=-1,-1,VLOOKUP($C203,'HCAD Process'!$D$5:$CZ$504,VLOOKUP(BD$4,'Table Name'!$C$2:$D$100,2,FALSE),FALSE))</f>
        <v>6014</v>
      </c>
      <c r="BE203" t="str">
        <f>IF($C203=-1,-1,VLOOKUP($C203,'HCAD Process'!$D$5:$CZ$504,VLOOKUP(BE$4,'Table Name'!$C$2:$D$100,2,FALSE),FALSE))</f>
        <v>Far Northwest</v>
      </c>
      <c r="BF203" t="str">
        <f>IF($C203=-1,-1,VLOOKUP($C203,'HCAD Process'!$D$5:$CZ$504,VLOOKUP(BF$4,'Table Name'!$C$2:$D$100,2,FALSE),FALSE))</f>
        <v>221</v>
      </c>
      <c r="BG203" t="str">
        <f>IF($C203=-1,-1,VLOOKUP($C203,'HCAD Process'!$D$5:$CZ$504,VLOOKUP(BG$4,'Table Name'!$C$2:$D$100,2,FALSE),FALSE))</f>
        <v>ISD 04 - Southwest, Outside Hwy 6, South of FM 529</v>
      </c>
      <c r="BH203" t="str">
        <f>IF($C203=-1,-1,VLOOKUP($C203,'HCAD Process'!$D$5:$CZ$504,VLOOKUP(BH$4,'Table Name'!$C$2:$D$100,2,FALSE),FALSE))</f>
        <v>9173.00</v>
      </c>
      <c r="BI203" t="str">
        <f>IF($C203=-1,-1,VLOOKUP($C203,'HCAD Process'!$D$5:$CZ$504,VLOOKUP(BI$4,'Table Name'!$C$2:$D$100,2,FALSE),FALSE))</f>
        <v>0</v>
      </c>
      <c r="BJ203" t="str">
        <f>IF($C203=-1,-1,VLOOKUP($C203,'HCAD Process'!$D$5:$CZ$504,VLOOKUP(BJ$4,'Table Name'!$C$2:$D$100,2,FALSE),FALSE))</f>
        <v>04</v>
      </c>
      <c r="BK203" t="str">
        <f>IF($C203=-1,-1,VLOOKUP($C203,'HCAD Process'!$D$5:$CZ$504,VLOOKUP(BK$4,'Table Name'!$C$2:$D$100,2,FALSE),FALSE))</f>
        <v>4661A</v>
      </c>
      <c r="BL203" t="str">
        <f>IF($C203=-1,-1,VLOOKUP($C203,'HCAD Process'!$D$5:$CZ$504,VLOOKUP(BL$4,'Table Name'!$C$2:$D$100,2,FALSE),FALSE))</f>
        <v>407T</v>
      </c>
      <c r="BM203" t="str">
        <f>IF($C203=-1,-1,VLOOKUP($C203,'HCAD Process'!$D$5:$CZ$504,VLOOKUP(BM$4,'Table Name'!$C$2:$D$100,2,FALSE),FALSE))</f>
        <v>004 040 041 042 043 044 045 633</v>
      </c>
      <c r="BN203" t="str">
        <f>IF($C203=-1,-1,VLOOKUP($C203,'HCAD Process'!$D$5:$CZ$504,VLOOKUP(BN$4,'Table Name'!$C$2:$D$100,2,FALSE),FALSE))</f>
        <v>Real, Commercial</v>
      </c>
      <c r="BO203" t="str">
        <f>IF($C203=-1,-1,VLOOKUP($C203,'HCAD Process'!$D$5:$CZ$504,VLOOKUP(BO$4,'Table Name'!$C$2:$D$100,2,FALSE),FALSE))</f>
        <v>F1</v>
      </c>
      <c r="BP203" t="str">
        <f>IF($C203=-1,-1,VLOOKUP($C203,'HCAD Process'!$D$5:$CZ$504,VLOOKUP(BP$4,'Table Name'!$C$2:$D$100,2,FALSE),FALSE))</f>
        <v>Real, Commercial</v>
      </c>
      <c r="BQ203" t="str">
        <f>IF($C203=-1,-1,VLOOKUP($C203,'HCAD Process'!$D$5:$CZ$504,VLOOKUP(BQ$4,'Table Name'!$C$2:$D$100,2,FALSE),FALSE))</f>
        <v>Warehouse - Metallic</v>
      </c>
      <c r="BR203" t="str">
        <f>IF($C203=-1,-1,VLOOKUP($C203,'HCAD Process'!$D$5:$CZ$504,VLOOKUP(BR$4,'Table Name'!$C$2:$D$100,2,FALSE),FALSE))</f>
        <v>Shell, Industrial</v>
      </c>
      <c r="BS203" t="str">
        <f>IF($C203=-1,-1,VLOOKUP($C203,'HCAD Process'!$D$5:$CZ$504,VLOOKUP(BS$4,'Table Name'!$C$2:$D$100,2,FALSE),FALSE))</f>
        <v>8003</v>
      </c>
      <c r="BT203" t="str">
        <f>IF($C203=-1,-1,VLOOKUP($C203,'HCAD Process'!$D$5:$CZ$504,VLOOKUP(BT$4,'Table Name'!$C$2:$D$100,2,FALSE),FALSE))</f>
        <v>Land Neighborhood Section 3</v>
      </c>
      <c r="BU203">
        <f>IF($C203=-1,-1,VLOOKUP($C203,'HCAD Process'!$D$5:$CZ$504,VLOOKUP(BU$4,'Table Name'!$C$2:$D$100,2,FALSE),FALSE))</f>
        <v>147398</v>
      </c>
      <c r="BV203" t="str">
        <f>IF($C203=-1,-1,VLOOKUP($C203,'HCAD Process'!$D$5:$CZ$504,VLOOKUP(BV$4,'Table Name'!$C$2:$D$100,2,FALSE),FALSE))</f>
        <v>SF</v>
      </c>
      <c r="BW203" t="str">
        <f>IF($C203=-1,-1,VLOOKUP($C203,'HCAD Process'!$D$5:$CZ$504,VLOOKUP(BW$4,'Table Name'!$C$2:$D$100,2,FALSE),FALSE))</f>
        <v>1.0000</v>
      </c>
      <c r="BX203" t="str">
        <f>IF($C203=-1,-1,VLOOKUP($C203,'HCAD Process'!$D$5:$CZ$504,VLOOKUP(BX$4,'Table Name'!$C$2:$D$100,2,FALSE),FALSE))</f>
        <v>1.0000</v>
      </c>
      <c r="BY203" t="str">
        <f>IF($C203=-1,-1,VLOOKUP($C203,'HCAD Process'!$D$5:$CZ$504,VLOOKUP(BY$4,'Table Name'!$C$2:$D$100,2,FALSE),FALSE))</f>
        <v>1.0000</v>
      </c>
      <c r="BZ203" t="str">
        <f>IF($C203=-1,-1,VLOOKUP($C203,'HCAD Process'!$D$5:$CZ$504,VLOOKUP(BZ$4,'Table Name'!$C$2:$D$100,2,FALSE),FALSE))</f>
        <v>1.0000</v>
      </c>
      <c r="CA203">
        <f>IF($C203=-1,-1,VLOOKUP($C203,'HCAD Process'!$D$5:$CZ$504,VLOOKUP(CA$4,'Table Name'!$C$2:$D$100,2,FALSE),FALSE))</f>
        <v>4</v>
      </c>
      <c r="CB203">
        <f>IF($C203=-1,-1,VLOOKUP($C203,'HCAD Process'!$D$5:$CZ$504,VLOOKUP(CB$4,'Table Name'!$C$2:$D$100,2,FALSE),FALSE))</f>
        <v>4</v>
      </c>
      <c r="CC203">
        <f>IF($C203=-1,-1,VLOOKUP($C203,'HCAD Process'!$D$5:$CZ$504,VLOOKUP(CC$4,'Table Name'!$C$2:$D$100,2,FALSE),FALSE))</f>
        <v>515893</v>
      </c>
      <c r="CD203">
        <f>IF($C203=-1,-1,VLOOKUP($C203,'HCAD Process'!$D$5:$CZ$504,VLOOKUP(CD$4,'Table Name'!$C$2:$D$100,2,FALSE),FALSE))</f>
        <v>-1</v>
      </c>
      <c r="CE203" t="str">
        <f>IF($C203=-1,-1,VLOOKUP($C203,'HCAD Process'!$D$5:$CZ$504,VLOOKUP(CE$4,'Table Name'!$C$2:$D$100,2,FALSE),FALSE))</f>
        <v>12972900100022</v>
      </c>
    </row>
    <row r="204" spans="2:83" x14ac:dyDescent="0.25">
      <c r="B204">
        <f t="shared" si="3"/>
        <v>200</v>
      </c>
      <c r="C204" t="str">
        <f t="array" ref="C204">IF(ISERROR(INDEX('HCAD Process'!CF$5:CF$504,MATCH(0,COUNTIF(C$4:C203,'HCAD Process'!CF$5:CF$504)+('HCAD Process'!CF$5:CF$504=-1),0))),-1,INDEX('HCAD Process'!CF$5:CF$504,MATCH(0,COUNTIF(C$4:C203,'HCAD Process'!CF$5:CF$504)+('HCAD Process'!CF$5:CF$504=-1),0)))</f>
        <v>12972900100023</v>
      </c>
      <c r="D204" t="str">
        <f>IF($C204=-1,-1,VLOOKUP($C204,'HCAD Process'!$D$5:$CZ$504,VLOOKUP(D$4,'Table Name'!$C$2:$D$100,2,FALSE),FALSE))</f>
        <v>1297290010002</v>
      </c>
      <c r="E204" t="str">
        <f>IF($C204=-1,-1,VLOOKUP($C204,'HCAD Process'!$D$5:$CZ$504,VLOOKUP(E$4,'Table Name'!$C$2:$D$100,2,FALSE),FALSE))</f>
        <v>06/15/2017</v>
      </c>
      <c r="F204" t="str">
        <f>IF($C204=-1,-1,VLOOKUP($C204,'HCAD Process'!$D$5:$CZ$504,VLOOKUP(F$4,'Table Name'!$C$2:$D$100,2,FALSE),FALSE))</f>
        <v>WLY 18035 PROPERTIES LLC</v>
      </c>
      <c r="G204" t="str">
        <f>IF($C204=-1,-1,VLOOKUP($C204,'HCAD Process'!$D$5:$CZ$504,VLOOKUP(G$4,'Table Name'!$C$2:$D$100,2,FALSE),FALSE))</f>
        <v>WEST LITTLE YORK PARK</v>
      </c>
      <c r="H204" t="str">
        <f>IF($C204=-1,-1,VLOOKUP($C204,'HCAD Process'!$D$5:$CZ$504,VLOOKUP(H$4,'Table Name'!$C$2:$D$100,2,FALSE),FALSE))</f>
        <v>Barris</v>
      </c>
      <c r="I204" t="str">
        <f>IF($C204=-1,-1,VLOOKUP($C204,'HCAD Process'!$D$5:$CZ$504,VLOOKUP(I$4,'Table Name'!$C$2:$D$100,2,FALSE),FALSE))</f>
        <v>18037 W LITTLE YORK RD</v>
      </c>
      <c r="J204" t="str">
        <f>IF($C204=-1,-1,VLOOKUP($C204,'HCAD Process'!$D$5:$CZ$504,VLOOKUP(J$4,'Table Name'!$C$2:$D$100,2,FALSE),FALSE))</f>
        <v>KATY</v>
      </c>
      <c r="K204" t="str">
        <f>IF($C204=-1,-1,VLOOKUP($C204,'HCAD Process'!$D$5:$CZ$504,VLOOKUP(K$4,'Table Name'!$C$2:$D$100,2,FALSE),FALSE))</f>
        <v>77449</v>
      </c>
      <c r="L204">
        <f>IF($C204=-1,-1,VLOOKUP($C204,'HCAD Process'!$D$5:$CZ$504,VLOOKUP(L$4,'Table Name'!$C$2:$D$100,2,FALSE),FALSE))</f>
        <v>1802981</v>
      </c>
      <c r="M204">
        <f>IF($C204=-1,-1,VLOOKUP($C204,'HCAD Process'!$D$5:$CZ$504,VLOOKUP(M$4,'Table Name'!$C$2:$D$100,2,FALSE),FALSE))</f>
        <v>1835571</v>
      </c>
      <c r="N204">
        <f>IF($C204=-1,-1,VLOOKUP($C204,'HCAD Process'!$D$5:$CZ$504,VLOOKUP(N$4,'Table Name'!$C$2:$D$100,2,FALSE),FALSE))</f>
        <v>1835571</v>
      </c>
      <c r="O204">
        <f>IF($C204=-1,-1,VLOOKUP($C204,'HCAD Process'!$D$5:$CZ$504,VLOOKUP(O$4,'Table Name'!$C$2:$D$100,2,FALSE),FALSE))</f>
        <v>0</v>
      </c>
      <c r="P204" t="e">
        <f>IF($C204=-1,-1,VLOOKUP($C204,'HCAD Process'!$D$5:$CZ$504,VLOOKUP(P$4,'Table Name'!$C$2:$D$100,2,FALSE),FALSE))</f>
        <v>#REF!</v>
      </c>
      <c r="Q204" t="str">
        <f>IF($C204=-1,-1,VLOOKUP($C204,'HCAD Process'!$D$5:$CZ$504,VLOOKUP(Q$4,'Table Name'!$C$2:$D$100,2,FALSE),FALSE))</f>
        <v>COMMERCIAL</v>
      </c>
      <c r="R204" t="str">
        <f>IF($C204=-1,-1,VLOOKUP($C204,'HCAD Process'!$D$5:$CZ$504,VLOOKUP(R$4,'Table Name'!$C$2:$D$100,2,FALSE),FALSE))</f>
        <v>3</v>
      </c>
      <c r="S204" t="str">
        <f>IF($C204=-1,-1,VLOOKUP($C204,'HCAD Process'!$D$5:$CZ$504,VLOOKUP(S$4,'Table Name'!$C$2:$D$100,2,FALSE),FALSE))</f>
        <v>4399</v>
      </c>
      <c r="T204" t="str">
        <f>IF($C204=-1,-1,VLOOKUP($C204,'HCAD Process'!$D$5:$CZ$504,VLOOKUP(T$4,'Table Name'!$C$2:$D$100,2,FALSE),FALSE))</f>
        <v>8454</v>
      </c>
      <c r="U204" t="str">
        <f>IF($C204=-1,-1,VLOOKUP($C204,'HCAD Process'!$D$5:$CZ$504,VLOOKUP(U$4,'Table Name'!$C$2:$D$100,2,FALSE),FALSE))</f>
        <v>S</v>
      </c>
      <c r="V204" t="str">
        <f>IF($C204=-1,-1,VLOOKUP($C204,'HCAD Process'!$D$5:$CZ$504,VLOOKUP(V$4,'Table Name'!$C$2:$D$100,2,FALSE),FALSE))</f>
        <v>Open Steel Skeleton</v>
      </c>
      <c r="W204">
        <f>IF($C204=-1,-1,VLOOKUP($C204,'HCAD Process'!$D$5:$CZ$504,VLOOKUP(W$4,'Table Name'!$C$2:$D$100,2,FALSE),FALSE))</f>
        <v>42272</v>
      </c>
      <c r="X204">
        <f>IF($C204=-1,-1,VLOOKUP($C204,'HCAD Process'!$D$5:$CZ$504,VLOOKUP(X$4,'Table Name'!$C$2:$D$100,2,FALSE),FALSE))</f>
        <v>0</v>
      </c>
      <c r="Y204">
        <f>IF($C204=-1,-1,VLOOKUP($C204,'HCAD Process'!$D$5:$CZ$504,VLOOKUP(Y$4,'Table Name'!$C$2:$D$100,2,FALSE),FALSE))</f>
        <v>65034</v>
      </c>
      <c r="Z204">
        <f>IF($C204=-1,-1,VLOOKUP($C204,'HCAD Process'!$D$5:$CZ$504,VLOOKUP(Z$4,'Table Name'!$C$2:$D$100,2,FALSE),FALSE))</f>
        <v>0</v>
      </c>
      <c r="AA204" t="str">
        <f>IF($C204=-1,-1,VLOOKUP($C204,'HCAD Process'!$D$5:$CZ$504,VLOOKUP(AA$4,'Table Name'!$C$2:$D$100,2,FALSE),FALSE))</f>
        <v>.350000</v>
      </c>
      <c r="AB204" t="str">
        <f>IF($C204=-1,-1,VLOOKUP($C204,'HCAD Process'!$D$5:$CZ$504,VLOOKUP(AB$4,'Table Name'!$C$2:$D$100,2,FALSE),FALSE))</f>
        <v>C</v>
      </c>
      <c r="AC204" t="str">
        <f>IF($C204=-1,-1,VLOOKUP($C204,'HCAD Process'!$D$5:$CZ$504,VLOOKUP(AC$4,'Table Name'!$C$2:$D$100,2,FALSE),FALSE))</f>
        <v>Average</v>
      </c>
      <c r="AD204" t="str">
        <f>IF($C204=-1,-1,VLOOKUP($C204,'HCAD Process'!$D$5:$CZ$504,VLOOKUP(AD$4,'Table Name'!$C$2:$D$100,2,FALSE),FALSE))</f>
        <v>1997</v>
      </c>
      <c r="AE204" t="str">
        <f>IF($C204=-1,-1,VLOOKUP($C204,'HCAD Process'!$D$5:$CZ$504,VLOOKUP(AE$4,'Table Name'!$C$2:$D$100,2,FALSE),FALSE))</f>
        <v>1997</v>
      </c>
      <c r="AF204" t="str">
        <f>IF($C204=-1,-1,VLOOKUP($C204,'HCAD Process'!$D$5:$CZ$504,VLOOKUP(AF$4,'Table Name'!$C$2:$D$100,2,FALSE),FALSE))</f>
        <v>0</v>
      </c>
      <c r="AG204" t="str">
        <f>IF($C204=-1,-1,VLOOKUP($C204,'HCAD Process'!$D$5:$CZ$504,VLOOKUP(AG$4,'Table Name'!$C$2:$D$100,2,FALSE),FALSE))</f>
        <v>2008</v>
      </c>
      <c r="AH204">
        <f>IF($C204=-1,-1,VLOOKUP($C204,'HCAD Process'!$D$5:$CZ$504,VLOOKUP(AH$4,'Table Name'!$C$2:$D$100,2,FALSE),FALSE))</f>
        <v>0</v>
      </c>
      <c r="AI204" t="str">
        <f>IF($C204=-1,-1,VLOOKUP($C204,'HCAD Process'!$D$5:$CZ$504,VLOOKUP(AI$4,'Table Name'!$C$2:$D$100,2,FALSE),FALSE))</f>
        <v>12/30/1899</v>
      </c>
      <c r="AJ204">
        <f>IF($C204=-1,-1,VLOOKUP($C204,'HCAD Process'!$D$5:$CZ$504,VLOOKUP(AJ$4,'Table Name'!$C$2:$D$100,2,FALSE),FALSE))</f>
        <v>0</v>
      </c>
      <c r="AK204">
        <f>IF($C204=-1,-1,VALUE(VLOOKUP($C204,'HCAD Process'!$D$5:$CZ$504,VLOOKUP(AK$4,'Table Name'!$C$2:$D$100,2,FALSE),FALSE)))</f>
        <v>1800</v>
      </c>
      <c r="AL204">
        <f>IF($C204=-1,-1,VLOOKUP($C204,'HCAD Process'!$D$5:$CZ$504,VLOOKUP(AL$4,'Table Name'!$C$2:$D$100,2,FALSE),FALSE))</f>
        <v>1800</v>
      </c>
      <c r="AM204">
        <f>IF($C204=-1,-1,VLOOKUP($C204,'HCAD Process'!$D$5:$CZ$504,VLOOKUP(AM$4,'Table Name'!$C$2:$D$100,2,FALSE),FALSE))</f>
        <v>0</v>
      </c>
      <c r="AN204">
        <f>IF($C204=-1,-1,VLOOKUP($C204,'HCAD Process'!$D$5:$CZ$504,VLOOKUP(AN$4,'Table Name'!$C$2:$D$100,2,FALSE),FALSE))</f>
        <v>0</v>
      </c>
      <c r="AO204">
        <f>IF($C204=-1,-1,VLOOKUP($C204,'HCAD Process'!$D$5:$CZ$504,VLOOKUP(AO$4,'Table Name'!$C$2:$D$100,2,FALSE),FALSE))</f>
        <v>0</v>
      </c>
      <c r="AP204">
        <f>IF($C204=-1,-1,VLOOKUP($C204,'HCAD Process'!$D$5:$CZ$504,VLOOKUP(AP$4,'Table Name'!$C$2:$D$100,2,FALSE),FALSE))</f>
        <v>1800</v>
      </c>
      <c r="AQ204">
        <f>IF($C204=-1,-1,VLOOKUP($C204,'HCAD Process'!$D$5:$CZ$504,VLOOKUP(AQ$4,'Table Name'!$C$2:$D$100,2,FALSE),FALSE))</f>
        <v>120</v>
      </c>
      <c r="AR204">
        <f>IF($C204=-1,-1,VLOOKUP($C204,'HCAD Process'!$D$5:$CZ$504,VLOOKUP(AR$4,'Table Name'!$C$2:$D$100,2,FALSE),FALSE))</f>
        <v>1</v>
      </c>
      <c r="AS204">
        <f>IF($C204=-1,-1,VLOOKUP($C204,'HCAD Process'!$D$5:$CZ$504,VLOOKUP(AS$4,'Table Name'!$C$2:$D$100,2,FALSE),FALSE))</f>
        <v>0</v>
      </c>
      <c r="AT204">
        <f>IF($C204=-1,-1,VLOOKUP($C204,'HCAD Process'!$D$5:$CZ$504,VLOOKUP(AT$4,'Table Name'!$C$2:$D$100,2,FALSE),FALSE))</f>
        <v>0</v>
      </c>
      <c r="AU204">
        <f>IF($C204=-1,-1,VLOOKUP($C204,'HCAD Process'!$D$5:$CZ$504,VLOOKUP(AU$4,'Table Name'!$C$2:$D$100,2,FALSE),FALSE))</f>
        <v>0</v>
      </c>
      <c r="AV204">
        <f>IF($C204=-1,-1,VLOOKUP($C204,'HCAD Process'!$D$5:$CZ$504,VLOOKUP(AV$4,'Table Name'!$C$2:$D$100,2,FALSE),FALSE))</f>
        <v>0</v>
      </c>
      <c r="AW204">
        <f>IF($C204=-1,-1,VLOOKUP($C204,'HCAD Process'!$D$5:$CZ$504,VLOOKUP(AW$4,'Table Name'!$C$2:$D$100,2,FALSE),FALSE))</f>
        <v>0</v>
      </c>
      <c r="AX204">
        <f>IF($C204=-1,-1,VLOOKUP($C204,'HCAD Process'!$D$5:$CZ$504,VLOOKUP(AX$4,'Table Name'!$C$2:$D$100,2,FALSE),FALSE))</f>
        <v>0</v>
      </c>
      <c r="AY204">
        <f>IF($C204=-1,-1,VLOOKUP($C204,'HCAD Process'!$D$5:$CZ$504,VLOOKUP(AY$4,'Table Name'!$C$2:$D$100,2,FALSE),FALSE))</f>
        <v>0</v>
      </c>
      <c r="AZ204">
        <f>IF($C204=-1,-1,VLOOKUP($C204,'HCAD Process'!$D$5:$CZ$504,VLOOKUP(AZ$4,'Table Name'!$C$2:$D$100,2,FALSE),FALSE))</f>
        <v>0</v>
      </c>
      <c r="BA204" t="str">
        <f>IF($C204=-1,-1,VLOOKUP($C204,'HCAD Process'!$D$5:$CZ$504,VLOOKUP(BA$4,'Table Name'!$C$2:$D$100,2,FALSE),FALSE))</f>
        <v>14</v>
      </c>
      <c r="BB204" t="str">
        <f>IF($C204=-1,-1,VLOOKUP($C204,'HCAD Process'!$D$5:$CZ$504,VLOOKUP(BB$4,'Table Name'!$C$2:$D$100,2,FALSE),FALSE))</f>
        <v>RES B BLK 1</v>
      </c>
      <c r="BC204" t="str">
        <f>IF($C204=-1,-1,VLOOKUP($C204,'HCAD Process'!$D$5:$CZ$504,VLOOKUP(BC$4,'Table Name'!$C$2:$D$100,2,FALSE),FALSE))</f>
        <v>WEST LITTLE YORK PARK</v>
      </c>
      <c r="BD204" t="str">
        <f>IF($C204=-1,-1,VLOOKUP($C204,'HCAD Process'!$D$5:$CZ$504,VLOOKUP(BD$4,'Table Name'!$C$2:$D$100,2,FALSE),FALSE))</f>
        <v>6014</v>
      </c>
      <c r="BE204" t="str">
        <f>IF($C204=-1,-1,VLOOKUP($C204,'HCAD Process'!$D$5:$CZ$504,VLOOKUP(BE$4,'Table Name'!$C$2:$D$100,2,FALSE),FALSE))</f>
        <v>Far Northwest</v>
      </c>
      <c r="BF204" t="str">
        <f>IF($C204=-1,-1,VLOOKUP($C204,'HCAD Process'!$D$5:$CZ$504,VLOOKUP(BF$4,'Table Name'!$C$2:$D$100,2,FALSE),FALSE))</f>
        <v>221</v>
      </c>
      <c r="BG204" t="str">
        <f>IF($C204=-1,-1,VLOOKUP($C204,'HCAD Process'!$D$5:$CZ$504,VLOOKUP(BG$4,'Table Name'!$C$2:$D$100,2,FALSE),FALSE))</f>
        <v>ISD 04 - Southwest, Outside Hwy 6, South of FM 529</v>
      </c>
      <c r="BH204" t="str">
        <f>IF($C204=-1,-1,VLOOKUP($C204,'HCAD Process'!$D$5:$CZ$504,VLOOKUP(BH$4,'Table Name'!$C$2:$D$100,2,FALSE),FALSE))</f>
        <v>9173.00</v>
      </c>
      <c r="BI204" t="str">
        <f>IF($C204=-1,-1,VLOOKUP($C204,'HCAD Process'!$D$5:$CZ$504,VLOOKUP(BI$4,'Table Name'!$C$2:$D$100,2,FALSE),FALSE))</f>
        <v>0</v>
      </c>
      <c r="BJ204" t="str">
        <f>IF($C204=-1,-1,VLOOKUP($C204,'HCAD Process'!$D$5:$CZ$504,VLOOKUP(BJ$4,'Table Name'!$C$2:$D$100,2,FALSE),FALSE))</f>
        <v>04</v>
      </c>
      <c r="BK204" t="str">
        <f>IF($C204=-1,-1,VLOOKUP($C204,'HCAD Process'!$D$5:$CZ$504,VLOOKUP(BK$4,'Table Name'!$C$2:$D$100,2,FALSE),FALSE))</f>
        <v>4661A</v>
      </c>
      <c r="BL204" t="str">
        <f>IF($C204=-1,-1,VLOOKUP($C204,'HCAD Process'!$D$5:$CZ$504,VLOOKUP(BL$4,'Table Name'!$C$2:$D$100,2,FALSE),FALSE))</f>
        <v>407T</v>
      </c>
      <c r="BM204" t="str">
        <f>IF($C204=-1,-1,VLOOKUP($C204,'HCAD Process'!$D$5:$CZ$504,VLOOKUP(BM$4,'Table Name'!$C$2:$D$100,2,FALSE),FALSE))</f>
        <v>004 040 041 042 043 044 045 633</v>
      </c>
      <c r="BN204" t="str">
        <f>IF($C204=-1,-1,VLOOKUP($C204,'HCAD Process'!$D$5:$CZ$504,VLOOKUP(BN$4,'Table Name'!$C$2:$D$100,2,FALSE),FALSE))</f>
        <v>Real, Commercial</v>
      </c>
      <c r="BO204" t="str">
        <f>IF($C204=-1,-1,VLOOKUP($C204,'HCAD Process'!$D$5:$CZ$504,VLOOKUP(BO$4,'Table Name'!$C$2:$D$100,2,FALSE),FALSE))</f>
        <v>F1</v>
      </c>
      <c r="BP204" t="str">
        <f>IF($C204=-1,-1,VLOOKUP($C204,'HCAD Process'!$D$5:$CZ$504,VLOOKUP(BP$4,'Table Name'!$C$2:$D$100,2,FALSE),FALSE))</f>
        <v>Real, Commercial</v>
      </c>
      <c r="BQ204" t="str">
        <f>IF($C204=-1,-1,VLOOKUP($C204,'HCAD Process'!$D$5:$CZ$504,VLOOKUP(BQ$4,'Table Name'!$C$2:$D$100,2,FALSE),FALSE))</f>
        <v>Warehouse - Metallic</v>
      </c>
      <c r="BR204" t="str">
        <f>IF($C204=-1,-1,VLOOKUP($C204,'HCAD Process'!$D$5:$CZ$504,VLOOKUP(BR$4,'Table Name'!$C$2:$D$100,2,FALSE),FALSE))</f>
        <v>Shell, Industrial</v>
      </c>
      <c r="BS204" t="str">
        <f>IF($C204=-1,-1,VLOOKUP($C204,'HCAD Process'!$D$5:$CZ$504,VLOOKUP(BS$4,'Table Name'!$C$2:$D$100,2,FALSE),FALSE))</f>
        <v>8003</v>
      </c>
      <c r="BT204" t="str">
        <f>IF($C204=-1,-1,VLOOKUP($C204,'HCAD Process'!$D$5:$CZ$504,VLOOKUP(BT$4,'Table Name'!$C$2:$D$100,2,FALSE),FALSE))</f>
        <v>Land Neighborhood Section 3</v>
      </c>
      <c r="BU204">
        <f>IF($C204=-1,-1,VLOOKUP($C204,'HCAD Process'!$D$5:$CZ$504,VLOOKUP(BU$4,'Table Name'!$C$2:$D$100,2,FALSE),FALSE))</f>
        <v>147398</v>
      </c>
      <c r="BV204" t="str">
        <f>IF($C204=-1,-1,VLOOKUP($C204,'HCAD Process'!$D$5:$CZ$504,VLOOKUP(BV$4,'Table Name'!$C$2:$D$100,2,FALSE),FALSE))</f>
        <v>SF</v>
      </c>
      <c r="BW204" t="str">
        <f>IF($C204=-1,-1,VLOOKUP($C204,'HCAD Process'!$D$5:$CZ$504,VLOOKUP(BW$4,'Table Name'!$C$2:$D$100,2,FALSE),FALSE))</f>
        <v>1.0000</v>
      </c>
      <c r="BX204" t="str">
        <f>IF($C204=-1,-1,VLOOKUP($C204,'HCAD Process'!$D$5:$CZ$504,VLOOKUP(BX$4,'Table Name'!$C$2:$D$100,2,FALSE),FALSE))</f>
        <v>1.0000</v>
      </c>
      <c r="BY204" t="str">
        <f>IF($C204=-1,-1,VLOOKUP($C204,'HCAD Process'!$D$5:$CZ$504,VLOOKUP(BY$4,'Table Name'!$C$2:$D$100,2,FALSE),FALSE))</f>
        <v>1.0000</v>
      </c>
      <c r="BZ204" t="str">
        <f>IF($C204=-1,-1,VLOOKUP($C204,'HCAD Process'!$D$5:$CZ$504,VLOOKUP(BZ$4,'Table Name'!$C$2:$D$100,2,FALSE),FALSE))</f>
        <v>1.0000</v>
      </c>
      <c r="CA204">
        <f>IF($C204=-1,-1,VLOOKUP($C204,'HCAD Process'!$D$5:$CZ$504,VLOOKUP(CA$4,'Table Name'!$C$2:$D$100,2,FALSE),FALSE))</f>
        <v>4</v>
      </c>
      <c r="CB204">
        <f>IF($C204=-1,-1,VLOOKUP($C204,'HCAD Process'!$D$5:$CZ$504,VLOOKUP(CB$4,'Table Name'!$C$2:$D$100,2,FALSE),FALSE))</f>
        <v>4</v>
      </c>
      <c r="CC204">
        <f>IF($C204=-1,-1,VLOOKUP($C204,'HCAD Process'!$D$5:$CZ$504,VLOOKUP(CC$4,'Table Name'!$C$2:$D$100,2,FALSE),FALSE))</f>
        <v>515893</v>
      </c>
      <c r="CD204">
        <f>IF($C204=-1,-1,VLOOKUP($C204,'HCAD Process'!$D$5:$CZ$504,VLOOKUP(CD$4,'Table Name'!$C$2:$D$100,2,FALSE),FALSE))</f>
        <v>-1</v>
      </c>
      <c r="CE204" t="str">
        <f>IF($C204=-1,-1,VLOOKUP($C204,'HCAD Process'!$D$5:$CZ$504,VLOOKUP(CE$4,'Table Name'!$C$2:$D$100,2,FALSE),FALSE))</f>
        <v>12972900100023</v>
      </c>
    </row>
    <row r="205" spans="2:83" x14ac:dyDescent="0.25">
      <c r="B205">
        <f t="shared" si="3"/>
        <v>201</v>
      </c>
      <c r="C205" t="str">
        <f t="array" ref="C205">IF(ISERROR(INDEX('HCAD Process'!CF$5:CF$504,MATCH(0,COUNTIF(C$4:C204,'HCAD Process'!CF$5:CF$504)+('HCAD Process'!CF$5:CF$504=-1),0))),-1,INDEX('HCAD Process'!CF$5:CF$504,MATCH(0,COUNTIF(C$4:C204,'HCAD Process'!CF$5:CF$504)+('HCAD Process'!CF$5:CF$504=-1),0)))</f>
        <v>12972900100024</v>
      </c>
      <c r="D205" t="str">
        <f>IF($C205=-1,-1,VLOOKUP($C205,'HCAD Process'!$D$5:$CZ$504,VLOOKUP(D$4,'Table Name'!$C$2:$D$100,2,FALSE),FALSE))</f>
        <v>1297290010002</v>
      </c>
      <c r="E205" t="str">
        <f>IF($C205=-1,-1,VLOOKUP($C205,'HCAD Process'!$D$5:$CZ$504,VLOOKUP(E$4,'Table Name'!$C$2:$D$100,2,FALSE),FALSE))</f>
        <v>06/15/2017</v>
      </c>
      <c r="F205" t="str">
        <f>IF($C205=-1,-1,VLOOKUP($C205,'HCAD Process'!$D$5:$CZ$504,VLOOKUP(F$4,'Table Name'!$C$2:$D$100,2,FALSE),FALSE))</f>
        <v>WLY 18035 PROPERTIES LLC</v>
      </c>
      <c r="G205" t="str">
        <f>IF($C205=-1,-1,VLOOKUP($C205,'HCAD Process'!$D$5:$CZ$504,VLOOKUP(G$4,'Table Name'!$C$2:$D$100,2,FALSE),FALSE))</f>
        <v>WEST LITTLE YORK PARK</v>
      </c>
      <c r="H205" t="str">
        <f>IF($C205=-1,-1,VLOOKUP($C205,'HCAD Process'!$D$5:$CZ$504,VLOOKUP(H$4,'Table Name'!$C$2:$D$100,2,FALSE),FALSE))</f>
        <v>Barris</v>
      </c>
      <c r="I205" t="str">
        <f>IF($C205=-1,-1,VLOOKUP($C205,'HCAD Process'!$D$5:$CZ$504,VLOOKUP(I$4,'Table Name'!$C$2:$D$100,2,FALSE),FALSE))</f>
        <v>18037 W LITTLE YORK RD</v>
      </c>
      <c r="J205" t="str">
        <f>IF($C205=-1,-1,VLOOKUP($C205,'HCAD Process'!$D$5:$CZ$504,VLOOKUP(J$4,'Table Name'!$C$2:$D$100,2,FALSE),FALSE))</f>
        <v>KATY</v>
      </c>
      <c r="K205" t="str">
        <f>IF($C205=-1,-1,VLOOKUP($C205,'HCAD Process'!$D$5:$CZ$504,VLOOKUP(K$4,'Table Name'!$C$2:$D$100,2,FALSE),FALSE))</f>
        <v>77449</v>
      </c>
      <c r="L205">
        <f>IF($C205=-1,-1,VLOOKUP($C205,'HCAD Process'!$D$5:$CZ$504,VLOOKUP(L$4,'Table Name'!$C$2:$D$100,2,FALSE),FALSE))</f>
        <v>1802981</v>
      </c>
      <c r="M205">
        <f>IF($C205=-1,-1,VLOOKUP($C205,'HCAD Process'!$D$5:$CZ$504,VLOOKUP(M$4,'Table Name'!$C$2:$D$100,2,FALSE),FALSE))</f>
        <v>1835571</v>
      </c>
      <c r="N205">
        <f>IF($C205=-1,-1,VLOOKUP($C205,'HCAD Process'!$D$5:$CZ$504,VLOOKUP(N$4,'Table Name'!$C$2:$D$100,2,FALSE),FALSE))</f>
        <v>1835571</v>
      </c>
      <c r="O205">
        <f>IF($C205=-1,-1,VLOOKUP($C205,'HCAD Process'!$D$5:$CZ$504,VLOOKUP(O$4,'Table Name'!$C$2:$D$100,2,FALSE),FALSE))</f>
        <v>0</v>
      </c>
      <c r="P205" t="e">
        <f>IF($C205=-1,-1,VLOOKUP($C205,'HCAD Process'!$D$5:$CZ$504,VLOOKUP(P$4,'Table Name'!$C$2:$D$100,2,FALSE),FALSE))</f>
        <v>#REF!</v>
      </c>
      <c r="Q205" t="str">
        <f>IF($C205=-1,-1,VLOOKUP($C205,'HCAD Process'!$D$5:$CZ$504,VLOOKUP(Q$4,'Table Name'!$C$2:$D$100,2,FALSE),FALSE))</f>
        <v>COMMERCIAL</v>
      </c>
      <c r="R205" t="str">
        <f>IF($C205=-1,-1,VLOOKUP($C205,'HCAD Process'!$D$5:$CZ$504,VLOOKUP(R$4,'Table Name'!$C$2:$D$100,2,FALSE),FALSE))</f>
        <v>4</v>
      </c>
      <c r="S205" t="str">
        <f>IF($C205=-1,-1,VLOOKUP($C205,'HCAD Process'!$D$5:$CZ$504,VLOOKUP(S$4,'Table Name'!$C$2:$D$100,2,FALSE),FALSE))</f>
        <v>4399</v>
      </c>
      <c r="T205" t="str">
        <f>IF($C205=-1,-1,VLOOKUP($C205,'HCAD Process'!$D$5:$CZ$504,VLOOKUP(T$4,'Table Name'!$C$2:$D$100,2,FALSE),FALSE))</f>
        <v>8454</v>
      </c>
      <c r="U205" t="str">
        <f>IF($C205=-1,-1,VLOOKUP($C205,'HCAD Process'!$D$5:$CZ$504,VLOOKUP(U$4,'Table Name'!$C$2:$D$100,2,FALSE),FALSE))</f>
        <v>S</v>
      </c>
      <c r="V205" t="str">
        <f>IF($C205=-1,-1,VLOOKUP($C205,'HCAD Process'!$D$5:$CZ$504,VLOOKUP(V$4,'Table Name'!$C$2:$D$100,2,FALSE),FALSE))</f>
        <v>Open Steel Skeleton</v>
      </c>
      <c r="W205">
        <f>IF($C205=-1,-1,VLOOKUP($C205,'HCAD Process'!$D$5:$CZ$504,VLOOKUP(W$4,'Table Name'!$C$2:$D$100,2,FALSE),FALSE))</f>
        <v>42272</v>
      </c>
      <c r="X205">
        <f>IF($C205=-1,-1,VLOOKUP($C205,'HCAD Process'!$D$5:$CZ$504,VLOOKUP(X$4,'Table Name'!$C$2:$D$100,2,FALSE),FALSE))</f>
        <v>0</v>
      </c>
      <c r="Y205">
        <f>IF($C205=-1,-1,VLOOKUP($C205,'HCAD Process'!$D$5:$CZ$504,VLOOKUP(Y$4,'Table Name'!$C$2:$D$100,2,FALSE),FALSE))</f>
        <v>65034</v>
      </c>
      <c r="Z205">
        <f>IF($C205=-1,-1,VLOOKUP($C205,'HCAD Process'!$D$5:$CZ$504,VLOOKUP(Z$4,'Table Name'!$C$2:$D$100,2,FALSE),FALSE))</f>
        <v>0</v>
      </c>
      <c r="AA205" t="str">
        <f>IF($C205=-1,-1,VLOOKUP($C205,'HCAD Process'!$D$5:$CZ$504,VLOOKUP(AA$4,'Table Name'!$C$2:$D$100,2,FALSE),FALSE))</f>
        <v>.350000</v>
      </c>
      <c r="AB205" t="str">
        <f>IF($C205=-1,-1,VLOOKUP($C205,'HCAD Process'!$D$5:$CZ$504,VLOOKUP(AB$4,'Table Name'!$C$2:$D$100,2,FALSE),FALSE))</f>
        <v>C</v>
      </c>
      <c r="AC205" t="str">
        <f>IF($C205=-1,-1,VLOOKUP($C205,'HCAD Process'!$D$5:$CZ$504,VLOOKUP(AC$4,'Table Name'!$C$2:$D$100,2,FALSE),FALSE))</f>
        <v>Average</v>
      </c>
      <c r="AD205" t="str">
        <f>IF($C205=-1,-1,VLOOKUP($C205,'HCAD Process'!$D$5:$CZ$504,VLOOKUP(AD$4,'Table Name'!$C$2:$D$100,2,FALSE),FALSE))</f>
        <v>1997</v>
      </c>
      <c r="AE205" t="str">
        <f>IF($C205=-1,-1,VLOOKUP($C205,'HCAD Process'!$D$5:$CZ$504,VLOOKUP(AE$4,'Table Name'!$C$2:$D$100,2,FALSE),FALSE))</f>
        <v>1997</v>
      </c>
      <c r="AF205" t="str">
        <f>IF($C205=-1,-1,VLOOKUP($C205,'HCAD Process'!$D$5:$CZ$504,VLOOKUP(AF$4,'Table Name'!$C$2:$D$100,2,FALSE),FALSE))</f>
        <v>0</v>
      </c>
      <c r="AG205" t="str">
        <f>IF($C205=-1,-1,VLOOKUP($C205,'HCAD Process'!$D$5:$CZ$504,VLOOKUP(AG$4,'Table Name'!$C$2:$D$100,2,FALSE),FALSE))</f>
        <v>2008</v>
      </c>
      <c r="AH205">
        <f>IF($C205=-1,-1,VLOOKUP($C205,'HCAD Process'!$D$5:$CZ$504,VLOOKUP(AH$4,'Table Name'!$C$2:$D$100,2,FALSE),FALSE))</f>
        <v>0</v>
      </c>
      <c r="AI205" t="str">
        <f>IF($C205=-1,-1,VLOOKUP($C205,'HCAD Process'!$D$5:$CZ$504,VLOOKUP(AI$4,'Table Name'!$C$2:$D$100,2,FALSE),FALSE))</f>
        <v>12/30/1899</v>
      </c>
      <c r="AJ205">
        <f>IF($C205=-1,-1,VLOOKUP($C205,'HCAD Process'!$D$5:$CZ$504,VLOOKUP(AJ$4,'Table Name'!$C$2:$D$100,2,FALSE),FALSE))</f>
        <v>0</v>
      </c>
      <c r="AK205">
        <f>IF($C205=-1,-1,VALUE(VLOOKUP($C205,'HCAD Process'!$D$5:$CZ$504,VLOOKUP(AK$4,'Table Name'!$C$2:$D$100,2,FALSE),FALSE)))</f>
        <v>1800</v>
      </c>
      <c r="AL205">
        <f>IF($C205=-1,-1,VLOOKUP($C205,'HCAD Process'!$D$5:$CZ$504,VLOOKUP(AL$4,'Table Name'!$C$2:$D$100,2,FALSE),FALSE))</f>
        <v>1800</v>
      </c>
      <c r="AM205">
        <f>IF($C205=-1,-1,VLOOKUP($C205,'HCAD Process'!$D$5:$CZ$504,VLOOKUP(AM$4,'Table Name'!$C$2:$D$100,2,FALSE),FALSE))</f>
        <v>0</v>
      </c>
      <c r="AN205">
        <f>IF($C205=-1,-1,VLOOKUP($C205,'HCAD Process'!$D$5:$CZ$504,VLOOKUP(AN$4,'Table Name'!$C$2:$D$100,2,FALSE),FALSE))</f>
        <v>0</v>
      </c>
      <c r="AO205">
        <f>IF($C205=-1,-1,VLOOKUP($C205,'HCAD Process'!$D$5:$CZ$504,VLOOKUP(AO$4,'Table Name'!$C$2:$D$100,2,FALSE),FALSE))</f>
        <v>0</v>
      </c>
      <c r="AP205">
        <f>IF($C205=-1,-1,VLOOKUP($C205,'HCAD Process'!$D$5:$CZ$504,VLOOKUP(AP$4,'Table Name'!$C$2:$D$100,2,FALSE),FALSE))</f>
        <v>1800</v>
      </c>
      <c r="AQ205">
        <f>IF($C205=-1,-1,VLOOKUP($C205,'HCAD Process'!$D$5:$CZ$504,VLOOKUP(AQ$4,'Table Name'!$C$2:$D$100,2,FALSE),FALSE))</f>
        <v>120</v>
      </c>
      <c r="AR205">
        <f>IF($C205=-1,-1,VLOOKUP($C205,'HCAD Process'!$D$5:$CZ$504,VLOOKUP(AR$4,'Table Name'!$C$2:$D$100,2,FALSE),FALSE))</f>
        <v>1</v>
      </c>
      <c r="AS205">
        <f>IF($C205=-1,-1,VLOOKUP($C205,'HCAD Process'!$D$5:$CZ$504,VLOOKUP(AS$4,'Table Name'!$C$2:$D$100,2,FALSE),FALSE))</f>
        <v>0</v>
      </c>
      <c r="AT205">
        <f>IF($C205=-1,-1,VLOOKUP($C205,'HCAD Process'!$D$5:$CZ$504,VLOOKUP(AT$4,'Table Name'!$C$2:$D$100,2,FALSE),FALSE))</f>
        <v>0</v>
      </c>
      <c r="AU205">
        <f>IF($C205=-1,-1,VLOOKUP($C205,'HCAD Process'!$D$5:$CZ$504,VLOOKUP(AU$4,'Table Name'!$C$2:$D$100,2,FALSE),FALSE))</f>
        <v>0</v>
      </c>
      <c r="AV205">
        <f>IF($C205=-1,-1,VLOOKUP($C205,'HCAD Process'!$D$5:$CZ$504,VLOOKUP(AV$4,'Table Name'!$C$2:$D$100,2,FALSE),FALSE))</f>
        <v>0</v>
      </c>
      <c r="AW205">
        <f>IF($C205=-1,-1,VLOOKUP($C205,'HCAD Process'!$D$5:$CZ$504,VLOOKUP(AW$4,'Table Name'!$C$2:$D$100,2,FALSE),FALSE))</f>
        <v>0</v>
      </c>
      <c r="AX205">
        <f>IF($C205=-1,-1,VLOOKUP($C205,'HCAD Process'!$D$5:$CZ$504,VLOOKUP(AX$4,'Table Name'!$C$2:$D$100,2,FALSE),FALSE))</f>
        <v>0</v>
      </c>
      <c r="AY205">
        <f>IF($C205=-1,-1,VLOOKUP($C205,'HCAD Process'!$D$5:$CZ$504,VLOOKUP(AY$4,'Table Name'!$C$2:$D$100,2,FALSE),FALSE))</f>
        <v>0</v>
      </c>
      <c r="AZ205">
        <f>IF($C205=-1,-1,VLOOKUP($C205,'HCAD Process'!$D$5:$CZ$504,VLOOKUP(AZ$4,'Table Name'!$C$2:$D$100,2,FALSE),FALSE))</f>
        <v>0</v>
      </c>
      <c r="BA205" t="str">
        <f>IF($C205=-1,-1,VLOOKUP($C205,'HCAD Process'!$D$5:$CZ$504,VLOOKUP(BA$4,'Table Name'!$C$2:$D$100,2,FALSE),FALSE))</f>
        <v>14</v>
      </c>
      <c r="BB205" t="str">
        <f>IF($C205=-1,-1,VLOOKUP($C205,'HCAD Process'!$D$5:$CZ$504,VLOOKUP(BB$4,'Table Name'!$C$2:$D$100,2,FALSE),FALSE))</f>
        <v>RES B BLK 1</v>
      </c>
      <c r="BC205" t="str">
        <f>IF($C205=-1,-1,VLOOKUP($C205,'HCAD Process'!$D$5:$CZ$504,VLOOKUP(BC$4,'Table Name'!$C$2:$D$100,2,FALSE),FALSE))</f>
        <v>WEST LITTLE YORK PARK</v>
      </c>
      <c r="BD205" t="str">
        <f>IF($C205=-1,-1,VLOOKUP($C205,'HCAD Process'!$D$5:$CZ$504,VLOOKUP(BD$4,'Table Name'!$C$2:$D$100,2,FALSE),FALSE))</f>
        <v>6014</v>
      </c>
      <c r="BE205" t="str">
        <f>IF($C205=-1,-1,VLOOKUP($C205,'HCAD Process'!$D$5:$CZ$504,VLOOKUP(BE$4,'Table Name'!$C$2:$D$100,2,FALSE),FALSE))</f>
        <v>Far Northwest</v>
      </c>
      <c r="BF205" t="str">
        <f>IF($C205=-1,-1,VLOOKUP($C205,'HCAD Process'!$D$5:$CZ$504,VLOOKUP(BF$4,'Table Name'!$C$2:$D$100,2,FALSE),FALSE))</f>
        <v>221</v>
      </c>
      <c r="BG205" t="str">
        <f>IF($C205=-1,-1,VLOOKUP($C205,'HCAD Process'!$D$5:$CZ$504,VLOOKUP(BG$4,'Table Name'!$C$2:$D$100,2,FALSE),FALSE))</f>
        <v>ISD 04 - Southwest, Outside Hwy 6, South of FM 529</v>
      </c>
      <c r="BH205" t="str">
        <f>IF($C205=-1,-1,VLOOKUP($C205,'HCAD Process'!$D$5:$CZ$504,VLOOKUP(BH$4,'Table Name'!$C$2:$D$100,2,FALSE),FALSE))</f>
        <v>9173.00</v>
      </c>
      <c r="BI205" t="str">
        <f>IF($C205=-1,-1,VLOOKUP($C205,'HCAD Process'!$D$5:$CZ$504,VLOOKUP(BI$4,'Table Name'!$C$2:$D$100,2,FALSE),FALSE))</f>
        <v>0</v>
      </c>
      <c r="BJ205" t="str">
        <f>IF($C205=-1,-1,VLOOKUP($C205,'HCAD Process'!$D$5:$CZ$504,VLOOKUP(BJ$4,'Table Name'!$C$2:$D$100,2,FALSE),FALSE))</f>
        <v>04</v>
      </c>
      <c r="BK205" t="str">
        <f>IF($C205=-1,-1,VLOOKUP($C205,'HCAD Process'!$D$5:$CZ$504,VLOOKUP(BK$4,'Table Name'!$C$2:$D$100,2,FALSE),FALSE))</f>
        <v>4661A</v>
      </c>
      <c r="BL205" t="str">
        <f>IF($C205=-1,-1,VLOOKUP($C205,'HCAD Process'!$D$5:$CZ$504,VLOOKUP(BL$4,'Table Name'!$C$2:$D$100,2,FALSE),FALSE))</f>
        <v>407T</v>
      </c>
      <c r="BM205" t="str">
        <f>IF($C205=-1,-1,VLOOKUP($C205,'HCAD Process'!$D$5:$CZ$504,VLOOKUP(BM$4,'Table Name'!$C$2:$D$100,2,FALSE),FALSE))</f>
        <v>004 040 041 042 043 044 045 633</v>
      </c>
      <c r="BN205" t="str">
        <f>IF($C205=-1,-1,VLOOKUP($C205,'HCAD Process'!$D$5:$CZ$504,VLOOKUP(BN$4,'Table Name'!$C$2:$D$100,2,FALSE),FALSE))</f>
        <v>Real, Commercial</v>
      </c>
      <c r="BO205" t="str">
        <f>IF($C205=-1,-1,VLOOKUP($C205,'HCAD Process'!$D$5:$CZ$504,VLOOKUP(BO$4,'Table Name'!$C$2:$D$100,2,FALSE),FALSE))</f>
        <v>F1</v>
      </c>
      <c r="BP205" t="str">
        <f>IF($C205=-1,-1,VLOOKUP($C205,'HCAD Process'!$D$5:$CZ$504,VLOOKUP(BP$4,'Table Name'!$C$2:$D$100,2,FALSE),FALSE))</f>
        <v>Real, Commercial</v>
      </c>
      <c r="BQ205" t="str">
        <f>IF($C205=-1,-1,VLOOKUP($C205,'HCAD Process'!$D$5:$CZ$504,VLOOKUP(BQ$4,'Table Name'!$C$2:$D$100,2,FALSE),FALSE))</f>
        <v>Warehouse - Metallic</v>
      </c>
      <c r="BR205" t="str">
        <f>IF($C205=-1,-1,VLOOKUP($C205,'HCAD Process'!$D$5:$CZ$504,VLOOKUP(BR$4,'Table Name'!$C$2:$D$100,2,FALSE),FALSE))</f>
        <v>Shell, Industrial</v>
      </c>
      <c r="BS205" t="str">
        <f>IF($C205=-1,-1,VLOOKUP($C205,'HCAD Process'!$D$5:$CZ$504,VLOOKUP(BS$4,'Table Name'!$C$2:$D$100,2,FALSE),FALSE))</f>
        <v>8003</v>
      </c>
      <c r="BT205" t="str">
        <f>IF($C205=-1,-1,VLOOKUP($C205,'HCAD Process'!$D$5:$CZ$504,VLOOKUP(BT$4,'Table Name'!$C$2:$D$100,2,FALSE),FALSE))</f>
        <v>Land Neighborhood Section 3</v>
      </c>
      <c r="BU205">
        <f>IF($C205=-1,-1,VLOOKUP($C205,'HCAD Process'!$D$5:$CZ$504,VLOOKUP(BU$4,'Table Name'!$C$2:$D$100,2,FALSE),FALSE))</f>
        <v>147398</v>
      </c>
      <c r="BV205" t="str">
        <f>IF($C205=-1,-1,VLOOKUP($C205,'HCAD Process'!$D$5:$CZ$504,VLOOKUP(BV$4,'Table Name'!$C$2:$D$100,2,FALSE),FALSE))</f>
        <v>SF</v>
      </c>
      <c r="BW205" t="str">
        <f>IF($C205=-1,-1,VLOOKUP($C205,'HCAD Process'!$D$5:$CZ$504,VLOOKUP(BW$4,'Table Name'!$C$2:$D$100,2,FALSE),FALSE))</f>
        <v>1.0000</v>
      </c>
      <c r="BX205" t="str">
        <f>IF($C205=-1,-1,VLOOKUP($C205,'HCAD Process'!$D$5:$CZ$504,VLOOKUP(BX$4,'Table Name'!$C$2:$D$100,2,FALSE),FALSE))</f>
        <v>1.0000</v>
      </c>
      <c r="BY205" t="str">
        <f>IF($C205=-1,-1,VLOOKUP($C205,'HCAD Process'!$D$5:$CZ$504,VLOOKUP(BY$4,'Table Name'!$C$2:$D$100,2,FALSE),FALSE))</f>
        <v>1.0000</v>
      </c>
      <c r="BZ205" t="str">
        <f>IF($C205=-1,-1,VLOOKUP($C205,'HCAD Process'!$D$5:$CZ$504,VLOOKUP(BZ$4,'Table Name'!$C$2:$D$100,2,FALSE),FALSE))</f>
        <v>1.0000</v>
      </c>
      <c r="CA205">
        <f>IF($C205=-1,-1,VLOOKUP($C205,'HCAD Process'!$D$5:$CZ$504,VLOOKUP(CA$4,'Table Name'!$C$2:$D$100,2,FALSE),FALSE))</f>
        <v>4</v>
      </c>
      <c r="CB205">
        <f>IF($C205=-1,-1,VLOOKUP($C205,'HCAD Process'!$D$5:$CZ$504,VLOOKUP(CB$4,'Table Name'!$C$2:$D$100,2,FALSE),FALSE))</f>
        <v>4</v>
      </c>
      <c r="CC205">
        <f>IF($C205=-1,-1,VLOOKUP($C205,'HCAD Process'!$D$5:$CZ$504,VLOOKUP(CC$4,'Table Name'!$C$2:$D$100,2,FALSE),FALSE))</f>
        <v>515893</v>
      </c>
      <c r="CD205">
        <f>IF($C205=-1,-1,VLOOKUP($C205,'HCAD Process'!$D$5:$CZ$504,VLOOKUP(CD$4,'Table Name'!$C$2:$D$100,2,FALSE),FALSE))</f>
        <v>-1</v>
      </c>
      <c r="CE205" t="str">
        <f>IF($C205=-1,-1,VLOOKUP($C205,'HCAD Process'!$D$5:$CZ$504,VLOOKUP(CE$4,'Table Name'!$C$2:$D$100,2,FALSE),FALSE))</f>
        <v>12972900100024</v>
      </c>
    </row>
    <row r="206" spans="2:83" x14ac:dyDescent="0.25">
      <c r="B206">
        <f t="shared" si="3"/>
        <v>202</v>
      </c>
      <c r="C206" t="str">
        <f t="array" ref="C206">IF(ISERROR(INDEX('HCAD Process'!CF$5:CF$504,MATCH(0,COUNTIF(C$4:C205,'HCAD Process'!CF$5:CF$504)+('HCAD Process'!CF$5:CF$504=-1),0))),-1,INDEX('HCAD Process'!CF$5:CF$504,MATCH(0,COUNTIF(C$4:C205,'HCAD Process'!CF$5:CF$504)+('HCAD Process'!CF$5:CF$504=-1),0)))</f>
        <v>12972900100025</v>
      </c>
      <c r="D206" t="str">
        <f>IF($C206=-1,-1,VLOOKUP($C206,'HCAD Process'!$D$5:$CZ$504,VLOOKUP(D$4,'Table Name'!$C$2:$D$100,2,FALSE),FALSE))</f>
        <v>1297290010002</v>
      </c>
      <c r="E206" t="str">
        <f>IF($C206=-1,-1,VLOOKUP($C206,'HCAD Process'!$D$5:$CZ$504,VLOOKUP(E$4,'Table Name'!$C$2:$D$100,2,FALSE),FALSE))</f>
        <v>06/15/2017</v>
      </c>
      <c r="F206" t="str">
        <f>IF($C206=-1,-1,VLOOKUP($C206,'HCAD Process'!$D$5:$CZ$504,VLOOKUP(F$4,'Table Name'!$C$2:$D$100,2,FALSE),FALSE))</f>
        <v>WLY 18035 PROPERTIES LLC</v>
      </c>
      <c r="G206" t="str">
        <f>IF($C206=-1,-1,VLOOKUP($C206,'HCAD Process'!$D$5:$CZ$504,VLOOKUP(G$4,'Table Name'!$C$2:$D$100,2,FALSE),FALSE))</f>
        <v>WEST LITTLE YORK PARK</v>
      </c>
      <c r="H206" t="str">
        <f>IF($C206=-1,-1,VLOOKUP($C206,'HCAD Process'!$D$5:$CZ$504,VLOOKUP(H$4,'Table Name'!$C$2:$D$100,2,FALSE),FALSE))</f>
        <v>Barris</v>
      </c>
      <c r="I206" t="str">
        <f>IF($C206=-1,-1,VLOOKUP($C206,'HCAD Process'!$D$5:$CZ$504,VLOOKUP(I$4,'Table Name'!$C$2:$D$100,2,FALSE),FALSE))</f>
        <v>18037 W LITTLE YORK RD</v>
      </c>
      <c r="J206" t="str">
        <f>IF($C206=-1,-1,VLOOKUP($C206,'HCAD Process'!$D$5:$CZ$504,VLOOKUP(J$4,'Table Name'!$C$2:$D$100,2,FALSE),FALSE))</f>
        <v>KATY</v>
      </c>
      <c r="K206" t="str">
        <f>IF($C206=-1,-1,VLOOKUP($C206,'HCAD Process'!$D$5:$CZ$504,VLOOKUP(K$4,'Table Name'!$C$2:$D$100,2,FALSE),FALSE))</f>
        <v>77449</v>
      </c>
      <c r="L206">
        <f>IF($C206=-1,-1,VLOOKUP($C206,'HCAD Process'!$D$5:$CZ$504,VLOOKUP(L$4,'Table Name'!$C$2:$D$100,2,FALSE),FALSE))</f>
        <v>1802981</v>
      </c>
      <c r="M206">
        <f>IF($C206=-1,-1,VLOOKUP($C206,'HCAD Process'!$D$5:$CZ$504,VLOOKUP(M$4,'Table Name'!$C$2:$D$100,2,FALSE),FALSE))</f>
        <v>1835571</v>
      </c>
      <c r="N206">
        <f>IF($C206=-1,-1,VLOOKUP($C206,'HCAD Process'!$D$5:$CZ$504,VLOOKUP(N$4,'Table Name'!$C$2:$D$100,2,FALSE),FALSE))</f>
        <v>1835571</v>
      </c>
      <c r="O206">
        <f>IF($C206=-1,-1,VLOOKUP($C206,'HCAD Process'!$D$5:$CZ$504,VLOOKUP(O$4,'Table Name'!$C$2:$D$100,2,FALSE),FALSE))</f>
        <v>0</v>
      </c>
      <c r="P206" t="e">
        <f>IF($C206=-1,-1,VLOOKUP($C206,'HCAD Process'!$D$5:$CZ$504,VLOOKUP(P$4,'Table Name'!$C$2:$D$100,2,FALSE),FALSE))</f>
        <v>#REF!</v>
      </c>
      <c r="Q206" t="str">
        <f>IF($C206=-1,-1,VLOOKUP($C206,'HCAD Process'!$D$5:$CZ$504,VLOOKUP(Q$4,'Table Name'!$C$2:$D$100,2,FALSE),FALSE))</f>
        <v>COMMERCIAL</v>
      </c>
      <c r="R206" t="str">
        <f>IF($C206=-1,-1,VLOOKUP($C206,'HCAD Process'!$D$5:$CZ$504,VLOOKUP(R$4,'Table Name'!$C$2:$D$100,2,FALSE),FALSE))</f>
        <v>5</v>
      </c>
      <c r="S206" t="str">
        <f>IF($C206=-1,-1,VLOOKUP($C206,'HCAD Process'!$D$5:$CZ$504,VLOOKUP(S$4,'Table Name'!$C$2:$D$100,2,FALSE),FALSE))</f>
        <v>4399</v>
      </c>
      <c r="T206" t="str">
        <f>IF($C206=-1,-1,VLOOKUP($C206,'HCAD Process'!$D$5:$CZ$504,VLOOKUP(T$4,'Table Name'!$C$2:$D$100,2,FALSE),FALSE))</f>
        <v>8454</v>
      </c>
      <c r="U206" t="str">
        <f>IF($C206=-1,-1,VLOOKUP($C206,'HCAD Process'!$D$5:$CZ$504,VLOOKUP(U$4,'Table Name'!$C$2:$D$100,2,FALSE),FALSE))</f>
        <v>S</v>
      </c>
      <c r="V206" t="str">
        <f>IF($C206=-1,-1,VLOOKUP($C206,'HCAD Process'!$D$5:$CZ$504,VLOOKUP(V$4,'Table Name'!$C$2:$D$100,2,FALSE),FALSE))</f>
        <v>Open Steel Skeleton</v>
      </c>
      <c r="W206">
        <f>IF($C206=-1,-1,VLOOKUP($C206,'HCAD Process'!$D$5:$CZ$504,VLOOKUP(W$4,'Table Name'!$C$2:$D$100,2,FALSE),FALSE))</f>
        <v>42272</v>
      </c>
      <c r="X206">
        <f>IF($C206=-1,-1,VLOOKUP($C206,'HCAD Process'!$D$5:$CZ$504,VLOOKUP(X$4,'Table Name'!$C$2:$D$100,2,FALSE),FALSE))</f>
        <v>0</v>
      </c>
      <c r="Y206">
        <f>IF($C206=-1,-1,VLOOKUP($C206,'HCAD Process'!$D$5:$CZ$504,VLOOKUP(Y$4,'Table Name'!$C$2:$D$100,2,FALSE),FALSE))</f>
        <v>65034</v>
      </c>
      <c r="Z206">
        <f>IF($C206=-1,-1,VLOOKUP($C206,'HCAD Process'!$D$5:$CZ$504,VLOOKUP(Z$4,'Table Name'!$C$2:$D$100,2,FALSE),FALSE))</f>
        <v>0</v>
      </c>
      <c r="AA206" t="str">
        <f>IF($C206=-1,-1,VLOOKUP($C206,'HCAD Process'!$D$5:$CZ$504,VLOOKUP(AA$4,'Table Name'!$C$2:$D$100,2,FALSE),FALSE))</f>
        <v>.350000</v>
      </c>
      <c r="AB206" t="str">
        <f>IF($C206=-1,-1,VLOOKUP($C206,'HCAD Process'!$D$5:$CZ$504,VLOOKUP(AB$4,'Table Name'!$C$2:$D$100,2,FALSE),FALSE))</f>
        <v>C</v>
      </c>
      <c r="AC206" t="str">
        <f>IF($C206=-1,-1,VLOOKUP($C206,'HCAD Process'!$D$5:$CZ$504,VLOOKUP(AC$4,'Table Name'!$C$2:$D$100,2,FALSE),FALSE))</f>
        <v>Average</v>
      </c>
      <c r="AD206" t="str">
        <f>IF($C206=-1,-1,VLOOKUP($C206,'HCAD Process'!$D$5:$CZ$504,VLOOKUP(AD$4,'Table Name'!$C$2:$D$100,2,FALSE),FALSE))</f>
        <v>1997</v>
      </c>
      <c r="AE206" t="str">
        <f>IF($C206=-1,-1,VLOOKUP($C206,'HCAD Process'!$D$5:$CZ$504,VLOOKUP(AE$4,'Table Name'!$C$2:$D$100,2,FALSE),FALSE))</f>
        <v>1997</v>
      </c>
      <c r="AF206" t="str">
        <f>IF($C206=-1,-1,VLOOKUP($C206,'HCAD Process'!$D$5:$CZ$504,VLOOKUP(AF$4,'Table Name'!$C$2:$D$100,2,FALSE),FALSE))</f>
        <v>0</v>
      </c>
      <c r="AG206" t="str">
        <f>IF($C206=-1,-1,VLOOKUP($C206,'HCAD Process'!$D$5:$CZ$504,VLOOKUP(AG$4,'Table Name'!$C$2:$D$100,2,FALSE),FALSE))</f>
        <v>2008</v>
      </c>
      <c r="AH206">
        <f>IF($C206=-1,-1,VLOOKUP($C206,'HCAD Process'!$D$5:$CZ$504,VLOOKUP(AH$4,'Table Name'!$C$2:$D$100,2,FALSE),FALSE))</f>
        <v>0</v>
      </c>
      <c r="AI206" t="str">
        <f>IF($C206=-1,-1,VLOOKUP($C206,'HCAD Process'!$D$5:$CZ$504,VLOOKUP(AI$4,'Table Name'!$C$2:$D$100,2,FALSE),FALSE))</f>
        <v>12/30/1899</v>
      </c>
      <c r="AJ206">
        <f>IF($C206=-1,-1,VLOOKUP($C206,'HCAD Process'!$D$5:$CZ$504,VLOOKUP(AJ$4,'Table Name'!$C$2:$D$100,2,FALSE),FALSE))</f>
        <v>0</v>
      </c>
      <c r="AK206">
        <f>IF($C206=-1,-1,VALUE(VLOOKUP($C206,'HCAD Process'!$D$5:$CZ$504,VLOOKUP(AK$4,'Table Name'!$C$2:$D$100,2,FALSE),FALSE)))</f>
        <v>1800</v>
      </c>
      <c r="AL206">
        <f>IF($C206=-1,-1,VLOOKUP($C206,'HCAD Process'!$D$5:$CZ$504,VLOOKUP(AL$4,'Table Name'!$C$2:$D$100,2,FALSE),FALSE))</f>
        <v>1800</v>
      </c>
      <c r="AM206">
        <f>IF($C206=-1,-1,VLOOKUP($C206,'HCAD Process'!$D$5:$CZ$504,VLOOKUP(AM$4,'Table Name'!$C$2:$D$100,2,FALSE),FALSE))</f>
        <v>0</v>
      </c>
      <c r="AN206">
        <f>IF($C206=-1,-1,VLOOKUP($C206,'HCAD Process'!$D$5:$CZ$504,VLOOKUP(AN$4,'Table Name'!$C$2:$D$100,2,FALSE),FALSE))</f>
        <v>0</v>
      </c>
      <c r="AO206">
        <f>IF($C206=-1,-1,VLOOKUP($C206,'HCAD Process'!$D$5:$CZ$504,VLOOKUP(AO$4,'Table Name'!$C$2:$D$100,2,FALSE),FALSE))</f>
        <v>0</v>
      </c>
      <c r="AP206">
        <f>IF($C206=-1,-1,VLOOKUP($C206,'HCAD Process'!$D$5:$CZ$504,VLOOKUP(AP$4,'Table Name'!$C$2:$D$100,2,FALSE),FALSE))</f>
        <v>1800</v>
      </c>
      <c r="AQ206">
        <f>IF($C206=-1,-1,VLOOKUP($C206,'HCAD Process'!$D$5:$CZ$504,VLOOKUP(AQ$4,'Table Name'!$C$2:$D$100,2,FALSE),FALSE))</f>
        <v>120</v>
      </c>
      <c r="AR206">
        <f>IF($C206=-1,-1,VLOOKUP($C206,'HCAD Process'!$D$5:$CZ$504,VLOOKUP(AR$4,'Table Name'!$C$2:$D$100,2,FALSE),FALSE))</f>
        <v>1</v>
      </c>
      <c r="AS206">
        <f>IF($C206=-1,-1,VLOOKUP($C206,'HCAD Process'!$D$5:$CZ$504,VLOOKUP(AS$4,'Table Name'!$C$2:$D$100,2,FALSE),FALSE))</f>
        <v>0</v>
      </c>
      <c r="AT206">
        <f>IF($C206=-1,-1,VLOOKUP($C206,'HCAD Process'!$D$5:$CZ$504,VLOOKUP(AT$4,'Table Name'!$C$2:$D$100,2,FALSE),FALSE))</f>
        <v>0</v>
      </c>
      <c r="AU206">
        <f>IF($C206=-1,-1,VLOOKUP($C206,'HCAD Process'!$D$5:$CZ$504,VLOOKUP(AU$4,'Table Name'!$C$2:$D$100,2,FALSE),FALSE))</f>
        <v>0</v>
      </c>
      <c r="AV206">
        <f>IF($C206=-1,-1,VLOOKUP($C206,'HCAD Process'!$D$5:$CZ$504,VLOOKUP(AV$4,'Table Name'!$C$2:$D$100,2,FALSE),FALSE))</f>
        <v>0</v>
      </c>
      <c r="AW206">
        <f>IF($C206=-1,-1,VLOOKUP($C206,'HCAD Process'!$D$5:$CZ$504,VLOOKUP(AW$4,'Table Name'!$C$2:$D$100,2,FALSE),FALSE))</f>
        <v>0</v>
      </c>
      <c r="AX206">
        <f>IF($C206=-1,-1,VLOOKUP($C206,'HCAD Process'!$D$5:$CZ$504,VLOOKUP(AX$4,'Table Name'!$C$2:$D$100,2,FALSE),FALSE))</f>
        <v>0</v>
      </c>
      <c r="AY206">
        <f>IF($C206=-1,-1,VLOOKUP($C206,'HCAD Process'!$D$5:$CZ$504,VLOOKUP(AY$4,'Table Name'!$C$2:$D$100,2,FALSE),FALSE))</f>
        <v>0</v>
      </c>
      <c r="AZ206">
        <f>IF($C206=-1,-1,VLOOKUP($C206,'HCAD Process'!$D$5:$CZ$504,VLOOKUP(AZ$4,'Table Name'!$C$2:$D$100,2,FALSE),FALSE))</f>
        <v>0</v>
      </c>
      <c r="BA206" t="str">
        <f>IF($C206=-1,-1,VLOOKUP($C206,'HCAD Process'!$D$5:$CZ$504,VLOOKUP(BA$4,'Table Name'!$C$2:$D$100,2,FALSE),FALSE))</f>
        <v>14</v>
      </c>
      <c r="BB206" t="str">
        <f>IF($C206=-1,-1,VLOOKUP($C206,'HCAD Process'!$D$5:$CZ$504,VLOOKUP(BB$4,'Table Name'!$C$2:$D$100,2,FALSE),FALSE))</f>
        <v>RES B BLK 1</v>
      </c>
      <c r="BC206" t="str">
        <f>IF($C206=-1,-1,VLOOKUP($C206,'HCAD Process'!$D$5:$CZ$504,VLOOKUP(BC$4,'Table Name'!$C$2:$D$100,2,FALSE),FALSE))</f>
        <v>WEST LITTLE YORK PARK</v>
      </c>
      <c r="BD206" t="str">
        <f>IF($C206=-1,-1,VLOOKUP($C206,'HCAD Process'!$D$5:$CZ$504,VLOOKUP(BD$4,'Table Name'!$C$2:$D$100,2,FALSE),FALSE))</f>
        <v>6014</v>
      </c>
      <c r="BE206" t="str">
        <f>IF($C206=-1,-1,VLOOKUP($C206,'HCAD Process'!$D$5:$CZ$504,VLOOKUP(BE$4,'Table Name'!$C$2:$D$100,2,FALSE),FALSE))</f>
        <v>Far Northwest</v>
      </c>
      <c r="BF206" t="str">
        <f>IF($C206=-1,-1,VLOOKUP($C206,'HCAD Process'!$D$5:$CZ$504,VLOOKUP(BF$4,'Table Name'!$C$2:$D$100,2,FALSE),FALSE))</f>
        <v>221</v>
      </c>
      <c r="BG206" t="str">
        <f>IF($C206=-1,-1,VLOOKUP($C206,'HCAD Process'!$D$5:$CZ$504,VLOOKUP(BG$4,'Table Name'!$C$2:$D$100,2,FALSE),FALSE))</f>
        <v>ISD 04 - Southwest, Outside Hwy 6, South of FM 529</v>
      </c>
      <c r="BH206" t="str">
        <f>IF($C206=-1,-1,VLOOKUP($C206,'HCAD Process'!$D$5:$CZ$504,VLOOKUP(BH$4,'Table Name'!$C$2:$D$100,2,FALSE),FALSE))</f>
        <v>9173.00</v>
      </c>
      <c r="BI206" t="str">
        <f>IF($C206=-1,-1,VLOOKUP($C206,'HCAD Process'!$D$5:$CZ$504,VLOOKUP(BI$4,'Table Name'!$C$2:$D$100,2,FALSE),FALSE))</f>
        <v>0</v>
      </c>
      <c r="BJ206" t="str">
        <f>IF($C206=-1,-1,VLOOKUP($C206,'HCAD Process'!$D$5:$CZ$504,VLOOKUP(BJ$4,'Table Name'!$C$2:$D$100,2,FALSE),FALSE))</f>
        <v>04</v>
      </c>
      <c r="BK206" t="str">
        <f>IF($C206=-1,-1,VLOOKUP($C206,'HCAD Process'!$D$5:$CZ$504,VLOOKUP(BK$4,'Table Name'!$C$2:$D$100,2,FALSE),FALSE))</f>
        <v>4661A</v>
      </c>
      <c r="BL206" t="str">
        <f>IF($C206=-1,-1,VLOOKUP($C206,'HCAD Process'!$D$5:$CZ$504,VLOOKUP(BL$4,'Table Name'!$C$2:$D$100,2,FALSE),FALSE))</f>
        <v>407T</v>
      </c>
      <c r="BM206" t="str">
        <f>IF($C206=-1,-1,VLOOKUP($C206,'HCAD Process'!$D$5:$CZ$504,VLOOKUP(BM$4,'Table Name'!$C$2:$D$100,2,FALSE),FALSE))</f>
        <v>004 040 041 042 043 044 045 633</v>
      </c>
      <c r="BN206" t="str">
        <f>IF($C206=-1,-1,VLOOKUP($C206,'HCAD Process'!$D$5:$CZ$504,VLOOKUP(BN$4,'Table Name'!$C$2:$D$100,2,FALSE),FALSE))</f>
        <v>Real, Commercial</v>
      </c>
      <c r="BO206" t="str">
        <f>IF($C206=-1,-1,VLOOKUP($C206,'HCAD Process'!$D$5:$CZ$504,VLOOKUP(BO$4,'Table Name'!$C$2:$D$100,2,FALSE),FALSE))</f>
        <v>F1</v>
      </c>
      <c r="BP206" t="str">
        <f>IF($C206=-1,-1,VLOOKUP($C206,'HCAD Process'!$D$5:$CZ$504,VLOOKUP(BP$4,'Table Name'!$C$2:$D$100,2,FALSE),FALSE))</f>
        <v>Real, Commercial</v>
      </c>
      <c r="BQ206" t="str">
        <f>IF($C206=-1,-1,VLOOKUP($C206,'HCAD Process'!$D$5:$CZ$504,VLOOKUP(BQ$4,'Table Name'!$C$2:$D$100,2,FALSE),FALSE))</f>
        <v>Warehouse - Metallic</v>
      </c>
      <c r="BR206" t="str">
        <f>IF($C206=-1,-1,VLOOKUP($C206,'HCAD Process'!$D$5:$CZ$504,VLOOKUP(BR$4,'Table Name'!$C$2:$D$100,2,FALSE),FALSE))</f>
        <v>Shell, Industrial</v>
      </c>
      <c r="BS206" t="str">
        <f>IF($C206=-1,-1,VLOOKUP($C206,'HCAD Process'!$D$5:$CZ$504,VLOOKUP(BS$4,'Table Name'!$C$2:$D$100,2,FALSE),FALSE))</f>
        <v>8003</v>
      </c>
      <c r="BT206" t="str">
        <f>IF($C206=-1,-1,VLOOKUP($C206,'HCAD Process'!$D$5:$CZ$504,VLOOKUP(BT$4,'Table Name'!$C$2:$D$100,2,FALSE),FALSE))</f>
        <v>Land Neighborhood Section 3</v>
      </c>
      <c r="BU206">
        <f>IF($C206=-1,-1,VLOOKUP($C206,'HCAD Process'!$D$5:$CZ$504,VLOOKUP(BU$4,'Table Name'!$C$2:$D$100,2,FALSE),FALSE))</f>
        <v>147398</v>
      </c>
      <c r="BV206" t="str">
        <f>IF($C206=-1,-1,VLOOKUP($C206,'HCAD Process'!$D$5:$CZ$504,VLOOKUP(BV$4,'Table Name'!$C$2:$D$100,2,FALSE),FALSE))</f>
        <v>SF</v>
      </c>
      <c r="BW206" t="str">
        <f>IF($C206=-1,-1,VLOOKUP($C206,'HCAD Process'!$D$5:$CZ$504,VLOOKUP(BW$4,'Table Name'!$C$2:$D$100,2,FALSE),FALSE))</f>
        <v>1.0000</v>
      </c>
      <c r="BX206" t="str">
        <f>IF($C206=-1,-1,VLOOKUP($C206,'HCAD Process'!$D$5:$CZ$504,VLOOKUP(BX$4,'Table Name'!$C$2:$D$100,2,FALSE),FALSE))</f>
        <v>1.0000</v>
      </c>
      <c r="BY206" t="str">
        <f>IF($C206=-1,-1,VLOOKUP($C206,'HCAD Process'!$D$5:$CZ$504,VLOOKUP(BY$4,'Table Name'!$C$2:$D$100,2,FALSE),FALSE))</f>
        <v>1.0000</v>
      </c>
      <c r="BZ206" t="str">
        <f>IF($C206=-1,-1,VLOOKUP($C206,'HCAD Process'!$D$5:$CZ$504,VLOOKUP(BZ$4,'Table Name'!$C$2:$D$100,2,FALSE),FALSE))</f>
        <v>1.0000</v>
      </c>
      <c r="CA206">
        <f>IF($C206=-1,-1,VLOOKUP($C206,'HCAD Process'!$D$5:$CZ$504,VLOOKUP(CA$4,'Table Name'!$C$2:$D$100,2,FALSE),FALSE))</f>
        <v>4</v>
      </c>
      <c r="CB206">
        <f>IF($C206=-1,-1,VLOOKUP($C206,'HCAD Process'!$D$5:$CZ$504,VLOOKUP(CB$4,'Table Name'!$C$2:$D$100,2,FALSE),FALSE))</f>
        <v>4</v>
      </c>
      <c r="CC206">
        <f>IF($C206=-1,-1,VLOOKUP($C206,'HCAD Process'!$D$5:$CZ$504,VLOOKUP(CC$4,'Table Name'!$C$2:$D$100,2,FALSE),FALSE))</f>
        <v>515893</v>
      </c>
      <c r="CD206">
        <f>IF($C206=-1,-1,VLOOKUP($C206,'HCAD Process'!$D$5:$CZ$504,VLOOKUP(CD$4,'Table Name'!$C$2:$D$100,2,FALSE),FALSE))</f>
        <v>-1</v>
      </c>
      <c r="CE206" t="str">
        <f>IF($C206=-1,-1,VLOOKUP($C206,'HCAD Process'!$D$5:$CZ$504,VLOOKUP(CE$4,'Table Name'!$C$2:$D$100,2,FALSE),FALSE))</f>
        <v>12972900100025</v>
      </c>
    </row>
    <row r="207" spans="2:83" x14ac:dyDescent="0.25">
      <c r="B207">
        <f t="shared" si="3"/>
        <v>203</v>
      </c>
      <c r="C207" t="str">
        <f t="array" ref="C207">IF(ISERROR(INDEX('HCAD Process'!CF$5:CF$504,MATCH(0,COUNTIF(C$4:C206,'HCAD Process'!CF$5:CF$504)+('HCAD Process'!CF$5:CF$504=-1),0))),-1,INDEX('HCAD Process'!CF$5:CF$504,MATCH(0,COUNTIF(C$4:C206,'HCAD Process'!CF$5:CF$504)+('HCAD Process'!CF$5:CF$504=-1),0)))</f>
        <v>12972900100026</v>
      </c>
      <c r="D207" t="str">
        <f>IF($C207=-1,-1,VLOOKUP($C207,'HCAD Process'!$D$5:$CZ$504,VLOOKUP(D$4,'Table Name'!$C$2:$D$100,2,FALSE),FALSE))</f>
        <v>1297290010002</v>
      </c>
      <c r="E207" t="str">
        <f>IF($C207=-1,-1,VLOOKUP($C207,'HCAD Process'!$D$5:$CZ$504,VLOOKUP(E$4,'Table Name'!$C$2:$D$100,2,FALSE),FALSE))</f>
        <v>06/15/2017</v>
      </c>
      <c r="F207" t="str">
        <f>IF($C207=-1,-1,VLOOKUP($C207,'HCAD Process'!$D$5:$CZ$504,VLOOKUP(F$4,'Table Name'!$C$2:$D$100,2,FALSE),FALSE))</f>
        <v>WLY 18035 PROPERTIES LLC</v>
      </c>
      <c r="G207" t="str">
        <f>IF($C207=-1,-1,VLOOKUP($C207,'HCAD Process'!$D$5:$CZ$504,VLOOKUP(G$4,'Table Name'!$C$2:$D$100,2,FALSE),FALSE))</f>
        <v>WEST LITTLE YORK PARK</v>
      </c>
      <c r="H207" t="str">
        <f>IF($C207=-1,-1,VLOOKUP($C207,'HCAD Process'!$D$5:$CZ$504,VLOOKUP(H$4,'Table Name'!$C$2:$D$100,2,FALSE),FALSE))</f>
        <v>Barris</v>
      </c>
      <c r="I207" t="str">
        <f>IF($C207=-1,-1,VLOOKUP($C207,'HCAD Process'!$D$5:$CZ$504,VLOOKUP(I$4,'Table Name'!$C$2:$D$100,2,FALSE),FALSE))</f>
        <v>18037 W LITTLE YORK RD</v>
      </c>
      <c r="J207" t="str">
        <f>IF($C207=-1,-1,VLOOKUP($C207,'HCAD Process'!$D$5:$CZ$504,VLOOKUP(J$4,'Table Name'!$C$2:$D$100,2,FALSE),FALSE))</f>
        <v>KATY</v>
      </c>
      <c r="K207" t="str">
        <f>IF($C207=-1,-1,VLOOKUP($C207,'HCAD Process'!$D$5:$CZ$504,VLOOKUP(K$4,'Table Name'!$C$2:$D$100,2,FALSE),FALSE))</f>
        <v>77449</v>
      </c>
      <c r="L207">
        <f>IF($C207=-1,-1,VLOOKUP($C207,'HCAD Process'!$D$5:$CZ$504,VLOOKUP(L$4,'Table Name'!$C$2:$D$100,2,FALSE),FALSE))</f>
        <v>1802981</v>
      </c>
      <c r="M207">
        <f>IF($C207=-1,-1,VLOOKUP($C207,'HCAD Process'!$D$5:$CZ$504,VLOOKUP(M$4,'Table Name'!$C$2:$D$100,2,FALSE),FALSE))</f>
        <v>1835571</v>
      </c>
      <c r="N207">
        <f>IF($C207=-1,-1,VLOOKUP($C207,'HCAD Process'!$D$5:$CZ$504,VLOOKUP(N$4,'Table Name'!$C$2:$D$100,2,FALSE),FALSE))</f>
        <v>1835571</v>
      </c>
      <c r="O207">
        <f>IF($C207=-1,-1,VLOOKUP($C207,'HCAD Process'!$D$5:$CZ$504,VLOOKUP(O$4,'Table Name'!$C$2:$D$100,2,FALSE),FALSE))</f>
        <v>0</v>
      </c>
      <c r="P207" t="e">
        <f>IF($C207=-1,-1,VLOOKUP($C207,'HCAD Process'!$D$5:$CZ$504,VLOOKUP(P$4,'Table Name'!$C$2:$D$100,2,FALSE),FALSE))</f>
        <v>#REF!</v>
      </c>
      <c r="Q207" t="str">
        <f>IF($C207=-1,-1,VLOOKUP($C207,'HCAD Process'!$D$5:$CZ$504,VLOOKUP(Q$4,'Table Name'!$C$2:$D$100,2,FALSE),FALSE))</f>
        <v>COMMERCIAL</v>
      </c>
      <c r="R207" t="str">
        <f>IF($C207=-1,-1,VLOOKUP($C207,'HCAD Process'!$D$5:$CZ$504,VLOOKUP(R$4,'Table Name'!$C$2:$D$100,2,FALSE),FALSE))</f>
        <v>6</v>
      </c>
      <c r="S207" t="str">
        <f>IF($C207=-1,-1,VLOOKUP($C207,'HCAD Process'!$D$5:$CZ$504,VLOOKUP(S$4,'Table Name'!$C$2:$D$100,2,FALSE),FALSE))</f>
        <v>4399</v>
      </c>
      <c r="T207" t="str">
        <f>IF($C207=-1,-1,VLOOKUP($C207,'HCAD Process'!$D$5:$CZ$504,VLOOKUP(T$4,'Table Name'!$C$2:$D$100,2,FALSE),FALSE))</f>
        <v>8454</v>
      </c>
      <c r="U207" t="str">
        <f>IF($C207=-1,-1,VLOOKUP($C207,'HCAD Process'!$D$5:$CZ$504,VLOOKUP(U$4,'Table Name'!$C$2:$D$100,2,FALSE),FALSE))</f>
        <v>S</v>
      </c>
      <c r="V207" t="str">
        <f>IF($C207=-1,-1,VLOOKUP($C207,'HCAD Process'!$D$5:$CZ$504,VLOOKUP(V$4,'Table Name'!$C$2:$D$100,2,FALSE),FALSE))</f>
        <v>Open Steel Skeleton</v>
      </c>
      <c r="W207">
        <f>IF($C207=-1,-1,VLOOKUP($C207,'HCAD Process'!$D$5:$CZ$504,VLOOKUP(W$4,'Table Name'!$C$2:$D$100,2,FALSE),FALSE))</f>
        <v>42922</v>
      </c>
      <c r="X207">
        <f>IF($C207=-1,-1,VLOOKUP($C207,'HCAD Process'!$D$5:$CZ$504,VLOOKUP(X$4,'Table Name'!$C$2:$D$100,2,FALSE),FALSE))</f>
        <v>0</v>
      </c>
      <c r="Y207">
        <f>IF($C207=-1,-1,VLOOKUP($C207,'HCAD Process'!$D$5:$CZ$504,VLOOKUP(Y$4,'Table Name'!$C$2:$D$100,2,FALSE),FALSE))</f>
        <v>65034</v>
      </c>
      <c r="Z207">
        <f>IF($C207=-1,-1,VLOOKUP($C207,'HCAD Process'!$D$5:$CZ$504,VLOOKUP(Z$4,'Table Name'!$C$2:$D$100,2,FALSE),FALSE))</f>
        <v>0</v>
      </c>
      <c r="AA207" t="str">
        <f>IF($C207=-1,-1,VLOOKUP($C207,'HCAD Process'!$D$5:$CZ$504,VLOOKUP(AA$4,'Table Name'!$C$2:$D$100,2,FALSE),FALSE))</f>
        <v>.340000</v>
      </c>
      <c r="AB207" t="str">
        <f>IF($C207=-1,-1,VLOOKUP($C207,'HCAD Process'!$D$5:$CZ$504,VLOOKUP(AB$4,'Table Name'!$C$2:$D$100,2,FALSE),FALSE))</f>
        <v>C</v>
      </c>
      <c r="AC207" t="str">
        <f>IF($C207=-1,-1,VLOOKUP($C207,'HCAD Process'!$D$5:$CZ$504,VLOOKUP(AC$4,'Table Name'!$C$2:$D$100,2,FALSE),FALSE))</f>
        <v>Average</v>
      </c>
      <c r="AD207" t="str">
        <f>IF($C207=-1,-1,VLOOKUP($C207,'HCAD Process'!$D$5:$CZ$504,VLOOKUP(AD$4,'Table Name'!$C$2:$D$100,2,FALSE),FALSE))</f>
        <v>1998</v>
      </c>
      <c r="AE207" t="str">
        <f>IF($C207=-1,-1,VLOOKUP($C207,'HCAD Process'!$D$5:$CZ$504,VLOOKUP(AE$4,'Table Name'!$C$2:$D$100,2,FALSE),FALSE))</f>
        <v>1998</v>
      </c>
      <c r="AF207" t="str">
        <f>IF($C207=-1,-1,VLOOKUP($C207,'HCAD Process'!$D$5:$CZ$504,VLOOKUP(AF$4,'Table Name'!$C$2:$D$100,2,FALSE),FALSE))</f>
        <v>0</v>
      </c>
      <c r="AG207" t="str">
        <f>IF($C207=-1,-1,VLOOKUP($C207,'HCAD Process'!$D$5:$CZ$504,VLOOKUP(AG$4,'Table Name'!$C$2:$D$100,2,FALSE),FALSE))</f>
        <v>2008</v>
      </c>
      <c r="AH207">
        <f>IF($C207=-1,-1,VLOOKUP($C207,'HCAD Process'!$D$5:$CZ$504,VLOOKUP(AH$4,'Table Name'!$C$2:$D$100,2,FALSE),FALSE))</f>
        <v>0</v>
      </c>
      <c r="AI207" t="str">
        <f>IF($C207=-1,-1,VLOOKUP($C207,'HCAD Process'!$D$5:$CZ$504,VLOOKUP(AI$4,'Table Name'!$C$2:$D$100,2,FALSE),FALSE))</f>
        <v>12/30/1899</v>
      </c>
      <c r="AJ207">
        <f>IF($C207=-1,-1,VLOOKUP($C207,'HCAD Process'!$D$5:$CZ$504,VLOOKUP(AJ$4,'Table Name'!$C$2:$D$100,2,FALSE),FALSE))</f>
        <v>0</v>
      </c>
      <c r="AK207">
        <f>IF($C207=-1,-1,VALUE(VLOOKUP($C207,'HCAD Process'!$D$5:$CZ$504,VLOOKUP(AK$4,'Table Name'!$C$2:$D$100,2,FALSE),FALSE)))</f>
        <v>1800</v>
      </c>
      <c r="AL207">
        <f>IF($C207=-1,-1,VLOOKUP($C207,'HCAD Process'!$D$5:$CZ$504,VLOOKUP(AL$4,'Table Name'!$C$2:$D$100,2,FALSE),FALSE))</f>
        <v>1800</v>
      </c>
      <c r="AM207">
        <f>IF($C207=-1,-1,VLOOKUP($C207,'HCAD Process'!$D$5:$CZ$504,VLOOKUP(AM$4,'Table Name'!$C$2:$D$100,2,FALSE),FALSE))</f>
        <v>0</v>
      </c>
      <c r="AN207">
        <f>IF($C207=-1,-1,VLOOKUP($C207,'HCAD Process'!$D$5:$CZ$504,VLOOKUP(AN$4,'Table Name'!$C$2:$D$100,2,FALSE),FALSE))</f>
        <v>0</v>
      </c>
      <c r="AO207">
        <f>IF($C207=-1,-1,VLOOKUP($C207,'HCAD Process'!$D$5:$CZ$504,VLOOKUP(AO$4,'Table Name'!$C$2:$D$100,2,FALSE),FALSE))</f>
        <v>0</v>
      </c>
      <c r="AP207">
        <f>IF($C207=-1,-1,VLOOKUP($C207,'HCAD Process'!$D$5:$CZ$504,VLOOKUP(AP$4,'Table Name'!$C$2:$D$100,2,FALSE),FALSE))</f>
        <v>1800</v>
      </c>
      <c r="AQ207">
        <f>IF($C207=-1,-1,VLOOKUP($C207,'HCAD Process'!$D$5:$CZ$504,VLOOKUP(AQ$4,'Table Name'!$C$2:$D$100,2,FALSE),FALSE))</f>
        <v>120</v>
      </c>
      <c r="AR207">
        <f>IF($C207=-1,-1,VLOOKUP($C207,'HCAD Process'!$D$5:$CZ$504,VLOOKUP(AR$4,'Table Name'!$C$2:$D$100,2,FALSE),FALSE))</f>
        <v>1</v>
      </c>
      <c r="AS207">
        <f>IF($C207=-1,-1,VLOOKUP($C207,'HCAD Process'!$D$5:$CZ$504,VLOOKUP(AS$4,'Table Name'!$C$2:$D$100,2,FALSE),FALSE))</f>
        <v>0</v>
      </c>
      <c r="AT207">
        <f>IF($C207=-1,-1,VLOOKUP($C207,'HCAD Process'!$D$5:$CZ$504,VLOOKUP(AT$4,'Table Name'!$C$2:$D$100,2,FALSE),FALSE))</f>
        <v>0</v>
      </c>
      <c r="AU207">
        <f>IF($C207=-1,-1,VLOOKUP($C207,'HCAD Process'!$D$5:$CZ$504,VLOOKUP(AU$4,'Table Name'!$C$2:$D$100,2,FALSE),FALSE))</f>
        <v>0</v>
      </c>
      <c r="AV207">
        <f>IF($C207=-1,-1,VLOOKUP($C207,'HCAD Process'!$D$5:$CZ$504,VLOOKUP(AV$4,'Table Name'!$C$2:$D$100,2,FALSE),FALSE))</f>
        <v>0</v>
      </c>
      <c r="AW207">
        <f>IF($C207=-1,-1,VLOOKUP($C207,'HCAD Process'!$D$5:$CZ$504,VLOOKUP(AW$4,'Table Name'!$C$2:$D$100,2,FALSE),FALSE))</f>
        <v>0</v>
      </c>
      <c r="AX207">
        <f>IF($C207=-1,-1,VLOOKUP($C207,'HCAD Process'!$D$5:$CZ$504,VLOOKUP(AX$4,'Table Name'!$C$2:$D$100,2,FALSE),FALSE))</f>
        <v>0</v>
      </c>
      <c r="AY207">
        <f>IF($C207=-1,-1,VLOOKUP($C207,'HCAD Process'!$D$5:$CZ$504,VLOOKUP(AY$4,'Table Name'!$C$2:$D$100,2,FALSE),FALSE))</f>
        <v>0</v>
      </c>
      <c r="AZ207">
        <f>IF($C207=-1,-1,VLOOKUP($C207,'HCAD Process'!$D$5:$CZ$504,VLOOKUP(AZ$4,'Table Name'!$C$2:$D$100,2,FALSE),FALSE))</f>
        <v>0</v>
      </c>
      <c r="BA207" t="str">
        <f>IF($C207=-1,-1,VLOOKUP($C207,'HCAD Process'!$D$5:$CZ$504,VLOOKUP(BA$4,'Table Name'!$C$2:$D$100,2,FALSE),FALSE))</f>
        <v>14</v>
      </c>
      <c r="BB207" t="str">
        <f>IF($C207=-1,-1,VLOOKUP($C207,'HCAD Process'!$D$5:$CZ$504,VLOOKUP(BB$4,'Table Name'!$C$2:$D$100,2,FALSE),FALSE))</f>
        <v>RES B BLK 1</v>
      </c>
      <c r="BC207" t="str">
        <f>IF($C207=-1,-1,VLOOKUP($C207,'HCAD Process'!$D$5:$CZ$504,VLOOKUP(BC$4,'Table Name'!$C$2:$D$100,2,FALSE),FALSE))</f>
        <v>WEST LITTLE YORK PARK</v>
      </c>
      <c r="BD207" t="str">
        <f>IF($C207=-1,-1,VLOOKUP($C207,'HCAD Process'!$D$5:$CZ$504,VLOOKUP(BD$4,'Table Name'!$C$2:$D$100,2,FALSE),FALSE))</f>
        <v>6014</v>
      </c>
      <c r="BE207" t="str">
        <f>IF($C207=-1,-1,VLOOKUP($C207,'HCAD Process'!$D$5:$CZ$504,VLOOKUP(BE$4,'Table Name'!$C$2:$D$100,2,FALSE),FALSE))</f>
        <v>Far Northwest</v>
      </c>
      <c r="BF207" t="str">
        <f>IF($C207=-1,-1,VLOOKUP($C207,'HCAD Process'!$D$5:$CZ$504,VLOOKUP(BF$4,'Table Name'!$C$2:$D$100,2,FALSE),FALSE))</f>
        <v>221</v>
      </c>
      <c r="BG207" t="str">
        <f>IF($C207=-1,-1,VLOOKUP($C207,'HCAD Process'!$D$5:$CZ$504,VLOOKUP(BG$4,'Table Name'!$C$2:$D$100,2,FALSE),FALSE))</f>
        <v>ISD 04 - Southwest, Outside Hwy 6, South of FM 529</v>
      </c>
      <c r="BH207" t="str">
        <f>IF($C207=-1,-1,VLOOKUP($C207,'HCAD Process'!$D$5:$CZ$504,VLOOKUP(BH$4,'Table Name'!$C$2:$D$100,2,FALSE),FALSE))</f>
        <v>9173.00</v>
      </c>
      <c r="BI207" t="str">
        <f>IF($C207=-1,-1,VLOOKUP($C207,'HCAD Process'!$D$5:$CZ$504,VLOOKUP(BI$4,'Table Name'!$C$2:$D$100,2,FALSE),FALSE))</f>
        <v>0</v>
      </c>
      <c r="BJ207" t="str">
        <f>IF($C207=-1,-1,VLOOKUP($C207,'HCAD Process'!$D$5:$CZ$504,VLOOKUP(BJ$4,'Table Name'!$C$2:$D$100,2,FALSE),FALSE))</f>
        <v>04</v>
      </c>
      <c r="BK207" t="str">
        <f>IF($C207=-1,-1,VLOOKUP($C207,'HCAD Process'!$D$5:$CZ$504,VLOOKUP(BK$4,'Table Name'!$C$2:$D$100,2,FALSE),FALSE))</f>
        <v>4661A</v>
      </c>
      <c r="BL207" t="str">
        <f>IF($C207=-1,-1,VLOOKUP($C207,'HCAD Process'!$D$5:$CZ$504,VLOOKUP(BL$4,'Table Name'!$C$2:$D$100,2,FALSE),FALSE))</f>
        <v>407T</v>
      </c>
      <c r="BM207" t="str">
        <f>IF($C207=-1,-1,VLOOKUP($C207,'HCAD Process'!$D$5:$CZ$504,VLOOKUP(BM$4,'Table Name'!$C$2:$D$100,2,FALSE),FALSE))</f>
        <v>004 040 041 042 043 044 045 633</v>
      </c>
      <c r="BN207" t="str">
        <f>IF($C207=-1,-1,VLOOKUP($C207,'HCAD Process'!$D$5:$CZ$504,VLOOKUP(BN$4,'Table Name'!$C$2:$D$100,2,FALSE),FALSE))</f>
        <v>Real, Commercial</v>
      </c>
      <c r="BO207" t="str">
        <f>IF($C207=-1,-1,VLOOKUP($C207,'HCAD Process'!$D$5:$CZ$504,VLOOKUP(BO$4,'Table Name'!$C$2:$D$100,2,FALSE),FALSE))</f>
        <v>F1</v>
      </c>
      <c r="BP207" t="str">
        <f>IF($C207=-1,-1,VLOOKUP($C207,'HCAD Process'!$D$5:$CZ$504,VLOOKUP(BP$4,'Table Name'!$C$2:$D$100,2,FALSE),FALSE))</f>
        <v>Real, Commercial</v>
      </c>
      <c r="BQ207" t="str">
        <f>IF($C207=-1,-1,VLOOKUP($C207,'HCAD Process'!$D$5:$CZ$504,VLOOKUP(BQ$4,'Table Name'!$C$2:$D$100,2,FALSE),FALSE))</f>
        <v>Warehouse - Metallic</v>
      </c>
      <c r="BR207" t="str">
        <f>IF($C207=-1,-1,VLOOKUP($C207,'HCAD Process'!$D$5:$CZ$504,VLOOKUP(BR$4,'Table Name'!$C$2:$D$100,2,FALSE),FALSE))</f>
        <v>Shell, Industrial</v>
      </c>
      <c r="BS207" t="str">
        <f>IF($C207=-1,-1,VLOOKUP($C207,'HCAD Process'!$D$5:$CZ$504,VLOOKUP(BS$4,'Table Name'!$C$2:$D$100,2,FALSE),FALSE))</f>
        <v>8003</v>
      </c>
      <c r="BT207" t="str">
        <f>IF($C207=-1,-1,VLOOKUP($C207,'HCAD Process'!$D$5:$CZ$504,VLOOKUP(BT$4,'Table Name'!$C$2:$D$100,2,FALSE),FALSE))</f>
        <v>Land Neighborhood Section 3</v>
      </c>
      <c r="BU207">
        <f>IF($C207=-1,-1,VLOOKUP($C207,'HCAD Process'!$D$5:$CZ$504,VLOOKUP(BU$4,'Table Name'!$C$2:$D$100,2,FALSE),FALSE))</f>
        <v>147398</v>
      </c>
      <c r="BV207" t="str">
        <f>IF($C207=-1,-1,VLOOKUP($C207,'HCAD Process'!$D$5:$CZ$504,VLOOKUP(BV$4,'Table Name'!$C$2:$D$100,2,FALSE),FALSE))</f>
        <v>SF</v>
      </c>
      <c r="BW207" t="str">
        <f>IF($C207=-1,-1,VLOOKUP($C207,'HCAD Process'!$D$5:$CZ$504,VLOOKUP(BW$4,'Table Name'!$C$2:$D$100,2,FALSE),FALSE))</f>
        <v>1.0000</v>
      </c>
      <c r="BX207" t="str">
        <f>IF($C207=-1,-1,VLOOKUP($C207,'HCAD Process'!$D$5:$CZ$504,VLOOKUP(BX$4,'Table Name'!$C$2:$D$100,2,FALSE),FALSE))</f>
        <v>1.0000</v>
      </c>
      <c r="BY207" t="str">
        <f>IF($C207=-1,-1,VLOOKUP($C207,'HCAD Process'!$D$5:$CZ$504,VLOOKUP(BY$4,'Table Name'!$C$2:$D$100,2,FALSE),FALSE))</f>
        <v>1.0000</v>
      </c>
      <c r="BZ207" t="str">
        <f>IF($C207=-1,-1,VLOOKUP($C207,'HCAD Process'!$D$5:$CZ$504,VLOOKUP(BZ$4,'Table Name'!$C$2:$D$100,2,FALSE),FALSE))</f>
        <v>1.0000</v>
      </c>
      <c r="CA207">
        <f>IF($C207=-1,-1,VLOOKUP($C207,'HCAD Process'!$D$5:$CZ$504,VLOOKUP(CA$4,'Table Name'!$C$2:$D$100,2,FALSE),FALSE))</f>
        <v>4</v>
      </c>
      <c r="CB207">
        <f>IF($C207=-1,-1,VLOOKUP($C207,'HCAD Process'!$D$5:$CZ$504,VLOOKUP(CB$4,'Table Name'!$C$2:$D$100,2,FALSE),FALSE))</f>
        <v>4</v>
      </c>
      <c r="CC207">
        <f>IF($C207=-1,-1,VLOOKUP($C207,'HCAD Process'!$D$5:$CZ$504,VLOOKUP(CC$4,'Table Name'!$C$2:$D$100,2,FALSE),FALSE))</f>
        <v>515893</v>
      </c>
      <c r="CD207">
        <f>IF($C207=-1,-1,VLOOKUP($C207,'HCAD Process'!$D$5:$CZ$504,VLOOKUP(CD$4,'Table Name'!$C$2:$D$100,2,FALSE),FALSE))</f>
        <v>-1</v>
      </c>
      <c r="CE207" t="str">
        <f>IF($C207=-1,-1,VLOOKUP($C207,'HCAD Process'!$D$5:$CZ$504,VLOOKUP(CE$4,'Table Name'!$C$2:$D$100,2,FALSE),FALSE))</f>
        <v>12972900100026</v>
      </c>
    </row>
    <row r="208" spans="2:83" x14ac:dyDescent="0.25">
      <c r="B208">
        <f t="shared" si="3"/>
        <v>204</v>
      </c>
      <c r="C208" t="str">
        <f t="array" ref="C208">IF(ISERROR(INDEX('HCAD Process'!CF$5:CF$504,MATCH(0,COUNTIF(C$4:C207,'HCAD Process'!CF$5:CF$504)+('HCAD Process'!CF$5:CF$504=-1),0))),-1,INDEX('HCAD Process'!CF$5:CF$504,MATCH(0,COUNTIF(C$4:C207,'HCAD Process'!CF$5:CF$504)+('HCAD Process'!CF$5:CF$504=-1),0)))</f>
        <v>12972900100027</v>
      </c>
      <c r="D208" t="str">
        <f>IF($C208=-1,-1,VLOOKUP($C208,'HCAD Process'!$D$5:$CZ$504,VLOOKUP(D$4,'Table Name'!$C$2:$D$100,2,FALSE),FALSE))</f>
        <v>1297290010002</v>
      </c>
      <c r="E208" t="str">
        <f>IF($C208=-1,-1,VLOOKUP($C208,'HCAD Process'!$D$5:$CZ$504,VLOOKUP(E$4,'Table Name'!$C$2:$D$100,2,FALSE),FALSE))</f>
        <v>06/15/2017</v>
      </c>
      <c r="F208" t="str">
        <f>IF($C208=-1,-1,VLOOKUP($C208,'HCAD Process'!$D$5:$CZ$504,VLOOKUP(F$4,'Table Name'!$C$2:$D$100,2,FALSE),FALSE))</f>
        <v>WLY 18035 PROPERTIES LLC</v>
      </c>
      <c r="G208" t="str">
        <f>IF($C208=-1,-1,VLOOKUP($C208,'HCAD Process'!$D$5:$CZ$504,VLOOKUP(G$4,'Table Name'!$C$2:$D$100,2,FALSE),FALSE))</f>
        <v>WEST LITTLE YORK PARK</v>
      </c>
      <c r="H208" t="str">
        <f>IF($C208=-1,-1,VLOOKUP($C208,'HCAD Process'!$D$5:$CZ$504,VLOOKUP(H$4,'Table Name'!$C$2:$D$100,2,FALSE),FALSE))</f>
        <v>Barris</v>
      </c>
      <c r="I208" t="str">
        <f>IF($C208=-1,-1,VLOOKUP($C208,'HCAD Process'!$D$5:$CZ$504,VLOOKUP(I$4,'Table Name'!$C$2:$D$100,2,FALSE),FALSE))</f>
        <v>18037 W LITTLE YORK RD</v>
      </c>
      <c r="J208" t="str">
        <f>IF($C208=-1,-1,VLOOKUP($C208,'HCAD Process'!$D$5:$CZ$504,VLOOKUP(J$4,'Table Name'!$C$2:$D$100,2,FALSE),FALSE))</f>
        <v>KATY</v>
      </c>
      <c r="K208" t="str">
        <f>IF($C208=-1,-1,VLOOKUP($C208,'HCAD Process'!$D$5:$CZ$504,VLOOKUP(K$4,'Table Name'!$C$2:$D$100,2,FALSE),FALSE))</f>
        <v>77449</v>
      </c>
      <c r="L208">
        <f>IF($C208=-1,-1,VLOOKUP($C208,'HCAD Process'!$D$5:$CZ$504,VLOOKUP(L$4,'Table Name'!$C$2:$D$100,2,FALSE),FALSE))</f>
        <v>1802981</v>
      </c>
      <c r="M208">
        <f>IF($C208=-1,-1,VLOOKUP($C208,'HCAD Process'!$D$5:$CZ$504,VLOOKUP(M$4,'Table Name'!$C$2:$D$100,2,FALSE),FALSE))</f>
        <v>1835571</v>
      </c>
      <c r="N208">
        <f>IF($C208=-1,-1,VLOOKUP($C208,'HCAD Process'!$D$5:$CZ$504,VLOOKUP(N$4,'Table Name'!$C$2:$D$100,2,FALSE),FALSE))</f>
        <v>1835571</v>
      </c>
      <c r="O208">
        <f>IF($C208=-1,-1,VLOOKUP($C208,'HCAD Process'!$D$5:$CZ$504,VLOOKUP(O$4,'Table Name'!$C$2:$D$100,2,FALSE),FALSE))</f>
        <v>0</v>
      </c>
      <c r="P208" t="e">
        <f>IF($C208=-1,-1,VLOOKUP($C208,'HCAD Process'!$D$5:$CZ$504,VLOOKUP(P$4,'Table Name'!$C$2:$D$100,2,FALSE),FALSE))</f>
        <v>#REF!</v>
      </c>
      <c r="Q208" t="str">
        <f>IF($C208=-1,-1,VLOOKUP($C208,'HCAD Process'!$D$5:$CZ$504,VLOOKUP(Q$4,'Table Name'!$C$2:$D$100,2,FALSE),FALSE))</f>
        <v>COMMERCIAL</v>
      </c>
      <c r="R208" t="str">
        <f>IF($C208=-1,-1,VLOOKUP($C208,'HCAD Process'!$D$5:$CZ$504,VLOOKUP(R$4,'Table Name'!$C$2:$D$100,2,FALSE),FALSE))</f>
        <v>7</v>
      </c>
      <c r="S208" t="str">
        <f>IF($C208=-1,-1,VLOOKUP($C208,'HCAD Process'!$D$5:$CZ$504,VLOOKUP(S$4,'Table Name'!$C$2:$D$100,2,FALSE),FALSE))</f>
        <v>4399</v>
      </c>
      <c r="T208" t="str">
        <f>IF($C208=-1,-1,VLOOKUP($C208,'HCAD Process'!$D$5:$CZ$504,VLOOKUP(T$4,'Table Name'!$C$2:$D$100,2,FALSE),FALSE))</f>
        <v>8454</v>
      </c>
      <c r="U208" t="str">
        <f>IF($C208=-1,-1,VLOOKUP($C208,'HCAD Process'!$D$5:$CZ$504,VLOOKUP(U$4,'Table Name'!$C$2:$D$100,2,FALSE),FALSE))</f>
        <v>S</v>
      </c>
      <c r="V208" t="str">
        <f>IF($C208=-1,-1,VLOOKUP($C208,'HCAD Process'!$D$5:$CZ$504,VLOOKUP(V$4,'Table Name'!$C$2:$D$100,2,FALSE),FALSE))</f>
        <v>Open Steel Skeleton</v>
      </c>
      <c r="W208">
        <f>IF($C208=-1,-1,VLOOKUP($C208,'HCAD Process'!$D$5:$CZ$504,VLOOKUP(W$4,'Table Name'!$C$2:$D$100,2,FALSE),FALSE))</f>
        <v>42922</v>
      </c>
      <c r="X208">
        <f>IF($C208=-1,-1,VLOOKUP($C208,'HCAD Process'!$D$5:$CZ$504,VLOOKUP(X$4,'Table Name'!$C$2:$D$100,2,FALSE),FALSE))</f>
        <v>0</v>
      </c>
      <c r="Y208">
        <f>IF($C208=-1,-1,VLOOKUP($C208,'HCAD Process'!$D$5:$CZ$504,VLOOKUP(Y$4,'Table Name'!$C$2:$D$100,2,FALSE),FALSE))</f>
        <v>65034</v>
      </c>
      <c r="Z208">
        <f>IF($C208=-1,-1,VLOOKUP($C208,'HCAD Process'!$D$5:$CZ$504,VLOOKUP(Z$4,'Table Name'!$C$2:$D$100,2,FALSE),FALSE))</f>
        <v>0</v>
      </c>
      <c r="AA208" t="str">
        <f>IF($C208=-1,-1,VLOOKUP($C208,'HCAD Process'!$D$5:$CZ$504,VLOOKUP(AA$4,'Table Name'!$C$2:$D$100,2,FALSE),FALSE))</f>
        <v>.340000</v>
      </c>
      <c r="AB208" t="str">
        <f>IF($C208=-1,-1,VLOOKUP($C208,'HCAD Process'!$D$5:$CZ$504,VLOOKUP(AB$4,'Table Name'!$C$2:$D$100,2,FALSE),FALSE))</f>
        <v>C</v>
      </c>
      <c r="AC208" t="str">
        <f>IF($C208=-1,-1,VLOOKUP($C208,'HCAD Process'!$D$5:$CZ$504,VLOOKUP(AC$4,'Table Name'!$C$2:$D$100,2,FALSE),FALSE))</f>
        <v>Average</v>
      </c>
      <c r="AD208" t="str">
        <f>IF($C208=-1,-1,VLOOKUP($C208,'HCAD Process'!$D$5:$CZ$504,VLOOKUP(AD$4,'Table Name'!$C$2:$D$100,2,FALSE),FALSE))</f>
        <v>1998</v>
      </c>
      <c r="AE208" t="str">
        <f>IF($C208=-1,-1,VLOOKUP($C208,'HCAD Process'!$D$5:$CZ$504,VLOOKUP(AE$4,'Table Name'!$C$2:$D$100,2,FALSE),FALSE))</f>
        <v>1998</v>
      </c>
      <c r="AF208" t="str">
        <f>IF($C208=-1,-1,VLOOKUP($C208,'HCAD Process'!$D$5:$CZ$504,VLOOKUP(AF$4,'Table Name'!$C$2:$D$100,2,FALSE),FALSE))</f>
        <v>0</v>
      </c>
      <c r="AG208" t="str">
        <f>IF($C208=-1,-1,VLOOKUP($C208,'HCAD Process'!$D$5:$CZ$504,VLOOKUP(AG$4,'Table Name'!$C$2:$D$100,2,FALSE),FALSE))</f>
        <v>2008</v>
      </c>
      <c r="AH208">
        <f>IF($C208=-1,-1,VLOOKUP($C208,'HCAD Process'!$D$5:$CZ$504,VLOOKUP(AH$4,'Table Name'!$C$2:$D$100,2,FALSE),FALSE))</f>
        <v>0</v>
      </c>
      <c r="AI208" t="str">
        <f>IF($C208=-1,-1,VLOOKUP($C208,'HCAD Process'!$D$5:$CZ$504,VLOOKUP(AI$4,'Table Name'!$C$2:$D$100,2,FALSE),FALSE))</f>
        <v>12/30/1899</v>
      </c>
      <c r="AJ208">
        <f>IF($C208=-1,-1,VLOOKUP($C208,'HCAD Process'!$D$5:$CZ$504,VLOOKUP(AJ$4,'Table Name'!$C$2:$D$100,2,FALSE),FALSE))</f>
        <v>0</v>
      </c>
      <c r="AK208">
        <f>IF($C208=-1,-1,VALUE(VLOOKUP($C208,'HCAD Process'!$D$5:$CZ$504,VLOOKUP(AK$4,'Table Name'!$C$2:$D$100,2,FALSE),FALSE)))</f>
        <v>1800</v>
      </c>
      <c r="AL208">
        <f>IF($C208=-1,-1,VLOOKUP($C208,'HCAD Process'!$D$5:$CZ$504,VLOOKUP(AL$4,'Table Name'!$C$2:$D$100,2,FALSE),FALSE))</f>
        <v>1800</v>
      </c>
      <c r="AM208">
        <f>IF($C208=-1,-1,VLOOKUP($C208,'HCAD Process'!$D$5:$CZ$504,VLOOKUP(AM$4,'Table Name'!$C$2:$D$100,2,FALSE),FALSE))</f>
        <v>0</v>
      </c>
      <c r="AN208">
        <f>IF($C208=-1,-1,VLOOKUP($C208,'HCAD Process'!$D$5:$CZ$504,VLOOKUP(AN$4,'Table Name'!$C$2:$D$100,2,FALSE),FALSE))</f>
        <v>0</v>
      </c>
      <c r="AO208">
        <f>IF($C208=-1,-1,VLOOKUP($C208,'HCAD Process'!$D$5:$CZ$504,VLOOKUP(AO$4,'Table Name'!$C$2:$D$100,2,FALSE),FALSE))</f>
        <v>0</v>
      </c>
      <c r="AP208">
        <f>IF($C208=-1,-1,VLOOKUP($C208,'HCAD Process'!$D$5:$CZ$504,VLOOKUP(AP$4,'Table Name'!$C$2:$D$100,2,FALSE),FALSE))</f>
        <v>1800</v>
      </c>
      <c r="AQ208">
        <f>IF($C208=-1,-1,VLOOKUP($C208,'HCAD Process'!$D$5:$CZ$504,VLOOKUP(AQ$4,'Table Name'!$C$2:$D$100,2,FALSE),FALSE))</f>
        <v>120</v>
      </c>
      <c r="AR208">
        <f>IF($C208=-1,-1,VLOOKUP($C208,'HCAD Process'!$D$5:$CZ$504,VLOOKUP(AR$4,'Table Name'!$C$2:$D$100,2,FALSE),FALSE))</f>
        <v>1</v>
      </c>
      <c r="AS208">
        <f>IF($C208=-1,-1,VLOOKUP($C208,'HCAD Process'!$D$5:$CZ$504,VLOOKUP(AS$4,'Table Name'!$C$2:$D$100,2,FALSE),FALSE))</f>
        <v>0</v>
      </c>
      <c r="AT208">
        <f>IF($C208=-1,-1,VLOOKUP($C208,'HCAD Process'!$D$5:$CZ$504,VLOOKUP(AT$4,'Table Name'!$C$2:$D$100,2,FALSE),FALSE))</f>
        <v>0</v>
      </c>
      <c r="AU208">
        <f>IF($C208=-1,-1,VLOOKUP($C208,'HCAD Process'!$D$5:$CZ$504,VLOOKUP(AU$4,'Table Name'!$C$2:$D$100,2,FALSE),FALSE))</f>
        <v>0</v>
      </c>
      <c r="AV208">
        <f>IF($C208=-1,-1,VLOOKUP($C208,'HCAD Process'!$D$5:$CZ$504,VLOOKUP(AV$4,'Table Name'!$C$2:$D$100,2,FALSE),FALSE))</f>
        <v>0</v>
      </c>
      <c r="AW208">
        <f>IF($C208=-1,-1,VLOOKUP($C208,'HCAD Process'!$D$5:$CZ$504,VLOOKUP(AW$4,'Table Name'!$C$2:$D$100,2,FALSE),FALSE))</f>
        <v>0</v>
      </c>
      <c r="AX208">
        <f>IF($C208=-1,-1,VLOOKUP($C208,'HCAD Process'!$D$5:$CZ$504,VLOOKUP(AX$4,'Table Name'!$C$2:$D$100,2,FALSE),FALSE))</f>
        <v>0</v>
      </c>
      <c r="AY208">
        <f>IF($C208=-1,-1,VLOOKUP($C208,'HCAD Process'!$D$5:$CZ$504,VLOOKUP(AY$4,'Table Name'!$C$2:$D$100,2,FALSE),FALSE))</f>
        <v>0</v>
      </c>
      <c r="AZ208">
        <f>IF($C208=-1,-1,VLOOKUP($C208,'HCAD Process'!$D$5:$CZ$504,VLOOKUP(AZ$4,'Table Name'!$C$2:$D$100,2,FALSE),FALSE))</f>
        <v>0</v>
      </c>
      <c r="BA208" t="str">
        <f>IF($C208=-1,-1,VLOOKUP($C208,'HCAD Process'!$D$5:$CZ$504,VLOOKUP(BA$4,'Table Name'!$C$2:$D$100,2,FALSE),FALSE))</f>
        <v>14</v>
      </c>
      <c r="BB208" t="str">
        <f>IF($C208=-1,-1,VLOOKUP($C208,'HCAD Process'!$D$5:$CZ$504,VLOOKUP(BB$4,'Table Name'!$C$2:$D$100,2,FALSE),FALSE))</f>
        <v>RES B BLK 1</v>
      </c>
      <c r="BC208" t="str">
        <f>IF($C208=-1,-1,VLOOKUP($C208,'HCAD Process'!$D$5:$CZ$504,VLOOKUP(BC$4,'Table Name'!$C$2:$D$100,2,FALSE),FALSE))</f>
        <v>WEST LITTLE YORK PARK</v>
      </c>
      <c r="BD208" t="str">
        <f>IF($C208=-1,-1,VLOOKUP($C208,'HCAD Process'!$D$5:$CZ$504,VLOOKUP(BD$4,'Table Name'!$C$2:$D$100,2,FALSE),FALSE))</f>
        <v>6014</v>
      </c>
      <c r="BE208" t="str">
        <f>IF($C208=-1,-1,VLOOKUP($C208,'HCAD Process'!$D$5:$CZ$504,VLOOKUP(BE$4,'Table Name'!$C$2:$D$100,2,FALSE),FALSE))</f>
        <v>Far Northwest</v>
      </c>
      <c r="BF208" t="str">
        <f>IF($C208=-1,-1,VLOOKUP($C208,'HCAD Process'!$D$5:$CZ$504,VLOOKUP(BF$4,'Table Name'!$C$2:$D$100,2,FALSE),FALSE))</f>
        <v>221</v>
      </c>
      <c r="BG208" t="str">
        <f>IF($C208=-1,-1,VLOOKUP($C208,'HCAD Process'!$D$5:$CZ$504,VLOOKUP(BG$4,'Table Name'!$C$2:$D$100,2,FALSE),FALSE))</f>
        <v>ISD 04 - Southwest, Outside Hwy 6, South of FM 529</v>
      </c>
      <c r="BH208" t="str">
        <f>IF($C208=-1,-1,VLOOKUP($C208,'HCAD Process'!$D$5:$CZ$504,VLOOKUP(BH$4,'Table Name'!$C$2:$D$100,2,FALSE),FALSE))</f>
        <v>9173.00</v>
      </c>
      <c r="BI208" t="str">
        <f>IF($C208=-1,-1,VLOOKUP($C208,'HCAD Process'!$D$5:$CZ$504,VLOOKUP(BI$4,'Table Name'!$C$2:$D$100,2,FALSE),FALSE))</f>
        <v>0</v>
      </c>
      <c r="BJ208" t="str">
        <f>IF($C208=-1,-1,VLOOKUP($C208,'HCAD Process'!$D$5:$CZ$504,VLOOKUP(BJ$4,'Table Name'!$C$2:$D$100,2,FALSE),FALSE))</f>
        <v>04</v>
      </c>
      <c r="BK208" t="str">
        <f>IF($C208=-1,-1,VLOOKUP($C208,'HCAD Process'!$D$5:$CZ$504,VLOOKUP(BK$4,'Table Name'!$C$2:$D$100,2,FALSE),FALSE))</f>
        <v>4661A</v>
      </c>
      <c r="BL208" t="str">
        <f>IF($C208=-1,-1,VLOOKUP($C208,'HCAD Process'!$D$5:$CZ$504,VLOOKUP(BL$4,'Table Name'!$C$2:$D$100,2,FALSE),FALSE))</f>
        <v>407T</v>
      </c>
      <c r="BM208" t="str">
        <f>IF($C208=-1,-1,VLOOKUP($C208,'HCAD Process'!$D$5:$CZ$504,VLOOKUP(BM$4,'Table Name'!$C$2:$D$100,2,FALSE),FALSE))</f>
        <v>004 040 041 042 043 044 045 633</v>
      </c>
      <c r="BN208" t="str">
        <f>IF($C208=-1,-1,VLOOKUP($C208,'HCAD Process'!$D$5:$CZ$504,VLOOKUP(BN$4,'Table Name'!$C$2:$D$100,2,FALSE),FALSE))</f>
        <v>Real, Commercial</v>
      </c>
      <c r="BO208" t="str">
        <f>IF($C208=-1,-1,VLOOKUP($C208,'HCAD Process'!$D$5:$CZ$504,VLOOKUP(BO$4,'Table Name'!$C$2:$D$100,2,FALSE),FALSE))</f>
        <v>F1</v>
      </c>
      <c r="BP208" t="str">
        <f>IF($C208=-1,-1,VLOOKUP($C208,'HCAD Process'!$D$5:$CZ$504,VLOOKUP(BP$4,'Table Name'!$C$2:$D$100,2,FALSE),FALSE))</f>
        <v>Real, Commercial</v>
      </c>
      <c r="BQ208" t="str">
        <f>IF($C208=-1,-1,VLOOKUP($C208,'HCAD Process'!$D$5:$CZ$504,VLOOKUP(BQ$4,'Table Name'!$C$2:$D$100,2,FALSE),FALSE))</f>
        <v>Warehouse - Metallic</v>
      </c>
      <c r="BR208" t="str">
        <f>IF($C208=-1,-1,VLOOKUP($C208,'HCAD Process'!$D$5:$CZ$504,VLOOKUP(BR$4,'Table Name'!$C$2:$D$100,2,FALSE),FALSE))</f>
        <v>Shell, Industrial</v>
      </c>
      <c r="BS208" t="str">
        <f>IF($C208=-1,-1,VLOOKUP($C208,'HCAD Process'!$D$5:$CZ$504,VLOOKUP(BS$4,'Table Name'!$C$2:$D$100,2,FALSE),FALSE))</f>
        <v>8003</v>
      </c>
      <c r="BT208" t="str">
        <f>IF($C208=-1,-1,VLOOKUP($C208,'HCAD Process'!$D$5:$CZ$504,VLOOKUP(BT$4,'Table Name'!$C$2:$D$100,2,FALSE),FALSE))</f>
        <v>Land Neighborhood Section 3</v>
      </c>
      <c r="BU208">
        <f>IF($C208=-1,-1,VLOOKUP($C208,'HCAD Process'!$D$5:$CZ$504,VLOOKUP(BU$4,'Table Name'!$C$2:$D$100,2,FALSE),FALSE))</f>
        <v>147398</v>
      </c>
      <c r="BV208" t="str">
        <f>IF($C208=-1,-1,VLOOKUP($C208,'HCAD Process'!$D$5:$CZ$504,VLOOKUP(BV$4,'Table Name'!$C$2:$D$100,2,FALSE),FALSE))</f>
        <v>SF</v>
      </c>
      <c r="BW208" t="str">
        <f>IF($C208=-1,-1,VLOOKUP($C208,'HCAD Process'!$D$5:$CZ$504,VLOOKUP(BW$4,'Table Name'!$C$2:$D$100,2,FALSE),FALSE))</f>
        <v>1.0000</v>
      </c>
      <c r="BX208" t="str">
        <f>IF($C208=-1,-1,VLOOKUP($C208,'HCAD Process'!$D$5:$CZ$504,VLOOKUP(BX$4,'Table Name'!$C$2:$D$100,2,FALSE),FALSE))</f>
        <v>1.0000</v>
      </c>
      <c r="BY208" t="str">
        <f>IF($C208=-1,-1,VLOOKUP($C208,'HCAD Process'!$D$5:$CZ$504,VLOOKUP(BY$4,'Table Name'!$C$2:$D$100,2,FALSE),FALSE))</f>
        <v>1.0000</v>
      </c>
      <c r="BZ208" t="str">
        <f>IF($C208=-1,-1,VLOOKUP($C208,'HCAD Process'!$D$5:$CZ$504,VLOOKUP(BZ$4,'Table Name'!$C$2:$D$100,2,FALSE),FALSE))</f>
        <v>1.0000</v>
      </c>
      <c r="CA208">
        <f>IF($C208=-1,-1,VLOOKUP($C208,'HCAD Process'!$D$5:$CZ$504,VLOOKUP(CA$4,'Table Name'!$C$2:$D$100,2,FALSE),FALSE))</f>
        <v>4</v>
      </c>
      <c r="CB208">
        <f>IF($C208=-1,-1,VLOOKUP($C208,'HCAD Process'!$D$5:$CZ$504,VLOOKUP(CB$4,'Table Name'!$C$2:$D$100,2,FALSE),FALSE))</f>
        <v>4</v>
      </c>
      <c r="CC208">
        <f>IF($C208=-1,-1,VLOOKUP($C208,'HCAD Process'!$D$5:$CZ$504,VLOOKUP(CC$4,'Table Name'!$C$2:$D$100,2,FALSE),FALSE))</f>
        <v>515893</v>
      </c>
      <c r="CD208">
        <f>IF($C208=-1,-1,VLOOKUP($C208,'HCAD Process'!$D$5:$CZ$504,VLOOKUP(CD$4,'Table Name'!$C$2:$D$100,2,FALSE),FALSE))</f>
        <v>-1</v>
      </c>
      <c r="CE208" t="str">
        <f>IF($C208=-1,-1,VLOOKUP($C208,'HCAD Process'!$D$5:$CZ$504,VLOOKUP(CE$4,'Table Name'!$C$2:$D$100,2,FALSE),FALSE))</f>
        <v>12972900100027</v>
      </c>
    </row>
    <row r="209" spans="2:83" x14ac:dyDescent="0.25">
      <c r="B209">
        <f t="shared" si="3"/>
        <v>205</v>
      </c>
      <c r="C209" t="str">
        <f t="array" ref="C209">IF(ISERROR(INDEX('HCAD Process'!CF$5:CF$504,MATCH(0,COUNTIF(C$4:C208,'HCAD Process'!CF$5:CF$504)+('HCAD Process'!CF$5:CF$504=-1),0))),-1,INDEX('HCAD Process'!CF$5:CF$504,MATCH(0,COUNTIF(C$4:C208,'HCAD Process'!CF$5:CF$504)+('HCAD Process'!CF$5:CF$504=-1),0)))</f>
        <v>12972900100028</v>
      </c>
      <c r="D209" t="str">
        <f>IF($C209=-1,-1,VLOOKUP($C209,'HCAD Process'!$D$5:$CZ$504,VLOOKUP(D$4,'Table Name'!$C$2:$D$100,2,FALSE),FALSE))</f>
        <v>1297290010002</v>
      </c>
      <c r="E209" t="str">
        <f>IF($C209=-1,-1,VLOOKUP($C209,'HCAD Process'!$D$5:$CZ$504,VLOOKUP(E$4,'Table Name'!$C$2:$D$100,2,FALSE),FALSE))</f>
        <v>06/15/2017</v>
      </c>
      <c r="F209" t="str">
        <f>IF($C209=-1,-1,VLOOKUP($C209,'HCAD Process'!$D$5:$CZ$504,VLOOKUP(F$4,'Table Name'!$C$2:$D$100,2,FALSE),FALSE))</f>
        <v>WLY 18035 PROPERTIES LLC</v>
      </c>
      <c r="G209" t="str">
        <f>IF($C209=-1,-1,VLOOKUP($C209,'HCAD Process'!$D$5:$CZ$504,VLOOKUP(G$4,'Table Name'!$C$2:$D$100,2,FALSE),FALSE))</f>
        <v>WEST LITTLE YORK PARK</v>
      </c>
      <c r="H209" t="str">
        <f>IF($C209=-1,-1,VLOOKUP($C209,'HCAD Process'!$D$5:$CZ$504,VLOOKUP(H$4,'Table Name'!$C$2:$D$100,2,FALSE),FALSE))</f>
        <v>Barris</v>
      </c>
      <c r="I209" t="str">
        <f>IF($C209=-1,-1,VLOOKUP($C209,'HCAD Process'!$D$5:$CZ$504,VLOOKUP(I$4,'Table Name'!$C$2:$D$100,2,FALSE),FALSE))</f>
        <v>18037 W LITTLE YORK RD</v>
      </c>
      <c r="J209" t="str">
        <f>IF($C209=-1,-1,VLOOKUP($C209,'HCAD Process'!$D$5:$CZ$504,VLOOKUP(J$4,'Table Name'!$C$2:$D$100,2,FALSE),FALSE))</f>
        <v>KATY</v>
      </c>
      <c r="K209" t="str">
        <f>IF($C209=-1,-1,VLOOKUP($C209,'HCAD Process'!$D$5:$CZ$504,VLOOKUP(K$4,'Table Name'!$C$2:$D$100,2,FALSE),FALSE))</f>
        <v>77449</v>
      </c>
      <c r="L209">
        <f>IF($C209=-1,-1,VLOOKUP($C209,'HCAD Process'!$D$5:$CZ$504,VLOOKUP(L$4,'Table Name'!$C$2:$D$100,2,FALSE),FALSE))</f>
        <v>1802981</v>
      </c>
      <c r="M209">
        <f>IF($C209=-1,-1,VLOOKUP($C209,'HCAD Process'!$D$5:$CZ$504,VLOOKUP(M$4,'Table Name'!$C$2:$D$100,2,FALSE),FALSE))</f>
        <v>1835571</v>
      </c>
      <c r="N209">
        <f>IF($C209=-1,-1,VLOOKUP($C209,'HCAD Process'!$D$5:$CZ$504,VLOOKUP(N$4,'Table Name'!$C$2:$D$100,2,FALSE),FALSE))</f>
        <v>1835571</v>
      </c>
      <c r="O209">
        <f>IF($C209=-1,-1,VLOOKUP($C209,'HCAD Process'!$D$5:$CZ$504,VLOOKUP(O$4,'Table Name'!$C$2:$D$100,2,FALSE),FALSE))</f>
        <v>0</v>
      </c>
      <c r="P209" t="e">
        <f>IF($C209=-1,-1,VLOOKUP($C209,'HCAD Process'!$D$5:$CZ$504,VLOOKUP(P$4,'Table Name'!$C$2:$D$100,2,FALSE),FALSE))</f>
        <v>#REF!</v>
      </c>
      <c r="Q209" t="str">
        <f>IF($C209=-1,-1,VLOOKUP($C209,'HCAD Process'!$D$5:$CZ$504,VLOOKUP(Q$4,'Table Name'!$C$2:$D$100,2,FALSE),FALSE))</f>
        <v>COMMERCIAL</v>
      </c>
      <c r="R209" t="str">
        <f>IF($C209=-1,-1,VLOOKUP($C209,'HCAD Process'!$D$5:$CZ$504,VLOOKUP(R$4,'Table Name'!$C$2:$D$100,2,FALSE),FALSE))</f>
        <v>8</v>
      </c>
      <c r="S209" t="str">
        <f>IF($C209=-1,-1,VLOOKUP($C209,'HCAD Process'!$D$5:$CZ$504,VLOOKUP(S$4,'Table Name'!$C$2:$D$100,2,FALSE),FALSE))</f>
        <v>4399</v>
      </c>
      <c r="T209" t="str">
        <f>IF($C209=-1,-1,VLOOKUP($C209,'HCAD Process'!$D$5:$CZ$504,VLOOKUP(T$4,'Table Name'!$C$2:$D$100,2,FALSE),FALSE))</f>
        <v>8454</v>
      </c>
      <c r="U209" t="str">
        <f>IF($C209=-1,-1,VLOOKUP($C209,'HCAD Process'!$D$5:$CZ$504,VLOOKUP(U$4,'Table Name'!$C$2:$D$100,2,FALSE),FALSE))</f>
        <v>S</v>
      </c>
      <c r="V209" t="str">
        <f>IF($C209=-1,-1,VLOOKUP($C209,'HCAD Process'!$D$5:$CZ$504,VLOOKUP(V$4,'Table Name'!$C$2:$D$100,2,FALSE),FALSE))</f>
        <v>Open Steel Skeleton</v>
      </c>
      <c r="W209">
        <f>IF($C209=-1,-1,VLOOKUP($C209,'HCAD Process'!$D$5:$CZ$504,VLOOKUP(W$4,'Table Name'!$C$2:$D$100,2,FALSE),FALSE))</f>
        <v>42922</v>
      </c>
      <c r="X209">
        <f>IF($C209=-1,-1,VLOOKUP($C209,'HCAD Process'!$D$5:$CZ$504,VLOOKUP(X$4,'Table Name'!$C$2:$D$100,2,FALSE),FALSE))</f>
        <v>0</v>
      </c>
      <c r="Y209">
        <f>IF($C209=-1,-1,VLOOKUP($C209,'HCAD Process'!$D$5:$CZ$504,VLOOKUP(Y$4,'Table Name'!$C$2:$D$100,2,FALSE),FALSE))</f>
        <v>65034</v>
      </c>
      <c r="Z209">
        <f>IF($C209=-1,-1,VLOOKUP($C209,'HCAD Process'!$D$5:$CZ$504,VLOOKUP(Z$4,'Table Name'!$C$2:$D$100,2,FALSE),FALSE))</f>
        <v>0</v>
      </c>
      <c r="AA209" t="str">
        <f>IF($C209=-1,-1,VLOOKUP($C209,'HCAD Process'!$D$5:$CZ$504,VLOOKUP(AA$4,'Table Name'!$C$2:$D$100,2,FALSE),FALSE))</f>
        <v>.340000</v>
      </c>
      <c r="AB209" t="str">
        <f>IF($C209=-1,-1,VLOOKUP($C209,'HCAD Process'!$D$5:$CZ$504,VLOOKUP(AB$4,'Table Name'!$C$2:$D$100,2,FALSE),FALSE))</f>
        <v>C</v>
      </c>
      <c r="AC209" t="str">
        <f>IF($C209=-1,-1,VLOOKUP($C209,'HCAD Process'!$D$5:$CZ$504,VLOOKUP(AC$4,'Table Name'!$C$2:$D$100,2,FALSE),FALSE))</f>
        <v>Average</v>
      </c>
      <c r="AD209" t="str">
        <f>IF($C209=-1,-1,VLOOKUP($C209,'HCAD Process'!$D$5:$CZ$504,VLOOKUP(AD$4,'Table Name'!$C$2:$D$100,2,FALSE),FALSE))</f>
        <v>1998</v>
      </c>
      <c r="AE209" t="str">
        <f>IF($C209=-1,-1,VLOOKUP($C209,'HCAD Process'!$D$5:$CZ$504,VLOOKUP(AE$4,'Table Name'!$C$2:$D$100,2,FALSE),FALSE))</f>
        <v>1998</v>
      </c>
      <c r="AF209" t="str">
        <f>IF($C209=-1,-1,VLOOKUP($C209,'HCAD Process'!$D$5:$CZ$504,VLOOKUP(AF$4,'Table Name'!$C$2:$D$100,2,FALSE),FALSE))</f>
        <v>0</v>
      </c>
      <c r="AG209" t="str">
        <f>IF($C209=-1,-1,VLOOKUP($C209,'HCAD Process'!$D$5:$CZ$504,VLOOKUP(AG$4,'Table Name'!$C$2:$D$100,2,FALSE),FALSE))</f>
        <v>2008</v>
      </c>
      <c r="AH209">
        <f>IF($C209=-1,-1,VLOOKUP($C209,'HCAD Process'!$D$5:$CZ$504,VLOOKUP(AH$4,'Table Name'!$C$2:$D$100,2,FALSE),FALSE))</f>
        <v>0</v>
      </c>
      <c r="AI209" t="str">
        <f>IF($C209=-1,-1,VLOOKUP($C209,'HCAD Process'!$D$5:$CZ$504,VLOOKUP(AI$4,'Table Name'!$C$2:$D$100,2,FALSE),FALSE))</f>
        <v>12/30/1899</v>
      </c>
      <c r="AJ209">
        <f>IF($C209=-1,-1,VLOOKUP($C209,'HCAD Process'!$D$5:$CZ$504,VLOOKUP(AJ$4,'Table Name'!$C$2:$D$100,2,FALSE),FALSE))</f>
        <v>0</v>
      </c>
      <c r="AK209">
        <f>IF($C209=-1,-1,VALUE(VLOOKUP($C209,'HCAD Process'!$D$5:$CZ$504,VLOOKUP(AK$4,'Table Name'!$C$2:$D$100,2,FALSE),FALSE)))</f>
        <v>1800</v>
      </c>
      <c r="AL209">
        <f>IF($C209=-1,-1,VLOOKUP($C209,'HCAD Process'!$D$5:$CZ$504,VLOOKUP(AL$4,'Table Name'!$C$2:$D$100,2,FALSE),FALSE))</f>
        <v>1800</v>
      </c>
      <c r="AM209">
        <f>IF($C209=-1,-1,VLOOKUP($C209,'HCAD Process'!$D$5:$CZ$504,VLOOKUP(AM$4,'Table Name'!$C$2:$D$100,2,FALSE),FALSE))</f>
        <v>0</v>
      </c>
      <c r="AN209">
        <f>IF($C209=-1,-1,VLOOKUP($C209,'HCAD Process'!$D$5:$CZ$504,VLOOKUP(AN$4,'Table Name'!$C$2:$D$100,2,FALSE),FALSE))</f>
        <v>0</v>
      </c>
      <c r="AO209">
        <f>IF($C209=-1,-1,VLOOKUP($C209,'HCAD Process'!$D$5:$CZ$504,VLOOKUP(AO$4,'Table Name'!$C$2:$D$100,2,FALSE),FALSE))</f>
        <v>0</v>
      </c>
      <c r="AP209">
        <f>IF($C209=-1,-1,VLOOKUP($C209,'HCAD Process'!$D$5:$CZ$504,VLOOKUP(AP$4,'Table Name'!$C$2:$D$100,2,FALSE),FALSE))</f>
        <v>1800</v>
      </c>
      <c r="AQ209">
        <f>IF($C209=-1,-1,VLOOKUP($C209,'HCAD Process'!$D$5:$CZ$504,VLOOKUP(AQ$4,'Table Name'!$C$2:$D$100,2,FALSE),FALSE))</f>
        <v>120</v>
      </c>
      <c r="AR209">
        <f>IF($C209=-1,-1,VLOOKUP($C209,'HCAD Process'!$D$5:$CZ$504,VLOOKUP(AR$4,'Table Name'!$C$2:$D$100,2,FALSE),FALSE))</f>
        <v>1</v>
      </c>
      <c r="AS209">
        <f>IF($C209=-1,-1,VLOOKUP($C209,'HCAD Process'!$D$5:$CZ$504,VLOOKUP(AS$4,'Table Name'!$C$2:$D$100,2,FALSE),FALSE))</f>
        <v>0</v>
      </c>
      <c r="AT209">
        <f>IF($C209=-1,-1,VLOOKUP($C209,'HCAD Process'!$D$5:$CZ$504,VLOOKUP(AT$4,'Table Name'!$C$2:$D$100,2,FALSE),FALSE))</f>
        <v>0</v>
      </c>
      <c r="AU209">
        <f>IF($C209=-1,-1,VLOOKUP($C209,'HCAD Process'!$D$5:$CZ$504,VLOOKUP(AU$4,'Table Name'!$C$2:$D$100,2,FALSE),FALSE))</f>
        <v>0</v>
      </c>
      <c r="AV209">
        <f>IF($C209=-1,-1,VLOOKUP($C209,'HCAD Process'!$D$5:$CZ$504,VLOOKUP(AV$4,'Table Name'!$C$2:$D$100,2,FALSE),FALSE))</f>
        <v>0</v>
      </c>
      <c r="AW209">
        <f>IF($C209=-1,-1,VLOOKUP($C209,'HCAD Process'!$D$5:$CZ$504,VLOOKUP(AW$4,'Table Name'!$C$2:$D$100,2,FALSE),FALSE))</f>
        <v>0</v>
      </c>
      <c r="AX209">
        <f>IF($C209=-1,-1,VLOOKUP($C209,'HCAD Process'!$D$5:$CZ$504,VLOOKUP(AX$4,'Table Name'!$C$2:$D$100,2,FALSE),FALSE))</f>
        <v>0</v>
      </c>
      <c r="AY209">
        <f>IF($C209=-1,-1,VLOOKUP($C209,'HCAD Process'!$D$5:$CZ$504,VLOOKUP(AY$4,'Table Name'!$C$2:$D$100,2,FALSE),FALSE))</f>
        <v>0</v>
      </c>
      <c r="AZ209">
        <f>IF($C209=-1,-1,VLOOKUP($C209,'HCAD Process'!$D$5:$CZ$504,VLOOKUP(AZ$4,'Table Name'!$C$2:$D$100,2,FALSE),FALSE))</f>
        <v>0</v>
      </c>
      <c r="BA209" t="str">
        <f>IF($C209=-1,-1,VLOOKUP($C209,'HCAD Process'!$D$5:$CZ$504,VLOOKUP(BA$4,'Table Name'!$C$2:$D$100,2,FALSE),FALSE))</f>
        <v>14</v>
      </c>
      <c r="BB209" t="str">
        <f>IF($C209=-1,-1,VLOOKUP($C209,'HCAD Process'!$D$5:$CZ$504,VLOOKUP(BB$4,'Table Name'!$C$2:$D$100,2,FALSE),FALSE))</f>
        <v>RES B BLK 1</v>
      </c>
      <c r="BC209" t="str">
        <f>IF($C209=-1,-1,VLOOKUP($C209,'HCAD Process'!$D$5:$CZ$504,VLOOKUP(BC$4,'Table Name'!$C$2:$D$100,2,FALSE),FALSE))</f>
        <v>WEST LITTLE YORK PARK</v>
      </c>
      <c r="BD209" t="str">
        <f>IF($C209=-1,-1,VLOOKUP($C209,'HCAD Process'!$D$5:$CZ$504,VLOOKUP(BD$4,'Table Name'!$C$2:$D$100,2,FALSE),FALSE))</f>
        <v>6014</v>
      </c>
      <c r="BE209" t="str">
        <f>IF($C209=-1,-1,VLOOKUP($C209,'HCAD Process'!$D$5:$CZ$504,VLOOKUP(BE$4,'Table Name'!$C$2:$D$100,2,FALSE),FALSE))</f>
        <v>Far Northwest</v>
      </c>
      <c r="BF209" t="str">
        <f>IF($C209=-1,-1,VLOOKUP($C209,'HCAD Process'!$D$5:$CZ$504,VLOOKUP(BF$4,'Table Name'!$C$2:$D$100,2,FALSE),FALSE))</f>
        <v>221</v>
      </c>
      <c r="BG209" t="str">
        <f>IF($C209=-1,-1,VLOOKUP($C209,'HCAD Process'!$D$5:$CZ$504,VLOOKUP(BG$4,'Table Name'!$C$2:$D$100,2,FALSE),FALSE))</f>
        <v>ISD 04 - Southwest, Outside Hwy 6, South of FM 529</v>
      </c>
      <c r="BH209" t="str">
        <f>IF($C209=-1,-1,VLOOKUP($C209,'HCAD Process'!$D$5:$CZ$504,VLOOKUP(BH$4,'Table Name'!$C$2:$D$100,2,FALSE),FALSE))</f>
        <v>9173.00</v>
      </c>
      <c r="BI209" t="str">
        <f>IF($C209=-1,-1,VLOOKUP($C209,'HCAD Process'!$D$5:$CZ$504,VLOOKUP(BI$4,'Table Name'!$C$2:$D$100,2,FALSE),FALSE))</f>
        <v>0</v>
      </c>
      <c r="BJ209" t="str">
        <f>IF($C209=-1,-1,VLOOKUP($C209,'HCAD Process'!$D$5:$CZ$504,VLOOKUP(BJ$4,'Table Name'!$C$2:$D$100,2,FALSE),FALSE))</f>
        <v>04</v>
      </c>
      <c r="BK209" t="str">
        <f>IF($C209=-1,-1,VLOOKUP($C209,'HCAD Process'!$D$5:$CZ$504,VLOOKUP(BK$4,'Table Name'!$C$2:$D$100,2,FALSE),FALSE))</f>
        <v>4661A</v>
      </c>
      <c r="BL209" t="str">
        <f>IF($C209=-1,-1,VLOOKUP($C209,'HCAD Process'!$D$5:$CZ$504,VLOOKUP(BL$4,'Table Name'!$C$2:$D$100,2,FALSE),FALSE))</f>
        <v>407T</v>
      </c>
      <c r="BM209" t="str">
        <f>IF($C209=-1,-1,VLOOKUP($C209,'HCAD Process'!$D$5:$CZ$504,VLOOKUP(BM$4,'Table Name'!$C$2:$D$100,2,FALSE),FALSE))</f>
        <v>004 040 041 042 043 044 045 633</v>
      </c>
      <c r="BN209" t="str">
        <f>IF($C209=-1,-1,VLOOKUP($C209,'HCAD Process'!$D$5:$CZ$504,VLOOKUP(BN$4,'Table Name'!$C$2:$D$100,2,FALSE),FALSE))</f>
        <v>Real, Commercial</v>
      </c>
      <c r="BO209" t="str">
        <f>IF($C209=-1,-1,VLOOKUP($C209,'HCAD Process'!$D$5:$CZ$504,VLOOKUP(BO$4,'Table Name'!$C$2:$D$100,2,FALSE),FALSE))</f>
        <v>F1</v>
      </c>
      <c r="BP209" t="str">
        <f>IF($C209=-1,-1,VLOOKUP($C209,'HCAD Process'!$D$5:$CZ$504,VLOOKUP(BP$4,'Table Name'!$C$2:$D$100,2,FALSE),FALSE))</f>
        <v>Real, Commercial</v>
      </c>
      <c r="BQ209" t="str">
        <f>IF($C209=-1,-1,VLOOKUP($C209,'HCAD Process'!$D$5:$CZ$504,VLOOKUP(BQ$4,'Table Name'!$C$2:$D$100,2,FALSE),FALSE))</f>
        <v>Warehouse - Metallic</v>
      </c>
      <c r="BR209" t="str">
        <f>IF($C209=-1,-1,VLOOKUP($C209,'HCAD Process'!$D$5:$CZ$504,VLOOKUP(BR$4,'Table Name'!$C$2:$D$100,2,FALSE),FALSE))</f>
        <v>Shell, Industrial</v>
      </c>
      <c r="BS209" t="str">
        <f>IF($C209=-1,-1,VLOOKUP($C209,'HCAD Process'!$D$5:$CZ$504,VLOOKUP(BS$4,'Table Name'!$C$2:$D$100,2,FALSE),FALSE))</f>
        <v>8003</v>
      </c>
      <c r="BT209" t="str">
        <f>IF($C209=-1,-1,VLOOKUP($C209,'HCAD Process'!$D$5:$CZ$504,VLOOKUP(BT$4,'Table Name'!$C$2:$D$100,2,FALSE),FALSE))</f>
        <v>Land Neighborhood Section 3</v>
      </c>
      <c r="BU209">
        <f>IF($C209=-1,-1,VLOOKUP($C209,'HCAD Process'!$D$5:$CZ$504,VLOOKUP(BU$4,'Table Name'!$C$2:$D$100,2,FALSE),FALSE))</f>
        <v>147398</v>
      </c>
      <c r="BV209" t="str">
        <f>IF($C209=-1,-1,VLOOKUP($C209,'HCAD Process'!$D$5:$CZ$504,VLOOKUP(BV$4,'Table Name'!$C$2:$D$100,2,FALSE),FALSE))</f>
        <v>SF</v>
      </c>
      <c r="BW209" t="str">
        <f>IF($C209=-1,-1,VLOOKUP($C209,'HCAD Process'!$D$5:$CZ$504,VLOOKUP(BW$4,'Table Name'!$C$2:$D$100,2,FALSE),FALSE))</f>
        <v>1.0000</v>
      </c>
      <c r="BX209" t="str">
        <f>IF($C209=-1,-1,VLOOKUP($C209,'HCAD Process'!$D$5:$CZ$504,VLOOKUP(BX$4,'Table Name'!$C$2:$D$100,2,FALSE),FALSE))</f>
        <v>1.0000</v>
      </c>
      <c r="BY209" t="str">
        <f>IF($C209=-1,-1,VLOOKUP($C209,'HCAD Process'!$D$5:$CZ$504,VLOOKUP(BY$4,'Table Name'!$C$2:$D$100,2,FALSE),FALSE))</f>
        <v>1.0000</v>
      </c>
      <c r="BZ209" t="str">
        <f>IF($C209=-1,-1,VLOOKUP($C209,'HCAD Process'!$D$5:$CZ$504,VLOOKUP(BZ$4,'Table Name'!$C$2:$D$100,2,FALSE),FALSE))</f>
        <v>1.0000</v>
      </c>
      <c r="CA209">
        <f>IF($C209=-1,-1,VLOOKUP($C209,'HCAD Process'!$D$5:$CZ$504,VLOOKUP(CA$4,'Table Name'!$C$2:$D$100,2,FALSE),FALSE))</f>
        <v>4</v>
      </c>
      <c r="CB209">
        <f>IF($C209=-1,-1,VLOOKUP($C209,'HCAD Process'!$D$5:$CZ$504,VLOOKUP(CB$4,'Table Name'!$C$2:$D$100,2,FALSE),FALSE))</f>
        <v>4</v>
      </c>
      <c r="CC209">
        <f>IF($C209=-1,-1,VLOOKUP($C209,'HCAD Process'!$D$5:$CZ$504,VLOOKUP(CC$4,'Table Name'!$C$2:$D$100,2,FALSE),FALSE))</f>
        <v>515893</v>
      </c>
      <c r="CD209">
        <f>IF($C209=-1,-1,VLOOKUP($C209,'HCAD Process'!$D$5:$CZ$504,VLOOKUP(CD$4,'Table Name'!$C$2:$D$100,2,FALSE),FALSE))</f>
        <v>-1</v>
      </c>
      <c r="CE209" t="str">
        <f>IF($C209=-1,-1,VLOOKUP($C209,'HCAD Process'!$D$5:$CZ$504,VLOOKUP(CE$4,'Table Name'!$C$2:$D$100,2,FALSE),FALSE))</f>
        <v>12972900100028</v>
      </c>
    </row>
    <row r="210" spans="2:83" x14ac:dyDescent="0.25">
      <c r="B210">
        <f t="shared" si="3"/>
        <v>206</v>
      </c>
      <c r="C210" t="str">
        <f t="array" ref="C210">IF(ISERROR(INDEX('HCAD Process'!CF$5:CF$504,MATCH(0,COUNTIF(C$4:C209,'HCAD Process'!CF$5:CF$504)+('HCAD Process'!CF$5:CF$504=-1),0))),-1,INDEX('HCAD Process'!CF$5:CF$504,MATCH(0,COUNTIF(C$4:C209,'HCAD Process'!CF$5:CF$504)+('HCAD Process'!CF$5:CF$504=-1),0)))</f>
        <v>12972900100029</v>
      </c>
      <c r="D210" t="str">
        <f>IF($C210=-1,-1,VLOOKUP($C210,'HCAD Process'!$D$5:$CZ$504,VLOOKUP(D$4,'Table Name'!$C$2:$D$100,2,FALSE),FALSE))</f>
        <v>1297290010002</v>
      </c>
      <c r="E210" t="str">
        <f>IF($C210=-1,-1,VLOOKUP($C210,'HCAD Process'!$D$5:$CZ$504,VLOOKUP(E$4,'Table Name'!$C$2:$D$100,2,FALSE),FALSE))</f>
        <v>06/15/2017</v>
      </c>
      <c r="F210" t="str">
        <f>IF($C210=-1,-1,VLOOKUP($C210,'HCAD Process'!$D$5:$CZ$504,VLOOKUP(F$4,'Table Name'!$C$2:$D$100,2,FALSE),FALSE))</f>
        <v>WLY 18035 PROPERTIES LLC</v>
      </c>
      <c r="G210" t="str">
        <f>IF($C210=-1,-1,VLOOKUP($C210,'HCAD Process'!$D$5:$CZ$504,VLOOKUP(G$4,'Table Name'!$C$2:$D$100,2,FALSE),FALSE))</f>
        <v>WEST LITTLE YORK PARK</v>
      </c>
      <c r="H210" t="str">
        <f>IF($C210=-1,-1,VLOOKUP($C210,'HCAD Process'!$D$5:$CZ$504,VLOOKUP(H$4,'Table Name'!$C$2:$D$100,2,FALSE),FALSE))</f>
        <v>Barris</v>
      </c>
      <c r="I210" t="str">
        <f>IF($C210=-1,-1,VLOOKUP($C210,'HCAD Process'!$D$5:$CZ$504,VLOOKUP(I$4,'Table Name'!$C$2:$D$100,2,FALSE),FALSE))</f>
        <v>18037 W LITTLE YORK RD</v>
      </c>
      <c r="J210" t="str">
        <f>IF($C210=-1,-1,VLOOKUP($C210,'HCAD Process'!$D$5:$CZ$504,VLOOKUP(J$4,'Table Name'!$C$2:$D$100,2,FALSE),FALSE))</f>
        <v>KATY</v>
      </c>
      <c r="K210" t="str">
        <f>IF($C210=-1,-1,VLOOKUP($C210,'HCAD Process'!$D$5:$CZ$504,VLOOKUP(K$4,'Table Name'!$C$2:$D$100,2,FALSE),FALSE))</f>
        <v>77449</v>
      </c>
      <c r="L210">
        <f>IF($C210=-1,-1,VLOOKUP($C210,'HCAD Process'!$D$5:$CZ$504,VLOOKUP(L$4,'Table Name'!$C$2:$D$100,2,FALSE),FALSE))</f>
        <v>1802981</v>
      </c>
      <c r="M210">
        <f>IF($C210=-1,-1,VLOOKUP($C210,'HCAD Process'!$D$5:$CZ$504,VLOOKUP(M$4,'Table Name'!$C$2:$D$100,2,FALSE),FALSE))</f>
        <v>1835571</v>
      </c>
      <c r="N210">
        <f>IF($C210=-1,-1,VLOOKUP($C210,'HCAD Process'!$D$5:$CZ$504,VLOOKUP(N$4,'Table Name'!$C$2:$D$100,2,FALSE),FALSE))</f>
        <v>1835571</v>
      </c>
      <c r="O210">
        <f>IF($C210=-1,-1,VLOOKUP($C210,'HCAD Process'!$D$5:$CZ$504,VLOOKUP(O$4,'Table Name'!$C$2:$D$100,2,FALSE),FALSE))</f>
        <v>0</v>
      </c>
      <c r="P210" t="e">
        <f>IF($C210=-1,-1,VLOOKUP($C210,'HCAD Process'!$D$5:$CZ$504,VLOOKUP(P$4,'Table Name'!$C$2:$D$100,2,FALSE),FALSE))</f>
        <v>#REF!</v>
      </c>
      <c r="Q210" t="str">
        <f>IF($C210=-1,-1,VLOOKUP($C210,'HCAD Process'!$D$5:$CZ$504,VLOOKUP(Q$4,'Table Name'!$C$2:$D$100,2,FALSE),FALSE))</f>
        <v>COMMERCIAL</v>
      </c>
      <c r="R210" t="str">
        <f>IF($C210=-1,-1,VLOOKUP($C210,'HCAD Process'!$D$5:$CZ$504,VLOOKUP(R$4,'Table Name'!$C$2:$D$100,2,FALSE),FALSE))</f>
        <v>9</v>
      </c>
      <c r="S210" t="str">
        <f>IF($C210=-1,-1,VLOOKUP($C210,'HCAD Process'!$D$5:$CZ$504,VLOOKUP(S$4,'Table Name'!$C$2:$D$100,2,FALSE),FALSE))</f>
        <v>4399</v>
      </c>
      <c r="T210" t="str">
        <f>IF($C210=-1,-1,VLOOKUP($C210,'HCAD Process'!$D$5:$CZ$504,VLOOKUP(T$4,'Table Name'!$C$2:$D$100,2,FALSE),FALSE))</f>
        <v>8454</v>
      </c>
      <c r="U210" t="str">
        <f>IF($C210=-1,-1,VLOOKUP($C210,'HCAD Process'!$D$5:$CZ$504,VLOOKUP(U$4,'Table Name'!$C$2:$D$100,2,FALSE),FALSE))</f>
        <v>S</v>
      </c>
      <c r="V210" t="str">
        <f>IF($C210=-1,-1,VLOOKUP($C210,'HCAD Process'!$D$5:$CZ$504,VLOOKUP(V$4,'Table Name'!$C$2:$D$100,2,FALSE),FALSE))</f>
        <v>Open Steel Skeleton</v>
      </c>
      <c r="W210">
        <f>IF($C210=-1,-1,VLOOKUP($C210,'HCAD Process'!$D$5:$CZ$504,VLOOKUP(W$4,'Table Name'!$C$2:$D$100,2,FALSE),FALSE))</f>
        <v>43573</v>
      </c>
      <c r="X210">
        <f>IF($C210=-1,-1,VLOOKUP($C210,'HCAD Process'!$D$5:$CZ$504,VLOOKUP(X$4,'Table Name'!$C$2:$D$100,2,FALSE),FALSE))</f>
        <v>0</v>
      </c>
      <c r="Y210">
        <f>IF($C210=-1,-1,VLOOKUP($C210,'HCAD Process'!$D$5:$CZ$504,VLOOKUP(Y$4,'Table Name'!$C$2:$D$100,2,FALSE),FALSE))</f>
        <v>65034</v>
      </c>
      <c r="Z210">
        <f>IF($C210=-1,-1,VLOOKUP($C210,'HCAD Process'!$D$5:$CZ$504,VLOOKUP(Z$4,'Table Name'!$C$2:$D$100,2,FALSE),FALSE))</f>
        <v>0</v>
      </c>
      <c r="AA210" t="str">
        <f>IF($C210=-1,-1,VLOOKUP($C210,'HCAD Process'!$D$5:$CZ$504,VLOOKUP(AA$4,'Table Name'!$C$2:$D$100,2,FALSE),FALSE))</f>
        <v>.330000</v>
      </c>
      <c r="AB210" t="str">
        <f>IF($C210=-1,-1,VLOOKUP($C210,'HCAD Process'!$D$5:$CZ$504,VLOOKUP(AB$4,'Table Name'!$C$2:$D$100,2,FALSE),FALSE))</f>
        <v>C</v>
      </c>
      <c r="AC210" t="str">
        <f>IF($C210=-1,-1,VLOOKUP($C210,'HCAD Process'!$D$5:$CZ$504,VLOOKUP(AC$4,'Table Name'!$C$2:$D$100,2,FALSE),FALSE))</f>
        <v>Average</v>
      </c>
      <c r="AD210" t="str">
        <f>IF($C210=-1,-1,VLOOKUP($C210,'HCAD Process'!$D$5:$CZ$504,VLOOKUP(AD$4,'Table Name'!$C$2:$D$100,2,FALSE),FALSE))</f>
        <v>1999</v>
      </c>
      <c r="AE210" t="str">
        <f>IF($C210=-1,-1,VLOOKUP($C210,'HCAD Process'!$D$5:$CZ$504,VLOOKUP(AE$4,'Table Name'!$C$2:$D$100,2,FALSE),FALSE))</f>
        <v>1999</v>
      </c>
      <c r="AF210" t="str">
        <f>IF($C210=-1,-1,VLOOKUP($C210,'HCAD Process'!$D$5:$CZ$504,VLOOKUP(AF$4,'Table Name'!$C$2:$D$100,2,FALSE),FALSE))</f>
        <v>0</v>
      </c>
      <c r="AG210" t="str">
        <f>IF($C210=-1,-1,VLOOKUP($C210,'HCAD Process'!$D$5:$CZ$504,VLOOKUP(AG$4,'Table Name'!$C$2:$D$100,2,FALSE),FALSE))</f>
        <v>2008</v>
      </c>
      <c r="AH210">
        <f>IF($C210=-1,-1,VLOOKUP($C210,'HCAD Process'!$D$5:$CZ$504,VLOOKUP(AH$4,'Table Name'!$C$2:$D$100,2,FALSE),FALSE))</f>
        <v>0</v>
      </c>
      <c r="AI210" t="str">
        <f>IF($C210=-1,-1,VLOOKUP($C210,'HCAD Process'!$D$5:$CZ$504,VLOOKUP(AI$4,'Table Name'!$C$2:$D$100,2,FALSE),FALSE))</f>
        <v>12/30/1899</v>
      </c>
      <c r="AJ210">
        <f>IF($C210=-1,-1,VLOOKUP($C210,'HCAD Process'!$D$5:$CZ$504,VLOOKUP(AJ$4,'Table Name'!$C$2:$D$100,2,FALSE),FALSE))</f>
        <v>0</v>
      </c>
      <c r="AK210">
        <f>IF($C210=-1,-1,VALUE(VLOOKUP($C210,'HCAD Process'!$D$5:$CZ$504,VLOOKUP(AK$4,'Table Name'!$C$2:$D$100,2,FALSE),FALSE)))</f>
        <v>1800</v>
      </c>
      <c r="AL210">
        <f>IF($C210=-1,-1,VLOOKUP($C210,'HCAD Process'!$D$5:$CZ$504,VLOOKUP(AL$4,'Table Name'!$C$2:$D$100,2,FALSE),FALSE))</f>
        <v>1800</v>
      </c>
      <c r="AM210">
        <f>IF($C210=-1,-1,VLOOKUP($C210,'HCAD Process'!$D$5:$CZ$504,VLOOKUP(AM$4,'Table Name'!$C$2:$D$100,2,FALSE),FALSE))</f>
        <v>0</v>
      </c>
      <c r="AN210">
        <f>IF($C210=-1,-1,VLOOKUP($C210,'HCAD Process'!$D$5:$CZ$504,VLOOKUP(AN$4,'Table Name'!$C$2:$D$100,2,FALSE),FALSE))</f>
        <v>0</v>
      </c>
      <c r="AO210">
        <f>IF($C210=-1,-1,VLOOKUP($C210,'HCAD Process'!$D$5:$CZ$504,VLOOKUP(AO$4,'Table Name'!$C$2:$D$100,2,FALSE),FALSE))</f>
        <v>0</v>
      </c>
      <c r="AP210">
        <f>IF($C210=-1,-1,VLOOKUP($C210,'HCAD Process'!$D$5:$CZ$504,VLOOKUP(AP$4,'Table Name'!$C$2:$D$100,2,FALSE),FALSE))</f>
        <v>1800</v>
      </c>
      <c r="AQ210">
        <f>IF($C210=-1,-1,VLOOKUP($C210,'HCAD Process'!$D$5:$CZ$504,VLOOKUP(AQ$4,'Table Name'!$C$2:$D$100,2,FALSE),FALSE))</f>
        <v>120</v>
      </c>
      <c r="AR210">
        <f>IF($C210=-1,-1,VLOOKUP($C210,'HCAD Process'!$D$5:$CZ$504,VLOOKUP(AR$4,'Table Name'!$C$2:$D$100,2,FALSE),FALSE))</f>
        <v>1</v>
      </c>
      <c r="AS210">
        <f>IF($C210=-1,-1,VLOOKUP($C210,'HCAD Process'!$D$5:$CZ$504,VLOOKUP(AS$4,'Table Name'!$C$2:$D$100,2,FALSE),FALSE))</f>
        <v>0</v>
      </c>
      <c r="AT210">
        <f>IF($C210=-1,-1,VLOOKUP($C210,'HCAD Process'!$D$5:$CZ$504,VLOOKUP(AT$4,'Table Name'!$C$2:$D$100,2,FALSE),FALSE))</f>
        <v>0</v>
      </c>
      <c r="AU210">
        <f>IF($C210=-1,-1,VLOOKUP($C210,'HCAD Process'!$D$5:$CZ$504,VLOOKUP(AU$4,'Table Name'!$C$2:$D$100,2,FALSE),FALSE))</f>
        <v>0</v>
      </c>
      <c r="AV210">
        <f>IF($C210=-1,-1,VLOOKUP($C210,'HCAD Process'!$D$5:$CZ$504,VLOOKUP(AV$4,'Table Name'!$C$2:$D$100,2,FALSE),FALSE))</f>
        <v>0</v>
      </c>
      <c r="AW210">
        <f>IF($C210=-1,-1,VLOOKUP($C210,'HCAD Process'!$D$5:$CZ$504,VLOOKUP(AW$4,'Table Name'!$C$2:$D$100,2,FALSE),FALSE))</f>
        <v>0</v>
      </c>
      <c r="AX210">
        <f>IF($C210=-1,-1,VLOOKUP($C210,'HCAD Process'!$D$5:$CZ$504,VLOOKUP(AX$4,'Table Name'!$C$2:$D$100,2,FALSE),FALSE))</f>
        <v>0</v>
      </c>
      <c r="AY210">
        <f>IF($C210=-1,-1,VLOOKUP($C210,'HCAD Process'!$D$5:$CZ$504,VLOOKUP(AY$4,'Table Name'!$C$2:$D$100,2,FALSE),FALSE))</f>
        <v>0</v>
      </c>
      <c r="AZ210">
        <f>IF($C210=-1,-1,VLOOKUP($C210,'HCAD Process'!$D$5:$CZ$504,VLOOKUP(AZ$4,'Table Name'!$C$2:$D$100,2,FALSE),FALSE))</f>
        <v>0</v>
      </c>
      <c r="BA210" t="str">
        <f>IF($C210=-1,-1,VLOOKUP($C210,'HCAD Process'!$D$5:$CZ$504,VLOOKUP(BA$4,'Table Name'!$C$2:$D$100,2,FALSE),FALSE))</f>
        <v>14</v>
      </c>
      <c r="BB210" t="str">
        <f>IF($C210=-1,-1,VLOOKUP($C210,'HCAD Process'!$D$5:$CZ$504,VLOOKUP(BB$4,'Table Name'!$C$2:$D$100,2,FALSE),FALSE))</f>
        <v>RES B BLK 1</v>
      </c>
      <c r="BC210" t="str">
        <f>IF($C210=-1,-1,VLOOKUP($C210,'HCAD Process'!$D$5:$CZ$504,VLOOKUP(BC$4,'Table Name'!$C$2:$D$100,2,FALSE),FALSE))</f>
        <v>WEST LITTLE YORK PARK</v>
      </c>
      <c r="BD210" t="str">
        <f>IF($C210=-1,-1,VLOOKUP($C210,'HCAD Process'!$D$5:$CZ$504,VLOOKUP(BD$4,'Table Name'!$C$2:$D$100,2,FALSE),FALSE))</f>
        <v>6014</v>
      </c>
      <c r="BE210" t="str">
        <f>IF($C210=-1,-1,VLOOKUP($C210,'HCAD Process'!$D$5:$CZ$504,VLOOKUP(BE$4,'Table Name'!$C$2:$D$100,2,FALSE),FALSE))</f>
        <v>Far Northwest</v>
      </c>
      <c r="BF210" t="str">
        <f>IF($C210=-1,-1,VLOOKUP($C210,'HCAD Process'!$D$5:$CZ$504,VLOOKUP(BF$4,'Table Name'!$C$2:$D$100,2,FALSE),FALSE))</f>
        <v>221</v>
      </c>
      <c r="BG210" t="str">
        <f>IF($C210=-1,-1,VLOOKUP($C210,'HCAD Process'!$D$5:$CZ$504,VLOOKUP(BG$4,'Table Name'!$C$2:$D$100,2,FALSE),FALSE))</f>
        <v>ISD 04 - Southwest, Outside Hwy 6, South of FM 529</v>
      </c>
      <c r="BH210" t="str">
        <f>IF($C210=-1,-1,VLOOKUP($C210,'HCAD Process'!$D$5:$CZ$504,VLOOKUP(BH$4,'Table Name'!$C$2:$D$100,2,FALSE),FALSE))</f>
        <v>9173.00</v>
      </c>
      <c r="BI210" t="str">
        <f>IF($C210=-1,-1,VLOOKUP($C210,'HCAD Process'!$D$5:$CZ$504,VLOOKUP(BI$4,'Table Name'!$C$2:$D$100,2,FALSE),FALSE))</f>
        <v>0</v>
      </c>
      <c r="BJ210" t="str">
        <f>IF($C210=-1,-1,VLOOKUP($C210,'HCAD Process'!$D$5:$CZ$504,VLOOKUP(BJ$4,'Table Name'!$C$2:$D$100,2,FALSE),FALSE))</f>
        <v>04</v>
      </c>
      <c r="BK210" t="str">
        <f>IF($C210=-1,-1,VLOOKUP($C210,'HCAD Process'!$D$5:$CZ$504,VLOOKUP(BK$4,'Table Name'!$C$2:$D$100,2,FALSE),FALSE))</f>
        <v>4661A</v>
      </c>
      <c r="BL210" t="str">
        <f>IF($C210=-1,-1,VLOOKUP($C210,'HCAD Process'!$D$5:$CZ$504,VLOOKUP(BL$4,'Table Name'!$C$2:$D$100,2,FALSE),FALSE))</f>
        <v>407T</v>
      </c>
      <c r="BM210" t="str">
        <f>IF($C210=-1,-1,VLOOKUP($C210,'HCAD Process'!$D$5:$CZ$504,VLOOKUP(BM$4,'Table Name'!$C$2:$D$100,2,FALSE),FALSE))</f>
        <v>004 040 041 042 043 044 045 633</v>
      </c>
      <c r="BN210" t="str">
        <f>IF($C210=-1,-1,VLOOKUP($C210,'HCAD Process'!$D$5:$CZ$504,VLOOKUP(BN$4,'Table Name'!$C$2:$D$100,2,FALSE),FALSE))</f>
        <v>Real, Commercial</v>
      </c>
      <c r="BO210" t="str">
        <f>IF($C210=-1,-1,VLOOKUP($C210,'HCAD Process'!$D$5:$CZ$504,VLOOKUP(BO$4,'Table Name'!$C$2:$D$100,2,FALSE),FALSE))</f>
        <v>F1</v>
      </c>
      <c r="BP210" t="str">
        <f>IF($C210=-1,-1,VLOOKUP($C210,'HCAD Process'!$D$5:$CZ$504,VLOOKUP(BP$4,'Table Name'!$C$2:$D$100,2,FALSE),FALSE))</f>
        <v>Real, Commercial</v>
      </c>
      <c r="BQ210" t="str">
        <f>IF($C210=-1,-1,VLOOKUP($C210,'HCAD Process'!$D$5:$CZ$504,VLOOKUP(BQ$4,'Table Name'!$C$2:$D$100,2,FALSE),FALSE))</f>
        <v>Warehouse - Metallic</v>
      </c>
      <c r="BR210" t="str">
        <f>IF($C210=-1,-1,VLOOKUP($C210,'HCAD Process'!$D$5:$CZ$504,VLOOKUP(BR$4,'Table Name'!$C$2:$D$100,2,FALSE),FALSE))</f>
        <v>Shell, Industrial</v>
      </c>
      <c r="BS210" t="str">
        <f>IF($C210=-1,-1,VLOOKUP($C210,'HCAD Process'!$D$5:$CZ$504,VLOOKUP(BS$4,'Table Name'!$C$2:$D$100,2,FALSE),FALSE))</f>
        <v>8003</v>
      </c>
      <c r="BT210" t="str">
        <f>IF($C210=-1,-1,VLOOKUP($C210,'HCAD Process'!$D$5:$CZ$504,VLOOKUP(BT$4,'Table Name'!$C$2:$D$100,2,FALSE),FALSE))</f>
        <v>Land Neighborhood Section 3</v>
      </c>
      <c r="BU210">
        <f>IF($C210=-1,-1,VLOOKUP($C210,'HCAD Process'!$D$5:$CZ$504,VLOOKUP(BU$4,'Table Name'!$C$2:$D$100,2,FALSE),FALSE))</f>
        <v>147398</v>
      </c>
      <c r="BV210" t="str">
        <f>IF($C210=-1,-1,VLOOKUP($C210,'HCAD Process'!$D$5:$CZ$504,VLOOKUP(BV$4,'Table Name'!$C$2:$D$100,2,FALSE),FALSE))</f>
        <v>SF</v>
      </c>
      <c r="BW210" t="str">
        <f>IF($C210=-1,-1,VLOOKUP($C210,'HCAD Process'!$D$5:$CZ$504,VLOOKUP(BW$4,'Table Name'!$C$2:$D$100,2,FALSE),FALSE))</f>
        <v>1.0000</v>
      </c>
      <c r="BX210" t="str">
        <f>IF($C210=-1,-1,VLOOKUP($C210,'HCAD Process'!$D$5:$CZ$504,VLOOKUP(BX$4,'Table Name'!$C$2:$D$100,2,FALSE),FALSE))</f>
        <v>1.0000</v>
      </c>
      <c r="BY210" t="str">
        <f>IF($C210=-1,-1,VLOOKUP($C210,'HCAD Process'!$D$5:$CZ$504,VLOOKUP(BY$4,'Table Name'!$C$2:$D$100,2,FALSE),FALSE))</f>
        <v>1.0000</v>
      </c>
      <c r="BZ210" t="str">
        <f>IF($C210=-1,-1,VLOOKUP($C210,'HCAD Process'!$D$5:$CZ$504,VLOOKUP(BZ$4,'Table Name'!$C$2:$D$100,2,FALSE),FALSE))</f>
        <v>1.0000</v>
      </c>
      <c r="CA210">
        <f>IF($C210=-1,-1,VLOOKUP($C210,'HCAD Process'!$D$5:$CZ$504,VLOOKUP(CA$4,'Table Name'!$C$2:$D$100,2,FALSE),FALSE))</f>
        <v>4</v>
      </c>
      <c r="CB210">
        <f>IF($C210=-1,-1,VLOOKUP($C210,'HCAD Process'!$D$5:$CZ$504,VLOOKUP(CB$4,'Table Name'!$C$2:$D$100,2,FALSE),FALSE))</f>
        <v>4</v>
      </c>
      <c r="CC210">
        <f>IF($C210=-1,-1,VLOOKUP($C210,'HCAD Process'!$D$5:$CZ$504,VLOOKUP(CC$4,'Table Name'!$C$2:$D$100,2,FALSE),FALSE))</f>
        <v>515893</v>
      </c>
      <c r="CD210">
        <f>IF($C210=-1,-1,VLOOKUP($C210,'HCAD Process'!$D$5:$CZ$504,VLOOKUP(CD$4,'Table Name'!$C$2:$D$100,2,FALSE),FALSE))</f>
        <v>-1</v>
      </c>
      <c r="CE210" t="str">
        <f>IF($C210=-1,-1,VLOOKUP($C210,'HCAD Process'!$D$5:$CZ$504,VLOOKUP(CE$4,'Table Name'!$C$2:$D$100,2,FALSE),FALSE))</f>
        <v>12972900100029</v>
      </c>
    </row>
    <row r="211" spans="2:83" x14ac:dyDescent="0.25">
      <c r="B211">
        <f t="shared" si="3"/>
        <v>207</v>
      </c>
      <c r="C211" t="str">
        <f t="array" ref="C211">IF(ISERROR(INDEX('HCAD Process'!CF$5:CF$504,MATCH(0,COUNTIF(C$4:C210,'HCAD Process'!CF$5:CF$504)+('HCAD Process'!CF$5:CF$504=-1),0))),-1,INDEX('HCAD Process'!CF$5:CF$504,MATCH(0,COUNTIF(C$4:C210,'HCAD Process'!CF$5:CF$504)+('HCAD Process'!CF$5:CF$504=-1),0)))</f>
        <v>129729001000210</v>
      </c>
      <c r="D211" t="str">
        <f>IF($C211=-1,-1,VLOOKUP($C211,'HCAD Process'!$D$5:$CZ$504,VLOOKUP(D$4,'Table Name'!$C$2:$D$100,2,FALSE),FALSE))</f>
        <v>1297290010002</v>
      </c>
      <c r="E211" t="str">
        <f>IF($C211=-1,-1,VLOOKUP($C211,'HCAD Process'!$D$5:$CZ$504,VLOOKUP(E$4,'Table Name'!$C$2:$D$100,2,FALSE),FALSE))</f>
        <v>06/15/2017</v>
      </c>
      <c r="F211" t="str">
        <f>IF($C211=-1,-1,VLOOKUP($C211,'HCAD Process'!$D$5:$CZ$504,VLOOKUP(F$4,'Table Name'!$C$2:$D$100,2,FALSE),FALSE))</f>
        <v>WLY 18035 PROPERTIES LLC</v>
      </c>
      <c r="G211" t="str">
        <f>IF($C211=-1,-1,VLOOKUP($C211,'HCAD Process'!$D$5:$CZ$504,VLOOKUP(G$4,'Table Name'!$C$2:$D$100,2,FALSE),FALSE))</f>
        <v>WEST LITTLE YORK PARK</v>
      </c>
      <c r="H211" t="str">
        <f>IF($C211=-1,-1,VLOOKUP($C211,'HCAD Process'!$D$5:$CZ$504,VLOOKUP(H$4,'Table Name'!$C$2:$D$100,2,FALSE),FALSE))</f>
        <v>Barris</v>
      </c>
      <c r="I211" t="str">
        <f>IF($C211=-1,-1,VLOOKUP($C211,'HCAD Process'!$D$5:$CZ$504,VLOOKUP(I$4,'Table Name'!$C$2:$D$100,2,FALSE),FALSE))</f>
        <v>18037 W LITTLE YORK RD</v>
      </c>
      <c r="J211" t="str">
        <f>IF($C211=-1,-1,VLOOKUP($C211,'HCAD Process'!$D$5:$CZ$504,VLOOKUP(J$4,'Table Name'!$C$2:$D$100,2,FALSE),FALSE))</f>
        <v>KATY</v>
      </c>
      <c r="K211" t="str">
        <f>IF($C211=-1,-1,VLOOKUP($C211,'HCAD Process'!$D$5:$CZ$504,VLOOKUP(K$4,'Table Name'!$C$2:$D$100,2,FALSE),FALSE))</f>
        <v>77449</v>
      </c>
      <c r="L211">
        <f>IF($C211=-1,-1,VLOOKUP($C211,'HCAD Process'!$D$5:$CZ$504,VLOOKUP(L$4,'Table Name'!$C$2:$D$100,2,FALSE),FALSE))</f>
        <v>1802981</v>
      </c>
      <c r="M211">
        <f>IF($C211=-1,-1,VLOOKUP($C211,'HCAD Process'!$D$5:$CZ$504,VLOOKUP(M$4,'Table Name'!$C$2:$D$100,2,FALSE),FALSE))</f>
        <v>1835571</v>
      </c>
      <c r="N211">
        <f>IF($C211=-1,-1,VLOOKUP($C211,'HCAD Process'!$D$5:$CZ$504,VLOOKUP(N$4,'Table Name'!$C$2:$D$100,2,FALSE),FALSE))</f>
        <v>1835571</v>
      </c>
      <c r="O211">
        <f>IF($C211=-1,-1,VLOOKUP($C211,'HCAD Process'!$D$5:$CZ$504,VLOOKUP(O$4,'Table Name'!$C$2:$D$100,2,FALSE),FALSE))</f>
        <v>0</v>
      </c>
      <c r="P211" t="e">
        <f>IF($C211=-1,-1,VLOOKUP($C211,'HCAD Process'!$D$5:$CZ$504,VLOOKUP(P$4,'Table Name'!$C$2:$D$100,2,FALSE),FALSE))</f>
        <v>#REF!</v>
      </c>
      <c r="Q211" t="str">
        <f>IF($C211=-1,-1,VLOOKUP($C211,'HCAD Process'!$D$5:$CZ$504,VLOOKUP(Q$4,'Table Name'!$C$2:$D$100,2,FALSE),FALSE))</f>
        <v>COMMERCIAL</v>
      </c>
      <c r="R211" t="str">
        <f>IF($C211=-1,-1,VLOOKUP($C211,'HCAD Process'!$D$5:$CZ$504,VLOOKUP(R$4,'Table Name'!$C$2:$D$100,2,FALSE),FALSE))</f>
        <v>10</v>
      </c>
      <c r="S211" t="str">
        <f>IF($C211=-1,-1,VLOOKUP($C211,'HCAD Process'!$D$5:$CZ$504,VLOOKUP(S$4,'Table Name'!$C$2:$D$100,2,FALSE),FALSE))</f>
        <v>4399</v>
      </c>
      <c r="T211" t="str">
        <f>IF($C211=-1,-1,VLOOKUP($C211,'HCAD Process'!$D$5:$CZ$504,VLOOKUP(T$4,'Table Name'!$C$2:$D$100,2,FALSE),FALSE))</f>
        <v>8454</v>
      </c>
      <c r="U211" t="str">
        <f>IF($C211=-1,-1,VLOOKUP($C211,'HCAD Process'!$D$5:$CZ$504,VLOOKUP(U$4,'Table Name'!$C$2:$D$100,2,FALSE),FALSE))</f>
        <v>S</v>
      </c>
      <c r="V211" t="str">
        <f>IF($C211=-1,-1,VLOOKUP($C211,'HCAD Process'!$D$5:$CZ$504,VLOOKUP(V$4,'Table Name'!$C$2:$D$100,2,FALSE),FALSE))</f>
        <v>Open Steel Skeleton</v>
      </c>
      <c r="W211">
        <f>IF($C211=-1,-1,VLOOKUP($C211,'HCAD Process'!$D$5:$CZ$504,VLOOKUP(W$4,'Table Name'!$C$2:$D$100,2,FALSE),FALSE))</f>
        <v>43573</v>
      </c>
      <c r="X211">
        <f>IF($C211=-1,-1,VLOOKUP($C211,'HCAD Process'!$D$5:$CZ$504,VLOOKUP(X$4,'Table Name'!$C$2:$D$100,2,FALSE),FALSE))</f>
        <v>0</v>
      </c>
      <c r="Y211">
        <f>IF($C211=-1,-1,VLOOKUP($C211,'HCAD Process'!$D$5:$CZ$504,VLOOKUP(Y$4,'Table Name'!$C$2:$D$100,2,FALSE),FALSE))</f>
        <v>65034</v>
      </c>
      <c r="Z211">
        <f>IF($C211=-1,-1,VLOOKUP($C211,'HCAD Process'!$D$5:$CZ$504,VLOOKUP(Z$4,'Table Name'!$C$2:$D$100,2,FALSE),FALSE))</f>
        <v>0</v>
      </c>
      <c r="AA211" t="str">
        <f>IF($C211=-1,-1,VLOOKUP($C211,'HCAD Process'!$D$5:$CZ$504,VLOOKUP(AA$4,'Table Name'!$C$2:$D$100,2,FALSE),FALSE))</f>
        <v>.330000</v>
      </c>
      <c r="AB211" t="str">
        <f>IF($C211=-1,-1,VLOOKUP($C211,'HCAD Process'!$D$5:$CZ$504,VLOOKUP(AB$4,'Table Name'!$C$2:$D$100,2,FALSE),FALSE))</f>
        <v>C</v>
      </c>
      <c r="AC211" t="str">
        <f>IF($C211=-1,-1,VLOOKUP($C211,'HCAD Process'!$D$5:$CZ$504,VLOOKUP(AC$4,'Table Name'!$C$2:$D$100,2,FALSE),FALSE))</f>
        <v>Average</v>
      </c>
      <c r="AD211" t="str">
        <f>IF($C211=-1,-1,VLOOKUP($C211,'HCAD Process'!$D$5:$CZ$504,VLOOKUP(AD$4,'Table Name'!$C$2:$D$100,2,FALSE),FALSE))</f>
        <v>1999</v>
      </c>
      <c r="AE211" t="str">
        <f>IF($C211=-1,-1,VLOOKUP($C211,'HCAD Process'!$D$5:$CZ$504,VLOOKUP(AE$4,'Table Name'!$C$2:$D$100,2,FALSE),FALSE))</f>
        <v>1999</v>
      </c>
      <c r="AF211" t="str">
        <f>IF($C211=-1,-1,VLOOKUP($C211,'HCAD Process'!$D$5:$CZ$504,VLOOKUP(AF$4,'Table Name'!$C$2:$D$100,2,FALSE),FALSE))</f>
        <v>0</v>
      </c>
      <c r="AG211" t="str">
        <f>IF($C211=-1,-1,VLOOKUP($C211,'HCAD Process'!$D$5:$CZ$504,VLOOKUP(AG$4,'Table Name'!$C$2:$D$100,2,FALSE),FALSE))</f>
        <v>2008</v>
      </c>
      <c r="AH211">
        <f>IF($C211=-1,-1,VLOOKUP($C211,'HCAD Process'!$D$5:$CZ$504,VLOOKUP(AH$4,'Table Name'!$C$2:$D$100,2,FALSE),FALSE))</f>
        <v>0</v>
      </c>
      <c r="AI211" t="str">
        <f>IF($C211=-1,-1,VLOOKUP($C211,'HCAD Process'!$D$5:$CZ$504,VLOOKUP(AI$4,'Table Name'!$C$2:$D$100,2,FALSE),FALSE))</f>
        <v>12/30/1899</v>
      </c>
      <c r="AJ211">
        <f>IF($C211=-1,-1,VLOOKUP($C211,'HCAD Process'!$D$5:$CZ$504,VLOOKUP(AJ$4,'Table Name'!$C$2:$D$100,2,FALSE),FALSE))</f>
        <v>0</v>
      </c>
      <c r="AK211">
        <f>IF($C211=-1,-1,VALUE(VLOOKUP($C211,'HCAD Process'!$D$5:$CZ$504,VLOOKUP(AK$4,'Table Name'!$C$2:$D$100,2,FALSE),FALSE)))</f>
        <v>1800</v>
      </c>
      <c r="AL211">
        <f>IF($C211=-1,-1,VLOOKUP($C211,'HCAD Process'!$D$5:$CZ$504,VLOOKUP(AL$4,'Table Name'!$C$2:$D$100,2,FALSE),FALSE))</f>
        <v>1800</v>
      </c>
      <c r="AM211">
        <f>IF($C211=-1,-1,VLOOKUP($C211,'HCAD Process'!$D$5:$CZ$504,VLOOKUP(AM$4,'Table Name'!$C$2:$D$100,2,FALSE),FALSE))</f>
        <v>0</v>
      </c>
      <c r="AN211">
        <f>IF($C211=-1,-1,VLOOKUP($C211,'HCAD Process'!$D$5:$CZ$504,VLOOKUP(AN$4,'Table Name'!$C$2:$D$100,2,FALSE),FALSE))</f>
        <v>0</v>
      </c>
      <c r="AO211">
        <f>IF($C211=-1,-1,VLOOKUP($C211,'HCAD Process'!$D$5:$CZ$504,VLOOKUP(AO$4,'Table Name'!$C$2:$D$100,2,FALSE),FALSE))</f>
        <v>0</v>
      </c>
      <c r="AP211">
        <f>IF($C211=-1,-1,VLOOKUP($C211,'HCAD Process'!$D$5:$CZ$504,VLOOKUP(AP$4,'Table Name'!$C$2:$D$100,2,FALSE),FALSE))</f>
        <v>1800</v>
      </c>
      <c r="AQ211">
        <f>IF($C211=-1,-1,VLOOKUP($C211,'HCAD Process'!$D$5:$CZ$504,VLOOKUP(AQ$4,'Table Name'!$C$2:$D$100,2,FALSE),FALSE))</f>
        <v>120</v>
      </c>
      <c r="AR211">
        <f>IF($C211=-1,-1,VLOOKUP($C211,'HCAD Process'!$D$5:$CZ$504,VLOOKUP(AR$4,'Table Name'!$C$2:$D$100,2,FALSE),FALSE))</f>
        <v>1</v>
      </c>
      <c r="AS211">
        <f>IF($C211=-1,-1,VLOOKUP($C211,'HCAD Process'!$D$5:$CZ$504,VLOOKUP(AS$4,'Table Name'!$C$2:$D$100,2,FALSE),FALSE))</f>
        <v>0</v>
      </c>
      <c r="AT211">
        <f>IF($C211=-1,-1,VLOOKUP($C211,'HCAD Process'!$D$5:$CZ$504,VLOOKUP(AT$4,'Table Name'!$C$2:$D$100,2,FALSE),FALSE))</f>
        <v>0</v>
      </c>
      <c r="AU211">
        <f>IF($C211=-1,-1,VLOOKUP($C211,'HCAD Process'!$D$5:$CZ$504,VLOOKUP(AU$4,'Table Name'!$C$2:$D$100,2,FALSE),FALSE))</f>
        <v>0</v>
      </c>
      <c r="AV211">
        <f>IF($C211=-1,-1,VLOOKUP($C211,'HCAD Process'!$D$5:$CZ$504,VLOOKUP(AV$4,'Table Name'!$C$2:$D$100,2,FALSE),FALSE))</f>
        <v>0</v>
      </c>
      <c r="AW211">
        <f>IF($C211=-1,-1,VLOOKUP($C211,'HCAD Process'!$D$5:$CZ$504,VLOOKUP(AW$4,'Table Name'!$C$2:$D$100,2,FALSE),FALSE))</f>
        <v>0</v>
      </c>
      <c r="AX211">
        <f>IF($C211=-1,-1,VLOOKUP($C211,'HCAD Process'!$D$5:$CZ$504,VLOOKUP(AX$4,'Table Name'!$C$2:$D$100,2,FALSE),FALSE))</f>
        <v>0</v>
      </c>
      <c r="AY211">
        <f>IF($C211=-1,-1,VLOOKUP($C211,'HCAD Process'!$D$5:$CZ$504,VLOOKUP(AY$4,'Table Name'!$C$2:$D$100,2,FALSE),FALSE))</f>
        <v>0</v>
      </c>
      <c r="AZ211">
        <f>IF($C211=-1,-1,VLOOKUP($C211,'HCAD Process'!$D$5:$CZ$504,VLOOKUP(AZ$4,'Table Name'!$C$2:$D$100,2,FALSE),FALSE))</f>
        <v>0</v>
      </c>
      <c r="BA211" t="str">
        <f>IF($C211=-1,-1,VLOOKUP($C211,'HCAD Process'!$D$5:$CZ$504,VLOOKUP(BA$4,'Table Name'!$C$2:$D$100,2,FALSE),FALSE))</f>
        <v>14</v>
      </c>
      <c r="BB211" t="str">
        <f>IF($C211=-1,-1,VLOOKUP($C211,'HCAD Process'!$D$5:$CZ$504,VLOOKUP(BB$4,'Table Name'!$C$2:$D$100,2,FALSE),FALSE))</f>
        <v>RES B BLK 1</v>
      </c>
      <c r="BC211" t="str">
        <f>IF($C211=-1,-1,VLOOKUP($C211,'HCAD Process'!$D$5:$CZ$504,VLOOKUP(BC$4,'Table Name'!$C$2:$D$100,2,FALSE),FALSE))</f>
        <v>WEST LITTLE YORK PARK</v>
      </c>
      <c r="BD211" t="str">
        <f>IF($C211=-1,-1,VLOOKUP($C211,'HCAD Process'!$D$5:$CZ$504,VLOOKUP(BD$4,'Table Name'!$C$2:$D$100,2,FALSE),FALSE))</f>
        <v>6014</v>
      </c>
      <c r="BE211" t="str">
        <f>IF($C211=-1,-1,VLOOKUP($C211,'HCAD Process'!$D$5:$CZ$504,VLOOKUP(BE$4,'Table Name'!$C$2:$D$100,2,FALSE),FALSE))</f>
        <v>Far Northwest</v>
      </c>
      <c r="BF211" t="str">
        <f>IF($C211=-1,-1,VLOOKUP($C211,'HCAD Process'!$D$5:$CZ$504,VLOOKUP(BF$4,'Table Name'!$C$2:$D$100,2,FALSE),FALSE))</f>
        <v>221</v>
      </c>
      <c r="BG211" t="str">
        <f>IF($C211=-1,-1,VLOOKUP($C211,'HCAD Process'!$D$5:$CZ$504,VLOOKUP(BG$4,'Table Name'!$C$2:$D$100,2,FALSE),FALSE))</f>
        <v>ISD 04 - Southwest, Outside Hwy 6, South of FM 529</v>
      </c>
      <c r="BH211" t="str">
        <f>IF($C211=-1,-1,VLOOKUP($C211,'HCAD Process'!$D$5:$CZ$504,VLOOKUP(BH$4,'Table Name'!$C$2:$D$100,2,FALSE),FALSE))</f>
        <v>9173.00</v>
      </c>
      <c r="BI211" t="str">
        <f>IF($C211=-1,-1,VLOOKUP($C211,'HCAD Process'!$D$5:$CZ$504,VLOOKUP(BI$4,'Table Name'!$C$2:$D$100,2,FALSE),FALSE))</f>
        <v>0</v>
      </c>
      <c r="BJ211" t="str">
        <f>IF($C211=-1,-1,VLOOKUP($C211,'HCAD Process'!$D$5:$CZ$504,VLOOKUP(BJ$4,'Table Name'!$C$2:$D$100,2,FALSE),FALSE))</f>
        <v>04</v>
      </c>
      <c r="BK211" t="str">
        <f>IF($C211=-1,-1,VLOOKUP($C211,'HCAD Process'!$D$5:$CZ$504,VLOOKUP(BK$4,'Table Name'!$C$2:$D$100,2,FALSE),FALSE))</f>
        <v>4661A</v>
      </c>
      <c r="BL211" t="str">
        <f>IF($C211=-1,-1,VLOOKUP($C211,'HCAD Process'!$D$5:$CZ$504,VLOOKUP(BL$4,'Table Name'!$C$2:$D$100,2,FALSE),FALSE))</f>
        <v>407T</v>
      </c>
      <c r="BM211" t="str">
        <f>IF($C211=-1,-1,VLOOKUP($C211,'HCAD Process'!$D$5:$CZ$504,VLOOKUP(BM$4,'Table Name'!$C$2:$D$100,2,FALSE),FALSE))</f>
        <v>004 040 041 042 043 044 045 633</v>
      </c>
      <c r="BN211" t="str">
        <f>IF($C211=-1,-1,VLOOKUP($C211,'HCAD Process'!$D$5:$CZ$504,VLOOKUP(BN$4,'Table Name'!$C$2:$D$100,2,FALSE),FALSE))</f>
        <v>Real, Commercial</v>
      </c>
      <c r="BO211" t="str">
        <f>IF($C211=-1,-1,VLOOKUP($C211,'HCAD Process'!$D$5:$CZ$504,VLOOKUP(BO$4,'Table Name'!$C$2:$D$100,2,FALSE),FALSE))</f>
        <v>F1</v>
      </c>
      <c r="BP211" t="str">
        <f>IF($C211=-1,-1,VLOOKUP($C211,'HCAD Process'!$D$5:$CZ$504,VLOOKUP(BP$4,'Table Name'!$C$2:$D$100,2,FALSE),FALSE))</f>
        <v>Real, Commercial</v>
      </c>
      <c r="BQ211" t="str">
        <f>IF($C211=-1,-1,VLOOKUP($C211,'HCAD Process'!$D$5:$CZ$504,VLOOKUP(BQ$4,'Table Name'!$C$2:$D$100,2,FALSE),FALSE))</f>
        <v>Warehouse - Metallic</v>
      </c>
      <c r="BR211" t="str">
        <f>IF($C211=-1,-1,VLOOKUP($C211,'HCAD Process'!$D$5:$CZ$504,VLOOKUP(BR$4,'Table Name'!$C$2:$D$100,2,FALSE),FALSE))</f>
        <v>Shell, Industrial</v>
      </c>
      <c r="BS211" t="str">
        <f>IF($C211=-1,-1,VLOOKUP($C211,'HCAD Process'!$D$5:$CZ$504,VLOOKUP(BS$4,'Table Name'!$C$2:$D$100,2,FALSE),FALSE))</f>
        <v>8003</v>
      </c>
      <c r="BT211" t="str">
        <f>IF($C211=-1,-1,VLOOKUP($C211,'HCAD Process'!$D$5:$CZ$504,VLOOKUP(BT$4,'Table Name'!$C$2:$D$100,2,FALSE),FALSE))</f>
        <v>Land Neighborhood Section 3</v>
      </c>
      <c r="BU211">
        <f>IF($C211=-1,-1,VLOOKUP($C211,'HCAD Process'!$D$5:$CZ$504,VLOOKUP(BU$4,'Table Name'!$C$2:$D$100,2,FALSE),FALSE))</f>
        <v>147398</v>
      </c>
      <c r="BV211" t="str">
        <f>IF($C211=-1,-1,VLOOKUP($C211,'HCAD Process'!$D$5:$CZ$504,VLOOKUP(BV$4,'Table Name'!$C$2:$D$100,2,FALSE),FALSE))</f>
        <v>SF</v>
      </c>
      <c r="BW211" t="str">
        <f>IF($C211=-1,-1,VLOOKUP($C211,'HCAD Process'!$D$5:$CZ$504,VLOOKUP(BW$4,'Table Name'!$C$2:$D$100,2,FALSE),FALSE))</f>
        <v>1.0000</v>
      </c>
      <c r="BX211" t="str">
        <f>IF($C211=-1,-1,VLOOKUP($C211,'HCAD Process'!$D$5:$CZ$504,VLOOKUP(BX$4,'Table Name'!$C$2:$D$100,2,FALSE),FALSE))</f>
        <v>1.0000</v>
      </c>
      <c r="BY211" t="str">
        <f>IF($C211=-1,-1,VLOOKUP($C211,'HCAD Process'!$D$5:$CZ$504,VLOOKUP(BY$4,'Table Name'!$C$2:$D$100,2,FALSE),FALSE))</f>
        <v>1.0000</v>
      </c>
      <c r="BZ211" t="str">
        <f>IF($C211=-1,-1,VLOOKUP($C211,'HCAD Process'!$D$5:$CZ$504,VLOOKUP(BZ$4,'Table Name'!$C$2:$D$100,2,FALSE),FALSE))</f>
        <v>1.0000</v>
      </c>
      <c r="CA211">
        <f>IF($C211=-1,-1,VLOOKUP($C211,'HCAD Process'!$D$5:$CZ$504,VLOOKUP(CA$4,'Table Name'!$C$2:$D$100,2,FALSE),FALSE))</f>
        <v>4</v>
      </c>
      <c r="CB211">
        <f>IF($C211=-1,-1,VLOOKUP($C211,'HCAD Process'!$D$5:$CZ$504,VLOOKUP(CB$4,'Table Name'!$C$2:$D$100,2,FALSE),FALSE))</f>
        <v>4</v>
      </c>
      <c r="CC211">
        <f>IF($C211=-1,-1,VLOOKUP($C211,'HCAD Process'!$D$5:$CZ$504,VLOOKUP(CC$4,'Table Name'!$C$2:$D$100,2,FALSE),FALSE))</f>
        <v>515893</v>
      </c>
      <c r="CD211">
        <f>IF($C211=-1,-1,VLOOKUP($C211,'HCAD Process'!$D$5:$CZ$504,VLOOKUP(CD$4,'Table Name'!$C$2:$D$100,2,FALSE),FALSE))</f>
        <v>-1</v>
      </c>
      <c r="CE211" t="str">
        <f>IF($C211=-1,-1,VLOOKUP($C211,'HCAD Process'!$D$5:$CZ$504,VLOOKUP(CE$4,'Table Name'!$C$2:$D$100,2,FALSE),FALSE))</f>
        <v>129729001000210</v>
      </c>
    </row>
    <row r="212" spans="2:83" x14ac:dyDescent="0.25">
      <c r="B212">
        <f t="shared" si="3"/>
        <v>208</v>
      </c>
      <c r="C212" t="str">
        <f t="array" ref="C212">IF(ISERROR(INDEX('HCAD Process'!CF$5:CF$504,MATCH(0,COUNTIF(C$4:C211,'HCAD Process'!CF$5:CF$504)+('HCAD Process'!CF$5:CF$504=-1),0))),-1,INDEX('HCAD Process'!CF$5:CF$504,MATCH(0,COUNTIF(C$4:C211,'HCAD Process'!CF$5:CF$504)+('HCAD Process'!CF$5:CF$504=-1),0)))</f>
        <v>129729001000211</v>
      </c>
      <c r="D212" t="str">
        <f>IF($C212=-1,-1,VLOOKUP($C212,'HCAD Process'!$D$5:$CZ$504,VLOOKUP(D$4,'Table Name'!$C$2:$D$100,2,FALSE),FALSE))</f>
        <v>1297290010002</v>
      </c>
      <c r="E212" t="str">
        <f>IF($C212=-1,-1,VLOOKUP($C212,'HCAD Process'!$D$5:$CZ$504,VLOOKUP(E$4,'Table Name'!$C$2:$D$100,2,FALSE),FALSE))</f>
        <v>06/15/2017</v>
      </c>
      <c r="F212" t="str">
        <f>IF($C212=-1,-1,VLOOKUP($C212,'HCAD Process'!$D$5:$CZ$504,VLOOKUP(F$4,'Table Name'!$C$2:$D$100,2,FALSE),FALSE))</f>
        <v>WLY 18035 PROPERTIES LLC</v>
      </c>
      <c r="G212" t="str">
        <f>IF($C212=-1,-1,VLOOKUP($C212,'HCAD Process'!$D$5:$CZ$504,VLOOKUP(G$4,'Table Name'!$C$2:$D$100,2,FALSE),FALSE))</f>
        <v>WEST LITTLE YORK PARK</v>
      </c>
      <c r="H212" t="str">
        <f>IF($C212=-1,-1,VLOOKUP($C212,'HCAD Process'!$D$5:$CZ$504,VLOOKUP(H$4,'Table Name'!$C$2:$D$100,2,FALSE),FALSE))</f>
        <v>Barris</v>
      </c>
      <c r="I212" t="str">
        <f>IF($C212=-1,-1,VLOOKUP($C212,'HCAD Process'!$D$5:$CZ$504,VLOOKUP(I$4,'Table Name'!$C$2:$D$100,2,FALSE),FALSE))</f>
        <v>18037 W LITTLE YORK RD</v>
      </c>
      <c r="J212" t="str">
        <f>IF($C212=-1,-1,VLOOKUP($C212,'HCAD Process'!$D$5:$CZ$504,VLOOKUP(J$4,'Table Name'!$C$2:$D$100,2,FALSE),FALSE))</f>
        <v>KATY</v>
      </c>
      <c r="K212" t="str">
        <f>IF($C212=-1,-1,VLOOKUP($C212,'HCAD Process'!$D$5:$CZ$504,VLOOKUP(K$4,'Table Name'!$C$2:$D$100,2,FALSE),FALSE))</f>
        <v>77449</v>
      </c>
      <c r="L212">
        <f>IF($C212=-1,-1,VLOOKUP($C212,'HCAD Process'!$D$5:$CZ$504,VLOOKUP(L$4,'Table Name'!$C$2:$D$100,2,FALSE),FALSE))</f>
        <v>1802981</v>
      </c>
      <c r="M212">
        <f>IF($C212=-1,-1,VLOOKUP($C212,'HCAD Process'!$D$5:$CZ$504,VLOOKUP(M$4,'Table Name'!$C$2:$D$100,2,FALSE),FALSE))</f>
        <v>1835571</v>
      </c>
      <c r="N212">
        <f>IF($C212=-1,-1,VLOOKUP($C212,'HCAD Process'!$D$5:$CZ$504,VLOOKUP(N$4,'Table Name'!$C$2:$D$100,2,FALSE),FALSE))</f>
        <v>1835571</v>
      </c>
      <c r="O212">
        <f>IF($C212=-1,-1,VLOOKUP($C212,'HCAD Process'!$D$5:$CZ$504,VLOOKUP(O$4,'Table Name'!$C$2:$D$100,2,FALSE),FALSE))</f>
        <v>0</v>
      </c>
      <c r="P212" t="e">
        <f>IF($C212=-1,-1,VLOOKUP($C212,'HCAD Process'!$D$5:$CZ$504,VLOOKUP(P$4,'Table Name'!$C$2:$D$100,2,FALSE),FALSE))</f>
        <v>#REF!</v>
      </c>
      <c r="Q212" t="str">
        <f>IF($C212=-1,-1,VLOOKUP($C212,'HCAD Process'!$D$5:$CZ$504,VLOOKUP(Q$4,'Table Name'!$C$2:$D$100,2,FALSE),FALSE))</f>
        <v>COMMERCIAL</v>
      </c>
      <c r="R212" t="str">
        <f>IF($C212=-1,-1,VLOOKUP($C212,'HCAD Process'!$D$5:$CZ$504,VLOOKUP(R$4,'Table Name'!$C$2:$D$100,2,FALSE),FALSE))</f>
        <v>11</v>
      </c>
      <c r="S212" t="str">
        <f>IF($C212=-1,-1,VLOOKUP($C212,'HCAD Process'!$D$5:$CZ$504,VLOOKUP(S$4,'Table Name'!$C$2:$D$100,2,FALSE),FALSE))</f>
        <v>4399</v>
      </c>
      <c r="T212" t="str">
        <f>IF($C212=-1,-1,VLOOKUP($C212,'HCAD Process'!$D$5:$CZ$504,VLOOKUP(T$4,'Table Name'!$C$2:$D$100,2,FALSE),FALSE))</f>
        <v>8454</v>
      </c>
      <c r="U212" t="str">
        <f>IF($C212=-1,-1,VLOOKUP($C212,'HCAD Process'!$D$5:$CZ$504,VLOOKUP(U$4,'Table Name'!$C$2:$D$100,2,FALSE),FALSE))</f>
        <v>S</v>
      </c>
      <c r="V212" t="str">
        <f>IF($C212=-1,-1,VLOOKUP($C212,'HCAD Process'!$D$5:$CZ$504,VLOOKUP(V$4,'Table Name'!$C$2:$D$100,2,FALSE),FALSE))</f>
        <v>Open Steel Skeleton</v>
      </c>
      <c r="W212">
        <f>IF($C212=-1,-1,VLOOKUP($C212,'HCAD Process'!$D$5:$CZ$504,VLOOKUP(W$4,'Table Name'!$C$2:$D$100,2,FALSE),FALSE))</f>
        <v>44223</v>
      </c>
      <c r="X212">
        <f>IF($C212=-1,-1,VLOOKUP($C212,'HCAD Process'!$D$5:$CZ$504,VLOOKUP(X$4,'Table Name'!$C$2:$D$100,2,FALSE),FALSE))</f>
        <v>0</v>
      </c>
      <c r="Y212">
        <f>IF($C212=-1,-1,VLOOKUP($C212,'HCAD Process'!$D$5:$CZ$504,VLOOKUP(Y$4,'Table Name'!$C$2:$D$100,2,FALSE),FALSE))</f>
        <v>65034</v>
      </c>
      <c r="Z212">
        <f>IF($C212=-1,-1,VLOOKUP($C212,'HCAD Process'!$D$5:$CZ$504,VLOOKUP(Z$4,'Table Name'!$C$2:$D$100,2,FALSE),FALSE))</f>
        <v>0</v>
      </c>
      <c r="AA212" t="str">
        <f>IF($C212=-1,-1,VLOOKUP($C212,'HCAD Process'!$D$5:$CZ$504,VLOOKUP(AA$4,'Table Name'!$C$2:$D$100,2,FALSE),FALSE))</f>
        <v>.320000</v>
      </c>
      <c r="AB212" t="str">
        <f>IF($C212=-1,-1,VLOOKUP($C212,'HCAD Process'!$D$5:$CZ$504,VLOOKUP(AB$4,'Table Name'!$C$2:$D$100,2,FALSE),FALSE))</f>
        <v>C</v>
      </c>
      <c r="AC212" t="str">
        <f>IF($C212=-1,-1,VLOOKUP($C212,'HCAD Process'!$D$5:$CZ$504,VLOOKUP(AC$4,'Table Name'!$C$2:$D$100,2,FALSE),FALSE))</f>
        <v>Average</v>
      </c>
      <c r="AD212" t="str">
        <f>IF($C212=-1,-1,VLOOKUP($C212,'HCAD Process'!$D$5:$CZ$504,VLOOKUP(AD$4,'Table Name'!$C$2:$D$100,2,FALSE),FALSE))</f>
        <v>2000</v>
      </c>
      <c r="AE212" t="str">
        <f>IF($C212=-1,-1,VLOOKUP($C212,'HCAD Process'!$D$5:$CZ$504,VLOOKUP(AE$4,'Table Name'!$C$2:$D$100,2,FALSE),FALSE))</f>
        <v>2000</v>
      </c>
      <c r="AF212" t="str">
        <f>IF($C212=-1,-1,VLOOKUP($C212,'HCAD Process'!$D$5:$CZ$504,VLOOKUP(AF$4,'Table Name'!$C$2:$D$100,2,FALSE),FALSE))</f>
        <v>0</v>
      </c>
      <c r="AG212" t="str">
        <f>IF($C212=-1,-1,VLOOKUP($C212,'HCAD Process'!$D$5:$CZ$504,VLOOKUP(AG$4,'Table Name'!$C$2:$D$100,2,FALSE),FALSE))</f>
        <v>2008</v>
      </c>
      <c r="AH212">
        <f>IF($C212=-1,-1,VLOOKUP($C212,'HCAD Process'!$D$5:$CZ$504,VLOOKUP(AH$4,'Table Name'!$C$2:$D$100,2,FALSE),FALSE))</f>
        <v>0</v>
      </c>
      <c r="AI212" t="str">
        <f>IF($C212=-1,-1,VLOOKUP($C212,'HCAD Process'!$D$5:$CZ$504,VLOOKUP(AI$4,'Table Name'!$C$2:$D$100,2,FALSE),FALSE))</f>
        <v>12/30/1899</v>
      </c>
      <c r="AJ212">
        <f>IF($C212=-1,-1,VLOOKUP($C212,'HCAD Process'!$D$5:$CZ$504,VLOOKUP(AJ$4,'Table Name'!$C$2:$D$100,2,FALSE),FALSE))</f>
        <v>0</v>
      </c>
      <c r="AK212">
        <f>IF($C212=-1,-1,VALUE(VLOOKUP($C212,'HCAD Process'!$D$5:$CZ$504,VLOOKUP(AK$4,'Table Name'!$C$2:$D$100,2,FALSE),FALSE)))</f>
        <v>1800</v>
      </c>
      <c r="AL212">
        <f>IF($C212=-1,-1,VLOOKUP($C212,'HCAD Process'!$D$5:$CZ$504,VLOOKUP(AL$4,'Table Name'!$C$2:$D$100,2,FALSE),FALSE))</f>
        <v>1800</v>
      </c>
      <c r="AM212">
        <f>IF($C212=-1,-1,VLOOKUP($C212,'HCAD Process'!$D$5:$CZ$504,VLOOKUP(AM$4,'Table Name'!$C$2:$D$100,2,FALSE),FALSE))</f>
        <v>0</v>
      </c>
      <c r="AN212">
        <f>IF($C212=-1,-1,VLOOKUP($C212,'HCAD Process'!$D$5:$CZ$504,VLOOKUP(AN$4,'Table Name'!$C$2:$D$100,2,FALSE),FALSE))</f>
        <v>0</v>
      </c>
      <c r="AO212">
        <f>IF($C212=-1,-1,VLOOKUP($C212,'HCAD Process'!$D$5:$CZ$504,VLOOKUP(AO$4,'Table Name'!$C$2:$D$100,2,FALSE),FALSE))</f>
        <v>0</v>
      </c>
      <c r="AP212">
        <f>IF($C212=-1,-1,VLOOKUP($C212,'HCAD Process'!$D$5:$CZ$504,VLOOKUP(AP$4,'Table Name'!$C$2:$D$100,2,FALSE),FALSE))</f>
        <v>1800</v>
      </c>
      <c r="AQ212">
        <f>IF($C212=-1,-1,VLOOKUP($C212,'HCAD Process'!$D$5:$CZ$504,VLOOKUP(AQ$4,'Table Name'!$C$2:$D$100,2,FALSE),FALSE))</f>
        <v>120</v>
      </c>
      <c r="AR212">
        <f>IF($C212=-1,-1,VLOOKUP($C212,'HCAD Process'!$D$5:$CZ$504,VLOOKUP(AR$4,'Table Name'!$C$2:$D$100,2,FALSE),FALSE))</f>
        <v>1</v>
      </c>
      <c r="AS212">
        <f>IF($C212=-1,-1,VLOOKUP($C212,'HCAD Process'!$D$5:$CZ$504,VLOOKUP(AS$4,'Table Name'!$C$2:$D$100,2,FALSE),FALSE))</f>
        <v>0</v>
      </c>
      <c r="AT212">
        <f>IF($C212=-1,-1,VLOOKUP($C212,'HCAD Process'!$D$5:$CZ$504,VLOOKUP(AT$4,'Table Name'!$C$2:$D$100,2,FALSE),FALSE))</f>
        <v>0</v>
      </c>
      <c r="AU212">
        <f>IF($C212=-1,-1,VLOOKUP($C212,'HCAD Process'!$D$5:$CZ$504,VLOOKUP(AU$4,'Table Name'!$C$2:$D$100,2,FALSE),FALSE))</f>
        <v>0</v>
      </c>
      <c r="AV212">
        <f>IF($C212=-1,-1,VLOOKUP($C212,'HCAD Process'!$D$5:$CZ$504,VLOOKUP(AV$4,'Table Name'!$C$2:$D$100,2,FALSE),FALSE))</f>
        <v>0</v>
      </c>
      <c r="AW212">
        <f>IF($C212=-1,-1,VLOOKUP($C212,'HCAD Process'!$D$5:$CZ$504,VLOOKUP(AW$4,'Table Name'!$C$2:$D$100,2,FALSE),FALSE))</f>
        <v>0</v>
      </c>
      <c r="AX212">
        <f>IF($C212=-1,-1,VLOOKUP($C212,'HCAD Process'!$D$5:$CZ$504,VLOOKUP(AX$4,'Table Name'!$C$2:$D$100,2,FALSE),FALSE))</f>
        <v>0</v>
      </c>
      <c r="AY212">
        <f>IF($C212=-1,-1,VLOOKUP($C212,'HCAD Process'!$D$5:$CZ$504,VLOOKUP(AY$4,'Table Name'!$C$2:$D$100,2,FALSE),FALSE))</f>
        <v>0</v>
      </c>
      <c r="AZ212">
        <f>IF($C212=-1,-1,VLOOKUP($C212,'HCAD Process'!$D$5:$CZ$504,VLOOKUP(AZ$4,'Table Name'!$C$2:$D$100,2,FALSE),FALSE))</f>
        <v>0</v>
      </c>
      <c r="BA212" t="str">
        <f>IF($C212=-1,-1,VLOOKUP($C212,'HCAD Process'!$D$5:$CZ$504,VLOOKUP(BA$4,'Table Name'!$C$2:$D$100,2,FALSE),FALSE))</f>
        <v>14</v>
      </c>
      <c r="BB212" t="str">
        <f>IF($C212=-1,-1,VLOOKUP($C212,'HCAD Process'!$D$5:$CZ$504,VLOOKUP(BB$4,'Table Name'!$C$2:$D$100,2,FALSE),FALSE))</f>
        <v>RES B BLK 1</v>
      </c>
      <c r="BC212" t="str">
        <f>IF($C212=-1,-1,VLOOKUP($C212,'HCAD Process'!$D$5:$CZ$504,VLOOKUP(BC$4,'Table Name'!$C$2:$D$100,2,FALSE),FALSE))</f>
        <v>WEST LITTLE YORK PARK</v>
      </c>
      <c r="BD212" t="str">
        <f>IF($C212=-1,-1,VLOOKUP($C212,'HCAD Process'!$D$5:$CZ$504,VLOOKUP(BD$4,'Table Name'!$C$2:$D$100,2,FALSE),FALSE))</f>
        <v>6014</v>
      </c>
      <c r="BE212" t="str">
        <f>IF($C212=-1,-1,VLOOKUP($C212,'HCAD Process'!$D$5:$CZ$504,VLOOKUP(BE$4,'Table Name'!$C$2:$D$100,2,FALSE),FALSE))</f>
        <v>Far Northwest</v>
      </c>
      <c r="BF212" t="str">
        <f>IF($C212=-1,-1,VLOOKUP($C212,'HCAD Process'!$D$5:$CZ$504,VLOOKUP(BF$4,'Table Name'!$C$2:$D$100,2,FALSE),FALSE))</f>
        <v>221</v>
      </c>
      <c r="BG212" t="str">
        <f>IF($C212=-1,-1,VLOOKUP($C212,'HCAD Process'!$D$5:$CZ$504,VLOOKUP(BG$4,'Table Name'!$C$2:$D$100,2,FALSE),FALSE))</f>
        <v>ISD 04 - Southwest, Outside Hwy 6, South of FM 529</v>
      </c>
      <c r="BH212" t="str">
        <f>IF($C212=-1,-1,VLOOKUP($C212,'HCAD Process'!$D$5:$CZ$504,VLOOKUP(BH$4,'Table Name'!$C$2:$D$100,2,FALSE),FALSE))</f>
        <v>9173.00</v>
      </c>
      <c r="BI212" t="str">
        <f>IF($C212=-1,-1,VLOOKUP($C212,'HCAD Process'!$D$5:$CZ$504,VLOOKUP(BI$4,'Table Name'!$C$2:$D$100,2,FALSE),FALSE))</f>
        <v>0</v>
      </c>
      <c r="BJ212" t="str">
        <f>IF($C212=-1,-1,VLOOKUP($C212,'HCAD Process'!$D$5:$CZ$504,VLOOKUP(BJ$4,'Table Name'!$C$2:$D$100,2,FALSE),FALSE))</f>
        <v>04</v>
      </c>
      <c r="BK212" t="str">
        <f>IF($C212=-1,-1,VLOOKUP($C212,'HCAD Process'!$D$5:$CZ$504,VLOOKUP(BK$4,'Table Name'!$C$2:$D$100,2,FALSE),FALSE))</f>
        <v>4661A</v>
      </c>
      <c r="BL212" t="str">
        <f>IF($C212=-1,-1,VLOOKUP($C212,'HCAD Process'!$D$5:$CZ$504,VLOOKUP(BL$4,'Table Name'!$C$2:$D$100,2,FALSE),FALSE))</f>
        <v>407T</v>
      </c>
      <c r="BM212" t="str">
        <f>IF($C212=-1,-1,VLOOKUP($C212,'HCAD Process'!$D$5:$CZ$504,VLOOKUP(BM$4,'Table Name'!$C$2:$D$100,2,FALSE),FALSE))</f>
        <v>004 040 041 042 043 044 045 633</v>
      </c>
      <c r="BN212" t="str">
        <f>IF($C212=-1,-1,VLOOKUP($C212,'HCAD Process'!$D$5:$CZ$504,VLOOKUP(BN$4,'Table Name'!$C$2:$D$100,2,FALSE),FALSE))</f>
        <v>Real, Commercial</v>
      </c>
      <c r="BO212" t="str">
        <f>IF($C212=-1,-1,VLOOKUP($C212,'HCAD Process'!$D$5:$CZ$504,VLOOKUP(BO$4,'Table Name'!$C$2:$D$100,2,FALSE),FALSE))</f>
        <v>F1</v>
      </c>
      <c r="BP212" t="str">
        <f>IF($C212=-1,-1,VLOOKUP($C212,'HCAD Process'!$D$5:$CZ$504,VLOOKUP(BP$4,'Table Name'!$C$2:$D$100,2,FALSE),FALSE))</f>
        <v>Real, Commercial</v>
      </c>
      <c r="BQ212" t="str">
        <f>IF($C212=-1,-1,VLOOKUP($C212,'HCAD Process'!$D$5:$CZ$504,VLOOKUP(BQ$4,'Table Name'!$C$2:$D$100,2,FALSE),FALSE))</f>
        <v>Warehouse - Metallic</v>
      </c>
      <c r="BR212" t="str">
        <f>IF($C212=-1,-1,VLOOKUP($C212,'HCAD Process'!$D$5:$CZ$504,VLOOKUP(BR$4,'Table Name'!$C$2:$D$100,2,FALSE),FALSE))</f>
        <v>Shell, Industrial</v>
      </c>
      <c r="BS212" t="str">
        <f>IF($C212=-1,-1,VLOOKUP($C212,'HCAD Process'!$D$5:$CZ$504,VLOOKUP(BS$4,'Table Name'!$C$2:$D$100,2,FALSE),FALSE))</f>
        <v>8003</v>
      </c>
      <c r="BT212" t="str">
        <f>IF($C212=-1,-1,VLOOKUP($C212,'HCAD Process'!$D$5:$CZ$504,VLOOKUP(BT$4,'Table Name'!$C$2:$D$100,2,FALSE),FALSE))</f>
        <v>Land Neighborhood Section 3</v>
      </c>
      <c r="BU212">
        <f>IF($C212=-1,-1,VLOOKUP($C212,'HCAD Process'!$D$5:$CZ$504,VLOOKUP(BU$4,'Table Name'!$C$2:$D$100,2,FALSE),FALSE))</f>
        <v>147398</v>
      </c>
      <c r="BV212" t="str">
        <f>IF($C212=-1,-1,VLOOKUP($C212,'HCAD Process'!$D$5:$CZ$504,VLOOKUP(BV$4,'Table Name'!$C$2:$D$100,2,FALSE),FALSE))</f>
        <v>SF</v>
      </c>
      <c r="BW212" t="str">
        <f>IF($C212=-1,-1,VLOOKUP($C212,'HCAD Process'!$D$5:$CZ$504,VLOOKUP(BW$4,'Table Name'!$C$2:$D$100,2,FALSE),FALSE))</f>
        <v>1.0000</v>
      </c>
      <c r="BX212" t="str">
        <f>IF($C212=-1,-1,VLOOKUP($C212,'HCAD Process'!$D$5:$CZ$504,VLOOKUP(BX$4,'Table Name'!$C$2:$D$100,2,FALSE),FALSE))</f>
        <v>1.0000</v>
      </c>
      <c r="BY212" t="str">
        <f>IF($C212=-1,-1,VLOOKUP($C212,'HCAD Process'!$D$5:$CZ$504,VLOOKUP(BY$4,'Table Name'!$C$2:$D$100,2,FALSE),FALSE))</f>
        <v>1.0000</v>
      </c>
      <c r="BZ212" t="str">
        <f>IF($C212=-1,-1,VLOOKUP($C212,'HCAD Process'!$D$5:$CZ$504,VLOOKUP(BZ$4,'Table Name'!$C$2:$D$100,2,FALSE),FALSE))</f>
        <v>1.0000</v>
      </c>
      <c r="CA212">
        <f>IF($C212=-1,-1,VLOOKUP($C212,'HCAD Process'!$D$5:$CZ$504,VLOOKUP(CA$4,'Table Name'!$C$2:$D$100,2,FALSE),FALSE))</f>
        <v>4</v>
      </c>
      <c r="CB212">
        <f>IF($C212=-1,-1,VLOOKUP($C212,'HCAD Process'!$D$5:$CZ$504,VLOOKUP(CB$4,'Table Name'!$C$2:$D$100,2,FALSE),FALSE))</f>
        <v>4</v>
      </c>
      <c r="CC212">
        <f>IF($C212=-1,-1,VLOOKUP($C212,'HCAD Process'!$D$5:$CZ$504,VLOOKUP(CC$4,'Table Name'!$C$2:$D$100,2,FALSE),FALSE))</f>
        <v>515893</v>
      </c>
      <c r="CD212">
        <f>IF($C212=-1,-1,VLOOKUP($C212,'HCAD Process'!$D$5:$CZ$504,VLOOKUP(CD$4,'Table Name'!$C$2:$D$100,2,FALSE),FALSE))</f>
        <v>-1</v>
      </c>
      <c r="CE212" t="str">
        <f>IF($C212=-1,-1,VLOOKUP($C212,'HCAD Process'!$D$5:$CZ$504,VLOOKUP(CE$4,'Table Name'!$C$2:$D$100,2,FALSE),FALSE))</f>
        <v>129729001000211</v>
      </c>
    </row>
    <row r="213" spans="2:83" x14ac:dyDescent="0.25">
      <c r="B213">
        <f t="shared" si="3"/>
        <v>209</v>
      </c>
      <c r="C213" t="str">
        <f t="array" ref="C213">IF(ISERROR(INDEX('HCAD Process'!CF$5:CF$504,MATCH(0,COUNTIF(C$4:C212,'HCAD Process'!CF$5:CF$504)+('HCAD Process'!CF$5:CF$504=-1),0))),-1,INDEX('HCAD Process'!CF$5:CF$504,MATCH(0,COUNTIF(C$4:C212,'HCAD Process'!CF$5:CF$504)+('HCAD Process'!CF$5:CF$504=-1),0)))</f>
        <v>129729001000212</v>
      </c>
      <c r="D213" t="str">
        <f>IF($C213=-1,-1,VLOOKUP($C213,'HCAD Process'!$D$5:$CZ$504,VLOOKUP(D$4,'Table Name'!$C$2:$D$100,2,FALSE),FALSE))</f>
        <v>1297290010002</v>
      </c>
      <c r="E213" t="str">
        <f>IF($C213=-1,-1,VLOOKUP($C213,'HCAD Process'!$D$5:$CZ$504,VLOOKUP(E$4,'Table Name'!$C$2:$D$100,2,FALSE),FALSE))</f>
        <v>06/15/2017</v>
      </c>
      <c r="F213" t="str">
        <f>IF($C213=-1,-1,VLOOKUP($C213,'HCAD Process'!$D$5:$CZ$504,VLOOKUP(F$4,'Table Name'!$C$2:$D$100,2,FALSE),FALSE))</f>
        <v>WLY 18035 PROPERTIES LLC</v>
      </c>
      <c r="G213" t="str">
        <f>IF($C213=-1,-1,VLOOKUP($C213,'HCAD Process'!$D$5:$CZ$504,VLOOKUP(G$4,'Table Name'!$C$2:$D$100,2,FALSE),FALSE))</f>
        <v>WEST LITTLE YORK PARK</v>
      </c>
      <c r="H213" t="str">
        <f>IF($C213=-1,-1,VLOOKUP($C213,'HCAD Process'!$D$5:$CZ$504,VLOOKUP(H$4,'Table Name'!$C$2:$D$100,2,FALSE),FALSE))</f>
        <v>Barris</v>
      </c>
      <c r="I213" t="str">
        <f>IF($C213=-1,-1,VLOOKUP($C213,'HCAD Process'!$D$5:$CZ$504,VLOOKUP(I$4,'Table Name'!$C$2:$D$100,2,FALSE),FALSE))</f>
        <v>18037 W LITTLE YORK RD</v>
      </c>
      <c r="J213" t="str">
        <f>IF($C213=-1,-1,VLOOKUP($C213,'HCAD Process'!$D$5:$CZ$504,VLOOKUP(J$4,'Table Name'!$C$2:$D$100,2,FALSE),FALSE))</f>
        <v>KATY</v>
      </c>
      <c r="K213" t="str">
        <f>IF($C213=-1,-1,VLOOKUP($C213,'HCAD Process'!$D$5:$CZ$504,VLOOKUP(K$4,'Table Name'!$C$2:$D$100,2,FALSE),FALSE))</f>
        <v>77449</v>
      </c>
      <c r="L213">
        <f>IF($C213=-1,-1,VLOOKUP($C213,'HCAD Process'!$D$5:$CZ$504,VLOOKUP(L$4,'Table Name'!$C$2:$D$100,2,FALSE),FALSE))</f>
        <v>1802981</v>
      </c>
      <c r="M213">
        <f>IF($C213=-1,-1,VLOOKUP($C213,'HCAD Process'!$D$5:$CZ$504,VLOOKUP(M$4,'Table Name'!$C$2:$D$100,2,FALSE),FALSE))</f>
        <v>1835571</v>
      </c>
      <c r="N213">
        <f>IF($C213=-1,-1,VLOOKUP($C213,'HCAD Process'!$D$5:$CZ$504,VLOOKUP(N$4,'Table Name'!$C$2:$D$100,2,FALSE),FALSE))</f>
        <v>1835571</v>
      </c>
      <c r="O213">
        <f>IF($C213=-1,-1,VLOOKUP($C213,'HCAD Process'!$D$5:$CZ$504,VLOOKUP(O$4,'Table Name'!$C$2:$D$100,2,FALSE),FALSE))</f>
        <v>0</v>
      </c>
      <c r="P213" t="e">
        <f>IF($C213=-1,-1,VLOOKUP($C213,'HCAD Process'!$D$5:$CZ$504,VLOOKUP(P$4,'Table Name'!$C$2:$D$100,2,FALSE),FALSE))</f>
        <v>#REF!</v>
      </c>
      <c r="Q213" t="str">
        <f>IF($C213=-1,-1,VLOOKUP($C213,'HCAD Process'!$D$5:$CZ$504,VLOOKUP(Q$4,'Table Name'!$C$2:$D$100,2,FALSE),FALSE))</f>
        <v>COMMERCIAL</v>
      </c>
      <c r="R213" t="str">
        <f>IF($C213=-1,-1,VLOOKUP($C213,'HCAD Process'!$D$5:$CZ$504,VLOOKUP(R$4,'Table Name'!$C$2:$D$100,2,FALSE),FALSE))</f>
        <v>12</v>
      </c>
      <c r="S213" t="str">
        <f>IF($C213=-1,-1,VLOOKUP($C213,'HCAD Process'!$D$5:$CZ$504,VLOOKUP(S$4,'Table Name'!$C$2:$D$100,2,FALSE),FALSE))</f>
        <v>4399</v>
      </c>
      <c r="T213" t="str">
        <f>IF($C213=-1,-1,VLOOKUP($C213,'HCAD Process'!$D$5:$CZ$504,VLOOKUP(T$4,'Table Name'!$C$2:$D$100,2,FALSE),FALSE))</f>
        <v>8454</v>
      </c>
      <c r="U213" t="str">
        <f>IF($C213=-1,-1,VLOOKUP($C213,'HCAD Process'!$D$5:$CZ$504,VLOOKUP(U$4,'Table Name'!$C$2:$D$100,2,FALSE),FALSE))</f>
        <v>S</v>
      </c>
      <c r="V213" t="str">
        <f>IF($C213=-1,-1,VLOOKUP($C213,'HCAD Process'!$D$5:$CZ$504,VLOOKUP(V$4,'Table Name'!$C$2:$D$100,2,FALSE),FALSE))</f>
        <v>Open Steel Skeleton</v>
      </c>
      <c r="W213">
        <f>IF($C213=-1,-1,VLOOKUP($C213,'HCAD Process'!$D$5:$CZ$504,VLOOKUP(W$4,'Table Name'!$C$2:$D$100,2,FALSE),FALSE))</f>
        <v>36853</v>
      </c>
      <c r="X213">
        <f>IF($C213=-1,-1,VLOOKUP($C213,'HCAD Process'!$D$5:$CZ$504,VLOOKUP(X$4,'Table Name'!$C$2:$D$100,2,FALSE),FALSE))</f>
        <v>0</v>
      </c>
      <c r="Y213">
        <f>IF($C213=-1,-1,VLOOKUP($C213,'HCAD Process'!$D$5:$CZ$504,VLOOKUP(Y$4,'Table Name'!$C$2:$D$100,2,FALSE),FALSE))</f>
        <v>54195</v>
      </c>
      <c r="Z213">
        <f>IF($C213=-1,-1,VLOOKUP($C213,'HCAD Process'!$D$5:$CZ$504,VLOOKUP(Z$4,'Table Name'!$C$2:$D$100,2,FALSE),FALSE))</f>
        <v>0</v>
      </c>
      <c r="AA213" t="str">
        <f>IF($C213=-1,-1,VLOOKUP($C213,'HCAD Process'!$D$5:$CZ$504,VLOOKUP(AA$4,'Table Name'!$C$2:$D$100,2,FALSE),FALSE))</f>
        <v>.320000</v>
      </c>
      <c r="AB213" t="str">
        <f>IF($C213=-1,-1,VLOOKUP($C213,'HCAD Process'!$D$5:$CZ$504,VLOOKUP(AB$4,'Table Name'!$C$2:$D$100,2,FALSE),FALSE))</f>
        <v>C</v>
      </c>
      <c r="AC213" t="str">
        <f>IF($C213=-1,-1,VLOOKUP($C213,'HCAD Process'!$D$5:$CZ$504,VLOOKUP(AC$4,'Table Name'!$C$2:$D$100,2,FALSE),FALSE))</f>
        <v>Average</v>
      </c>
      <c r="AD213" t="str">
        <f>IF($C213=-1,-1,VLOOKUP($C213,'HCAD Process'!$D$5:$CZ$504,VLOOKUP(AD$4,'Table Name'!$C$2:$D$100,2,FALSE),FALSE))</f>
        <v>2000</v>
      </c>
      <c r="AE213" t="str">
        <f>IF($C213=-1,-1,VLOOKUP($C213,'HCAD Process'!$D$5:$CZ$504,VLOOKUP(AE$4,'Table Name'!$C$2:$D$100,2,FALSE),FALSE))</f>
        <v>2000</v>
      </c>
      <c r="AF213" t="str">
        <f>IF($C213=-1,-1,VLOOKUP($C213,'HCAD Process'!$D$5:$CZ$504,VLOOKUP(AF$4,'Table Name'!$C$2:$D$100,2,FALSE),FALSE))</f>
        <v>0</v>
      </c>
      <c r="AG213" t="str">
        <f>IF($C213=-1,-1,VLOOKUP($C213,'HCAD Process'!$D$5:$CZ$504,VLOOKUP(AG$4,'Table Name'!$C$2:$D$100,2,FALSE),FALSE))</f>
        <v>2008</v>
      </c>
      <c r="AH213">
        <f>IF($C213=-1,-1,VLOOKUP($C213,'HCAD Process'!$D$5:$CZ$504,VLOOKUP(AH$4,'Table Name'!$C$2:$D$100,2,FALSE),FALSE))</f>
        <v>0</v>
      </c>
      <c r="AI213" t="str">
        <f>IF($C213=-1,-1,VLOOKUP($C213,'HCAD Process'!$D$5:$CZ$504,VLOOKUP(AI$4,'Table Name'!$C$2:$D$100,2,FALSE),FALSE))</f>
        <v>12/30/1899</v>
      </c>
      <c r="AJ213">
        <f>IF($C213=-1,-1,VLOOKUP($C213,'HCAD Process'!$D$5:$CZ$504,VLOOKUP(AJ$4,'Table Name'!$C$2:$D$100,2,FALSE),FALSE))</f>
        <v>0</v>
      </c>
      <c r="AK213">
        <f>IF($C213=-1,-1,VALUE(VLOOKUP($C213,'HCAD Process'!$D$5:$CZ$504,VLOOKUP(AK$4,'Table Name'!$C$2:$D$100,2,FALSE),FALSE)))</f>
        <v>1500</v>
      </c>
      <c r="AL213">
        <f>IF($C213=-1,-1,VLOOKUP($C213,'HCAD Process'!$D$5:$CZ$504,VLOOKUP(AL$4,'Table Name'!$C$2:$D$100,2,FALSE),FALSE))</f>
        <v>1500</v>
      </c>
      <c r="AM213">
        <f>IF($C213=-1,-1,VLOOKUP($C213,'HCAD Process'!$D$5:$CZ$504,VLOOKUP(AM$4,'Table Name'!$C$2:$D$100,2,FALSE),FALSE))</f>
        <v>0</v>
      </c>
      <c r="AN213">
        <f>IF($C213=-1,-1,VLOOKUP($C213,'HCAD Process'!$D$5:$CZ$504,VLOOKUP(AN$4,'Table Name'!$C$2:$D$100,2,FALSE),FALSE))</f>
        <v>0</v>
      </c>
      <c r="AO213">
        <f>IF($C213=-1,-1,VLOOKUP($C213,'HCAD Process'!$D$5:$CZ$504,VLOOKUP(AO$4,'Table Name'!$C$2:$D$100,2,FALSE),FALSE))</f>
        <v>0</v>
      </c>
      <c r="AP213">
        <f>IF($C213=-1,-1,VLOOKUP($C213,'HCAD Process'!$D$5:$CZ$504,VLOOKUP(AP$4,'Table Name'!$C$2:$D$100,2,FALSE),FALSE))</f>
        <v>1500</v>
      </c>
      <c r="AQ213">
        <f>IF($C213=-1,-1,VLOOKUP($C213,'HCAD Process'!$D$5:$CZ$504,VLOOKUP(AQ$4,'Table Name'!$C$2:$D$100,2,FALSE),FALSE))</f>
        <v>160</v>
      </c>
      <c r="AR213">
        <f>IF($C213=-1,-1,VLOOKUP($C213,'HCAD Process'!$D$5:$CZ$504,VLOOKUP(AR$4,'Table Name'!$C$2:$D$100,2,FALSE),FALSE))</f>
        <v>1</v>
      </c>
      <c r="AS213">
        <f>IF($C213=-1,-1,VLOOKUP($C213,'HCAD Process'!$D$5:$CZ$504,VLOOKUP(AS$4,'Table Name'!$C$2:$D$100,2,FALSE),FALSE))</f>
        <v>0</v>
      </c>
      <c r="AT213">
        <f>IF($C213=-1,-1,VLOOKUP($C213,'HCAD Process'!$D$5:$CZ$504,VLOOKUP(AT$4,'Table Name'!$C$2:$D$100,2,FALSE),FALSE))</f>
        <v>0</v>
      </c>
      <c r="AU213">
        <f>IF($C213=-1,-1,VLOOKUP($C213,'HCAD Process'!$D$5:$CZ$504,VLOOKUP(AU$4,'Table Name'!$C$2:$D$100,2,FALSE),FALSE))</f>
        <v>0</v>
      </c>
      <c r="AV213">
        <f>IF($C213=-1,-1,VLOOKUP($C213,'HCAD Process'!$D$5:$CZ$504,VLOOKUP(AV$4,'Table Name'!$C$2:$D$100,2,FALSE),FALSE))</f>
        <v>0</v>
      </c>
      <c r="AW213">
        <f>IF($C213=-1,-1,VLOOKUP($C213,'HCAD Process'!$D$5:$CZ$504,VLOOKUP(AW$4,'Table Name'!$C$2:$D$100,2,FALSE),FALSE))</f>
        <v>0</v>
      </c>
      <c r="AX213">
        <f>IF($C213=-1,-1,VLOOKUP($C213,'HCAD Process'!$D$5:$CZ$504,VLOOKUP(AX$4,'Table Name'!$C$2:$D$100,2,FALSE),FALSE))</f>
        <v>0</v>
      </c>
      <c r="AY213">
        <f>IF($C213=-1,-1,VLOOKUP($C213,'HCAD Process'!$D$5:$CZ$504,VLOOKUP(AY$4,'Table Name'!$C$2:$D$100,2,FALSE),FALSE))</f>
        <v>0</v>
      </c>
      <c r="AZ213">
        <f>IF($C213=-1,-1,VLOOKUP($C213,'HCAD Process'!$D$5:$CZ$504,VLOOKUP(AZ$4,'Table Name'!$C$2:$D$100,2,FALSE),FALSE))</f>
        <v>0</v>
      </c>
      <c r="BA213" t="str">
        <f>IF($C213=-1,-1,VLOOKUP($C213,'HCAD Process'!$D$5:$CZ$504,VLOOKUP(BA$4,'Table Name'!$C$2:$D$100,2,FALSE),FALSE))</f>
        <v>14</v>
      </c>
      <c r="BB213" t="str">
        <f>IF($C213=-1,-1,VLOOKUP($C213,'HCAD Process'!$D$5:$CZ$504,VLOOKUP(BB$4,'Table Name'!$C$2:$D$100,2,FALSE),FALSE))</f>
        <v>RES B BLK 1</v>
      </c>
      <c r="BC213" t="str">
        <f>IF($C213=-1,-1,VLOOKUP($C213,'HCAD Process'!$D$5:$CZ$504,VLOOKUP(BC$4,'Table Name'!$C$2:$D$100,2,FALSE),FALSE))</f>
        <v>WEST LITTLE YORK PARK</v>
      </c>
      <c r="BD213" t="str">
        <f>IF($C213=-1,-1,VLOOKUP($C213,'HCAD Process'!$D$5:$CZ$504,VLOOKUP(BD$4,'Table Name'!$C$2:$D$100,2,FALSE),FALSE))</f>
        <v>6014</v>
      </c>
      <c r="BE213" t="str">
        <f>IF($C213=-1,-1,VLOOKUP($C213,'HCAD Process'!$D$5:$CZ$504,VLOOKUP(BE$4,'Table Name'!$C$2:$D$100,2,FALSE),FALSE))</f>
        <v>Far Northwest</v>
      </c>
      <c r="BF213" t="str">
        <f>IF($C213=-1,-1,VLOOKUP($C213,'HCAD Process'!$D$5:$CZ$504,VLOOKUP(BF$4,'Table Name'!$C$2:$D$100,2,FALSE),FALSE))</f>
        <v>221</v>
      </c>
      <c r="BG213" t="str">
        <f>IF($C213=-1,-1,VLOOKUP($C213,'HCAD Process'!$D$5:$CZ$504,VLOOKUP(BG$4,'Table Name'!$C$2:$D$100,2,FALSE),FALSE))</f>
        <v>ISD 04 - Southwest, Outside Hwy 6, South of FM 529</v>
      </c>
      <c r="BH213" t="str">
        <f>IF($C213=-1,-1,VLOOKUP($C213,'HCAD Process'!$D$5:$CZ$504,VLOOKUP(BH$4,'Table Name'!$C$2:$D$100,2,FALSE),FALSE))</f>
        <v>9173.00</v>
      </c>
      <c r="BI213" t="str">
        <f>IF($C213=-1,-1,VLOOKUP($C213,'HCAD Process'!$D$5:$CZ$504,VLOOKUP(BI$4,'Table Name'!$C$2:$D$100,2,FALSE),FALSE))</f>
        <v>0</v>
      </c>
      <c r="BJ213" t="str">
        <f>IF($C213=-1,-1,VLOOKUP($C213,'HCAD Process'!$D$5:$CZ$504,VLOOKUP(BJ$4,'Table Name'!$C$2:$D$100,2,FALSE),FALSE))</f>
        <v>04</v>
      </c>
      <c r="BK213" t="str">
        <f>IF($C213=-1,-1,VLOOKUP($C213,'HCAD Process'!$D$5:$CZ$504,VLOOKUP(BK$4,'Table Name'!$C$2:$D$100,2,FALSE),FALSE))</f>
        <v>4661A</v>
      </c>
      <c r="BL213" t="str">
        <f>IF($C213=-1,-1,VLOOKUP($C213,'HCAD Process'!$D$5:$CZ$504,VLOOKUP(BL$4,'Table Name'!$C$2:$D$100,2,FALSE),FALSE))</f>
        <v>407T</v>
      </c>
      <c r="BM213" t="str">
        <f>IF($C213=-1,-1,VLOOKUP($C213,'HCAD Process'!$D$5:$CZ$504,VLOOKUP(BM$4,'Table Name'!$C$2:$D$100,2,FALSE),FALSE))</f>
        <v>004 040 041 042 043 044 045 633</v>
      </c>
      <c r="BN213" t="str">
        <f>IF($C213=-1,-1,VLOOKUP($C213,'HCAD Process'!$D$5:$CZ$504,VLOOKUP(BN$4,'Table Name'!$C$2:$D$100,2,FALSE),FALSE))</f>
        <v>Real, Commercial</v>
      </c>
      <c r="BO213" t="str">
        <f>IF($C213=-1,-1,VLOOKUP($C213,'HCAD Process'!$D$5:$CZ$504,VLOOKUP(BO$4,'Table Name'!$C$2:$D$100,2,FALSE),FALSE))</f>
        <v>F1</v>
      </c>
      <c r="BP213" t="str">
        <f>IF($C213=-1,-1,VLOOKUP($C213,'HCAD Process'!$D$5:$CZ$504,VLOOKUP(BP$4,'Table Name'!$C$2:$D$100,2,FALSE),FALSE))</f>
        <v>Real, Commercial</v>
      </c>
      <c r="BQ213" t="str">
        <f>IF($C213=-1,-1,VLOOKUP($C213,'HCAD Process'!$D$5:$CZ$504,VLOOKUP(BQ$4,'Table Name'!$C$2:$D$100,2,FALSE),FALSE))</f>
        <v>Warehouse - Metallic</v>
      </c>
      <c r="BR213" t="str">
        <f>IF($C213=-1,-1,VLOOKUP($C213,'HCAD Process'!$D$5:$CZ$504,VLOOKUP(BR$4,'Table Name'!$C$2:$D$100,2,FALSE),FALSE))</f>
        <v>Shell, Industrial</v>
      </c>
      <c r="BS213" t="str">
        <f>IF($C213=-1,-1,VLOOKUP($C213,'HCAD Process'!$D$5:$CZ$504,VLOOKUP(BS$4,'Table Name'!$C$2:$D$100,2,FALSE),FALSE))</f>
        <v>8003</v>
      </c>
      <c r="BT213" t="str">
        <f>IF($C213=-1,-1,VLOOKUP($C213,'HCAD Process'!$D$5:$CZ$504,VLOOKUP(BT$4,'Table Name'!$C$2:$D$100,2,FALSE),FALSE))</f>
        <v>Land Neighborhood Section 3</v>
      </c>
      <c r="BU213">
        <f>IF($C213=-1,-1,VLOOKUP($C213,'HCAD Process'!$D$5:$CZ$504,VLOOKUP(BU$4,'Table Name'!$C$2:$D$100,2,FALSE),FALSE))</f>
        <v>147398</v>
      </c>
      <c r="BV213" t="str">
        <f>IF($C213=-1,-1,VLOOKUP($C213,'HCAD Process'!$D$5:$CZ$504,VLOOKUP(BV$4,'Table Name'!$C$2:$D$100,2,FALSE),FALSE))</f>
        <v>SF</v>
      </c>
      <c r="BW213" t="str">
        <f>IF($C213=-1,-1,VLOOKUP($C213,'HCAD Process'!$D$5:$CZ$504,VLOOKUP(BW$4,'Table Name'!$C$2:$D$100,2,FALSE),FALSE))</f>
        <v>1.0000</v>
      </c>
      <c r="BX213" t="str">
        <f>IF($C213=-1,-1,VLOOKUP($C213,'HCAD Process'!$D$5:$CZ$504,VLOOKUP(BX$4,'Table Name'!$C$2:$D$100,2,FALSE),FALSE))</f>
        <v>1.0000</v>
      </c>
      <c r="BY213" t="str">
        <f>IF($C213=-1,-1,VLOOKUP($C213,'HCAD Process'!$D$5:$CZ$504,VLOOKUP(BY$4,'Table Name'!$C$2:$D$100,2,FALSE),FALSE))</f>
        <v>1.0000</v>
      </c>
      <c r="BZ213" t="str">
        <f>IF($C213=-1,-1,VLOOKUP($C213,'HCAD Process'!$D$5:$CZ$504,VLOOKUP(BZ$4,'Table Name'!$C$2:$D$100,2,FALSE),FALSE))</f>
        <v>1.0000</v>
      </c>
      <c r="CA213">
        <f>IF($C213=-1,-1,VLOOKUP($C213,'HCAD Process'!$D$5:$CZ$504,VLOOKUP(CA$4,'Table Name'!$C$2:$D$100,2,FALSE),FALSE))</f>
        <v>4</v>
      </c>
      <c r="CB213">
        <f>IF($C213=-1,-1,VLOOKUP($C213,'HCAD Process'!$D$5:$CZ$504,VLOOKUP(CB$4,'Table Name'!$C$2:$D$100,2,FALSE),FALSE))</f>
        <v>4</v>
      </c>
      <c r="CC213">
        <f>IF($C213=-1,-1,VLOOKUP($C213,'HCAD Process'!$D$5:$CZ$504,VLOOKUP(CC$4,'Table Name'!$C$2:$D$100,2,FALSE),FALSE))</f>
        <v>515893</v>
      </c>
      <c r="CD213">
        <f>IF($C213=-1,-1,VLOOKUP($C213,'HCAD Process'!$D$5:$CZ$504,VLOOKUP(CD$4,'Table Name'!$C$2:$D$100,2,FALSE),FALSE))</f>
        <v>-1</v>
      </c>
      <c r="CE213" t="str">
        <f>IF($C213=-1,-1,VLOOKUP($C213,'HCAD Process'!$D$5:$CZ$504,VLOOKUP(CE$4,'Table Name'!$C$2:$D$100,2,FALSE),FALSE))</f>
        <v>129729001000212</v>
      </c>
    </row>
    <row r="214" spans="2:83" x14ac:dyDescent="0.25">
      <c r="B214">
        <f t="shared" si="3"/>
        <v>210</v>
      </c>
      <c r="C214" t="str">
        <f t="array" ref="C214">IF(ISERROR(INDEX('HCAD Process'!CF$5:CF$504,MATCH(0,COUNTIF(C$4:C213,'HCAD Process'!CF$5:CF$504)+('HCAD Process'!CF$5:CF$504=-1),0))),-1,INDEX('HCAD Process'!CF$5:CF$504,MATCH(0,COUNTIF(C$4:C213,'HCAD Process'!CF$5:CF$504)+('HCAD Process'!CF$5:CF$504=-1),0)))</f>
        <v>129729001000213</v>
      </c>
      <c r="D214" t="str">
        <f>IF($C214=-1,-1,VLOOKUP($C214,'HCAD Process'!$D$5:$CZ$504,VLOOKUP(D$4,'Table Name'!$C$2:$D$100,2,FALSE),FALSE))</f>
        <v>1297290010002</v>
      </c>
      <c r="E214" t="str">
        <f>IF($C214=-1,-1,VLOOKUP($C214,'HCAD Process'!$D$5:$CZ$504,VLOOKUP(E$4,'Table Name'!$C$2:$D$100,2,FALSE),FALSE))</f>
        <v>06/15/2017</v>
      </c>
      <c r="F214" t="str">
        <f>IF($C214=-1,-1,VLOOKUP($C214,'HCAD Process'!$D$5:$CZ$504,VLOOKUP(F$4,'Table Name'!$C$2:$D$100,2,FALSE),FALSE))</f>
        <v>WLY 18035 PROPERTIES LLC</v>
      </c>
      <c r="G214" t="str">
        <f>IF($C214=-1,-1,VLOOKUP($C214,'HCAD Process'!$D$5:$CZ$504,VLOOKUP(G$4,'Table Name'!$C$2:$D$100,2,FALSE),FALSE))</f>
        <v>WEST LITTLE YORK PARK</v>
      </c>
      <c r="H214" t="str">
        <f>IF($C214=-1,-1,VLOOKUP($C214,'HCAD Process'!$D$5:$CZ$504,VLOOKUP(H$4,'Table Name'!$C$2:$D$100,2,FALSE),FALSE))</f>
        <v>Barris</v>
      </c>
      <c r="I214" t="str">
        <f>IF($C214=-1,-1,VLOOKUP($C214,'HCAD Process'!$D$5:$CZ$504,VLOOKUP(I$4,'Table Name'!$C$2:$D$100,2,FALSE),FALSE))</f>
        <v>18037 W LITTLE YORK RD</v>
      </c>
      <c r="J214" t="str">
        <f>IF($C214=-1,-1,VLOOKUP($C214,'HCAD Process'!$D$5:$CZ$504,VLOOKUP(J$4,'Table Name'!$C$2:$D$100,2,FALSE),FALSE))</f>
        <v>KATY</v>
      </c>
      <c r="K214" t="str">
        <f>IF($C214=-1,-1,VLOOKUP($C214,'HCAD Process'!$D$5:$CZ$504,VLOOKUP(K$4,'Table Name'!$C$2:$D$100,2,FALSE),FALSE))</f>
        <v>77449</v>
      </c>
      <c r="L214">
        <f>IF($C214=-1,-1,VLOOKUP($C214,'HCAD Process'!$D$5:$CZ$504,VLOOKUP(L$4,'Table Name'!$C$2:$D$100,2,FALSE),FALSE))</f>
        <v>1802981</v>
      </c>
      <c r="M214">
        <f>IF($C214=-1,-1,VLOOKUP($C214,'HCAD Process'!$D$5:$CZ$504,VLOOKUP(M$4,'Table Name'!$C$2:$D$100,2,FALSE),FALSE))</f>
        <v>1835571</v>
      </c>
      <c r="N214">
        <f>IF($C214=-1,-1,VLOOKUP($C214,'HCAD Process'!$D$5:$CZ$504,VLOOKUP(N$4,'Table Name'!$C$2:$D$100,2,FALSE),FALSE))</f>
        <v>1835571</v>
      </c>
      <c r="O214">
        <f>IF($C214=-1,-1,VLOOKUP($C214,'HCAD Process'!$D$5:$CZ$504,VLOOKUP(O$4,'Table Name'!$C$2:$D$100,2,FALSE),FALSE))</f>
        <v>0</v>
      </c>
      <c r="P214" t="e">
        <f>IF($C214=-1,-1,VLOOKUP($C214,'HCAD Process'!$D$5:$CZ$504,VLOOKUP(P$4,'Table Name'!$C$2:$D$100,2,FALSE),FALSE))</f>
        <v>#REF!</v>
      </c>
      <c r="Q214" t="str">
        <f>IF($C214=-1,-1,VLOOKUP($C214,'HCAD Process'!$D$5:$CZ$504,VLOOKUP(Q$4,'Table Name'!$C$2:$D$100,2,FALSE),FALSE))</f>
        <v>COMMERCIAL</v>
      </c>
      <c r="R214" t="str">
        <f>IF($C214=-1,-1,VLOOKUP($C214,'HCAD Process'!$D$5:$CZ$504,VLOOKUP(R$4,'Table Name'!$C$2:$D$100,2,FALSE),FALSE))</f>
        <v>13</v>
      </c>
      <c r="S214" t="str">
        <f>IF($C214=-1,-1,VLOOKUP($C214,'HCAD Process'!$D$5:$CZ$504,VLOOKUP(S$4,'Table Name'!$C$2:$D$100,2,FALSE),FALSE))</f>
        <v>4399</v>
      </c>
      <c r="T214" t="str">
        <f>IF($C214=-1,-1,VLOOKUP($C214,'HCAD Process'!$D$5:$CZ$504,VLOOKUP(T$4,'Table Name'!$C$2:$D$100,2,FALSE),FALSE))</f>
        <v>8454</v>
      </c>
      <c r="U214" t="str">
        <f>IF($C214=-1,-1,VLOOKUP($C214,'HCAD Process'!$D$5:$CZ$504,VLOOKUP(U$4,'Table Name'!$C$2:$D$100,2,FALSE),FALSE))</f>
        <v>S</v>
      </c>
      <c r="V214" t="str">
        <f>IF($C214=-1,-1,VLOOKUP($C214,'HCAD Process'!$D$5:$CZ$504,VLOOKUP(V$4,'Table Name'!$C$2:$D$100,2,FALSE),FALSE))</f>
        <v>Open Steel Skeleton</v>
      </c>
      <c r="W214">
        <f>IF($C214=-1,-1,VLOOKUP($C214,'HCAD Process'!$D$5:$CZ$504,VLOOKUP(W$4,'Table Name'!$C$2:$D$100,2,FALSE),FALSE))</f>
        <v>47475</v>
      </c>
      <c r="X214">
        <f>IF($C214=-1,-1,VLOOKUP($C214,'HCAD Process'!$D$5:$CZ$504,VLOOKUP(X$4,'Table Name'!$C$2:$D$100,2,FALSE),FALSE))</f>
        <v>0</v>
      </c>
      <c r="Y214">
        <f>IF($C214=-1,-1,VLOOKUP($C214,'HCAD Process'!$D$5:$CZ$504,VLOOKUP(Y$4,'Table Name'!$C$2:$D$100,2,FALSE),FALSE))</f>
        <v>65034</v>
      </c>
      <c r="Z214">
        <f>IF($C214=-1,-1,VLOOKUP($C214,'HCAD Process'!$D$5:$CZ$504,VLOOKUP(Z$4,'Table Name'!$C$2:$D$100,2,FALSE),FALSE))</f>
        <v>0</v>
      </c>
      <c r="AA214" t="str">
        <f>IF($C214=-1,-1,VLOOKUP($C214,'HCAD Process'!$D$5:$CZ$504,VLOOKUP(AA$4,'Table Name'!$C$2:$D$100,2,FALSE),FALSE))</f>
        <v>.270000</v>
      </c>
      <c r="AB214" t="str">
        <f>IF($C214=-1,-1,VLOOKUP($C214,'HCAD Process'!$D$5:$CZ$504,VLOOKUP(AB$4,'Table Name'!$C$2:$D$100,2,FALSE),FALSE))</f>
        <v>C</v>
      </c>
      <c r="AC214" t="str">
        <f>IF($C214=-1,-1,VLOOKUP($C214,'HCAD Process'!$D$5:$CZ$504,VLOOKUP(AC$4,'Table Name'!$C$2:$D$100,2,FALSE),FALSE))</f>
        <v>Average</v>
      </c>
      <c r="AD214" t="str">
        <f>IF($C214=-1,-1,VLOOKUP($C214,'HCAD Process'!$D$5:$CZ$504,VLOOKUP(AD$4,'Table Name'!$C$2:$D$100,2,FALSE),FALSE))</f>
        <v>2004</v>
      </c>
      <c r="AE214" t="str">
        <f>IF($C214=-1,-1,VLOOKUP($C214,'HCAD Process'!$D$5:$CZ$504,VLOOKUP(AE$4,'Table Name'!$C$2:$D$100,2,FALSE),FALSE))</f>
        <v>2004</v>
      </c>
      <c r="AF214" t="str">
        <f>IF($C214=-1,-1,VLOOKUP($C214,'HCAD Process'!$D$5:$CZ$504,VLOOKUP(AF$4,'Table Name'!$C$2:$D$100,2,FALSE),FALSE))</f>
        <v>0</v>
      </c>
      <c r="AG214" t="str">
        <f>IF($C214=-1,-1,VLOOKUP($C214,'HCAD Process'!$D$5:$CZ$504,VLOOKUP(AG$4,'Table Name'!$C$2:$D$100,2,FALSE),FALSE))</f>
        <v>2008</v>
      </c>
      <c r="AH214">
        <f>IF($C214=-1,-1,VLOOKUP($C214,'HCAD Process'!$D$5:$CZ$504,VLOOKUP(AH$4,'Table Name'!$C$2:$D$100,2,FALSE),FALSE))</f>
        <v>0</v>
      </c>
      <c r="AI214" t="str">
        <f>IF($C214=-1,-1,VLOOKUP($C214,'HCAD Process'!$D$5:$CZ$504,VLOOKUP(AI$4,'Table Name'!$C$2:$D$100,2,FALSE),FALSE))</f>
        <v>12/30/1899</v>
      </c>
      <c r="AJ214">
        <f>IF($C214=-1,-1,VLOOKUP($C214,'HCAD Process'!$D$5:$CZ$504,VLOOKUP(AJ$4,'Table Name'!$C$2:$D$100,2,FALSE),FALSE))</f>
        <v>0</v>
      </c>
      <c r="AK214">
        <f>IF($C214=-1,-1,VALUE(VLOOKUP($C214,'HCAD Process'!$D$5:$CZ$504,VLOOKUP(AK$4,'Table Name'!$C$2:$D$100,2,FALSE),FALSE)))</f>
        <v>1800</v>
      </c>
      <c r="AL214">
        <f>IF($C214=-1,-1,VLOOKUP($C214,'HCAD Process'!$D$5:$CZ$504,VLOOKUP(AL$4,'Table Name'!$C$2:$D$100,2,FALSE),FALSE))</f>
        <v>1800</v>
      </c>
      <c r="AM214">
        <f>IF($C214=-1,-1,VLOOKUP($C214,'HCAD Process'!$D$5:$CZ$504,VLOOKUP(AM$4,'Table Name'!$C$2:$D$100,2,FALSE),FALSE))</f>
        <v>0</v>
      </c>
      <c r="AN214">
        <f>IF($C214=-1,-1,VLOOKUP($C214,'HCAD Process'!$D$5:$CZ$504,VLOOKUP(AN$4,'Table Name'!$C$2:$D$100,2,FALSE),FALSE))</f>
        <v>0</v>
      </c>
      <c r="AO214">
        <f>IF($C214=-1,-1,VLOOKUP($C214,'HCAD Process'!$D$5:$CZ$504,VLOOKUP(AO$4,'Table Name'!$C$2:$D$100,2,FALSE),FALSE))</f>
        <v>0</v>
      </c>
      <c r="AP214">
        <f>IF($C214=-1,-1,VLOOKUP($C214,'HCAD Process'!$D$5:$CZ$504,VLOOKUP(AP$4,'Table Name'!$C$2:$D$100,2,FALSE),FALSE))</f>
        <v>1800</v>
      </c>
      <c r="AQ214">
        <f>IF($C214=-1,-1,VLOOKUP($C214,'HCAD Process'!$D$5:$CZ$504,VLOOKUP(AQ$4,'Table Name'!$C$2:$D$100,2,FALSE),FALSE))</f>
        <v>120</v>
      </c>
      <c r="AR214">
        <f>IF($C214=-1,-1,VLOOKUP($C214,'HCAD Process'!$D$5:$CZ$504,VLOOKUP(AR$4,'Table Name'!$C$2:$D$100,2,FALSE),FALSE))</f>
        <v>1</v>
      </c>
      <c r="AS214">
        <f>IF($C214=-1,-1,VLOOKUP($C214,'HCAD Process'!$D$5:$CZ$504,VLOOKUP(AS$4,'Table Name'!$C$2:$D$100,2,FALSE),FALSE))</f>
        <v>0</v>
      </c>
      <c r="AT214">
        <f>IF($C214=-1,-1,VLOOKUP($C214,'HCAD Process'!$D$5:$CZ$504,VLOOKUP(AT$4,'Table Name'!$C$2:$D$100,2,FALSE),FALSE))</f>
        <v>0</v>
      </c>
      <c r="AU214">
        <f>IF($C214=-1,-1,VLOOKUP($C214,'HCAD Process'!$D$5:$CZ$504,VLOOKUP(AU$4,'Table Name'!$C$2:$D$100,2,FALSE),FALSE))</f>
        <v>0</v>
      </c>
      <c r="AV214">
        <f>IF($C214=-1,-1,VLOOKUP($C214,'HCAD Process'!$D$5:$CZ$504,VLOOKUP(AV$4,'Table Name'!$C$2:$D$100,2,FALSE),FALSE))</f>
        <v>0</v>
      </c>
      <c r="AW214">
        <f>IF($C214=-1,-1,VLOOKUP($C214,'HCAD Process'!$D$5:$CZ$504,VLOOKUP(AW$4,'Table Name'!$C$2:$D$100,2,FALSE),FALSE))</f>
        <v>0</v>
      </c>
      <c r="AX214">
        <f>IF($C214=-1,-1,VLOOKUP($C214,'HCAD Process'!$D$5:$CZ$504,VLOOKUP(AX$4,'Table Name'!$C$2:$D$100,2,FALSE),FALSE))</f>
        <v>0</v>
      </c>
      <c r="AY214">
        <f>IF($C214=-1,-1,VLOOKUP($C214,'HCAD Process'!$D$5:$CZ$504,VLOOKUP(AY$4,'Table Name'!$C$2:$D$100,2,FALSE),FALSE))</f>
        <v>0</v>
      </c>
      <c r="AZ214">
        <f>IF($C214=-1,-1,VLOOKUP($C214,'HCAD Process'!$D$5:$CZ$504,VLOOKUP(AZ$4,'Table Name'!$C$2:$D$100,2,FALSE),FALSE))</f>
        <v>0</v>
      </c>
      <c r="BA214" t="str">
        <f>IF($C214=-1,-1,VLOOKUP($C214,'HCAD Process'!$D$5:$CZ$504,VLOOKUP(BA$4,'Table Name'!$C$2:$D$100,2,FALSE),FALSE))</f>
        <v>14</v>
      </c>
      <c r="BB214" t="str">
        <f>IF($C214=-1,-1,VLOOKUP($C214,'HCAD Process'!$D$5:$CZ$504,VLOOKUP(BB$4,'Table Name'!$C$2:$D$100,2,FALSE),FALSE))</f>
        <v>RES B BLK 1</v>
      </c>
      <c r="BC214" t="str">
        <f>IF($C214=-1,-1,VLOOKUP($C214,'HCAD Process'!$D$5:$CZ$504,VLOOKUP(BC$4,'Table Name'!$C$2:$D$100,2,FALSE),FALSE))</f>
        <v>WEST LITTLE YORK PARK</v>
      </c>
      <c r="BD214" t="str">
        <f>IF($C214=-1,-1,VLOOKUP($C214,'HCAD Process'!$D$5:$CZ$504,VLOOKUP(BD$4,'Table Name'!$C$2:$D$100,2,FALSE),FALSE))</f>
        <v>6014</v>
      </c>
      <c r="BE214" t="str">
        <f>IF($C214=-1,-1,VLOOKUP($C214,'HCAD Process'!$D$5:$CZ$504,VLOOKUP(BE$4,'Table Name'!$C$2:$D$100,2,FALSE),FALSE))</f>
        <v>Far Northwest</v>
      </c>
      <c r="BF214" t="str">
        <f>IF($C214=-1,-1,VLOOKUP($C214,'HCAD Process'!$D$5:$CZ$504,VLOOKUP(BF$4,'Table Name'!$C$2:$D$100,2,FALSE),FALSE))</f>
        <v>221</v>
      </c>
      <c r="BG214" t="str">
        <f>IF($C214=-1,-1,VLOOKUP($C214,'HCAD Process'!$D$5:$CZ$504,VLOOKUP(BG$4,'Table Name'!$C$2:$D$100,2,FALSE),FALSE))</f>
        <v>ISD 04 - Southwest, Outside Hwy 6, South of FM 529</v>
      </c>
      <c r="BH214" t="str">
        <f>IF($C214=-1,-1,VLOOKUP($C214,'HCAD Process'!$D$5:$CZ$504,VLOOKUP(BH$4,'Table Name'!$C$2:$D$100,2,FALSE),FALSE))</f>
        <v>9173.00</v>
      </c>
      <c r="BI214" t="str">
        <f>IF($C214=-1,-1,VLOOKUP($C214,'HCAD Process'!$D$5:$CZ$504,VLOOKUP(BI$4,'Table Name'!$C$2:$D$100,2,FALSE),FALSE))</f>
        <v>0</v>
      </c>
      <c r="BJ214" t="str">
        <f>IF($C214=-1,-1,VLOOKUP($C214,'HCAD Process'!$D$5:$CZ$504,VLOOKUP(BJ$4,'Table Name'!$C$2:$D$100,2,FALSE),FALSE))</f>
        <v>04</v>
      </c>
      <c r="BK214" t="str">
        <f>IF($C214=-1,-1,VLOOKUP($C214,'HCAD Process'!$D$5:$CZ$504,VLOOKUP(BK$4,'Table Name'!$C$2:$D$100,2,FALSE),FALSE))</f>
        <v>4661A</v>
      </c>
      <c r="BL214" t="str">
        <f>IF($C214=-1,-1,VLOOKUP($C214,'HCAD Process'!$D$5:$CZ$504,VLOOKUP(BL$4,'Table Name'!$C$2:$D$100,2,FALSE),FALSE))</f>
        <v>407T</v>
      </c>
      <c r="BM214" t="str">
        <f>IF($C214=-1,-1,VLOOKUP($C214,'HCAD Process'!$D$5:$CZ$504,VLOOKUP(BM$4,'Table Name'!$C$2:$D$100,2,FALSE),FALSE))</f>
        <v>004 040 041 042 043 044 045 633</v>
      </c>
      <c r="BN214" t="str">
        <f>IF($C214=-1,-1,VLOOKUP($C214,'HCAD Process'!$D$5:$CZ$504,VLOOKUP(BN$4,'Table Name'!$C$2:$D$100,2,FALSE),FALSE))</f>
        <v>Real, Commercial</v>
      </c>
      <c r="BO214" t="str">
        <f>IF($C214=-1,-1,VLOOKUP($C214,'HCAD Process'!$D$5:$CZ$504,VLOOKUP(BO$4,'Table Name'!$C$2:$D$100,2,FALSE),FALSE))</f>
        <v>F1</v>
      </c>
      <c r="BP214" t="str">
        <f>IF($C214=-1,-1,VLOOKUP($C214,'HCAD Process'!$D$5:$CZ$504,VLOOKUP(BP$4,'Table Name'!$C$2:$D$100,2,FALSE),FALSE))</f>
        <v>Real, Commercial</v>
      </c>
      <c r="BQ214" t="str">
        <f>IF($C214=-1,-1,VLOOKUP($C214,'HCAD Process'!$D$5:$CZ$504,VLOOKUP(BQ$4,'Table Name'!$C$2:$D$100,2,FALSE),FALSE))</f>
        <v>Warehouse - Metallic</v>
      </c>
      <c r="BR214" t="str">
        <f>IF($C214=-1,-1,VLOOKUP($C214,'HCAD Process'!$D$5:$CZ$504,VLOOKUP(BR$4,'Table Name'!$C$2:$D$100,2,FALSE),FALSE))</f>
        <v>Shell, Industrial</v>
      </c>
      <c r="BS214" t="str">
        <f>IF($C214=-1,-1,VLOOKUP($C214,'HCAD Process'!$D$5:$CZ$504,VLOOKUP(BS$4,'Table Name'!$C$2:$D$100,2,FALSE),FALSE))</f>
        <v>8003</v>
      </c>
      <c r="BT214" t="str">
        <f>IF($C214=-1,-1,VLOOKUP($C214,'HCAD Process'!$D$5:$CZ$504,VLOOKUP(BT$4,'Table Name'!$C$2:$D$100,2,FALSE),FALSE))</f>
        <v>Land Neighborhood Section 3</v>
      </c>
      <c r="BU214">
        <f>IF($C214=-1,-1,VLOOKUP($C214,'HCAD Process'!$D$5:$CZ$504,VLOOKUP(BU$4,'Table Name'!$C$2:$D$100,2,FALSE),FALSE))</f>
        <v>147398</v>
      </c>
      <c r="BV214" t="str">
        <f>IF($C214=-1,-1,VLOOKUP($C214,'HCAD Process'!$D$5:$CZ$504,VLOOKUP(BV$4,'Table Name'!$C$2:$D$100,2,FALSE),FALSE))</f>
        <v>SF</v>
      </c>
      <c r="BW214" t="str">
        <f>IF($C214=-1,-1,VLOOKUP($C214,'HCAD Process'!$D$5:$CZ$504,VLOOKUP(BW$4,'Table Name'!$C$2:$D$100,2,FALSE),FALSE))</f>
        <v>1.0000</v>
      </c>
      <c r="BX214" t="str">
        <f>IF($C214=-1,-1,VLOOKUP($C214,'HCAD Process'!$D$5:$CZ$504,VLOOKUP(BX$4,'Table Name'!$C$2:$D$100,2,FALSE),FALSE))</f>
        <v>1.0000</v>
      </c>
      <c r="BY214" t="str">
        <f>IF($C214=-1,-1,VLOOKUP($C214,'HCAD Process'!$D$5:$CZ$504,VLOOKUP(BY$4,'Table Name'!$C$2:$D$100,2,FALSE),FALSE))</f>
        <v>1.0000</v>
      </c>
      <c r="BZ214" t="str">
        <f>IF($C214=-1,-1,VLOOKUP($C214,'HCAD Process'!$D$5:$CZ$504,VLOOKUP(BZ$4,'Table Name'!$C$2:$D$100,2,FALSE),FALSE))</f>
        <v>1.0000</v>
      </c>
      <c r="CA214">
        <f>IF($C214=-1,-1,VLOOKUP($C214,'HCAD Process'!$D$5:$CZ$504,VLOOKUP(CA$4,'Table Name'!$C$2:$D$100,2,FALSE),FALSE))</f>
        <v>4</v>
      </c>
      <c r="CB214">
        <f>IF($C214=-1,-1,VLOOKUP($C214,'HCAD Process'!$D$5:$CZ$504,VLOOKUP(CB$4,'Table Name'!$C$2:$D$100,2,FALSE),FALSE))</f>
        <v>4</v>
      </c>
      <c r="CC214">
        <f>IF($C214=-1,-1,VLOOKUP($C214,'HCAD Process'!$D$5:$CZ$504,VLOOKUP(CC$4,'Table Name'!$C$2:$D$100,2,FALSE),FALSE))</f>
        <v>515893</v>
      </c>
      <c r="CD214">
        <f>IF($C214=-1,-1,VLOOKUP($C214,'HCAD Process'!$D$5:$CZ$504,VLOOKUP(CD$4,'Table Name'!$C$2:$D$100,2,FALSE),FALSE))</f>
        <v>-1</v>
      </c>
      <c r="CE214" t="str">
        <f>IF($C214=-1,-1,VLOOKUP($C214,'HCAD Process'!$D$5:$CZ$504,VLOOKUP(CE$4,'Table Name'!$C$2:$D$100,2,FALSE),FALSE))</f>
        <v>129729001000213</v>
      </c>
    </row>
    <row r="215" spans="2:83" x14ac:dyDescent="0.25">
      <c r="B215">
        <f t="shared" si="3"/>
        <v>211</v>
      </c>
      <c r="C215" t="str">
        <f t="array" ref="C215">IF(ISERROR(INDEX('HCAD Process'!CF$5:CF$504,MATCH(0,COUNTIF(C$4:C214,'HCAD Process'!CF$5:CF$504)+('HCAD Process'!CF$5:CF$504=-1),0))),-1,INDEX('HCAD Process'!CF$5:CF$504,MATCH(0,COUNTIF(C$4:C214,'HCAD Process'!CF$5:CF$504)+('HCAD Process'!CF$5:CF$504=-1),0)))</f>
        <v>129729001000214</v>
      </c>
      <c r="D215" t="str">
        <f>IF($C215=-1,-1,VLOOKUP($C215,'HCAD Process'!$D$5:$CZ$504,VLOOKUP(D$4,'Table Name'!$C$2:$D$100,2,FALSE),FALSE))</f>
        <v>1297290010002</v>
      </c>
      <c r="E215" t="str">
        <f>IF($C215=-1,-1,VLOOKUP($C215,'HCAD Process'!$D$5:$CZ$504,VLOOKUP(E$4,'Table Name'!$C$2:$D$100,2,FALSE),FALSE))</f>
        <v>06/15/2017</v>
      </c>
      <c r="F215" t="str">
        <f>IF($C215=-1,-1,VLOOKUP($C215,'HCAD Process'!$D$5:$CZ$504,VLOOKUP(F$4,'Table Name'!$C$2:$D$100,2,FALSE),FALSE))</f>
        <v>WLY 18035 PROPERTIES LLC</v>
      </c>
      <c r="G215" t="str">
        <f>IF($C215=-1,-1,VLOOKUP($C215,'HCAD Process'!$D$5:$CZ$504,VLOOKUP(G$4,'Table Name'!$C$2:$D$100,2,FALSE),FALSE))</f>
        <v>WEST LITTLE YORK PARK</v>
      </c>
      <c r="H215" t="str">
        <f>IF($C215=-1,-1,VLOOKUP($C215,'HCAD Process'!$D$5:$CZ$504,VLOOKUP(H$4,'Table Name'!$C$2:$D$100,2,FALSE),FALSE))</f>
        <v>Barris</v>
      </c>
      <c r="I215" t="str">
        <f>IF($C215=-1,-1,VLOOKUP($C215,'HCAD Process'!$D$5:$CZ$504,VLOOKUP(I$4,'Table Name'!$C$2:$D$100,2,FALSE),FALSE))</f>
        <v>18037 W LITTLE YORK RD</v>
      </c>
      <c r="J215" t="str">
        <f>IF($C215=-1,-1,VLOOKUP($C215,'HCAD Process'!$D$5:$CZ$504,VLOOKUP(J$4,'Table Name'!$C$2:$D$100,2,FALSE),FALSE))</f>
        <v>KATY</v>
      </c>
      <c r="K215" t="str">
        <f>IF($C215=-1,-1,VLOOKUP($C215,'HCAD Process'!$D$5:$CZ$504,VLOOKUP(K$4,'Table Name'!$C$2:$D$100,2,FALSE),FALSE))</f>
        <v>77449</v>
      </c>
      <c r="L215">
        <f>IF($C215=-1,-1,VLOOKUP($C215,'HCAD Process'!$D$5:$CZ$504,VLOOKUP(L$4,'Table Name'!$C$2:$D$100,2,FALSE),FALSE))</f>
        <v>1802981</v>
      </c>
      <c r="M215">
        <f>IF($C215=-1,-1,VLOOKUP($C215,'HCAD Process'!$D$5:$CZ$504,VLOOKUP(M$4,'Table Name'!$C$2:$D$100,2,FALSE),FALSE))</f>
        <v>1835571</v>
      </c>
      <c r="N215">
        <f>IF($C215=-1,-1,VLOOKUP($C215,'HCAD Process'!$D$5:$CZ$504,VLOOKUP(N$4,'Table Name'!$C$2:$D$100,2,FALSE),FALSE))</f>
        <v>1835571</v>
      </c>
      <c r="O215">
        <f>IF($C215=-1,-1,VLOOKUP($C215,'HCAD Process'!$D$5:$CZ$504,VLOOKUP(O$4,'Table Name'!$C$2:$D$100,2,FALSE),FALSE))</f>
        <v>0</v>
      </c>
      <c r="P215" t="e">
        <f>IF($C215=-1,-1,VLOOKUP($C215,'HCAD Process'!$D$5:$CZ$504,VLOOKUP(P$4,'Table Name'!$C$2:$D$100,2,FALSE),FALSE))</f>
        <v>#REF!</v>
      </c>
      <c r="Q215" t="str">
        <f>IF($C215=-1,-1,VLOOKUP($C215,'HCAD Process'!$D$5:$CZ$504,VLOOKUP(Q$4,'Table Name'!$C$2:$D$100,2,FALSE),FALSE))</f>
        <v>COMMERCIAL</v>
      </c>
      <c r="R215" t="str">
        <f>IF($C215=-1,-1,VLOOKUP($C215,'HCAD Process'!$D$5:$CZ$504,VLOOKUP(R$4,'Table Name'!$C$2:$D$100,2,FALSE),FALSE))</f>
        <v>14</v>
      </c>
      <c r="S215" t="str">
        <f>IF($C215=-1,-1,VLOOKUP($C215,'HCAD Process'!$D$5:$CZ$504,VLOOKUP(S$4,'Table Name'!$C$2:$D$100,2,FALSE),FALSE))</f>
        <v>4399</v>
      </c>
      <c r="T215" t="str">
        <f>IF($C215=-1,-1,VLOOKUP($C215,'HCAD Process'!$D$5:$CZ$504,VLOOKUP(T$4,'Table Name'!$C$2:$D$100,2,FALSE),FALSE))</f>
        <v>8454</v>
      </c>
      <c r="U215" t="str">
        <f>IF($C215=-1,-1,VLOOKUP($C215,'HCAD Process'!$D$5:$CZ$504,VLOOKUP(U$4,'Table Name'!$C$2:$D$100,2,FALSE),FALSE))</f>
        <v>S</v>
      </c>
      <c r="V215" t="str">
        <f>IF($C215=-1,-1,VLOOKUP($C215,'HCAD Process'!$D$5:$CZ$504,VLOOKUP(V$4,'Table Name'!$C$2:$D$100,2,FALSE),FALSE))</f>
        <v>Open Steel Skeleton</v>
      </c>
      <c r="W215">
        <f>IF($C215=-1,-1,VLOOKUP($C215,'HCAD Process'!$D$5:$CZ$504,VLOOKUP(W$4,'Table Name'!$C$2:$D$100,2,FALSE),FALSE))</f>
        <v>47475</v>
      </c>
      <c r="X215">
        <f>IF($C215=-1,-1,VLOOKUP($C215,'HCAD Process'!$D$5:$CZ$504,VLOOKUP(X$4,'Table Name'!$C$2:$D$100,2,FALSE),FALSE))</f>
        <v>0</v>
      </c>
      <c r="Y215">
        <f>IF($C215=-1,-1,VLOOKUP($C215,'HCAD Process'!$D$5:$CZ$504,VLOOKUP(Y$4,'Table Name'!$C$2:$D$100,2,FALSE),FALSE))</f>
        <v>65034</v>
      </c>
      <c r="Z215">
        <f>IF($C215=-1,-1,VLOOKUP($C215,'HCAD Process'!$D$5:$CZ$504,VLOOKUP(Z$4,'Table Name'!$C$2:$D$100,2,FALSE),FALSE))</f>
        <v>0</v>
      </c>
      <c r="AA215" t="str">
        <f>IF($C215=-1,-1,VLOOKUP($C215,'HCAD Process'!$D$5:$CZ$504,VLOOKUP(AA$4,'Table Name'!$C$2:$D$100,2,FALSE),FALSE))</f>
        <v>.270000</v>
      </c>
      <c r="AB215" t="str">
        <f>IF($C215=-1,-1,VLOOKUP($C215,'HCAD Process'!$D$5:$CZ$504,VLOOKUP(AB$4,'Table Name'!$C$2:$D$100,2,FALSE),FALSE))</f>
        <v>C</v>
      </c>
      <c r="AC215" t="str">
        <f>IF($C215=-1,-1,VLOOKUP($C215,'HCAD Process'!$D$5:$CZ$504,VLOOKUP(AC$4,'Table Name'!$C$2:$D$100,2,FALSE),FALSE))</f>
        <v>Average</v>
      </c>
      <c r="AD215" t="str">
        <f>IF($C215=-1,-1,VLOOKUP($C215,'HCAD Process'!$D$5:$CZ$504,VLOOKUP(AD$4,'Table Name'!$C$2:$D$100,2,FALSE),FALSE))</f>
        <v>2004</v>
      </c>
      <c r="AE215" t="str">
        <f>IF($C215=-1,-1,VLOOKUP($C215,'HCAD Process'!$D$5:$CZ$504,VLOOKUP(AE$4,'Table Name'!$C$2:$D$100,2,FALSE),FALSE))</f>
        <v>2004</v>
      </c>
      <c r="AF215" t="str">
        <f>IF($C215=-1,-1,VLOOKUP($C215,'HCAD Process'!$D$5:$CZ$504,VLOOKUP(AF$4,'Table Name'!$C$2:$D$100,2,FALSE),FALSE))</f>
        <v>0</v>
      </c>
      <c r="AG215" t="str">
        <f>IF($C215=-1,-1,VLOOKUP($C215,'HCAD Process'!$D$5:$CZ$504,VLOOKUP(AG$4,'Table Name'!$C$2:$D$100,2,FALSE),FALSE))</f>
        <v>2008</v>
      </c>
      <c r="AH215">
        <f>IF($C215=-1,-1,VLOOKUP($C215,'HCAD Process'!$D$5:$CZ$504,VLOOKUP(AH$4,'Table Name'!$C$2:$D$100,2,FALSE),FALSE))</f>
        <v>0</v>
      </c>
      <c r="AI215" t="str">
        <f>IF($C215=-1,-1,VLOOKUP($C215,'HCAD Process'!$D$5:$CZ$504,VLOOKUP(AI$4,'Table Name'!$C$2:$D$100,2,FALSE),FALSE))</f>
        <v>12/30/1899</v>
      </c>
      <c r="AJ215">
        <f>IF($C215=-1,-1,VLOOKUP($C215,'HCAD Process'!$D$5:$CZ$504,VLOOKUP(AJ$4,'Table Name'!$C$2:$D$100,2,FALSE),FALSE))</f>
        <v>0</v>
      </c>
      <c r="AK215">
        <f>IF($C215=-1,-1,VALUE(VLOOKUP($C215,'HCAD Process'!$D$5:$CZ$504,VLOOKUP(AK$4,'Table Name'!$C$2:$D$100,2,FALSE),FALSE)))</f>
        <v>1800</v>
      </c>
      <c r="AL215">
        <f>IF($C215=-1,-1,VLOOKUP($C215,'HCAD Process'!$D$5:$CZ$504,VLOOKUP(AL$4,'Table Name'!$C$2:$D$100,2,FALSE),FALSE))</f>
        <v>1800</v>
      </c>
      <c r="AM215">
        <f>IF($C215=-1,-1,VLOOKUP($C215,'HCAD Process'!$D$5:$CZ$504,VLOOKUP(AM$4,'Table Name'!$C$2:$D$100,2,FALSE),FALSE))</f>
        <v>0</v>
      </c>
      <c r="AN215">
        <f>IF($C215=-1,-1,VLOOKUP($C215,'HCAD Process'!$D$5:$CZ$504,VLOOKUP(AN$4,'Table Name'!$C$2:$D$100,2,FALSE),FALSE))</f>
        <v>0</v>
      </c>
      <c r="AO215">
        <f>IF($C215=-1,-1,VLOOKUP($C215,'HCAD Process'!$D$5:$CZ$504,VLOOKUP(AO$4,'Table Name'!$C$2:$D$100,2,FALSE),FALSE))</f>
        <v>0</v>
      </c>
      <c r="AP215">
        <f>IF($C215=-1,-1,VLOOKUP($C215,'HCAD Process'!$D$5:$CZ$504,VLOOKUP(AP$4,'Table Name'!$C$2:$D$100,2,FALSE),FALSE))</f>
        <v>1800</v>
      </c>
      <c r="AQ215">
        <f>IF($C215=-1,-1,VLOOKUP($C215,'HCAD Process'!$D$5:$CZ$504,VLOOKUP(AQ$4,'Table Name'!$C$2:$D$100,2,FALSE),FALSE))</f>
        <v>120</v>
      </c>
      <c r="AR215">
        <f>IF($C215=-1,-1,VLOOKUP($C215,'HCAD Process'!$D$5:$CZ$504,VLOOKUP(AR$4,'Table Name'!$C$2:$D$100,2,FALSE),FALSE))</f>
        <v>1</v>
      </c>
      <c r="AS215">
        <f>IF($C215=-1,-1,VLOOKUP($C215,'HCAD Process'!$D$5:$CZ$504,VLOOKUP(AS$4,'Table Name'!$C$2:$D$100,2,FALSE),FALSE))</f>
        <v>0</v>
      </c>
      <c r="AT215">
        <f>IF($C215=-1,-1,VLOOKUP($C215,'HCAD Process'!$D$5:$CZ$504,VLOOKUP(AT$4,'Table Name'!$C$2:$D$100,2,FALSE),FALSE))</f>
        <v>0</v>
      </c>
      <c r="AU215">
        <f>IF($C215=-1,-1,VLOOKUP($C215,'HCAD Process'!$D$5:$CZ$504,VLOOKUP(AU$4,'Table Name'!$C$2:$D$100,2,FALSE),FALSE))</f>
        <v>0</v>
      </c>
      <c r="AV215">
        <f>IF($C215=-1,-1,VLOOKUP($C215,'HCAD Process'!$D$5:$CZ$504,VLOOKUP(AV$4,'Table Name'!$C$2:$D$100,2,FALSE),FALSE))</f>
        <v>0</v>
      </c>
      <c r="AW215">
        <f>IF($C215=-1,-1,VLOOKUP($C215,'HCAD Process'!$D$5:$CZ$504,VLOOKUP(AW$4,'Table Name'!$C$2:$D$100,2,FALSE),FALSE))</f>
        <v>0</v>
      </c>
      <c r="AX215">
        <f>IF($C215=-1,-1,VLOOKUP($C215,'HCAD Process'!$D$5:$CZ$504,VLOOKUP(AX$4,'Table Name'!$C$2:$D$100,2,FALSE),FALSE))</f>
        <v>0</v>
      </c>
      <c r="AY215">
        <f>IF($C215=-1,-1,VLOOKUP($C215,'HCAD Process'!$D$5:$CZ$504,VLOOKUP(AY$4,'Table Name'!$C$2:$D$100,2,FALSE),FALSE))</f>
        <v>0</v>
      </c>
      <c r="AZ215">
        <f>IF($C215=-1,-1,VLOOKUP($C215,'HCAD Process'!$D$5:$CZ$504,VLOOKUP(AZ$4,'Table Name'!$C$2:$D$100,2,FALSE),FALSE))</f>
        <v>0</v>
      </c>
      <c r="BA215" t="str">
        <f>IF($C215=-1,-1,VLOOKUP($C215,'HCAD Process'!$D$5:$CZ$504,VLOOKUP(BA$4,'Table Name'!$C$2:$D$100,2,FALSE),FALSE))</f>
        <v>14</v>
      </c>
      <c r="BB215" t="str">
        <f>IF($C215=-1,-1,VLOOKUP($C215,'HCAD Process'!$D$5:$CZ$504,VLOOKUP(BB$4,'Table Name'!$C$2:$D$100,2,FALSE),FALSE))</f>
        <v>RES B BLK 1</v>
      </c>
      <c r="BC215" t="str">
        <f>IF($C215=-1,-1,VLOOKUP($C215,'HCAD Process'!$D$5:$CZ$504,VLOOKUP(BC$4,'Table Name'!$C$2:$D$100,2,FALSE),FALSE))</f>
        <v>WEST LITTLE YORK PARK</v>
      </c>
      <c r="BD215" t="str">
        <f>IF($C215=-1,-1,VLOOKUP($C215,'HCAD Process'!$D$5:$CZ$504,VLOOKUP(BD$4,'Table Name'!$C$2:$D$100,2,FALSE),FALSE))</f>
        <v>6014</v>
      </c>
      <c r="BE215" t="str">
        <f>IF($C215=-1,-1,VLOOKUP($C215,'HCAD Process'!$D$5:$CZ$504,VLOOKUP(BE$4,'Table Name'!$C$2:$D$100,2,FALSE),FALSE))</f>
        <v>Far Northwest</v>
      </c>
      <c r="BF215" t="str">
        <f>IF($C215=-1,-1,VLOOKUP($C215,'HCAD Process'!$D$5:$CZ$504,VLOOKUP(BF$4,'Table Name'!$C$2:$D$100,2,FALSE),FALSE))</f>
        <v>221</v>
      </c>
      <c r="BG215" t="str">
        <f>IF($C215=-1,-1,VLOOKUP($C215,'HCAD Process'!$D$5:$CZ$504,VLOOKUP(BG$4,'Table Name'!$C$2:$D$100,2,FALSE),FALSE))</f>
        <v>ISD 04 - Southwest, Outside Hwy 6, South of FM 529</v>
      </c>
      <c r="BH215" t="str">
        <f>IF($C215=-1,-1,VLOOKUP($C215,'HCAD Process'!$D$5:$CZ$504,VLOOKUP(BH$4,'Table Name'!$C$2:$D$100,2,FALSE),FALSE))</f>
        <v>9173.00</v>
      </c>
      <c r="BI215" t="str">
        <f>IF($C215=-1,-1,VLOOKUP($C215,'HCAD Process'!$D$5:$CZ$504,VLOOKUP(BI$4,'Table Name'!$C$2:$D$100,2,FALSE),FALSE))</f>
        <v>0</v>
      </c>
      <c r="BJ215" t="str">
        <f>IF($C215=-1,-1,VLOOKUP($C215,'HCAD Process'!$D$5:$CZ$504,VLOOKUP(BJ$4,'Table Name'!$C$2:$D$100,2,FALSE),FALSE))</f>
        <v>04</v>
      </c>
      <c r="BK215" t="str">
        <f>IF($C215=-1,-1,VLOOKUP($C215,'HCAD Process'!$D$5:$CZ$504,VLOOKUP(BK$4,'Table Name'!$C$2:$D$100,2,FALSE),FALSE))</f>
        <v>4661A</v>
      </c>
      <c r="BL215" t="str">
        <f>IF($C215=-1,-1,VLOOKUP($C215,'HCAD Process'!$D$5:$CZ$504,VLOOKUP(BL$4,'Table Name'!$C$2:$D$100,2,FALSE),FALSE))</f>
        <v>407T</v>
      </c>
      <c r="BM215" t="str">
        <f>IF($C215=-1,-1,VLOOKUP($C215,'HCAD Process'!$D$5:$CZ$504,VLOOKUP(BM$4,'Table Name'!$C$2:$D$100,2,FALSE),FALSE))</f>
        <v>004 040 041 042 043 044 045 633</v>
      </c>
      <c r="BN215" t="str">
        <f>IF($C215=-1,-1,VLOOKUP($C215,'HCAD Process'!$D$5:$CZ$504,VLOOKUP(BN$4,'Table Name'!$C$2:$D$100,2,FALSE),FALSE))</f>
        <v>Real, Commercial</v>
      </c>
      <c r="BO215" t="str">
        <f>IF($C215=-1,-1,VLOOKUP($C215,'HCAD Process'!$D$5:$CZ$504,VLOOKUP(BO$4,'Table Name'!$C$2:$D$100,2,FALSE),FALSE))</f>
        <v>F1</v>
      </c>
      <c r="BP215" t="str">
        <f>IF($C215=-1,-1,VLOOKUP($C215,'HCAD Process'!$D$5:$CZ$504,VLOOKUP(BP$4,'Table Name'!$C$2:$D$100,2,FALSE),FALSE))</f>
        <v>Real, Commercial</v>
      </c>
      <c r="BQ215" t="str">
        <f>IF($C215=-1,-1,VLOOKUP($C215,'HCAD Process'!$D$5:$CZ$504,VLOOKUP(BQ$4,'Table Name'!$C$2:$D$100,2,FALSE),FALSE))</f>
        <v>Warehouse - Metallic</v>
      </c>
      <c r="BR215" t="str">
        <f>IF($C215=-1,-1,VLOOKUP($C215,'HCAD Process'!$D$5:$CZ$504,VLOOKUP(BR$4,'Table Name'!$C$2:$D$100,2,FALSE),FALSE))</f>
        <v>Shell, Industrial</v>
      </c>
      <c r="BS215" t="str">
        <f>IF($C215=-1,-1,VLOOKUP($C215,'HCAD Process'!$D$5:$CZ$504,VLOOKUP(BS$4,'Table Name'!$C$2:$D$100,2,FALSE),FALSE))</f>
        <v>8003</v>
      </c>
      <c r="BT215" t="str">
        <f>IF($C215=-1,-1,VLOOKUP($C215,'HCAD Process'!$D$5:$CZ$504,VLOOKUP(BT$4,'Table Name'!$C$2:$D$100,2,FALSE),FALSE))</f>
        <v>Land Neighborhood Section 3</v>
      </c>
      <c r="BU215">
        <f>IF($C215=-1,-1,VLOOKUP($C215,'HCAD Process'!$D$5:$CZ$504,VLOOKUP(BU$4,'Table Name'!$C$2:$D$100,2,FALSE),FALSE))</f>
        <v>147398</v>
      </c>
      <c r="BV215" t="str">
        <f>IF($C215=-1,-1,VLOOKUP($C215,'HCAD Process'!$D$5:$CZ$504,VLOOKUP(BV$4,'Table Name'!$C$2:$D$100,2,FALSE),FALSE))</f>
        <v>SF</v>
      </c>
      <c r="BW215" t="str">
        <f>IF($C215=-1,-1,VLOOKUP($C215,'HCAD Process'!$D$5:$CZ$504,VLOOKUP(BW$4,'Table Name'!$C$2:$D$100,2,FALSE),FALSE))</f>
        <v>1.0000</v>
      </c>
      <c r="BX215" t="str">
        <f>IF($C215=-1,-1,VLOOKUP($C215,'HCAD Process'!$D$5:$CZ$504,VLOOKUP(BX$4,'Table Name'!$C$2:$D$100,2,FALSE),FALSE))</f>
        <v>1.0000</v>
      </c>
      <c r="BY215" t="str">
        <f>IF($C215=-1,-1,VLOOKUP($C215,'HCAD Process'!$D$5:$CZ$504,VLOOKUP(BY$4,'Table Name'!$C$2:$D$100,2,FALSE),FALSE))</f>
        <v>1.0000</v>
      </c>
      <c r="BZ215" t="str">
        <f>IF($C215=-1,-1,VLOOKUP($C215,'HCAD Process'!$D$5:$CZ$504,VLOOKUP(BZ$4,'Table Name'!$C$2:$D$100,2,FALSE),FALSE))</f>
        <v>1.0000</v>
      </c>
      <c r="CA215">
        <f>IF($C215=-1,-1,VLOOKUP($C215,'HCAD Process'!$D$5:$CZ$504,VLOOKUP(CA$4,'Table Name'!$C$2:$D$100,2,FALSE),FALSE))</f>
        <v>4</v>
      </c>
      <c r="CB215">
        <f>IF($C215=-1,-1,VLOOKUP($C215,'HCAD Process'!$D$5:$CZ$504,VLOOKUP(CB$4,'Table Name'!$C$2:$D$100,2,FALSE),FALSE))</f>
        <v>4</v>
      </c>
      <c r="CC215">
        <f>IF($C215=-1,-1,VLOOKUP($C215,'HCAD Process'!$D$5:$CZ$504,VLOOKUP(CC$4,'Table Name'!$C$2:$D$100,2,FALSE),FALSE))</f>
        <v>515893</v>
      </c>
      <c r="CD215">
        <f>IF($C215=-1,-1,VLOOKUP($C215,'HCAD Process'!$D$5:$CZ$504,VLOOKUP(CD$4,'Table Name'!$C$2:$D$100,2,FALSE),FALSE))</f>
        <v>-1</v>
      </c>
      <c r="CE215" t="str">
        <f>IF($C215=-1,-1,VLOOKUP($C215,'HCAD Process'!$D$5:$CZ$504,VLOOKUP(CE$4,'Table Name'!$C$2:$D$100,2,FALSE),FALSE))</f>
        <v>129729001000214</v>
      </c>
    </row>
    <row r="216" spans="2:83" x14ac:dyDescent="0.25">
      <c r="B216">
        <f t="shared" si="3"/>
        <v>212</v>
      </c>
      <c r="C216" t="str">
        <f t="array" ref="C216">IF(ISERROR(INDEX('HCAD Process'!CF$5:CF$504,MATCH(0,COUNTIF(C$4:C215,'HCAD Process'!CF$5:CF$504)+('HCAD Process'!CF$5:CF$504=-1),0))),-1,INDEX('HCAD Process'!CF$5:CF$504,MATCH(0,COUNTIF(C$4:C215,'HCAD Process'!CF$5:CF$504)+('HCAD Process'!CF$5:CF$504=-1),0)))</f>
        <v>129729001000215</v>
      </c>
      <c r="D216" t="str">
        <f>IF($C216=-1,-1,VLOOKUP($C216,'HCAD Process'!$D$5:$CZ$504,VLOOKUP(D$4,'Table Name'!$C$2:$D$100,2,FALSE),FALSE))</f>
        <v>1297290010002</v>
      </c>
      <c r="E216" t="str">
        <f>IF($C216=-1,-1,VLOOKUP($C216,'HCAD Process'!$D$5:$CZ$504,VLOOKUP(E$4,'Table Name'!$C$2:$D$100,2,FALSE),FALSE))</f>
        <v>06/15/2017</v>
      </c>
      <c r="F216" t="str">
        <f>IF($C216=-1,-1,VLOOKUP($C216,'HCAD Process'!$D$5:$CZ$504,VLOOKUP(F$4,'Table Name'!$C$2:$D$100,2,FALSE),FALSE))</f>
        <v>WLY 18035 PROPERTIES LLC</v>
      </c>
      <c r="G216" t="str">
        <f>IF($C216=-1,-1,VLOOKUP($C216,'HCAD Process'!$D$5:$CZ$504,VLOOKUP(G$4,'Table Name'!$C$2:$D$100,2,FALSE),FALSE))</f>
        <v>WEST LITTLE YORK PARK</v>
      </c>
      <c r="H216" t="str">
        <f>IF($C216=-1,-1,VLOOKUP($C216,'HCAD Process'!$D$5:$CZ$504,VLOOKUP(H$4,'Table Name'!$C$2:$D$100,2,FALSE),FALSE))</f>
        <v>Barris</v>
      </c>
      <c r="I216" t="str">
        <f>IF($C216=-1,-1,VLOOKUP($C216,'HCAD Process'!$D$5:$CZ$504,VLOOKUP(I$4,'Table Name'!$C$2:$D$100,2,FALSE),FALSE))</f>
        <v>18037 W LITTLE YORK RD</v>
      </c>
      <c r="J216" t="str">
        <f>IF($C216=-1,-1,VLOOKUP($C216,'HCAD Process'!$D$5:$CZ$504,VLOOKUP(J$4,'Table Name'!$C$2:$D$100,2,FALSE),FALSE))</f>
        <v>KATY</v>
      </c>
      <c r="K216" t="str">
        <f>IF($C216=-1,-1,VLOOKUP($C216,'HCAD Process'!$D$5:$CZ$504,VLOOKUP(K$4,'Table Name'!$C$2:$D$100,2,FALSE),FALSE))</f>
        <v>77449</v>
      </c>
      <c r="L216">
        <f>IF($C216=-1,-1,VLOOKUP($C216,'HCAD Process'!$D$5:$CZ$504,VLOOKUP(L$4,'Table Name'!$C$2:$D$100,2,FALSE),FALSE))</f>
        <v>1802981</v>
      </c>
      <c r="M216">
        <f>IF($C216=-1,-1,VLOOKUP($C216,'HCAD Process'!$D$5:$CZ$504,VLOOKUP(M$4,'Table Name'!$C$2:$D$100,2,FALSE),FALSE))</f>
        <v>1835571</v>
      </c>
      <c r="N216">
        <f>IF($C216=-1,-1,VLOOKUP($C216,'HCAD Process'!$D$5:$CZ$504,VLOOKUP(N$4,'Table Name'!$C$2:$D$100,2,FALSE),FALSE))</f>
        <v>1835571</v>
      </c>
      <c r="O216">
        <f>IF($C216=-1,-1,VLOOKUP($C216,'HCAD Process'!$D$5:$CZ$504,VLOOKUP(O$4,'Table Name'!$C$2:$D$100,2,FALSE),FALSE))</f>
        <v>0</v>
      </c>
      <c r="P216" t="e">
        <f>IF($C216=-1,-1,VLOOKUP($C216,'HCAD Process'!$D$5:$CZ$504,VLOOKUP(P$4,'Table Name'!$C$2:$D$100,2,FALSE),FALSE))</f>
        <v>#REF!</v>
      </c>
      <c r="Q216" t="str">
        <f>IF($C216=-1,-1,VLOOKUP($C216,'HCAD Process'!$D$5:$CZ$504,VLOOKUP(Q$4,'Table Name'!$C$2:$D$100,2,FALSE),FALSE))</f>
        <v>COMMERCIAL</v>
      </c>
      <c r="R216" t="str">
        <f>IF($C216=-1,-1,VLOOKUP($C216,'HCAD Process'!$D$5:$CZ$504,VLOOKUP(R$4,'Table Name'!$C$2:$D$100,2,FALSE),FALSE))</f>
        <v>15</v>
      </c>
      <c r="S216" t="str">
        <f>IF($C216=-1,-1,VLOOKUP($C216,'HCAD Process'!$D$5:$CZ$504,VLOOKUP(S$4,'Table Name'!$C$2:$D$100,2,FALSE),FALSE))</f>
        <v>4399</v>
      </c>
      <c r="T216" t="str">
        <f>IF($C216=-1,-1,VLOOKUP($C216,'HCAD Process'!$D$5:$CZ$504,VLOOKUP(T$4,'Table Name'!$C$2:$D$100,2,FALSE),FALSE))</f>
        <v>8454</v>
      </c>
      <c r="U216" t="str">
        <f>IF($C216=-1,-1,VLOOKUP($C216,'HCAD Process'!$D$5:$CZ$504,VLOOKUP(U$4,'Table Name'!$C$2:$D$100,2,FALSE),FALSE))</f>
        <v>S</v>
      </c>
      <c r="V216" t="str">
        <f>IF($C216=-1,-1,VLOOKUP($C216,'HCAD Process'!$D$5:$CZ$504,VLOOKUP(V$4,'Table Name'!$C$2:$D$100,2,FALSE),FALSE))</f>
        <v>Open Steel Skeleton</v>
      </c>
      <c r="W216">
        <f>IF($C216=-1,-1,VLOOKUP($C216,'HCAD Process'!$D$5:$CZ$504,VLOOKUP(W$4,'Table Name'!$C$2:$D$100,2,FALSE),FALSE))</f>
        <v>47475</v>
      </c>
      <c r="X216">
        <f>IF($C216=-1,-1,VLOOKUP($C216,'HCAD Process'!$D$5:$CZ$504,VLOOKUP(X$4,'Table Name'!$C$2:$D$100,2,FALSE),FALSE))</f>
        <v>0</v>
      </c>
      <c r="Y216">
        <f>IF($C216=-1,-1,VLOOKUP($C216,'HCAD Process'!$D$5:$CZ$504,VLOOKUP(Y$4,'Table Name'!$C$2:$D$100,2,FALSE),FALSE))</f>
        <v>65034</v>
      </c>
      <c r="Z216">
        <f>IF($C216=-1,-1,VLOOKUP($C216,'HCAD Process'!$D$5:$CZ$504,VLOOKUP(Z$4,'Table Name'!$C$2:$D$100,2,FALSE),FALSE))</f>
        <v>0</v>
      </c>
      <c r="AA216" t="str">
        <f>IF($C216=-1,-1,VLOOKUP($C216,'HCAD Process'!$D$5:$CZ$504,VLOOKUP(AA$4,'Table Name'!$C$2:$D$100,2,FALSE),FALSE))</f>
        <v>.270000</v>
      </c>
      <c r="AB216" t="str">
        <f>IF($C216=-1,-1,VLOOKUP($C216,'HCAD Process'!$D$5:$CZ$504,VLOOKUP(AB$4,'Table Name'!$C$2:$D$100,2,FALSE),FALSE))</f>
        <v>C</v>
      </c>
      <c r="AC216" t="str">
        <f>IF($C216=-1,-1,VLOOKUP($C216,'HCAD Process'!$D$5:$CZ$504,VLOOKUP(AC$4,'Table Name'!$C$2:$D$100,2,FALSE),FALSE))</f>
        <v>Average</v>
      </c>
      <c r="AD216" t="str">
        <f>IF($C216=-1,-1,VLOOKUP($C216,'HCAD Process'!$D$5:$CZ$504,VLOOKUP(AD$4,'Table Name'!$C$2:$D$100,2,FALSE),FALSE))</f>
        <v>2004</v>
      </c>
      <c r="AE216" t="str">
        <f>IF($C216=-1,-1,VLOOKUP($C216,'HCAD Process'!$D$5:$CZ$504,VLOOKUP(AE$4,'Table Name'!$C$2:$D$100,2,FALSE),FALSE))</f>
        <v>2004</v>
      </c>
      <c r="AF216" t="str">
        <f>IF($C216=-1,-1,VLOOKUP($C216,'HCAD Process'!$D$5:$CZ$504,VLOOKUP(AF$4,'Table Name'!$C$2:$D$100,2,FALSE),FALSE))</f>
        <v>0</v>
      </c>
      <c r="AG216" t="str">
        <f>IF($C216=-1,-1,VLOOKUP($C216,'HCAD Process'!$D$5:$CZ$504,VLOOKUP(AG$4,'Table Name'!$C$2:$D$100,2,FALSE),FALSE))</f>
        <v>2008</v>
      </c>
      <c r="AH216">
        <f>IF($C216=-1,-1,VLOOKUP($C216,'HCAD Process'!$D$5:$CZ$504,VLOOKUP(AH$4,'Table Name'!$C$2:$D$100,2,FALSE),FALSE))</f>
        <v>0</v>
      </c>
      <c r="AI216" t="str">
        <f>IF($C216=-1,-1,VLOOKUP($C216,'HCAD Process'!$D$5:$CZ$504,VLOOKUP(AI$4,'Table Name'!$C$2:$D$100,2,FALSE),FALSE))</f>
        <v>12/30/1899</v>
      </c>
      <c r="AJ216">
        <f>IF($C216=-1,-1,VLOOKUP($C216,'HCAD Process'!$D$5:$CZ$504,VLOOKUP(AJ$4,'Table Name'!$C$2:$D$100,2,FALSE),FALSE))</f>
        <v>0</v>
      </c>
      <c r="AK216">
        <f>IF($C216=-1,-1,VALUE(VLOOKUP($C216,'HCAD Process'!$D$5:$CZ$504,VLOOKUP(AK$4,'Table Name'!$C$2:$D$100,2,FALSE),FALSE)))</f>
        <v>1800</v>
      </c>
      <c r="AL216">
        <f>IF($C216=-1,-1,VLOOKUP($C216,'HCAD Process'!$D$5:$CZ$504,VLOOKUP(AL$4,'Table Name'!$C$2:$D$100,2,FALSE),FALSE))</f>
        <v>1800</v>
      </c>
      <c r="AM216">
        <f>IF($C216=-1,-1,VLOOKUP($C216,'HCAD Process'!$D$5:$CZ$504,VLOOKUP(AM$4,'Table Name'!$C$2:$D$100,2,FALSE),FALSE))</f>
        <v>0</v>
      </c>
      <c r="AN216">
        <f>IF($C216=-1,-1,VLOOKUP($C216,'HCAD Process'!$D$5:$CZ$504,VLOOKUP(AN$4,'Table Name'!$C$2:$D$100,2,FALSE),FALSE))</f>
        <v>0</v>
      </c>
      <c r="AO216">
        <f>IF($C216=-1,-1,VLOOKUP($C216,'HCAD Process'!$D$5:$CZ$504,VLOOKUP(AO$4,'Table Name'!$C$2:$D$100,2,FALSE),FALSE))</f>
        <v>0</v>
      </c>
      <c r="AP216">
        <f>IF($C216=-1,-1,VLOOKUP($C216,'HCAD Process'!$D$5:$CZ$504,VLOOKUP(AP$4,'Table Name'!$C$2:$D$100,2,FALSE),FALSE))</f>
        <v>1800</v>
      </c>
      <c r="AQ216">
        <f>IF($C216=-1,-1,VLOOKUP($C216,'HCAD Process'!$D$5:$CZ$504,VLOOKUP(AQ$4,'Table Name'!$C$2:$D$100,2,FALSE),FALSE))</f>
        <v>120</v>
      </c>
      <c r="AR216">
        <f>IF($C216=-1,-1,VLOOKUP($C216,'HCAD Process'!$D$5:$CZ$504,VLOOKUP(AR$4,'Table Name'!$C$2:$D$100,2,FALSE),FALSE))</f>
        <v>1</v>
      </c>
      <c r="AS216">
        <f>IF($C216=-1,-1,VLOOKUP($C216,'HCAD Process'!$D$5:$CZ$504,VLOOKUP(AS$4,'Table Name'!$C$2:$D$100,2,FALSE),FALSE))</f>
        <v>0</v>
      </c>
      <c r="AT216">
        <f>IF($C216=-1,-1,VLOOKUP($C216,'HCAD Process'!$D$5:$CZ$504,VLOOKUP(AT$4,'Table Name'!$C$2:$D$100,2,FALSE),FALSE))</f>
        <v>0</v>
      </c>
      <c r="AU216">
        <f>IF($C216=-1,-1,VLOOKUP($C216,'HCAD Process'!$D$5:$CZ$504,VLOOKUP(AU$4,'Table Name'!$C$2:$D$100,2,FALSE),FALSE))</f>
        <v>0</v>
      </c>
      <c r="AV216">
        <f>IF($C216=-1,-1,VLOOKUP($C216,'HCAD Process'!$D$5:$CZ$504,VLOOKUP(AV$4,'Table Name'!$C$2:$D$100,2,FALSE),FALSE))</f>
        <v>0</v>
      </c>
      <c r="AW216">
        <f>IF($C216=-1,-1,VLOOKUP($C216,'HCAD Process'!$D$5:$CZ$504,VLOOKUP(AW$4,'Table Name'!$C$2:$D$100,2,FALSE),FALSE))</f>
        <v>0</v>
      </c>
      <c r="AX216">
        <f>IF($C216=-1,-1,VLOOKUP($C216,'HCAD Process'!$D$5:$CZ$504,VLOOKUP(AX$4,'Table Name'!$C$2:$D$100,2,FALSE),FALSE))</f>
        <v>0</v>
      </c>
      <c r="AY216">
        <f>IF($C216=-1,-1,VLOOKUP($C216,'HCAD Process'!$D$5:$CZ$504,VLOOKUP(AY$4,'Table Name'!$C$2:$D$100,2,FALSE),FALSE))</f>
        <v>0</v>
      </c>
      <c r="AZ216">
        <f>IF($C216=-1,-1,VLOOKUP($C216,'HCAD Process'!$D$5:$CZ$504,VLOOKUP(AZ$4,'Table Name'!$C$2:$D$100,2,FALSE),FALSE))</f>
        <v>0</v>
      </c>
      <c r="BA216" t="str">
        <f>IF($C216=-1,-1,VLOOKUP($C216,'HCAD Process'!$D$5:$CZ$504,VLOOKUP(BA$4,'Table Name'!$C$2:$D$100,2,FALSE),FALSE))</f>
        <v>14</v>
      </c>
      <c r="BB216" t="str">
        <f>IF($C216=-1,-1,VLOOKUP($C216,'HCAD Process'!$D$5:$CZ$504,VLOOKUP(BB$4,'Table Name'!$C$2:$D$100,2,FALSE),FALSE))</f>
        <v>RES B BLK 1</v>
      </c>
      <c r="BC216" t="str">
        <f>IF($C216=-1,-1,VLOOKUP($C216,'HCAD Process'!$D$5:$CZ$504,VLOOKUP(BC$4,'Table Name'!$C$2:$D$100,2,FALSE),FALSE))</f>
        <v>WEST LITTLE YORK PARK</v>
      </c>
      <c r="BD216" t="str">
        <f>IF($C216=-1,-1,VLOOKUP($C216,'HCAD Process'!$D$5:$CZ$504,VLOOKUP(BD$4,'Table Name'!$C$2:$D$100,2,FALSE),FALSE))</f>
        <v>6014</v>
      </c>
      <c r="BE216" t="str">
        <f>IF($C216=-1,-1,VLOOKUP($C216,'HCAD Process'!$D$5:$CZ$504,VLOOKUP(BE$4,'Table Name'!$C$2:$D$100,2,FALSE),FALSE))</f>
        <v>Far Northwest</v>
      </c>
      <c r="BF216" t="str">
        <f>IF($C216=-1,-1,VLOOKUP($C216,'HCAD Process'!$D$5:$CZ$504,VLOOKUP(BF$4,'Table Name'!$C$2:$D$100,2,FALSE),FALSE))</f>
        <v>221</v>
      </c>
      <c r="BG216" t="str">
        <f>IF($C216=-1,-1,VLOOKUP($C216,'HCAD Process'!$D$5:$CZ$504,VLOOKUP(BG$4,'Table Name'!$C$2:$D$100,2,FALSE),FALSE))</f>
        <v>ISD 04 - Southwest, Outside Hwy 6, South of FM 529</v>
      </c>
      <c r="BH216" t="str">
        <f>IF($C216=-1,-1,VLOOKUP($C216,'HCAD Process'!$D$5:$CZ$504,VLOOKUP(BH$4,'Table Name'!$C$2:$D$100,2,FALSE),FALSE))</f>
        <v>9173.00</v>
      </c>
      <c r="BI216" t="str">
        <f>IF($C216=-1,-1,VLOOKUP($C216,'HCAD Process'!$D$5:$CZ$504,VLOOKUP(BI$4,'Table Name'!$C$2:$D$100,2,FALSE),FALSE))</f>
        <v>0</v>
      </c>
      <c r="BJ216" t="str">
        <f>IF($C216=-1,-1,VLOOKUP($C216,'HCAD Process'!$D$5:$CZ$504,VLOOKUP(BJ$4,'Table Name'!$C$2:$D$100,2,FALSE),FALSE))</f>
        <v>04</v>
      </c>
      <c r="BK216" t="str">
        <f>IF($C216=-1,-1,VLOOKUP($C216,'HCAD Process'!$D$5:$CZ$504,VLOOKUP(BK$4,'Table Name'!$C$2:$D$100,2,FALSE),FALSE))</f>
        <v>4661A</v>
      </c>
      <c r="BL216" t="str">
        <f>IF($C216=-1,-1,VLOOKUP($C216,'HCAD Process'!$D$5:$CZ$504,VLOOKUP(BL$4,'Table Name'!$C$2:$D$100,2,FALSE),FALSE))</f>
        <v>407T</v>
      </c>
      <c r="BM216" t="str">
        <f>IF($C216=-1,-1,VLOOKUP($C216,'HCAD Process'!$D$5:$CZ$504,VLOOKUP(BM$4,'Table Name'!$C$2:$D$100,2,FALSE),FALSE))</f>
        <v>004 040 041 042 043 044 045 633</v>
      </c>
      <c r="BN216" t="str">
        <f>IF($C216=-1,-1,VLOOKUP($C216,'HCAD Process'!$D$5:$CZ$504,VLOOKUP(BN$4,'Table Name'!$C$2:$D$100,2,FALSE),FALSE))</f>
        <v>Real, Commercial</v>
      </c>
      <c r="BO216" t="str">
        <f>IF($C216=-1,-1,VLOOKUP($C216,'HCAD Process'!$D$5:$CZ$504,VLOOKUP(BO$4,'Table Name'!$C$2:$D$100,2,FALSE),FALSE))</f>
        <v>F1</v>
      </c>
      <c r="BP216" t="str">
        <f>IF($C216=-1,-1,VLOOKUP($C216,'HCAD Process'!$D$5:$CZ$504,VLOOKUP(BP$4,'Table Name'!$C$2:$D$100,2,FALSE),FALSE))</f>
        <v>Real, Commercial</v>
      </c>
      <c r="BQ216" t="str">
        <f>IF($C216=-1,-1,VLOOKUP($C216,'HCAD Process'!$D$5:$CZ$504,VLOOKUP(BQ$4,'Table Name'!$C$2:$D$100,2,FALSE),FALSE))</f>
        <v>Warehouse - Metallic</v>
      </c>
      <c r="BR216" t="str">
        <f>IF($C216=-1,-1,VLOOKUP($C216,'HCAD Process'!$D$5:$CZ$504,VLOOKUP(BR$4,'Table Name'!$C$2:$D$100,2,FALSE),FALSE))</f>
        <v>Shell, Industrial</v>
      </c>
      <c r="BS216" t="str">
        <f>IF($C216=-1,-1,VLOOKUP($C216,'HCAD Process'!$D$5:$CZ$504,VLOOKUP(BS$4,'Table Name'!$C$2:$D$100,2,FALSE),FALSE))</f>
        <v>8003</v>
      </c>
      <c r="BT216" t="str">
        <f>IF($C216=-1,-1,VLOOKUP($C216,'HCAD Process'!$D$5:$CZ$504,VLOOKUP(BT$4,'Table Name'!$C$2:$D$100,2,FALSE),FALSE))</f>
        <v>Land Neighborhood Section 3</v>
      </c>
      <c r="BU216">
        <f>IF($C216=-1,-1,VLOOKUP($C216,'HCAD Process'!$D$5:$CZ$504,VLOOKUP(BU$4,'Table Name'!$C$2:$D$100,2,FALSE),FALSE))</f>
        <v>147398</v>
      </c>
      <c r="BV216" t="str">
        <f>IF($C216=-1,-1,VLOOKUP($C216,'HCAD Process'!$D$5:$CZ$504,VLOOKUP(BV$4,'Table Name'!$C$2:$D$100,2,FALSE),FALSE))</f>
        <v>SF</v>
      </c>
      <c r="BW216" t="str">
        <f>IF($C216=-1,-1,VLOOKUP($C216,'HCAD Process'!$D$5:$CZ$504,VLOOKUP(BW$4,'Table Name'!$C$2:$D$100,2,FALSE),FALSE))</f>
        <v>1.0000</v>
      </c>
      <c r="BX216" t="str">
        <f>IF($C216=-1,-1,VLOOKUP($C216,'HCAD Process'!$D$5:$CZ$504,VLOOKUP(BX$4,'Table Name'!$C$2:$D$100,2,FALSE),FALSE))</f>
        <v>1.0000</v>
      </c>
      <c r="BY216" t="str">
        <f>IF($C216=-1,-1,VLOOKUP($C216,'HCAD Process'!$D$5:$CZ$504,VLOOKUP(BY$4,'Table Name'!$C$2:$D$100,2,FALSE),FALSE))</f>
        <v>1.0000</v>
      </c>
      <c r="BZ216" t="str">
        <f>IF($C216=-1,-1,VLOOKUP($C216,'HCAD Process'!$D$5:$CZ$504,VLOOKUP(BZ$4,'Table Name'!$C$2:$D$100,2,FALSE),FALSE))</f>
        <v>1.0000</v>
      </c>
      <c r="CA216">
        <f>IF($C216=-1,-1,VLOOKUP($C216,'HCAD Process'!$D$5:$CZ$504,VLOOKUP(CA$4,'Table Name'!$C$2:$D$100,2,FALSE),FALSE))</f>
        <v>4</v>
      </c>
      <c r="CB216">
        <f>IF($C216=-1,-1,VLOOKUP($C216,'HCAD Process'!$D$5:$CZ$504,VLOOKUP(CB$4,'Table Name'!$C$2:$D$100,2,FALSE),FALSE))</f>
        <v>4</v>
      </c>
      <c r="CC216">
        <f>IF($C216=-1,-1,VLOOKUP($C216,'HCAD Process'!$D$5:$CZ$504,VLOOKUP(CC$4,'Table Name'!$C$2:$D$100,2,FALSE),FALSE))</f>
        <v>515893</v>
      </c>
      <c r="CD216">
        <f>IF($C216=-1,-1,VLOOKUP($C216,'HCAD Process'!$D$5:$CZ$504,VLOOKUP(CD$4,'Table Name'!$C$2:$D$100,2,FALSE),FALSE))</f>
        <v>-1</v>
      </c>
      <c r="CE216" t="str">
        <f>IF($C216=-1,-1,VLOOKUP($C216,'HCAD Process'!$D$5:$CZ$504,VLOOKUP(CE$4,'Table Name'!$C$2:$D$100,2,FALSE),FALSE))</f>
        <v>129729001000215</v>
      </c>
    </row>
    <row r="217" spans="2:83" x14ac:dyDescent="0.25">
      <c r="B217">
        <f t="shared" si="3"/>
        <v>213</v>
      </c>
      <c r="C217" t="str">
        <f t="array" ref="C217">IF(ISERROR(INDEX('HCAD Process'!CF$5:CF$504,MATCH(0,COUNTIF(C$4:C216,'HCAD Process'!CF$5:CF$504)+('HCAD Process'!CF$5:CF$504=-1),0))),-1,INDEX('HCAD Process'!CF$5:CF$504,MATCH(0,COUNTIF(C$4:C216,'HCAD Process'!CF$5:CF$504)+('HCAD Process'!CF$5:CF$504=-1),0)))</f>
        <v>129729001000216</v>
      </c>
      <c r="D217" t="str">
        <f>IF($C217=-1,-1,VLOOKUP($C217,'HCAD Process'!$D$5:$CZ$504,VLOOKUP(D$4,'Table Name'!$C$2:$D$100,2,FALSE),FALSE))</f>
        <v>1297290010002</v>
      </c>
      <c r="E217" t="str">
        <f>IF($C217=-1,-1,VLOOKUP($C217,'HCAD Process'!$D$5:$CZ$504,VLOOKUP(E$4,'Table Name'!$C$2:$D$100,2,FALSE),FALSE))</f>
        <v>06/15/2017</v>
      </c>
      <c r="F217" t="str">
        <f>IF($C217=-1,-1,VLOOKUP($C217,'HCAD Process'!$D$5:$CZ$504,VLOOKUP(F$4,'Table Name'!$C$2:$D$100,2,FALSE),FALSE))</f>
        <v>WLY 18035 PROPERTIES LLC</v>
      </c>
      <c r="G217" t="str">
        <f>IF($C217=-1,-1,VLOOKUP($C217,'HCAD Process'!$D$5:$CZ$504,VLOOKUP(G$4,'Table Name'!$C$2:$D$100,2,FALSE),FALSE))</f>
        <v>WEST LITTLE YORK PARK</v>
      </c>
      <c r="H217" t="str">
        <f>IF($C217=-1,-1,VLOOKUP($C217,'HCAD Process'!$D$5:$CZ$504,VLOOKUP(H$4,'Table Name'!$C$2:$D$100,2,FALSE),FALSE))</f>
        <v>Barris</v>
      </c>
      <c r="I217" t="str">
        <f>IF($C217=-1,-1,VLOOKUP($C217,'HCAD Process'!$D$5:$CZ$504,VLOOKUP(I$4,'Table Name'!$C$2:$D$100,2,FALSE),FALSE))</f>
        <v>18037 W LITTLE YORK RD</v>
      </c>
      <c r="J217" t="str">
        <f>IF($C217=-1,-1,VLOOKUP($C217,'HCAD Process'!$D$5:$CZ$504,VLOOKUP(J$4,'Table Name'!$C$2:$D$100,2,FALSE),FALSE))</f>
        <v>KATY</v>
      </c>
      <c r="K217" t="str">
        <f>IF($C217=-1,-1,VLOOKUP($C217,'HCAD Process'!$D$5:$CZ$504,VLOOKUP(K$4,'Table Name'!$C$2:$D$100,2,FALSE),FALSE))</f>
        <v>77449</v>
      </c>
      <c r="L217">
        <f>IF($C217=-1,-1,VLOOKUP($C217,'HCAD Process'!$D$5:$CZ$504,VLOOKUP(L$4,'Table Name'!$C$2:$D$100,2,FALSE),FALSE))</f>
        <v>1802981</v>
      </c>
      <c r="M217">
        <f>IF($C217=-1,-1,VLOOKUP($C217,'HCAD Process'!$D$5:$CZ$504,VLOOKUP(M$4,'Table Name'!$C$2:$D$100,2,FALSE),FALSE))</f>
        <v>1835571</v>
      </c>
      <c r="N217">
        <f>IF($C217=-1,-1,VLOOKUP($C217,'HCAD Process'!$D$5:$CZ$504,VLOOKUP(N$4,'Table Name'!$C$2:$D$100,2,FALSE),FALSE))</f>
        <v>1835571</v>
      </c>
      <c r="O217">
        <f>IF($C217=-1,-1,VLOOKUP($C217,'HCAD Process'!$D$5:$CZ$504,VLOOKUP(O$4,'Table Name'!$C$2:$D$100,2,FALSE),FALSE))</f>
        <v>0</v>
      </c>
      <c r="P217" t="e">
        <f>IF($C217=-1,-1,VLOOKUP($C217,'HCAD Process'!$D$5:$CZ$504,VLOOKUP(P$4,'Table Name'!$C$2:$D$100,2,FALSE),FALSE))</f>
        <v>#REF!</v>
      </c>
      <c r="Q217" t="str">
        <f>IF($C217=-1,-1,VLOOKUP($C217,'HCAD Process'!$D$5:$CZ$504,VLOOKUP(Q$4,'Table Name'!$C$2:$D$100,2,FALSE),FALSE))</f>
        <v>COMMERCIAL</v>
      </c>
      <c r="R217" t="str">
        <f>IF($C217=-1,-1,VLOOKUP($C217,'HCAD Process'!$D$5:$CZ$504,VLOOKUP(R$4,'Table Name'!$C$2:$D$100,2,FALSE),FALSE))</f>
        <v>16</v>
      </c>
      <c r="S217" t="str">
        <f>IF($C217=-1,-1,VLOOKUP($C217,'HCAD Process'!$D$5:$CZ$504,VLOOKUP(S$4,'Table Name'!$C$2:$D$100,2,FALSE),FALSE))</f>
        <v>4399</v>
      </c>
      <c r="T217" t="str">
        <f>IF($C217=-1,-1,VLOOKUP($C217,'HCAD Process'!$D$5:$CZ$504,VLOOKUP(T$4,'Table Name'!$C$2:$D$100,2,FALSE),FALSE))</f>
        <v>8454</v>
      </c>
      <c r="U217" t="str">
        <f>IF($C217=-1,-1,VLOOKUP($C217,'HCAD Process'!$D$5:$CZ$504,VLOOKUP(U$4,'Table Name'!$C$2:$D$100,2,FALSE),FALSE))</f>
        <v>S</v>
      </c>
      <c r="V217" t="str">
        <f>IF($C217=-1,-1,VLOOKUP($C217,'HCAD Process'!$D$5:$CZ$504,VLOOKUP(V$4,'Table Name'!$C$2:$D$100,2,FALSE),FALSE))</f>
        <v>Open Steel Skeleton</v>
      </c>
      <c r="W217">
        <f>IF($C217=-1,-1,VLOOKUP($C217,'HCAD Process'!$D$5:$CZ$504,VLOOKUP(W$4,'Table Name'!$C$2:$D$100,2,FALSE),FALSE))</f>
        <v>47475</v>
      </c>
      <c r="X217">
        <f>IF($C217=-1,-1,VLOOKUP($C217,'HCAD Process'!$D$5:$CZ$504,VLOOKUP(X$4,'Table Name'!$C$2:$D$100,2,FALSE),FALSE))</f>
        <v>0</v>
      </c>
      <c r="Y217">
        <f>IF($C217=-1,-1,VLOOKUP($C217,'HCAD Process'!$D$5:$CZ$504,VLOOKUP(Y$4,'Table Name'!$C$2:$D$100,2,FALSE),FALSE))</f>
        <v>65034</v>
      </c>
      <c r="Z217">
        <f>IF($C217=-1,-1,VLOOKUP($C217,'HCAD Process'!$D$5:$CZ$504,VLOOKUP(Z$4,'Table Name'!$C$2:$D$100,2,FALSE),FALSE))</f>
        <v>0</v>
      </c>
      <c r="AA217" t="str">
        <f>IF($C217=-1,-1,VLOOKUP($C217,'HCAD Process'!$D$5:$CZ$504,VLOOKUP(AA$4,'Table Name'!$C$2:$D$100,2,FALSE),FALSE))</f>
        <v>.270000</v>
      </c>
      <c r="AB217" t="str">
        <f>IF($C217=-1,-1,VLOOKUP($C217,'HCAD Process'!$D$5:$CZ$504,VLOOKUP(AB$4,'Table Name'!$C$2:$D$100,2,FALSE),FALSE))</f>
        <v>C</v>
      </c>
      <c r="AC217" t="str">
        <f>IF($C217=-1,-1,VLOOKUP($C217,'HCAD Process'!$D$5:$CZ$504,VLOOKUP(AC$4,'Table Name'!$C$2:$D$100,2,FALSE),FALSE))</f>
        <v>Average</v>
      </c>
      <c r="AD217" t="str">
        <f>IF($C217=-1,-1,VLOOKUP($C217,'HCAD Process'!$D$5:$CZ$504,VLOOKUP(AD$4,'Table Name'!$C$2:$D$100,2,FALSE),FALSE))</f>
        <v>2004</v>
      </c>
      <c r="AE217" t="str">
        <f>IF($C217=-1,-1,VLOOKUP($C217,'HCAD Process'!$D$5:$CZ$504,VLOOKUP(AE$4,'Table Name'!$C$2:$D$100,2,FALSE),FALSE))</f>
        <v>2004</v>
      </c>
      <c r="AF217" t="str">
        <f>IF($C217=-1,-1,VLOOKUP($C217,'HCAD Process'!$D$5:$CZ$504,VLOOKUP(AF$4,'Table Name'!$C$2:$D$100,2,FALSE),FALSE))</f>
        <v>0</v>
      </c>
      <c r="AG217" t="str">
        <f>IF($C217=-1,-1,VLOOKUP($C217,'HCAD Process'!$D$5:$CZ$504,VLOOKUP(AG$4,'Table Name'!$C$2:$D$100,2,FALSE),FALSE))</f>
        <v>2008</v>
      </c>
      <c r="AH217">
        <f>IF($C217=-1,-1,VLOOKUP($C217,'HCAD Process'!$D$5:$CZ$504,VLOOKUP(AH$4,'Table Name'!$C$2:$D$100,2,FALSE),FALSE))</f>
        <v>0</v>
      </c>
      <c r="AI217" t="str">
        <f>IF($C217=-1,-1,VLOOKUP($C217,'HCAD Process'!$D$5:$CZ$504,VLOOKUP(AI$4,'Table Name'!$C$2:$D$100,2,FALSE),FALSE))</f>
        <v>12/30/1899</v>
      </c>
      <c r="AJ217">
        <f>IF($C217=-1,-1,VLOOKUP($C217,'HCAD Process'!$D$5:$CZ$504,VLOOKUP(AJ$4,'Table Name'!$C$2:$D$100,2,FALSE),FALSE))</f>
        <v>0</v>
      </c>
      <c r="AK217">
        <f>IF($C217=-1,-1,VALUE(VLOOKUP($C217,'HCAD Process'!$D$5:$CZ$504,VLOOKUP(AK$4,'Table Name'!$C$2:$D$100,2,FALSE),FALSE)))</f>
        <v>1800</v>
      </c>
      <c r="AL217">
        <f>IF($C217=-1,-1,VLOOKUP($C217,'HCAD Process'!$D$5:$CZ$504,VLOOKUP(AL$4,'Table Name'!$C$2:$D$100,2,FALSE),FALSE))</f>
        <v>1800</v>
      </c>
      <c r="AM217">
        <f>IF($C217=-1,-1,VLOOKUP($C217,'HCAD Process'!$D$5:$CZ$504,VLOOKUP(AM$4,'Table Name'!$C$2:$D$100,2,FALSE),FALSE))</f>
        <v>0</v>
      </c>
      <c r="AN217">
        <f>IF($C217=-1,-1,VLOOKUP($C217,'HCAD Process'!$D$5:$CZ$504,VLOOKUP(AN$4,'Table Name'!$C$2:$D$100,2,FALSE),FALSE))</f>
        <v>0</v>
      </c>
      <c r="AO217">
        <f>IF($C217=-1,-1,VLOOKUP($C217,'HCAD Process'!$D$5:$CZ$504,VLOOKUP(AO$4,'Table Name'!$C$2:$D$100,2,FALSE),FALSE))</f>
        <v>0</v>
      </c>
      <c r="AP217">
        <f>IF($C217=-1,-1,VLOOKUP($C217,'HCAD Process'!$D$5:$CZ$504,VLOOKUP(AP$4,'Table Name'!$C$2:$D$100,2,FALSE),FALSE))</f>
        <v>1800</v>
      </c>
      <c r="AQ217">
        <f>IF($C217=-1,-1,VLOOKUP($C217,'HCAD Process'!$D$5:$CZ$504,VLOOKUP(AQ$4,'Table Name'!$C$2:$D$100,2,FALSE),FALSE))</f>
        <v>120</v>
      </c>
      <c r="AR217">
        <f>IF($C217=-1,-1,VLOOKUP($C217,'HCAD Process'!$D$5:$CZ$504,VLOOKUP(AR$4,'Table Name'!$C$2:$D$100,2,FALSE),FALSE))</f>
        <v>1</v>
      </c>
      <c r="AS217">
        <f>IF($C217=-1,-1,VLOOKUP($C217,'HCAD Process'!$D$5:$CZ$504,VLOOKUP(AS$4,'Table Name'!$C$2:$D$100,2,FALSE),FALSE))</f>
        <v>0</v>
      </c>
      <c r="AT217">
        <f>IF($C217=-1,-1,VLOOKUP($C217,'HCAD Process'!$D$5:$CZ$504,VLOOKUP(AT$4,'Table Name'!$C$2:$D$100,2,FALSE),FALSE))</f>
        <v>0</v>
      </c>
      <c r="AU217">
        <f>IF($C217=-1,-1,VLOOKUP($C217,'HCAD Process'!$D$5:$CZ$504,VLOOKUP(AU$4,'Table Name'!$C$2:$D$100,2,FALSE),FALSE))</f>
        <v>0</v>
      </c>
      <c r="AV217">
        <f>IF($C217=-1,-1,VLOOKUP($C217,'HCAD Process'!$D$5:$CZ$504,VLOOKUP(AV$4,'Table Name'!$C$2:$D$100,2,FALSE),FALSE))</f>
        <v>0</v>
      </c>
      <c r="AW217">
        <f>IF($C217=-1,-1,VLOOKUP($C217,'HCAD Process'!$D$5:$CZ$504,VLOOKUP(AW$4,'Table Name'!$C$2:$D$100,2,FALSE),FALSE))</f>
        <v>0</v>
      </c>
      <c r="AX217">
        <f>IF($C217=-1,-1,VLOOKUP($C217,'HCAD Process'!$D$5:$CZ$504,VLOOKUP(AX$4,'Table Name'!$C$2:$D$100,2,FALSE),FALSE))</f>
        <v>0</v>
      </c>
      <c r="AY217">
        <f>IF($C217=-1,-1,VLOOKUP($C217,'HCAD Process'!$D$5:$CZ$504,VLOOKUP(AY$4,'Table Name'!$C$2:$D$100,2,FALSE),FALSE))</f>
        <v>0</v>
      </c>
      <c r="AZ217">
        <f>IF($C217=-1,-1,VLOOKUP($C217,'HCAD Process'!$D$5:$CZ$504,VLOOKUP(AZ$4,'Table Name'!$C$2:$D$100,2,FALSE),FALSE))</f>
        <v>0</v>
      </c>
      <c r="BA217" t="str">
        <f>IF($C217=-1,-1,VLOOKUP($C217,'HCAD Process'!$D$5:$CZ$504,VLOOKUP(BA$4,'Table Name'!$C$2:$D$100,2,FALSE),FALSE))</f>
        <v>14</v>
      </c>
      <c r="BB217" t="str">
        <f>IF($C217=-1,-1,VLOOKUP($C217,'HCAD Process'!$D$5:$CZ$504,VLOOKUP(BB$4,'Table Name'!$C$2:$D$100,2,FALSE),FALSE))</f>
        <v>RES B BLK 1</v>
      </c>
      <c r="BC217" t="str">
        <f>IF($C217=-1,-1,VLOOKUP($C217,'HCAD Process'!$D$5:$CZ$504,VLOOKUP(BC$4,'Table Name'!$C$2:$D$100,2,FALSE),FALSE))</f>
        <v>WEST LITTLE YORK PARK</v>
      </c>
      <c r="BD217" t="str">
        <f>IF($C217=-1,-1,VLOOKUP($C217,'HCAD Process'!$D$5:$CZ$504,VLOOKUP(BD$4,'Table Name'!$C$2:$D$100,2,FALSE),FALSE))</f>
        <v>6014</v>
      </c>
      <c r="BE217" t="str">
        <f>IF($C217=-1,-1,VLOOKUP($C217,'HCAD Process'!$D$5:$CZ$504,VLOOKUP(BE$4,'Table Name'!$C$2:$D$100,2,FALSE),FALSE))</f>
        <v>Far Northwest</v>
      </c>
      <c r="BF217" t="str">
        <f>IF($C217=-1,-1,VLOOKUP($C217,'HCAD Process'!$D$5:$CZ$504,VLOOKUP(BF$4,'Table Name'!$C$2:$D$100,2,FALSE),FALSE))</f>
        <v>221</v>
      </c>
      <c r="BG217" t="str">
        <f>IF($C217=-1,-1,VLOOKUP($C217,'HCAD Process'!$D$5:$CZ$504,VLOOKUP(BG$4,'Table Name'!$C$2:$D$100,2,FALSE),FALSE))</f>
        <v>ISD 04 - Southwest, Outside Hwy 6, South of FM 529</v>
      </c>
      <c r="BH217" t="str">
        <f>IF($C217=-1,-1,VLOOKUP($C217,'HCAD Process'!$D$5:$CZ$504,VLOOKUP(BH$4,'Table Name'!$C$2:$D$100,2,FALSE),FALSE))</f>
        <v>9173.00</v>
      </c>
      <c r="BI217" t="str">
        <f>IF($C217=-1,-1,VLOOKUP($C217,'HCAD Process'!$D$5:$CZ$504,VLOOKUP(BI$4,'Table Name'!$C$2:$D$100,2,FALSE),FALSE))</f>
        <v>0</v>
      </c>
      <c r="BJ217" t="str">
        <f>IF($C217=-1,-1,VLOOKUP($C217,'HCAD Process'!$D$5:$CZ$504,VLOOKUP(BJ$4,'Table Name'!$C$2:$D$100,2,FALSE),FALSE))</f>
        <v>04</v>
      </c>
      <c r="BK217" t="str">
        <f>IF($C217=-1,-1,VLOOKUP($C217,'HCAD Process'!$D$5:$CZ$504,VLOOKUP(BK$4,'Table Name'!$C$2:$D$100,2,FALSE),FALSE))</f>
        <v>4661A</v>
      </c>
      <c r="BL217" t="str">
        <f>IF($C217=-1,-1,VLOOKUP($C217,'HCAD Process'!$D$5:$CZ$504,VLOOKUP(BL$4,'Table Name'!$C$2:$D$100,2,FALSE),FALSE))</f>
        <v>407T</v>
      </c>
      <c r="BM217" t="str">
        <f>IF($C217=-1,-1,VLOOKUP($C217,'HCAD Process'!$D$5:$CZ$504,VLOOKUP(BM$4,'Table Name'!$C$2:$D$100,2,FALSE),FALSE))</f>
        <v>004 040 041 042 043 044 045 633</v>
      </c>
      <c r="BN217" t="str">
        <f>IF($C217=-1,-1,VLOOKUP($C217,'HCAD Process'!$D$5:$CZ$504,VLOOKUP(BN$4,'Table Name'!$C$2:$D$100,2,FALSE),FALSE))</f>
        <v>Real, Commercial</v>
      </c>
      <c r="BO217" t="str">
        <f>IF($C217=-1,-1,VLOOKUP($C217,'HCAD Process'!$D$5:$CZ$504,VLOOKUP(BO$4,'Table Name'!$C$2:$D$100,2,FALSE),FALSE))</f>
        <v>F1</v>
      </c>
      <c r="BP217" t="str">
        <f>IF($C217=-1,-1,VLOOKUP($C217,'HCAD Process'!$D$5:$CZ$504,VLOOKUP(BP$4,'Table Name'!$C$2:$D$100,2,FALSE),FALSE))</f>
        <v>Real, Commercial</v>
      </c>
      <c r="BQ217" t="str">
        <f>IF($C217=-1,-1,VLOOKUP($C217,'HCAD Process'!$D$5:$CZ$504,VLOOKUP(BQ$4,'Table Name'!$C$2:$D$100,2,FALSE),FALSE))</f>
        <v>Warehouse - Metallic</v>
      </c>
      <c r="BR217" t="str">
        <f>IF($C217=-1,-1,VLOOKUP($C217,'HCAD Process'!$D$5:$CZ$504,VLOOKUP(BR$4,'Table Name'!$C$2:$D$100,2,FALSE),FALSE))</f>
        <v>Shell, Industrial</v>
      </c>
      <c r="BS217" t="str">
        <f>IF($C217=-1,-1,VLOOKUP($C217,'HCAD Process'!$D$5:$CZ$504,VLOOKUP(BS$4,'Table Name'!$C$2:$D$100,2,FALSE),FALSE))</f>
        <v>8003</v>
      </c>
      <c r="BT217" t="str">
        <f>IF($C217=-1,-1,VLOOKUP($C217,'HCAD Process'!$D$5:$CZ$504,VLOOKUP(BT$4,'Table Name'!$C$2:$D$100,2,FALSE),FALSE))</f>
        <v>Land Neighborhood Section 3</v>
      </c>
      <c r="BU217">
        <f>IF($C217=-1,-1,VLOOKUP($C217,'HCAD Process'!$D$5:$CZ$504,VLOOKUP(BU$4,'Table Name'!$C$2:$D$100,2,FALSE),FALSE))</f>
        <v>147398</v>
      </c>
      <c r="BV217" t="str">
        <f>IF($C217=-1,-1,VLOOKUP($C217,'HCAD Process'!$D$5:$CZ$504,VLOOKUP(BV$4,'Table Name'!$C$2:$D$100,2,FALSE),FALSE))</f>
        <v>SF</v>
      </c>
      <c r="BW217" t="str">
        <f>IF($C217=-1,-1,VLOOKUP($C217,'HCAD Process'!$D$5:$CZ$504,VLOOKUP(BW$4,'Table Name'!$C$2:$D$100,2,FALSE),FALSE))</f>
        <v>1.0000</v>
      </c>
      <c r="BX217" t="str">
        <f>IF($C217=-1,-1,VLOOKUP($C217,'HCAD Process'!$D$5:$CZ$504,VLOOKUP(BX$4,'Table Name'!$C$2:$D$100,2,FALSE),FALSE))</f>
        <v>1.0000</v>
      </c>
      <c r="BY217" t="str">
        <f>IF($C217=-1,-1,VLOOKUP($C217,'HCAD Process'!$D$5:$CZ$504,VLOOKUP(BY$4,'Table Name'!$C$2:$D$100,2,FALSE),FALSE))</f>
        <v>1.0000</v>
      </c>
      <c r="BZ217" t="str">
        <f>IF($C217=-1,-1,VLOOKUP($C217,'HCAD Process'!$D$5:$CZ$504,VLOOKUP(BZ$4,'Table Name'!$C$2:$D$100,2,FALSE),FALSE))</f>
        <v>1.0000</v>
      </c>
      <c r="CA217">
        <f>IF($C217=-1,-1,VLOOKUP($C217,'HCAD Process'!$D$5:$CZ$504,VLOOKUP(CA$4,'Table Name'!$C$2:$D$100,2,FALSE),FALSE))</f>
        <v>4</v>
      </c>
      <c r="CB217">
        <f>IF($C217=-1,-1,VLOOKUP($C217,'HCAD Process'!$D$5:$CZ$504,VLOOKUP(CB$4,'Table Name'!$C$2:$D$100,2,FALSE),FALSE))</f>
        <v>4</v>
      </c>
      <c r="CC217">
        <f>IF($C217=-1,-1,VLOOKUP($C217,'HCAD Process'!$D$5:$CZ$504,VLOOKUP(CC$4,'Table Name'!$C$2:$D$100,2,FALSE),FALSE))</f>
        <v>515893</v>
      </c>
      <c r="CD217">
        <f>IF($C217=-1,-1,VLOOKUP($C217,'HCAD Process'!$D$5:$CZ$504,VLOOKUP(CD$4,'Table Name'!$C$2:$D$100,2,FALSE),FALSE))</f>
        <v>-1</v>
      </c>
      <c r="CE217" t="str">
        <f>IF($C217=-1,-1,VLOOKUP($C217,'HCAD Process'!$D$5:$CZ$504,VLOOKUP(CE$4,'Table Name'!$C$2:$D$100,2,FALSE),FALSE))</f>
        <v>129729001000216</v>
      </c>
    </row>
    <row r="218" spans="2:83" x14ac:dyDescent="0.25">
      <c r="B218">
        <f t="shared" si="3"/>
        <v>214</v>
      </c>
      <c r="C218" t="str">
        <f t="array" ref="C218">IF(ISERROR(INDEX('HCAD Process'!CF$5:CF$504,MATCH(0,COUNTIF(C$4:C217,'HCAD Process'!CF$5:CF$504)+('HCAD Process'!CF$5:CF$504=-1),0))),-1,INDEX('HCAD Process'!CF$5:CF$504,MATCH(0,COUNTIF(C$4:C217,'HCAD Process'!CF$5:CF$504)+('HCAD Process'!CF$5:CF$504=-1),0)))</f>
        <v>129729001000217</v>
      </c>
      <c r="D218" t="str">
        <f>IF($C218=-1,-1,VLOOKUP($C218,'HCAD Process'!$D$5:$CZ$504,VLOOKUP(D$4,'Table Name'!$C$2:$D$100,2,FALSE),FALSE))</f>
        <v>1297290010002</v>
      </c>
      <c r="E218" t="str">
        <f>IF($C218=-1,-1,VLOOKUP($C218,'HCAD Process'!$D$5:$CZ$504,VLOOKUP(E$4,'Table Name'!$C$2:$D$100,2,FALSE),FALSE))</f>
        <v>06/15/2017</v>
      </c>
      <c r="F218" t="str">
        <f>IF($C218=-1,-1,VLOOKUP($C218,'HCAD Process'!$D$5:$CZ$504,VLOOKUP(F$4,'Table Name'!$C$2:$D$100,2,FALSE),FALSE))</f>
        <v>WLY 18035 PROPERTIES LLC</v>
      </c>
      <c r="G218" t="str">
        <f>IF($C218=-1,-1,VLOOKUP($C218,'HCAD Process'!$D$5:$CZ$504,VLOOKUP(G$4,'Table Name'!$C$2:$D$100,2,FALSE),FALSE))</f>
        <v>WEST LITTLE YORK PARK</v>
      </c>
      <c r="H218" t="str">
        <f>IF($C218=-1,-1,VLOOKUP($C218,'HCAD Process'!$D$5:$CZ$504,VLOOKUP(H$4,'Table Name'!$C$2:$D$100,2,FALSE),FALSE))</f>
        <v>Barris</v>
      </c>
      <c r="I218" t="str">
        <f>IF($C218=-1,-1,VLOOKUP($C218,'HCAD Process'!$D$5:$CZ$504,VLOOKUP(I$4,'Table Name'!$C$2:$D$100,2,FALSE),FALSE))</f>
        <v>18037 W LITTLE YORK RD</v>
      </c>
      <c r="J218" t="str">
        <f>IF($C218=-1,-1,VLOOKUP($C218,'HCAD Process'!$D$5:$CZ$504,VLOOKUP(J$4,'Table Name'!$C$2:$D$100,2,FALSE),FALSE))</f>
        <v>KATY</v>
      </c>
      <c r="K218" t="str">
        <f>IF($C218=-1,-1,VLOOKUP($C218,'HCAD Process'!$D$5:$CZ$504,VLOOKUP(K$4,'Table Name'!$C$2:$D$100,2,FALSE),FALSE))</f>
        <v>77449</v>
      </c>
      <c r="L218">
        <f>IF($C218=-1,-1,VLOOKUP($C218,'HCAD Process'!$D$5:$CZ$504,VLOOKUP(L$4,'Table Name'!$C$2:$D$100,2,FALSE),FALSE))</f>
        <v>1802981</v>
      </c>
      <c r="M218">
        <f>IF($C218=-1,-1,VLOOKUP($C218,'HCAD Process'!$D$5:$CZ$504,VLOOKUP(M$4,'Table Name'!$C$2:$D$100,2,FALSE),FALSE))</f>
        <v>1835571</v>
      </c>
      <c r="N218">
        <f>IF($C218=-1,-1,VLOOKUP($C218,'HCAD Process'!$D$5:$CZ$504,VLOOKUP(N$4,'Table Name'!$C$2:$D$100,2,FALSE),FALSE))</f>
        <v>1835571</v>
      </c>
      <c r="O218">
        <f>IF($C218=-1,-1,VLOOKUP($C218,'HCAD Process'!$D$5:$CZ$504,VLOOKUP(O$4,'Table Name'!$C$2:$D$100,2,FALSE),FALSE))</f>
        <v>0</v>
      </c>
      <c r="P218" t="e">
        <f>IF($C218=-1,-1,VLOOKUP($C218,'HCAD Process'!$D$5:$CZ$504,VLOOKUP(P$4,'Table Name'!$C$2:$D$100,2,FALSE),FALSE))</f>
        <v>#REF!</v>
      </c>
      <c r="Q218" t="str">
        <f>IF($C218=-1,-1,VLOOKUP($C218,'HCAD Process'!$D$5:$CZ$504,VLOOKUP(Q$4,'Table Name'!$C$2:$D$100,2,FALSE),FALSE))</f>
        <v>COMMERCIAL</v>
      </c>
      <c r="R218" t="str">
        <f>IF($C218=-1,-1,VLOOKUP($C218,'HCAD Process'!$D$5:$CZ$504,VLOOKUP(R$4,'Table Name'!$C$2:$D$100,2,FALSE),FALSE))</f>
        <v>17</v>
      </c>
      <c r="S218" t="str">
        <f>IF($C218=-1,-1,VLOOKUP($C218,'HCAD Process'!$D$5:$CZ$504,VLOOKUP(S$4,'Table Name'!$C$2:$D$100,2,FALSE),FALSE))</f>
        <v>4399</v>
      </c>
      <c r="T218" t="str">
        <f>IF($C218=-1,-1,VLOOKUP($C218,'HCAD Process'!$D$5:$CZ$504,VLOOKUP(T$4,'Table Name'!$C$2:$D$100,2,FALSE),FALSE))</f>
        <v>8454</v>
      </c>
      <c r="U218" t="str">
        <f>IF($C218=-1,-1,VLOOKUP($C218,'HCAD Process'!$D$5:$CZ$504,VLOOKUP(U$4,'Table Name'!$C$2:$D$100,2,FALSE),FALSE))</f>
        <v>S</v>
      </c>
      <c r="V218" t="str">
        <f>IF($C218=-1,-1,VLOOKUP($C218,'HCAD Process'!$D$5:$CZ$504,VLOOKUP(V$4,'Table Name'!$C$2:$D$100,2,FALSE),FALSE))</f>
        <v>Open Steel Skeleton</v>
      </c>
      <c r="W218">
        <f>IF($C218=-1,-1,VLOOKUP($C218,'HCAD Process'!$D$5:$CZ$504,VLOOKUP(W$4,'Table Name'!$C$2:$D$100,2,FALSE),FALSE))</f>
        <v>47475</v>
      </c>
      <c r="X218">
        <f>IF($C218=-1,-1,VLOOKUP($C218,'HCAD Process'!$D$5:$CZ$504,VLOOKUP(X$4,'Table Name'!$C$2:$D$100,2,FALSE),FALSE))</f>
        <v>0</v>
      </c>
      <c r="Y218">
        <f>IF($C218=-1,-1,VLOOKUP($C218,'HCAD Process'!$D$5:$CZ$504,VLOOKUP(Y$4,'Table Name'!$C$2:$D$100,2,FALSE),FALSE))</f>
        <v>65034</v>
      </c>
      <c r="Z218">
        <f>IF($C218=-1,-1,VLOOKUP($C218,'HCAD Process'!$D$5:$CZ$504,VLOOKUP(Z$4,'Table Name'!$C$2:$D$100,2,FALSE),FALSE))</f>
        <v>0</v>
      </c>
      <c r="AA218" t="str">
        <f>IF($C218=-1,-1,VLOOKUP($C218,'HCAD Process'!$D$5:$CZ$504,VLOOKUP(AA$4,'Table Name'!$C$2:$D$100,2,FALSE),FALSE))</f>
        <v>.270000</v>
      </c>
      <c r="AB218" t="str">
        <f>IF($C218=-1,-1,VLOOKUP($C218,'HCAD Process'!$D$5:$CZ$504,VLOOKUP(AB$4,'Table Name'!$C$2:$D$100,2,FALSE),FALSE))</f>
        <v>C</v>
      </c>
      <c r="AC218" t="str">
        <f>IF($C218=-1,-1,VLOOKUP($C218,'HCAD Process'!$D$5:$CZ$504,VLOOKUP(AC$4,'Table Name'!$C$2:$D$100,2,FALSE),FALSE))</f>
        <v>Average</v>
      </c>
      <c r="AD218" t="str">
        <f>IF($C218=-1,-1,VLOOKUP($C218,'HCAD Process'!$D$5:$CZ$504,VLOOKUP(AD$4,'Table Name'!$C$2:$D$100,2,FALSE),FALSE))</f>
        <v>2004</v>
      </c>
      <c r="AE218" t="str">
        <f>IF($C218=-1,-1,VLOOKUP($C218,'HCAD Process'!$D$5:$CZ$504,VLOOKUP(AE$4,'Table Name'!$C$2:$D$100,2,FALSE),FALSE))</f>
        <v>2004</v>
      </c>
      <c r="AF218" t="str">
        <f>IF($C218=-1,-1,VLOOKUP($C218,'HCAD Process'!$D$5:$CZ$504,VLOOKUP(AF$4,'Table Name'!$C$2:$D$100,2,FALSE),FALSE))</f>
        <v>0</v>
      </c>
      <c r="AG218" t="str">
        <f>IF($C218=-1,-1,VLOOKUP($C218,'HCAD Process'!$D$5:$CZ$504,VLOOKUP(AG$4,'Table Name'!$C$2:$D$100,2,FALSE),FALSE))</f>
        <v>2008</v>
      </c>
      <c r="AH218">
        <f>IF($C218=-1,-1,VLOOKUP($C218,'HCAD Process'!$D$5:$CZ$504,VLOOKUP(AH$4,'Table Name'!$C$2:$D$100,2,FALSE),FALSE))</f>
        <v>0</v>
      </c>
      <c r="AI218" t="str">
        <f>IF($C218=-1,-1,VLOOKUP($C218,'HCAD Process'!$D$5:$CZ$504,VLOOKUP(AI$4,'Table Name'!$C$2:$D$100,2,FALSE),FALSE))</f>
        <v>12/30/1899</v>
      </c>
      <c r="AJ218">
        <f>IF($C218=-1,-1,VLOOKUP($C218,'HCAD Process'!$D$5:$CZ$504,VLOOKUP(AJ$4,'Table Name'!$C$2:$D$100,2,FALSE),FALSE))</f>
        <v>0</v>
      </c>
      <c r="AK218">
        <f>IF($C218=-1,-1,VALUE(VLOOKUP($C218,'HCAD Process'!$D$5:$CZ$504,VLOOKUP(AK$4,'Table Name'!$C$2:$D$100,2,FALSE),FALSE)))</f>
        <v>1800</v>
      </c>
      <c r="AL218">
        <f>IF($C218=-1,-1,VLOOKUP($C218,'HCAD Process'!$D$5:$CZ$504,VLOOKUP(AL$4,'Table Name'!$C$2:$D$100,2,FALSE),FALSE))</f>
        <v>1800</v>
      </c>
      <c r="AM218">
        <f>IF($C218=-1,-1,VLOOKUP($C218,'HCAD Process'!$D$5:$CZ$504,VLOOKUP(AM$4,'Table Name'!$C$2:$D$100,2,FALSE),FALSE))</f>
        <v>0</v>
      </c>
      <c r="AN218">
        <f>IF($C218=-1,-1,VLOOKUP($C218,'HCAD Process'!$D$5:$CZ$504,VLOOKUP(AN$4,'Table Name'!$C$2:$D$100,2,FALSE),FALSE))</f>
        <v>0</v>
      </c>
      <c r="AO218">
        <f>IF($C218=-1,-1,VLOOKUP($C218,'HCAD Process'!$D$5:$CZ$504,VLOOKUP(AO$4,'Table Name'!$C$2:$D$100,2,FALSE),FALSE))</f>
        <v>0</v>
      </c>
      <c r="AP218">
        <f>IF($C218=-1,-1,VLOOKUP($C218,'HCAD Process'!$D$5:$CZ$504,VLOOKUP(AP$4,'Table Name'!$C$2:$D$100,2,FALSE),FALSE))</f>
        <v>1800</v>
      </c>
      <c r="AQ218">
        <f>IF($C218=-1,-1,VLOOKUP($C218,'HCAD Process'!$D$5:$CZ$504,VLOOKUP(AQ$4,'Table Name'!$C$2:$D$100,2,FALSE),FALSE))</f>
        <v>120</v>
      </c>
      <c r="AR218">
        <f>IF($C218=-1,-1,VLOOKUP($C218,'HCAD Process'!$D$5:$CZ$504,VLOOKUP(AR$4,'Table Name'!$C$2:$D$100,2,FALSE),FALSE))</f>
        <v>1</v>
      </c>
      <c r="AS218">
        <f>IF($C218=-1,-1,VLOOKUP($C218,'HCAD Process'!$D$5:$CZ$504,VLOOKUP(AS$4,'Table Name'!$C$2:$D$100,2,FALSE),FALSE))</f>
        <v>0</v>
      </c>
      <c r="AT218">
        <f>IF($C218=-1,-1,VLOOKUP($C218,'HCAD Process'!$D$5:$CZ$504,VLOOKUP(AT$4,'Table Name'!$C$2:$D$100,2,FALSE),FALSE))</f>
        <v>0</v>
      </c>
      <c r="AU218">
        <f>IF($C218=-1,-1,VLOOKUP($C218,'HCAD Process'!$D$5:$CZ$504,VLOOKUP(AU$4,'Table Name'!$C$2:$D$100,2,FALSE),FALSE))</f>
        <v>0</v>
      </c>
      <c r="AV218">
        <f>IF($C218=-1,-1,VLOOKUP($C218,'HCAD Process'!$D$5:$CZ$504,VLOOKUP(AV$4,'Table Name'!$C$2:$D$100,2,FALSE),FALSE))</f>
        <v>0</v>
      </c>
      <c r="AW218">
        <f>IF($C218=-1,-1,VLOOKUP($C218,'HCAD Process'!$D$5:$CZ$504,VLOOKUP(AW$4,'Table Name'!$C$2:$D$100,2,FALSE),FALSE))</f>
        <v>0</v>
      </c>
      <c r="AX218">
        <f>IF($C218=-1,-1,VLOOKUP($C218,'HCAD Process'!$D$5:$CZ$504,VLOOKUP(AX$4,'Table Name'!$C$2:$D$100,2,FALSE),FALSE))</f>
        <v>0</v>
      </c>
      <c r="AY218">
        <f>IF($C218=-1,-1,VLOOKUP($C218,'HCAD Process'!$D$5:$CZ$504,VLOOKUP(AY$4,'Table Name'!$C$2:$D$100,2,FALSE),FALSE))</f>
        <v>0</v>
      </c>
      <c r="AZ218">
        <f>IF($C218=-1,-1,VLOOKUP($C218,'HCAD Process'!$D$5:$CZ$504,VLOOKUP(AZ$4,'Table Name'!$C$2:$D$100,2,FALSE),FALSE))</f>
        <v>0</v>
      </c>
      <c r="BA218" t="str">
        <f>IF($C218=-1,-1,VLOOKUP($C218,'HCAD Process'!$D$5:$CZ$504,VLOOKUP(BA$4,'Table Name'!$C$2:$D$100,2,FALSE),FALSE))</f>
        <v>14</v>
      </c>
      <c r="BB218" t="str">
        <f>IF($C218=-1,-1,VLOOKUP($C218,'HCAD Process'!$D$5:$CZ$504,VLOOKUP(BB$4,'Table Name'!$C$2:$D$100,2,FALSE),FALSE))</f>
        <v>RES B BLK 1</v>
      </c>
      <c r="BC218" t="str">
        <f>IF($C218=-1,-1,VLOOKUP($C218,'HCAD Process'!$D$5:$CZ$504,VLOOKUP(BC$4,'Table Name'!$C$2:$D$100,2,FALSE),FALSE))</f>
        <v>WEST LITTLE YORK PARK</v>
      </c>
      <c r="BD218" t="str">
        <f>IF($C218=-1,-1,VLOOKUP($C218,'HCAD Process'!$D$5:$CZ$504,VLOOKUP(BD$4,'Table Name'!$C$2:$D$100,2,FALSE),FALSE))</f>
        <v>6014</v>
      </c>
      <c r="BE218" t="str">
        <f>IF($C218=-1,-1,VLOOKUP($C218,'HCAD Process'!$D$5:$CZ$504,VLOOKUP(BE$4,'Table Name'!$C$2:$D$100,2,FALSE),FALSE))</f>
        <v>Far Northwest</v>
      </c>
      <c r="BF218" t="str">
        <f>IF($C218=-1,-1,VLOOKUP($C218,'HCAD Process'!$D$5:$CZ$504,VLOOKUP(BF$4,'Table Name'!$C$2:$D$100,2,FALSE),FALSE))</f>
        <v>221</v>
      </c>
      <c r="BG218" t="str">
        <f>IF($C218=-1,-1,VLOOKUP($C218,'HCAD Process'!$D$5:$CZ$504,VLOOKUP(BG$4,'Table Name'!$C$2:$D$100,2,FALSE),FALSE))</f>
        <v>ISD 04 - Southwest, Outside Hwy 6, South of FM 529</v>
      </c>
      <c r="BH218" t="str">
        <f>IF($C218=-1,-1,VLOOKUP($C218,'HCAD Process'!$D$5:$CZ$504,VLOOKUP(BH$4,'Table Name'!$C$2:$D$100,2,FALSE),FALSE))</f>
        <v>9173.00</v>
      </c>
      <c r="BI218" t="str">
        <f>IF($C218=-1,-1,VLOOKUP($C218,'HCAD Process'!$D$5:$CZ$504,VLOOKUP(BI$4,'Table Name'!$C$2:$D$100,2,FALSE),FALSE))</f>
        <v>0</v>
      </c>
      <c r="BJ218" t="str">
        <f>IF($C218=-1,-1,VLOOKUP($C218,'HCAD Process'!$D$5:$CZ$504,VLOOKUP(BJ$4,'Table Name'!$C$2:$D$100,2,FALSE),FALSE))</f>
        <v>04</v>
      </c>
      <c r="BK218" t="str">
        <f>IF($C218=-1,-1,VLOOKUP($C218,'HCAD Process'!$D$5:$CZ$504,VLOOKUP(BK$4,'Table Name'!$C$2:$D$100,2,FALSE),FALSE))</f>
        <v>4661A</v>
      </c>
      <c r="BL218" t="str">
        <f>IF($C218=-1,-1,VLOOKUP($C218,'HCAD Process'!$D$5:$CZ$504,VLOOKUP(BL$4,'Table Name'!$C$2:$D$100,2,FALSE),FALSE))</f>
        <v>407T</v>
      </c>
      <c r="BM218" t="str">
        <f>IF($C218=-1,-1,VLOOKUP($C218,'HCAD Process'!$D$5:$CZ$504,VLOOKUP(BM$4,'Table Name'!$C$2:$D$100,2,FALSE),FALSE))</f>
        <v>004 040 041 042 043 044 045 633</v>
      </c>
      <c r="BN218" t="str">
        <f>IF($C218=-1,-1,VLOOKUP($C218,'HCAD Process'!$D$5:$CZ$504,VLOOKUP(BN$4,'Table Name'!$C$2:$D$100,2,FALSE),FALSE))</f>
        <v>Real, Commercial</v>
      </c>
      <c r="BO218" t="str">
        <f>IF($C218=-1,-1,VLOOKUP($C218,'HCAD Process'!$D$5:$CZ$504,VLOOKUP(BO$4,'Table Name'!$C$2:$D$100,2,FALSE),FALSE))</f>
        <v>F1</v>
      </c>
      <c r="BP218" t="str">
        <f>IF($C218=-1,-1,VLOOKUP($C218,'HCAD Process'!$D$5:$CZ$504,VLOOKUP(BP$4,'Table Name'!$C$2:$D$100,2,FALSE),FALSE))</f>
        <v>Real, Commercial</v>
      </c>
      <c r="BQ218" t="str">
        <f>IF($C218=-1,-1,VLOOKUP($C218,'HCAD Process'!$D$5:$CZ$504,VLOOKUP(BQ$4,'Table Name'!$C$2:$D$100,2,FALSE),FALSE))</f>
        <v>Warehouse - Metallic</v>
      </c>
      <c r="BR218" t="str">
        <f>IF($C218=-1,-1,VLOOKUP($C218,'HCAD Process'!$D$5:$CZ$504,VLOOKUP(BR$4,'Table Name'!$C$2:$D$100,2,FALSE),FALSE))</f>
        <v>Shell, Industrial</v>
      </c>
      <c r="BS218" t="str">
        <f>IF($C218=-1,-1,VLOOKUP($C218,'HCAD Process'!$D$5:$CZ$504,VLOOKUP(BS$4,'Table Name'!$C$2:$D$100,2,FALSE),FALSE))</f>
        <v>8003</v>
      </c>
      <c r="BT218" t="str">
        <f>IF($C218=-1,-1,VLOOKUP($C218,'HCAD Process'!$D$5:$CZ$504,VLOOKUP(BT$4,'Table Name'!$C$2:$D$100,2,FALSE),FALSE))</f>
        <v>Land Neighborhood Section 3</v>
      </c>
      <c r="BU218">
        <f>IF($C218=-1,-1,VLOOKUP($C218,'HCAD Process'!$D$5:$CZ$504,VLOOKUP(BU$4,'Table Name'!$C$2:$D$100,2,FALSE),FALSE))</f>
        <v>147398</v>
      </c>
      <c r="BV218" t="str">
        <f>IF($C218=-1,-1,VLOOKUP($C218,'HCAD Process'!$D$5:$CZ$504,VLOOKUP(BV$4,'Table Name'!$C$2:$D$100,2,FALSE),FALSE))</f>
        <v>SF</v>
      </c>
      <c r="BW218" t="str">
        <f>IF($C218=-1,-1,VLOOKUP($C218,'HCAD Process'!$D$5:$CZ$504,VLOOKUP(BW$4,'Table Name'!$C$2:$D$100,2,FALSE),FALSE))</f>
        <v>1.0000</v>
      </c>
      <c r="BX218" t="str">
        <f>IF($C218=-1,-1,VLOOKUP($C218,'HCAD Process'!$D$5:$CZ$504,VLOOKUP(BX$4,'Table Name'!$C$2:$D$100,2,FALSE),FALSE))</f>
        <v>1.0000</v>
      </c>
      <c r="BY218" t="str">
        <f>IF($C218=-1,-1,VLOOKUP($C218,'HCAD Process'!$D$5:$CZ$504,VLOOKUP(BY$4,'Table Name'!$C$2:$D$100,2,FALSE),FALSE))</f>
        <v>1.0000</v>
      </c>
      <c r="BZ218" t="str">
        <f>IF($C218=-1,-1,VLOOKUP($C218,'HCAD Process'!$D$5:$CZ$504,VLOOKUP(BZ$4,'Table Name'!$C$2:$D$100,2,FALSE),FALSE))</f>
        <v>1.0000</v>
      </c>
      <c r="CA218">
        <f>IF($C218=-1,-1,VLOOKUP($C218,'HCAD Process'!$D$5:$CZ$504,VLOOKUP(CA$4,'Table Name'!$C$2:$D$100,2,FALSE),FALSE))</f>
        <v>4</v>
      </c>
      <c r="CB218">
        <f>IF($C218=-1,-1,VLOOKUP($C218,'HCAD Process'!$D$5:$CZ$504,VLOOKUP(CB$4,'Table Name'!$C$2:$D$100,2,FALSE),FALSE))</f>
        <v>4</v>
      </c>
      <c r="CC218">
        <f>IF($C218=-1,-1,VLOOKUP($C218,'HCAD Process'!$D$5:$CZ$504,VLOOKUP(CC$4,'Table Name'!$C$2:$D$100,2,FALSE),FALSE))</f>
        <v>515893</v>
      </c>
      <c r="CD218">
        <f>IF($C218=-1,-1,VLOOKUP($C218,'HCAD Process'!$D$5:$CZ$504,VLOOKUP(CD$4,'Table Name'!$C$2:$D$100,2,FALSE),FALSE))</f>
        <v>-1</v>
      </c>
      <c r="CE218" t="str">
        <f>IF($C218=-1,-1,VLOOKUP($C218,'HCAD Process'!$D$5:$CZ$504,VLOOKUP(CE$4,'Table Name'!$C$2:$D$100,2,FALSE),FALSE))</f>
        <v>129729001000217</v>
      </c>
    </row>
    <row r="219" spans="2:83" x14ac:dyDescent="0.25">
      <c r="B219">
        <f t="shared" si="3"/>
        <v>215</v>
      </c>
      <c r="C219" t="str">
        <f t="array" ref="C219">IF(ISERROR(INDEX('HCAD Process'!CF$5:CF$504,MATCH(0,COUNTIF(C$4:C218,'HCAD Process'!CF$5:CF$504)+('HCAD Process'!CF$5:CF$504=-1),0))),-1,INDEX('HCAD Process'!CF$5:CF$504,MATCH(0,COUNTIF(C$4:C218,'HCAD Process'!CF$5:CF$504)+('HCAD Process'!CF$5:CF$504=-1),0)))</f>
        <v>129729001000218</v>
      </c>
      <c r="D219" t="str">
        <f>IF($C219=-1,-1,VLOOKUP($C219,'HCAD Process'!$D$5:$CZ$504,VLOOKUP(D$4,'Table Name'!$C$2:$D$100,2,FALSE),FALSE))</f>
        <v>1297290010002</v>
      </c>
      <c r="E219" t="str">
        <f>IF($C219=-1,-1,VLOOKUP($C219,'HCAD Process'!$D$5:$CZ$504,VLOOKUP(E$4,'Table Name'!$C$2:$D$100,2,FALSE),FALSE))</f>
        <v>06/15/2017</v>
      </c>
      <c r="F219" t="str">
        <f>IF($C219=-1,-1,VLOOKUP($C219,'HCAD Process'!$D$5:$CZ$504,VLOOKUP(F$4,'Table Name'!$C$2:$D$100,2,FALSE),FALSE))</f>
        <v>WLY 18035 PROPERTIES LLC</v>
      </c>
      <c r="G219" t="str">
        <f>IF($C219=-1,-1,VLOOKUP($C219,'HCAD Process'!$D$5:$CZ$504,VLOOKUP(G$4,'Table Name'!$C$2:$D$100,2,FALSE),FALSE))</f>
        <v>WEST LITTLE YORK PARK</v>
      </c>
      <c r="H219" t="str">
        <f>IF($C219=-1,-1,VLOOKUP($C219,'HCAD Process'!$D$5:$CZ$504,VLOOKUP(H$4,'Table Name'!$C$2:$D$100,2,FALSE),FALSE))</f>
        <v>Barris</v>
      </c>
      <c r="I219" t="str">
        <f>IF($C219=-1,-1,VLOOKUP($C219,'HCAD Process'!$D$5:$CZ$504,VLOOKUP(I$4,'Table Name'!$C$2:$D$100,2,FALSE),FALSE))</f>
        <v>18037 W LITTLE YORK RD</v>
      </c>
      <c r="J219" t="str">
        <f>IF($C219=-1,-1,VLOOKUP($C219,'HCAD Process'!$D$5:$CZ$504,VLOOKUP(J$4,'Table Name'!$C$2:$D$100,2,FALSE),FALSE))</f>
        <v>KATY</v>
      </c>
      <c r="K219" t="str">
        <f>IF($C219=-1,-1,VLOOKUP($C219,'HCAD Process'!$D$5:$CZ$504,VLOOKUP(K$4,'Table Name'!$C$2:$D$100,2,FALSE),FALSE))</f>
        <v>77449</v>
      </c>
      <c r="L219">
        <f>IF($C219=-1,-1,VLOOKUP($C219,'HCAD Process'!$D$5:$CZ$504,VLOOKUP(L$4,'Table Name'!$C$2:$D$100,2,FALSE),FALSE))</f>
        <v>1802981</v>
      </c>
      <c r="M219">
        <f>IF($C219=-1,-1,VLOOKUP($C219,'HCAD Process'!$D$5:$CZ$504,VLOOKUP(M$4,'Table Name'!$C$2:$D$100,2,FALSE),FALSE))</f>
        <v>1835571</v>
      </c>
      <c r="N219">
        <f>IF($C219=-1,-1,VLOOKUP($C219,'HCAD Process'!$D$5:$CZ$504,VLOOKUP(N$4,'Table Name'!$C$2:$D$100,2,FALSE),FALSE))</f>
        <v>1835571</v>
      </c>
      <c r="O219">
        <f>IF($C219=-1,-1,VLOOKUP($C219,'HCAD Process'!$D$5:$CZ$504,VLOOKUP(O$4,'Table Name'!$C$2:$D$100,2,FALSE),FALSE))</f>
        <v>0</v>
      </c>
      <c r="P219" t="e">
        <f>IF($C219=-1,-1,VLOOKUP($C219,'HCAD Process'!$D$5:$CZ$504,VLOOKUP(P$4,'Table Name'!$C$2:$D$100,2,FALSE),FALSE))</f>
        <v>#REF!</v>
      </c>
      <c r="Q219" t="str">
        <f>IF($C219=-1,-1,VLOOKUP($C219,'HCAD Process'!$D$5:$CZ$504,VLOOKUP(Q$4,'Table Name'!$C$2:$D$100,2,FALSE),FALSE))</f>
        <v>COMMERCIAL</v>
      </c>
      <c r="R219" t="str">
        <f>IF($C219=-1,-1,VLOOKUP($C219,'HCAD Process'!$D$5:$CZ$504,VLOOKUP(R$4,'Table Name'!$C$2:$D$100,2,FALSE),FALSE))</f>
        <v>18</v>
      </c>
      <c r="S219" t="str">
        <f>IF($C219=-1,-1,VLOOKUP($C219,'HCAD Process'!$D$5:$CZ$504,VLOOKUP(S$4,'Table Name'!$C$2:$D$100,2,FALSE),FALSE))</f>
        <v>4399</v>
      </c>
      <c r="T219" t="str">
        <f>IF($C219=-1,-1,VLOOKUP($C219,'HCAD Process'!$D$5:$CZ$504,VLOOKUP(T$4,'Table Name'!$C$2:$D$100,2,FALSE),FALSE))</f>
        <v>8454</v>
      </c>
      <c r="U219" t="str">
        <f>IF($C219=-1,-1,VLOOKUP($C219,'HCAD Process'!$D$5:$CZ$504,VLOOKUP(U$4,'Table Name'!$C$2:$D$100,2,FALSE),FALSE))</f>
        <v>S</v>
      </c>
      <c r="V219" t="str">
        <f>IF($C219=-1,-1,VLOOKUP($C219,'HCAD Process'!$D$5:$CZ$504,VLOOKUP(V$4,'Table Name'!$C$2:$D$100,2,FALSE),FALSE))</f>
        <v>Open Steel Skeleton</v>
      </c>
      <c r="W219">
        <f>IF($C219=-1,-1,VLOOKUP($C219,'HCAD Process'!$D$5:$CZ$504,VLOOKUP(W$4,'Table Name'!$C$2:$D$100,2,FALSE),FALSE))</f>
        <v>47475</v>
      </c>
      <c r="X219">
        <f>IF($C219=-1,-1,VLOOKUP($C219,'HCAD Process'!$D$5:$CZ$504,VLOOKUP(X$4,'Table Name'!$C$2:$D$100,2,FALSE),FALSE))</f>
        <v>0</v>
      </c>
      <c r="Y219">
        <f>IF($C219=-1,-1,VLOOKUP($C219,'HCAD Process'!$D$5:$CZ$504,VLOOKUP(Y$4,'Table Name'!$C$2:$D$100,2,FALSE),FALSE))</f>
        <v>65034</v>
      </c>
      <c r="Z219">
        <f>IF($C219=-1,-1,VLOOKUP($C219,'HCAD Process'!$D$5:$CZ$504,VLOOKUP(Z$4,'Table Name'!$C$2:$D$100,2,FALSE),FALSE))</f>
        <v>0</v>
      </c>
      <c r="AA219" t="str">
        <f>IF($C219=-1,-1,VLOOKUP($C219,'HCAD Process'!$D$5:$CZ$504,VLOOKUP(AA$4,'Table Name'!$C$2:$D$100,2,FALSE),FALSE))</f>
        <v>.270000</v>
      </c>
      <c r="AB219" t="str">
        <f>IF($C219=-1,-1,VLOOKUP($C219,'HCAD Process'!$D$5:$CZ$504,VLOOKUP(AB$4,'Table Name'!$C$2:$D$100,2,FALSE),FALSE))</f>
        <v>C</v>
      </c>
      <c r="AC219" t="str">
        <f>IF($C219=-1,-1,VLOOKUP($C219,'HCAD Process'!$D$5:$CZ$504,VLOOKUP(AC$4,'Table Name'!$C$2:$D$100,2,FALSE),FALSE))</f>
        <v>Average</v>
      </c>
      <c r="AD219" t="str">
        <f>IF($C219=-1,-1,VLOOKUP($C219,'HCAD Process'!$D$5:$CZ$504,VLOOKUP(AD$4,'Table Name'!$C$2:$D$100,2,FALSE),FALSE))</f>
        <v>2004</v>
      </c>
      <c r="AE219" t="str">
        <f>IF($C219=-1,-1,VLOOKUP($C219,'HCAD Process'!$D$5:$CZ$504,VLOOKUP(AE$4,'Table Name'!$C$2:$D$100,2,FALSE),FALSE))</f>
        <v>2004</v>
      </c>
      <c r="AF219" t="str">
        <f>IF($C219=-1,-1,VLOOKUP($C219,'HCAD Process'!$D$5:$CZ$504,VLOOKUP(AF$4,'Table Name'!$C$2:$D$100,2,FALSE),FALSE))</f>
        <v>0</v>
      </c>
      <c r="AG219" t="str">
        <f>IF($C219=-1,-1,VLOOKUP($C219,'HCAD Process'!$D$5:$CZ$504,VLOOKUP(AG$4,'Table Name'!$C$2:$D$100,2,FALSE),FALSE))</f>
        <v>2008</v>
      </c>
      <c r="AH219">
        <f>IF($C219=-1,-1,VLOOKUP($C219,'HCAD Process'!$D$5:$CZ$504,VLOOKUP(AH$4,'Table Name'!$C$2:$D$100,2,FALSE),FALSE))</f>
        <v>0</v>
      </c>
      <c r="AI219" t="str">
        <f>IF($C219=-1,-1,VLOOKUP($C219,'HCAD Process'!$D$5:$CZ$504,VLOOKUP(AI$4,'Table Name'!$C$2:$D$100,2,FALSE),FALSE))</f>
        <v>12/30/1899</v>
      </c>
      <c r="AJ219">
        <f>IF($C219=-1,-1,VLOOKUP($C219,'HCAD Process'!$D$5:$CZ$504,VLOOKUP(AJ$4,'Table Name'!$C$2:$D$100,2,FALSE),FALSE))</f>
        <v>0</v>
      </c>
      <c r="AK219">
        <f>IF($C219=-1,-1,VALUE(VLOOKUP($C219,'HCAD Process'!$D$5:$CZ$504,VLOOKUP(AK$4,'Table Name'!$C$2:$D$100,2,FALSE),FALSE)))</f>
        <v>1800</v>
      </c>
      <c r="AL219">
        <f>IF($C219=-1,-1,VLOOKUP($C219,'HCAD Process'!$D$5:$CZ$504,VLOOKUP(AL$4,'Table Name'!$C$2:$D$100,2,FALSE),FALSE))</f>
        <v>1800</v>
      </c>
      <c r="AM219">
        <f>IF($C219=-1,-1,VLOOKUP($C219,'HCAD Process'!$D$5:$CZ$504,VLOOKUP(AM$4,'Table Name'!$C$2:$D$100,2,FALSE),FALSE))</f>
        <v>0</v>
      </c>
      <c r="AN219">
        <f>IF($C219=-1,-1,VLOOKUP($C219,'HCAD Process'!$D$5:$CZ$504,VLOOKUP(AN$4,'Table Name'!$C$2:$D$100,2,FALSE),FALSE))</f>
        <v>0</v>
      </c>
      <c r="AO219">
        <f>IF($C219=-1,-1,VLOOKUP($C219,'HCAD Process'!$D$5:$CZ$504,VLOOKUP(AO$4,'Table Name'!$C$2:$D$100,2,FALSE),FALSE))</f>
        <v>0</v>
      </c>
      <c r="AP219">
        <f>IF($C219=-1,-1,VLOOKUP($C219,'HCAD Process'!$D$5:$CZ$504,VLOOKUP(AP$4,'Table Name'!$C$2:$D$100,2,FALSE),FALSE))</f>
        <v>1800</v>
      </c>
      <c r="AQ219">
        <f>IF($C219=-1,-1,VLOOKUP($C219,'HCAD Process'!$D$5:$CZ$504,VLOOKUP(AQ$4,'Table Name'!$C$2:$D$100,2,FALSE),FALSE))</f>
        <v>120</v>
      </c>
      <c r="AR219">
        <f>IF($C219=-1,-1,VLOOKUP($C219,'HCAD Process'!$D$5:$CZ$504,VLOOKUP(AR$4,'Table Name'!$C$2:$D$100,2,FALSE),FALSE))</f>
        <v>1</v>
      </c>
      <c r="AS219">
        <f>IF($C219=-1,-1,VLOOKUP($C219,'HCAD Process'!$D$5:$CZ$504,VLOOKUP(AS$4,'Table Name'!$C$2:$D$100,2,FALSE),FALSE))</f>
        <v>0</v>
      </c>
      <c r="AT219">
        <f>IF($C219=-1,-1,VLOOKUP($C219,'HCAD Process'!$D$5:$CZ$504,VLOOKUP(AT$4,'Table Name'!$C$2:$D$100,2,FALSE),FALSE))</f>
        <v>0</v>
      </c>
      <c r="AU219">
        <f>IF($C219=-1,-1,VLOOKUP($C219,'HCAD Process'!$D$5:$CZ$504,VLOOKUP(AU$4,'Table Name'!$C$2:$D$100,2,FALSE),FALSE))</f>
        <v>0</v>
      </c>
      <c r="AV219">
        <f>IF($C219=-1,-1,VLOOKUP($C219,'HCAD Process'!$D$5:$CZ$504,VLOOKUP(AV$4,'Table Name'!$C$2:$D$100,2,FALSE),FALSE))</f>
        <v>0</v>
      </c>
      <c r="AW219">
        <f>IF($C219=-1,-1,VLOOKUP($C219,'HCAD Process'!$D$5:$CZ$504,VLOOKUP(AW$4,'Table Name'!$C$2:$D$100,2,FALSE),FALSE))</f>
        <v>0</v>
      </c>
      <c r="AX219">
        <f>IF($C219=-1,-1,VLOOKUP($C219,'HCAD Process'!$D$5:$CZ$504,VLOOKUP(AX$4,'Table Name'!$C$2:$D$100,2,FALSE),FALSE))</f>
        <v>0</v>
      </c>
      <c r="AY219">
        <f>IF($C219=-1,-1,VLOOKUP($C219,'HCAD Process'!$D$5:$CZ$504,VLOOKUP(AY$4,'Table Name'!$C$2:$D$100,2,FALSE),FALSE))</f>
        <v>0</v>
      </c>
      <c r="AZ219">
        <f>IF($C219=-1,-1,VLOOKUP($C219,'HCAD Process'!$D$5:$CZ$504,VLOOKUP(AZ$4,'Table Name'!$C$2:$D$100,2,FALSE),FALSE))</f>
        <v>0</v>
      </c>
      <c r="BA219" t="str">
        <f>IF($C219=-1,-1,VLOOKUP($C219,'HCAD Process'!$D$5:$CZ$504,VLOOKUP(BA$4,'Table Name'!$C$2:$D$100,2,FALSE),FALSE))</f>
        <v>14</v>
      </c>
      <c r="BB219" t="str">
        <f>IF($C219=-1,-1,VLOOKUP($C219,'HCAD Process'!$D$5:$CZ$504,VLOOKUP(BB$4,'Table Name'!$C$2:$D$100,2,FALSE),FALSE))</f>
        <v>RES B BLK 1</v>
      </c>
      <c r="BC219" t="str">
        <f>IF($C219=-1,-1,VLOOKUP($C219,'HCAD Process'!$D$5:$CZ$504,VLOOKUP(BC$4,'Table Name'!$C$2:$D$100,2,FALSE),FALSE))</f>
        <v>WEST LITTLE YORK PARK</v>
      </c>
      <c r="BD219" t="str">
        <f>IF($C219=-1,-1,VLOOKUP($C219,'HCAD Process'!$D$5:$CZ$504,VLOOKUP(BD$4,'Table Name'!$C$2:$D$100,2,FALSE),FALSE))</f>
        <v>6014</v>
      </c>
      <c r="BE219" t="str">
        <f>IF($C219=-1,-1,VLOOKUP($C219,'HCAD Process'!$D$5:$CZ$504,VLOOKUP(BE$4,'Table Name'!$C$2:$D$100,2,FALSE),FALSE))</f>
        <v>Far Northwest</v>
      </c>
      <c r="BF219" t="str">
        <f>IF($C219=-1,-1,VLOOKUP($C219,'HCAD Process'!$D$5:$CZ$504,VLOOKUP(BF$4,'Table Name'!$C$2:$D$100,2,FALSE),FALSE))</f>
        <v>221</v>
      </c>
      <c r="BG219" t="str">
        <f>IF($C219=-1,-1,VLOOKUP($C219,'HCAD Process'!$D$5:$CZ$504,VLOOKUP(BG$4,'Table Name'!$C$2:$D$100,2,FALSE),FALSE))</f>
        <v>ISD 04 - Southwest, Outside Hwy 6, South of FM 529</v>
      </c>
      <c r="BH219" t="str">
        <f>IF($C219=-1,-1,VLOOKUP($C219,'HCAD Process'!$D$5:$CZ$504,VLOOKUP(BH$4,'Table Name'!$C$2:$D$100,2,FALSE),FALSE))</f>
        <v>9173.00</v>
      </c>
      <c r="BI219" t="str">
        <f>IF($C219=-1,-1,VLOOKUP($C219,'HCAD Process'!$D$5:$CZ$504,VLOOKUP(BI$4,'Table Name'!$C$2:$D$100,2,FALSE),FALSE))</f>
        <v>0</v>
      </c>
      <c r="BJ219" t="str">
        <f>IF($C219=-1,-1,VLOOKUP($C219,'HCAD Process'!$D$5:$CZ$504,VLOOKUP(BJ$4,'Table Name'!$C$2:$D$100,2,FALSE),FALSE))</f>
        <v>04</v>
      </c>
      <c r="BK219" t="str">
        <f>IF($C219=-1,-1,VLOOKUP($C219,'HCAD Process'!$D$5:$CZ$504,VLOOKUP(BK$4,'Table Name'!$C$2:$D$100,2,FALSE),FALSE))</f>
        <v>4661A</v>
      </c>
      <c r="BL219" t="str">
        <f>IF($C219=-1,-1,VLOOKUP($C219,'HCAD Process'!$D$5:$CZ$504,VLOOKUP(BL$4,'Table Name'!$C$2:$D$100,2,FALSE),FALSE))</f>
        <v>407T</v>
      </c>
      <c r="BM219" t="str">
        <f>IF($C219=-1,-1,VLOOKUP($C219,'HCAD Process'!$D$5:$CZ$504,VLOOKUP(BM$4,'Table Name'!$C$2:$D$100,2,FALSE),FALSE))</f>
        <v>004 040 041 042 043 044 045 633</v>
      </c>
      <c r="BN219" t="str">
        <f>IF($C219=-1,-1,VLOOKUP($C219,'HCAD Process'!$D$5:$CZ$504,VLOOKUP(BN$4,'Table Name'!$C$2:$D$100,2,FALSE),FALSE))</f>
        <v>Real, Commercial</v>
      </c>
      <c r="BO219" t="str">
        <f>IF($C219=-1,-1,VLOOKUP($C219,'HCAD Process'!$D$5:$CZ$504,VLOOKUP(BO$4,'Table Name'!$C$2:$D$100,2,FALSE),FALSE))</f>
        <v>F1</v>
      </c>
      <c r="BP219" t="str">
        <f>IF($C219=-1,-1,VLOOKUP($C219,'HCAD Process'!$D$5:$CZ$504,VLOOKUP(BP$4,'Table Name'!$C$2:$D$100,2,FALSE),FALSE))</f>
        <v>Real, Commercial</v>
      </c>
      <c r="BQ219" t="str">
        <f>IF($C219=-1,-1,VLOOKUP($C219,'HCAD Process'!$D$5:$CZ$504,VLOOKUP(BQ$4,'Table Name'!$C$2:$D$100,2,FALSE),FALSE))</f>
        <v>Warehouse - Metallic</v>
      </c>
      <c r="BR219" t="str">
        <f>IF($C219=-1,-1,VLOOKUP($C219,'HCAD Process'!$D$5:$CZ$504,VLOOKUP(BR$4,'Table Name'!$C$2:$D$100,2,FALSE),FALSE))</f>
        <v>Shell, Industrial</v>
      </c>
      <c r="BS219" t="str">
        <f>IF($C219=-1,-1,VLOOKUP($C219,'HCAD Process'!$D$5:$CZ$504,VLOOKUP(BS$4,'Table Name'!$C$2:$D$100,2,FALSE),FALSE))</f>
        <v>8003</v>
      </c>
      <c r="BT219" t="str">
        <f>IF($C219=-1,-1,VLOOKUP($C219,'HCAD Process'!$D$5:$CZ$504,VLOOKUP(BT$4,'Table Name'!$C$2:$D$100,2,FALSE),FALSE))</f>
        <v>Land Neighborhood Section 3</v>
      </c>
      <c r="BU219">
        <f>IF($C219=-1,-1,VLOOKUP($C219,'HCAD Process'!$D$5:$CZ$504,VLOOKUP(BU$4,'Table Name'!$C$2:$D$100,2,FALSE),FALSE))</f>
        <v>147398</v>
      </c>
      <c r="BV219" t="str">
        <f>IF($C219=-1,-1,VLOOKUP($C219,'HCAD Process'!$D$5:$CZ$504,VLOOKUP(BV$4,'Table Name'!$C$2:$D$100,2,FALSE),FALSE))</f>
        <v>SF</v>
      </c>
      <c r="BW219" t="str">
        <f>IF($C219=-1,-1,VLOOKUP($C219,'HCAD Process'!$D$5:$CZ$504,VLOOKUP(BW$4,'Table Name'!$C$2:$D$100,2,FALSE),FALSE))</f>
        <v>1.0000</v>
      </c>
      <c r="BX219" t="str">
        <f>IF($C219=-1,-1,VLOOKUP($C219,'HCAD Process'!$D$5:$CZ$504,VLOOKUP(BX$4,'Table Name'!$C$2:$D$100,2,FALSE),FALSE))</f>
        <v>1.0000</v>
      </c>
      <c r="BY219" t="str">
        <f>IF($C219=-1,-1,VLOOKUP($C219,'HCAD Process'!$D$5:$CZ$504,VLOOKUP(BY$4,'Table Name'!$C$2:$D$100,2,FALSE),FALSE))</f>
        <v>1.0000</v>
      </c>
      <c r="BZ219" t="str">
        <f>IF($C219=-1,-1,VLOOKUP($C219,'HCAD Process'!$D$5:$CZ$504,VLOOKUP(BZ$4,'Table Name'!$C$2:$D$100,2,FALSE),FALSE))</f>
        <v>1.0000</v>
      </c>
      <c r="CA219">
        <f>IF($C219=-1,-1,VLOOKUP($C219,'HCAD Process'!$D$5:$CZ$504,VLOOKUP(CA$4,'Table Name'!$C$2:$D$100,2,FALSE),FALSE))</f>
        <v>4</v>
      </c>
      <c r="CB219">
        <f>IF($C219=-1,-1,VLOOKUP($C219,'HCAD Process'!$D$5:$CZ$504,VLOOKUP(CB$4,'Table Name'!$C$2:$D$100,2,FALSE),FALSE))</f>
        <v>4</v>
      </c>
      <c r="CC219">
        <f>IF($C219=-1,-1,VLOOKUP($C219,'HCAD Process'!$D$5:$CZ$504,VLOOKUP(CC$4,'Table Name'!$C$2:$D$100,2,FALSE),FALSE))</f>
        <v>515893</v>
      </c>
      <c r="CD219">
        <f>IF($C219=-1,-1,VLOOKUP($C219,'HCAD Process'!$D$5:$CZ$504,VLOOKUP(CD$4,'Table Name'!$C$2:$D$100,2,FALSE),FALSE))</f>
        <v>-1</v>
      </c>
      <c r="CE219" t="str">
        <f>IF($C219=-1,-1,VLOOKUP($C219,'HCAD Process'!$D$5:$CZ$504,VLOOKUP(CE$4,'Table Name'!$C$2:$D$100,2,FALSE),FALSE))</f>
        <v>129729001000218</v>
      </c>
    </row>
    <row r="220" spans="2:83" x14ac:dyDescent="0.25">
      <c r="B220">
        <f t="shared" si="3"/>
        <v>216</v>
      </c>
      <c r="C220" t="str">
        <f t="array" ref="C220">IF(ISERROR(INDEX('HCAD Process'!CF$5:CF$504,MATCH(0,COUNTIF(C$4:C219,'HCAD Process'!CF$5:CF$504)+('HCAD Process'!CF$5:CF$504=-1),0))),-1,INDEX('HCAD Process'!CF$5:CF$504,MATCH(0,COUNTIF(C$4:C219,'HCAD Process'!CF$5:CF$504)+('HCAD Process'!CF$5:CF$504=-1),0)))</f>
        <v>129729001000219</v>
      </c>
      <c r="D220" t="str">
        <f>IF($C220=-1,-1,VLOOKUP($C220,'HCAD Process'!$D$5:$CZ$504,VLOOKUP(D$4,'Table Name'!$C$2:$D$100,2,FALSE),FALSE))</f>
        <v>1297290010002</v>
      </c>
      <c r="E220" t="str">
        <f>IF($C220=-1,-1,VLOOKUP($C220,'HCAD Process'!$D$5:$CZ$504,VLOOKUP(E$4,'Table Name'!$C$2:$D$100,2,FALSE),FALSE))</f>
        <v>06/15/2017</v>
      </c>
      <c r="F220" t="str">
        <f>IF($C220=-1,-1,VLOOKUP($C220,'HCAD Process'!$D$5:$CZ$504,VLOOKUP(F$4,'Table Name'!$C$2:$D$100,2,FALSE),FALSE))</f>
        <v>WLY 18035 PROPERTIES LLC</v>
      </c>
      <c r="G220" t="str">
        <f>IF($C220=-1,-1,VLOOKUP($C220,'HCAD Process'!$D$5:$CZ$504,VLOOKUP(G$4,'Table Name'!$C$2:$D$100,2,FALSE),FALSE))</f>
        <v>WEST LITTLE YORK PARK</v>
      </c>
      <c r="H220" t="str">
        <f>IF($C220=-1,-1,VLOOKUP($C220,'HCAD Process'!$D$5:$CZ$504,VLOOKUP(H$4,'Table Name'!$C$2:$D$100,2,FALSE),FALSE))</f>
        <v>Barris</v>
      </c>
      <c r="I220" t="str">
        <f>IF($C220=-1,-1,VLOOKUP($C220,'HCAD Process'!$D$5:$CZ$504,VLOOKUP(I$4,'Table Name'!$C$2:$D$100,2,FALSE),FALSE))</f>
        <v>18037 W LITTLE YORK RD</v>
      </c>
      <c r="J220" t="str">
        <f>IF($C220=-1,-1,VLOOKUP($C220,'HCAD Process'!$D$5:$CZ$504,VLOOKUP(J$4,'Table Name'!$C$2:$D$100,2,FALSE),FALSE))</f>
        <v>KATY</v>
      </c>
      <c r="K220" t="str">
        <f>IF($C220=-1,-1,VLOOKUP($C220,'HCAD Process'!$D$5:$CZ$504,VLOOKUP(K$4,'Table Name'!$C$2:$D$100,2,FALSE),FALSE))</f>
        <v>77449</v>
      </c>
      <c r="L220">
        <f>IF($C220=-1,-1,VLOOKUP($C220,'HCAD Process'!$D$5:$CZ$504,VLOOKUP(L$4,'Table Name'!$C$2:$D$100,2,FALSE),FALSE))</f>
        <v>1802981</v>
      </c>
      <c r="M220">
        <f>IF($C220=-1,-1,VLOOKUP($C220,'HCAD Process'!$D$5:$CZ$504,VLOOKUP(M$4,'Table Name'!$C$2:$D$100,2,FALSE),FALSE))</f>
        <v>1835571</v>
      </c>
      <c r="N220">
        <f>IF($C220=-1,-1,VLOOKUP($C220,'HCAD Process'!$D$5:$CZ$504,VLOOKUP(N$4,'Table Name'!$C$2:$D$100,2,FALSE),FALSE))</f>
        <v>1835571</v>
      </c>
      <c r="O220">
        <f>IF($C220=-1,-1,VLOOKUP($C220,'HCAD Process'!$D$5:$CZ$504,VLOOKUP(O$4,'Table Name'!$C$2:$D$100,2,FALSE),FALSE))</f>
        <v>0</v>
      </c>
      <c r="P220" t="e">
        <f>IF($C220=-1,-1,VLOOKUP($C220,'HCAD Process'!$D$5:$CZ$504,VLOOKUP(P$4,'Table Name'!$C$2:$D$100,2,FALSE),FALSE))</f>
        <v>#REF!</v>
      </c>
      <c r="Q220" t="str">
        <f>IF($C220=-1,-1,VLOOKUP($C220,'HCAD Process'!$D$5:$CZ$504,VLOOKUP(Q$4,'Table Name'!$C$2:$D$100,2,FALSE),FALSE))</f>
        <v>COMMERCIAL</v>
      </c>
      <c r="R220" t="str">
        <f>IF($C220=-1,-1,VLOOKUP($C220,'HCAD Process'!$D$5:$CZ$504,VLOOKUP(R$4,'Table Name'!$C$2:$D$100,2,FALSE),FALSE))</f>
        <v>19</v>
      </c>
      <c r="S220" t="str">
        <f>IF($C220=-1,-1,VLOOKUP($C220,'HCAD Process'!$D$5:$CZ$504,VLOOKUP(S$4,'Table Name'!$C$2:$D$100,2,FALSE),FALSE))</f>
        <v>4399</v>
      </c>
      <c r="T220" t="str">
        <f>IF($C220=-1,-1,VLOOKUP($C220,'HCAD Process'!$D$5:$CZ$504,VLOOKUP(T$4,'Table Name'!$C$2:$D$100,2,FALSE),FALSE))</f>
        <v>8344</v>
      </c>
      <c r="U220" t="str">
        <f>IF($C220=-1,-1,VLOOKUP($C220,'HCAD Process'!$D$5:$CZ$504,VLOOKUP(U$4,'Table Name'!$C$2:$D$100,2,FALSE),FALSE))</f>
        <v>S</v>
      </c>
      <c r="V220" t="str">
        <f>IF($C220=-1,-1,VLOOKUP($C220,'HCAD Process'!$D$5:$CZ$504,VLOOKUP(V$4,'Table Name'!$C$2:$D$100,2,FALSE),FALSE))</f>
        <v>Open Steel Skeleton</v>
      </c>
      <c r="W220">
        <f>IF($C220=-1,-1,VLOOKUP($C220,'HCAD Process'!$D$5:$CZ$504,VLOOKUP(W$4,'Table Name'!$C$2:$D$100,2,FALSE),FALSE))</f>
        <v>33587</v>
      </c>
      <c r="X220">
        <f>IF($C220=-1,-1,VLOOKUP($C220,'HCAD Process'!$D$5:$CZ$504,VLOOKUP(X$4,'Table Name'!$C$2:$D$100,2,FALSE),FALSE))</f>
        <v>0</v>
      </c>
      <c r="Y220">
        <f>IF($C220=-1,-1,VLOOKUP($C220,'HCAD Process'!$D$5:$CZ$504,VLOOKUP(Y$4,'Table Name'!$C$2:$D$100,2,FALSE),FALSE))</f>
        <v>51672</v>
      </c>
      <c r="Z220">
        <f>IF($C220=-1,-1,VLOOKUP($C220,'HCAD Process'!$D$5:$CZ$504,VLOOKUP(Z$4,'Table Name'!$C$2:$D$100,2,FALSE),FALSE))</f>
        <v>0</v>
      </c>
      <c r="AA220" t="str">
        <f>IF($C220=-1,-1,VLOOKUP($C220,'HCAD Process'!$D$5:$CZ$504,VLOOKUP(AA$4,'Table Name'!$C$2:$D$100,2,FALSE),FALSE))</f>
        <v>.350000</v>
      </c>
      <c r="AB220" t="str">
        <f>IF($C220=-1,-1,VLOOKUP($C220,'HCAD Process'!$D$5:$CZ$504,VLOOKUP(AB$4,'Table Name'!$C$2:$D$100,2,FALSE),FALSE))</f>
        <v>C</v>
      </c>
      <c r="AC220" t="str">
        <f>IF($C220=-1,-1,VLOOKUP($C220,'HCAD Process'!$D$5:$CZ$504,VLOOKUP(AC$4,'Table Name'!$C$2:$D$100,2,FALSE),FALSE))</f>
        <v>Average</v>
      </c>
      <c r="AD220" t="str">
        <f>IF($C220=-1,-1,VLOOKUP($C220,'HCAD Process'!$D$5:$CZ$504,VLOOKUP(AD$4,'Table Name'!$C$2:$D$100,2,FALSE),FALSE))</f>
        <v>1997</v>
      </c>
      <c r="AE220" t="str">
        <f>IF($C220=-1,-1,VLOOKUP($C220,'HCAD Process'!$D$5:$CZ$504,VLOOKUP(AE$4,'Table Name'!$C$2:$D$100,2,FALSE),FALSE))</f>
        <v>1997</v>
      </c>
      <c r="AF220" t="str">
        <f>IF($C220=-1,-1,VLOOKUP($C220,'HCAD Process'!$D$5:$CZ$504,VLOOKUP(AF$4,'Table Name'!$C$2:$D$100,2,FALSE),FALSE))</f>
        <v>0</v>
      </c>
      <c r="AG220" t="str">
        <f>IF($C220=-1,-1,VLOOKUP($C220,'HCAD Process'!$D$5:$CZ$504,VLOOKUP(AG$4,'Table Name'!$C$2:$D$100,2,FALSE),FALSE))</f>
        <v>2017</v>
      </c>
      <c r="AH220">
        <f>IF($C220=-1,-1,VLOOKUP($C220,'HCAD Process'!$D$5:$CZ$504,VLOOKUP(AH$4,'Table Name'!$C$2:$D$100,2,FALSE),FALSE))</f>
        <v>0</v>
      </c>
      <c r="AI220" t="str">
        <f>IF($C220=-1,-1,VLOOKUP($C220,'HCAD Process'!$D$5:$CZ$504,VLOOKUP(AI$4,'Table Name'!$C$2:$D$100,2,FALSE),FALSE))</f>
        <v>12/30/1899</v>
      </c>
      <c r="AJ220">
        <f>IF($C220=-1,-1,VLOOKUP($C220,'HCAD Process'!$D$5:$CZ$504,VLOOKUP(AJ$4,'Table Name'!$C$2:$D$100,2,FALSE),FALSE))</f>
        <v>0</v>
      </c>
      <c r="AK220">
        <f>IF($C220=-1,-1,VALUE(VLOOKUP($C220,'HCAD Process'!$D$5:$CZ$504,VLOOKUP(AK$4,'Table Name'!$C$2:$D$100,2,FALSE),FALSE)))</f>
        <v>600</v>
      </c>
      <c r="AL220">
        <f>IF($C220=-1,-1,VLOOKUP($C220,'HCAD Process'!$D$5:$CZ$504,VLOOKUP(AL$4,'Table Name'!$C$2:$D$100,2,FALSE),FALSE))</f>
        <v>600</v>
      </c>
      <c r="AM220">
        <f>IF($C220=-1,-1,VLOOKUP($C220,'HCAD Process'!$D$5:$CZ$504,VLOOKUP(AM$4,'Table Name'!$C$2:$D$100,2,FALSE),FALSE))</f>
        <v>0</v>
      </c>
      <c r="AN220">
        <f>IF($C220=-1,-1,VLOOKUP($C220,'HCAD Process'!$D$5:$CZ$504,VLOOKUP(AN$4,'Table Name'!$C$2:$D$100,2,FALSE),FALSE))</f>
        <v>0</v>
      </c>
      <c r="AO220">
        <f>IF($C220=-1,-1,VLOOKUP($C220,'HCAD Process'!$D$5:$CZ$504,VLOOKUP(AO$4,'Table Name'!$C$2:$D$100,2,FALSE),FALSE))</f>
        <v>0</v>
      </c>
      <c r="AP220">
        <f>IF($C220=-1,-1,VLOOKUP($C220,'HCAD Process'!$D$5:$CZ$504,VLOOKUP(AP$4,'Table Name'!$C$2:$D$100,2,FALSE),FALSE))</f>
        <v>600</v>
      </c>
      <c r="AQ220">
        <f>IF($C220=-1,-1,VLOOKUP($C220,'HCAD Process'!$D$5:$CZ$504,VLOOKUP(AQ$4,'Table Name'!$C$2:$D$100,2,FALSE),FALSE))</f>
        <v>80</v>
      </c>
      <c r="AR220">
        <f>IF($C220=-1,-1,VLOOKUP($C220,'HCAD Process'!$D$5:$CZ$504,VLOOKUP(AR$4,'Table Name'!$C$2:$D$100,2,FALSE),FALSE))</f>
        <v>1</v>
      </c>
      <c r="AS220">
        <f>IF($C220=-1,-1,VLOOKUP($C220,'HCAD Process'!$D$5:$CZ$504,VLOOKUP(AS$4,'Table Name'!$C$2:$D$100,2,FALSE),FALSE))</f>
        <v>0</v>
      </c>
      <c r="AT220">
        <f>IF($C220=-1,-1,VLOOKUP($C220,'HCAD Process'!$D$5:$CZ$504,VLOOKUP(AT$4,'Table Name'!$C$2:$D$100,2,FALSE),FALSE))</f>
        <v>0</v>
      </c>
      <c r="AU220">
        <f>IF($C220=-1,-1,VLOOKUP($C220,'HCAD Process'!$D$5:$CZ$504,VLOOKUP(AU$4,'Table Name'!$C$2:$D$100,2,FALSE),FALSE))</f>
        <v>0</v>
      </c>
      <c r="AV220">
        <f>IF($C220=-1,-1,VLOOKUP($C220,'HCAD Process'!$D$5:$CZ$504,VLOOKUP(AV$4,'Table Name'!$C$2:$D$100,2,FALSE),FALSE))</f>
        <v>0</v>
      </c>
      <c r="AW220">
        <f>IF($C220=-1,-1,VLOOKUP($C220,'HCAD Process'!$D$5:$CZ$504,VLOOKUP(AW$4,'Table Name'!$C$2:$D$100,2,FALSE),FALSE))</f>
        <v>0</v>
      </c>
      <c r="AX220">
        <f>IF($C220=-1,-1,VLOOKUP($C220,'HCAD Process'!$D$5:$CZ$504,VLOOKUP(AX$4,'Table Name'!$C$2:$D$100,2,FALSE),FALSE))</f>
        <v>0</v>
      </c>
      <c r="AY220">
        <f>IF($C220=-1,-1,VLOOKUP($C220,'HCAD Process'!$D$5:$CZ$504,VLOOKUP(AY$4,'Table Name'!$C$2:$D$100,2,FALSE),FALSE))</f>
        <v>0</v>
      </c>
      <c r="AZ220">
        <f>IF($C220=-1,-1,VLOOKUP($C220,'HCAD Process'!$D$5:$CZ$504,VLOOKUP(AZ$4,'Table Name'!$C$2:$D$100,2,FALSE),FALSE))</f>
        <v>0</v>
      </c>
      <c r="BA220" t="str">
        <f>IF($C220=-1,-1,VLOOKUP($C220,'HCAD Process'!$D$5:$CZ$504,VLOOKUP(BA$4,'Table Name'!$C$2:$D$100,2,FALSE),FALSE))</f>
        <v>14</v>
      </c>
      <c r="BB220" t="str">
        <f>IF($C220=-1,-1,VLOOKUP($C220,'HCAD Process'!$D$5:$CZ$504,VLOOKUP(BB$4,'Table Name'!$C$2:$D$100,2,FALSE),FALSE))</f>
        <v>RES B BLK 1</v>
      </c>
      <c r="BC220" t="str">
        <f>IF($C220=-1,-1,VLOOKUP($C220,'HCAD Process'!$D$5:$CZ$504,VLOOKUP(BC$4,'Table Name'!$C$2:$D$100,2,FALSE),FALSE))</f>
        <v>WEST LITTLE YORK PARK</v>
      </c>
      <c r="BD220" t="str">
        <f>IF($C220=-1,-1,VLOOKUP($C220,'HCAD Process'!$D$5:$CZ$504,VLOOKUP(BD$4,'Table Name'!$C$2:$D$100,2,FALSE),FALSE))</f>
        <v>6014</v>
      </c>
      <c r="BE220" t="str">
        <f>IF($C220=-1,-1,VLOOKUP($C220,'HCAD Process'!$D$5:$CZ$504,VLOOKUP(BE$4,'Table Name'!$C$2:$D$100,2,FALSE),FALSE))</f>
        <v>Far Northwest</v>
      </c>
      <c r="BF220" t="str">
        <f>IF($C220=-1,-1,VLOOKUP($C220,'HCAD Process'!$D$5:$CZ$504,VLOOKUP(BF$4,'Table Name'!$C$2:$D$100,2,FALSE),FALSE))</f>
        <v>221</v>
      </c>
      <c r="BG220" t="str">
        <f>IF($C220=-1,-1,VLOOKUP($C220,'HCAD Process'!$D$5:$CZ$504,VLOOKUP(BG$4,'Table Name'!$C$2:$D$100,2,FALSE),FALSE))</f>
        <v>ISD 04 - Southwest, Outside Hwy 6, South of FM 529</v>
      </c>
      <c r="BH220" t="str">
        <f>IF($C220=-1,-1,VLOOKUP($C220,'HCAD Process'!$D$5:$CZ$504,VLOOKUP(BH$4,'Table Name'!$C$2:$D$100,2,FALSE),FALSE))</f>
        <v>9173.00</v>
      </c>
      <c r="BI220" t="str">
        <f>IF($C220=-1,-1,VLOOKUP($C220,'HCAD Process'!$D$5:$CZ$504,VLOOKUP(BI$4,'Table Name'!$C$2:$D$100,2,FALSE),FALSE))</f>
        <v>0</v>
      </c>
      <c r="BJ220" t="str">
        <f>IF($C220=-1,-1,VLOOKUP($C220,'HCAD Process'!$D$5:$CZ$504,VLOOKUP(BJ$4,'Table Name'!$C$2:$D$100,2,FALSE),FALSE))</f>
        <v>04</v>
      </c>
      <c r="BK220" t="str">
        <f>IF($C220=-1,-1,VLOOKUP($C220,'HCAD Process'!$D$5:$CZ$504,VLOOKUP(BK$4,'Table Name'!$C$2:$D$100,2,FALSE),FALSE))</f>
        <v>4661A</v>
      </c>
      <c r="BL220" t="str">
        <f>IF($C220=-1,-1,VLOOKUP($C220,'HCAD Process'!$D$5:$CZ$504,VLOOKUP(BL$4,'Table Name'!$C$2:$D$100,2,FALSE),FALSE))</f>
        <v>407T</v>
      </c>
      <c r="BM220" t="str">
        <f>IF($C220=-1,-1,VLOOKUP($C220,'HCAD Process'!$D$5:$CZ$504,VLOOKUP(BM$4,'Table Name'!$C$2:$D$100,2,FALSE),FALSE))</f>
        <v>004 040 041 042 043 044 045 633</v>
      </c>
      <c r="BN220" t="str">
        <f>IF($C220=-1,-1,VLOOKUP($C220,'HCAD Process'!$D$5:$CZ$504,VLOOKUP(BN$4,'Table Name'!$C$2:$D$100,2,FALSE),FALSE))</f>
        <v>Real, Commercial</v>
      </c>
      <c r="BO220" t="str">
        <f>IF($C220=-1,-1,VLOOKUP($C220,'HCAD Process'!$D$5:$CZ$504,VLOOKUP(BO$4,'Table Name'!$C$2:$D$100,2,FALSE),FALSE))</f>
        <v>F1</v>
      </c>
      <c r="BP220" t="str">
        <f>IF($C220=-1,-1,VLOOKUP($C220,'HCAD Process'!$D$5:$CZ$504,VLOOKUP(BP$4,'Table Name'!$C$2:$D$100,2,FALSE),FALSE))</f>
        <v>Real, Commercial</v>
      </c>
      <c r="BQ220" t="str">
        <f>IF($C220=-1,-1,VLOOKUP($C220,'HCAD Process'!$D$5:$CZ$504,VLOOKUP(BQ$4,'Table Name'!$C$2:$D$100,2,FALSE),FALSE))</f>
        <v>Warehouse - Metallic</v>
      </c>
      <c r="BR220" t="str">
        <f>IF($C220=-1,-1,VLOOKUP($C220,'HCAD Process'!$D$5:$CZ$504,VLOOKUP(BR$4,'Table Name'!$C$2:$D$100,2,FALSE),FALSE))</f>
        <v>Office Building</v>
      </c>
      <c r="BS220" t="str">
        <f>IF($C220=-1,-1,VLOOKUP($C220,'HCAD Process'!$D$5:$CZ$504,VLOOKUP(BS$4,'Table Name'!$C$2:$D$100,2,FALSE),FALSE))</f>
        <v>8003</v>
      </c>
      <c r="BT220" t="str">
        <f>IF($C220=-1,-1,VLOOKUP($C220,'HCAD Process'!$D$5:$CZ$504,VLOOKUP(BT$4,'Table Name'!$C$2:$D$100,2,FALSE),FALSE))</f>
        <v>Land Neighborhood Section 3</v>
      </c>
      <c r="BU220">
        <f>IF($C220=-1,-1,VLOOKUP($C220,'HCAD Process'!$D$5:$CZ$504,VLOOKUP(BU$4,'Table Name'!$C$2:$D$100,2,FALSE),FALSE))</f>
        <v>147398</v>
      </c>
      <c r="BV220" t="str">
        <f>IF($C220=-1,-1,VLOOKUP($C220,'HCAD Process'!$D$5:$CZ$504,VLOOKUP(BV$4,'Table Name'!$C$2:$D$100,2,FALSE),FALSE))</f>
        <v>SF</v>
      </c>
      <c r="BW220" t="str">
        <f>IF($C220=-1,-1,VLOOKUP($C220,'HCAD Process'!$D$5:$CZ$504,VLOOKUP(BW$4,'Table Name'!$C$2:$D$100,2,FALSE),FALSE))</f>
        <v>1.0000</v>
      </c>
      <c r="BX220" t="str">
        <f>IF($C220=-1,-1,VLOOKUP($C220,'HCAD Process'!$D$5:$CZ$504,VLOOKUP(BX$4,'Table Name'!$C$2:$D$100,2,FALSE),FALSE))</f>
        <v>1.0000</v>
      </c>
      <c r="BY220" t="str">
        <f>IF($C220=-1,-1,VLOOKUP($C220,'HCAD Process'!$D$5:$CZ$504,VLOOKUP(BY$4,'Table Name'!$C$2:$D$100,2,FALSE),FALSE))</f>
        <v>1.0000</v>
      </c>
      <c r="BZ220" t="str">
        <f>IF($C220=-1,-1,VLOOKUP($C220,'HCAD Process'!$D$5:$CZ$504,VLOOKUP(BZ$4,'Table Name'!$C$2:$D$100,2,FALSE),FALSE))</f>
        <v>1.0000</v>
      </c>
      <c r="CA220">
        <f>IF($C220=-1,-1,VLOOKUP($C220,'HCAD Process'!$D$5:$CZ$504,VLOOKUP(CA$4,'Table Name'!$C$2:$D$100,2,FALSE),FALSE))</f>
        <v>4</v>
      </c>
      <c r="CB220">
        <f>IF($C220=-1,-1,VLOOKUP($C220,'HCAD Process'!$D$5:$CZ$504,VLOOKUP(CB$4,'Table Name'!$C$2:$D$100,2,FALSE),FALSE))</f>
        <v>4</v>
      </c>
      <c r="CC220">
        <f>IF($C220=-1,-1,VLOOKUP($C220,'HCAD Process'!$D$5:$CZ$504,VLOOKUP(CC$4,'Table Name'!$C$2:$D$100,2,FALSE),FALSE))</f>
        <v>515893</v>
      </c>
      <c r="CD220">
        <f>IF($C220=-1,-1,VLOOKUP($C220,'HCAD Process'!$D$5:$CZ$504,VLOOKUP(CD$4,'Table Name'!$C$2:$D$100,2,FALSE),FALSE))</f>
        <v>-1</v>
      </c>
      <c r="CE220" t="str">
        <f>IF($C220=-1,-1,VLOOKUP($C220,'HCAD Process'!$D$5:$CZ$504,VLOOKUP(CE$4,'Table Name'!$C$2:$D$100,2,FALSE),FALSE))</f>
        <v>129729001000219</v>
      </c>
    </row>
    <row r="221" spans="2:83" x14ac:dyDescent="0.25">
      <c r="B221">
        <f t="shared" si="3"/>
        <v>217</v>
      </c>
      <c r="C221" t="str">
        <f t="array" ref="C221">IF(ISERROR(INDEX('HCAD Process'!CF$5:CF$504,MATCH(0,COUNTIF(C$4:C220,'HCAD Process'!CF$5:CF$504)+('HCAD Process'!CF$5:CF$504=-1),0))),-1,INDEX('HCAD Process'!CF$5:CF$504,MATCH(0,COUNTIF(C$4:C220,'HCAD Process'!CF$5:CF$504)+('HCAD Process'!CF$5:CF$504=-1),0)))</f>
        <v>129729001000220</v>
      </c>
      <c r="D221" t="str">
        <f>IF($C221=-1,-1,VLOOKUP($C221,'HCAD Process'!$D$5:$CZ$504,VLOOKUP(D$4,'Table Name'!$C$2:$D$100,2,FALSE),FALSE))</f>
        <v>1297290010002</v>
      </c>
      <c r="E221" t="str">
        <f>IF($C221=-1,-1,VLOOKUP($C221,'HCAD Process'!$D$5:$CZ$504,VLOOKUP(E$4,'Table Name'!$C$2:$D$100,2,FALSE),FALSE))</f>
        <v>06/15/2017</v>
      </c>
      <c r="F221" t="str">
        <f>IF($C221=-1,-1,VLOOKUP($C221,'HCAD Process'!$D$5:$CZ$504,VLOOKUP(F$4,'Table Name'!$C$2:$D$100,2,FALSE),FALSE))</f>
        <v>WLY 18035 PROPERTIES LLC</v>
      </c>
      <c r="G221" t="str">
        <f>IF($C221=-1,-1,VLOOKUP($C221,'HCAD Process'!$D$5:$CZ$504,VLOOKUP(G$4,'Table Name'!$C$2:$D$100,2,FALSE),FALSE))</f>
        <v>WEST LITTLE YORK PARK</v>
      </c>
      <c r="H221" t="str">
        <f>IF($C221=-1,-1,VLOOKUP($C221,'HCAD Process'!$D$5:$CZ$504,VLOOKUP(H$4,'Table Name'!$C$2:$D$100,2,FALSE),FALSE))</f>
        <v>Barris</v>
      </c>
      <c r="I221" t="str">
        <f>IF($C221=-1,-1,VLOOKUP($C221,'HCAD Process'!$D$5:$CZ$504,VLOOKUP(I$4,'Table Name'!$C$2:$D$100,2,FALSE),FALSE))</f>
        <v>18037 W LITTLE YORK RD</v>
      </c>
      <c r="J221" t="str">
        <f>IF($C221=-1,-1,VLOOKUP($C221,'HCAD Process'!$D$5:$CZ$504,VLOOKUP(J$4,'Table Name'!$C$2:$D$100,2,FALSE),FALSE))</f>
        <v>KATY</v>
      </c>
      <c r="K221" t="str">
        <f>IF($C221=-1,-1,VLOOKUP($C221,'HCAD Process'!$D$5:$CZ$504,VLOOKUP(K$4,'Table Name'!$C$2:$D$100,2,FALSE),FALSE))</f>
        <v>77449</v>
      </c>
      <c r="L221">
        <f>IF($C221=-1,-1,VLOOKUP($C221,'HCAD Process'!$D$5:$CZ$504,VLOOKUP(L$4,'Table Name'!$C$2:$D$100,2,FALSE),FALSE))</f>
        <v>1802981</v>
      </c>
      <c r="M221">
        <f>IF($C221=-1,-1,VLOOKUP($C221,'HCAD Process'!$D$5:$CZ$504,VLOOKUP(M$4,'Table Name'!$C$2:$D$100,2,FALSE),FALSE))</f>
        <v>1835571</v>
      </c>
      <c r="N221">
        <f>IF($C221=-1,-1,VLOOKUP($C221,'HCAD Process'!$D$5:$CZ$504,VLOOKUP(N$4,'Table Name'!$C$2:$D$100,2,FALSE),FALSE))</f>
        <v>1835571</v>
      </c>
      <c r="O221">
        <f>IF($C221=-1,-1,VLOOKUP($C221,'HCAD Process'!$D$5:$CZ$504,VLOOKUP(O$4,'Table Name'!$C$2:$D$100,2,FALSE),FALSE))</f>
        <v>0</v>
      </c>
      <c r="P221" t="e">
        <f>IF($C221=-1,-1,VLOOKUP($C221,'HCAD Process'!$D$5:$CZ$504,VLOOKUP(P$4,'Table Name'!$C$2:$D$100,2,FALSE),FALSE))</f>
        <v>#REF!</v>
      </c>
      <c r="Q221" t="str">
        <f>IF($C221=-1,-1,VLOOKUP($C221,'HCAD Process'!$D$5:$CZ$504,VLOOKUP(Q$4,'Table Name'!$C$2:$D$100,2,FALSE),FALSE))</f>
        <v>COMMERCIAL</v>
      </c>
      <c r="R221" t="str">
        <f>IF($C221=-1,-1,VLOOKUP($C221,'HCAD Process'!$D$5:$CZ$504,VLOOKUP(R$4,'Table Name'!$C$2:$D$100,2,FALSE),FALSE))</f>
        <v>20</v>
      </c>
      <c r="S221" t="str">
        <f>IF($C221=-1,-1,VLOOKUP($C221,'HCAD Process'!$D$5:$CZ$504,VLOOKUP(S$4,'Table Name'!$C$2:$D$100,2,FALSE),FALSE))</f>
        <v>4399</v>
      </c>
      <c r="T221" t="str">
        <f>IF($C221=-1,-1,VLOOKUP($C221,'HCAD Process'!$D$5:$CZ$504,VLOOKUP(T$4,'Table Name'!$C$2:$D$100,2,FALSE),FALSE))</f>
        <v>8344</v>
      </c>
      <c r="U221" t="str">
        <f>IF($C221=-1,-1,VLOOKUP($C221,'HCAD Process'!$D$5:$CZ$504,VLOOKUP(U$4,'Table Name'!$C$2:$D$100,2,FALSE),FALSE))</f>
        <v>S</v>
      </c>
      <c r="V221" t="str">
        <f>IF($C221=-1,-1,VLOOKUP($C221,'HCAD Process'!$D$5:$CZ$504,VLOOKUP(V$4,'Table Name'!$C$2:$D$100,2,FALSE),FALSE))</f>
        <v>Open Steel Skeleton</v>
      </c>
      <c r="W221">
        <f>IF($C221=-1,-1,VLOOKUP($C221,'HCAD Process'!$D$5:$CZ$504,VLOOKUP(W$4,'Table Name'!$C$2:$D$100,2,FALSE),FALSE))</f>
        <v>33587</v>
      </c>
      <c r="X221">
        <f>IF($C221=-1,-1,VLOOKUP($C221,'HCAD Process'!$D$5:$CZ$504,VLOOKUP(X$4,'Table Name'!$C$2:$D$100,2,FALSE),FALSE))</f>
        <v>0</v>
      </c>
      <c r="Y221">
        <f>IF($C221=-1,-1,VLOOKUP($C221,'HCAD Process'!$D$5:$CZ$504,VLOOKUP(Y$4,'Table Name'!$C$2:$D$100,2,FALSE),FALSE))</f>
        <v>51672</v>
      </c>
      <c r="Z221">
        <f>IF($C221=-1,-1,VLOOKUP($C221,'HCAD Process'!$D$5:$CZ$504,VLOOKUP(Z$4,'Table Name'!$C$2:$D$100,2,FALSE),FALSE))</f>
        <v>0</v>
      </c>
      <c r="AA221" t="str">
        <f>IF($C221=-1,-1,VLOOKUP($C221,'HCAD Process'!$D$5:$CZ$504,VLOOKUP(AA$4,'Table Name'!$C$2:$D$100,2,FALSE),FALSE))</f>
        <v>.350000</v>
      </c>
      <c r="AB221" t="str">
        <f>IF($C221=-1,-1,VLOOKUP($C221,'HCAD Process'!$D$5:$CZ$504,VLOOKUP(AB$4,'Table Name'!$C$2:$D$100,2,FALSE),FALSE))</f>
        <v>C</v>
      </c>
      <c r="AC221" t="str">
        <f>IF($C221=-1,-1,VLOOKUP($C221,'HCAD Process'!$D$5:$CZ$504,VLOOKUP(AC$4,'Table Name'!$C$2:$D$100,2,FALSE),FALSE))</f>
        <v>Average</v>
      </c>
      <c r="AD221" t="str">
        <f>IF($C221=-1,-1,VLOOKUP($C221,'HCAD Process'!$D$5:$CZ$504,VLOOKUP(AD$4,'Table Name'!$C$2:$D$100,2,FALSE),FALSE))</f>
        <v>1997</v>
      </c>
      <c r="AE221" t="str">
        <f>IF($C221=-1,-1,VLOOKUP($C221,'HCAD Process'!$D$5:$CZ$504,VLOOKUP(AE$4,'Table Name'!$C$2:$D$100,2,FALSE),FALSE))</f>
        <v>1997</v>
      </c>
      <c r="AF221" t="str">
        <f>IF($C221=-1,-1,VLOOKUP($C221,'HCAD Process'!$D$5:$CZ$504,VLOOKUP(AF$4,'Table Name'!$C$2:$D$100,2,FALSE),FALSE))</f>
        <v>0</v>
      </c>
      <c r="AG221" t="str">
        <f>IF($C221=-1,-1,VLOOKUP($C221,'HCAD Process'!$D$5:$CZ$504,VLOOKUP(AG$4,'Table Name'!$C$2:$D$100,2,FALSE),FALSE))</f>
        <v>2017</v>
      </c>
      <c r="AH221">
        <f>IF($C221=-1,-1,VLOOKUP($C221,'HCAD Process'!$D$5:$CZ$504,VLOOKUP(AH$4,'Table Name'!$C$2:$D$100,2,FALSE),FALSE))</f>
        <v>0</v>
      </c>
      <c r="AI221" t="str">
        <f>IF($C221=-1,-1,VLOOKUP($C221,'HCAD Process'!$D$5:$CZ$504,VLOOKUP(AI$4,'Table Name'!$C$2:$D$100,2,FALSE),FALSE))</f>
        <v>12/30/1899</v>
      </c>
      <c r="AJ221">
        <f>IF($C221=-1,-1,VLOOKUP($C221,'HCAD Process'!$D$5:$CZ$504,VLOOKUP(AJ$4,'Table Name'!$C$2:$D$100,2,FALSE),FALSE))</f>
        <v>0</v>
      </c>
      <c r="AK221">
        <f>IF($C221=-1,-1,VALUE(VLOOKUP($C221,'HCAD Process'!$D$5:$CZ$504,VLOOKUP(AK$4,'Table Name'!$C$2:$D$100,2,FALSE),FALSE)))</f>
        <v>600</v>
      </c>
      <c r="AL221">
        <f>IF($C221=-1,-1,VLOOKUP($C221,'HCAD Process'!$D$5:$CZ$504,VLOOKUP(AL$4,'Table Name'!$C$2:$D$100,2,FALSE),FALSE))</f>
        <v>600</v>
      </c>
      <c r="AM221">
        <f>IF($C221=-1,-1,VLOOKUP($C221,'HCAD Process'!$D$5:$CZ$504,VLOOKUP(AM$4,'Table Name'!$C$2:$D$100,2,FALSE),FALSE))</f>
        <v>0</v>
      </c>
      <c r="AN221">
        <f>IF($C221=-1,-1,VLOOKUP($C221,'HCAD Process'!$D$5:$CZ$504,VLOOKUP(AN$4,'Table Name'!$C$2:$D$100,2,FALSE),FALSE))</f>
        <v>0</v>
      </c>
      <c r="AO221">
        <f>IF($C221=-1,-1,VLOOKUP($C221,'HCAD Process'!$D$5:$CZ$504,VLOOKUP(AO$4,'Table Name'!$C$2:$D$100,2,FALSE),FALSE))</f>
        <v>0</v>
      </c>
      <c r="AP221">
        <f>IF($C221=-1,-1,VLOOKUP($C221,'HCAD Process'!$D$5:$CZ$504,VLOOKUP(AP$4,'Table Name'!$C$2:$D$100,2,FALSE),FALSE))</f>
        <v>600</v>
      </c>
      <c r="AQ221">
        <f>IF($C221=-1,-1,VLOOKUP($C221,'HCAD Process'!$D$5:$CZ$504,VLOOKUP(AQ$4,'Table Name'!$C$2:$D$100,2,FALSE),FALSE))</f>
        <v>80</v>
      </c>
      <c r="AR221">
        <f>IF($C221=-1,-1,VLOOKUP($C221,'HCAD Process'!$D$5:$CZ$504,VLOOKUP(AR$4,'Table Name'!$C$2:$D$100,2,FALSE),FALSE))</f>
        <v>1</v>
      </c>
      <c r="AS221">
        <f>IF($C221=-1,-1,VLOOKUP($C221,'HCAD Process'!$D$5:$CZ$504,VLOOKUP(AS$4,'Table Name'!$C$2:$D$100,2,FALSE),FALSE))</f>
        <v>0</v>
      </c>
      <c r="AT221">
        <f>IF($C221=-1,-1,VLOOKUP($C221,'HCAD Process'!$D$5:$CZ$504,VLOOKUP(AT$4,'Table Name'!$C$2:$D$100,2,FALSE),FALSE))</f>
        <v>0</v>
      </c>
      <c r="AU221">
        <f>IF($C221=-1,-1,VLOOKUP($C221,'HCAD Process'!$D$5:$CZ$504,VLOOKUP(AU$4,'Table Name'!$C$2:$D$100,2,FALSE),FALSE))</f>
        <v>0</v>
      </c>
      <c r="AV221">
        <f>IF($C221=-1,-1,VLOOKUP($C221,'HCAD Process'!$D$5:$CZ$504,VLOOKUP(AV$4,'Table Name'!$C$2:$D$100,2,FALSE),FALSE))</f>
        <v>0</v>
      </c>
      <c r="AW221">
        <f>IF($C221=-1,-1,VLOOKUP($C221,'HCAD Process'!$D$5:$CZ$504,VLOOKUP(AW$4,'Table Name'!$C$2:$D$100,2,FALSE),FALSE))</f>
        <v>0</v>
      </c>
      <c r="AX221">
        <f>IF($C221=-1,-1,VLOOKUP($C221,'HCAD Process'!$D$5:$CZ$504,VLOOKUP(AX$4,'Table Name'!$C$2:$D$100,2,FALSE),FALSE))</f>
        <v>0</v>
      </c>
      <c r="AY221">
        <f>IF($C221=-1,-1,VLOOKUP($C221,'HCAD Process'!$D$5:$CZ$504,VLOOKUP(AY$4,'Table Name'!$C$2:$D$100,2,FALSE),FALSE))</f>
        <v>0</v>
      </c>
      <c r="AZ221">
        <f>IF($C221=-1,-1,VLOOKUP($C221,'HCAD Process'!$D$5:$CZ$504,VLOOKUP(AZ$4,'Table Name'!$C$2:$D$100,2,FALSE),FALSE))</f>
        <v>0</v>
      </c>
      <c r="BA221" t="str">
        <f>IF($C221=-1,-1,VLOOKUP($C221,'HCAD Process'!$D$5:$CZ$504,VLOOKUP(BA$4,'Table Name'!$C$2:$D$100,2,FALSE),FALSE))</f>
        <v>14</v>
      </c>
      <c r="BB221" t="str">
        <f>IF($C221=-1,-1,VLOOKUP($C221,'HCAD Process'!$D$5:$CZ$504,VLOOKUP(BB$4,'Table Name'!$C$2:$D$100,2,FALSE),FALSE))</f>
        <v>RES B BLK 1</v>
      </c>
      <c r="BC221" t="str">
        <f>IF($C221=-1,-1,VLOOKUP($C221,'HCAD Process'!$D$5:$CZ$504,VLOOKUP(BC$4,'Table Name'!$C$2:$D$100,2,FALSE),FALSE))</f>
        <v>WEST LITTLE YORK PARK</v>
      </c>
      <c r="BD221" t="str">
        <f>IF($C221=-1,-1,VLOOKUP($C221,'HCAD Process'!$D$5:$CZ$504,VLOOKUP(BD$4,'Table Name'!$C$2:$D$100,2,FALSE),FALSE))</f>
        <v>6014</v>
      </c>
      <c r="BE221" t="str">
        <f>IF($C221=-1,-1,VLOOKUP($C221,'HCAD Process'!$D$5:$CZ$504,VLOOKUP(BE$4,'Table Name'!$C$2:$D$100,2,FALSE),FALSE))</f>
        <v>Far Northwest</v>
      </c>
      <c r="BF221" t="str">
        <f>IF($C221=-1,-1,VLOOKUP($C221,'HCAD Process'!$D$5:$CZ$504,VLOOKUP(BF$4,'Table Name'!$C$2:$D$100,2,FALSE),FALSE))</f>
        <v>221</v>
      </c>
      <c r="BG221" t="str">
        <f>IF($C221=-1,-1,VLOOKUP($C221,'HCAD Process'!$D$5:$CZ$504,VLOOKUP(BG$4,'Table Name'!$C$2:$D$100,2,FALSE),FALSE))</f>
        <v>ISD 04 - Southwest, Outside Hwy 6, South of FM 529</v>
      </c>
      <c r="BH221" t="str">
        <f>IF($C221=-1,-1,VLOOKUP($C221,'HCAD Process'!$D$5:$CZ$504,VLOOKUP(BH$4,'Table Name'!$C$2:$D$100,2,FALSE),FALSE))</f>
        <v>9173.00</v>
      </c>
      <c r="BI221" t="str">
        <f>IF($C221=-1,-1,VLOOKUP($C221,'HCAD Process'!$D$5:$CZ$504,VLOOKUP(BI$4,'Table Name'!$C$2:$D$100,2,FALSE),FALSE))</f>
        <v>0</v>
      </c>
      <c r="BJ221" t="str">
        <f>IF($C221=-1,-1,VLOOKUP($C221,'HCAD Process'!$D$5:$CZ$504,VLOOKUP(BJ$4,'Table Name'!$C$2:$D$100,2,FALSE),FALSE))</f>
        <v>04</v>
      </c>
      <c r="BK221" t="str">
        <f>IF($C221=-1,-1,VLOOKUP($C221,'HCAD Process'!$D$5:$CZ$504,VLOOKUP(BK$4,'Table Name'!$C$2:$D$100,2,FALSE),FALSE))</f>
        <v>4661A</v>
      </c>
      <c r="BL221" t="str">
        <f>IF($C221=-1,-1,VLOOKUP($C221,'HCAD Process'!$D$5:$CZ$504,VLOOKUP(BL$4,'Table Name'!$C$2:$D$100,2,FALSE),FALSE))</f>
        <v>407T</v>
      </c>
      <c r="BM221" t="str">
        <f>IF($C221=-1,-1,VLOOKUP($C221,'HCAD Process'!$D$5:$CZ$504,VLOOKUP(BM$4,'Table Name'!$C$2:$D$100,2,FALSE),FALSE))</f>
        <v>004 040 041 042 043 044 045 633</v>
      </c>
      <c r="BN221" t="str">
        <f>IF($C221=-1,-1,VLOOKUP($C221,'HCAD Process'!$D$5:$CZ$504,VLOOKUP(BN$4,'Table Name'!$C$2:$D$100,2,FALSE),FALSE))</f>
        <v>Real, Commercial</v>
      </c>
      <c r="BO221" t="str">
        <f>IF($C221=-1,-1,VLOOKUP($C221,'HCAD Process'!$D$5:$CZ$504,VLOOKUP(BO$4,'Table Name'!$C$2:$D$100,2,FALSE),FALSE))</f>
        <v>F1</v>
      </c>
      <c r="BP221" t="str">
        <f>IF($C221=-1,-1,VLOOKUP($C221,'HCAD Process'!$D$5:$CZ$504,VLOOKUP(BP$4,'Table Name'!$C$2:$D$100,2,FALSE),FALSE))</f>
        <v>Real, Commercial</v>
      </c>
      <c r="BQ221" t="str">
        <f>IF($C221=-1,-1,VLOOKUP($C221,'HCAD Process'!$D$5:$CZ$504,VLOOKUP(BQ$4,'Table Name'!$C$2:$D$100,2,FALSE),FALSE))</f>
        <v>Warehouse - Metallic</v>
      </c>
      <c r="BR221" t="str">
        <f>IF($C221=-1,-1,VLOOKUP($C221,'HCAD Process'!$D$5:$CZ$504,VLOOKUP(BR$4,'Table Name'!$C$2:$D$100,2,FALSE),FALSE))</f>
        <v>Office Building</v>
      </c>
      <c r="BS221" t="str">
        <f>IF($C221=-1,-1,VLOOKUP($C221,'HCAD Process'!$D$5:$CZ$504,VLOOKUP(BS$4,'Table Name'!$C$2:$D$100,2,FALSE),FALSE))</f>
        <v>8003</v>
      </c>
      <c r="BT221" t="str">
        <f>IF($C221=-1,-1,VLOOKUP($C221,'HCAD Process'!$D$5:$CZ$504,VLOOKUP(BT$4,'Table Name'!$C$2:$D$100,2,FALSE),FALSE))</f>
        <v>Land Neighborhood Section 3</v>
      </c>
      <c r="BU221">
        <f>IF($C221=-1,-1,VLOOKUP($C221,'HCAD Process'!$D$5:$CZ$504,VLOOKUP(BU$4,'Table Name'!$C$2:$D$100,2,FALSE),FALSE))</f>
        <v>147398</v>
      </c>
      <c r="BV221" t="str">
        <f>IF($C221=-1,-1,VLOOKUP($C221,'HCAD Process'!$D$5:$CZ$504,VLOOKUP(BV$4,'Table Name'!$C$2:$D$100,2,FALSE),FALSE))</f>
        <v>SF</v>
      </c>
      <c r="BW221" t="str">
        <f>IF($C221=-1,-1,VLOOKUP($C221,'HCAD Process'!$D$5:$CZ$504,VLOOKUP(BW$4,'Table Name'!$C$2:$D$100,2,FALSE),FALSE))</f>
        <v>1.0000</v>
      </c>
      <c r="BX221" t="str">
        <f>IF($C221=-1,-1,VLOOKUP($C221,'HCAD Process'!$D$5:$CZ$504,VLOOKUP(BX$4,'Table Name'!$C$2:$D$100,2,FALSE),FALSE))</f>
        <v>1.0000</v>
      </c>
      <c r="BY221" t="str">
        <f>IF($C221=-1,-1,VLOOKUP($C221,'HCAD Process'!$D$5:$CZ$504,VLOOKUP(BY$4,'Table Name'!$C$2:$D$100,2,FALSE),FALSE))</f>
        <v>1.0000</v>
      </c>
      <c r="BZ221" t="str">
        <f>IF($C221=-1,-1,VLOOKUP($C221,'HCAD Process'!$D$5:$CZ$504,VLOOKUP(BZ$4,'Table Name'!$C$2:$D$100,2,FALSE),FALSE))</f>
        <v>1.0000</v>
      </c>
      <c r="CA221">
        <f>IF($C221=-1,-1,VLOOKUP($C221,'HCAD Process'!$D$5:$CZ$504,VLOOKUP(CA$4,'Table Name'!$C$2:$D$100,2,FALSE),FALSE))</f>
        <v>4</v>
      </c>
      <c r="CB221">
        <f>IF($C221=-1,-1,VLOOKUP($C221,'HCAD Process'!$D$5:$CZ$504,VLOOKUP(CB$4,'Table Name'!$C$2:$D$100,2,FALSE),FALSE))</f>
        <v>4</v>
      </c>
      <c r="CC221">
        <f>IF($C221=-1,-1,VLOOKUP($C221,'HCAD Process'!$D$5:$CZ$504,VLOOKUP(CC$4,'Table Name'!$C$2:$D$100,2,FALSE),FALSE))</f>
        <v>515893</v>
      </c>
      <c r="CD221">
        <f>IF($C221=-1,-1,VLOOKUP($C221,'HCAD Process'!$D$5:$CZ$504,VLOOKUP(CD$4,'Table Name'!$C$2:$D$100,2,FALSE),FALSE))</f>
        <v>-1</v>
      </c>
      <c r="CE221" t="str">
        <f>IF($C221=-1,-1,VLOOKUP($C221,'HCAD Process'!$D$5:$CZ$504,VLOOKUP(CE$4,'Table Name'!$C$2:$D$100,2,FALSE),FALSE))</f>
        <v>129729001000220</v>
      </c>
    </row>
    <row r="222" spans="2:83" x14ac:dyDescent="0.25">
      <c r="B222">
        <f t="shared" si="3"/>
        <v>218</v>
      </c>
      <c r="C222" t="str">
        <f t="array" ref="C222">IF(ISERROR(INDEX('HCAD Process'!CF$5:CF$504,MATCH(0,COUNTIF(C$4:C221,'HCAD Process'!CF$5:CF$504)+('HCAD Process'!CF$5:CF$504=-1),0))),-1,INDEX('HCAD Process'!CF$5:CF$504,MATCH(0,COUNTIF(C$4:C221,'HCAD Process'!CF$5:CF$504)+('HCAD Process'!CF$5:CF$504=-1),0)))</f>
        <v>129729001000221</v>
      </c>
      <c r="D222" t="str">
        <f>IF($C222=-1,-1,VLOOKUP($C222,'HCAD Process'!$D$5:$CZ$504,VLOOKUP(D$4,'Table Name'!$C$2:$D$100,2,FALSE),FALSE))</f>
        <v>1297290010002</v>
      </c>
      <c r="E222" t="str">
        <f>IF($C222=-1,-1,VLOOKUP($C222,'HCAD Process'!$D$5:$CZ$504,VLOOKUP(E$4,'Table Name'!$C$2:$D$100,2,FALSE),FALSE))</f>
        <v>06/15/2017</v>
      </c>
      <c r="F222" t="str">
        <f>IF($C222=-1,-1,VLOOKUP($C222,'HCAD Process'!$D$5:$CZ$504,VLOOKUP(F$4,'Table Name'!$C$2:$D$100,2,FALSE),FALSE))</f>
        <v>WLY 18035 PROPERTIES LLC</v>
      </c>
      <c r="G222" t="str">
        <f>IF($C222=-1,-1,VLOOKUP($C222,'HCAD Process'!$D$5:$CZ$504,VLOOKUP(G$4,'Table Name'!$C$2:$D$100,2,FALSE),FALSE))</f>
        <v>WEST LITTLE YORK PARK</v>
      </c>
      <c r="H222" t="str">
        <f>IF($C222=-1,-1,VLOOKUP($C222,'HCAD Process'!$D$5:$CZ$504,VLOOKUP(H$4,'Table Name'!$C$2:$D$100,2,FALSE),FALSE))</f>
        <v>Barris</v>
      </c>
      <c r="I222" t="str">
        <f>IF($C222=-1,-1,VLOOKUP($C222,'HCAD Process'!$D$5:$CZ$504,VLOOKUP(I$4,'Table Name'!$C$2:$D$100,2,FALSE),FALSE))</f>
        <v>18037 W LITTLE YORK RD</v>
      </c>
      <c r="J222" t="str">
        <f>IF($C222=-1,-1,VLOOKUP($C222,'HCAD Process'!$D$5:$CZ$504,VLOOKUP(J$4,'Table Name'!$C$2:$D$100,2,FALSE),FALSE))</f>
        <v>KATY</v>
      </c>
      <c r="K222" t="str">
        <f>IF($C222=-1,-1,VLOOKUP($C222,'HCAD Process'!$D$5:$CZ$504,VLOOKUP(K$4,'Table Name'!$C$2:$D$100,2,FALSE),FALSE))</f>
        <v>77449</v>
      </c>
      <c r="L222">
        <f>IF($C222=-1,-1,VLOOKUP($C222,'HCAD Process'!$D$5:$CZ$504,VLOOKUP(L$4,'Table Name'!$C$2:$D$100,2,FALSE),FALSE))</f>
        <v>1802981</v>
      </c>
      <c r="M222">
        <f>IF($C222=-1,-1,VLOOKUP($C222,'HCAD Process'!$D$5:$CZ$504,VLOOKUP(M$4,'Table Name'!$C$2:$D$100,2,FALSE),FALSE))</f>
        <v>1835571</v>
      </c>
      <c r="N222">
        <f>IF($C222=-1,-1,VLOOKUP($C222,'HCAD Process'!$D$5:$CZ$504,VLOOKUP(N$4,'Table Name'!$C$2:$D$100,2,FALSE),FALSE))</f>
        <v>1835571</v>
      </c>
      <c r="O222">
        <f>IF($C222=-1,-1,VLOOKUP($C222,'HCAD Process'!$D$5:$CZ$504,VLOOKUP(O$4,'Table Name'!$C$2:$D$100,2,FALSE),FALSE))</f>
        <v>0</v>
      </c>
      <c r="P222" t="e">
        <f>IF($C222=-1,-1,VLOOKUP($C222,'HCAD Process'!$D$5:$CZ$504,VLOOKUP(P$4,'Table Name'!$C$2:$D$100,2,FALSE),FALSE))</f>
        <v>#REF!</v>
      </c>
      <c r="Q222" t="str">
        <f>IF($C222=-1,-1,VLOOKUP($C222,'HCAD Process'!$D$5:$CZ$504,VLOOKUP(Q$4,'Table Name'!$C$2:$D$100,2,FALSE),FALSE))</f>
        <v>COMMERCIAL</v>
      </c>
      <c r="R222" t="str">
        <f>IF($C222=-1,-1,VLOOKUP($C222,'HCAD Process'!$D$5:$CZ$504,VLOOKUP(R$4,'Table Name'!$C$2:$D$100,2,FALSE),FALSE))</f>
        <v>21</v>
      </c>
      <c r="S222" t="str">
        <f>IF($C222=-1,-1,VLOOKUP($C222,'HCAD Process'!$D$5:$CZ$504,VLOOKUP(S$4,'Table Name'!$C$2:$D$100,2,FALSE),FALSE))</f>
        <v>4399</v>
      </c>
      <c r="T222" t="str">
        <f>IF($C222=-1,-1,VLOOKUP($C222,'HCAD Process'!$D$5:$CZ$504,VLOOKUP(T$4,'Table Name'!$C$2:$D$100,2,FALSE),FALSE))</f>
        <v>8344</v>
      </c>
      <c r="U222" t="str">
        <f>IF($C222=-1,-1,VLOOKUP($C222,'HCAD Process'!$D$5:$CZ$504,VLOOKUP(U$4,'Table Name'!$C$2:$D$100,2,FALSE),FALSE))</f>
        <v>S</v>
      </c>
      <c r="V222" t="str">
        <f>IF($C222=-1,-1,VLOOKUP($C222,'HCAD Process'!$D$5:$CZ$504,VLOOKUP(V$4,'Table Name'!$C$2:$D$100,2,FALSE),FALSE))</f>
        <v>Open Steel Skeleton</v>
      </c>
      <c r="W222">
        <f>IF($C222=-1,-1,VLOOKUP($C222,'HCAD Process'!$D$5:$CZ$504,VLOOKUP(W$4,'Table Name'!$C$2:$D$100,2,FALSE),FALSE))</f>
        <v>33587</v>
      </c>
      <c r="X222">
        <f>IF($C222=-1,-1,VLOOKUP($C222,'HCAD Process'!$D$5:$CZ$504,VLOOKUP(X$4,'Table Name'!$C$2:$D$100,2,FALSE),FALSE))</f>
        <v>0</v>
      </c>
      <c r="Y222">
        <f>IF($C222=-1,-1,VLOOKUP($C222,'HCAD Process'!$D$5:$CZ$504,VLOOKUP(Y$4,'Table Name'!$C$2:$D$100,2,FALSE),FALSE))</f>
        <v>51672</v>
      </c>
      <c r="Z222">
        <f>IF($C222=-1,-1,VLOOKUP($C222,'HCAD Process'!$D$5:$CZ$504,VLOOKUP(Z$4,'Table Name'!$C$2:$D$100,2,FALSE),FALSE))</f>
        <v>0</v>
      </c>
      <c r="AA222" t="str">
        <f>IF($C222=-1,-1,VLOOKUP($C222,'HCAD Process'!$D$5:$CZ$504,VLOOKUP(AA$4,'Table Name'!$C$2:$D$100,2,FALSE),FALSE))</f>
        <v>.350000</v>
      </c>
      <c r="AB222" t="str">
        <f>IF($C222=-1,-1,VLOOKUP($C222,'HCAD Process'!$D$5:$CZ$504,VLOOKUP(AB$4,'Table Name'!$C$2:$D$100,2,FALSE),FALSE))</f>
        <v>C</v>
      </c>
      <c r="AC222" t="str">
        <f>IF($C222=-1,-1,VLOOKUP($C222,'HCAD Process'!$D$5:$CZ$504,VLOOKUP(AC$4,'Table Name'!$C$2:$D$100,2,FALSE),FALSE))</f>
        <v>Average</v>
      </c>
      <c r="AD222" t="str">
        <f>IF($C222=-1,-1,VLOOKUP($C222,'HCAD Process'!$D$5:$CZ$504,VLOOKUP(AD$4,'Table Name'!$C$2:$D$100,2,FALSE),FALSE))</f>
        <v>1997</v>
      </c>
      <c r="AE222" t="str">
        <f>IF($C222=-1,-1,VLOOKUP($C222,'HCAD Process'!$D$5:$CZ$504,VLOOKUP(AE$4,'Table Name'!$C$2:$D$100,2,FALSE),FALSE))</f>
        <v>1997</v>
      </c>
      <c r="AF222" t="str">
        <f>IF($C222=-1,-1,VLOOKUP($C222,'HCAD Process'!$D$5:$CZ$504,VLOOKUP(AF$4,'Table Name'!$C$2:$D$100,2,FALSE),FALSE))</f>
        <v>0</v>
      </c>
      <c r="AG222" t="str">
        <f>IF($C222=-1,-1,VLOOKUP($C222,'HCAD Process'!$D$5:$CZ$504,VLOOKUP(AG$4,'Table Name'!$C$2:$D$100,2,FALSE),FALSE))</f>
        <v>2017</v>
      </c>
      <c r="AH222">
        <f>IF($C222=-1,-1,VLOOKUP($C222,'HCAD Process'!$D$5:$CZ$504,VLOOKUP(AH$4,'Table Name'!$C$2:$D$100,2,FALSE),FALSE))</f>
        <v>0</v>
      </c>
      <c r="AI222" t="str">
        <f>IF($C222=-1,-1,VLOOKUP($C222,'HCAD Process'!$D$5:$CZ$504,VLOOKUP(AI$4,'Table Name'!$C$2:$D$100,2,FALSE),FALSE))</f>
        <v>12/30/1899</v>
      </c>
      <c r="AJ222">
        <f>IF($C222=-1,-1,VLOOKUP($C222,'HCAD Process'!$D$5:$CZ$504,VLOOKUP(AJ$4,'Table Name'!$C$2:$D$100,2,FALSE),FALSE))</f>
        <v>0</v>
      </c>
      <c r="AK222">
        <f>IF($C222=-1,-1,VALUE(VLOOKUP($C222,'HCAD Process'!$D$5:$CZ$504,VLOOKUP(AK$4,'Table Name'!$C$2:$D$100,2,FALSE),FALSE)))</f>
        <v>600</v>
      </c>
      <c r="AL222">
        <f>IF($C222=-1,-1,VLOOKUP($C222,'HCAD Process'!$D$5:$CZ$504,VLOOKUP(AL$4,'Table Name'!$C$2:$D$100,2,FALSE),FALSE))</f>
        <v>600</v>
      </c>
      <c r="AM222">
        <f>IF($C222=-1,-1,VLOOKUP($C222,'HCAD Process'!$D$5:$CZ$504,VLOOKUP(AM$4,'Table Name'!$C$2:$D$100,2,FALSE),FALSE))</f>
        <v>0</v>
      </c>
      <c r="AN222">
        <f>IF($C222=-1,-1,VLOOKUP($C222,'HCAD Process'!$D$5:$CZ$504,VLOOKUP(AN$4,'Table Name'!$C$2:$D$100,2,FALSE),FALSE))</f>
        <v>0</v>
      </c>
      <c r="AO222">
        <f>IF($C222=-1,-1,VLOOKUP($C222,'HCAD Process'!$D$5:$CZ$504,VLOOKUP(AO$4,'Table Name'!$C$2:$D$100,2,FALSE),FALSE))</f>
        <v>0</v>
      </c>
      <c r="AP222">
        <f>IF($C222=-1,-1,VLOOKUP($C222,'HCAD Process'!$D$5:$CZ$504,VLOOKUP(AP$4,'Table Name'!$C$2:$D$100,2,FALSE),FALSE))</f>
        <v>600</v>
      </c>
      <c r="AQ222">
        <f>IF($C222=-1,-1,VLOOKUP($C222,'HCAD Process'!$D$5:$CZ$504,VLOOKUP(AQ$4,'Table Name'!$C$2:$D$100,2,FALSE),FALSE))</f>
        <v>80</v>
      </c>
      <c r="AR222">
        <f>IF($C222=-1,-1,VLOOKUP($C222,'HCAD Process'!$D$5:$CZ$504,VLOOKUP(AR$4,'Table Name'!$C$2:$D$100,2,FALSE),FALSE))</f>
        <v>1</v>
      </c>
      <c r="AS222">
        <f>IF($C222=-1,-1,VLOOKUP($C222,'HCAD Process'!$D$5:$CZ$504,VLOOKUP(AS$4,'Table Name'!$C$2:$D$100,2,FALSE),FALSE))</f>
        <v>0</v>
      </c>
      <c r="AT222">
        <f>IF($C222=-1,-1,VLOOKUP($C222,'HCAD Process'!$D$5:$CZ$504,VLOOKUP(AT$4,'Table Name'!$C$2:$D$100,2,FALSE),FALSE))</f>
        <v>0</v>
      </c>
      <c r="AU222">
        <f>IF($C222=-1,-1,VLOOKUP($C222,'HCAD Process'!$D$5:$CZ$504,VLOOKUP(AU$4,'Table Name'!$C$2:$D$100,2,FALSE),FALSE))</f>
        <v>0</v>
      </c>
      <c r="AV222">
        <f>IF($C222=-1,-1,VLOOKUP($C222,'HCAD Process'!$D$5:$CZ$504,VLOOKUP(AV$4,'Table Name'!$C$2:$D$100,2,FALSE),FALSE))</f>
        <v>0</v>
      </c>
      <c r="AW222">
        <f>IF($C222=-1,-1,VLOOKUP($C222,'HCAD Process'!$D$5:$CZ$504,VLOOKUP(AW$4,'Table Name'!$C$2:$D$100,2,FALSE),FALSE))</f>
        <v>0</v>
      </c>
      <c r="AX222">
        <f>IF($C222=-1,-1,VLOOKUP($C222,'HCAD Process'!$D$5:$CZ$504,VLOOKUP(AX$4,'Table Name'!$C$2:$D$100,2,FALSE),FALSE))</f>
        <v>0</v>
      </c>
      <c r="AY222">
        <f>IF($C222=-1,-1,VLOOKUP($C222,'HCAD Process'!$D$5:$CZ$504,VLOOKUP(AY$4,'Table Name'!$C$2:$D$100,2,FALSE),FALSE))</f>
        <v>0</v>
      </c>
      <c r="AZ222">
        <f>IF($C222=-1,-1,VLOOKUP($C222,'HCAD Process'!$D$5:$CZ$504,VLOOKUP(AZ$4,'Table Name'!$C$2:$D$100,2,FALSE),FALSE))</f>
        <v>0</v>
      </c>
      <c r="BA222" t="str">
        <f>IF($C222=-1,-1,VLOOKUP($C222,'HCAD Process'!$D$5:$CZ$504,VLOOKUP(BA$4,'Table Name'!$C$2:$D$100,2,FALSE),FALSE))</f>
        <v>14</v>
      </c>
      <c r="BB222" t="str">
        <f>IF($C222=-1,-1,VLOOKUP($C222,'HCAD Process'!$D$5:$CZ$504,VLOOKUP(BB$4,'Table Name'!$C$2:$D$100,2,FALSE),FALSE))</f>
        <v>RES B BLK 1</v>
      </c>
      <c r="BC222" t="str">
        <f>IF($C222=-1,-1,VLOOKUP($C222,'HCAD Process'!$D$5:$CZ$504,VLOOKUP(BC$4,'Table Name'!$C$2:$D$100,2,FALSE),FALSE))</f>
        <v>WEST LITTLE YORK PARK</v>
      </c>
      <c r="BD222" t="str">
        <f>IF($C222=-1,-1,VLOOKUP($C222,'HCAD Process'!$D$5:$CZ$504,VLOOKUP(BD$4,'Table Name'!$C$2:$D$100,2,FALSE),FALSE))</f>
        <v>6014</v>
      </c>
      <c r="BE222" t="str">
        <f>IF($C222=-1,-1,VLOOKUP($C222,'HCAD Process'!$D$5:$CZ$504,VLOOKUP(BE$4,'Table Name'!$C$2:$D$100,2,FALSE),FALSE))</f>
        <v>Far Northwest</v>
      </c>
      <c r="BF222" t="str">
        <f>IF($C222=-1,-1,VLOOKUP($C222,'HCAD Process'!$D$5:$CZ$504,VLOOKUP(BF$4,'Table Name'!$C$2:$D$100,2,FALSE),FALSE))</f>
        <v>221</v>
      </c>
      <c r="BG222" t="str">
        <f>IF($C222=-1,-1,VLOOKUP($C222,'HCAD Process'!$D$5:$CZ$504,VLOOKUP(BG$4,'Table Name'!$C$2:$D$100,2,FALSE),FALSE))</f>
        <v>ISD 04 - Southwest, Outside Hwy 6, South of FM 529</v>
      </c>
      <c r="BH222" t="str">
        <f>IF($C222=-1,-1,VLOOKUP($C222,'HCAD Process'!$D$5:$CZ$504,VLOOKUP(BH$4,'Table Name'!$C$2:$D$100,2,FALSE),FALSE))</f>
        <v>9173.00</v>
      </c>
      <c r="BI222" t="str">
        <f>IF($C222=-1,-1,VLOOKUP($C222,'HCAD Process'!$D$5:$CZ$504,VLOOKUP(BI$4,'Table Name'!$C$2:$D$100,2,FALSE),FALSE))</f>
        <v>0</v>
      </c>
      <c r="BJ222" t="str">
        <f>IF($C222=-1,-1,VLOOKUP($C222,'HCAD Process'!$D$5:$CZ$504,VLOOKUP(BJ$4,'Table Name'!$C$2:$D$100,2,FALSE),FALSE))</f>
        <v>04</v>
      </c>
      <c r="BK222" t="str">
        <f>IF($C222=-1,-1,VLOOKUP($C222,'HCAD Process'!$D$5:$CZ$504,VLOOKUP(BK$4,'Table Name'!$C$2:$D$100,2,FALSE),FALSE))</f>
        <v>4661A</v>
      </c>
      <c r="BL222" t="str">
        <f>IF($C222=-1,-1,VLOOKUP($C222,'HCAD Process'!$D$5:$CZ$504,VLOOKUP(BL$4,'Table Name'!$C$2:$D$100,2,FALSE),FALSE))</f>
        <v>407T</v>
      </c>
      <c r="BM222" t="str">
        <f>IF($C222=-1,-1,VLOOKUP($C222,'HCAD Process'!$D$5:$CZ$504,VLOOKUP(BM$4,'Table Name'!$C$2:$D$100,2,FALSE),FALSE))</f>
        <v>004 040 041 042 043 044 045 633</v>
      </c>
      <c r="BN222" t="str">
        <f>IF($C222=-1,-1,VLOOKUP($C222,'HCAD Process'!$D$5:$CZ$504,VLOOKUP(BN$4,'Table Name'!$C$2:$D$100,2,FALSE),FALSE))</f>
        <v>Real, Commercial</v>
      </c>
      <c r="BO222" t="str">
        <f>IF($C222=-1,-1,VLOOKUP($C222,'HCAD Process'!$D$5:$CZ$504,VLOOKUP(BO$4,'Table Name'!$C$2:$D$100,2,FALSE),FALSE))</f>
        <v>F1</v>
      </c>
      <c r="BP222" t="str">
        <f>IF($C222=-1,-1,VLOOKUP($C222,'HCAD Process'!$D$5:$CZ$504,VLOOKUP(BP$4,'Table Name'!$C$2:$D$100,2,FALSE),FALSE))</f>
        <v>Real, Commercial</v>
      </c>
      <c r="BQ222" t="str">
        <f>IF($C222=-1,-1,VLOOKUP($C222,'HCAD Process'!$D$5:$CZ$504,VLOOKUP(BQ$4,'Table Name'!$C$2:$D$100,2,FALSE),FALSE))</f>
        <v>Warehouse - Metallic</v>
      </c>
      <c r="BR222" t="str">
        <f>IF($C222=-1,-1,VLOOKUP($C222,'HCAD Process'!$D$5:$CZ$504,VLOOKUP(BR$4,'Table Name'!$C$2:$D$100,2,FALSE),FALSE))</f>
        <v>Office Building</v>
      </c>
      <c r="BS222" t="str">
        <f>IF($C222=-1,-1,VLOOKUP($C222,'HCAD Process'!$D$5:$CZ$504,VLOOKUP(BS$4,'Table Name'!$C$2:$D$100,2,FALSE),FALSE))</f>
        <v>8003</v>
      </c>
      <c r="BT222" t="str">
        <f>IF($C222=-1,-1,VLOOKUP($C222,'HCAD Process'!$D$5:$CZ$504,VLOOKUP(BT$4,'Table Name'!$C$2:$D$100,2,FALSE),FALSE))</f>
        <v>Land Neighborhood Section 3</v>
      </c>
      <c r="BU222">
        <f>IF($C222=-1,-1,VLOOKUP($C222,'HCAD Process'!$D$5:$CZ$504,VLOOKUP(BU$4,'Table Name'!$C$2:$D$100,2,FALSE),FALSE))</f>
        <v>147398</v>
      </c>
      <c r="BV222" t="str">
        <f>IF($C222=-1,-1,VLOOKUP($C222,'HCAD Process'!$D$5:$CZ$504,VLOOKUP(BV$4,'Table Name'!$C$2:$D$100,2,FALSE),FALSE))</f>
        <v>SF</v>
      </c>
      <c r="BW222" t="str">
        <f>IF($C222=-1,-1,VLOOKUP($C222,'HCAD Process'!$D$5:$CZ$504,VLOOKUP(BW$4,'Table Name'!$C$2:$D$100,2,FALSE),FALSE))</f>
        <v>1.0000</v>
      </c>
      <c r="BX222" t="str">
        <f>IF($C222=-1,-1,VLOOKUP($C222,'HCAD Process'!$D$5:$CZ$504,VLOOKUP(BX$4,'Table Name'!$C$2:$D$100,2,FALSE),FALSE))</f>
        <v>1.0000</v>
      </c>
      <c r="BY222" t="str">
        <f>IF($C222=-1,-1,VLOOKUP($C222,'HCAD Process'!$D$5:$CZ$504,VLOOKUP(BY$4,'Table Name'!$C$2:$D$100,2,FALSE),FALSE))</f>
        <v>1.0000</v>
      </c>
      <c r="BZ222" t="str">
        <f>IF($C222=-1,-1,VLOOKUP($C222,'HCAD Process'!$D$5:$CZ$504,VLOOKUP(BZ$4,'Table Name'!$C$2:$D$100,2,FALSE),FALSE))</f>
        <v>1.0000</v>
      </c>
      <c r="CA222">
        <f>IF($C222=-1,-1,VLOOKUP($C222,'HCAD Process'!$D$5:$CZ$504,VLOOKUP(CA$4,'Table Name'!$C$2:$D$100,2,FALSE),FALSE))</f>
        <v>4</v>
      </c>
      <c r="CB222">
        <f>IF($C222=-1,-1,VLOOKUP($C222,'HCAD Process'!$D$5:$CZ$504,VLOOKUP(CB$4,'Table Name'!$C$2:$D$100,2,FALSE),FALSE))</f>
        <v>4</v>
      </c>
      <c r="CC222">
        <f>IF($C222=-1,-1,VLOOKUP($C222,'HCAD Process'!$D$5:$CZ$504,VLOOKUP(CC$4,'Table Name'!$C$2:$D$100,2,FALSE),FALSE))</f>
        <v>515893</v>
      </c>
      <c r="CD222">
        <f>IF($C222=-1,-1,VLOOKUP($C222,'HCAD Process'!$D$5:$CZ$504,VLOOKUP(CD$4,'Table Name'!$C$2:$D$100,2,FALSE),FALSE))</f>
        <v>-1</v>
      </c>
      <c r="CE222" t="str">
        <f>IF($C222=-1,-1,VLOOKUP($C222,'HCAD Process'!$D$5:$CZ$504,VLOOKUP(CE$4,'Table Name'!$C$2:$D$100,2,FALSE),FALSE))</f>
        <v>129729001000221</v>
      </c>
    </row>
    <row r="223" spans="2:83" x14ac:dyDescent="0.25">
      <c r="B223">
        <f t="shared" si="3"/>
        <v>219</v>
      </c>
      <c r="C223" t="str">
        <f t="array" ref="C223">IF(ISERROR(INDEX('HCAD Process'!CF$5:CF$504,MATCH(0,COUNTIF(C$4:C222,'HCAD Process'!CF$5:CF$504)+('HCAD Process'!CF$5:CF$504=-1),0))),-1,INDEX('HCAD Process'!CF$5:CF$504,MATCH(0,COUNTIF(C$4:C222,'HCAD Process'!CF$5:CF$504)+('HCAD Process'!CF$5:CF$504=-1),0)))</f>
        <v>129729001000222</v>
      </c>
      <c r="D223" t="str">
        <f>IF($C223=-1,-1,VLOOKUP($C223,'HCAD Process'!$D$5:$CZ$504,VLOOKUP(D$4,'Table Name'!$C$2:$D$100,2,FALSE),FALSE))</f>
        <v>1297290010002</v>
      </c>
      <c r="E223" t="str">
        <f>IF($C223=-1,-1,VLOOKUP($C223,'HCAD Process'!$D$5:$CZ$504,VLOOKUP(E$4,'Table Name'!$C$2:$D$100,2,FALSE),FALSE))</f>
        <v>06/15/2017</v>
      </c>
      <c r="F223" t="str">
        <f>IF($C223=-1,-1,VLOOKUP($C223,'HCAD Process'!$D$5:$CZ$504,VLOOKUP(F$4,'Table Name'!$C$2:$D$100,2,FALSE),FALSE))</f>
        <v>WLY 18035 PROPERTIES LLC</v>
      </c>
      <c r="G223" t="str">
        <f>IF($C223=-1,-1,VLOOKUP($C223,'HCAD Process'!$D$5:$CZ$504,VLOOKUP(G$4,'Table Name'!$C$2:$D$100,2,FALSE),FALSE))</f>
        <v>WEST LITTLE YORK PARK</v>
      </c>
      <c r="H223" t="str">
        <f>IF($C223=-1,-1,VLOOKUP($C223,'HCAD Process'!$D$5:$CZ$504,VLOOKUP(H$4,'Table Name'!$C$2:$D$100,2,FALSE),FALSE))</f>
        <v>Barris</v>
      </c>
      <c r="I223" t="str">
        <f>IF($C223=-1,-1,VLOOKUP($C223,'HCAD Process'!$D$5:$CZ$504,VLOOKUP(I$4,'Table Name'!$C$2:$D$100,2,FALSE),FALSE))</f>
        <v>18037 W LITTLE YORK RD</v>
      </c>
      <c r="J223" t="str">
        <f>IF($C223=-1,-1,VLOOKUP($C223,'HCAD Process'!$D$5:$CZ$504,VLOOKUP(J$4,'Table Name'!$C$2:$D$100,2,FALSE),FALSE))</f>
        <v>KATY</v>
      </c>
      <c r="K223" t="str">
        <f>IF($C223=-1,-1,VLOOKUP($C223,'HCAD Process'!$D$5:$CZ$504,VLOOKUP(K$4,'Table Name'!$C$2:$D$100,2,FALSE),FALSE))</f>
        <v>77449</v>
      </c>
      <c r="L223">
        <f>IF($C223=-1,-1,VLOOKUP($C223,'HCAD Process'!$D$5:$CZ$504,VLOOKUP(L$4,'Table Name'!$C$2:$D$100,2,FALSE),FALSE))</f>
        <v>1802981</v>
      </c>
      <c r="M223">
        <f>IF($C223=-1,-1,VLOOKUP($C223,'HCAD Process'!$D$5:$CZ$504,VLOOKUP(M$4,'Table Name'!$C$2:$D$100,2,FALSE),FALSE))</f>
        <v>1835571</v>
      </c>
      <c r="N223">
        <f>IF($C223=-1,-1,VLOOKUP($C223,'HCAD Process'!$D$5:$CZ$504,VLOOKUP(N$4,'Table Name'!$C$2:$D$100,2,FALSE),FALSE))</f>
        <v>1835571</v>
      </c>
      <c r="O223">
        <f>IF($C223=-1,-1,VLOOKUP($C223,'HCAD Process'!$D$5:$CZ$504,VLOOKUP(O$4,'Table Name'!$C$2:$D$100,2,FALSE),FALSE))</f>
        <v>0</v>
      </c>
      <c r="P223" t="e">
        <f>IF($C223=-1,-1,VLOOKUP($C223,'HCAD Process'!$D$5:$CZ$504,VLOOKUP(P$4,'Table Name'!$C$2:$D$100,2,FALSE),FALSE))</f>
        <v>#REF!</v>
      </c>
      <c r="Q223" t="str">
        <f>IF($C223=-1,-1,VLOOKUP($C223,'HCAD Process'!$D$5:$CZ$504,VLOOKUP(Q$4,'Table Name'!$C$2:$D$100,2,FALSE),FALSE))</f>
        <v>COMMERCIAL</v>
      </c>
      <c r="R223" t="str">
        <f>IF($C223=-1,-1,VLOOKUP($C223,'HCAD Process'!$D$5:$CZ$504,VLOOKUP(R$4,'Table Name'!$C$2:$D$100,2,FALSE),FALSE))</f>
        <v>22</v>
      </c>
      <c r="S223" t="str">
        <f>IF($C223=-1,-1,VLOOKUP($C223,'HCAD Process'!$D$5:$CZ$504,VLOOKUP(S$4,'Table Name'!$C$2:$D$100,2,FALSE),FALSE))</f>
        <v>4399</v>
      </c>
      <c r="T223" t="str">
        <f>IF($C223=-1,-1,VLOOKUP($C223,'HCAD Process'!$D$5:$CZ$504,VLOOKUP(T$4,'Table Name'!$C$2:$D$100,2,FALSE),FALSE))</f>
        <v>8344</v>
      </c>
      <c r="U223" t="str">
        <f>IF($C223=-1,-1,VLOOKUP($C223,'HCAD Process'!$D$5:$CZ$504,VLOOKUP(U$4,'Table Name'!$C$2:$D$100,2,FALSE),FALSE))</f>
        <v>S</v>
      </c>
      <c r="V223" t="str">
        <f>IF($C223=-1,-1,VLOOKUP($C223,'HCAD Process'!$D$5:$CZ$504,VLOOKUP(V$4,'Table Name'!$C$2:$D$100,2,FALSE),FALSE))</f>
        <v>Open Steel Skeleton</v>
      </c>
      <c r="W223">
        <f>IF($C223=-1,-1,VLOOKUP($C223,'HCAD Process'!$D$5:$CZ$504,VLOOKUP(W$4,'Table Name'!$C$2:$D$100,2,FALSE),FALSE))</f>
        <v>33587</v>
      </c>
      <c r="X223">
        <f>IF($C223=-1,-1,VLOOKUP($C223,'HCAD Process'!$D$5:$CZ$504,VLOOKUP(X$4,'Table Name'!$C$2:$D$100,2,FALSE),FALSE))</f>
        <v>0</v>
      </c>
      <c r="Y223">
        <f>IF($C223=-1,-1,VLOOKUP($C223,'HCAD Process'!$D$5:$CZ$504,VLOOKUP(Y$4,'Table Name'!$C$2:$D$100,2,FALSE),FALSE))</f>
        <v>51672</v>
      </c>
      <c r="Z223">
        <f>IF($C223=-1,-1,VLOOKUP($C223,'HCAD Process'!$D$5:$CZ$504,VLOOKUP(Z$4,'Table Name'!$C$2:$D$100,2,FALSE),FALSE))</f>
        <v>0</v>
      </c>
      <c r="AA223" t="str">
        <f>IF($C223=-1,-1,VLOOKUP($C223,'HCAD Process'!$D$5:$CZ$504,VLOOKUP(AA$4,'Table Name'!$C$2:$D$100,2,FALSE),FALSE))</f>
        <v>.350000</v>
      </c>
      <c r="AB223" t="str">
        <f>IF($C223=-1,-1,VLOOKUP($C223,'HCAD Process'!$D$5:$CZ$504,VLOOKUP(AB$4,'Table Name'!$C$2:$D$100,2,FALSE),FALSE))</f>
        <v>C</v>
      </c>
      <c r="AC223" t="str">
        <f>IF($C223=-1,-1,VLOOKUP($C223,'HCAD Process'!$D$5:$CZ$504,VLOOKUP(AC$4,'Table Name'!$C$2:$D$100,2,FALSE),FALSE))</f>
        <v>Average</v>
      </c>
      <c r="AD223" t="str">
        <f>IF($C223=-1,-1,VLOOKUP($C223,'HCAD Process'!$D$5:$CZ$504,VLOOKUP(AD$4,'Table Name'!$C$2:$D$100,2,FALSE),FALSE))</f>
        <v>1997</v>
      </c>
      <c r="AE223" t="str">
        <f>IF($C223=-1,-1,VLOOKUP($C223,'HCAD Process'!$D$5:$CZ$504,VLOOKUP(AE$4,'Table Name'!$C$2:$D$100,2,FALSE),FALSE))</f>
        <v>1997</v>
      </c>
      <c r="AF223" t="str">
        <f>IF($C223=-1,-1,VLOOKUP($C223,'HCAD Process'!$D$5:$CZ$504,VLOOKUP(AF$4,'Table Name'!$C$2:$D$100,2,FALSE),FALSE))</f>
        <v>0</v>
      </c>
      <c r="AG223" t="str">
        <f>IF($C223=-1,-1,VLOOKUP($C223,'HCAD Process'!$D$5:$CZ$504,VLOOKUP(AG$4,'Table Name'!$C$2:$D$100,2,FALSE),FALSE))</f>
        <v>2017</v>
      </c>
      <c r="AH223">
        <f>IF($C223=-1,-1,VLOOKUP($C223,'HCAD Process'!$D$5:$CZ$504,VLOOKUP(AH$4,'Table Name'!$C$2:$D$100,2,FALSE),FALSE))</f>
        <v>0</v>
      </c>
      <c r="AI223" t="str">
        <f>IF($C223=-1,-1,VLOOKUP($C223,'HCAD Process'!$D$5:$CZ$504,VLOOKUP(AI$4,'Table Name'!$C$2:$D$100,2,FALSE),FALSE))</f>
        <v>12/30/1899</v>
      </c>
      <c r="AJ223">
        <f>IF($C223=-1,-1,VLOOKUP($C223,'HCAD Process'!$D$5:$CZ$504,VLOOKUP(AJ$4,'Table Name'!$C$2:$D$100,2,FALSE),FALSE))</f>
        <v>0</v>
      </c>
      <c r="AK223">
        <f>IF($C223=-1,-1,VALUE(VLOOKUP($C223,'HCAD Process'!$D$5:$CZ$504,VLOOKUP(AK$4,'Table Name'!$C$2:$D$100,2,FALSE),FALSE)))</f>
        <v>600</v>
      </c>
      <c r="AL223">
        <f>IF($C223=-1,-1,VLOOKUP($C223,'HCAD Process'!$D$5:$CZ$504,VLOOKUP(AL$4,'Table Name'!$C$2:$D$100,2,FALSE),FALSE))</f>
        <v>600</v>
      </c>
      <c r="AM223">
        <f>IF($C223=-1,-1,VLOOKUP($C223,'HCAD Process'!$D$5:$CZ$504,VLOOKUP(AM$4,'Table Name'!$C$2:$D$100,2,FALSE),FALSE))</f>
        <v>0</v>
      </c>
      <c r="AN223">
        <f>IF($C223=-1,-1,VLOOKUP($C223,'HCAD Process'!$D$5:$CZ$504,VLOOKUP(AN$4,'Table Name'!$C$2:$D$100,2,FALSE),FALSE))</f>
        <v>0</v>
      </c>
      <c r="AO223">
        <f>IF($C223=-1,-1,VLOOKUP($C223,'HCAD Process'!$D$5:$CZ$504,VLOOKUP(AO$4,'Table Name'!$C$2:$D$100,2,FALSE),FALSE))</f>
        <v>0</v>
      </c>
      <c r="AP223">
        <f>IF($C223=-1,-1,VLOOKUP($C223,'HCAD Process'!$D$5:$CZ$504,VLOOKUP(AP$4,'Table Name'!$C$2:$D$100,2,FALSE),FALSE))</f>
        <v>600</v>
      </c>
      <c r="AQ223">
        <f>IF($C223=-1,-1,VLOOKUP($C223,'HCAD Process'!$D$5:$CZ$504,VLOOKUP(AQ$4,'Table Name'!$C$2:$D$100,2,FALSE),FALSE))</f>
        <v>80</v>
      </c>
      <c r="AR223">
        <f>IF($C223=-1,-1,VLOOKUP($C223,'HCAD Process'!$D$5:$CZ$504,VLOOKUP(AR$4,'Table Name'!$C$2:$D$100,2,FALSE),FALSE))</f>
        <v>1</v>
      </c>
      <c r="AS223">
        <f>IF($C223=-1,-1,VLOOKUP($C223,'HCAD Process'!$D$5:$CZ$504,VLOOKUP(AS$4,'Table Name'!$C$2:$D$100,2,FALSE),FALSE))</f>
        <v>0</v>
      </c>
      <c r="AT223">
        <f>IF($C223=-1,-1,VLOOKUP($C223,'HCAD Process'!$D$5:$CZ$504,VLOOKUP(AT$4,'Table Name'!$C$2:$D$100,2,FALSE),FALSE))</f>
        <v>0</v>
      </c>
      <c r="AU223">
        <f>IF($C223=-1,-1,VLOOKUP($C223,'HCAD Process'!$D$5:$CZ$504,VLOOKUP(AU$4,'Table Name'!$C$2:$D$100,2,FALSE),FALSE))</f>
        <v>0</v>
      </c>
      <c r="AV223">
        <f>IF($C223=-1,-1,VLOOKUP($C223,'HCAD Process'!$D$5:$CZ$504,VLOOKUP(AV$4,'Table Name'!$C$2:$D$100,2,FALSE),FALSE))</f>
        <v>0</v>
      </c>
      <c r="AW223">
        <f>IF($C223=-1,-1,VLOOKUP($C223,'HCAD Process'!$D$5:$CZ$504,VLOOKUP(AW$4,'Table Name'!$C$2:$D$100,2,FALSE),FALSE))</f>
        <v>0</v>
      </c>
      <c r="AX223">
        <f>IF($C223=-1,-1,VLOOKUP($C223,'HCAD Process'!$D$5:$CZ$504,VLOOKUP(AX$4,'Table Name'!$C$2:$D$100,2,FALSE),FALSE))</f>
        <v>0</v>
      </c>
      <c r="AY223">
        <f>IF($C223=-1,-1,VLOOKUP($C223,'HCAD Process'!$D$5:$CZ$504,VLOOKUP(AY$4,'Table Name'!$C$2:$D$100,2,FALSE),FALSE))</f>
        <v>0</v>
      </c>
      <c r="AZ223">
        <f>IF($C223=-1,-1,VLOOKUP($C223,'HCAD Process'!$D$5:$CZ$504,VLOOKUP(AZ$4,'Table Name'!$C$2:$D$100,2,FALSE),FALSE))</f>
        <v>0</v>
      </c>
      <c r="BA223" t="str">
        <f>IF($C223=-1,-1,VLOOKUP($C223,'HCAD Process'!$D$5:$CZ$504,VLOOKUP(BA$4,'Table Name'!$C$2:$D$100,2,FALSE),FALSE))</f>
        <v>14</v>
      </c>
      <c r="BB223" t="str">
        <f>IF($C223=-1,-1,VLOOKUP($C223,'HCAD Process'!$D$5:$CZ$504,VLOOKUP(BB$4,'Table Name'!$C$2:$D$100,2,FALSE),FALSE))</f>
        <v>RES B BLK 1</v>
      </c>
      <c r="BC223" t="str">
        <f>IF($C223=-1,-1,VLOOKUP($C223,'HCAD Process'!$D$5:$CZ$504,VLOOKUP(BC$4,'Table Name'!$C$2:$D$100,2,FALSE),FALSE))</f>
        <v>WEST LITTLE YORK PARK</v>
      </c>
      <c r="BD223" t="str">
        <f>IF($C223=-1,-1,VLOOKUP($C223,'HCAD Process'!$D$5:$CZ$504,VLOOKUP(BD$4,'Table Name'!$C$2:$D$100,2,FALSE),FALSE))</f>
        <v>6014</v>
      </c>
      <c r="BE223" t="str">
        <f>IF($C223=-1,-1,VLOOKUP($C223,'HCAD Process'!$D$5:$CZ$504,VLOOKUP(BE$4,'Table Name'!$C$2:$D$100,2,FALSE),FALSE))</f>
        <v>Far Northwest</v>
      </c>
      <c r="BF223" t="str">
        <f>IF($C223=-1,-1,VLOOKUP($C223,'HCAD Process'!$D$5:$CZ$504,VLOOKUP(BF$4,'Table Name'!$C$2:$D$100,2,FALSE),FALSE))</f>
        <v>221</v>
      </c>
      <c r="BG223" t="str">
        <f>IF($C223=-1,-1,VLOOKUP($C223,'HCAD Process'!$D$5:$CZ$504,VLOOKUP(BG$4,'Table Name'!$C$2:$D$100,2,FALSE),FALSE))</f>
        <v>ISD 04 - Southwest, Outside Hwy 6, South of FM 529</v>
      </c>
      <c r="BH223" t="str">
        <f>IF($C223=-1,-1,VLOOKUP($C223,'HCAD Process'!$D$5:$CZ$504,VLOOKUP(BH$4,'Table Name'!$C$2:$D$100,2,FALSE),FALSE))</f>
        <v>9173.00</v>
      </c>
      <c r="BI223" t="str">
        <f>IF($C223=-1,-1,VLOOKUP($C223,'HCAD Process'!$D$5:$CZ$504,VLOOKUP(BI$4,'Table Name'!$C$2:$D$100,2,FALSE),FALSE))</f>
        <v>0</v>
      </c>
      <c r="BJ223" t="str">
        <f>IF($C223=-1,-1,VLOOKUP($C223,'HCAD Process'!$D$5:$CZ$504,VLOOKUP(BJ$4,'Table Name'!$C$2:$D$100,2,FALSE),FALSE))</f>
        <v>04</v>
      </c>
      <c r="BK223" t="str">
        <f>IF($C223=-1,-1,VLOOKUP($C223,'HCAD Process'!$D$5:$CZ$504,VLOOKUP(BK$4,'Table Name'!$C$2:$D$100,2,FALSE),FALSE))</f>
        <v>4661A</v>
      </c>
      <c r="BL223" t="str">
        <f>IF($C223=-1,-1,VLOOKUP($C223,'HCAD Process'!$D$5:$CZ$504,VLOOKUP(BL$4,'Table Name'!$C$2:$D$100,2,FALSE),FALSE))</f>
        <v>407T</v>
      </c>
      <c r="BM223" t="str">
        <f>IF($C223=-1,-1,VLOOKUP($C223,'HCAD Process'!$D$5:$CZ$504,VLOOKUP(BM$4,'Table Name'!$C$2:$D$100,2,FALSE),FALSE))</f>
        <v>004 040 041 042 043 044 045 633</v>
      </c>
      <c r="BN223" t="str">
        <f>IF($C223=-1,-1,VLOOKUP($C223,'HCAD Process'!$D$5:$CZ$504,VLOOKUP(BN$4,'Table Name'!$C$2:$D$100,2,FALSE),FALSE))</f>
        <v>Real, Commercial</v>
      </c>
      <c r="BO223" t="str">
        <f>IF($C223=-1,-1,VLOOKUP($C223,'HCAD Process'!$D$5:$CZ$504,VLOOKUP(BO$4,'Table Name'!$C$2:$D$100,2,FALSE),FALSE))</f>
        <v>F1</v>
      </c>
      <c r="BP223" t="str">
        <f>IF($C223=-1,-1,VLOOKUP($C223,'HCAD Process'!$D$5:$CZ$504,VLOOKUP(BP$4,'Table Name'!$C$2:$D$100,2,FALSE),FALSE))</f>
        <v>Real, Commercial</v>
      </c>
      <c r="BQ223" t="str">
        <f>IF($C223=-1,-1,VLOOKUP($C223,'HCAD Process'!$D$5:$CZ$504,VLOOKUP(BQ$4,'Table Name'!$C$2:$D$100,2,FALSE),FALSE))</f>
        <v>Warehouse - Metallic</v>
      </c>
      <c r="BR223" t="str">
        <f>IF($C223=-1,-1,VLOOKUP($C223,'HCAD Process'!$D$5:$CZ$504,VLOOKUP(BR$4,'Table Name'!$C$2:$D$100,2,FALSE),FALSE))</f>
        <v>Office Building</v>
      </c>
      <c r="BS223" t="str">
        <f>IF($C223=-1,-1,VLOOKUP($C223,'HCAD Process'!$D$5:$CZ$504,VLOOKUP(BS$4,'Table Name'!$C$2:$D$100,2,FALSE),FALSE))</f>
        <v>8003</v>
      </c>
      <c r="BT223" t="str">
        <f>IF($C223=-1,-1,VLOOKUP($C223,'HCAD Process'!$D$5:$CZ$504,VLOOKUP(BT$4,'Table Name'!$C$2:$D$100,2,FALSE),FALSE))</f>
        <v>Land Neighborhood Section 3</v>
      </c>
      <c r="BU223">
        <f>IF($C223=-1,-1,VLOOKUP($C223,'HCAD Process'!$D$5:$CZ$504,VLOOKUP(BU$4,'Table Name'!$C$2:$D$100,2,FALSE),FALSE))</f>
        <v>147398</v>
      </c>
      <c r="BV223" t="str">
        <f>IF($C223=-1,-1,VLOOKUP($C223,'HCAD Process'!$D$5:$CZ$504,VLOOKUP(BV$4,'Table Name'!$C$2:$D$100,2,FALSE),FALSE))</f>
        <v>SF</v>
      </c>
      <c r="BW223" t="str">
        <f>IF($C223=-1,-1,VLOOKUP($C223,'HCAD Process'!$D$5:$CZ$504,VLOOKUP(BW$4,'Table Name'!$C$2:$D$100,2,FALSE),FALSE))</f>
        <v>1.0000</v>
      </c>
      <c r="BX223" t="str">
        <f>IF($C223=-1,-1,VLOOKUP($C223,'HCAD Process'!$D$5:$CZ$504,VLOOKUP(BX$4,'Table Name'!$C$2:$D$100,2,FALSE),FALSE))</f>
        <v>1.0000</v>
      </c>
      <c r="BY223" t="str">
        <f>IF($C223=-1,-1,VLOOKUP($C223,'HCAD Process'!$D$5:$CZ$504,VLOOKUP(BY$4,'Table Name'!$C$2:$D$100,2,FALSE),FALSE))</f>
        <v>1.0000</v>
      </c>
      <c r="BZ223" t="str">
        <f>IF($C223=-1,-1,VLOOKUP($C223,'HCAD Process'!$D$5:$CZ$504,VLOOKUP(BZ$4,'Table Name'!$C$2:$D$100,2,FALSE),FALSE))</f>
        <v>1.0000</v>
      </c>
      <c r="CA223">
        <f>IF($C223=-1,-1,VLOOKUP($C223,'HCAD Process'!$D$5:$CZ$504,VLOOKUP(CA$4,'Table Name'!$C$2:$D$100,2,FALSE),FALSE))</f>
        <v>4</v>
      </c>
      <c r="CB223">
        <f>IF($C223=-1,-1,VLOOKUP($C223,'HCAD Process'!$D$5:$CZ$504,VLOOKUP(CB$4,'Table Name'!$C$2:$D$100,2,FALSE),FALSE))</f>
        <v>4</v>
      </c>
      <c r="CC223">
        <f>IF($C223=-1,-1,VLOOKUP($C223,'HCAD Process'!$D$5:$CZ$504,VLOOKUP(CC$4,'Table Name'!$C$2:$D$100,2,FALSE),FALSE))</f>
        <v>515893</v>
      </c>
      <c r="CD223">
        <f>IF($C223=-1,-1,VLOOKUP($C223,'HCAD Process'!$D$5:$CZ$504,VLOOKUP(CD$4,'Table Name'!$C$2:$D$100,2,FALSE),FALSE))</f>
        <v>-1</v>
      </c>
      <c r="CE223" t="str">
        <f>IF($C223=-1,-1,VLOOKUP($C223,'HCAD Process'!$D$5:$CZ$504,VLOOKUP(CE$4,'Table Name'!$C$2:$D$100,2,FALSE),FALSE))</f>
        <v>129729001000222</v>
      </c>
    </row>
    <row r="224" spans="2:83" x14ac:dyDescent="0.25">
      <c r="B224">
        <f t="shared" si="3"/>
        <v>220</v>
      </c>
      <c r="C224" t="str">
        <f t="array" ref="C224">IF(ISERROR(INDEX('HCAD Process'!CF$5:CF$504,MATCH(0,COUNTIF(C$4:C223,'HCAD Process'!CF$5:CF$504)+('HCAD Process'!CF$5:CF$504=-1),0))),-1,INDEX('HCAD Process'!CF$5:CF$504,MATCH(0,COUNTIF(C$4:C223,'HCAD Process'!CF$5:CF$504)+('HCAD Process'!CF$5:CF$504=-1),0)))</f>
        <v>129729001000223</v>
      </c>
      <c r="D224" t="str">
        <f>IF($C224=-1,-1,VLOOKUP($C224,'HCAD Process'!$D$5:$CZ$504,VLOOKUP(D$4,'Table Name'!$C$2:$D$100,2,FALSE),FALSE))</f>
        <v>1297290010002</v>
      </c>
      <c r="E224" t="str">
        <f>IF($C224=-1,-1,VLOOKUP($C224,'HCAD Process'!$D$5:$CZ$504,VLOOKUP(E$4,'Table Name'!$C$2:$D$100,2,FALSE),FALSE))</f>
        <v>06/15/2017</v>
      </c>
      <c r="F224" t="str">
        <f>IF($C224=-1,-1,VLOOKUP($C224,'HCAD Process'!$D$5:$CZ$504,VLOOKUP(F$4,'Table Name'!$C$2:$D$100,2,FALSE),FALSE))</f>
        <v>WLY 18035 PROPERTIES LLC</v>
      </c>
      <c r="G224" t="str">
        <f>IF($C224=-1,-1,VLOOKUP($C224,'HCAD Process'!$D$5:$CZ$504,VLOOKUP(G$4,'Table Name'!$C$2:$D$100,2,FALSE),FALSE))</f>
        <v>WEST LITTLE YORK PARK</v>
      </c>
      <c r="H224" t="str">
        <f>IF($C224=-1,-1,VLOOKUP($C224,'HCAD Process'!$D$5:$CZ$504,VLOOKUP(H$4,'Table Name'!$C$2:$D$100,2,FALSE),FALSE))</f>
        <v>Barris</v>
      </c>
      <c r="I224" t="str">
        <f>IF($C224=-1,-1,VLOOKUP($C224,'HCAD Process'!$D$5:$CZ$504,VLOOKUP(I$4,'Table Name'!$C$2:$D$100,2,FALSE),FALSE))</f>
        <v>18037 W LITTLE YORK RD</v>
      </c>
      <c r="J224" t="str">
        <f>IF($C224=-1,-1,VLOOKUP($C224,'HCAD Process'!$D$5:$CZ$504,VLOOKUP(J$4,'Table Name'!$C$2:$D$100,2,FALSE),FALSE))</f>
        <v>KATY</v>
      </c>
      <c r="K224" t="str">
        <f>IF($C224=-1,-1,VLOOKUP($C224,'HCAD Process'!$D$5:$CZ$504,VLOOKUP(K$4,'Table Name'!$C$2:$D$100,2,FALSE),FALSE))</f>
        <v>77449</v>
      </c>
      <c r="L224">
        <f>IF($C224=-1,-1,VLOOKUP($C224,'HCAD Process'!$D$5:$CZ$504,VLOOKUP(L$4,'Table Name'!$C$2:$D$100,2,FALSE),FALSE))</f>
        <v>1802981</v>
      </c>
      <c r="M224">
        <f>IF($C224=-1,-1,VLOOKUP($C224,'HCAD Process'!$D$5:$CZ$504,VLOOKUP(M$4,'Table Name'!$C$2:$D$100,2,FALSE),FALSE))</f>
        <v>1835571</v>
      </c>
      <c r="N224">
        <f>IF($C224=-1,-1,VLOOKUP($C224,'HCAD Process'!$D$5:$CZ$504,VLOOKUP(N$4,'Table Name'!$C$2:$D$100,2,FALSE),FALSE))</f>
        <v>1835571</v>
      </c>
      <c r="O224">
        <f>IF($C224=-1,-1,VLOOKUP($C224,'HCAD Process'!$D$5:$CZ$504,VLOOKUP(O$4,'Table Name'!$C$2:$D$100,2,FALSE),FALSE))</f>
        <v>0</v>
      </c>
      <c r="P224" t="e">
        <f>IF($C224=-1,-1,VLOOKUP($C224,'HCAD Process'!$D$5:$CZ$504,VLOOKUP(P$4,'Table Name'!$C$2:$D$100,2,FALSE),FALSE))</f>
        <v>#REF!</v>
      </c>
      <c r="Q224" t="str">
        <f>IF($C224=-1,-1,VLOOKUP($C224,'HCAD Process'!$D$5:$CZ$504,VLOOKUP(Q$4,'Table Name'!$C$2:$D$100,2,FALSE),FALSE))</f>
        <v>COMMERCIAL</v>
      </c>
      <c r="R224" t="str">
        <f>IF($C224=-1,-1,VLOOKUP($C224,'HCAD Process'!$D$5:$CZ$504,VLOOKUP(R$4,'Table Name'!$C$2:$D$100,2,FALSE),FALSE))</f>
        <v>23</v>
      </c>
      <c r="S224" t="str">
        <f>IF($C224=-1,-1,VLOOKUP($C224,'HCAD Process'!$D$5:$CZ$504,VLOOKUP(S$4,'Table Name'!$C$2:$D$100,2,FALSE),FALSE))</f>
        <v>4399</v>
      </c>
      <c r="T224" t="str">
        <f>IF($C224=-1,-1,VLOOKUP($C224,'HCAD Process'!$D$5:$CZ$504,VLOOKUP(T$4,'Table Name'!$C$2:$D$100,2,FALSE),FALSE))</f>
        <v>8344</v>
      </c>
      <c r="U224" t="str">
        <f>IF($C224=-1,-1,VLOOKUP($C224,'HCAD Process'!$D$5:$CZ$504,VLOOKUP(U$4,'Table Name'!$C$2:$D$100,2,FALSE),FALSE))</f>
        <v>S</v>
      </c>
      <c r="V224" t="str">
        <f>IF($C224=-1,-1,VLOOKUP($C224,'HCAD Process'!$D$5:$CZ$504,VLOOKUP(V$4,'Table Name'!$C$2:$D$100,2,FALSE),FALSE))</f>
        <v>Open Steel Skeleton</v>
      </c>
      <c r="W224">
        <f>IF($C224=-1,-1,VLOOKUP($C224,'HCAD Process'!$D$5:$CZ$504,VLOOKUP(W$4,'Table Name'!$C$2:$D$100,2,FALSE),FALSE))</f>
        <v>33587</v>
      </c>
      <c r="X224">
        <f>IF($C224=-1,-1,VLOOKUP($C224,'HCAD Process'!$D$5:$CZ$504,VLOOKUP(X$4,'Table Name'!$C$2:$D$100,2,FALSE),FALSE))</f>
        <v>0</v>
      </c>
      <c r="Y224">
        <f>IF($C224=-1,-1,VLOOKUP($C224,'HCAD Process'!$D$5:$CZ$504,VLOOKUP(Y$4,'Table Name'!$C$2:$D$100,2,FALSE),FALSE))</f>
        <v>51672</v>
      </c>
      <c r="Z224">
        <f>IF($C224=-1,-1,VLOOKUP($C224,'HCAD Process'!$D$5:$CZ$504,VLOOKUP(Z$4,'Table Name'!$C$2:$D$100,2,FALSE),FALSE))</f>
        <v>0</v>
      </c>
      <c r="AA224" t="str">
        <f>IF($C224=-1,-1,VLOOKUP($C224,'HCAD Process'!$D$5:$CZ$504,VLOOKUP(AA$4,'Table Name'!$C$2:$D$100,2,FALSE),FALSE))</f>
        <v>.350000</v>
      </c>
      <c r="AB224" t="str">
        <f>IF($C224=-1,-1,VLOOKUP($C224,'HCAD Process'!$D$5:$CZ$504,VLOOKUP(AB$4,'Table Name'!$C$2:$D$100,2,FALSE),FALSE))</f>
        <v>C</v>
      </c>
      <c r="AC224" t="str">
        <f>IF($C224=-1,-1,VLOOKUP($C224,'HCAD Process'!$D$5:$CZ$504,VLOOKUP(AC$4,'Table Name'!$C$2:$D$100,2,FALSE),FALSE))</f>
        <v>Average</v>
      </c>
      <c r="AD224" t="str">
        <f>IF($C224=-1,-1,VLOOKUP($C224,'HCAD Process'!$D$5:$CZ$504,VLOOKUP(AD$4,'Table Name'!$C$2:$D$100,2,FALSE),FALSE))</f>
        <v>1997</v>
      </c>
      <c r="AE224" t="str">
        <f>IF($C224=-1,-1,VLOOKUP($C224,'HCAD Process'!$D$5:$CZ$504,VLOOKUP(AE$4,'Table Name'!$C$2:$D$100,2,FALSE),FALSE))</f>
        <v>1997</v>
      </c>
      <c r="AF224" t="str">
        <f>IF($C224=-1,-1,VLOOKUP($C224,'HCAD Process'!$D$5:$CZ$504,VLOOKUP(AF$4,'Table Name'!$C$2:$D$100,2,FALSE),FALSE))</f>
        <v>0</v>
      </c>
      <c r="AG224" t="str">
        <f>IF($C224=-1,-1,VLOOKUP($C224,'HCAD Process'!$D$5:$CZ$504,VLOOKUP(AG$4,'Table Name'!$C$2:$D$100,2,FALSE),FALSE))</f>
        <v>2017</v>
      </c>
      <c r="AH224">
        <f>IF($C224=-1,-1,VLOOKUP($C224,'HCAD Process'!$D$5:$CZ$504,VLOOKUP(AH$4,'Table Name'!$C$2:$D$100,2,FALSE),FALSE))</f>
        <v>0</v>
      </c>
      <c r="AI224" t="str">
        <f>IF($C224=-1,-1,VLOOKUP($C224,'HCAD Process'!$D$5:$CZ$504,VLOOKUP(AI$4,'Table Name'!$C$2:$D$100,2,FALSE),FALSE))</f>
        <v>12/30/1899</v>
      </c>
      <c r="AJ224">
        <f>IF($C224=-1,-1,VLOOKUP($C224,'HCAD Process'!$D$5:$CZ$504,VLOOKUP(AJ$4,'Table Name'!$C$2:$D$100,2,FALSE),FALSE))</f>
        <v>0</v>
      </c>
      <c r="AK224">
        <f>IF($C224=-1,-1,VALUE(VLOOKUP($C224,'HCAD Process'!$D$5:$CZ$504,VLOOKUP(AK$4,'Table Name'!$C$2:$D$100,2,FALSE),FALSE)))</f>
        <v>600</v>
      </c>
      <c r="AL224">
        <f>IF($C224=-1,-1,VLOOKUP($C224,'HCAD Process'!$D$5:$CZ$504,VLOOKUP(AL$4,'Table Name'!$C$2:$D$100,2,FALSE),FALSE))</f>
        <v>600</v>
      </c>
      <c r="AM224">
        <f>IF($C224=-1,-1,VLOOKUP($C224,'HCAD Process'!$D$5:$CZ$504,VLOOKUP(AM$4,'Table Name'!$C$2:$D$100,2,FALSE),FALSE))</f>
        <v>0</v>
      </c>
      <c r="AN224">
        <f>IF($C224=-1,-1,VLOOKUP($C224,'HCAD Process'!$D$5:$CZ$504,VLOOKUP(AN$4,'Table Name'!$C$2:$D$100,2,FALSE),FALSE))</f>
        <v>0</v>
      </c>
      <c r="AO224">
        <f>IF($C224=-1,-1,VLOOKUP($C224,'HCAD Process'!$D$5:$CZ$504,VLOOKUP(AO$4,'Table Name'!$C$2:$D$100,2,FALSE),FALSE))</f>
        <v>0</v>
      </c>
      <c r="AP224">
        <f>IF($C224=-1,-1,VLOOKUP($C224,'HCAD Process'!$D$5:$CZ$504,VLOOKUP(AP$4,'Table Name'!$C$2:$D$100,2,FALSE),FALSE))</f>
        <v>600</v>
      </c>
      <c r="AQ224">
        <f>IF($C224=-1,-1,VLOOKUP($C224,'HCAD Process'!$D$5:$CZ$504,VLOOKUP(AQ$4,'Table Name'!$C$2:$D$100,2,FALSE),FALSE))</f>
        <v>80</v>
      </c>
      <c r="AR224">
        <f>IF($C224=-1,-1,VLOOKUP($C224,'HCAD Process'!$D$5:$CZ$504,VLOOKUP(AR$4,'Table Name'!$C$2:$D$100,2,FALSE),FALSE))</f>
        <v>1</v>
      </c>
      <c r="AS224">
        <f>IF($C224=-1,-1,VLOOKUP($C224,'HCAD Process'!$D$5:$CZ$504,VLOOKUP(AS$4,'Table Name'!$C$2:$D$100,2,FALSE),FALSE))</f>
        <v>0</v>
      </c>
      <c r="AT224">
        <f>IF($C224=-1,-1,VLOOKUP($C224,'HCAD Process'!$D$5:$CZ$504,VLOOKUP(AT$4,'Table Name'!$C$2:$D$100,2,FALSE),FALSE))</f>
        <v>0</v>
      </c>
      <c r="AU224">
        <f>IF($C224=-1,-1,VLOOKUP($C224,'HCAD Process'!$D$5:$CZ$504,VLOOKUP(AU$4,'Table Name'!$C$2:$D$100,2,FALSE),FALSE))</f>
        <v>0</v>
      </c>
      <c r="AV224">
        <f>IF($C224=-1,-1,VLOOKUP($C224,'HCAD Process'!$D$5:$CZ$504,VLOOKUP(AV$4,'Table Name'!$C$2:$D$100,2,FALSE),FALSE))</f>
        <v>0</v>
      </c>
      <c r="AW224">
        <f>IF($C224=-1,-1,VLOOKUP($C224,'HCAD Process'!$D$5:$CZ$504,VLOOKUP(AW$4,'Table Name'!$C$2:$D$100,2,FALSE),FALSE))</f>
        <v>0</v>
      </c>
      <c r="AX224">
        <f>IF($C224=-1,-1,VLOOKUP($C224,'HCAD Process'!$D$5:$CZ$504,VLOOKUP(AX$4,'Table Name'!$C$2:$D$100,2,FALSE),FALSE))</f>
        <v>0</v>
      </c>
      <c r="AY224">
        <f>IF($C224=-1,-1,VLOOKUP($C224,'HCAD Process'!$D$5:$CZ$504,VLOOKUP(AY$4,'Table Name'!$C$2:$D$100,2,FALSE),FALSE))</f>
        <v>0</v>
      </c>
      <c r="AZ224">
        <f>IF($C224=-1,-1,VLOOKUP($C224,'HCAD Process'!$D$5:$CZ$504,VLOOKUP(AZ$4,'Table Name'!$C$2:$D$100,2,FALSE),FALSE))</f>
        <v>0</v>
      </c>
      <c r="BA224" t="str">
        <f>IF($C224=-1,-1,VLOOKUP($C224,'HCAD Process'!$D$5:$CZ$504,VLOOKUP(BA$4,'Table Name'!$C$2:$D$100,2,FALSE),FALSE))</f>
        <v>14</v>
      </c>
      <c r="BB224" t="str">
        <f>IF($C224=-1,-1,VLOOKUP($C224,'HCAD Process'!$D$5:$CZ$504,VLOOKUP(BB$4,'Table Name'!$C$2:$D$100,2,FALSE),FALSE))</f>
        <v>RES B BLK 1</v>
      </c>
      <c r="BC224" t="str">
        <f>IF($C224=-1,-1,VLOOKUP($C224,'HCAD Process'!$D$5:$CZ$504,VLOOKUP(BC$4,'Table Name'!$C$2:$D$100,2,FALSE),FALSE))</f>
        <v>WEST LITTLE YORK PARK</v>
      </c>
      <c r="BD224" t="str">
        <f>IF($C224=-1,-1,VLOOKUP($C224,'HCAD Process'!$D$5:$CZ$504,VLOOKUP(BD$4,'Table Name'!$C$2:$D$100,2,FALSE),FALSE))</f>
        <v>6014</v>
      </c>
      <c r="BE224" t="str">
        <f>IF($C224=-1,-1,VLOOKUP($C224,'HCAD Process'!$D$5:$CZ$504,VLOOKUP(BE$4,'Table Name'!$C$2:$D$100,2,FALSE),FALSE))</f>
        <v>Far Northwest</v>
      </c>
      <c r="BF224" t="str">
        <f>IF($C224=-1,-1,VLOOKUP($C224,'HCAD Process'!$D$5:$CZ$504,VLOOKUP(BF$4,'Table Name'!$C$2:$D$100,2,FALSE),FALSE))</f>
        <v>221</v>
      </c>
      <c r="BG224" t="str">
        <f>IF($C224=-1,-1,VLOOKUP($C224,'HCAD Process'!$D$5:$CZ$504,VLOOKUP(BG$4,'Table Name'!$C$2:$D$100,2,FALSE),FALSE))</f>
        <v>ISD 04 - Southwest, Outside Hwy 6, South of FM 529</v>
      </c>
      <c r="BH224" t="str">
        <f>IF($C224=-1,-1,VLOOKUP($C224,'HCAD Process'!$D$5:$CZ$504,VLOOKUP(BH$4,'Table Name'!$C$2:$D$100,2,FALSE),FALSE))</f>
        <v>9173.00</v>
      </c>
      <c r="BI224" t="str">
        <f>IF($C224=-1,-1,VLOOKUP($C224,'HCAD Process'!$D$5:$CZ$504,VLOOKUP(BI$4,'Table Name'!$C$2:$D$100,2,FALSE),FALSE))</f>
        <v>0</v>
      </c>
      <c r="BJ224" t="str">
        <f>IF($C224=-1,-1,VLOOKUP($C224,'HCAD Process'!$D$5:$CZ$504,VLOOKUP(BJ$4,'Table Name'!$C$2:$D$100,2,FALSE),FALSE))</f>
        <v>04</v>
      </c>
      <c r="BK224" t="str">
        <f>IF($C224=-1,-1,VLOOKUP($C224,'HCAD Process'!$D$5:$CZ$504,VLOOKUP(BK$4,'Table Name'!$C$2:$D$100,2,FALSE),FALSE))</f>
        <v>4661A</v>
      </c>
      <c r="BL224" t="str">
        <f>IF($C224=-1,-1,VLOOKUP($C224,'HCAD Process'!$D$5:$CZ$504,VLOOKUP(BL$4,'Table Name'!$C$2:$D$100,2,FALSE),FALSE))</f>
        <v>407T</v>
      </c>
      <c r="BM224" t="str">
        <f>IF($C224=-1,-1,VLOOKUP($C224,'HCAD Process'!$D$5:$CZ$504,VLOOKUP(BM$4,'Table Name'!$C$2:$D$100,2,FALSE),FALSE))</f>
        <v>004 040 041 042 043 044 045 633</v>
      </c>
      <c r="BN224" t="str">
        <f>IF($C224=-1,-1,VLOOKUP($C224,'HCAD Process'!$D$5:$CZ$504,VLOOKUP(BN$4,'Table Name'!$C$2:$D$100,2,FALSE),FALSE))</f>
        <v>Real, Commercial</v>
      </c>
      <c r="BO224" t="str">
        <f>IF($C224=-1,-1,VLOOKUP($C224,'HCAD Process'!$D$5:$CZ$504,VLOOKUP(BO$4,'Table Name'!$C$2:$D$100,2,FALSE),FALSE))</f>
        <v>F1</v>
      </c>
      <c r="BP224" t="str">
        <f>IF($C224=-1,-1,VLOOKUP($C224,'HCAD Process'!$D$5:$CZ$504,VLOOKUP(BP$4,'Table Name'!$C$2:$D$100,2,FALSE),FALSE))</f>
        <v>Real, Commercial</v>
      </c>
      <c r="BQ224" t="str">
        <f>IF($C224=-1,-1,VLOOKUP($C224,'HCAD Process'!$D$5:$CZ$504,VLOOKUP(BQ$4,'Table Name'!$C$2:$D$100,2,FALSE),FALSE))</f>
        <v>Warehouse - Metallic</v>
      </c>
      <c r="BR224" t="str">
        <f>IF($C224=-1,-1,VLOOKUP($C224,'HCAD Process'!$D$5:$CZ$504,VLOOKUP(BR$4,'Table Name'!$C$2:$D$100,2,FALSE),FALSE))</f>
        <v>Office Building</v>
      </c>
      <c r="BS224" t="str">
        <f>IF($C224=-1,-1,VLOOKUP($C224,'HCAD Process'!$D$5:$CZ$504,VLOOKUP(BS$4,'Table Name'!$C$2:$D$100,2,FALSE),FALSE))</f>
        <v>8003</v>
      </c>
      <c r="BT224" t="str">
        <f>IF($C224=-1,-1,VLOOKUP($C224,'HCAD Process'!$D$5:$CZ$504,VLOOKUP(BT$4,'Table Name'!$C$2:$D$100,2,FALSE),FALSE))</f>
        <v>Land Neighborhood Section 3</v>
      </c>
      <c r="BU224">
        <f>IF($C224=-1,-1,VLOOKUP($C224,'HCAD Process'!$D$5:$CZ$504,VLOOKUP(BU$4,'Table Name'!$C$2:$D$100,2,FALSE),FALSE))</f>
        <v>147398</v>
      </c>
      <c r="BV224" t="str">
        <f>IF($C224=-1,-1,VLOOKUP($C224,'HCAD Process'!$D$5:$CZ$504,VLOOKUP(BV$4,'Table Name'!$C$2:$D$100,2,FALSE),FALSE))</f>
        <v>SF</v>
      </c>
      <c r="BW224" t="str">
        <f>IF($C224=-1,-1,VLOOKUP($C224,'HCAD Process'!$D$5:$CZ$504,VLOOKUP(BW$4,'Table Name'!$C$2:$D$100,2,FALSE),FALSE))</f>
        <v>1.0000</v>
      </c>
      <c r="BX224" t="str">
        <f>IF($C224=-1,-1,VLOOKUP($C224,'HCAD Process'!$D$5:$CZ$504,VLOOKUP(BX$4,'Table Name'!$C$2:$D$100,2,FALSE),FALSE))</f>
        <v>1.0000</v>
      </c>
      <c r="BY224" t="str">
        <f>IF($C224=-1,-1,VLOOKUP($C224,'HCAD Process'!$D$5:$CZ$504,VLOOKUP(BY$4,'Table Name'!$C$2:$D$100,2,FALSE),FALSE))</f>
        <v>1.0000</v>
      </c>
      <c r="BZ224" t="str">
        <f>IF($C224=-1,-1,VLOOKUP($C224,'HCAD Process'!$D$5:$CZ$504,VLOOKUP(BZ$4,'Table Name'!$C$2:$D$100,2,FALSE),FALSE))</f>
        <v>1.0000</v>
      </c>
      <c r="CA224">
        <f>IF($C224=-1,-1,VLOOKUP($C224,'HCAD Process'!$D$5:$CZ$504,VLOOKUP(CA$4,'Table Name'!$C$2:$D$100,2,FALSE),FALSE))</f>
        <v>4</v>
      </c>
      <c r="CB224">
        <f>IF($C224=-1,-1,VLOOKUP($C224,'HCAD Process'!$D$5:$CZ$504,VLOOKUP(CB$4,'Table Name'!$C$2:$D$100,2,FALSE),FALSE))</f>
        <v>4</v>
      </c>
      <c r="CC224">
        <f>IF($C224=-1,-1,VLOOKUP($C224,'HCAD Process'!$D$5:$CZ$504,VLOOKUP(CC$4,'Table Name'!$C$2:$D$100,2,FALSE),FALSE))</f>
        <v>515893</v>
      </c>
      <c r="CD224">
        <f>IF($C224=-1,-1,VLOOKUP($C224,'HCAD Process'!$D$5:$CZ$504,VLOOKUP(CD$4,'Table Name'!$C$2:$D$100,2,FALSE),FALSE))</f>
        <v>-1</v>
      </c>
      <c r="CE224" t="str">
        <f>IF($C224=-1,-1,VLOOKUP($C224,'HCAD Process'!$D$5:$CZ$504,VLOOKUP(CE$4,'Table Name'!$C$2:$D$100,2,FALSE),FALSE))</f>
        <v>129729001000223</v>
      </c>
    </row>
    <row r="225" spans="2:83" x14ac:dyDescent="0.25">
      <c r="B225">
        <f t="shared" si="3"/>
        <v>221</v>
      </c>
      <c r="C225" t="str">
        <f t="array" ref="C225">IF(ISERROR(INDEX('HCAD Process'!CF$5:CF$504,MATCH(0,COUNTIF(C$4:C224,'HCAD Process'!CF$5:CF$504)+('HCAD Process'!CF$5:CF$504=-1),0))),-1,INDEX('HCAD Process'!CF$5:CF$504,MATCH(0,COUNTIF(C$4:C224,'HCAD Process'!CF$5:CF$504)+('HCAD Process'!CF$5:CF$504=-1),0)))</f>
        <v>129729001000224</v>
      </c>
      <c r="D225" t="str">
        <f>IF($C225=-1,-1,VLOOKUP($C225,'HCAD Process'!$D$5:$CZ$504,VLOOKUP(D$4,'Table Name'!$C$2:$D$100,2,FALSE),FALSE))</f>
        <v>1297290010002</v>
      </c>
      <c r="E225" t="str">
        <f>IF($C225=-1,-1,VLOOKUP($C225,'HCAD Process'!$D$5:$CZ$504,VLOOKUP(E$4,'Table Name'!$C$2:$D$100,2,FALSE),FALSE))</f>
        <v>06/15/2017</v>
      </c>
      <c r="F225" t="str">
        <f>IF($C225=-1,-1,VLOOKUP($C225,'HCAD Process'!$D$5:$CZ$504,VLOOKUP(F$4,'Table Name'!$C$2:$D$100,2,FALSE),FALSE))</f>
        <v>WLY 18035 PROPERTIES LLC</v>
      </c>
      <c r="G225" t="str">
        <f>IF($C225=-1,-1,VLOOKUP($C225,'HCAD Process'!$D$5:$CZ$504,VLOOKUP(G$4,'Table Name'!$C$2:$D$100,2,FALSE),FALSE))</f>
        <v>WEST LITTLE YORK PARK</v>
      </c>
      <c r="H225" t="str">
        <f>IF($C225=-1,-1,VLOOKUP($C225,'HCAD Process'!$D$5:$CZ$504,VLOOKUP(H$4,'Table Name'!$C$2:$D$100,2,FALSE),FALSE))</f>
        <v>Barris</v>
      </c>
      <c r="I225" t="str">
        <f>IF($C225=-1,-1,VLOOKUP($C225,'HCAD Process'!$D$5:$CZ$504,VLOOKUP(I$4,'Table Name'!$C$2:$D$100,2,FALSE),FALSE))</f>
        <v>18037 W LITTLE YORK RD</v>
      </c>
      <c r="J225" t="str">
        <f>IF($C225=-1,-1,VLOOKUP($C225,'HCAD Process'!$D$5:$CZ$504,VLOOKUP(J$4,'Table Name'!$C$2:$D$100,2,FALSE),FALSE))</f>
        <v>KATY</v>
      </c>
      <c r="K225" t="str">
        <f>IF($C225=-1,-1,VLOOKUP($C225,'HCAD Process'!$D$5:$CZ$504,VLOOKUP(K$4,'Table Name'!$C$2:$D$100,2,FALSE),FALSE))</f>
        <v>77449</v>
      </c>
      <c r="L225">
        <f>IF($C225=-1,-1,VLOOKUP($C225,'HCAD Process'!$D$5:$CZ$504,VLOOKUP(L$4,'Table Name'!$C$2:$D$100,2,FALSE),FALSE))</f>
        <v>1802981</v>
      </c>
      <c r="M225">
        <f>IF($C225=-1,-1,VLOOKUP($C225,'HCAD Process'!$D$5:$CZ$504,VLOOKUP(M$4,'Table Name'!$C$2:$D$100,2,FALSE),FALSE))</f>
        <v>1835571</v>
      </c>
      <c r="N225">
        <f>IF($C225=-1,-1,VLOOKUP($C225,'HCAD Process'!$D$5:$CZ$504,VLOOKUP(N$4,'Table Name'!$C$2:$D$100,2,FALSE),FALSE))</f>
        <v>1835571</v>
      </c>
      <c r="O225">
        <f>IF($C225=-1,-1,VLOOKUP($C225,'HCAD Process'!$D$5:$CZ$504,VLOOKUP(O$4,'Table Name'!$C$2:$D$100,2,FALSE),FALSE))</f>
        <v>0</v>
      </c>
      <c r="P225" t="e">
        <f>IF($C225=-1,-1,VLOOKUP($C225,'HCAD Process'!$D$5:$CZ$504,VLOOKUP(P$4,'Table Name'!$C$2:$D$100,2,FALSE),FALSE))</f>
        <v>#REF!</v>
      </c>
      <c r="Q225" t="str">
        <f>IF($C225=-1,-1,VLOOKUP($C225,'HCAD Process'!$D$5:$CZ$504,VLOOKUP(Q$4,'Table Name'!$C$2:$D$100,2,FALSE),FALSE))</f>
        <v>COMMERCIAL</v>
      </c>
      <c r="R225" t="str">
        <f>IF($C225=-1,-1,VLOOKUP($C225,'HCAD Process'!$D$5:$CZ$504,VLOOKUP(R$4,'Table Name'!$C$2:$D$100,2,FALSE),FALSE))</f>
        <v>24</v>
      </c>
      <c r="S225" t="str">
        <f>IF($C225=-1,-1,VLOOKUP($C225,'HCAD Process'!$D$5:$CZ$504,VLOOKUP(S$4,'Table Name'!$C$2:$D$100,2,FALSE),FALSE))</f>
        <v>4399</v>
      </c>
      <c r="T225" t="str">
        <f>IF($C225=-1,-1,VLOOKUP($C225,'HCAD Process'!$D$5:$CZ$504,VLOOKUP(T$4,'Table Name'!$C$2:$D$100,2,FALSE),FALSE))</f>
        <v>8344</v>
      </c>
      <c r="U225" t="str">
        <f>IF($C225=-1,-1,VLOOKUP($C225,'HCAD Process'!$D$5:$CZ$504,VLOOKUP(U$4,'Table Name'!$C$2:$D$100,2,FALSE),FALSE))</f>
        <v>S</v>
      </c>
      <c r="V225" t="str">
        <f>IF($C225=-1,-1,VLOOKUP($C225,'HCAD Process'!$D$5:$CZ$504,VLOOKUP(V$4,'Table Name'!$C$2:$D$100,2,FALSE),FALSE))</f>
        <v>Open Steel Skeleton</v>
      </c>
      <c r="W225">
        <f>IF($C225=-1,-1,VLOOKUP($C225,'HCAD Process'!$D$5:$CZ$504,VLOOKUP(W$4,'Table Name'!$C$2:$D$100,2,FALSE),FALSE))</f>
        <v>34104</v>
      </c>
      <c r="X225">
        <f>IF($C225=-1,-1,VLOOKUP($C225,'HCAD Process'!$D$5:$CZ$504,VLOOKUP(X$4,'Table Name'!$C$2:$D$100,2,FALSE),FALSE))</f>
        <v>0</v>
      </c>
      <c r="Y225">
        <f>IF($C225=-1,-1,VLOOKUP($C225,'HCAD Process'!$D$5:$CZ$504,VLOOKUP(Y$4,'Table Name'!$C$2:$D$100,2,FALSE),FALSE))</f>
        <v>51672</v>
      </c>
      <c r="Z225">
        <f>IF($C225=-1,-1,VLOOKUP($C225,'HCAD Process'!$D$5:$CZ$504,VLOOKUP(Z$4,'Table Name'!$C$2:$D$100,2,FALSE),FALSE))</f>
        <v>0</v>
      </c>
      <c r="AA225" t="str">
        <f>IF($C225=-1,-1,VLOOKUP($C225,'HCAD Process'!$D$5:$CZ$504,VLOOKUP(AA$4,'Table Name'!$C$2:$D$100,2,FALSE),FALSE))</f>
        <v>.340000</v>
      </c>
      <c r="AB225" t="str">
        <f>IF($C225=-1,-1,VLOOKUP($C225,'HCAD Process'!$D$5:$CZ$504,VLOOKUP(AB$4,'Table Name'!$C$2:$D$100,2,FALSE),FALSE))</f>
        <v>C</v>
      </c>
      <c r="AC225" t="str">
        <f>IF($C225=-1,-1,VLOOKUP($C225,'HCAD Process'!$D$5:$CZ$504,VLOOKUP(AC$4,'Table Name'!$C$2:$D$100,2,FALSE),FALSE))</f>
        <v>Average</v>
      </c>
      <c r="AD225" t="str">
        <f>IF($C225=-1,-1,VLOOKUP($C225,'HCAD Process'!$D$5:$CZ$504,VLOOKUP(AD$4,'Table Name'!$C$2:$D$100,2,FALSE),FALSE))</f>
        <v>1998</v>
      </c>
      <c r="AE225" t="str">
        <f>IF($C225=-1,-1,VLOOKUP($C225,'HCAD Process'!$D$5:$CZ$504,VLOOKUP(AE$4,'Table Name'!$C$2:$D$100,2,FALSE),FALSE))</f>
        <v>1998</v>
      </c>
      <c r="AF225" t="str">
        <f>IF($C225=-1,-1,VLOOKUP($C225,'HCAD Process'!$D$5:$CZ$504,VLOOKUP(AF$4,'Table Name'!$C$2:$D$100,2,FALSE),FALSE))</f>
        <v>0</v>
      </c>
      <c r="AG225" t="str">
        <f>IF($C225=-1,-1,VLOOKUP($C225,'HCAD Process'!$D$5:$CZ$504,VLOOKUP(AG$4,'Table Name'!$C$2:$D$100,2,FALSE),FALSE))</f>
        <v>2017</v>
      </c>
      <c r="AH225">
        <f>IF($C225=-1,-1,VLOOKUP($C225,'HCAD Process'!$D$5:$CZ$504,VLOOKUP(AH$4,'Table Name'!$C$2:$D$100,2,FALSE),FALSE))</f>
        <v>0</v>
      </c>
      <c r="AI225" t="str">
        <f>IF($C225=-1,-1,VLOOKUP($C225,'HCAD Process'!$D$5:$CZ$504,VLOOKUP(AI$4,'Table Name'!$C$2:$D$100,2,FALSE),FALSE))</f>
        <v>12/30/1899</v>
      </c>
      <c r="AJ225">
        <f>IF($C225=-1,-1,VLOOKUP($C225,'HCAD Process'!$D$5:$CZ$504,VLOOKUP(AJ$4,'Table Name'!$C$2:$D$100,2,FALSE),FALSE))</f>
        <v>0</v>
      </c>
      <c r="AK225">
        <f>IF($C225=-1,-1,VALUE(VLOOKUP($C225,'HCAD Process'!$D$5:$CZ$504,VLOOKUP(AK$4,'Table Name'!$C$2:$D$100,2,FALSE),FALSE)))</f>
        <v>600</v>
      </c>
      <c r="AL225">
        <f>IF($C225=-1,-1,VLOOKUP($C225,'HCAD Process'!$D$5:$CZ$504,VLOOKUP(AL$4,'Table Name'!$C$2:$D$100,2,FALSE),FALSE))</f>
        <v>600</v>
      </c>
      <c r="AM225">
        <f>IF($C225=-1,-1,VLOOKUP($C225,'HCAD Process'!$D$5:$CZ$504,VLOOKUP(AM$4,'Table Name'!$C$2:$D$100,2,FALSE),FALSE))</f>
        <v>0</v>
      </c>
      <c r="AN225">
        <f>IF($C225=-1,-1,VLOOKUP($C225,'HCAD Process'!$D$5:$CZ$504,VLOOKUP(AN$4,'Table Name'!$C$2:$D$100,2,FALSE),FALSE))</f>
        <v>0</v>
      </c>
      <c r="AO225">
        <f>IF($C225=-1,-1,VLOOKUP($C225,'HCAD Process'!$D$5:$CZ$504,VLOOKUP(AO$4,'Table Name'!$C$2:$D$100,2,FALSE),FALSE))</f>
        <v>0</v>
      </c>
      <c r="AP225">
        <f>IF($C225=-1,-1,VLOOKUP($C225,'HCAD Process'!$D$5:$CZ$504,VLOOKUP(AP$4,'Table Name'!$C$2:$D$100,2,FALSE),FALSE))</f>
        <v>600</v>
      </c>
      <c r="AQ225">
        <f>IF($C225=-1,-1,VLOOKUP($C225,'HCAD Process'!$D$5:$CZ$504,VLOOKUP(AQ$4,'Table Name'!$C$2:$D$100,2,FALSE),FALSE))</f>
        <v>80</v>
      </c>
      <c r="AR225">
        <f>IF($C225=-1,-1,VLOOKUP($C225,'HCAD Process'!$D$5:$CZ$504,VLOOKUP(AR$4,'Table Name'!$C$2:$D$100,2,FALSE),FALSE))</f>
        <v>1</v>
      </c>
      <c r="AS225">
        <f>IF($C225=-1,-1,VLOOKUP($C225,'HCAD Process'!$D$5:$CZ$504,VLOOKUP(AS$4,'Table Name'!$C$2:$D$100,2,FALSE),FALSE))</f>
        <v>0</v>
      </c>
      <c r="AT225">
        <f>IF($C225=-1,-1,VLOOKUP($C225,'HCAD Process'!$D$5:$CZ$504,VLOOKUP(AT$4,'Table Name'!$C$2:$D$100,2,FALSE),FALSE))</f>
        <v>0</v>
      </c>
      <c r="AU225">
        <f>IF($C225=-1,-1,VLOOKUP($C225,'HCAD Process'!$D$5:$CZ$504,VLOOKUP(AU$4,'Table Name'!$C$2:$D$100,2,FALSE),FALSE))</f>
        <v>0</v>
      </c>
      <c r="AV225">
        <f>IF($C225=-1,-1,VLOOKUP($C225,'HCAD Process'!$D$5:$CZ$504,VLOOKUP(AV$4,'Table Name'!$C$2:$D$100,2,FALSE),FALSE))</f>
        <v>0</v>
      </c>
      <c r="AW225">
        <f>IF($C225=-1,-1,VLOOKUP($C225,'HCAD Process'!$D$5:$CZ$504,VLOOKUP(AW$4,'Table Name'!$C$2:$D$100,2,FALSE),FALSE))</f>
        <v>0</v>
      </c>
      <c r="AX225">
        <f>IF($C225=-1,-1,VLOOKUP($C225,'HCAD Process'!$D$5:$CZ$504,VLOOKUP(AX$4,'Table Name'!$C$2:$D$100,2,FALSE),FALSE))</f>
        <v>0</v>
      </c>
      <c r="AY225">
        <f>IF($C225=-1,-1,VLOOKUP($C225,'HCAD Process'!$D$5:$CZ$504,VLOOKUP(AY$4,'Table Name'!$C$2:$D$100,2,FALSE),FALSE))</f>
        <v>0</v>
      </c>
      <c r="AZ225">
        <f>IF($C225=-1,-1,VLOOKUP($C225,'HCAD Process'!$D$5:$CZ$504,VLOOKUP(AZ$4,'Table Name'!$C$2:$D$100,2,FALSE),FALSE))</f>
        <v>0</v>
      </c>
      <c r="BA225" t="str">
        <f>IF($C225=-1,-1,VLOOKUP($C225,'HCAD Process'!$D$5:$CZ$504,VLOOKUP(BA$4,'Table Name'!$C$2:$D$100,2,FALSE),FALSE))</f>
        <v>14</v>
      </c>
      <c r="BB225" t="str">
        <f>IF($C225=-1,-1,VLOOKUP($C225,'HCAD Process'!$D$5:$CZ$504,VLOOKUP(BB$4,'Table Name'!$C$2:$D$100,2,FALSE),FALSE))</f>
        <v>RES B BLK 1</v>
      </c>
      <c r="BC225" t="str">
        <f>IF($C225=-1,-1,VLOOKUP($C225,'HCAD Process'!$D$5:$CZ$504,VLOOKUP(BC$4,'Table Name'!$C$2:$D$100,2,FALSE),FALSE))</f>
        <v>WEST LITTLE YORK PARK</v>
      </c>
      <c r="BD225" t="str">
        <f>IF($C225=-1,-1,VLOOKUP($C225,'HCAD Process'!$D$5:$CZ$504,VLOOKUP(BD$4,'Table Name'!$C$2:$D$100,2,FALSE),FALSE))</f>
        <v>6014</v>
      </c>
      <c r="BE225" t="str">
        <f>IF($C225=-1,-1,VLOOKUP($C225,'HCAD Process'!$D$5:$CZ$504,VLOOKUP(BE$4,'Table Name'!$C$2:$D$100,2,FALSE),FALSE))</f>
        <v>Far Northwest</v>
      </c>
      <c r="BF225" t="str">
        <f>IF($C225=-1,-1,VLOOKUP($C225,'HCAD Process'!$D$5:$CZ$504,VLOOKUP(BF$4,'Table Name'!$C$2:$D$100,2,FALSE),FALSE))</f>
        <v>221</v>
      </c>
      <c r="BG225" t="str">
        <f>IF($C225=-1,-1,VLOOKUP($C225,'HCAD Process'!$D$5:$CZ$504,VLOOKUP(BG$4,'Table Name'!$C$2:$D$100,2,FALSE),FALSE))</f>
        <v>ISD 04 - Southwest, Outside Hwy 6, South of FM 529</v>
      </c>
      <c r="BH225" t="str">
        <f>IF($C225=-1,-1,VLOOKUP($C225,'HCAD Process'!$D$5:$CZ$504,VLOOKUP(BH$4,'Table Name'!$C$2:$D$100,2,FALSE),FALSE))</f>
        <v>9173.00</v>
      </c>
      <c r="BI225" t="str">
        <f>IF($C225=-1,-1,VLOOKUP($C225,'HCAD Process'!$D$5:$CZ$504,VLOOKUP(BI$4,'Table Name'!$C$2:$D$100,2,FALSE),FALSE))</f>
        <v>0</v>
      </c>
      <c r="BJ225" t="str">
        <f>IF($C225=-1,-1,VLOOKUP($C225,'HCAD Process'!$D$5:$CZ$504,VLOOKUP(BJ$4,'Table Name'!$C$2:$D$100,2,FALSE),FALSE))</f>
        <v>04</v>
      </c>
      <c r="BK225" t="str">
        <f>IF($C225=-1,-1,VLOOKUP($C225,'HCAD Process'!$D$5:$CZ$504,VLOOKUP(BK$4,'Table Name'!$C$2:$D$100,2,FALSE),FALSE))</f>
        <v>4661A</v>
      </c>
      <c r="BL225" t="str">
        <f>IF($C225=-1,-1,VLOOKUP($C225,'HCAD Process'!$D$5:$CZ$504,VLOOKUP(BL$4,'Table Name'!$C$2:$D$100,2,FALSE),FALSE))</f>
        <v>407T</v>
      </c>
      <c r="BM225" t="str">
        <f>IF($C225=-1,-1,VLOOKUP($C225,'HCAD Process'!$D$5:$CZ$504,VLOOKUP(BM$4,'Table Name'!$C$2:$D$100,2,FALSE),FALSE))</f>
        <v>004 040 041 042 043 044 045 633</v>
      </c>
      <c r="BN225" t="str">
        <f>IF($C225=-1,-1,VLOOKUP($C225,'HCAD Process'!$D$5:$CZ$504,VLOOKUP(BN$4,'Table Name'!$C$2:$D$100,2,FALSE),FALSE))</f>
        <v>Real, Commercial</v>
      </c>
      <c r="BO225" t="str">
        <f>IF($C225=-1,-1,VLOOKUP($C225,'HCAD Process'!$D$5:$CZ$504,VLOOKUP(BO$4,'Table Name'!$C$2:$D$100,2,FALSE),FALSE))</f>
        <v>F1</v>
      </c>
      <c r="BP225" t="str">
        <f>IF($C225=-1,-1,VLOOKUP($C225,'HCAD Process'!$D$5:$CZ$504,VLOOKUP(BP$4,'Table Name'!$C$2:$D$100,2,FALSE),FALSE))</f>
        <v>Real, Commercial</v>
      </c>
      <c r="BQ225" t="str">
        <f>IF($C225=-1,-1,VLOOKUP($C225,'HCAD Process'!$D$5:$CZ$504,VLOOKUP(BQ$4,'Table Name'!$C$2:$D$100,2,FALSE),FALSE))</f>
        <v>Warehouse - Metallic</v>
      </c>
      <c r="BR225" t="str">
        <f>IF($C225=-1,-1,VLOOKUP($C225,'HCAD Process'!$D$5:$CZ$504,VLOOKUP(BR$4,'Table Name'!$C$2:$D$100,2,FALSE),FALSE))</f>
        <v>Office Building</v>
      </c>
      <c r="BS225" t="str">
        <f>IF($C225=-1,-1,VLOOKUP($C225,'HCAD Process'!$D$5:$CZ$504,VLOOKUP(BS$4,'Table Name'!$C$2:$D$100,2,FALSE),FALSE))</f>
        <v>8003</v>
      </c>
      <c r="BT225" t="str">
        <f>IF($C225=-1,-1,VLOOKUP($C225,'HCAD Process'!$D$5:$CZ$504,VLOOKUP(BT$4,'Table Name'!$C$2:$D$100,2,FALSE),FALSE))</f>
        <v>Land Neighborhood Section 3</v>
      </c>
      <c r="BU225">
        <f>IF($C225=-1,-1,VLOOKUP($C225,'HCAD Process'!$D$5:$CZ$504,VLOOKUP(BU$4,'Table Name'!$C$2:$D$100,2,FALSE),FALSE))</f>
        <v>147398</v>
      </c>
      <c r="BV225" t="str">
        <f>IF($C225=-1,-1,VLOOKUP($C225,'HCAD Process'!$D$5:$CZ$504,VLOOKUP(BV$4,'Table Name'!$C$2:$D$100,2,FALSE),FALSE))</f>
        <v>SF</v>
      </c>
      <c r="BW225" t="str">
        <f>IF($C225=-1,-1,VLOOKUP($C225,'HCAD Process'!$D$5:$CZ$504,VLOOKUP(BW$4,'Table Name'!$C$2:$D$100,2,FALSE),FALSE))</f>
        <v>1.0000</v>
      </c>
      <c r="BX225" t="str">
        <f>IF($C225=-1,-1,VLOOKUP($C225,'HCAD Process'!$D$5:$CZ$504,VLOOKUP(BX$4,'Table Name'!$C$2:$D$100,2,FALSE),FALSE))</f>
        <v>1.0000</v>
      </c>
      <c r="BY225" t="str">
        <f>IF($C225=-1,-1,VLOOKUP($C225,'HCAD Process'!$D$5:$CZ$504,VLOOKUP(BY$4,'Table Name'!$C$2:$D$100,2,FALSE),FALSE))</f>
        <v>1.0000</v>
      </c>
      <c r="BZ225" t="str">
        <f>IF($C225=-1,-1,VLOOKUP($C225,'HCAD Process'!$D$5:$CZ$504,VLOOKUP(BZ$4,'Table Name'!$C$2:$D$100,2,FALSE),FALSE))</f>
        <v>1.0000</v>
      </c>
      <c r="CA225">
        <f>IF($C225=-1,-1,VLOOKUP($C225,'HCAD Process'!$D$5:$CZ$504,VLOOKUP(CA$4,'Table Name'!$C$2:$D$100,2,FALSE),FALSE))</f>
        <v>4</v>
      </c>
      <c r="CB225">
        <f>IF($C225=-1,-1,VLOOKUP($C225,'HCAD Process'!$D$5:$CZ$504,VLOOKUP(CB$4,'Table Name'!$C$2:$D$100,2,FALSE),FALSE))</f>
        <v>4</v>
      </c>
      <c r="CC225">
        <f>IF($C225=-1,-1,VLOOKUP($C225,'HCAD Process'!$D$5:$CZ$504,VLOOKUP(CC$4,'Table Name'!$C$2:$D$100,2,FALSE),FALSE))</f>
        <v>515893</v>
      </c>
      <c r="CD225">
        <f>IF($C225=-1,-1,VLOOKUP($C225,'HCAD Process'!$D$5:$CZ$504,VLOOKUP(CD$4,'Table Name'!$C$2:$D$100,2,FALSE),FALSE))</f>
        <v>-1</v>
      </c>
      <c r="CE225" t="str">
        <f>IF($C225=-1,-1,VLOOKUP($C225,'HCAD Process'!$D$5:$CZ$504,VLOOKUP(CE$4,'Table Name'!$C$2:$D$100,2,FALSE),FALSE))</f>
        <v>129729001000224</v>
      </c>
    </row>
    <row r="226" spans="2:83" x14ac:dyDescent="0.25">
      <c r="B226">
        <f t="shared" si="3"/>
        <v>222</v>
      </c>
      <c r="C226" t="str">
        <f t="array" ref="C226">IF(ISERROR(INDEX('HCAD Process'!CF$5:CF$504,MATCH(0,COUNTIF(C$4:C225,'HCAD Process'!CF$5:CF$504)+('HCAD Process'!CF$5:CF$504=-1),0))),-1,INDEX('HCAD Process'!CF$5:CF$504,MATCH(0,COUNTIF(C$4:C225,'HCAD Process'!CF$5:CF$504)+('HCAD Process'!CF$5:CF$504=-1),0)))</f>
        <v>129729001000225</v>
      </c>
      <c r="D226" t="str">
        <f>IF($C226=-1,-1,VLOOKUP($C226,'HCAD Process'!$D$5:$CZ$504,VLOOKUP(D$4,'Table Name'!$C$2:$D$100,2,FALSE),FALSE))</f>
        <v>1297290010002</v>
      </c>
      <c r="E226" t="str">
        <f>IF($C226=-1,-1,VLOOKUP($C226,'HCAD Process'!$D$5:$CZ$504,VLOOKUP(E$4,'Table Name'!$C$2:$D$100,2,FALSE),FALSE))</f>
        <v>06/15/2017</v>
      </c>
      <c r="F226" t="str">
        <f>IF($C226=-1,-1,VLOOKUP($C226,'HCAD Process'!$D$5:$CZ$504,VLOOKUP(F$4,'Table Name'!$C$2:$D$100,2,FALSE),FALSE))</f>
        <v>WLY 18035 PROPERTIES LLC</v>
      </c>
      <c r="G226" t="str">
        <f>IF($C226=-1,-1,VLOOKUP($C226,'HCAD Process'!$D$5:$CZ$504,VLOOKUP(G$4,'Table Name'!$C$2:$D$100,2,FALSE),FALSE))</f>
        <v>WEST LITTLE YORK PARK</v>
      </c>
      <c r="H226" t="str">
        <f>IF($C226=-1,-1,VLOOKUP($C226,'HCAD Process'!$D$5:$CZ$504,VLOOKUP(H$4,'Table Name'!$C$2:$D$100,2,FALSE),FALSE))</f>
        <v>Barris</v>
      </c>
      <c r="I226" t="str">
        <f>IF($C226=-1,-1,VLOOKUP($C226,'HCAD Process'!$D$5:$CZ$504,VLOOKUP(I$4,'Table Name'!$C$2:$D$100,2,FALSE),FALSE))</f>
        <v>18037 W LITTLE YORK RD</v>
      </c>
      <c r="J226" t="str">
        <f>IF($C226=-1,-1,VLOOKUP($C226,'HCAD Process'!$D$5:$CZ$504,VLOOKUP(J$4,'Table Name'!$C$2:$D$100,2,FALSE),FALSE))</f>
        <v>KATY</v>
      </c>
      <c r="K226" t="str">
        <f>IF($C226=-1,-1,VLOOKUP($C226,'HCAD Process'!$D$5:$CZ$504,VLOOKUP(K$4,'Table Name'!$C$2:$D$100,2,FALSE),FALSE))</f>
        <v>77449</v>
      </c>
      <c r="L226">
        <f>IF($C226=-1,-1,VLOOKUP($C226,'HCAD Process'!$D$5:$CZ$504,VLOOKUP(L$4,'Table Name'!$C$2:$D$100,2,FALSE),FALSE))</f>
        <v>1802981</v>
      </c>
      <c r="M226">
        <f>IF($C226=-1,-1,VLOOKUP($C226,'HCAD Process'!$D$5:$CZ$504,VLOOKUP(M$4,'Table Name'!$C$2:$D$100,2,FALSE),FALSE))</f>
        <v>1835571</v>
      </c>
      <c r="N226">
        <f>IF($C226=-1,-1,VLOOKUP($C226,'HCAD Process'!$D$5:$CZ$504,VLOOKUP(N$4,'Table Name'!$C$2:$D$100,2,FALSE),FALSE))</f>
        <v>1835571</v>
      </c>
      <c r="O226">
        <f>IF($C226=-1,-1,VLOOKUP($C226,'HCAD Process'!$D$5:$CZ$504,VLOOKUP(O$4,'Table Name'!$C$2:$D$100,2,FALSE),FALSE))</f>
        <v>0</v>
      </c>
      <c r="P226" t="e">
        <f>IF($C226=-1,-1,VLOOKUP($C226,'HCAD Process'!$D$5:$CZ$504,VLOOKUP(P$4,'Table Name'!$C$2:$D$100,2,FALSE),FALSE))</f>
        <v>#REF!</v>
      </c>
      <c r="Q226" t="str">
        <f>IF($C226=-1,-1,VLOOKUP($C226,'HCAD Process'!$D$5:$CZ$504,VLOOKUP(Q$4,'Table Name'!$C$2:$D$100,2,FALSE),FALSE))</f>
        <v>COMMERCIAL</v>
      </c>
      <c r="R226" t="str">
        <f>IF($C226=-1,-1,VLOOKUP($C226,'HCAD Process'!$D$5:$CZ$504,VLOOKUP(R$4,'Table Name'!$C$2:$D$100,2,FALSE),FALSE))</f>
        <v>25</v>
      </c>
      <c r="S226" t="str">
        <f>IF($C226=-1,-1,VLOOKUP($C226,'HCAD Process'!$D$5:$CZ$504,VLOOKUP(S$4,'Table Name'!$C$2:$D$100,2,FALSE),FALSE))</f>
        <v>4399</v>
      </c>
      <c r="T226" t="str">
        <f>IF($C226=-1,-1,VLOOKUP($C226,'HCAD Process'!$D$5:$CZ$504,VLOOKUP(T$4,'Table Name'!$C$2:$D$100,2,FALSE),FALSE))</f>
        <v>8344</v>
      </c>
      <c r="U226" t="str">
        <f>IF($C226=-1,-1,VLOOKUP($C226,'HCAD Process'!$D$5:$CZ$504,VLOOKUP(U$4,'Table Name'!$C$2:$D$100,2,FALSE),FALSE))</f>
        <v>S</v>
      </c>
      <c r="V226" t="str">
        <f>IF($C226=-1,-1,VLOOKUP($C226,'HCAD Process'!$D$5:$CZ$504,VLOOKUP(V$4,'Table Name'!$C$2:$D$100,2,FALSE),FALSE))</f>
        <v>Open Steel Skeleton</v>
      </c>
      <c r="W226">
        <f>IF($C226=-1,-1,VLOOKUP($C226,'HCAD Process'!$D$5:$CZ$504,VLOOKUP(W$4,'Table Name'!$C$2:$D$100,2,FALSE),FALSE))</f>
        <v>34104</v>
      </c>
      <c r="X226">
        <f>IF($C226=-1,-1,VLOOKUP($C226,'HCAD Process'!$D$5:$CZ$504,VLOOKUP(X$4,'Table Name'!$C$2:$D$100,2,FALSE),FALSE))</f>
        <v>0</v>
      </c>
      <c r="Y226">
        <f>IF($C226=-1,-1,VLOOKUP($C226,'HCAD Process'!$D$5:$CZ$504,VLOOKUP(Y$4,'Table Name'!$C$2:$D$100,2,FALSE),FALSE))</f>
        <v>51672</v>
      </c>
      <c r="Z226">
        <f>IF($C226=-1,-1,VLOOKUP($C226,'HCAD Process'!$D$5:$CZ$504,VLOOKUP(Z$4,'Table Name'!$C$2:$D$100,2,FALSE),FALSE))</f>
        <v>0</v>
      </c>
      <c r="AA226" t="str">
        <f>IF($C226=-1,-1,VLOOKUP($C226,'HCAD Process'!$D$5:$CZ$504,VLOOKUP(AA$4,'Table Name'!$C$2:$D$100,2,FALSE),FALSE))</f>
        <v>.340000</v>
      </c>
      <c r="AB226" t="str">
        <f>IF($C226=-1,-1,VLOOKUP($C226,'HCAD Process'!$D$5:$CZ$504,VLOOKUP(AB$4,'Table Name'!$C$2:$D$100,2,FALSE),FALSE))</f>
        <v>C</v>
      </c>
      <c r="AC226" t="str">
        <f>IF($C226=-1,-1,VLOOKUP($C226,'HCAD Process'!$D$5:$CZ$504,VLOOKUP(AC$4,'Table Name'!$C$2:$D$100,2,FALSE),FALSE))</f>
        <v>Average</v>
      </c>
      <c r="AD226" t="str">
        <f>IF($C226=-1,-1,VLOOKUP($C226,'HCAD Process'!$D$5:$CZ$504,VLOOKUP(AD$4,'Table Name'!$C$2:$D$100,2,FALSE),FALSE))</f>
        <v>1998</v>
      </c>
      <c r="AE226" t="str">
        <f>IF($C226=-1,-1,VLOOKUP($C226,'HCAD Process'!$D$5:$CZ$504,VLOOKUP(AE$4,'Table Name'!$C$2:$D$100,2,FALSE),FALSE))</f>
        <v>1998</v>
      </c>
      <c r="AF226" t="str">
        <f>IF($C226=-1,-1,VLOOKUP($C226,'HCAD Process'!$D$5:$CZ$504,VLOOKUP(AF$4,'Table Name'!$C$2:$D$100,2,FALSE),FALSE))</f>
        <v>0</v>
      </c>
      <c r="AG226" t="str">
        <f>IF($C226=-1,-1,VLOOKUP($C226,'HCAD Process'!$D$5:$CZ$504,VLOOKUP(AG$4,'Table Name'!$C$2:$D$100,2,FALSE),FALSE))</f>
        <v>2017</v>
      </c>
      <c r="AH226">
        <f>IF($C226=-1,-1,VLOOKUP($C226,'HCAD Process'!$D$5:$CZ$504,VLOOKUP(AH$4,'Table Name'!$C$2:$D$100,2,FALSE),FALSE))</f>
        <v>0</v>
      </c>
      <c r="AI226" t="str">
        <f>IF($C226=-1,-1,VLOOKUP($C226,'HCAD Process'!$D$5:$CZ$504,VLOOKUP(AI$4,'Table Name'!$C$2:$D$100,2,FALSE),FALSE))</f>
        <v>12/30/1899</v>
      </c>
      <c r="AJ226">
        <f>IF($C226=-1,-1,VLOOKUP($C226,'HCAD Process'!$D$5:$CZ$504,VLOOKUP(AJ$4,'Table Name'!$C$2:$D$100,2,FALSE),FALSE))</f>
        <v>0</v>
      </c>
      <c r="AK226">
        <f>IF($C226=-1,-1,VALUE(VLOOKUP($C226,'HCAD Process'!$D$5:$CZ$504,VLOOKUP(AK$4,'Table Name'!$C$2:$D$100,2,FALSE),FALSE)))</f>
        <v>600</v>
      </c>
      <c r="AL226">
        <f>IF($C226=-1,-1,VLOOKUP($C226,'HCAD Process'!$D$5:$CZ$504,VLOOKUP(AL$4,'Table Name'!$C$2:$D$100,2,FALSE),FALSE))</f>
        <v>600</v>
      </c>
      <c r="AM226">
        <f>IF($C226=-1,-1,VLOOKUP($C226,'HCAD Process'!$D$5:$CZ$504,VLOOKUP(AM$4,'Table Name'!$C$2:$D$100,2,FALSE),FALSE))</f>
        <v>0</v>
      </c>
      <c r="AN226">
        <f>IF($C226=-1,-1,VLOOKUP($C226,'HCAD Process'!$D$5:$CZ$504,VLOOKUP(AN$4,'Table Name'!$C$2:$D$100,2,FALSE),FALSE))</f>
        <v>0</v>
      </c>
      <c r="AO226">
        <f>IF($C226=-1,-1,VLOOKUP($C226,'HCAD Process'!$D$5:$CZ$504,VLOOKUP(AO$4,'Table Name'!$C$2:$D$100,2,FALSE),FALSE))</f>
        <v>0</v>
      </c>
      <c r="AP226">
        <f>IF($C226=-1,-1,VLOOKUP($C226,'HCAD Process'!$D$5:$CZ$504,VLOOKUP(AP$4,'Table Name'!$C$2:$D$100,2,FALSE),FALSE))</f>
        <v>600</v>
      </c>
      <c r="AQ226">
        <f>IF($C226=-1,-1,VLOOKUP($C226,'HCAD Process'!$D$5:$CZ$504,VLOOKUP(AQ$4,'Table Name'!$C$2:$D$100,2,FALSE),FALSE))</f>
        <v>80</v>
      </c>
      <c r="AR226">
        <f>IF($C226=-1,-1,VLOOKUP($C226,'HCAD Process'!$D$5:$CZ$504,VLOOKUP(AR$4,'Table Name'!$C$2:$D$100,2,FALSE),FALSE))</f>
        <v>1</v>
      </c>
      <c r="AS226">
        <f>IF($C226=-1,-1,VLOOKUP($C226,'HCAD Process'!$D$5:$CZ$504,VLOOKUP(AS$4,'Table Name'!$C$2:$D$100,2,FALSE),FALSE))</f>
        <v>0</v>
      </c>
      <c r="AT226">
        <f>IF($C226=-1,-1,VLOOKUP($C226,'HCAD Process'!$D$5:$CZ$504,VLOOKUP(AT$4,'Table Name'!$C$2:$D$100,2,FALSE),FALSE))</f>
        <v>0</v>
      </c>
      <c r="AU226">
        <f>IF($C226=-1,-1,VLOOKUP($C226,'HCAD Process'!$D$5:$CZ$504,VLOOKUP(AU$4,'Table Name'!$C$2:$D$100,2,FALSE),FALSE))</f>
        <v>0</v>
      </c>
      <c r="AV226">
        <f>IF($C226=-1,-1,VLOOKUP($C226,'HCAD Process'!$D$5:$CZ$504,VLOOKUP(AV$4,'Table Name'!$C$2:$D$100,2,FALSE),FALSE))</f>
        <v>0</v>
      </c>
      <c r="AW226">
        <f>IF($C226=-1,-1,VLOOKUP($C226,'HCAD Process'!$D$5:$CZ$504,VLOOKUP(AW$4,'Table Name'!$C$2:$D$100,2,FALSE),FALSE))</f>
        <v>0</v>
      </c>
      <c r="AX226">
        <f>IF($C226=-1,-1,VLOOKUP($C226,'HCAD Process'!$D$5:$CZ$504,VLOOKUP(AX$4,'Table Name'!$C$2:$D$100,2,FALSE),FALSE))</f>
        <v>0</v>
      </c>
      <c r="AY226">
        <f>IF($C226=-1,-1,VLOOKUP($C226,'HCAD Process'!$D$5:$CZ$504,VLOOKUP(AY$4,'Table Name'!$C$2:$D$100,2,FALSE),FALSE))</f>
        <v>0</v>
      </c>
      <c r="AZ226">
        <f>IF($C226=-1,-1,VLOOKUP($C226,'HCAD Process'!$D$5:$CZ$504,VLOOKUP(AZ$4,'Table Name'!$C$2:$D$100,2,FALSE),FALSE))</f>
        <v>0</v>
      </c>
      <c r="BA226" t="str">
        <f>IF($C226=-1,-1,VLOOKUP($C226,'HCAD Process'!$D$5:$CZ$504,VLOOKUP(BA$4,'Table Name'!$C$2:$D$100,2,FALSE),FALSE))</f>
        <v>14</v>
      </c>
      <c r="BB226" t="str">
        <f>IF($C226=-1,-1,VLOOKUP($C226,'HCAD Process'!$D$5:$CZ$504,VLOOKUP(BB$4,'Table Name'!$C$2:$D$100,2,FALSE),FALSE))</f>
        <v>RES B BLK 1</v>
      </c>
      <c r="BC226" t="str">
        <f>IF($C226=-1,-1,VLOOKUP($C226,'HCAD Process'!$D$5:$CZ$504,VLOOKUP(BC$4,'Table Name'!$C$2:$D$100,2,FALSE),FALSE))</f>
        <v>WEST LITTLE YORK PARK</v>
      </c>
      <c r="BD226" t="str">
        <f>IF($C226=-1,-1,VLOOKUP($C226,'HCAD Process'!$D$5:$CZ$504,VLOOKUP(BD$4,'Table Name'!$C$2:$D$100,2,FALSE),FALSE))</f>
        <v>6014</v>
      </c>
      <c r="BE226" t="str">
        <f>IF($C226=-1,-1,VLOOKUP($C226,'HCAD Process'!$D$5:$CZ$504,VLOOKUP(BE$4,'Table Name'!$C$2:$D$100,2,FALSE),FALSE))</f>
        <v>Far Northwest</v>
      </c>
      <c r="BF226" t="str">
        <f>IF($C226=-1,-1,VLOOKUP($C226,'HCAD Process'!$D$5:$CZ$504,VLOOKUP(BF$4,'Table Name'!$C$2:$D$100,2,FALSE),FALSE))</f>
        <v>221</v>
      </c>
      <c r="BG226" t="str">
        <f>IF($C226=-1,-1,VLOOKUP($C226,'HCAD Process'!$D$5:$CZ$504,VLOOKUP(BG$4,'Table Name'!$C$2:$D$100,2,FALSE),FALSE))</f>
        <v>ISD 04 - Southwest, Outside Hwy 6, South of FM 529</v>
      </c>
      <c r="BH226" t="str">
        <f>IF($C226=-1,-1,VLOOKUP($C226,'HCAD Process'!$D$5:$CZ$504,VLOOKUP(BH$4,'Table Name'!$C$2:$D$100,2,FALSE),FALSE))</f>
        <v>9173.00</v>
      </c>
      <c r="BI226" t="str">
        <f>IF($C226=-1,-1,VLOOKUP($C226,'HCAD Process'!$D$5:$CZ$504,VLOOKUP(BI$4,'Table Name'!$C$2:$D$100,2,FALSE),FALSE))</f>
        <v>0</v>
      </c>
      <c r="BJ226" t="str">
        <f>IF($C226=-1,-1,VLOOKUP($C226,'HCAD Process'!$D$5:$CZ$504,VLOOKUP(BJ$4,'Table Name'!$C$2:$D$100,2,FALSE),FALSE))</f>
        <v>04</v>
      </c>
      <c r="BK226" t="str">
        <f>IF($C226=-1,-1,VLOOKUP($C226,'HCAD Process'!$D$5:$CZ$504,VLOOKUP(BK$4,'Table Name'!$C$2:$D$100,2,FALSE),FALSE))</f>
        <v>4661A</v>
      </c>
      <c r="BL226" t="str">
        <f>IF($C226=-1,-1,VLOOKUP($C226,'HCAD Process'!$D$5:$CZ$504,VLOOKUP(BL$4,'Table Name'!$C$2:$D$100,2,FALSE),FALSE))</f>
        <v>407T</v>
      </c>
      <c r="BM226" t="str">
        <f>IF($C226=-1,-1,VLOOKUP($C226,'HCAD Process'!$D$5:$CZ$504,VLOOKUP(BM$4,'Table Name'!$C$2:$D$100,2,FALSE),FALSE))</f>
        <v>004 040 041 042 043 044 045 633</v>
      </c>
      <c r="BN226" t="str">
        <f>IF($C226=-1,-1,VLOOKUP($C226,'HCAD Process'!$D$5:$CZ$504,VLOOKUP(BN$4,'Table Name'!$C$2:$D$100,2,FALSE),FALSE))</f>
        <v>Real, Commercial</v>
      </c>
      <c r="BO226" t="str">
        <f>IF($C226=-1,-1,VLOOKUP($C226,'HCAD Process'!$D$5:$CZ$504,VLOOKUP(BO$4,'Table Name'!$C$2:$D$100,2,FALSE),FALSE))</f>
        <v>F1</v>
      </c>
      <c r="BP226" t="str">
        <f>IF($C226=-1,-1,VLOOKUP($C226,'HCAD Process'!$D$5:$CZ$504,VLOOKUP(BP$4,'Table Name'!$C$2:$D$100,2,FALSE),FALSE))</f>
        <v>Real, Commercial</v>
      </c>
      <c r="BQ226" t="str">
        <f>IF($C226=-1,-1,VLOOKUP($C226,'HCAD Process'!$D$5:$CZ$504,VLOOKUP(BQ$4,'Table Name'!$C$2:$D$100,2,FALSE),FALSE))</f>
        <v>Warehouse - Metallic</v>
      </c>
      <c r="BR226" t="str">
        <f>IF($C226=-1,-1,VLOOKUP($C226,'HCAD Process'!$D$5:$CZ$504,VLOOKUP(BR$4,'Table Name'!$C$2:$D$100,2,FALSE),FALSE))</f>
        <v>Office Building</v>
      </c>
      <c r="BS226" t="str">
        <f>IF($C226=-1,-1,VLOOKUP($C226,'HCAD Process'!$D$5:$CZ$504,VLOOKUP(BS$4,'Table Name'!$C$2:$D$100,2,FALSE),FALSE))</f>
        <v>8003</v>
      </c>
      <c r="BT226" t="str">
        <f>IF($C226=-1,-1,VLOOKUP($C226,'HCAD Process'!$D$5:$CZ$504,VLOOKUP(BT$4,'Table Name'!$C$2:$D$100,2,FALSE),FALSE))</f>
        <v>Land Neighborhood Section 3</v>
      </c>
      <c r="BU226">
        <f>IF($C226=-1,-1,VLOOKUP($C226,'HCAD Process'!$D$5:$CZ$504,VLOOKUP(BU$4,'Table Name'!$C$2:$D$100,2,FALSE),FALSE))</f>
        <v>147398</v>
      </c>
      <c r="BV226" t="str">
        <f>IF($C226=-1,-1,VLOOKUP($C226,'HCAD Process'!$D$5:$CZ$504,VLOOKUP(BV$4,'Table Name'!$C$2:$D$100,2,FALSE),FALSE))</f>
        <v>SF</v>
      </c>
      <c r="BW226" t="str">
        <f>IF($C226=-1,-1,VLOOKUP($C226,'HCAD Process'!$D$5:$CZ$504,VLOOKUP(BW$4,'Table Name'!$C$2:$D$100,2,FALSE),FALSE))</f>
        <v>1.0000</v>
      </c>
      <c r="BX226" t="str">
        <f>IF($C226=-1,-1,VLOOKUP($C226,'HCAD Process'!$D$5:$CZ$504,VLOOKUP(BX$4,'Table Name'!$C$2:$D$100,2,FALSE),FALSE))</f>
        <v>1.0000</v>
      </c>
      <c r="BY226" t="str">
        <f>IF($C226=-1,-1,VLOOKUP($C226,'HCAD Process'!$D$5:$CZ$504,VLOOKUP(BY$4,'Table Name'!$C$2:$D$100,2,FALSE),FALSE))</f>
        <v>1.0000</v>
      </c>
      <c r="BZ226" t="str">
        <f>IF($C226=-1,-1,VLOOKUP($C226,'HCAD Process'!$D$5:$CZ$504,VLOOKUP(BZ$4,'Table Name'!$C$2:$D$100,2,FALSE),FALSE))</f>
        <v>1.0000</v>
      </c>
      <c r="CA226">
        <f>IF($C226=-1,-1,VLOOKUP($C226,'HCAD Process'!$D$5:$CZ$504,VLOOKUP(CA$4,'Table Name'!$C$2:$D$100,2,FALSE),FALSE))</f>
        <v>4</v>
      </c>
      <c r="CB226">
        <f>IF($C226=-1,-1,VLOOKUP($C226,'HCAD Process'!$D$5:$CZ$504,VLOOKUP(CB$4,'Table Name'!$C$2:$D$100,2,FALSE),FALSE))</f>
        <v>4</v>
      </c>
      <c r="CC226">
        <f>IF($C226=-1,-1,VLOOKUP($C226,'HCAD Process'!$D$5:$CZ$504,VLOOKUP(CC$4,'Table Name'!$C$2:$D$100,2,FALSE),FALSE))</f>
        <v>515893</v>
      </c>
      <c r="CD226">
        <f>IF($C226=-1,-1,VLOOKUP($C226,'HCAD Process'!$D$5:$CZ$504,VLOOKUP(CD$4,'Table Name'!$C$2:$D$100,2,FALSE),FALSE))</f>
        <v>-1</v>
      </c>
      <c r="CE226" t="str">
        <f>IF($C226=-1,-1,VLOOKUP($C226,'HCAD Process'!$D$5:$CZ$504,VLOOKUP(CE$4,'Table Name'!$C$2:$D$100,2,FALSE),FALSE))</f>
        <v>129729001000225</v>
      </c>
    </row>
    <row r="227" spans="2:83" x14ac:dyDescent="0.25">
      <c r="B227">
        <f t="shared" si="3"/>
        <v>223</v>
      </c>
      <c r="C227" t="str">
        <f t="array" ref="C227">IF(ISERROR(INDEX('HCAD Process'!CF$5:CF$504,MATCH(0,COUNTIF(C$4:C226,'HCAD Process'!CF$5:CF$504)+('HCAD Process'!CF$5:CF$504=-1),0))),-1,INDEX('HCAD Process'!CF$5:CF$504,MATCH(0,COUNTIF(C$4:C226,'HCAD Process'!CF$5:CF$504)+('HCAD Process'!CF$5:CF$504=-1),0)))</f>
        <v>129729001000226</v>
      </c>
      <c r="D227" t="str">
        <f>IF($C227=-1,-1,VLOOKUP($C227,'HCAD Process'!$D$5:$CZ$504,VLOOKUP(D$4,'Table Name'!$C$2:$D$100,2,FALSE),FALSE))</f>
        <v>1297290010002</v>
      </c>
      <c r="E227" t="str">
        <f>IF($C227=-1,-1,VLOOKUP($C227,'HCAD Process'!$D$5:$CZ$504,VLOOKUP(E$4,'Table Name'!$C$2:$D$100,2,FALSE),FALSE))</f>
        <v>06/15/2017</v>
      </c>
      <c r="F227" t="str">
        <f>IF($C227=-1,-1,VLOOKUP($C227,'HCAD Process'!$D$5:$CZ$504,VLOOKUP(F$4,'Table Name'!$C$2:$D$100,2,FALSE),FALSE))</f>
        <v>WLY 18035 PROPERTIES LLC</v>
      </c>
      <c r="G227" t="str">
        <f>IF($C227=-1,-1,VLOOKUP($C227,'HCAD Process'!$D$5:$CZ$504,VLOOKUP(G$4,'Table Name'!$C$2:$D$100,2,FALSE),FALSE))</f>
        <v>WEST LITTLE YORK PARK</v>
      </c>
      <c r="H227" t="str">
        <f>IF($C227=-1,-1,VLOOKUP($C227,'HCAD Process'!$D$5:$CZ$504,VLOOKUP(H$4,'Table Name'!$C$2:$D$100,2,FALSE),FALSE))</f>
        <v>Barris</v>
      </c>
      <c r="I227" t="str">
        <f>IF($C227=-1,-1,VLOOKUP($C227,'HCAD Process'!$D$5:$CZ$504,VLOOKUP(I$4,'Table Name'!$C$2:$D$100,2,FALSE),FALSE))</f>
        <v>18037 W LITTLE YORK RD</v>
      </c>
      <c r="J227" t="str">
        <f>IF($C227=-1,-1,VLOOKUP($C227,'HCAD Process'!$D$5:$CZ$504,VLOOKUP(J$4,'Table Name'!$C$2:$D$100,2,FALSE),FALSE))</f>
        <v>KATY</v>
      </c>
      <c r="K227" t="str">
        <f>IF($C227=-1,-1,VLOOKUP($C227,'HCAD Process'!$D$5:$CZ$504,VLOOKUP(K$4,'Table Name'!$C$2:$D$100,2,FALSE),FALSE))</f>
        <v>77449</v>
      </c>
      <c r="L227">
        <f>IF($C227=-1,-1,VLOOKUP($C227,'HCAD Process'!$D$5:$CZ$504,VLOOKUP(L$4,'Table Name'!$C$2:$D$100,2,FALSE),FALSE))</f>
        <v>1802981</v>
      </c>
      <c r="M227">
        <f>IF($C227=-1,-1,VLOOKUP($C227,'HCAD Process'!$D$5:$CZ$504,VLOOKUP(M$4,'Table Name'!$C$2:$D$100,2,FALSE),FALSE))</f>
        <v>1835571</v>
      </c>
      <c r="N227">
        <f>IF($C227=-1,-1,VLOOKUP($C227,'HCAD Process'!$D$5:$CZ$504,VLOOKUP(N$4,'Table Name'!$C$2:$D$100,2,FALSE),FALSE))</f>
        <v>1835571</v>
      </c>
      <c r="O227">
        <f>IF($C227=-1,-1,VLOOKUP($C227,'HCAD Process'!$D$5:$CZ$504,VLOOKUP(O$4,'Table Name'!$C$2:$D$100,2,FALSE),FALSE))</f>
        <v>0</v>
      </c>
      <c r="P227" t="e">
        <f>IF($C227=-1,-1,VLOOKUP($C227,'HCAD Process'!$D$5:$CZ$504,VLOOKUP(P$4,'Table Name'!$C$2:$D$100,2,FALSE),FALSE))</f>
        <v>#REF!</v>
      </c>
      <c r="Q227" t="str">
        <f>IF($C227=-1,-1,VLOOKUP($C227,'HCAD Process'!$D$5:$CZ$504,VLOOKUP(Q$4,'Table Name'!$C$2:$D$100,2,FALSE),FALSE))</f>
        <v>COMMERCIAL</v>
      </c>
      <c r="R227" t="str">
        <f>IF($C227=-1,-1,VLOOKUP($C227,'HCAD Process'!$D$5:$CZ$504,VLOOKUP(R$4,'Table Name'!$C$2:$D$100,2,FALSE),FALSE))</f>
        <v>26</v>
      </c>
      <c r="S227" t="str">
        <f>IF($C227=-1,-1,VLOOKUP($C227,'HCAD Process'!$D$5:$CZ$504,VLOOKUP(S$4,'Table Name'!$C$2:$D$100,2,FALSE),FALSE))</f>
        <v>4399</v>
      </c>
      <c r="T227" t="str">
        <f>IF($C227=-1,-1,VLOOKUP($C227,'HCAD Process'!$D$5:$CZ$504,VLOOKUP(T$4,'Table Name'!$C$2:$D$100,2,FALSE),FALSE))</f>
        <v>8344</v>
      </c>
      <c r="U227" t="str">
        <f>IF($C227=-1,-1,VLOOKUP($C227,'HCAD Process'!$D$5:$CZ$504,VLOOKUP(U$4,'Table Name'!$C$2:$D$100,2,FALSE),FALSE))</f>
        <v>S</v>
      </c>
      <c r="V227" t="str">
        <f>IF($C227=-1,-1,VLOOKUP($C227,'HCAD Process'!$D$5:$CZ$504,VLOOKUP(V$4,'Table Name'!$C$2:$D$100,2,FALSE),FALSE))</f>
        <v>Open Steel Skeleton</v>
      </c>
      <c r="W227">
        <f>IF($C227=-1,-1,VLOOKUP($C227,'HCAD Process'!$D$5:$CZ$504,VLOOKUP(W$4,'Table Name'!$C$2:$D$100,2,FALSE),FALSE))</f>
        <v>34104</v>
      </c>
      <c r="X227">
        <f>IF($C227=-1,-1,VLOOKUP($C227,'HCAD Process'!$D$5:$CZ$504,VLOOKUP(X$4,'Table Name'!$C$2:$D$100,2,FALSE),FALSE))</f>
        <v>0</v>
      </c>
      <c r="Y227">
        <f>IF($C227=-1,-1,VLOOKUP($C227,'HCAD Process'!$D$5:$CZ$504,VLOOKUP(Y$4,'Table Name'!$C$2:$D$100,2,FALSE),FALSE))</f>
        <v>51672</v>
      </c>
      <c r="Z227">
        <f>IF($C227=-1,-1,VLOOKUP($C227,'HCAD Process'!$D$5:$CZ$504,VLOOKUP(Z$4,'Table Name'!$C$2:$D$100,2,FALSE),FALSE))</f>
        <v>0</v>
      </c>
      <c r="AA227" t="str">
        <f>IF($C227=-1,-1,VLOOKUP($C227,'HCAD Process'!$D$5:$CZ$504,VLOOKUP(AA$4,'Table Name'!$C$2:$D$100,2,FALSE),FALSE))</f>
        <v>.340000</v>
      </c>
      <c r="AB227" t="str">
        <f>IF($C227=-1,-1,VLOOKUP($C227,'HCAD Process'!$D$5:$CZ$504,VLOOKUP(AB$4,'Table Name'!$C$2:$D$100,2,FALSE),FALSE))</f>
        <v>C</v>
      </c>
      <c r="AC227" t="str">
        <f>IF($C227=-1,-1,VLOOKUP($C227,'HCAD Process'!$D$5:$CZ$504,VLOOKUP(AC$4,'Table Name'!$C$2:$D$100,2,FALSE),FALSE))</f>
        <v>Average</v>
      </c>
      <c r="AD227" t="str">
        <f>IF($C227=-1,-1,VLOOKUP($C227,'HCAD Process'!$D$5:$CZ$504,VLOOKUP(AD$4,'Table Name'!$C$2:$D$100,2,FALSE),FALSE))</f>
        <v>1998</v>
      </c>
      <c r="AE227" t="str">
        <f>IF($C227=-1,-1,VLOOKUP($C227,'HCAD Process'!$D$5:$CZ$504,VLOOKUP(AE$4,'Table Name'!$C$2:$D$100,2,FALSE),FALSE))</f>
        <v>1998</v>
      </c>
      <c r="AF227" t="str">
        <f>IF($C227=-1,-1,VLOOKUP($C227,'HCAD Process'!$D$5:$CZ$504,VLOOKUP(AF$4,'Table Name'!$C$2:$D$100,2,FALSE),FALSE))</f>
        <v>0</v>
      </c>
      <c r="AG227" t="str">
        <f>IF($C227=-1,-1,VLOOKUP($C227,'HCAD Process'!$D$5:$CZ$504,VLOOKUP(AG$4,'Table Name'!$C$2:$D$100,2,FALSE),FALSE))</f>
        <v>2017</v>
      </c>
      <c r="AH227">
        <f>IF($C227=-1,-1,VLOOKUP($C227,'HCAD Process'!$D$5:$CZ$504,VLOOKUP(AH$4,'Table Name'!$C$2:$D$100,2,FALSE),FALSE))</f>
        <v>0</v>
      </c>
      <c r="AI227" t="str">
        <f>IF($C227=-1,-1,VLOOKUP($C227,'HCAD Process'!$D$5:$CZ$504,VLOOKUP(AI$4,'Table Name'!$C$2:$D$100,2,FALSE),FALSE))</f>
        <v>12/30/1899</v>
      </c>
      <c r="AJ227">
        <f>IF($C227=-1,-1,VLOOKUP($C227,'HCAD Process'!$D$5:$CZ$504,VLOOKUP(AJ$4,'Table Name'!$C$2:$D$100,2,FALSE),FALSE))</f>
        <v>0</v>
      </c>
      <c r="AK227">
        <f>IF($C227=-1,-1,VALUE(VLOOKUP($C227,'HCAD Process'!$D$5:$CZ$504,VLOOKUP(AK$4,'Table Name'!$C$2:$D$100,2,FALSE),FALSE)))</f>
        <v>600</v>
      </c>
      <c r="AL227">
        <f>IF($C227=-1,-1,VLOOKUP($C227,'HCAD Process'!$D$5:$CZ$504,VLOOKUP(AL$4,'Table Name'!$C$2:$D$100,2,FALSE),FALSE))</f>
        <v>600</v>
      </c>
      <c r="AM227">
        <f>IF($C227=-1,-1,VLOOKUP($C227,'HCAD Process'!$D$5:$CZ$504,VLOOKUP(AM$4,'Table Name'!$C$2:$D$100,2,FALSE),FALSE))</f>
        <v>0</v>
      </c>
      <c r="AN227">
        <f>IF($C227=-1,-1,VLOOKUP($C227,'HCAD Process'!$D$5:$CZ$504,VLOOKUP(AN$4,'Table Name'!$C$2:$D$100,2,FALSE),FALSE))</f>
        <v>0</v>
      </c>
      <c r="AO227">
        <f>IF($C227=-1,-1,VLOOKUP($C227,'HCAD Process'!$D$5:$CZ$504,VLOOKUP(AO$4,'Table Name'!$C$2:$D$100,2,FALSE),FALSE))</f>
        <v>0</v>
      </c>
      <c r="AP227">
        <f>IF($C227=-1,-1,VLOOKUP($C227,'HCAD Process'!$D$5:$CZ$504,VLOOKUP(AP$4,'Table Name'!$C$2:$D$100,2,FALSE),FALSE))</f>
        <v>600</v>
      </c>
      <c r="AQ227">
        <f>IF($C227=-1,-1,VLOOKUP($C227,'HCAD Process'!$D$5:$CZ$504,VLOOKUP(AQ$4,'Table Name'!$C$2:$D$100,2,FALSE),FALSE))</f>
        <v>80</v>
      </c>
      <c r="AR227">
        <f>IF($C227=-1,-1,VLOOKUP($C227,'HCAD Process'!$D$5:$CZ$504,VLOOKUP(AR$4,'Table Name'!$C$2:$D$100,2,FALSE),FALSE))</f>
        <v>1</v>
      </c>
      <c r="AS227">
        <f>IF($C227=-1,-1,VLOOKUP($C227,'HCAD Process'!$D$5:$CZ$504,VLOOKUP(AS$4,'Table Name'!$C$2:$D$100,2,FALSE),FALSE))</f>
        <v>0</v>
      </c>
      <c r="AT227">
        <f>IF($C227=-1,-1,VLOOKUP($C227,'HCAD Process'!$D$5:$CZ$504,VLOOKUP(AT$4,'Table Name'!$C$2:$D$100,2,FALSE),FALSE))</f>
        <v>0</v>
      </c>
      <c r="AU227">
        <f>IF($C227=-1,-1,VLOOKUP($C227,'HCAD Process'!$D$5:$CZ$504,VLOOKUP(AU$4,'Table Name'!$C$2:$D$100,2,FALSE),FALSE))</f>
        <v>0</v>
      </c>
      <c r="AV227">
        <f>IF($C227=-1,-1,VLOOKUP($C227,'HCAD Process'!$D$5:$CZ$504,VLOOKUP(AV$4,'Table Name'!$C$2:$D$100,2,FALSE),FALSE))</f>
        <v>0</v>
      </c>
      <c r="AW227">
        <f>IF($C227=-1,-1,VLOOKUP($C227,'HCAD Process'!$D$5:$CZ$504,VLOOKUP(AW$4,'Table Name'!$C$2:$D$100,2,FALSE),FALSE))</f>
        <v>0</v>
      </c>
      <c r="AX227">
        <f>IF($C227=-1,-1,VLOOKUP($C227,'HCAD Process'!$D$5:$CZ$504,VLOOKUP(AX$4,'Table Name'!$C$2:$D$100,2,FALSE),FALSE))</f>
        <v>0</v>
      </c>
      <c r="AY227">
        <f>IF($C227=-1,-1,VLOOKUP($C227,'HCAD Process'!$D$5:$CZ$504,VLOOKUP(AY$4,'Table Name'!$C$2:$D$100,2,FALSE),FALSE))</f>
        <v>0</v>
      </c>
      <c r="AZ227">
        <f>IF($C227=-1,-1,VLOOKUP($C227,'HCAD Process'!$D$5:$CZ$504,VLOOKUP(AZ$4,'Table Name'!$C$2:$D$100,2,FALSE),FALSE))</f>
        <v>0</v>
      </c>
      <c r="BA227" t="str">
        <f>IF($C227=-1,-1,VLOOKUP($C227,'HCAD Process'!$D$5:$CZ$504,VLOOKUP(BA$4,'Table Name'!$C$2:$D$100,2,FALSE),FALSE))</f>
        <v>14</v>
      </c>
      <c r="BB227" t="str">
        <f>IF($C227=-1,-1,VLOOKUP($C227,'HCAD Process'!$D$5:$CZ$504,VLOOKUP(BB$4,'Table Name'!$C$2:$D$100,2,FALSE),FALSE))</f>
        <v>RES B BLK 1</v>
      </c>
      <c r="BC227" t="str">
        <f>IF($C227=-1,-1,VLOOKUP($C227,'HCAD Process'!$D$5:$CZ$504,VLOOKUP(BC$4,'Table Name'!$C$2:$D$100,2,FALSE),FALSE))</f>
        <v>WEST LITTLE YORK PARK</v>
      </c>
      <c r="BD227" t="str">
        <f>IF($C227=-1,-1,VLOOKUP($C227,'HCAD Process'!$D$5:$CZ$504,VLOOKUP(BD$4,'Table Name'!$C$2:$D$100,2,FALSE),FALSE))</f>
        <v>6014</v>
      </c>
      <c r="BE227" t="str">
        <f>IF($C227=-1,-1,VLOOKUP($C227,'HCAD Process'!$D$5:$CZ$504,VLOOKUP(BE$4,'Table Name'!$C$2:$D$100,2,FALSE),FALSE))</f>
        <v>Far Northwest</v>
      </c>
      <c r="BF227" t="str">
        <f>IF($C227=-1,-1,VLOOKUP($C227,'HCAD Process'!$D$5:$CZ$504,VLOOKUP(BF$4,'Table Name'!$C$2:$D$100,2,FALSE),FALSE))</f>
        <v>221</v>
      </c>
      <c r="BG227" t="str">
        <f>IF($C227=-1,-1,VLOOKUP($C227,'HCAD Process'!$D$5:$CZ$504,VLOOKUP(BG$4,'Table Name'!$C$2:$D$100,2,FALSE),FALSE))</f>
        <v>ISD 04 - Southwest, Outside Hwy 6, South of FM 529</v>
      </c>
      <c r="BH227" t="str">
        <f>IF($C227=-1,-1,VLOOKUP($C227,'HCAD Process'!$D$5:$CZ$504,VLOOKUP(BH$4,'Table Name'!$C$2:$D$100,2,FALSE),FALSE))</f>
        <v>9173.00</v>
      </c>
      <c r="BI227" t="str">
        <f>IF($C227=-1,-1,VLOOKUP($C227,'HCAD Process'!$D$5:$CZ$504,VLOOKUP(BI$4,'Table Name'!$C$2:$D$100,2,FALSE),FALSE))</f>
        <v>0</v>
      </c>
      <c r="BJ227" t="str">
        <f>IF($C227=-1,-1,VLOOKUP($C227,'HCAD Process'!$D$5:$CZ$504,VLOOKUP(BJ$4,'Table Name'!$C$2:$D$100,2,FALSE),FALSE))</f>
        <v>04</v>
      </c>
      <c r="BK227" t="str">
        <f>IF($C227=-1,-1,VLOOKUP($C227,'HCAD Process'!$D$5:$CZ$504,VLOOKUP(BK$4,'Table Name'!$C$2:$D$100,2,FALSE),FALSE))</f>
        <v>4661A</v>
      </c>
      <c r="BL227" t="str">
        <f>IF($C227=-1,-1,VLOOKUP($C227,'HCAD Process'!$D$5:$CZ$504,VLOOKUP(BL$4,'Table Name'!$C$2:$D$100,2,FALSE),FALSE))</f>
        <v>407T</v>
      </c>
      <c r="BM227" t="str">
        <f>IF($C227=-1,-1,VLOOKUP($C227,'HCAD Process'!$D$5:$CZ$504,VLOOKUP(BM$4,'Table Name'!$C$2:$D$100,2,FALSE),FALSE))</f>
        <v>004 040 041 042 043 044 045 633</v>
      </c>
      <c r="BN227" t="str">
        <f>IF($C227=-1,-1,VLOOKUP($C227,'HCAD Process'!$D$5:$CZ$504,VLOOKUP(BN$4,'Table Name'!$C$2:$D$100,2,FALSE),FALSE))</f>
        <v>Real, Commercial</v>
      </c>
      <c r="BO227" t="str">
        <f>IF($C227=-1,-1,VLOOKUP($C227,'HCAD Process'!$D$5:$CZ$504,VLOOKUP(BO$4,'Table Name'!$C$2:$D$100,2,FALSE),FALSE))</f>
        <v>F1</v>
      </c>
      <c r="BP227" t="str">
        <f>IF($C227=-1,-1,VLOOKUP($C227,'HCAD Process'!$D$5:$CZ$504,VLOOKUP(BP$4,'Table Name'!$C$2:$D$100,2,FALSE),FALSE))</f>
        <v>Real, Commercial</v>
      </c>
      <c r="BQ227" t="str">
        <f>IF($C227=-1,-1,VLOOKUP($C227,'HCAD Process'!$D$5:$CZ$504,VLOOKUP(BQ$4,'Table Name'!$C$2:$D$100,2,FALSE),FALSE))</f>
        <v>Warehouse - Metallic</v>
      </c>
      <c r="BR227" t="str">
        <f>IF($C227=-1,-1,VLOOKUP($C227,'HCAD Process'!$D$5:$CZ$504,VLOOKUP(BR$4,'Table Name'!$C$2:$D$100,2,FALSE),FALSE))</f>
        <v>Office Building</v>
      </c>
      <c r="BS227" t="str">
        <f>IF($C227=-1,-1,VLOOKUP($C227,'HCAD Process'!$D$5:$CZ$504,VLOOKUP(BS$4,'Table Name'!$C$2:$D$100,2,FALSE),FALSE))</f>
        <v>8003</v>
      </c>
      <c r="BT227" t="str">
        <f>IF($C227=-1,-1,VLOOKUP($C227,'HCAD Process'!$D$5:$CZ$504,VLOOKUP(BT$4,'Table Name'!$C$2:$D$100,2,FALSE),FALSE))</f>
        <v>Land Neighborhood Section 3</v>
      </c>
      <c r="BU227">
        <f>IF($C227=-1,-1,VLOOKUP($C227,'HCAD Process'!$D$5:$CZ$504,VLOOKUP(BU$4,'Table Name'!$C$2:$D$100,2,FALSE),FALSE))</f>
        <v>147398</v>
      </c>
      <c r="BV227" t="str">
        <f>IF($C227=-1,-1,VLOOKUP($C227,'HCAD Process'!$D$5:$CZ$504,VLOOKUP(BV$4,'Table Name'!$C$2:$D$100,2,FALSE),FALSE))</f>
        <v>SF</v>
      </c>
      <c r="BW227" t="str">
        <f>IF($C227=-1,-1,VLOOKUP($C227,'HCAD Process'!$D$5:$CZ$504,VLOOKUP(BW$4,'Table Name'!$C$2:$D$100,2,FALSE),FALSE))</f>
        <v>1.0000</v>
      </c>
      <c r="BX227" t="str">
        <f>IF($C227=-1,-1,VLOOKUP($C227,'HCAD Process'!$D$5:$CZ$504,VLOOKUP(BX$4,'Table Name'!$C$2:$D$100,2,FALSE),FALSE))</f>
        <v>1.0000</v>
      </c>
      <c r="BY227" t="str">
        <f>IF($C227=-1,-1,VLOOKUP($C227,'HCAD Process'!$D$5:$CZ$504,VLOOKUP(BY$4,'Table Name'!$C$2:$D$100,2,FALSE),FALSE))</f>
        <v>1.0000</v>
      </c>
      <c r="BZ227" t="str">
        <f>IF($C227=-1,-1,VLOOKUP($C227,'HCAD Process'!$D$5:$CZ$504,VLOOKUP(BZ$4,'Table Name'!$C$2:$D$100,2,FALSE),FALSE))</f>
        <v>1.0000</v>
      </c>
      <c r="CA227">
        <f>IF($C227=-1,-1,VLOOKUP($C227,'HCAD Process'!$D$5:$CZ$504,VLOOKUP(CA$4,'Table Name'!$C$2:$D$100,2,FALSE),FALSE))</f>
        <v>4</v>
      </c>
      <c r="CB227">
        <f>IF($C227=-1,-1,VLOOKUP($C227,'HCAD Process'!$D$5:$CZ$504,VLOOKUP(CB$4,'Table Name'!$C$2:$D$100,2,FALSE),FALSE))</f>
        <v>4</v>
      </c>
      <c r="CC227">
        <f>IF($C227=-1,-1,VLOOKUP($C227,'HCAD Process'!$D$5:$CZ$504,VLOOKUP(CC$4,'Table Name'!$C$2:$D$100,2,FALSE),FALSE))</f>
        <v>515893</v>
      </c>
      <c r="CD227">
        <f>IF($C227=-1,-1,VLOOKUP($C227,'HCAD Process'!$D$5:$CZ$504,VLOOKUP(CD$4,'Table Name'!$C$2:$D$100,2,FALSE),FALSE))</f>
        <v>-1</v>
      </c>
      <c r="CE227" t="str">
        <f>IF($C227=-1,-1,VLOOKUP($C227,'HCAD Process'!$D$5:$CZ$504,VLOOKUP(CE$4,'Table Name'!$C$2:$D$100,2,FALSE),FALSE))</f>
        <v>129729001000226</v>
      </c>
    </row>
    <row r="228" spans="2:83" x14ac:dyDescent="0.25">
      <c r="B228">
        <f t="shared" si="3"/>
        <v>224</v>
      </c>
      <c r="C228" t="str">
        <f t="array" ref="C228">IF(ISERROR(INDEX('HCAD Process'!CF$5:CF$504,MATCH(0,COUNTIF(C$4:C227,'HCAD Process'!CF$5:CF$504)+('HCAD Process'!CF$5:CF$504=-1),0))),-1,INDEX('HCAD Process'!CF$5:CF$504,MATCH(0,COUNTIF(C$4:C227,'HCAD Process'!CF$5:CF$504)+('HCAD Process'!CF$5:CF$504=-1),0)))</f>
        <v>129729001000227</v>
      </c>
      <c r="D228" t="str">
        <f>IF($C228=-1,-1,VLOOKUP($C228,'HCAD Process'!$D$5:$CZ$504,VLOOKUP(D$4,'Table Name'!$C$2:$D$100,2,FALSE),FALSE))</f>
        <v>1297290010002</v>
      </c>
      <c r="E228" t="str">
        <f>IF($C228=-1,-1,VLOOKUP($C228,'HCAD Process'!$D$5:$CZ$504,VLOOKUP(E$4,'Table Name'!$C$2:$D$100,2,FALSE),FALSE))</f>
        <v>06/15/2017</v>
      </c>
      <c r="F228" t="str">
        <f>IF($C228=-1,-1,VLOOKUP($C228,'HCAD Process'!$D$5:$CZ$504,VLOOKUP(F$4,'Table Name'!$C$2:$D$100,2,FALSE),FALSE))</f>
        <v>WLY 18035 PROPERTIES LLC</v>
      </c>
      <c r="G228" t="str">
        <f>IF($C228=-1,-1,VLOOKUP($C228,'HCAD Process'!$D$5:$CZ$504,VLOOKUP(G$4,'Table Name'!$C$2:$D$100,2,FALSE),FALSE))</f>
        <v>WEST LITTLE YORK PARK</v>
      </c>
      <c r="H228" t="str">
        <f>IF($C228=-1,-1,VLOOKUP($C228,'HCAD Process'!$D$5:$CZ$504,VLOOKUP(H$4,'Table Name'!$C$2:$D$100,2,FALSE),FALSE))</f>
        <v>Barris</v>
      </c>
      <c r="I228" t="str">
        <f>IF($C228=-1,-1,VLOOKUP($C228,'HCAD Process'!$D$5:$CZ$504,VLOOKUP(I$4,'Table Name'!$C$2:$D$100,2,FALSE),FALSE))</f>
        <v>18037 W LITTLE YORK RD</v>
      </c>
      <c r="J228" t="str">
        <f>IF($C228=-1,-1,VLOOKUP($C228,'HCAD Process'!$D$5:$CZ$504,VLOOKUP(J$4,'Table Name'!$C$2:$D$100,2,FALSE),FALSE))</f>
        <v>KATY</v>
      </c>
      <c r="K228" t="str">
        <f>IF($C228=-1,-1,VLOOKUP($C228,'HCAD Process'!$D$5:$CZ$504,VLOOKUP(K$4,'Table Name'!$C$2:$D$100,2,FALSE),FALSE))</f>
        <v>77449</v>
      </c>
      <c r="L228">
        <f>IF($C228=-1,-1,VLOOKUP($C228,'HCAD Process'!$D$5:$CZ$504,VLOOKUP(L$4,'Table Name'!$C$2:$D$100,2,FALSE),FALSE))</f>
        <v>1802981</v>
      </c>
      <c r="M228">
        <f>IF($C228=-1,-1,VLOOKUP($C228,'HCAD Process'!$D$5:$CZ$504,VLOOKUP(M$4,'Table Name'!$C$2:$D$100,2,FALSE),FALSE))</f>
        <v>1835571</v>
      </c>
      <c r="N228">
        <f>IF($C228=-1,-1,VLOOKUP($C228,'HCAD Process'!$D$5:$CZ$504,VLOOKUP(N$4,'Table Name'!$C$2:$D$100,2,FALSE),FALSE))</f>
        <v>1835571</v>
      </c>
      <c r="O228">
        <f>IF($C228=-1,-1,VLOOKUP($C228,'HCAD Process'!$D$5:$CZ$504,VLOOKUP(O$4,'Table Name'!$C$2:$D$100,2,FALSE),FALSE))</f>
        <v>0</v>
      </c>
      <c r="P228" t="e">
        <f>IF($C228=-1,-1,VLOOKUP($C228,'HCAD Process'!$D$5:$CZ$504,VLOOKUP(P$4,'Table Name'!$C$2:$D$100,2,FALSE),FALSE))</f>
        <v>#REF!</v>
      </c>
      <c r="Q228" t="str">
        <f>IF($C228=-1,-1,VLOOKUP($C228,'HCAD Process'!$D$5:$CZ$504,VLOOKUP(Q$4,'Table Name'!$C$2:$D$100,2,FALSE),FALSE))</f>
        <v>COMMERCIAL</v>
      </c>
      <c r="R228" t="str">
        <f>IF($C228=-1,-1,VLOOKUP($C228,'HCAD Process'!$D$5:$CZ$504,VLOOKUP(R$4,'Table Name'!$C$2:$D$100,2,FALSE),FALSE))</f>
        <v>27</v>
      </c>
      <c r="S228" t="str">
        <f>IF($C228=-1,-1,VLOOKUP($C228,'HCAD Process'!$D$5:$CZ$504,VLOOKUP(S$4,'Table Name'!$C$2:$D$100,2,FALSE),FALSE))</f>
        <v>4399</v>
      </c>
      <c r="T228" t="str">
        <f>IF($C228=-1,-1,VLOOKUP($C228,'HCAD Process'!$D$5:$CZ$504,VLOOKUP(T$4,'Table Name'!$C$2:$D$100,2,FALSE),FALSE))</f>
        <v>8344</v>
      </c>
      <c r="U228" t="str">
        <f>IF($C228=-1,-1,VLOOKUP($C228,'HCAD Process'!$D$5:$CZ$504,VLOOKUP(U$4,'Table Name'!$C$2:$D$100,2,FALSE),FALSE))</f>
        <v>S</v>
      </c>
      <c r="V228" t="str">
        <f>IF($C228=-1,-1,VLOOKUP($C228,'HCAD Process'!$D$5:$CZ$504,VLOOKUP(V$4,'Table Name'!$C$2:$D$100,2,FALSE),FALSE))</f>
        <v>Open Steel Skeleton</v>
      </c>
      <c r="W228">
        <f>IF($C228=-1,-1,VLOOKUP($C228,'HCAD Process'!$D$5:$CZ$504,VLOOKUP(W$4,'Table Name'!$C$2:$D$100,2,FALSE),FALSE))</f>
        <v>34620</v>
      </c>
      <c r="X228">
        <f>IF($C228=-1,-1,VLOOKUP($C228,'HCAD Process'!$D$5:$CZ$504,VLOOKUP(X$4,'Table Name'!$C$2:$D$100,2,FALSE),FALSE))</f>
        <v>0</v>
      </c>
      <c r="Y228">
        <f>IF($C228=-1,-1,VLOOKUP($C228,'HCAD Process'!$D$5:$CZ$504,VLOOKUP(Y$4,'Table Name'!$C$2:$D$100,2,FALSE),FALSE))</f>
        <v>51672</v>
      </c>
      <c r="Z228">
        <f>IF($C228=-1,-1,VLOOKUP($C228,'HCAD Process'!$D$5:$CZ$504,VLOOKUP(Z$4,'Table Name'!$C$2:$D$100,2,FALSE),FALSE))</f>
        <v>0</v>
      </c>
      <c r="AA228" t="str">
        <f>IF($C228=-1,-1,VLOOKUP($C228,'HCAD Process'!$D$5:$CZ$504,VLOOKUP(AA$4,'Table Name'!$C$2:$D$100,2,FALSE),FALSE))</f>
        <v>.330000</v>
      </c>
      <c r="AB228" t="str">
        <f>IF($C228=-1,-1,VLOOKUP($C228,'HCAD Process'!$D$5:$CZ$504,VLOOKUP(AB$4,'Table Name'!$C$2:$D$100,2,FALSE),FALSE))</f>
        <v>C</v>
      </c>
      <c r="AC228" t="str">
        <f>IF($C228=-1,-1,VLOOKUP($C228,'HCAD Process'!$D$5:$CZ$504,VLOOKUP(AC$4,'Table Name'!$C$2:$D$100,2,FALSE),FALSE))</f>
        <v>Average</v>
      </c>
      <c r="AD228" t="str">
        <f>IF($C228=-1,-1,VLOOKUP($C228,'HCAD Process'!$D$5:$CZ$504,VLOOKUP(AD$4,'Table Name'!$C$2:$D$100,2,FALSE),FALSE))</f>
        <v>1999</v>
      </c>
      <c r="AE228" t="str">
        <f>IF($C228=-1,-1,VLOOKUP($C228,'HCAD Process'!$D$5:$CZ$504,VLOOKUP(AE$4,'Table Name'!$C$2:$D$100,2,FALSE),FALSE))</f>
        <v>1999</v>
      </c>
      <c r="AF228" t="str">
        <f>IF($C228=-1,-1,VLOOKUP($C228,'HCAD Process'!$D$5:$CZ$504,VLOOKUP(AF$4,'Table Name'!$C$2:$D$100,2,FALSE),FALSE))</f>
        <v>0</v>
      </c>
      <c r="AG228" t="str">
        <f>IF($C228=-1,-1,VLOOKUP($C228,'HCAD Process'!$D$5:$CZ$504,VLOOKUP(AG$4,'Table Name'!$C$2:$D$100,2,FALSE),FALSE))</f>
        <v>2017</v>
      </c>
      <c r="AH228">
        <f>IF($C228=-1,-1,VLOOKUP($C228,'HCAD Process'!$D$5:$CZ$504,VLOOKUP(AH$4,'Table Name'!$C$2:$D$100,2,FALSE),FALSE))</f>
        <v>0</v>
      </c>
      <c r="AI228" t="str">
        <f>IF($C228=-1,-1,VLOOKUP($C228,'HCAD Process'!$D$5:$CZ$504,VLOOKUP(AI$4,'Table Name'!$C$2:$D$100,2,FALSE),FALSE))</f>
        <v>12/30/1899</v>
      </c>
      <c r="AJ228">
        <f>IF($C228=-1,-1,VLOOKUP($C228,'HCAD Process'!$D$5:$CZ$504,VLOOKUP(AJ$4,'Table Name'!$C$2:$D$100,2,FALSE),FALSE))</f>
        <v>0</v>
      </c>
      <c r="AK228">
        <f>IF($C228=-1,-1,VALUE(VLOOKUP($C228,'HCAD Process'!$D$5:$CZ$504,VLOOKUP(AK$4,'Table Name'!$C$2:$D$100,2,FALSE),FALSE)))</f>
        <v>600</v>
      </c>
      <c r="AL228">
        <f>IF($C228=-1,-1,VLOOKUP($C228,'HCAD Process'!$D$5:$CZ$504,VLOOKUP(AL$4,'Table Name'!$C$2:$D$100,2,FALSE),FALSE))</f>
        <v>600</v>
      </c>
      <c r="AM228">
        <f>IF($C228=-1,-1,VLOOKUP($C228,'HCAD Process'!$D$5:$CZ$504,VLOOKUP(AM$4,'Table Name'!$C$2:$D$100,2,FALSE),FALSE))</f>
        <v>0</v>
      </c>
      <c r="AN228">
        <f>IF($C228=-1,-1,VLOOKUP($C228,'HCAD Process'!$D$5:$CZ$504,VLOOKUP(AN$4,'Table Name'!$C$2:$D$100,2,FALSE),FALSE))</f>
        <v>0</v>
      </c>
      <c r="AO228">
        <f>IF($C228=-1,-1,VLOOKUP($C228,'HCAD Process'!$D$5:$CZ$504,VLOOKUP(AO$4,'Table Name'!$C$2:$D$100,2,FALSE),FALSE))</f>
        <v>0</v>
      </c>
      <c r="AP228">
        <f>IF($C228=-1,-1,VLOOKUP($C228,'HCAD Process'!$D$5:$CZ$504,VLOOKUP(AP$4,'Table Name'!$C$2:$D$100,2,FALSE),FALSE))</f>
        <v>600</v>
      </c>
      <c r="AQ228">
        <f>IF($C228=-1,-1,VLOOKUP($C228,'HCAD Process'!$D$5:$CZ$504,VLOOKUP(AQ$4,'Table Name'!$C$2:$D$100,2,FALSE),FALSE))</f>
        <v>80</v>
      </c>
      <c r="AR228">
        <f>IF($C228=-1,-1,VLOOKUP($C228,'HCAD Process'!$D$5:$CZ$504,VLOOKUP(AR$4,'Table Name'!$C$2:$D$100,2,FALSE),FALSE))</f>
        <v>1</v>
      </c>
      <c r="AS228">
        <f>IF($C228=-1,-1,VLOOKUP($C228,'HCAD Process'!$D$5:$CZ$504,VLOOKUP(AS$4,'Table Name'!$C$2:$D$100,2,FALSE),FALSE))</f>
        <v>0</v>
      </c>
      <c r="AT228">
        <f>IF($C228=-1,-1,VLOOKUP($C228,'HCAD Process'!$D$5:$CZ$504,VLOOKUP(AT$4,'Table Name'!$C$2:$D$100,2,FALSE),FALSE))</f>
        <v>0</v>
      </c>
      <c r="AU228">
        <f>IF($C228=-1,-1,VLOOKUP($C228,'HCAD Process'!$D$5:$CZ$504,VLOOKUP(AU$4,'Table Name'!$C$2:$D$100,2,FALSE),FALSE))</f>
        <v>0</v>
      </c>
      <c r="AV228">
        <f>IF($C228=-1,-1,VLOOKUP($C228,'HCAD Process'!$D$5:$CZ$504,VLOOKUP(AV$4,'Table Name'!$C$2:$D$100,2,FALSE),FALSE))</f>
        <v>0</v>
      </c>
      <c r="AW228">
        <f>IF($C228=-1,-1,VLOOKUP($C228,'HCAD Process'!$D$5:$CZ$504,VLOOKUP(AW$4,'Table Name'!$C$2:$D$100,2,FALSE),FALSE))</f>
        <v>0</v>
      </c>
      <c r="AX228">
        <f>IF($C228=-1,-1,VLOOKUP($C228,'HCAD Process'!$D$5:$CZ$504,VLOOKUP(AX$4,'Table Name'!$C$2:$D$100,2,FALSE),FALSE))</f>
        <v>0</v>
      </c>
      <c r="AY228">
        <f>IF($C228=-1,-1,VLOOKUP($C228,'HCAD Process'!$D$5:$CZ$504,VLOOKUP(AY$4,'Table Name'!$C$2:$D$100,2,FALSE),FALSE))</f>
        <v>0</v>
      </c>
      <c r="AZ228">
        <f>IF($C228=-1,-1,VLOOKUP($C228,'HCAD Process'!$D$5:$CZ$504,VLOOKUP(AZ$4,'Table Name'!$C$2:$D$100,2,FALSE),FALSE))</f>
        <v>0</v>
      </c>
      <c r="BA228" t="str">
        <f>IF($C228=-1,-1,VLOOKUP($C228,'HCAD Process'!$D$5:$CZ$504,VLOOKUP(BA$4,'Table Name'!$C$2:$D$100,2,FALSE),FALSE))</f>
        <v>14</v>
      </c>
      <c r="BB228" t="str">
        <f>IF($C228=-1,-1,VLOOKUP($C228,'HCAD Process'!$D$5:$CZ$504,VLOOKUP(BB$4,'Table Name'!$C$2:$D$100,2,FALSE),FALSE))</f>
        <v>RES B BLK 1</v>
      </c>
      <c r="BC228" t="str">
        <f>IF($C228=-1,-1,VLOOKUP($C228,'HCAD Process'!$D$5:$CZ$504,VLOOKUP(BC$4,'Table Name'!$C$2:$D$100,2,FALSE),FALSE))</f>
        <v>WEST LITTLE YORK PARK</v>
      </c>
      <c r="BD228" t="str">
        <f>IF($C228=-1,-1,VLOOKUP($C228,'HCAD Process'!$D$5:$CZ$504,VLOOKUP(BD$4,'Table Name'!$C$2:$D$100,2,FALSE),FALSE))</f>
        <v>6014</v>
      </c>
      <c r="BE228" t="str">
        <f>IF($C228=-1,-1,VLOOKUP($C228,'HCAD Process'!$D$5:$CZ$504,VLOOKUP(BE$4,'Table Name'!$C$2:$D$100,2,FALSE),FALSE))</f>
        <v>Far Northwest</v>
      </c>
      <c r="BF228" t="str">
        <f>IF($C228=-1,-1,VLOOKUP($C228,'HCAD Process'!$D$5:$CZ$504,VLOOKUP(BF$4,'Table Name'!$C$2:$D$100,2,FALSE),FALSE))</f>
        <v>221</v>
      </c>
      <c r="BG228" t="str">
        <f>IF($C228=-1,-1,VLOOKUP($C228,'HCAD Process'!$D$5:$CZ$504,VLOOKUP(BG$4,'Table Name'!$C$2:$D$100,2,FALSE),FALSE))</f>
        <v>ISD 04 - Southwest, Outside Hwy 6, South of FM 529</v>
      </c>
      <c r="BH228" t="str">
        <f>IF($C228=-1,-1,VLOOKUP($C228,'HCAD Process'!$D$5:$CZ$504,VLOOKUP(BH$4,'Table Name'!$C$2:$D$100,2,FALSE),FALSE))</f>
        <v>9173.00</v>
      </c>
      <c r="BI228" t="str">
        <f>IF($C228=-1,-1,VLOOKUP($C228,'HCAD Process'!$D$5:$CZ$504,VLOOKUP(BI$4,'Table Name'!$C$2:$D$100,2,FALSE),FALSE))</f>
        <v>0</v>
      </c>
      <c r="BJ228" t="str">
        <f>IF($C228=-1,-1,VLOOKUP($C228,'HCAD Process'!$D$5:$CZ$504,VLOOKUP(BJ$4,'Table Name'!$C$2:$D$100,2,FALSE),FALSE))</f>
        <v>04</v>
      </c>
      <c r="BK228" t="str">
        <f>IF($C228=-1,-1,VLOOKUP($C228,'HCAD Process'!$D$5:$CZ$504,VLOOKUP(BK$4,'Table Name'!$C$2:$D$100,2,FALSE),FALSE))</f>
        <v>4661A</v>
      </c>
      <c r="BL228" t="str">
        <f>IF($C228=-1,-1,VLOOKUP($C228,'HCAD Process'!$D$5:$CZ$504,VLOOKUP(BL$4,'Table Name'!$C$2:$D$100,2,FALSE),FALSE))</f>
        <v>407T</v>
      </c>
      <c r="BM228" t="str">
        <f>IF($C228=-1,-1,VLOOKUP($C228,'HCAD Process'!$D$5:$CZ$504,VLOOKUP(BM$4,'Table Name'!$C$2:$D$100,2,FALSE),FALSE))</f>
        <v>004 040 041 042 043 044 045 633</v>
      </c>
      <c r="BN228" t="str">
        <f>IF($C228=-1,-1,VLOOKUP($C228,'HCAD Process'!$D$5:$CZ$504,VLOOKUP(BN$4,'Table Name'!$C$2:$D$100,2,FALSE),FALSE))</f>
        <v>Real, Commercial</v>
      </c>
      <c r="BO228" t="str">
        <f>IF($C228=-1,-1,VLOOKUP($C228,'HCAD Process'!$D$5:$CZ$504,VLOOKUP(BO$4,'Table Name'!$C$2:$D$100,2,FALSE),FALSE))</f>
        <v>F1</v>
      </c>
      <c r="BP228" t="str">
        <f>IF($C228=-1,-1,VLOOKUP($C228,'HCAD Process'!$D$5:$CZ$504,VLOOKUP(BP$4,'Table Name'!$C$2:$D$100,2,FALSE),FALSE))</f>
        <v>Real, Commercial</v>
      </c>
      <c r="BQ228" t="str">
        <f>IF($C228=-1,-1,VLOOKUP($C228,'HCAD Process'!$D$5:$CZ$504,VLOOKUP(BQ$4,'Table Name'!$C$2:$D$100,2,FALSE),FALSE))</f>
        <v>Warehouse - Metallic</v>
      </c>
      <c r="BR228" t="str">
        <f>IF($C228=-1,-1,VLOOKUP($C228,'HCAD Process'!$D$5:$CZ$504,VLOOKUP(BR$4,'Table Name'!$C$2:$D$100,2,FALSE),FALSE))</f>
        <v>Office Building</v>
      </c>
      <c r="BS228" t="str">
        <f>IF($C228=-1,-1,VLOOKUP($C228,'HCAD Process'!$D$5:$CZ$504,VLOOKUP(BS$4,'Table Name'!$C$2:$D$100,2,FALSE),FALSE))</f>
        <v>8003</v>
      </c>
      <c r="BT228" t="str">
        <f>IF($C228=-1,-1,VLOOKUP($C228,'HCAD Process'!$D$5:$CZ$504,VLOOKUP(BT$4,'Table Name'!$C$2:$D$100,2,FALSE),FALSE))</f>
        <v>Land Neighborhood Section 3</v>
      </c>
      <c r="BU228">
        <f>IF($C228=-1,-1,VLOOKUP($C228,'HCAD Process'!$D$5:$CZ$504,VLOOKUP(BU$4,'Table Name'!$C$2:$D$100,2,FALSE),FALSE))</f>
        <v>147398</v>
      </c>
      <c r="BV228" t="str">
        <f>IF($C228=-1,-1,VLOOKUP($C228,'HCAD Process'!$D$5:$CZ$504,VLOOKUP(BV$4,'Table Name'!$C$2:$D$100,2,FALSE),FALSE))</f>
        <v>SF</v>
      </c>
      <c r="BW228" t="str">
        <f>IF($C228=-1,-1,VLOOKUP($C228,'HCAD Process'!$D$5:$CZ$504,VLOOKUP(BW$4,'Table Name'!$C$2:$D$100,2,FALSE),FALSE))</f>
        <v>1.0000</v>
      </c>
      <c r="BX228" t="str">
        <f>IF($C228=-1,-1,VLOOKUP($C228,'HCAD Process'!$D$5:$CZ$504,VLOOKUP(BX$4,'Table Name'!$C$2:$D$100,2,FALSE),FALSE))</f>
        <v>1.0000</v>
      </c>
      <c r="BY228" t="str">
        <f>IF($C228=-1,-1,VLOOKUP($C228,'HCAD Process'!$D$5:$CZ$504,VLOOKUP(BY$4,'Table Name'!$C$2:$D$100,2,FALSE),FALSE))</f>
        <v>1.0000</v>
      </c>
      <c r="BZ228" t="str">
        <f>IF($C228=-1,-1,VLOOKUP($C228,'HCAD Process'!$D$5:$CZ$504,VLOOKUP(BZ$4,'Table Name'!$C$2:$D$100,2,FALSE),FALSE))</f>
        <v>1.0000</v>
      </c>
      <c r="CA228">
        <f>IF($C228=-1,-1,VLOOKUP($C228,'HCAD Process'!$D$5:$CZ$504,VLOOKUP(CA$4,'Table Name'!$C$2:$D$100,2,FALSE),FALSE))</f>
        <v>4</v>
      </c>
      <c r="CB228">
        <f>IF($C228=-1,-1,VLOOKUP($C228,'HCAD Process'!$D$5:$CZ$504,VLOOKUP(CB$4,'Table Name'!$C$2:$D$100,2,FALSE),FALSE))</f>
        <v>4</v>
      </c>
      <c r="CC228">
        <f>IF($C228=-1,-1,VLOOKUP($C228,'HCAD Process'!$D$5:$CZ$504,VLOOKUP(CC$4,'Table Name'!$C$2:$D$100,2,FALSE),FALSE))</f>
        <v>515893</v>
      </c>
      <c r="CD228">
        <f>IF($C228=-1,-1,VLOOKUP($C228,'HCAD Process'!$D$5:$CZ$504,VLOOKUP(CD$4,'Table Name'!$C$2:$D$100,2,FALSE),FALSE))</f>
        <v>-1</v>
      </c>
      <c r="CE228" t="str">
        <f>IF($C228=-1,-1,VLOOKUP($C228,'HCAD Process'!$D$5:$CZ$504,VLOOKUP(CE$4,'Table Name'!$C$2:$D$100,2,FALSE),FALSE))</f>
        <v>129729001000227</v>
      </c>
    </row>
    <row r="229" spans="2:83" x14ac:dyDescent="0.25">
      <c r="B229">
        <f t="shared" si="3"/>
        <v>225</v>
      </c>
      <c r="C229" t="str">
        <f t="array" ref="C229">IF(ISERROR(INDEX('HCAD Process'!CF$5:CF$504,MATCH(0,COUNTIF(C$4:C228,'HCAD Process'!CF$5:CF$504)+('HCAD Process'!CF$5:CF$504=-1),0))),-1,INDEX('HCAD Process'!CF$5:CF$504,MATCH(0,COUNTIF(C$4:C228,'HCAD Process'!CF$5:CF$504)+('HCAD Process'!CF$5:CF$504=-1),0)))</f>
        <v>129729001000228</v>
      </c>
      <c r="D229" t="str">
        <f>IF($C229=-1,-1,VLOOKUP($C229,'HCAD Process'!$D$5:$CZ$504,VLOOKUP(D$4,'Table Name'!$C$2:$D$100,2,FALSE),FALSE))</f>
        <v>1297290010002</v>
      </c>
      <c r="E229" t="str">
        <f>IF($C229=-1,-1,VLOOKUP($C229,'HCAD Process'!$D$5:$CZ$504,VLOOKUP(E$4,'Table Name'!$C$2:$D$100,2,FALSE),FALSE))</f>
        <v>06/15/2017</v>
      </c>
      <c r="F229" t="str">
        <f>IF($C229=-1,-1,VLOOKUP($C229,'HCAD Process'!$D$5:$CZ$504,VLOOKUP(F$4,'Table Name'!$C$2:$D$100,2,FALSE),FALSE))</f>
        <v>WLY 18035 PROPERTIES LLC</v>
      </c>
      <c r="G229" t="str">
        <f>IF($C229=-1,-1,VLOOKUP($C229,'HCAD Process'!$D$5:$CZ$504,VLOOKUP(G$4,'Table Name'!$C$2:$D$100,2,FALSE),FALSE))</f>
        <v>WEST LITTLE YORK PARK</v>
      </c>
      <c r="H229" t="str">
        <f>IF($C229=-1,-1,VLOOKUP($C229,'HCAD Process'!$D$5:$CZ$504,VLOOKUP(H$4,'Table Name'!$C$2:$D$100,2,FALSE),FALSE))</f>
        <v>Barris</v>
      </c>
      <c r="I229" t="str">
        <f>IF($C229=-1,-1,VLOOKUP($C229,'HCAD Process'!$D$5:$CZ$504,VLOOKUP(I$4,'Table Name'!$C$2:$D$100,2,FALSE),FALSE))</f>
        <v>18037 W LITTLE YORK RD</v>
      </c>
      <c r="J229" t="str">
        <f>IF($C229=-1,-1,VLOOKUP($C229,'HCAD Process'!$D$5:$CZ$504,VLOOKUP(J$4,'Table Name'!$C$2:$D$100,2,FALSE),FALSE))</f>
        <v>KATY</v>
      </c>
      <c r="K229" t="str">
        <f>IF($C229=-1,-1,VLOOKUP($C229,'HCAD Process'!$D$5:$CZ$504,VLOOKUP(K$4,'Table Name'!$C$2:$D$100,2,FALSE),FALSE))</f>
        <v>77449</v>
      </c>
      <c r="L229">
        <f>IF($C229=-1,-1,VLOOKUP($C229,'HCAD Process'!$D$5:$CZ$504,VLOOKUP(L$4,'Table Name'!$C$2:$D$100,2,FALSE),FALSE))</f>
        <v>1802981</v>
      </c>
      <c r="M229">
        <f>IF($C229=-1,-1,VLOOKUP($C229,'HCAD Process'!$D$5:$CZ$504,VLOOKUP(M$4,'Table Name'!$C$2:$D$100,2,FALSE),FALSE))</f>
        <v>1835571</v>
      </c>
      <c r="N229">
        <f>IF($C229=-1,-1,VLOOKUP($C229,'HCAD Process'!$D$5:$CZ$504,VLOOKUP(N$4,'Table Name'!$C$2:$D$100,2,FALSE),FALSE))</f>
        <v>1835571</v>
      </c>
      <c r="O229">
        <f>IF($C229=-1,-1,VLOOKUP($C229,'HCAD Process'!$D$5:$CZ$504,VLOOKUP(O$4,'Table Name'!$C$2:$D$100,2,FALSE),FALSE))</f>
        <v>0</v>
      </c>
      <c r="P229" t="e">
        <f>IF($C229=-1,-1,VLOOKUP($C229,'HCAD Process'!$D$5:$CZ$504,VLOOKUP(P$4,'Table Name'!$C$2:$D$100,2,FALSE),FALSE))</f>
        <v>#REF!</v>
      </c>
      <c r="Q229" t="str">
        <f>IF($C229=-1,-1,VLOOKUP($C229,'HCAD Process'!$D$5:$CZ$504,VLOOKUP(Q$4,'Table Name'!$C$2:$D$100,2,FALSE),FALSE))</f>
        <v>COMMERCIAL</v>
      </c>
      <c r="R229" t="str">
        <f>IF($C229=-1,-1,VLOOKUP($C229,'HCAD Process'!$D$5:$CZ$504,VLOOKUP(R$4,'Table Name'!$C$2:$D$100,2,FALSE),FALSE))</f>
        <v>28</v>
      </c>
      <c r="S229" t="str">
        <f>IF($C229=-1,-1,VLOOKUP($C229,'HCAD Process'!$D$5:$CZ$504,VLOOKUP(S$4,'Table Name'!$C$2:$D$100,2,FALSE),FALSE))</f>
        <v>4399</v>
      </c>
      <c r="T229" t="str">
        <f>IF($C229=-1,-1,VLOOKUP($C229,'HCAD Process'!$D$5:$CZ$504,VLOOKUP(T$4,'Table Name'!$C$2:$D$100,2,FALSE),FALSE))</f>
        <v>8344</v>
      </c>
      <c r="U229" t="str">
        <f>IF($C229=-1,-1,VLOOKUP($C229,'HCAD Process'!$D$5:$CZ$504,VLOOKUP(U$4,'Table Name'!$C$2:$D$100,2,FALSE),FALSE))</f>
        <v>S</v>
      </c>
      <c r="V229" t="str">
        <f>IF($C229=-1,-1,VLOOKUP($C229,'HCAD Process'!$D$5:$CZ$504,VLOOKUP(V$4,'Table Name'!$C$2:$D$100,2,FALSE),FALSE))</f>
        <v>Open Steel Skeleton</v>
      </c>
      <c r="W229">
        <f>IF($C229=-1,-1,VLOOKUP($C229,'HCAD Process'!$D$5:$CZ$504,VLOOKUP(W$4,'Table Name'!$C$2:$D$100,2,FALSE),FALSE))</f>
        <v>34620</v>
      </c>
      <c r="X229">
        <f>IF($C229=-1,-1,VLOOKUP($C229,'HCAD Process'!$D$5:$CZ$504,VLOOKUP(X$4,'Table Name'!$C$2:$D$100,2,FALSE),FALSE))</f>
        <v>0</v>
      </c>
      <c r="Y229">
        <f>IF($C229=-1,-1,VLOOKUP($C229,'HCAD Process'!$D$5:$CZ$504,VLOOKUP(Y$4,'Table Name'!$C$2:$D$100,2,FALSE),FALSE))</f>
        <v>51672</v>
      </c>
      <c r="Z229">
        <f>IF($C229=-1,-1,VLOOKUP($C229,'HCAD Process'!$D$5:$CZ$504,VLOOKUP(Z$4,'Table Name'!$C$2:$D$100,2,FALSE),FALSE))</f>
        <v>0</v>
      </c>
      <c r="AA229" t="str">
        <f>IF($C229=-1,-1,VLOOKUP($C229,'HCAD Process'!$D$5:$CZ$504,VLOOKUP(AA$4,'Table Name'!$C$2:$D$100,2,FALSE),FALSE))</f>
        <v>.330000</v>
      </c>
      <c r="AB229" t="str">
        <f>IF($C229=-1,-1,VLOOKUP($C229,'HCAD Process'!$D$5:$CZ$504,VLOOKUP(AB$4,'Table Name'!$C$2:$D$100,2,FALSE),FALSE))</f>
        <v>C</v>
      </c>
      <c r="AC229" t="str">
        <f>IF($C229=-1,-1,VLOOKUP($C229,'HCAD Process'!$D$5:$CZ$504,VLOOKUP(AC$4,'Table Name'!$C$2:$D$100,2,FALSE),FALSE))</f>
        <v>Average</v>
      </c>
      <c r="AD229" t="str">
        <f>IF($C229=-1,-1,VLOOKUP($C229,'HCAD Process'!$D$5:$CZ$504,VLOOKUP(AD$4,'Table Name'!$C$2:$D$100,2,FALSE),FALSE))</f>
        <v>1999</v>
      </c>
      <c r="AE229" t="str">
        <f>IF($C229=-1,-1,VLOOKUP($C229,'HCAD Process'!$D$5:$CZ$504,VLOOKUP(AE$4,'Table Name'!$C$2:$D$100,2,FALSE),FALSE))</f>
        <v>1999</v>
      </c>
      <c r="AF229" t="str">
        <f>IF($C229=-1,-1,VLOOKUP($C229,'HCAD Process'!$D$5:$CZ$504,VLOOKUP(AF$4,'Table Name'!$C$2:$D$100,2,FALSE),FALSE))</f>
        <v>0</v>
      </c>
      <c r="AG229" t="str">
        <f>IF($C229=-1,-1,VLOOKUP($C229,'HCAD Process'!$D$5:$CZ$504,VLOOKUP(AG$4,'Table Name'!$C$2:$D$100,2,FALSE),FALSE))</f>
        <v>2017</v>
      </c>
      <c r="AH229">
        <f>IF($C229=-1,-1,VLOOKUP($C229,'HCAD Process'!$D$5:$CZ$504,VLOOKUP(AH$4,'Table Name'!$C$2:$D$100,2,FALSE),FALSE))</f>
        <v>0</v>
      </c>
      <c r="AI229" t="str">
        <f>IF($C229=-1,-1,VLOOKUP($C229,'HCAD Process'!$D$5:$CZ$504,VLOOKUP(AI$4,'Table Name'!$C$2:$D$100,2,FALSE),FALSE))</f>
        <v>12/30/1899</v>
      </c>
      <c r="AJ229">
        <f>IF($C229=-1,-1,VLOOKUP($C229,'HCAD Process'!$D$5:$CZ$504,VLOOKUP(AJ$4,'Table Name'!$C$2:$D$100,2,FALSE),FALSE))</f>
        <v>0</v>
      </c>
      <c r="AK229">
        <f>IF($C229=-1,-1,VALUE(VLOOKUP($C229,'HCAD Process'!$D$5:$CZ$504,VLOOKUP(AK$4,'Table Name'!$C$2:$D$100,2,FALSE),FALSE)))</f>
        <v>600</v>
      </c>
      <c r="AL229">
        <f>IF($C229=-1,-1,VLOOKUP($C229,'HCAD Process'!$D$5:$CZ$504,VLOOKUP(AL$4,'Table Name'!$C$2:$D$100,2,FALSE),FALSE))</f>
        <v>600</v>
      </c>
      <c r="AM229">
        <f>IF($C229=-1,-1,VLOOKUP($C229,'HCAD Process'!$D$5:$CZ$504,VLOOKUP(AM$4,'Table Name'!$C$2:$D$100,2,FALSE),FALSE))</f>
        <v>0</v>
      </c>
      <c r="AN229">
        <f>IF($C229=-1,-1,VLOOKUP($C229,'HCAD Process'!$D$5:$CZ$504,VLOOKUP(AN$4,'Table Name'!$C$2:$D$100,2,FALSE),FALSE))</f>
        <v>0</v>
      </c>
      <c r="AO229">
        <f>IF($C229=-1,-1,VLOOKUP($C229,'HCAD Process'!$D$5:$CZ$504,VLOOKUP(AO$4,'Table Name'!$C$2:$D$100,2,FALSE),FALSE))</f>
        <v>0</v>
      </c>
      <c r="AP229">
        <f>IF($C229=-1,-1,VLOOKUP($C229,'HCAD Process'!$D$5:$CZ$504,VLOOKUP(AP$4,'Table Name'!$C$2:$D$100,2,FALSE),FALSE))</f>
        <v>600</v>
      </c>
      <c r="AQ229">
        <f>IF($C229=-1,-1,VLOOKUP($C229,'HCAD Process'!$D$5:$CZ$504,VLOOKUP(AQ$4,'Table Name'!$C$2:$D$100,2,FALSE),FALSE))</f>
        <v>80</v>
      </c>
      <c r="AR229">
        <f>IF($C229=-1,-1,VLOOKUP($C229,'HCAD Process'!$D$5:$CZ$504,VLOOKUP(AR$4,'Table Name'!$C$2:$D$100,2,FALSE),FALSE))</f>
        <v>1</v>
      </c>
      <c r="AS229">
        <f>IF($C229=-1,-1,VLOOKUP($C229,'HCAD Process'!$D$5:$CZ$504,VLOOKUP(AS$4,'Table Name'!$C$2:$D$100,2,FALSE),FALSE))</f>
        <v>0</v>
      </c>
      <c r="AT229">
        <f>IF($C229=-1,-1,VLOOKUP($C229,'HCAD Process'!$D$5:$CZ$504,VLOOKUP(AT$4,'Table Name'!$C$2:$D$100,2,FALSE),FALSE))</f>
        <v>0</v>
      </c>
      <c r="AU229">
        <f>IF($C229=-1,-1,VLOOKUP($C229,'HCAD Process'!$D$5:$CZ$504,VLOOKUP(AU$4,'Table Name'!$C$2:$D$100,2,FALSE),FALSE))</f>
        <v>0</v>
      </c>
      <c r="AV229">
        <f>IF($C229=-1,-1,VLOOKUP($C229,'HCAD Process'!$D$5:$CZ$504,VLOOKUP(AV$4,'Table Name'!$C$2:$D$100,2,FALSE),FALSE))</f>
        <v>0</v>
      </c>
      <c r="AW229">
        <f>IF($C229=-1,-1,VLOOKUP($C229,'HCAD Process'!$D$5:$CZ$504,VLOOKUP(AW$4,'Table Name'!$C$2:$D$100,2,FALSE),FALSE))</f>
        <v>0</v>
      </c>
      <c r="AX229">
        <f>IF($C229=-1,-1,VLOOKUP($C229,'HCAD Process'!$D$5:$CZ$504,VLOOKUP(AX$4,'Table Name'!$C$2:$D$100,2,FALSE),FALSE))</f>
        <v>0</v>
      </c>
      <c r="AY229">
        <f>IF($C229=-1,-1,VLOOKUP($C229,'HCAD Process'!$D$5:$CZ$504,VLOOKUP(AY$4,'Table Name'!$C$2:$D$100,2,FALSE),FALSE))</f>
        <v>0</v>
      </c>
      <c r="AZ229">
        <f>IF($C229=-1,-1,VLOOKUP($C229,'HCAD Process'!$D$5:$CZ$504,VLOOKUP(AZ$4,'Table Name'!$C$2:$D$100,2,FALSE),FALSE))</f>
        <v>0</v>
      </c>
      <c r="BA229" t="str">
        <f>IF($C229=-1,-1,VLOOKUP($C229,'HCAD Process'!$D$5:$CZ$504,VLOOKUP(BA$4,'Table Name'!$C$2:$D$100,2,FALSE),FALSE))</f>
        <v>14</v>
      </c>
      <c r="BB229" t="str">
        <f>IF($C229=-1,-1,VLOOKUP($C229,'HCAD Process'!$D$5:$CZ$504,VLOOKUP(BB$4,'Table Name'!$C$2:$D$100,2,FALSE),FALSE))</f>
        <v>RES B BLK 1</v>
      </c>
      <c r="BC229" t="str">
        <f>IF($C229=-1,-1,VLOOKUP($C229,'HCAD Process'!$D$5:$CZ$504,VLOOKUP(BC$4,'Table Name'!$C$2:$D$100,2,FALSE),FALSE))</f>
        <v>WEST LITTLE YORK PARK</v>
      </c>
      <c r="BD229" t="str">
        <f>IF($C229=-1,-1,VLOOKUP($C229,'HCAD Process'!$D$5:$CZ$504,VLOOKUP(BD$4,'Table Name'!$C$2:$D$100,2,FALSE),FALSE))</f>
        <v>6014</v>
      </c>
      <c r="BE229" t="str">
        <f>IF($C229=-1,-1,VLOOKUP($C229,'HCAD Process'!$D$5:$CZ$504,VLOOKUP(BE$4,'Table Name'!$C$2:$D$100,2,FALSE),FALSE))</f>
        <v>Far Northwest</v>
      </c>
      <c r="BF229" t="str">
        <f>IF($C229=-1,-1,VLOOKUP($C229,'HCAD Process'!$D$5:$CZ$504,VLOOKUP(BF$4,'Table Name'!$C$2:$D$100,2,FALSE),FALSE))</f>
        <v>221</v>
      </c>
      <c r="BG229" t="str">
        <f>IF($C229=-1,-1,VLOOKUP($C229,'HCAD Process'!$D$5:$CZ$504,VLOOKUP(BG$4,'Table Name'!$C$2:$D$100,2,FALSE),FALSE))</f>
        <v>ISD 04 - Southwest, Outside Hwy 6, South of FM 529</v>
      </c>
      <c r="BH229" t="str">
        <f>IF($C229=-1,-1,VLOOKUP($C229,'HCAD Process'!$D$5:$CZ$504,VLOOKUP(BH$4,'Table Name'!$C$2:$D$100,2,FALSE),FALSE))</f>
        <v>9173.00</v>
      </c>
      <c r="BI229" t="str">
        <f>IF($C229=-1,-1,VLOOKUP($C229,'HCAD Process'!$D$5:$CZ$504,VLOOKUP(BI$4,'Table Name'!$C$2:$D$100,2,FALSE),FALSE))</f>
        <v>0</v>
      </c>
      <c r="BJ229" t="str">
        <f>IF($C229=-1,-1,VLOOKUP($C229,'HCAD Process'!$D$5:$CZ$504,VLOOKUP(BJ$4,'Table Name'!$C$2:$D$100,2,FALSE),FALSE))</f>
        <v>04</v>
      </c>
      <c r="BK229" t="str">
        <f>IF($C229=-1,-1,VLOOKUP($C229,'HCAD Process'!$D$5:$CZ$504,VLOOKUP(BK$4,'Table Name'!$C$2:$D$100,2,FALSE),FALSE))</f>
        <v>4661A</v>
      </c>
      <c r="BL229" t="str">
        <f>IF($C229=-1,-1,VLOOKUP($C229,'HCAD Process'!$D$5:$CZ$504,VLOOKUP(BL$4,'Table Name'!$C$2:$D$100,2,FALSE),FALSE))</f>
        <v>407T</v>
      </c>
      <c r="BM229" t="str">
        <f>IF($C229=-1,-1,VLOOKUP($C229,'HCAD Process'!$D$5:$CZ$504,VLOOKUP(BM$4,'Table Name'!$C$2:$D$100,2,FALSE),FALSE))</f>
        <v>004 040 041 042 043 044 045 633</v>
      </c>
      <c r="BN229" t="str">
        <f>IF($C229=-1,-1,VLOOKUP($C229,'HCAD Process'!$D$5:$CZ$504,VLOOKUP(BN$4,'Table Name'!$C$2:$D$100,2,FALSE),FALSE))</f>
        <v>Real, Commercial</v>
      </c>
      <c r="BO229" t="str">
        <f>IF($C229=-1,-1,VLOOKUP($C229,'HCAD Process'!$D$5:$CZ$504,VLOOKUP(BO$4,'Table Name'!$C$2:$D$100,2,FALSE),FALSE))</f>
        <v>F1</v>
      </c>
      <c r="BP229" t="str">
        <f>IF($C229=-1,-1,VLOOKUP($C229,'HCAD Process'!$D$5:$CZ$504,VLOOKUP(BP$4,'Table Name'!$C$2:$D$100,2,FALSE),FALSE))</f>
        <v>Real, Commercial</v>
      </c>
      <c r="BQ229" t="str">
        <f>IF($C229=-1,-1,VLOOKUP($C229,'HCAD Process'!$D$5:$CZ$504,VLOOKUP(BQ$4,'Table Name'!$C$2:$D$100,2,FALSE),FALSE))</f>
        <v>Warehouse - Metallic</v>
      </c>
      <c r="BR229" t="str">
        <f>IF($C229=-1,-1,VLOOKUP($C229,'HCAD Process'!$D$5:$CZ$504,VLOOKUP(BR$4,'Table Name'!$C$2:$D$100,2,FALSE),FALSE))</f>
        <v>Office Building</v>
      </c>
      <c r="BS229" t="str">
        <f>IF($C229=-1,-1,VLOOKUP($C229,'HCAD Process'!$D$5:$CZ$504,VLOOKUP(BS$4,'Table Name'!$C$2:$D$100,2,FALSE),FALSE))</f>
        <v>8003</v>
      </c>
      <c r="BT229" t="str">
        <f>IF($C229=-1,-1,VLOOKUP($C229,'HCAD Process'!$D$5:$CZ$504,VLOOKUP(BT$4,'Table Name'!$C$2:$D$100,2,FALSE),FALSE))</f>
        <v>Land Neighborhood Section 3</v>
      </c>
      <c r="BU229">
        <f>IF($C229=-1,-1,VLOOKUP($C229,'HCAD Process'!$D$5:$CZ$504,VLOOKUP(BU$4,'Table Name'!$C$2:$D$100,2,FALSE),FALSE))</f>
        <v>147398</v>
      </c>
      <c r="BV229" t="str">
        <f>IF($C229=-1,-1,VLOOKUP($C229,'HCAD Process'!$D$5:$CZ$504,VLOOKUP(BV$4,'Table Name'!$C$2:$D$100,2,FALSE),FALSE))</f>
        <v>SF</v>
      </c>
      <c r="BW229" t="str">
        <f>IF($C229=-1,-1,VLOOKUP($C229,'HCAD Process'!$D$5:$CZ$504,VLOOKUP(BW$4,'Table Name'!$C$2:$D$100,2,FALSE),FALSE))</f>
        <v>1.0000</v>
      </c>
      <c r="BX229" t="str">
        <f>IF($C229=-1,-1,VLOOKUP($C229,'HCAD Process'!$D$5:$CZ$504,VLOOKUP(BX$4,'Table Name'!$C$2:$D$100,2,FALSE),FALSE))</f>
        <v>1.0000</v>
      </c>
      <c r="BY229" t="str">
        <f>IF($C229=-1,-1,VLOOKUP($C229,'HCAD Process'!$D$5:$CZ$504,VLOOKUP(BY$4,'Table Name'!$C$2:$D$100,2,FALSE),FALSE))</f>
        <v>1.0000</v>
      </c>
      <c r="BZ229" t="str">
        <f>IF($C229=-1,-1,VLOOKUP($C229,'HCAD Process'!$D$5:$CZ$504,VLOOKUP(BZ$4,'Table Name'!$C$2:$D$100,2,FALSE),FALSE))</f>
        <v>1.0000</v>
      </c>
      <c r="CA229">
        <f>IF($C229=-1,-1,VLOOKUP($C229,'HCAD Process'!$D$5:$CZ$504,VLOOKUP(CA$4,'Table Name'!$C$2:$D$100,2,FALSE),FALSE))</f>
        <v>4</v>
      </c>
      <c r="CB229">
        <f>IF($C229=-1,-1,VLOOKUP($C229,'HCAD Process'!$D$5:$CZ$504,VLOOKUP(CB$4,'Table Name'!$C$2:$D$100,2,FALSE),FALSE))</f>
        <v>4</v>
      </c>
      <c r="CC229">
        <f>IF($C229=-1,-1,VLOOKUP($C229,'HCAD Process'!$D$5:$CZ$504,VLOOKUP(CC$4,'Table Name'!$C$2:$D$100,2,FALSE),FALSE))</f>
        <v>515893</v>
      </c>
      <c r="CD229">
        <f>IF($C229=-1,-1,VLOOKUP($C229,'HCAD Process'!$D$5:$CZ$504,VLOOKUP(CD$4,'Table Name'!$C$2:$D$100,2,FALSE),FALSE))</f>
        <v>-1</v>
      </c>
      <c r="CE229" t="str">
        <f>IF($C229=-1,-1,VLOOKUP($C229,'HCAD Process'!$D$5:$CZ$504,VLOOKUP(CE$4,'Table Name'!$C$2:$D$100,2,FALSE),FALSE))</f>
        <v>129729001000228</v>
      </c>
    </row>
    <row r="230" spans="2:83" x14ac:dyDescent="0.25">
      <c r="B230">
        <f t="shared" si="3"/>
        <v>226</v>
      </c>
      <c r="C230" t="str">
        <f t="array" ref="C230">IF(ISERROR(INDEX('HCAD Process'!CF$5:CF$504,MATCH(0,COUNTIF(C$4:C229,'HCAD Process'!CF$5:CF$504)+('HCAD Process'!CF$5:CF$504=-1),0))),-1,INDEX('HCAD Process'!CF$5:CF$504,MATCH(0,COUNTIF(C$4:C229,'HCAD Process'!CF$5:CF$504)+('HCAD Process'!CF$5:CF$504=-1),0)))</f>
        <v>129729001000229</v>
      </c>
      <c r="D230" t="str">
        <f>IF($C230=-1,-1,VLOOKUP($C230,'HCAD Process'!$D$5:$CZ$504,VLOOKUP(D$4,'Table Name'!$C$2:$D$100,2,FALSE),FALSE))</f>
        <v>1297290010002</v>
      </c>
      <c r="E230" t="str">
        <f>IF($C230=-1,-1,VLOOKUP($C230,'HCAD Process'!$D$5:$CZ$504,VLOOKUP(E$4,'Table Name'!$C$2:$D$100,2,FALSE),FALSE))</f>
        <v>06/15/2017</v>
      </c>
      <c r="F230" t="str">
        <f>IF($C230=-1,-1,VLOOKUP($C230,'HCAD Process'!$D$5:$CZ$504,VLOOKUP(F$4,'Table Name'!$C$2:$D$100,2,FALSE),FALSE))</f>
        <v>WLY 18035 PROPERTIES LLC</v>
      </c>
      <c r="G230" t="str">
        <f>IF($C230=-1,-1,VLOOKUP($C230,'HCAD Process'!$D$5:$CZ$504,VLOOKUP(G$4,'Table Name'!$C$2:$D$100,2,FALSE),FALSE))</f>
        <v>WEST LITTLE YORK PARK</v>
      </c>
      <c r="H230" t="str">
        <f>IF($C230=-1,-1,VLOOKUP($C230,'HCAD Process'!$D$5:$CZ$504,VLOOKUP(H$4,'Table Name'!$C$2:$D$100,2,FALSE),FALSE))</f>
        <v>Barris</v>
      </c>
      <c r="I230" t="str">
        <f>IF($C230=-1,-1,VLOOKUP($C230,'HCAD Process'!$D$5:$CZ$504,VLOOKUP(I$4,'Table Name'!$C$2:$D$100,2,FALSE),FALSE))</f>
        <v>18037 W LITTLE YORK RD</v>
      </c>
      <c r="J230" t="str">
        <f>IF($C230=-1,-1,VLOOKUP($C230,'HCAD Process'!$D$5:$CZ$504,VLOOKUP(J$4,'Table Name'!$C$2:$D$100,2,FALSE),FALSE))</f>
        <v>KATY</v>
      </c>
      <c r="K230" t="str">
        <f>IF($C230=-1,-1,VLOOKUP($C230,'HCAD Process'!$D$5:$CZ$504,VLOOKUP(K$4,'Table Name'!$C$2:$D$100,2,FALSE),FALSE))</f>
        <v>77449</v>
      </c>
      <c r="L230">
        <f>IF($C230=-1,-1,VLOOKUP($C230,'HCAD Process'!$D$5:$CZ$504,VLOOKUP(L$4,'Table Name'!$C$2:$D$100,2,FALSE),FALSE))</f>
        <v>1802981</v>
      </c>
      <c r="M230">
        <f>IF($C230=-1,-1,VLOOKUP($C230,'HCAD Process'!$D$5:$CZ$504,VLOOKUP(M$4,'Table Name'!$C$2:$D$100,2,FALSE),FALSE))</f>
        <v>1835571</v>
      </c>
      <c r="N230">
        <f>IF($C230=-1,-1,VLOOKUP($C230,'HCAD Process'!$D$5:$CZ$504,VLOOKUP(N$4,'Table Name'!$C$2:$D$100,2,FALSE),FALSE))</f>
        <v>1835571</v>
      </c>
      <c r="O230">
        <f>IF($C230=-1,-1,VLOOKUP($C230,'HCAD Process'!$D$5:$CZ$504,VLOOKUP(O$4,'Table Name'!$C$2:$D$100,2,FALSE),FALSE))</f>
        <v>0</v>
      </c>
      <c r="P230" t="e">
        <f>IF($C230=-1,-1,VLOOKUP($C230,'HCAD Process'!$D$5:$CZ$504,VLOOKUP(P$4,'Table Name'!$C$2:$D$100,2,FALSE),FALSE))</f>
        <v>#REF!</v>
      </c>
      <c r="Q230" t="str">
        <f>IF($C230=-1,-1,VLOOKUP($C230,'HCAD Process'!$D$5:$CZ$504,VLOOKUP(Q$4,'Table Name'!$C$2:$D$100,2,FALSE),FALSE))</f>
        <v>COMMERCIAL</v>
      </c>
      <c r="R230" t="str">
        <f>IF($C230=-1,-1,VLOOKUP($C230,'HCAD Process'!$D$5:$CZ$504,VLOOKUP(R$4,'Table Name'!$C$2:$D$100,2,FALSE),FALSE))</f>
        <v>29</v>
      </c>
      <c r="S230" t="str">
        <f>IF($C230=-1,-1,VLOOKUP($C230,'HCAD Process'!$D$5:$CZ$504,VLOOKUP(S$4,'Table Name'!$C$2:$D$100,2,FALSE),FALSE))</f>
        <v>4399</v>
      </c>
      <c r="T230" t="str">
        <f>IF($C230=-1,-1,VLOOKUP($C230,'HCAD Process'!$D$5:$CZ$504,VLOOKUP(T$4,'Table Name'!$C$2:$D$100,2,FALSE),FALSE))</f>
        <v>8344</v>
      </c>
      <c r="U230" t="str">
        <f>IF($C230=-1,-1,VLOOKUP($C230,'HCAD Process'!$D$5:$CZ$504,VLOOKUP(U$4,'Table Name'!$C$2:$D$100,2,FALSE),FALSE))</f>
        <v>S</v>
      </c>
      <c r="V230" t="str">
        <f>IF($C230=-1,-1,VLOOKUP($C230,'HCAD Process'!$D$5:$CZ$504,VLOOKUP(V$4,'Table Name'!$C$2:$D$100,2,FALSE),FALSE))</f>
        <v>Open Steel Skeleton</v>
      </c>
      <c r="W230">
        <f>IF($C230=-1,-1,VLOOKUP($C230,'HCAD Process'!$D$5:$CZ$504,VLOOKUP(W$4,'Table Name'!$C$2:$D$100,2,FALSE),FALSE))</f>
        <v>35137</v>
      </c>
      <c r="X230">
        <f>IF($C230=-1,-1,VLOOKUP($C230,'HCAD Process'!$D$5:$CZ$504,VLOOKUP(X$4,'Table Name'!$C$2:$D$100,2,FALSE),FALSE))</f>
        <v>0</v>
      </c>
      <c r="Y230">
        <f>IF($C230=-1,-1,VLOOKUP($C230,'HCAD Process'!$D$5:$CZ$504,VLOOKUP(Y$4,'Table Name'!$C$2:$D$100,2,FALSE),FALSE))</f>
        <v>51672</v>
      </c>
      <c r="Z230">
        <f>IF($C230=-1,-1,VLOOKUP($C230,'HCAD Process'!$D$5:$CZ$504,VLOOKUP(Z$4,'Table Name'!$C$2:$D$100,2,FALSE),FALSE))</f>
        <v>0</v>
      </c>
      <c r="AA230" t="str">
        <f>IF($C230=-1,-1,VLOOKUP($C230,'HCAD Process'!$D$5:$CZ$504,VLOOKUP(AA$4,'Table Name'!$C$2:$D$100,2,FALSE),FALSE))</f>
        <v>.320000</v>
      </c>
      <c r="AB230" t="str">
        <f>IF($C230=-1,-1,VLOOKUP($C230,'HCAD Process'!$D$5:$CZ$504,VLOOKUP(AB$4,'Table Name'!$C$2:$D$100,2,FALSE),FALSE))</f>
        <v>C</v>
      </c>
      <c r="AC230" t="str">
        <f>IF($C230=-1,-1,VLOOKUP($C230,'HCAD Process'!$D$5:$CZ$504,VLOOKUP(AC$4,'Table Name'!$C$2:$D$100,2,FALSE),FALSE))</f>
        <v>Average</v>
      </c>
      <c r="AD230" t="str">
        <f>IF($C230=-1,-1,VLOOKUP($C230,'HCAD Process'!$D$5:$CZ$504,VLOOKUP(AD$4,'Table Name'!$C$2:$D$100,2,FALSE),FALSE))</f>
        <v>2000</v>
      </c>
      <c r="AE230" t="str">
        <f>IF($C230=-1,-1,VLOOKUP($C230,'HCAD Process'!$D$5:$CZ$504,VLOOKUP(AE$4,'Table Name'!$C$2:$D$100,2,FALSE),FALSE))</f>
        <v>2000</v>
      </c>
      <c r="AF230" t="str">
        <f>IF($C230=-1,-1,VLOOKUP($C230,'HCAD Process'!$D$5:$CZ$504,VLOOKUP(AF$4,'Table Name'!$C$2:$D$100,2,FALSE),FALSE))</f>
        <v>0</v>
      </c>
      <c r="AG230" t="str">
        <f>IF($C230=-1,-1,VLOOKUP($C230,'HCAD Process'!$D$5:$CZ$504,VLOOKUP(AG$4,'Table Name'!$C$2:$D$100,2,FALSE),FALSE))</f>
        <v>2017</v>
      </c>
      <c r="AH230">
        <f>IF($C230=-1,-1,VLOOKUP($C230,'HCAD Process'!$D$5:$CZ$504,VLOOKUP(AH$4,'Table Name'!$C$2:$D$100,2,FALSE),FALSE))</f>
        <v>0</v>
      </c>
      <c r="AI230" t="str">
        <f>IF($C230=-1,-1,VLOOKUP($C230,'HCAD Process'!$D$5:$CZ$504,VLOOKUP(AI$4,'Table Name'!$C$2:$D$100,2,FALSE),FALSE))</f>
        <v>12/30/1899</v>
      </c>
      <c r="AJ230">
        <f>IF($C230=-1,-1,VLOOKUP($C230,'HCAD Process'!$D$5:$CZ$504,VLOOKUP(AJ$4,'Table Name'!$C$2:$D$100,2,FALSE),FALSE))</f>
        <v>0</v>
      </c>
      <c r="AK230">
        <f>IF($C230=-1,-1,VALUE(VLOOKUP($C230,'HCAD Process'!$D$5:$CZ$504,VLOOKUP(AK$4,'Table Name'!$C$2:$D$100,2,FALSE),FALSE)))</f>
        <v>600</v>
      </c>
      <c r="AL230">
        <f>IF($C230=-1,-1,VLOOKUP($C230,'HCAD Process'!$D$5:$CZ$504,VLOOKUP(AL$4,'Table Name'!$C$2:$D$100,2,FALSE),FALSE))</f>
        <v>600</v>
      </c>
      <c r="AM230">
        <f>IF($C230=-1,-1,VLOOKUP($C230,'HCAD Process'!$D$5:$CZ$504,VLOOKUP(AM$4,'Table Name'!$C$2:$D$100,2,FALSE),FALSE))</f>
        <v>0</v>
      </c>
      <c r="AN230">
        <f>IF($C230=-1,-1,VLOOKUP($C230,'HCAD Process'!$D$5:$CZ$504,VLOOKUP(AN$4,'Table Name'!$C$2:$D$100,2,FALSE),FALSE))</f>
        <v>0</v>
      </c>
      <c r="AO230">
        <f>IF($C230=-1,-1,VLOOKUP($C230,'HCAD Process'!$D$5:$CZ$504,VLOOKUP(AO$4,'Table Name'!$C$2:$D$100,2,FALSE),FALSE))</f>
        <v>0</v>
      </c>
      <c r="AP230">
        <f>IF($C230=-1,-1,VLOOKUP($C230,'HCAD Process'!$D$5:$CZ$504,VLOOKUP(AP$4,'Table Name'!$C$2:$D$100,2,FALSE),FALSE))</f>
        <v>600</v>
      </c>
      <c r="AQ230">
        <f>IF($C230=-1,-1,VLOOKUP($C230,'HCAD Process'!$D$5:$CZ$504,VLOOKUP(AQ$4,'Table Name'!$C$2:$D$100,2,FALSE),FALSE))</f>
        <v>80</v>
      </c>
      <c r="AR230">
        <f>IF($C230=-1,-1,VLOOKUP($C230,'HCAD Process'!$D$5:$CZ$504,VLOOKUP(AR$4,'Table Name'!$C$2:$D$100,2,FALSE),FALSE))</f>
        <v>1</v>
      </c>
      <c r="AS230">
        <f>IF($C230=-1,-1,VLOOKUP($C230,'HCAD Process'!$D$5:$CZ$504,VLOOKUP(AS$4,'Table Name'!$C$2:$D$100,2,FALSE),FALSE))</f>
        <v>0</v>
      </c>
      <c r="AT230">
        <f>IF($C230=-1,-1,VLOOKUP($C230,'HCAD Process'!$D$5:$CZ$504,VLOOKUP(AT$4,'Table Name'!$C$2:$D$100,2,FALSE),FALSE))</f>
        <v>0</v>
      </c>
      <c r="AU230">
        <f>IF($C230=-1,-1,VLOOKUP($C230,'HCAD Process'!$D$5:$CZ$504,VLOOKUP(AU$4,'Table Name'!$C$2:$D$100,2,FALSE),FALSE))</f>
        <v>0</v>
      </c>
      <c r="AV230">
        <f>IF($C230=-1,-1,VLOOKUP($C230,'HCAD Process'!$D$5:$CZ$504,VLOOKUP(AV$4,'Table Name'!$C$2:$D$100,2,FALSE),FALSE))</f>
        <v>0</v>
      </c>
      <c r="AW230">
        <f>IF($C230=-1,-1,VLOOKUP($C230,'HCAD Process'!$D$5:$CZ$504,VLOOKUP(AW$4,'Table Name'!$C$2:$D$100,2,FALSE),FALSE))</f>
        <v>0</v>
      </c>
      <c r="AX230">
        <f>IF($C230=-1,-1,VLOOKUP($C230,'HCAD Process'!$D$5:$CZ$504,VLOOKUP(AX$4,'Table Name'!$C$2:$D$100,2,FALSE),FALSE))</f>
        <v>0</v>
      </c>
      <c r="AY230">
        <f>IF($C230=-1,-1,VLOOKUP($C230,'HCAD Process'!$D$5:$CZ$504,VLOOKUP(AY$4,'Table Name'!$C$2:$D$100,2,FALSE),FALSE))</f>
        <v>0</v>
      </c>
      <c r="AZ230">
        <f>IF($C230=-1,-1,VLOOKUP($C230,'HCAD Process'!$D$5:$CZ$504,VLOOKUP(AZ$4,'Table Name'!$C$2:$D$100,2,FALSE),FALSE))</f>
        <v>0</v>
      </c>
      <c r="BA230" t="str">
        <f>IF($C230=-1,-1,VLOOKUP($C230,'HCAD Process'!$D$5:$CZ$504,VLOOKUP(BA$4,'Table Name'!$C$2:$D$100,2,FALSE),FALSE))</f>
        <v>14</v>
      </c>
      <c r="BB230" t="str">
        <f>IF($C230=-1,-1,VLOOKUP($C230,'HCAD Process'!$D$5:$CZ$504,VLOOKUP(BB$4,'Table Name'!$C$2:$D$100,2,FALSE),FALSE))</f>
        <v>RES B BLK 1</v>
      </c>
      <c r="BC230" t="str">
        <f>IF($C230=-1,-1,VLOOKUP($C230,'HCAD Process'!$D$5:$CZ$504,VLOOKUP(BC$4,'Table Name'!$C$2:$D$100,2,FALSE),FALSE))</f>
        <v>WEST LITTLE YORK PARK</v>
      </c>
      <c r="BD230" t="str">
        <f>IF($C230=-1,-1,VLOOKUP($C230,'HCAD Process'!$D$5:$CZ$504,VLOOKUP(BD$4,'Table Name'!$C$2:$D$100,2,FALSE),FALSE))</f>
        <v>6014</v>
      </c>
      <c r="BE230" t="str">
        <f>IF($C230=-1,-1,VLOOKUP($C230,'HCAD Process'!$D$5:$CZ$504,VLOOKUP(BE$4,'Table Name'!$C$2:$D$100,2,FALSE),FALSE))</f>
        <v>Far Northwest</v>
      </c>
      <c r="BF230" t="str">
        <f>IF($C230=-1,-1,VLOOKUP($C230,'HCAD Process'!$D$5:$CZ$504,VLOOKUP(BF$4,'Table Name'!$C$2:$D$100,2,FALSE),FALSE))</f>
        <v>221</v>
      </c>
      <c r="BG230" t="str">
        <f>IF($C230=-1,-1,VLOOKUP($C230,'HCAD Process'!$D$5:$CZ$504,VLOOKUP(BG$4,'Table Name'!$C$2:$D$100,2,FALSE),FALSE))</f>
        <v>ISD 04 - Southwest, Outside Hwy 6, South of FM 529</v>
      </c>
      <c r="BH230" t="str">
        <f>IF($C230=-1,-1,VLOOKUP($C230,'HCAD Process'!$D$5:$CZ$504,VLOOKUP(BH$4,'Table Name'!$C$2:$D$100,2,FALSE),FALSE))</f>
        <v>9173.00</v>
      </c>
      <c r="BI230" t="str">
        <f>IF($C230=-1,-1,VLOOKUP($C230,'HCAD Process'!$D$5:$CZ$504,VLOOKUP(BI$4,'Table Name'!$C$2:$D$100,2,FALSE),FALSE))</f>
        <v>0</v>
      </c>
      <c r="BJ230" t="str">
        <f>IF($C230=-1,-1,VLOOKUP($C230,'HCAD Process'!$D$5:$CZ$504,VLOOKUP(BJ$4,'Table Name'!$C$2:$D$100,2,FALSE),FALSE))</f>
        <v>04</v>
      </c>
      <c r="BK230" t="str">
        <f>IF($C230=-1,-1,VLOOKUP($C230,'HCAD Process'!$D$5:$CZ$504,VLOOKUP(BK$4,'Table Name'!$C$2:$D$100,2,FALSE),FALSE))</f>
        <v>4661A</v>
      </c>
      <c r="BL230" t="str">
        <f>IF($C230=-1,-1,VLOOKUP($C230,'HCAD Process'!$D$5:$CZ$504,VLOOKUP(BL$4,'Table Name'!$C$2:$D$100,2,FALSE),FALSE))</f>
        <v>407T</v>
      </c>
      <c r="BM230" t="str">
        <f>IF($C230=-1,-1,VLOOKUP($C230,'HCAD Process'!$D$5:$CZ$504,VLOOKUP(BM$4,'Table Name'!$C$2:$D$100,2,FALSE),FALSE))</f>
        <v>004 040 041 042 043 044 045 633</v>
      </c>
      <c r="BN230" t="str">
        <f>IF($C230=-1,-1,VLOOKUP($C230,'HCAD Process'!$D$5:$CZ$504,VLOOKUP(BN$4,'Table Name'!$C$2:$D$100,2,FALSE),FALSE))</f>
        <v>Real, Commercial</v>
      </c>
      <c r="BO230" t="str">
        <f>IF($C230=-1,-1,VLOOKUP($C230,'HCAD Process'!$D$5:$CZ$504,VLOOKUP(BO$4,'Table Name'!$C$2:$D$100,2,FALSE),FALSE))</f>
        <v>F1</v>
      </c>
      <c r="BP230" t="str">
        <f>IF($C230=-1,-1,VLOOKUP($C230,'HCAD Process'!$D$5:$CZ$504,VLOOKUP(BP$4,'Table Name'!$C$2:$D$100,2,FALSE),FALSE))</f>
        <v>Real, Commercial</v>
      </c>
      <c r="BQ230" t="str">
        <f>IF($C230=-1,-1,VLOOKUP($C230,'HCAD Process'!$D$5:$CZ$504,VLOOKUP(BQ$4,'Table Name'!$C$2:$D$100,2,FALSE),FALSE))</f>
        <v>Warehouse - Metallic</v>
      </c>
      <c r="BR230" t="str">
        <f>IF($C230=-1,-1,VLOOKUP($C230,'HCAD Process'!$D$5:$CZ$504,VLOOKUP(BR$4,'Table Name'!$C$2:$D$100,2,FALSE),FALSE))</f>
        <v>Office Building</v>
      </c>
      <c r="BS230" t="str">
        <f>IF($C230=-1,-1,VLOOKUP($C230,'HCAD Process'!$D$5:$CZ$504,VLOOKUP(BS$4,'Table Name'!$C$2:$D$100,2,FALSE),FALSE))</f>
        <v>8003</v>
      </c>
      <c r="BT230" t="str">
        <f>IF($C230=-1,-1,VLOOKUP($C230,'HCAD Process'!$D$5:$CZ$504,VLOOKUP(BT$4,'Table Name'!$C$2:$D$100,2,FALSE),FALSE))</f>
        <v>Land Neighborhood Section 3</v>
      </c>
      <c r="BU230">
        <f>IF($C230=-1,-1,VLOOKUP($C230,'HCAD Process'!$D$5:$CZ$504,VLOOKUP(BU$4,'Table Name'!$C$2:$D$100,2,FALSE),FALSE))</f>
        <v>147398</v>
      </c>
      <c r="BV230" t="str">
        <f>IF($C230=-1,-1,VLOOKUP($C230,'HCAD Process'!$D$5:$CZ$504,VLOOKUP(BV$4,'Table Name'!$C$2:$D$100,2,FALSE),FALSE))</f>
        <v>SF</v>
      </c>
      <c r="BW230" t="str">
        <f>IF($C230=-1,-1,VLOOKUP($C230,'HCAD Process'!$D$5:$CZ$504,VLOOKUP(BW$4,'Table Name'!$C$2:$D$100,2,FALSE),FALSE))</f>
        <v>1.0000</v>
      </c>
      <c r="BX230" t="str">
        <f>IF($C230=-1,-1,VLOOKUP($C230,'HCAD Process'!$D$5:$CZ$504,VLOOKUP(BX$4,'Table Name'!$C$2:$D$100,2,FALSE),FALSE))</f>
        <v>1.0000</v>
      </c>
      <c r="BY230" t="str">
        <f>IF($C230=-1,-1,VLOOKUP($C230,'HCAD Process'!$D$5:$CZ$504,VLOOKUP(BY$4,'Table Name'!$C$2:$D$100,2,FALSE),FALSE))</f>
        <v>1.0000</v>
      </c>
      <c r="BZ230" t="str">
        <f>IF($C230=-1,-1,VLOOKUP($C230,'HCAD Process'!$D$5:$CZ$504,VLOOKUP(BZ$4,'Table Name'!$C$2:$D$100,2,FALSE),FALSE))</f>
        <v>1.0000</v>
      </c>
      <c r="CA230">
        <f>IF($C230=-1,-1,VLOOKUP($C230,'HCAD Process'!$D$5:$CZ$504,VLOOKUP(CA$4,'Table Name'!$C$2:$D$100,2,FALSE),FALSE))</f>
        <v>4</v>
      </c>
      <c r="CB230">
        <f>IF($C230=-1,-1,VLOOKUP($C230,'HCAD Process'!$D$5:$CZ$504,VLOOKUP(CB$4,'Table Name'!$C$2:$D$100,2,FALSE),FALSE))</f>
        <v>4</v>
      </c>
      <c r="CC230">
        <f>IF($C230=-1,-1,VLOOKUP($C230,'HCAD Process'!$D$5:$CZ$504,VLOOKUP(CC$4,'Table Name'!$C$2:$D$100,2,FALSE),FALSE))</f>
        <v>515893</v>
      </c>
      <c r="CD230">
        <f>IF($C230=-1,-1,VLOOKUP($C230,'HCAD Process'!$D$5:$CZ$504,VLOOKUP(CD$4,'Table Name'!$C$2:$D$100,2,FALSE),FALSE))</f>
        <v>-1</v>
      </c>
      <c r="CE230" t="str">
        <f>IF($C230=-1,-1,VLOOKUP($C230,'HCAD Process'!$D$5:$CZ$504,VLOOKUP(CE$4,'Table Name'!$C$2:$D$100,2,FALSE),FALSE))</f>
        <v>129729001000229</v>
      </c>
    </row>
    <row r="231" spans="2:83" x14ac:dyDescent="0.25">
      <c r="B231">
        <f t="shared" si="3"/>
        <v>227</v>
      </c>
      <c r="C231" t="str">
        <f t="array" ref="C231">IF(ISERROR(INDEX('HCAD Process'!CF$5:CF$504,MATCH(0,COUNTIF(C$4:C230,'HCAD Process'!CF$5:CF$504)+('HCAD Process'!CF$5:CF$504=-1),0))),-1,INDEX('HCAD Process'!CF$5:CF$504,MATCH(0,COUNTIF(C$4:C230,'HCAD Process'!CF$5:CF$504)+('HCAD Process'!CF$5:CF$504=-1),0)))</f>
        <v>129729001000230</v>
      </c>
      <c r="D231" t="str">
        <f>IF($C231=-1,-1,VLOOKUP($C231,'HCAD Process'!$D$5:$CZ$504,VLOOKUP(D$4,'Table Name'!$C$2:$D$100,2,FALSE),FALSE))</f>
        <v>1297290010002</v>
      </c>
      <c r="E231" t="str">
        <f>IF($C231=-1,-1,VLOOKUP($C231,'HCAD Process'!$D$5:$CZ$504,VLOOKUP(E$4,'Table Name'!$C$2:$D$100,2,FALSE),FALSE))</f>
        <v>06/15/2017</v>
      </c>
      <c r="F231" t="str">
        <f>IF($C231=-1,-1,VLOOKUP($C231,'HCAD Process'!$D$5:$CZ$504,VLOOKUP(F$4,'Table Name'!$C$2:$D$100,2,FALSE),FALSE))</f>
        <v>WLY 18035 PROPERTIES LLC</v>
      </c>
      <c r="G231" t="str">
        <f>IF($C231=-1,-1,VLOOKUP($C231,'HCAD Process'!$D$5:$CZ$504,VLOOKUP(G$4,'Table Name'!$C$2:$D$100,2,FALSE),FALSE))</f>
        <v>WEST LITTLE YORK PARK</v>
      </c>
      <c r="H231" t="str">
        <f>IF($C231=-1,-1,VLOOKUP($C231,'HCAD Process'!$D$5:$CZ$504,VLOOKUP(H$4,'Table Name'!$C$2:$D$100,2,FALSE),FALSE))</f>
        <v>Barris</v>
      </c>
      <c r="I231" t="str">
        <f>IF($C231=-1,-1,VLOOKUP($C231,'HCAD Process'!$D$5:$CZ$504,VLOOKUP(I$4,'Table Name'!$C$2:$D$100,2,FALSE),FALSE))</f>
        <v>18037 W LITTLE YORK RD</v>
      </c>
      <c r="J231" t="str">
        <f>IF($C231=-1,-1,VLOOKUP($C231,'HCAD Process'!$D$5:$CZ$504,VLOOKUP(J$4,'Table Name'!$C$2:$D$100,2,FALSE),FALSE))</f>
        <v>KATY</v>
      </c>
      <c r="K231" t="str">
        <f>IF($C231=-1,-1,VLOOKUP($C231,'HCAD Process'!$D$5:$CZ$504,VLOOKUP(K$4,'Table Name'!$C$2:$D$100,2,FALSE),FALSE))</f>
        <v>77449</v>
      </c>
      <c r="L231">
        <f>IF($C231=-1,-1,VLOOKUP($C231,'HCAD Process'!$D$5:$CZ$504,VLOOKUP(L$4,'Table Name'!$C$2:$D$100,2,FALSE),FALSE))</f>
        <v>1802981</v>
      </c>
      <c r="M231">
        <f>IF($C231=-1,-1,VLOOKUP($C231,'HCAD Process'!$D$5:$CZ$504,VLOOKUP(M$4,'Table Name'!$C$2:$D$100,2,FALSE),FALSE))</f>
        <v>1835571</v>
      </c>
      <c r="N231">
        <f>IF($C231=-1,-1,VLOOKUP($C231,'HCAD Process'!$D$5:$CZ$504,VLOOKUP(N$4,'Table Name'!$C$2:$D$100,2,FALSE),FALSE))</f>
        <v>1835571</v>
      </c>
      <c r="O231">
        <f>IF($C231=-1,-1,VLOOKUP($C231,'HCAD Process'!$D$5:$CZ$504,VLOOKUP(O$4,'Table Name'!$C$2:$D$100,2,FALSE),FALSE))</f>
        <v>0</v>
      </c>
      <c r="P231" t="e">
        <f>IF($C231=-1,-1,VLOOKUP($C231,'HCAD Process'!$D$5:$CZ$504,VLOOKUP(P$4,'Table Name'!$C$2:$D$100,2,FALSE),FALSE))</f>
        <v>#REF!</v>
      </c>
      <c r="Q231" t="str">
        <f>IF($C231=-1,-1,VLOOKUP($C231,'HCAD Process'!$D$5:$CZ$504,VLOOKUP(Q$4,'Table Name'!$C$2:$D$100,2,FALSE),FALSE))</f>
        <v>COMMERCIAL</v>
      </c>
      <c r="R231" t="str">
        <f>IF($C231=-1,-1,VLOOKUP($C231,'HCAD Process'!$D$5:$CZ$504,VLOOKUP(R$4,'Table Name'!$C$2:$D$100,2,FALSE),FALSE))</f>
        <v>30</v>
      </c>
      <c r="S231" t="str">
        <f>IF($C231=-1,-1,VLOOKUP($C231,'HCAD Process'!$D$5:$CZ$504,VLOOKUP(S$4,'Table Name'!$C$2:$D$100,2,FALSE),FALSE))</f>
        <v>4399</v>
      </c>
      <c r="T231" t="str">
        <f>IF($C231=-1,-1,VLOOKUP($C231,'HCAD Process'!$D$5:$CZ$504,VLOOKUP(T$4,'Table Name'!$C$2:$D$100,2,FALSE),FALSE))</f>
        <v>8344</v>
      </c>
      <c r="U231" t="str">
        <f>IF($C231=-1,-1,VLOOKUP($C231,'HCAD Process'!$D$5:$CZ$504,VLOOKUP(U$4,'Table Name'!$C$2:$D$100,2,FALSE),FALSE))</f>
        <v>S</v>
      </c>
      <c r="V231" t="str">
        <f>IF($C231=-1,-1,VLOOKUP($C231,'HCAD Process'!$D$5:$CZ$504,VLOOKUP(V$4,'Table Name'!$C$2:$D$100,2,FALSE),FALSE))</f>
        <v>Open Steel Skeleton</v>
      </c>
      <c r="W231">
        <f>IF($C231=-1,-1,VLOOKUP($C231,'HCAD Process'!$D$5:$CZ$504,VLOOKUP(W$4,'Table Name'!$C$2:$D$100,2,FALSE),FALSE))</f>
        <v>37721</v>
      </c>
      <c r="X231">
        <f>IF($C231=-1,-1,VLOOKUP($C231,'HCAD Process'!$D$5:$CZ$504,VLOOKUP(X$4,'Table Name'!$C$2:$D$100,2,FALSE),FALSE))</f>
        <v>0</v>
      </c>
      <c r="Y231">
        <f>IF($C231=-1,-1,VLOOKUP($C231,'HCAD Process'!$D$5:$CZ$504,VLOOKUP(Y$4,'Table Name'!$C$2:$D$100,2,FALSE),FALSE))</f>
        <v>51672</v>
      </c>
      <c r="Z231">
        <f>IF($C231=-1,-1,VLOOKUP($C231,'HCAD Process'!$D$5:$CZ$504,VLOOKUP(Z$4,'Table Name'!$C$2:$D$100,2,FALSE),FALSE))</f>
        <v>0</v>
      </c>
      <c r="AA231" t="str">
        <f>IF($C231=-1,-1,VLOOKUP($C231,'HCAD Process'!$D$5:$CZ$504,VLOOKUP(AA$4,'Table Name'!$C$2:$D$100,2,FALSE),FALSE))</f>
        <v>.270000</v>
      </c>
      <c r="AB231" t="str">
        <f>IF($C231=-1,-1,VLOOKUP($C231,'HCAD Process'!$D$5:$CZ$504,VLOOKUP(AB$4,'Table Name'!$C$2:$D$100,2,FALSE),FALSE))</f>
        <v>C</v>
      </c>
      <c r="AC231" t="str">
        <f>IF($C231=-1,-1,VLOOKUP($C231,'HCAD Process'!$D$5:$CZ$504,VLOOKUP(AC$4,'Table Name'!$C$2:$D$100,2,FALSE),FALSE))</f>
        <v>Average</v>
      </c>
      <c r="AD231" t="str">
        <f>IF($C231=-1,-1,VLOOKUP($C231,'HCAD Process'!$D$5:$CZ$504,VLOOKUP(AD$4,'Table Name'!$C$2:$D$100,2,FALSE),FALSE))</f>
        <v>2004</v>
      </c>
      <c r="AE231" t="str">
        <f>IF($C231=-1,-1,VLOOKUP($C231,'HCAD Process'!$D$5:$CZ$504,VLOOKUP(AE$4,'Table Name'!$C$2:$D$100,2,FALSE),FALSE))</f>
        <v>2004</v>
      </c>
      <c r="AF231" t="str">
        <f>IF($C231=-1,-1,VLOOKUP($C231,'HCAD Process'!$D$5:$CZ$504,VLOOKUP(AF$4,'Table Name'!$C$2:$D$100,2,FALSE),FALSE))</f>
        <v>0</v>
      </c>
      <c r="AG231" t="str">
        <f>IF($C231=-1,-1,VLOOKUP($C231,'HCAD Process'!$D$5:$CZ$504,VLOOKUP(AG$4,'Table Name'!$C$2:$D$100,2,FALSE),FALSE))</f>
        <v>2017</v>
      </c>
      <c r="AH231">
        <f>IF($C231=-1,-1,VLOOKUP($C231,'HCAD Process'!$D$5:$CZ$504,VLOOKUP(AH$4,'Table Name'!$C$2:$D$100,2,FALSE),FALSE))</f>
        <v>0</v>
      </c>
      <c r="AI231" t="str">
        <f>IF($C231=-1,-1,VLOOKUP($C231,'HCAD Process'!$D$5:$CZ$504,VLOOKUP(AI$4,'Table Name'!$C$2:$D$100,2,FALSE),FALSE))</f>
        <v>12/30/1899</v>
      </c>
      <c r="AJ231">
        <f>IF($C231=-1,-1,VLOOKUP($C231,'HCAD Process'!$D$5:$CZ$504,VLOOKUP(AJ$4,'Table Name'!$C$2:$D$100,2,FALSE),FALSE))</f>
        <v>0</v>
      </c>
      <c r="AK231">
        <f>IF($C231=-1,-1,VALUE(VLOOKUP($C231,'HCAD Process'!$D$5:$CZ$504,VLOOKUP(AK$4,'Table Name'!$C$2:$D$100,2,FALSE),FALSE)))</f>
        <v>600</v>
      </c>
      <c r="AL231">
        <f>IF($C231=-1,-1,VLOOKUP($C231,'HCAD Process'!$D$5:$CZ$504,VLOOKUP(AL$4,'Table Name'!$C$2:$D$100,2,FALSE),FALSE))</f>
        <v>600</v>
      </c>
      <c r="AM231">
        <f>IF($C231=-1,-1,VLOOKUP($C231,'HCAD Process'!$D$5:$CZ$504,VLOOKUP(AM$4,'Table Name'!$C$2:$D$100,2,FALSE),FALSE))</f>
        <v>0</v>
      </c>
      <c r="AN231">
        <f>IF($C231=-1,-1,VLOOKUP($C231,'HCAD Process'!$D$5:$CZ$504,VLOOKUP(AN$4,'Table Name'!$C$2:$D$100,2,FALSE),FALSE))</f>
        <v>0</v>
      </c>
      <c r="AO231">
        <f>IF($C231=-1,-1,VLOOKUP($C231,'HCAD Process'!$D$5:$CZ$504,VLOOKUP(AO$4,'Table Name'!$C$2:$D$100,2,FALSE),FALSE))</f>
        <v>0</v>
      </c>
      <c r="AP231">
        <f>IF($C231=-1,-1,VLOOKUP($C231,'HCAD Process'!$D$5:$CZ$504,VLOOKUP(AP$4,'Table Name'!$C$2:$D$100,2,FALSE),FALSE))</f>
        <v>600</v>
      </c>
      <c r="AQ231">
        <f>IF($C231=-1,-1,VLOOKUP($C231,'HCAD Process'!$D$5:$CZ$504,VLOOKUP(AQ$4,'Table Name'!$C$2:$D$100,2,FALSE),FALSE))</f>
        <v>80</v>
      </c>
      <c r="AR231">
        <f>IF($C231=-1,-1,VLOOKUP($C231,'HCAD Process'!$D$5:$CZ$504,VLOOKUP(AR$4,'Table Name'!$C$2:$D$100,2,FALSE),FALSE))</f>
        <v>1</v>
      </c>
      <c r="AS231">
        <f>IF($C231=-1,-1,VLOOKUP($C231,'HCAD Process'!$D$5:$CZ$504,VLOOKUP(AS$4,'Table Name'!$C$2:$D$100,2,FALSE),FALSE))</f>
        <v>0</v>
      </c>
      <c r="AT231">
        <f>IF($C231=-1,-1,VLOOKUP($C231,'HCAD Process'!$D$5:$CZ$504,VLOOKUP(AT$4,'Table Name'!$C$2:$D$100,2,FALSE),FALSE))</f>
        <v>0</v>
      </c>
      <c r="AU231">
        <f>IF($C231=-1,-1,VLOOKUP($C231,'HCAD Process'!$D$5:$CZ$504,VLOOKUP(AU$4,'Table Name'!$C$2:$D$100,2,FALSE),FALSE))</f>
        <v>0</v>
      </c>
      <c r="AV231">
        <f>IF($C231=-1,-1,VLOOKUP($C231,'HCAD Process'!$D$5:$CZ$504,VLOOKUP(AV$4,'Table Name'!$C$2:$D$100,2,FALSE),FALSE))</f>
        <v>0</v>
      </c>
      <c r="AW231">
        <f>IF($C231=-1,-1,VLOOKUP($C231,'HCAD Process'!$D$5:$CZ$504,VLOOKUP(AW$4,'Table Name'!$C$2:$D$100,2,FALSE),FALSE))</f>
        <v>0</v>
      </c>
      <c r="AX231">
        <f>IF($C231=-1,-1,VLOOKUP($C231,'HCAD Process'!$D$5:$CZ$504,VLOOKUP(AX$4,'Table Name'!$C$2:$D$100,2,FALSE),FALSE))</f>
        <v>0</v>
      </c>
      <c r="AY231">
        <f>IF($C231=-1,-1,VLOOKUP($C231,'HCAD Process'!$D$5:$CZ$504,VLOOKUP(AY$4,'Table Name'!$C$2:$D$100,2,FALSE),FALSE))</f>
        <v>0</v>
      </c>
      <c r="AZ231">
        <f>IF($C231=-1,-1,VLOOKUP($C231,'HCAD Process'!$D$5:$CZ$504,VLOOKUP(AZ$4,'Table Name'!$C$2:$D$100,2,FALSE),FALSE))</f>
        <v>0</v>
      </c>
      <c r="BA231" t="str">
        <f>IF($C231=-1,-1,VLOOKUP($C231,'HCAD Process'!$D$5:$CZ$504,VLOOKUP(BA$4,'Table Name'!$C$2:$D$100,2,FALSE),FALSE))</f>
        <v>14</v>
      </c>
      <c r="BB231" t="str">
        <f>IF($C231=-1,-1,VLOOKUP($C231,'HCAD Process'!$D$5:$CZ$504,VLOOKUP(BB$4,'Table Name'!$C$2:$D$100,2,FALSE),FALSE))</f>
        <v>RES B BLK 1</v>
      </c>
      <c r="BC231" t="str">
        <f>IF($C231=-1,-1,VLOOKUP($C231,'HCAD Process'!$D$5:$CZ$504,VLOOKUP(BC$4,'Table Name'!$C$2:$D$100,2,FALSE),FALSE))</f>
        <v>WEST LITTLE YORK PARK</v>
      </c>
      <c r="BD231" t="str">
        <f>IF($C231=-1,-1,VLOOKUP($C231,'HCAD Process'!$D$5:$CZ$504,VLOOKUP(BD$4,'Table Name'!$C$2:$D$100,2,FALSE),FALSE))</f>
        <v>6014</v>
      </c>
      <c r="BE231" t="str">
        <f>IF($C231=-1,-1,VLOOKUP($C231,'HCAD Process'!$D$5:$CZ$504,VLOOKUP(BE$4,'Table Name'!$C$2:$D$100,2,FALSE),FALSE))</f>
        <v>Far Northwest</v>
      </c>
      <c r="BF231" t="str">
        <f>IF($C231=-1,-1,VLOOKUP($C231,'HCAD Process'!$D$5:$CZ$504,VLOOKUP(BF$4,'Table Name'!$C$2:$D$100,2,FALSE),FALSE))</f>
        <v>221</v>
      </c>
      <c r="BG231" t="str">
        <f>IF($C231=-1,-1,VLOOKUP($C231,'HCAD Process'!$D$5:$CZ$504,VLOOKUP(BG$4,'Table Name'!$C$2:$D$100,2,FALSE),FALSE))</f>
        <v>ISD 04 - Southwest, Outside Hwy 6, South of FM 529</v>
      </c>
      <c r="BH231" t="str">
        <f>IF($C231=-1,-1,VLOOKUP($C231,'HCAD Process'!$D$5:$CZ$504,VLOOKUP(BH$4,'Table Name'!$C$2:$D$100,2,FALSE),FALSE))</f>
        <v>9173.00</v>
      </c>
      <c r="BI231" t="str">
        <f>IF($C231=-1,-1,VLOOKUP($C231,'HCAD Process'!$D$5:$CZ$504,VLOOKUP(BI$4,'Table Name'!$C$2:$D$100,2,FALSE),FALSE))</f>
        <v>0</v>
      </c>
      <c r="BJ231" t="str">
        <f>IF($C231=-1,-1,VLOOKUP($C231,'HCAD Process'!$D$5:$CZ$504,VLOOKUP(BJ$4,'Table Name'!$C$2:$D$100,2,FALSE),FALSE))</f>
        <v>04</v>
      </c>
      <c r="BK231" t="str">
        <f>IF($C231=-1,-1,VLOOKUP($C231,'HCAD Process'!$D$5:$CZ$504,VLOOKUP(BK$4,'Table Name'!$C$2:$D$100,2,FALSE),FALSE))</f>
        <v>4661A</v>
      </c>
      <c r="BL231" t="str">
        <f>IF($C231=-1,-1,VLOOKUP($C231,'HCAD Process'!$D$5:$CZ$504,VLOOKUP(BL$4,'Table Name'!$C$2:$D$100,2,FALSE),FALSE))</f>
        <v>407T</v>
      </c>
      <c r="BM231" t="str">
        <f>IF($C231=-1,-1,VLOOKUP($C231,'HCAD Process'!$D$5:$CZ$504,VLOOKUP(BM$4,'Table Name'!$C$2:$D$100,2,FALSE),FALSE))</f>
        <v>004 040 041 042 043 044 045 633</v>
      </c>
      <c r="BN231" t="str">
        <f>IF($C231=-1,-1,VLOOKUP($C231,'HCAD Process'!$D$5:$CZ$504,VLOOKUP(BN$4,'Table Name'!$C$2:$D$100,2,FALSE),FALSE))</f>
        <v>Real, Commercial</v>
      </c>
      <c r="BO231" t="str">
        <f>IF($C231=-1,-1,VLOOKUP($C231,'HCAD Process'!$D$5:$CZ$504,VLOOKUP(BO$4,'Table Name'!$C$2:$D$100,2,FALSE),FALSE))</f>
        <v>F1</v>
      </c>
      <c r="BP231" t="str">
        <f>IF($C231=-1,-1,VLOOKUP($C231,'HCAD Process'!$D$5:$CZ$504,VLOOKUP(BP$4,'Table Name'!$C$2:$D$100,2,FALSE),FALSE))</f>
        <v>Real, Commercial</v>
      </c>
      <c r="BQ231" t="str">
        <f>IF($C231=-1,-1,VLOOKUP($C231,'HCAD Process'!$D$5:$CZ$504,VLOOKUP(BQ$4,'Table Name'!$C$2:$D$100,2,FALSE),FALSE))</f>
        <v>Warehouse - Metallic</v>
      </c>
      <c r="BR231" t="str">
        <f>IF($C231=-1,-1,VLOOKUP($C231,'HCAD Process'!$D$5:$CZ$504,VLOOKUP(BR$4,'Table Name'!$C$2:$D$100,2,FALSE),FALSE))</f>
        <v>Office Building</v>
      </c>
      <c r="BS231" t="str">
        <f>IF($C231=-1,-1,VLOOKUP($C231,'HCAD Process'!$D$5:$CZ$504,VLOOKUP(BS$4,'Table Name'!$C$2:$D$100,2,FALSE),FALSE))</f>
        <v>8003</v>
      </c>
      <c r="BT231" t="str">
        <f>IF($C231=-1,-1,VLOOKUP($C231,'HCAD Process'!$D$5:$CZ$504,VLOOKUP(BT$4,'Table Name'!$C$2:$D$100,2,FALSE),FALSE))</f>
        <v>Land Neighborhood Section 3</v>
      </c>
      <c r="BU231">
        <f>IF($C231=-1,-1,VLOOKUP($C231,'HCAD Process'!$D$5:$CZ$504,VLOOKUP(BU$4,'Table Name'!$C$2:$D$100,2,FALSE),FALSE))</f>
        <v>147398</v>
      </c>
      <c r="BV231" t="str">
        <f>IF($C231=-1,-1,VLOOKUP($C231,'HCAD Process'!$D$5:$CZ$504,VLOOKUP(BV$4,'Table Name'!$C$2:$D$100,2,FALSE),FALSE))</f>
        <v>SF</v>
      </c>
      <c r="BW231" t="str">
        <f>IF($C231=-1,-1,VLOOKUP($C231,'HCAD Process'!$D$5:$CZ$504,VLOOKUP(BW$4,'Table Name'!$C$2:$D$100,2,FALSE),FALSE))</f>
        <v>1.0000</v>
      </c>
      <c r="BX231" t="str">
        <f>IF($C231=-1,-1,VLOOKUP($C231,'HCAD Process'!$D$5:$CZ$504,VLOOKUP(BX$4,'Table Name'!$C$2:$D$100,2,FALSE),FALSE))</f>
        <v>1.0000</v>
      </c>
      <c r="BY231" t="str">
        <f>IF($C231=-1,-1,VLOOKUP($C231,'HCAD Process'!$D$5:$CZ$504,VLOOKUP(BY$4,'Table Name'!$C$2:$D$100,2,FALSE),FALSE))</f>
        <v>1.0000</v>
      </c>
      <c r="BZ231" t="str">
        <f>IF($C231=-1,-1,VLOOKUP($C231,'HCAD Process'!$D$5:$CZ$504,VLOOKUP(BZ$4,'Table Name'!$C$2:$D$100,2,FALSE),FALSE))</f>
        <v>1.0000</v>
      </c>
      <c r="CA231">
        <f>IF($C231=-1,-1,VLOOKUP($C231,'HCAD Process'!$D$5:$CZ$504,VLOOKUP(CA$4,'Table Name'!$C$2:$D$100,2,FALSE),FALSE))</f>
        <v>4</v>
      </c>
      <c r="CB231">
        <f>IF($C231=-1,-1,VLOOKUP($C231,'HCAD Process'!$D$5:$CZ$504,VLOOKUP(CB$4,'Table Name'!$C$2:$D$100,2,FALSE),FALSE))</f>
        <v>4</v>
      </c>
      <c r="CC231">
        <f>IF($C231=-1,-1,VLOOKUP($C231,'HCAD Process'!$D$5:$CZ$504,VLOOKUP(CC$4,'Table Name'!$C$2:$D$100,2,FALSE),FALSE))</f>
        <v>515893</v>
      </c>
      <c r="CD231">
        <f>IF($C231=-1,-1,VLOOKUP($C231,'HCAD Process'!$D$5:$CZ$504,VLOOKUP(CD$4,'Table Name'!$C$2:$D$100,2,FALSE),FALSE))</f>
        <v>-1</v>
      </c>
      <c r="CE231" t="str">
        <f>IF($C231=-1,-1,VLOOKUP($C231,'HCAD Process'!$D$5:$CZ$504,VLOOKUP(CE$4,'Table Name'!$C$2:$D$100,2,FALSE),FALSE))</f>
        <v>129729001000230</v>
      </c>
    </row>
    <row r="232" spans="2:83" x14ac:dyDescent="0.25">
      <c r="B232">
        <f t="shared" si="3"/>
        <v>228</v>
      </c>
      <c r="C232" t="str">
        <f t="array" ref="C232">IF(ISERROR(INDEX('HCAD Process'!CF$5:CF$504,MATCH(0,COUNTIF(C$4:C231,'HCAD Process'!CF$5:CF$504)+('HCAD Process'!CF$5:CF$504=-1),0))),-1,INDEX('HCAD Process'!CF$5:CF$504,MATCH(0,COUNTIF(C$4:C231,'HCAD Process'!CF$5:CF$504)+('HCAD Process'!CF$5:CF$504=-1),0)))</f>
        <v>129729001000231</v>
      </c>
      <c r="D232" t="str">
        <f>IF($C232=-1,-1,VLOOKUP($C232,'HCAD Process'!$D$5:$CZ$504,VLOOKUP(D$4,'Table Name'!$C$2:$D$100,2,FALSE),FALSE))</f>
        <v>1297290010002</v>
      </c>
      <c r="E232" t="str">
        <f>IF($C232=-1,-1,VLOOKUP($C232,'HCAD Process'!$D$5:$CZ$504,VLOOKUP(E$4,'Table Name'!$C$2:$D$100,2,FALSE),FALSE))</f>
        <v>06/15/2017</v>
      </c>
      <c r="F232" t="str">
        <f>IF($C232=-1,-1,VLOOKUP($C232,'HCAD Process'!$D$5:$CZ$504,VLOOKUP(F$4,'Table Name'!$C$2:$D$100,2,FALSE),FALSE))</f>
        <v>WLY 18035 PROPERTIES LLC</v>
      </c>
      <c r="G232" t="str">
        <f>IF($C232=-1,-1,VLOOKUP($C232,'HCAD Process'!$D$5:$CZ$504,VLOOKUP(G$4,'Table Name'!$C$2:$D$100,2,FALSE),FALSE))</f>
        <v>WEST LITTLE YORK PARK</v>
      </c>
      <c r="H232" t="str">
        <f>IF($C232=-1,-1,VLOOKUP($C232,'HCAD Process'!$D$5:$CZ$504,VLOOKUP(H$4,'Table Name'!$C$2:$D$100,2,FALSE),FALSE))</f>
        <v>Barris</v>
      </c>
      <c r="I232" t="str">
        <f>IF($C232=-1,-1,VLOOKUP($C232,'HCAD Process'!$D$5:$CZ$504,VLOOKUP(I$4,'Table Name'!$C$2:$D$100,2,FALSE),FALSE))</f>
        <v>18037 W LITTLE YORK RD</v>
      </c>
      <c r="J232" t="str">
        <f>IF($C232=-1,-1,VLOOKUP($C232,'HCAD Process'!$D$5:$CZ$504,VLOOKUP(J$4,'Table Name'!$C$2:$D$100,2,FALSE),FALSE))</f>
        <v>KATY</v>
      </c>
      <c r="K232" t="str">
        <f>IF($C232=-1,-1,VLOOKUP($C232,'HCAD Process'!$D$5:$CZ$504,VLOOKUP(K$4,'Table Name'!$C$2:$D$100,2,FALSE),FALSE))</f>
        <v>77449</v>
      </c>
      <c r="L232">
        <f>IF($C232=-1,-1,VLOOKUP($C232,'HCAD Process'!$D$5:$CZ$504,VLOOKUP(L$4,'Table Name'!$C$2:$D$100,2,FALSE),FALSE))</f>
        <v>1802981</v>
      </c>
      <c r="M232">
        <f>IF($C232=-1,-1,VLOOKUP($C232,'HCAD Process'!$D$5:$CZ$504,VLOOKUP(M$4,'Table Name'!$C$2:$D$100,2,FALSE),FALSE))</f>
        <v>1835571</v>
      </c>
      <c r="N232">
        <f>IF($C232=-1,-1,VLOOKUP($C232,'HCAD Process'!$D$5:$CZ$504,VLOOKUP(N$4,'Table Name'!$C$2:$D$100,2,FALSE),FALSE))</f>
        <v>1835571</v>
      </c>
      <c r="O232">
        <f>IF($C232=-1,-1,VLOOKUP($C232,'HCAD Process'!$D$5:$CZ$504,VLOOKUP(O$4,'Table Name'!$C$2:$D$100,2,FALSE),FALSE))</f>
        <v>0</v>
      </c>
      <c r="P232" t="e">
        <f>IF($C232=-1,-1,VLOOKUP($C232,'HCAD Process'!$D$5:$CZ$504,VLOOKUP(P$4,'Table Name'!$C$2:$D$100,2,FALSE),FALSE))</f>
        <v>#REF!</v>
      </c>
      <c r="Q232" t="str">
        <f>IF($C232=-1,-1,VLOOKUP($C232,'HCAD Process'!$D$5:$CZ$504,VLOOKUP(Q$4,'Table Name'!$C$2:$D$100,2,FALSE),FALSE))</f>
        <v>COMMERCIAL</v>
      </c>
      <c r="R232" t="str">
        <f>IF($C232=-1,-1,VLOOKUP($C232,'HCAD Process'!$D$5:$CZ$504,VLOOKUP(R$4,'Table Name'!$C$2:$D$100,2,FALSE),FALSE))</f>
        <v>31</v>
      </c>
      <c r="S232" t="str">
        <f>IF($C232=-1,-1,VLOOKUP($C232,'HCAD Process'!$D$5:$CZ$504,VLOOKUP(S$4,'Table Name'!$C$2:$D$100,2,FALSE),FALSE))</f>
        <v>4399</v>
      </c>
      <c r="T232" t="str">
        <f>IF($C232=-1,-1,VLOOKUP($C232,'HCAD Process'!$D$5:$CZ$504,VLOOKUP(T$4,'Table Name'!$C$2:$D$100,2,FALSE),FALSE))</f>
        <v>8344</v>
      </c>
      <c r="U232" t="str">
        <f>IF($C232=-1,-1,VLOOKUP($C232,'HCAD Process'!$D$5:$CZ$504,VLOOKUP(U$4,'Table Name'!$C$2:$D$100,2,FALSE),FALSE))</f>
        <v>S</v>
      </c>
      <c r="V232" t="str">
        <f>IF($C232=-1,-1,VLOOKUP($C232,'HCAD Process'!$D$5:$CZ$504,VLOOKUP(V$4,'Table Name'!$C$2:$D$100,2,FALSE),FALSE))</f>
        <v>Open Steel Skeleton</v>
      </c>
      <c r="W232">
        <f>IF($C232=-1,-1,VLOOKUP($C232,'HCAD Process'!$D$5:$CZ$504,VLOOKUP(W$4,'Table Name'!$C$2:$D$100,2,FALSE),FALSE))</f>
        <v>37721</v>
      </c>
      <c r="X232">
        <f>IF($C232=-1,-1,VLOOKUP($C232,'HCAD Process'!$D$5:$CZ$504,VLOOKUP(X$4,'Table Name'!$C$2:$D$100,2,FALSE),FALSE))</f>
        <v>0</v>
      </c>
      <c r="Y232">
        <f>IF($C232=-1,-1,VLOOKUP($C232,'HCAD Process'!$D$5:$CZ$504,VLOOKUP(Y$4,'Table Name'!$C$2:$D$100,2,FALSE),FALSE))</f>
        <v>51672</v>
      </c>
      <c r="Z232">
        <f>IF($C232=-1,-1,VLOOKUP($C232,'HCAD Process'!$D$5:$CZ$504,VLOOKUP(Z$4,'Table Name'!$C$2:$D$100,2,FALSE),FALSE))</f>
        <v>0</v>
      </c>
      <c r="AA232" t="str">
        <f>IF($C232=-1,-1,VLOOKUP($C232,'HCAD Process'!$D$5:$CZ$504,VLOOKUP(AA$4,'Table Name'!$C$2:$D$100,2,FALSE),FALSE))</f>
        <v>.270000</v>
      </c>
      <c r="AB232" t="str">
        <f>IF($C232=-1,-1,VLOOKUP($C232,'HCAD Process'!$D$5:$CZ$504,VLOOKUP(AB$4,'Table Name'!$C$2:$D$100,2,FALSE),FALSE))</f>
        <v>C</v>
      </c>
      <c r="AC232" t="str">
        <f>IF($C232=-1,-1,VLOOKUP($C232,'HCAD Process'!$D$5:$CZ$504,VLOOKUP(AC$4,'Table Name'!$C$2:$D$100,2,FALSE),FALSE))</f>
        <v>Average</v>
      </c>
      <c r="AD232" t="str">
        <f>IF($C232=-1,-1,VLOOKUP($C232,'HCAD Process'!$D$5:$CZ$504,VLOOKUP(AD$4,'Table Name'!$C$2:$D$100,2,FALSE),FALSE))</f>
        <v>2004</v>
      </c>
      <c r="AE232" t="str">
        <f>IF($C232=-1,-1,VLOOKUP($C232,'HCAD Process'!$D$5:$CZ$504,VLOOKUP(AE$4,'Table Name'!$C$2:$D$100,2,FALSE),FALSE))</f>
        <v>2004</v>
      </c>
      <c r="AF232" t="str">
        <f>IF($C232=-1,-1,VLOOKUP($C232,'HCAD Process'!$D$5:$CZ$504,VLOOKUP(AF$4,'Table Name'!$C$2:$D$100,2,FALSE),FALSE))</f>
        <v>0</v>
      </c>
      <c r="AG232" t="str">
        <f>IF($C232=-1,-1,VLOOKUP($C232,'HCAD Process'!$D$5:$CZ$504,VLOOKUP(AG$4,'Table Name'!$C$2:$D$100,2,FALSE),FALSE))</f>
        <v>2017</v>
      </c>
      <c r="AH232">
        <f>IF($C232=-1,-1,VLOOKUP($C232,'HCAD Process'!$D$5:$CZ$504,VLOOKUP(AH$4,'Table Name'!$C$2:$D$100,2,FALSE),FALSE))</f>
        <v>0</v>
      </c>
      <c r="AI232" t="str">
        <f>IF($C232=-1,-1,VLOOKUP($C232,'HCAD Process'!$D$5:$CZ$504,VLOOKUP(AI$4,'Table Name'!$C$2:$D$100,2,FALSE),FALSE))</f>
        <v>12/30/1899</v>
      </c>
      <c r="AJ232">
        <f>IF($C232=-1,-1,VLOOKUP($C232,'HCAD Process'!$D$5:$CZ$504,VLOOKUP(AJ$4,'Table Name'!$C$2:$D$100,2,FALSE),FALSE))</f>
        <v>0</v>
      </c>
      <c r="AK232">
        <f>IF($C232=-1,-1,VALUE(VLOOKUP($C232,'HCAD Process'!$D$5:$CZ$504,VLOOKUP(AK$4,'Table Name'!$C$2:$D$100,2,FALSE),FALSE)))</f>
        <v>600</v>
      </c>
      <c r="AL232">
        <f>IF($C232=-1,-1,VLOOKUP($C232,'HCAD Process'!$D$5:$CZ$504,VLOOKUP(AL$4,'Table Name'!$C$2:$D$100,2,FALSE),FALSE))</f>
        <v>600</v>
      </c>
      <c r="AM232">
        <f>IF($C232=-1,-1,VLOOKUP($C232,'HCAD Process'!$D$5:$CZ$504,VLOOKUP(AM$4,'Table Name'!$C$2:$D$100,2,FALSE),FALSE))</f>
        <v>0</v>
      </c>
      <c r="AN232">
        <f>IF($C232=-1,-1,VLOOKUP($C232,'HCAD Process'!$D$5:$CZ$504,VLOOKUP(AN$4,'Table Name'!$C$2:$D$100,2,FALSE),FALSE))</f>
        <v>0</v>
      </c>
      <c r="AO232">
        <f>IF($C232=-1,-1,VLOOKUP($C232,'HCAD Process'!$D$5:$CZ$504,VLOOKUP(AO$4,'Table Name'!$C$2:$D$100,2,FALSE),FALSE))</f>
        <v>0</v>
      </c>
      <c r="AP232">
        <f>IF($C232=-1,-1,VLOOKUP($C232,'HCAD Process'!$D$5:$CZ$504,VLOOKUP(AP$4,'Table Name'!$C$2:$D$100,2,FALSE),FALSE))</f>
        <v>600</v>
      </c>
      <c r="AQ232">
        <f>IF($C232=-1,-1,VLOOKUP($C232,'HCAD Process'!$D$5:$CZ$504,VLOOKUP(AQ$4,'Table Name'!$C$2:$D$100,2,FALSE),FALSE))</f>
        <v>80</v>
      </c>
      <c r="AR232">
        <f>IF($C232=-1,-1,VLOOKUP($C232,'HCAD Process'!$D$5:$CZ$504,VLOOKUP(AR$4,'Table Name'!$C$2:$D$100,2,FALSE),FALSE))</f>
        <v>1</v>
      </c>
      <c r="AS232">
        <f>IF($C232=-1,-1,VLOOKUP($C232,'HCAD Process'!$D$5:$CZ$504,VLOOKUP(AS$4,'Table Name'!$C$2:$D$100,2,FALSE),FALSE))</f>
        <v>0</v>
      </c>
      <c r="AT232">
        <f>IF($C232=-1,-1,VLOOKUP($C232,'HCAD Process'!$D$5:$CZ$504,VLOOKUP(AT$4,'Table Name'!$C$2:$D$100,2,FALSE),FALSE))</f>
        <v>0</v>
      </c>
      <c r="AU232">
        <f>IF($C232=-1,-1,VLOOKUP($C232,'HCAD Process'!$D$5:$CZ$504,VLOOKUP(AU$4,'Table Name'!$C$2:$D$100,2,FALSE),FALSE))</f>
        <v>0</v>
      </c>
      <c r="AV232">
        <f>IF($C232=-1,-1,VLOOKUP($C232,'HCAD Process'!$D$5:$CZ$504,VLOOKUP(AV$4,'Table Name'!$C$2:$D$100,2,FALSE),FALSE))</f>
        <v>0</v>
      </c>
      <c r="AW232">
        <f>IF($C232=-1,-1,VLOOKUP($C232,'HCAD Process'!$D$5:$CZ$504,VLOOKUP(AW$4,'Table Name'!$C$2:$D$100,2,FALSE),FALSE))</f>
        <v>0</v>
      </c>
      <c r="AX232">
        <f>IF($C232=-1,-1,VLOOKUP($C232,'HCAD Process'!$D$5:$CZ$504,VLOOKUP(AX$4,'Table Name'!$C$2:$D$100,2,FALSE),FALSE))</f>
        <v>0</v>
      </c>
      <c r="AY232">
        <f>IF($C232=-1,-1,VLOOKUP($C232,'HCAD Process'!$D$5:$CZ$504,VLOOKUP(AY$4,'Table Name'!$C$2:$D$100,2,FALSE),FALSE))</f>
        <v>0</v>
      </c>
      <c r="AZ232">
        <f>IF($C232=-1,-1,VLOOKUP($C232,'HCAD Process'!$D$5:$CZ$504,VLOOKUP(AZ$4,'Table Name'!$C$2:$D$100,2,FALSE),FALSE))</f>
        <v>0</v>
      </c>
      <c r="BA232" t="str">
        <f>IF($C232=-1,-1,VLOOKUP($C232,'HCAD Process'!$D$5:$CZ$504,VLOOKUP(BA$4,'Table Name'!$C$2:$D$100,2,FALSE),FALSE))</f>
        <v>14</v>
      </c>
      <c r="BB232" t="str">
        <f>IF($C232=-1,-1,VLOOKUP($C232,'HCAD Process'!$D$5:$CZ$504,VLOOKUP(BB$4,'Table Name'!$C$2:$D$100,2,FALSE),FALSE))</f>
        <v>RES B BLK 1</v>
      </c>
      <c r="BC232" t="str">
        <f>IF($C232=-1,-1,VLOOKUP($C232,'HCAD Process'!$D$5:$CZ$504,VLOOKUP(BC$4,'Table Name'!$C$2:$D$100,2,FALSE),FALSE))</f>
        <v>WEST LITTLE YORK PARK</v>
      </c>
      <c r="BD232" t="str">
        <f>IF($C232=-1,-1,VLOOKUP($C232,'HCAD Process'!$D$5:$CZ$504,VLOOKUP(BD$4,'Table Name'!$C$2:$D$100,2,FALSE),FALSE))</f>
        <v>6014</v>
      </c>
      <c r="BE232" t="str">
        <f>IF($C232=-1,-1,VLOOKUP($C232,'HCAD Process'!$D$5:$CZ$504,VLOOKUP(BE$4,'Table Name'!$C$2:$D$100,2,FALSE),FALSE))</f>
        <v>Far Northwest</v>
      </c>
      <c r="BF232" t="str">
        <f>IF($C232=-1,-1,VLOOKUP($C232,'HCAD Process'!$D$5:$CZ$504,VLOOKUP(BF$4,'Table Name'!$C$2:$D$100,2,FALSE),FALSE))</f>
        <v>221</v>
      </c>
      <c r="BG232" t="str">
        <f>IF($C232=-1,-1,VLOOKUP($C232,'HCAD Process'!$D$5:$CZ$504,VLOOKUP(BG$4,'Table Name'!$C$2:$D$100,2,FALSE),FALSE))</f>
        <v>ISD 04 - Southwest, Outside Hwy 6, South of FM 529</v>
      </c>
      <c r="BH232" t="str">
        <f>IF($C232=-1,-1,VLOOKUP($C232,'HCAD Process'!$D$5:$CZ$504,VLOOKUP(BH$4,'Table Name'!$C$2:$D$100,2,FALSE),FALSE))</f>
        <v>9173.00</v>
      </c>
      <c r="BI232" t="str">
        <f>IF($C232=-1,-1,VLOOKUP($C232,'HCAD Process'!$D$5:$CZ$504,VLOOKUP(BI$4,'Table Name'!$C$2:$D$100,2,FALSE),FALSE))</f>
        <v>0</v>
      </c>
      <c r="BJ232" t="str">
        <f>IF($C232=-1,-1,VLOOKUP($C232,'HCAD Process'!$D$5:$CZ$504,VLOOKUP(BJ$4,'Table Name'!$C$2:$D$100,2,FALSE),FALSE))</f>
        <v>04</v>
      </c>
      <c r="BK232" t="str">
        <f>IF($C232=-1,-1,VLOOKUP($C232,'HCAD Process'!$D$5:$CZ$504,VLOOKUP(BK$4,'Table Name'!$C$2:$D$100,2,FALSE),FALSE))</f>
        <v>4661A</v>
      </c>
      <c r="BL232" t="str">
        <f>IF($C232=-1,-1,VLOOKUP($C232,'HCAD Process'!$D$5:$CZ$504,VLOOKUP(BL$4,'Table Name'!$C$2:$D$100,2,FALSE),FALSE))</f>
        <v>407T</v>
      </c>
      <c r="BM232" t="str">
        <f>IF($C232=-1,-1,VLOOKUP($C232,'HCAD Process'!$D$5:$CZ$504,VLOOKUP(BM$4,'Table Name'!$C$2:$D$100,2,FALSE),FALSE))</f>
        <v>004 040 041 042 043 044 045 633</v>
      </c>
      <c r="BN232" t="str">
        <f>IF($C232=-1,-1,VLOOKUP($C232,'HCAD Process'!$D$5:$CZ$504,VLOOKUP(BN$4,'Table Name'!$C$2:$D$100,2,FALSE),FALSE))</f>
        <v>Real, Commercial</v>
      </c>
      <c r="BO232" t="str">
        <f>IF($C232=-1,-1,VLOOKUP($C232,'HCAD Process'!$D$5:$CZ$504,VLOOKUP(BO$4,'Table Name'!$C$2:$D$100,2,FALSE),FALSE))</f>
        <v>F1</v>
      </c>
      <c r="BP232" t="str">
        <f>IF($C232=-1,-1,VLOOKUP($C232,'HCAD Process'!$D$5:$CZ$504,VLOOKUP(BP$4,'Table Name'!$C$2:$D$100,2,FALSE),FALSE))</f>
        <v>Real, Commercial</v>
      </c>
      <c r="BQ232" t="str">
        <f>IF($C232=-1,-1,VLOOKUP($C232,'HCAD Process'!$D$5:$CZ$504,VLOOKUP(BQ$4,'Table Name'!$C$2:$D$100,2,FALSE),FALSE))</f>
        <v>Warehouse - Metallic</v>
      </c>
      <c r="BR232" t="str">
        <f>IF($C232=-1,-1,VLOOKUP($C232,'HCAD Process'!$D$5:$CZ$504,VLOOKUP(BR$4,'Table Name'!$C$2:$D$100,2,FALSE),FALSE))</f>
        <v>Office Building</v>
      </c>
      <c r="BS232" t="str">
        <f>IF($C232=-1,-1,VLOOKUP($C232,'HCAD Process'!$D$5:$CZ$504,VLOOKUP(BS$4,'Table Name'!$C$2:$D$100,2,FALSE),FALSE))</f>
        <v>8003</v>
      </c>
      <c r="BT232" t="str">
        <f>IF($C232=-1,-1,VLOOKUP($C232,'HCAD Process'!$D$5:$CZ$504,VLOOKUP(BT$4,'Table Name'!$C$2:$D$100,2,FALSE),FALSE))</f>
        <v>Land Neighborhood Section 3</v>
      </c>
      <c r="BU232">
        <f>IF($C232=-1,-1,VLOOKUP($C232,'HCAD Process'!$D$5:$CZ$504,VLOOKUP(BU$4,'Table Name'!$C$2:$D$100,2,FALSE),FALSE))</f>
        <v>147398</v>
      </c>
      <c r="BV232" t="str">
        <f>IF($C232=-1,-1,VLOOKUP($C232,'HCAD Process'!$D$5:$CZ$504,VLOOKUP(BV$4,'Table Name'!$C$2:$D$100,2,FALSE),FALSE))</f>
        <v>SF</v>
      </c>
      <c r="BW232" t="str">
        <f>IF($C232=-1,-1,VLOOKUP($C232,'HCAD Process'!$D$5:$CZ$504,VLOOKUP(BW$4,'Table Name'!$C$2:$D$100,2,FALSE),FALSE))</f>
        <v>1.0000</v>
      </c>
      <c r="BX232" t="str">
        <f>IF($C232=-1,-1,VLOOKUP($C232,'HCAD Process'!$D$5:$CZ$504,VLOOKUP(BX$4,'Table Name'!$C$2:$D$100,2,FALSE),FALSE))</f>
        <v>1.0000</v>
      </c>
      <c r="BY232" t="str">
        <f>IF($C232=-1,-1,VLOOKUP($C232,'HCAD Process'!$D$5:$CZ$504,VLOOKUP(BY$4,'Table Name'!$C$2:$D$100,2,FALSE),FALSE))</f>
        <v>1.0000</v>
      </c>
      <c r="BZ232" t="str">
        <f>IF($C232=-1,-1,VLOOKUP($C232,'HCAD Process'!$D$5:$CZ$504,VLOOKUP(BZ$4,'Table Name'!$C$2:$D$100,2,FALSE),FALSE))</f>
        <v>1.0000</v>
      </c>
      <c r="CA232">
        <f>IF($C232=-1,-1,VLOOKUP($C232,'HCAD Process'!$D$5:$CZ$504,VLOOKUP(CA$4,'Table Name'!$C$2:$D$100,2,FALSE),FALSE))</f>
        <v>4</v>
      </c>
      <c r="CB232">
        <f>IF($C232=-1,-1,VLOOKUP($C232,'HCAD Process'!$D$5:$CZ$504,VLOOKUP(CB$4,'Table Name'!$C$2:$D$100,2,FALSE),FALSE))</f>
        <v>4</v>
      </c>
      <c r="CC232">
        <f>IF($C232=-1,-1,VLOOKUP($C232,'HCAD Process'!$D$5:$CZ$504,VLOOKUP(CC$4,'Table Name'!$C$2:$D$100,2,FALSE),FALSE))</f>
        <v>515893</v>
      </c>
      <c r="CD232">
        <f>IF($C232=-1,-1,VLOOKUP($C232,'HCAD Process'!$D$5:$CZ$504,VLOOKUP(CD$4,'Table Name'!$C$2:$D$100,2,FALSE),FALSE))</f>
        <v>-1</v>
      </c>
      <c r="CE232" t="str">
        <f>IF($C232=-1,-1,VLOOKUP($C232,'HCAD Process'!$D$5:$CZ$504,VLOOKUP(CE$4,'Table Name'!$C$2:$D$100,2,FALSE),FALSE))</f>
        <v>129729001000231</v>
      </c>
    </row>
    <row r="233" spans="2:83" x14ac:dyDescent="0.25">
      <c r="B233">
        <f t="shared" si="3"/>
        <v>229</v>
      </c>
      <c r="C233" t="str">
        <f t="array" ref="C233">IF(ISERROR(INDEX('HCAD Process'!CF$5:CF$504,MATCH(0,COUNTIF(C$4:C232,'HCAD Process'!CF$5:CF$504)+('HCAD Process'!CF$5:CF$504=-1),0))),-1,INDEX('HCAD Process'!CF$5:CF$504,MATCH(0,COUNTIF(C$4:C232,'HCAD Process'!CF$5:CF$504)+('HCAD Process'!CF$5:CF$504=-1),0)))</f>
        <v>129729001000232</v>
      </c>
      <c r="D233" t="str">
        <f>IF($C233=-1,-1,VLOOKUP($C233,'HCAD Process'!$D$5:$CZ$504,VLOOKUP(D$4,'Table Name'!$C$2:$D$100,2,FALSE),FALSE))</f>
        <v>1297290010002</v>
      </c>
      <c r="E233" t="str">
        <f>IF($C233=-1,-1,VLOOKUP($C233,'HCAD Process'!$D$5:$CZ$504,VLOOKUP(E$4,'Table Name'!$C$2:$D$100,2,FALSE),FALSE))</f>
        <v>06/15/2017</v>
      </c>
      <c r="F233" t="str">
        <f>IF($C233=-1,-1,VLOOKUP($C233,'HCAD Process'!$D$5:$CZ$504,VLOOKUP(F$4,'Table Name'!$C$2:$D$100,2,FALSE),FALSE))</f>
        <v>WLY 18035 PROPERTIES LLC</v>
      </c>
      <c r="G233" t="str">
        <f>IF($C233=-1,-1,VLOOKUP($C233,'HCAD Process'!$D$5:$CZ$504,VLOOKUP(G$4,'Table Name'!$C$2:$D$100,2,FALSE),FALSE))</f>
        <v>WEST LITTLE YORK PARK</v>
      </c>
      <c r="H233" t="str">
        <f>IF($C233=-1,-1,VLOOKUP($C233,'HCAD Process'!$D$5:$CZ$504,VLOOKUP(H$4,'Table Name'!$C$2:$D$100,2,FALSE),FALSE))</f>
        <v>Barris</v>
      </c>
      <c r="I233" t="str">
        <f>IF($C233=-1,-1,VLOOKUP($C233,'HCAD Process'!$D$5:$CZ$504,VLOOKUP(I$4,'Table Name'!$C$2:$D$100,2,FALSE),FALSE))</f>
        <v>18037 W LITTLE YORK RD</v>
      </c>
      <c r="J233" t="str">
        <f>IF($C233=-1,-1,VLOOKUP($C233,'HCAD Process'!$D$5:$CZ$504,VLOOKUP(J$4,'Table Name'!$C$2:$D$100,2,FALSE),FALSE))</f>
        <v>KATY</v>
      </c>
      <c r="K233" t="str">
        <f>IF($C233=-1,-1,VLOOKUP($C233,'HCAD Process'!$D$5:$CZ$504,VLOOKUP(K$4,'Table Name'!$C$2:$D$100,2,FALSE),FALSE))</f>
        <v>77449</v>
      </c>
      <c r="L233">
        <f>IF($C233=-1,-1,VLOOKUP($C233,'HCAD Process'!$D$5:$CZ$504,VLOOKUP(L$4,'Table Name'!$C$2:$D$100,2,FALSE),FALSE))</f>
        <v>1802981</v>
      </c>
      <c r="M233">
        <f>IF($C233=-1,-1,VLOOKUP($C233,'HCAD Process'!$D$5:$CZ$504,VLOOKUP(M$4,'Table Name'!$C$2:$D$100,2,FALSE),FALSE))</f>
        <v>1835571</v>
      </c>
      <c r="N233">
        <f>IF($C233=-1,-1,VLOOKUP($C233,'HCAD Process'!$D$5:$CZ$504,VLOOKUP(N$4,'Table Name'!$C$2:$D$100,2,FALSE),FALSE))</f>
        <v>1835571</v>
      </c>
      <c r="O233">
        <f>IF($C233=-1,-1,VLOOKUP($C233,'HCAD Process'!$D$5:$CZ$504,VLOOKUP(O$4,'Table Name'!$C$2:$D$100,2,FALSE),FALSE))</f>
        <v>0</v>
      </c>
      <c r="P233" t="e">
        <f>IF($C233=-1,-1,VLOOKUP($C233,'HCAD Process'!$D$5:$CZ$504,VLOOKUP(P$4,'Table Name'!$C$2:$D$100,2,FALSE),FALSE))</f>
        <v>#REF!</v>
      </c>
      <c r="Q233" t="str">
        <f>IF($C233=-1,-1,VLOOKUP($C233,'HCAD Process'!$D$5:$CZ$504,VLOOKUP(Q$4,'Table Name'!$C$2:$D$100,2,FALSE),FALSE))</f>
        <v>COMMERCIAL</v>
      </c>
      <c r="R233" t="str">
        <f>IF($C233=-1,-1,VLOOKUP($C233,'HCAD Process'!$D$5:$CZ$504,VLOOKUP(R$4,'Table Name'!$C$2:$D$100,2,FALSE),FALSE))</f>
        <v>32</v>
      </c>
      <c r="S233" t="str">
        <f>IF($C233=-1,-1,VLOOKUP($C233,'HCAD Process'!$D$5:$CZ$504,VLOOKUP(S$4,'Table Name'!$C$2:$D$100,2,FALSE),FALSE))</f>
        <v>4399</v>
      </c>
      <c r="T233" t="str">
        <f>IF($C233=-1,-1,VLOOKUP($C233,'HCAD Process'!$D$5:$CZ$504,VLOOKUP(T$4,'Table Name'!$C$2:$D$100,2,FALSE),FALSE))</f>
        <v>8344</v>
      </c>
      <c r="U233" t="str">
        <f>IF($C233=-1,-1,VLOOKUP($C233,'HCAD Process'!$D$5:$CZ$504,VLOOKUP(U$4,'Table Name'!$C$2:$D$100,2,FALSE),FALSE))</f>
        <v>S</v>
      </c>
      <c r="V233" t="str">
        <f>IF($C233=-1,-1,VLOOKUP($C233,'HCAD Process'!$D$5:$CZ$504,VLOOKUP(V$4,'Table Name'!$C$2:$D$100,2,FALSE),FALSE))</f>
        <v>Open Steel Skeleton</v>
      </c>
      <c r="W233">
        <f>IF($C233=-1,-1,VLOOKUP($C233,'HCAD Process'!$D$5:$CZ$504,VLOOKUP(W$4,'Table Name'!$C$2:$D$100,2,FALSE),FALSE))</f>
        <v>37721</v>
      </c>
      <c r="X233">
        <f>IF($C233=-1,-1,VLOOKUP($C233,'HCAD Process'!$D$5:$CZ$504,VLOOKUP(X$4,'Table Name'!$C$2:$D$100,2,FALSE),FALSE))</f>
        <v>0</v>
      </c>
      <c r="Y233">
        <f>IF($C233=-1,-1,VLOOKUP($C233,'HCAD Process'!$D$5:$CZ$504,VLOOKUP(Y$4,'Table Name'!$C$2:$D$100,2,FALSE),FALSE))</f>
        <v>51672</v>
      </c>
      <c r="Z233">
        <f>IF($C233=-1,-1,VLOOKUP($C233,'HCAD Process'!$D$5:$CZ$504,VLOOKUP(Z$4,'Table Name'!$C$2:$D$100,2,FALSE),FALSE))</f>
        <v>0</v>
      </c>
      <c r="AA233" t="str">
        <f>IF($C233=-1,-1,VLOOKUP($C233,'HCAD Process'!$D$5:$CZ$504,VLOOKUP(AA$4,'Table Name'!$C$2:$D$100,2,FALSE),FALSE))</f>
        <v>.270000</v>
      </c>
      <c r="AB233" t="str">
        <f>IF($C233=-1,-1,VLOOKUP($C233,'HCAD Process'!$D$5:$CZ$504,VLOOKUP(AB$4,'Table Name'!$C$2:$D$100,2,FALSE),FALSE))</f>
        <v>C</v>
      </c>
      <c r="AC233" t="str">
        <f>IF($C233=-1,-1,VLOOKUP($C233,'HCAD Process'!$D$5:$CZ$504,VLOOKUP(AC$4,'Table Name'!$C$2:$D$100,2,FALSE),FALSE))</f>
        <v>Average</v>
      </c>
      <c r="AD233" t="str">
        <f>IF($C233=-1,-1,VLOOKUP($C233,'HCAD Process'!$D$5:$CZ$504,VLOOKUP(AD$4,'Table Name'!$C$2:$D$100,2,FALSE),FALSE))</f>
        <v>2004</v>
      </c>
      <c r="AE233" t="str">
        <f>IF($C233=-1,-1,VLOOKUP($C233,'HCAD Process'!$D$5:$CZ$504,VLOOKUP(AE$4,'Table Name'!$C$2:$D$100,2,FALSE),FALSE))</f>
        <v>2004</v>
      </c>
      <c r="AF233" t="str">
        <f>IF($C233=-1,-1,VLOOKUP($C233,'HCAD Process'!$D$5:$CZ$504,VLOOKUP(AF$4,'Table Name'!$C$2:$D$100,2,FALSE),FALSE))</f>
        <v>0</v>
      </c>
      <c r="AG233" t="str">
        <f>IF($C233=-1,-1,VLOOKUP($C233,'HCAD Process'!$D$5:$CZ$504,VLOOKUP(AG$4,'Table Name'!$C$2:$D$100,2,FALSE),FALSE))</f>
        <v>2017</v>
      </c>
      <c r="AH233">
        <f>IF($C233=-1,-1,VLOOKUP($C233,'HCAD Process'!$D$5:$CZ$504,VLOOKUP(AH$4,'Table Name'!$C$2:$D$100,2,FALSE),FALSE))</f>
        <v>0</v>
      </c>
      <c r="AI233" t="str">
        <f>IF($C233=-1,-1,VLOOKUP($C233,'HCAD Process'!$D$5:$CZ$504,VLOOKUP(AI$4,'Table Name'!$C$2:$D$100,2,FALSE),FALSE))</f>
        <v>12/30/1899</v>
      </c>
      <c r="AJ233">
        <f>IF($C233=-1,-1,VLOOKUP($C233,'HCAD Process'!$D$5:$CZ$504,VLOOKUP(AJ$4,'Table Name'!$C$2:$D$100,2,FALSE),FALSE))</f>
        <v>0</v>
      </c>
      <c r="AK233">
        <f>IF($C233=-1,-1,VALUE(VLOOKUP($C233,'HCAD Process'!$D$5:$CZ$504,VLOOKUP(AK$4,'Table Name'!$C$2:$D$100,2,FALSE),FALSE)))</f>
        <v>600</v>
      </c>
      <c r="AL233">
        <f>IF($C233=-1,-1,VLOOKUP($C233,'HCAD Process'!$D$5:$CZ$504,VLOOKUP(AL$4,'Table Name'!$C$2:$D$100,2,FALSE),FALSE))</f>
        <v>600</v>
      </c>
      <c r="AM233">
        <f>IF($C233=-1,-1,VLOOKUP($C233,'HCAD Process'!$D$5:$CZ$504,VLOOKUP(AM$4,'Table Name'!$C$2:$D$100,2,FALSE),FALSE))</f>
        <v>0</v>
      </c>
      <c r="AN233">
        <f>IF($C233=-1,-1,VLOOKUP($C233,'HCAD Process'!$D$5:$CZ$504,VLOOKUP(AN$4,'Table Name'!$C$2:$D$100,2,FALSE),FALSE))</f>
        <v>0</v>
      </c>
      <c r="AO233">
        <f>IF($C233=-1,-1,VLOOKUP($C233,'HCAD Process'!$D$5:$CZ$504,VLOOKUP(AO$4,'Table Name'!$C$2:$D$100,2,FALSE),FALSE))</f>
        <v>0</v>
      </c>
      <c r="AP233">
        <f>IF($C233=-1,-1,VLOOKUP($C233,'HCAD Process'!$D$5:$CZ$504,VLOOKUP(AP$4,'Table Name'!$C$2:$D$100,2,FALSE),FALSE))</f>
        <v>600</v>
      </c>
      <c r="AQ233">
        <f>IF($C233=-1,-1,VLOOKUP($C233,'HCAD Process'!$D$5:$CZ$504,VLOOKUP(AQ$4,'Table Name'!$C$2:$D$100,2,FALSE),FALSE))</f>
        <v>80</v>
      </c>
      <c r="AR233">
        <f>IF($C233=-1,-1,VLOOKUP($C233,'HCAD Process'!$D$5:$CZ$504,VLOOKUP(AR$4,'Table Name'!$C$2:$D$100,2,FALSE),FALSE))</f>
        <v>1</v>
      </c>
      <c r="AS233">
        <f>IF($C233=-1,-1,VLOOKUP($C233,'HCAD Process'!$D$5:$CZ$504,VLOOKUP(AS$4,'Table Name'!$C$2:$D$100,2,FALSE),FALSE))</f>
        <v>0</v>
      </c>
      <c r="AT233">
        <f>IF($C233=-1,-1,VLOOKUP($C233,'HCAD Process'!$D$5:$CZ$504,VLOOKUP(AT$4,'Table Name'!$C$2:$D$100,2,FALSE),FALSE))</f>
        <v>0</v>
      </c>
      <c r="AU233">
        <f>IF($C233=-1,-1,VLOOKUP($C233,'HCAD Process'!$D$5:$CZ$504,VLOOKUP(AU$4,'Table Name'!$C$2:$D$100,2,FALSE),FALSE))</f>
        <v>0</v>
      </c>
      <c r="AV233">
        <f>IF($C233=-1,-1,VLOOKUP($C233,'HCAD Process'!$D$5:$CZ$504,VLOOKUP(AV$4,'Table Name'!$C$2:$D$100,2,FALSE),FALSE))</f>
        <v>0</v>
      </c>
      <c r="AW233">
        <f>IF($C233=-1,-1,VLOOKUP($C233,'HCAD Process'!$D$5:$CZ$504,VLOOKUP(AW$4,'Table Name'!$C$2:$D$100,2,FALSE),FALSE))</f>
        <v>0</v>
      </c>
      <c r="AX233">
        <f>IF($C233=-1,-1,VLOOKUP($C233,'HCAD Process'!$D$5:$CZ$504,VLOOKUP(AX$4,'Table Name'!$C$2:$D$100,2,FALSE),FALSE))</f>
        <v>0</v>
      </c>
      <c r="AY233">
        <f>IF($C233=-1,-1,VLOOKUP($C233,'HCAD Process'!$D$5:$CZ$504,VLOOKUP(AY$4,'Table Name'!$C$2:$D$100,2,FALSE),FALSE))</f>
        <v>0</v>
      </c>
      <c r="AZ233">
        <f>IF($C233=-1,-1,VLOOKUP($C233,'HCAD Process'!$D$5:$CZ$504,VLOOKUP(AZ$4,'Table Name'!$C$2:$D$100,2,FALSE),FALSE))</f>
        <v>0</v>
      </c>
      <c r="BA233" t="str">
        <f>IF($C233=-1,-1,VLOOKUP($C233,'HCAD Process'!$D$5:$CZ$504,VLOOKUP(BA$4,'Table Name'!$C$2:$D$100,2,FALSE),FALSE))</f>
        <v>14</v>
      </c>
      <c r="BB233" t="str">
        <f>IF($C233=-1,-1,VLOOKUP($C233,'HCAD Process'!$D$5:$CZ$504,VLOOKUP(BB$4,'Table Name'!$C$2:$D$100,2,FALSE),FALSE))</f>
        <v>RES B BLK 1</v>
      </c>
      <c r="BC233" t="str">
        <f>IF($C233=-1,-1,VLOOKUP($C233,'HCAD Process'!$D$5:$CZ$504,VLOOKUP(BC$4,'Table Name'!$C$2:$D$100,2,FALSE),FALSE))</f>
        <v>WEST LITTLE YORK PARK</v>
      </c>
      <c r="BD233" t="str">
        <f>IF($C233=-1,-1,VLOOKUP($C233,'HCAD Process'!$D$5:$CZ$504,VLOOKUP(BD$4,'Table Name'!$C$2:$D$100,2,FALSE),FALSE))</f>
        <v>6014</v>
      </c>
      <c r="BE233" t="str">
        <f>IF($C233=-1,-1,VLOOKUP($C233,'HCAD Process'!$D$5:$CZ$504,VLOOKUP(BE$4,'Table Name'!$C$2:$D$100,2,FALSE),FALSE))</f>
        <v>Far Northwest</v>
      </c>
      <c r="BF233" t="str">
        <f>IF($C233=-1,-1,VLOOKUP($C233,'HCAD Process'!$D$5:$CZ$504,VLOOKUP(BF$4,'Table Name'!$C$2:$D$100,2,FALSE),FALSE))</f>
        <v>221</v>
      </c>
      <c r="BG233" t="str">
        <f>IF($C233=-1,-1,VLOOKUP($C233,'HCAD Process'!$D$5:$CZ$504,VLOOKUP(BG$4,'Table Name'!$C$2:$D$100,2,FALSE),FALSE))</f>
        <v>ISD 04 - Southwest, Outside Hwy 6, South of FM 529</v>
      </c>
      <c r="BH233" t="str">
        <f>IF($C233=-1,-1,VLOOKUP($C233,'HCAD Process'!$D$5:$CZ$504,VLOOKUP(BH$4,'Table Name'!$C$2:$D$100,2,FALSE),FALSE))</f>
        <v>9173.00</v>
      </c>
      <c r="BI233" t="str">
        <f>IF($C233=-1,-1,VLOOKUP($C233,'HCAD Process'!$D$5:$CZ$504,VLOOKUP(BI$4,'Table Name'!$C$2:$D$100,2,FALSE),FALSE))</f>
        <v>0</v>
      </c>
      <c r="BJ233" t="str">
        <f>IF($C233=-1,-1,VLOOKUP($C233,'HCAD Process'!$D$5:$CZ$504,VLOOKUP(BJ$4,'Table Name'!$C$2:$D$100,2,FALSE),FALSE))</f>
        <v>04</v>
      </c>
      <c r="BK233" t="str">
        <f>IF($C233=-1,-1,VLOOKUP($C233,'HCAD Process'!$D$5:$CZ$504,VLOOKUP(BK$4,'Table Name'!$C$2:$D$100,2,FALSE),FALSE))</f>
        <v>4661A</v>
      </c>
      <c r="BL233" t="str">
        <f>IF($C233=-1,-1,VLOOKUP($C233,'HCAD Process'!$D$5:$CZ$504,VLOOKUP(BL$4,'Table Name'!$C$2:$D$100,2,FALSE),FALSE))</f>
        <v>407T</v>
      </c>
      <c r="BM233" t="str">
        <f>IF($C233=-1,-1,VLOOKUP($C233,'HCAD Process'!$D$5:$CZ$504,VLOOKUP(BM$4,'Table Name'!$C$2:$D$100,2,FALSE),FALSE))</f>
        <v>004 040 041 042 043 044 045 633</v>
      </c>
      <c r="BN233" t="str">
        <f>IF($C233=-1,-1,VLOOKUP($C233,'HCAD Process'!$D$5:$CZ$504,VLOOKUP(BN$4,'Table Name'!$C$2:$D$100,2,FALSE),FALSE))</f>
        <v>Real, Commercial</v>
      </c>
      <c r="BO233" t="str">
        <f>IF($C233=-1,-1,VLOOKUP($C233,'HCAD Process'!$D$5:$CZ$504,VLOOKUP(BO$4,'Table Name'!$C$2:$D$100,2,FALSE),FALSE))</f>
        <v>F1</v>
      </c>
      <c r="BP233" t="str">
        <f>IF($C233=-1,-1,VLOOKUP($C233,'HCAD Process'!$D$5:$CZ$504,VLOOKUP(BP$4,'Table Name'!$C$2:$D$100,2,FALSE),FALSE))</f>
        <v>Real, Commercial</v>
      </c>
      <c r="BQ233" t="str">
        <f>IF($C233=-1,-1,VLOOKUP($C233,'HCAD Process'!$D$5:$CZ$504,VLOOKUP(BQ$4,'Table Name'!$C$2:$D$100,2,FALSE),FALSE))</f>
        <v>Warehouse - Metallic</v>
      </c>
      <c r="BR233" t="str">
        <f>IF($C233=-1,-1,VLOOKUP($C233,'HCAD Process'!$D$5:$CZ$504,VLOOKUP(BR$4,'Table Name'!$C$2:$D$100,2,FALSE),FALSE))</f>
        <v>Office Building</v>
      </c>
      <c r="BS233" t="str">
        <f>IF($C233=-1,-1,VLOOKUP($C233,'HCAD Process'!$D$5:$CZ$504,VLOOKUP(BS$4,'Table Name'!$C$2:$D$100,2,FALSE),FALSE))</f>
        <v>8003</v>
      </c>
      <c r="BT233" t="str">
        <f>IF($C233=-1,-1,VLOOKUP($C233,'HCAD Process'!$D$5:$CZ$504,VLOOKUP(BT$4,'Table Name'!$C$2:$D$100,2,FALSE),FALSE))</f>
        <v>Land Neighborhood Section 3</v>
      </c>
      <c r="BU233">
        <f>IF($C233=-1,-1,VLOOKUP($C233,'HCAD Process'!$D$5:$CZ$504,VLOOKUP(BU$4,'Table Name'!$C$2:$D$100,2,FALSE),FALSE))</f>
        <v>147398</v>
      </c>
      <c r="BV233" t="str">
        <f>IF($C233=-1,-1,VLOOKUP($C233,'HCAD Process'!$D$5:$CZ$504,VLOOKUP(BV$4,'Table Name'!$C$2:$D$100,2,FALSE),FALSE))</f>
        <v>SF</v>
      </c>
      <c r="BW233" t="str">
        <f>IF($C233=-1,-1,VLOOKUP($C233,'HCAD Process'!$D$5:$CZ$504,VLOOKUP(BW$4,'Table Name'!$C$2:$D$100,2,FALSE),FALSE))</f>
        <v>1.0000</v>
      </c>
      <c r="BX233" t="str">
        <f>IF($C233=-1,-1,VLOOKUP($C233,'HCAD Process'!$D$5:$CZ$504,VLOOKUP(BX$4,'Table Name'!$C$2:$D$100,2,FALSE),FALSE))</f>
        <v>1.0000</v>
      </c>
      <c r="BY233" t="str">
        <f>IF($C233=-1,-1,VLOOKUP($C233,'HCAD Process'!$D$5:$CZ$504,VLOOKUP(BY$4,'Table Name'!$C$2:$D$100,2,FALSE),FALSE))</f>
        <v>1.0000</v>
      </c>
      <c r="BZ233" t="str">
        <f>IF($C233=-1,-1,VLOOKUP($C233,'HCAD Process'!$D$5:$CZ$504,VLOOKUP(BZ$4,'Table Name'!$C$2:$D$100,2,FALSE),FALSE))</f>
        <v>1.0000</v>
      </c>
      <c r="CA233">
        <f>IF($C233=-1,-1,VLOOKUP($C233,'HCAD Process'!$D$5:$CZ$504,VLOOKUP(CA$4,'Table Name'!$C$2:$D$100,2,FALSE),FALSE))</f>
        <v>4</v>
      </c>
      <c r="CB233">
        <f>IF($C233=-1,-1,VLOOKUP($C233,'HCAD Process'!$D$5:$CZ$504,VLOOKUP(CB$4,'Table Name'!$C$2:$D$100,2,FALSE),FALSE))</f>
        <v>4</v>
      </c>
      <c r="CC233">
        <f>IF($C233=-1,-1,VLOOKUP($C233,'HCAD Process'!$D$5:$CZ$504,VLOOKUP(CC$4,'Table Name'!$C$2:$D$100,2,FALSE),FALSE))</f>
        <v>515893</v>
      </c>
      <c r="CD233">
        <f>IF($C233=-1,-1,VLOOKUP($C233,'HCAD Process'!$D$5:$CZ$504,VLOOKUP(CD$4,'Table Name'!$C$2:$D$100,2,FALSE),FALSE))</f>
        <v>-1</v>
      </c>
      <c r="CE233" t="str">
        <f>IF($C233=-1,-1,VLOOKUP($C233,'HCAD Process'!$D$5:$CZ$504,VLOOKUP(CE$4,'Table Name'!$C$2:$D$100,2,FALSE),FALSE))</f>
        <v>129729001000232</v>
      </c>
    </row>
    <row r="234" spans="2:83" x14ac:dyDescent="0.25">
      <c r="B234">
        <f t="shared" si="3"/>
        <v>230</v>
      </c>
      <c r="C234" t="str">
        <f t="array" ref="C234">IF(ISERROR(INDEX('HCAD Process'!CF$5:CF$504,MATCH(0,COUNTIF(C$4:C233,'HCAD Process'!CF$5:CF$504)+('HCAD Process'!CF$5:CF$504=-1),0))),-1,INDEX('HCAD Process'!CF$5:CF$504,MATCH(0,COUNTIF(C$4:C233,'HCAD Process'!CF$5:CF$504)+('HCAD Process'!CF$5:CF$504=-1),0)))</f>
        <v>129729001000233</v>
      </c>
      <c r="D234" t="str">
        <f>IF($C234=-1,-1,VLOOKUP($C234,'HCAD Process'!$D$5:$CZ$504,VLOOKUP(D$4,'Table Name'!$C$2:$D$100,2,FALSE),FALSE))</f>
        <v>1297290010002</v>
      </c>
      <c r="E234" t="str">
        <f>IF($C234=-1,-1,VLOOKUP($C234,'HCAD Process'!$D$5:$CZ$504,VLOOKUP(E$4,'Table Name'!$C$2:$D$100,2,FALSE),FALSE))</f>
        <v>06/15/2017</v>
      </c>
      <c r="F234" t="str">
        <f>IF($C234=-1,-1,VLOOKUP($C234,'HCAD Process'!$D$5:$CZ$504,VLOOKUP(F$4,'Table Name'!$C$2:$D$100,2,FALSE),FALSE))</f>
        <v>WLY 18035 PROPERTIES LLC</v>
      </c>
      <c r="G234" t="str">
        <f>IF($C234=-1,-1,VLOOKUP($C234,'HCAD Process'!$D$5:$CZ$504,VLOOKUP(G$4,'Table Name'!$C$2:$D$100,2,FALSE),FALSE))</f>
        <v>WEST LITTLE YORK PARK</v>
      </c>
      <c r="H234" t="str">
        <f>IF($C234=-1,-1,VLOOKUP($C234,'HCAD Process'!$D$5:$CZ$504,VLOOKUP(H$4,'Table Name'!$C$2:$D$100,2,FALSE),FALSE))</f>
        <v>Barris</v>
      </c>
      <c r="I234" t="str">
        <f>IF($C234=-1,-1,VLOOKUP($C234,'HCAD Process'!$D$5:$CZ$504,VLOOKUP(I$4,'Table Name'!$C$2:$D$100,2,FALSE),FALSE))</f>
        <v>18037 W LITTLE YORK RD</v>
      </c>
      <c r="J234" t="str">
        <f>IF($C234=-1,-1,VLOOKUP($C234,'HCAD Process'!$D$5:$CZ$504,VLOOKUP(J$4,'Table Name'!$C$2:$D$100,2,FALSE),FALSE))</f>
        <v>KATY</v>
      </c>
      <c r="K234" t="str">
        <f>IF($C234=-1,-1,VLOOKUP($C234,'HCAD Process'!$D$5:$CZ$504,VLOOKUP(K$4,'Table Name'!$C$2:$D$100,2,FALSE),FALSE))</f>
        <v>77449</v>
      </c>
      <c r="L234">
        <f>IF($C234=-1,-1,VLOOKUP($C234,'HCAD Process'!$D$5:$CZ$504,VLOOKUP(L$4,'Table Name'!$C$2:$D$100,2,FALSE),FALSE))</f>
        <v>1802981</v>
      </c>
      <c r="M234">
        <f>IF($C234=-1,-1,VLOOKUP($C234,'HCAD Process'!$D$5:$CZ$504,VLOOKUP(M$4,'Table Name'!$C$2:$D$100,2,FALSE),FALSE))</f>
        <v>1835571</v>
      </c>
      <c r="N234">
        <f>IF($C234=-1,-1,VLOOKUP($C234,'HCAD Process'!$D$5:$CZ$504,VLOOKUP(N$4,'Table Name'!$C$2:$D$100,2,FALSE),FALSE))</f>
        <v>1835571</v>
      </c>
      <c r="O234">
        <f>IF($C234=-1,-1,VLOOKUP($C234,'HCAD Process'!$D$5:$CZ$504,VLOOKUP(O$4,'Table Name'!$C$2:$D$100,2,FALSE),FALSE))</f>
        <v>0</v>
      </c>
      <c r="P234" t="e">
        <f>IF($C234=-1,-1,VLOOKUP($C234,'HCAD Process'!$D$5:$CZ$504,VLOOKUP(P$4,'Table Name'!$C$2:$D$100,2,FALSE),FALSE))</f>
        <v>#REF!</v>
      </c>
      <c r="Q234" t="str">
        <f>IF($C234=-1,-1,VLOOKUP($C234,'HCAD Process'!$D$5:$CZ$504,VLOOKUP(Q$4,'Table Name'!$C$2:$D$100,2,FALSE),FALSE))</f>
        <v>COMMERCIAL</v>
      </c>
      <c r="R234" t="str">
        <f>IF($C234=-1,-1,VLOOKUP($C234,'HCAD Process'!$D$5:$CZ$504,VLOOKUP(R$4,'Table Name'!$C$2:$D$100,2,FALSE),FALSE))</f>
        <v>33</v>
      </c>
      <c r="S234" t="str">
        <f>IF($C234=-1,-1,VLOOKUP($C234,'HCAD Process'!$D$5:$CZ$504,VLOOKUP(S$4,'Table Name'!$C$2:$D$100,2,FALSE),FALSE))</f>
        <v>4399</v>
      </c>
      <c r="T234" t="str">
        <f>IF($C234=-1,-1,VLOOKUP($C234,'HCAD Process'!$D$5:$CZ$504,VLOOKUP(T$4,'Table Name'!$C$2:$D$100,2,FALSE),FALSE))</f>
        <v>8344</v>
      </c>
      <c r="U234" t="str">
        <f>IF($C234=-1,-1,VLOOKUP($C234,'HCAD Process'!$D$5:$CZ$504,VLOOKUP(U$4,'Table Name'!$C$2:$D$100,2,FALSE),FALSE))</f>
        <v>S</v>
      </c>
      <c r="V234" t="str">
        <f>IF($C234=-1,-1,VLOOKUP($C234,'HCAD Process'!$D$5:$CZ$504,VLOOKUP(V$4,'Table Name'!$C$2:$D$100,2,FALSE),FALSE))</f>
        <v>Open Steel Skeleton</v>
      </c>
      <c r="W234">
        <f>IF($C234=-1,-1,VLOOKUP($C234,'HCAD Process'!$D$5:$CZ$504,VLOOKUP(W$4,'Table Name'!$C$2:$D$100,2,FALSE),FALSE))</f>
        <v>37721</v>
      </c>
      <c r="X234">
        <f>IF($C234=-1,-1,VLOOKUP($C234,'HCAD Process'!$D$5:$CZ$504,VLOOKUP(X$4,'Table Name'!$C$2:$D$100,2,FALSE),FALSE))</f>
        <v>0</v>
      </c>
      <c r="Y234">
        <f>IF($C234=-1,-1,VLOOKUP($C234,'HCAD Process'!$D$5:$CZ$504,VLOOKUP(Y$4,'Table Name'!$C$2:$D$100,2,FALSE),FALSE))</f>
        <v>51672</v>
      </c>
      <c r="Z234">
        <f>IF($C234=-1,-1,VLOOKUP($C234,'HCAD Process'!$D$5:$CZ$504,VLOOKUP(Z$4,'Table Name'!$C$2:$D$100,2,FALSE),FALSE))</f>
        <v>0</v>
      </c>
      <c r="AA234" t="str">
        <f>IF($C234=-1,-1,VLOOKUP($C234,'HCAD Process'!$D$5:$CZ$504,VLOOKUP(AA$4,'Table Name'!$C$2:$D$100,2,FALSE),FALSE))</f>
        <v>.270000</v>
      </c>
      <c r="AB234" t="str">
        <f>IF($C234=-1,-1,VLOOKUP($C234,'HCAD Process'!$D$5:$CZ$504,VLOOKUP(AB$4,'Table Name'!$C$2:$D$100,2,FALSE),FALSE))</f>
        <v>C</v>
      </c>
      <c r="AC234" t="str">
        <f>IF($C234=-1,-1,VLOOKUP($C234,'HCAD Process'!$D$5:$CZ$504,VLOOKUP(AC$4,'Table Name'!$C$2:$D$100,2,FALSE),FALSE))</f>
        <v>Average</v>
      </c>
      <c r="AD234" t="str">
        <f>IF($C234=-1,-1,VLOOKUP($C234,'HCAD Process'!$D$5:$CZ$504,VLOOKUP(AD$4,'Table Name'!$C$2:$D$100,2,FALSE),FALSE))</f>
        <v>2004</v>
      </c>
      <c r="AE234" t="str">
        <f>IF($C234=-1,-1,VLOOKUP($C234,'HCAD Process'!$D$5:$CZ$504,VLOOKUP(AE$4,'Table Name'!$C$2:$D$100,2,FALSE),FALSE))</f>
        <v>2004</v>
      </c>
      <c r="AF234" t="str">
        <f>IF($C234=-1,-1,VLOOKUP($C234,'HCAD Process'!$D$5:$CZ$504,VLOOKUP(AF$4,'Table Name'!$C$2:$D$100,2,FALSE),FALSE))</f>
        <v>0</v>
      </c>
      <c r="AG234" t="str">
        <f>IF($C234=-1,-1,VLOOKUP($C234,'HCAD Process'!$D$5:$CZ$504,VLOOKUP(AG$4,'Table Name'!$C$2:$D$100,2,FALSE),FALSE))</f>
        <v>2017</v>
      </c>
      <c r="AH234">
        <f>IF($C234=-1,-1,VLOOKUP($C234,'HCAD Process'!$D$5:$CZ$504,VLOOKUP(AH$4,'Table Name'!$C$2:$D$100,2,FALSE),FALSE))</f>
        <v>0</v>
      </c>
      <c r="AI234" t="str">
        <f>IF($C234=-1,-1,VLOOKUP($C234,'HCAD Process'!$D$5:$CZ$504,VLOOKUP(AI$4,'Table Name'!$C$2:$D$100,2,FALSE),FALSE))</f>
        <v>12/30/1899</v>
      </c>
      <c r="AJ234">
        <f>IF($C234=-1,-1,VLOOKUP($C234,'HCAD Process'!$D$5:$CZ$504,VLOOKUP(AJ$4,'Table Name'!$C$2:$D$100,2,FALSE),FALSE))</f>
        <v>0</v>
      </c>
      <c r="AK234">
        <f>IF($C234=-1,-1,VALUE(VLOOKUP($C234,'HCAD Process'!$D$5:$CZ$504,VLOOKUP(AK$4,'Table Name'!$C$2:$D$100,2,FALSE),FALSE)))</f>
        <v>600</v>
      </c>
      <c r="AL234">
        <f>IF($C234=-1,-1,VLOOKUP($C234,'HCAD Process'!$D$5:$CZ$504,VLOOKUP(AL$4,'Table Name'!$C$2:$D$100,2,FALSE),FALSE))</f>
        <v>600</v>
      </c>
      <c r="AM234">
        <f>IF($C234=-1,-1,VLOOKUP($C234,'HCAD Process'!$D$5:$CZ$504,VLOOKUP(AM$4,'Table Name'!$C$2:$D$100,2,FALSE),FALSE))</f>
        <v>0</v>
      </c>
      <c r="AN234">
        <f>IF($C234=-1,-1,VLOOKUP($C234,'HCAD Process'!$D$5:$CZ$504,VLOOKUP(AN$4,'Table Name'!$C$2:$D$100,2,FALSE),FALSE))</f>
        <v>0</v>
      </c>
      <c r="AO234">
        <f>IF($C234=-1,-1,VLOOKUP($C234,'HCAD Process'!$D$5:$CZ$504,VLOOKUP(AO$4,'Table Name'!$C$2:$D$100,2,FALSE),FALSE))</f>
        <v>0</v>
      </c>
      <c r="AP234">
        <f>IF($C234=-1,-1,VLOOKUP($C234,'HCAD Process'!$D$5:$CZ$504,VLOOKUP(AP$4,'Table Name'!$C$2:$D$100,2,FALSE),FALSE))</f>
        <v>600</v>
      </c>
      <c r="AQ234">
        <f>IF($C234=-1,-1,VLOOKUP($C234,'HCAD Process'!$D$5:$CZ$504,VLOOKUP(AQ$4,'Table Name'!$C$2:$D$100,2,FALSE),FALSE))</f>
        <v>80</v>
      </c>
      <c r="AR234">
        <f>IF($C234=-1,-1,VLOOKUP($C234,'HCAD Process'!$D$5:$CZ$504,VLOOKUP(AR$4,'Table Name'!$C$2:$D$100,2,FALSE),FALSE))</f>
        <v>1</v>
      </c>
      <c r="AS234">
        <f>IF($C234=-1,-1,VLOOKUP($C234,'HCAD Process'!$D$5:$CZ$504,VLOOKUP(AS$4,'Table Name'!$C$2:$D$100,2,FALSE),FALSE))</f>
        <v>0</v>
      </c>
      <c r="AT234">
        <f>IF($C234=-1,-1,VLOOKUP($C234,'HCAD Process'!$D$5:$CZ$504,VLOOKUP(AT$4,'Table Name'!$C$2:$D$100,2,FALSE),FALSE))</f>
        <v>0</v>
      </c>
      <c r="AU234">
        <f>IF($C234=-1,-1,VLOOKUP($C234,'HCAD Process'!$D$5:$CZ$504,VLOOKUP(AU$4,'Table Name'!$C$2:$D$100,2,FALSE),FALSE))</f>
        <v>0</v>
      </c>
      <c r="AV234">
        <f>IF($C234=-1,-1,VLOOKUP($C234,'HCAD Process'!$D$5:$CZ$504,VLOOKUP(AV$4,'Table Name'!$C$2:$D$100,2,FALSE),FALSE))</f>
        <v>0</v>
      </c>
      <c r="AW234">
        <f>IF($C234=-1,-1,VLOOKUP($C234,'HCAD Process'!$D$5:$CZ$504,VLOOKUP(AW$4,'Table Name'!$C$2:$D$100,2,FALSE),FALSE))</f>
        <v>0</v>
      </c>
      <c r="AX234">
        <f>IF($C234=-1,-1,VLOOKUP($C234,'HCAD Process'!$D$5:$CZ$504,VLOOKUP(AX$4,'Table Name'!$C$2:$D$100,2,FALSE),FALSE))</f>
        <v>0</v>
      </c>
      <c r="AY234">
        <f>IF($C234=-1,-1,VLOOKUP($C234,'HCAD Process'!$D$5:$CZ$504,VLOOKUP(AY$4,'Table Name'!$C$2:$D$100,2,FALSE),FALSE))</f>
        <v>0</v>
      </c>
      <c r="AZ234">
        <f>IF($C234=-1,-1,VLOOKUP($C234,'HCAD Process'!$D$5:$CZ$504,VLOOKUP(AZ$4,'Table Name'!$C$2:$D$100,2,FALSE),FALSE))</f>
        <v>0</v>
      </c>
      <c r="BA234" t="str">
        <f>IF($C234=-1,-1,VLOOKUP($C234,'HCAD Process'!$D$5:$CZ$504,VLOOKUP(BA$4,'Table Name'!$C$2:$D$100,2,FALSE),FALSE))</f>
        <v>14</v>
      </c>
      <c r="BB234" t="str">
        <f>IF($C234=-1,-1,VLOOKUP($C234,'HCAD Process'!$D$5:$CZ$504,VLOOKUP(BB$4,'Table Name'!$C$2:$D$100,2,FALSE),FALSE))</f>
        <v>RES B BLK 1</v>
      </c>
      <c r="BC234" t="str">
        <f>IF($C234=-1,-1,VLOOKUP($C234,'HCAD Process'!$D$5:$CZ$504,VLOOKUP(BC$4,'Table Name'!$C$2:$D$100,2,FALSE),FALSE))</f>
        <v>WEST LITTLE YORK PARK</v>
      </c>
      <c r="BD234" t="str">
        <f>IF($C234=-1,-1,VLOOKUP($C234,'HCAD Process'!$D$5:$CZ$504,VLOOKUP(BD$4,'Table Name'!$C$2:$D$100,2,FALSE),FALSE))</f>
        <v>6014</v>
      </c>
      <c r="BE234" t="str">
        <f>IF($C234=-1,-1,VLOOKUP($C234,'HCAD Process'!$D$5:$CZ$504,VLOOKUP(BE$4,'Table Name'!$C$2:$D$100,2,FALSE),FALSE))</f>
        <v>Far Northwest</v>
      </c>
      <c r="BF234" t="str">
        <f>IF($C234=-1,-1,VLOOKUP($C234,'HCAD Process'!$D$5:$CZ$504,VLOOKUP(BF$4,'Table Name'!$C$2:$D$100,2,FALSE),FALSE))</f>
        <v>221</v>
      </c>
      <c r="BG234" t="str">
        <f>IF($C234=-1,-1,VLOOKUP($C234,'HCAD Process'!$D$5:$CZ$504,VLOOKUP(BG$4,'Table Name'!$C$2:$D$100,2,FALSE),FALSE))</f>
        <v>ISD 04 - Southwest, Outside Hwy 6, South of FM 529</v>
      </c>
      <c r="BH234" t="str">
        <f>IF($C234=-1,-1,VLOOKUP($C234,'HCAD Process'!$D$5:$CZ$504,VLOOKUP(BH$4,'Table Name'!$C$2:$D$100,2,FALSE),FALSE))</f>
        <v>9173.00</v>
      </c>
      <c r="BI234" t="str">
        <f>IF($C234=-1,-1,VLOOKUP($C234,'HCAD Process'!$D$5:$CZ$504,VLOOKUP(BI$4,'Table Name'!$C$2:$D$100,2,FALSE),FALSE))</f>
        <v>0</v>
      </c>
      <c r="BJ234" t="str">
        <f>IF($C234=-1,-1,VLOOKUP($C234,'HCAD Process'!$D$5:$CZ$504,VLOOKUP(BJ$4,'Table Name'!$C$2:$D$100,2,FALSE),FALSE))</f>
        <v>04</v>
      </c>
      <c r="BK234" t="str">
        <f>IF($C234=-1,-1,VLOOKUP($C234,'HCAD Process'!$D$5:$CZ$504,VLOOKUP(BK$4,'Table Name'!$C$2:$D$100,2,FALSE),FALSE))</f>
        <v>4661A</v>
      </c>
      <c r="BL234" t="str">
        <f>IF($C234=-1,-1,VLOOKUP($C234,'HCAD Process'!$D$5:$CZ$504,VLOOKUP(BL$4,'Table Name'!$C$2:$D$100,2,FALSE),FALSE))</f>
        <v>407T</v>
      </c>
      <c r="BM234" t="str">
        <f>IF($C234=-1,-1,VLOOKUP($C234,'HCAD Process'!$D$5:$CZ$504,VLOOKUP(BM$4,'Table Name'!$C$2:$D$100,2,FALSE),FALSE))</f>
        <v>004 040 041 042 043 044 045 633</v>
      </c>
      <c r="BN234" t="str">
        <f>IF($C234=-1,-1,VLOOKUP($C234,'HCAD Process'!$D$5:$CZ$504,VLOOKUP(BN$4,'Table Name'!$C$2:$D$100,2,FALSE),FALSE))</f>
        <v>Real, Commercial</v>
      </c>
      <c r="BO234" t="str">
        <f>IF($C234=-1,-1,VLOOKUP($C234,'HCAD Process'!$D$5:$CZ$504,VLOOKUP(BO$4,'Table Name'!$C$2:$D$100,2,FALSE),FALSE))</f>
        <v>F1</v>
      </c>
      <c r="BP234" t="str">
        <f>IF($C234=-1,-1,VLOOKUP($C234,'HCAD Process'!$D$5:$CZ$504,VLOOKUP(BP$4,'Table Name'!$C$2:$D$100,2,FALSE),FALSE))</f>
        <v>Real, Commercial</v>
      </c>
      <c r="BQ234" t="str">
        <f>IF($C234=-1,-1,VLOOKUP($C234,'HCAD Process'!$D$5:$CZ$504,VLOOKUP(BQ$4,'Table Name'!$C$2:$D$100,2,FALSE),FALSE))</f>
        <v>Warehouse - Metallic</v>
      </c>
      <c r="BR234" t="str">
        <f>IF($C234=-1,-1,VLOOKUP($C234,'HCAD Process'!$D$5:$CZ$504,VLOOKUP(BR$4,'Table Name'!$C$2:$D$100,2,FALSE),FALSE))</f>
        <v>Office Building</v>
      </c>
      <c r="BS234" t="str">
        <f>IF($C234=-1,-1,VLOOKUP($C234,'HCAD Process'!$D$5:$CZ$504,VLOOKUP(BS$4,'Table Name'!$C$2:$D$100,2,FALSE),FALSE))</f>
        <v>8003</v>
      </c>
      <c r="BT234" t="str">
        <f>IF($C234=-1,-1,VLOOKUP($C234,'HCAD Process'!$D$5:$CZ$504,VLOOKUP(BT$4,'Table Name'!$C$2:$D$100,2,FALSE),FALSE))</f>
        <v>Land Neighborhood Section 3</v>
      </c>
      <c r="BU234">
        <f>IF($C234=-1,-1,VLOOKUP($C234,'HCAD Process'!$D$5:$CZ$504,VLOOKUP(BU$4,'Table Name'!$C$2:$D$100,2,FALSE),FALSE))</f>
        <v>147398</v>
      </c>
      <c r="BV234" t="str">
        <f>IF($C234=-1,-1,VLOOKUP($C234,'HCAD Process'!$D$5:$CZ$504,VLOOKUP(BV$4,'Table Name'!$C$2:$D$100,2,FALSE),FALSE))</f>
        <v>SF</v>
      </c>
      <c r="BW234" t="str">
        <f>IF($C234=-1,-1,VLOOKUP($C234,'HCAD Process'!$D$5:$CZ$504,VLOOKUP(BW$4,'Table Name'!$C$2:$D$100,2,FALSE),FALSE))</f>
        <v>1.0000</v>
      </c>
      <c r="BX234" t="str">
        <f>IF($C234=-1,-1,VLOOKUP($C234,'HCAD Process'!$D$5:$CZ$504,VLOOKUP(BX$4,'Table Name'!$C$2:$D$100,2,FALSE),FALSE))</f>
        <v>1.0000</v>
      </c>
      <c r="BY234" t="str">
        <f>IF($C234=-1,-1,VLOOKUP($C234,'HCAD Process'!$D$5:$CZ$504,VLOOKUP(BY$4,'Table Name'!$C$2:$D$100,2,FALSE),FALSE))</f>
        <v>1.0000</v>
      </c>
      <c r="BZ234" t="str">
        <f>IF($C234=-1,-1,VLOOKUP($C234,'HCAD Process'!$D$5:$CZ$504,VLOOKUP(BZ$4,'Table Name'!$C$2:$D$100,2,FALSE),FALSE))</f>
        <v>1.0000</v>
      </c>
      <c r="CA234">
        <f>IF($C234=-1,-1,VLOOKUP($C234,'HCAD Process'!$D$5:$CZ$504,VLOOKUP(CA$4,'Table Name'!$C$2:$D$100,2,FALSE),FALSE))</f>
        <v>4</v>
      </c>
      <c r="CB234">
        <f>IF($C234=-1,-1,VLOOKUP($C234,'HCAD Process'!$D$5:$CZ$504,VLOOKUP(CB$4,'Table Name'!$C$2:$D$100,2,FALSE),FALSE))</f>
        <v>4</v>
      </c>
      <c r="CC234">
        <f>IF($C234=-1,-1,VLOOKUP($C234,'HCAD Process'!$D$5:$CZ$504,VLOOKUP(CC$4,'Table Name'!$C$2:$D$100,2,FALSE),FALSE))</f>
        <v>515893</v>
      </c>
      <c r="CD234">
        <f>IF($C234=-1,-1,VLOOKUP($C234,'HCAD Process'!$D$5:$CZ$504,VLOOKUP(CD$4,'Table Name'!$C$2:$D$100,2,FALSE),FALSE))</f>
        <v>-1</v>
      </c>
      <c r="CE234" t="str">
        <f>IF($C234=-1,-1,VLOOKUP($C234,'HCAD Process'!$D$5:$CZ$504,VLOOKUP(CE$4,'Table Name'!$C$2:$D$100,2,FALSE),FALSE))</f>
        <v>129729001000233</v>
      </c>
    </row>
    <row r="235" spans="2:83" x14ac:dyDescent="0.25">
      <c r="B235">
        <f t="shared" ref="B235:B298" si="4">B234+1</f>
        <v>231</v>
      </c>
      <c r="C235" t="str">
        <f t="array" ref="C235">IF(ISERROR(INDEX('HCAD Process'!CF$5:CF$504,MATCH(0,COUNTIF(C$4:C234,'HCAD Process'!CF$5:CF$504)+('HCAD Process'!CF$5:CF$504=-1),0))),-1,INDEX('HCAD Process'!CF$5:CF$504,MATCH(0,COUNTIF(C$4:C234,'HCAD Process'!CF$5:CF$504)+('HCAD Process'!CF$5:CF$504=-1),0)))</f>
        <v>129729001000234</v>
      </c>
      <c r="D235" t="str">
        <f>IF($C235=-1,-1,VLOOKUP($C235,'HCAD Process'!$D$5:$CZ$504,VLOOKUP(D$4,'Table Name'!$C$2:$D$100,2,FALSE),FALSE))</f>
        <v>1297290010002</v>
      </c>
      <c r="E235" t="str">
        <f>IF($C235=-1,-1,VLOOKUP($C235,'HCAD Process'!$D$5:$CZ$504,VLOOKUP(E$4,'Table Name'!$C$2:$D$100,2,FALSE),FALSE))</f>
        <v>06/15/2017</v>
      </c>
      <c r="F235" t="str">
        <f>IF($C235=-1,-1,VLOOKUP($C235,'HCAD Process'!$D$5:$CZ$504,VLOOKUP(F$4,'Table Name'!$C$2:$D$100,2,FALSE),FALSE))</f>
        <v>WLY 18035 PROPERTIES LLC</v>
      </c>
      <c r="G235" t="str">
        <f>IF($C235=-1,-1,VLOOKUP($C235,'HCAD Process'!$D$5:$CZ$504,VLOOKUP(G$4,'Table Name'!$C$2:$D$100,2,FALSE),FALSE))</f>
        <v>WEST LITTLE YORK PARK</v>
      </c>
      <c r="H235" t="str">
        <f>IF($C235=-1,-1,VLOOKUP($C235,'HCAD Process'!$D$5:$CZ$504,VLOOKUP(H$4,'Table Name'!$C$2:$D$100,2,FALSE),FALSE))</f>
        <v>Barris</v>
      </c>
      <c r="I235" t="str">
        <f>IF($C235=-1,-1,VLOOKUP($C235,'HCAD Process'!$D$5:$CZ$504,VLOOKUP(I$4,'Table Name'!$C$2:$D$100,2,FALSE),FALSE))</f>
        <v>18037 W LITTLE YORK RD</v>
      </c>
      <c r="J235" t="str">
        <f>IF($C235=-1,-1,VLOOKUP($C235,'HCAD Process'!$D$5:$CZ$504,VLOOKUP(J$4,'Table Name'!$C$2:$D$100,2,FALSE),FALSE))</f>
        <v>KATY</v>
      </c>
      <c r="K235" t="str">
        <f>IF($C235=-1,-1,VLOOKUP($C235,'HCAD Process'!$D$5:$CZ$504,VLOOKUP(K$4,'Table Name'!$C$2:$D$100,2,FALSE),FALSE))</f>
        <v>77449</v>
      </c>
      <c r="L235">
        <f>IF($C235=-1,-1,VLOOKUP($C235,'HCAD Process'!$D$5:$CZ$504,VLOOKUP(L$4,'Table Name'!$C$2:$D$100,2,FALSE),FALSE))</f>
        <v>1802981</v>
      </c>
      <c r="M235">
        <f>IF($C235=-1,-1,VLOOKUP($C235,'HCAD Process'!$D$5:$CZ$504,VLOOKUP(M$4,'Table Name'!$C$2:$D$100,2,FALSE),FALSE))</f>
        <v>1835571</v>
      </c>
      <c r="N235">
        <f>IF($C235=-1,-1,VLOOKUP($C235,'HCAD Process'!$D$5:$CZ$504,VLOOKUP(N$4,'Table Name'!$C$2:$D$100,2,FALSE),FALSE))</f>
        <v>1835571</v>
      </c>
      <c r="O235">
        <f>IF($C235=-1,-1,VLOOKUP($C235,'HCAD Process'!$D$5:$CZ$504,VLOOKUP(O$4,'Table Name'!$C$2:$D$100,2,FALSE),FALSE))</f>
        <v>0</v>
      </c>
      <c r="P235" t="e">
        <f>IF($C235=-1,-1,VLOOKUP($C235,'HCAD Process'!$D$5:$CZ$504,VLOOKUP(P$4,'Table Name'!$C$2:$D$100,2,FALSE),FALSE))</f>
        <v>#REF!</v>
      </c>
      <c r="Q235" t="str">
        <f>IF($C235=-1,-1,VLOOKUP($C235,'HCAD Process'!$D$5:$CZ$504,VLOOKUP(Q$4,'Table Name'!$C$2:$D$100,2,FALSE),FALSE))</f>
        <v>COMMERCIAL</v>
      </c>
      <c r="R235" t="str">
        <f>IF($C235=-1,-1,VLOOKUP($C235,'HCAD Process'!$D$5:$CZ$504,VLOOKUP(R$4,'Table Name'!$C$2:$D$100,2,FALSE),FALSE))</f>
        <v>34</v>
      </c>
      <c r="S235" t="str">
        <f>IF($C235=-1,-1,VLOOKUP($C235,'HCAD Process'!$D$5:$CZ$504,VLOOKUP(S$4,'Table Name'!$C$2:$D$100,2,FALSE),FALSE))</f>
        <v>4399</v>
      </c>
      <c r="T235" t="str">
        <f>IF($C235=-1,-1,VLOOKUP($C235,'HCAD Process'!$D$5:$CZ$504,VLOOKUP(T$4,'Table Name'!$C$2:$D$100,2,FALSE),FALSE))</f>
        <v>8344</v>
      </c>
      <c r="U235" t="str">
        <f>IF($C235=-1,-1,VLOOKUP($C235,'HCAD Process'!$D$5:$CZ$504,VLOOKUP(U$4,'Table Name'!$C$2:$D$100,2,FALSE),FALSE))</f>
        <v>S</v>
      </c>
      <c r="V235" t="str">
        <f>IF($C235=-1,-1,VLOOKUP($C235,'HCAD Process'!$D$5:$CZ$504,VLOOKUP(V$4,'Table Name'!$C$2:$D$100,2,FALSE),FALSE))</f>
        <v>Open Steel Skeleton</v>
      </c>
      <c r="W235">
        <f>IF($C235=-1,-1,VLOOKUP($C235,'HCAD Process'!$D$5:$CZ$504,VLOOKUP(W$4,'Table Name'!$C$2:$D$100,2,FALSE),FALSE))</f>
        <v>37721</v>
      </c>
      <c r="X235">
        <f>IF($C235=-1,-1,VLOOKUP($C235,'HCAD Process'!$D$5:$CZ$504,VLOOKUP(X$4,'Table Name'!$C$2:$D$100,2,FALSE),FALSE))</f>
        <v>0</v>
      </c>
      <c r="Y235">
        <f>IF($C235=-1,-1,VLOOKUP($C235,'HCAD Process'!$D$5:$CZ$504,VLOOKUP(Y$4,'Table Name'!$C$2:$D$100,2,FALSE),FALSE))</f>
        <v>51672</v>
      </c>
      <c r="Z235">
        <f>IF($C235=-1,-1,VLOOKUP($C235,'HCAD Process'!$D$5:$CZ$504,VLOOKUP(Z$4,'Table Name'!$C$2:$D$100,2,FALSE),FALSE))</f>
        <v>0</v>
      </c>
      <c r="AA235" t="str">
        <f>IF($C235=-1,-1,VLOOKUP($C235,'HCAD Process'!$D$5:$CZ$504,VLOOKUP(AA$4,'Table Name'!$C$2:$D$100,2,FALSE),FALSE))</f>
        <v>.270000</v>
      </c>
      <c r="AB235" t="str">
        <f>IF($C235=-1,-1,VLOOKUP($C235,'HCAD Process'!$D$5:$CZ$504,VLOOKUP(AB$4,'Table Name'!$C$2:$D$100,2,FALSE),FALSE))</f>
        <v>C</v>
      </c>
      <c r="AC235" t="str">
        <f>IF($C235=-1,-1,VLOOKUP($C235,'HCAD Process'!$D$5:$CZ$504,VLOOKUP(AC$4,'Table Name'!$C$2:$D$100,2,FALSE),FALSE))</f>
        <v>Average</v>
      </c>
      <c r="AD235" t="str">
        <f>IF($C235=-1,-1,VLOOKUP($C235,'HCAD Process'!$D$5:$CZ$504,VLOOKUP(AD$4,'Table Name'!$C$2:$D$100,2,FALSE),FALSE))</f>
        <v>2004</v>
      </c>
      <c r="AE235" t="str">
        <f>IF($C235=-1,-1,VLOOKUP($C235,'HCAD Process'!$D$5:$CZ$504,VLOOKUP(AE$4,'Table Name'!$C$2:$D$100,2,FALSE),FALSE))</f>
        <v>2004</v>
      </c>
      <c r="AF235" t="str">
        <f>IF($C235=-1,-1,VLOOKUP($C235,'HCAD Process'!$D$5:$CZ$504,VLOOKUP(AF$4,'Table Name'!$C$2:$D$100,2,FALSE),FALSE))</f>
        <v>0</v>
      </c>
      <c r="AG235" t="str">
        <f>IF($C235=-1,-1,VLOOKUP($C235,'HCAD Process'!$D$5:$CZ$504,VLOOKUP(AG$4,'Table Name'!$C$2:$D$100,2,FALSE),FALSE))</f>
        <v>2017</v>
      </c>
      <c r="AH235">
        <f>IF($C235=-1,-1,VLOOKUP($C235,'HCAD Process'!$D$5:$CZ$504,VLOOKUP(AH$4,'Table Name'!$C$2:$D$100,2,FALSE),FALSE))</f>
        <v>0</v>
      </c>
      <c r="AI235" t="str">
        <f>IF($C235=-1,-1,VLOOKUP($C235,'HCAD Process'!$D$5:$CZ$504,VLOOKUP(AI$4,'Table Name'!$C$2:$D$100,2,FALSE),FALSE))</f>
        <v>12/30/1899</v>
      </c>
      <c r="AJ235">
        <f>IF($C235=-1,-1,VLOOKUP($C235,'HCAD Process'!$D$5:$CZ$504,VLOOKUP(AJ$4,'Table Name'!$C$2:$D$100,2,FALSE),FALSE))</f>
        <v>0</v>
      </c>
      <c r="AK235">
        <f>IF($C235=-1,-1,VALUE(VLOOKUP($C235,'HCAD Process'!$D$5:$CZ$504,VLOOKUP(AK$4,'Table Name'!$C$2:$D$100,2,FALSE),FALSE)))</f>
        <v>600</v>
      </c>
      <c r="AL235">
        <f>IF($C235=-1,-1,VLOOKUP($C235,'HCAD Process'!$D$5:$CZ$504,VLOOKUP(AL$4,'Table Name'!$C$2:$D$100,2,FALSE),FALSE))</f>
        <v>600</v>
      </c>
      <c r="AM235">
        <f>IF($C235=-1,-1,VLOOKUP($C235,'HCAD Process'!$D$5:$CZ$504,VLOOKUP(AM$4,'Table Name'!$C$2:$D$100,2,FALSE),FALSE))</f>
        <v>0</v>
      </c>
      <c r="AN235">
        <f>IF($C235=-1,-1,VLOOKUP($C235,'HCAD Process'!$D$5:$CZ$504,VLOOKUP(AN$4,'Table Name'!$C$2:$D$100,2,FALSE),FALSE))</f>
        <v>0</v>
      </c>
      <c r="AO235">
        <f>IF($C235=-1,-1,VLOOKUP($C235,'HCAD Process'!$D$5:$CZ$504,VLOOKUP(AO$4,'Table Name'!$C$2:$D$100,2,FALSE),FALSE))</f>
        <v>0</v>
      </c>
      <c r="AP235">
        <f>IF($C235=-1,-1,VLOOKUP($C235,'HCAD Process'!$D$5:$CZ$504,VLOOKUP(AP$4,'Table Name'!$C$2:$D$100,2,FALSE),FALSE))</f>
        <v>600</v>
      </c>
      <c r="AQ235">
        <f>IF($C235=-1,-1,VLOOKUP($C235,'HCAD Process'!$D$5:$CZ$504,VLOOKUP(AQ$4,'Table Name'!$C$2:$D$100,2,FALSE),FALSE))</f>
        <v>80</v>
      </c>
      <c r="AR235">
        <f>IF($C235=-1,-1,VLOOKUP($C235,'HCAD Process'!$D$5:$CZ$504,VLOOKUP(AR$4,'Table Name'!$C$2:$D$100,2,FALSE),FALSE))</f>
        <v>1</v>
      </c>
      <c r="AS235">
        <f>IF($C235=-1,-1,VLOOKUP($C235,'HCAD Process'!$D$5:$CZ$504,VLOOKUP(AS$4,'Table Name'!$C$2:$D$100,2,FALSE),FALSE))</f>
        <v>0</v>
      </c>
      <c r="AT235">
        <f>IF($C235=-1,-1,VLOOKUP($C235,'HCAD Process'!$D$5:$CZ$504,VLOOKUP(AT$4,'Table Name'!$C$2:$D$100,2,FALSE),FALSE))</f>
        <v>0</v>
      </c>
      <c r="AU235">
        <f>IF($C235=-1,-1,VLOOKUP($C235,'HCAD Process'!$D$5:$CZ$504,VLOOKUP(AU$4,'Table Name'!$C$2:$D$100,2,FALSE),FALSE))</f>
        <v>0</v>
      </c>
      <c r="AV235">
        <f>IF($C235=-1,-1,VLOOKUP($C235,'HCAD Process'!$D$5:$CZ$504,VLOOKUP(AV$4,'Table Name'!$C$2:$D$100,2,FALSE),FALSE))</f>
        <v>0</v>
      </c>
      <c r="AW235">
        <f>IF($C235=-1,-1,VLOOKUP($C235,'HCAD Process'!$D$5:$CZ$504,VLOOKUP(AW$4,'Table Name'!$C$2:$D$100,2,FALSE),FALSE))</f>
        <v>0</v>
      </c>
      <c r="AX235">
        <f>IF($C235=-1,-1,VLOOKUP($C235,'HCAD Process'!$D$5:$CZ$504,VLOOKUP(AX$4,'Table Name'!$C$2:$D$100,2,FALSE),FALSE))</f>
        <v>0</v>
      </c>
      <c r="AY235">
        <f>IF($C235=-1,-1,VLOOKUP($C235,'HCAD Process'!$D$5:$CZ$504,VLOOKUP(AY$4,'Table Name'!$C$2:$D$100,2,FALSE),FALSE))</f>
        <v>0</v>
      </c>
      <c r="AZ235">
        <f>IF($C235=-1,-1,VLOOKUP($C235,'HCAD Process'!$D$5:$CZ$504,VLOOKUP(AZ$4,'Table Name'!$C$2:$D$100,2,FALSE),FALSE))</f>
        <v>0</v>
      </c>
      <c r="BA235" t="str">
        <f>IF($C235=-1,-1,VLOOKUP($C235,'HCAD Process'!$D$5:$CZ$504,VLOOKUP(BA$4,'Table Name'!$C$2:$D$100,2,FALSE),FALSE))</f>
        <v>14</v>
      </c>
      <c r="BB235" t="str">
        <f>IF($C235=-1,-1,VLOOKUP($C235,'HCAD Process'!$D$5:$CZ$504,VLOOKUP(BB$4,'Table Name'!$C$2:$D$100,2,FALSE),FALSE))</f>
        <v>RES B BLK 1</v>
      </c>
      <c r="BC235" t="str">
        <f>IF($C235=-1,-1,VLOOKUP($C235,'HCAD Process'!$D$5:$CZ$504,VLOOKUP(BC$4,'Table Name'!$C$2:$D$100,2,FALSE),FALSE))</f>
        <v>WEST LITTLE YORK PARK</v>
      </c>
      <c r="BD235" t="str">
        <f>IF($C235=-1,-1,VLOOKUP($C235,'HCAD Process'!$D$5:$CZ$504,VLOOKUP(BD$4,'Table Name'!$C$2:$D$100,2,FALSE),FALSE))</f>
        <v>6014</v>
      </c>
      <c r="BE235" t="str">
        <f>IF($C235=-1,-1,VLOOKUP($C235,'HCAD Process'!$D$5:$CZ$504,VLOOKUP(BE$4,'Table Name'!$C$2:$D$100,2,FALSE),FALSE))</f>
        <v>Far Northwest</v>
      </c>
      <c r="BF235" t="str">
        <f>IF($C235=-1,-1,VLOOKUP($C235,'HCAD Process'!$D$5:$CZ$504,VLOOKUP(BF$4,'Table Name'!$C$2:$D$100,2,FALSE),FALSE))</f>
        <v>221</v>
      </c>
      <c r="BG235" t="str">
        <f>IF($C235=-1,-1,VLOOKUP($C235,'HCAD Process'!$D$5:$CZ$504,VLOOKUP(BG$4,'Table Name'!$C$2:$D$100,2,FALSE),FALSE))</f>
        <v>ISD 04 - Southwest, Outside Hwy 6, South of FM 529</v>
      </c>
      <c r="BH235" t="str">
        <f>IF($C235=-1,-1,VLOOKUP($C235,'HCAD Process'!$D$5:$CZ$504,VLOOKUP(BH$4,'Table Name'!$C$2:$D$100,2,FALSE),FALSE))</f>
        <v>9173.00</v>
      </c>
      <c r="BI235" t="str">
        <f>IF($C235=-1,-1,VLOOKUP($C235,'HCAD Process'!$D$5:$CZ$504,VLOOKUP(BI$4,'Table Name'!$C$2:$D$100,2,FALSE),FALSE))</f>
        <v>0</v>
      </c>
      <c r="BJ235" t="str">
        <f>IF($C235=-1,-1,VLOOKUP($C235,'HCAD Process'!$D$5:$CZ$504,VLOOKUP(BJ$4,'Table Name'!$C$2:$D$100,2,FALSE),FALSE))</f>
        <v>04</v>
      </c>
      <c r="BK235" t="str">
        <f>IF($C235=-1,-1,VLOOKUP($C235,'HCAD Process'!$D$5:$CZ$504,VLOOKUP(BK$4,'Table Name'!$C$2:$D$100,2,FALSE),FALSE))</f>
        <v>4661A</v>
      </c>
      <c r="BL235" t="str">
        <f>IF($C235=-1,-1,VLOOKUP($C235,'HCAD Process'!$D$5:$CZ$504,VLOOKUP(BL$4,'Table Name'!$C$2:$D$100,2,FALSE),FALSE))</f>
        <v>407T</v>
      </c>
      <c r="BM235" t="str">
        <f>IF($C235=-1,-1,VLOOKUP($C235,'HCAD Process'!$D$5:$CZ$504,VLOOKUP(BM$4,'Table Name'!$C$2:$D$100,2,FALSE),FALSE))</f>
        <v>004 040 041 042 043 044 045 633</v>
      </c>
      <c r="BN235" t="str">
        <f>IF($C235=-1,-1,VLOOKUP($C235,'HCAD Process'!$D$5:$CZ$504,VLOOKUP(BN$4,'Table Name'!$C$2:$D$100,2,FALSE),FALSE))</f>
        <v>Real, Commercial</v>
      </c>
      <c r="BO235" t="str">
        <f>IF($C235=-1,-1,VLOOKUP($C235,'HCAD Process'!$D$5:$CZ$504,VLOOKUP(BO$4,'Table Name'!$C$2:$D$100,2,FALSE),FALSE))</f>
        <v>F1</v>
      </c>
      <c r="BP235" t="str">
        <f>IF($C235=-1,-1,VLOOKUP($C235,'HCAD Process'!$D$5:$CZ$504,VLOOKUP(BP$4,'Table Name'!$C$2:$D$100,2,FALSE),FALSE))</f>
        <v>Real, Commercial</v>
      </c>
      <c r="BQ235" t="str">
        <f>IF($C235=-1,-1,VLOOKUP($C235,'HCAD Process'!$D$5:$CZ$504,VLOOKUP(BQ$4,'Table Name'!$C$2:$D$100,2,FALSE),FALSE))</f>
        <v>Warehouse - Metallic</v>
      </c>
      <c r="BR235" t="str">
        <f>IF($C235=-1,-1,VLOOKUP($C235,'HCAD Process'!$D$5:$CZ$504,VLOOKUP(BR$4,'Table Name'!$C$2:$D$100,2,FALSE),FALSE))</f>
        <v>Office Building</v>
      </c>
      <c r="BS235" t="str">
        <f>IF($C235=-1,-1,VLOOKUP($C235,'HCAD Process'!$D$5:$CZ$504,VLOOKUP(BS$4,'Table Name'!$C$2:$D$100,2,FALSE),FALSE))</f>
        <v>8003</v>
      </c>
      <c r="BT235" t="str">
        <f>IF($C235=-1,-1,VLOOKUP($C235,'HCAD Process'!$D$5:$CZ$504,VLOOKUP(BT$4,'Table Name'!$C$2:$D$100,2,FALSE),FALSE))</f>
        <v>Land Neighborhood Section 3</v>
      </c>
      <c r="BU235">
        <f>IF($C235=-1,-1,VLOOKUP($C235,'HCAD Process'!$D$5:$CZ$504,VLOOKUP(BU$4,'Table Name'!$C$2:$D$100,2,FALSE),FALSE))</f>
        <v>147398</v>
      </c>
      <c r="BV235" t="str">
        <f>IF($C235=-1,-1,VLOOKUP($C235,'HCAD Process'!$D$5:$CZ$504,VLOOKUP(BV$4,'Table Name'!$C$2:$D$100,2,FALSE),FALSE))</f>
        <v>SF</v>
      </c>
      <c r="BW235" t="str">
        <f>IF($C235=-1,-1,VLOOKUP($C235,'HCAD Process'!$D$5:$CZ$504,VLOOKUP(BW$4,'Table Name'!$C$2:$D$100,2,FALSE),FALSE))</f>
        <v>1.0000</v>
      </c>
      <c r="BX235" t="str">
        <f>IF($C235=-1,-1,VLOOKUP($C235,'HCAD Process'!$D$5:$CZ$504,VLOOKUP(BX$4,'Table Name'!$C$2:$D$100,2,FALSE),FALSE))</f>
        <v>1.0000</v>
      </c>
      <c r="BY235" t="str">
        <f>IF($C235=-1,-1,VLOOKUP($C235,'HCAD Process'!$D$5:$CZ$504,VLOOKUP(BY$4,'Table Name'!$C$2:$D$100,2,FALSE),FALSE))</f>
        <v>1.0000</v>
      </c>
      <c r="BZ235" t="str">
        <f>IF($C235=-1,-1,VLOOKUP($C235,'HCAD Process'!$D$5:$CZ$504,VLOOKUP(BZ$4,'Table Name'!$C$2:$D$100,2,FALSE),FALSE))</f>
        <v>1.0000</v>
      </c>
      <c r="CA235">
        <f>IF($C235=-1,-1,VLOOKUP($C235,'HCAD Process'!$D$5:$CZ$504,VLOOKUP(CA$4,'Table Name'!$C$2:$D$100,2,FALSE),FALSE))</f>
        <v>4</v>
      </c>
      <c r="CB235">
        <f>IF($C235=-1,-1,VLOOKUP($C235,'HCAD Process'!$D$5:$CZ$504,VLOOKUP(CB$4,'Table Name'!$C$2:$D$100,2,FALSE),FALSE))</f>
        <v>4</v>
      </c>
      <c r="CC235">
        <f>IF($C235=-1,-1,VLOOKUP($C235,'HCAD Process'!$D$5:$CZ$504,VLOOKUP(CC$4,'Table Name'!$C$2:$D$100,2,FALSE),FALSE))</f>
        <v>515893</v>
      </c>
      <c r="CD235">
        <f>IF($C235=-1,-1,VLOOKUP($C235,'HCAD Process'!$D$5:$CZ$504,VLOOKUP(CD$4,'Table Name'!$C$2:$D$100,2,FALSE),FALSE))</f>
        <v>-1</v>
      </c>
      <c r="CE235" t="str">
        <f>IF($C235=-1,-1,VLOOKUP($C235,'HCAD Process'!$D$5:$CZ$504,VLOOKUP(CE$4,'Table Name'!$C$2:$D$100,2,FALSE),FALSE))</f>
        <v>129729001000234</v>
      </c>
    </row>
    <row r="236" spans="2:83" x14ac:dyDescent="0.25">
      <c r="B236">
        <f t="shared" si="4"/>
        <v>232</v>
      </c>
      <c r="C236" t="str">
        <f t="array" ref="C236">IF(ISERROR(INDEX('HCAD Process'!CF$5:CF$504,MATCH(0,COUNTIF(C$4:C235,'HCAD Process'!CF$5:CF$504)+('HCAD Process'!CF$5:CF$504=-1),0))),-1,INDEX('HCAD Process'!CF$5:CF$504,MATCH(0,COUNTIF(C$4:C235,'HCAD Process'!CF$5:CF$504)+('HCAD Process'!CF$5:CF$504=-1),0)))</f>
        <v>129729001000235</v>
      </c>
      <c r="D236" t="str">
        <f>IF($C236=-1,-1,VLOOKUP($C236,'HCAD Process'!$D$5:$CZ$504,VLOOKUP(D$4,'Table Name'!$C$2:$D$100,2,FALSE),FALSE))</f>
        <v>1297290010002</v>
      </c>
      <c r="E236" t="str">
        <f>IF($C236=-1,-1,VLOOKUP($C236,'HCAD Process'!$D$5:$CZ$504,VLOOKUP(E$4,'Table Name'!$C$2:$D$100,2,FALSE),FALSE))</f>
        <v>06/15/2017</v>
      </c>
      <c r="F236" t="str">
        <f>IF($C236=-1,-1,VLOOKUP($C236,'HCAD Process'!$D$5:$CZ$504,VLOOKUP(F$4,'Table Name'!$C$2:$D$100,2,FALSE),FALSE))</f>
        <v>WLY 18035 PROPERTIES LLC</v>
      </c>
      <c r="G236" t="str">
        <f>IF($C236=-1,-1,VLOOKUP($C236,'HCAD Process'!$D$5:$CZ$504,VLOOKUP(G$4,'Table Name'!$C$2:$D$100,2,FALSE),FALSE))</f>
        <v>WEST LITTLE YORK PARK</v>
      </c>
      <c r="H236" t="str">
        <f>IF($C236=-1,-1,VLOOKUP($C236,'HCAD Process'!$D$5:$CZ$504,VLOOKUP(H$4,'Table Name'!$C$2:$D$100,2,FALSE),FALSE))</f>
        <v>Barris</v>
      </c>
      <c r="I236" t="str">
        <f>IF($C236=-1,-1,VLOOKUP($C236,'HCAD Process'!$D$5:$CZ$504,VLOOKUP(I$4,'Table Name'!$C$2:$D$100,2,FALSE),FALSE))</f>
        <v>18037 W LITTLE YORK RD</v>
      </c>
      <c r="J236" t="str">
        <f>IF($C236=-1,-1,VLOOKUP($C236,'HCAD Process'!$D$5:$CZ$504,VLOOKUP(J$4,'Table Name'!$C$2:$D$100,2,FALSE),FALSE))</f>
        <v>KATY</v>
      </c>
      <c r="K236" t="str">
        <f>IF($C236=-1,-1,VLOOKUP($C236,'HCAD Process'!$D$5:$CZ$504,VLOOKUP(K$4,'Table Name'!$C$2:$D$100,2,FALSE),FALSE))</f>
        <v>77449</v>
      </c>
      <c r="L236">
        <f>IF($C236=-1,-1,VLOOKUP($C236,'HCAD Process'!$D$5:$CZ$504,VLOOKUP(L$4,'Table Name'!$C$2:$D$100,2,FALSE),FALSE))</f>
        <v>1802981</v>
      </c>
      <c r="M236">
        <f>IF($C236=-1,-1,VLOOKUP($C236,'HCAD Process'!$D$5:$CZ$504,VLOOKUP(M$4,'Table Name'!$C$2:$D$100,2,FALSE),FALSE))</f>
        <v>1835571</v>
      </c>
      <c r="N236">
        <f>IF($C236=-1,-1,VLOOKUP($C236,'HCAD Process'!$D$5:$CZ$504,VLOOKUP(N$4,'Table Name'!$C$2:$D$100,2,FALSE),FALSE))</f>
        <v>1835571</v>
      </c>
      <c r="O236">
        <f>IF($C236=-1,-1,VLOOKUP($C236,'HCAD Process'!$D$5:$CZ$504,VLOOKUP(O$4,'Table Name'!$C$2:$D$100,2,FALSE),FALSE))</f>
        <v>0</v>
      </c>
      <c r="P236" t="e">
        <f>IF($C236=-1,-1,VLOOKUP($C236,'HCAD Process'!$D$5:$CZ$504,VLOOKUP(P$4,'Table Name'!$C$2:$D$100,2,FALSE),FALSE))</f>
        <v>#REF!</v>
      </c>
      <c r="Q236" t="str">
        <f>IF($C236=-1,-1,VLOOKUP($C236,'HCAD Process'!$D$5:$CZ$504,VLOOKUP(Q$4,'Table Name'!$C$2:$D$100,2,FALSE),FALSE))</f>
        <v>COMMERCIAL</v>
      </c>
      <c r="R236" t="str">
        <f>IF($C236=-1,-1,VLOOKUP($C236,'HCAD Process'!$D$5:$CZ$504,VLOOKUP(R$4,'Table Name'!$C$2:$D$100,2,FALSE),FALSE))</f>
        <v>35</v>
      </c>
      <c r="S236" t="str">
        <f>IF($C236=-1,-1,VLOOKUP($C236,'HCAD Process'!$D$5:$CZ$504,VLOOKUP(S$4,'Table Name'!$C$2:$D$100,2,FALSE),FALSE))</f>
        <v>4399</v>
      </c>
      <c r="T236" t="str">
        <f>IF($C236=-1,-1,VLOOKUP($C236,'HCAD Process'!$D$5:$CZ$504,VLOOKUP(T$4,'Table Name'!$C$2:$D$100,2,FALSE),FALSE))</f>
        <v>8344</v>
      </c>
      <c r="U236" t="str">
        <f>IF($C236=-1,-1,VLOOKUP($C236,'HCAD Process'!$D$5:$CZ$504,VLOOKUP(U$4,'Table Name'!$C$2:$D$100,2,FALSE),FALSE))</f>
        <v>S</v>
      </c>
      <c r="V236" t="str">
        <f>IF($C236=-1,-1,VLOOKUP($C236,'HCAD Process'!$D$5:$CZ$504,VLOOKUP(V$4,'Table Name'!$C$2:$D$100,2,FALSE),FALSE))</f>
        <v>Open Steel Skeleton</v>
      </c>
      <c r="W236">
        <f>IF($C236=-1,-1,VLOOKUP($C236,'HCAD Process'!$D$5:$CZ$504,VLOOKUP(W$4,'Table Name'!$C$2:$D$100,2,FALSE),FALSE))</f>
        <v>37721</v>
      </c>
      <c r="X236">
        <f>IF($C236=-1,-1,VLOOKUP($C236,'HCAD Process'!$D$5:$CZ$504,VLOOKUP(X$4,'Table Name'!$C$2:$D$100,2,FALSE),FALSE))</f>
        <v>0</v>
      </c>
      <c r="Y236">
        <f>IF($C236=-1,-1,VLOOKUP($C236,'HCAD Process'!$D$5:$CZ$504,VLOOKUP(Y$4,'Table Name'!$C$2:$D$100,2,FALSE),FALSE))</f>
        <v>51672</v>
      </c>
      <c r="Z236">
        <f>IF($C236=-1,-1,VLOOKUP($C236,'HCAD Process'!$D$5:$CZ$504,VLOOKUP(Z$4,'Table Name'!$C$2:$D$100,2,FALSE),FALSE))</f>
        <v>0</v>
      </c>
      <c r="AA236" t="str">
        <f>IF($C236=-1,-1,VLOOKUP($C236,'HCAD Process'!$D$5:$CZ$504,VLOOKUP(AA$4,'Table Name'!$C$2:$D$100,2,FALSE),FALSE))</f>
        <v>.270000</v>
      </c>
      <c r="AB236" t="str">
        <f>IF($C236=-1,-1,VLOOKUP($C236,'HCAD Process'!$D$5:$CZ$504,VLOOKUP(AB$4,'Table Name'!$C$2:$D$100,2,FALSE),FALSE))</f>
        <v>C</v>
      </c>
      <c r="AC236" t="str">
        <f>IF($C236=-1,-1,VLOOKUP($C236,'HCAD Process'!$D$5:$CZ$504,VLOOKUP(AC$4,'Table Name'!$C$2:$D$100,2,FALSE),FALSE))</f>
        <v>Average</v>
      </c>
      <c r="AD236" t="str">
        <f>IF($C236=-1,-1,VLOOKUP($C236,'HCAD Process'!$D$5:$CZ$504,VLOOKUP(AD$4,'Table Name'!$C$2:$D$100,2,FALSE),FALSE))</f>
        <v>2004</v>
      </c>
      <c r="AE236" t="str">
        <f>IF($C236=-1,-1,VLOOKUP($C236,'HCAD Process'!$D$5:$CZ$504,VLOOKUP(AE$4,'Table Name'!$C$2:$D$100,2,FALSE),FALSE))</f>
        <v>2004</v>
      </c>
      <c r="AF236" t="str">
        <f>IF($C236=-1,-1,VLOOKUP($C236,'HCAD Process'!$D$5:$CZ$504,VLOOKUP(AF$4,'Table Name'!$C$2:$D$100,2,FALSE),FALSE))</f>
        <v>0</v>
      </c>
      <c r="AG236" t="str">
        <f>IF($C236=-1,-1,VLOOKUP($C236,'HCAD Process'!$D$5:$CZ$504,VLOOKUP(AG$4,'Table Name'!$C$2:$D$100,2,FALSE),FALSE))</f>
        <v>2017</v>
      </c>
      <c r="AH236">
        <f>IF($C236=-1,-1,VLOOKUP($C236,'HCAD Process'!$D$5:$CZ$504,VLOOKUP(AH$4,'Table Name'!$C$2:$D$100,2,FALSE),FALSE))</f>
        <v>0</v>
      </c>
      <c r="AI236" t="str">
        <f>IF($C236=-1,-1,VLOOKUP($C236,'HCAD Process'!$D$5:$CZ$504,VLOOKUP(AI$4,'Table Name'!$C$2:$D$100,2,FALSE),FALSE))</f>
        <v>12/30/1899</v>
      </c>
      <c r="AJ236">
        <f>IF($C236=-1,-1,VLOOKUP($C236,'HCAD Process'!$D$5:$CZ$504,VLOOKUP(AJ$4,'Table Name'!$C$2:$D$100,2,FALSE),FALSE))</f>
        <v>0</v>
      </c>
      <c r="AK236">
        <f>IF($C236=-1,-1,VALUE(VLOOKUP($C236,'HCAD Process'!$D$5:$CZ$504,VLOOKUP(AK$4,'Table Name'!$C$2:$D$100,2,FALSE),FALSE)))</f>
        <v>600</v>
      </c>
      <c r="AL236">
        <f>IF($C236=-1,-1,VLOOKUP($C236,'HCAD Process'!$D$5:$CZ$504,VLOOKUP(AL$4,'Table Name'!$C$2:$D$100,2,FALSE),FALSE))</f>
        <v>600</v>
      </c>
      <c r="AM236">
        <f>IF($C236=-1,-1,VLOOKUP($C236,'HCAD Process'!$D$5:$CZ$504,VLOOKUP(AM$4,'Table Name'!$C$2:$D$100,2,FALSE),FALSE))</f>
        <v>0</v>
      </c>
      <c r="AN236">
        <f>IF($C236=-1,-1,VLOOKUP($C236,'HCAD Process'!$D$5:$CZ$504,VLOOKUP(AN$4,'Table Name'!$C$2:$D$100,2,FALSE),FALSE))</f>
        <v>0</v>
      </c>
      <c r="AO236">
        <f>IF($C236=-1,-1,VLOOKUP($C236,'HCAD Process'!$D$5:$CZ$504,VLOOKUP(AO$4,'Table Name'!$C$2:$D$100,2,FALSE),FALSE))</f>
        <v>0</v>
      </c>
      <c r="AP236">
        <f>IF($C236=-1,-1,VLOOKUP($C236,'HCAD Process'!$D$5:$CZ$504,VLOOKUP(AP$4,'Table Name'!$C$2:$D$100,2,FALSE),FALSE))</f>
        <v>600</v>
      </c>
      <c r="AQ236">
        <f>IF($C236=-1,-1,VLOOKUP($C236,'HCAD Process'!$D$5:$CZ$504,VLOOKUP(AQ$4,'Table Name'!$C$2:$D$100,2,FALSE),FALSE))</f>
        <v>80</v>
      </c>
      <c r="AR236">
        <f>IF($C236=-1,-1,VLOOKUP($C236,'HCAD Process'!$D$5:$CZ$504,VLOOKUP(AR$4,'Table Name'!$C$2:$D$100,2,FALSE),FALSE))</f>
        <v>1</v>
      </c>
      <c r="AS236">
        <f>IF($C236=-1,-1,VLOOKUP($C236,'HCAD Process'!$D$5:$CZ$504,VLOOKUP(AS$4,'Table Name'!$C$2:$D$100,2,FALSE),FALSE))</f>
        <v>0</v>
      </c>
      <c r="AT236">
        <f>IF($C236=-1,-1,VLOOKUP($C236,'HCAD Process'!$D$5:$CZ$504,VLOOKUP(AT$4,'Table Name'!$C$2:$D$100,2,FALSE),FALSE))</f>
        <v>0</v>
      </c>
      <c r="AU236">
        <f>IF($C236=-1,-1,VLOOKUP($C236,'HCAD Process'!$D$5:$CZ$504,VLOOKUP(AU$4,'Table Name'!$C$2:$D$100,2,FALSE),FALSE))</f>
        <v>0</v>
      </c>
      <c r="AV236">
        <f>IF($C236=-1,-1,VLOOKUP($C236,'HCAD Process'!$D$5:$CZ$504,VLOOKUP(AV$4,'Table Name'!$C$2:$D$100,2,FALSE),FALSE))</f>
        <v>0</v>
      </c>
      <c r="AW236">
        <f>IF($C236=-1,-1,VLOOKUP($C236,'HCAD Process'!$D$5:$CZ$504,VLOOKUP(AW$4,'Table Name'!$C$2:$D$100,2,FALSE),FALSE))</f>
        <v>0</v>
      </c>
      <c r="AX236">
        <f>IF($C236=-1,-1,VLOOKUP($C236,'HCAD Process'!$D$5:$CZ$504,VLOOKUP(AX$4,'Table Name'!$C$2:$D$100,2,FALSE),FALSE))</f>
        <v>0</v>
      </c>
      <c r="AY236">
        <f>IF($C236=-1,-1,VLOOKUP($C236,'HCAD Process'!$D$5:$CZ$504,VLOOKUP(AY$4,'Table Name'!$C$2:$D$100,2,FALSE),FALSE))</f>
        <v>0</v>
      </c>
      <c r="AZ236">
        <f>IF($C236=-1,-1,VLOOKUP($C236,'HCAD Process'!$D$5:$CZ$504,VLOOKUP(AZ$4,'Table Name'!$C$2:$D$100,2,FALSE),FALSE))</f>
        <v>0</v>
      </c>
      <c r="BA236" t="str">
        <f>IF($C236=-1,-1,VLOOKUP($C236,'HCAD Process'!$D$5:$CZ$504,VLOOKUP(BA$4,'Table Name'!$C$2:$D$100,2,FALSE),FALSE))</f>
        <v>14</v>
      </c>
      <c r="BB236" t="str">
        <f>IF($C236=-1,-1,VLOOKUP($C236,'HCAD Process'!$D$5:$CZ$504,VLOOKUP(BB$4,'Table Name'!$C$2:$D$100,2,FALSE),FALSE))</f>
        <v>RES B BLK 1</v>
      </c>
      <c r="BC236" t="str">
        <f>IF($C236=-1,-1,VLOOKUP($C236,'HCAD Process'!$D$5:$CZ$504,VLOOKUP(BC$4,'Table Name'!$C$2:$D$100,2,FALSE),FALSE))</f>
        <v>WEST LITTLE YORK PARK</v>
      </c>
      <c r="BD236" t="str">
        <f>IF($C236=-1,-1,VLOOKUP($C236,'HCAD Process'!$D$5:$CZ$504,VLOOKUP(BD$4,'Table Name'!$C$2:$D$100,2,FALSE),FALSE))</f>
        <v>6014</v>
      </c>
      <c r="BE236" t="str">
        <f>IF($C236=-1,-1,VLOOKUP($C236,'HCAD Process'!$D$5:$CZ$504,VLOOKUP(BE$4,'Table Name'!$C$2:$D$100,2,FALSE),FALSE))</f>
        <v>Far Northwest</v>
      </c>
      <c r="BF236" t="str">
        <f>IF($C236=-1,-1,VLOOKUP($C236,'HCAD Process'!$D$5:$CZ$504,VLOOKUP(BF$4,'Table Name'!$C$2:$D$100,2,FALSE),FALSE))</f>
        <v>221</v>
      </c>
      <c r="BG236" t="str">
        <f>IF($C236=-1,-1,VLOOKUP($C236,'HCAD Process'!$D$5:$CZ$504,VLOOKUP(BG$4,'Table Name'!$C$2:$D$100,2,FALSE),FALSE))</f>
        <v>ISD 04 - Southwest, Outside Hwy 6, South of FM 529</v>
      </c>
      <c r="BH236" t="str">
        <f>IF($C236=-1,-1,VLOOKUP($C236,'HCAD Process'!$D$5:$CZ$504,VLOOKUP(BH$4,'Table Name'!$C$2:$D$100,2,FALSE),FALSE))</f>
        <v>9173.00</v>
      </c>
      <c r="BI236" t="str">
        <f>IF($C236=-1,-1,VLOOKUP($C236,'HCAD Process'!$D$5:$CZ$504,VLOOKUP(BI$4,'Table Name'!$C$2:$D$100,2,FALSE),FALSE))</f>
        <v>0</v>
      </c>
      <c r="BJ236" t="str">
        <f>IF($C236=-1,-1,VLOOKUP($C236,'HCAD Process'!$D$5:$CZ$504,VLOOKUP(BJ$4,'Table Name'!$C$2:$D$100,2,FALSE),FALSE))</f>
        <v>04</v>
      </c>
      <c r="BK236" t="str">
        <f>IF($C236=-1,-1,VLOOKUP($C236,'HCAD Process'!$D$5:$CZ$504,VLOOKUP(BK$4,'Table Name'!$C$2:$D$100,2,FALSE),FALSE))</f>
        <v>4661A</v>
      </c>
      <c r="BL236" t="str">
        <f>IF($C236=-1,-1,VLOOKUP($C236,'HCAD Process'!$D$5:$CZ$504,VLOOKUP(BL$4,'Table Name'!$C$2:$D$100,2,FALSE),FALSE))</f>
        <v>407T</v>
      </c>
      <c r="BM236" t="str">
        <f>IF($C236=-1,-1,VLOOKUP($C236,'HCAD Process'!$D$5:$CZ$504,VLOOKUP(BM$4,'Table Name'!$C$2:$D$100,2,FALSE),FALSE))</f>
        <v>004 040 041 042 043 044 045 633</v>
      </c>
      <c r="BN236" t="str">
        <f>IF($C236=-1,-1,VLOOKUP($C236,'HCAD Process'!$D$5:$CZ$504,VLOOKUP(BN$4,'Table Name'!$C$2:$D$100,2,FALSE),FALSE))</f>
        <v>Real, Commercial</v>
      </c>
      <c r="BO236" t="str">
        <f>IF($C236=-1,-1,VLOOKUP($C236,'HCAD Process'!$D$5:$CZ$504,VLOOKUP(BO$4,'Table Name'!$C$2:$D$100,2,FALSE),FALSE))</f>
        <v>F1</v>
      </c>
      <c r="BP236" t="str">
        <f>IF($C236=-1,-1,VLOOKUP($C236,'HCAD Process'!$D$5:$CZ$504,VLOOKUP(BP$4,'Table Name'!$C$2:$D$100,2,FALSE),FALSE))</f>
        <v>Real, Commercial</v>
      </c>
      <c r="BQ236" t="str">
        <f>IF($C236=-1,-1,VLOOKUP($C236,'HCAD Process'!$D$5:$CZ$504,VLOOKUP(BQ$4,'Table Name'!$C$2:$D$100,2,FALSE),FALSE))</f>
        <v>Warehouse - Metallic</v>
      </c>
      <c r="BR236" t="str">
        <f>IF($C236=-1,-1,VLOOKUP($C236,'HCAD Process'!$D$5:$CZ$504,VLOOKUP(BR$4,'Table Name'!$C$2:$D$100,2,FALSE),FALSE))</f>
        <v>Office Building</v>
      </c>
      <c r="BS236" t="str">
        <f>IF($C236=-1,-1,VLOOKUP($C236,'HCAD Process'!$D$5:$CZ$504,VLOOKUP(BS$4,'Table Name'!$C$2:$D$100,2,FALSE),FALSE))</f>
        <v>8003</v>
      </c>
      <c r="BT236" t="str">
        <f>IF($C236=-1,-1,VLOOKUP($C236,'HCAD Process'!$D$5:$CZ$504,VLOOKUP(BT$4,'Table Name'!$C$2:$D$100,2,FALSE),FALSE))</f>
        <v>Land Neighborhood Section 3</v>
      </c>
      <c r="BU236">
        <f>IF($C236=-1,-1,VLOOKUP($C236,'HCAD Process'!$D$5:$CZ$504,VLOOKUP(BU$4,'Table Name'!$C$2:$D$100,2,FALSE),FALSE))</f>
        <v>147398</v>
      </c>
      <c r="BV236" t="str">
        <f>IF($C236=-1,-1,VLOOKUP($C236,'HCAD Process'!$D$5:$CZ$504,VLOOKUP(BV$4,'Table Name'!$C$2:$D$100,2,FALSE),FALSE))</f>
        <v>SF</v>
      </c>
      <c r="BW236" t="str">
        <f>IF($C236=-1,-1,VLOOKUP($C236,'HCAD Process'!$D$5:$CZ$504,VLOOKUP(BW$4,'Table Name'!$C$2:$D$100,2,FALSE),FALSE))</f>
        <v>1.0000</v>
      </c>
      <c r="BX236" t="str">
        <f>IF($C236=-1,-1,VLOOKUP($C236,'HCAD Process'!$D$5:$CZ$504,VLOOKUP(BX$4,'Table Name'!$C$2:$D$100,2,FALSE),FALSE))</f>
        <v>1.0000</v>
      </c>
      <c r="BY236" t="str">
        <f>IF($C236=-1,-1,VLOOKUP($C236,'HCAD Process'!$D$5:$CZ$504,VLOOKUP(BY$4,'Table Name'!$C$2:$D$100,2,FALSE),FALSE))</f>
        <v>1.0000</v>
      </c>
      <c r="BZ236" t="str">
        <f>IF($C236=-1,-1,VLOOKUP($C236,'HCAD Process'!$D$5:$CZ$504,VLOOKUP(BZ$4,'Table Name'!$C$2:$D$100,2,FALSE),FALSE))</f>
        <v>1.0000</v>
      </c>
      <c r="CA236">
        <f>IF($C236=-1,-1,VLOOKUP($C236,'HCAD Process'!$D$5:$CZ$504,VLOOKUP(CA$4,'Table Name'!$C$2:$D$100,2,FALSE),FALSE))</f>
        <v>4</v>
      </c>
      <c r="CB236">
        <f>IF($C236=-1,-1,VLOOKUP($C236,'HCAD Process'!$D$5:$CZ$504,VLOOKUP(CB$4,'Table Name'!$C$2:$D$100,2,FALSE),FALSE))</f>
        <v>4</v>
      </c>
      <c r="CC236">
        <f>IF($C236=-1,-1,VLOOKUP($C236,'HCAD Process'!$D$5:$CZ$504,VLOOKUP(CC$4,'Table Name'!$C$2:$D$100,2,FALSE),FALSE))</f>
        <v>515893</v>
      </c>
      <c r="CD236">
        <f>IF($C236=-1,-1,VLOOKUP($C236,'HCAD Process'!$D$5:$CZ$504,VLOOKUP(CD$4,'Table Name'!$C$2:$D$100,2,FALSE),FALSE))</f>
        <v>-1</v>
      </c>
      <c r="CE236" t="str">
        <f>IF($C236=-1,-1,VLOOKUP($C236,'HCAD Process'!$D$5:$CZ$504,VLOOKUP(CE$4,'Table Name'!$C$2:$D$100,2,FALSE),FALSE))</f>
        <v>129729001000235</v>
      </c>
    </row>
    <row r="237" spans="2:83" x14ac:dyDescent="0.25">
      <c r="B237">
        <f t="shared" si="4"/>
        <v>233</v>
      </c>
      <c r="C237" t="str">
        <f t="array" ref="C237">IF(ISERROR(INDEX('HCAD Process'!CF$5:CF$504,MATCH(0,COUNTIF(C$4:C236,'HCAD Process'!CF$5:CF$504)+('HCAD Process'!CF$5:CF$504=-1),0))),-1,INDEX('HCAD Process'!CF$5:CF$504,MATCH(0,COUNTIF(C$4:C236,'HCAD Process'!CF$5:CF$504)+('HCAD Process'!CF$5:CF$504=-1),0)))</f>
        <v>13030900100011</v>
      </c>
      <c r="D237" t="str">
        <f>IF($C237=-1,-1,VLOOKUP($C237,'HCAD Process'!$D$5:$CZ$504,VLOOKUP(D$4,'Table Name'!$C$2:$D$100,2,FALSE),FALSE))</f>
        <v>1303090010001</v>
      </c>
      <c r="E237" t="str">
        <f>IF($C237=-1,-1,VLOOKUP($C237,'HCAD Process'!$D$5:$CZ$504,VLOOKUP(E$4,'Table Name'!$C$2:$D$100,2,FALSE),FALSE))</f>
        <v>01/01/2008</v>
      </c>
      <c r="F237" t="str">
        <f>IF($C237=-1,-1,VLOOKUP($C237,'HCAD Process'!$D$5:$CZ$504,VLOOKUP(F$4,'Table Name'!$C$2:$D$100,2,FALSE),FALSE))</f>
        <v>HK CLEAR LAKE PROPERTIES LLC</v>
      </c>
      <c r="G237" t="str">
        <f>IF($C237=-1,-1,VLOOKUP($C237,'HCAD Process'!$D$5:$CZ$504,VLOOKUP(G$4,'Table Name'!$C$2:$D$100,2,FALSE),FALSE))</f>
        <v>PRECISION RADIOTHERAPY CENTER</v>
      </c>
      <c r="H237" t="str">
        <f>IF($C237=-1,-1,VLOOKUP($C237,'HCAD Process'!$D$5:$CZ$504,VLOOKUP(H$4,'Table Name'!$C$2:$D$100,2,FALSE),FALSE))</f>
        <v>Kanady</v>
      </c>
      <c r="I237" t="str">
        <f>IF($C237=-1,-1,VLOOKUP($C237,'HCAD Process'!$D$5:$CZ$504,VLOOKUP(I$4,'Table Name'!$C$2:$D$100,2,FALSE),FALSE))</f>
        <v>11950 GALVESTON RD</v>
      </c>
      <c r="J237" t="str">
        <f>IF($C237=-1,-1,VLOOKUP($C237,'HCAD Process'!$D$5:$CZ$504,VLOOKUP(J$4,'Table Name'!$C$2:$D$100,2,FALSE),FALSE))</f>
        <v>HOUSTON</v>
      </c>
      <c r="K237" t="str">
        <f>IF($C237=-1,-1,VLOOKUP($C237,'HCAD Process'!$D$5:$CZ$504,VLOOKUP(K$4,'Table Name'!$C$2:$D$100,2,FALSE),FALSE))</f>
        <v>77034</v>
      </c>
      <c r="L237">
        <f>IF($C237=-1,-1,VLOOKUP($C237,'HCAD Process'!$D$5:$CZ$504,VLOOKUP(L$4,'Table Name'!$C$2:$D$100,2,FALSE),FALSE))</f>
        <v>2947436</v>
      </c>
      <c r="M237">
        <f>IF($C237=-1,-1,VLOOKUP($C237,'HCAD Process'!$D$5:$CZ$504,VLOOKUP(M$4,'Table Name'!$C$2:$D$100,2,FALSE),FALSE))</f>
        <v>0</v>
      </c>
      <c r="N237">
        <f>IF($C237=-1,-1,VLOOKUP($C237,'HCAD Process'!$D$5:$CZ$504,VLOOKUP(N$4,'Table Name'!$C$2:$D$100,2,FALSE),FALSE))</f>
        <v>3617839</v>
      </c>
      <c r="O237">
        <f>IF($C237=-1,-1,VLOOKUP($C237,'HCAD Process'!$D$5:$CZ$504,VLOOKUP(O$4,'Table Name'!$C$2:$D$100,2,FALSE),FALSE))</f>
        <v>0</v>
      </c>
      <c r="P237" t="e">
        <f>IF($C237=-1,-1,VLOOKUP($C237,'HCAD Process'!$D$5:$CZ$504,VLOOKUP(P$4,'Table Name'!$C$2:$D$100,2,FALSE),FALSE))</f>
        <v>#REF!</v>
      </c>
      <c r="Q237" t="str">
        <f>IF($C237=-1,-1,VLOOKUP($C237,'HCAD Process'!$D$5:$CZ$504,VLOOKUP(Q$4,'Table Name'!$C$2:$D$100,2,FALSE),FALSE))</f>
        <v>COMMERCIAL</v>
      </c>
      <c r="R237" t="str">
        <f>IF($C237=-1,-1,VLOOKUP($C237,'HCAD Process'!$D$5:$CZ$504,VLOOKUP(R$4,'Table Name'!$C$2:$D$100,2,FALSE),FALSE))</f>
        <v>1</v>
      </c>
      <c r="S237" t="str">
        <f>IF($C237=-1,-1,VLOOKUP($C237,'HCAD Process'!$D$5:$CZ$504,VLOOKUP(S$4,'Table Name'!$C$2:$D$100,2,FALSE),FALSE))</f>
        <v>4349</v>
      </c>
      <c r="T237" t="str">
        <f>IF($C237=-1,-1,VLOOKUP($C237,'HCAD Process'!$D$5:$CZ$504,VLOOKUP(T$4,'Table Name'!$C$2:$D$100,2,FALSE),FALSE))</f>
        <v>8341</v>
      </c>
      <c r="U237" t="str">
        <f>IF($C237=-1,-1,VLOOKUP($C237,'HCAD Process'!$D$5:$CZ$504,VLOOKUP(U$4,'Table Name'!$C$2:$D$100,2,FALSE),FALSE))</f>
        <v>C</v>
      </c>
      <c r="V237" t="str">
        <f>IF($C237=-1,-1,VLOOKUP($C237,'HCAD Process'!$D$5:$CZ$504,VLOOKUP(V$4,'Table Name'!$C$2:$D$100,2,FALSE),FALSE))</f>
        <v>Masonry Bearing</v>
      </c>
      <c r="W237">
        <f>IF($C237=-1,-1,VLOOKUP($C237,'HCAD Process'!$D$5:$CZ$504,VLOOKUP(W$4,'Table Name'!$C$2:$D$100,2,FALSE),FALSE))</f>
        <v>1598889</v>
      </c>
      <c r="X237">
        <f>IF($C237=-1,-1,VLOOKUP($C237,'HCAD Process'!$D$5:$CZ$504,VLOOKUP(X$4,'Table Name'!$C$2:$D$100,2,FALSE),FALSE))</f>
        <v>0</v>
      </c>
      <c r="Y237">
        <f>IF($C237=-1,-1,VLOOKUP($C237,'HCAD Process'!$D$5:$CZ$504,VLOOKUP(Y$4,'Table Name'!$C$2:$D$100,2,FALSE),FALSE))</f>
        <v>1998611</v>
      </c>
      <c r="Z237">
        <f>IF($C237=-1,-1,VLOOKUP($C237,'HCAD Process'!$D$5:$CZ$504,VLOOKUP(Z$4,'Table Name'!$C$2:$D$100,2,FALSE),FALSE))</f>
        <v>0</v>
      </c>
      <c r="AA237" t="str">
        <f>IF($C237=-1,-1,VLOOKUP($C237,'HCAD Process'!$D$5:$CZ$504,VLOOKUP(AA$4,'Table Name'!$C$2:$D$100,2,FALSE),FALSE))</f>
        <v>.200000</v>
      </c>
      <c r="AB237" t="str">
        <f>IF($C237=-1,-1,VLOOKUP($C237,'HCAD Process'!$D$5:$CZ$504,VLOOKUP(AB$4,'Table Name'!$C$2:$D$100,2,FALSE),FALSE))</f>
        <v>B</v>
      </c>
      <c r="AC237" t="str">
        <f>IF($C237=-1,-1,VLOOKUP($C237,'HCAD Process'!$D$5:$CZ$504,VLOOKUP(AC$4,'Table Name'!$C$2:$D$100,2,FALSE),FALSE))</f>
        <v>Good</v>
      </c>
      <c r="AD237" t="str">
        <f>IF($C237=-1,-1,VLOOKUP($C237,'HCAD Process'!$D$5:$CZ$504,VLOOKUP(AD$4,'Table Name'!$C$2:$D$100,2,FALSE),FALSE))</f>
        <v>2008</v>
      </c>
      <c r="AE237" t="str">
        <f>IF($C237=-1,-1,VLOOKUP($C237,'HCAD Process'!$D$5:$CZ$504,VLOOKUP(AE$4,'Table Name'!$C$2:$D$100,2,FALSE),FALSE))</f>
        <v>2008</v>
      </c>
      <c r="AF237" t="str">
        <f>IF($C237=-1,-1,VLOOKUP($C237,'HCAD Process'!$D$5:$CZ$504,VLOOKUP(AF$4,'Table Name'!$C$2:$D$100,2,FALSE),FALSE))</f>
        <v>0</v>
      </c>
      <c r="AG237" t="str">
        <f>IF($C237=-1,-1,VLOOKUP($C237,'HCAD Process'!$D$5:$CZ$504,VLOOKUP(AG$4,'Table Name'!$C$2:$D$100,2,FALSE),FALSE))</f>
        <v>2009</v>
      </c>
      <c r="AH237">
        <f>IF($C237=-1,-1,VLOOKUP($C237,'HCAD Process'!$D$5:$CZ$504,VLOOKUP(AH$4,'Table Name'!$C$2:$D$100,2,FALSE),FALSE))</f>
        <v>0</v>
      </c>
      <c r="AI237" t="str">
        <f>IF($C237=-1,-1,VLOOKUP($C237,'HCAD Process'!$D$5:$CZ$504,VLOOKUP(AI$4,'Table Name'!$C$2:$D$100,2,FALSE),FALSE))</f>
        <v>12/30/1899</v>
      </c>
      <c r="AJ237">
        <f>IF($C237=-1,-1,VLOOKUP($C237,'HCAD Process'!$D$5:$CZ$504,VLOOKUP(AJ$4,'Table Name'!$C$2:$D$100,2,FALSE),FALSE))</f>
        <v>0</v>
      </c>
      <c r="AK237">
        <f>IF($C237=-1,-1,VALUE(VLOOKUP($C237,'HCAD Process'!$D$5:$CZ$504,VLOOKUP(AK$4,'Table Name'!$C$2:$D$100,2,FALSE),FALSE)))</f>
        <v>12157</v>
      </c>
      <c r="AL237">
        <f>IF($C237=-1,-1,VLOOKUP($C237,'HCAD Process'!$D$5:$CZ$504,VLOOKUP(AL$4,'Table Name'!$C$2:$D$100,2,FALSE),FALSE))</f>
        <v>14305</v>
      </c>
      <c r="AM237">
        <f>IF($C237=-1,-1,VLOOKUP($C237,'HCAD Process'!$D$5:$CZ$504,VLOOKUP(AM$4,'Table Name'!$C$2:$D$100,2,FALSE),FALSE))</f>
        <v>0</v>
      </c>
      <c r="AN237">
        <f>IF($C237=-1,-1,VLOOKUP($C237,'HCAD Process'!$D$5:$CZ$504,VLOOKUP(AN$4,'Table Name'!$C$2:$D$100,2,FALSE),FALSE))</f>
        <v>0</v>
      </c>
      <c r="AO237">
        <f>IF($C237=-1,-1,VLOOKUP($C237,'HCAD Process'!$D$5:$CZ$504,VLOOKUP(AO$4,'Table Name'!$C$2:$D$100,2,FALSE),FALSE))</f>
        <v>0</v>
      </c>
      <c r="AP237">
        <f>IF($C237=-1,-1,VLOOKUP($C237,'HCAD Process'!$D$5:$CZ$504,VLOOKUP(AP$4,'Table Name'!$C$2:$D$100,2,FALSE),FALSE))</f>
        <v>12157</v>
      </c>
      <c r="AQ237">
        <f>IF($C237=-1,-1,VLOOKUP($C237,'HCAD Process'!$D$5:$CZ$504,VLOOKUP(AQ$4,'Table Name'!$C$2:$D$100,2,FALSE),FALSE))</f>
        <v>421</v>
      </c>
      <c r="AR237">
        <f>IF($C237=-1,-1,VLOOKUP($C237,'HCAD Process'!$D$5:$CZ$504,VLOOKUP(AR$4,'Table Name'!$C$2:$D$100,2,FALSE),FALSE))</f>
        <v>1</v>
      </c>
      <c r="AS237">
        <f>IF($C237=-1,-1,VLOOKUP($C237,'HCAD Process'!$D$5:$CZ$504,VLOOKUP(AS$4,'Table Name'!$C$2:$D$100,2,FALSE),FALSE))</f>
        <v>0</v>
      </c>
      <c r="AT237">
        <f>IF($C237=-1,-1,VLOOKUP($C237,'HCAD Process'!$D$5:$CZ$504,VLOOKUP(AT$4,'Table Name'!$C$2:$D$100,2,FALSE),FALSE))</f>
        <v>0</v>
      </c>
      <c r="AU237">
        <f>IF($C237=-1,-1,VLOOKUP($C237,'HCAD Process'!$D$5:$CZ$504,VLOOKUP(AU$4,'Table Name'!$C$2:$D$100,2,FALSE),FALSE))</f>
        <v>0</v>
      </c>
      <c r="AV237">
        <f>IF($C237=-1,-1,VLOOKUP($C237,'HCAD Process'!$D$5:$CZ$504,VLOOKUP(AV$4,'Table Name'!$C$2:$D$100,2,FALSE),FALSE))</f>
        <v>0</v>
      </c>
      <c r="AW237">
        <f>IF($C237=-1,-1,VLOOKUP($C237,'HCAD Process'!$D$5:$CZ$504,VLOOKUP(AW$4,'Table Name'!$C$2:$D$100,2,FALSE),FALSE))</f>
        <v>0</v>
      </c>
      <c r="AX237">
        <f>IF($C237=-1,-1,VLOOKUP($C237,'HCAD Process'!$D$5:$CZ$504,VLOOKUP(AX$4,'Table Name'!$C$2:$D$100,2,FALSE),FALSE))</f>
        <v>0</v>
      </c>
      <c r="AY237">
        <f>IF($C237=-1,-1,VLOOKUP($C237,'HCAD Process'!$D$5:$CZ$504,VLOOKUP(AY$4,'Table Name'!$C$2:$D$100,2,FALSE),FALSE))</f>
        <v>0</v>
      </c>
      <c r="AZ237">
        <f>IF($C237=-1,-1,VLOOKUP($C237,'HCAD Process'!$D$5:$CZ$504,VLOOKUP(AZ$4,'Table Name'!$C$2:$D$100,2,FALSE),FALSE))</f>
        <v>0</v>
      </c>
      <c r="BA237" t="str">
        <f>IF($C237=-1,-1,VLOOKUP($C237,'HCAD Process'!$D$5:$CZ$504,VLOOKUP(BA$4,'Table Name'!$C$2:$D$100,2,FALSE),FALSE))</f>
        <v>20</v>
      </c>
      <c r="BB237" t="str">
        <f>IF($C237=-1,-1,VLOOKUP($C237,'HCAD Process'!$D$5:$CZ$504,VLOOKUP(BB$4,'Table Name'!$C$2:$D$100,2,FALSE),FALSE))</f>
        <v>RES A BLK 1</v>
      </c>
      <c r="BC237" t="str">
        <f>IF($C237=-1,-1,VLOOKUP($C237,'HCAD Process'!$D$5:$CZ$504,VLOOKUP(BC$4,'Table Name'!$C$2:$D$100,2,FALSE),FALSE))</f>
        <v>HK CLEAR LAKE PROPERTIES</v>
      </c>
      <c r="BD237" t="str">
        <f>IF($C237=-1,-1,VLOOKUP($C237,'HCAD Process'!$D$5:$CZ$504,VLOOKUP(BD$4,'Table Name'!$C$2:$D$100,2,FALSE),FALSE))</f>
        <v>1120</v>
      </c>
      <c r="BE237" t="str">
        <f>IF($C237=-1,-1,VLOOKUP($C237,'HCAD Process'!$D$5:$CZ$504,VLOOKUP(BE$4,'Table Name'!$C$2:$D$100,2,FALSE),FALSE))</f>
        <v>Clear Creek</v>
      </c>
      <c r="BF237" t="str">
        <f>IF($C237=-1,-1,VLOOKUP($C237,'HCAD Process'!$D$5:$CZ$504,VLOOKUP(BF$4,'Table Name'!$C$2:$D$100,2,FALSE),FALSE))</f>
        <v>360</v>
      </c>
      <c r="BG237" t="str">
        <f>IF($C237=-1,-1,VLOOKUP($C237,'HCAD Process'!$D$5:$CZ$504,VLOOKUP(BG$4,'Table Name'!$C$2:$D$100,2,FALSE),FALSE))</f>
        <v>ISD 21 - Pasadena ISD</v>
      </c>
      <c r="BH237" t="str">
        <f>IF($C237=-1,-1,VLOOKUP($C237,'HCAD Process'!$D$5:$CZ$504,VLOOKUP(BH$4,'Table Name'!$C$2:$D$100,2,FALSE),FALSE))</f>
        <v>9737.00</v>
      </c>
      <c r="BI237" t="str">
        <f>IF($C237=-1,-1,VLOOKUP($C237,'HCAD Process'!$D$5:$CZ$504,VLOOKUP(BI$4,'Table Name'!$C$2:$D$100,2,FALSE),FALSE))</f>
        <v>0</v>
      </c>
      <c r="BJ237" t="str">
        <f>IF($C237=-1,-1,VLOOKUP($C237,'HCAD Process'!$D$5:$CZ$504,VLOOKUP(BJ$4,'Table Name'!$C$2:$D$100,2,FALSE),FALSE))</f>
        <v>21</v>
      </c>
      <c r="BK237" t="str">
        <f>IF($C237=-1,-1,VLOOKUP($C237,'HCAD Process'!$D$5:$CZ$504,VLOOKUP(BK$4,'Table Name'!$C$2:$D$100,2,FALSE),FALSE))</f>
        <v>5851D</v>
      </c>
      <c r="BL237" t="str">
        <f>IF($C237=-1,-1,VLOOKUP($C237,'HCAD Process'!$D$5:$CZ$504,VLOOKUP(BL$4,'Table Name'!$C$2:$D$100,2,FALSE),FALSE))</f>
        <v>577X</v>
      </c>
      <c r="BM237" t="str">
        <f>IF($C237=-1,-1,VLOOKUP($C237,'HCAD Process'!$D$5:$CZ$504,VLOOKUP(BM$4,'Table Name'!$C$2:$D$100,2,FALSE),FALSE))</f>
        <v>021 040 041 042 043 044 047 061</v>
      </c>
      <c r="BN237" t="str">
        <f>IF($C237=-1,-1,VLOOKUP($C237,'HCAD Process'!$D$5:$CZ$504,VLOOKUP(BN$4,'Table Name'!$C$2:$D$100,2,FALSE),FALSE))</f>
        <v>Real, Commercial</v>
      </c>
      <c r="BO237" t="str">
        <f>IF($C237=-1,-1,VLOOKUP($C237,'HCAD Process'!$D$5:$CZ$504,VLOOKUP(BO$4,'Table Name'!$C$2:$D$100,2,FALSE),FALSE))</f>
        <v>F1</v>
      </c>
      <c r="BP237" t="str">
        <f>IF($C237=-1,-1,VLOOKUP($C237,'HCAD Process'!$D$5:$CZ$504,VLOOKUP(BP$4,'Table Name'!$C$2:$D$100,2,FALSE),FALSE))</f>
        <v>Real, Commercial</v>
      </c>
      <c r="BQ237" t="str">
        <f>IF($C237=-1,-1,VLOOKUP($C237,'HCAD Process'!$D$5:$CZ$504,VLOOKUP(BQ$4,'Table Name'!$C$2:$D$100,2,FALSE),FALSE))</f>
        <v>Medical Office</v>
      </c>
      <c r="BR237" t="str">
        <f>IF($C237=-1,-1,VLOOKUP($C237,'HCAD Process'!$D$5:$CZ$504,VLOOKUP(BR$4,'Table Name'!$C$2:$D$100,2,FALSE),FALSE))</f>
        <v>Medical Office</v>
      </c>
      <c r="BS237" t="str">
        <f>IF($C237=-1,-1,VLOOKUP($C237,'HCAD Process'!$D$5:$CZ$504,VLOOKUP(BS$4,'Table Name'!$C$2:$D$100,2,FALSE),FALSE))</f>
        <v>8002</v>
      </c>
      <c r="BT237" t="str">
        <f>IF($C237=-1,-1,VLOOKUP($C237,'HCAD Process'!$D$5:$CZ$504,VLOOKUP(BT$4,'Table Name'!$C$2:$D$100,2,FALSE),FALSE))</f>
        <v>Land Neighborhood Section 2</v>
      </c>
      <c r="BU237">
        <f>IF($C237=-1,-1,VLOOKUP($C237,'HCAD Process'!$D$5:$CZ$504,VLOOKUP(BU$4,'Table Name'!$C$2:$D$100,2,FALSE),FALSE))</f>
        <v>308492</v>
      </c>
      <c r="BV237" t="str">
        <f>IF($C237=-1,-1,VLOOKUP($C237,'HCAD Process'!$D$5:$CZ$504,VLOOKUP(BV$4,'Table Name'!$C$2:$D$100,2,FALSE),FALSE))</f>
        <v>SF</v>
      </c>
      <c r="BW237" t="str">
        <f>IF($C237=-1,-1,VLOOKUP($C237,'HCAD Process'!$D$5:$CZ$504,VLOOKUP(BW$4,'Table Name'!$C$2:$D$100,2,FALSE),FALSE))</f>
        <v>1.0000</v>
      </c>
      <c r="BX237" t="str">
        <f>IF($C237=-1,-1,VLOOKUP($C237,'HCAD Process'!$D$5:$CZ$504,VLOOKUP(BX$4,'Table Name'!$C$2:$D$100,2,FALSE),FALSE))</f>
        <v>1.0000</v>
      </c>
      <c r="BY237" t="str">
        <f>IF($C237=-1,-1,VLOOKUP($C237,'HCAD Process'!$D$5:$CZ$504,VLOOKUP(BY$4,'Table Name'!$C$2:$D$100,2,FALSE),FALSE))</f>
        <v>1.0000</v>
      </c>
      <c r="BZ237" t="str">
        <f>IF($C237=-1,-1,VLOOKUP($C237,'HCAD Process'!$D$5:$CZ$504,VLOOKUP(BZ$4,'Table Name'!$C$2:$D$100,2,FALSE),FALSE))</f>
        <v>1.0000</v>
      </c>
      <c r="CA237">
        <f>IF($C237=-1,-1,VLOOKUP($C237,'HCAD Process'!$D$5:$CZ$504,VLOOKUP(CA$4,'Table Name'!$C$2:$D$100,2,FALSE),FALSE))</f>
        <v>5</v>
      </c>
      <c r="CB237">
        <f>IF($C237=-1,-1,VLOOKUP($C237,'HCAD Process'!$D$5:$CZ$504,VLOOKUP(CB$4,'Table Name'!$C$2:$D$100,2,FALSE),FALSE))</f>
        <v>5</v>
      </c>
      <c r="CC237">
        <f>IF($C237=-1,-1,VLOOKUP($C237,'HCAD Process'!$D$5:$CZ$504,VLOOKUP(CC$4,'Table Name'!$C$2:$D$100,2,FALSE),FALSE))</f>
        <v>1542460</v>
      </c>
      <c r="CD237">
        <f>IF($C237=-1,-1,VLOOKUP($C237,'HCAD Process'!$D$5:$CZ$504,VLOOKUP(CD$4,'Table Name'!$C$2:$D$100,2,FALSE),FALSE))</f>
        <v>-1</v>
      </c>
      <c r="CE237" t="str">
        <f>IF($C237=-1,-1,VLOOKUP($C237,'HCAD Process'!$D$5:$CZ$504,VLOOKUP(CE$4,'Table Name'!$C$2:$D$100,2,FALSE),FALSE))</f>
        <v>13030900100011</v>
      </c>
    </row>
    <row r="238" spans="2:83" x14ac:dyDescent="0.25">
      <c r="B238">
        <f t="shared" si="4"/>
        <v>234</v>
      </c>
      <c r="C238" t="str">
        <f t="array" ref="C238">IF(ISERROR(INDEX('HCAD Process'!CF$5:CF$504,MATCH(0,COUNTIF(C$4:C237,'HCAD Process'!CF$5:CF$504)+('HCAD Process'!CF$5:CF$504=-1),0))),-1,INDEX('HCAD Process'!CF$5:CF$504,MATCH(0,COUNTIF(C$4:C237,'HCAD Process'!CF$5:CF$504)+('HCAD Process'!CF$5:CF$504=-1),0)))</f>
        <v>13030900100012</v>
      </c>
      <c r="D238" t="str">
        <f>IF($C238=-1,-1,VLOOKUP($C238,'HCAD Process'!$D$5:$CZ$504,VLOOKUP(D$4,'Table Name'!$C$2:$D$100,2,FALSE),FALSE))</f>
        <v>1303090010001</v>
      </c>
      <c r="E238" t="str">
        <f>IF($C238=-1,-1,VLOOKUP($C238,'HCAD Process'!$D$5:$CZ$504,VLOOKUP(E$4,'Table Name'!$C$2:$D$100,2,FALSE),FALSE))</f>
        <v>01/01/2008</v>
      </c>
      <c r="F238" t="str">
        <f>IF($C238=-1,-1,VLOOKUP($C238,'HCAD Process'!$D$5:$CZ$504,VLOOKUP(F$4,'Table Name'!$C$2:$D$100,2,FALSE),FALSE))</f>
        <v>HK CLEAR LAKE PROPERTIES LLC</v>
      </c>
      <c r="G238" t="str">
        <f>IF($C238=-1,-1,VLOOKUP($C238,'HCAD Process'!$D$5:$CZ$504,VLOOKUP(G$4,'Table Name'!$C$2:$D$100,2,FALSE),FALSE))</f>
        <v>PRECISION RADIOTHERAPY CENTER</v>
      </c>
      <c r="H238" t="str">
        <f>IF($C238=-1,-1,VLOOKUP($C238,'HCAD Process'!$D$5:$CZ$504,VLOOKUP(H$4,'Table Name'!$C$2:$D$100,2,FALSE),FALSE))</f>
        <v>Kanady</v>
      </c>
      <c r="I238" t="str">
        <f>IF($C238=-1,-1,VLOOKUP($C238,'HCAD Process'!$D$5:$CZ$504,VLOOKUP(I$4,'Table Name'!$C$2:$D$100,2,FALSE),FALSE))</f>
        <v>11950 GALVESTON RD</v>
      </c>
      <c r="J238" t="str">
        <f>IF($C238=-1,-1,VLOOKUP($C238,'HCAD Process'!$D$5:$CZ$504,VLOOKUP(J$4,'Table Name'!$C$2:$D$100,2,FALSE),FALSE))</f>
        <v>HOUSTON</v>
      </c>
      <c r="K238" t="str">
        <f>IF($C238=-1,-1,VLOOKUP($C238,'HCAD Process'!$D$5:$CZ$504,VLOOKUP(K$4,'Table Name'!$C$2:$D$100,2,FALSE),FALSE))</f>
        <v>77034</v>
      </c>
      <c r="L238">
        <f>IF($C238=-1,-1,VLOOKUP($C238,'HCAD Process'!$D$5:$CZ$504,VLOOKUP(L$4,'Table Name'!$C$2:$D$100,2,FALSE),FALSE))</f>
        <v>2947436</v>
      </c>
      <c r="M238">
        <f>IF($C238=-1,-1,VLOOKUP($C238,'HCAD Process'!$D$5:$CZ$504,VLOOKUP(M$4,'Table Name'!$C$2:$D$100,2,FALSE),FALSE))</f>
        <v>0</v>
      </c>
      <c r="N238">
        <f>IF($C238=-1,-1,VLOOKUP($C238,'HCAD Process'!$D$5:$CZ$504,VLOOKUP(N$4,'Table Name'!$C$2:$D$100,2,FALSE),FALSE))</f>
        <v>3617839</v>
      </c>
      <c r="O238">
        <f>IF($C238=-1,-1,VLOOKUP($C238,'HCAD Process'!$D$5:$CZ$504,VLOOKUP(O$4,'Table Name'!$C$2:$D$100,2,FALSE),FALSE))</f>
        <v>0</v>
      </c>
      <c r="P238" t="e">
        <f>IF($C238=-1,-1,VLOOKUP($C238,'HCAD Process'!$D$5:$CZ$504,VLOOKUP(P$4,'Table Name'!$C$2:$D$100,2,FALSE),FALSE))</f>
        <v>#REF!</v>
      </c>
      <c r="Q238" t="str">
        <f>IF($C238=-1,-1,VLOOKUP($C238,'HCAD Process'!$D$5:$CZ$504,VLOOKUP(Q$4,'Table Name'!$C$2:$D$100,2,FALSE),FALSE))</f>
        <v>COMMERCIAL</v>
      </c>
      <c r="R238" t="str">
        <f>IF($C238=-1,-1,VLOOKUP($C238,'HCAD Process'!$D$5:$CZ$504,VLOOKUP(R$4,'Table Name'!$C$2:$D$100,2,FALSE),FALSE))</f>
        <v>2</v>
      </c>
      <c r="S238" t="str">
        <f>IF($C238=-1,-1,VLOOKUP($C238,'HCAD Process'!$D$5:$CZ$504,VLOOKUP(S$4,'Table Name'!$C$2:$D$100,2,FALSE),FALSE))</f>
        <v>4349</v>
      </c>
      <c r="T238" t="str">
        <f>IF($C238=-1,-1,VLOOKUP($C238,'HCAD Process'!$D$5:$CZ$504,VLOOKUP(T$4,'Table Name'!$C$2:$D$100,2,FALSE),FALSE))</f>
        <v>8341</v>
      </c>
      <c r="U238" t="str">
        <f>IF($C238=-1,-1,VLOOKUP($C238,'HCAD Process'!$D$5:$CZ$504,VLOOKUP(U$4,'Table Name'!$C$2:$D$100,2,FALSE),FALSE))</f>
        <v>C</v>
      </c>
      <c r="V238" t="str">
        <f>IF($C238=-1,-1,VLOOKUP($C238,'HCAD Process'!$D$5:$CZ$504,VLOOKUP(V$4,'Table Name'!$C$2:$D$100,2,FALSE),FALSE))</f>
        <v>Masonry Bearing</v>
      </c>
      <c r="W238">
        <f>IF($C238=-1,-1,VLOOKUP($C238,'HCAD Process'!$D$5:$CZ$504,VLOOKUP(W$4,'Table Name'!$C$2:$D$100,2,FALSE),FALSE))</f>
        <v>361236</v>
      </c>
      <c r="X238">
        <f>IF($C238=-1,-1,VLOOKUP($C238,'HCAD Process'!$D$5:$CZ$504,VLOOKUP(X$4,'Table Name'!$C$2:$D$100,2,FALSE),FALSE))</f>
        <v>0</v>
      </c>
      <c r="Y238">
        <f>IF($C238=-1,-1,VLOOKUP($C238,'HCAD Process'!$D$5:$CZ$504,VLOOKUP(Y$4,'Table Name'!$C$2:$D$100,2,FALSE),FALSE))</f>
        <v>420042</v>
      </c>
      <c r="Z238">
        <f>IF($C238=-1,-1,VLOOKUP($C238,'HCAD Process'!$D$5:$CZ$504,VLOOKUP(Z$4,'Table Name'!$C$2:$D$100,2,FALSE),FALSE))</f>
        <v>0</v>
      </c>
      <c r="AA238" t="str">
        <f>IF($C238=-1,-1,VLOOKUP($C238,'HCAD Process'!$D$5:$CZ$504,VLOOKUP(AA$4,'Table Name'!$C$2:$D$100,2,FALSE),FALSE))</f>
        <v>.140000</v>
      </c>
      <c r="AB238" t="str">
        <f>IF($C238=-1,-1,VLOOKUP($C238,'HCAD Process'!$D$5:$CZ$504,VLOOKUP(AB$4,'Table Name'!$C$2:$D$100,2,FALSE),FALSE))</f>
        <v>B</v>
      </c>
      <c r="AC238" t="str">
        <f>IF($C238=-1,-1,VLOOKUP($C238,'HCAD Process'!$D$5:$CZ$504,VLOOKUP(AC$4,'Table Name'!$C$2:$D$100,2,FALSE),FALSE))</f>
        <v>Good</v>
      </c>
      <c r="AD238" t="str">
        <f>IF($C238=-1,-1,VLOOKUP($C238,'HCAD Process'!$D$5:$CZ$504,VLOOKUP(AD$4,'Table Name'!$C$2:$D$100,2,FALSE),FALSE))</f>
        <v>2012</v>
      </c>
      <c r="AE238" t="str">
        <f>IF($C238=-1,-1,VLOOKUP($C238,'HCAD Process'!$D$5:$CZ$504,VLOOKUP(AE$4,'Table Name'!$C$2:$D$100,2,FALSE),FALSE))</f>
        <v>2012</v>
      </c>
      <c r="AF238" t="str">
        <f>IF($C238=-1,-1,VLOOKUP($C238,'HCAD Process'!$D$5:$CZ$504,VLOOKUP(AF$4,'Table Name'!$C$2:$D$100,2,FALSE),FALSE))</f>
        <v>0</v>
      </c>
      <c r="AG238" t="str">
        <f>IF($C238=-1,-1,VLOOKUP($C238,'HCAD Process'!$D$5:$CZ$504,VLOOKUP(AG$4,'Table Name'!$C$2:$D$100,2,FALSE),FALSE))</f>
        <v>2013</v>
      </c>
      <c r="AH238">
        <f>IF($C238=-1,-1,VLOOKUP($C238,'HCAD Process'!$D$5:$CZ$504,VLOOKUP(AH$4,'Table Name'!$C$2:$D$100,2,FALSE),FALSE))</f>
        <v>0</v>
      </c>
      <c r="AI238" t="str">
        <f>IF($C238=-1,-1,VLOOKUP($C238,'HCAD Process'!$D$5:$CZ$504,VLOOKUP(AI$4,'Table Name'!$C$2:$D$100,2,FALSE),FALSE))</f>
        <v>12/30/1899</v>
      </c>
      <c r="AJ238">
        <f>IF($C238=-1,-1,VLOOKUP($C238,'HCAD Process'!$D$5:$CZ$504,VLOOKUP(AJ$4,'Table Name'!$C$2:$D$100,2,FALSE),FALSE))</f>
        <v>0</v>
      </c>
      <c r="AK238">
        <f>IF($C238=-1,-1,VALUE(VLOOKUP($C238,'HCAD Process'!$D$5:$CZ$504,VLOOKUP(AK$4,'Table Name'!$C$2:$D$100,2,FALSE),FALSE)))</f>
        <v>2555</v>
      </c>
      <c r="AL238">
        <f>IF($C238=-1,-1,VLOOKUP($C238,'HCAD Process'!$D$5:$CZ$504,VLOOKUP(AL$4,'Table Name'!$C$2:$D$100,2,FALSE),FALSE))</f>
        <v>2555</v>
      </c>
      <c r="AM238">
        <f>IF($C238=-1,-1,VLOOKUP($C238,'HCAD Process'!$D$5:$CZ$504,VLOOKUP(AM$4,'Table Name'!$C$2:$D$100,2,FALSE),FALSE))</f>
        <v>0</v>
      </c>
      <c r="AN238">
        <f>IF($C238=-1,-1,VLOOKUP($C238,'HCAD Process'!$D$5:$CZ$504,VLOOKUP(AN$4,'Table Name'!$C$2:$D$100,2,FALSE),FALSE))</f>
        <v>0</v>
      </c>
      <c r="AO238">
        <f>IF($C238=-1,-1,VLOOKUP($C238,'HCAD Process'!$D$5:$CZ$504,VLOOKUP(AO$4,'Table Name'!$C$2:$D$100,2,FALSE),FALSE))</f>
        <v>0</v>
      </c>
      <c r="AP238">
        <f>IF($C238=-1,-1,VLOOKUP($C238,'HCAD Process'!$D$5:$CZ$504,VLOOKUP(AP$4,'Table Name'!$C$2:$D$100,2,FALSE),FALSE))</f>
        <v>2555</v>
      </c>
      <c r="AQ238">
        <f>IF($C238=-1,-1,VLOOKUP($C238,'HCAD Process'!$D$5:$CZ$504,VLOOKUP(AQ$4,'Table Name'!$C$2:$D$100,2,FALSE),FALSE))</f>
        <v>169</v>
      </c>
      <c r="AR238">
        <f>IF($C238=-1,-1,VLOOKUP($C238,'HCAD Process'!$D$5:$CZ$504,VLOOKUP(AR$4,'Table Name'!$C$2:$D$100,2,FALSE),FALSE))</f>
        <v>1</v>
      </c>
      <c r="AS238">
        <f>IF($C238=-1,-1,VLOOKUP($C238,'HCAD Process'!$D$5:$CZ$504,VLOOKUP(AS$4,'Table Name'!$C$2:$D$100,2,FALSE),FALSE))</f>
        <v>0</v>
      </c>
      <c r="AT238">
        <f>IF($C238=-1,-1,VLOOKUP($C238,'HCAD Process'!$D$5:$CZ$504,VLOOKUP(AT$4,'Table Name'!$C$2:$D$100,2,FALSE),FALSE))</f>
        <v>0</v>
      </c>
      <c r="AU238">
        <f>IF($C238=-1,-1,VLOOKUP($C238,'HCAD Process'!$D$5:$CZ$504,VLOOKUP(AU$4,'Table Name'!$C$2:$D$100,2,FALSE),FALSE))</f>
        <v>0</v>
      </c>
      <c r="AV238">
        <f>IF($C238=-1,-1,VLOOKUP($C238,'HCAD Process'!$D$5:$CZ$504,VLOOKUP(AV$4,'Table Name'!$C$2:$D$100,2,FALSE),FALSE))</f>
        <v>0</v>
      </c>
      <c r="AW238">
        <f>IF($C238=-1,-1,VLOOKUP($C238,'HCAD Process'!$D$5:$CZ$504,VLOOKUP(AW$4,'Table Name'!$C$2:$D$100,2,FALSE),FALSE))</f>
        <v>0</v>
      </c>
      <c r="AX238">
        <f>IF($C238=-1,-1,VLOOKUP($C238,'HCAD Process'!$D$5:$CZ$504,VLOOKUP(AX$4,'Table Name'!$C$2:$D$100,2,FALSE),FALSE))</f>
        <v>0</v>
      </c>
      <c r="AY238">
        <f>IF($C238=-1,-1,VLOOKUP($C238,'HCAD Process'!$D$5:$CZ$504,VLOOKUP(AY$4,'Table Name'!$C$2:$D$100,2,FALSE),FALSE))</f>
        <v>0</v>
      </c>
      <c r="AZ238">
        <f>IF($C238=-1,-1,VLOOKUP($C238,'HCAD Process'!$D$5:$CZ$504,VLOOKUP(AZ$4,'Table Name'!$C$2:$D$100,2,FALSE),FALSE))</f>
        <v>0</v>
      </c>
      <c r="BA238" t="str">
        <f>IF($C238=-1,-1,VLOOKUP($C238,'HCAD Process'!$D$5:$CZ$504,VLOOKUP(BA$4,'Table Name'!$C$2:$D$100,2,FALSE),FALSE))</f>
        <v>20</v>
      </c>
      <c r="BB238" t="str">
        <f>IF($C238=-1,-1,VLOOKUP($C238,'HCAD Process'!$D$5:$CZ$504,VLOOKUP(BB$4,'Table Name'!$C$2:$D$100,2,FALSE),FALSE))</f>
        <v>RES A BLK 1</v>
      </c>
      <c r="BC238" t="str">
        <f>IF($C238=-1,-1,VLOOKUP($C238,'HCAD Process'!$D$5:$CZ$504,VLOOKUP(BC$4,'Table Name'!$C$2:$D$100,2,FALSE),FALSE))</f>
        <v>HK CLEAR LAKE PROPERTIES</v>
      </c>
      <c r="BD238" t="str">
        <f>IF($C238=-1,-1,VLOOKUP($C238,'HCAD Process'!$D$5:$CZ$504,VLOOKUP(BD$4,'Table Name'!$C$2:$D$100,2,FALSE),FALSE))</f>
        <v>1120</v>
      </c>
      <c r="BE238" t="str">
        <f>IF($C238=-1,-1,VLOOKUP($C238,'HCAD Process'!$D$5:$CZ$504,VLOOKUP(BE$4,'Table Name'!$C$2:$D$100,2,FALSE),FALSE))</f>
        <v>Clear Creek</v>
      </c>
      <c r="BF238" t="str">
        <f>IF($C238=-1,-1,VLOOKUP($C238,'HCAD Process'!$D$5:$CZ$504,VLOOKUP(BF$4,'Table Name'!$C$2:$D$100,2,FALSE),FALSE))</f>
        <v>360</v>
      </c>
      <c r="BG238" t="str">
        <f>IF($C238=-1,-1,VLOOKUP($C238,'HCAD Process'!$D$5:$CZ$504,VLOOKUP(BG$4,'Table Name'!$C$2:$D$100,2,FALSE),FALSE))</f>
        <v>ISD 21 - Pasadena ISD</v>
      </c>
      <c r="BH238" t="str">
        <f>IF($C238=-1,-1,VLOOKUP($C238,'HCAD Process'!$D$5:$CZ$504,VLOOKUP(BH$4,'Table Name'!$C$2:$D$100,2,FALSE),FALSE))</f>
        <v>9737.00</v>
      </c>
      <c r="BI238" t="str">
        <f>IF($C238=-1,-1,VLOOKUP($C238,'HCAD Process'!$D$5:$CZ$504,VLOOKUP(BI$4,'Table Name'!$C$2:$D$100,2,FALSE),FALSE))</f>
        <v>0</v>
      </c>
      <c r="BJ238" t="str">
        <f>IF($C238=-1,-1,VLOOKUP($C238,'HCAD Process'!$D$5:$CZ$504,VLOOKUP(BJ$4,'Table Name'!$C$2:$D$100,2,FALSE),FALSE))</f>
        <v>21</v>
      </c>
      <c r="BK238" t="str">
        <f>IF($C238=-1,-1,VLOOKUP($C238,'HCAD Process'!$D$5:$CZ$504,VLOOKUP(BK$4,'Table Name'!$C$2:$D$100,2,FALSE),FALSE))</f>
        <v>5851D</v>
      </c>
      <c r="BL238" t="str">
        <f>IF($C238=-1,-1,VLOOKUP($C238,'HCAD Process'!$D$5:$CZ$504,VLOOKUP(BL$4,'Table Name'!$C$2:$D$100,2,FALSE),FALSE))</f>
        <v>577X</v>
      </c>
      <c r="BM238" t="str">
        <f>IF($C238=-1,-1,VLOOKUP($C238,'HCAD Process'!$D$5:$CZ$504,VLOOKUP(BM$4,'Table Name'!$C$2:$D$100,2,FALSE),FALSE))</f>
        <v>021 040 041 042 043 044 047 061</v>
      </c>
      <c r="BN238" t="str">
        <f>IF($C238=-1,-1,VLOOKUP($C238,'HCAD Process'!$D$5:$CZ$504,VLOOKUP(BN$4,'Table Name'!$C$2:$D$100,2,FALSE),FALSE))</f>
        <v>Real, Commercial</v>
      </c>
      <c r="BO238" t="str">
        <f>IF($C238=-1,-1,VLOOKUP($C238,'HCAD Process'!$D$5:$CZ$504,VLOOKUP(BO$4,'Table Name'!$C$2:$D$100,2,FALSE),FALSE))</f>
        <v>F1</v>
      </c>
      <c r="BP238" t="str">
        <f>IF($C238=-1,-1,VLOOKUP($C238,'HCAD Process'!$D$5:$CZ$504,VLOOKUP(BP$4,'Table Name'!$C$2:$D$100,2,FALSE),FALSE))</f>
        <v>Real, Commercial</v>
      </c>
      <c r="BQ238" t="str">
        <f>IF($C238=-1,-1,VLOOKUP($C238,'HCAD Process'!$D$5:$CZ$504,VLOOKUP(BQ$4,'Table Name'!$C$2:$D$100,2,FALSE),FALSE))</f>
        <v>Medical Office</v>
      </c>
      <c r="BR238" t="str">
        <f>IF($C238=-1,-1,VLOOKUP($C238,'HCAD Process'!$D$5:$CZ$504,VLOOKUP(BR$4,'Table Name'!$C$2:$D$100,2,FALSE),FALSE))</f>
        <v>Medical Office</v>
      </c>
      <c r="BS238" t="str">
        <f>IF($C238=-1,-1,VLOOKUP($C238,'HCAD Process'!$D$5:$CZ$504,VLOOKUP(BS$4,'Table Name'!$C$2:$D$100,2,FALSE),FALSE))</f>
        <v>8002</v>
      </c>
      <c r="BT238" t="str">
        <f>IF($C238=-1,-1,VLOOKUP($C238,'HCAD Process'!$D$5:$CZ$504,VLOOKUP(BT$4,'Table Name'!$C$2:$D$100,2,FALSE),FALSE))</f>
        <v>Land Neighborhood Section 2</v>
      </c>
      <c r="BU238">
        <f>IF($C238=-1,-1,VLOOKUP($C238,'HCAD Process'!$D$5:$CZ$504,VLOOKUP(BU$4,'Table Name'!$C$2:$D$100,2,FALSE),FALSE))</f>
        <v>67069</v>
      </c>
      <c r="BV238" t="str">
        <f>IF($C238=-1,-1,VLOOKUP($C238,'HCAD Process'!$D$5:$CZ$504,VLOOKUP(BV$4,'Table Name'!$C$2:$D$100,2,FALSE),FALSE))</f>
        <v>SF</v>
      </c>
      <c r="BW238" t="str">
        <f>IF($C238=-1,-1,VLOOKUP($C238,'HCAD Process'!$D$5:$CZ$504,VLOOKUP(BW$4,'Table Name'!$C$2:$D$100,2,FALSE),FALSE))</f>
        <v>1.0000</v>
      </c>
      <c r="BX238" t="str">
        <f>IF($C238=-1,-1,VLOOKUP($C238,'HCAD Process'!$D$5:$CZ$504,VLOOKUP(BX$4,'Table Name'!$C$2:$D$100,2,FALSE),FALSE))</f>
        <v>.2500</v>
      </c>
      <c r="BY238" t="str">
        <f>IF($C238=-1,-1,VLOOKUP($C238,'HCAD Process'!$D$5:$CZ$504,VLOOKUP(BY$4,'Table Name'!$C$2:$D$100,2,FALSE),FALSE))</f>
        <v>1.0000</v>
      </c>
      <c r="BZ238" t="str">
        <f>IF($C238=-1,-1,VLOOKUP($C238,'HCAD Process'!$D$5:$CZ$504,VLOOKUP(BZ$4,'Table Name'!$C$2:$D$100,2,FALSE),FALSE))</f>
        <v>.2500</v>
      </c>
      <c r="CA238">
        <f>IF($C238=-1,-1,VLOOKUP($C238,'HCAD Process'!$D$5:$CZ$504,VLOOKUP(CA$4,'Table Name'!$C$2:$D$100,2,FALSE),FALSE))</f>
        <v>5</v>
      </c>
      <c r="CB238">
        <f>IF($C238=-1,-1,VLOOKUP($C238,'HCAD Process'!$D$5:$CZ$504,VLOOKUP(CB$4,'Table Name'!$C$2:$D$100,2,FALSE),FALSE))</f>
        <v>1</v>
      </c>
      <c r="CC238">
        <f>IF($C238=-1,-1,VLOOKUP($C238,'HCAD Process'!$D$5:$CZ$504,VLOOKUP(CC$4,'Table Name'!$C$2:$D$100,2,FALSE),FALSE))</f>
        <v>83836</v>
      </c>
      <c r="CD238">
        <f>IF($C238=-1,-1,VLOOKUP($C238,'HCAD Process'!$D$5:$CZ$504,VLOOKUP(CD$4,'Table Name'!$C$2:$D$100,2,FALSE),FALSE))</f>
        <v>-1</v>
      </c>
      <c r="CE238" t="str">
        <f>IF($C238=-1,-1,VLOOKUP($C238,'HCAD Process'!$D$5:$CZ$504,VLOOKUP(CE$4,'Table Name'!$C$2:$D$100,2,FALSE),FALSE))</f>
        <v>13030900100012</v>
      </c>
    </row>
    <row r="239" spans="2:83" x14ac:dyDescent="0.25">
      <c r="B239">
        <f t="shared" si="4"/>
        <v>235</v>
      </c>
      <c r="C239" t="str">
        <f t="array" ref="C239">IF(ISERROR(INDEX('HCAD Process'!CF$5:CF$504,MATCH(0,COUNTIF(C$4:C238,'HCAD Process'!CF$5:CF$504)+('HCAD Process'!CF$5:CF$504=-1),0))),-1,INDEX('HCAD Process'!CF$5:CF$504,MATCH(0,COUNTIF(C$4:C238,'HCAD Process'!CF$5:CF$504)+('HCAD Process'!CF$5:CF$504=-1),0)))</f>
        <v>13093700100011</v>
      </c>
      <c r="D239" t="str">
        <f>IF($C239=-1,-1,VLOOKUP($C239,'HCAD Process'!$D$5:$CZ$504,VLOOKUP(D$4,'Table Name'!$C$2:$D$100,2,FALSE),FALSE))</f>
        <v>1309370010001</v>
      </c>
      <c r="E239" t="str">
        <f>IF($C239=-1,-1,VLOOKUP($C239,'HCAD Process'!$D$5:$CZ$504,VLOOKUP(E$4,'Table Name'!$C$2:$D$100,2,FALSE),FALSE))</f>
        <v>12/27/2017</v>
      </c>
      <c r="F239" t="str">
        <f>IF($C239=-1,-1,VLOOKUP($C239,'HCAD Process'!$D$5:$CZ$504,VLOOKUP(F$4,'Table Name'!$C$2:$D$100,2,FALSE),FALSE))</f>
        <v>C6 HOLDINGS LLC</v>
      </c>
      <c r="G239" t="str">
        <f>IF($C239=-1,-1,VLOOKUP($C239,'HCAD Process'!$D$5:$CZ$504,VLOOKUP(G$4,'Table Name'!$C$2:$D$100,2,FALSE),FALSE))</f>
        <v>ADVANCE AUTO PARTS</v>
      </c>
      <c r="H239" t="str">
        <f>IF($C239=-1,-1,VLOOKUP($C239,'HCAD Process'!$D$5:$CZ$504,VLOOKUP(H$4,'Table Name'!$C$2:$D$100,2,FALSE),FALSE))</f>
        <v>An Suhyun</v>
      </c>
      <c r="I239" t="str">
        <f>IF($C239=-1,-1,VLOOKUP($C239,'HCAD Process'!$D$5:$CZ$504,VLOOKUP(I$4,'Table Name'!$C$2:$D$100,2,FALSE),FALSE))</f>
        <v>909 TELEPHONE RD</v>
      </c>
      <c r="J239" t="str">
        <f>IF($C239=-1,-1,VLOOKUP($C239,'HCAD Process'!$D$5:$CZ$504,VLOOKUP(J$4,'Table Name'!$C$2:$D$100,2,FALSE),FALSE))</f>
        <v>HOUSTON</v>
      </c>
      <c r="K239" t="str">
        <f>IF($C239=-1,-1,VLOOKUP($C239,'HCAD Process'!$D$5:$CZ$504,VLOOKUP(K$4,'Table Name'!$C$2:$D$100,2,FALSE),FALSE))</f>
        <v>77023</v>
      </c>
      <c r="L239">
        <f>IF($C239=-1,-1,VLOOKUP($C239,'HCAD Process'!$D$5:$CZ$504,VLOOKUP(L$4,'Table Name'!$C$2:$D$100,2,FALSE),FALSE))</f>
        <v>647691</v>
      </c>
      <c r="M239">
        <f>IF($C239=-1,-1,VLOOKUP($C239,'HCAD Process'!$D$5:$CZ$504,VLOOKUP(M$4,'Table Name'!$C$2:$D$100,2,FALSE),FALSE))</f>
        <v>651477</v>
      </c>
      <c r="N239">
        <f>IF($C239=-1,-1,VLOOKUP($C239,'HCAD Process'!$D$5:$CZ$504,VLOOKUP(N$4,'Table Name'!$C$2:$D$100,2,FALSE),FALSE))</f>
        <v>651477</v>
      </c>
      <c r="O239">
        <f>IF($C239=-1,-1,VLOOKUP($C239,'HCAD Process'!$D$5:$CZ$504,VLOOKUP(O$4,'Table Name'!$C$2:$D$100,2,FALSE),FALSE))</f>
        <v>0</v>
      </c>
      <c r="P239" t="e">
        <f>IF($C239=-1,-1,VLOOKUP($C239,'HCAD Process'!$D$5:$CZ$504,VLOOKUP(P$4,'Table Name'!$C$2:$D$100,2,FALSE),FALSE))</f>
        <v>#REF!</v>
      </c>
      <c r="Q239" t="str">
        <f>IF($C239=-1,-1,VLOOKUP($C239,'HCAD Process'!$D$5:$CZ$504,VLOOKUP(Q$4,'Table Name'!$C$2:$D$100,2,FALSE),FALSE))</f>
        <v>COMMERCIAL</v>
      </c>
      <c r="R239" t="str">
        <f>IF($C239=-1,-1,VLOOKUP($C239,'HCAD Process'!$D$5:$CZ$504,VLOOKUP(R$4,'Table Name'!$C$2:$D$100,2,FALSE),FALSE))</f>
        <v>1</v>
      </c>
      <c r="S239" t="str">
        <f>IF($C239=-1,-1,VLOOKUP($C239,'HCAD Process'!$D$5:$CZ$504,VLOOKUP(S$4,'Table Name'!$C$2:$D$100,2,FALSE),FALSE))</f>
        <v>4373</v>
      </c>
      <c r="T239" t="str">
        <f>IF($C239=-1,-1,VLOOKUP($C239,'HCAD Process'!$D$5:$CZ$504,VLOOKUP(T$4,'Table Name'!$C$2:$D$100,2,FALSE),FALSE))</f>
        <v>8353</v>
      </c>
      <c r="U239" t="str">
        <f>IF($C239=-1,-1,VLOOKUP($C239,'HCAD Process'!$D$5:$CZ$504,VLOOKUP(U$4,'Table Name'!$C$2:$D$100,2,FALSE),FALSE))</f>
        <v>C</v>
      </c>
      <c r="V239" t="str">
        <f>IF($C239=-1,-1,VLOOKUP($C239,'HCAD Process'!$D$5:$CZ$504,VLOOKUP(V$4,'Table Name'!$C$2:$D$100,2,FALSE),FALSE))</f>
        <v>Masonry Bearing</v>
      </c>
      <c r="W239">
        <f>IF($C239=-1,-1,VLOOKUP($C239,'HCAD Process'!$D$5:$CZ$504,VLOOKUP(W$4,'Table Name'!$C$2:$D$100,2,FALSE),FALSE))</f>
        <v>427710</v>
      </c>
      <c r="X239">
        <f>IF($C239=-1,-1,VLOOKUP($C239,'HCAD Process'!$D$5:$CZ$504,VLOOKUP(X$4,'Table Name'!$C$2:$D$100,2,FALSE),FALSE))</f>
        <v>0</v>
      </c>
      <c r="Y239">
        <f>IF($C239=-1,-1,VLOOKUP($C239,'HCAD Process'!$D$5:$CZ$504,VLOOKUP(Y$4,'Table Name'!$C$2:$D$100,2,FALSE),FALSE))</f>
        <v>534638</v>
      </c>
      <c r="Z239">
        <f>IF($C239=-1,-1,VLOOKUP($C239,'HCAD Process'!$D$5:$CZ$504,VLOOKUP(Z$4,'Table Name'!$C$2:$D$100,2,FALSE),FALSE))</f>
        <v>0</v>
      </c>
      <c r="AA239" t="str">
        <f>IF($C239=-1,-1,VLOOKUP($C239,'HCAD Process'!$D$5:$CZ$504,VLOOKUP(AA$4,'Table Name'!$C$2:$D$100,2,FALSE),FALSE))</f>
        <v>.200000</v>
      </c>
      <c r="AB239" t="str">
        <f>IF($C239=-1,-1,VLOOKUP($C239,'HCAD Process'!$D$5:$CZ$504,VLOOKUP(AB$4,'Table Name'!$C$2:$D$100,2,FALSE),FALSE))</f>
        <v>C</v>
      </c>
      <c r="AC239" t="str">
        <f>IF($C239=-1,-1,VLOOKUP($C239,'HCAD Process'!$D$5:$CZ$504,VLOOKUP(AC$4,'Table Name'!$C$2:$D$100,2,FALSE),FALSE))</f>
        <v>Average</v>
      </c>
      <c r="AD239" t="str">
        <f>IF($C239=-1,-1,VLOOKUP($C239,'HCAD Process'!$D$5:$CZ$504,VLOOKUP(AD$4,'Table Name'!$C$2:$D$100,2,FALSE),FALSE))</f>
        <v>2008</v>
      </c>
      <c r="AE239" t="str">
        <f>IF($C239=-1,-1,VLOOKUP($C239,'HCAD Process'!$D$5:$CZ$504,VLOOKUP(AE$4,'Table Name'!$C$2:$D$100,2,FALSE),FALSE))</f>
        <v>2008</v>
      </c>
      <c r="AF239" t="str">
        <f>IF($C239=-1,-1,VLOOKUP($C239,'HCAD Process'!$D$5:$CZ$504,VLOOKUP(AF$4,'Table Name'!$C$2:$D$100,2,FALSE),FALSE))</f>
        <v>0</v>
      </c>
      <c r="AG239" t="str">
        <f>IF($C239=-1,-1,VLOOKUP($C239,'HCAD Process'!$D$5:$CZ$504,VLOOKUP(AG$4,'Table Name'!$C$2:$D$100,2,FALSE),FALSE))</f>
        <v>2009</v>
      </c>
      <c r="AH239">
        <f>IF($C239=-1,-1,VLOOKUP($C239,'HCAD Process'!$D$5:$CZ$504,VLOOKUP(AH$4,'Table Name'!$C$2:$D$100,2,FALSE),FALSE))</f>
        <v>0</v>
      </c>
      <c r="AI239" t="str">
        <f>IF($C239=-1,-1,VLOOKUP($C239,'HCAD Process'!$D$5:$CZ$504,VLOOKUP(AI$4,'Table Name'!$C$2:$D$100,2,FALSE),FALSE))</f>
        <v>12/30/1899</v>
      </c>
      <c r="AJ239">
        <f>IF($C239=-1,-1,VLOOKUP($C239,'HCAD Process'!$D$5:$CZ$504,VLOOKUP(AJ$4,'Table Name'!$C$2:$D$100,2,FALSE),FALSE))</f>
        <v>0</v>
      </c>
      <c r="AK239">
        <f>IF($C239=-1,-1,VALUE(VLOOKUP($C239,'HCAD Process'!$D$5:$CZ$504,VLOOKUP(AK$4,'Table Name'!$C$2:$D$100,2,FALSE),FALSE)))</f>
        <v>6099</v>
      </c>
      <c r="AL239">
        <f>IF($C239=-1,-1,VLOOKUP($C239,'HCAD Process'!$D$5:$CZ$504,VLOOKUP(AL$4,'Table Name'!$C$2:$D$100,2,FALSE),FALSE))</f>
        <v>6099</v>
      </c>
      <c r="AM239">
        <f>IF($C239=-1,-1,VLOOKUP($C239,'HCAD Process'!$D$5:$CZ$504,VLOOKUP(AM$4,'Table Name'!$C$2:$D$100,2,FALSE),FALSE))</f>
        <v>0</v>
      </c>
      <c r="AN239">
        <f>IF($C239=-1,-1,VLOOKUP($C239,'HCAD Process'!$D$5:$CZ$504,VLOOKUP(AN$4,'Table Name'!$C$2:$D$100,2,FALSE),FALSE))</f>
        <v>0</v>
      </c>
      <c r="AO239">
        <f>IF($C239=-1,-1,VLOOKUP($C239,'HCAD Process'!$D$5:$CZ$504,VLOOKUP(AO$4,'Table Name'!$C$2:$D$100,2,FALSE),FALSE))</f>
        <v>0</v>
      </c>
      <c r="AP239">
        <f>IF($C239=-1,-1,VLOOKUP($C239,'HCAD Process'!$D$5:$CZ$504,VLOOKUP(AP$4,'Table Name'!$C$2:$D$100,2,FALSE),FALSE))</f>
        <v>6099</v>
      </c>
      <c r="AQ239">
        <f>IF($C239=-1,-1,VLOOKUP($C239,'HCAD Process'!$D$5:$CZ$504,VLOOKUP(AQ$4,'Table Name'!$C$2:$D$100,2,FALSE),FALSE))</f>
        <v>338</v>
      </c>
      <c r="AR239">
        <f>IF($C239=-1,-1,VLOOKUP($C239,'HCAD Process'!$D$5:$CZ$504,VLOOKUP(AR$4,'Table Name'!$C$2:$D$100,2,FALSE),FALSE))</f>
        <v>1</v>
      </c>
      <c r="AS239">
        <f>IF($C239=-1,-1,VLOOKUP($C239,'HCAD Process'!$D$5:$CZ$504,VLOOKUP(AS$4,'Table Name'!$C$2:$D$100,2,FALSE),FALSE))</f>
        <v>0</v>
      </c>
      <c r="AT239">
        <f>IF($C239=-1,-1,VLOOKUP($C239,'HCAD Process'!$D$5:$CZ$504,VLOOKUP(AT$4,'Table Name'!$C$2:$D$100,2,FALSE),FALSE))</f>
        <v>0</v>
      </c>
      <c r="AU239">
        <f>IF($C239=-1,-1,VLOOKUP($C239,'HCAD Process'!$D$5:$CZ$504,VLOOKUP(AU$4,'Table Name'!$C$2:$D$100,2,FALSE),FALSE))</f>
        <v>0</v>
      </c>
      <c r="AV239">
        <f>IF($C239=-1,-1,VLOOKUP($C239,'HCAD Process'!$D$5:$CZ$504,VLOOKUP(AV$4,'Table Name'!$C$2:$D$100,2,FALSE),FALSE))</f>
        <v>0</v>
      </c>
      <c r="AW239">
        <f>IF($C239=-1,-1,VLOOKUP($C239,'HCAD Process'!$D$5:$CZ$504,VLOOKUP(AW$4,'Table Name'!$C$2:$D$100,2,FALSE),FALSE))</f>
        <v>0</v>
      </c>
      <c r="AX239">
        <f>IF($C239=-1,-1,VLOOKUP($C239,'HCAD Process'!$D$5:$CZ$504,VLOOKUP(AX$4,'Table Name'!$C$2:$D$100,2,FALSE),FALSE))</f>
        <v>0</v>
      </c>
      <c r="AY239">
        <f>IF($C239=-1,-1,VLOOKUP($C239,'HCAD Process'!$D$5:$CZ$504,VLOOKUP(AY$4,'Table Name'!$C$2:$D$100,2,FALSE),FALSE))</f>
        <v>0</v>
      </c>
      <c r="AZ239">
        <f>IF($C239=-1,-1,VLOOKUP($C239,'HCAD Process'!$D$5:$CZ$504,VLOOKUP(AZ$4,'Table Name'!$C$2:$D$100,2,FALSE),FALSE))</f>
        <v>0</v>
      </c>
      <c r="BA239" t="str">
        <f>IF($C239=-1,-1,VLOOKUP($C239,'HCAD Process'!$D$5:$CZ$504,VLOOKUP(BA$4,'Table Name'!$C$2:$D$100,2,FALSE),FALSE))</f>
        <v>2</v>
      </c>
      <c r="BB239" t="str">
        <f>IF($C239=-1,-1,VLOOKUP($C239,'HCAD Process'!$D$5:$CZ$504,VLOOKUP(BB$4,'Table Name'!$C$2:$D$100,2,FALSE),FALSE))</f>
        <v>RES A BLK 1</v>
      </c>
      <c r="BC239" t="str">
        <f>IF($C239=-1,-1,VLOOKUP($C239,'HCAD Process'!$D$5:$CZ$504,VLOOKUP(BC$4,'Table Name'!$C$2:$D$100,2,FALSE),FALSE))</f>
        <v>ADVANCE AUTO HAUSER</v>
      </c>
      <c r="BD239" t="str">
        <f>IF($C239=-1,-1,VLOOKUP($C239,'HCAD Process'!$D$5:$CZ$504,VLOOKUP(BD$4,'Table Name'!$C$2:$D$100,2,FALSE),FALSE))</f>
        <v>5002</v>
      </c>
      <c r="BE239" t="str">
        <f>IF($C239=-1,-1,VLOOKUP($C239,'HCAD Process'!$D$5:$CZ$504,VLOOKUP(BE$4,'Table Name'!$C$2:$D$100,2,FALSE),FALSE))</f>
        <v>Inner Loop East</v>
      </c>
      <c r="BF239" t="str">
        <f>IF($C239=-1,-1,VLOOKUP($C239,'HCAD Process'!$D$5:$CZ$504,VLOOKUP(BF$4,'Table Name'!$C$2:$D$100,2,FALSE),FALSE))</f>
        <v>140</v>
      </c>
      <c r="BG239" t="str">
        <f>IF($C239=-1,-1,VLOOKUP($C239,'HCAD Process'!$D$5:$CZ$504,VLOOKUP(BG$4,'Table Name'!$C$2:$D$100,2,FALSE),FALSE))</f>
        <v>1D Navigation, Harrisburg, Lawndale Areas</v>
      </c>
      <c r="BH239" t="str">
        <f>IF($C239=-1,-1,VLOOKUP($C239,'HCAD Process'!$D$5:$CZ$504,VLOOKUP(BH$4,'Table Name'!$C$2:$D$100,2,FALSE),FALSE))</f>
        <v>5915.27</v>
      </c>
      <c r="BI239" t="str">
        <f>IF($C239=-1,-1,VLOOKUP($C239,'HCAD Process'!$D$5:$CZ$504,VLOOKUP(BI$4,'Table Name'!$C$2:$D$100,2,FALSE),FALSE))</f>
        <v>0</v>
      </c>
      <c r="BJ239" t="str">
        <f>IF($C239=-1,-1,VLOOKUP($C239,'HCAD Process'!$D$5:$CZ$504,VLOOKUP(BJ$4,'Table Name'!$C$2:$D$100,2,FALSE),FALSE))</f>
        <v>01</v>
      </c>
      <c r="BK239" t="str">
        <f>IF($C239=-1,-1,VLOOKUP($C239,'HCAD Process'!$D$5:$CZ$504,VLOOKUP(BK$4,'Table Name'!$C$2:$D$100,2,FALSE),FALSE))</f>
        <v>5556A</v>
      </c>
      <c r="BL239" t="str">
        <f>IF($C239=-1,-1,VLOOKUP($C239,'HCAD Process'!$D$5:$CZ$504,VLOOKUP(BL$4,'Table Name'!$C$2:$D$100,2,FALSE),FALSE))</f>
        <v>494X</v>
      </c>
      <c r="BM239" t="str">
        <f>IF($C239=-1,-1,VLOOKUP($C239,'HCAD Process'!$D$5:$CZ$504,VLOOKUP(BM$4,'Table Name'!$C$2:$D$100,2,FALSE),FALSE))</f>
        <v>001 040 041 042 043 044 048 061 976</v>
      </c>
      <c r="BN239" t="str">
        <f>IF($C239=-1,-1,VLOOKUP($C239,'HCAD Process'!$D$5:$CZ$504,VLOOKUP(BN$4,'Table Name'!$C$2:$D$100,2,FALSE),FALSE))</f>
        <v>Real, Commercial</v>
      </c>
      <c r="BO239" t="str">
        <f>IF($C239=-1,-1,VLOOKUP($C239,'HCAD Process'!$D$5:$CZ$504,VLOOKUP(BO$4,'Table Name'!$C$2:$D$100,2,FALSE),FALSE))</f>
        <v>F1</v>
      </c>
      <c r="BP239" t="str">
        <f>IF($C239=-1,-1,VLOOKUP($C239,'HCAD Process'!$D$5:$CZ$504,VLOOKUP(BP$4,'Table Name'!$C$2:$D$100,2,FALSE),FALSE))</f>
        <v>Real, Commercial</v>
      </c>
      <c r="BQ239" t="str">
        <f>IF($C239=-1,-1,VLOOKUP($C239,'HCAD Process'!$D$5:$CZ$504,VLOOKUP(BQ$4,'Table Name'!$C$2:$D$100,2,FALSE),FALSE))</f>
        <v>Retail Single-Occupancy</v>
      </c>
      <c r="BR239" t="str">
        <f>IF($C239=-1,-1,VLOOKUP($C239,'HCAD Process'!$D$5:$CZ$504,VLOOKUP(BR$4,'Table Name'!$C$2:$D$100,2,FALSE),FALSE))</f>
        <v>Retail Store</v>
      </c>
      <c r="BS239" t="str">
        <f>IF($C239=-1,-1,VLOOKUP($C239,'HCAD Process'!$D$5:$CZ$504,VLOOKUP(BS$4,'Table Name'!$C$2:$D$100,2,FALSE),FALSE))</f>
        <v>8003</v>
      </c>
      <c r="BT239" t="str">
        <f>IF($C239=-1,-1,VLOOKUP($C239,'HCAD Process'!$D$5:$CZ$504,VLOOKUP(BT$4,'Table Name'!$C$2:$D$100,2,FALSE),FALSE))</f>
        <v>Land Neighborhood Section 3</v>
      </c>
      <c r="BU239">
        <f>IF($C239=-1,-1,VLOOKUP($C239,'HCAD Process'!$D$5:$CZ$504,VLOOKUP(BU$4,'Table Name'!$C$2:$D$100,2,FALSE),FALSE))</f>
        <v>21891</v>
      </c>
      <c r="BV239" t="str">
        <f>IF($C239=-1,-1,VLOOKUP($C239,'HCAD Process'!$D$5:$CZ$504,VLOOKUP(BV$4,'Table Name'!$C$2:$D$100,2,FALSE),FALSE))</f>
        <v>SF</v>
      </c>
      <c r="BW239" t="str">
        <f>IF($C239=-1,-1,VLOOKUP($C239,'HCAD Process'!$D$5:$CZ$504,VLOOKUP(BW$4,'Table Name'!$C$2:$D$100,2,FALSE),FALSE))</f>
        <v>1.0000</v>
      </c>
      <c r="BX239" t="str">
        <f>IF($C239=-1,-1,VLOOKUP($C239,'HCAD Process'!$D$5:$CZ$504,VLOOKUP(BX$4,'Table Name'!$C$2:$D$100,2,FALSE),FALSE))</f>
        <v>1.0000</v>
      </c>
      <c r="BY239" t="str">
        <f>IF($C239=-1,-1,VLOOKUP($C239,'HCAD Process'!$D$5:$CZ$504,VLOOKUP(BY$4,'Table Name'!$C$2:$D$100,2,FALSE),FALSE))</f>
        <v>1.0000</v>
      </c>
      <c r="BZ239" t="str">
        <f>IF($C239=-1,-1,VLOOKUP($C239,'HCAD Process'!$D$5:$CZ$504,VLOOKUP(BZ$4,'Table Name'!$C$2:$D$100,2,FALSE),FALSE))</f>
        <v>1.0000</v>
      </c>
      <c r="CA239">
        <f>IF($C239=-1,-1,VLOOKUP($C239,'HCAD Process'!$D$5:$CZ$504,VLOOKUP(CA$4,'Table Name'!$C$2:$D$100,2,FALSE),FALSE))</f>
        <v>10</v>
      </c>
      <c r="CB239">
        <f>IF($C239=-1,-1,VLOOKUP($C239,'HCAD Process'!$D$5:$CZ$504,VLOOKUP(CB$4,'Table Name'!$C$2:$D$100,2,FALSE),FALSE))</f>
        <v>10</v>
      </c>
      <c r="CC239">
        <f>IF($C239=-1,-1,VLOOKUP($C239,'HCAD Process'!$D$5:$CZ$504,VLOOKUP(CC$4,'Table Name'!$C$2:$D$100,2,FALSE),FALSE))</f>
        <v>218910</v>
      </c>
      <c r="CD239">
        <f>IF($C239=-1,-1,VLOOKUP($C239,'HCAD Process'!$D$5:$CZ$504,VLOOKUP(CD$4,'Table Name'!$C$2:$D$100,2,FALSE),FALSE))</f>
        <v>-1</v>
      </c>
      <c r="CE239" t="str">
        <f>IF($C239=-1,-1,VLOOKUP($C239,'HCAD Process'!$D$5:$CZ$504,VLOOKUP(CE$4,'Table Name'!$C$2:$D$100,2,FALSE),FALSE))</f>
        <v>13093700100011</v>
      </c>
    </row>
    <row r="240" spans="2:83" x14ac:dyDescent="0.25">
      <c r="B240">
        <f t="shared" si="4"/>
        <v>236</v>
      </c>
      <c r="C240" t="str">
        <f t="array" ref="C240">IF(ISERROR(INDEX('HCAD Process'!CF$5:CF$504,MATCH(0,COUNTIF(C$4:C239,'HCAD Process'!CF$5:CF$504)+('HCAD Process'!CF$5:CF$504=-1),0))),-1,INDEX('HCAD Process'!CF$5:CF$504,MATCH(0,COUNTIF(C$4:C239,'HCAD Process'!CF$5:CF$504)+('HCAD Process'!CF$5:CF$504=-1),0)))</f>
        <v>13155900100011</v>
      </c>
      <c r="D240" t="str">
        <f>IF($C240=-1,-1,VLOOKUP($C240,'HCAD Process'!$D$5:$CZ$504,VLOOKUP(D$4,'Table Name'!$C$2:$D$100,2,FALSE),FALSE))</f>
        <v>1315590010001</v>
      </c>
      <c r="E240" t="str">
        <f>IF($C240=-1,-1,VLOOKUP($C240,'HCAD Process'!$D$5:$CZ$504,VLOOKUP(E$4,'Table Name'!$C$2:$D$100,2,FALSE),FALSE))</f>
        <v>01/01/2010</v>
      </c>
      <c r="F240" t="str">
        <f>IF($C240=-1,-1,VLOOKUP($C240,'HCAD Process'!$D$5:$CZ$504,VLOOKUP(F$4,'Table Name'!$C$2:$D$100,2,FALSE),FALSE))</f>
        <v>M &amp; M COASTAL REAL ESTATE LP</v>
      </c>
      <c r="G240" t="str">
        <f>IF($C240=-1,-1,VLOOKUP($C240,'HCAD Process'!$D$5:$CZ$504,VLOOKUP(G$4,'Table Name'!$C$2:$D$100,2,FALSE),FALSE))</f>
        <v>INDUSTRIAL CATERING</v>
      </c>
      <c r="H240">
        <f>IF($C240=-1,-1,VLOOKUP($C240,'HCAD Process'!$D$5:$CZ$504,VLOOKUP(H$4,'Table Name'!$C$2:$D$100,2,FALSE),FALSE))</f>
        <v>0</v>
      </c>
      <c r="I240" t="str">
        <f>IF($C240=-1,-1,VLOOKUP($C240,'HCAD Process'!$D$5:$CZ$504,VLOOKUP(I$4,'Table Name'!$C$2:$D$100,2,FALSE),FALSE))</f>
        <v>8700 HIRSCH RD</v>
      </c>
      <c r="J240" t="str">
        <f>IF($C240=-1,-1,VLOOKUP($C240,'HCAD Process'!$D$5:$CZ$504,VLOOKUP(J$4,'Table Name'!$C$2:$D$100,2,FALSE),FALSE))</f>
        <v>HOUSTON</v>
      </c>
      <c r="K240" t="str">
        <f>IF($C240=-1,-1,VLOOKUP($C240,'HCAD Process'!$D$5:$CZ$504,VLOOKUP(K$4,'Table Name'!$C$2:$D$100,2,FALSE),FALSE))</f>
        <v>77016</v>
      </c>
      <c r="L240">
        <f>IF($C240=-1,-1,VLOOKUP($C240,'HCAD Process'!$D$5:$CZ$504,VLOOKUP(L$4,'Table Name'!$C$2:$D$100,2,FALSE),FALSE))</f>
        <v>532742</v>
      </c>
      <c r="M240">
        <f>IF($C240=-1,-1,VLOOKUP($C240,'HCAD Process'!$D$5:$CZ$504,VLOOKUP(M$4,'Table Name'!$C$2:$D$100,2,FALSE),FALSE))</f>
        <v>672351</v>
      </c>
      <c r="N240">
        <f>IF($C240=-1,-1,VLOOKUP($C240,'HCAD Process'!$D$5:$CZ$504,VLOOKUP(N$4,'Table Name'!$C$2:$D$100,2,FALSE),FALSE))</f>
        <v>672302</v>
      </c>
      <c r="O240">
        <f>IF($C240=-1,-1,VLOOKUP($C240,'HCAD Process'!$D$5:$CZ$504,VLOOKUP(O$4,'Table Name'!$C$2:$D$100,2,FALSE),FALSE))</f>
        <v>0</v>
      </c>
      <c r="P240" t="e">
        <f>IF($C240=-1,-1,VLOOKUP($C240,'HCAD Process'!$D$5:$CZ$504,VLOOKUP(P$4,'Table Name'!$C$2:$D$100,2,FALSE),FALSE))</f>
        <v>#REF!</v>
      </c>
      <c r="Q240" t="str">
        <f>IF($C240=-1,-1,VLOOKUP($C240,'HCAD Process'!$D$5:$CZ$504,VLOOKUP(Q$4,'Table Name'!$C$2:$D$100,2,FALSE),FALSE))</f>
        <v>COMMERCIAL</v>
      </c>
      <c r="R240" t="str">
        <f>IF($C240=-1,-1,VLOOKUP($C240,'HCAD Process'!$D$5:$CZ$504,VLOOKUP(R$4,'Table Name'!$C$2:$D$100,2,FALSE),FALSE))</f>
        <v>1</v>
      </c>
      <c r="S240" t="str">
        <f>IF($C240=-1,-1,VLOOKUP($C240,'HCAD Process'!$D$5:$CZ$504,VLOOKUP(S$4,'Table Name'!$C$2:$D$100,2,FALSE),FALSE))</f>
        <v>4399</v>
      </c>
      <c r="T240" t="str">
        <f>IF($C240=-1,-1,VLOOKUP($C240,'HCAD Process'!$D$5:$CZ$504,VLOOKUP(T$4,'Table Name'!$C$2:$D$100,2,FALSE),FALSE))</f>
        <v>8454</v>
      </c>
      <c r="U240" t="str">
        <f>IF($C240=-1,-1,VLOOKUP($C240,'HCAD Process'!$D$5:$CZ$504,VLOOKUP(U$4,'Table Name'!$C$2:$D$100,2,FALSE),FALSE))</f>
        <v>S</v>
      </c>
      <c r="V240" t="str">
        <f>IF($C240=-1,-1,VLOOKUP($C240,'HCAD Process'!$D$5:$CZ$504,VLOOKUP(V$4,'Table Name'!$C$2:$D$100,2,FALSE),FALSE))</f>
        <v>Open Steel Skeleton</v>
      </c>
      <c r="W240">
        <f>IF($C240=-1,-1,VLOOKUP($C240,'HCAD Process'!$D$5:$CZ$504,VLOOKUP(W$4,'Table Name'!$C$2:$D$100,2,FALSE),FALSE))</f>
        <v>223266</v>
      </c>
      <c r="X240">
        <f>IF($C240=-1,-1,VLOOKUP($C240,'HCAD Process'!$D$5:$CZ$504,VLOOKUP(X$4,'Table Name'!$C$2:$D$100,2,FALSE),FALSE))</f>
        <v>0</v>
      </c>
      <c r="Y240">
        <f>IF($C240=-1,-1,VLOOKUP($C240,'HCAD Process'!$D$5:$CZ$504,VLOOKUP(Y$4,'Table Name'!$C$2:$D$100,2,FALSE),FALSE))</f>
        <v>750473</v>
      </c>
      <c r="Z240">
        <f>IF($C240=-1,-1,VLOOKUP($C240,'HCAD Process'!$D$5:$CZ$504,VLOOKUP(Z$4,'Table Name'!$C$2:$D$100,2,FALSE),FALSE))</f>
        <v>0</v>
      </c>
      <c r="AA240" t="str">
        <f>IF($C240=-1,-1,VLOOKUP($C240,'HCAD Process'!$D$5:$CZ$504,VLOOKUP(AA$4,'Table Name'!$C$2:$D$100,2,FALSE),FALSE))</f>
        <v>.702500</v>
      </c>
      <c r="AB240" t="str">
        <f>IF($C240=-1,-1,VLOOKUP($C240,'HCAD Process'!$D$5:$CZ$504,VLOOKUP(AB$4,'Table Name'!$C$2:$D$100,2,FALSE),FALSE))</f>
        <v>C</v>
      </c>
      <c r="AC240" t="str">
        <f>IF($C240=-1,-1,VLOOKUP($C240,'HCAD Process'!$D$5:$CZ$504,VLOOKUP(AC$4,'Table Name'!$C$2:$D$100,2,FALSE),FALSE))</f>
        <v>Average</v>
      </c>
      <c r="AD240" t="str">
        <f>IF($C240=-1,-1,VLOOKUP($C240,'HCAD Process'!$D$5:$CZ$504,VLOOKUP(AD$4,'Table Name'!$C$2:$D$100,2,FALSE),FALSE))</f>
        <v>1975</v>
      </c>
      <c r="AE240" t="str">
        <f>IF($C240=-1,-1,VLOOKUP($C240,'HCAD Process'!$D$5:$CZ$504,VLOOKUP(AE$4,'Table Name'!$C$2:$D$100,2,FALSE),FALSE))</f>
        <v>1975</v>
      </c>
      <c r="AF240" t="str">
        <f>IF($C240=-1,-1,VLOOKUP($C240,'HCAD Process'!$D$5:$CZ$504,VLOOKUP(AF$4,'Table Name'!$C$2:$D$100,2,FALSE),FALSE))</f>
        <v>0</v>
      </c>
      <c r="AG240" t="str">
        <f>IF($C240=-1,-1,VLOOKUP($C240,'HCAD Process'!$D$5:$CZ$504,VLOOKUP(AG$4,'Table Name'!$C$2:$D$100,2,FALSE),FALSE))</f>
        <v>1976</v>
      </c>
      <c r="AH240" t="str">
        <f>IF($C240=-1,-1,VLOOKUP($C240,'HCAD Process'!$D$5:$CZ$504,VLOOKUP(AH$4,'Table Name'!$C$2:$D$100,2,FALSE),FALSE))</f>
        <v>LYV</v>
      </c>
      <c r="AI240" t="str">
        <f>IF($C240=-1,-1,VLOOKUP($C240,'HCAD Process'!$D$5:$CZ$504,VLOOKUP(AI$4,'Table Name'!$C$2:$D$100,2,FALSE),FALSE))</f>
        <v>01/01/2004</v>
      </c>
      <c r="AJ240" t="str">
        <f>IF($C240=-1,-1,VLOOKUP($C240,'HCAD Process'!$D$5:$CZ$504,VLOOKUP(AJ$4,'Table Name'!$C$2:$D$100,2,FALSE),FALSE))</f>
        <v>INDUSTRIAL CATERING    STI HAD: BAS(19970).</v>
      </c>
      <c r="AK240">
        <f>IF($C240=-1,-1,VALUE(VLOOKUP($C240,'HCAD Process'!$D$5:$CZ$504,VLOOKUP(AK$4,'Table Name'!$C$2:$D$100,2,FALSE),FALSE)))</f>
        <v>19970</v>
      </c>
      <c r="AL240">
        <f>IF($C240=-1,-1,VLOOKUP($C240,'HCAD Process'!$D$5:$CZ$504,VLOOKUP(AL$4,'Table Name'!$C$2:$D$100,2,FALSE),FALSE))</f>
        <v>20854</v>
      </c>
      <c r="AM240">
        <f>IF($C240=-1,-1,VLOOKUP($C240,'HCAD Process'!$D$5:$CZ$504,VLOOKUP(AM$4,'Table Name'!$C$2:$D$100,2,FALSE),FALSE))</f>
        <v>0</v>
      </c>
      <c r="AN240">
        <f>IF($C240=-1,-1,VLOOKUP($C240,'HCAD Process'!$D$5:$CZ$504,VLOOKUP(AN$4,'Table Name'!$C$2:$D$100,2,FALSE),FALSE))</f>
        <v>0</v>
      </c>
      <c r="AO240">
        <f>IF($C240=-1,-1,VLOOKUP($C240,'HCAD Process'!$D$5:$CZ$504,VLOOKUP(AO$4,'Table Name'!$C$2:$D$100,2,FALSE),FALSE))</f>
        <v>0</v>
      </c>
      <c r="AP240">
        <f>IF($C240=-1,-1,VLOOKUP($C240,'HCAD Process'!$D$5:$CZ$504,VLOOKUP(AP$4,'Table Name'!$C$2:$D$100,2,FALSE),FALSE))</f>
        <v>19970</v>
      </c>
      <c r="AQ240">
        <f>IF($C240=-1,-1,VLOOKUP($C240,'HCAD Process'!$D$5:$CZ$504,VLOOKUP(AQ$4,'Table Name'!$C$2:$D$100,2,FALSE),FALSE))</f>
        <v>656</v>
      </c>
      <c r="AR240">
        <f>IF($C240=-1,-1,VLOOKUP($C240,'HCAD Process'!$D$5:$CZ$504,VLOOKUP(AR$4,'Table Name'!$C$2:$D$100,2,FALSE),FALSE))</f>
        <v>1</v>
      </c>
      <c r="AS240">
        <f>IF($C240=-1,-1,VLOOKUP($C240,'HCAD Process'!$D$5:$CZ$504,VLOOKUP(AS$4,'Table Name'!$C$2:$D$100,2,FALSE),FALSE))</f>
        <v>0</v>
      </c>
      <c r="AT240">
        <f>IF($C240=-1,-1,VLOOKUP($C240,'HCAD Process'!$D$5:$CZ$504,VLOOKUP(AT$4,'Table Name'!$C$2:$D$100,2,FALSE),FALSE))</f>
        <v>0</v>
      </c>
      <c r="AU240">
        <f>IF($C240=-1,-1,VLOOKUP($C240,'HCAD Process'!$D$5:$CZ$504,VLOOKUP(AU$4,'Table Name'!$C$2:$D$100,2,FALSE),FALSE))</f>
        <v>0</v>
      </c>
      <c r="AV240">
        <f>IF($C240=-1,-1,VLOOKUP($C240,'HCAD Process'!$D$5:$CZ$504,VLOOKUP(AV$4,'Table Name'!$C$2:$D$100,2,FALSE),FALSE))</f>
        <v>0</v>
      </c>
      <c r="AW240">
        <f>IF($C240=-1,-1,VLOOKUP($C240,'HCAD Process'!$D$5:$CZ$504,VLOOKUP(AW$4,'Table Name'!$C$2:$D$100,2,FALSE),FALSE))</f>
        <v>0</v>
      </c>
      <c r="AX240">
        <f>IF($C240=-1,-1,VLOOKUP($C240,'HCAD Process'!$D$5:$CZ$504,VLOOKUP(AX$4,'Table Name'!$C$2:$D$100,2,FALSE),FALSE))</f>
        <v>0</v>
      </c>
      <c r="AY240">
        <f>IF($C240=-1,-1,VLOOKUP($C240,'HCAD Process'!$D$5:$CZ$504,VLOOKUP(AY$4,'Table Name'!$C$2:$D$100,2,FALSE),FALSE))</f>
        <v>0</v>
      </c>
      <c r="AZ240">
        <f>IF($C240=-1,-1,VLOOKUP($C240,'HCAD Process'!$D$5:$CZ$504,VLOOKUP(AZ$4,'Table Name'!$C$2:$D$100,2,FALSE),FALSE))</f>
        <v>0</v>
      </c>
      <c r="BA240" t="str">
        <f>IF($C240=-1,-1,VLOOKUP($C240,'HCAD Process'!$D$5:$CZ$504,VLOOKUP(BA$4,'Table Name'!$C$2:$D$100,2,FALSE),FALSE))</f>
        <v>8</v>
      </c>
      <c r="BB240" t="str">
        <f>IF($C240=-1,-1,VLOOKUP($C240,'HCAD Process'!$D$5:$CZ$504,VLOOKUP(BB$4,'Table Name'!$C$2:$D$100,2,FALSE),FALSE))</f>
        <v>RES A BLK 1</v>
      </c>
      <c r="BC240" t="str">
        <f>IF($C240=-1,-1,VLOOKUP($C240,'HCAD Process'!$D$5:$CZ$504,VLOOKUP(BC$4,'Table Name'!$C$2:$D$100,2,FALSE),FALSE))</f>
        <v>M &amp; M COASTAL MANUFACTURING</v>
      </c>
      <c r="BD240" t="str">
        <f>IF($C240=-1,-1,VLOOKUP($C240,'HCAD Process'!$D$5:$CZ$504,VLOOKUP(BD$4,'Table Name'!$C$2:$D$100,2,FALSE),FALSE))</f>
        <v>6008</v>
      </c>
      <c r="BE240" t="str">
        <f>IF($C240=-1,-1,VLOOKUP($C240,'HCAD Process'!$D$5:$CZ$504,VLOOKUP(BE$4,'Table Name'!$C$2:$D$100,2,FALSE),FALSE))</f>
        <v>Near North</v>
      </c>
      <c r="BF240" t="str">
        <f>IF($C240=-1,-1,VLOOKUP($C240,'HCAD Process'!$D$5:$CZ$504,VLOOKUP(BF$4,'Table Name'!$C$2:$D$100,2,FALSE),FALSE))</f>
        <v>151</v>
      </c>
      <c r="BG240" t="str">
        <f>IF($C240=-1,-1,VLOOKUP($C240,'HCAD Process'!$D$5:$CZ$504,VLOOKUP(BG$4,'Table Name'!$C$2:$D$100,2,FALSE),FALSE))</f>
        <v>1E Liberty/Kashmere/Houston/Croyden Gardens Areas</v>
      </c>
      <c r="BH240" t="str">
        <f>IF($C240=-1,-1,VLOOKUP($C240,'HCAD Process'!$D$5:$CZ$504,VLOOKUP(BH$4,'Table Name'!$C$2:$D$100,2,FALSE),FALSE))</f>
        <v>5921.01</v>
      </c>
      <c r="BI240" t="str">
        <f>IF($C240=-1,-1,VLOOKUP($C240,'HCAD Process'!$D$5:$CZ$504,VLOOKUP(BI$4,'Table Name'!$C$2:$D$100,2,FALSE),FALSE))</f>
        <v>0</v>
      </c>
      <c r="BJ240" t="str">
        <f>IF($C240=-1,-1,VLOOKUP($C240,'HCAD Process'!$D$5:$CZ$504,VLOOKUP(BJ$4,'Table Name'!$C$2:$D$100,2,FALSE),FALSE))</f>
        <v>01</v>
      </c>
      <c r="BK240" t="str">
        <f>IF($C240=-1,-1,VLOOKUP($C240,'HCAD Process'!$D$5:$CZ$504,VLOOKUP(BK$4,'Table Name'!$C$2:$D$100,2,FALSE),FALSE))</f>
        <v>5460B</v>
      </c>
      <c r="BL240" t="str">
        <f>IF($C240=-1,-1,VLOOKUP($C240,'HCAD Process'!$D$5:$CZ$504,VLOOKUP(BL$4,'Table Name'!$C$2:$D$100,2,FALSE),FALSE))</f>
        <v>454F</v>
      </c>
      <c r="BM240" t="str">
        <f>IF($C240=-1,-1,VLOOKUP($C240,'HCAD Process'!$D$5:$CZ$504,VLOOKUP(BM$4,'Table Name'!$C$2:$D$100,2,FALSE),FALSE))</f>
        <v>001 040 041 042 043 044 048 061</v>
      </c>
      <c r="BN240" t="str">
        <f>IF($C240=-1,-1,VLOOKUP($C240,'HCAD Process'!$D$5:$CZ$504,VLOOKUP(BN$4,'Table Name'!$C$2:$D$100,2,FALSE),FALSE))</f>
        <v>Real, Commercial</v>
      </c>
      <c r="BO240" t="str">
        <f>IF($C240=-1,-1,VLOOKUP($C240,'HCAD Process'!$D$5:$CZ$504,VLOOKUP(BO$4,'Table Name'!$C$2:$D$100,2,FALSE),FALSE))</f>
        <v>F1</v>
      </c>
      <c r="BP240" t="str">
        <f>IF($C240=-1,-1,VLOOKUP($C240,'HCAD Process'!$D$5:$CZ$504,VLOOKUP(BP$4,'Table Name'!$C$2:$D$100,2,FALSE),FALSE))</f>
        <v>Real, Commercial</v>
      </c>
      <c r="BQ240" t="str">
        <f>IF($C240=-1,-1,VLOOKUP($C240,'HCAD Process'!$D$5:$CZ$504,VLOOKUP(BQ$4,'Table Name'!$C$2:$D$100,2,FALSE),FALSE))</f>
        <v>Warehouse - Metallic</v>
      </c>
      <c r="BR240" t="str">
        <f>IF($C240=-1,-1,VLOOKUP($C240,'HCAD Process'!$D$5:$CZ$504,VLOOKUP(BR$4,'Table Name'!$C$2:$D$100,2,FALSE),FALSE))</f>
        <v>Shell, Industrial</v>
      </c>
      <c r="BS240" t="str">
        <f>IF($C240=-1,-1,VLOOKUP($C240,'HCAD Process'!$D$5:$CZ$504,VLOOKUP(BS$4,'Table Name'!$C$2:$D$100,2,FALSE),FALSE))</f>
        <v>8002</v>
      </c>
      <c r="BT240" t="str">
        <f>IF($C240=-1,-1,VLOOKUP($C240,'HCAD Process'!$D$5:$CZ$504,VLOOKUP(BT$4,'Table Name'!$C$2:$D$100,2,FALSE),FALSE))</f>
        <v>Land Neighborhood Section 2</v>
      </c>
      <c r="BU240">
        <f>IF($C240=-1,-1,VLOOKUP($C240,'HCAD Process'!$D$5:$CZ$504,VLOOKUP(BU$4,'Table Name'!$C$2:$D$100,2,FALSE),FALSE))</f>
        <v>113134</v>
      </c>
      <c r="BV240" t="str">
        <f>IF($C240=-1,-1,VLOOKUP($C240,'HCAD Process'!$D$5:$CZ$504,VLOOKUP(BV$4,'Table Name'!$C$2:$D$100,2,FALSE),FALSE))</f>
        <v>SF</v>
      </c>
      <c r="BW240" t="str">
        <f>IF($C240=-1,-1,VLOOKUP($C240,'HCAD Process'!$D$5:$CZ$504,VLOOKUP(BW$4,'Table Name'!$C$2:$D$100,2,FALSE),FALSE))</f>
        <v>1.0000</v>
      </c>
      <c r="BX240" t="str">
        <f>IF($C240=-1,-1,VLOOKUP($C240,'HCAD Process'!$D$5:$CZ$504,VLOOKUP(BX$4,'Table Name'!$C$2:$D$100,2,FALSE),FALSE))</f>
        <v>1.0000</v>
      </c>
      <c r="BY240" t="str">
        <f>IF($C240=-1,-1,VLOOKUP($C240,'HCAD Process'!$D$5:$CZ$504,VLOOKUP(BY$4,'Table Name'!$C$2:$D$100,2,FALSE),FALSE))</f>
        <v>1.0000</v>
      </c>
      <c r="BZ240" t="str">
        <f>IF($C240=-1,-1,VLOOKUP($C240,'HCAD Process'!$D$5:$CZ$504,VLOOKUP(BZ$4,'Table Name'!$C$2:$D$100,2,FALSE),FALSE))</f>
        <v>1.0000</v>
      </c>
      <c r="CA240">
        <f>IF($C240=-1,-1,VLOOKUP($C240,'HCAD Process'!$D$5:$CZ$504,VLOOKUP(CA$4,'Table Name'!$C$2:$D$100,2,FALSE),FALSE))</f>
        <v>2</v>
      </c>
      <c r="CB240">
        <f>IF($C240=-1,-1,VLOOKUP($C240,'HCAD Process'!$D$5:$CZ$504,VLOOKUP(CB$4,'Table Name'!$C$2:$D$100,2,FALSE),FALSE))</f>
        <v>2</v>
      </c>
      <c r="CC240">
        <f>IF($C240=-1,-1,VLOOKUP($C240,'HCAD Process'!$D$5:$CZ$504,VLOOKUP(CC$4,'Table Name'!$C$2:$D$100,2,FALSE),FALSE))</f>
        <v>226268</v>
      </c>
      <c r="CD240">
        <f>IF($C240=-1,-1,VLOOKUP($C240,'HCAD Process'!$D$5:$CZ$504,VLOOKUP(CD$4,'Table Name'!$C$2:$D$100,2,FALSE),FALSE))</f>
        <v>-1</v>
      </c>
      <c r="CE240" t="str">
        <f>IF($C240=-1,-1,VLOOKUP($C240,'HCAD Process'!$D$5:$CZ$504,VLOOKUP(CE$4,'Table Name'!$C$2:$D$100,2,FALSE),FALSE))</f>
        <v>13155900100011</v>
      </c>
    </row>
    <row r="241" spans="2:83" x14ac:dyDescent="0.25">
      <c r="B241">
        <f t="shared" si="4"/>
        <v>237</v>
      </c>
      <c r="C241" t="str">
        <f t="array" ref="C241">IF(ISERROR(INDEX('HCAD Process'!CF$5:CF$504,MATCH(0,COUNTIF(C$4:C240,'HCAD Process'!CF$5:CF$504)+('HCAD Process'!CF$5:CF$504=-1),0))),-1,INDEX('HCAD Process'!CF$5:CF$504,MATCH(0,COUNTIF(C$4:C240,'HCAD Process'!CF$5:CF$504)+('HCAD Process'!CF$5:CF$504=-1),0)))</f>
        <v>13155900100012</v>
      </c>
      <c r="D241" t="str">
        <f>IF($C241=-1,-1,VLOOKUP($C241,'HCAD Process'!$D$5:$CZ$504,VLOOKUP(D$4,'Table Name'!$C$2:$D$100,2,FALSE),FALSE))</f>
        <v>1315590010001</v>
      </c>
      <c r="E241" t="str">
        <f>IF($C241=-1,-1,VLOOKUP($C241,'HCAD Process'!$D$5:$CZ$504,VLOOKUP(E$4,'Table Name'!$C$2:$D$100,2,FALSE),FALSE))</f>
        <v>01/01/2010</v>
      </c>
      <c r="F241" t="str">
        <f>IF($C241=-1,-1,VLOOKUP($C241,'HCAD Process'!$D$5:$CZ$504,VLOOKUP(F$4,'Table Name'!$C$2:$D$100,2,FALSE),FALSE))</f>
        <v>M &amp; M COASTAL REAL ESTATE LP</v>
      </c>
      <c r="G241" t="str">
        <f>IF($C241=-1,-1,VLOOKUP($C241,'HCAD Process'!$D$5:$CZ$504,VLOOKUP(G$4,'Table Name'!$C$2:$D$100,2,FALSE),FALSE))</f>
        <v>INDUSTRIAL CATERING</v>
      </c>
      <c r="H241">
        <f>IF($C241=-1,-1,VLOOKUP($C241,'HCAD Process'!$D$5:$CZ$504,VLOOKUP(H$4,'Table Name'!$C$2:$D$100,2,FALSE),FALSE))</f>
        <v>0</v>
      </c>
      <c r="I241" t="str">
        <f>IF($C241=-1,-1,VLOOKUP($C241,'HCAD Process'!$D$5:$CZ$504,VLOOKUP(I$4,'Table Name'!$C$2:$D$100,2,FALSE),FALSE))</f>
        <v>8700 HIRSCH RD</v>
      </c>
      <c r="J241" t="str">
        <f>IF($C241=-1,-1,VLOOKUP($C241,'HCAD Process'!$D$5:$CZ$504,VLOOKUP(J$4,'Table Name'!$C$2:$D$100,2,FALSE),FALSE))</f>
        <v>HOUSTON</v>
      </c>
      <c r="K241" t="str">
        <f>IF($C241=-1,-1,VLOOKUP($C241,'HCAD Process'!$D$5:$CZ$504,VLOOKUP(K$4,'Table Name'!$C$2:$D$100,2,FALSE),FALSE))</f>
        <v>77016</v>
      </c>
      <c r="L241">
        <f>IF($C241=-1,-1,VLOOKUP($C241,'HCAD Process'!$D$5:$CZ$504,VLOOKUP(L$4,'Table Name'!$C$2:$D$100,2,FALSE),FALSE))</f>
        <v>532742</v>
      </c>
      <c r="M241">
        <f>IF($C241=-1,-1,VLOOKUP($C241,'HCAD Process'!$D$5:$CZ$504,VLOOKUP(M$4,'Table Name'!$C$2:$D$100,2,FALSE),FALSE))</f>
        <v>672351</v>
      </c>
      <c r="N241">
        <f>IF($C241=-1,-1,VLOOKUP($C241,'HCAD Process'!$D$5:$CZ$504,VLOOKUP(N$4,'Table Name'!$C$2:$D$100,2,FALSE),FALSE))</f>
        <v>672302</v>
      </c>
      <c r="O241">
        <f>IF($C241=-1,-1,VLOOKUP($C241,'HCAD Process'!$D$5:$CZ$504,VLOOKUP(O$4,'Table Name'!$C$2:$D$100,2,FALSE),FALSE))</f>
        <v>0</v>
      </c>
      <c r="P241" t="e">
        <f>IF($C241=-1,-1,VLOOKUP($C241,'HCAD Process'!$D$5:$CZ$504,VLOOKUP(P$4,'Table Name'!$C$2:$D$100,2,FALSE),FALSE))</f>
        <v>#REF!</v>
      </c>
      <c r="Q241" t="str">
        <f>IF($C241=-1,-1,VLOOKUP($C241,'HCAD Process'!$D$5:$CZ$504,VLOOKUP(Q$4,'Table Name'!$C$2:$D$100,2,FALSE),FALSE))</f>
        <v>COMMERCIAL</v>
      </c>
      <c r="R241" t="str">
        <f>IF($C241=-1,-1,VLOOKUP($C241,'HCAD Process'!$D$5:$CZ$504,VLOOKUP(R$4,'Table Name'!$C$2:$D$100,2,FALSE),FALSE))</f>
        <v>2</v>
      </c>
      <c r="S241" t="str">
        <f>IF($C241=-1,-1,VLOOKUP($C241,'HCAD Process'!$D$5:$CZ$504,VLOOKUP(S$4,'Table Name'!$C$2:$D$100,2,FALSE),FALSE))</f>
        <v>4399</v>
      </c>
      <c r="T241" t="str">
        <f>IF($C241=-1,-1,VLOOKUP($C241,'HCAD Process'!$D$5:$CZ$504,VLOOKUP(T$4,'Table Name'!$C$2:$D$100,2,FALSE),FALSE))</f>
        <v>8454</v>
      </c>
      <c r="U241" t="str">
        <f>IF($C241=-1,-1,VLOOKUP($C241,'HCAD Process'!$D$5:$CZ$504,VLOOKUP(U$4,'Table Name'!$C$2:$D$100,2,FALSE),FALSE))</f>
        <v>S</v>
      </c>
      <c r="V241" t="str">
        <f>IF($C241=-1,-1,VLOOKUP($C241,'HCAD Process'!$D$5:$CZ$504,VLOOKUP(V$4,'Table Name'!$C$2:$D$100,2,FALSE),FALSE))</f>
        <v>Open Steel Skeleton</v>
      </c>
      <c r="W241">
        <f>IF($C241=-1,-1,VLOOKUP($C241,'HCAD Process'!$D$5:$CZ$504,VLOOKUP(W$4,'Table Name'!$C$2:$D$100,2,FALSE),FALSE))</f>
        <v>66841</v>
      </c>
      <c r="X241">
        <f>IF($C241=-1,-1,VLOOKUP($C241,'HCAD Process'!$D$5:$CZ$504,VLOOKUP(X$4,'Table Name'!$C$2:$D$100,2,FALSE),FALSE))</f>
        <v>0</v>
      </c>
      <c r="Y241">
        <f>IF($C241=-1,-1,VLOOKUP($C241,'HCAD Process'!$D$5:$CZ$504,VLOOKUP(Y$4,'Table Name'!$C$2:$D$100,2,FALSE),FALSE))</f>
        <v>90325</v>
      </c>
      <c r="Z241">
        <f>IF($C241=-1,-1,VLOOKUP($C241,'HCAD Process'!$D$5:$CZ$504,VLOOKUP(Z$4,'Table Name'!$C$2:$D$100,2,FALSE),FALSE))</f>
        <v>0</v>
      </c>
      <c r="AA241" t="str">
        <f>IF($C241=-1,-1,VLOOKUP($C241,'HCAD Process'!$D$5:$CZ$504,VLOOKUP(AA$4,'Table Name'!$C$2:$D$100,2,FALSE),FALSE))</f>
        <v>.260000</v>
      </c>
      <c r="AB241" t="str">
        <f>IF($C241=-1,-1,VLOOKUP($C241,'HCAD Process'!$D$5:$CZ$504,VLOOKUP(AB$4,'Table Name'!$C$2:$D$100,2,FALSE),FALSE))</f>
        <v>C</v>
      </c>
      <c r="AC241" t="str">
        <f>IF($C241=-1,-1,VLOOKUP($C241,'HCAD Process'!$D$5:$CZ$504,VLOOKUP(AC$4,'Table Name'!$C$2:$D$100,2,FALSE),FALSE))</f>
        <v>Average</v>
      </c>
      <c r="AD241" t="str">
        <f>IF($C241=-1,-1,VLOOKUP($C241,'HCAD Process'!$D$5:$CZ$504,VLOOKUP(AD$4,'Table Name'!$C$2:$D$100,2,FALSE),FALSE))</f>
        <v>2005</v>
      </c>
      <c r="AE241" t="str">
        <f>IF($C241=-1,-1,VLOOKUP($C241,'HCAD Process'!$D$5:$CZ$504,VLOOKUP(AE$4,'Table Name'!$C$2:$D$100,2,FALSE),FALSE))</f>
        <v>2005</v>
      </c>
      <c r="AF241" t="str">
        <f>IF($C241=-1,-1,VLOOKUP($C241,'HCAD Process'!$D$5:$CZ$504,VLOOKUP(AF$4,'Table Name'!$C$2:$D$100,2,FALSE),FALSE))</f>
        <v>0</v>
      </c>
      <c r="AG241" t="str">
        <f>IF($C241=-1,-1,VLOOKUP($C241,'HCAD Process'!$D$5:$CZ$504,VLOOKUP(AG$4,'Table Name'!$C$2:$D$100,2,FALSE),FALSE))</f>
        <v>2009</v>
      </c>
      <c r="AH241">
        <f>IF($C241=-1,-1,VLOOKUP($C241,'HCAD Process'!$D$5:$CZ$504,VLOOKUP(AH$4,'Table Name'!$C$2:$D$100,2,FALSE),FALSE))</f>
        <v>0</v>
      </c>
      <c r="AI241" t="str">
        <f>IF($C241=-1,-1,VLOOKUP($C241,'HCAD Process'!$D$5:$CZ$504,VLOOKUP(AI$4,'Table Name'!$C$2:$D$100,2,FALSE),FALSE))</f>
        <v>12/30/1899</v>
      </c>
      <c r="AJ241">
        <f>IF($C241=-1,-1,VLOOKUP($C241,'HCAD Process'!$D$5:$CZ$504,VLOOKUP(AJ$4,'Table Name'!$C$2:$D$100,2,FALSE),FALSE))</f>
        <v>0</v>
      </c>
      <c r="AK241">
        <f>IF($C241=-1,-1,VALUE(VLOOKUP($C241,'HCAD Process'!$D$5:$CZ$504,VLOOKUP(AK$4,'Table Name'!$C$2:$D$100,2,FALSE),FALSE)))</f>
        <v>2500</v>
      </c>
      <c r="AL241">
        <f>IF($C241=-1,-1,VLOOKUP($C241,'HCAD Process'!$D$5:$CZ$504,VLOOKUP(AL$4,'Table Name'!$C$2:$D$100,2,FALSE),FALSE))</f>
        <v>2500</v>
      </c>
      <c r="AM241">
        <f>IF($C241=-1,-1,VLOOKUP($C241,'HCAD Process'!$D$5:$CZ$504,VLOOKUP(AM$4,'Table Name'!$C$2:$D$100,2,FALSE),FALSE))</f>
        <v>0</v>
      </c>
      <c r="AN241">
        <f>IF($C241=-1,-1,VLOOKUP($C241,'HCAD Process'!$D$5:$CZ$504,VLOOKUP(AN$4,'Table Name'!$C$2:$D$100,2,FALSE),FALSE))</f>
        <v>0</v>
      </c>
      <c r="AO241">
        <f>IF($C241=-1,-1,VLOOKUP($C241,'HCAD Process'!$D$5:$CZ$504,VLOOKUP(AO$4,'Table Name'!$C$2:$D$100,2,FALSE),FALSE))</f>
        <v>0</v>
      </c>
      <c r="AP241">
        <f>IF($C241=-1,-1,VLOOKUP($C241,'HCAD Process'!$D$5:$CZ$504,VLOOKUP(AP$4,'Table Name'!$C$2:$D$100,2,FALSE),FALSE))</f>
        <v>2500</v>
      </c>
      <c r="AQ241">
        <f>IF($C241=-1,-1,VLOOKUP($C241,'HCAD Process'!$D$5:$CZ$504,VLOOKUP(AQ$4,'Table Name'!$C$2:$D$100,2,FALSE),FALSE))</f>
        <v>250</v>
      </c>
      <c r="AR241">
        <f>IF($C241=-1,-1,VLOOKUP($C241,'HCAD Process'!$D$5:$CZ$504,VLOOKUP(AR$4,'Table Name'!$C$2:$D$100,2,FALSE),FALSE))</f>
        <v>1</v>
      </c>
      <c r="AS241">
        <f>IF($C241=-1,-1,VLOOKUP($C241,'HCAD Process'!$D$5:$CZ$504,VLOOKUP(AS$4,'Table Name'!$C$2:$D$100,2,FALSE),FALSE))</f>
        <v>0</v>
      </c>
      <c r="AT241">
        <f>IF($C241=-1,-1,VLOOKUP($C241,'HCAD Process'!$D$5:$CZ$504,VLOOKUP(AT$4,'Table Name'!$C$2:$D$100,2,FALSE),FALSE))</f>
        <v>0</v>
      </c>
      <c r="AU241">
        <f>IF($C241=-1,-1,VLOOKUP($C241,'HCAD Process'!$D$5:$CZ$504,VLOOKUP(AU$4,'Table Name'!$C$2:$D$100,2,FALSE),FALSE))</f>
        <v>0</v>
      </c>
      <c r="AV241">
        <f>IF($C241=-1,-1,VLOOKUP($C241,'HCAD Process'!$D$5:$CZ$504,VLOOKUP(AV$4,'Table Name'!$C$2:$D$100,2,FALSE),FALSE))</f>
        <v>0</v>
      </c>
      <c r="AW241">
        <f>IF($C241=-1,-1,VLOOKUP($C241,'HCAD Process'!$D$5:$CZ$504,VLOOKUP(AW$4,'Table Name'!$C$2:$D$100,2,FALSE),FALSE))</f>
        <v>0</v>
      </c>
      <c r="AX241">
        <f>IF($C241=-1,-1,VLOOKUP($C241,'HCAD Process'!$D$5:$CZ$504,VLOOKUP(AX$4,'Table Name'!$C$2:$D$100,2,FALSE),FALSE))</f>
        <v>0</v>
      </c>
      <c r="AY241">
        <f>IF($C241=-1,-1,VLOOKUP($C241,'HCAD Process'!$D$5:$CZ$504,VLOOKUP(AY$4,'Table Name'!$C$2:$D$100,2,FALSE),FALSE))</f>
        <v>0</v>
      </c>
      <c r="AZ241">
        <f>IF($C241=-1,-1,VLOOKUP($C241,'HCAD Process'!$D$5:$CZ$504,VLOOKUP(AZ$4,'Table Name'!$C$2:$D$100,2,FALSE),FALSE))</f>
        <v>0</v>
      </c>
      <c r="BA241" t="str">
        <f>IF($C241=-1,-1,VLOOKUP($C241,'HCAD Process'!$D$5:$CZ$504,VLOOKUP(BA$4,'Table Name'!$C$2:$D$100,2,FALSE),FALSE))</f>
        <v>8</v>
      </c>
      <c r="BB241" t="str">
        <f>IF($C241=-1,-1,VLOOKUP($C241,'HCAD Process'!$D$5:$CZ$504,VLOOKUP(BB$4,'Table Name'!$C$2:$D$100,2,FALSE),FALSE))</f>
        <v>RES A BLK 1</v>
      </c>
      <c r="BC241" t="str">
        <f>IF($C241=-1,-1,VLOOKUP($C241,'HCAD Process'!$D$5:$CZ$504,VLOOKUP(BC$4,'Table Name'!$C$2:$D$100,2,FALSE),FALSE))</f>
        <v>M &amp; M COASTAL MANUFACTURING</v>
      </c>
      <c r="BD241" t="str">
        <f>IF($C241=-1,-1,VLOOKUP($C241,'HCAD Process'!$D$5:$CZ$504,VLOOKUP(BD$4,'Table Name'!$C$2:$D$100,2,FALSE),FALSE))</f>
        <v>6008</v>
      </c>
      <c r="BE241" t="str">
        <f>IF($C241=-1,-1,VLOOKUP($C241,'HCAD Process'!$D$5:$CZ$504,VLOOKUP(BE$4,'Table Name'!$C$2:$D$100,2,FALSE),FALSE))</f>
        <v>Near North</v>
      </c>
      <c r="BF241" t="str">
        <f>IF($C241=-1,-1,VLOOKUP($C241,'HCAD Process'!$D$5:$CZ$504,VLOOKUP(BF$4,'Table Name'!$C$2:$D$100,2,FALSE),FALSE))</f>
        <v>151</v>
      </c>
      <c r="BG241" t="str">
        <f>IF($C241=-1,-1,VLOOKUP($C241,'HCAD Process'!$D$5:$CZ$504,VLOOKUP(BG$4,'Table Name'!$C$2:$D$100,2,FALSE),FALSE))</f>
        <v>1E Liberty/Kashmere/Houston/Croyden Gardens Areas</v>
      </c>
      <c r="BH241" t="str">
        <f>IF($C241=-1,-1,VLOOKUP($C241,'HCAD Process'!$D$5:$CZ$504,VLOOKUP(BH$4,'Table Name'!$C$2:$D$100,2,FALSE),FALSE))</f>
        <v>5921.01</v>
      </c>
      <c r="BI241" t="str">
        <f>IF($C241=-1,-1,VLOOKUP($C241,'HCAD Process'!$D$5:$CZ$504,VLOOKUP(BI$4,'Table Name'!$C$2:$D$100,2,FALSE),FALSE))</f>
        <v>0</v>
      </c>
      <c r="BJ241" t="str">
        <f>IF($C241=-1,-1,VLOOKUP($C241,'HCAD Process'!$D$5:$CZ$504,VLOOKUP(BJ$4,'Table Name'!$C$2:$D$100,2,FALSE),FALSE))</f>
        <v>01</v>
      </c>
      <c r="BK241" t="str">
        <f>IF($C241=-1,-1,VLOOKUP($C241,'HCAD Process'!$D$5:$CZ$504,VLOOKUP(BK$4,'Table Name'!$C$2:$D$100,2,FALSE),FALSE))</f>
        <v>5460B</v>
      </c>
      <c r="BL241" t="str">
        <f>IF($C241=-1,-1,VLOOKUP($C241,'HCAD Process'!$D$5:$CZ$504,VLOOKUP(BL$4,'Table Name'!$C$2:$D$100,2,FALSE),FALSE))</f>
        <v>454F</v>
      </c>
      <c r="BM241" t="str">
        <f>IF($C241=-1,-1,VLOOKUP($C241,'HCAD Process'!$D$5:$CZ$504,VLOOKUP(BM$4,'Table Name'!$C$2:$D$100,2,FALSE),FALSE))</f>
        <v>001 040 041 042 043 044 048 061</v>
      </c>
      <c r="BN241" t="str">
        <f>IF($C241=-1,-1,VLOOKUP($C241,'HCAD Process'!$D$5:$CZ$504,VLOOKUP(BN$4,'Table Name'!$C$2:$D$100,2,FALSE),FALSE))</f>
        <v>Real, Commercial</v>
      </c>
      <c r="BO241" t="str">
        <f>IF($C241=-1,-1,VLOOKUP($C241,'HCAD Process'!$D$5:$CZ$504,VLOOKUP(BO$4,'Table Name'!$C$2:$D$100,2,FALSE),FALSE))</f>
        <v>F1</v>
      </c>
      <c r="BP241" t="str">
        <f>IF($C241=-1,-1,VLOOKUP($C241,'HCAD Process'!$D$5:$CZ$504,VLOOKUP(BP$4,'Table Name'!$C$2:$D$100,2,FALSE),FALSE))</f>
        <v>Real, Commercial</v>
      </c>
      <c r="BQ241" t="str">
        <f>IF($C241=-1,-1,VLOOKUP($C241,'HCAD Process'!$D$5:$CZ$504,VLOOKUP(BQ$4,'Table Name'!$C$2:$D$100,2,FALSE),FALSE))</f>
        <v>Warehouse - Metallic</v>
      </c>
      <c r="BR241" t="str">
        <f>IF($C241=-1,-1,VLOOKUP($C241,'HCAD Process'!$D$5:$CZ$504,VLOOKUP(BR$4,'Table Name'!$C$2:$D$100,2,FALSE),FALSE))</f>
        <v>Shell, Industrial</v>
      </c>
      <c r="BS241" t="str">
        <f>IF($C241=-1,-1,VLOOKUP($C241,'HCAD Process'!$D$5:$CZ$504,VLOOKUP(BS$4,'Table Name'!$C$2:$D$100,2,FALSE),FALSE))</f>
        <v>8002</v>
      </c>
      <c r="BT241" t="str">
        <f>IF($C241=-1,-1,VLOOKUP($C241,'HCAD Process'!$D$5:$CZ$504,VLOOKUP(BT$4,'Table Name'!$C$2:$D$100,2,FALSE),FALSE))</f>
        <v>Land Neighborhood Section 2</v>
      </c>
      <c r="BU241">
        <f>IF($C241=-1,-1,VLOOKUP($C241,'HCAD Process'!$D$5:$CZ$504,VLOOKUP(BU$4,'Table Name'!$C$2:$D$100,2,FALSE),FALSE))</f>
        <v>113134</v>
      </c>
      <c r="BV241" t="str">
        <f>IF($C241=-1,-1,VLOOKUP($C241,'HCAD Process'!$D$5:$CZ$504,VLOOKUP(BV$4,'Table Name'!$C$2:$D$100,2,FALSE),FALSE))</f>
        <v>SF</v>
      </c>
      <c r="BW241" t="str">
        <f>IF($C241=-1,-1,VLOOKUP($C241,'HCAD Process'!$D$5:$CZ$504,VLOOKUP(BW$4,'Table Name'!$C$2:$D$100,2,FALSE),FALSE))</f>
        <v>1.0000</v>
      </c>
      <c r="BX241" t="str">
        <f>IF($C241=-1,-1,VLOOKUP($C241,'HCAD Process'!$D$5:$CZ$504,VLOOKUP(BX$4,'Table Name'!$C$2:$D$100,2,FALSE),FALSE))</f>
        <v>1.0000</v>
      </c>
      <c r="BY241" t="str">
        <f>IF($C241=-1,-1,VLOOKUP($C241,'HCAD Process'!$D$5:$CZ$504,VLOOKUP(BY$4,'Table Name'!$C$2:$D$100,2,FALSE),FALSE))</f>
        <v>1.0000</v>
      </c>
      <c r="BZ241" t="str">
        <f>IF($C241=-1,-1,VLOOKUP($C241,'HCAD Process'!$D$5:$CZ$504,VLOOKUP(BZ$4,'Table Name'!$C$2:$D$100,2,FALSE),FALSE))</f>
        <v>1.0000</v>
      </c>
      <c r="CA241">
        <f>IF($C241=-1,-1,VLOOKUP($C241,'HCAD Process'!$D$5:$CZ$504,VLOOKUP(CA$4,'Table Name'!$C$2:$D$100,2,FALSE),FALSE))</f>
        <v>2</v>
      </c>
      <c r="CB241">
        <f>IF($C241=-1,-1,VLOOKUP($C241,'HCAD Process'!$D$5:$CZ$504,VLOOKUP(CB$4,'Table Name'!$C$2:$D$100,2,FALSE),FALSE))</f>
        <v>2</v>
      </c>
      <c r="CC241">
        <f>IF($C241=-1,-1,VLOOKUP($C241,'HCAD Process'!$D$5:$CZ$504,VLOOKUP(CC$4,'Table Name'!$C$2:$D$100,2,FALSE),FALSE))</f>
        <v>226268</v>
      </c>
      <c r="CD241">
        <f>IF($C241=-1,-1,VLOOKUP($C241,'HCAD Process'!$D$5:$CZ$504,VLOOKUP(CD$4,'Table Name'!$C$2:$D$100,2,FALSE),FALSE))</f>
        <v>-1</v>
      </c>
      <c r="CE241" t="str">
        <f>IF($C241=-1,-1,VLOOKUP($C241,'HCAD Process'!$D$5:$CZ$504,VLOOKUP(CE$4,'Table Name'!$C$2:$D$100,2,FALSE),FALSE))</f>
        <v>13155900100012</v>
      </c>
    </row>
    <row r="242" spans="2:83" x14ac:dyDescent="0.25">
      <c r="B242">
        <f t="shared" si="4"/>
        <v>238</v>
      </c>
      <c r="C242" t="str">
        <f t="array" ref="C242">IF(ISERROR(INDEX('HCAD Process'!CF$5:CF$504,MATCH(0,COUNTIF(C$4:C241,'HCAD Process'!CF$5:CF$504)+('HCAD Process'!CF$5:CF$504=-1),0))),-1,INDEX('HCAD Process'!CF$5:CF$504,MATCH(0,COUNTIF(C$4:C241,'HCAD Process'!CF$5:CF$504)+('HCAD Process'!CF$5:CF$504=-1),0)))</f>
        <v>13219300200011</v>
      </c>
      <c r="D242" t="str">
        <f>IF($C242=-1,-1,VLOOKUP($C242,'HCAD Process'!$D$5:$CZ$504,VLOOKUP(D$4,'Table Name'!$C$2:$D$100,2,FALSE),FALSE))</f>
        <v>1321930020001</v>
      </c>
      <c r="E242" t="str">
        <f>IF($C242=-1,-1,VLOOKUP($C242,'HCAD Process'!$D$5:$CZ$504,VLOOKUP(E$4,'Table Name'!$C$2:$D$100,2,FALSE),FALSE))</f>
        <v>05/03/2018</v>
      </c>
      <c r="F242" t="str">
        <f>IF($C242=-1,-1,VLOOKUP($C242,'HCAD Process'!$D$5:$CZ$504,VLOOKUP(F$4,'Table Name'!$C$2:$D$100,2,FALSE),FALSE))</f>
        <v>SAO GLOBAL LLC</v>
      </c>
      <c r="G242" t="str">
        <f>IF($C242=-1,-1,VLOOKUP($C242,'HCAD Process'!$D$5:$CZ$504,VLOOKUP(G$4,'Table Name'!$C$2:$D$100,2,FALSE),FALSE))</f>
        <v>SUMMIT FENCE SOUTH</v>
      </c>
      <c r="H242">
        <f>IF($C242=-1,-1,VLOOKUP($C242,'HCAD Process'!$D$5:$CZ$504,VLOOKUP(H$4,'Table Name'!$C$2:$D$100,2,FALSE),FALSE))</f>
        <v>0</v>
      </c>
      <c r="I242" t="str">
        <f>IF($C242=-1,-1,VLOOKUP($C242,'HCAD Process'!$D$5:$CZ$504,VLOOKUP(I$4,'Table Name'!$C$2:$D$100,2,FALSE),FALSE))</f>
        <v>4116 ROSE WAY LN</v>
      </c>
      <c r="J242" t="str">
        <f>IF($C242=-1,-1,VLOOKUP($C242,'HCAD Process'!$D$5:$CZ$504,VLOOKUP(J$4,'Table Name'!$C$2:$D$100,2,FALSE),FALSE))</f>
        <v>HOUSTON</v>
      </c>
      <c r="K242" t="str">
        <f>IF($C242=-1,-1,VLOOKUP($C242,'HCAD Process'!$D$5:$CZ$504,VLOOKUP(K$4,'Table Name'!$C$2:$D$100,2,FALSE),FALSE))</f>
        <v>77025</v>
      </c>
      <c r="L242">
        <f>IF($C242=-1,-1,VLOOKUP($C242,'HCAD Process'!$D$5:$CZ$504,VLOOKUP(L$4,'Table Name'!$C$2:$D$100,2,FALSE),FALSE))</f>
        <v>407428</v>
      </c>
      <c r="M242">
        <f>IF($C242=-1,-1,VLOOKUP($C242,'HCAD Process'!$D$5:$CZ$504,VLOOKUP(M$4,'Table Name'!$C$2:$D$100,2,FALSE),FALSE))</f>
        <v>0</v>
      </c>
      <c r="N242">
        <f>IF($C242=-1,-1,VLOOKUP($C242,'HCAD Process'!$D$5:$CZ$504,VLOOKUP(N$4,'Table Name'!$C$2:$D$100,2,FALSE),FALSE))</f>
        <v>408022</v>
      </c>
      <c r="O242">
        <f>IF($C242=-1,-1,VLOOKUP($C242,'HCAD Process'!$D$5:$CZ$504,VLOOKUP(O$4,'Table Name'!$C$2:$D$100,2,FALSE),FALSE))</f>
        <v>0</v>
      </c>
      <c r="P242" t="e">
        <f>IF($C242=-1,-1,VLOOKUP($C242,'HCAD Process'!$D$5:$CZ$504,VLOOKUP(P$4,'Table Name'!$C$2:$D$100,2,FALSE),FALSE))</f>
        <v>#REF!</v>
      </c>
      <c r="Q242" t="str">
        <f>IF($C242=-1,-1,VLOOKUP($C242,'HCAD Process'!$D$5:$CZ$504,VLOOKUP(Q$4,'Table Name'!$C$2:$D$100,2,FALSE),FALSE))</f>
        <v>COMMERCIAL</v>
      </c>
      <c r="R242" t="str">
        <f>IF($C242=-1,-1,VLOOKUP($C242,'HCAD Process'!$D$5:$CZ$504,VLOOKUP(R$4,'Table Name'!$C$2:$D$100,2,FALSE),FALSE))</f>
        <v>1</v>
      </c>
      <c r="S242" t="str">
        <f>IF($C242=-1,-1,VLOOKUP($C242,'HCAD Process'!$D$5:$CZ$504,VLOOKUP(S$4,'Table Name'!$C$2:$D$100,2,FALSE),FALSE))</f>
        <v>4399</v>
      </c>
      <c r="T242" t="str">
        <f>IF($C242=-1,-1,VLOOKUP($C242,'HCAD Process'!$D$5:$CZ$504,VLOOKUP(T$4,'Table Name'!$C$2:$D$100,2,FALSE),FALSE))</f>
        <v>8454</v>
      </c>
      <c r="U242" t="str">
        <f>IF($C242=-1,-1,VLOOKUP($C242,'HCAD Process'!$D$5:$CZ$504,VLOOKUP(U$4,'Table Name'!$C$2:$D$100,2,FALSE),FALSE))</f>
        <v>S</v>
      </c>
      <c r="V242" t="str">
        <f>IF($C242=-1,-1,VLOOKUP($C242,'HCAD Process'!$D$5:$CZ$504,VLOOKUP(V$4,'Table Name'!$C$2:$D$100,2,FALSE),FALSE))</f>
        <v>Open Steel Skeleton</v>
      </c>
      <c r="W242">
        <f>IF($C242=-1,-1,VLOOKUP($C242,'HCAD Process'!$D$5:$CZ$504,VLOOKUP(W$4,'Table Name'!$C$2:$D$100,2,FALSE),FALSE))</f>
        <v>52943</v>
      </c>
      <c r="X242">
        <f>IF($C242=-1,-1,VLOOKUP($C242,'HCAD Process'!$D$5:$CZ$504,VLOOKUP(X$4,'Table Name'!$C$2:$D$100,2,FALSE),FALSE))</f>
        <v>0</v>
      </c>
      <c r="Y242">
        <f>IF($C242=-1,-1,VLOOKUP($C242,'HCAD Process'!$D$5:$CZ$504,VLOOKUP(Y$4,'Table Name'!$C$2:$D$100,2,FALSE),FALSE))</f>
        <v>110991</v>
      </c>
      <c r="Z242">
        <f>IF($C242=-1,-1,VLOOKUP($C242,'HCAD Process'!$D$5:$CZ$504,VLOOKUP(Z$4,'Table Name'!$C$2:$D$100,2,FALSE),FALSE))</f>
        <v>0</v>
      </c>
      <c r="AA242" t="str">
        <f>IF($C242=-1,-1,VLOOKUP($C242,'HCAD Process'!$D$5:$CZ$504,VLOOKUP(AA$4,'Table Name'!$C$2:$D$100,2,FALSE),FALSE))</f>
        <v>.523000</v>
      </c>
      <c r="AB242" t="str">
        <f>IF($C242=-1,-1,VLOOKUP($C242,'HCAD Process'!$D$5:$CZ$504,VLOOKUP(AB$4,'Table Name'!$C$2:$D$100,2,FALSE),FALSE))</f>
        <v>C</v>
      </c>
      <c r="AC242" t="str">
        <f>IF($C242=-1,-1,VLOOKUP($C242,'HCAD Process'!$D$5:$CZ$504,VLOOKUP(AC$4,'Table Name'!$C$2:$D$100,2,FALSE),FALSE))</f>
        <v>Average</v>
      </c>
      <c r="AD242" t="str">
        <f>IF($C242=-1,-1,VLOOKUP($C242,'HCAD Process'!$D$5:$CZ$504,VLOOKUP(AD$4,'Table Name'!$C$2:$D$100,2,FALSE),FALSE))</f>
        <v>1984</v>
      </c>
      <c r="AE242" t="str">
        <f>IF($C242=-1,-1,VLOOKUP($C242,'HCAD Process'!$D$5:$CZ$504,VLOOKUP(AE$4,'Table Name'!$C$2:$D$100,2,FALSE),FALSE))</f>
        <v>1984</v>
      </c>
      <c r="AF242" t="str">
        <f>IF($C242=-1,-1,VLOOKUP($C242,'HCAD Process'!$D$5:$CZ$504,VLOOKUP(AF$4,'Table Name'!$C$2:$D$100,2,FALSE),FALSE))</f>
        <v>0</v>
      </c>
      <c r="AG242" t="str">
        <f>IF($C242=-1,-1,VLOOKUP($C242,'HCAD Process'!$D$5:$CZ$504,VLOOKUP(AG$4,'Table Name'!$C$2:$D$100,2,FALSE),FALSE))</f>
        <v>2011</v>
      </c>
      <c r="AH242">
        <f>IF($C242=-1,-1,VLOOKUP($C242,'HCAD Process'!$D$5:$CZ$504,VLOOKUP(AH$4,'Table Name'!$C$2:$D$100,2,FALSE),FALSE))</f>
        <v>0</v>
      </c>
      <c r="AI242" t="str">
        <f>IF($C242=-1,-1,VLOOKUP($C242,'HCAD Process'!$D$5:$CZ$504,VLOOKUP(AI$4,'Table Name'!$C$2:$D$100,2,FALSE),FALSE))</f>
        <v>12/30/1899</v>
      </c>
      <c r="AJ242" t="str">
        <f>IF($C242=-1,-1,VLOOKUP($C242,'HCAD Process'!$D$5:$CZ$504,VLOOKUP(AJ$4,'Table Name'!$C$2:$D$100,2,FALSE),FALSE))</f>
        <v>1/2 BLDG OFFICE ENCLOSURE. FAIR QUALITY. RE-ADDED TO EXTRA FEATURES FOR 2011</v>
      </c>
      <c r="AK242">
        <f>IF($C242=-1,-1,VALUE(VLOOKUP($C242,'HCAD Process'!$D$5:$CZ$504,VLOOKUP(AK$4,'Table Name'!$C$2:$D$100,2,FALSE),FALSE)))</f>
        <v>3072</v>
      </c>
      <c r="AL242">
        <f>IF($C242=-1,-1,VLOOKUP($C242,'HCAD Process'!$D$5:$CZ$504,VLOOKUP(AL$4,'Table Name'!$C$2:$D$100,2,FALSE),FALSE))</f>
        <v>5033</v>
      </c>
      <c r="AM242">
        <f>IF($C242=-1,-1,VLOOKUP($C242,'HCAD Process'!$D$5:$CZ$504,VLOOKUP(AM$4,'Table Name'!$C$2:$D$100,2,FALSE),FALSE))</f>
        <v>0</v>
      </c>
      <c r="AN242">
        <f>IF($C242=-1,-1,VLOOKUP($C242,'HCAD Process'!$D$5:$CZ$504,VLOOKUP(AN$4,'Table Name'!$C$2:$D$100,2,FALSE),FALSE))</f>
        <v>0</v>
      </c>
      <c r="AO242">
        <f>IF($C242=-1,-1,VLOOKUP($C242,'HCAD Process'!$D$5:$CZ$504,VLOOKUP(AO$4,'Table Name'!$C$2:$D$100,2,FALSE),FALSE))</f>
        <v>0</v>
      </c>
      <c r="AP242">
        <f>IF($C242=-1,-1,VLOOKUP($C242,'HCAD Process'!$D$5:$CZ$504,VLOOKUP(AP$4,'Table Name'!$C$2:$D$100,2,FALSE),FALSE))</f>
        <v>3072</v>
      </c>
      <c r="AQ242">
        <f>IF($C242=-1,-1,VLOOKUP($C242,'HCAD Process'!$D$5:$CZ$504,VLOOKUP(AQ$4,'Table Name'!$C$2:$D$100,2,FALSE),FALSE))</f>
        <v>256</v>
      </c>
      <c r="AR242">
        <f>IF($C242=-1,-1,VLOOKUP($C242,'HCAD Process'!$D$5:$CZ$504,VLOOKUP(AR$4,'Table Name'!$C$2:$D$100,2,FALSE),FALSE))</f>
        <v>1</v>
      </c>
      <c r="AS242">
        <f>IF($C242=-1,-1,VLOOKUP($C242,'HCAD Process'!$D$5:$CZ$504,VLOOKUP(AS$4,'Table Name'!$C$2:$D$100,2,FALSE),FALSE))</f>
        <v>0</v>
      </c>
      <c r="AT242">
        <f>IF($C242=-1,-1,VLOOKUP($C242,'HCAD Process'!$D$5:$CZ$504,VLOOKUP(AT$4,'Table Name'!$C$2:$D$100,2,FALSE),FALSE))</f>
        <v>0</v>
      </c>
      <c r="AU242">
        <f>IF($C242=-1,-1,VLOOKUP($C242,'HCAD Process'!$D$5:$CZ$504,VLOOKUP(AU$4,'Table Name'!$C$2:$D$100,2,FALSE),FALSE))</f>
        <v>0</v>
      </c>
      <c r="AV242">
        <f>IF($C242=-1,-1,VLOOKUP($C242,'HCAD Process'!$D$5:$CZ$504,VLOOKUP(AV$4,'Table Name'!$C$2:$D$100,2,FALSE),FALSE))</f>
        <v>0</v>
      </c>
      <c r="AW242">
        <f>IF($C242=-1,-1,VLOOKUP($C242,'HCAD Process'!$D$5:$CZ$504,VLOOKUP(AW$4,'Table Name'!$C$2:$D$100,2,FALSE),FALSE))</f>
        <v>0</v>
      </c>
      <c r="AX242">
        <f>IF($C242=-1,-1,VLOOKUP($C242,'HCAD Process'!$D$5:$CZ$504,VLOOKUP(AX$4,'Table Name'!$C$2:$D$100,2,FALSE),FALSE))</f>
        <v>0</v>
      </c>
      <c r="AY242">
        <f>IF($C242=-1,-1,VLOOKUP($C242,'HCAD Process'!$D$5:$CZ$504,VLOOKUP(AY$4,'Table Name'!$C$2:$D$100,2,FALSE),FALSE))</f>
        <v>0</v>
      </c>
      <c r="AZ242">
        <f>IF($C242=-1,-1,VLOOKUP($C242,'HCAD Process'!$D$5:$CZ$504,VLOOKUP(AZ$4,'Table Name'!$C$2:$D$100,2,FALSE),FALSE))</f>
        <v>0</v>
      </c>
      <c r="BA242" t="str">
        <f>IF($C242=-1,-1,VLOOKUP($C242,'HCAD Process'!$D$5:$CZ$504,VLOOKUP(BA$4,'Table Name'!$C$2:$D$100,2,FALSE),FALSE))</f>
        <v>20</v>
      </c>
      <c r="BB242" t="str">
        <f>IF($C242=-1,-1,VLOOKUP($C242,'HCAD Process'!$D$5:$CZ$504,VLOOKUP(BB$4,'Table Name'!$C$2:$D$100,2,FALSE),FALSE))</f>
        <v>RES B BLK 2</v>
      </c>
      <c r="BC242" t="str">
        <f>IF($C242=-1,-1,VLOOKUP($C242,'HCAD Process'!$D$5:$CZ$504,VLOOKUP(BC$4,'Table Name'!$C$2:$D$100,2,FALSE),FALSE))</f>
        <v>ROSEWAY ESTATES</v>
      </c>
      <c r="BD242" t="str">
        <f>IF($C242=-1,-1,VLOOKUP($C242,'HCAD Process'!$D$5:$CZ$504,VLOOKUP(BD$4,'Table Name'!$C$2:$D$100,2,FALSE),FALSE))</f>
        <v>6020</v>
      </c>
      <c r="BE242" t="str">
        <f>IF($C242=-1,-1,VLOOKUP($C242,'HCAD Process'!$D$5:$CZ$504,VLOOKUP(BE$4,'Table Name'!$C$2:$D$100,2,FALSE),FALSE))</f>
        <v>Inner Loop South</v>
      </c>
      <c r="BF242" t="str">
        <f>IF($C242=-1,-1,VLOOKUP($C242,'HCAD Process'!$D$5:$CZ$504,VLOOKUP(BF$4,'Table Name'!$C$2:$D$100,2,FALSE),FALSE))</f>
        <v>112</v>
      </c>
      <c r="BG242" t="str">
        <f>IF($C242=-1,-1,VLOOKUP($C242,'HCAD Process'!$D$5:$CZ$504,VLOOKUP(BG$4,'Table Name'!$C$2:$D$100,2,FALSE),FALSE))</f>
        <v>1B Linkwood, Willow Meadows, Knollwood Vlg Areas</v>
      </c>
      <c r="BH242" t="str">
        <f>IF($C242=-1,-1,VLOOKUP($C242,'HCAD Process'!$D$5:$CZ$504,VLOOKUP(BH$4,'Table Name'!$C$2:$D$100,2,FALSE),FALSE))</f>
        <v>5933.00</v>
      </c>
      <c r="BI242" t="str">
        <f>IF($C242=-1,-1,VLOOKUP($C242,'HCAD Process'!$D$5:$CZ$504,VLOOKUP(BI$4,'Table Name'!$C$2:$D$100,2,FALSE),FALSE))</f>
        <v>0</v>
      </c>
      <c r="BJ242" t="str">
        <f>IF($C242=-1,-1,VLOOKUP($C242,'HCAD Process'!$D$5:$CZ$504,VLOOKUP(BJ$4,'Table Name'!$C$2:$D$100,2,FALSE),FALSE))</f>
        <v>01</v>
      </c>
      <c r="BK242" t="str">
        <f>IF($C242=-1,-1,VLOOKUP($C242,'HCAD Process'!$D$5:$CZ$504,VLOOKUP(BK$4,'Table Name'!$C$2:$D$100,2,FALSE),FALSE))</f>
        <v>5253C</v>
      </c>
      <c r="BL242" t="str">
        <f>IF($C242=-1,-1,VLOOKUP($C242,'HCAD Process'!$D$5:$CZ$504,VLOOKUP(BL$4,'Table Name'!$C$2:$D$100,2,FALSE),FALSE))</f>
        <v>532W</v>
      </c>
      <c r="BM242" t="str">
        <f>IF($C242=-1,-1,VLOOKUP($C242,'HCAD Process'!$D$5:$CZ$504,VLOOKUP(BM$4,'Table Name'!$C$2:$D$100,2,FALSE),FALSE))</f>
        <v>001 040 041 042 043 044 048 061</v>
      </c>
      <c r="BN242" t="str">
        <f>IF($C242=-1,-1,VLOOKUP($C242,'HCAD Process'!$D$5:$CZ$504,VLOOKUP(BN$4,'Table Name'!$C$2:$D$100,2,FALSE),FALSE))</f>
        <v>Real, Commercial</v>
      </c>
      <c r="BO242" t="str">
        <f>IF($C242=-1,-1,VLOOKUP($C242,'HCAD Process'!$D$5:$CZ$504,VLOOKUP(BO$4,'Table Name'!$C$2:$D$100,2,FALSE),FALSE))</f>
        <v>F1</v>
      </c>
      <c r="BP242" t="str">
        <f>IF($C242=-1,-1,VLOOKUP($C242,'HCAD Process'!$D$5:$CZ$504,VLOOKUP(BP$4,'Table Name'!$C$2:$D$100,2,FALSE),FALSE))</f>
        <v>Real, Commercial</v>
      </c>
      <c r="BQ242" t="str">
        <f>IF($C242=-1,-1,VLOOKUP($C242,'HCAD Process'!$D$5:$CZ$504,VLOOKUP(BQ$4,'Table Name'!$C$2:$D$100,2,FALSE),FALSE))</f>
        <v>Warehouse - Metallic</v>
      </c>
      <c r="BR242" t="str">
        <f>IF($C242=-1,-1,VLOOKUP($C242,'HCAD Process'!$D$5:$CZ$504,VLOOKUP(BR$4,'Table Name'!$C$2:$D$100,2,FALSE),FALSE))</f>
        <v>Shell, Industrial</v>
      </c>
      <c r="BS242" t="str">
        <f>IF($C242=-1,-1,VLOOKUP($C242,'HCAD Process'!$D$5:$CZ$504,VLOOKUP(BS$4,'Table Name'!$C$2:$D$100,2,FALSE),FALSE))</f>
        <v>8004</v>
      </c>
      <c r="BT242" t="str">
        <f>IF($C242=-1,-1,VLOOKUP($C242,'HCAD Process'!$D$5:$CZ$504,VLOOKUP(BT$4,'Table Name'!$C$2:$D$100,2,FALSE),FALSE))</f>
        <v>Land Neighborhood Section 4</v>
      </c>
      <c r="BU242">
        <f>IF($C242=-1,-1,VLOOKUP($C242,'HCAD Process'!$D$5:$CZ$504,VLOOKUP(BU$4,'Table Name'!$C$2:$D$100,2,FALSE),FALSE))</f>
        <v>37649</v>
      </c>
      <c r="BV242" t="str">
        <f>IF($C242=-1,-1,VLOOKUP($C242,'HCAD Process'!$D$5:$CZ$504,VLOOKUP(BV$4,'Table Name'!$C$2:$D$100,2,FALSE),FALSE))</f>
        <v>SF</v>
      </c>
      <c r="BW242" t="str">
        <f>IF($C242=-1,-1,VLOOKUP($C242,'HCAD Process'!$D$5:$CZ$504,VLOOKUP(BW$4,'Table Name'!$C$2:$D$100,2,FALSE),FALSE))</f>
        <v>1.0000</v>
      </c>
      <c r="BX242" t="str">
        <f>IF($C242=-1,-1,VLOOKUP($C242,'HCAD Process'!$D$5:$CZ$504,VLOOKUP(BX$4,'Table Name'!$C$2:$D$100,2,FALSE),FALSE))</f>
        <v>1.0000</v>
      </c>
      <c r="BY242" t="str">
        <f>IF($C242=-1,-1,VLOOKUP($C242,'HCAD Process'!$D$5:$CZ$504,VLOOKUP(BY$4,'Table Name'!$C$2:$D$100,2,FALSE),FALSE))</f>
        <v>1.0000</v>
      </c>
      <c r="BZ242" t="str">
        <f>IF($C242=-1,-1,VLOOKUP($C242,'HCAD Process'!$D$5:$CZ$504,VLOOKUP(BZ$4,'Table Name'!$C$2:$D$100,2,FALSE),FALSE))</f>
        <v>1.0000</v>
      </c>
      <c r="CA242">
        <f>IF($C242=-1,-1,VLOOKUP($C242,'HCAD Process'!$D$5:$CZ$504,VLOOKUP(CA$4,'Table Name'!$C$2:$D$100,2,FALSE),FALSE))</f>
        <v>8</v>
      </c>
      <c r="CB242">
        <f>IF($C242=-1,-1,VLOOKUP($C242,'HCAD Process'!$D$5:$CZ$504,VLOOKUP(CB$4,'Table Name'!$C$2:$D$100,2,FALSE),FALSE))</f>
        <v>8</v>
      </c>
      <c r="CC242">
        <f>IF($C242=-1,-1,VLOOKUP($C242,'HCAD Process'!$D$5:$CZ$504,VLOOKUP(CC$4,'Table Name'!$C$2:$D$100,2,FALSE),FALSE))</f>
        <v>301192</v>
      </c>
      <c r="CD242">
        <f>IF($C242=-1,-1,VLOOKUP($C242,'HCAD Process'!$D$5:$CZ$504,VLOOKUP(CD$4,'Table Name'!$C$2:$D$100,2,FALSE),FALSE))</f>
        <v>-1</v>
      </c>
      <c r="CE242" t="str">
        <f>IF($C242=-1,-1,VLOOKUP($C242,'HCAD Process'!$D$5:$CZ$504,VLOOKUP(CE$4,'Table Name'!$C$2:$D$100,2,FALSE),FALSE))</f>
        <v>13219300200011</v>
      </c>
    </row>
    <row r="243" spans="2:83" x14ac:dyDescent="0.25">
      <c r="B243">
        <f t="shared" si="4"/>
        <v>239</v>
      </c>
      <c r="C243" t="str">
        <f t="array" ref="C243">IF(ISERROR(INDEX('HCAD Process'!CF$5:CF$504,MATCH(0,COUNTIF(C$4:C242,'HCAD Process'!CF$5:CF$504)+('HCAD Process'!CF$5:CF$504=-1),0))),-1,INDEX('HCAD Process'!CF$5:CF$504,MATCH(0,COUNTIF(C$4:C242,'HCAD Process'!CF$5:CF$504)+('HCAD Process'!CF$5:CF$504=-1),0)))</f>
        <v>13243700100011</v>
      </c>
      <c r="D243" t="str">
        <f>IF($C243=-1,-1,VLOOKUP($C243,'HCAD Process'!$D$5:$CZ$504,VLOOKUP(D$4,'Table Name'!$C$2:$D$100,2,FALSE),FALSE))</f>
        <v>1324370010001</v>
      </c>
      <c r="E243" t="str">
        <f>IF($C243=-1,-1,VLOOKUP($C243,'HCAD Process'!$D$5:$CZ$504,VLOOKUP(E$4,'Table Name'!$C$2:$D$100,2,FALSE),FALSE))</f>
        <v>01/01/2011</v>
      </c>
      <c r="F243" t="str">
        <f>IF($C243=-1,-1,VLOOKUP($C243,'HCAD Process'!$D$5:$CZ$504,VLOOKUP(F$4,'Table Name'!$C$2:$D$100,2,FALSE),FALSE))</f>
        <v>SOUTH YARD LLC</v>
      </c>
      <c r="G243" t="str">
        <f>IF($C243=-1,-1,VLOOKUP($C243,'HCAD Process'!$D$5:$CZ$504,VLOOKUP(G$4,'Table Name'!$C$2:$D$100,2,FALSE),FALSE))</f>
        <v>TEXAS STEEL CONVERSION</v>
      </c>
      <c r="H243" t="str">
        <f>IF($C243=-1,-1,VLOOKUP($C243,'HCAD Process'!$D$5:$CZ$504,VLOOKUP(H$4,'Table Name'!$C$2:$D$100,2,FALSE),FALSE))</f>
        <v>Noel</v>
      </c>
      <c r="I243" t="str">
        <f>IF($C243=-1,-1,VLOOKUP($C243,'HCAD Process'!$D$5:$CZ$504,VLOOKUP(I$4,'Table Name'!$C$2:$D$100,2,FALSE),FALSE))</f>
        <v>8006 CANYON ST</v>
      </c>
      <c r="J243" t="str">
        <f>IF($C243=-1,-1,VLOOKUP($C243,'HCAD Process'!$D$5:$CZ$504,VLOOKUP(J$4,'Table Name'!$C$2:$D$100,2,FALSE),FALSE))</f>
        <v>HOUSTON</v>
      </c>
      <c r="K243" t="str">
        <f>IF($C243=-1,-1,VLOOKUP($C243,'HCAD Process'!$D$5:$CZ$504,VLOOKUP(K$4,'Table Name'!$C$2:$D$100,2,FALSE),FALSE))</f>
        <v>77051</v>
      </c>
      <c r="L243">
        <f>IF($C243=-1,-1,VLOOKUP($C243,'HCAD Process'!$D$5:$CZ$504,VLOOKUP(L$4,'Table Name'!$C$2:$D$100,2,FALSE),FALSE))</f>
        <v>2000000</v>
      </c>
      <c r="M243">
        <f>IF($C243=-1,-1,VLOOKUP($C243,'HCAD Process'!$D$5:$CZ$504,VLOOKUP(M$4,'Table Name'!$C$2:$D$100,2,FALSE),FALSE))</f>
        <v>2616306</v>
      </c>
      <c r="N243">
        <f>IF($C243=-1,-1,VLOOKUP($C243,'HCAD Process'!$D$5:$CZ$504,VLOOKUP(N$4,'Table Name'!$C$2:$D$100,2,FALSE),FALSE))</f>
        <v>2616120</v>
      </c>
      <c r="O243">
        <f>IF($C243=-1,-1,VLOOKUP($C243,'HCAD Process'!$D$5:$CZ$504,VLOOKUP(O$4,'Table Name'!$C$2:$D$100,2,FALSE),FALSE))</f>
        <v>0</v>
      </c>
      <c r="P243" t="e">
        <f>IF($C243=-1,-1,VLOOKUP($C243,'HCAD Process'!$D$5:$CZ$504,VLOOKUP(P$4,'Table Name'!$C$2:$D$100,2,FALSE),FALSE))</f>
        <v>#REF!</v>
      </c>
      <c r="Q243" t="str">
        <f>IF($C243=-1,-1,VLOOKUP($C243,'HCAD Process'!$D$5:$CZ$504,VLOOKUP(Q$4,'Table Name'!$C$2:$D$100,2,FALSE),FALSE))</f>
        <v>COMMERCIAL</v>
      </c>
      <c r="R243" t="str">
        <f>IF($C243=-1,-1,VLOOKUP($C243,'HCAD Process'!$D$5:$CZ$504,VLOOKUP(R$4,'Table Name'!$C$2:$D$100,2,FALSE),FALSE))</f>
        <v>1</v>
      </c>
      <c r="S243" t="str">
        <f>IF($C243=-1,-1,VLOOKUP($C243,'HCAD Process'!$D$5:$CZ$504,VLOOKUP(S$4,'Table Name'!$C$2:$D$100,2,FALSE),FALSE))</f>
        <v>4399</v>
      </c>
      <c r="T243" t="str">
        <f>IF($C243=-1,-1,VLOOKUP($C243,'HCAD Process'!$D$5:$CZ$504,VLOOKUP(T$4,'Table Name'!$C$2:$D$100,2,FALSE),FALSE))</f>
        <v>8454</v>
      </c>
      <c r="U243" t="str">
        <f>IF($C243=-1,-1,VLOOKUP($C243,'HCAD Process'!$D$5:$CZ$504,VLOOKUP(U$4,'Table Name'!$C$2:$D$100,2,FALSE),FALSE))</f>
        <v>S</v>
      </c>
      <c r="V243" t="str">
        <f>IF($C243=-1,-1,VLOOKUP($C243,'HCAD Process'!$D$5:$CZ$504,VLOOKUP(V$4,'Table Name'!$C$2:$D$100,2,FALSE),FALSE))</f>
        <v>Open Steel Skeleton</v>
      </c>
      <c r="W243">
        <f>IF($C243=-1,-1,VLOOKUP($C243,'HCAD Process'!$D$5:$CZ$504,VLOOKUP(W$4,'Table Name'!$C$2:$D$100,2,FALSE),FALSE))</f>
        <v>901723</v>
      </c>
      <c r="X243">
        <f>IF($C243=-1,-1,VLOOKUP($C243,'HCAD Process'!$D$5:$CZ$504,VLOOKUP(X$4,'Table Name'!$C$2:$D$100,2,FALSE),FALSE))</f>
        <v>0</v>
      </c>
      <c r="Y243">
        <f>IF($C243=-1,-1,VLOOKUP($C243,'HCAD Process'!$D$5:$CZ$504,VLOOKUP(Y$4,'Table Name'!$C$2:$D$100,2,FALSE),FALSE))</f>
        <v>1086413</v>
      </c>
      <c r="Z243">
        <f>IF($C243=-1,-1,VLOOKUP($C243,'HCAD Process'!$D$5:$CZ$504,VLOOKUP(Z$4,'Table Name'!$C$2:$D$100,2,FALSE),FALSE))</f>
        <v>0</v>
      </c>
      <c r="AA243" t="str">
        <f>IF($C243=-1,-1,VLOOKUP($C243,'HCAD Process'!$D$5:$CZ$504,VLOOKUP(AA$4,'Table Name'!$C$2:$D$100,2,FALSE),FALSE))</f>
        <v>.170000</v>
      </c>
      <c r="AB243" t="str">
        <f>IF($C243=-1,-1,VLOOKUP($C243,'HCAD Process'!$D$5:$CZ$504,VLOOKUP(AB$4,'Table Name'!$C$2:$D$100,2,FALSE),FALSE))</f>
        <v>C</v>
      </c>
      <c r="AC243" t="str">
        <f>IF($C243=-1,-1,VLOOKUP($C243,'HCAD Process'!$D$5:$CZ$504,VLOOKUP(AC$4,'Table Name'!$C$2:$D$100,2,FALSE),FALSE))</f>
        <v>Average</v>
      </c>
      <c r="AD243" t="str">
        <f>IF($C243=-1,-1,VLOOKUP($C243,'HCAD Process'!$D$5:$CZ$504,VLOOKUP(AD$4,'Table Name'!$C$2:$D$100,2,FALSE),FALSE))</f>
        <v>2011</v>
      </c>
      <c r="AE243" t="str">
        <f>IF($C243=-1,-1,VLOOKUP($C243,'HCAD Process'!$D$5:$CZ$504,VLOOKUP(AE$4,'Table Name'!$C$2:$D$100,2,FALSE),FALSE))</f>
        <v>2011</v>
      </c>
      <c r="AF243" t="str">
        <f>IF($C243=-1,-1,VLOOKUP($C243,'HCAD Process'!$D$5:$CZ$504,VLOOKUP(AF$4,'Table Name'!$C$2:$D$100,2,FALSE),FALSE))</f>
        <v>0</v>
      </c>
      <c r="AG243" t="str">
        <f>IF($C243=-1,-1,VLOOKUP($C243,'HCAD Process'!$D$5:$CZ$504,VLOOKUP(AG$4,'Table Name'!$C$2:$D$100,2,FALSE),FALSE))</f>
        <v>1973</v>
      </c>
      <c r="AH243" t="str">
        <f>IF($C243=-1,-1,VLOOKUP($C243,'HCAD Process'!$D$5:$CZ$504,VLOOKUP(AH$4,'Table Name'!$C$2:$D$100,2,FALSE),FALSE))</f>
        <v>888</v>
      </c>
      <c r="AI243" t="str">
        <f>IF($C243=-1,-1,VLOOKUP($C243,'HCAD Process'!$D$5:$CZ$504,VLOOKUP(AI$4,'Table Name'!$C$2:$D$100,2,FALSE),FALSE))</f>
        <v>01/01/2004</v>
      </c>
      <c r="AJ243" t="str">
        <f>IF($C243=-1,-1,VLOOKUP($C243,'HCAD Process'!$D$5:$CZ$504,VLOOKUP(AJ$4,'Table Name'!$C$2:$D$100,2,FALSE),FALSE))</f>
        <v>TEXAS STEEL CONVERSION  713-733-6013  ALSO ADDRESS 3102 HOLMES RD</v>
      </c>
      <c r="AK243">
        <f>IF($C243=-1,-1,VALUE(VLOOKUP($C243,'HCAD Process'!$D$5:$CZ$504,VLOOKUP(AK$4,'Table Name'!$C$2:$D$100,2,FALSE),FALSE)))</f>
        <v>27750</v>
      </c>
      <c r="AL243">
        <f>IF($C243=-1,-1,VLOOKUP($C243,'HCAD Process'!$D$5:$CZ$504,VLOOKUP(AL$4,'Table Name'!$C$2:$D$100,2,FALSE),FALSE))</f>
        <v>27750</v>
      </c>
      <c r="AM243">
        <f>IF($C243=-1,-1,VLOOKUP($C243,'HCAD Process'!$D$5:$CZ$504,VLOOKUP(AM$4,'Table Name'!$C$2:$D$100,2,FALSE),FALSE))</f>
        <v>0</v>
      </c>
      <c r="AN243">
        <f>IF($C243=-1,-1,VLOOKUP($C243,'HCAD Process'!$D$5:$CZ$504,VLOOKUP(AN$4,'Table Name'!$C$2:$D$100,2,FALSE),FALSE))</f>
        <v>0</v>
      </c>
      <c r="AO243">
        <f>IF($C243=-1,-1,VLOOKUP($C243,'HCAD Process'!$D$5:$CZ$504,VLOOKUP(AO$4,'Table Name'!$C$2:$D$100,2,FALSE),FALSE))</f>
        <v>0</v>
      </c>
      <c r="AP243">
        <f>IF($C243=-1,-1,VLOOKUP($C243,'HCAD Process'!$D$5:$CZ$504,VLOOKUP(AP$4,'Table Name'!$C$2:$D$100,2,FALSE),FALSE))</f>
        <v>27750</v>
      </c>
      <c r="AQ243">
        <f>IF($C243=-1,-1,VLOOKUP($C243,'HCAD Process'!$D$5:$CZ$504,VLOOKUP(AQ$4,'Table Name'!$C$2:$D$100,2,FALSE),FALSE))</f>
        <v>1090</v>
      </c>
      <c r="AR243">
        <f>IF($C243=-1,-1,VLOOKUP($C243,'HCAD Process'!$D$5:$CZ$504,VLOOKUP(AR$4,'Table Name'!$C$2:$D$100,2,FALSE),FALSE))</f>
        <v>1</v>
      </c>
      <c r="AS243">
        <f>IF($C243=-1,-1,VLOOKUP($C243,'HCAD Process'!$D$5:$CZ$504,VLOOKUP(AS$4,'Table Name'!$C$2:$D$100,2,FALSE),FALSE))</f>
        <v>0</v>
      </c>
      <c r="AT243">
        <f>IF($C243=-1,-1,VLOOKUP($C243,'HCAD Process'!$D$5:$CZ$504,VLOOKUP(AT$4,'Table Name'!$C$2:$D$100,2,FALSE),FALSE))</f>
        <v>0</v>
      </c>
      <c r="AU243">
        <f>IF($C243=-1,-1,VLOOKUP($C243,'HCAD Process'!$D$5:$CZ$504,VLOOKUP(AU$4,'Table Name'!$C$2:$D$100,2,FALSE),FALSE))</f>
        <v>0</v>
      </c>
      <c r="AV243">
        <f>IF($C243=-1,-1,VLOOKUP($C243,'HCAD Process'!$D$5:$CZ$504,VLOOKUP(AV$4,'Table Name'!$C$2:$D$100,2,FALSE),FALSE))</f>
        <v>0</v>
      </c>
      <c r="AW243">
        <f>IF($C243=-1,-1,VLOOKUP($C243,'HCAD Process'!$D$5:$CZ$504,VLOOKUP(AW$4,'Table Name'!$C$2:$D$100,2,FALSE),FALSE))</f>
        <v>0</v>
      </c>
      <c r="AX243">
        <f>IF($C243=-1,-1,VLOOKUP($C243,'HCAD Process'!$D$5:$CZ$504,VLOOKUP(AX$4,'Table Name'!$C$2:$D$100,2,FALSE),FALSE))</f>
        <v>0</v>
      </c>
      <c r="AY243">
        <f>IF($C243=-1,-1,VLOOKUP($C243,'HCAD Process'!$D$5:$CZ$504,VLOOKUP(AY$4,'Table Name'!$C$2:$D$100,2,FALSE),FALSE))</f>
        <v>0</v>
      </c>
      <c r="AZ243">
        <f>IF($C243=-1,-1,VLOOKUP($C243,'HCAD Process'!$D$5:$CZ$504,VLOOKUP(AZ$4,'Table Name'!$C$2:$D$100,2,FALSE),FALSE))</f>
        <v>0</v>
      </c>
      <c r="BA243" t="str">
        <f>IF($C243=-1,-1,VLOOKUP($C243,'HCAD Process'!$D$5:$CZ$504,VLOOKUP(BA$4,'Table Name'!$C$2:$D$100,2,FALSE),FALSE))</f>
        <v>20</v>
      </c>
      <c r="BB243" t="str">
        <f>IF($C243=-1,-1,VLOOKUP($C243,'HCAD Process'!$D$5:$CZ$504,VLOOKUP(BB$4,'Table Name'!$C$2:$D$100,2,FALSE),FALSE))</f>
        <v>RES A BLK 1</v>
      </c>
      <c r="BC243" t="str">
        <f>IF($C243=-1,-1,VLOOKUP($C243,'HCAD Process'!$D$5:$CZ$504,VLOOKUP(BC$4,'Table Name'!$C$2:$D$100,2,FALSE),FALSE))</f>
        <v>TEXAS STEEL CONVERSION HOLMES ROAD</v>
      </c>
      <c r="BD243" t="str">
        <f>IF($C243=-1,-1,VLOOKUP($C243,'HCAD Process'!$D$5:$CZ$504,VLOOKUP(BD$4,'Table Name'!$C$2:$D$100,2,FALSE),FALSE))</f>
        <v>6020</v>
      </c>
      <c r="BE243" t="str">
        <f>IF($C243=-1,-1,VLOOKUP($C243,'HCAD Process'!$D$5:$CZ$504,VLOOKUP(BE$4,'Table Name'!$C$2:$D$100,2,FALSE),FALSE))</f>
        <v>Inner Loop South</v>
      </c>
      <c r="BF243" t="str">
        <f>IF($C243=-1,-1,VLOOKUP($C243,'HCAD Process'!$D$5:$CZ$504,VLOOKUP(BF$4,'Table Name'!$C$2:$D$100,2,FALSE),FALSE))</f>
        <v>132</v>
      </c>
      <c r="BG243" t="str">
        <f>IF($C243=-1,-1,VLOOKUP($C243,'HCAD Process'!$D$5:$CZ$504,VLOOKUP(BG$4,'Table Name'!$C$2:$D$100,2,FALSE),FALSE))</f>
        <v>1C South of Old Spanish Trail btwn SH 288 and I-45</v>
      </c>
      <c r="BH243" t="str">
        <f>IF($C243=-1,-1,VLOOKUP($C243,'HCAD Process'!$D$5:$CZ$504,VLOOKUP(BH$4,'Table Name'!$C$2:$D$100,2,FALSE),FALSE))</f>
        <v>5943.01</v>
      </c>
      <c r="BI243" t="str">
        <f>IF($C243=-1,-1,VLOOKUP($C243,'HCAD Process'!$D$5:$CZ$504,VLOOKUP(BI$4,'Table Name'!$C$2:$D$100,2,FALSE),FALSE))</f>
        <v>0</v>
      </c>
      <c r="BJ243" t="str">
        <f>IF($C243=-1,-1,VLOOKUP($C243,'HCAD Process'!$D$5:$CZ$504,VLOOKUP(BJ$4,'Table Name'!$C$2:$D$100,2,FALSE),FALSE))</f>
        <v>01</v>
      </c>
      <c r="BK243">
        <f>IF($C243=-1,-1,VLOOKUP($C243,'HCAD Process'!$D$5:$CZ$504,VLOOKUP(BK$4,'Table Name'!$C$2:$D$100,2,FALSE),FALSE))</f>
        <v>0</v>
      </c>
      <c r="BL243" t="str">
        <f>IF($C243=-1,-1,VLOOKUP($C243,'HCAD Process'!$D$5:$CZ$504,VLOOKUP(BL$4,'Table Name'!$C$2:$D$100,2,FALSE),FALSE))</f>
        <v>533T</v>
      </c>
      <c r="BM243" t="str">
        <f>IF($C243=-1,-1,VLOOKUP($C243,'HCAD Process'!$D$5:$CZ$504,VLOOKUP(BM$4,'Table Name'!$C$2:$D$100,2,FALSE),FALSE))</f>
        <v>001 040 041 042 043 044 048 061 840</v>
      </c>
      <c r="BN243" t="str">
        <f>IF($C243=-1,-1,VLOOKUP($C243,'HCAD Process'!$D$5:$CZ$504,VLOOKUP(BN$4,'Table Name'!$C$2:$D$100,2,FALSE),FALSE))</f>
        <v>Real, Commercial</v>
      </c>
      <c r="BO243" t="str">
        <f>IF($C243=-1,-1,VLOOKUP($C243,'HCAD Process'!$D$5:$CZ$504,VLOOKUP(BO$4,'Table Name'!$C$2:$D$100,2,FALSE),FALSE))</f>
        <v>F1</v>
      </c>
      <c r="BP243" t="str">
        <f>IF($C243=-1,-1,VLOOKUP($C243,'HCAD Process'!$D$5:$CZ$504,VLOOKUP(BP$4,'Table Name'!$C$2:$D$100,2,FALSE),FALSE))</f>
        <v>Real, Commercial</v>
      </c>
      <c r="BQ243" t="str">
        <f>IF($C243=-1,-1,VLOOKUP($C243,'HCAD Process'!$D$5:$CZ$504,VLOOKUP(BQ$4,'Table Name'!$C$2:$D$100,2,FALSE),FALSE))</f>
        <v>Warehouse - Metallic</v>
      </c>
      <c r="BR243" t="str">
        <f>IF($C243=-1,-1,VLOOKUP($C243,'HCAD Process'!$D$5:$CZ$504,VLOOKUP(BR$4,'Table Name'!$C$2:$D$100,2,FALSE),FALSE))</f>
        <v>Shell, Industrial</v>
      </c>
      <c r="BS243" t="str">
        <f>IF($C243=-1,-1,VLOOKUP($C243,'HCAD Process'!$D$5:$CZ$504,VLOOKUP(BS$4,'Table Name'!$C$2:$D$100,2,FALSE),FALSE))</f>
        <v>8003</v>
      </c>
      <c r="BT243" t="str">
        <f>IF($C243=-1,-1,VLOOKUP($C243,'HCAD Process'!$D$5:$CZ$504,VLOOKUP(BT$4,'Table Name'!$C$2:$D$100,2,FALSE),FALSE))</f>
        <v>Land Neighborhood Section 3</v>
      </c>
      <c r="BU243">
        <f>IF($C243=-1,-1,VLOOKUP($C243,'HCAD Process'!$D$5:$CZ$504,VLOOKUP(BU$4,'Table Name'!$C$2:$D$100,2,FALSE),FALSE))</f>
        <v>578438</v>
      </c>
      <c r="BV243" t="str">
        <f>IF($C243=-1,-1,VLOOKUP($C243,'HCAD Process'!$D$5:$CZ$504,VLOOKUP(BV$4,'Table Name'!$C$2:$D$100,2,FALSE),FALSE))</f>
        <v>SF</v>
      </c>
      <c r="BW243" t="str">
        <f>IF($C243=-1,-1,VLOOKUP($C243,'HCAD Process'!$D$5:$CZ$504,VLOOKUP(BW$4,'Table Name'!$C$2:$D$100,2,FALSE),FALSE))</f>
        <v>1.0000</v>
      </c>
      <c r="BX243" t="str">
        <f>IF($C243=-1,-1,VLOOKUP($C243,'HCAD Process'!$D$5:$CZ$504,VLOOKUP(BX$4,'Table Name'!$C$2:$D$100,2,FALSE),FALSE))</f>
        <v>1.0000</v>
      </c>
      <c r="BY243" t="str">
        <f>IF($C243=-1,-1,VLOOKUP($C243,'HCAD Process'!$D$5:$CZ$504,VLOOKUP(BY$4,'Table Name'!$C$2:$D$100,2,FALSE),FALSE))</f>
        <v>.7000</v>
      </c>
      <c r="BZ243" t="str">
        <f>IF($C243=-1,-1,VLOOKUP($C243,'HCAD Process'!$D$5:$CZ$504,VLOOKUP(BZ$4,'Table Name'!$C$2:$D$100,2,FALSE),FALSE))</f>
        <v>.7000</v>
      </c>
      <c r="CA243">
        <f>IF($C243=-1,-1,VLOOKUP($C243,'HCAD Process'!$D$5:$CZ$504,VLOOKUP(CA$4,'Table Name'!$C$2:$D$100,2,FALSE),FALSE))</f>
        <v>3</v>
      </c>
      <c r="CB243">
        <f>IF($C243=-1,-1,VLOOKUP($C243,'HCAD Process'!$D$5:$CZ$504,VLOOKUP(CB$4,'Table Name'!$C$2:$D$100,2,FALSE),FALSE))</f>
        <v>2</v>
      </c>
      <c r="CC243">
        <f>IF($C243=-1,-1,VLOOKUP($C243,'HCAD Process'!$D$5:$CZ$504,VLOOKUP(CC$4,'Table Name'!$C$2:$D$100,2,FALSE),FALSE))</f>
        <v>1214720</v>
      </c>
      <c r="CD243">
        <f>IF($C243=-1,-1,VLOOKUP($C243,'HCAD Process'!$D$5:$CZ$504,VLOOKUP(CD$4,'Table Name'!$C$2:$D$100,2,FALSE),FALSE))</f>
        <v>-1</v>
      </c>
      <c r="CE243" t="str">
        <f>IF($C243=-1,-1,VLOOKUP($C243,'HCAD Process'!$D$5:$CZ$504,VLOOKUP(CE$4,'Table Name'!$C$2:$D$100,2,FALSE),FALSE))</f>
        <v>13243700100011</v>
      </c>
    </row>
    <row r="244" spans="2:83" x14ac:dyDescent="0.25">
      <c r="B244">
        <f t="shared" si="4"/>
        <v>240</v>
      </c>
      <c r="C244" t="str">
        <f t="array" ref="C244">IF(ISERROR(INDEX('HCAD Process'!CF$5:CF$504,MATCH(0,COUNTIF(C$4:C243,'HCAD Process'!CF$5:CF$504)+('HCAD Process'!CF$5:CF$504=-1),0))),-1,INDEX('HCAD Process'!CF$5:CF$504,MATCH(0,COUNTIF(C$4:C243,'HCAD Process'!CF$5:CF$504)+('HCAD Process'!CF$5:CF$504=-1),0)))</f>
        <v>13243700100012</v>
      </c>
      <c r="D244" t="str">
        <f>IF($C244=-1,-1,VLOOKUP($C244,'HCAD Process'!$D$5:$CZ$504,VLOOKUP(D$4,'Table Name'!$C$2:$D$100,2,FALSE),FALSE))</f>
        <v>1324370010001</v>
      </c>
      <c r="E244" t="str">
        <f>IF($C244=-1,-1,VLOOKUP($C244,'HCAD Process'!$D$5:$CZ$504,VLOOKUP(E$4,'Table Name'!$C$2:$D$100,2,FALSE),FALSE))</f>
        <v>01/01/2011</v>
      </c>
      <c r="F244" t="str">
        <f>IF($C244=-1,-1,VLOOKUP($C244,'HCAD Process'!$D$5:$CZ$504,VLOOKUP(F$4,'Table Name'!$C$2:$D$100,2,FALSE),FALSE))</f>
        <v>SOUTH YARD LLC</v>
      </c>
      <c r="G244" t="str">
        <f>IF($C244=-1,-1,VLOOKUP($C244,'HCAD Process'!$D$5:$CZ$504,VLOOKUP(G$4,'Table Name'!$C$2:$D$100,2,FALSE),FALSE))</f>
        <v>TEXAS STEEL CONVERSION</v>
      </c>
      <c r="H244" t="str">
        <f>IF($C244=-1,-1,VLOOKUP($C244,'HCAD Process'!$D$5:$CZ$504,VLOOKUP(H$4,'Table Name'!$C$2:$D$100,2,FALSE),FALSE))</f>
        <v>Noel</v>
      </c>
      <c r="I244" t="str">
        <f>IF($C244=-1,-1,VLOOKUP($C244,'HCAD Process'!$D$5:$CZ$504,VLOOKUP(I$4,'Table Name'!$C$2:$D$100,2,FALSE),FALSE))</f>
        <v>8006 CANYON ST</v>
      </c>
      <c r="J244" t="str">
        <f>IF($C244=-1,-1,VLOOKUP($C244,'HCAD Process'!$D$5:$CZ$504,VLOOKUP(J$4,'Table Name'!$C$2:$D$100,2,FALSE),FALSE))</f>
        <v>HOUSTON</v>
      </c>
      <c r="K244" t="str">
        <f>IF($C244=-1,-1,VLOOKUP($C244,'HCAD Process'!$D$5:$CZ$504,VLOOKUP(K$4,'Table Name'!$C$2:$D$100,2,FALSE),FALSE))</f>
        <v>77051</v>
      </c>
      <c r="L244">
        <f>IF($C244=-1,-1,VLOOKUP($C244,'HCAD Process'!$D$5:$CZ$504,VLOOKUP(L$4,'Table Name'!$C$2:$D$100,2,FALSE),FALSE))</f>
        <v>2000000</v>
      </c>
      <c r="M244">
        <f>IF($C244=-1,-1,VLOOKUP($C244,'HCAD Process'!$D$5:$CZ$504,VLOOKUP(M$4,'Table Name'!$C$2:$D$100,2,FALSE),FALSE))</f>
        <v>2616306</v>
      </c>
      <c r="N244">
        <f>IF($C244=-1,-1,VLOOKUP($C244,'HCAD Process'!$D$5:$CZ$504,VLOOKUP(N$4,'Table Name'!$C$2:$D$100,2,FALSE),FALSE))</f>
        <v>2616120</v>
      </c>
      <c r="O244">
        <f>IF($C244=-1,-1,VLOOKUP($C244,'HCAD Process'!$D$5:$CZ$504,VLOOKUP(O$4,'Table Name'!$C$2:$D$100,2,FALSE),FALSE))</f>
        <v>0</v>
      </c>
      <c r="P244" t="e">
        <f>IF($C244=-1,-1,VLOOKUP($C244,'HCAD Process'!$D$5:$CZ$504,VLOOKUP(P$4,'Table Name'!$C$2:$D$100,2,FALSE),FALSE))</f>
        <v>#REF!</v>
      </c>
      <c r="Q244" t="str">
        <f>IF($C244=-1,-1,VLOOKUP($C244,'HCAD Process'!$D$5:$CZ$504,VLOOKUP(Q$4,'Table Name'!$C$2:$D$100,2,FALSE),FALSE))</f>
        <v>COMMERCIAL</v>
      </c>
      <c r="R244" t="str">
        <f>IF($C244=-1,-1,VLOOKUP($C244,'HCAD Process'!$D$5:$CZ$504,VLOOKUP(R$4,'Table Name'!$C$2:$D$100,2,FALSE),FALSE))</f>
        <v>2</v>
      </c>
      <c r="S244" t="str">
        <f>IF($C244=-1,-1,VLOOKUP($C244,'HCAD Process'!$D$5:$CZ$504,VLOOKUP(S$4,'Table Name'!$C$2:$D$100,2,FALSE),FALSE))</f>
        <v>4397</v>
      </c>
      <c r="T244" t="str">
        <f>IF($C244=-1,-1,VLOOKUP($C244,'HCAD Process'!$D$5:$CZ$504,VLOOKUP(T$4,'Table Name'!$C$2:$D$100,2,FALSE),FALSE))</f>
        <v>8454</v>
      </c>
      <c r="U244" t="str">
        <f>IF($C244=-1,-1,VLOOKUP($C244,'HCAD Process'!$D$5:$CZ$504,VLOOKUP(U$4,'Table Name'!$C$2:$D$100,2,FALSE),FALSE))</f>
        <v>C</v>
      </c>
      <c r="V244" t="str">
        <f>IF($C244=-1,-1,VLOOKUP($C244,'HCAD Process'!$D$5:$CZ$504,VLOOKUP(V$4,'Table Name'!$C$2:$D$100,2,FALSE),FALSE))</f>
        <v>Masonry Bearing</v>
      </c>
      <c r="W244">
        <f>IF($C244=-1,-1,VLOOKUP($C244,'HCAD Process'!$D$5:$CZ$504,VLOOKUP(W$4,'Table Name'!$C$2:$D$100,2,FALSE),FALSE))</f>
        <v>49383</v>
      </c>
      <c r="X244">
        <f>IF($C244=-1,-1,VLOOKUP($C244,'HCAD Process'!$D$5:$CZ$504,VLOOKUP(X$4,'Table Name'!$C$2:$D$100,2,FALSE),FALSE))</f>
        <v>0</v>
      </c>
      <c r="Y244">
        <f>IF($C244=-1,-1,VLOOKUP($C244,'HCAD Process'!$D$5:$CZ$504,VLOOKUP(Y$4,'Table Name'!$C$2:$D$100,2,FALSE),FALSE))</f>
        <v>98766</v>
      </c>
      <c r="Z244">
        <f>IF($C244=-1,-1,VLOOKUP($C244,'HCAD Process'!$D$5:$CZ$504,VLOOKUP(Z$4,'Table Name'!$C$2:$D$100,2,FALSE),FALSE))</f>
        <v>0</v>
      </c>
      <c r="AA244" t="str">
        <f>IF($C244=-1,-1,VLOOKUP($C244,'HCAD Process'!$D$5:$CZ$504,VLOOKUP(AA$4,'Table Name'!$C$2:$D$100,2,FALSE),FALSE))</f>
        <v>.500000</v>
      </c>
      <c r="AB244" t="str">
        <f>IF($C244=-1,-1,VLOOKUP($C244,'HCAD Process'!$D$5:$CZ$504,VLOOKUP(AB$4,'Table Name'!$C$2:$D$100,2,FALSE),FALSE))</f>
        <v>D</v>
      </c>
      <c r="AC244" t="str">
        <f>IF($C244=-1,-1,VLOOKUP($C244,'HCAD Process'!$D$5:$CZ$504,VLOOKUP(AC$4,'Table Name'!$C$2:$D$100,2,FALSE),FALSE))</f>
        <v>Low</v>
      </c>
      <c r="AD244" t="str">
        <f>IF($C244=-1,-1,VLOOKUP($C244,'HCAD Process'!$D$5:$CZ$504,VLOOKUP(AD$4,'Table Name'!$C$2:$D$100,2,FALSE),FALSE))</f>
        <v>1972</v>
      </c>
      <c r="AE244" t="str">
        <f>IF($C244=-1,-1,VLOOKUP($C244,'HCAD Process'!$D$5:$CZ$504,VLOOKUP(AE$4,'Table Name'!$C$2:$D$100,2,FALSE),FALSE))</f>
        <v>1972</v>
      </c>
      <c r="AF244" t="str">
        <f>IF($C244=-1,-1,VLOOKUP($C244,'HCAD Process'!$D$5:$CZ$504,VLOOKUP(AF$4,'Table Name'!$C$2:$D$100,2,FALSE),FALSE))</f>
        <v>2012</v>
      </c>
      <c r="AG244" t="str">
        <f>IF($C244=-1,-1,VLOOKUP($C244,'HCAD Process'!$D$5:$CZ$504,VLOOKUP(AG$4,'Table Name'!$C$2:$D$100,2,FALSE),FALSE))</f>
        <v>1973</v>
      </c>
      <c r="AH244">
        <f>IF($C244=-1,-1,VLOOKUP($C244,'HCAD Process'!$D$5:$CZ$504,VLOOKUP(AH$4,'Table Name'!$C$2:$D$100,2,FALSE),FALSE))</f>
        <v>0</v>
      </c>
      <c r="AI244" t="str">
        <f>IF($C244=-1,-1,VLOOKUP($C244,'HCAD Process'!$D$5:$CZ$504,VLOOKUP(AI$4,'Table Name'!$C$2:$D$100,2,FALSE),FALSE))</f>
        <v>01/01/1997</v>
      </c>
      <c r="AJ244" t="str">
        <f>IF($C244=-1,-1,VLOOKUP($C244,'HCAD Process'!$D$5:$CZ$504,VLOOKUP(AJ$4,'Table Name'!$C$2:$D$100,2,FALSE),FALSE))</f>
        <v>7/2012-BLDG BEING REMODELED AS A OFFICE BLDG.  COMPLETELY GUTTED AT TIME OF INSPECTION  CONNECTED WITH BUILDING 6</v>
      </c>
      <c r="AK244">
        <f>IF($C244=-1,-1,VALUE(VLOOKUP($C244,'HCAD Process'!$D$5:$CZ$504,VLOOKUP(AK$4,'Table Name'!$C$2:$D$100,2,FALSE),FALSE)))</f>
        <v>2700</v>
      </c>
      <c r="AL244">
        <f>IF($C244=-1,-1,VLOOKUP($C244,'HCAD Process'!$D$5:$CZ$504,VLOOKUP(AL$4,'Table Name'!$C$2:$D$100,2,FALSE),FALSE))</f>
        <v>2700</v>
      </c>
      <c r="AM244">
        <f>IF($C244=-1,-1,VLOOKUP($C244,'HCAD Process'!$D$5:$CZ$504,VLOOKUP(AM$4,'Table Name'!$C$2:$D$100,2,FALSE),FALSE))</f>
        <v>0</v>
      </c>
      <c r="AN244">
        <f>IF($C244=-1,-1,VLOOKUP($C244,'HCAD Process'!$D$5:$CZ$504,VLOOKUP(AN$4,'Table Name'!$C$2:$D$100,2,FALSE),FALSE))</f>
        <v>0</v>
      </c>
      <c r="AO244">
        <f>IF($C244=-1,-1,VLOOKUP($C244,'HCAD Process'!$D$5:$CZ$504,VLOOKUP(AO$4,'Table Name'!$C$2:$D$100,2,FALSE),FALSE))</f>
        <v>0</v>
      </c>
      <c r="AP244">
        <f>IF($C244=-1,-1,VLOOKUP($C244,'HCAD Process'!$D$5:$CZ$504,VLOOKUP(AP$4,'Table Name'!$C$2:$D$100,2,FALSE),FALSE))</f>
        <v>2700</v>
      </c>
      <c r="AQ244">
        <f>IF($C244=-1,-1,VLOOKUP($C244,'HCAD Process'!$D$5:$CZ$504,VLOOKUP(AQ$4,'Table Name'!$C$2:$D$100,2,FALSE),FALSE))</f>
        <v>210</v>
      </c>
      <c r="AR244">
        <f>IF($C244=-1,-1,VLOOKUP($C244,'HCAD Process'!$D$5:$CZ$504,VLOOKUP(AR$4,'Table Name'!$C$2:$D$100,2,FALSE),FALSE))</f>
        <v>1</v>
      </c>
      <c r="AS244">
        <f>IF($C244=-1,-1,VLOOKUP($C244,'HCAD Process'!$D$5:$CZ$504,VLOOKUP(AS$4,'Table Name'!$C$2:$D$100,2,FALSE),FALSE))</f>
        <v>0</v>
      </c>
      <c r="AT244">
        <f>IF($C244=-1,-1,VLOOKUP($C244,'HCAD Process'!$D$5:$CZ$504,VLOOKUP(AT$4,'Table Name'!$C$2:$D$100,2,FALSE),FALSE))</f>
        <v>0</v>
      </c>
      <c r="AU244">
        <f>IF($C244=-1,-1,VLOOKUP($C244,'HCAD Process'!$D$5:$CZ$504,VLOOKUP(AU$4,'Table Name'!$C$2:$D$100,2,FALSE),FALSE))</f>
        <v>0</v>
      </c>
      <c r="AV244">
        <f>IF($C244=-1,-1,VLOOKUP($C244,'HCAD Process'!$D$5:$CZ$504,VLOOKUP(AV$4,'Table Name'!$C$2:$D$100,2,FALSE),FALSE))</f>
        <v>0</v>
      </c>
      <c r="AW244">
        <f>IF($C244=-1,-1,VLOOKUP($C244,'HCAD Process'!$D$5:$CZ$504,VLOOKUP(AW$4,'Table Name'!$C$2:$D$100,2,FALSE),FALSE))</f>
        <v>0</v>
      </c>
      <c r="AX244">
        <f>IF($C244=-1,-1,VLOOKUP($C244,'HCAD Process'!$D$5:$CZ$504,VLOOKUP(AX$4,'Table Name'!$C$2:$D$100,2,FALSE),FALSE))</f>
        <v>0</v>
      </c>
      <c r="AY244">
        <f>IF($C244=-1,-1,VLOOKUP($C244,'HCAD Process'!$D$5:$CZ$504,VLOOKUP(AY$4,'Table Name'!$C$2:$D$100,2,FALSE),FALSE))</f>
        <v>0</v>
      </c>
      <c r="AZ244">
        <f>IF($C244=-1,-1,VLOOKUP($C244,'HCAD Process'!$D$5:$CZ$504,VLOOKUP(AZ$4,'Table Name'!$C$2:$D$100,2,FALSE),FALSE))</f>
        <v>0</v>
      </c>
      <c r="BA244" t="str">
        <f>IF($C244=-1,-1,VLOOKUP($C244,'HCAD Process'!$D$5:$CZ$504,VLOOKUP(BA$4,'Table Name'!$C$2:$D$100,2,FALSE),FALSE))</f>
        <v>20</v>
      </c>
      <c r="BB244" t="str">
        <f>IF($C244=-1,-1,VLOOKUP($C244,'HCAD Process'!$D$5:$CZ$504,VLOOKUP(BB$4,'Table Name'!$C$2:$D$100,2,FALSE),FALSE))</f>
        <v>RES A BLK 1</v>
      </c>
      <c r="BC244" t="str">
        <f>IF($C244=-1,-1,VLOOKUP($C244,'HCAD Process'!$D$5:$CZ$504,VLOOKUP(BC$4,'Table Name'!$C$2:$D$100,2,FALSE),FALSE))</f>
        <v>TEXAS STEEL CONVERSION HOLMES ROAD</v>
      </c>
      <c r="BD244" t="str">
        <f>IF($C244=-1,-1,VLOOKUP($C244,'HCAD Process'!$D$5:$CZ$504,VLOOKUP(BD$4,'Table Name'!$C$2:$D$100,2,FALSE),FALSE))</f>
        <v>6020</v>
      </c>
      <c r="BE244" t="str">
        <f>IF($C244=-1,-1,VLOOKUP($C244,'HCAD Process'!$D$5:$CZ$504,VLOOKUP(BE$4,'Table Name'!$C$2:$D$100,2,FALSE),FALSE))</f>
        <v>Inner Loop South</v>
      </c>
      <c r="BF244" t="str">
        <f>IF($C244=-1,-1,VLOOKUP($C244,'HCAD Process'!$D$5:$CZ$504,VLOOKUP(BF$4,'Table Name'!$C$2:$D$100,2,FALSE),FALSE))</f>
        <v>132</v>
      </c>
      <c r="BG244" t="str">
        <f>IF($C244=-1,-1,VLOOKUP($C244,'HCAD Process'!$D$5:$CZ$504,VLOOKUP(BG$4,'Table Name'!$C$2:$D$100,2,FALSE),FALSE))</f>
        <v>1C South of Old Spanish Trail btwn SH 288 and I-45</v>
      </c>
      <c r="BH244" t="str">
        <f>IF($C244=-1,-1,VLOOKUP($C244,'HCAD Process'!$D$5:$CZ$504,VLOOKUP(BH$4,'Table Name'!$C$2:$D$100,2,FALSE),FALSE))</f>
        <v>5943.01</v>
      </c>
      <c r="BI244" t="str">
        <f>IF($C244=-1,-1,VLOOKUP($C244,'HCAD Process'!$D$5:$CZ$504,VLOOKUP(BI$4,'Table Name'!$C$2:$D$100,2,FALSE),FALSE))</f>
        <v>0</v>
      </c>
      <c r="BJ244" t="str">
        <f>IF($C244=-1,-1,VLOOKUP($C244,'HCAD Process'!$D$5:$CZ$504,VLOOKUP(BJ$4,'Table Name'!$C$2:$D$100,2,FALSE),FALSE))</f>
        <v>01</v>
      </c>
      <c r="BK244">
        <f>IF($C244=-1,-1,VLOOKUP($C244,'HCAD Process'!$D$5:$CZ$504,VLOOKUP(BK$4,'Table Name'!$C$2:$D$100,2,FALSE),FALSE))</f>
        <v>0</v>
      </c>
      <c r="BL244" t="str">
        <f>IF($C244=-1,-1,VLOOKUP($C244,'HCAD Process'!$D$5:$CZ$504,VLOOKUP(BL$4,'Table Name'!$C$2:$D$100,2,FALSE),FALSE))</f>
        <v>533T</v>
      </c>
      <c r="BM244" t="str">
        <f>IF($C244=-1,-1,VLOOKUP($C244,'HCAD Process'!$D$5:$CZ$504,VLOOKUP(BM$4,'Table Name'!$C$2:$D$100,2,FALSE),FALSE))</f>
        <v>001 040 041 042 043 044 048 061 840</v>
      </c>
      <c r="BN244" t="str">
        <f>IF($C244=-1,-1,VLOOKUP($C244,'HCAD Process'!$D$5:$CZ$504,VLOOKUP(BN$4,'Table Name'!$C$2:$D$100,2,FALSE),FALSE))</f>
        <v>Real, Commercial</v>
      </c>
      <c r="BO244" t="str">
        <f>IF($C244=-1,-1,VLOOKUP($C244,'HCAD Process'!$D$5:$CZ$504,VLOOKUP(BO$4,'Table Name'!$C$2:$D$100,2,FALSE),FALSE))</f>
        <v>F1</v>
      </c>
      <c r="BP244" t="str">
        <f>IF($C244=-1,-1,VLOOKUP($C244,'HCAD Process'!$D$5:$CZ$504,VLOOKUP(BP$4,'Table Name'!$C$2:$D$100,2,FALSE),FALSE))</f>
        <v>Real, Commercial</v>
      </c>
      <c r="BQ244" t="str">
        <f>IF($C244=-1,-1,VLOOKUP($C244,'HCAD Process'!$D$5:$CZ$504,VLOOKUP(BQ$4,'Table Name'!$C$2:$D$100,2,FALSE),FALSE))</f>
        <v>Office - Warehouse</v>
      </c>
      <c r="BR244" t="str">
        <f>IF($C244=-1,-1,VLOOKUP($C244,'HCAD Process'!$D$5:$CZ$504,VLOOKUP(BR$4,'Table Name'!$C$2:$D$100,2,FALSE),FALSE))</f>
        <v>Shell, Industrial</v>
      </c>
      <c r="BS244" t="str">
        <f>IF($C244=-1,-1,VLOOKUP($C244,'HCAD Process'!$D$5:$CZ$504,VLOOKUP(BS$4,'Table Name'!$C$2:$D$100,2,FALSE),FALSE))</f>
        <v>8003</v>
      </c>
      <c r="BT244" t="str">
        <f>IF($C244=-1,-1,VLOOKUP($C244,'HCAD Process'!$D$5:$CZ$504,VLOOKUP(BT$4,'Table Name'!$C$2:$D$100,2,FALSE),FALSE))</f>
        <v>Land Neighborhood Section 3</v>
      </c>
      <c r="BU244">
        <f>IF($C244=-1,-1,VLOOKUP($C244,'HCAD Process'!$D$5:$CZ$504,VLOOKUP(BU$4,'Table Name'!$C$2:$D$100,2,FALSE),FALSE))</f>
        <v>43560</v>
      </c>
      <c r="BV244" t="str">
        <f>IF($C244=-1,-1,VLOOKUP($C244,'HCAD Process'!$D$5:$CZ$504,VLOOKUP(BV$4,'Table Name'!$C$2:$D$100,2,FALSE),FALSE))</f>
        <v>SF</v>
      </c>
      <c r="BW244" t="str">
        <f>IF($C244=-1,-1,VLOOKUP($C244,'HCAD Process'!$D$5:$CZ$504,VLOOKUP(BW$4,'Table Name'!$C$2:$D$100,2,FALSE),FALSE))</f>
        <v>1.0000</v>
      </c>
      <c r="BX244" t="str">
        <f>IF($C244=-1,-1,VLOOKUP($C244,'HCAD Process'!$D$5:$CZ$504,VLOOKUP(BX$4,'Table Name'!$C$2:$D$100,2,FALSE),FALSE))</f>
        <v>1.0000</v>
      </c>
      <c r="BY244" t="str">
        <f>IF($C244=-1,-1,VLOOKUP($C244,'HCAD Process'!$D$5:$CZ$504,VLOOKUP(BY$4,'Table Name'!$C$2:$D$100,2,FALSE),FALSE))</f>
        <v>.7000</v>
      </c>
      <c r="BZ244" t="str">
        <f>IF($C244=-1,-1,VLOOKUP($C244,'HCAD Process'!$D$5:$CZ$504,VLOOKUP(BZ$4,'Table Name'!$C$2:$D$100,2,FALSE),FALSE))</f>
        <v>.7000</v>
      </c>
      <c r="CA244">
        <f>IF($C244=-1,-1,VLOOKUP($C244,'HCAD Process'!$D$5:$CZ$504,VLOOKUP(CA$4,'Table Name'!$C$2:$D$100,2,FALSE),FALSE))</f>
        <v>3</v>
      </c>
      <c r="CB244">
        <f>IF($C244=-1,-1,VLOOKUP($C244,'HCAD Process'!$D$5:$CZ$504,VLOOKUP(CB$4,'Table Name'!$C$2:$D$100,2,FALSE),FALSE))</f>
        <v>2</v>
      </c>
      <c r="CC244">
        <f>IF($C244=-1,-1,VLOOKUP($C244,'HCAD Process'!$D$5:$CZ$504,VLOOKUP(CC$4,'Table Name'!$C$2:$D$100,2,FALSE),FALSE))</f>
        <v>91476</v>
      </c>
      <c r="CD244">
        <f>IF($C244=-1,-1,VLOOKUP($C244,'HCAD Process'!$D$5:$CZ$504,VLOOKUP(CD$4,'Table Name'!$C$2:$D$100,2,FALSE),FALSE))</f>
        <v>-1</v>
      </c>
      <c r="CE244" t="str">
        <f>IF($C244=-1,-1,VLOOKUP($C244,'HCAD Process'!$D$5:$CZ$504,VLOOKUP(CE$4,'Table Name'!$C$2:$D$100,2,FALSE),FALSE))</f>
        <v>13243700100012</v>
      </c>
    </row>
    <row r="245" spans="2:83" x14ac:dyDescent="0.25">
      <c r="B245">
        <f t="shared" si="4"/>
        <v>241</v>
      </c>
      <c r="C245" t="str">
        <f t="array" ref="C245">IF(ISERROR(INDEX('HCAD Process'!CF$5:CF$504,MATCH(0,COUNTIF(C$4:C244,'HCAD Process'!CF$5:CF$504)+('HCAD Process'!CF$5:CF$504=-1),0))),-1,INDEX('HCAD Process'!CF$5:CF$504,MATCH(0,COUNTIF(C$4:C244,'HCAD Process'!CF$5:CF$504)+('HCAD Process'!CF$5:CF$504=-1),0)))</f>
        <v>13243700100013</v>
      </c>
      <c r="D245" t="str">
        <f>IF($C245=-1,-1,VLOOKUP($C245,'HCAD Process'!$D$5:$CZ$504,VLOOKUP(D$4,'Table Name'!$C$2:$D$100,2,FALSE),FALSE))</f>
        <v>1324370010001</v>
      </c>
      <c r="E245" t="str">
        <f>IF($C245=-1,-1,VLOOKUP($C245,'HCAD Process'!$D$5:$CZ$504,VLOOKUP(E$4,'Table Name'!$C$2:$D$100,2,FALSE),FALSE))</f>
        <v>01/01/2011</v>
      </c>
      <c r="F245" t="str">
        <f>IF($C245=-1,-1,VLOOKUP($C245,'HCAD Process'!$D$5:$CZ$504,VLOOKUP(F$4,'Table Name'!$C$2:$D$100,2,FALSE),FALSE))</f>
        <v>SOUTH YARD LLC</v>
      </c>
      <c r="G245" t="str">
        <f>IF($C245=-1,-1,VLOOKUP($C245,'HCAD Process'!$D$5:$CZ$504,VLOOKUP(G$4,'Table Name'!$C$2:$D$100,2,FALSE),FALSE))</f>
        <v>TEXAS STEEL CONVERSION</v>
      </c>
      <c r="H245" t="str">
        <f>IF($C245=-1,-1,VLOOKUP($C245,'HCAD Process'!$D$5:$CZ$504,VLOOKUP(H$4,'Table Name'!$C$2:$D$100,2,FALSE),FALSE))</f>
        <v>Noel</v>
      </c>
      <c r="I245" t="str">
        <f>IF($C245=-1,-1,VLOOKUP($C245,'HCAD Process'!$D$5:$CZ$504,VLOOKUP(I$4,'Table Name'!$C$2:$D$100,2,FALSE),FALSE))</f>
        <v>8006 CANYON ST</v>
      </c>
      <c r="J245" t="str">
        <f>IF($C245=-1,-1,VLOOKUP($C245,'HCAD Process'!$D$5:$CZ$504,VLOOKUP(J$4,'Table Name'!$C$2:$D$100,2,FALSE),FALSE))</f>
        <v>HOUSTON</v>
      </c>
      <c r="K245" t="str">
        <f>IF($C245=-1,-1,VLOOKUP($C245,'HCAD Process'!$D$5:$CZ$504,VLOOKUP(K$4,'Table Name'!$C$2:$D$100,2,FALSE),FALSE))</f>
        <v>77051</v>
      </c>
      <c r="L245">
        <f>IF($C245=-1,-1,VLOOKUP($C245,'HCAD Process'!$D$5:$CZ$504,VLOOKUP(L$4,'Table Name'!$C$2:$D$100,2,FALSE),FALSE))</f>
        <v>2000000</v>
      </c>
      <c r="M245">
        <f>IF($C245=-1,-1,VLOOKUP($C245,'HCAD Process'!$D$5:$CZ$504,VLOOKUP(M$4,'Table Name'!$C$2:$D$100,2,FALSE),FALSE))</f>
        <v>2616306</v>
      </c>
      <c r="N245">
        <f>IF($C245=-1,-1,VLOOKUP($C245,'HCAD Process'!$D$5:$CZ$504,VLOOKUP(N$4,'Table Name'!$C$2:$D$100,2,FALSE),FALSE))</f>
        <v>2616120</v>
      </c>
      <c r="O245">
        <f>IF($C245=-1,-1,VLOOKUP($C245,'HCAD Process'!$D$5:$CZ$504,VLOOKUP(O$4,'Table Name'!$C$2:$D$100,2,FALSE),FALSE))</f>
        <v>0</v>
      </c>
      <c r="P245" t="e">
        <f>IF($C245=-1,-1,VLOOKUP($C245,'HCAD Process'!$D$5:$CZ$504,VLOOKUP(P$4,'Table Name'!$C$2:$D$100,2,FALSE),FALSE))</f>
        <v>#REF!</v>
      </c>
      <c r="Q245" t="str">
        <f>IF($C245=-1,-1,VLOOKUP($C245,'HCAD Process'!$D$5:$CZ$504,VLOOKUP(Q$4,'Table Name'!$C$2:$D$100,2,FALSE),FALSE))</f>
        <v>COMMERCIAL</v>
      </c>
      <c r="R245" t="str">
        <f>IF($C245=-1,-1,VLOOKUP($C245,'HCAD Process'!$D$5:$CZ$504,VLOOKUP(R$4,'Table Name'!$C$2:$D$100,2,FALSE),FALSE))</f>
        <v>3</v>
      </c>
      <c r="S245" t="str">
        <f>IF($C245=-1,-1,VLOOKUP($C245,'HCAD Process'!$D$5:$CZ$504,VLOOKUP(S$4,'Table Name'!$C$2:$D$100,2,FALSE),FALSE))</f>
        <v>4399</v>
      </c>
      <c r="T245" t="str">
        <f>IF($C245=-1,-1,VLOOKUP($C245,'HCAD Process'!$D$5:$CZ$504,VLOOKUP(T$4,'Table Name'!$C$2:$D$100,2,FALSE),FALSE))</f>
        <v>8454</v>
      </c>
      <c r="U245" t="str">
        <f>IF($C245=-1,-1,VLOOKUP($C245,'HCAD Process'!$D$5:$CZ$504,VLOOKUP(U$4,'Table Name'!$C$2:$D$100,2,FALSE),FALSE))</f>
        <v>S</v>
      </c>
      <c r="V245" t="str">
        <f>IF($C245=-1,-1,VLOOKUP($C245,'HCAD Process'!$D$5:$CZ$504,VLOOKUP(V$4,'Table Name'!$C$2:$D$100,2,FALSE),FALSE))</f>
        <v>Open Steel Skeleton</v>
      </c>
      <c r="W245">
        <f>IF($C245=-1,-1,VLOOKUP($C245,'HCAD Process'!$D$5:$CZ$504,VLOOKUP(W$4,'Table Name'!$C$2:$D$100,2,FALSE),FALSE))</f>
        <v>80358</v>
      </c>
      <c r="X245">
        <f>IF($C245=-1,-1,VLOOKUP($C245,'HCAD Process'!$D$5:$CZ$504,VLOOKUP(X$4,'Table Name'!$C$2:$D$100,2,FALSE),FALSE))</f>
        <v>0</v>
      </c>
      <c r="Y245">
        <f>IF($C245=-1,-1,VLOOKUP($C245,'HCAD Process'!$D$5:$CZ$504,VLOOKUP(Y$4,'Table Name'!$C$2:$D$100,2,FALSE),FALSE))</f>
        <v>222474</v>
      </c>
      <c r="Z245">
        <f>IF($C245=-1,-1,VLOOKUP($C245,'HCAD Process'!$D$5:$CZ$504,VLOOKUP(Z$4,'Table Name'!$C$2:$D$100,2,FALSE),FALSE))</f>
        <v>0</v>
      </c>
      <c r="AA245" t="str">
        <f>IF($C245=-1,-1,VLOOKUP($C245,'HCAD Process'!$D$5:$CZ$504,VLOOKUP(AA$4,'Table Name'!$C$2:$D$100,2,FALSE),FALSE))</f>
        <v>.638800</v>
      </c>
      <c r="AB245" t="str">
        <f>IF($C245=-1,-1,VLOOKUP($C245,'HCAD Process'!$D$5:$CZ$504,VLOOKUP(AB$4,'Table Name'!$C$2:$D$100,2,FALSE),FALSE))</f>
        <v>C</v>
      </c>
      <c r="AC245" t="str">
        <f>IF($C245=-1,-1,VLOOKUP($C245,'HCAD Process'!$D$5:$CZ$504,VLOOKUP(AC$4,'Table Name'!$C$2:$D$100,2,FALSE),FALSE))</f>
        <v>Average</v>
      </c>
      <c r="AD245" t="str">
        <f>IF($C245=-1,-1,VLOOKUP($C245,'HCAD Process'!$D$5:$CZ$504,VLOOKUP(AD$4,'Table Name'!$C$2:$D$100,2,FALSE),FALSE))</f>
        <v>1972</v>
      </c>
      <c r="AE245" t="str">
        <f>IF($C245=-1,-1,VLOOKUP($C245,'HCAD Process'!$D$5:$CZ$504,VLOOKUP(AE$4,'Table Name'!$C$2:$D$100,2,FALSE),FALSE))</f>
        <v>1972</v>
      </c>
      <c r="AF245" t="str">
        <f>IF($C245=-1,-1,VLOOKUP($C245,'HCAD Process'!$D$5:$CZ$504,VLOOKUP(AF$4,'Table Name'!$C$2:$D$100,2,FALSE),FALSE))</f>
        <v>0</v>
      </c>
      <c r="AG245" t="str">
        <f>IF($C245=-1,-1,VLOOKUP($C245,'HCAD Process'!$D$5:$CZ$504,VLOOKUP(AG$4,'Table Name'!$C$2:$D$100,2,FALSE),FALSE))</f>
        <v>1973</v>
      </c>
      <c r="AH245">
        <f>IF($C245=-1,-1,VLOOKUP($C245,'HCAD Process'!$D$5:$CZ$504,VLOOKUP(AH$4,'Table Name'!$C$2:$D$100,2,FALSE),FALSE))</f>
        <v>0</v>
      </c>
      <c r="AI245" t="str">
        <f>IF($C245=-1,-1,VLOOKUP($C245,'HCAD Process'!$D$5:$CZ$504,VLOOKUP(AI$4,'Table Name'!$C$2:$D$100,2,FALSE),FALSE))</f>
        <v>01/01/1997</v>
      </c>
      <c r="AJ245">
        <f>IF($C245=-1,-1,VLOOKUP($C245,'HCAD Process'!$D$5:$CZ$504,VLOOKUP(AJ$4,'Table Name'!$C$2:$D$100,2,FALSE),FALSE))</f>
        <v>0</v>
      </c>
      <c r="AK245">
        <f>IF($C245=-1,-1,VALUE(VLOOKUP($C245,'HCAD Process'!$D$5:$CZ$504,VLOOKUP(AK$4,'Table Name'!$C$2:$D$100,2,FALSE),FALSE)))</f>
        <v>5920</v>
      </c>
      <c r="AL245">
        <f>IF($C245=-1,-1,VLOOKUP($C245,'HCAD Process'!$D$5:$CZ$504,VLOOKUP(AL$4,'Table Name'!$C$2:$D$100,2,FALSE),FALSE))</f>
        <v>7720</v>
      </c>
      <c r="AM245">
        <f>IF($C245=-1,-1,VLOOKUP($C245,'HCAD Process'!$D$5:$CZ$504,VLOOKUP(AM$4,'Table Name'!$C$2:$D$100,2,FALSE),FALSE))</f>
        <v>0</v>
      </c>
      <c r="AN245">
        <f>IF($C245=-1,-1,VLOOKUP($C245,'HCAD Process'!$D$5:$CZ$504,VLOOKUP(AN$4,'Table Name'!$C$2:$D$100,2,FALSE),FALSE))</f>
        <v>0</v>
      </c>
      <c r="AO245">
        <f>IF($C245=-1,-1,VLOOKUP($C245,'HCAD Process'!$D$5:$CZ$504,VLOOKUP(AO$4,'Table Name'!$C$2:$D$100,2,FALSE),FALSE))</f>
        <v>0</v>
      </c>
      <c r="AP245">
        <f>IF($C245=-1,-1,VLOOKUP($C245,'HCAD Process'!$D$5:$CZ$504,VLOOKUP(AP$4,'Table Name'!$C$2:$D$100,2,FALSE),FALSE))</f>
        <v>5920</v>
      </c>
      <c r="AQ245">
        <f>IF($C245=-1,-1,VLOOKUP($C245,'HCAD Process'!$D$5:$CZ$504,VLOOKUP(AQ$4,'Table Name'!$C$2:$D$100,2,FALSE),FALSE))</f>
        <v>328</v>
      </c>
      <c r="AR245">
        <f>IF($C245=-1,-1,VLOOKUP($C245,'HCAD Process'!$D$5:$CZ$504,VLOOKUP(AR$4,'Table Name'!$C$2:$D$100,2,FALSE),FALSE))</f>
        <v>1</v>
      </c>
      <c r="AS245">
        <f>IF($C245=-1,-1,VLOOKUP($C245,'HCAD Process'!$D$5:$CZ$504,VLOOKUP(AS$4,'Table Name'!$C$2:$D$100,2,FALSE),FALSE))</f>
        <v>0</v>
      </c>
      <c r="AT245">
        <f>IF($C245=-1,-1,VLOOKUP($C245,'HCAD Process'!$D$5:$CZ$504,VLOOKUP(AT$4,'Table Name'!$C$2:$D$100,2,FALSE),FALSE))</f>
        <v>0</v>
      </c>
      <c r="AU245">
        <f>IF($C245=-1,-1,VLOOKUP($C245,'HCAD Process'!$D$5:$CZ$504,VLOOKUP(AU$4,'Table Name'!$C$2:$D$100,2,FALSE),FALSE))</f>
        <v>0</v>
      </c>
      <c r="AV245">
        <f>IF($C245=-1,-1,VLOOKUP($C245,'HCAD Process'!$D$5:$CZ$504,VLOOKUP(AV$4,'Table Name'!$C$2:$D$100,2,FALSE),FALSE))</f>
        <v>0</v>
      </c>
      <c r="AW245">
        <f>IF($C245=-1,-1,VLOOKUP($C245,'HCAD Process'!$D$5:$CZ$504,VLOOKUP(AW$4,'Table Name'!$C$2:$D$100,2,FALSE),FALSE))</f>
        <v>0</v>
      </c>
      <c r="AX245">
        <f>IF($C245=-1,-1,VLOOKUP($C245,'HCAD Process'!$D$5:$CZ$504,VLOOKUP(AX$4,'Table Name'!$C$2:$D$100,2,FALSE),FALSE))</f>
        <v>0</v>
      </c>
      <c r="AY245">
        <f>IF($C245=-1,-1,VLOOKUP($C245,'HCAD Process'!$D$5:$CZ$504,VLOOKUP(AY$4,'Table Name'!$C$2:$D$100,2,FALSE),FALSE))</f>
        <v>0</v>
      </c>
      <c r="AZ245">
        <f>IF($C245=-1,-1,VLOOKUP($C245,'HCAD Process'!$D$5:$CZ$504,VLOOKUP(AZ$4,'Table Name'!$C$2:$D$100,2,FALSE),FALSE))</f>
        <v>0</v>
      </c>
      <c r="BA245" t="str">
        <f>IF($C245=-1,-1,VLOOKUP($C245,'HCAD Process'!$D$5:$CZ$504,VLOOKUP(BA$4,'Table Name'!$C$2:$D$100,2,FALSE),FALSE))</f>
        <v>20</v>
      </c>
      <c r="BB245" t="str">
        <f>IF($C245=-1,-1,VLOOKUP($C245,'HCAD Process'!$D$5:$CZ$504,VLOOKUP(BB$4,'Table Name'!$C$2:$D$100,2,FALSE),FALSE))</f>
        <v>RES A BLK 1</v>
      </c>
      <c r="BC245" t="str">
        <f>IF($C245=-1,-1,VLOOKUP($C245,'HCAD Process'!$D$5:$CZ$504,VLOOKUP(BC$4,'Table Name'!$C$2:$D$100,2,FALSE),FALSE))</f>
        <v>TEXAS STEEL CONVERSION HOLMES ROAD</v>
      </c>
      <c r="BD245" t="str">
        <f>IF($C245=-1,-1,VLOOKUP($C245,'HCAD Process'!$D$5:$CZ$504,VLOOKUP(BD$4,'Table Name'!$C$2:$D$100,2,FALSE),FALSE))</f>
        <v>6020</v>
      </c>
      <c r="BE245" t="str">
        <f>IF($C245=-1,-1,VLOOKUP($C245,'HCAD Process'!$D$5:$CZ$504,VLOOKUP(BE$4,'Table Name'!$C$2:$D$100,2,FALSE),FALSE))</f>
        <v>Inner Loop South</v>
      </c>
      <c r="BF245" t="str">
        <f>IF($C245=-1,-1,VLOOKUP($C245,'HCAD Process'!$D$5:$CZ$504,VLOOKUP(BF$4,'Table Name'!$C$2:$D$100,2,FALSE),FALSE))</f>
        <v>132</v>
      </c>
      <c r="BG245" t="str">
        <f>IF($C245=-1,-1,VLOOKUP($C245,'HCAD Process'!$D$5:$CZ$504,VLOOKUP(BG$4,'Table Name'!$C$2:$D$100,2,FALSE),FALSE))</f>
        <v>1C South of Old Spanish Trail btwn SH 288 and I-45</v>
      </c>
      <c r="BH245" t="str">
        <f>IF($C245=-1,-1,VLOOKUP($C245,'HCAD Process'!$D$5:$CZ$504,VLOOKUP(BH$4,'Table Name'!$C$2:$D$100,2,FALSE),FALSE))</f>
        <v>5943.01</v>
      </c>
      <c r="BI245" t="str">
        <f>IF($C245=-1,-1,VLOOKUP($C245,'HCAD Process'!$D$5:$CZ$504,VLOOKUP(BI$4,'Table Name'!$C$2:$D$100,2,FALSE),FALSE))</f>
        <v>0</v>
      </c>
      <c r="BJ245" t="str">
        <f>IF($C245=-1,-1,VLOOKUP($C245,'HCAD Process'!$D$5:$CZ$504,VLOOKUP(BJ$4,'Table Name'!$C$2:$D$100,2,FALSE),FALSE))</f>
        <v>01</v>
      </c>
      <c r="BK245">
        <f>IF($C245=-1,-1,VLOOKUP($C245,'HCAD Process'!$D$5:$CZ$504,VLOOKUP(BK$4,'Table Name'!$C$2:$D$100,2,FALSE),FALSE))</f>
        <v>0</v>
      </c>
      <c r="BL245" t="str">
        <f>IF($C245=-1,-1,VLOOKUP($C245,'HCAD Process'!$D$5:$CZ$504,VLOOKUP(BL$4,'Table Name'!$C$2:$D$100,2,FALSE),FALSE))</f>
        <v>533T</v>
      </c>
      <c r="BM245" t="str">
        <f>IF($C245=-1,-1,VLOOKUP($C245,'HCAD Process'!$D$5:$CZ$504,VLOOKUP(BM$4,'Table Name'!$C$2:$D$100,2,FALSE),FALSE))</f>
        <v>001 040 041 042 043 044 048 061 840</v>
      </c>
      <c r="BN245" t="str">
        <f>IF($C245=-1,-1,VLOOKUP($C245,'HCAD Process'!$D$5:$CZ$504,VLOOKUP(BN$4,'Table Name'!$C$2:$D$100,2,FALSE),FALSE))</f>
        <v>Real, Commercial</v>
      </c>
      <c r="BO245" t="str">
        <f>IF($C245=-1,-1,VLOOKUP($C245,'HCAD Process'!$D$5:$CZ$504,VLOOKUP(BO$4,'Table Name'!$C$2:$D$100,2,FALSE),FALSE))</f>
        <v>F1</v>
      </c>
      <c r="BP245" t="str">
        <f>IF($C245=-1,-1,VLOOKUP($C245,'HCAD Process'!$D$5:$CZ$504,VLOOKUP(BP$4,'Table Name'!$C$2:$D$100,2,FALSE),FALSE))</f>
        <v>Real, Commercial</v>
      </c>
      <c r="BQ245" t="str">
        <f>IF($C245=-1,-1,VLOOKUP($C245,'HCAD Process'!$D$5:$CZ$504,VLOOKUP(BQ$4,'Table Name'!$C$2:$D$100,2,FALSE),FALSE))</f>
        <v>Warehouse - Metallic</v>
      </c>
      <c r="BR245" t="str">
        <f>IF($C245=-1,-1,VLOOKUP($C245,'HCAD Process'!$D$5:$CZ$504,VLOOKUP(BR$4,'Table Name'!$C$2:$D$100,2,FALSE),FALSE))</f>
        <v>Shell, Industrial</v>
      </c>
      <c r="BS245" t="str">
        <f>IF($C245=-1,-1,VLOOKUP($C245,'HCAD Process'!$D$5:$CZ$504,VLOOKUP(BS$4,'Table Name'!$C$2:$D$100,2,FALSE),FALSE))</f>
        <v>8003</v>
      </c>
      <c r="BT245" t="str">
        <f>IF($C245=-1,-1,VLOOKUP($C245,'HCAD Process'!$D$5:$CZ$504,VLOOKUP(BT$4,'Table Name'!$C$2:$D$100,2,FALSE),FALSE))</f>
        <v>Land Neighborhood Section 3</v>
      </c>
      <c r="BU245">
        <f>IF($C245=-1,-1,VLOOKUP($C245,'HCAD Process'!$D$5:$CZ$504,VLOOKUP(BU$4,'Table Name'!$C$2:$D$100,2,FALSE),FALSE))</f>
        <v>43560</v>
      </c>
      <c r="BV245" t="str">
        <f>IF($C245=-1,-1,VLOOKUP($C245,'HCAD Process'!$D$5:$CZ$504,VLOOKUP(BV$4,'Table Name'!$C$2:$D$100,2,FALSE),FALSE))</f>
        <v>SF</v>
      </c>
      <c r="BW245" t="str">
        <f>IF($C245=-1,-1,VLOOKUP($C245,'HCAD Process'!$D$5:$CZ$504,VLOOKUP(BW$4,'Table Name'!$C$2:$D$100,2,FALSE),FALSE))</f>
        <v>1.0000</v>
      </c>
      <c r="BX245" t="str">
        <f>IF($C245=-1,-1,VLOOKUP($C245,'HCAD Process'!$D$5:$CZ$504,VLOOKUP(BX$4,'Table Name'!$C$2:$D$100,2,FALSE),FALSE))</f>
        <v>1.0000</v>
      </c>
      <c r="BY245" t="str">
        <f>IF($C245=-1,-1,VLOOKUP($C245,'HCAD Process'!$D$5:$CZ$504,VLOOKUP(BY$4,'Table Name'!$C$2:$D$100,2,FALSE),FALSE))</f>
        <v>.7000</v>
      </c>
      <c r="BZ245" t="str">
        <f>IF($C245=-1,-1,VLOOKUP($C245,'HCAD Process'!$D$5:$CZ$504,VLOOKUP(BZ$4,'Table Name'!$C$2:$D$100,2,FALSE),FALSE))</f>
        <v>.7000</v>
      </c>
      <c r="CA245">
        <f>IF($C245=-1,-1,VLOOKUP($C245,'HCAD Process'!$D$5:$CZ$504,VLOOKUP(CA$4,'Table Name'!$C$2:$D$100,2,FALSE),FALSE))</f>
        <v>3</v>
      </c>
      <c r="CB245">
        <f>IF($C245=-1,-1,VLOOKUP($C245,'HCAD Process'!$D$5:$CZ$504,VLOOKUP(CB$4,'Table Name'!$C$2:$D$100,2,FALSE),FALSE))</f>
        <v>2</v>
      </c>
      <c r="CC245">
        <f>IF($C245=-1,-1,VLOOKUP($C245,'HCAD Process'!$D$5:$CZ$504,VLOOKUP(CC$4,'Table Name'!$C$2:$D$100,2,FALSE),FALSE))</f>
        <v>91476</v>
      </c>
      <c r="CD245">
        <f>IF($C245=-1,-1,VLOOKUP($C245,'HCAD Process'!$D$5:$CZ$504,VLOOKUP(CD$4,'Table Name'!$C$2:$D$100,2,FALSE),FALSE))</f>
        <v>-1</v>
      </c>
      <c r="CE245" t="str">
        <f>IF($C245=-1,-1,VLOOKUP($C245,'HCAD Process'!$D$5:$CZ$504,VLOOKUP(CE$4,'Table Name'!$C$2:$D$100,2,FALSE),FALSE))</f>
        <v>13243700100013</v>
      </c>
    </row>
    <row r="246" spans="2:83" x14ac:dyDescent="0.25">
      <c r="B246">
        <f t="shared" si="4"/>
        <v>242</v>
      </c>
      <c r="C246" t="str">
        <f t="array" ref="C246">IF(ISERROR(INDEX('HCAD Process'!CF$5:CF$504,MATCH(0,COUNTIF(C$4:C245,'HCAD Process'!CF$5:CF$504)+('HCAD Process'!CF$5:CF$504=-1),0))),-1,INDEX('HCAD Process'!CF$5:CF$504,MATCH(0,COUNTIF(C$4:C245,'HCAD Process'!CF$5:CF$504)+('HCAD Process'!CF$5:CF$504=-1),0)))</f>
        <v>13243700100014</v>
      </c>
      <c r="D246" t="str">
        <f>IF($C246=-1,-1,VLOOKUP($C246,'HCAD Process'!$D$5:$CZ$504,VLOOKUP(D$4,'Table Name'!$C$2:$D$100,2,FALSE),FALSE))</f>
        <v>1324370010001</v>
      </c>
      <c r="E246" t="str">
        <f>IF($C246=-1,-1,VLOOKUP($C246,'HCAD Process'!$D$5:$CZ$504,VLOOKUP(E$4,'Table Name'!$C$2:$D$100,2,FALSE),FALSE))</f>
        <v>01/01/2011</v>
      </c>
      <c r="F246" t="str">
        <f>IF($C246=-1,-1,VLOOKUP($C246,'HCAD Process'!$D$5:$CZ$504,VLOOKUP(F$4,'Table Name'!$C$2:$D$100,2,FALSE),FALSE))</f>
        <v>SOUTH YARD LLC</v>
      </c>
      <c r="G246" t="str">
        <f>IF($C246=-1,-1,VLOOKUP($C246,'HCAD Process'!$D$5:$CZ$504,VLOOKUP(G$4,'Table Name'!$C$2:$D$100,2,FALSE),FALSE))</f>
        <v>TEXAS STEEL CONVERSION</v>
      </c>
      <c r="H246" t="str">
        <f>IF($C246=-1,-1,VLOOKUP($C246,'HCAD Process'!$D$5:$CZ$504,VLOOKUP(H$4,'Table Name'!$C$2:$D$100,2,FALSE),FALSE))</f>
        <v>Noel</v>
      </c>
      <c r="I246" t="str">
        <f>IF($C246=-1,-1,VLOOKUP($C246,'HCAD Process'!$D$5:$CZ$504,VLOOKUP(I$4,'Table Name'!$C$2:$D$100,2,FALSE),FALSE))</f>
        <v>8006 CANYON ST</v>
      </c>
      <c r="J246" t="str">
        <f>IF($C246=-1,-1,VLOOKUP($C246,'HCAD Process'!$D$5:$CZ$504,VLOOKUP(J$4,'Table Name'!$C$2:$D$100,2,FALSE),FALSE))</f>
        <v>HOUSTON</v>
      </c>
      <c r="K246" t="str">
        <f>IF($C246=-1,-1,VLOOKUP($C246,'HCAD Process'!$D$5:$CZ$504,VLOOKUP(K$4,'Table Name'!$C$2:$D$100,2,FALSE),FALSE))</f>
        <v>77051</v>
      </c>
      <c r="L246">
        <f>IF($C246=-1,-1,VLOOKUP($C246,'HCAD Process'!$D$5:$CZ$504,VLOOKUP(L$4,'Table Name'!$C$2:$D$100,2,FALSE),FALSE))</f>
        <v>2000000</v>
      </c>
      <c r="M246">
        <f>IF($C246=-1,-1,VLOOKUP($C246,'HCAD Process'!$D$5:$CZ$504,VLOOKUP(M$4,'Table Name'!$C$2:$D$100,2,FALSE),FALSE))</f>
        <v>2616306</v>
      </c>
      <c r="N246">
        <f>IF($C246=-1,-1,VLOOKUP($C246,'HCAD Process'!$D$5:$CZ$504,VLOOKUP(N$4,'Table Name'!$C$2:$D$100,2,FALSE),FALSE))</f>
        <v>2616120</v>
      </c>
      <c r="O246">
        <f>IF($C246=-1,-1,VLOOKUP($C246,'HCAD Process'!$D$5:$CZ$504,VLOOKUP(O$4,'Table Name'!$C$2:$D$100,2,FALSE),FALSE))</f>
        <v>0</v>
      </c>
      <c r="P246" t="e">
        <f>IF($C246=-1,-1,VLOOKUP($C246,'HCAD Process'!$D$5:$CZ$504,VLOOKUP(P$4,'Table Name'!$C$2:$D$100,2,FALSE),FALSE))</f>
        <v>#REF!</v>
      </c>
      <c r="Q246" t="str">
        <f>IF($C246=-1,-1,VLOOKUP($C246,'HCAD Process'!$D$5:$CZ$504,VLOOKUP(Q$4,'Table Name'!$C$2:$D$100,2,FALSE),FALSE))</f>
        <v>COMMERCIAL</v>
      </c>
      <c r="R246" t="str">
        <f>IF($C246=-1,-1,VLOOKUP($C246,'HCAD Process'!$D$5:$CZ$504,VLOOKUP(R$4,'Table Name'!$C$2:$D$100,2,FALSE),FALSE))</f>
        <v>4</v>
      </c>
      <c r="S246" t="str">
        <f>IF($C246=-1,-1,VLOOKUP($C246,'HCAD Process'!$D$5:$CZ$504,VLOOKUP(S$4,'Table Name'!$C$2:$D$100,2,FALSE),FALSE))</f>
        <v>4399</v>
      </c>
      <c r="T246" t="str">
        <f>IF($C246=-1,-1,VLOOKUP($C246,'HCAD Process'!$D$5:$CZ$504,VLOOKUP(T$4,'Table Name'!$C$2:$D$100,2,FALSE),FALSE))</f>
        <v>8454</v>
      </c>
      <c r="U246" t="str">
        <f>IF($C246=-1,-1,VLOOKUP($C246,'HCAD Process'!$D$5:$CZ$504,VLOOKUP(U$4,'Table Name'!$C$2:$D$100,2,FALSE),FALSE))</f>
        <v>S</v>
      </c>
      <c r="V246" t="str">
        <f>IF($C246=-1,-1,VLOOKUP($C246,'HCAD Process'!$D$5:$CZ$504,VLOOKUP(V$4,'Table Name'!$C$2:$D$100,2,FALSE),FALSE))</f>
        <v>Open Steel Skeleton</v>
      </c>
      <c r="W246">
        <f>IF($C246=-1,-1,VLOOKUP($C246,'HCAD Process'!$D$5:$CZ$504,VLOOKUP(W$4,'Table Name'!$C$2:$D$100,2,FALSE),FALSE))</f>
        <v>53557</v>
      </c>
      <c r="X246">
        <f>IF($C246=-1,-1,VLOOKUP($C246,'HCAD Process'!$D$5:$CZ$504,VLOOKUP(X$4,'Table Name'!$C$2:$D$100,2,FALSE),FALSE))</f>
        <v>0</v>
      </c>
      <c r="Y246">
        <f>IF($C246=-1,-1,VLOOKUP($C246,'HCAD Process'!$D$5:$CZ$504,VLOOKUP(Y$4,'Table Name'!$C$2:$D$100,2,FALSE),FALSE))</f>
        <v>107114</v>
      </c>
      <c r="Z246">
        <f>IF($C246=-1,-1,VLOOKUP($C246,'HCAD Process'!$D$5:$CZ$504,VLOOKUP(Z$4,'Table Name'!$C$2:$D$100,2,FALSE),FALSE))</f>
        <v>0</v>
      </c>
      <c r="AA246" t="str">
        <f>IF($C246=-1,-1,VLOOKUP($C246,'HCAD Process'!$D$5:$CZ$504,VLOOKUP(AA$4,'Table Name'!$C$2:$D$100,2,FALSE),FALSE))</f>
        <v>.500000</v>
      </c>
      <c r="AB246" t="str">
        <f>IF($C246=-1,-1,VLOOKUP($C246,'HCAD Process'!$D$5:$CZ$504,VLOOKUP(AB$4,'Table Name'!$C$2:$D$100,2,FALSE),FALSE))</f>
        <v>C</v>
      </c>
      <c r="AC246" t="str">
        <f>IF($C246=-1,-1,VLOOKUP($C246,'HCAD Process'!$D$5:$CZ$504,VLOOKUP(AC$4,'Table Name'!$C$2:$D$100,2,FALSE),FALSE))</f>
        <v>Average</v>
      </c>
      <c r="AD246" t="str">
        <f>IF($C246=-1,-1,VLOOKUP($C246,'HCAD Process'!$D$5:$CZ$504,VLOOKUP(AD$4,'Table Name'!$C$2:$D$100,2,FALSE),FALSE))</f>
        <v>1972</v>
      </c>
      <c r="AE246" t="str">
        <f>IF($C246=-1,-1,VLOOKUP($C246,'HCAD Process'!$D$5:$CZ$504,VLOOKUP(AE$4,'Table Name'!$C$2:$D$100,2,FALSE),FALSE))</f>
        <v>1972</v>
      </c>
      <c r="AF246" t="str">
        <f>IF($C246=-1,-1,VLOOKUP($C246,'HCAD Process'!$D$5:$CZ$504,VLOOKUP(AF$4,'Table Name'!$C$2:$D$100,2,FALSE),FALSE))</f>
        <v>0</v>
      </c>
      <c r="AG246" t="str">
        <f>IF($C246=-1,-1,VLOOKUP($C246,'HCAD Process'!$D$5:$CZ$504,VLOOKUP(AG$4,'Table Name'!$C$2:$D$100,2,FALSE),FALSE))</f>
        <v>1973</v>
      </c>
      <c r="AH246">
        <f>IF($C246=-1,-1,VLOOKUP($C246,'HCAD Process'!$D$5:$CZ$504,VLOOKUP(AH$4,'Table Name'!$C$2:$D$100,2,FALSE),FALSE))</f>
        <v>0</v>
      </c>
      <c r="AI246" t="str">
        <f>IF($C246=-1,-1,VLOOKUP($C246,'HCAD Process'!$D$5:$CZ$504,VLOOKUP(AI$4,'Table Name'!$C$2:$D$100,2,FALSE),FALSE))</f>
        <v>01/01/1997</v>
      </c>
      <c r="AJ246">
        <f>IF($C246=-1,-1,VLOOKUP($C246,'HCAD Process'!$D$5:$CZ$504,VLOOKUP(AJ$4,'Table Name'!$C$2:$D$100,2,FALSE),FALSE))</f>
        <v>0</v>
      </c>
      <c r="AK246">
        <f>IF($C246=-1,-1,VALUE(VLOOKUP($C246,'HCAD Process'!$D$5:$CZ$504,VLOOKUP(AK$4,'Table Name'!$C$2:$D$100,2,FALSE),FALSE)))</f>
        <v>2720</v>
      </c>
      <c r="AL246">
        <f>IF($C246=-1,-1,VLOOKUP($C246,'HCAD Process'!$D$5:$CZ$504,VLOOKUP(AL$4,'Table Name'!$C$2:$D$100,2,FALSE),FALSE))</f>
        <v>2720</v>
      </c>
      <c r="AM246">
        <f>IF($C246=-1,-1,VLOOKUP($C246,'HCAD Process'!$D$5:$CZ$504,VLOOKUP(AM$4,'Table Name'!$C$2:$D$100,2,FALSE),FALSE))</f>
        <v>0</v>
      </c>
      <c r="AN246">
        <f>IF($C246=-1,-1,VLOOKUP($C246,'HCAD Process'!$D$5:$CZ$504,VLOOKUP(AN$4,'Table Name'!$C$2:$D$100,2,FALSE),FALSE))</f>
        <v>0</v>
      </c>
      <c r="AO246">
        <f>IF($C246=-1,-1,VLOOKUP($C246,'HCAD Process'!$D$5:$CZ$504,VLOOKUP(AO$4,'Table Name'!$C$2:$D$100,2,FALSE),FALSE))</f>
        <v>0</v>
      </c>
      <c r="AP246">
        <f>IF($C246=-1,-1,VLOOKUP($C246,'HCAD Process'!$D$5:$CZ$504,VLOOKUP(AP$4,'Table Name'!$C$2:$D$100,2,FALSE),FALSE))</f>
        <v>2720</v>
      </c>
      <c r="AQ246">
        <f>IF($C246=-1,-1,VLOOKUP($C246,'HCAD Process'!$D$5:$CZ$504,VLOOKUP(AQ$4,'Table Name'!$C$2:$D$100,2,FALSE),FALSE))</f>
        <v>216</v>
      </c>
      <c r="AR246">
        <f>IF($C246=-1,-1,VLOOKUP($C246,'HCAD Process'!$D$5:$CZ$504,VLOOKUP(AR$4,'Table Name'!$C$2:$D$100,2,FALSE),FALSE))</f>
        <v>1</v>
      </c>
      <c r="AS246">
        <f>IF($C246=-1,-1,VLOOKUP($C246,'HCAD Process'!$D$5:$CZ$504,VLOOKUP(AS$4,'Table Name'!$C$2:$D$100,2,FALSE),FALSE))</f>
        <v>0</v>
      </c>
      <c r="AT246">
        <f>IF($C246=-1,-1,VLOOKUP($C246,'HCAD Process'!$D$5:$CZ$504,VLOOKUP(AT$4,'Table Name'!$C$2:$D$100,2,FALSE),FALSE))</f>
        <v>0</v>
      </c>
      <c r="AU246">
        <f>IF($C246=-1,-1,VLOOKUP($C246,'HCAD Process'!$D$5:$CZ$504,VLOOKUP(AU$4,'Table Name'!$C$2:$D$100,2,FALSE),FALSE))</f>
        <v>0</v>
      </c>
      <c r="AV246">
        <f>IF($C246=-1,-1,VLOOKUP($C246,'HCAD Process'!$D$5:$CZ$504,VLOOKUP(AV$4,'Table Name'!$C$2:$D$100,2,FALSE),FALSE))</f>
        <v>0</v>
      </c>
      <c r="AW246">
        <f>IF($C246=-1,-1,VLOOKUP($C246,'HCAD Process'!$D$5:$CZ$504,VLOOKUP(AW$4,'Table Name'!$C$2:$D$100,2,FALSE),FALSE))</f>
        <v>0</v>
      </c>
      <c r="AX246">
        <f>IF($C246=-1,-1,VLOOKUP($C246,'HCAD Process'!$D$5:$CZ$504,VLOOKUP(AX$4,'Table Name'!$C$2:$D$100,2,FALSE),FALSE))</f>
        <v>0</v>
      </c>
      <c r="AY246">
        <f>IF($C246=-1,-1,VLOOKUP($C246,'HCAD Process'!$D$5:$CZ$504,VLOOKUP(AY$4,'Table Name'!$C$2:$D$100,2,FALSE),FALSE))</f>
        <v>0</v>
      </c>
      <c r="AZ246">
        <f>IF($C246=-1,-1,VLOOKUP($C246,'HCAD Process'!$D$5:$CZ$504,VLOOKUP(AZ$4,'Table Name'!$C$2:$D$100,2,FALSE),FALSE))</f>
        <v>0</v>
      </c>
      <c r="BA246" t="str">
        <f>IF($C246=-1,-1,VLOOKUP($C246,'HCAD Process'!$D$5:$CZ$504,VLOOKUP(BA$4,'Table Name'!$C$2:$D$100,2,FALSE),FALSE))</f>
        <v>20</v>
      </c>
      <c r="BB246" t="str">
        <f>IF($C246=-1,-1,VLOOKUP($C246,'HCAD Process'!$D$5:$CZ$504,VLOOKUP(BB$4,'Table Name'!$C$2:$D$100,2,FALSE),FALSE))</f>
        <v>RES A BLK 1</v>
      </c>
      <c r="BC246" t="str">
        <f>IF($C246=-1,-1,VLOOKUP($C246,'HCAD Process'!$D$5:$CZ$504,VLOOKUP(BC$4,'Table Name'!$C$2:$D$100,2,FALSE),FALSE))</f>
        <v>TEXAS STEEL CONVERSION HOLMES ROAD</v>
      </c>
      <c r="BD246" t="str">
        <f>IF($C246=-1,-1,VLOOKUP($C246,'HCAD Process'!$D$5:$CZ$504,VLOOKUP(BD$4,'Table Name'!$C$2:$D$100,2,FALSE),FALSE))</f>
        <v>6020</v>
      </c>
      <c r="BE246" t="str">
        <f>IF($C246=-1,-1,VLOOKUP($C246,'HCAD Process'!$D$5:$CZ$504,VLOOKUP(BE$4,'Table Name'!$C$2:$D$100,2,FALSE),FALSE))</f>
        <v>Inner Loop South</v>
      </c>
      <c r="BF246" t="str">
        <f>IF($C246=-1,-1,VLOOKUP($C246,'HCAD Process'!$D$5:$CZ$504,VLOOKUP(BF$4,'Table Name'!$C$2:$D$100,2,FALSE),FALSE))</f>
        <v>132</v>
      </c>
      <c r="BG246" t="str">
        <f>IF($C246=-1,-1,VLOOKUP($C246,'HCAD Process'!$D$5:$CZ$504,VLOOKUP(BG$4,'Table Name'!$C$2:$D$100,2,FALSE),FALSE))</f>
        <v>1C South of Old Spanish Trail btwn SH 288 and I-45</v>
      </c>
      <c r="BH246" t="str">
        <f>IF($C246=-1,-1,VLOOKUP($C246,'HCAD Process'!$D$5:$CZ$504,VLOOKUP(BH$4,'Table Name'!$C$2:$D$100,2,FALSE),FALSE))</f>
        <v>5943.01</v>
      </c>
      <c r="BI246" t="str">
        <f>IF($C246=-1,-1,VLOOKUP($C246,'HCAD Process'!$D$5:$CZ$504,VLOOKUP(BI$4,'Table Name'!$C$2:$D$100,2,FALSE),FALSE))</f>
        <v>0</v>
      </c>
      <c r="BJ246" t="str">
        <f>IF($C246=-1,-1,VLOOKUP($C246,'HCAD Process'!$D$5:$CZ$504,VLOOKUP(BJ$4,'Table Name'!$C$2:$D$100,2,FALSE),FALSE))</f>
        <v>01</v>
      </c>
      <c r="BK246">
        <f>IF($C246=-1,-1,VLOOKUP($C246,'HCAD Process'!$D$5:$CZ$504,VLOOKUP(BK$4,'Table Name'!$C$2:$D$100,2,FALSE),FALSE))</f>
        <v>0</v>
      </c>
      <c r="BL246" t="str">
        <f>IF($C246=-1,-1,VLOOKUP($C246,'HCAD Process'!$D$5:$CZ$504,VLOOKUP(BL$4,'Table Name'!$C$2:$D$100,2,FALSE),FALSE))</f>
        <v>533T</v>
      </c>
      <c r="BM246" t="str">
        <f>IF($C246=-1,-1,VLOOKUP($C246,'HCAD Process'!$D$5:$CZ$504,VLOOKUP(BM$4,'Table Name'!$C$2:$D$100,2,FALSE),FALSE))</f>
        <v>001 040 041 042 043 044 048 061 840</v>
      </c>
      <c r="BN246" t="str">
        <f>IF($C246=-1,-1,VLOOKUP($C246,'HCAD Process'!$D$5:$CZ$504,VLOOKUP(BN$4,'Table Name'!$C$2:$D$100,2,FALSE),FALSE))</f>
        <v>Real, Commercial</v>
      </c>
      <c r="BO246" t="str">
        <f>IF($C246=-1,-1,VLOOKUP($C246,'HCAD Process'!$D$5:$CZ$504,VLOOKUP(BO$4,'Table Name'!$C$2:$D$100,2,FALSE),FALSE))</f>
        <v>F1</v>
      </c>
      <c r="BP246" t="str">
        <f>IF($C246=-1,-1,VLOOKUP($C246,'HCAD Process'!$D$5:$CZ$504,VLOOKUP(BP$4,'Table Name'!$C$2:$D$100,2,FALSE),FALSE))</f>
        <v>Real, Commercial</v>
      </c>
      <c r="BQ246" t="str">
        <f>IF($C246=-1,-1,VLOOKUP($C246,'HCAD Process'!$D$5:$CZ$504,VLOOKUP(BQ$4,'Table Name'!$C$2:$D$100,2,FALSE),FALSE))</f>
        <v>Warehouse - Metallic</v>
      </c>
      <c r="BR246" t="str">
        <f>IF($C246=-1,-1,VLOOKUP($C246,'HCAD Process'!$D$5:$CZ$504,VLOOKUP(BR$4,'Table Name'!$C$2:$D$100,2,FALSE),FALSE))</f>
        <v>Shell, Industrial</v>
      </c>
      <c r="BS246" t="str">
        <f>IF($C246=-1,-1,VLOOKUP($C246,'HCAD Process'!$D$5:$CZ$504,VLOOKUP(BS$4,'Table Name'!$C$2:$D$100,2,FALSE),FALSE))</f>
        <v>8003</v>
      </c>
      <c r="BT246" t="str">
        <f>IF($C246=-1,-1,VLOOKUP($C246,'HCAD Process'!$D$5:$CZ$504,VLOOKUP(BT$4,'Table Name'!$C$2:$D$100,2,FALSE),FALSE))</f>
        <v>Land Neighborhood Section 3</v>
      </c>
      <c r="BU246">
        <f>IF($C246=-1,-1,VLOOKUP($C246,'HCAD Process'!$D$5:$CZ$504,VLOOKUP(BU$4,'Table Name'!$C$2:$D$100,2,FALSE),FALSE))</f>
        <v>578438</v>
      </c>
      <c r="BV246" t="str">
        <f>IF($C246=-1,-1,VLOOKUP($C246,'HCAD Process'!$D$5:$CZ$504,VLOOKUP(BV$4,'Table Name'!$C$2:$D$100,2,FALSE),FALSE))</f>
        <v>SF</v>
      </c>
      <c r="BW246" t="str">
        <f>IF($C246=-1,-1,VLOOKUP($C246,'HCAD Process'!$D$5:$CZ$504,VLOOKUP(BW$4,'Table Name'!$C$2:$D$100,2,FALSE),FALSE))</f>
        <v>1.0000</v>
      </c>
      <c r="BX246" t="str">
        <f>IF($C246=-1,-1,VLOOKUP($C246,'HCAD Process'!$D$5:$CZ$504,VLOOKUP(BX$4,'Table Name'!$C$2:$D$100,2,FALSE),FALSE))</f>
        <v>1.0000</v>
      </c>
      <c r="BY246" t="str">
        <f>IF($C246=-1,-1,VLOOKUP($C246,'HCAD Process'!$D$5:$CZ$504,VLOOKUP(BY$4,'Table Name'!$C$2:$D$100,2,FALSE),FALSE))</f>
        <v>.7000</v>
      </c>
      <c r="BZ246" t="str">
        <f>IF($C246=-1,-1,VLOOKUP($C246,'HCAD Process'!$D$5:$CZ$504,VLOOKUP(BZ$4,'Table Name'!$C$2:$D$100,2,FALSE),FALSE))</f>
        <v>.7000</v>
      </c>
      <c r="CA246">
        <f>IF($C246=-1,-1,VLOOKUP($C246,'HCAD Process'!$D$5:$CZ$504,VLOOKUP(CA$4,'Table Name'!$C$2:$D$100,2,FALSE),FALSE))</f>
        <v>3</v>
      </c>
      <c r="CB246">
        <f>IF($C246=-1,-1,VLOOKUP($C246,'HCAD Process'!$D$5:$CZ$504,VLOOKUP(CB$4,'Table Name'!$C$2:$D$100,2,FALSE),FALSE))</f>
        <v>2</v>
      </c>
      <c r="CC246">
        <f>IF($C246=-1,-1,VLOOKUP($C246,'HCAD Process'!$D$5:$CZ$504,VLOOKUP(CC$4,'Table Name'!$C$2:$D$100,2,FALSE),FALSE))</f>
        <v>1214720</v>
      </c>
      <c r="CD246">
        <f>IF($C246=-1,-1,VLOOKUP($C246,'HCAD Process'!$D$5:$CZ$504,VLOOKUP(CD$4,'Table Name'!$C$2:$D$100,2,FALSE),FALSE))</f>
        <v>-1</v>
      </c>
      <c r="CE246" t="str">
        <f>IF($C246=-1,-1,VLOOKUP($C246,'HCAD Process'!$D$5:$CZ$504,VLOOKUP(CE$4,'Table Name'!$C$2:$D$100,2,FALSE),FALSE))</f>
        <v>13243700100014</v>
      </c>
    </row>
    <row r="247" spans="2:83" x14ac:dyDescent="0.25">
      <c r="B247">
        <f t="shared" si="4"/>
        <v>243</v>
      </c>
      <c r="C247" t="str">
        <f t="array" ref="C247">IF(ISERROR(INDEX('HCAD Process'!CF$5:CF$504,MATCH(0,COUNTIF(C$4:C246,'HCAD Process'!CF$5:CF$504)+('HCAD Process'!CF$5:CF$504=-1),0))),-1,INDEX('HCAD Process'!CF$5:CF$504,MATCH(0,COUNTIF(C$4:C246,'HCAD Process'!CF$5:CF$504)+('HCAD Process'!CF$5:CF$504=-1),0)))</f>
        <v>13243700100015</v>
      </c>
      <c r="D247" t="str">
        <f>IF($C247=-1,-1,VLOOKUP($C247,'HCAD Process'!$D$5:$CZ$504,VLOOKUP(D$4,'Table Name'!$C$2:$D$100,2,FALSE),FALSE))</f>
        <v>1324370010001</v>
      </c>
      <c r="E247" t="str">
        <f>IF($C247=-1,-1,VLOOKUP($C247,'HCAD Process'!$D$5:$CZ$504,VLOOKUP(E$4,'Table Name'!$C$2:$D$100,2,FALSE),FALSE))</f>
        <v>01/01/2011</v>
      </c>
      <c r="F247" t="str">
        <f>IF($C247=-1,-1,VLOOKUP($C247,'HCAD Process'!$D$5:$CZ$504,VLOOKUP(F$4,'Table Name'!$C$2:$D$100,2,FALSE),FALSE))</f>
        <v>SOUTH YARD LLC</v>
      </c>
      <c r="G247" t="str">
        <f>IF($C247=-1,-1,VLOOKUP($C247,'HCAD Process'!$D$5:$CZ$504,VLOOKUP(G$4,'Table Name'!$C$2:$D$100,2,FALSE),FALSE))</f>
        <v>TEXAS STEEL CONVERSION</v>
      </c>
      <c r="H247" t="str">
        <f>IF($C247=-1,-1,VLOOKUP($C247,'HCAD Process'!$D$5:$CZ$504,VLOOKUP(H$4,'Table Name'!$C$2:$D$100,2,FALSE),FALSE))</f>
        <v>Noel</v>
      </c>
      <c r="I247" t="str">
        <f>IF($C247=-1,-1,VLOOKUP($C247,'HCAD Process'!$D$5:$CZ$504,VLOOKUP(I$4,'Table Name'!$C$2:$D$100,2,FALSE),FALSE))</f>
        <v>8006 CANYON ST</v>
      </c>
      <c r="J247" t="str">
        <f>IF($C247=-1,-1,VLOOKUP($C247,'HCAD Process'!$D$5:$CZ$504,VLOOKUP(J$4,'Table Name'!$C$2:$D$100,2,FALSE),FALSE))</f>
        <v>HOUSTON</v>
      </c>
      <c r="K247" t="str">
        <f>IF($C247=-1,-1,VLOOKUP($C247,'HCAD Process'!$D$5:$CZ$504,VLOOKUP(K$4,'Table Name'!$C$2:$D$100,2,FALSE),FALSE))</f>
        <v>77051</v>
      </c>
      <c r="L247">
        <f>IF($C247=-1,-1,VLOOKUP($C247,'HCAD Process'!$D$5:$CZ$504,VLOOKUP(L$4,'Table Name'!$C$2:$D$100,2,FALSE),FALSE))</f>
        <v>2000000</v>
      </c>
      <c r="M247">
        <f>IF($C247=-1,-1,VLOOKUP($C247,'HCAD Process'!$D$5:$CZ$504,VLOOKUP(M$4,'Table Name'!$C$2:$D$100,2,FALSE),FALSE))</f>
        <v>2616306</v>
      </c>
      <c r="N247">
        <f>IF($C247=-1,-1,VLOOKUP($C247,'HCAD Process'!$D$5:$CZ$504,VLOOKUP(N$4,'Table Name'!$C$2:$D$100,2,FALSE),FALSE))</f>
        <v>2616120</v>
      </c>
      <c r="O247">
        <f>IF($C247=-1,-1,VLOOKUP($C247,'HCAD Process'!$D$5:$CZ$504,VLOOKUP(O$4,'Table Name'!$C$2:$D$100,2,FALSE),FALSE))</f>
        <v>0</v>
      </c>
      <c r="P247" t="e">
        <f>IF($C247=-1,-1,VLOOKUP($C247,'HCAD Process'!$D$5:$CZ$504,VLOOKUP(P$4,'Table Name'!$C$2:$D$100,2,FALSE),FALSE))</f>
        <v>#REF!</v>
      </c>
      <c r="Q247" t="str">
        <f>IF($C247=-1,-1,VLOOKUP($C247,'HCAD Process'!$D$5:$CZ$504,VLOOKUP(Q$4,'Table Name'!$C$2:$D$100,2,FALSE),FALSE))</f>
        <v>COMMERCIAL</v>
      </c>
      <c r="R247" t="str">
        <f>IF($C247=-1,-1,VLOOKUP($C247,'HCAD Process'!$D$5:$CZ$504,VLOOKUP(R$4,'Table Name'!$C$2:$D$100,2,FALSE),FALSE))</f>
        <v>5</v>
      </c>
      <c r="S247" t="str">
        <f>IF($C247=-1,-1,VLOOKUP($C247,'HCAD Process'!$D$5:$CZ$504,VLOOKUP(S$4,'Table Name'!$C$2:$D$100,2,FALSE),FALSE))</f>
        <v>4373</v>
      </c>
      <c r="T247" t="str">
        <f>IF($C247=-1,-1,VLOOKUP($C247,'HCAD Process'!$D$5:$CZ$504,VLOOKUP(T$4,'Table Name'!$C$2:$D$100,2,FALSE),FALSE))</f>
        <v>8344</v>
      </c>
      <c r="U247" t="str">
        <f>IF($C247=-1,-1,VLOOKUP($C247,'HCAD Process'!$D$5:$CZ$504,VLOOKUP(U$4,'Table Name'!$C$2:$D$100,2,FALSE),FALSE))</f>
        <v>C</v>
      </c>
      <c r="V247" t="str">
        <f>IF($C247=-1,-1,VLOOKUP($C247,'HCAD Process'!$D$5:$CZ$504,VLOOKUP(V$4,'Table Name'!$C$2:$D$100,2,FALSE),FALSE))</f>
        <v>Masonry Bearing</v>
      </c>
      <c r="W247">
        <f>IF($C247=-1,-1,VLOOKUP($C247,'HCAD Process'!$D$5:$CZ$504,VLOOKUP(W$4,'Table Name'!$C$2:$D$100,2,FALSE),FALSE))</f>
        <v>42347</v>
      </c>
      <c r="X247">
        <f>IF($C247=-1,-1,VLOOKUP($C247,'HCAD Process'!$D$5:$CZ$504,VLOOKUP(X$4,'Table Name'!$C$2:$D$100,2,FALSE),FALSE))</f>
        <v>0</v>
      </c>
      <c r="Y247">
        <f>IF($C247=-1,-1,VLOOKUP($C247,'HCAD Process'!$D$5:$CZ$504,VLOOKUP(Y$4,'Table Name'!$C$2:$D$100,2,FALSE),FALSE))</f>
        <v>94104</v>
      </c>
      <c r="Z247">
        <f>IF($C247=-1,-1,VLOOKUP($C247,'HCAD Process'!$D$5:$CZ$504,VLOOKUP(Z$4,'Table Name'!$C$2:$D$100,2,FALSE),FALSE))</f>
        <v>0</v>
      </c>
      <c r="AA247" t="str">
        <f>IF($C247=-1,-1,VLOOKUP($C247,'HCAD Process'!$D$5:$CZ$504,VLOOKUP(AA$4,'Table Name'!$C$2:$D$100,2,FALSE),FALSE))</f>
        <v>.550000</v>
      </c>
      <c r="AB247" t="str">
        <f>IF($C247=-1,-1,VLOOKUP($C247,'HCAD Process'!$D$5:$CZ$504,VLOOKUP(AB$4,'Table Name'!$C$2:$D$100,2,FALSE),FALSE))</f>
        <v>D</v>
      </c>
      <c r="AC247" t="str">
        <f>IF($C247=-1,-1,VLOOKUP($C247,'HCAD Process'!$D$5:$CZ$504,VLOOKUP(AC$4,'Table Name'!$C$2:$D$100,2,FALSE),FALSE))</f>
        <v>Low</v>
      </c>
      <c r="AD247" t="str">
        <f>IF($C247=-1,-1,VLOOKUP($C247,'HCAD Process'!$D$5:$CZ$504,VLOOKUP(AD$4,'Table Name'!$C$2:$D$100,2,FALSE),FALSE))</f>
        <v>1970</v>
      </c>
      <c r="AE247" t="str">
        <f>IF($C247=-1,-1,VLOOKUP($C247,'HCAD Process'!$D$5:$CZ$504,VLOOKUP(AE$4,'Table Name'!$C$2:$D$100,2,FALSE),FALSE))</f>
        <v>1970</v>
      </c>
      <c r="AF247" t="str">
        <f>IF($C247=-1,-1,VLOOKUP($C247,'HCAD Process'!$D$5:$CZ$504,VLOOKUP(AF$4,'Table Name'!$C$2:$D$100,2,FALSE),FALSE))</f>
        <v>0</v>
      </c>
      <c r="AG247" t="str">
        <f>IF($C247=-1,-1,VLOOKUP($C247,'HCAD Process'!$D$5:$CZ$504,VLOOKUP(AG$4,'Table Name'!$C$2:$D$100,2,FALSE),FALSE))</f>
        <v>1971</v>
      </c>
      <c r="AH247">
        <f>IF($C247=-1,-1,VLOOKUP($C247,'HCAD Process'!$D$5:$CZ$504,VLOOKUP(AH$4,'Table Name'!$C$2:$D$100,2,FALSE),FALSE))</f>
        <v>0</v>
      </c>
      <c r="AI247" t="str">
        <f>IF($C247=-1,-1,VLOOKUP($C247,'HCAD Process'!$D$5:$CZ$504,VLOOKUP(AI$4,'Table Name'!$C$2:$D$100,2,FALSE),FALSE))</f>
        <v>01/01/1997</v>
      </c>
      <c r="AJ247" t="str">
        <f>IF($C247=-1,-1,VLOOKUP($C247,'HCAD Process'!$D$5:$CZ$504,VLOOKUP(AJ$4,'Table Name'!$C$2:$D$100,2,FALSE),FALSE))</f>
        <v>NOW 100% NEW OFFICE INSIDE</v>
      </c>
      <c r="AK247">
        <f>IF($C247=-1,-1,VALUE(VLOOKUP($C247,'HCAD Process'!$D$5:$CZ$504,VLOOKUP(AK$4,'Table Name'!$C$2:$D$100,2,FALSE),FALSE)))</f>
        <v>1200</v>
      </c>
      <c r="AL247">
        <f>IF($C247=-1,-1,VLOOKUP($C247,'HCAD Process'!$D$5:$CZ$504,VLOOKUP(AL$4,'Table Name'!$C$2:$D$100,2,FALSE),FALSE))</f>
        <v>1200</v>
      </c>
      <c r="AM247">
        <f>IF($C247=-1,-1,VLOOKUP($C247,'HCAD Process'!$D$5:$CZ$504,VLOOKUP(AM$4,'Table Name'!$C$2:$D$100,2,FALSE),FALSE))</f>
        <v>0</v>
      </c>
      <c r="AN247">
        <f>IF($C247=-1,-1,VLOOKUP($C247,'HCAD Process'!$D$5:$CZ$504,VLOOKUP(AN$4,'Table Name'!$C$2:$D$100,2,FALSE),FALSE))</f>
        <v>0</v>
      </c>
      <c r="AO247">
        <f>IF($C247=-1,-1,VLOOKUP($C247,'HCAD Process'!$D$5:$CZ$504,VLOOKUP(AO$4,'Table Name'!$C$2:$D$100,2,FALSE),FALSE))</f>
        <v>0</v>
      </c>
      <c r="AP247">
        <f>IF($C247=-1,-1,VLOOKUP($C247,'HCAD Process'!$D$5:$CZ$504,VLOOKUP(AP$4,'Table Name'!$C$2:$D$100,2,FALSE),FALSE))</f>
        <v>1200</v>
      </c>
      <c r="AQ247">
        <f>IF($C247=-1,-1,VLOOKUP($C247,'HCAD Process'!$D$5:$CZ$504,VLOOKUP(AQ$4,'Table Name'!$C$2:$D$100,2,FALSE),FALSE))</f>
        <v>140</v>
      </c>
      <c r="AR247">
        <f>IF($C247=-1,-1,VLOOKUP($C247,'HCAD Process'!$D$5:$CZ$504,VLOOKUP(AR$4,'Table Name'!$C$2:$D$100,2,FALSE),FALSE))</f>
        <v>1</v>
      </c>
      <c r="AS247">
        <f>IF($C247=-1,-1,VLOOKUP($C247,'HCAD Process'!$D$5:$CZ$504,VLOOKUP(AS$4,'Table Name'!$C$2:$D$100,2,FALSE),FALSE))</f>
        <v>0</v>
      </c>
      <c r="AT247">
        <f>IF($C247=-1,-1,VLOOKUP($C247,'HCAD Process'!$D$5:$CZ$504,VLOOKUP(AT$4,'Table Name'!$C$2:$D$100,2,FALSE),FALSE))</f>
        <v>0</v>
      </c>
      <c r="AU247">
        <f>IF($C247=-1,-1,VLOOKUP($C247,'HCAD Process'!$D$5:$CZ$504,VLOOKUP(AU$4,'Table Name'!$C$2:$D$100,2,FALSE),FALSE))</f>
        <v>0</v>
      </c>
      <c r="AV247">
        <f>IF($C247=-1,-1,VLOOKUP($C247,'HCAD Process'!$D$5:$CZ$504,VLOOKUP(AV$4,'Table Name'!$C$2:$D$100,2,FALSE),FALSE))</f>
        <v>0</v>
      </c>
      <c r="AW247">
        <f>IF($C247=-1,-1,VLOOKUP($C247,'HCAD Process'!$D$5:$CZ$504,VLOOKUP(AW$4,'Table Name'!$C$2:$D$100,2,FALSE),FALSE))</f>
        <v>0</v>
      </c>
      <c r="AX247">
        <f>IF($C247=-1,-1,VLOOKUP($C247,'HCAD Process'!$D$5:$CZ$504,VLOOKUP(AX$4,'Table Name'!$C$2:$D$100,2,FALSE),FALSE))</f>
        <v>0</v>
      </c>
      <c r="AY247">
        <f>IF($C247=-1,-1,VLOOKUP($C247,'HCAD Process'!$D$5:$CZ$504,VLOOKUP(AY$4,'Table Name'!$C$2:$D$100,2,FALSE),FALSE))</f>
        <v>0</v>
      </c>
      <c r="AZ247">
        <f>IF($C247=-1,-1,VLOOKUP($C247,'HCAD Process'!$D$5:$CZ$504,VLOOKUP(AZ$4,'Table Name'!$C$2:$D$100,2,FALSE),FALSE))</f>
        <v>0</v>
      </c>
      <c r="BA247" t="str">
        <f>IF($C247=-1,-1,VLOOKUP($C247,'HCAD Process'!$D$5:$CZ$504,VLOOKUP(BA$4,'Table Name'!$C$2:$D$100,2,FALSE),FALSE))</f>
        <v>20</v>
      </c>
      <c r="BB247" t="str">
        <f>IF($C247=-1,-1,VLOOKUP($C247,'HCAD Process'!$D$5:$CZ$504,VLOOKUP(BB$4,'Table Name'!$C$2:$D$100,2,FALSE),FALSE))</f>
        <v>RES A BLK 1</v>
      </c>
      <c r="BC247" t="str">
        <f>IF($C247=-1,-1,VLOOKUP($C247,'HCAD Process'!$D$5:$CZ$504,VLOOKUP(BC$4,'Table Name'!$C$2:$D$100,2,FALSE),FALSE))</f>
        <v>TEXAS STEEL CONVERSION HOLMES ROAD</v>
      </c>
      <c r="BD247" t="str">
        <f>IF($C247=-1,-1,VLOOKUP($C247,'HCAD Process'!$D$5:$CZ$504,VLOOKUP(BD$4,'Table Name'!$C$2:$D$100,2,FALSE),FALSE))</f>
        <v>6020</v>
      </c>
      <c r="BE247" t="str">
        <f>IF($C247=-1,-1,VLOOKUP($C247,'HCAD Process'!$D$5:$CZ$504,VLOOKUP(BE$4,'Table Name'!$C$2:$D$100,2,FALSE),FALSE))</f>
        <v>Inner Loop South</v>
      </c>
      <c r="BF247" t="str">
        <f>IF($C247=-1,-1,VLOOKUP($C247,'HCAD Process'!$D$5:$CZ$504,VLOOKUP(BF$4,'Table Name'!$C$2:$D$100,2,FALSE),FALSE))</f>
        <v>132</v>
      </c>
      <c r="BG247" t="str">
        <f>IF($C247=-1,-1,VLOOKUP($C247,'HCAD Process'!$D$5:$CZ$504,VLOOKUP(BG$4,'Table Name'!$C$2:$D$100,2,FALSE),FALSE))</f>
        <v>1C South of Old Spanish Trail btwn SH 288 and I-45</v>
      </c>
      <c r="BH247" t="str">
        <f>IF($C247=-1,-1,VLOOKUP($C247,'HCAD Process'!$D$5:$CZ$504,VLOOKUP(BH$4,'Table Name'!$C$2:$D$100,2,FALSE),FALSE))</f>
        <v>5943.01</v>
      </c>
      <c r="BI247" t="str">
        <f>IF($C247=-1,-1,VLOOKUP($C247,'HCAD Process'!$D$5:$CZ$504,VLOOKUP(BI$4,'Table Name'!$C$2:$D$100,2,FALSE),FALSE))</f>
        <v>0</v>
      </c>
      <c r="BJ247" t="str">
        <f>IF($C247=-1,-1,VLOOKUP($C247,'HCAD Process'!$D$5:$CZ$504,VLOOKUP(BJ$4,'Table Name'!$C$2:$D$100,2,FALSE),FALSE))</f>
        <v>01</v>
      </c>
      <c r="BK247">
        <f>IF($C247=-1,-1,VLOOKUP($C247,'HCAD Process'!$D$5:$CZ$504,VLOOKUP(BK$4,'Table Name'!$C$2:$D$100,2,FALSE),FALSE))</f>
        <v>0</v>
      </c>
      <c r="BL247" t="str">
        <f>IF($C247=-1,-1,VLOOKUP($C247,'HCAD Process'!$D$5:$CZ$504,VLOOKUP(BL$4,'Table Name'!$C$2:$D$100,2,FALSE),FALSE))</f>
        <v>533T</v>
      </c>
      <c r="BM247" t="str">
        <f>IF($C247=-1,-1,VLOOKUP($C247,'HCAD Process'!$D$5:$CZ$504,VLOOKUP(BM$4,'Table Name'!$C$2:$D$100,2,FALSE),FALSE))</f>
        <v>001 040 041 042 043 044 048 061 840</v>
      </c>
      <c r="BN247" t="str">
        <f>IF($C247=-1,-1,VLOOKUP($C247,'HCAD Process'!$D$5:$CZ$504,VLOOKUP(BN$4,'Table Name'!$C$2:$D$100,2,FALSE),FALSE))</f>
        <v>Real, Commercial</v>
      </c>
      <c r="BO247" t="str">
        <f>IF($C247=-1,-1,VLOOKUP($C247,'HCAD Process'!$D$5:$CZ$504,VLOOKUP(BO$4,'Table Name'!$C$2:$D$100,2,FALSE),FALSE))</f>
        <v>F1</v>
      </c>
      <c r="BP247" t="str">
        <f>IF($C247=-1,-1,VLOOKUP($C247,'HCAD Process'!$D$5:$CZ$504,VLOOKUP(BP$4,'Table Name'!$C$2:$D$100,2,FALSE),FALSE))</f>
        <v>Real, Commercial</v>
      </c>
      <c r="BQ247" t="str">
        <f>IF($C247=-1,-1,VLOOKUP($C247,'HCAD Process'!$D$5:$CZ$504,VLOOKUP(BQ$4,'Table Name'!$C$2:$D$100,2,FALSE),FALSE))</f>
        <v>Retail Single-Occupancy</v>
      </c>
      <c r="BR247" t="str">
        <f>IF($C247=-1,-1,VLOOKUP($C247,'HCAD Process'!$D$5:$CZ$504,VLOOKUP(BR$4,'Table Name'!$C$2:$D$100,2,FALSE),FALSE))</f>
        <v>Office Building</v>
      </c>
      <c r="BS247" t="str">
        <f>IF($C247=-1,-1,VLOOKUP($C247,'HCAD Process'!$D$5:$CZ$504,VLOOKUP(BS$4,'Table Name'!$C$2:$D$100,2,FALSE),FALSE))</f>
        <v>8003</v>
      </c>
      <c r="BT247" t="str">
        <f>IF($C247=-1,-1,VLOOKUP($C247,'HCAD Process'!$D$5:$CZ$504,VLOOKUP(BT$4,'Table Name'!$C$2:$D$100,2,FALSE),FALSE))</f>
        <v>Land Neighborhood Section 3</v>
      </c>
      <c r="BU247">
        <f>IF($C247=-1,-1,VLOOKUP($C247,'HCAD Process'!$D$5:$CZ$504,VLOOKUP(BU$4,'Table Name'!$C$2:$D$100,2,FALSE),FALSE))</f>
        <v>578438</v>
      </c>
      <c r="BV247" t="str">
        <f>IF($C247=-1,-1,VLOOKUP($C247,'HCAD Process'!$D$5:$CZ$504,VLOOKUP(BV$4,'Table Name'!$C$2:$D$100,2,FALSE),FALSE))</f>
        <v>SF</v>
      </c>
      <c r="BW247" t="str">
        <f>IF($C247=-1,-1,VLOOKUP($C247,'HCAD Process'!$D$5:$CZ$504,VLOOKUP(BW$4,'Table Name'!$C$2:$D$100,2,FALSE),FALSE))</f>
        <v>1.0000</v>
      </c>
      <c r="BX247" t="str">
        <f>IF($C247=-1,-1,VLOOKUP($C247,'HCAD Process'!$D$5:$CZ$504,VLOOKUP(BX$4,'Table Name'!$C$2:$D$100,2,FALSE),FALSE))</f>
        <v>1.0000</v>
      </c>
      <c r="BY247" t="str">
        <f>IF($C247=-1,-1,VLOOKUP($C247,'HCAD Process'!$D$5:$CZ$504,VLOOKUP(BY$4,'Table Name'!$C$2:$D$100,2,FALSE),FALSE))</f>
        <v>.7000</v>
      </c>
      <c r="BZ247" t="str">
        <f>IF($C247=-1,-1,VLOOKUP($C247,'HCAD Process'!$D$5:$CZ$504,VLOOKUP(BZ$4,'Table Name'!$C$2:$D$100,2,FALSE),FALSE))</f>
        <v>.7000</v>
      </c>
      <c r="CA247">
        <f>IF($C247=-1,-1,VLOOKUP($C247,'HCAD Process'!$D$5:$CZ$504,VLOOKUP(CA$4,'Table Name'!$C$2:$D$100,2,FALSE),FALSE))</f>
        <v>3</v>
      </c>
      <c r="CB247">
        <f>IF($C247=-1,-1,VLOOKUP($C247,'HCAD Process'!$D$5:$CZ$504,VLOOKUP(CB$4,'Table Name'!$C$2:$D$100,2,FALSE),FALSE))</f>
        <v>2</v>
      </c>
      <c r="CC247">
        <f>IF($C247=-1,-1,VLOOKUP($C247,'HCAD Process'!$D$5:$CZ$504,VLOOKUP(CC$4,'Table Name'!$C$2:$D$100,2,FALSE),FALSE))</f>
        <v>1214720</v>
      </c>
      <c r="CD247">
        <f>IF($C247=-1,-1,VLOOKUP($C247,'HCAD Process'!$D$5:$CZ$504,VLOOKUP(CD$4,'Table Name'!$C$2:$D$100,2,FALSE),FALSE))</f>
        <v>-1</v>
      </c>
      <c r="CE247" t="str">
        <f>IF($C247=-1,-1,VLOOKUP($C247,'HCAD Process'!$D$5:$CZ$504,VLOOKUP(CE$4,'Table Name'!$C$2:$D$100,2,FALSE),FALSE))</f>
        <v>13243700100015</v>
      </c>
    </row>
    <row r="248" spans="2:83" x14ac:dyDescent="0.25">
      <c r="B248">
        <f t="shared" si="4"/>
        <v>244</v>
      </c>
      <c r="C248" t="str">
        <f t="array" ref="C248">IF(ISERROR(INDEX('HCAD Process'!CF$5:CF$504,MATCH(0,COUNTIF(C$4:C247,'HCAD Process'!CF$5:CF$504)+('HCAD Process'!CF$5:CF$504=-1),0))),-1,INDEX('HCAD Process'!CF$5:CF$504,MATCH(0,COUNTIF(C$4:C247,'HCAD Process'!CF$5:CF$504)+('HCAD Process'!CF$5:CF$504=-1),0)))</f>
        <v>13243700100016</v>
      </c>
      <c r="D248" t="str">
        <f>IF($C248=-1,-1,VLOOKUP($C248,'HCAD Process'!$D$5:$CZ$504,VLOOKUP(D$4,'Table Name'!$C$2:$D$100,2,FALSE),FALSE))</f>
        <v>1324370010001</v>
      </c>
      <c r="E248" t="str">
        <f>IF($C248=-1,-1,VLOOKUP($C248,'HCAD Process'!$D$5:$CZ$504,VLOOKUP(E$4,'Table Name'!$C$2:$D$100,2,FALSE),FALSE))</f>
        <v>01/01/2011</v>
      </c>
      <c r="F248" t="str">
        <f>IF($C248=-1,-1,VLOOKUP($C248,'HCAD Process'!$D$5:$CZ$504,VLOOKUP(F$4,'Table Name'!$C$2:$D$100,2,FALSE),FALSE))</f>
        <v>SOUTH YARD LLC</v>
      </c>
      <c r="G248" t="str">
        <f>IF($C248=-1,-1,VLOOKUP($C248,'HCAD Process'!$D$5:$CZ$504,VLOOKUP(G$4,'Table Name'!$C$2:$D$100,2,FALSE),FALSE))</f>
        <v>TEXAS STEEL CONVERSION</v>
      </c>
      <c r="H248" t="str">
        <f>IF($C248=-1,-1,VLOOKUP($C248,'HCAD Process'!$D$5:$CZ$504,VLOOKUP(H$4,'Table Name'!$C$2:$D$100,2,FALSE),FALSE))</f>
        <v>Noel</v>
      </c>
      <c r="I248" t="str">
        <f>IF($C248=-1,-1,VLOOKUP($C248,'HCAD Process'!$D$5:$CZ$504,VLOOKUP(I$4,'Table Name'!$C$2:$D$100,2,FALSE),FALSE))</f>
        <v>8006 CANYON ST</v>
      </c>
      <c r="J248" t="str">
        <f>IF($C248=-1,-1,VLOOKUP($C248,'HCAD Process'!$D$5:$CZ$504,VLOOKUP(J$4,'Table Name'!$C$2:$D$100,2,FALSE),FALSE))</f>
        <v>HOUSTON</v>
      </c>
      <c r="K248" t="str">
        <f>IF($C248=-1,-1,VLOOKUP($C248,'HCAD Process'!$D$5:$CZ$504,VLOOKUP(K$4,'Table Name'!$C$2:$D$100,2,FALSE),FALSE))</f>
        <v>77051</v>
      </c>
      <c r="L248">
        <f>IF($C248=-1,-1,VLOOKUP($C248,'HCAD Process'!$D$5:$CZ$504,VLOOKUP(L$4,'Table Name'!$C$2:$D$100,2,FALSE),FALSE))</f>
        <v>2000000</v>
      </c>
      <c r="M248">
        <f>IF($C248=-1,-1,VLOOKUP($C248,'HCAD Process'!$D$5:$CZ$504,VLOOKUP(M$4,'Table Name'!$C$2:$D$100,2,FALSE),FALSE))</f>
        <v>2616306</v>
      </c>
      <c r="N248">
        <f>IF($C248=-1,-1,VLOOKUP($C248,'HCAD Process'!$D$5:$CZ$504,VLOOKUP(N$4,'Table Name'!$C$2:$D$100,2,FALSE),FALSE))</f>
        <v>2616120</v>
      </c>
      <c r="O248">
        <f>IF($C248=-1,-1,VLOOKUP($C248,'HCAD Process'!$D$5:$CZ$504,VLOOKUP(O$4,'Table Name'!$C$2:$D$100,2,FALSE),FALSE))</f>
        <v>0</v>
      </c>
      <c r="P248" t="e">
        <f>IF($C248=-1,-1,VLOOKUP($C248,'HCAD Process'!$D$5:$CZ$504,VLOOKUP(P$4,'Table Name'!$C$2:$D$100,2,FALSE),FALSE))</f>
        <v>#REF!</v>
      </c>
      <c r="Q248" t="str">
        <f>IF($C248=-1,-1,VLOOKUP($C248,'HCAD Process'!$D$5:$CZ$504,VLOOKUP(Q$4,'Table Name'!$C$2:$D$100,2,FALSE),FALSE))</f>
        <v>COMMERCIAL</v>
      </c>
      <c r="R248" t="str">
        <f>IF($C248=-1,-1,VLOOKUP($C248,'HCAD Process'!$D$5:$CZ$504,VLOOKUP(R$4,'Table Name'!$C$2:$D$100,2,FALSE),FALSE))</f>
        <v>6</v>
      </c>
      <c r="S248" t="str">
        <f>IF($C248=-1,-1,VLOOKUP($C248,'HCAD Process'!$D$5:$CZ$504,VLOOKUP(S$4,'Table Name'!$C$2:$D$100,2,FALSE),FALSE))</f>
        <v>4399</v>
      </c>
      <c r="T248" t="str">
        <f>IF($C248=-1,-1,VLOOKUP($C248,'HCAD Process'!$D$5:$CZ$504,VLOOKUP(T$4,'Table Name'!$C$2:$D$100,2,FALSE),FALSE))</f>
        <v>8454</v>
      </c>
      <c r="U248" t="str">
        <f>IF($C248=-1,-1,VLOOKUP($C248,'HCAD Process'!$D$5:$CZ$504,VLOOKUP(U$4,'Table Name'!$C$2:$D$100,2,FALSE),FALSE))</f>
        <v>S</v>
      </c>
      <c r="V248" t="str">
        <f>IF($C248=-1,-1,VLOOKUP($C248,'HCAD Process'!$D$5:$CZ$504,VLOOKUP(V$4,'Table Name'!$C$2:$D$100,2,FALSE),FALSE))</f>
        <v>Open Steel Skeleton</v>
      </c>
      <c r="W248">
        <f>IF($C248=-1,-1,VLOOKUP($C248,'HCAD Process'!$D$5:$CZ$504,VLOOKUP(W$4,'Table Name'!$C$2:$D$100,2,FALSE),FALSE))</f>
        <v>159715</v>
      </c>
      <c r="X248">
        <f>IF($C248=-1,-1,VLOOKUP($C248,'HCAD Process'!$D$5:$CZ$504,VLOOKUP(X$4,'Table Name'!$C$2:$D$100,2,FALSE),FALSE))</f>
        <v>0</v>
      </c>
      <c r="Y248">
        <f>IF($C248=-1,-1,VLOOKUP($C248,'HCAD Process'!$D$5:$CZ$504,VLOOKUP(Y$4,'Table Name'!$C$2:$D$100,2,FALSE),FALSE))</f>
        <v>319430</v>
      </c>
      <c r="Z248">
        <f>IF($C248=-1,-1,VLOOKUP($C248,'HCAD Process'!$D$5:$CZ$504,VLOOKUP(Z$4,'Table Name'!$C$2:$D$100,2,FALSE),FALSE))</f>
        <v>0</v>
      </c>
      <c r="AA248" t="str">
        <f>IF($C248=-1,-1,VLOOKUP($C248,'HCAD Process'!$D$5:$CZ$504,VLOOKUP(AA$4,'Table Name'!$C$2:$D$100,2,FALSE),FALSE))</f>
        <v>.500000</v>
      </c>
      <c r="AB248" t="str">
        <f>IF($C248=-1,-1,VLOOKUP($C248,'HCAD Process'!$D$5:$CZ$504,VLOOKUP(AB$4,'Table Name'!$C$2:$D$100,2,FALSE),FALSE))</f>
        <v>C</v>
      </c>
      <c r="AC248" t="str">
        <f>IF($C248=-1,-1,VLOOKUP($C248,'HCAD Process'!$D$5:$CZ$504,VLOOKUP(AC$4,'Table Name'!$C$2:$D$100,2,FALSE),FALSE))</f>
        <v>Average</v>
      </c>
      <c r="AD248" t="str">
        <f>IF($C248=-1,-1,VLOOKUP($C248,'HCAD Process'!$D$5:$CZ$504,VLOOKUP(AD$4,'Table Name'!$C$2:$D$100,2,FALSE),FALSE))</f>
        <v>1972</v>
      </c>
      <c r="AE248" t="str">
        <f>IF($C248=-1,-1,VLOOKUP($C248,'HCAD Process'!$D$5:$CZ$504,VLOOKUP(AE$4,'Table Name'!$C$2:$D$100,2,FALSE),FALSE))</f>
        <v>1972</v>
      </c>
      <c r="AF248" t="str">
        <f>IF($C248=-1,-1,VLOOKUP($C248,'HCAD Process'!$D$5:$CZ$504,VLOOKUP(AF$4,'Table Name'!$C$2:$D$100,2,FALSE),FALSE))</f>
        <v>0</v>
      </c>
      <c r="AG248" t="str">
        <f>IF($C248=-1,-1,VLOOKUP($C248,'HCAD Process'!$D$5:$CZ$504,VLOOKUP(AG$4,'Table Name'!$C$2:$D$100,2,FALSE),FALSE))</f>
        <v>2012</v>
      </c>
      <c r="AH248">
        <f>IF($C248=-1,-1,VLOOKUP($C248,'HCAD Process'!$D$5:$CZ$504,VLOOKUP(AH$4,'Table Name'!$C$2:$D$100,2,FALSE),FALSE))</f>
        <v>0</v>
      </c>
      <c r="AI248" t="str">
        <f>IF($C248=-1,-1,VLOOKUP($C248,'HCAD Process'!$D$5:$CZ$504,VLOOKUP(AI$4,'Table Name'!$C$2:$D$100,2,FALSE),FALSE))</f>
        <v>12/30/1899</v>
      </c>
      <c r="AJ248" t="str">
        <f>IF($C248=-1,-1,VLOOKUP($C248,'HCAD Process'!$D$5:$CZ$504,VLOOKUP(AJ$4,'Table Name'!$C$2:$D$100,2,FALSE),FALSE))</f>
        <v>SEE BUILDING 2,ON ONE END</v>
      </c>
      <c r="AK248">
        <f>IF($C248=-1,-1,VALUE(VLOOKUP($C248,'HCAD Process'!$D$5:$CZ$504,VLOOKUP(AK$4,'Table Name'!$C$2:$D$100,2,FALSE),FALSE)))</f>
        <v>8500</v>
      </c>
      <c r="AL248">
        <f>IF($C248=-1,-1,VLOOKUP($C248,'HCAD Process'!$D$5:$CZ$504,VLOOKUP(AL$4,'Table Name'!$C$2:$D$100,2,FALSE),FALSE))</f>
        <v>10300</v>
      </c>
      <c r="AM248">
        <f>IF($C248=-1,-1,VLOOKUP($C248,'HCAD Process'!$D$5:$CZ$504,VLOOKUP(AM$4,'Table Name'!$C$2:$D$100,2,FALSE),FALSE))</f>
        <v>0</v>
      </c>
      <c r="AN248">
        <f>IF($C248=-1,-1,VLOOKUP($C248,'HCAD Process'!$D$5:$CZ$504,VLOOKUP(AN$4,'Table Name'!$C$2:$D$100,2,FALSE),FALSE))</f>
        <v>0</v>
      </c>
      <c r="AO248">
        <f>IF($C248=-1,-1,VLOOKUP($C248,'HCAD Process'!$D$5:$CZ$504,VLOOKUP(AO$4,'Table Name'!$C$2:$D$100,2,FALSE),FALSE))</f>
        <v>0</v>
      </c>
      <c r="AP248">
        <f>IF($C248=-1,-1,VLOOKUP($C248,'HCAD Process'!$D$5:$CZ$504,VLOOKUP(AP$4,'Table Name'!$C$2:$D$100,2,FALSE),FALSE))</f>
        <v>8500</v>
      </c>
      <c r="AQ248">
        <f>IF($C248=-1,-1,VLOOKUP($C248,'HCAD Process'!$D$5:$CZ$504,VLOOKUP(AQ$4,'Table Name'!$C$2:$D$100,2,FALSE),FALSE))</f>
        <v>440</v>
      </c>
      <c r="AR248">
        <f>IF($C248=-1,-1,VLOOKUP($C248,'HCAD Process'!$D$5:$CZ$504,VLOOKUP(AR$4,'Table Name'!$C$2:$D$100,2,FALSE),FALSE))</f>
        <v>1</v>
      </c>
      <c r="AS248">
        <f>IF($C248=-1,-1,VLOOKUP($C248,'HCAD Process'!$D$5:$CZ$504,VLOOKUP(AS$4,'Table Name'!$C$2:$D$100,2,FALSE),FALSE))</f>
        <v>0</v>
      </c>
      <c r="AT248">
        <f>IF($C248=-1,-1,VLOOKUP($C248,'HCAD Process'!$D$5:$CZ$504,VLOOKUP(AT$4,'Table Name'!$C$2:$D$100,2,FALSE),FALSE))</f>
        <v>0</v>
      </c>
      <c r="AU248">
        <f>IF($C248=-1,-1,VLOOKUP($C248,'HCAD Process'!$D$5:$CZ$504,VLOOKUP(AU$4,'Table Name'!$C$2:$D$100,2,FALSE),FALSE))</f>
        <v>0</v>
      </c>
      <c r="AV248">
        <f>IF($C248=-1,-1,VLOOKUP($C248,'HCAD Process'!$D$5:$CZ$504,VLOOKUP(AV$4,'Table Name'!$C$2:$D$100,2,FALSE),FALSE))</f>
        <v>0</v>
      </c>
      <c r="AW248">
        <f>IF($C248=-1,-1,VLOOKUP($C248,'HCAD Process'!$D$5:$CZ$504,VLOOKUP(AW$4,'Table Name'!$C$2:$D$100,2,FALSE),FALSE))</f>
        <v>0</v>
      </c>
      <c r="AX248">
        <f>IF($C248=-1,-1,VLOOKUP($C248,'HCAD Process'!$D$5:$CZ$504,VLOOKUP(AX$4,'Table Name'!$C$2:$D$100,2,FALSE),FALSE))</f>
        <v>0</v>
      </c>
      <c r="AY248">
        <f>IF($C248=-1,-1,VLOOKUP($C248,'HCAD Process'!$D$5:$CZ$504,VLOOKUP(AY$4,'Table Name'!$C$2:$D$100,2,FALSE),FALSE))</f>
        <v>0</v>
      </c>
      <c r="AZ248">
        <f>IF($C248=-1,-1,VLOOKUP($C248,'HCAD Process'!$D$5:$CZ$504,VLOOKUP(AZ$4,'Table Name'!$C$2:$D$100,2,FALSE),FALSE))</f>
        <v>0</v>
      </c>
      <c r="BA248" t="str">
        <f>IF($C248=-1,-1,VLOOKUP($C248,'HCAD Process'!$D$5:$CZ$504,VLOOKUP(BA$4,'Table Name'!$C$2:$D$100,2,FALSE),FALSE))</f>
        <v>20</v>
      </c>
      <c r="BB248" t="str">
        <f>IF($C248=-1,-1,VLOOKUP($C248,'HCAD Process'!$D$5:$CZ$504,VLOOKUP(BB$4,'Table Name'!$C$2:$D$100,2,FALSE),FALSE))</f>
        <v>RES A BLK 1</v>
      </c>
      <c r="BC248" t="str">
        <f>IF($C248=-1,-1,VLOOKUP($C248,'HCAD Process'!$D$5:$CZ$504,VLOOKUP(BC$4,'Table Name'!$C$2:$D$100,2,FALSE),FALSE))</f>
        <v>TEXAS STEEL CONVERSION HOLMES ROAD</v>
      </c>
      <c r="BD248" t="str">
        <f>IF($C248=-1,-1,VLOOKUP($C248,'HCAD Process'!$D$5:$CZ$504,VLOOKUP(BD$4,'Table Name'!$C$2:$D$100,2,FALSE),FALSE))</f>
        <v>6020</v>
      </c>
      <c r="BE248" t="str">
        <f>IF($C248=-1,-1,VLOOKUP($C248,'HCAD Process'!$D$5:$CZ$504,VLOOKUP(BE$4,'Table Name'!$C$2:$D$100,2,FALSE),FALSE))</f>
        <v>Inner Loop South</v>
      </c>
      <c r="BF248" t="str">
        <f>IF($C248=-1,-1,VLOOKUP($C248,'HCAD Process'!$D$5:$CZ$504,VLOOKUP(BF$4,'Table Name'!$C$2:$D$100,2,FALSE),FALSE))</f>
        <v>132</v>
      </c>
      <c r="BG248" t="str">
        <f>IF($C248=-1,-1,VLOOKUP($C248,'HCAD Process'!$D$5:$CZ$504,VLOOKUP(BG$4,'Table Name'!$C$2:$D$100,2,FALSE),FALSE))</f>
        <v>1C South of Old Spanish Trail btwn SH 288 and I-45</v>
      </c>
      <c r="BH248" t="str">
        <f>IF($C248=-1,-1,VLOOKUP($C248,'HCAD Process'!$D$5:$CZ$504,VLOOKUP(BH$4,'Table Name'!$C$2:$D$100,2,FALSE),FALSE))</f>
        <v>5943.01</v>
      </c>
      <c r="BI248" t="str">
        <f>IF($C248=-1,-1,VLOOKUP($C248,'HCAD Process'!$D$5:$CZ$504,VLOOKUP(BI$4,'Table Name'!$C$2:$D$100,2,FALSE),FALSE))</f>
        <v>0</v>
      </c>
      <c r="BJ248" t="str">
        <f>IF($C248=-1,-1,VLOOKUP($C248,'HCAD Process'!$D$5:$CZ$504,VLOOKUP(BJ$4,'Table Name'!$C$2:$D$100,2,FALSE),FALSE))</f>
        <v>01</v>
      </c>
      <c r="BK248">
        <f>IF($C248=-1,-1,VLOOKUP($C248,'HCAD Process'!$D$5:$CZ$504,VLOOKUP(BK$4,'Table Name'!$C$2:$D$100,2,FALSE),FALSE))</f>
        <v>0</v>
      </c>
      <c r="BL248" t="str">
        <f>IF($C248=-1,-1,VLOOKUP($C248,'HCAD Process'!$D$5:$CZ$504,VLOOKUP(BL$4,'Table Name'!$C$2:$D$100,2,FALSE),FALSE))</f>
        <v>533T</v>
      </c>
      <c r="BM248" t="str">
        <f>IF($C248=-1,-1,VLOOKUP($C248,'HCAD Process'!$D$5:$CZ$504,VLOOKUP(BM$4,'Table Name'!$C$2:$D$100,2,FALSE),FALSE))</f>
        <v>001 040 041 042 043 044 048 061 840</v>
      </c>
      <c r="BN248" t="str">
        <f>IF($C248=-1,-1,VLOOKUP($C248,'HCAD Process'!$D$5:$CZ$504,VLOOKUP(BN$4,'Table Name'!$C$2:$D$100,2,FALSE),FALSE))</f>
        <v>Real, Commercial</v>
      </c>
      <c r="BO248" t="str">
        <f>IF($C248=-1,-1,VLOOKUP($C248,'HCAD Process'!$D$5:$CZ$504,VLOOKUP(BO$4,'Table Name'!$C$2:$D$100,2,FALSE),FALSE))</f>
        <v>F1</v>
      </c>
      <c r="BP248" t="str">
        <f>IF($C248=-1,-1,VLOOKUP($C248,'HCAD Process'!$D$5:$CZ$504,VLOOKUP(BP$4,'Table Name'!$C$2:$D$100,2,FALSE),FALSE))</f>
        <v>Real, Commercial</v>
      </c>
      <c r="BQ248" t="str">
        <f>IF($C248=-1,-1,VLOOKUP($C248,'HCAD Process'!$D$5:$CZ$504,VLOOKUP(BQ$4,'Table Name'!$C$2:$D$100,2,FALSE),FALSE))</f>
        <v>Warehouse - Metallic</v>
      </c>
      <c r="BR248" t="str">
        <f>IF($C248=-1,-1,VLOOKUP($C248,'HCAD Process'!$D$5:$CZ$504,VLOOKUP(BR$4,'Table Name'!$C$2:$D$100,2,FALSE),FALSE))</f>
        <v>Shell, Industrial</v>
      </c>
      <c r="BS248" t="str">
        <f>IF($C248=-1,-1,VLOOKUP($C248,'HCAD Process'!$D$5:$CZ$504,VLOOKUP(BS$4,'Table Name'!$C$2:$D$100,2,FALSE),FALSE))</f>
        <v>8003</v>
      </c>
      <c r="BT248" t="str">
        <f>IF($C248=-1,-1,VLOOKUP($C248,'HCAD Process'!$D$5:$CZ$504,VLOOKUP(BT$4,'Table Name'!$C$2:$D$100,2,FALSE),FALSE))</f>
        <v>Land Neighborhood Section 3</v>
      </c>
      <c r="BU248">
        <f>IF($C248=-1,-1,VLOOKUP($C248,'HCAD Process'!$D$5:$CZ$504,VLOOKUP(BU$4,'Table Name'!$C$2:$D$100,2,FALSE),FALSE))</f>
        <v>578438</v>
      </c>
      <c r="BV248" t="str">
        <f>IF($C248=-1,-1,VLOOKUP($C248,'HCAD Process'!$D$5:$CZ$504,VLOOKUP(BV$4,'Table Name'!$C$2:$D$100,2,FALSE),FALSE))</f>
        <v>SF</v>
      </c>
      <c r="BW248" t="str">
        <f>IF($C248=-1,-1,VLOOKUP($C248,'HCAD Process'!$D$5:$CZ$504,VLOOKUP(BW$4,'Table Name'!$C$2:$D$100,2,FALSE),FALSE))</f>
        <v>1.0000</v>
      </c>
      <c r="BX248" t="str">
        <f>IF($C248=-1,-1,VLOOKUP($C248,'HCAD Process'!$D$5:$CZ$504,VLOOKUP(BX$4,'Table Name'!$C$2:$D$100,2,FALSE),FALSE))</f>
        <v>1.0000</v>
      </c>
      <c r="BY248" t="str">
        <f>IF($C248=-1,-1,VLOOKUP($C248,'HCAD Process'!$D$5:$CZ$504,VLOOKUP(BY$4,'Table Name'!$C$2:$D$100,2,FALSE),FALSE))</f>
        <v>.7000</v>
      </c>
      <c r="BZ248" t="str">
        <f>IF($C248=-1,-1,VLOOKUP($C248,'HCAD Process'!$D$5:$CZ$504,VLOOKUP(BZ$4,'Table Name'!$C$2:$D$100,2,FALSE),FALSE))</f>
        <v>.7000</v>
      </c>
      <c r="CA248">
        <f>IF($C248=-1,-1,VLOOKUP($C248,'HCAD Process'!$D$5:$CZ$504,VLOOKUP(CA$4,'Table Name'!$C$2:$D$100,2,FALSE),FALSE))</f>
        <v>3</v>
      </c>
      <c r="CB248">
        <f>IF($C248=-1,-1,VLOOKUP($C248,'HCAD Process'!$D$5:$CZ$504,VLOOKUP(CB$4,'Table Name'!$C$2:$D$100,2,FALSE),FALSE))</f>
        <v>2</v>
      </c>
      <c r="CC248">
        <f>IF($C248=-1,-1,VLOOKUP($C248,'HCAD Process'!$D$5:$CZ$504,VLOOKUP(CC$4,'Table Name'!$C$2:$D$100,2,FALSE),FALSE))</f>
        <v>1214720</v>
      </c>
      <c r="CD248">
        <f>IF($C248=-1,-1,VLOOKUP($C248,'HCAD Process'!$D$5:$CZ$504,VLOOKUP(CD$4,'Table Name'!$C$2:$D$100,2,FALSE),FALSE))</f>
        <v>-1</v>
      </c>
      <c r="CE248" t="str">
        <f>IF($C248=-1,-1,VLOOKUP($C248,'HCAD Process'!$D$5:$CZ$504,VLOOKUP(CE$4,'Table Name'!$C$2:$D$100,2,FALSE),FALSE))</f>
        <v>13243700100016</v>
      </c>
    </row>
    <row r="249" spans="2:83" x14ac:dyDescent="0.25">
      <c r="B249">
        <f t="shared" si="4"/>
        <v>245</v>
      </c>
      <c r="C249" t="str">
        <f t="array" ref="C249">IF(ISERROR(INDEX('HCAD Process'!CF$5:CF$504,MATCH(0,COUNTIF(C$4:C248,'HCAD Process'!CF$5:CF$504)+('HCAD Process'!CF$5:CF$504=-1),0))),-1,INDEX('HCAD Process'!CF$5:CF$504,MATCH(0,COUNTIF(C$4:C248,'HCAD Process'!CF$5:CF$504)+('HCAD Process'!CF$5:CF$504=-1),0)))</f>
        <v>13299500100011</v>
      </c>
      <c r="D249" t="str">
        <f>IF($C249=-1,-1,VLOOKUP($C249,'HCAD Process'!$D$5:$CZ$504,VLOOKUP(D$4,'Table Name'!$C$2:$D$100,2,FALSE),FALSE))</f>
        <v>1329950010001</v>
      </c>
      <c r="E249" t="str">
        <f>IF($C249=-1,-1,VLOOKUP($C249,'HCAD Process'!$D$5:$CZ$504,VLOOKUP(E$4,'Table Name'!$C$2:$D$100,2,FALSE),FALSE))</f>
        <v>01/01/2012</v>
      </c>
      <c r="F249" t="str">
        <f>IF($C249=-1,-1,VLOOKUP($C249,'HCAD Process'!$D$5:$CZ$504,VLOOKUP(F$4,'Table Name'!$C$2:$D$100,2,FALSE),FALSE))</f>
        <v>PIERCE JUNCTION PROPERTIES LLC</v>
      </c>
      <c r="G249" t="str">
        <f>IF($C249=-1,-1,VLOOKUP($C249,'HCAD Process'!$D$5:$CZ$504,VLOOKUP(G$4,'Table Name'!$C$2:$D$100,2,FALSE),FALSE))</f>
        <v>TEXAS STEEL CONVERSION</v>
      </c>
      <c r="H249" t="str">
        <f>IF($C249=-1,-1,VLOOKUP($C249,'HCAD Process'!$D$5:$CZ$504,VLOOKUP(H$4,'Table Name'!$C$2:$D$100,2,FALSE),FALSE))</f>
        <v>Noel</v>
      </c>
      <c r="I249" t="str">
        <f>IF($C249=-1,-1,VLOOKUP($C249,'HCAD Process'!$D$5:$CZ$504,VLOOKUP(I$4,'Table Name'!$C$2:$D$100,2,FALSE),FALSE))</f>
        <v>10881 ALMEDA RD D</v>
      </c>
      <c r="J249" t="str">
        <f>IF($C249=-1,-1,VLOOKUP($C249,'HCAD Process'!$D$5:$CZ$504,VLOOKUP(J$4,'Table Name'!$C$2:$D$100,2,FALSE),FALSE))</f>
        <v>HOUSTON</v>
      </c>
      <c r="K249" t="str">
        <f>IF($C249=-1,-1,VLOOKUP($C249,'HCAD Process'!$D$5:$CZ$504,VLOOKUP(K$4,'Table Name'!$C$2:$D$100,2,FALSE),FALSE))</f>
        <v>77051</v>
      </c>
      <c r="L249">
        <f>IF($C249=-1,-1,VLOOKUP($C249,'HCAD Process'!$D$5:$CZ$504,VLOOKUP(L$4,'Table Name'!$C$2:$D$100,2,FALSE),FALSE))</f>
        <v>23500000</v>
      </c>
      <c r="M249">
        <f>IF($C249=-1,-1,VLOOKUP($C249,'HCAD Process'!$D$5:$CZ$504,VLOOKUP(M$4,'Table Name'!$C$2:$D$100,2,FALSE),FALSE))</f>
        <v>28389151</v>
      </c>
      <c r="N249">
        <f>IF($C249=-1,-1,VLOOKUP($C249,'HCAD Process'!$D$5:$CZ$504,VLOOKUP(N$4,'Table Name'!$C$2:$D$100,2,FALSE),FALSE))</f>
        <v>27827800</v>
      </c>
      <c r="O249">
        <f>IF($C249=-1,-1,VLOOKUP($C249,'HCAD Process'!$D$5:$CZ$504,VLOOKUP(O$4,'Table Name'!$C$2:$D$100,2,FALSE),FALSE))</f>
        <v>0</v>
      </c>
      <c r="P249" t="e">
        <f>IF($C249=-1,-1,VLOOKUP($C249,'HCAD Process'!$D$5:$CZ$504,VLOOKUP(P$4,'Table Name'!$C$2:$D$100,2,FALSE),FALSE))</f>
        <v>#REF!</v>
      </c>
      <c r="Q249" t="str">
        <f>IF($C249=-1,-1,VLOOKUP($C249,'HCAD Process'!$D$5:$CZ$504,VLOOKUP(Q$4,'Table Name'!$C$2:$D$100,2,FALSE),FALSE))</f>
        <v>COMMERCIAL</v>
      </c>
      <c r="R249" t="str">
        <f>IF($C249=-1,-1,VLOOKUP($C249,'HCAD Process'!$D$5:$CZ$504,VLOOKUP(R$4,'Table Name'!$C$2:$D$100,2,FALSE),FALSE))</f>
        <v>1</v>
      </c>
      <c r="S249" t="str">
        <f>IF($C249=-1,-1,VLOOKUP($C249,'HCAD Process'!$D$5:$CZ$504,VLOOKUP(S$4,'Table Name'!$C$2:$D$100,2,FALSE),FALSE))</f>
        <v>4426</v>
      </c>
      <c r="T249" t="str">
        <f>IF($C249=-1,-1,VLOOKUP($C249,'HCAD Process'!$D$5:$CZ$504,VLOOKUP(T$4,'Table Name'!$C$2:$D$100,2,FALSE),FALSE))</f>
        <v>9495</v>
      </c>
      <c r="U249" t="str">
        <f>IF($C249=-1,-1,VLOOKUP($C249,'HCAD Process'!$D$5:$CZ$504,VLOOKUP(U$4,'Table Name'!$C$2:$D$100,2,FALSE),FALSE))</f>
        <v>S</v>
      </c>
      <c r="V249" t="str">
        <f>IF($C249=-1,-1,VLOOKUP($C249,'HCAD Process'!$D$5:$CZ$504,VLOOKUP(V$4,'Table Name'!$C$2:$D$100,2,FALSE),FALSE))</f>
        <v>Open Steel Skeleton</v>
      </c>
      <c r="W249">
        <f>IF($C249=-1,-1,VLOOKUP($C249,'HCAD Process'!$D$5:$CZ$504,VLOOKUP(W$4,'Table Name'!$C$2:$D$100,2,FALSE),FALSE))</f>
        <v>3830931</v>
      </c>
      <c r="X249">
        <f>IF($C249=-1,-1,VLOOKUP($C249,'HCAD Process'!$D$5:$CZ$504,VLOOKUP(X$4,'Table Name'!$C$2:$D$100,2,FALSE),FALSE))</f>
        <v>0</v>
      </c>
      <c r="Y249">
        <f>IF($C249=-1,-1,VLOOKUP($C249,'HCAD Process'!$D$5:$CZ$504,VLOOKUP(Y$4,'Table Name'!$C$2:$D$100,2,FALSE),FALSE))</f>
        <v>4304417</v>
      </c>
      <c r="Z249">
        <f>IF($C249=-1,-1,VLOOKUP($C249,'HCAD Process'!$D$5:$CZ$504,VLOOKUP(Z$4,'Table Name'!$C$2:$D$100,2,FALSE),FALSE))</f>
        <v>0</v>
      </c>
      <c r="AA249" t="str">
        <f>IF($C249=-1,-1,VLOOKUP($C249,'HCAD Process'!$D$5:$CZ$504,VLOOKUP(AA$4,'Table Name'!$C$2:$D$100,2,FALSE),FALSE))</f>
        <v>.110000</v>
      </c>
      <c r="AB249" t="str">
        <f>IF($C249=-1,-1,VLOOKUP($C249,'HCAD Process'!$D$5:$CZ$504,VLOOKUP(AB$4,'Table Name'!$C$2:$D$100,2,FALSE),FALSE))</f>
        <v>C</v>
      </c>
      <c r="AC249" t="str">
        <f>IF($C249=-1,-1,VLOOKUP($C249,'HCAD Process'!$D$5:$CZ$504,VLOOKUP(AC$4,'Table Name'!$C$2:$D$100,2,FALSE),FALSE))</f>
        <v>Average</v>
      </c>
      <c r="AD249" t="str">
        <f>IF($C249=-1,-1,VLOOKUP($C249,'HCAD Process'!$D$5:$CZ$504,VLOOKUP(AD$4,'Table Name'!$C$2:$D$100,2,FALSE),FALSE))</f>
        <v>2012</v>
      </c>
      <c r="AE249" t="str">
        <f>IF($C249=-1,-1,VLOOKUP($C249,'HCAD Process'!$D$5:$CZ$504,VLOOKUP(AE$4,'Table Name'!$C$2:$D$100,2,FALSE),FALSE))</f>
        <v>2012</v>
      </c>
      <c r="AF249" t="str">
        <f>IF($C249=-1,-1,VLOOKUP($C249,'HCAD Process'!$D$5:$CZ$504,VLOOKUP(AF$4,'Table Name'!$C$2:$D$100,2,FALSE),FALSE))</f>
        <v>0</v>
      </c>
      <c r="AG249" t="str">
        <f>IF($C249=-1,-1,VLOOKUP($C249,'HCAD Process'!$D$5:$CZ$504,VLOOKUP(AG$4,'Table Name'!$C$2:$D$100,2,FALSE),FALSE))</f>
        <v>2014</v>
      </c>
      <c r="AH249">
        <f>IF($C249=-1,-1,VLOOKUP($C249,'HCAD Process'!$D$5:$CZ$504,VLOOKUP(AH$4,'Table Name'!$C$2:$D$100,2,FALSE),FALSE))</f>
        <v>0</v>
      </c>
      <c r="AI249" t="str">
        <f>IF($C249=-1,-1,VLOOKUP($C249,'HCAD Process'!$D$5:$CZ$504,VLOOKUP(AI$4,'Table Name'!$C$2:$D$100,2,FALSE),FALSE))</f>
        <v>12/30/1899</v>
      </c>
      <c r="AJ249" t="str">
        <f>IF($C249=-1,-1,VLOOKUP($C249,'HCAD Process'!$D$5:$CZ$504,VLOOKUP(AJ$4,'Table Name'!$C$2:$D$100,2,FALSE),FALSE))</f>
        <v>HEAT TREAT BUILDING</v>
      </c>
      <c r="AK249">
        <f>IF($C249=-1,-1,VALUE(VLOOKUP($C249,'HCAD Process'!$D$5:$CZ$504,VLOOKUP(AK$4,'Table Name'!$C$2:$D$100,2,FALSE),FALSE)))</f>
        <v>40056</v>
      </c>
      <c r="AL249">
        <f>IF($C249=-1,-1,VLOOKUP($C249,'HCAD Process'!$D$5:$CZ$504,VLOOKUP(AL$4,'Table Name'!$C$2:$D$100,2,FALSE),FALSE))</f>
        <v>40056</v>
      </c>
      <c r="AM249">
        <f>IF($C249=-1,-1,VLOOKUP($C249,'HCAD Process'!$D$5:$CZ$504,VLOOKUP(AM$4,'Table Name'!$C$2:$D$100,2,FALSE),FALSE))</f>
        <v>0</v>
      </c>
      <c r="AN249">
        <f>IF($C249=-1,-1,VLOOKUP($C249,'HCAD Process'!$D$5:$CZ$504,VLOOKUP(AN$4,'Table Name'!$C$2:$D$100,2,FALSE),FALSE))</f>
        <v>0</v>
      </c>
      <c r="AO249">
        <f>IF($C249=-1,-1,VLOOKUP($C249,'HCAD Process'!$D$5:$CZ$504,VLOOKUP(AO$4,'Table Name'!$C$2:$D$100,2,FALSE),FALSE))</f>
        <v>0</v>
      </c>
      <c r="AP249">
        <f>IF($C249=-1,-1,VLOOKUP($C249,'HCAD Process'!$D$5:$CZ$504,VLOOKUP(AP$4,'Table Name'!$C$2:$D$100,2,FALSE),FALSE))</f>
        <v>40056</v>
      </c>
      <c r="AQ249">
        <f>IF($C249=-1,-1,VLOOKUP($C249,'HCAD Process'!$D$5:$CZ$504,VLOOKUP(AQ$4,'Table Name'!$C$2:$D$100,2,FALSE),FALSE))</f>
        <v>1198</v>
      </c>
      <c r="AR249">
        <f>IF($C249=-1,-1,VLOOKUP($C249,'HCAD Process'!$D$5:$CZ$504,VLOOKUP(AR$4,'Table Name'!$C$2:$D$100,2,FALSE),FALSE))</f>
        <v>1</v>
      </c>
      <c r="AS249">
        <f>IF($C249=-1,-1,VLOOKUP($C249,'HCAD Process'!$D$5:$CZ$504,VLOOKUP(AS$4,'Table Name'!$C$2:$D$100,2,FALSE),FALSE))</f>
        <v>0</v>
      </c>
      <c r="AT249">
        <f>IF($C249=-1,-1,VLOOKUP($C249,'HCAD Process'!$D$5:$CZ$504,VLOOKUP(AT$4,'Table Name'!$C$2:$D$100,2,FALSE),FALSE))</f>
        <v>0</v>
      </c>
      <c r="AU249">
        <f>IF($C249=-1,-1,VLOOKUP($C249,'HCAD Process'!$D$5:$CZ$504,VLOOKUP(AU$4,'Table Name'!$C$2:$D$100,2,FALSE),FALSE))</f>
        <v>0</v>
      </c>
      <c r="AV249" t="str">
        <f>IF($C249=-1,-1,VLOOKUP($C249,'HCAD Process'!$D$5:$CZ$504,VLOOKUP(AV$4,'Table Name'!$C$2:$D$100,2,FALSE),FALSE))</f>
        <v>D</v>
      </c>
      <c r="AW249">
        <f>IF($C249=-1,-1,VLOOKUP($C249,'HCAD Process'!$D$5:$CZ$504,VLOOKUP(AW$4,'Table Name'!$C$2:$D$100,2,FALSE),FALSE))</f>
        <v>0</v>
      </c>
      <c r="AX249">
        <f>IF($C249=-1,-1,VLOOKUP($C249,'HCAD Process'!$D$5:$CZ$504,VLOOKUP(AX$4,'Table Name'!$C$2:$D$100,2,FALSE),FALSE))</f>
        <v>0</v>
      </c>
      <c r="AY249">
        <f>IF($C249=-1,-1,VLOOKUP($C249,'HCAD Process'!$D$5:$CZ$504,VLOOKUP(AY$4,'Table Name'!$C$2:$D$100,2,FALSE),FALSE))</f>
        <v>0</v>
      </c>
      <c r="AZ249">
        <f>IF($C249=-1,-1,VLOOKUP($C249,'HCAD Process'!$D$5:$CZ$504,VLOOKUP(AZ$4,'Table Name'!$C$2:$D$100,2,FALSE),FALSE))</f>
        <v>0</v>
      </c>
      <c r="BA249" t="str">
        <f>IF($C249=-1,-1,VLOOKUP($C249,'HCAD Process'!$D$5:$CZ$504,VLOOKUP(BA$4,'Table Name'!$C$2:$D$100,2,FALSE),FALSE))</f>
        <v>20</v>
      </c>
      <c r="BB249" t="str">
        <f>IF($C249=-1,-1,VLOOKUP($C249,'HCAD Process'!$D$5:$CZ$504,VLOOKUP(BB$4,'Table Name'!$C$2:$D$100,2,FALSE),FALSE))</f>
        <v>RES A BLK 1</v>
      </c>
      <c r="BC249" t="str">
        <f>IF($C249=-1,-1,VLOOKUP($C249,'HCAD Process'!$D$5:$CZ$504,VLOOKUP(BC$4,'Table Name'!$C$2:$D$100,2,FALSE),FALSE))</f>
        <v>PIERCE JUNCTION BUSINESS PARK</v>
      </c>
      <c r="BD249" t="str">
        <f>IF($C249=-1,-1,VLOOKUP($C249,'HCAD Process'!$D$5:$CZ$504,VLOOKUP(BD$4,'Table Name'!$C$2:$D$100,2,FALSE),FALSE))</f>
        <v>4025</v>
      </c>
      <c r="BE249" t="str">
        <f>IF($C249=-1,-1,VLOOKUP($C249,'HCAD Process'!$D$5:$CZ$504,VLOOKUP(BE$4,'Table Name'!$C$2:$D$100,2,FALSE),FALSE))</f>
        <v>South</v>
      </c>
      <c r="BF249" t="str">
        <f>IF($C249=-1,-1,VLOOKUP($C249,'HCAD Process'!$D$5:$CZ$504,VLOOKUP(BF$4,'Table Name'!$C$2:$D$100,2,FALSE),FALSE))</f>
        <v>121</v>
      </c>
      <c r="BG249" t="str">
        <f>IF($C249=-1,-1,VLOOKUP($C249,'HCAD Process'!$D$5:$CZ$504,VLOOKUP(BG$4,'Table Name'!$C$2:$D$100,2,FALSE),FALSE))</f>
        <v>1B South of US 90, West of SH 288</v>
      </c>
      <c r="BH249" t="str">
        <f>IF($C249=-1,-1,VLOOKUP($C249,'HCAD Process'!$D$5:$CZ$504,VLOOKUP(BH$4,'Table Name'!$C$2:$D$100,2,FALSE),FALSE))</f>
        <v>5981.12</v>
      </c>
      <c r="BI249" t="str">
        <f>IF($C249=-1,-1,VLOOKUP($C249,'HCAD Process'!$D$5:$CZ$504,VLOOKUP(BI$4,'Table Name'!$C$2:$D$100,2,FALSE),FALSE))</f>
        <v>0</v>
      </c>
      <c r="BJ249" t="str">
        <f>IF($C249=-1,-1,VLOOKUP($C249,'HCAD Process'!$D$5:$CZ$504,VLOOKUP(BJ$4,'Table Name'!$C$2:$D$100,2,FALSE),FALSE))</f>
        <v>01</v>
      </c>
      <c r="BK249" t="str">
        <f>IF($C249=-1,-1,VLOOKUP($C249,'HCAD Process'!$D$5:$CZ$504,VLOOKUP(BK$4,'Table Name'!$C$2:$D$100,2,FALSE),FALSE))</f>
        <v>5353B</v>
      </c>
      <c r="BL249" t="str">
        <f>IF($C249=-1,-1,VLOOKUP($C249,'HCAD Process'!$D$5:$CZ$504,VLOOKUP(BL$4,'Table Name'!$C$2:$D$100,2,FALSE),FALSE))</f>
        <v>533W</v>
      </c>
      <c r="BM249" t="str">
        <f>IF($C249=-1,-1,VLOOKUP($C249,'HCAD Process'!$D$5:$CZ$504,VLOOKUP(BM$4,'Table Name'!$C$2:$D$100,2,FALSE),FALSE))</f>
        <v>001 040 041 042 043 044 048 061 919 920</v>
      </c>
      <c r="BN249" t="str">
        <f>IF($C249=-1,-1,VLOOKUP($C249,'HCAD Process'!$D$5:$CZ$504,VLOOKUP(BN$4,'Table Name'!$C$2:$D$100,2,FALSE),FALSE))</f>
        <v>Real, Industrial</v>
      </c>
      <c r="BO249" t="str">
        <f>IF($C249=-1,-1,VLOOKUP($C249,'HCAD Process'!$D$5:$CZ$504,VLOOKUP(BO$4,'Table Name'!$C$2:$D$100,2,FALSE),FALSE))</f>
        <v>F2</v>
      </c>
      <c r="BP249" t="str">
        <f>IF($C249=-1,-1,VLOOKUP($C249,'HCAD Process'!$D$5:$CZ$504,VLOOKUP(BP$4,'Table Name'!$C$2:$D$100,2,FALSE),FALSE))</f>
        <v>Real, Industrial</v>
      </c>
      <c r="BQ249" t="str">
        <f>IF($C249=-1,-1,VLOOKUP($C249,'HCAD Process'!$D$5:$CZ$504,VLOOKUP(BQ$4,'Table Name'!$C$2:$D$100,2,FALSE),FALSE))</f>
        <v>Industrial Manufacturing - Heavy</v>
      </c>
      <c r="BR249" t="str">
        <f>IF($C249=-1,-1,VLOOKUP($C249,'HCAD Process'!$D$5:$CZ$504,VLOOKUP(BR$4,'Table Name'!$C$2:$D$100,2,FALSE),FALSE))</f>
        <v>Industrial, Heavy Mftg</v>
      </c>
      <c r="BS249" t="str">
        <f>IF($C249=-1,-1,VLOOKUP($C249,'HCAD Process'!$D$5:$CZ$504,VLOOKUP(BS$4,'Table Name'!$C$2:$D$100,2,FALSE),FALSE))</f>
        <v>8003</v>
      </c>
      <c r="BT249" t="str">
        <f>IF($C249=-1,-1,VLOOKUP($C249,'HCAD Process'!$D$5:$CZ$504,VLOOKUP(BT$4,'Table Name'!$C$2:$D$100,2,FALSE),FALSE))</f>
        <v>Land Neighborhood Section 3</v>
      </c>
      <c r="BU249">
        <f>IF($C249=-1,-1,VLOOKUP($C249,'HCAD Process'!$D$5:$CZ$504,VLOOKUP(BU$4,'Table Name'!$C$2:$D$100,2,FALSE),FALSE))</f>
        <v>1480169</v>
      </c>
      <c r="BV249" t="str">
        <f>IF($C249=-1,-1,VLOOKUP($C249,'HCAD Process'!$D$5:$CZ$504,VLOOKUP(BV$4,'Table Name'!$C$2:$D$100,2,FALSE),FALSE))</f>
        <v>SF</v>
      </c>
      <c r="BW249" t="str">
        <f>IF($C249=-1,-1,VLOOKUP($C249,'HCAD Process'!$D$5:$CZ$504,VLOOKUP(BW$4,'Table Name'!$C$2:$D$100,2,FALSE),FALSE))</f>
        <v>1.0000</v>
      </c>
      <c r="BX249" t="str">
        <f>IF($C249=-1,-1,VLOOKUP($C249,'HCAD Process'!$D$5:$CZ$504,VLOOKUP(BX$4,'Table Name'!$C$2:$D$100,2,FALSE),FALSE))</f>
        <v>1.0000</v>
      </c>
      <c r="BY249" t="str">
        <f>IF($C249=-1,-1,VLOOKUP($C249,'HCAD Process'!$D$5:$CZ$504,VLOOKUP(BY$4,'Table Name'!$C$2:$D$100,2,FALSE),FALSE))</f>
        <v>.6000</v>
      </c>
      <c r="BZ249" t="str">
        <f>IF($C249=-1,-1,VLOOKUP($C249,'HCAD Process'!$D$5:$CZ$504,VLOOKUP(BZ$4,'Table Name'!$C$2:$D$100,2,FALSE),FALSE))</f>
        <v>.6000</v>
      </c>
      <c r="CA249">
        <f>IF($C249=-1,-1,VLOOKUP($C249,'HCAD Process'!$D$5:$CZ$504,VLOOKUP(CA$4,'Table Name'!$C$2:$D$100,2,FALSE),FALSE))</f>
        <v>3</v>
      </c>
      <c r="CB249">
        <f>IF($C249=-1,-1,VLOOKUP($C249,'HCAD Process'!$D$5:$CZ$504,VLOOKUP(CB$4,'Table Name'!$C$2:$D$100,2,FALSE),FALSE))</f>
        <v>2</v>
      </c>
      <c r="CC249">
        <f>IF($C249=-1,-1,VLOOKUP($C249,'HCAD Process'!$D$5:$CZ$504,VLOOKUP(CC$4,'Table Name'!$C$2:$D$100,2,FALSE),FALSE))</f>
        <v>2664304</v>
      </c>
      <c r="CD249">
        <f>IF($C249=-1,-1,VLOOKUP($C249,'HCAD Process'!$D$5:$CZ$504,VLOOKUP(CD$4,'Table Name'!$C$2:$D$100,2,FALSE),FALSE))</f>
        <v>-1</v>
      </c>
      <c r="CE249" t="str">
        <f>IF($C249=-1,-1,VLOOKUP($C249,'HCAD Process'!$D$5:$CZ$504,VLOOKUP(CE$4,'Table Name'!$C$2:$D$100,2,FALSE),FALSE))</f>
        <v>13299500100011</v>
      </c>
    </row>
    <row r="250" spans="2:83" x14ac:dyDescent="0.25">
      <c r="B250">
        <f t="shared" si="4"/>
        <v>246</v>
      </c>
      <c r="C250" t="str">
        <f t="array" ref="C250">IF(ISERROR(INDEX('HCAD Process'!CF$5:CF$504,MATCH(0,COUNTIF(C$4:C249,'HCAD Process'!CF$5:CF$504)+('HCAD Process'!CF$5:CF$504=-1),0))),-1,INDEX('HCAD Process'!CF$5:CF$504,MATCH(0,COUNTIF(C$4:C249,'HCAD Process'!CF$5:CF$504)+('HCAD Process'!CF$5:CF$504=-1),0)))</f>
        <v>13299500100012</v>
      </c>
      <c r="D250" t="str">
        <f>IF($C250=-1,-1,VLOOKUP($C250,'HCAD Process'!$D$5:$CZ$504,VLOOKUP(D$4,'Table Name'!$C$2:$D$100,2,FALSE),FALSE))</f>
        <v>1329950010001</v>
      </c>
      <c r="E250" t="str">
        <f>IF($C250=-1,-1,VLOOKUP($C250,'HCAD Process'!$D$5:$CZ$504,VLOOKUP(E$4,'Table Name'!$C$2:$D$100,2,FALSE),FALSE))</f>
        <v>01/01/2012</v>
      </c>
      <c r="F250" t="str">
        <f>IF($C250=-1,-1,VLOOKUP($C250,'HCAD Process'!$D$5:$CZ$504,VLOOKUP(F$4,'Table Name'!$C$2:$D$100,2,FALSE),FALSE))</f>
        <v>PIERCE JUNCTION PROPERTIES LLC</v>
      </c>
      <c r="G250" t="str">
        <f>IF($C250=-1,-1,VLOOKUP($C250,'HCAD Process'!$D$5:$CZ$504,VLOOKUP(G$4,'Table Name'!$C$2:$D$100,2,FALSE),FALSE))</f>
        <v>TEXAS STEEL CONVERSION</v>
      </c>
      <c r="H250" t="str">
        <f>IF($C250=-1,-1,VLOOKUP($C250,'HCAD Process'!$D$5:$CZ$504,VLOOKUP(H$4,'Table Name'!$C$2:$D$100,2,FALSE),FALSE))</f>
        <v>Noel</v>
      </c>
      <c r="I250" t="str">
        <f>IF($C250=-1,-1,VLOOKUP($C250,'HCAD Process'!$D$5:$CZ$504,VLOOKUP(I$4,'Table Name'!$C$2:$D$100,2,FALSE),FALSE))</f>
        <v>10881 ALMEDA RD D</v>
      </c>
      <c r="J250" t="str">
        <f>IF($C250=-1,-1,VLOOKUP($C250,'HCAD Process'!$D$5:$CZ$504,VLOOKUP(J$4,'Table Name'!$C$2:$D$100,2,FALSE),FALSE))</f>
        <v>HOUSTON</v>
      </c>
      <c r="K250" t="str">
        <f>IF($C250=-1,-1,VLOOKUP($C250,'HCAD Process'!$D$5:$CZ$504,VLOOKUP(K$4,'Table Name'!$C$2:$D$100,2,FALSE),FALSE))</f>
        <v>77051</v>
      </c>
      <c r="L250">
        <f>IF($C250=-1,-1,VLOOKUP($C250,'HCAD Process'!$D$5:$CZ$504,VLOOKUP(L$4,'Table Name'!$C$2:$D$100,2,FALSE),FALSE))</f>
        <v>23500000</v>
      </c>
      <c r="M250">
        <f>IF($C250=-1,-1,VLOOKUP($C250,'HCAD Process'!$D$5:$CZ$504,VLOOKUP(M$4,'Table Name'!$C$2:$D$100,2,FALSE),FALSE))</f>
        <v>28389151</v>
      </c>
      <c r="N250">
        <f>IF($C250=-1,-1,VLOOKUP($C250,'HCAD Process'!$D$5:$CZ$504,VLOOKUP(N$4,'Table Name'!$C$2:$D$100,2,FALSE),FALSE))</f>
        <v>27827800</v>
      </c>
      <c r="O250">
        <f>IF($C250=-1,-1,VLOOKUP($C250,'HCAD Process'!$D$5:$CZ$504,VLOOKUP(O$4,'Table Name'!$C$2:$D$100,2,FALSE),FALSE))</f>
        <v>0</v>
      </c>
      <c r="P250" t="e">
        <f>IF($C250=-1,-1,VLOOKUP($C250,'HCAD Process'!$D$5:$CZ$504,VLOOKUP(P$4,'Table Name'!$C$2:$D$100,2,FALSE),FALSE))</f>
        <v>#REF!</v>
      </c>
      <c r="Q250" t="str">
        <f>IF($C250=-1,-1,VLOOKUP($C250,'HCAD Process'!$D$5:$CZ$504,VLOOKUP(Q$4,'Table Name'!$C$2:$D$100,2,FALSE),FALSE))</f>
        <v>COMMERCIAL</v>
      </c>
      <c r="R250" t="str">
        <f>IF($C250=-1,-1,VLOOKUP($C250,'HCAD Process'!$D$5:$CZ$504,VLOOKUP(R$4,'Table Name'!$C$2:$D$100,2,FALSE),FALSE))</f>
        <v>2</v>
      </c>
      <c r="S250" t="str">
        <f>IF($C250=-1,-1,VLOOKUP($C250,'HCAD Process'!$D$5:$CZ$504,VLOOKUP(S$4,'Table Name'!$C$2:$D$100,2,FALSE),FALSE))</f>
        <v>4426</v>
      </c>
      <c r="T250" t="str">
        <f>IF($C250=-1,-1,VLOOKUP($C250,'HCAD Process'!$D$5:$CZ$504,VLOOKUP(T$4,'Table Name'!$C$2:$D$100,2,FALSE),FALSE))</f>
        <v>9495</v>
      </c>
      <c r="U250" t="str">
        <f>IF($C250=-1,-1,VLOOKUP($C250,'HCAD Process'!$D$5:$CZ$504,VLOOKUP(U$4,'Table Name'!$C$2:$D$100,2,FALSE),FALSE))</f>
        <v>S</v>
      </c>
      <c r="V250" t="str">
        <f>IF($C250=-1,-1,VLOOKUP($C250,'HCAD Process'!$D$5:$CZ$504,VLOOKUP(V$4,'Table Name'!$C$2:$D$100,2,FALSE),FALSE))</f>
        <v>Open Steel Skeleton</v>
      </c>
      <c r="W250">
        <f>IF($C250=-1,-1,VLOOKUP($C250,'HCAD Process'!$D$5:$CZ$504,VLOOKUP(W$4,'Table Name'!$C$2:$D$100,2,FALSE),FALSE))</f>
        <v>3034112</v>
      </c>
      <c r="X250">
        <f>IF($C250=-1,-1,VLOOKUP($C250,'HCAD Process'!$D$5:$CZ$504,VLOOKUP(X$4,'Table Name'!$C$2:$D$100,2,FALSE),FALSE))</f>
        <v>0</v>
      </c>
      <c r="Y250">
        <f>IF($C250=-1,-1,VLOOKUP($C250,'HCAD Process'!$D$5:$CZ$504,VLOOKUP(Y$4,'Table Name'!$C$2:$D$100,2,FALSE),FALSE))</f>
        <v>3371235</v>
      </c>
      <c r="Z250">
        <f>IF($C250=-1,-1,VLOOKUP($C250,'HCAD Process'!$D$5:$CZ$504,VLOOKUP(Z$4,'Table Name'!$C$2:$D$100,2,FALSE),FALSE))</f>
        <v>0</v>
      </c>
      <c r="AA250" t="str">
        <f>IF($C250=-1,-1,VLOOKUP($C250,'HCAD Process'!$D$5:$CZ$504,VLOOKUP(AA$4,'Table Name'!$C$2:$D$100,2,FALSE),FALSE))</f>
        <v>.100000</v>
      </c>
      <c r="AB250" t="str">
        <f>IF($C250=-1,-1,VLOOKUP($C250,'HCAD Process'!$D$5:$CZ$504,VLOOKUP(AB$4,'Table Name'!$C$2:$D$100,2,FALSE),FALSE))</f>
        <v>C</v>
      </c>
      <c r="AC250" t="str">
        <f>IF($C250=-1,-1,VLOOKUP($C250,'HCAD Process'!$D$5:$CZ$504,VLOOKUP(AC$4,'Table Name'!$C$2:$D$100,2,FALSE),FALSE))</f>
        <v>Average</v>
      </c>
      <c r="AD250" t="str">
        <f>IF($C250=-1,-1,VLOOKUP($C250,'HCAD Process'!$D$5:$CZ$504,VLOOKUP(AD$4,'Table Name'!$C$2:$D$100,2,FALSE),FALSE))</f>
        <v>2013</v>
      </c>
      <c r="AE250" t="str">
        <f>IF($C250=-1,-1,VLOOKUP($C250,'HCAD Process'!$D$5:$CZ$504,VLOOKUP(AE$4,'Table Name'!$C$2:$D$100,2,FALSE),FALSE))</f>
        <v>2013</v>
      </c>
      <c r="AF250" t="str">
        <f>IF($C250=-1,-1,VLOOKUP($C250,'HCAD Process'!$D$5:$CZ$504,VLOOKUP(AF$4,'Table Name'!$C$2:$D$100,2,FALSE),FALSE))</f>
        <v>0</v>
      </c>
      <c r="AG250" t="str">
        <f>IF($C250=-1,-1,VLOOKUP($C250,'HCAD Process'!$D$5:$CZ$504,VLOOKUP(AG$4,'Table Name'!$C$2:$D$100,2,FALSE),FALSE))</f>
        <v>2014</v>
      </c>
      <c r="AH250">
        <f>IF($C250=-1,-1,VLOOKUP($C250,'HCAD Process'!$D$5:$CZ$504,VLOOKUP(AH$4,'Table Name'!$C$2:$D$100,2,FALSE),FALSE))</f>
        <v>0</v>
      </c>
      <c r="AI250" t="str">
        <f>IF($C250=-1,-1,VLOOKUP($C250,'HCAD Process'!$D$5:$CZ$504,VLOOKUP(AI$4,'Table Name'!$C$2:$D$100,2,FALSE),FALSE))</f>
        <v>12/30/1899</v>
      </c>
      <c r="AJ250" t="str">
        <f>IF($C250=-1,-1,VLOOKUP($C250,'HCAD Process'!$D$5:$CZ$504,VLOOKUP(AJ$4,'Table Name'!$C$2:$D$100,2,FALSE),FALSE))</f>
        <v>EMI BUILDING</v>
      </c>
      <c r="AK250">
        <f>IF($C250=-1,-1,VALUE(VLOOKUP($C250,'HCAD Process'!$D$5:$CZ$504,VLOOKUP(AK$4,'Table Name'!$C$2:$D$100,2,FALSE),FALSE)))</f>
        <v>33100</v>
      </c>
      <c r="AL250">
        <f>IF($C250=-1,-1,VLOOKUP($C250,'HCAD Process'!$D$5:$CZ$504,VLOOKUP(AL$4,'Table Name'!$C$2:$D$100,2,FALSE),FALSE))</f>
        <v>33660</v>
      </c>
      <c r="AM250">
        <f>IF($C250=-1,-1,VLOOKUP($C250,'HCAD Process'!$D$5:$CZ$504,VLOOKUP(AM$4,'Table Name'!$C$2:$D$100,2,FALSE),FALSE))</f>
        <v>0</v>
      </c>
      <c r="AN250">
        <f>IF($C250=-1,-1,VLOOKUP($C250,'HCAD Process'!$D$5:$CZ$504,VLOOKUP(AN$4,'Table Name'!$C$2:$D$100,2,FALSE),FALSE))</f>
        <v>0</v>
      </c>
      <c r="AO250">
        <f>IF($C250=-1,-1,VLOOKUP($C250,'HCAD Process'!$D$5:$CZ$504,VLOOKUP(AO$4,'Table Name'!$C$2:$D$100,2,FALSE),FALSE))</f>
        <v>0</v>
      </c>
      <c r="AP250">
        <f>IF($C250=-1,-1,VLOOKUP($C250,'HCAD Process'!$D$5:$CZ$504,VLOOKUP(AP$4,'Table Name'!$C$2:$D$100,2,FALSE),FALSE))</f>
        <v>33100</v>
      </c>
      <c r="AQ250">
        <f>IF($C250=-1,-1,VLOOKUP($C250,'HCAD Process'!$D$5:$CZ$504,VLOOKUP(AQ$4,'Table Name'!$C$2:$D$100,2,FALSE),FALSE))</f>
        <v>862</v>
      </c>
      <c r="AR250">
        <f>IF($C250=-1,-1,VLOOKUP($C250,'HCAD Process'!$D$5:$CZ$504,VLOOKUP(AR$4,'Table Name'!$C$2:$D$100,2,FALSE),FALSE))</f>
        <v>1</v>
      </c>
      <c r="AS250">
        <f>IF($C250=-1,-1,VLOOKUP($C250,'HCAD Process'!$D$5:$CZ$504,VLOOKUP(AS$4,'Table Name'!$C$2:$D$100,2,FALSE),FALSE))</f>
        <v>0</v>
      </c>
      <c r="AT250">
        <f>IF($C250=-1,-1,VLOOKUP($C250,'HCAD Process'!$D$5:$CZ$504,VLOOKUP(AT$4,'Table Name'!$C$2:$D$100,2,FALSE),FALSE))</f>
        <v>0</v>
      </c>
      <c r="AU250">
        <f>IF($C250=-1,-1,VLOOKUP($C250,'HCAD Process'!$D$5:$CZ$504,VLOOKUP(AU$4,'Table Name'!$C$2:$D$100,2,FALSE),FALSE))</f>
        <v>0</v>
      </c>
      <c r="AV250" t="str">
        <f>IF($C250=-1,-1,VLOOKUP($C250,'HCAD Process'!$D$5:$CZ$504,VLOOKUP(AV$4,'Table Name'!$C$2:$D$100,2,FALSE),FALSE))</f>
        <v>D</v>
      </c>
      <c r="AW250">
        <f>IF($C250=-1,-1,VLOOKUP($C250,'HCAD Process'!$D$5:$CZ$504,VLOOKUP(AW$4,'Table Name'!$C$2:$D$100,2,FALSE),FALSE))</f>
        <v>0</v>
      </c>
      <c r="AX250">
        <f>IF($C250=-1,-1,VLOOKUP($C250,'HCAD Process'!$D$5:$CZ$504,VLOOKUP(AX$4,'Table Name'!$C$2:$D$100,2,FALSE),FALSE))</f>
        <v>0</v>
      </c>
      <c r="AY250">
        <f>IF($C250=-1,-1,VLOOKUP($C250,'HCAD Process'!$D$5:$CZ$504,VLOOKUP(AY$4,'Table Name'!$C$2:$D$100,2,FALSE),FALSE))</f>
        <v>0</v>
      </c>
      <c r="AZ250">
        <f>IF($C250=-1,-1,VLOOKUP($C250,'HCAD Process'!$D$5:$CZ$504,VLOOKUP(AZ$4,'Table Name'!$C$2:$D$100,2,FALSE),FALSE))</f>
        <v>0</v>
      </c>
      <c r="BA250" t="str">
        <f>IF($C250=-1,-1,VLOOKUP($C250,'HCAD Process'!$D$5:$CZ$504,VLOOKUP(BA$4,'Table Name'!$C$2:$D$100,2,FALSE),FALSE))</f>
        <v>20</v>
      </c>
      <c r="BB250" t="str">
        <f>IF($C250=-1,-1,VLOOKUP($C250,'HCAD Process'!$D$5:$CZ$504,VLOOKUP(BB$4,'Table Name'!$C$2:$D$100,2,FALSE),FALSE))</f>
        <v>RES A BLK 1</v>
      </c>
      <c r="BC250" t="str">
        <f>IF($C250=-1,-1,VLOOKUP($C250,'HCAD Process'!$D$5:$CZ$504,VLOOKUP(BC$4,'Table Name'!$C$2:$D$100,2,FALSE),FALSE))</f>
        <v>PIERCE JUNCTION BUSINESS PARK</v>
      </c>
      <c r="BD250" t="str">
        <f>IF($C250=-1,-1,VLOOKUP($C250,'HCAD Process'!$D$5:$CZ$504,VLOOKUP(BD$4,'Table Name'!$C$2:$D$100,2,FALSE),FALSE))</f>
        <v>4025</v>
      </c>
      <c r="BE250" t="str">
        <f>IF($C250=-1,-1,VLOOKUP($C250,'HCAD Process'!$D$5:$CZ$504,VLOOKUP(BE$4,'Table Name'!$C$2:$D$100,2,FALSE),FALSE))</f>
        <v>South</v>
      </c>
      <c r="BF250" t="str">
        <f>IF($C250=-1,-1,VLOOKUP($C250,'HCAD Process'!$D$5:$CZ$504,VLOOKUP(BF$4,'Table Name'!$C$2:$D$100,2,FALSE),FALSE))</f>
        <v>121</v>
      </c>
      <c r="BG250" t="str">
        <f>IF($C250=-1,-1,VLOOKUP($C250,'HCAD Process'!$D$5:$CZ$504,VLOOKUP(BG$4,'Table Name'!$C$2:$D$100,2,FALSE),FALSE))</f>
        <v>1B South of US 90, West of SH 288</v>
      </c>
      <c r="BH250" t="str">
        <f>IF($C250=-1,-1,VLOOKUP($C250,'HCAD Process'!$D$5:$CZ$504,VLOOKUP(BH$4,'Table Name'!$C$2:$D$100,2,FALSE),FALSE))</f>
        <v>5981.12</v>
      </c>
      <c r="BI250" t="str">
        <f>IF($C250=-1,-1,VLOOKUP($C250,'HCAD Process'!$D$5:$CZ$504,VLOOKUP(BI$4,'Table Name'!$C$2:$D$100,2,FALSE),FALSE))</f>
        <v>0</v>
      </c>
      <c r="BJ250" t="str">
        <f>IF($C250=-1,-1,VLOOKUP($C250,'HCAD Process'!$D$5:$CZ$504,VLOOKUP(BJ$4,'Table Name'!$C$2:$D$100,2,FALSE),FALSE))</f>
        <v>01</v>
      </c>
      <c r="BK250" t="str">
        <f>IF($C250=-1,-1,VLOOKUP($C250,'HCAD Process'!$D$5:$CZ$504,VLOOKUP(BK$4,'Table Name'!$C$2:$D$100,2,FALSE),FALSE))</f>
        <v>5353B</v>
      </c>
      <c r="BL250" t="str">
        <f>IF($C250=-1,-1,VLOOKUP($C250,'HCAD Process'!$D$5:$CZ$504,VLOOKUP(BL$4,'Table Name'!$C$2:$D$100,2,FALSE),FALSE))</f>
        <v>533W</v>
      </c>
      <c r="BM250" t="str">
        <f>IF($C250=-1,-1,VLOOKUP($C250,'HCAD Process'!$D$5:$CZ$504,VLOOKUP(BM$4,'Table Name'!$C$2:$D$100,2,FALSE),FALSE))</f>
        <v>001 040 041 042 043 044 048 061 919 920</v>
      </c>
      <c r="BN250" t="str">
        <f>IF($C250=-1,-1,VLOOKUP($C250,'HCAD Process'!$D$5:$CZ$504,VLOOKUP(BN$4,'Table Name'!$C$2:$D$100,2,FALSE),FALSE))</f>
        <v>Real, Industrial</v>
      </c>
      <c r="BO250" t="str">
        <f>IF($C250=-1,-1,VLOOKUP($C250,'HCAD Process'!$D$5:$CZ$504,VLOOKUP(BO$4,'Table Name'!$C$2:$D$100,2,FALSE),FALSE))</f>
        <v>F2</v>
      </c>
      <c r="BP250" t="str">
        <f>IF($C250=-1,-1,VLOOKUP($C250,'HCAD Process'!$D$5:$CZ$504,VLOOKUP(BP$4,'Table Name'!$C$2:$D$100,2,FALSE),FALSE))</f>
        <v>Real, Industrial</v>
      </c>
      <c r="BQ250" t="str">
        <f>IF($C250=-1,-1,VLOOKUP($C250,'HCAD Process'!$D$5:$CZ$504,VLOOKUP(BQ$4,'Table Name'!$C$2:$D$100,2,FALSE),FALSE))</f>
        <v>Industrial Manufacturing - Heavy</v>
      </c>
      <c r="BR250" t="str">
        <f>IF($C250=-1,-1,VLOOKUP($C250,'HCAD Process'!$D$5:$CZ$504,VLOOKUP(BR$4,'Table Name'!$C$2:$D$100,2,FALSE),FALSE))</f>
        <v>Industrial, Heavy Mftg</v>
      </c>
      <c r="BS250" t="str">
        <f>IF($C250=-1,-1,VLOOKUP($C250,'HCAD Process'!$D$5:$CZ$504,VLOOKUP(BS$4,'Table Name'!$C$2:$D$100,2,FALSE),FALSE))</f>
        <v>8003</v>
      </c>
      <c r="BT250" t="str">
        <f>IF($C250=-1,-1,VLOOKUP($C250,'HCAD Process'!$D$5:$CZ$504,VLOOKUP(BT$4,'Table Name'!$C$2:$D$100,2,FALSE),FALSE))</f>
        <v>Land Neighborhood Section 3</v>
      </c>
      <c r="BU250">
        <f>IF($C250=-1,-1,VLOOKUP($C250,'HCAD Process'!$D$5:$CZ$504,VLOOKUP(BU$4,'Table Name'!$C$2:$D$100,2,FALSE),FALSE))</f>
        <v>1480169</v>
      </c>
      <c r="BV250" t="str">
        <f>IF($C250=-1,-1,VLOOKUP($C250,'HCAD Process'!$D$5:$CZ$504,VLOOKUP(BV$4,'Table Name'!$C$2:$D$100,2,FALSE),FALSE))</f>
        <v>SF</v>
      </c>
      <c r="BW250" t="str">
        <f>IF($C250=-1,-1,VLOOKUP($C250,'HCAD Process'!$D$5:$CZ$504,VLOOKUP(BW$4,'Table Name'!$C$2:$D$100,2,FALSE),FALSE))</f>
        <v>1.0000</v>
      </c>
      <c r="BX250" t="str">
        <f>IF($C250=-1,-1,VLOOKUP($C250,'HCAD Process'!$D$5:$CZ$504,VLOOKUP(BX$4,'Table Name'!$C$2:$D$100,2,FALSE),FALSE))</f>
        <v>1.0000</v>
      </c>
      <c r="BY250" t="str">
        <f>IF($C250=-1,-1,VLOOKUP($C250,'HCAD Process'!$D$5:$CZ$504,VLOOKUP(BY$4,'Table Name'!$C$2:$D$100,2,FALSE),FALSE))</f>
        <v>.6000</v>
      </c>
      <c r="BZ250" t="str">
        <f>IF($C250=-1,-1,VLOOKUP($C250,'HCAD Process'!$D$5:$CZ$504,VLOOKUP(BZ$4,'Table Name'!$C$2:$D$100,2,FALSE),FALSE))</f>
        <v>.6000</v>
      </c>
      <c r="CA250">
        <f>IF($C250=-1,-1,VLOOKUP($C250,'HCAD Process'!$D$5:$CZ$504,VLOOKUP(CA$4,'Table Name'!$C$2:$D$100,2,FALSE),FALSE))</f>
        <v>3</v>
      </c>
      <c r="CB250">
        <f>IF($C250=-1,-1,VLOOKUP($C250,'HCAD Process'!$D$5:$CZ$504,VLOOKUP(CB$4,'Table Name'!$C$2:$D$100,2,FALSE),FALSE))</f>
        <v>2</v>
      </c>
      <c r="CC250">
        <f>IF($C250=-1,-1,VLOOKUP($C250,'HCAD Process'!$D$5:$CZ$504,VLOOKUP(CC$4,'Table Name'!$C$2:$D$100,2,FALSE),FALSE))</f>
        <v>2664304</v>
      </c>
      <c r="CD250">
        <f>IF($C250=-1,-1,VLOOKUP($C250,'HCAD Process'!$D$5:$CZ$504,VLOOKUP(CD$4,'Table Name'!$C$2:$D$100,2,FALSE),FALSE))</f>
        <v>-1</v>
      </c>
      <c r="CE250" t="str">
        <f>IF($C250=-1,-1,VLOOKUP($C250,'HCAD Process'!$D$5:$CZ$504,VLOOKUP(CE$4,'Table Name'!$C$2:$D$100,2,FALSE),FALSE))</f>
        <v>13299500100012</v>
      </c>
    </row>
    <row r="251" spans="2:83" x14ac:dyDescent="0.25">
      <c r="B251">
        <f t="shared" si="4"/>
        <v>247</v>
      </c>
      <c r="C251" t="str">
        <f t="array" ref="C251">IF(ISERROR(INDEX('HCAD Process'!CF$5:CF$504,MATCH(0,COUNTIF(C$4:C250,'HCAD Process'!CF$5:CF$504)+('HCAD Process'!CF$5:CF$504=-1),0))),-1,INDEX('HCAD Process'!CF$5:CF$504,MATCH(0,COUNTIF(C$4:C250,'HCAD Process'!CF$5:CF$504)+('HCAD Process'!CF$5:CF$504=-1),0)))</f>
        <v>13299500100014</v>
      </c>
      <c r="D251" t="str">
        <f>IF($C251=-1,-1,VLOOKUP($C251,'HCAD Process'!$D$5:$CZ$504,VLOOKUP(D$4,'Table Name'!$C$2:$D$100,2,FALSE),FALSE))</f>
        <v>1329950010001</v>
      </c>
      <c r="E251" t="str">
        <f>IF($C251=-1,-1,VLOOKUP($C251,'HCAD Process'!$D$5:$CZ$504,VLOOKUP(E$4,'Table Name'!$C$2:$D$100,2,FALSE),FALSE))</f>
        <v>01/01/2012</v>
      </c>
      <c r="F251" t="str">
        <f>IF($C251=-1,-1,VLOOKUP($C251,'HCAD Process'!$D$5:$CZ$504,VLOOKUP(F$4,'Table Name'!$C$2:$D$100,2,FALSE),FALSE))</f>
        <v>PIERCE JUNCTION PROPERTIES LLC</v>
      </c>
      <c r="G251" t="str">
        <f>IF($C251=-1,-1,VLOOKUP($C251,'HCAD Process'!$D$5:$CZ$504,VLOOKUP(G$4,'Table Name'!$C$2:$D$100,2,FALSE),FALSE))</f>
        <v>TEXAS STEEL CONVERSION</v>
      </c>
      <c r="H251" t="str">
        <f>IF($C251=-1,-1,VLOOKUP($C251,'HCAD Process'!$D$5:$CZ$504,VLOOKUP(H$4,'Table Name'!$C$2:$D$100,2,FALSE),FALSE))</f>
        <v>Noel</v>
      </c>
      <c r="I251" t="str">
        <f>IF($C251=-1,-1,VLOOKUP($C251,'HCAD Process'!$D$5:$CZ$504,VLOOKUP(I$4,'Table Name'!$C$2:$D$100,2,FALSE),FALSE))</f>
        <v>10881 ALMEDA RD D</v>
      </c>
      <c r="J251" t="str">
        <f>IF($C251=-1,-1,VLOOKUP($C251,'HCAD Process'!$D$5:$CZ$504,VLOOKUP(J$4,'Table Name'!$C$2:$D$100,2,FALSE),FALSE))</f>
        <v>HOUSTON</v>
      </c>
      <c r="K251" t="str">
        <f>IF($C251=-1,-1,VLOOKUP($C251,'HCAD Process'!$D$5:$CZ$504,VLOOKUP(K$4,'Table Name'!$C$2:$D$100,2,FALSE),FALSE))</f>
        <v>77051</v>
      </c>
      <c r="L251">
        <f>IF($C251=-1,-1,VLOOKUP($C251,'HCAD Process'!$D$5:$CZ$504,VLOOKUP(L$4,'Table Name'!$C$2:$D$100,2,FALSE),FALSE))</f>
        <v>23500000</v>
      </c>
      <c r="M251">
        <f>IF($C251=-1,-1,VLOOKUP($C251,'HCAD Process'!$D$5:$CZ$504,VLOOKUP(M$4,'Table Name'!$C$2:$D$100,2,FALSE),FALSE))</f>
        <v>28389151</v>
      </c>
      <c r="N251">
        <f>IF($C251=-1,-1,VLOOKUP($C251,'HCAD Process'!$D$5:$CZ$504,VLOOKUP(N$4,'Table Name'!$C$2:$D$100,2,FALSE),FALSE))</f>
        <v>27827800</v>
      </c>
      <c r="O251">
        <f>IF($C251=-1,-1,VLOOKUP($C251,'HCAD Process'!$D$5:$CZ$504,VLOOKUP(O$4,'Table Name'!$C$2:$D$100,2,FALSE),FALSE))</f>
        <v>0</v>
      </c>
      <c r="P251" t="e">
        <f>IF($C251=-1,-1,VLOOKUP($C251,'HCAD Process'!$D$5:$CZ$504,VLOOKUP(P$4,'Table Name'!$C$2:$D$100,2,FALSE),FALSE))</f>
        <v>#REF!</v>
      </c>
      <c r="Q251" t="str">
        <f>IF($C251=-1,-1,VLOOKUP($C251,'HCAD Process'!$D$5:$CZ$504,VLOOKUP(Q$4,'Table Name'!$C$2:$D$100,2,FALSE),FALSE))</f>
        <v>COMMERCIAL</v>
      </c>
      <c r="R251" t="str">
        <f>IF($C251=-1,-1,VLOOKUP($C251,'HCAD Process'!$D$5:$CZ$504,VLOOKUP(R$4,'Table Name'!$C$2:$D$100,2,FALSE),FALSE))</f>
        <v>4</v>
      </c>
      <c r="S251" t="str">
        <f>IF($C251=-1,-1,VLOOKUP($C251,'HCAD Process'!$D$5:$CZ$504,VLOOKUP(S$4,'Table Name'!$C$2:$D$100,2,FALSE),FALSE))</f>
        <v>4426</v>
      </c>
      <c r="T251" t="str">
        <f>IF($C251=-1,-1,VLOOKUP($C251,'HCAD Process'!$D$5:$CZ$504,VLOOKUP(T$4,'Table Name'!$C$2:$D$100,2,FALSE),FALSE))</f>
        <v>9495</v>
      </c>
      <c r="U251" t="str">
        <f>IF($C251=-1,-1,VLOOKUP($C251,'HCAD Process'!$D$5:$CZ$504,VLOOKUP(U$4,'Table Name'!$C$2:$D$100,2,FALSE),FALSE))</f>
        <v>S</v>
      </c>
      <c r="V251" t="str">
        <f>IF($C251=-1,-1,VLOOKUP($C251,'HCAD Process'!$D$5:$CZ$504,VLOOKUP(V$4,'Table Name'!$C$2:$D$100,2,FALSE),FALSE))</f>
        <v>Open Steel Skeleton</v>
      </c>
      <c r="W251">
        <f>IF($C251=-1,-1,VLOOKUP($C251,'HCAD Process'!$D$5:$CZ$504,VLOOKUP(W$4,'Table Name'!$C$2:$D$100,2,FALSE),FALSE))</f>
        <v>2998464</v>
      </c>
      <c r="X251">
        <f>IF($C251=-1,-1,VLOOKUP($C251,'HCAD Process'!$D$5:$CZ$504,VLOOKUP(X$4,'Table Name'!$C$2:$D$100,2,FALSE),FALSE))</f>
        <v>0</v>
      </c>
      <c r="Y251">
        <f>IF($C251=-1,-1,VLOOKUP($C251,'HCAD Process'!$D$5:$CZ$504,VLOOKUP(Y$4,'Table Name'!$C$2:$D$100,2,FALSE),FALSE))</f>
        <v>3259200</v>
      </c>
      <c r="Z251">
        <f>IF($C251=-1,-1,VLOOKUP($C251,'HCAD Process'!$D$5:$CZ$504,VLOOKUP(Z$4,'Table Name'!$C$2:$D$100,2,FALSE),FALSE))</f>
        <v>0</v>
      </c>
      <c r="AA251" t="str">
        <f>IF($C251=-1,-1,VLOOKUP($C251,'HCAD Process'!$D$5:$CZ$504,VLOOKUP(AA$4,'Table Name'!$C$2:$D$100,2,FALSE),FALSE))</f>
        <v>.080000</v>
      </c>
      <c r="AB251" t="str">
        <f>IF($C251=-1,-1,VLOOKUP($C251,'HCAD Process'!$D$5:$CZ$504,VLOOKUP(AB$4,'Table Name'!$C$2:$D$100,2,FALSE),FALSE))</f>
        <v>C</v>
      </c>
      <c r="AC251" t="str">
        <f>IF($C251=-1,-1,VLOOKUP($C251,'HCAD Process'!$D$5:$CZ$504,VLOOKUP(AC$4,'Table Name'!$C$2:$D$100,2,FALSE),FALSE))</f>
        <v>Average</v>
      </c>
      <c r="AD251" t="str">
        <f>IF($C251=-1,-1,VLOOKUP($C251,'HCAD Process'!$D$5:$CZ$504,VLOOKUP(AD$4,'Table Name'!$C$2:$D$100,2,FALSE),FALSE))</f>
        <v>2014</v>
      </c>
      <c r="AE251" t="str">
        <f>IF($C251=-1,-1,VLOOKUP($C251,'HCAD Process'!$D$5:$CZ$504,VLOOKUP(AE$4,'Table Name'!$C$2:$D$100,2,FALSE),FALSE))</f>
        <v>2014</v>
      </c>
      <c r="AF251" t="str">
        <f>IF($C251=-1,-1,VLOOKUP($C251,'HCAD Process'!$D$5:$CZ$504,VLOOKUP(AF$4,'Table Name'!$C$2:$D$100,2,FALSE),FALSE))</f>
        <v>0</v>
      </c>
      <c r="AG251" t="str">
        <f>IF($C251=-1,-1,VLOOKUP($C251,'HCAD Process'!$D$5:$CZ$504,VLOOKUP(AG$4,'Table Name'!$C$2:$D$100,2,FALSE),FALSE))</f>
        <v>2015</v>
      </c>
      <c r="AH251" t="str">
        <f>IF($C251=-1,-1,VLOOKUP($C251,'HCAD Process'!$D$5:$CZ$504,VLOOKUP(AH$4,'Table Name'!$C$2:$D$100,2,FALSE),FALSE))</f>
        <v>01352</v>
      </c>
      <c r="AI251" t="str">
        <f>IF($C251=-1,-1,VLOOKUP($C251,'HCAD Process'!$D$5:$CZ$504,VLOOKUP(AI$4,'Table Name'!$C$2:$D$100,2,FALSE),FALSE))</f>
        <v>02/05/2015</v>
      </c>
      <c r="AJ251" t="str">
        <f>IF($C251=-1,-1,VLOOKUP($C251,'HCAD Process'!$D$5:$CZ$504,VLOOKUP(AJ$4,'Table Name'!$C$2:$D$100,2,FALSE),FALSE))</f>
        <v>FAB BGDN</v>
      </c>
      <c r="AK251">
        <f>IF($C251=-1,-1,VALUE(VLOOKUP($C251,'HCAD Process'!$D$5:$CZ$504,VLOOKUP(AK$4,'Table Name'!$C$2:$D$100,2,FALSE),FALSE)))</f>
        <v>32000</v>
      </c>
      <c r="AL251">
        <f>IF($C251=-1,-1,VLOOKUP($C251,'HCAD Process'!$D$5:$CZ$504,VLOOKUP(AL$4,'Table Name'!$C$2:$D$100,2,FALSE),FALSE))</f>
        <v>32000</v>
      </c>
      <c r="AM251">
        <f>IF($C251=-1,-1,VLOOKUP($C251,'HCAD Process'!$D$5:$CZ$504,VLOOKUP(AM$4,'Table Name'!$C$2:$D$100,2,FALSE),FALSE))</f>
        <v>0</v>
      </c>
      <c r="AN251">
        <f>IF($C251=-1,-1,VLOOKUP($C251,'HCAD Process'!$D$5:$CZ$504,VLOOKUP(AN$4,'Table Name'!$C$2:$D$100,2,FALSE),FALSE))</f>
        <v>0</v>
      </c>
      <c r="AO251">
        <f>IF($C251=-1,-1,VLOOKUP($C251,'HCAD Process'!$D$5:$CZ$504,VLOOKUP(AO$4,'Table Name'!$C$2:$D$100,2,FALSE),FALSE))</f>
        <v>0</v>
      </c>
      <c r="AP251">
        <f>IF($C251=-1,-1,VLOOKUP($C251,'HCAD Process'!$D$5:$CZ$504,VLOOKUP(AP$4,'Table Name'!$C$2:$D$100,2,FALSE),FALSE))</f>
        <v>32000</v>
      </c>
      <c r="AQ251">
        <f>IF($C251=-1,-1,VLOOKUP($C251,'HCAD Process'!$D$5:$CZ$504,VLOOKUP(AQ$4,'Table Name'!$C$2:$D$100,2,FALSE),FALSE))</f>
        <v>840</v>
      </c>
      <c r="AR251">
        <f>IF($C251=-1,-1,VLOOKUP($C251,'HCAD Process'!$D$5:$CZ$504,VLOOKUP(AR$4,'Table Name'!$C$2:$D$100,2,FALSE),FALSE))</f>
        <v>1</v>
      </c>
      <c r="AS251">
        <f>IF($C251=-1,-1,VLOOKUP($C251,'HCAD Process'!$D$5:$CZ$504,VLOOKUP(AS$4,'Table Name'!$C$2:$D$100,2,FALSE),FALSE))</f>
        <v>0</v>
      </c>
      <c r="AT251">
        <f>IF($C251=-1,-1,VLOOKUP($C251,'HCAD Process'!$D$5:$CZ$504,VLOOKUP(AT$4,'Table Name'!$C$2:$D$100,2,FALSE),FALSE))</f>
        <v>0</v>
      </c>
      <c r="AU251">
        <f>IF($C251=-1,-1,VLOOKUP($C251,'HCAD Process'!$D$5:$CZ$504,VLOOKUP(AU$4,'Table Name'!$C$2:$D$100,2,FALSE),FALSE))</f>
        <v>0</v>
      </c>
      <c r="AV251" t="str">
        <f>IF($C251=-1,-1,VLOOKUP($C251,'HCAD Process'!$D$5:$CZ$504,VLOOKUP(AV$4,'Table Name'!$C$2:$D$100,2,FALSE),FALSE))</f>
        <v>D</v>
      </c>
      <c r="AW251">
        <f>IF($C251=-1,-1,VLOOKUP($C251,'HCAD Process'!$D$5:$CZ$504,VLOOKUP(AW$4,'Table Name'!$C$2:$D$100,2,FALSE),FALSE))</f>
        <v>0</v>
      </c>
      <c r="AX251">
        <f>IF($C251=-1,-1,VLOOKUP($C251,'HCAD Process'!$D$5:$CZ$504,VLOOKUP(AX$4,'Table Name'!$C$2:$D$100,2,FALSE),FALSE))</f>
        <v>0</v>
      </c>
      <c r="AY251">
        <f>IF($C251=-1,-1,VLOOKUP($C251,'HCAD Process'!$D$5:$CZ$504,VLOOKUP(AY$4,'Table Name'!$C$2:$D$100,2,FALSE),FALSE))</f>
        <v>0</v>
      </c>
      <c r="AZ251">
        <f>IF($C251=-1,-1,VLOOKUP($C251,'HCAD Process'!$D$5:$CZ$504,VLOOKUP(AZ$4,'Table Name'!$C$2:$D$100,2,FALSE),FALSE))</f>
        <v>0</v>
      </c>
      <c r="BA251" t="str">
        <f>IF($C251=-1,-1,VLOOKUP($C251,'HCAD Process'!$D$5:$CZ$504,VLOOKUP(BA$4,'Table Name'!$C$2:$D$100,2,FALSE),FALSE))</f>
        <v>20</v>
      </c>
      <c r="BB251" t="str">
        <f>IF($C251=-1,-1,VLOOKUP($C251,'HCAD Process'!$D$5:$CZ$504,VLOOKUP(BB$4,'Table Name'!$C$2:$D$100,2,FALSE),FALSE))</f>
        <v>RES A BLK 1</v>
      </c>
      <c r="BC251" t="str">
        <f>IF($C251=-1,-1,VLOOKUP($C251,'HCAD Process'!$D$5:$CZ$504,VLOOKUP(BC$4,'Table Name'!$C$2:$D$100,2,FALSE),FALSE))</f>
        <v>PIERCE JUNCTION BUSINESS PARK</v>
      </c>
      <c r="BD251" t="str">
        <f>IF($C251=-1,-1,VLOOKUP($C251,'HCAD Process'!$D$5:$CZ$504,VLOOKUP(BD$4,'Table Name'!$C$2:$D$100,2,FALSE),FALSE))</f>
        <v>4025</v>
      </c>
      <c r="BE251" t="str">
        <f>IF($C251=-1,-1,VLOOKUP($C251,'HCAD Process'!$D$5:$CZ$504,VLOOKUP(BE$4,'Table Name'!$C$2:$D$100,2,FALSE),FALSE))</f>
        <v>South</v>
      </c>
      <c r="BF251" t="str">
        <f>IF($C251=-1,-1,VLOOKUP($C251,'HCAD Process'!$D$5:$CZ$504,VLOOKUP(BF$4,'Table Name'!$C$2:$D$100,2,FALSE),FALSE))</f>
        <v>121</v>
      </c>
      <c r="BG251" t="str">
        <f>IF($C251=-1,-1,VLOOKUP($C251,'HCAD Process'!$D$5:$CZ$504,VLOOKUP(BG$4,'Table Name'!$C$2:$D$100,2,FALSE),FALSE))</f>
        <v>1B South of US 90, West of SH 288</v>
      </c>
      <c r="BH251" t="str">
        <f>IF($C251=-1,-1,VLOOKUP($C251,'HCAD Process'!$D$5:$CZ$504,VLOOKUP(BH$4,'Table Name'!$C$2:$D$100,2,FALSE),FALSE))</f>
        <v>5981.12</v>
      </c>
      <c r="BI251" t="str">
        <f>IF($C251=-1,-1,VLOOKUP($C251,'HCAD Process'!$D$5:$CZ$504,VLOOKUP(BI$4,'Table Name'!$C$2:$D$100,2,FALSE),FALSE))</f>
        <v>0</v>
      </c>
      <c r="BJ251" t="str">
        <f>IF($C251=-1,-1,VLOOKUP($C251,'HCAD Process'!$D$5:$CZ$504,VLOOKUP(BJ$4,'Table Name'!$C$2:$D$100,2,FALSE),FALSE))</f>
        <v>01</v>
      </c>
      <c r="BK251" t="str">
        <f>IF($C251=-1,-1,VLOOKUP($C251,'HCAD Process'!$D$5:$CZ$504,VLOOKUP(BK$4,'Table Name'!$C$2:$D$100,2,FALSE),FALSE))</f>
        <v>5353B</v>
      </c>
      <c r="BL251" t="str">
        <f>IF($C251=-1,-1,VLOOKUP($C251,'HCAD Process'!$D$5:$CZ$504,VLOOKUP(BL$4,'Table Name'!$C$2:$D$100,2,FALSE),FALSE))</f>
        <v>533W</v>
      </c>
      <c r="BM251" t="str">
        <f>IF($C251=-1,-1,VLOOKUP($C251,'HCAD Process'!$D$5:$CZ$504,VLOOKUP(BM$4,'Table Name'!$C$2:$D$100,2,FALSE),FALSE))</f>
        <v>001 040 041 042 043 044 048 061 919 920</v>
      </c>
      <c r="BN251" t="str">
        <f>IF($C251=-1,-1,VLOOKUP($C251,'HCAD Process'!$D$5:$CZ$504,VLOOKUP(BN$4,'Table Name'!$C$2:$D$100,2,FALSE),FALSE))</f>
        <v>Real, Industrial</v>
      </c>
      <c r="BO251" t="str">
        <f>IF($C251=-1,-1,VLOOKUP($C251,'HCAD Process'!$D$5:$CZ$504,VLOOKUP(BO$4,'Table Name'!$C$2:$D$100,2,FALSE),FALSE))</f>
        <v>F2</v>
      </c>
      <c r="BP251" t="str">
        <f>IF($C251=-1,-1,VLOOKUP($C251,'HCAD Process'!$D$5:$CZ$504,VLOOKUP(BP$4,'Table Name'!$C$2:$D$100,2,FALSE),FALSE))</f>
        <v>Real, Industrial</v>
      </c>
      <c r="BQ251" t="str">
        <f>IF($C251=-1,-1,VLOOKUP($C251,'HCAD Process'!$D$5:$CZ$504,VLOOKUP(BQ$4,'Table Name'!$C$2:$D$100,2,FALSE),FALSE))</f>
        <v>Industrial Manufacturing - Heavy</v>
      </c>
      <c r="BR251" t="str">
        <f>IF($C251=-1,-1,VLOOKUP($C251,'HCAD Process'!$D$5:$CZ$504,VLOOKUP(BR$4,'Table Name'!$C$2:$D$100,2,FALSE),FALSE))</f>
        <v>Industrial, Heavy Mftg</v>
      </c>
      <c r="BS251" t="str">
        <f>IF($C251=-1,-1,VLOOKUP($C251,'HCAD Process'!$D$5:$CZ$504,VLOOKUP(BS$4,'Table Name'!$C$2:$D$100,2,FALSE),FALSE))</f>
        <v>8003</v>
      </c>
      <c r="BT251" t="str">
        <f>IF($C251=-1,-1,VLOOKUP($C251,'HCAD Process'!$D$5:$CZ$504,VLOOKUP(BT$4,'Table Name'!$C$2:$D$100,2,FALSE),FALSE))</f>
        <v>Land Neighborhood Section 3</v>
      </c>
      <c r="BU251">
        <f>IF($C251=-1,-1,VLOOKUP($C251,'HCAD Process'!$D$5:$CZ$504,VLOOKUP(BU$4,'Table Name'!$C$2:$D$100,2,FALSE),FALSE))</f>
        <v>1480169</v>
      </c>
      <c r="BV251" t="str">
        <f>IF($C251=-1,-1,VLOOKUP($C251,'HCAD Process'!$D$5:$CZ$504,VLOOKUP(BV$4,'Table Name'!$C$2:$D$100,2,FALSE),FALSE))</f>
        <v>SF</v>
      </c>
      <c r="BW251" t="str">
        <f>IF($C251=-1,-1,VLOOKUP($C251,'HCAD Process'!$D$5:$CZ$504,VLOOKUP(BW$4,'Table Name'!$C$2:$D$100,2,FALSE),FALSE))</f>
        <v>1.0000</v>
      </c>
      <c r="BX251" t="str">
        <f>IF($C251=-1,-1,VLOOKUP($C251,'HCAD Process'!$D$5:$CZ$504,VLOOKUP(BX$4,'Table Name'!$C$2:$D$100,2,FALSE),FALSE))</f>
        <v>1.0000</v>
      </c>
      <c r="BY251" t="str">
        <f>IF($C251=-1,-1,VLOOKUP($C251,'HCAD Process'!$D$5:$CZ$504,VLOOKUP(BY$4,'Table Name'!$C$2:$D$100,2,FALSE),FALSE))</f>
        <v>.6000</v>
      </c>
      <c r="BZ251" t="str">
        <f>IF($C251=-1,-1,VLOOKUP($C251,'HCAD Process'!$D$5:$CZ$504,VLOOKUP(BZ$4,'Table Name'!$C$2:$D$100,2,FALSE),FALSE))</f>
        <v>.6000</v>
      </c>
      <c r="CA251">
        <f>IF($C251=-1,-1,VLOOKUP($C251,'HCAD Process'!$D$5:$CZ$504,VLOOKUP(CA$4,'Table Name'!$C$2:$D$100,2,FALSE),FALSE))</f>
        <v>3</v>
      </c>
      <c r="CB251">
        <f>IF($C251=-1,-1,VLOOKUP($C251,'HCAD Process'!$D$5:$CZ$504,VLOOKUP(CB$4,'Table Name'!$C$2:$D$100,2,FALSE),FALSE))</f>
        <v>2</v>
      </c>
      <c r="CC251">
        <f>IF($C251=-1,-1,VLOOKUP($C251,'HCAD Process'!$D$5:$CZ$504,VLOOKUP(CC$4,'Table Name'!$C$2:$D$100,2,FALSE),FALSE))</f>
        <v>2664304</v>
      </c>
      <c r="CD251">
        <f>IF($C251=-1,-1,VLOOKUP($C251,'HCAD Process'!$D$5:$CZ$504,VLOOKUP(CD$4,'Table Name'!$C$2:$D$100,2,FALSE),FALSE))</f>
        <v>-1</v>
      </c>
      <c r="CE251" t="str">
        <f>IF($C251=-1,-1,VLOOKUP($C251,'HCAD Process'!$D$5:$CZ$504,VLOOKUP(CE$4,'Table Name'!$C$2:$D$100,2,FALSE),FALSE))</f>
        <v>13299500100014</v>
      </c>
    </row>
    <row r="252" spans="2:83" x14ac:dyDescent="0.25">
      <c r="B252">
        <f t="shared" si="4"/>
        <v>248</v>
      </c>
      <c r="C252" t="str">
        <f t="array" ref="C252">IF(ISERROR(INDEX('HCAD Process'!CF$5:CF$504,MATCH(0,COUNTIF(C$4:C251,'HCAD Process'!CF$5:CF$504)+('HCAD Process'!CF$5:CF$504=-1),0))),-1,INDEX('HCAD Process'!CF$5:CF$504,MATCH(0,COUNTIF(C$4:C251,'HCAD Process'!CF$5:CF$504)+('HCAD Process'!CF$5:CF$504=-1),0)))</f>
        <v>13299500100015</v>
      </c>
      <c r="D252" t="str">
        <f>IF($C252=-1,-1,VLOOKUP($C252,'HCAD Process'!$D$5:$CZ$504,VLOOKUP(D$4,'Table Name'!$C$2:$D$100,2,FALSE),FALSE))</f>
        <v>1329950010001</v>
      </c>
      <c r="E252" t="str">
        <f>IF($C252=-1,-1,VLOOKUP($C252,'HCAD Process'!$D$5:$CZ$504,VLOOKUP(E$4,'Table Name'!$C$2:$D$100,2,FALSE),FALSE))</f>
        <v>01/01/2012</v>
      </c>
      <c r="F252" t="str">
        <f>IF($C252=-1,-1,VLOOKUP($C252,'HCAD Process'!$D$5:$CZ$504,VLOOKUP(F$4,'Table Name'!$C$2:$D$100,2,FALSE),FALSE))</f>
        <v>PIERCE JUNCTION PROPERTIES LLC</v>
      </c>
      <c r="G252" t="str">
        <f>IF($C252=-1,-1,VLOOKUP($C252,'HCAD Process'!$D$5:$CZ$504,VLOOKUP(G$4,'Table Name'!$C$2:$D$100,2,FALSE),FALSE))</f>
        <v>TEXAS STEEL CONVERSION</v>
      </c>
      <c r="H252" t="str">
        <f>IF($C252=-1,-1,VLOOKUP($C252,'HCAD Process'!$D$5:$CZ$504,VLOOKUP(H$4,'Table Name'!$C$2:$D$100,2,FALSE),FALSE))</f>
        <v>Noel</v>
      </c>
      <c r="I252" t="str">
        <f>IF($C252=-1,-1,VLOOKUP($C252,'HCAD Process'!$D$5:$CZ$504,VLOOKUP(I$4,'Table Name'!$C$2:$D$100,2,FALSE),FALSE))</f>
        <v>10881 ALMEDA RD D</v>
      </c>
      <c r="J252" t="str">
        <f>IF($C252=-1,-1,VLOOKUP($C252,'HCAD Process'!$D$5:$CZ$504,VLOOKUP(J$4,'Table Name'!$C$2:$D$100,2,FALSE),FALSE))</f>
        <v>HOUSTON</v>
      </c>
      <c r="K252" t="str">
        <f>IF($C252=-1,-1,VLOOKUP($C252,'HCAD Process'!$D$5:$CZ$504,VLOOKUP(K$4,'Table Name'!$C$2:$D$100,2,FALSE),FALSE))</f>
        <v>77051</v>
      </c>
      <c r="L252">
        <f>IF($C252=-1,-1,VLOOKUP($C252,'HCAD Process'!$D$5:$CZ$504,VLOOKUP(L$4,'Table Name'!$C$2:$D$100,2,FALSE),FALSE))</f>
        <v>23500000</v>
      </c>
      <c r="M252">
        <f>IF($C252=-1,-1,VLOOKUP($C252,'HCAD Process'!$D$5:$CZ$504,VLOOKUP(M$4,'Table Name'!$C$2:$D$100,2,FALSE),FALSE))</f>
        <v>28389151</v>
      </c>
      <c r="N252">
        <f>IF($C252=-1,-1,VLOOKUP($C252,'HCAD Process'!$D$5:$CZ$504,VLOOKUP(N$4,'Table Name'!$C$2:$D$100,2,FALSE),FALSE))</f>
        <v>27827800</v>
      </c>
      <c r="O252">
        <f>IF($C252=-1,-1,VLOOKUP($C252,'HCAD Process'!$D$5:$CZ$504,VLOOKUP(O$4,'Table Name'!$C$2:$D$100,2,FALSE),FALSE))</f>
        <v>0</v>
      </c>
      <c r="P252" t="e">
        <f>IF($C252=-1,-1,VLOOKUP($C252,'HCAD Process'!$D$5:$CZ$504,VLOOKUP(P$4,'Table Name'!$C$2:$D$100,2,FALSE),FALSE))</f>
        <v>#REF!</v>
      </c>
      <c r="Q252" t="str">
        <f>IF($C252=-1,-1,VLOOKUP($C252,'HCAD Process'!$D$5:$CZ$504,VLOOKUP(Q$4,'Table Name'!$C$2:$D$100,2,FALSE),FALSE))</f>
        <v>COMMERCIAL</v>
      </c>
      <c r="R252" t="str">
        <f>IF($C252=-1,-1,VLOOKUP($C252,'HCAD Process'!$D$5:$CZ$504,VLOOKUP(R$4,'Table Name'!$C$2:$D$100,2,FALSE),FALSE))</f>
        <v>5</v>
      </c>
      <c r="S252" t="str">
        <f>IF($C252=-1,-1,VLOOKUP($C252,'HCAD Process'!$D$5:$CZ$504,VLOOKUP(S$4,'Table Name'!$C$2:$D$100,2,FALSE),FALSE))</f>
        <v>4426</v>
      </c>
      <c r="T252" t="str">
        <f>IF($C252=-1,-1,VLOOKUP($C252,'HCAD Process'!$D$5:$CZ$504,VLOOKUP(T$4,'Table Name'!$C$2:$D$100,2,FALSE),FALSE))</f>
        <v>9495</v>
      </c>
      <c r="U252" t="str">
        <f>IF($C252=-1,-1,VLOOKUP($C252,'HCAD Process'!$D$5:$CZ$504,VLOOKUP(U$4,'Table Name'!$C$2:$D$100,2,FALSE),FALSE))</f>
        <v>S</v>
      </c>
      <c r="V252" t="str">
        <f>IF($C252=-1,-1,VLOOKUP($C252,'HCAD Process'!$D$5:$CZ$504,VLOOKUP(V$4,'Table Name'!$C$2:$D$100,2,FALSE),FALSE))</f>
        <v>Open Steel Skeleton</v>
      </c>
      <c r="W252">
        <f>IF($C252=-1,-1,VLOOKUP($C252,'HCAD Process'!$D$5:$CZ$504,VLOOKUP(W$4,'Table Name'!$C$2:$D$100,2,FALSE),FALSE))</f>
        <v>5991688</v>
      </c>
      <c r="X252">
        <f>IF($C252=-1,-1,VLOOKUP($C252,'HCAD Process'!$D$5:$CZ$504,VLOOKUP(X$4,'Table Name'!$C$2:$D$100,2,FALSE),FALSE))</f>
        <v>0</v>
      </c>
      <c r="Y252">
        <f>IF($C252=-1,-1,VLOOKUP($C252,'HCAD Process'!$D$5:$CZ$504,VLOOKUP(Y$4,'Table Name'!$C$2:$D$100,2,FALSE),FALSE))</f>
        <v>6512704</v>
      </c>
      <c r="Z252">
        <f>IF($C252=-1,-1,VLOOKUP($C252,'HCAD Process'!$D$5:$CZ$504,VLOOKUP(Z$4,'Table Name'!$C$2:$D$100,2,FALSE),FALSE))</f>
        <v>0</v>
      </c>
      <c r="AA252" t="str">
        <f>IF($C252=-1,-1,VLOOKUP($C252,'HCAD Process'!$D$5:$CZ$504,VLOOKUP(AA$4,'Table Name'!$C$2:$D$100,2,FALSE),FALSE))</f>
        <v>.080000</v>
      </c>
      <c r="AB252" t="str">
        <f>IF($C252=-1,-1,VLOOKUP($C252,'HCAD Process'!$D$5:$CZ$504,VLOOKUP(AB$4,'Table Name'!$C$2:$D$100,2,FALSE),FALSE))</f>
        <v>C</v>
      </c>
      <c r="AC252" t="str">
        <f>IF($C252=-1,-1,VLOOKUP($C252,'HCAD Process'!$D$5:$CZ$504,VLOOKUP(AC$4,'Table Name'!$C$2:$D$100,2,FALSE),FALSE))</f>
        <v>Average</v>
      </c>
      <c r="AD252" t="str">
        <f>IF($C252=-1,-1,VLOOKUP($C252,'HCAD Process'!$D$5:$CZ$504,VLOOKUP(AD$4,'Table Name'!$C$2:$D$100,2,FALSE),FALSE))</f>
        <v>2014</v>
      </c>
      <c r="AE252" t="str">
        <f>IF($C252=-1,-1,VLOOKUP($C252,'HCAD Process'!$D$5:$CZ$504,VLOOKUP(AE$4,'Table Name'!$C$2:$D$100,2,FALSE),FALSE))</f>
        <v>2014</v>
      </c>
      <c r="AF252" t="str">
        <f>IF($C252=-1,-1,VLOOKUP($C252,'HCAD Process'!$D$5:$CZ$504,VLOOKUP(AF$4,'Table Name'!$C$2:$D$100,2,FALSE),FALSE))</f>
        <v>0</v>
      </c>
      <c r="AG252" t="str">
        <f>IF($C252=-1,-1,VLOOKUP($C252,'HCAD Process'!$D$5:$CZ$504,VLOOKUP(AG$4,'Table Name'!$C$2:$D$100,2,FALSE),FALSE))</f>
        <v>2015</v>
      </c>
      <c r="AH252">
        <f>IF($C252=-1,-1,VLOOKUP($C252,'HCAD Process'!$D$5:$CZ$504,VLOOKUP(AH$4,'Table Name'!$C$2:$D$100,2,FALSE),FALSE))</f>
        <v>0</v>
      </c>
      <c r="AI252" t="str">
        <f>IF($C252=-1,-1,VLOOKUP($C252,'HCAD Process'!$D$5:$CZ$504,VLOOKUP(AI$4,'Table Name'!$C$2:$D$100,2,FALSE),FALSE))</f>
        <v>12/30/1899</v>
      </c>
      <c r="AJ252" t="str">
        <f>IF($C252=-1,-1,VLOOKUP($C252,'HCAD Process'!$D$5:$CZ$504,VLOOKUP(AJ$4,'Table Name'!$C$2:$D$100,2,FALSE),FALSE))</f>
        <v>THREAD BUILDING</v>
      </c>
      <c r="AK252">
        <f>IF($C252=-1,-1,VALUE(VLOOKUP($C252,'HCAD Process'!$D$5:$CZ$504,VLOOKUP(AK$4,'Table Name'!$C$2:$D$100,2,FALSE),FALSE)))</f>
        <v>67280</v>
      </c>
      <c r="AL252">
        <f>IF($C252=-1,-1,VLOOKUP($C252,'HCAD Process'!$D$5:$CZ$504,VLOOKUP(AL$4,'Table Name'!$C$2:$D$100,2,FALSE),FALSE))</f>
        <v>67280</v>
      </c>
      <c r="AM252">
        <f>IF($C252=-1,-1,VLOOKUP($C252,'HCAD Process'!$D$5:$CZ$504,VLOOKUP(AM$4,'Table Name'!$C$2:$D$100,2,FALSE),FALSE))</f>
        <v>0</v>
      </c>
      <c r="AN252">
        <f>IF($C252=-1,-1,VLOOKUP($C252,'HCAD Process'!$D$5:$CZ$504,VLOOKUP(AN$4,'Table Name'!$C$2:$D$100,2,FALSE),FALSE))</f>
        <v>0</v>
      </c>
      <c r="AO252">
        <f>IF($C252=-1,-1,VLOOKUP($C252,'HCAD Process'!$D$5:$CZ$504,VLOOKUP(AO$4,'Table Name'!$C$2:$D$100,2,FALSE),FALSE))</f>
        <v>0</v>
      </c>
      <c r="AP252">
        <f>IF($C252=-1,-1,VLOOKUP($C252,'HCAD Process'!$D$5:$CZ$504,VLOOKUP(AP$4,'Table Name'!$C$2:$D$100,2,FALSE),FALSE))</f>
        <v>67280</v>
      </c>
      <c r="AQ252">
        <f>IF($C252=-1,-1,VLOOKUP($C252,'HCAD Process'!$D$5:$CZ$504,VLOOKUP(AQ$4,'Table Name'!$C$2:$D$100,2,FALSE),FALSE))</f>
        <v>1392</v>
      </c>
      <c r="AR252">
        <f>IF($C252=-1,-1,VLOOKUP($C252,'HCAD Process'!$D$5:$CZ$504,VLOOKUP(AR$4,'Table Name'!$C$2:$D$100,2,FALSE),FALSE))</f>
        <v>1</v>
      </c>
      <c r="AS252">
        <f>IF($C252=-1,-1,VLOOKUP($C252,'HCAD Process'!$D$5:$CZ$504,VLOOKUP(AS$4,'Table Name'!$C$2:$D$100,2,FALSE),FALSE))</f>
        <v>0</v>
      </c>
      <c r="AT252">
        <f>IF($C252=-1,-1,VLOOKUP($C252,'HCAD Process'!$D$5:$CZ$504,VLOOKUP(AT$4,'Table Name'!$C$2:$D$100,2,FALSE),FALSE))</f>
        <v>0</v>
      </c>
      <c r="AU252">
        <f>IF($C252=-1,-1,VLOOKUP($C252,'HCAD Process'!$D$5:$CZ$504,VLOOKUP(AU$4,'Table Name'!$C$2:$D$100,2,FALSE),FALSE))</f>
        <v>0</v>
      </c>
      <c r="AV252" t="str">
        <f>IF($C252=-1,-1,VLOOKUP($C252,'HCAD Process'!$D$5:$CZ$504,VLOOKUP(AV$4,'Table Name'!$C$2:$D$100,2,FALSE),FALSE))</f>
        <v>D</v>
      </c>
      <c r="AW252">
        <f>IF($C252=-1,-1,VLOOKUP($C252,'HCAD Process'!$D$5:$CZ$504,VLOOKUP(AW$4,'Table Name'!$C$2:$D$100,2,FALSE),FALSE))</f>
        <v>0</v>
      </c>
      <c r="AX252">
        <f>IF($C252=-1,-1,VLOOKUP($C252,'HCAD Process'!$D$5:$CZ$504,VLOOKUP(AX$4,'Table Name'!$C$2:$D$100,2,FALSE),FALSE))</f>
        <v>0</v>
      </c>
      <c r="AY252">
        <f>IF($C252=-1,-1,VLOOKUP($C252,'HCAD Process'!$D$5:$CZ$504,VLOOKUP(AY$4,'Table Name'!$C$2:$D$100,2,FALSE),FALSE))</f>
        <v>0</v>
      </c>
      <c r="AZ252">
        <f>IF($C252=-1,-1,VLOOKUP($C252,'HCAD Process'!$D$5:$CZ$504,VLOOKUP(AZ$4,'Table Name'!$C$2:$D$100,2,FALSE),FALSE))</f>
        <v>0</v>
      </c>
      <c r="BA252" t="str">
        <f>IF($C252=-1,-1,VLOOKUP($C252,'HCAD Process'!$D$5:$CZ$504,VLOOKUP(BA$4,'Table Name'!$C$2:$D$100,2,FALSE),FALSE))</f>
        <v>20</v>
      </c>
      <c r="BB252" t="str">
        <f>IF($C252=-1,-1,VLOOKUP($C252,'HCAD Process'!$D$5:$CZ$504,VLOOKUP(BB$4,'Table Name'!$C$2:$D$100,2,FALSE),FALSE))</f>
        <v>RES A BLK 1</v>
      </c>
      <c r="BC252" t="str">
        <f>IF($C252=-1,-1,VLOOKUP($C252,'HCAD Process'!$D$5:$CZ$504,VLOOKUP(BC$4,'Table Name'!$C$2:$D$100,2,FALSE),FALSE))</f>
        <v>PIERCE JUNCTION BUSINESS PARK</v>
      </c>
      <c r="BD252" t="str">
        <f>IF($C252=-1,-1,VLOOKUP($C252,'HCAD Process'!$D$5:$CZ$504,VLOOKUP(BD$4,'Table Name'!$C$2:$D$100,2,FALSE),FALSE))</f>
        <v>4025</v>
      </c>
      <c r="BE252" t="str">
        <f>IF($C252=-1,-1,VLOOKUP($C252,'HCAD Process'!$D$5:$CZ$504,VLOOKUP(BE$4,'Table Name'!$C$2:$D$100,2,FALSE),FALSE))</f>
        <v>South</v>
      </c>
      <c r="BF252" t="str">
        <f>IF($C252=-1,-1,VLOOKUP($C252,'HCAD Process'!$D$5:$CZ$504,VLOOKUP(BF$4,'Table Name'!$C$2:$D$100,2,FALSE),FALSE))</f>
        <v>121</v>
      </c>
      <c r="BG252" t="str">
        <f>IF($C252=-1,-1,VLOOKUP($C252,'HCAD Process'!$D$5:$CZ$504,VLOOKUP(BG$4,'Table Name'!$C$2:$D$100,2,FALSE),FALSE))</f>
        <v>1B South of US 90, West of SH 288</v>
      </c>
      <c r="BH252" t="str">
        <f>IF($C252=-1,-1,VLOOKUP($C252,'HCAD Process'!$D$5:$CZ$504,VLOOKUP(BH$4,'Table Name'!$C$2:$D$100,2,FALSE),FALSE))</f>
        <v>5981.12</v>
      </c>
      <c r="BI252" t="str">
        <f>IF($C252=-1,-1,VLOOKUP($C252,'HCAD Process'!$D$5:$CZ$504,VLOOKUP(BI$4,'Table Name'!$C$2:$D$100,2,FALSE),FALSE))</f>
        <v>0</v>
      </c>
      <c r="BJ252" t="str">
        <f>IF($C252=-1,-1,VLOOKUP($C252,'HCAD Process'!$D$5:$CZ$504,VLOOKUP(BJ$4,'Table Name'!$C$2:$D$100,2,FALSE),FALSE))</f>
        <v>01</v>
      </c>
      <c r="BK252" t="str">
        <f>IF($C252=-1,-1,VLOOKUP($C252,'HCAD Process'!$D$5:$CZ$504,VLOOKUP(BK$4,'Table Name'!$C$2:$D$100,2,FALSE),FALSE))</f>
        <v>5353B</v>
      </c>
      <c r="BL252" t="str">
        <f>IF($C252=-1,-1,VLOOKUP($C252,'HCAD Process'!$D$5:$CZ$504,VLOOKUP(BL$4,'Table Name'!$C$2:$D$100,2,FALSE),FALSE))</f>
        <v>533W</v>
      </c>
      <c r="BM252" t="str">
        <f>IF($C252=-1,-1,VLOOKUP($C252,'HCAD Process'!$D$5:$CZ$504,VLOOKUP(BM$4,'Table Name'!$C$2:$D$100,2,FALSE),FALSE))</f>
        <v>001 040 041 042 043 044 048 061 919 920</v>
      </c>
      <c r="BN252" t="str">
        <f>IF($C252=-1,-1,VLOOKUP($C252,'HCAD Process'!$D$5:$CZ$504,VLOOKUP(BN$4,'Table Name'!$C$2:$D$100,2,FALSE),FALSE))</f>
        <v>Real, Industrial</v>
      </c>
      <c r="BO252" t="str">
        <f>IF($C252=-1,-1,VLOOKUP($C252,'HCAD Process'!$D$5:$CZ$504,VLOOKUP(BO$4,'Table Name'!$C$2:$D$100,2,FALSE),FALSE))</f>
        <v>F2</v>
      </c>
      <c r="BP252" t="str">
        <f>IF($C252=-1,-1,VLOOKUP($C252,'HCAD Process'!$D$5:$CZ$504,VLOOKUP(BP$4,'Table Name'!$C$2:$D$100,2,FALSE),FALSE))</f>
        <v>Real, Industrial</v>
      </c>
      <c r="BQ252" t="str">
        <f>IF($C252=-1,-1,VLOOKUP($C252,'HCAD Process'!$D$5:$CZ$504,VLOOKUP(BQ$4,'Table Name'!$C$2:$D$100,2,FALSE),FALSE))</f>
        <v>Industrial Manufacturing - Heavy</v>
      </c>
      <c r="BR252" t="str">
        <f>IF($C252=-1,-1,VLOOKUP($C252,'HCAD Process'!$D$5:$CZ$504,VLOOKUP(BR$4,'Table Name'!$C$2:$D$100,2,FALSE),FALSE))</f>
        <v>Industrial, Heavy Mftg</v>
      </c>
      <c r="BS252" t="str">
        <f>IF($C252=-1,-1,VLOOKUP($C252,'HCAD Process'!$D$5:$CZ$504,VLOOKUP(BS$4,'Table Name'!$C$2:$D$100,2,FALSE),FALSE))</f>
        <v>8003</v>
      </c>
      <c r="BT252" t="str">
        <f>IF($C252=-1,-1,VLOOKUP($C252,'HCAD Process'!$D$5:$CZ$504,VLOOKUP(BT$4,'Table Name'!$C$2:$D$100,2,FALSE),FALSE))</f>
        <v>Land Neighborhood Section 3</v>
      </c>
      <c r="BU252">
        <f>IF($C252=-1,-1,VLOOKUP($C252,'HCAD Process'!$D$5:$CZ$504,VLOOKUP(BU$4,'Table Name'!$C$2:$D$100,2,FALSE),FALSE))</f>
        <v>1480169</v>
      </c>
      <c r="BV252" t="str">
        <f>IF($C252=-1,-1,VLOOKUP($C252,'HCAD Process'!$D$5:$CZ$504,VLOOKUP(BV$4,'Table Name'!$C$2:$D$100,2,FALSE),FALSE))</f>
        <v>SF</v>
      </c>
      <c r="BW252" t="str">
        <f>IF($C252=-1,-1,VLOOKUP($C252,'HCAD Process'!$D$5:$CZ$504,VLOOKUP(BW$4,'Table Name'!$C$2:$D$100,2,FALSE),FALSE))</f>
        <v>1.0000</v>
      </c>
      <c r="BX252" t="str">
        <f>IF($C252=-1,-1,VLOOKUP($C252,'HCAD Process'!$D$5:$CZ$504,VLOOKUP(BX$4,'Table Name'!$C$2:$D$100,2,FALSE),FALSE))</f>
        <v>1.0000</v>
      </c>
      <c r="BY252" t="str">
        <f>IF($C252=-1,-1,VLOOKUP($C252,'HCAD Process'!$D$5:$CZ$504,VLOOKUP(BY$4,'Table Name'!$C$2:$D$100,2,FALSE),FALSE))</f>
        <v>.6000</v>
      </c>
      <c r="BZ252" t="str">
        <f>IF($C252=-1,-1,VLOOKUP($C252,'HCAD Process'!$D$5:$CZ$504,VLOOKUP(BZ$4,'Table Name'!$C$2:$D$100,2,FALSE),FALSE))</f>
        <v>.6000</v>
      </c>
      <c r="CA252">
        <f>IF($C252=-1,-1,VLOOKUP($C252,'HCAD Process'!$D$5:$CZ$504,VLOOKUP(CA$4,'Table Name'!$C$2:$D$100,2,FALSE),FALSE))</f>
        <v>3</v>
      </c>
      <c r="CB252">
        <f>IF($C252=-1,-1,VLOOKUP($C252,'HCAD Process'!$D$5:$CZ$504,VLOOKUP(CB$4,'Table Name'!$C$2:$D$100,2,FALSE),FALSE))</f>
        <v>2</v>
      </c>
      <c r="CC252">
        <f>IF($C252=-1,-1,VLOOKUP($C252,'HCAD Process'!$D$5:$CZ$504,VLOOKUP(CC$4,'Table Name'!$C$2:$D$100,2,FALSE),FALSE))</f>
        <v>2664304</v>
      </c>
      <c r="CD252">
        <f>IF($C252=-1,-1,VLOOKUP($C252,'HCAD Process'!$D$5:$CZ$504,VLOOKUP(CD$4,'Table Name'!$C$2:$D$100,2,FALSE),FALSE))</f>
        <v>-1</v>
      </c>
      <c r="CE252" t="str">
        <f>IF($C252=-1,-1,VLOOKUP($C252,'HCAD Process'!$D$5:$CZ$504,VLOOKUP(CE$4,'Table Name'!$C$2:$D$100,2,FALSE),FALSE))</f>
        <v>13299500100015</v>
      </c>
    </row>
    <row r="253" spans="2:83" x14ac:dyDescent="0.25">
      <c r="B253">
        <f t="shared" si="4"/>
        <v>249</v>
      </c>
      <c r="C253" t="str">
        <f t="array" ref="C253">IF(ISERROR(INDEX('HCAD Process'!CF$5:CF$504,MATCH(0,COUNTIF(C$4:C252,'HCAD Process'!CF$5:CF$504)+('HCAD Process'!CF$5:CF$504=-1),0))),-1,INDEX('HCAD Process'!CF$5:CF$504,MATCH(0,COUNTIF(C$4:C252,'HCAD Process'!CF$5:CF$504)+('HCAD Process'!CF$5:CF$504=-1),0)))</f>
        <v>13508300100011</v>
      </c>
      <c r="D253" t="str">
        <f>IF($C253=-1,-1,VLOOKUP($C253,'HCAD Process'!$D$5:$CZ$504,VLOOKUP(D$4,'Table Name'!$C$2:$D$100,2,FALSE),FALSE))</f>
        <v>1350830010001</v>
      </c>
      <c r="E253" t="str">
        <f>IF($C253=-1,-1,VLOOKUP($C253,'HCAD Process'!$D$5:$CZ$504,VLOOKUP(E$4,'Table Name'!$C$2:$D$100,2,FALSE),FALSE))</f>
        <v>01/01/2015</v>
      </c>
      <c r="F253" t="str">
        <f>IF($C253=-1,-1,VLOOKUP($C253,'HCAD Process'!$D$5:$CZ$504,VLOOKUP(F$4,'Table Name'!$C$2:$D$100,2,FALSE),FALSE))</f>
        <v>CURRENT OWNER</v>
      </c>
      <c r="G253">
        <f>IF($C253=-1,-1,VLOOKUP($C253,'HCAD Process'!$D$5:$CZ$504,VLOOKUP(G$4,'Table Name'!$C$2:$D$100,2,FALSE),FALSE))</f>
        <v>0</v>
      </c>
      <c r="H253">
        <f>IF($C253=-1,-1,VLOOKUP($C253,'HCAD Process'!$D$5:$CZ$504,VLOOKUP(H$4,'Table Name'!$C$2:$D$100,2,FALSE),FALSE))</f>
        <v>0</v>
      </c>
      <c r="I253" t="str">
        <f>IF($C253=-1,-1,VLOOKUP($C253,'HCAD Process'!$D$5:$CZ$504,VLOOKUP(I$4,'Table Name'!$C$2:$D$100,2,FALSE),FALSE))</f>
        <v>2009 POLK AVE</v>
      </c>
      <c r="J253" t="str">
        <f>IF($C253=-1,-1,VLOOKUP($C253,'HCAD Process'!$D$5:$CZ$504,VLOOKUP(J$4,'Table Name'!$C$2:$D$100,2,FALSE),FALSE))</f>
        <v>HOUSTON</v>
      </c>
      <c r="K253" t="str">
        <f>IF($C253=-1,-1,VLOOKUP($C253,'HCAD Process'!$D$5:$CZ$504,VLOOKUP(K$4,'Table Name'!$C$2:$D$100,2,FALSE),FALSE))</f>
        <v>77003</v>
      </c>
      <c r="L253">
        <f>IF($C253=-1,-1,VLOOKUP($C253,'HCAD Process'!$D$5:$CZ$504,VLOOKUP(L$4,'Table Name'!$C$2:$D$100,2,FALSE),FALSE))</f>
        <v>1821731</v>
      </c>
      <c r="M253">
        <f>IF($C253=-1,-1,VLOOKUP($C253,'HCAD Process'!$D$5:$CZ$504,VLOOKUP(M$4,'Table Name'!$C$2:$D$100,2,FALSE),FALSE))</f>
        <v>2276364</v>
      </c>
      <c r="N253">
        <f>IF($C253=-1,-1,VLOOKUP($C253,'HCAD Process'!$D$5:$CZ$504,VLOOKUP(N$4,'Table Name'!$C$2:$D$100,2,FALSE),FALSE))</f>
        <v>2276364</v>
      </c>
      <c r="O253">
        <f>IF($C253=-1,-1,VLOOKUP($C253,'HCAD Process'!$D$5:$CZ$504,VLOOKUP(O$4,'Table Name'!$C$2:$D$100,2,FALSE),FALSE))</f>
        <v>0</v>
      </c>
      <c r="P253" t="e">
        <f>IF($C253=-1,-1,VLOOKUP($C253,'HCAD Process'!$D$5:$CZ$504,VLOOKUP(P$4,'Table Name'!$C$2:$D$100,2,FALSE),FALSE))</f>
        <v>#REF!</v>
      </c>
      <c r="Q253" t="str">
        <f>IF($C253=-1,-1,VLOOKUP($C253,'HCAD Process'!$D$5:$CZ$504,VLOOKUP(Q$4,'Table Name'!$C$2:$D$100,2,FALSE),FALSE))</f>
        <v>COMMERCIAL</v>
      </c>
      <c r="R253" t="str">
        <f>IF($C253=-1,-1,VLOOKUP($C253,'HCAD Process'!$D$5:$CZ$504,VLOOKUP(R$4,'Table Name'!$C$2:$D$100,2,FALSE),FALSE))</f>
        <v>1</v>
      </c>
      <c r="S253" t="str">
        <f>IF($C253=-1,-1,VLOOKUP($C253,'HCAD Process'!$D$5:$CZ$504,VLOOKUP(S$4,'Table Name'!$C$2:$D$100,2,FALSE),FALSE))</f>
        <v>4319</v>
      </c>
      <c r="T253" t="str">
        <f>IF($C253=-1,-1,VLOOKUP($C253,'HCAD Process'!$D$5:$CZ$504,VLOOKUP(T$4,'Table Name'!$C$2:$D$100,2,FALSE),FALSE))</f>
        <v>8412</v>
      </c>
      <c r="U253" t="str">
        <f>IF($C253=-1,-1,VLOOKUP($C253,'HCAD Process'!$D$5:$CZ$504,VLOOKUP(U$4,'Table Name'!$C$2:$D$100,2,FALSE),FALSE))</f>
        <v>C</v>
      </c>
      <c r="V253" t="str">
        <f>IF($C253=-1,-1,VLOOKUP($C253,'HCAD Process'!$D$5:$CZ$504,VLOOKUP(V$4,'Table Name'!$C$2:$D$100,2,FALSE),FALSE))</f>
        <v>Masonry Bearing</v>
      </c>
      <c r="W253">
        <f>IF($C253=-1,-1,VLOOKUP($C253,'HCAD Process'!$D$5:$CZ$504,VLOOKUP(W$4,'Table Name'!$C$2:$D$100,2,FALSE),FALSE))</f>
        <v>514403</v>
      </c>
      <c r="X253">
        <f>IF($C253=-1,-1,VLOOKUP($C253,'HCAD Process'!$D$5:$CZ$504,VLOOKUP(X$4,'Table Name'!$C$2:$D$100,2,FALSE),FALSE))</f>
        <v>0</v>
      </c>
      <c r="Y253">
        <f>IF($C253=-1,-1,VLOOKUP($C253,'HCAD Process'!$D$5:$CZ$504,VLOOKUP(Y$4,'Table Name'!$C$2:$D$100,2,FALSE),FALSE))</f>
        <v>657804</v>
      </c>
      <c r="Z253">
        <f>IF($C253=-1,-1,VLOOKUP($C253,'HCAD Process'!$D$5:$CZ$504,VLOOKUP(Z$4,'Table Name'!$C$2:$D$100,2,FALSE),FALSE))</f>
        <v>0</v>
      </c>
      <c r="AA253" t="str">
        <f>IF($C253=-1,-1,VLOOKUP($C253,'HCAD Process'!$D$5:$CZ$504,VLOOKUP(AA$4,'Table Name'!$C$2:$D$100,2,FALSE),FALSE))</f>
        <v>.218000</v>
      </c>
      <c r="AB253" t="str">
        <f>IF($C253=-1,-1,VLOOKUP($C253,'HCAD Process'!$D$5:$CZ$504,VLOOKUP(AB$4,'Table Name'!$C$2:$D$100,2,FALSE),FALSE))</f>
        <v>B</v>
      </c>
      <c r="AC253" t="str">
        <f>IF($C253=-1,-1,VLOOKUP($C253,'HCAD Process'!$D$5:$CZ$504,VLOOKUP(AC$4,'Table Name'!$C$2:$D$100,2,FALSE),FALSE))</f>
        <v>Good</v>
      </c>
      <c r="AD253" t="str">
        <f>IF($C253=-1,-1,VLOOKUP($C253,'HCAD Process'!$D$5:$CZ$504,VLOOKUP(AD$4,'Table Name'!$C$2:$D$100,2,FALSE),FALSE))</f>
        <v>2015</v>
      </c>
      <c r="AE253" t="str">
        <f>IF($C253=-1,-1,VLOOKUP($C253,'HCAD Process'!$D$5:$CZ$504,VLOOKUP(AE$4,'Table Name'!$C$2:$D$100,2,FALSE),FALSE))</f>
        <v>2015</v>
      </c>
      <c r="AF253" t="str">
        <f>IF($C253=-1,-1,VLOOKUP($C253,'HCAD Process'!$D$5:$CZ$504,VLOOKUP(AF$4,'Table Name'!$C$2:$D$100,2,FALSE),FALSE))</f>
        <v>0</v>
      </c>
      <c r="AG253" t="str">
        <f>IF($C253=-1,-1,VLOOKUP($C253,'HCAD Process'!$D$5:$CZ$504,VLOOKUP(AG$4,'Table Name'!$C$2:$D$100,2,FALSE),FALSE))</f>
        <v>2016</v>
      </c>
      <c r="AH253">
        <f>IF($C253=-1,-1,VLOOKUP($C253,'HCAD Process'!$D$5:$CZ$504,VLOOKUP(AH$4,'Table Name'!$C$2:$D$100,2,FALSE),FALSE))</f>
        <v>0</v>
      </c>
      <c r="AI253" t="str">
        <f>IF($C253=-1,-1,VLOOKUP($C253,'HCAD Process'!$D$5:$CZ$504,VLOOKUP(AI$4,'Table Name'!$C$2:$D$100,2,FALSE),FALSE))</f>
        <v>12/30/1899</v>
      </c>
      <c r="AJ253" t="str">
        <f>IF($C253=-1,-1,VLOOKUP($C253,'HCAD Process'!$D$5:$CZ$504,VLOOKUP(AJ$4,'Table Name'!$C$2:$D$100,2,FALSE),FALSE))</f>
        <v>RETAIL SPACE VAC. 11/17    NO CHANGE 11/18</v>
      </c>
      <c r="AK253">
        <f>IF($C253=-1,-1,VALUE(VLOOKUP($C253,'HCAD Process'!$D$5:$CZ$504,VLOOKUP(AK$4,'Table Name'!$C$2:$D$100,2,FALSE),FALSE)))</f>
        <v>6150</v>
      </c>
      <c r="AL253">
        <f>IF($C253=-1,-1,VLOOKUP($C253,'HCAD Process'!$D$5:$CZ$504,VLOOKUP(AL$4,'Table Name'!$C$2:$D$100,2,FALSE),FALSE))</f>
        <v>6270</v>
      </c>
      <c r="AM253">
        <f>IF($C253=-1,-1,VLOOKUP($C253,'HCAD Process'!$D$5:$CZ$504,VLOOKUP(AM$4,'Table Name'!$C$2:$D$100,2,FALSE),FALSE))</f>
        <v>0</v>
      </c>
      <c r="AN253">
        <f>IF($C253=-1,-1,VLOOKUP($C253,'HCAD Process'!$D$5:$CZ$504,VLOOKUP(AN$4,'Table Name'!$C$2:$D$100,2,FALSE),FALSE))</f>
        <v>0</v>
      </c>
      <c r="AO253">
        <f>IF($C253=-1,-1,VLOOKUP($C253,'HCAD Process'!$D$5:$CZ$504,VLOOKUP(AO$4,'Table Name'!$C$2:$D$100,2,FALSE),FALSE))</f>
        <v>0</v>
      </c>
      <c r="AP253">
        <f>IF($C253=-1,-1,VLOOKUP($C253,'HCAD Process'!$D$5:$CZ$504,VLOOKUP(AP$4,'Table Name'!$C$2:$D$100,2,FALSE),FALSE))</f>
        <v>6150</v>
      </c>
      <c r="AQ253">
        <f>IF($C253=-1,-1,VLOOKUP($C253,'HCAD Process'!$D$5:$CZ$504,VLOOKUP(AQ$4,'Table Name'!$C$2:$D$100,2,FALSE),FALSE))</f>
        <v>326</v>
      </c>
      <c r="AR253">
        <f>IF($C253=-1,-1,VLOOKUP($C253,'HCAD Process'!$D$5:$CZ$504,VLOOKUP(AR$4,'Table Name'!$C$2:$D$100,2,FALSE),FALSE))</f>
        <v>1</v>
      </c>
      <c r="AS253">
        <f>IF($C253=-1,-1,VLOOKUP($C253,'HCAD Process'!$D$5:$CZ$504,VLOOKUP(AS$4,'Table Name'!$C$2:$D$100,2,FALSE),FALSE))</f>
        <v>0</v>
      </c>
      <c r="AT253">
        <f>IF($C253=-1,-1,VLOOKUP($C253,'HCAD Process'!$D$5:$CZ$504,VLOOKUP(AT$4,'Table Name'!$C$2:$D$100,2,FALSE),FALSE))</f>
        <v>0</v>
      </c>
      <c r="AU253">
        <f>IF($C253=-1,-1,VLOOKUP($C253,'HCAD Process'!$D$5:$CZ$504,VLOOKUP(AU$4,'Table Name'!$C$2:$D$100,2,FALSE),FALSE))</f>
        <v>0</v>
      </c>
      <c r="AV253">
        <f>IF($C253=-1,-1,VLOOKUP($C253,'HCAD Process'!$D$5:$CZ$504,VLOOKUP(AV$4,'Table Name'!$C$2:$D$100,2,FALSE),FALSE))</f>
        <v>0</v>
      </c>
      <c r="AW253">
        <f>IF($C253=-1,-1,VLOOKUP($C253,'HCAD Process'!$D$5:$CZ$504,VLOOKUP(AW$4,'Table Name'!$C$2:$D$100,2,FALSE),FALSE))</f>
        <v>0</v>
      </c>
      <c r="AX253">
        <f>IF($C253=-1,-1,VLOOKUP($C253,'HCAD Process'!$D$5:$CZ$504,VLOOKUP(AX$4,'Table Name'!$C$2:$D$100,2,FALSE),FALSE))</f>
        <v>0</v>
      </c>
      <c r="AY253">
        <f>IF($C253=-1,-1,VLOOKUP($C253,'HCAD Process'!$D$5:$CZ$504,VLOOKUP(AY$4,'Table Name'!$C$2:$D$100,2,FALSE),FALSE))</f>
        <v>0</v>
      </c>
      <c r="AZ253">
        <f>IF($C253=-1,-1,VLOOKUP($C253,'HCAD Process'!$D$5:$CZ$504,VLOOKUP(AZ$4,'Table Name'!$C$2:$D$100,2,FALSE),FALSE))</f>
        <v>0</v>
      </c>
      <c r="BA253" t="str">
        <f>IF($C253=-1,-1,VLOOKUP($C253,'HCAD Process'!$D$5:$CZ$504,VLOOKUP(BA$4,'Table Name'!$C$2:$D$100,2,FALSE),FALSE))</f>
        <v>01</v>
      </c>
      <c r="BB253" t="str">
        <f>IF($C253=-1,-1,VLOOKUP($C253,'HCAD Process'!$D$5:$CZ$504,VLOOKUP(BB$4,'Table Name'!$C$2:$D$100,2,FALSE),FALSE))</f>
        <v>RES A BLK 1</v>
      </c>
      <c r="BC253" t="str">
        <f>IF($C253=-1,-1,VLOOKUP($C253,'HCAD Process'!$D$5:$CZ$504,VLOOKUP(BC$4,'Table Name'!$C$2:$D$100,2,FALSE),FALSE))</f>
        <v>YEP ESTATES</v>
      </c>
      <c r="BD253" t="str">
        <f>IF($C253=-1,-1,VLOOKUP($C253,'HCAD Process'!$D$5:$CZ$504,VLOOKUP(BD$4,'Table Name'!$C$2:$D$100,2,FALSE),FALSE))</f>
        <v>5001</v>
      </c>
      <c r="BE253" t="str">
        <f>IF($C253=-1,-1,VLOOKUP($C253,'HCAD Process'!$D$5:$CZ$504,VLOOKUP(BE$4,'Table Name'!$C$2:$D$100,2,FALSE),FALSE))</f>
        <v>Central Business District</v>
      </c>
      <c r="BF253" t="str">
        <f>IF($C253=-1,-1,VLOOKUP($C253,'HCAD Process'!$D$5:$CZ$504,VLOOKUP(BF$4,'Table Name'!$C$2:$D$100,2,FALSE),FALSE))</f>
        <v>140</v>
      </c>
      <c r="BG253" t="str">
        <f>IF($C253=-1,-1,VLOOKUP($C253,'HCAD Process'!$D$5:$CZ$504,VLOOKUP(BG$4,'Table Name'!$C$2:$D$100,2,FALSE),FALSE))</f>
        <v>1D Navigation, Harrisburg, Lawndale Areas</v>
      </c>
      <c r="BH253" t="str">
        <f>IF($C253=-1,-1,VLOOKUP($C253,'HCAD Process'!$D$5:$CZ$504,VLOOKUP(BH$4,'Table Name'!$C$2:$D$100,2,FALSE),FALSE))</f>
        <v>5915.05</v>
      </c>
      <c r="BI253" t="str">
        <f>IF($C253=-1,-1,VLOOKUP($C253,'HCAD Process'!$D$5:$CZ$504,VLOOKUP(BI$4,'Table Name'!$C$2:$D$100,2,FALSE),FALSE))</f>
        <v>0</v>
      </c>
      <c r="BJ253" t="str">
        <f>IF($C253=-1,-1,VLOOKUP($C253,'HCAD Process'!$D$5:$CZ$504,VLOOKUP(BJ$4,'Table Name'!$C$2:$D$100,2,FALSE),FALSE))</f>
        <v>01</v>
      </c>
      <c r="BK253">
        <f>IF($C253=-1,-1,VLOOKUP($C253,'HCAD Process'!$D$5:$CZ$504,VLOOKUP(BK$4,'Table Name'!$C$2:$D$100,2,FALSE),FALSE))</f>
        <v>0</v>
      </c>
      <c r="BL253" t="str">
        <f>IF($C253=-1,-1,VLOOKUP($C253,'HCAD Process'!$D$5:$CZ$504,VLOOKUP(BL$4,'Table Name'!$C$2:$D$100,2,FALSE),FALSE))</f>
        <v>493R</v>
      </c>
      <c r="BM253" t="str">
        <f>IF($C253=-1,-1,VLOOKUP($C253,'HCAD Process'!$D$5:$CZ$504,VLOOKUP(BM$4,'Table Name'!$C$2:$D$100,2,FALSE),FALSE))</f>
        <v>001 040 041 042 043 044 048 061 596 923 975 995</v>
      </c>
      <c r="BN253" t="str">
        <f>IF($C253=-1,-1,VLOOKUP($C253,'HCAD Process'!$D$5:$CZ$504,VLOOKUP(BN$4,'Table Name'!$C$2:$D$100,2,FALSE),FALSE))</f>
        <v>Real, Commercial</v>
      </c>
      <c r="BO253" t="str">
        <f>IF($C253=-1,-1,VLOOKUP($C253,'HCAD Process'!$D$5:$CZ$504,VLOOKUP(BO$4,'Table Name'!$C$2:$D$100,2,FALSE),FALSE))</f>
        <v>F1</v>
      </c>
      <c r="BP253" t="str">
        <f>IF($C253=-1,-1,VLOOKUP($C253,'HCAD Process'!$D$5:$CZ$504,VLOOKUP(BP$4,'Table Name'!$C$2:$D$100,2,FALSE),FALSE))</f>
        <v>Real, Commercial</v>
      </c>
      <c r="BQ253" t="str">
        <f>IF($C253=-1,-1,VLOOKUP($C253,'HCAD Process'!$D$5:$CZ$504,VLOOKUP(BQ$4,'Table Name'!$C$2:$D$100,2,FALSE),FALSE))</f>
        <v>Commercial Bldg. - Mixed Res.</v>
      </c>
      <c r="BR253" t="str">
        <f>IF($C253=-1,-1,VLOOKUP($C253,'HCAD Process'!$D$5:$CZ$504,VLOOKUP(BR$4,'Table Name'!$C$2:$D$100,2,FALSE),FALSE))</f>
        <v>Neighborhood Shopping Ctr</v>
      </c>
      <c r="BS253" t="str">
        <f>IF($C253=-1,-1,VLOOKUP($C253,'HCAD Process'!$D$5:$CZ$504,VLOOKUP(BS$4,'Table Name'!$C$2:$D$100,2,FALSE),FALSE))</f>
        <v>8001</v>
      </c>
      <c r="BT253" t="str">
        <f>IF($C253=-1,-1,VLOOKUP($C253,'HCAD Process'!$D$5:$CZ$504,VLOOKUP(BT$4,'Table Name'!$C$2:$D$100,2,FALSE),FALSE))</f>
        <v>Land Neighborhood Section 1</v>
      </c>
      <c r="BU253">
        <f>IF($C253=-1,-1,VLOOKUP($C253,'HCAD Process'!$D$5:$CZ$504,VLOOKUP(BU$4,'Table Name'!$C$2:$D$100,2,FALSE),FALSE))</f>
        <v>22852</v>
      </c>
      <c r="BV253" t="str">
        <f>IF($C253=-1,-1,VLOOKUP($C253,'HCAD Process'!$D$5:$CZ$504,VLOOKUP(BV$4,'Table Name'!$C$2:$D$100,2,FALSE),FALSE))</f>
        <v>SF</v>
      </c>
      <c r="BW253" t="str">
        <f>IF($C253=-1,-1,VLOOKUP($C253,'HCAD Process'!$D$5:$CZ$504,VLOOKUP(BW$4,'Table Name'!$C$2:$D$100,2,FALSE),FALSE))</f>
        <v>1.0000</v>
      </c>
      <c r="BX253" t="str">
        <f>IF($C253=-1,-1,VLOOKUP($C253,'HCAD Process'!$D$5:$CZ$504,VLOOKUP(BX$4,'Table Name'!$C$2:$D$100,2,FALSE),FALSE))</f>
        <v>1.0000</v>
      </c>
      <c r="BY253" t="str">
        <f>IF($C253=-1,-1,VLOOKUP($C253,'HCAD Process'!$D$5:$CZ$504,VLOOKUP(BY$4,'Table Name'!$C$2:$D$100,2,FALSE),FALSE))</f>
        <v>1.0000</v>
      </c>
      <c r="BZ253" t="str">
        <f>IF($C253=-1,-1,VLOOKUP($C253,'HCAD Process'!$D$5:$CZ$504,VLOOKUP(BZ$4,'Table Name'!$C$2:$D$100,2,FALSE),FALSE))</f>
        <v>1.0000</v>
      </c>
      <c r="CA253">
        <f>IF($C253=-1,-1,VLOOKUP($C253,'HCAD Process'!$D$5:$CZ$504,VLOOKUP(CA$4,'Table Name'!$C$2:$D$100,2,FALSE),FALSE))</f>
        <v>55</v>
      </c>
      <c r="CB253">
        <f>IF($C253=-1,-1,VLOOKUP($C253,'HCAD Process'!$D$5:$CZ$504,VLOOKUP(CB$4,'Table Name'!$C$2:$D$100,2,FALSE),FALSE))</f>
        <v>55</v>
      </c>
      <c r="CC253">
        <f>IF($C253=-1,-1,VLOOKUP($C253,'HCAD Process'!$D$5:$CZ$504,VLOOKUP(CC$4,'Table Name'!$C$2:$D$100,2,FALSE),FALSE))</f>
        <v>1256860</v>
      </c>
      <c r="CD253">
        <f>IF($C253=-1,-1,VLOOKUP($C253,'HCAD Process'!$D$5:$CZ$504,VLOOKUP(CD$4,'Table Name'!$C$2:$D$100,2,FALSE),FALSE))</f>
        <v>-1</v>
      </c>
      <c r="CE253" t="str">
        <f>IF($C253=-1,-1,VLOOKUP($C253,'HCAD Process'!$D$5:$CZ$504,VLOOKUP(CE$4,'Table Name'!$C$2:$D$100,2,FALSE),FALSE))</f>
        <v>13508300100011</v>
      </c>
    </row>
    <row r="254" spans="2:83" x14ac:dyDescent="0.25">
      <c r="B254">
        <f t="shared" si="4"/>
        <v>250</v>
      </c>
      <c r="C254" t="str">
        <f t="array" ref="C254">IF(ISERROR(INDEX('HCAD Process'!CF$5:CF$504,MATCH(0,COUNTIF(C$4:C253,'HCAD Process'!CF$5:CF$504)+('HCAD Process'!CF$5:CF$504=-1),0))),-1,INDEX('HCAD Process'!CF$5:CF$504,MATCH(0,COUNTIF(C$4:C253,'HCAD Process'!CF$5:CF$504)+('HCAD Process'!CF$5:CF$504=-1),0)))</f>
        <v>13508300100012</v>
      </c>
      <c r="D254" t="str">
        <f>IF($C254=-1,-1,VLOOKUP($C254,'HCAD Process'!$D$5:$CZ$504,VLOOKUP(D$4,'Table Name'!$C$2:$D$100,2,FALSE),FALSE))</f>
        <v>1350830010001</v>
      </c>
      <c r="E254" t="str">
        <f>IF($C254=-1,-1,VLOOKUP($C254,'HCAD Process'!$D$5:$CZ$504,VLOOKUP(E$4,'Table Name'!$C$2:$D$100,2,FALSE),FALSE))</f>
        <v>01/01/2015</v>
      </c>
      <c r="F254" t="str">
        <f>IF($C254=-1,-1,VLOOKUP($C254,'HCAD Process'!$D$5:$CZ$504,VLOOKUP(F$4,'Table Name'!$C$2:$D$100,2,FALSE),FALSE))</f>
        <v>CURRENT OWNER</v>
      </c>
      <c r="G254">
        <f>IF($C254=-1,-1,VLOOKUP($C254,'HCAD Process'!$D$5:$CZ$504,VLOOKUP(G$4,'Table Name'!$C$2:$D$100,2,FALSE),FALSE))</f>
        <v>0</v>
      </c>
      <c r="H254">
        <f>IF($C254=-1,-1,VLOOKUP($C254,'HCAD Process'!$D$5:$CZ$504,VLOOKUP(H$4,'Table Name'!$C$2:$D$100,2,FALSE),FALSE))</f>
        <v>0</v>
      </c>
      <c r="I254" t="str">
        <f>IF($C254=-1,-1,VLOOKUP($C254,'HCAD Process'!$D$5:$CZ$504,VLOOKUP(I$4,'Table Name'!$C$2:$D$100,2,FALSE),FALSE))</f>
        <v>2009 POLK AVE</v>
      </c>
      <c r="J254" t="str">
        <f>IF($C254=-1,-1,VLOOKUP($C254,'HCAD Process'!$D$5:$CZ$504,VLOOKUP(J$4,'Table Name'!$C$2:$D$100,2,FALSE),FALSE))</f>
        <v>HOUSTON</v>
      </c>
      <c r="K254" t="str">
        <f>IF($C254=-1,-1,VLOOKUP($C254,'HCAD Process'!$D$5:$CZ$504,VLOOKUP(K$4,'Table Name'!$C$2:$D$100,2,FALSE),FALSE))</f>
        <v>77003</v>
      </c>
      <c r="L254">
        <f>IF($C254=-1,-1,VLOOKUP($C254,'HCAD Process'!$D$5:$CZ$504,VLOOKUP(L$4,'Table Name'!$C$2:$D$100,2,FALSE),FALSE))</f>
        <v>1821731</v>
      </c>
      <c r="M254">
        <f>IF($C254=-1,-1,VLOOKUP($C254,'HCAD Process'!$D$5:$CZ$504,VLOOKUP(M$4,'Table Name'!$C$2:$D$100,2,FALSE),FALSE))</f>
        <v>2276364</v>
      </c>
      <c r="N254">
        <f>IF($C254=-1,-1,VLOOKUP($C254,'HCAD Process'!$D$5:$CZ$504,VLOOKUP(N$4,'Table Name'!$C$2:$D$100,2,FALSE),FALSE))</f>
        <v>2276364</v>
      </c>
      <c r="O254">
        <f>IF($C254=-1,-1,VLOOKUP($C254,'HCAD Process'!$D$5:$CZ$504,VLOOKUP(O$4,'Table Name'!$C$2:$D$100,2,FALSE),FALSE))</f>
        <v>0</v>
      </c>
      <c r="P254" t="e">
        <f>IF($C254=-1,-1,VLOOKUP($C254,'HCAD Process'!$D$5:$CZ$504,VLOOKUP(P$4,'Table Name'!$C$2:$D$100,2,FALSE),FALSE))</f>
        <v>#REF!</v>
      </c>
      <c r="Q254" t="str">
        <f>IF($C254=-1,-1,VLOOKUP($C254,'HCAD Process'!$D$5:$CZ$504,VLOOKUP(Q$4,'Table Name'!$C$2:$D$100,2,FALSE),FALSE))</f>
        <v>COMMERCIAL</v>
      </c>
      <c r="R254" t="str">
        <f>IF($C254=-1,-1,VLOOKUP($C254,'HCAD Process'!$D$5:$CZ$504,VLOOKUP(R$4,'Table Name'!$C$2:$D$100,2,FALSE),FALSE))</f>
        <v>2</v>
      </c>
      <c r="S254" t="str">
        <f>IF($C254=-1,-1,VLOOKUP($C254,'HCAD Process'!$D$5:$CZ$504,VLOOKUP(S$4,'Table Name'!$C$2:$D$100,2,FALSE),FALSE))</f>
        <v>4373</v>
      </c>
      <c r="T254" t="str">
        <f>IF($C254=-1,-1,VLOOKUP($C254,'HCAD Process'!$D$5:$CZ$504,VLOOKUP(T$4,'Table Name'!$C$2:$D$100,2,FALSE),FALSE))</f>
        <v>8351</v>
      </c>
      <c r="U254" t="str">
        <f>IF($C254=-1,-1,VLOOKUP($C254,'HCAD Process'!$D$5:$CZ$504,VLOOKUP(U$4,'Table Name'!$C$2:$D$100,2,FALSE),FALSE))</f>
        <v>C</v>
      </c>
      <c r="V254" t="str">
        <f>IF($C254=-1,-1,VLOOKUP($C254,'HCAD Process'!$D$5:$CZ$504,VLOOKUP(V$4,'Table Name'!$C$2:$D$100,2,FALSE),FALSE))</f>
        <v>Masonry Bearing</v>
      </c>
      <c r="W254">
        <f>IF($C254=-1,-1,VLOOKUP($C254,'HCAD Process'!$D$5:$CZ$504,VLOOKUP(W$4,'Table Name'!$C$2:$D$100,2,FALSE),FALSE))</f>
        <v>479032</v>
      </c>
      <c r="X254">
        <f>IF($C254=-1,-1,VLOOKUP($C254,'HCAD Process'!$D$5:$CZ$504,VLOOKUP(X$4,'Table Name'!$C$2:$D$100,2,FALSE),FALSE))</f>
        <v>0</v>
      </c>
      <c r="Y254">
        <f>IF($C254=-1,-1,VLOOKUP($C254,'HCAD Process'!$D$5:$CZ$504,VLOOKUP(Y$4,'Table Name'!$C$2:$D$100,2,FALSE),FALSE))</f>
        <v>520687</v>
      </c>
      <c r="Z254">
        <f>IF($C254=-1,-1,VLOOKUP($C254,'HCAD Process'!$D$5:$CZ$504,VLOOKUP(Z$4,'Table Name'!$C$2:$D$100,2,FALSE),FALSE))</f>
        <v>0</v>
      </c>
      <c r="AA254" t="str">
        <f>IF($C254=-1,-1,VLOOKUP($C254,'HCAD Process'!$D$5:$CZ$504,VLOOKUP(AA$4,'Table Name'!$C$2:$D$100,2,FALSE),FALSE))</f>
        <v>.080000</v>
      </c>
      <c r="AB254" t="str">
        <f>IF($C254=-1,-1,VLOOKUP($C254,'HCAD Process'!$D$5:$CZ$504,VLOOKUP(AB$4,'Table Name'!$C$2:$D$100,2,FALSE),FALSE))</f>
        <v>C</v>
      </c>
      <c r="AC254" t="str">
        <f>IF($C254=-1,-1,VLOOKUP($C254,'HCAD Process'!$D$5:$CZ$504,VLOOKUP(AC$4,'Table Name'!$C$2:$D$100,2,FALSE),FALSE))</f>
        <v>Average</v>
      </c>
      <c r="AD254" t="str">
        <f>IF($C254=-1,-1,VLOOKUP($C254,'HCAD Process'!$D$5:$CZ$504,VLOOKUP(AD$4,'Table Name'!$C$2:$D$100,2,FALSE),FALSE))</f>
        <v>2015</v>
      </c>
      <c r="AE254" t="str">
        <f>IF($C254=-1,-1,VLOOKUP($C254,'HCAD Process'!$D$5:$CZ$504,VLOOKUP(AE$4,'Table Name'!$C$2:$D$100,2,FALSE),FALSE))</f>
        <v>2015</v>
      </c>
      <c r="AF254" t="str">
        <f>IF($C254=-1,-1,VLOOKUP($C254,'HCAD Process'!$D$5:$CZ$504,VLOOKUP(AF$4,'Table Name'!$C$2:$D$100,2,FALSE),FALSE))</f>
        <v>0</v>
      </c>
      <c r="AG254" t="str">
        <f>IF($C254=-1,-1,VLOOKUP($C254,'HCAD Process'!$D$5:$CZ$504,VLOOKUP(AG$4,'Table Name'!$C$2:$D$100,2,FALSE),FALSE))</f>
        <v>2018</v>
      </c>
      <c r="AH254">
        <f>IF($C254=-1,-1,VLOOKUP($C254,'HCAD Process'!$D$5:$CZ$504,VLOOKUP(AH$4,'Table Name'!$C$2:$D$100,2,FALSE),FALSE))</f>
        <v>0</v>
      </c>
      <c r="AI254" t="str">
        <f>IF($C254=-1,-1,VLOOKUP($C254,'HCAD Process'!$D$5:$CZ$504,VLOOKUP(AI$4,'Table Name'!$C$2:$D$100,2,FALSE),FALSE))</f>
        <v>12/30/1899</v>
      </c>
      <c r="AJ254" t="str">
        <f>IF($C254=-1,-1,VLOOKUP($C254,'HCAD Process'!$D$5:$CZ$504,VLOOKUP(AJ$4,'Table Name'!$C$2:$D$100,2,FALSE),FALSE))</f>
        <v>EST. 2ND FL LIVING AREA FINISHED. EXEMPT APPL. LISTS SUBJ AS HOME ADDRESS.</v>
      </c>
      <c r="AK254">
        <f>IF($C254=-1,-1,VALUE(VLOOKUP($C254,'HCAD Process'!$D$5:$CZ$504,VLOOKUP(AK$4,'Table Name'!$C$2:$D$100,2,FALSE),FALSE)))</f>
        <v>5514</v>
      </c>
      <c r="AL254">
        <f>IF($C254=-1,-1,VLOOKUP($C254,'HCAD Process'!$D$5:$CZ$504,VLOOKUP(AL$4,'Table Name'!$C$2:$D$100,2,FALSE),FALSE))</f>
        <v>6126</v>
      </c>
      <c r="AM254">
        <f>IF($C254=-1,-1,VLOOKUP($C254,'HCAD Process'!$D$5:$CZ$504,VLOOKUP(AM$4,'Table Name'!$C$2:$D$100,2,FALSE),FALSE))</f>
        <v>0</v>
      </c>
      <c r="AN254">
        <f>IF($C254=-1,-1,VLOOKUP($C254,'HCAD Process'!$D$5:$CZ$504,VLOOKUP(AN$4,'Table Name'!$C$2:$D$100,2,FALSE),FALSE))</f>
        <v>0</v>
      </c>
      <c r="AO254">
        <f>IF($C254=-1,-1,VLOOKUP($C254,'HCAD Process'!$D$5:$CZ$504,VLOOKUP(AO$4,'Table Name'!$C$2:$D$100,2,FALSE),FALSE))</f>
        <v>0</v>
      </c>
      <c r="AP254">
        <f>IF($C254=-1,-1,VLOOKUP($C254,'HCAD Process'!$D$5:$CZ$504,VLOOKUP(AP$4,'Table Name'!$C$2:$D$100,2,FALSE),FALSE))</f>
        <v>5514</v>
      </c>
      <c r="AQ254">
        <f>IF($C254=-1,-1,VLOOKUP($C254,'HCAD Process'!$D$5:$CZ$504,VLOOKUP(AQ$4,'Table Name'!$C$2:$D$100,2,FALSE),FALSE))</f>
        <v>402</v>
      </c>
      <c r="AR254">
        <f>IF($C254=-1,-1,VLOOKUP($C254,'HCAD Process'!$D$5:$CZ$504,VLOOKUP(AR$4,'Table Name'!$C$2:$D$100,2,FALSE),FALSE))</f>
        <v>1</v>
      </c>
      <c r="AS254">
        <f>IF($C254=-1,-1,VLOOKUP($C254,'HCAD Process'!$D$5:$CZ$504,VLOOKUP(AS$4,'Table Name'!$C$2:$D$100,2,FALSE),FALSE))</f>
        <v>0</v>
      </c>
      <c r="AT254">
        <f>IF($C254=-1,-1,VLOOKUP($C254,'HCAD Process'!$D$5:$CZ$504,VLOOKUP(AT$4,'Table Name'!$C$2:$D$100,2,FALSE),FALSE))</f>
        <v>0</v>
      </c>
      <c r="AU254">
        <f>IF($C254=-1,-1,VLOOKUP($C254,'HCAD Process'!$D$5:$CZ$504,VLOOKUP(AU$4,'Table Name'!$C$2:$D$100,2,FALSE),FALSE))</f>
        <v>0</v>
      </c>
      <c r="AV254">
        <f>IF($C254=-1,-1,VLOOKUP($C254,'HCAD Process'!$D$5:$CZ$504,VLOOKUP(AV$4,'Table Name'!$C$2:$D$100,2,FALSE),FALSE))</f>
        <v>0</v>
      </c>
      <c r="AW254">
        <f>IF($C254=-1,-1,VLOOKUP($C254,'HCAD Process'!$D$5:$CZ$504,VLOOKUP(AW$4,'Table Name'!$C$2:$D$100,2,FALSE),FALSE))</f>
        <v>0</v>
      </c>
      <c r="AX254">
        <f>IF($C254=-1,-1,VLOOKUP($C254,'HCAD Process'!$D$5:$CZ$504,VLOOKUP(AX$4,'Table Name'!$C$2:$D$100,2,FALSE),FALSE))</f>
        <v>0</v>
      </c>
      <c r="AY254">
        <f>IF($C254=-1,-1,VLOOKUP($C254,'HCAD Process'!$D$5:$CZ$504,VLOOKUP(AY$4,'Table Name'!$C$2:$D$100,2,FALSE),FALSE))</f>
        <v>0</v>
      </c>
      <c r="AZ254">
        <f>IF($C254=-1,-1,VLOOKUP($C254,'HCAD Process'!$D$5:$CZ$504,VLOOKUP(AZ$4,'Table Name'!$C$2:$D$100,2,FALSE),FALSE))</f>
        <v>0</v>
      </c>
      <c r="BA254" t="str">
        <f>IF($C254=-1,-1,VLOOKUP($C254,'HCAD Process'!$D$5:$CZ$504,VLOOKUP(BA$4,'Table Name'!$C$2:$D$100,2,FALSE),FALSE))</f>
        <v>01</v>
      </c>
      <c r="BB254" t="str">
        <f>IF($C254=-1,-1,VLOOKUP($C254,'HCAD Process'!$D$5:$CZ$504,VLOOKUP(BB$4,'Table Name'!$C$2:$D$100,2,FALSE),FALSE))</f>
        <v>RES A BLK 1</v>
      </c>
      <c r="BC254" t="str">
        <f>IF($C254=-1,-1,VLOOKUP($C254,'HCAD Process'!$D$5:$CZ$504,VLOOKUP(BC$4,'Table Name'!$C$2:$D$100,2,FALSE),FALSE))</f>
        <v>YEP ESTATES</v>
      </c>
      <c r="BD254" t="str">
        <f>IF($C254=-1,-1,VLOOKUP($C254,'HCAD Process'!$D$5:$CZ$504,VLOOKUP(BD$4,'Table Name'!$C$2:$D$100,2,FALSE),FALSE))</f>
        <v>5001</v>
      </c>
      <c r="BE254" t="str">
        <f>IF($C254=-1,-1,VLOOKUP($C254,'HCAD Process'!$D$5:$CZ$504,VLOOKUP(BE$4,'Table Name'!$C$2:$D$100,2,FALSE),FALSE))</f>
        <v>Central Business District</v>
      </c>
      <c r="BF254" t="str">
        <f>IF($C254=-1,-1,VLOOKUP($C254,'HCAD Process'!$D$5:$CZ$504,VLOOKUP(BF$4,'Table Name'!$C$2:$D$100,2,FALSE),FALSE))</f>
        <v>140</v>
      </c>
      <c r="BG254" t="str">
        <f>IF($C254=-1,-1,VLOOKUP($C254,'HCAD Process'!$D$5:$CZ$504,VLOOKUP(BG$4,'Table Name'!$C$2:$D$100,2,FALSE),FALSE))</f>
        <v>1D Navigation, Harrisburg, Lawndale Areas</v>
      </c>
      <c r="BH254" t="str">
        <f>IF($C254=-1,-1,VLOOKUP($C254,'HCAD Process'!$D$5:$CZ$504,VLOOKUP(BH$4,'Table Name'!$C$2:$D$100,2,FALSE),FALSE))</f>
        <v>5915.05</v>
      </c>
      <c r="BI254" t="str">
        <f>IF($C254=-1,-1,VLOOKUP($C254,'HCAD Process'!$D$5:$CZ$504,VLOOKUP(BI$4,'Table Name'!$C$2:$D$100,2,FALSE),FALSE))</f>
        <v>0</v>
      </c>
      <c r="BJ254" t="str">
        <f>IF($C254=-1,-1,VLOOKUP($C254,'HCAD Process'!$D$5:$CZ$504,VLOOKUP(BJ$4,'Table Name'!$C$2:$D$100,2,FALSE),FALSE))</f>
        <v>01</v>
      </c>
      <c r="BK254">
        <f>IF($C254=-1,-1,VLOOKUP($C254,'HCAD Process'!$D$5:$CZ$504,VLOOKUP(BK$4,'Table Name'!$C$2:$D$100,2,FALSE),FALSE))</f>
        <v>0</v>
      </c>
      <c r="BL254" t="str">
        <f>IF($C254=-1,-1,VLOOKUP($C254,'HCAD Process'!$D$5:$CZ$504,VLOOKUP(BL$4,'Table Name'!$C$2:$D$100,2,FALSE),FALSE))</f>
        <v>493R</v>
      </c>
      <c r="BM254" t="str">
        <f>IF($C254=-1,-1,VLOOKUP($C254,'HCAD Process'!$D$5:$CZ$504,VLOOKUP(BM$4,'Table Name'!$C$2:$D$100,2,FALSE),FALSE))</f>
        <v>001 040 041 042 043 044 048 061 596 923 975 995</v>
      </c>
      <c r="BN254" t="str">
        <f>IF($C254=-1,-1,VLOOKUP($C254,'HCAD Process'!$D$5:$CZ$504,VLOOKUP(BN$4,'Table Name'!$C$2:$D$100,2,FALSE),FALSE))</f>
        <v>Real, Commercial</v>
      </c>
      <c r="BO254" t="str">
        <f>IF($C254=-1,-1,VLOOKUP($C254,'HCAD Process'!$D$5:$CZ$504,VLOOKUP(BO$4,'Table Name'!$C$2:$D$100,2,FALSE),FALSE))</f>
        <v>F1</v>
      </c>
      <c r="BP254" t="str">
        <f>IF($C254=-1,-1,VLOOKUP($C254,'HCAD Process'!$D$5:$CZ$504,VLOOKUP(BP$4,'Table Name'!$C$2:$D$100,2,FALSE),FALSE))</f>
        <v>Real, Commercial</v>
      </c>
      <c r="BQ254" t="str">
        <f>IF($C254=-1,-1,VLOOKUP($C254,'HCAD Process'!$D$5:$CZ$504,VLOOKUP(BQ$4,'Table Name'!$C$2:$D$100,2,FALSE),FALSE))</f>
        <v>Retail Single-Occupancy</v>
      </c>
      <c r="BR254" t="str">
        <f>IF($C254=-1,-1,VLOOKUP($C254,'HCAD Process'!$D$5:$CZ$504,VLOOKUP(BR$4,'Table Name'!$C$2:$D$100,2,FALSE),FALSE))</f>
        <v>Single-Family Residence</v>
      </c>
      <c r="BS254" t="str">
        <f>IF($C254=-1,-1,VLOOKUP($C254,'HCAD Process'!$D$5:$CZ$504,VLOOKUP(BS$4,'Table Name'!$C$2:$D$100,2,FALSE),FALSE))</f>
        <v>8001</v>
      </c>
      <c r="BT254" t="str">
        <f>IF($C254=-1,-1,VLOOKUP($C254,'HCAD Process'!$D$5:$CZ$504,VLOOKUP(BT$4,'Table Name'!$C$2:$D$100,2,FALSE),FALSE))</f>
        <v>Land Neighborhood Section 1</v>
      </c>
      <c r="BU254">
        <f>IF($C254=-1,-1,VLOOKUP($C254,'HCAD Process'!$D$5:$CZ$504,VLOOKUP(BU$4,'Table Name'!$C$2:$D$100,2,FALSE),FALSE))</f>
        <v>22852</v>
      </c>
      <c r="BV254" t="str">
        <f>IF($C254=-1,-1,VLOOKUP($C254,'HCAD Process'!$D$5:$CZ$504,VLOOKUP(BV$4,'Table Name'!$C$2:$D$100,2,FALSE),FALSE))</f>
        <v>SF</v>
      </c>
      <c r="BW254" t="str">
        <f>IF($C254=-1,-1,VLOOKUP($C254,'HCAD Process'!$D$5:$CZ$504,VLOOKUP(BW$4,'Table Name'!$C$2:$D$100,2,FALSE),FALSE))</f>
        <v>1.0000</v>
      </c>
      <c r="BX254" t="str">
        <f>IF($C254=-1,-1,VLOOKUP($C254,'HCAD Process'!$D$5:$CZ$504,VLOOKUP(BX$4,'Table Name'!$C$2:$D$100,2,FALSE),FALSE))</f>
        <v>1.0000</v>
      </c>
      <c r="BY254" t="str">
        <f>IF($C254=-1,-1,VLOOKUP($C254,'HCAD Process'!$D$5:$CZ$504,VLOOKUP(BY$4,'Table Name'!$C$2:$D$100,2,FALSE),FALSE))</f>
        <v>1.0000</v>
      </c>
      <c r="BZ254" t="str">
        <f>IF($C254=-1,-1,VLOOKUP($C254,'HCAD Process'!$D$5:$CZ$504,VLOOKUP(BZ$4,'Table Name'!$C$2:$D$100,2,FALSE),FALSE))</f>
        <v>1.0000</v>
      </c>
      <c r="CA254">
        <f>IF($C254=-1,-1,VLOOKUP($C254,'HCAD Process'!$D$5:$CZ$504,VLOOKUP(CA$4,'Table Name'!$C$2:$D$100,2,FALSE),FALSE))</f>
        <v>55</v>
      </c>
      <c r="CB254">
        <f>IF($C254=-1,-1,VLOOKUP($C254,'HCAD Process'!$D$5:$CZ$504,VLOOKUP(CB$4,'Table Name'!$C$2:$D$100,2,FALSE),FALSE))</f>
        <v>55</v>
      </c>
      <c r="CC254">
        <f>IF($C254=-1,-1,VLOOKUP($C254,'HCAD Process'!$D$5:$CZ$504,VLOOKUP(CC$4,'Table Name'!$C$2:$D$100,2,FALSE),FALSE))</f>
        <v>1256860</v>
      </c>
      <c r="CD254">
        <f>IF($C254=-1,-1,VLOOKUP($C254,'HCAD Process'!$D$5:$CZ$504,VLOOKUP(CD$4,'Table Name'!$C$2:$D$100,2,FALSE),FALSE))</f>
        <v>-1</v>
      </c>
      <c r="CE254" t="str">
        <f>IF($C254=-1,-1,VLOOKUP($C254,'HCAD Process'!$D$5:$CZ$504,VLOOKUP(CE$4,'Table Name'!$C$2:$D$100,2,FALSE),FALSE))</f>
        <v>13508300100012</v>
      </c>
    </row>
    <row r="255" spans="2:83" x14ac:dyDescent="0.25">
      <c r="B255">
        <f t="shared" si="4"/>
        <v>251</v>
      </c>
      <c r="C255" t="str">
        <f t="array" ref="C255">IF(ISERROR(INDEX('HCAD Process'!CF$5:CF$504,MATCH(0,COUNTIF(C$4:C254,'HCAD Process'!CF$5:CF$504)+('HCAD Process'!CF$5:CF$504=-1),0))),-1,INDEX('HCAD Process'!CF$5:CF$504,MATCH(0,COUNTIF(C$4:C254,'HCAD Process'!CF$5:CF$504)+('HCAD Process'!CF$5:CF$504=-1),0)))</f>
        <v>13666600100011</v>
      </c>
      <c r="D255" t="str">
        <f>IF($C255=-1,-1,VLOOKUP($C255,'HCAD Process'!$D$5:$CZ$504,VLOOKUP(D$4,'Table Name'!$C$2:$D$100,2,FALSE),FALSE))</f>
        <v>1366660010001</v>
      </c>
      <c r="E255" t="str">
        <f>IF($C255=-1,-1,VLOOKUP($C255,'HCAD Process'!$D$5:$CZ$504,VLOOKUP(E$4,'Table Name'!$C$2:$D$100,2,FALSE),FALSE))</f>
        <v>01/01/2016</v>
      </c>
      <c r="F255" t="str">
        <f>IF($C255=-1,-1,VLOOKUP($C255,'HCAD Process'!$D$5:$CZ$504,VLOOKUP(F$4,'Table Name'!$C$2:$D$100,2,FALSE),FALSE))</f>
        <v>CULLEN HOLDINGS LP</v>
      </c>
      <c r="G255">
        <f>IF($C255=-1,-1,VLOOKUP($C255,'HCAD Process'!$D$5:$CZ$504,VLOOKUP(G$4,'Table Name'!$C$2:$D$100,2,FALSE),FALSE))</f>
        <v>0</v>
      </c>
      <c r="H255" t="str">
        <f>IF($C255=-1,-1,VLOOKUP($C255,'HCAD Process'!$D$5:$CZ$504,VLOOKUP(H$4,'Table Name'!$C$2:$D$100,2,FALSE),FALSE))</f>
        <v>Avi</v>
      </c>
      <c r="I255" t="str">
        <f>IF($C255=-1,-1,VLOOKUP($C255,'HCAD Process'!$D$5:$CZ$504,VLOOKUP(I$4,'Table Name'!$C$2:$D$100,2,FALSE),FALSE))</f>
        <v>9451 CULLEN BLVD</v>
      </c>
      <c r="J255" t="str">
        <f>IF($C255=-1,-1,VLOOKUP($C255,'HCAD Process'!$D$5:$CZ$504,VLOOKUP(J$4,'Table Name'!$C$2:$D$100,2,FALSE),FALSE))</f>
        <v>HOUSTON</v>
      </c>
      <c r="K255" t="str">
        <f>IF($C255=-1,-1,VLOOKUP($C255,'HCAD Process'!$D$5:$CZ$504,VLOOKUP(K$4,'Table Name'!$C$2:$D$100,2,FALSE),FALSE))</f>
        <v>77033</v>
      </c>
      <c r="L255">
        <f>IF($C255=-1,-1,VLOOKUP($C255,'HCAD Process'!$D$5:$CZ$504,VLOOKUP(L$4,'Table Name'!$C$2:$D$100,2,FALSE),FALSE))</f>
        <v>649970</v>
      </c>
      <c r="M255">
        <f>IF($C255=-1,-1,VLOOKUP($C255,'HCAD Process'!$D$5:$CZ$504,VLOOKUP(M$4,'Table Name'!$C$2:$D$100,2,FALSE),FALSE))</f>
        <v>731157</v>
      </c>
      <c r="N255">
        <f>IF($C255=-1,-1,VLOOKUP($C255,'HCAD Process'!$D$5:$CZ$504,VLOOKUP(N$4,'Table Name'!$C$2:$D$100,2,FALSE),FALSE))</f>
        <v>731157</v>
      </c>
      <c r="O255">
        <f>IF($C255=-1,-1,VLOOKUP($C255,'HCAD Process'!$D$5:$CZ$504,VLOOKUP(O$4,'Table Name'!$C$2:$D$100,2,FALSE),FALSE))</f>
        <v>0</v>
      </c>
      <c r="P255" t="e">
        <f>IF($C255=-1,-1,VLOOKUP($C255,'HCAD Process'!$D$5:$CZ$504,VLOOKUP(P$4,'Table Name'!$C$2:$D$100,2,FALSE),FALSE))</f>
        <v>#REF!</v>
      </c>
      <c r="Q255" t="str">
        <f>IF($C255=-1,-1,VLOOKUP($C255,'HCAD Process'!$D$5:$CZ$504,VLOOKUP(Q$4,'Table Name'!$C$2:$D$100,2,FALSE),FALSE))</f>
        <v>COMMERCIAL</v>
      </c>
      <c r="R255" t="str">
        <f>IF($C255=-1,-1,VLOOKUP($C255,'HCAD Process'!$D$5:$CZ$504,VLOOKUP(R$4,'Table Name'!$C$2:$D$100,2,FALSE),FALSE))</f>
        <v>1</v>
      </c>
      <c r="S255" t="str">
        <f>IF($C255=-1,-1,VLOOKUP($C255,'HCAD Process'!$D$5:$CZ$504,VLOOKUP(S$4,'Table Name'!$C$2:$D$100,2,FALSE),FALSE))</f>
        <v>4499</v>
      </c>
      <c r="T255" t="str">
        <f>IF($C255=-1,-1,VLOOKUP($C255,'HCAD Process'!$D$5:$CZ$504,VLOOKUP(T$4,'Table Name'!$C$2:$D$100,2,FALSE),FALSE))</f>
        <v>8460</v>
      </c>
      <c r="U255" t="str">
        <f>IF($C255=-1,-1,VLOOKUP($C255,'HCAD Process'!$D$5:$CZ$504,VLOOKUP(U$4,'Table Name'!$C$2:$D$100,2,FALSE),FALSE))</f>
        <v>C</v>
      </c>
      <c r="V255" t="str">
        <f>IF($C255=-1,-1,VLOOKUP($C255,'HCAD Process'!$D$5:$CZ$504,VLOOKUP(V$4,'Table Name'!$C$2:$D$100,2,FALSE),FALSE))</f>
        <v>Masonry Bearing</v>
      </c>
      <c r="W255">
        <f>IF($C255=-1,-1,VLOOKUP($C255,'HCAD Process'!$D$5:$CZ$504,VLOOKUP(W$4,'Table Name'!$C$2:$D$100,2,FALSE),FALSE))</f>
        <v>455609</v>
      </c>
      <c r="X255">
        <f>IF($C255=-1,-1,VLOOKUP($C255,'HCAD Process'!$D$5:$CZ$504,VLOOKUP(X$4,'Table Name'!$C$2:$D$100,2,FALSE),FALSE))</f>
        <v>0</v>
      </c>
      <c r="Y255">
        <f>IF($C255=-1,-1,VLOOKUP($C255,'HCAD Process'!$D$5:$CZ$504,VLOOKUP(Y$4,'Table Name'!$C$2:$D$100,2,FALSE),FALSE))</f>
        <v>455609</v>
      </c>
      <c r="Z255">
        <f>IF($C255=-1,-1,VLOOKUP($C255,'HCAD Process'!$D$5:$CZ$504,VLOOKUP(Z$4,'Table Name'!$C$2:$D$100,2,FALSE),FALSE))</f>
        <v>0</v>
      </c>
      <c r="AA255" t="str">
        <f>IF($C255=-1,-1,VLOOKUP($C255,'HCAD Process'!$D$5:$CZ$504,VLOOKUP(AA$4,'Table Name'!$C$2:$D$100,2,FALSE),FALSE))</f>
        <v>.000000</v>
      </c>
      <c r="AB255" t="str">
        <f>IF($C255=-1,-1,VLOOKUP($C255,'HCAD Process'!$D$5:$CZ$504,VLOOKUP(AB$4,'Table Name'!$C$2:$D$100,2,FALSE),FALSE))</f>
        <v>B</v>
      </c>
      <c r="AC255" t="str">
        <f>IF($C255=-1,-1,VLOOKUP($C255,'HCAD Process'!$D$5:$CZ$504,VLOOKUP(AC$4,'Table Name'!$C$2:$D$100,2,FALSE),FALSE))</f>
        <v>Good</v>
      </c>
      <c r="AD255" t="str">
        <f>IF($C255=-1,-1,VLOOKUP($C255,'HCAD Process'!$D$5:$CZ$504,VLOOKUP(AD$4,'Table Name'!$C$2:$D$100,2,FALSE),FALSE))</f>
        <v>2016</v>
      </c>
      <c r="AE255" t="str">
        <f>IF($C255=-1,-1,VLOOKUP($C255,'HCAD Process'!$D$5:$CZ$504,VLOOKUP(AE$4,'Table Name'!$C$2:$D$100,2,FALSE),FALSE))</f>
        <v>2016</v>
      </c>
      <c r="AF255" t="str">
        <f>IF($C255=-1,-1,VLOOKUP($C255,'HCAD Process'!$D$5:$CZ$504,VLOOKUP(AF$4,'Table Name'!$C$2:$D$100,2,FALSE),FALSE))</f>
        <v>0</v>
      </c>
      <c r="AG255" t="str">
        <f>IF($C255=-1,-1,VLOOKUP($C255,'HCAD Process'!$D$5:$CZ$504,VLOOKUP(AG$4,'Table Name'!$C$2:$D$100,2,FALSE),FALSE))</f>
        <v>2017</v>
      </c>
      <c r="AH255">
        <f>IF($C255=-1,-1,VLOOKUP($C255,'HCAD Process'!$D$5:$CZ$504,VLOOKUP(AH$4,'Table Name'!$C$2:$D$100,2,FALSE),FALSE))</f>
        <v>0</v>
      </c>
      <c r="AI255" t="str">
        <f>IF($C255=-1,-1,VLOOKUP($C255,'HCAD Process'!$D$5:$CZ$504,VLOOKUP(AI$4,'Table Name'!$C$2:$D$100,2,FALSE),FALSE))</f>
        <v>12/30/1899</v>
      </c>
      <c r="AJ255" t="str">
        <f>IF($C255=-1,-1,VLOOKUP($C255,'HCAD Process'!$D$5:$CZ$504,VLOOKUP(AJ$4,'Table Name'!$C$2:$D$100,2,FALSE),FALSE))</f>
        <v>PER F/C, DOMINO PIZZA OPENED IN AUGUST 2017</v>
      </c>
      <c r="AK255">
        <f>IF($C255=-1,-1,VALUE(VLOOKUP($C255,'HCAD Process'!$D$5:$CZ$504,VLOOKUP(AK$4,'Table Name'!$C$2:$D$100,2,FALSE),FALSE)))</f>
        <v>7225</v>
      </c>
      <c r="AL255">
        <f>IF($C255=-1,-1,VLOOKUP($C255,'HCAD Process'!$D$5:$CZ$504,VLOOKUP(AL$4,'Table Name'!$C$2:$D$100,2,FALSE),FALSE))</f>
        <v>7650</v>
      </c>
      <c r="AM255">
        <f>IF($C255=-1,-1,VLOOKUP($C255,'HCAD Process'!$D$5:$CZ$504,VLOOKUP(AM$4,'Table Name'!$C$2:$D$100,2,FALSE),FALSE))</f>
        <v>0</v>
      </c>
      <c r="AN255">
        <f>IF($C255=-1,-1,VLOOKUP($C255,'HCAD Process'!$D$5:$CZ$504,VLOOKUP(AN$4,'Table Name'!$C$2:$D$100,2,FALSE),FALSE))</f>
        <v>0</v>
      </c>
      <c r="AO255">
        <f>IF($C255=-1,-1,VLOOKUP($C255,'HCAD Process'!$D$5:$CZ$504,VLOOKUP(AO$4,'Table Name'!$C$2:$D$100,2,FALSE),FALSE))</f>
        <v>0</v>
      </c>
      <c r="AP255">
        <f>IF($C255=-1,-1,VLOOKUP($C255,'HCAD Process'!$D$5:$CZ$504,VLOOKUP(AP$4,'Table Name'!$C$2:$D$100,2,FALSE),FALSE))</f>
        <v>7225</v>
      </c>
      <c r="AQ255">
        <f>IF($C255=-1,-1,VLOOKUP($C255,'HCAD Process'!$D$5:$CZ$504,VLOOKUP(AQ$4,'Table Name'!$C$2:$D$100,2,FALSE),FALSE))</f>
        <v>340</v>
      </c>
      <c r="AR255">
        <f>IF($C255=-1,-1,VLOOKUP($C255,'HCAD Process'!$D$5:$CZ$504,VLOOKUP(AR$4,'Table Name'!$C$2:$D$100,2,FALSE),FALSE))</f>
        <v>1</v>
      </c>
      <c r="AS255">
        <f>IF($C255=-1,-1,VLOOKUP($C255,'HCAD Process'!$D$5:$CZ$504,VLOOKUP(AS$4,'Table Name'!$C$2:$D$100,2,FALSE),FALSE))</f>
        <v>0</v>
      </c>
      <c r="AT255">
        <f>IF($C255=-1,-1,VLOOKUP($C255,'HCAD Process'!$D$5:$CZ$504,VLOOKUP(AT$4,'Table Name'!$C$2:$D$100,2,FALSE),FALSE))</f>
        <v>0</v>
      </c>
      <c r="AU255">
        <f>IF($C255=-1,-1,VLOOKUP($C255,'HCAD Process'!$D$5:$CZ$504,VLOOKUP(AU$4,'Table Name'!$C$2:$D$100,2,FALSE),FALSE))</f>
        <v>0</v>
      </c>
      <c r="AV255">
        <f>IF($C255=-1,-1,VLOOKUP($C255,'HCAD Process'!$D$5:$CZ$504,VLOOKUP(AV$4,'Table Name'!$C$2:$D$100,2,FALSE),FALSE))</f>
        <v>0</v>
      </c>
      <c r="AW255">
        <f>IF($C255=-1,-1,VLOOKUP($C255,'HCAD Process'!$D$5:$CZ$504,VLOOKUP(AW$4,'Table Name'!$C$2:$D$100,2,FALSE),FALSE))</f>
        <v>0</v>
      </c>
      <c r="AX255">
        <f>IF($C255=-1,-1,VLOOKUP($C255,'HCAD Process'!$D$5:$CZ$504,VLOOKUP(AX$4,'Table Name'!$C$2:$D$100,2,FALSE),FALSE))</f>
        <v>0</v>
      </c>
      <c r="AY255">
        <f>IF($C255=-1,-1,VLOOKUP($C255,'HCAD Process'!$D$5:$CZ$504,VLOOKUP(AY$4,'Table Name'!$C$2:$D$100,2,FALSE),FALSE))</f>
        <v>0</v>
      </c>
      <c r="AZ255">
        <f>IF($C255=-1,-1,VLOOKUP($C255,'HCAD Process'!$D$5:$CZ$504,VLOOKUP(AZ$4,'Table Name'!$C$2:$D$100,2,FALSE),FALSE))</f>
        <v>0</v>
      </c>
      <c r="BA255" t="str">
        <f>IF($C255=-1,-1,VLOOKUP($C255,'HCAD Process'!$D$5:$CZ$504,VLOOKUP(BA$4,'Table Name'!$C$2:$D$100,2,FALSE),FALSE))</f>
        <v>7</v>
      </c>
      <c r="BB255" t="str">
        <f>IF($C255=-1,-1,VLOOKUP($C255,'HCAD Process'!$D$5:$CZ$504,VLOOKUP(BB$4,'Table Name'!$C$2:$D$100,2,FALSE),FALSE))</f>
        <v>RES A BLK 1</v>
      </c>
      <c r="BC255" t="str">
        <f>IF($C255=-1,-1,VLOOKUP($C255,'HCAD Process'!$D$5:$CZ$504,VLOOKUP(BC$4,'Table Name'!$C$2:$D$100,2,FALSE),FALSE))</f>
        <v>DOMINOS PLAZA</v>
      </c>
      <c r="BD255" t="str">
        <f>IF($C255=-1,-1,VLOOKUP($C255,'HCAD Process'!$D$5:$CZ$504,VLOOKUP(BD$4,'Table Name'!$C$2:$D$100,2,FALSE),FALSE))</f>
        <v>3011</v>
      </c>
      <c r="BE255" t="str">
        <f>IF($C255=-1,-1,VLOOKUP($C255,'HCAD Process'!$D$5:$CZ$504,VLOOKUP(BE$4,'Table Name'!$C$2:$D$100,2,FALSE),FALSE))</f>
        <v>HISD Outside 610 Loop</v>
      </c>
      <c r="BF255" t="str">
        <f>IF($C255=-1,-1,VLOOKUP($C255,'HCAD Process'!$D$5:$CZ$504,VLOOKUP(BF$4,'Table Name'!$C$2:$D$100,2,FALSE),FALSE))</f>
        <v>132</v>
      </c>
      <c r="BG255" t="str">
        <f>IF($C255=-1,-1,VLOOKUP($C255,'HCAD Process'!$D$5:$CZ$504,VLOOKUP(BG$4,'Table Name'!$C$2:$D$100,2,FALSE),FALSE))</f>
        <v>1C South of Old Spanish Trail btwn SH 288 and I-45</v>
      </c>
      <c r="BH255" t="str">
        <f>IF($C255=-1,-1,VLOOKUP($C255,'HCAD Process'!$D$5:$CZ$504,VLOOKUP(BH$4,'Table Name'!$C$2:$D$100,2,FALSE),FALSE))</f>
        <v>5943.01</v>
      </c>
      <c r="BI255" t="str">
        <f>IF($C255=-1,-1,VLOOKUP($C255,'HCAD Process'!$D$5:$CZ$504,VLOOKUP(BI$4,'Table Name'!$C$2:$D$100,2,FALSE),FALSE))</f>
        <v>0</v>
      </c>
      <c r="BJ255" t="str">
        <f>IF($C255=-1,-1,VLOOKUP($C255,'HCAD Process'!$D$5:$CZ$504,VLOOKUP(BJ$4,'Table Name'!$C$2:$D$100,2,FALSE),FALSE))</f>
        <v>01</v>
      </c>
      <c r="BK255">
        <f>IF($C255=-1,-1,VLOOKUP($C255,'HCAD Process'!$D$5:$CZ$504,VLOOKUP(BK$4,'Table Name'!$C$2:$D$100,2,FALSE),FALSE))</f>
        <v>0</v>
      </c>
      <c r="BL255" t="str">
        <f>IF($C255=-1,-1,VLOOKUP($C255,'HCAD Process'!$D$5:$CZ$504,VLOOKUP(BL$4,'Table Name'!$C$2:$D$100,2,FALSE),FALSE))</f>
        <v>573D</v>
      </c>
      <c r="BM255" t="str">
        <f>IF($C255=-1,-1,VLOOKUP($C255,'HCAD Process'!$D$5:$CZ$504,VLOOKUP(BM$4,'Table Name'!$C$2:$D$100,2,FALSE),FALSE))</f>
        <v>001 040 041 042 043 044 048 061</v>
      </c>
      <c r="BN255" t="str">
        <f>IF($C255=-1,-1,VLOOKUP($C255,'HCAD Process'!$D$5:$CZ$504,VLOOKUP(BN$4,'Table Name'!$C$2:$D$100,2,FALSE),FALSE))</f>
        <v>Real, Commercial</v>
      </c>
      <c r="BO255" t="str">
        <f>IF($C255=-1,-1,VLOOKUP($C255,'HCAD Process'!$D$5:$CZ$504,VLOOKUP(BO$4,'Table Name'!$C$2:$D$100,2,FALSE),FALSE))</f>
        <v>F1</v>
      </c>
      <c r="BP255" t="str">
        <f>IF($C255=-1,-1,VLOOKUP($C255,'HCAD Process'!$D$5:$CZ$504,VLOOKUP(BP$4,'Table Name'!$C$2:$D$100,2,FALSE),FALSE))</f>
        <v>Real, Commercial</v>
      </c>
      <c r="BQ255" t="str">
        <f>IF($C255=-1,-1,VLOOKUP($C255,'HCAD Process'!$D$5:$CZ$504,VLOOKUP(BQ$4,'Table Name'!$C$2:$D$100,2,FALSE),FALSE))</f>
        <v>Commercial New Construction</v>
      </c>
      <c r="BR255" t="str">
        <f>IF($C255=-1,-1,VLOOKUP($C255,'HCAD Process'!$D$5:$CZ$504,VLOOKUP(BR$4,'Table Name'!$C$2:$D$100,2,FALSE),FALSE))</f>
        <v>Shell, Neigh. Shop. Ctr.</v>
      </c>
      <c r="BS255" t="str">
        <f>IF($C255=-1,-1,VLOOKUP($C255,'HCAD Process'!$D$5:$CZ$504,VLOOKUP(BS$4,'Table Name'!$C$2:$D$100,2,FALSE),FALSE))</f>
        <v>8001</v>
      </c>
      <c r="BT255" t="str">
        <f>IF($C255=-1,-1,VLOOKUP($C255,'HCAD Process'!$D$5:$CZ$504,VLOOKUP(BT$4,'Table Name'!$C$2:$D$100,2,FALSE),FALSE))</f>
        <v>Land Neighborhood Section 1</v>
      </c>
      <c r="BU255">
        <f>IF($C255=-1,-1,VLOOKUP($C255,'HCAD Process'!$D$5:$CZ$504,VLOOKUP(BU$4,'Table Name'!$C$2:$D$100,2,FALSE),FALSE))</f>
        <v>34195</v>
      </c>
      <c r="BV255" t="str">
        <f>IF($C255=-1,-1,VLOOKUP($C255,'HCAD Process'!$D$5:$CZ$504,VLOOKUP(BV$4,'Table Name'!$C$2:$D$100,2,FALSE),FALSE))</f>
        <v>SF</v>
      </c>
      <c r="BW255" t="str">
        <f>IF($C255=-1,-1,VLOOKUP($C255,'HCAD Process'!$D$5:$CZ$504,VLOOKUP(BW$4,'Table Name'!$C$2:$D$100,2,FALSE),FALSE))</f>
        <v>1.0000</v>
      </c>
      <c r="BX255" t="str">
        <f>IF($C255=-1,-1,VLOOKUP($C255,'HCAD Process'!$D$5:$CZ$504,VLOOKUP(BX$4,'Table Name'!$C$2:$D$100,2,FALSE),FALSE))</f>
        <v>1.0000</v>
      </c>
      <c r="BY255" t="str">
        <f>IF($C255=-1,-1,VLOOKUP($C255,'HCAD Process'!$D$5:$CZ$504,VLOOKUP(BY$4,'Table Name'!$C$2:$D$100,2,FALSE),FALSE))</f>
        <v>1.0000</v>
      </c>
      <c r="BZ255" t="str">
        <f>IF($C255=-1,-1,VLOOKUP($C255,'HCAD Process'!$D$5:$CZ$504,VLOOKUP(BZ$4,'Table Name'!$C$2:$D$100,2,FALSE),FALSE))</f>
        <v>1.0000</v>
      </c>
      <c r="CA255">
        <f>IF($C255=-1,-1,VLOOKUP($C255,'HCAD Process'!$D$5:$CZ$504,VLOOKUP(CA$4,'Table Name'!$C$2:$D$100,2,FALSE),FALSE))</f>
        <v>5</v>
      </c>
      <c r="CB255">
        <f>IF($C255=-1,-1,VLOOKUP($C255,'HCAD Process'!$D$5:$CZ$504,VLOOKUP(CB$4,'Table Name'!$C$2:$D$100,2,FALSE),FALSE))</f>
        <v>5</v>
      </c>
      <c r="CC255">
        <f>IF($C255=-1,-1,VLOOKUP($C255,'HCAD Process'!$D$5:$CZ$504,VLOOKUP(CC$4,'Table Name'!$C$2:$D$100,2,FALSE),FALSE))</f>
        <v>170975</v>
      </c>
      <c r="CD255">
        <f>IF($C255=-1,-1,VLOOKUP($C255,'HCAD Process'!$D$5:$CZ$504,VLOOKUP(CD$4,'Table Name'!$C$2:$D$100,2,FALSE),FALSE))</f>
        <v>-1</v>
      </c>
      <c r="CE255" t="str">
        <f>IF($C255=-1,-1,VLOOKUP($C255,'HCAD Process'!$D$5:$CZ$504,VLOOKUP(CE$4,'Table Name'!$C$2:$D$100,2,FALSE),FALSE))</f>
        <v>13666600100011</v>
      </c>
    </row>
    <row r="256" spans="2:83" x14ac:dyDescent="0.25">
      <c r="B256">
        <f t="shared" si="4"/>
        <v>252</v>
      </c>
      <c r="C256" t="str">
        <f t="array" ref="C256">IF(ISERROR(INDEX('HCAD Process'!CF$5:CF$504,MATCH(0,COUNTIF(C$4:C255,'HCAD Process'!CF$5:CF$504)+('HCAD Process'!CF$5:CF$504=-1),0))),-1,INDEX('HCAD Process'!CF$5:CF$504,MATCH(0,COUNTIF(C$4:C255,'HCAD Process'!CF$5:CF$504)+('HCAD Process'!CF$5:CF$504=-1),0)))</f>
        <v>13672100100011</v>
      </c>
      <c r="D256" t="str">
        <f>IF($C256=-1,-1,VLOOKUP($C256,'HCAD Process'!$D$5:$CZ$504,VLOOKUP(D$4,'Table Name'!$C$2:$D$100,2,FALSE),FALSE))</f>
        <v>1367210010001</v>
      </c>
      <c r="E256" t="str">
        <f>IF($C256=-1,-1,VLOOKUP($C256,'HCAD Process'!$D$5:$CZ$504,VLOOKUP(E$4,'Table Name'!$C$2:$D$100,2,FALSE),FALSE))</f>
        <v>01/01/2016</v>
      </c>
      <c r="F256" t="str">
        <f>IF($C256=-1,-1,VLOOKUP($C256,'HCAD Process'!$D$5:$CZ$504,VLOOKUP(F$4,'Table Name'!$C$2:$D$100,2,FALSE),FALSE))</f>
        <v>SRI COMMERCIAL 2 LLC</v>
      </c>
      <c r="G256" t="str">
        <f>IF($C256=-1,-1,VLOOKUP($C256,'HCAD Process'!$D$5:$CZ$504,VLOOKUP(G$4,'Table Name'!$C$2:$D$100,2,FALSE),FALSE))</f>
        <v>6300 N MAIN ST</v>
      </c>
      <c r="H256">
        <f>IF($C256=-1,-1,VLOOKUP($C256,'HCAD Process'!$D$5:$CZ$504,VLOOKUP(H$4,'Table Name'!$C$2:$D$100,2,FALSE),FALSE))</f>
        <v>0</v>
      </c>
      <c r="I256" t="str">
        <f>IF($C256=-1,-1,VLOOKUP($C256,'HCAD Process'!$D$5:$CZ$504,VLOOKUP(I$4,'Table Name'!$C$2:$D$100,2,FALSE),FALSE))</f>
        <v>6300 N MAIN ST</v>
      </c>
      <c r="J256" t="str">
        <f>IF($C256=-1,-1,VLOOKUP($C256,'HCAD Process'!$D$5:$CZ$504,VLOOKUP(J$4,'Table Name'!$C$2:$D$100,2,FALSE),FALSE))</f>
        <v>HOUSTON</v>
      </c>
      <c r="K256" t="str">
        <f>IF($C256=-1,-1,VLOOKUP($C256,'HCAD Process'!$D$5:$CZ$504,VLOOKUP(K$4,'Table Name'!$C$2:$D$100,2,FALSE),FALSE))</f>
        <v>77009</v>
      </c>
      <c r="L256">
        <f>IF($C256=-1,-1,VLOOKUP($C256,'HCAD Process'!$D$5:$CZ$504,VLOOKUP(L$4,'Table Name'!$C$2:$D$100,2,FALSE),FALSE))</f>
        <v>1661266</v>
      </c>
      <c r="M256">
        <f>IF($C256=-1,-1,VLOOKUP($C256,'HCAD Process'!$D$5:$CZ$504,VLOOKUP(M$4,'Table Name'!$C$2:$D$100,2,FALSE),FALSE))</f>
        <v>1503953</v>
      </c>
      <c r="N256">
        <f>IF($C256=-1,-1,VLOOKUP($C256,'HCAD Process'!$D$5:$CZ$504,VLOOKUP(N$4,'Table Name'!$C$2:$D$100,2,FALSE),FALSE))</f>
        <v>1503953</v>
      </c>
      <c r="O256">
        <f>IF($C256=-1,-1,VLOOKUP($C256,'HCAD Process'!$D$5:$CZ$504,VLOOKUP(O$4,'Table Name'!$C$2:$D$100,2,FALSE),FALSE))</f>
        <v>0</v>
      </c>
      <c r="P256" t="e">
        <f>IF($C256=-1,-1,VLOOKUP($C256,'HCAD Process'!$D$5:$CZ$504,VLOOKUP(P$4,'Table Name'!$C$2:$D$100,2,FALSE),FALSE))</f>
        <v>#REF!</v>
      </c>
      <c r="Q256" t="str">
        <f>IF($C256=-1,-1,VLOOKUP($C256,'HCAD Process'!$D$5:$CZ$504,VLOOKUP(Q$4,'Table Name'!$C$2:$D$100,2,FALSE),FALSE))</f>
        <v>COMMERCIAL</v>
      </c>
      <c r="R256" t="str">
        <f>IF($C256=-1,-1,VLOOKUP($C256,'HCAD Process'!$D$5:$CZ$504,VLOOKUP(R$4,'Table Name'!$C$2:$D$100,2,FALSE),FALSE))</f>
        <v>1</v>
      </c>
      <c r="S256" t="str">
        <f>IF($C256=-1,-1,VLOOKUP($C256,'HCAD Process'!$D$5:$CZ$504,VLOOKUP(S$4,'Table Name'!$C$2:$D$100,2,FALSE),FALSE))</f>
        <v>4353</v>
      </c>
      <c r="T256" t="str">
        <f>IF($C256=-1,-1,VLOOKUP($C256,'HCAD Process'!$D$5:$CZ$504,VLOOKUP(T$4,'Table Name'!$C$2:$D$100,2,FALSE),FALSE))</f>
        <v>8344</v>
      </c>
      <c r="U256" t="str">
        <f>IF($C256=-1,-1,VLOOKUP($C256,'HCAD Process'!$D$5:$CZ$504,VLOOKUP(U$4,'Table Name'!$C$2:$D$100,2,FALSE),FALSE))</f>
        <v>C</v>
      </c>
      <c r="V256" t="str">
        <f>IF($C256=-1,-1,VLOOKUP($C256,'HCAD Process'!$D$5:$CZ$504,VLOOKUP(V$4,'Table Name'!$C$2:$D$100,2,FALSE),FALSE))</f>
        <v>Masonry Bearing</v>
      </c>
      <c r="W256">
        <f>IF($C256=-1,-1,VLOOKUP($C256,'HCAD Process'!$D$5:$CZ$504,VLOOKUP(W$4,'Table Name'!$C$2:$D$100,2,FALSE),FALSE))</f>
        <v>984889</v>
      </c>
      <c r="X256">
        <f>IF($C256=-1,-1,VLOOKUP($C256,'HCAD Process'!$D$5:$CZ$504,VLOOKUP(X$4,'Table Name'!$C$2:$D$100,2,FALSE),FALSE))</f>
        <v>0</v>
      </c>
      <c r="Y256">
        <f>IF($C256=-1,-1,VLOOKUP($C256,'HCAD Process'!$D$5:$CZ$504,VLOOKUP(Y$4,'Table Name'!$C$2:$D$100,2,FALSE),FALSE))</f>
        <v>1070532</v>
      </c>
      <c r="Z256">
        <f>IF($C256=-1,-1,VLOOKUP($C256,'HCAD Process'!$D$5:$CZ$504,VLOOKUP(Z$4,'Table Name'!$C$2:$D$100,2,FALSE),FALSE))</f>
        <v>0</v>
      </c>
      <c r="AA256" t="str">
        <f>IF($C256=-1,-1,VLOOKUP($C256,'HCAD Process'!$D$5:$CZ$504,VLOOKUP(AA$4,'Table Name'!$C$2:$D$100,2,FALSE),FALSE))</f>
        <v>.080000</v>
      </c>
      <c r="AB256" t="str">
        <f>IF($C256=-1,-1,VLOOKUP($C256,'HCAD Process'!$D$5:$CZ$504,VLOOKUP(AB$4,'Table Name'!$C$2:$D$100,2,FALSE),FALSE))</f>
        <v>C</v>
      </c>
      <c r="AC256" t="str">
        <f>IF($C256=-1,-1,VLOOKUP($C256,'HCAD Process'!$D$5:$CZ$504,VLOOKUP(AC$4,'Table Name'!$C$2:$D$100,2,FALSE),FALSE))</f>
        <v>Average</v>
      </c>
      <c r="AD256" t="str">
        <f>IF($C256=-1,-1,VLOOKUP($C256,'HCAD Process'!$D$5:$CZ$504,VLOOKUP(AD$4,'Table Name'!$C$2:$D$100,2,FALSE),FALSE))</f>
        <v>2015</v>
      </c>
      <c r="AE256" t="str">
        <f>IF($C256=-1,-1,VLOOKUP($C256,'HCAD Process'!$D$5:$CZ$504,VLOOKUP(AE$4,'Table Name'!$C$2:$D$100,2,FALSE),FALSE))</f>
        <v>2015</v>
      </c>
      <c r="AF256" t="str">
        <f>IF($C256=-1,-1,VLOOKUP($C256,'HCAD Process'!$D$5:$CZ$504,VLOOKUP(AF$4,'Table Name'!$C$2:$D$100,2,FALSE),FALSE))</f>
        <v>0</v>
      </c>
      <c r="AG256" t="str">
        <f>IF($C256=-1,-1,VLOOKUP($C256,'HCAD Process'!$D$5:$CZ$504,VLOOKUP(AG$4,'Table Name'!$C$2:$D$100,2,FALSE),FALSE))</f>
        <v>2016</v>
      </c>
      <c r="AH256">
        <f>IF($C256=-1,-1,VLOOKUP($C256,'HCAD Process'!$D$5:$CZ$504,VLOOKUP(AH$4,'Table Name'!$C$2:$D$100,2,FALSE),FALSE))</f>
        <v>0</v>
      </c>
      <c r="AI256" t="str">
        <f>IF($C256=-1,-1,VLOOKUP($C256,'HCAD Process'!$D$5:$CZ$504,VLOOKUP(AI$4,'Table Name'!$C$2:$D$100,2,FALSE),FALSE))</f>
        <v>12/30/1899</v>
      </c>
      <c r="AJ256">
        <f>IF($C256=-1,-1,VLOOKUP($C256,'HCAD Process'!$D$5:$CZ$504,VLOOKUP(AJ$4,'Table Name'!$C$2:$D$100,2,FALSE),FALSE))</f>
        <v>0</v>
      </c>
      <c r="AK256">
        <f>IF($C256=-1,-1,VALUE(VLOOKUP($C256,'HCAD Process'!$D$5:$CZ$504,VLOOKUP(AK$4,'Table Name'!$C$2:$D$100,2,FALSE),FALSE)))</f>
        <v>9964</v>
      </c>
      <c r="AL256">
        <f>IF($C256=-1,-1,VLOOKUP($C256,'HCAD Process'!$D$5:$CZ$504,VLOOKUP(AL$4,'Table Name'!$C$2:$D$100,2,FALSE),FALSE))</f>
        <v>12088</v>
      </c>
      <c r="AM256">
        <f>IF($C256=-1,-1,VLOOKUP($C256,'HCAD Process'!$D$5:$CZ$504,VLOOKUP(AM$4,'Table Name'!$C$2:$D$100,2,FALSE),FALSE))</f>
        <v>0</v>
      </c>
      <c r="AN256">
        <f>IF($C256=-1,-1,VLOOKUP($C256,'HCAD Process'!$D$5:$CZ$504,VLOOKUP(AN$4,'Table Name'!$C$2:$D$100,2,FALSE),FALSE))</f>
        <v>0</v>
      </c>
      <c r="AO256">
        <f>IF($C256=-1,-1,VLOOKUP($C256,'HCAD Process'!$D$5:$CZ$504,VLOOKUP(AO$4,'Table Name'!$C$2:$D$100,2,FALSE),FALSE))</f>
        <v>0</v>
      </c>
      <c r="AP256">
        <f>IF($C256=-1,-1,VLOOKUP($C256,'HCAD Process'!$D$5:$CZ$504,VLOOKUP(AP$4,'Table Name'!$C$2:$D$100,2,FALSE),FALSE))</f>
        <v>9964</v>
      </c>
      <c r="AQ256">
        <f>IF($C256=-1,-1,VLOOKUP($C256,'HCAD Process'!$D$5:$CZ$504,VLOOKUP(AQ$4,'Table Name'!$C$2:$D$100,2,FALSE),FALSE))</f>
        <v>600</v>
      </c>
      <c r="AR256">
        <f>IF($C256=-1,-1,VLOOKUP($C256,'HCAD Process'!$D$5:$CZ$504,VLOOKUP(AR$4,'Table Name'!$C$2:$D$100,2,FALSE),FALSE))</f>
        <v>1</v>
      </c>
      <c r="AS256">
        <f>IF($C256=-1,-1,VLOOKUP($C256,'HCAD Process'!$D$5:$CZ$504,VLOOKUP(AS$4,'Table Name'!$C$2:$D$100,2,FALSE),FALSE))</f>
        <v>0</v>
      </c>
      <c r="AT256">
        <f>IF($C256=-1,-1,VLOOKUP($C256,'HCAD Process'!$D$5:$CZ$504,VLOOKUP(AT$4,'Table Name'!$C$2:$D$100,2,FALSE),FALSE))</f>
        <v>0</v>
      </c>
      <c r="AU256">
        <f>IF($C256=-1,-1,VLOOKUP($C256,'HCAD Process'!$D$5:$CZ$504,VLOOKUP(AU$4,'Table Name'!$C$2:$D$100,2,FALSE),FALSE))</f>
        <v>0</v>
      </c>
      <c r="AV256">
        <f>IF($C256=-1,-1,VLOOKUP($C256,'HCAD Process'!$D$5:$CZ$504,VLOOKUP(AV$4,'Table Name'!$C$2:$D$100,2,FALSE),FALSE))</f>
        <v>0</v>
      </c>
      <c r="AW256">
        <f>IF($C256=-1,-1,VLOOKUP($C256,'HCAD Process'!$D$5:$CZ$504,VLOOKUP(AW$4,'Table Name'!$C$2:$D$100,2,FALSE),FALSE))</f>
        <v>0</v>
      </c>
      <c r="AX256">
        <f>IF($C256=-1,-1,VLOOKUP($C256,'HCAD Process'!$D$5:$CZ$504,VLOOKUP(AX$4,'Table Name'!$C$2:$D$100,2,FALSE),FALSE))</f>
        <v>0</v>
      </c>
      <c r="AY256">
        <f>IF($C256=-1,-1,VLOOKUP($C256,'HCAD Process'!$D$5:$CZ$504,VLOOKUP(AY$4,'Table Name'!$C$2:$D$100,2,FALSE),FALSE))</f>
        <v>0</v>
      </c>
      <c r="AZ256">
        <f>IF($C256=-1,-1,VLOOKUP($C256,'HCAD Process'!$D$5:$CZ$504,VLOOKUP(AZ$4,'Table Name'!$C$2:$D$100,2,FALSE),FALSE))</f>
        <v>0</v>
      </c>
      <c r="BA256" t="str">
        <f>IF($C256=-1,-1,VLOOKUP($C256,'HCAD Process'!$D$5:$CZ$504,VLOOKUP(BA$4,'Table Name'!$C$2:$D$100,2,FALSE),FALSE))</f>
        <v>08</v>
      </c>
      <c r="BB256" t="str">
        <f>IF($C256=-1,-1,VLOOKUP($C256,'HCAD Process'!$D$5:$CZ$504,VLOOKUP(BB$4,'Table Name'!$C$2:$D$100,2,FALSE),FALSE))</f>
        <v>RES A BLK 1</v>
      </c>
      <c r="BC256" t="str">
        <f>IF($C256=-1,-1,VLOOKUP($C256,'HCAD Process'!$D$5:$CZ$504,VLOOKUP(BC$4,'Table Name'!$C$2:$D$100,2,FALSE),FALSE))</f>
        <v>MAIN CENTER</v>
      </c>
      <c r="BD256" t="str">
        <f>IF($C256=-1,-1,VLOOKUP($C256,'HCAD Process'!$D$5:$CZ$504,VLOOKUP(BD$4,'Table Name'!$C$2:$D$100,2,FALSE),FALSE))</f>
        <v>4008</v>
      </c>
      <c r="BE256" t="str">
        <f>IF($C256=-1,-1,VLOOKUP($C256,'HCAD Process'!$D$5:$CZ$504,VLOOKUP(BE$4,'Table Name'!$C$2:$D$100,2,FALSE),FALSE))</f>
        <v>Brookhollow</v>
      </c>
      <c r="BF256" t="str">
        <f>IF($C256=-1,-1,VLOOKUP($C256,'HCAD Process'!$D$5:$CZ$504,VLOOKUP(BF$4,'Table Name'!$C$2:$D$100,2,FALSE),FALSE))</f>
        <v>161</v>
      </c>
      <c r="BG256" t="str">
        <f>IF($C256=-1,-1,VLOOKUP($C256,'HCAD Process'!$D$5:$CZ$504,VLOOKUP(BG$4,'Table Name'!$C$2:$D$100,2,FALSE),FALSE))</f>
        <v>1F Heights, Brooksmith, Norhill Areas</v>
      </c>
      <c r="BH256" t="str">
        <f>IF($C256=-1,-1,VLOOKUP($C256,'HCAD Process'!$D$5:$CZ$504,VLOOKUP(BH$4,'Table Name'!$C$2:$D$100,2,FALSE),FALSE))</f>
        <v>5938.07</v>
      </c>
      <c r="BI256" t="str">
        <f>IF($C256=-1,-1,VLOOKUP($C256,'HCAD Process'!$D$5:$CZ$504,VLOOKUP(BI$4,'Table Name'!$C$2:$D$100,2,FALSE),FALSE))</f>
        <v>0</v>
      </c>
      <c r="BJ256" t="str">
        <f>IF($C256=-1,-1,VLOOKUP($C256,'HCAD Process'!$D$5:$CZ$504,VLOOKUP(BJ$4,'Table Name'!$C$2:$D$100,2,FALSE),FALSE))</f>
        <v>01</v>
      </c>
      <c r="BK256">
        <f>IF($C256=-1,-1,VLOOKUP($C256,'HCAD Process'!$D$5:$CZ$504,VLOOKUP(BK$4,'Table Name'!$C$2:$D$100,2,FALSE),FALSE))</f>
        <v>0</v>
      </c>
      <c r="BL256" t="str">
        <f>IF($C256=-1,-1,VLOOKUP($C256,'HCAD Process'!$D$5:$CZ$504,VLOOKUP(BL$4,'Table Name'!$C$2:$D$100,2,FALSE),FALSE))</f>
        <v>453S</v>
      </c>
      <c r="BM256" t="str">
        <f>IF($C256=-1,-1,VLOOKUP($C256,'HCAD Process'!$D$5:$CZ$504,VLOOKUP(BM$4,'Table Name'!$C$2:$D$100,2,FALSE),FALSE))</f>
        <v>001 040 041 042 043 044 048 061 949</v>
      </c>
      <c r="BN256" t="str">
        <f>IF($C256=-1,-1,VLOOKUP($C256,'HCAD Process'!$D$5:$CZ$504,VLOOKUP(BN$4,'Table Name'!$C$2:$D$100,2,FALSE),FALSE))</f>
        <v>Real, Commercial</v>
      </c>
      <c r="BO256" t="str">
        <f>IF($C256=-1,-1,VLOOKUP($C256,'HCAD Process'!$D$5:$CZ$504,VLOOKUP(BO$4,'Table Name'!$C$2:$D$100,2,FALSE),FALSE))</f>
        <v>F1</v>
      </c>
      <c r="BP256" t="str">
        <f>IF($C256=-1,-1,VLOOKUP($C256,'HCAD Process'!$D$5:$CZ$504,VLOOKUP(BP$4,'Table Name'!$C$2:$D$100,2,FALSE),FALSE))</f>
        <v>Real, Commercial</v>
      </c>
      <c r="BQ256" t="str">
        <f>IF($C256=-1,-1,VLOOKUP($C256,'HCAD Process'!$D$5:$CZ$504,VLOOKUP(BQ$4,'Table Name'!$C$2:$D$100,2,FALSE),FALSE))</f>
        <v>Office Bldgs. Low-Rise (1 to 4 Stories)</v>
      </c>
      <c r="BR256" t="str">
        <f>IF($C256=-1,-1,VLOOKUP($C256,'HCAD Process'!$D$5:$CZ$504,VLOOKUP(BR$4,'Table Name'!$C$2:$D$100,2,FALSE),FALSE))</f>
        <v>Office Building</v>
      </c>
      <c r="BS256" t="str">
        <f>IF($C256=-1,-1,VLOOKUP($C256,'HCAD Process'!$D$5:$CZ$504,VLOOKUP(BS$4,'Table Name'!$C$2:$D$100,2,FALSE),FALSE))</f>
        <v>8001</v>
      </c>
      <c r="BT256" t="str">
        <f>IF($C256=-1,-1,VLOOKUP($C256,'HCAD Process'!$D$5:$CZ$504,VLOOKUP(BT$4,'Table Name'!$C$2:$D$100,2,FALSE),FALSE))</f>
        <v>Land Neighborhood Section 1</v>
      </c>
      <c r="BU256">
        <f>IF($C256=-1,-1,VLOOKUP($C256,'HCAD Process'!$D$5:$CZ$504,VLOOKUP(BU$4,'Table Name'!$C$2:$D$100,2,FALSE),FALSE))</f>
        <v>11543</v>
      </c>
      <c r="BV256" t="str">
        <f>IF($C256=-1,-1,VLOOKUP($C256,'HCAD Process'!$D$5:$CZ$504,VLOOKUP(BV$4,'Table Name'!$C$2:$D$100,2,FALSE),FALSE))</f>
        <v>SF</v>
      </c>
      <c r="BW256" t="str">
        <f>IF($C256=-1,-1,VLOOKUP($C256,'HCAD Process'!$D$5:$CZ$504,VLOOKUP(BW$4,'Table Name'!$C$2:$D$100,2,FALSE),FALSE))</f>
        <v>1.0000</v>
      </c>
      <c r="BX256" t="str">
        <f>IF($C256=-1,-1,VLOOKUP($C256,'HCAD Process'!$D$5:$CZ$504,VLOOKUP(BX$4,'Table Name'!$C$2:$D$100,2,FALSE),FALSE))</f>
        <v>1.0000</v>
      </c>
      <c r="BY256" t="str">
        <f>IF($C256=-1,-1,VLOOKUP($C256,'HCAD Process'!$D$5:$CZ$504,VLOOKUP(BY$4,'Table Name'!$C$2:$D$100,2,FALSE),FALSE))</f>
        <v>1.0000</v>
      </c>
      <c r="BZ256" t="str">
        <f>IF($C256=-1,-1,VLOOKUP($C256,'HCAD Process'!$D$5:$CZ$504,VLOOKUP(BZ$4,'Table Name'!$C$2:$D$100,2,FALSE),FALSE))</f>
        <v>1.0000</v>
      </c>
      <c r="CA256">
        <f>IF($C256=-1,-1,VLOOKUP($C256,'HCAD Process'!$D$5:$CZ$504,VLOOKUP(CA$4,'Table Name'!$C$2:$D$100,2,FALSE),FALSE))</f>
        <v>48</v>
      </c>
      <c r="CB256">
        <f>IF($C256=-1,-1,VLOOKUP($C256,'HCAD Process'!$D$5:$CZ$504,VLOOKUP(CB$4,'Table Name'!$C$2:$D$100,2,FALSE),FALSE))</f>
        <v>48</v>
      </c>
      <c r="CC256">
        <f>IF($C256=-1,-1,VLOOKUP($C256,'HCAD Process'!$D$5:$CZ$504,VLOOKUP(CC$4,'Table Name'!$C$2:$D$100,2,FALSE),FALSE))</f>
        <v>554064</v>
      </c>
      <c r="CD256">
        <f>IF($C256=-1,-1,VLOOKUP($C256,'HCAD Process'!$D$5:$CZ$504,VLOOKUP(CD$4,'Table Name'!$C$2:$D$100,2,FALSE),FALSE))</f>
        <v>-1</v>
      </c>
      <c r="CE256" t="str">
        <f>IF($C256=-1,-1,VLOOKUP($C256,'HCAD Process'!$D$5:$CZ$504,VLOOKUP(CE$4,'Table Name'!$C$2:$D$100,2,FALSE),FALSE))</f>
        <v>13672100100011</v>
      </c>
    </row>
    <row r="257" spans="2:83" x14ac:dyDescent="0.25">
      <c r="B257">
        <f t="shared" si="4"/>
        <v>253</v>
      </c>
      <c r="C257" t="str">
        <f t="array" ref="C257">IF(ISERROR(INDEX('HCAD Process'!CF$5:CF$504,MATCH(0,COUNTIF(C$4:C256,'HCAD Process'!CF$5:CF$504)+('HCAD Process'!CF$5:CF$504=-1),0))),-1,INDEX('HCAD Process'!CF$5:CF$504,MATCH(0,COUNTIF(C$4:C256,'HCAD Process'!CF$5:CF$504)+('HCAD Process'!CF$5:CF$504=-1),0)))</f>
        <v>13780700100021</v>
      </c>
      <c r="D257" t="str">
        <f>IF($C257=-1,-1,VLOOKUP($C257,'HCAD Process'!$D$5:$CZ$504,VLOOKUP(D$4,'Table Name'!$C$2:$D$100,2,FALSE),FALSE))</f>
        <v>1378070010002</v>
      </c>
      <c r="E257" t="str">
        <f>IF($C257=-1,-1,VLOOKUP($C257,'HCAD Process'!$D$5:$CZ$504,VLOOKUP(E$4,'Table Name'!$C$2:$D$100,2,FALSE),FALSE))</f>
        <v>11/20/2017</v>
      </c>
      <c r="F257" t="str">
        <f>IF($C257=-1,-1,VLOOKUP($C257,'HCAD Process'!$D$5:$CZ$504,VLOOKUP(F$4,'Table Name'!$C$2:$D$100,2,FALSE),FALSE))</f>
        <v>LAMBDA PROPERTY LLC</v>
      </c>
      <c r="G257" t="str">
        <f>IF($C257=-1,-1,VLOOKUP($C257,'HCAD Process'!$D$5:$CZ$504,VLOOKUP(G$4,'Table Name'!$C$2:$D$100,2,FALSE),FALSE))</f>
        <v>DYNAMIC AUTOWORKS</v>
      </c>
      <c r="H257">
        <f>IF($C257=-1,-1,VLOOKUP($C257,'HCAD Process'!$D$5:$CZ$504,VLOOKUP(H$4,'Table Name'!$C$2:$D$100,2,FALSE),FALSE))</f>
        <v>0</v>
      </c>
      <c r="I257" t="str">
        <f>IF($C257=-1,-1,VLOOKUP($C257,'HCAD Process'!$D$5:$CZ$504,VLOOKUP(I$4,'Table Name'!$C$2:$D$100,2,FALSE),FALSE))</f>
        <v>17134 STUEBNER AIRLINE RD</v>
      </c>
      <c r="J257" t="str">
        <f>IF($C257=-1,-1,VLOOKUP($C257,'HCAD Process'!$D$5:$CZ$504,VLOOKUP(J$4,'Table Name'!$C$2:$D$100,2,FALSE),FALSE))</f>
        <v>SPRING</v>
      </c>
      <c r="K257" t="str">
        <f>IF($C257=-1,-1,VLOOKUP($C257,'HCAD Process'!$D$5:$CZ$504,VLOOKUP(K$4,'Table Name'!$C$2:$D$100,2,FALSE),FALSE))</f>
        <v>77379</v>
      </c>
      <c r="L257">
        <f>IF($C257=-1,-1,VLOOKUP($C257,'HCAD Process'!$D$5:$CZ$504,VLOOKUP(L$4,'Table Name'!$C$2:$D$100,2,FALSE),FALSE))</f>
        <v>287395</v>
      </c>
      <c r="M257">
        <f>IF($C257=-1,-1,VLOOKUP($C257,'HCAD Process'!$D$5:$CZ$504,VLOOKUP(M$4,'Table Name'!$C$2:$D$100,2,FALSE),FALSE))</f>
        <v>0</v>
      </c>
      <c r="N257">
        <f>IF($C257=-1,-1,VLOOKUP($C257,'HCAD Process'!$D$5:$CZ$504,VLOOKUP(N$4,'Table Name'!$C$2:$D$100,2,FALSE),FALSE))</f>
        <v>295770</v>
      </c>
      <c r="O257">
        <f>IF($C257=-1,-1,VLOOKUP($C257,'HCAD Process'!$D$5:$CZ$504,VLOOKUP(O$4,'Table Name'!$C$2:$D$100,2,FALSE),FALSE))</f>
        <v>0</v>
      </c>
      <c r="P257" t="e">
        <f>IF($C257=-1,-1,VLOOKUP($C257,'HCAD Process'!$D$5:$CZ$504,VLOOKUP(P$4,'Table Name'!$C$2:$D$100,2,FALSE),FALSE))</f>
        <v>#REF!</v>
      </c>
      <c r="Q257" t="str">
        <f>IF($C257=-1,-1,VLOOKUP($C257,'HCAD Process'!$D$5:$CZ$504,VLOOKUP(Q$4,'Table Name'!$C$2:$D$100,2,FALSE),FALSE))</f>
        <v>COMMERCIAL</v>
      </c>
      <c r="R257" t="str">
        <f>IF($C257=-1,-1,VLOOKUP($C257,'HCAD Process'!$D$5:$CZ$504,VLOOKUP(R$4,'Table Name'!$C$2:$D$100,2,FALSE),FALSE))</f>
        <v>1</v>
      </c>
      <c r="S257" t="str">
        <f>IF($C257=-1,-1,VLOOKUP($C257,'HCAD Process'!$D$5:$CZ$504,VLOOKUP(S$4,'Table Name'!$C$2:$D$100,2,FALSE),FALSE))</f>
        <v>4399</v>
      </c>
      <c r="T257" t="str">
        <f>IF($C257=-1,-1,VLOOKUP($C257,'HCAD Process'!$D$5:$CZ$504,VLOOKUP(T$4,'Table Name'!$C$2:$D$100,2,FALSE),FALSE))</f>
        <v>8454</v>
      </c>
      <c r="U257" t="str">
        <f>IF($C257=-1,-1,VLOOKUP($C257,'HCAD Process'!$D$5:$CZ$504,VLOOKUP(U$4,'Table Name'!$C$2:$D$100,2,FALSE),FALSE))</f>
        <v>S</v>
      </c>
      <c r="V257" t="str">
        <f>IF($C257=-1,-1,VLOOKUP($C257,'HCAD Process'!$D$5:$CZ$504,VLOOKUP(V$4,'Table Name'!$C$2:$D$100,2,FALSE),FALSE))</f>
        <v>Open Steel Skeleton</v>
      </c>
      <c r="W257">
        <f>IF($C257=-1,-1,VLOOKUP($C257,'HCAD Process'!$D$5:$CZ$504,VLOOKUP(W$4,'Table Name'!$C$2:$D$100,2,FALSE),FALSE))</f>
        <v>125425</v>
      </c>
      <c r="X257">
        <f>IF($C257=-1,-1,VLOOKUP($C257,'HCAD Process'!$D$5:$CZ$504,VLOOKUP(X$4,'Table Name'!$C$2:$D$100,2,FALSE),FALSE))</f>
        <v>0</v>
      </c>
      <c r="Y257">
        <f>IF($C257=-1,-1,VLOOKUP($C257,'HCAD Process'!$D$5:$CZ$504,VLOOKUP(Y$4,'Table Name'!$C$2:$D$100,2,FALSE),FALSE))</f>
        <v>137830</v>
      </c>
      <c r="Z257">
        <f>IF($C257=-1,-1,VLOOKUP($C257,'HCAD Process'!$D$5:$CZ$504,VLOOKUP(Z$4,'Table Name'!$C$2:$D$100,2,FALSE),FALSE))</f>
        <v>0</v>
      </c>
      <c r="AA257" t="str">
        <f>IF($C257=-1,-1,VLOOKUP($C257,'HCAD Process'!$D$5:$CZ$504,VLOOKUP(AA$4,'Table Name'!$C$2:$D$100,2,FALSE),FALSE))</f>
        <v>.090000</v>
      </c>
      <c r="AB257" t="str">
        <f>IF($C257=-1,-1,VLOOKUP($C257,'HCAD Process'!$D$5:$CZ$504,VLOOKUP(AB$4,'Table Name'!$C$2:$D$100,2,FALSE),FALSE))</f>
        <v>C</v>
      </c>
      <c r="AC257" t="str">
        <f>IF($C257=-1,-1,VLOOKUP($C257,'HCAD Process'!$D$5:$CZ$504,VLOOKUP(AC$4,'Table Name'!$C$2:$D$100,2,FALSE),FALSE))</f>
        <v>Average</v>
      </c>
      <c r="AD257" t="str">
        <f>IF($C257=-1,-1,VLOOKUP($C257,'HCAD Process'!$D$5:$CZ$504,VLOOKUP(AD$4,'Table Name'!$C$2:$D$100,2,FALSE),FALSE))</f>
        <v>2015</v>
      </c>
      <c r="AE257" t="str">
        <f>IF($C257=-1,-1,VLOOKUP($C257,'HCAD Process'!$D$5:$CZ$504,VLOOKUP(AE$4,'Table Name'!$C$2:$D$100,2,FALSE),FALSE))</f>
        <v>2015</v>
      </c>
      <c r="AF257" t="str">
        <f>IF($C257=-1,-1,VLOOKUP($C257,'HCAD Process'!$D$5:$CZ$504,VLOOKUP(AF$4,'Table Name'!$C$2:$D$100,2,FALSE),FALSE))</f>
        <v>0</v>
      </c>
      <c r="AG257" t="str">
        <f>IF($C257=-1,-1,VLOOKUP($C257,'HCAD Process'!$D$5:$CZ$504,VLOOKUP(AG$4,'Table Name'!$C$2:$D$100,2,FALSE),FALSE))</f>
        <v>2016</v>
      </c>
      <c r="AH257">
        <f>IF($C257=-1,-1,VLOOKUP($C257,'HCAD Process'!$D$5:$CZ$504,VLOOKUP(AH$4,'Table Name'!$C$2:$D$100,2,FALSE),FALSE))</f>
        <v>0</v>
      </c>
      <c r="AI257" t="str">
        <f>IF($C257=-1,-1,VLOOKUP($C257,'HCAD Process'!$D$5:$CZ$504,VLOOKUP(AI$4,'Table Name'!$C$2:$D$100,2,FALSE),FALSE))</f>
        <v>12/30/1899</v>
      </c>
      <c r="AJ257">
        <f>IF($C257=-1,-1,VLOOKUP($C257,'HCAD Process'!$D$5:$CZ$504,VLOOKUP(AJ$4,'Table Name'!$C$2:$D$100,2,FALSE),FALSE))</f>
        <v>0</v>
      </c>
      <c r="AK257">
        <f>IF($C257=-1,-1,VALUE(VLOOKUP($C257,'HCAD Process'!$D$5:$CZ$504,VLOOKUP(AK$4,'Table Name'!$C$2:$D$100,2,FALSE),FALSE)))</f>
        <v>3500</v>
      </c>
      <c r="AL257">
        <f>IF($C257=-1,-1,VLOOKUP($C257,'HCAD Process'!$D$5:$CZ$504,VLOOKUP(AL$4,'Table Name'!$C$2:$D$100,2,FALSE),FALSE))</f>
        <v>4260</v>
      </c>
      <c r="AM257">
        <f>IF($C257=-1,-1,VLOOKUP($C257,'HCAD Process'!$D$5:$CZ$504,VLOOKUP(AM$4,'Table Name'!$C$2:$D$100,2,FALSE),FALSE))</f>
        <v>0</v>
      </c>
      <c r="AN257">
        <f>IF($C257=-1,-1,VLOOKUP($C257,'HCAD Process'!$D$5:$CZ$504,VLOOKUP(AN$4,'Table Name'!$C$2:$D$100,2,FALSE),FALSE))</f>
        <v>0</v>
      </c>
      <c r="AO257">
        <f>IF($C257=-1,-1,VLOOKUP($C257,'HCAD Process'!$D$5:$CZ$504,VLOOKUP(AO$4,'Table Name'!$C$2:$D$100,2,FALSE),FALSE))</f>
        <v>0</v>
      </c>
      <c r="AP257">
        <f>IF($C257=-1,-1,VLOOKUP($C257,'HCAD Process'!$D$5:$CZ$504,VLOOKUP(AP$4,'Table Name'!$C$2:$D$100,2,FALSE),FALSE))</f>
        <v>3500</v>
      </c>
      <c r="AQ257">
        <f>IF($C257=-1,-1,VLOOKUP($C257,'HCAD Process'!$D$5:$CZ$504,VLOOKUP(AQ$4,'Table Name'!$C$2:$D$100,2,FALSE),FALSE))</f>
        <v>270</v>
      </c>
      <c r="AR257">
        <f>IF($C257=-1,-1,VLOOKUP($C257,'HCAD Process'!$D$5:$CZ$504,VLOOKUP(AR$4,'Table Name'!$C$2:$D$100,2,FALSE),FALSE))</f>
        <v>1</v>
      </c>
      <c r="AS257">
        <f>IF($C257=-1,-1,VLOOKUP($C257,'HCAD Process'!$D$5:$CZ$504,VLOOKUP(AS$4,'Table Name'!$C$2:$D$100,2,FALSE),FALSE))</f>
        <v>0</v>
      </c>
      <c r="AT257">
        <f>IF($C257=-1,-1,VLOOKUP($C257,'HCAD Process'!$D$5:$CZ$504,VLOOKUP(AT$4,'Table Name'!$C$2:$D$100,2,FALSE),FALSE))</f>
        <v>0</v>
      </c>
      <c r="AU257">
        <f>IF($C257=-1,-1,VLOOKUP($C257,'HCAD Process'!$D$5:$CZ$504,VLOOKUP(AU$4,'Table Name'!$C$2:$D$100,2,FALSE),FALSE))</f>
        <v>0</v>
      </c>
      <c r="AV257">
        <f>IF($C257=-1,-1,VLOOKUP($C257,'HCAD Process'!$D$5:$CZ$504,VLOOKUP(AV$4,'Table Name'!$C$2:$D$100,2,FALSE),FALSE))</f>
        <v>0</v>
      </c>
      <c r="AW257">
        <f>IF($C257=-1,-1,VLOOKUP($C257,'HCAD Process'!$D$5:$CZ$504,VLOOKUP(AW$4,'Table Name'!$C$2:$D$100,2,FALSE),FALSE))</f>
        <v>0</v>
      </c>
      <c r="AX257">
        <f>IF($C257=-1,-1,VLOOKUP($C257,'HCAD Process'!$D$5:$CZ$504,VLOOKUP(AX$4,'Table Name'!$C$2:$D$100,2,FALSE),FALSE))</f>
        <v>0</v>
      </c>
      <c r="AY257">
        <f>IF($C257=-1,-1,VLOOKUP($C257,'HCAD Process'!$D$5:$CZ$504,VLOOKUP(AY$4,'Table Name'!$C$2:$D$100,2,FALSE),FALSE))</f>
        <v>0</v>
      </c>
      <c r="AZ257">
        <f>IF($C257=-1,-1,VLOOKUP($C257,'HCAD Process'!$D$5:$CZ$504,VLOOKUP(AZ$4,'Table Name'!$C$2:$D$100,2,FALSE),FALSE))</f>
        <v>0</v>
      </c>
      <c r="BA257" t="str">
        <f>IF($C257=-1,-1,VLOOKUP($C257,'HCAD Process'!$D$5:$CZ$504,VLOOKUP(BA$4,'Table Name'!$C$2:$D$100,2,FALSE),FALSE))</f>
        <v>15</v>
      </c>
      <c r="BB257" t="str">
        <f>IF($C257=-1,-1,VLOOKUP($C257,'HCAD Process'!$D$5:$CZ$504,VLOOKUP(BB$4,'Table Name'!$C$2:$D$100,2,FALSE),FALSE))</f>
        <v>RES A1 BLK 1</v>
      </c>
      <c r="BC257" t="str">
        <f>IF($C257=-1,-1,VLOOKUP($C257,'HCAD Process'!$D$5:$CZ$504,VLOOKUP(BC$4,'Table Name'!$C$2:$D$100,2,FALSE),FALSE))</f>
        <v>DNA PROPERTIES</v>
      </c>
      <c r="BD257" t="str">
        <f>IF($C257=-1,-1,VLOOKUP($C257,'HCAD Process'!$D$5:$CZ$504,VLOOKUP(BD$4,'Table Name'!$C$2:$D$100,2,FALSE),FALSE))</f>
        <v>6015</v>
      </c>
      <c r="BE257" t="str">
        <f>IF($C257=-1,-1,VLOOKUP($C257,'HCAD Process'!$D$5:$CZ$504,VLOOKUP(BE$4,'Table Name'!$C$2:$D$100,2,FALSE),FALSE))</f>
        <v>Far North</v>
      </c>
      <c r="BF257" t="str">
        <f>IF($C257=-1,-1,VLOOKUP($C257,'HCAD Process'!$D$5:$CZ$504,VLOOKUP(BF$4,'Table Name'!$C$2:$D$100,2,FALSE),FALSE))</f>
        <v>320</v>
      </c>
      <c r="BG257" t="str">
        <f>IF($C257=-1,-1,VLOOKUP($C257,'HCAD Process'!$D$5:$CZ$504,VLOOKUP(BG$4,'Table Name'!$C$2:$D$100,2,FALSE),FALSE))</f>
        <v>ISD 17 - Klein ISD</v>
      </c>
      <c r="BH257" t="str">
        <f>IF($C257=-1,-1,VLOOKUP($C257,'HCAD Process'!$D$5:$CZ$504,VLOOKUP(BH$4,'Table Name'!$C$2:$D$100,2,FALSE),FALSE))</f>
        <v>9516.04</v>
      </c>
      <c r="BI257" t="str">
        <f>IF($C257=-1,-1,VLOOKUP($C257,'HCAD Process'!$D$5:$CZ$504,VLOOKUP(BI$4,'Table Name'!$C$2:$D$100,2,FALSE),FALSE))</f>
        <v>0</v>
      </c>
      <c r="BJ257" t="str">
        <f>IF($C257=-1,-1,VLOOKUP($C257,'HCAD Process'!$D$5:$CZ$504,VLOOKUP(BJ$4,'Table Name'!$C$2:$D$100,2,FALSE),FALSE))</f>
        <v>17</v>
      </c>
      <c r="BK257" t="str">
        <f>IF($C257=-1,-1,VLOOKUP($C257,'HCAD Process'!$D$5:$CZ$504,VLOOKUP(BK$4,'Table Name'!$C$2:$D$100,2,FALSE),FALSE))</f>
        <v>4968B</v>
      </c>
      <c r="BL257" t="str">
        <f>IF($C257=-1,-1,VLOOKUP($C257,'HCAD Process'!$D$5:$CZ$504,VLOOKUP(BL$4,'Table Name'!$C$2:$D$100,2,FALSE),FALSE))</f>
        <v>330L</v>
      </c>
      <c r="BM257" t="str">
        <f>IF($C257=-1,-1,VLOOKUP($C257,'HCAD Process'!$D$5:$CZ$504,VLOOKUP(BM$4,'Table Name'!$C$2:$D$100,2,FALSE),FALSE))</f>
        <v>017 040 041 042 043 044 045 324 635 666</v>
      </c>
      <c r="BN257" t="str">
        <f>IF($C257=-1,-1,VLOOKUP($C257,'HCAD Process'!$D$5:$CZ$504,VLOOKUP(BN$4,'Table Name'!$C$2:$D$100,2,FALSE),FALSE))</f>
        <v>Real, Commercial</v>
      </c>
      <c r="BO257" t="str">
        <f>IF($C257=-1,-1,VLOOKUP($C257,'HCAD Process'!$D$5:$CZ$504,VLOOKUP(BO$4,'Table Name'!$C$2:$D$100,2,FALSE),FALSE))</f>
        <v>F1</v>
      </c>
      <c r="BP257" t="str">
        <f>IF($C257=-1,-1,VLOOKUP($C257,'HCAD Process'!$D$5:$CZ$504,VLOOKUP(BP$4,'Table Name'!$C$2:$D$100,2,FALSE),FALSE))</f>
        <v>Real, Commercial</v>
      </c>
      <c r="BQ257" t="str">
        <f>IF($C257=-1,-1,VLOOKUP($C257,'HCAD Process'!$D$5:$CZ$504,VLOOKUP(BQ$4,'Table Name'!$C$2:$D$100,2,FALSE),FALSE))</f>
        <v>Warehouse - Metallic</v>
      </c>
      <c r="BR257" t="str">
        <f>IF($C257=-1,-1,VLOOKUP($C257,'HCAD Process'!$D$5:$CZ$504,VLOOKUP(BR$4,'Table Name'!$C$2:$D$100,2,FALSE),FALSE))</f>
        <v>Shell, Industrial</v>
      </c>
      <c r="BS257" t="str">
        <f>IF($C257=-1,-1,VLOOKUP($C257,'HCAD Process'!$D$5:$CZ$504,VLOOKUP(BS$4,'Table Name'!$C$2:$D$100,2,FALSE),FALSE))</f>
        <v>8003</v>
      </c>
      <c r="BT257" t="str">
        <f>IF($C257=-1,-1,VLOOKUP($C257,'HCAD Process'!$D$5:$CZ$504,VLOOKUP(BT$4,'Table Name'!$C$2:$D$100,2,FALSE),FALSE))</f>
        <v>Land Neighborhood Section 3</v>
      </c>
      <c r="BU257">
        <f>IF($C257=-1,-1,VLOOKUP($C257,'HCAD Process'!$D$5:$CZ$504,VLOOKUP(BU$4,'Table Name'!$C$2:$D$100,2,FALSE),FALSE))</f>
        <v>15790</v>
      </c>
      <c r="BV257" t="str">
        <f>IF($C257=-1,-1,VLOOKUP($C257,'HCAD Process'!$D$5:$CZ$504,VLOOKUP(BV$4,'Table Name'!$C$2:$D$100,2,FALSE),FALSE))</f>
        <v>SF</v>
      </c>
      <c r="BW257" t="str">
        <f>IF($C257=-1,-1,VLOOKUP($C257,'HCAD Process'!$D$5:$CZ$504,VLOOKUP(BW$4,'Table Name'!$C$2:$D$100,2,FALSE),FALSE))</f>
        <v>1.0000</v>
      </c>
      <c r="BX257" t="str">
        <f>IF($C257=-1,-1,VLOOKUP($C257,'HCAD Process'!$D$5:$CZ$504,VLOOKUP(BX$4,'Table Name'!$C$2:$D$100,2,FALSE),FALSE))</f>
        <v>1.0000</v>
      </c>
      <c r="BY257" t="str">
        <f>IF($C257=-1,-1,VLOOKUP($C257,'HCAD Process'!$D$5:$CZ$504,VLOOKUP(BY$4,'Table Name'!$C$2:$D$100,2,FALSE),FALSE))</f>
        <v>1.0000</v>
      </c>
      <c r="BZ257" t="str">
        <f>IF($C257=-1,-1,VLOOKUP($C257,'HCAD Process'!$D$5:$CZ$504,VLOOKUP(BZ$4,'Table Name'!$C$2:$D$100,2,FALSE),FALSE))</f>
        <v>1.0000</v>
      </c>
      <c r="CA257">
        <f>IF($C257=-1,-1,VLOOKUP($C257,'HCAD Process'!$D$5:$CZ$504,VLOOKUP(CA$4,'Table Name'!$C$2:$D$100,2,FALSE),FALSE))</f>
        <v>8</v>
      </c>
      <c r="CB257">
        <f>IF($C257=-1,-1,VLOOKUP($C257,'HCAD Process'!$D$5:$CZ$504,VLOOKUP(CB$4,'Table Name'!$C$2:$D$100,2,FALSE),FALSE))</f>
        <v>8</v>
      </c>
      <c r="CC257">
        <f>IF($C257=-1,-1,VLOOKUP($C257,'HCAD Process'!$D$5:$CZ$504,VLOOKUP(CC$4,'Table Name'!$C$2:$D$100,2,FALSE),FALSE))</f>
        <v>126320</v>
      </c>
      <c r="CD257">
        <f>IF($C257=-1,-1,VLOOKUP($C257,'HCAD Process'!$D$5:$CZ$504,VLOOKUP(CD$4,'Table Name'!$C$2:$D$100,2,FALSE),FALSE))</f>
        <v>-1</v>
      </c>
      <c r="CE257" t="str">
        <f>IF($C257=-1,-1,VLOOKUP($C257,'HCAD Process'!$D$5:$CZ$504,VLOOKUP(CE$4,'Table Name'!$C$2:$D$100,2,FALSE),FALSE))</f>
        <v>13780700100021</v>
      </c>
    </row>
    <row r="258" spans="2:83" x14ac:dyDescent="0.25">
      <c r="B258">
        <f t="shared" si="4"/>
        <v>254</v>
      </c>
      <c r="C258" t="str">
        <f t="array" ref="C258">IF(ISERROR(INDEX('HCAD Process'!CF$5:CF$504,MATCH(0,COUNTIF(C$4:C257,'HCAD Process'!CF$5:CF$504)+('HCAD Process'!CF$5:CF$504=-1),0))),-1,INDEX('HCAD Process'!CF$5:CF$504,MATCH(0,COUNTIF(C$4:C257,'HCAD Process'!CF$5:CF$504)+('HCAD Process'!CF$5:CF$504=-1),0)))</f>
        <v>13807900100011</v>
      </c>
      <c r="D258" t="str">
        <f>IF($C258=-1,-1,VLOOKUP($C258,'HCAD Process'!$D$5:$CZ$504,VLOOKUP(D$4,'Table Name'!$C$2:$D$100,2,FALSE),FALSE))</f>
        <v>1380790010001</v>
      </c>
      <c r="E258" t="str">
        <f>IF($C258=-1,-1,VLOOKUP($C258,'HCAD Process'!$D$5:$CZ$504,VLOOKUP(E$4,'Table Name'!$C$2:$D$100,2,FALSE),FALSE))</f>
        <v>01/01/2017</v>
      </c>
      <c r="F258" t="str">
        <f>IF($C258=-1,-1,VLOOKUP($C258,'HCAD Process'!$D$5:$CZ$504,VLOOKUP(F$4,'Table Name'!$C$2:$D$100,2,FALSE),FALSE))</f>
        <v>1433 N SHEPHERD PROPERTY LLC</v>
      </c>
      <c r="G258" t="str">
        <f>IF($C258=-1,-1,VLOOKUP($C258,'HCAD Process'!$D$5:$CZ$504,VLOOKUP(G$4,'Table Name'!$C$2:$D$100,2,FALSE),FALSE))</f>
        <v>HEIGHTS BIER GARTEN</v>
      </c>
      <c r="H258" t="str">
        <f>IF($C258=-1,-1,VLOOKUP($C258,'HCAD Process'!$D$5:$CZ$504,VLOOKUP(H$4,'Table Name'!$C$2:$D$100,2,FALSE),FALSE))</f>
        <v>Aweida &amp; Baratizadeh</v>
      </c>
      <c r="I258" t="str">
        <f>IF($C258=-1,-1,VLOOKUP($C258,'HCAD Process'!$D$5:$CZ$504,VLOOKUP(I$4,'Table Name'!$C$2:$D$100,2,FALSE),FALSE))</f>
        <v>1433 N SHEPHERD DR</v>
      </c>
      <c r="J258" t="str">
        <f>IF($C258=-1,-1,VLOOKUP($C258,'HCAD Process'!$D$5:$CZ$504,VLOOKUP(J$4,'Table Name'!$C$2:$D$100,2,FALSE),FALSE))</f>
        <v>HOUSTON</v>
      </c>
      <c r="K258" t="str">
        <f>IF($C258=-1,-1,VLOOKUP($C258,'HCAD Process'!$D$5:$CZ$504,VLOOKUP(K$4,'Table Name'!$C$2:$D$100,2,FALSE),FALSE))</f>
        <v>77008</v>
      </c>
      <c r="L258">
        <f>IF($C258=-1,-1,VLOOKUP($C258,'HCAD Process'!$D$5:$CZ$504,VLOOKUP(L$4,'Table Name'!$C$2:$D$100,2,FALSE),FALSE))</f>
        <v>1008339</v>
      </c>
      <c r="M258">
        <f>IF($C258=-1,-1,VLOOKUP($C258,'HCAD Process'!$D$5:$CZ$504,VLOOKUP(M$4,'Table Name'!$C$2:$D$100,2,FALSE),FALSE))</f>
        <v>1126465</v>
      </c>
      <c r="N258">
        <f>IF($C258=-1,-1,VLOOKUP($C258,'HCAD Process'!$D$5:$CZ$504,VLOOKUP(N$4,'Table Name'!$C$2:$D$100,2,FALSE),FALSE))</f>
        <v>1008339</v>
      </c>
      <c r="O258">
        <f>IF($C258=-1,-1,VLOOKUP($C258,'HCAD Process'!$D$5:$CZ$504,VLOOKUP(O$4,'Table Name'!$C$2:$D$100,2,FALSE),FALSE))</f>
        <v>0</v>
      </c>
      <c r="P258" t="e">
        <f>IF($C258=-1,-1,VLOOKUP($C258,'HCAD Process'!$D$5:$CZ$504,VLOOKUP(P$4,'Table Name'!$C$2:$D$100,2,FALSE),FALSE))</f>
        <v>#REF!</v>
      </c>
      <c r="Q258" t="str">
        <f>IF($C258=-1,-1,VLOOKUP($C258,'HCAD Process'!$D$5:$CZ$504,VLOOKUP(Q$4,'Table Name'!$C$2:$D$100,2,FALSE),FALSE))</f>
        <v>COMMERCIAL</v>
      </c>
      <c r="R258" t="str">
        <f>IF($C258=-1,-1,VLOOKUP($C258,'HCAD Process'!$D$5:$CZ$504,VLOOKUP(R$4,'Table Name'!$C$2:$D$100,2,FALSE),FALSE))</f>
        <v>1</v>
      </c>
      <c r="S258" t="str">
        <f>IF($C258=-1,-1,VLOOKUP($C258,'HCAD Process'!$D$5:$CZ$504,VLOOKUP(S$4,'Table Name'!$C$2:$D$100,2,FALSE),FALSE))</f>
        <v>4328</v>
      </c>
      <c r="T258" t="str">
        <f>IF($C258=-1,-1,VLOOKUP($C258,'HCAD Process'!$D$5:$CZ$504,VLOOKUP(T$4,'Table Name'!$C$2:$D$100,2,FALSE),FALSE))</f>
        <v>8441</v>
      </c>
      <c r="U258" t="str">
        <f>IF($C258=-1,-1,VLOOKUP($C258,'HCAD Process'!$D$5:$CZ$504,VLOOKUP(U$4,'Table Name'!$C$2:$D$100,2,FALSE),FALSE))</f>
        <v>D</v>
      </c>
      <c r="V258" t="str">
        <f>IF($C258=-1,-1,VLOOKUP($C258,'HCAD Process'!$D$5:$CZ$504,VLOOKUP(V$4,'Table Name'!$C$2:$D$100,2,FALSE),FALSE))</f>
        <v>Wood or Light Steel</v>
      </c>
      <c r="W258">
        <f>IF($C258=-1,-1,VLOOKUP($C258,'HCAD Process'!$D$5:$CZ$504,VLOOKUP(W$4,'Table Name'!$C$2:$D$100,2,FALSE),FALSE))</f>
        <v>170101</v>
      </c>
      <c r="X258">
        <f>IF($C258=-1,-1,VLOOKUP($C258,'HCAD Process'!$D$5:$CZ$504,VLOOKUP(X$4,'Table Name'!$C$2:$D$100,2,FALSE),FALSE))</f>
        <v>0</v>
      </c>
      <c r="Y258">
        <f>IF($C258=-1,-1,VLOOKUP($C258,'HCAD Process'!$D$5:$CZ$504,VLOOKUP(Y$4,'Table Name'!$C$2:$D$100,2,FALSE),FALSE))</f>
        <v>270002</v>
      </c>
      <c r="Z258">
        <f>IF($C258=-1,-1,VLOOKUP($C258,'HCAD Process'!$D$5:$CZ$504,VLOOKUP(Z$4,'Table Name'!$C$2:$D$100,2,FALSE),FALSE))</f>
        <v>0</v>
      </c>
      <c r="AA258" t="str">
        <f>IF($C258=-1,-1,VLOOKUP($C258,'HCAD Process'!$D$5:$CZ$504,VLOOKUP(AA$4,'Table Name'!$C$2:$D$100,2,FALSE),FALSE))</f>
        <v>.370000</v>
      </c>
      <c r="AB258" t="str">
        <f>IF($C258=-1,-1,VLOOKUP($C258,'HCAD Process'!$D$5:$CZ$504,VLOOKUP(AB$4,'Table Name'!$C$2:$D$100,2,FALSE),FALSE))</f>
        <v>B</v>
      </c>
      <c r="AC258" t="str">
        <f>IF($C258=-1,-1,VLOOKUP($C258,'HCAD Process'!$D$5:$CZ$504,VLOOKUP(AC$4,'Table Name'!$C$2:$D$100,2,FALSE),FALSE))</f>
        <v>Good</v>
      </c>
      <c r="AD258" t="str">
        <f>IF($C258=-1,-1,VLOOKUP($C258,'HCAD Process'!$D$5:$CZ$504,VLOOKUP(AD$4,'Table Name'!$C$2:$D$100,2,FALSE),FALSE))</f>
        <v>1955</v>
      </c>
      <c r="AE258" t="str">
        <f>IF($C258=-1,-1,VLOOKUP($C258,'HCAD Process'!$D$5:$CZ$504,VLOOKUP(AE$4,'Table Name'!$C$2:$D$100,2,FALSE),FALSE))</f>
        <v>1998</v>
      </c>
      <c r="AF258" t="str">
        <f>IF($C258=-1,-1,VLOOKUP($C258,'HCAD Process'!$D$5:$CZ$504,VLOOKUP(AF$4,'Table Name'!$C$2:$D$100,2,FALSE),FALSE))</f>
        <v>0</v>
      </c>
      <c r="AG258" t="str">
        <f>IF($C258=-1,-1,VLOOKUP($C258,'HCAD Process'!$D$5:$CZ$504,VLOOKUP(AG$4,'Table Name'!$C$2:$D$100,2,FALSE),FALSE))</f>
        <v>1956</v>
      </c>
      <c r="AH258" t="str">
        <f>IF($C258=-1,-1,VLOOKUP($C258,'HCAD Process'!$D$5:$CZ$504,VLOOKUP(AH$4,'Table Name'!$C$2:$D$100,2,FALSE),FALSE))</f>
        <v>124</v>
      </c>
      <c r="AI258" t="str">
        <f>IF($C258=-1,-1,VLOOKUP($C258,'HCAD Process'!$D$5:$CZ$504,VLOOKUP(AI$4,'Table Name'!$C$2:$D$100,2,FALSE),FALSE))</f>
        <v>01/01/2004</v>
      </c>
      <c r="AJ258" t="str">
        <f>IF($C258=-1,-1,VLOOKUP($C258,'HCAD Process'!$D$5:$CZ$504,VLOOKUP(AJ$4,'Table Name'!$C$2:$D$100,2,FALSE),FALSE))</f>
        <v>OLD DECK DEMO'D, NEW CPY IN PLACE. EST SEC 1 SHELL FOR 1/1/17 FROM VISIT &amp; 12/30/16 AERIAL PHOTOS. REMOVED EXTRA FUNCT. &amp; ECO OBS. CHANGE PHYS OBS AND</v>
      </c>
      <c r="AK258">
        <f>IF($C258=-1,-1,VALUE(VLOOKUP($C258,'HCAD Process'!$D$5:$CZ$504,VLOOKUP(AK$4,'Table Name'!$C$2:$D$100,2,FALSE),FALSE)))</f>
        <v>2052</v>
      </c>
      <c r="AL258">
        <f>IF($C258=-1,-1,VLOOKUP($C258,'HCAD Process'!$D$5:$CZ$504,VLOOKUP(AL$4,'Table Name'!$C$2:$D$100,2,FALSE),FALSE))</f>
        <v>2532</v>
      </c>
      <c r="AM258">
        <f>IF($C258=-1,-1,VLOOKUP($C258,'HCAD Process'!$D$5:$CZ$504,VLOOKUP(AM$4,'Table Name'!$C$2:$D$100,2,FALSE),FALSE))</f>
        <v>0</v>
      </c>
      <c r="AN258">
        <f>IF($C258=-1,-1,VLOOKUP($C258,'HCAD Process'!$D$5:$CZ$504,VLOOKUP(AN$4,'Table Name'!$C$2:$D$100,2,FALSE),FALSE))</f>
        <v>0</v>
      </c>
      <c r="AO258">
        <f>IF($C258=-1,-1,VLOOKUP($C258,'HCAD Process'!$D$5:$CZ$504,VLOOKUP(AO$4,'Table Name'!$C$2:$D$100,2,FALSE),FALSE))</f>
        <v>0</v>
      </c>
      <c r="AP258">
        <f>IF($C258=-1,-1,VLOOKUP($C258,'HCAD Process'!$D$5:$CZ$504,VLOOKUP(AP$4,'Table Name'!$C$2:$D$100,2,FALSE),FALSE))</f>
        <v>2052</v>
      </c>
      <c r="AQ258">
        <f>IF($C258=-1,-1,VLOOKUP($C258,'HCAD Process'!$D$5:$CZ$504,VLOOKUP(AQ$4,'Table Name'!$C$2:$D$100,2,FALSE),FALSE))</f>
        <v>152</v>
      </c>
      <c r="AR258">
        <f>IF($C258=-1,-1,VLOOKUP($C258,'HCAD Process'!$D$5:$CZ$504,VLOOKUP(AR$4,'Table Name'!$C$2:$D$100,2,FALSE),FALSE))</f>
        <v>1</v>
      </c>
      <c r="AS258">
        <f>IF($C258=-1,-1,VLOOKUP($C258,'HCAD Process'!$D$5:$CZ$504,VLOOKUP(AS$4,'Table Name'!$C$2:$D$100,2,FALSE),FALSE))</f>
        <v>0</v>
      </c>
      <c r="AT258">
        <f>IF($C258=-1,-1,VLOOKUP($C258,'HCAD Process'!$D$5:$CZ$504,VLOOKUP(AT$4,'Table Name'!$C$2:$D$100,2,FALSE),FALSE))</f>
        <v>0</v>
      </c>
      <c r="AU258">
        <f>IF($C258=-1,-1,VLOOKUP($C258,'HCAD Process'!$D$5:$CZ$504,VLOOKUP(AU$4,'Table Name'!$C$2:$D$100,2,FALSE),FALSE))</f>
        <v>0</v>
      </c>
      <c r="AV258">
        <f>IF($C258=-1,-1,VLOOKUP($C258,'HCAD Process'!$D$5:$CZ$504,VLOOKUP(AV$4,'Table Name'!$C$2:$D$100,2,FALSE),FALSE))</f>
        <v>0</v>
      </c>
      <c r="AW258">
        <f>IF($C258=-1,-1,VLOOKUP($C258,'HCAD Process'!$D$5:$CZ$504,VLOOKUP(AW$4,'Table Name'!$C$2:$D$100,2,FALSE),FALSE))</f>
        <v>0</v>
      </c>
      <c r="AX258">
        <f>IF($C258=-1,-1,VLOOKUP($C258,'HCAD Process'!$D$5:$CZ$504,VLOOKUP(AX$4,'Table Name'!$C$2:$D$100,2,FALSE),FALSE))</f>
        <v>0</v>
      </c>
      <c r="AY258">
        <f>IF($C258=-1,-1,VLOOKUP($C258,'HCAD Process'!$D$5:$CZ$504,VLOOKUP(AY$4,'Table Name'!$C$2:$D$100,2,FALSE),FALSE))</f>
        <v>0</v>
      </c>
      <c r="AZ258">
        <f>IF($C258=-1,-1,VLOOKUP($C258,'HCAD Process'!$D$5:$CZ$504,VLOOKUP(AZ$4,'Table Name'!$C$2:$D$100,2,FALSE),FALSE))</f>
        <v>0</v>
      </c>
      <c r="BA258" t="str">
        <f>IF($C258=-1,-1,VLOOKUP($C258,'HCAD Process'!$D$5:$CZ$504,VLOOKUP(BA$4,'Table Name'!$C$2:$D$100,2,FALSE),FALSE))</f>
        <v>20</v>
      </c>
      <c r="BB258" t="str">
        <f>IF($C258=-1,-1,VLOOKUP($C258,'HCAD Process'!$D$5:$CZ$504,VLOOKUP(BB$4,'Table Name'!$C$2:$D$100,2,FALSE),FALSE))</f>
        <v>RES A BLK 1</v>
      </c>
      <c r="BC258" t="str">
        <f>IF($C258=-1,-1,VLOOKUP($C258,'HCAD Process'!$D$5:$CZ$504,VLOOKUP(BC$4,'Table Name'!$C$2:$D$100,2,FALSE),FALSE))</f>
        <v>GARDEN HEIGHTS R/P</v>
      </c>
      <c r="BD258" t="str">
        <f>IF($C258=-1,-1,VLOOKUP($C258,'HCAD Process'!$D$5:$CZ$504,VLOOKUP(BD$4,'Table Name'!$C$2:$D$100,2,FALSE),FALSE))</f>
        <v>5020</v>
      </c>
      <c r="BE258" t="str">
        <f>IF($C258=-1,-1,VLOOKUP($C258,'HCAD Process'!$D$5:$CZ$504,VLOOKUP(BE$4,'Table Name'!$C$2:$D$100,2,FALSE),FALSE))</f>
        <v>Heights</v>
      </c>
      <c r="BF258" t="str">
        <f>IF($C258=-1,-1,VLOOKUP($C258,'HCAD Process'!$D$5:$CZ$504,VLOOKUP(BF$4,'Table Name'!$C$2:$D$100,2,FALSE),FALSE))</f>
        <v>161</v>
      </c>
      <c r="BG258" t="str">
        <f>IF($C258=-1,-1,VLOOKUP($C258,'HCAD Process'!$D$5:$CZ$504,VLOOKUP(BG$4,'Table Name'!$C$2:$D$100,2,FALSE),FALSE))</f>
        <v>1F Heights, Brooksmith, Norhill Areas</v>
      </c>
      <c r="BH258" t="str">
        <f>IF($C258=-1,-1,VLOOKUP($C258,'HCAD Process'!$D$5:$CZ$504,VLOOKUP(BH$4,'Table Name'!$C$2:$D$100,2,FALSE),FALSE))</f>
        <v>5938.11</v>
      </c>
      <c r="BI258" t="str">
        <f>IF($C258=-1,-1,VLOOKUP($C258,'HCAD Process'!$D$5:$CZ$504,VLOOKUP(BI$4,'Table Name'!$C$2:$D$100,2,FALSE),FALSE))</f>
        <v>0</v>
      </c>
      <c r="BJ258" t="str">
        <f>IF($C258=-1,-1,VLOOKUP($C258,'HCAD Process'!$D$5:$CZ$504,VLOOKUP(BJ$4,'Table Name'!$C$2:$D$100,2,FALSE),FALSE))</f>
        <v>01</v>
      </c>
      <c r="BK258" t="str">
        <f>IF($C258=-1,-1,VLOOKUP($C258,'HCAD Process'!$D$5:$CZ$504,VLOOKUP(BK$4,'Table Name'!$C$2:$D$100,2,FALSE),FALSE))</f>
        <v>5259D</v>
      </c>
      <c r="BL258" t="str">
        <f>IF($C258=-1,-1,VLOOKUP($C258,'HCAD Process'!$D$5:$CZ$504,VLOOKUP(BL$4,'Table Name'!$C$2:$D$100,2,FALSE),FALSE))</f>
        <v>452Z</v>
      </c>
      <c r="BM258" t="str">
        <f>IF($C258=-1,-1,VLOOKUP($C258,'HCAD Process'!$D$5:$CZ$504,VLOOKUP(BM$4,'Table Name'!$C$2:$D$100,2,FALSE),FALSE))</f>
        <v>001 040 041 042 043 044 048 061 816</v>
      </c>
      <c r="BN258" t="str">
        <f>IF($C258=-1,-1,VLOOKUP($C258,'HCAD Process'!$D$5:$CZ$504,VLOOKUP(BN$4,'Table Name'!$C$2:$D$100,2,FALSE),FALSE))</f>
        <v>Real, Commercial</v>
      </c>
      <c r="BO258" t="str">
        <f>IF($C258=-1,-1,VLOOKUP($C258,'HCAD Process'!$D$5:$CZ$504,VLOOKUP(BO$4,'Table Name'!$C$2:$D$100,2,FALSE),FALSE))</f>
        <v>F1</v>
      </c>
      <c r="BP258" t="str">
        <f>IF($C258=-1,-1,VLOOKUP($C258,'HCAD Process'!$D$5:$CZ$504,VLOOKUP(BP$4,'Table Name'!$C$2:$D$100,2,FALSE),FALSE))</f>
        <v>Real, Commercial</v>
      </c>
      <c r="BQ258" t="str">
        <f>IF($C258=-1,-1,VLOOKUP($C258,'HCAD Process'!$D$5:$CZ$504,VLOOKUP(BQ$4,'Table Name'!$C$2:$D$100,2,FALSE),FALSE))</f>
        <v>Night Club/Dinner Theater</v>
      </c>
      <c r="BR258" t="str">
        <f>IF($C258=-1,-1,VLOOKUP($C258,'HCAD Process'!$D$5:$CZ$504,VLOOKUP(BR$4,'Table Name'!$C$2:$D$100,2,FALSE),FALSE))</f>
        <v>Cocktail Lounge</v>
      </c>
      <c r="BS258" t="str">
        <f>IF($C258=-1,-1,VLOOKUP($C258,'HCAD Process'!$D$5:$CZ$504,VLOOKUP(BS$4,'Table Name'!$C$2:$D$100,2,FALSE),FALSE))</f>
        <v>8002</v>
      </c>
      <c r="BT258" t="str">
        <f>IF($C258=-1,-1,VLOOKUP($C258,'HCAD Process'!$D$5:$CZ$504,VLOOKUP(BT$4,'Table Name'!$C$2:$D$100,2,FALSE),FALSE))</f>
        <v>Land Neighborhood Section 2</v>
      </c>
      <c r="BU258">
        <f>IF($C258=-1,-1,VLOOKUP($C258,'HCAD Process'!$D$5:$CZ$504,VLOOKUP(BU$4,'Table Name'!$C$2:$D$100,2,FALSE),FALSE))</f>
        <v>17498</v>
      </c>
      <c r="BV258" t="str">
        <f>IF($C258=-1,-1,VLOOKUP($C258,'HCAD Process'!$D$5:$CZ$504,VLOOKUP(BV$4,'Table Name'!$C$2:$D$100,2,FALSE),FALSE))</f>
        <v>SF</v>
      </c>
      <c r="BW258" t="str">
        <f>IF($C258=-1,-1,VLOOKUP($C258,'HCAD Process'!$D$5:$CZ$504,VLOOKUP(BW$4,'Table Name'!$C$2:$D$100,2,FALSE),FALSE))</f>
        <v>1.0000</v>
      </c>
      <c r="BX258" t="str">
        <f>IF($C258=-1,-1,VLOOKUP($C258,'HCAD Process'!$D$5:$CZ$504,VLOOKUP(BX$4,'Table Name'!$C$2:$D$100,2,FALSE),FALSE))</f>
        <v>1.0000</v>
      </c>
      <c r="BY258" t="str">
        <f>IF($C258=-1,-1,VLOOKUP($C258,'HCAD Process'!$D$5:$CZ$504,VLOOKUP(BY$4,'Table Name'!$C$2:$D$100,2,FALSE),FALSE))</f>
        <v>1.0000</v>
      </c>
      <c r="BZ258" t="str">
        <f>IF($C258=-1,-1,VLOOKUP($C258,'HCAD Process'!$D$5:$CZ$504,VLOOKUP(BZ$4,'Table Name'!$C$2:$D$100,2,FALSE),FALSE))</f>
        <v>1.0000</v>
      </c>
      <c r="CA258">
        <f>IF($C258=-1,-1,VLOOKUP($C258,'HCAD Process'!$D$5:$CZ$504,VLOOKUP(CA$4,'Table Name'!$C$2:$D$100,2,FALSE),FALSE))</f>
        <v>40</v>
      </c>
      <c r="CB258">
        <f>IF($C258=-1,-1,VLOOKUP($C258,'HCAD Process'!$D$5:$CZ$504,VLOOKUP(CB$4,'Table Name'!$C$2:$D$100,2,FALSE),FALSE))</f>
        <v>40</v>
      </c>
      <c r="CC258">
        <f>IF($C258=-1,-1,VLOOKUP($C258,'HCAD Process'!$D$5:$CZ$504,VLOOKUP(CC$4,'Table Name'!$C$2:$D$100,2,FALSE),FALSE))</f>
        <v>699920</v>
      </c>
      <c r="CD258">
        <f>IF($C258=-1,-1,VLOOKUP($C258,'HCAD Process'!$D$5:$CZ$504,VLOOKUP(CD$4,'Table Name'!$C$2:$D$100,2,FALSE),FALSE))</f>
        <v>-1</v>
      </c>
      <c r="CE258" t="str">
        <f>IF($C258=-1,-1,VLOOKUP($C258,'HCAD Process'!$D$5:$CZ$504,VLOOKUP(CE$4,'Table Name'!$C$2:$D$100,2,FALSE),FALSE))</f>
        <v>13807900100011</v>
      </c>
    </row>
    <row r="259" spans="2:83" x14ac:dyDescent="0.25">
      <c r="B259">
        <f t="shared" si="4"/>
        <v>255</v>
      </c>
      <c r="C259" t="str">
        <f t="array" ref="C259">IF(ISERROR(INDEX('HCAD Process'!CF$5:CF$504,MATCH(0,COUNTIF(C$4:C258,'HCAD Process'!CF$5:CF$504)+('HCAD Process'!CF$5:CF$504=-1),0))),-1,INDEX('HCAD Process'!CF$5:CF$504,MATCH(0,COUNTIF(C$4:C258,'HCAD Process'!CF$5:CF$504)+('HCAD Process'!CF$5:CF$504=-1),0)))</f>
        <v>13807900100012</v>
      </c>
      <c r="D259" t="str">
        <f>IF($C259=-1,-1,VLOOKUP($C259,'HCAD Process'!$D$5:$CZ$504,VLOOKUP(D$4,'Table Name'!$C$2:$D$100,2,FALSE),FALSE))</f>
        <v>1380790010001</v>
      </c>
      <c r="E259" t="str">
        <f>IF($C259=-1,-1,VLOOKUP($C259,'HCAD Process'!$D$5:$CZ$504,VLOOKUP(E$4,'Table Name'!$C$2:$D$100,2,FALSE),FALSE))</f>
        <v>01/01/2017</v>
      </c>
      <c r="F259" t="str">
        <f>IF($C259=-1,-1,VLOOKUP($C259,'HCAD Process'!$D$5:$CZ$504,VLOOKUP(F$4,'Table Name'!$C$2:$D$100,2,FALSE),FALSE))</f>
        <v>1433 N SHEPHERD PROPERTY LLC</v>
      </c>
      <c r="G259" t="str">
        <f>IF($C259=-1,-1,VLOOKUP($C259,'HCAD Process'!$D$5:$CZ$504,VLOOKUP(G$4,'Table Name'!$C$2:$D$100,2,FALSE),FALSE))</f>
        <v>HEIGHTS BIER GARTEN</v>
      </c>
      <c r="H259" t="str">
        <f>IF($C259=-1,-1,VLOOKUP($C259,'HCAD Process'!$D$5:$CZ$504,VLOOKUP(H$4,'Table Name'!$C$2:$D$100,2,FALSE),FALSE))</f>
        <v>Aweida &amp; Baratizadeh</v>
      </c>
      <c r="I259" t="str">
        <f>IF($C259=-1,-1,VLOOKUP($C259,'HCAD Process'!$D$5:$CZ$504,VLOOKUP(I$4,'Table Name'!$C$2:$D$100,2,FALSE),FALSE))</f>
        <v>1433 N SHEPHERD DR</v>
      </c>
      <c r="J259" t="str">
        <f>IF($C259=-1,-1,VLOOKUP($C259,'HCAD Process'!$D$5:$CZ$504,VLOOKUP(J$4,'Table Name'!$C$2:$D$100,2,FALSE),FALSE))</f>
        <v>HOUSTON</v>
      </c>
      <c r="K259" t="str">
        <f>IF($C259=-1,-1,VLOOKUP($C259,'HCAD Process'!$D$5:$CZ$504,VLOOKUP(K$4,'Table Name'!$C$2:$D$100,2,FALSE),FALSE))</f>
        <v>77008</v>
      </c>
      <c r="L259">
        <f>IF($C259=-1,-1,VLOOKUP($C259,'HCAD Process'!$D$5:$CZ$504,VLOOKUP(L$4,'Table Name'!$C$2:$D$100,2,FALSE),FALSE))</f>
        <v>1008339</v>
      </c>
      <c r="M259">
        <f>IF($C259=-1,-1,VLOOKUP($C259,'HCAD Process'!$D$5:$CZ$504,VLOOKUP(M$4,'Table Name'!$C$2:$D$100,2,FALSE),FALSE))</f>
        <v>1126465</v>
      </c>
      <c r="N259">
        <f>IF($C259=-1,-1,VLOOKUP($C259,'HCAD Process'!$D$5:$CZ$504,VLOOKUP(N$4,'Table Name'!$C$2:$D$100,2,FALSE),FALSE))</f>
        <v>1008339</v>
      </c>
      <c r="O259">
        <f>IF($C259=-1,-1,VLOOKUP($C259,'HCAD Process'!$D$5:$CZ$504,VLOOKUP(O$4,'Table Name'!$C$2:$D$100,2,FALSE),FALSE))</f>
        <v>0</v>
      </c>
      <c r="P259" t="e">
        <f>IF($C259=-1,-1,VLOOKUP($C259,'HCAD Process'!$D$5:$CZ$504,VLOOKUP(P$4,'Table Name'!$C$2:$D$100,2,FALSE),FALSE))</f>
        <v>#REF!</v>
      </c>
      <c r="Q259" t="str">
        <f>IF($C259=-1,-1,VLOOKUP($C259,'HCAD Process'!$D$5:$CZ$504,VLOOKUP(Q$4,'Table Name'!$C$2:$D$100,2,FALSE),FALSE))</f>
        <v>COMMERCIAL</v>
      </c>
      <c r="R259" t="str">
        <f>IF($C259=-1,-1,VLOOKUP($C259,'HCAD Process'!$D$5:$CZ$504,VLOOKUP(R$4,'Table Name'!$C$2:$D$100,2,FALSE),FALSE))</f>
        <v>2</v>
      </c>
      <c r="S259" t="str">
        <f>IF($C259=-1,-1,VLOOKUP($C259,'HCAD Process'!$D$5:$CZ$504,VLOOKUP(S$4,'Table Name'!$C$2:$D$100,2,FALSE),FALSE))</f>
        <v>4328</v>
      </c>
      <c r="T259" t="str">
        <f>IF($C259=-1,-1,VLOOKUP($C259,'HCAD Process'!$D$5:$CZ$504,VLOOKUP(T$4,'Table Name'!$C$2:$D$100,2,FALSE),FALSE))</f>
        <v>8441</v>
      </c>
      <c r="U259" t="str">
        <f>IF($C259=-1,-1,VLOOKUP($C259,'HCAD Process'!$D$5:$CZ$504,VLOOKUP(U$4,'Table Name'!$C$2:$D$100,2,FALSE),FALSE))</f>
        <v>C</v>
      </c>
      <c r="V259" t="str">
        <f>IF($C259=-1,-1,VLOOKUP($C259,'HCAD Process'!$D$5:$CZ$504,VLOOKUP(V$4,'Table Name'!$C$2:$D$100,2,FALSE),FALSE))</f>
        <v>Masonry Bearing</v>
      </c>
      <c r="W259">
        <f>IF($C259=-1,-1,VLOOKUP($C259,'HCAD Process'!$D$5:$CZ$504,VLOOKUP(W$4,'Table Name'!$C$2:$D$100,2,FALSE),FALSE))</f>
        <v>283580</v>
      </c>
      <c r="X259">
        <f>IF($C259=-1,-1,VLOOKUP($C259,'HCAD Process'!$D$5:$CZ$504,VLOOKUP(X$4,'Table Name'!$C$2:$D$100,2,FALSE),FALSE))</f>
        <v>0</v>
      </c>
      <c r="Y259">
        <f>IF($C259=-1,-1,VLOOKUP($C259,'HCAD Process'!$D$5:$CZ$504,VLOOKUP(Y$4,'Table Name'!$C$2:$D$100,2,FALSE),FALSE))</f>
        <v>304925</v>
      </c>
      <c r="Z259">
        <f>IF($C259=-1,-1,VLOOKUP($C259,'HCAD Process'!$D$5:$CZ$504,VLOOKUP(Z$4,'Table Name'!$C$2:$D$100,2,FALSE),FALSE))</f>
        <v>0</v>
      </c>
      <c r="AA259" t="str">
        <f>IF($C259=-1,-1,VLOOKUP($C259,'HCAD Process'!$D$5:$CZ$504,VLOOKUP(AA$4,'Table Name'!$C$2:$D$100,2,FALSE),FALSE))</f>
        <v>.070000</v>
      </c>
      <c r="AB259" t="str">
        <f>IF($C259=-1,-1,VLOOKUP($C259,'HCAD Process'!$D$5:$CZ$504,VLOOKUP(AB$4,'Table Name'!$C$2:$D$100,2,FALSE),FALSE))</f>
        <v>B</v>
      </c>
      <c r="AC259" t="str">
        <f>IF($C259=-1,-1,VLOOKUP($C259,'HCAD Process'!$D$5:$CZ$504,VLOOKUP(AC$4,'Table Name'!$C$2:$D$100,2,FALSE),FALSE))</f>
        <v>Good</v>
      </c>
      <c r="AD259" t="str">
        <f>IF($C259=-1,-1,VLOOKUP($C259,'HCAD Process'!$D$5:$CZ$504,VLOOKUP(AD$4,'Table Name'!$C$2:$D$100,2,FALSE),FALSE))</f>
        <v>2016</v>
      </c>
      <c r="AE259" t="str">
        <f>IF($C259=-1,-1,VLOOKUP($C259,'HCAD Process'!$D$5:$CZ$504,VLOOKUP(AE$4,'Table Name'!$C$2:$D$100,2,FALSE),FALSE))</f>
        <v>2016</v>
      </c>
      <c r="AF259" t="str">
        <f>IF($C259=-1,-1,VLOOKUP($C259,'HCAD Process'!$D$5:$CZ$504,VLOOKUP(AF$4,'Table Name'!$C$2:$D$100,2,FALSE),FALSE))</f>
        <v>0</v>
      </c>
      <c r="AG259" t="str">
        <f>IF($C259=-1,-1,VLOOKUP($C259,'HCAD Process'!$D$5:$CZ$504,VLOOKUP(AG$4,'Table Name'!$C$2:$D$100,2,FALSE),FALSE))</f>
        <v>2017</v>
      </c>
      <c r="AH259">
        <f>IF($C259=-1,-1,VLOOKUP($C259,'HCAD Process'!$D$5:$CZ$504,VLOOKUP(AH$4,'Table Name'!$C$2:$D$100,2,FALSE),FALSE))</f>
        <v>0</v>
      </c>
      <c r="AI259" t="str">
        <f>IF($C259=-1,-1,VLOOKUP($C259,'HCAD Process'!$D$5:$CZ$504,VLOOKUP(AI$4,'Table Name'!$C$2:$D$100,2,FALSE),FALSE))</f>
        <v>12/30/1899</v>
      </c>
      <c r="AJ259" t="str">
        <f>IF($C259=-1,-1,VLOOKUP($C259,'HCAD Process'!$D$5:$CZ$504,VLOOKUP(AJ$4,'Table Name'!$C$2:$D$100,2,FALSE),FALSE))</f>
        <v>FROM 2/22/17 VISIT &amp; 12/30/16 AERIAL PHOTOS, BLDG SHELL &amp; CPY 100% 1/1/17</v>
      </c>
      <c r="AK259">
        <f>IF($C259=-1,-1,VALUE(VLOOKUP($C259,'HCAD Process'!$D$5:$CZ$504,VLOOKUP(AK$4,'Table Name'!$C$2:$D$100,2,FALSE),FALSE)))</f>
        <v>2146</v>
      </c>
      <c r="AL259">
        <f>IF($C259=-1,-1,VLOOKUP($C259,'HCAD Process'!$D$5:$CZ$504,VLOOKUP(AL$4,'Table Name'!$C$2:$D$100,2,FALSE),FALSE))</f>
        <v>2456</v>
      </c>
      <c r="AM259">
        <f>IF($C259=-1,-1,VLOOKUP($C259,'HCAD Process'!$D$5:$CZ$504,VLOOKUP(AM$4,'Table Name'!$C$2:$D$100,2,FALSE),FALSE))</f>
        <v>0</v>
      </c>
      <c r="AN259">
        <f>IF($C259=-1,-1,VLOOKUP($C259,'HCAD Process'!$D$5:$CZ$504,VLOOKUP(AN$4,'Table Name'!$C$2:$D$100,2,FALSE),FALSE))</f>
        <v>0</v>
      </c>
      <c r="AO259">
        <f>IF($C259=-1,-1,VLOOKUP($C259,'HCAD Process'!$D$5:$CZ$504,VLOOKUP(AO$4,'Table Name'!$C$2:$D$100,2,FALSE),FALSE))</f>
        <v>0</v>
      </c>
      <c r="AP259">
        <f>IF($C259=-1,-1,VLOOKUP($C259,'HCAD Process'!$D$5:$CZ$504,VLOOKUP(AP$4,'Table Name'!$C$2:$D$100,2,FALSE),FALSE))</f>
        <v>2146</v>
      </c>
      <c r="AQ259">
        <f>IF($C259=-1,-1,VLOOKUP($C259,'HCAD Process'!$D$5:$CZ$504,VLOOKUP(AQ$4,'Table Name'!$C$2:$D$100,2,FALSE),FALSE))</f>
        <v>206</v>
      </c>
      <c r="AR259">
        <f>IF($C259=-1,-1,VLOOKUP($C259,'HCAD Process'!$D$5:$CZ$504,VLOOKUP(AR$4,'Table Name'!$C$2:$D$100,2,FALSE),FALSE))</f>
        <v>1</v>
      </c>
      <c r="AS259">
        <f>IF($C259=-1,-1,VLOOKUP($C259,'HCAD Process'!$D$5:$CZ$504,VLOOKUP(AS$4,'Table Name'!$C$2:$D$100,2,FALSE),FALSE))</f>
        <v>0</v>
      </c>
      <c r="AT259">
        <f>IF($C259=-1,-1,VLOOKUP($C259,'HCAD Process'!$D$5:$CZ$504,VLOOKUP(AT$4,'Table Name'!$C$2:$D$100,2,FALSE),FALSE))</f>
        <v>0</v>
      </c>
      <c r="AU259">
        <f>IF($C259=-1,-1,VLOOKUP($C259,'HCAD Process'!$D$5:$CZ$504,VLOOKUP(AU$4,'Table Name'!$C$2:$D$100,2,FALSE),FALSE))</f>
        <v>0</v>
      </c>
      <c r="AV259">
        <f>IF($C259=-1,-1,VLOOKUP($C259,'HCAD Process'!$D$5:$CZ$504,VLOOKUP(AV$4,'Table Name'!$C$2:$D$100,2,FALSE),FALSE))</f>
        <v>0</v>
      </c>
      <c r="AW259">
        <f>IF($C259=-1,-1,VLOOKUP($C259,'HCAD Process'!$D$5:$CZ$504,VLOOKUP(AW$4,'Table Name'!$C$2:$D$100,2,FALSE),FALSE))</f>
        <v>0</v>
      </c>
      <c r="AX259">
        <f>IF($C259=-1,-1,VLOOKUP($C259,'HCAD Process'!$D$5:$CZ$504,VLOOKUP(AX$4,'Table Name'!$C$2:$D$100,2,FALSE),FALSE))</f>
        <v>0</v>
      </c>
      <c r="AY259">
        <f>IF($C259=-1,-1,VLOOKUP($C259,'HCAD Process'!$D$5:$CZ$504,VLOOKUP(AY$4,'Table Name'!$C$2:$D$100,2,FALSE),FALSE))</f>
        <v>0</v>
      </c>
      <c r="AZ259">
        <f>IF($C259=-1,-1,VLOOKUP($C259,'HCAD Process'!$D$5:$CZ$504,VLOOKUP(AZ$4,'Table Name'!$C$2:$D$100,2,FALSE),FALSE))</f>
        <v>0</v>
      </c>
      <c r="BA259" t="str">
        <f>IF($C259=-1,-1,VLOOKUP($C259,'HCAD Process'!$D$5:$CZ$504,VLOOKUP(BA$4,'Table Name'!$C$2:$D$100,2,FALSE),FALSE))</f>
        <v>20</v>
      </c>
      <c r="BB259" t="str">
        <f>IF($C259=-1,-1,VLOOKUP($C259,'HCAD Process'!$D$5:$CZ$504,VLOOKUP(BB$4,'Table Name'!$C$2:$D$100,2,FALSE),FALSE))</f>
        <v>RES A BLK 1</v>
      </c>
      <c r="BC259" t="str">
        <f>IF($C259=-1,-1,VLOOKUP($C259,'HCAD Process'!$D$5:$CZ$504,VLOOKUP(BC$4,'Table Name'!$C$2:$D$100,2,FALSE),FALSE))</f>
        <v>GARDEN HEIGHTS R/P</v>
      </c>
      <c r="BD259" t="str">
        <f>IF($C259=-1,-1,VLOOKUP($C259,'HCAD Process'!$D$5:$CZ$504,VLOOKUP(BD$4,'Table Name'!$C$2:$D$100,2,FALSE),FALSE))</f>
        <v>5020</v>
      </c>
      <c r="BE259" t="str">
        <f>IF($C259=-1,-1,VLOOKUP($C259,'HCAD Process'!$D$5:$CZ$504,VLOOKUP(BE$4,'Table Name'!$C$2:$D$100,2,FALSE),FALSE))</f>
        <v>Heights</v>
      </c>
      <c r="BF259" t="str">
        <f>IF($C259=-1,-1,VLOOKUP($C259,'HCAD Process'!$D$5:$CZ$504,VLOOKUP(BF$4,'Table Name'!$C$2:$D$100,2,FALSE),FALSE))</f>
        <v>161</v>
      </c>
      <c r="BG259" t="str">
        <f>IF($C259=-1,-1,VLOOKUP($C259,'HCAD Process'!$D$5:$CZ$504,VLOOKUP(BG$4,'Table Name'!$C$2:$D$100,2,FALSE),FALSE))</f>
        <v>1F Heights, Brooksmith, Norhill Areas</v>
      </c>
      <c r="BH259" t="str">
        <f>IF($C259=-1,-1,VLOOKUP($C259,'HCAD Process'!$D$5:$CZ$504,VLOOKUP(BH$4,'Table Name'!$C$2:$D$100,2,FALSE),FALSE))</f>
        <v>5938.11</v>
      </c>
      <c r="BI259" t="str">
        <f>IF($C259=-1,-1,VLOOKUP($C259,'HCAD Process'!$D$5:$CZ$504,VLOOKUP(BI$4,'Table Name'!$C$2:$D$100,2,FALSE),FALSE))</f>
        <v>0</v>
      </c>
      <c r="BJ259" t="str">
        <f>IF($C259=-1,-1,VLOOKUP($C259,'HCAD Process'!$D$5:$CZ$504,VLOOKUP(BJ$4,'Table Name'!$C$2:$D$100,2,FALSE),FALSE))</f>
        <v>01</v>
      </c>
      <c r="BK259" t="str">
        <f>IF($C259=-1,-1,VLOOKUP($C259,'HCAD Process'!$D$5:$CZ$504,VLOOKUP(BK$4,'Table Name'!$C$2:$D$100,2,FALSE),FALSE))</f>
        <v>5259D</v>
      </c>
      <c r="BL259" t="str">
        <f>IF($C259=-1,-1,VLOOKUP($C259,'HCAD Process'!$D$5:$CZ$504,VLOOKUP(BL$4,'Table Name'!$C$2:$D$100,2,FALSE),FALSE))</f>
        <v>452Z</v>
      </c>
      <c r="BM259" t="str">
        <f>IF($C259=-1,-1,VLOOKUP($C259,'HCAD Process'!$D$5:$CZ$504,VLOOKUP(BM$4,'Table Name'!$C$2:$D$100,2,FALSE),FALSE))</f>
        <v>001 040 041 042 043 044 048 061 816</v>
      </c>
      <c r="BN259" t="str">
        <f>IF($C259=-1,-1,VLOOKUP($C259,'HCAD Process'!$D$5:$CZ$504,VLOOKUP(BN$4,'Table Name'!$C$2:$D$100,2,FALSE),FALSE))</f>
        <v>Real, Commercial</v>
      </c>
      <c r="BO259" t="str">
        <f>IF($C259=-1,-1,VLOOKUP($C259,'HCAD Process'!$D$5:$CZ$504,VLOOKUP(BO$4,'Table Name'!$C$2:$D$100,2,FALSE),FALSE))</f>
        <v>F1</v>
      </c>
      <c r="BP259" t="str">
        <f>IF($C259=-1,-1,VLOOKUP($C259,'HCAD Process'!$D$5:$CZ$504,VLOOKUP(BP$4,'Table Name'!$C$2:$D$100,2,FALSE),FALSE))</f>
        <v>Real, Commercial</v>
      </c>
      <c r="BQ259" t="str">
        <f>IF($C259=-1,-1,VLOOKUP($C259,'HCAD Process'!$D$5:$CZ$504,VLOOKUP(BQ$4,'Table Name'!$C$2:$D$100,2,FALSE),FALSE))</f>
        <v>Night Club/Dinner Theater</v>
      </c>
      <c r="BR259" t="str">
        <f>IF($C259=-1,-1,VLOOKUP($C259,'HCAD Process'!$D$5:$CZ$504,VLOOKUP(BR$4,'Table Name'!$C$2:$D$100,2,FALSE),FALSE))</f>
        <v>Cocktail Lounge</v>
      </c>
      <c r="BS259" t="str">
        <f>IF($C259=-1,-1,VLOOKUP($C259,'HCAD Process'!$D$5:$CZ$504,VLOOKUP(BS$4,'Table Name'!$C$2:$D$100,2,FALSE),FALSE))</f>
        <v>8002</v>
      </c>
      <c r="BT259" t="str">
        <f>IF($C259=-1,-1,VLOOKUP($C259,'HCAD Process'!$D$5:$CZ$504,VLOOKUP(BT$4,'Table Name'!$C$2:$D$100,2,FALSE),FALSE))</f>
        <v>Land Neighborhood Section 2</v>
      </c>
      <c r="BU259">
        <f>IF($C259=-1,-1,VLOOKUP($C259,'HCAD Process'!$D$5:$CZ$504,VLOOKUP(BU$4,'Table Name'!$C$2:$D$100,2,FALSE),FALSE))</f>
        <v>17498</v>
      </c>
      <c r="BV259" t="str">
        <f>IF($C259=-1,-1,VLOOKUP($C259,'HCAD Process'!$D$5:$CZ$504,VLOOKUP(BV$4,'Table Name'!$C$2:$D$100,2,FALSE),FALSE))</f>
        <v>SF</v>
      </c>
      <c r="BW259" t="str">
        <f>IF($C259=-1,-1,VLOOKUP($C259,'HCAD Process'!$D$5:$CZ$504,VLOOKUP(BW$4,'Table Name'!$C$2:$D$100,2,FALSE),FALSE))</f>
        <v>1.0000</v>
      </c>
      <c r="BX259" t="str">
        <f>IF($C259=-1,-1,VLOOKUP($C259,'HCAD Process'!$D$5:$CZ$504,VLOOKUP(BX$4,'Table Name'!$C$2:$D$100,2,FALSE),FALSE))</f>
        <v>1.0000</v>
      </c>
      <c r="BY259" t="str">
        <f>IF($C259=-1,-1,VLOOKUP($C259,'HCAD Process'!$D$5:$CZ$504,VLOOKUP(BY$4,'Table Name'!$C$2:$D$100,2,FALSE),FALSE))</f>
        <v>1.0000</v>
      </c>
      <c r="BZ259" t="str">
        <f>IF($C259=-1,-1,VLOOKUP($C259,'HCAD Process'!$D$5:$CZ$504,VLOOKUP(BZ$4,'Table Name'!$C$2:$D$100,2,FALSE),FALSE))</f>
        <v>1.0000</v>
      </c>
      <c r="CA259">
        <f>IF($C259=-1,-1,VLOOKUP($C259,'HCAD Process'!$D$5:$CZ$504,VLOOKUP(CA$4,'Table Name'!$C$2:$D$100,2,FALSE),FALSE))</f>
        <v>40</v>
      </c>
      <c r="CB259">
        <f>IF($C259=-1,-1,VLOOKUP($C259,'HCAD Process'!$D$5:$CZ$504,VLOOKUP(CB$4,'Table Name'!$C$2:$D$100,2,FALSE),FALSE))</f>
        <v>40</v>
      </c>
      <c r="CC259">
        <f>IF($C259=-1,-1,VLOOKUP($C259,'HCAD Process'!$D$5:$CZ$504,VLOOKUP(CC$4,'Table Name'!$C$2:$D$100,2,FALSE),FALSE))</f>
        <v>699920</v>
      </c>
      <c r="CD259">
        <f>IF($C259=-1,-1,VLOOKUP($C259,'HCAD Process'!$D$5:$CZ$504,VLOOKUP(CD$4,'Table Name'!$C$2:$D$100,2,FALSE),FALSE))</f>
        <v>-1</v>
      </c>
      <c r="CE259" t="str">
        <f>IF($C259=-1,-1,VLOOKUP($C259,'HCAD Process'!$D$5:$CZ$504,VLOOKUP(CE$4,'Table Name'!$C$2:$D$100,2,FALSE),FALSE))</f>
        <v>13807900100012</v>
      </c>
    </row>
    <row r="260" spans="2:83" x14ac:dyDescent="0.25">
      <c r="B260">
        <f t="shared" si="4"/>
        <v>256</v>
      </c>
      <c r="C260" t="str">
        <f t="array" ref="C260">IF(ISERROR(INDEX('HCAD Process'!CF$5:CF$504,MATCH(0,COUNTIF(C$4:C259,'HCAD Process'!CF$5:CF$504)+('HCAD Process'!CF$5:CF$504=-1),0))),-1,INDEX('HCAD Process'!CF$5:CF$504,MATCH(0,COUNTIF(C$4:C259,'HCAD Process'!CF$5:CF$504)+('HCAD Process'!CF$5:CF$504=-1),0)))</f>
        <v>13807900100013</v>
      </c>
      <c r="D260" t="str">
        <f>IF($C260=-1,-1,VLOOKUP($C260,'HCAD Process'!$D$5:$CZ$504,VLOOKUP(D$4,'Table Name'!$C$2:$D$100,2,FALSE),FALSE))</f>
        <v>1380790010001</v>
      </c>
      <c r="E260" t="str">
        <f>IF($C260=-1,-1,VLOOKUP($C260,'HCAD Process'!$D$5:$CZ$504,VLOOKUP(E$4,'Table Name'!$C$2:$D$100,2,FALSE),FALSE))</f>
        <v>01/01/2017</v>
      </c>
      <c r="F260" t="str">
        <f>IF($C260=-1,-1,VLOOKUP($C260,'HCAD Process'!$D$5:$CZ$504,VLOOKUP(F$4,'Table Name'!$C$2:$D$100,2,FALSE),FALSE))</f>
        <v>1433 N SHEPHERD PROPERTY LLC</v>
      </c>
      <c r="G260" t="str">
        <f>IF($C260=-1,-1,VLOOKUP($C260,'HCAD Process'!$D$5:$CZ$504,VLOOKUP(G$4,'Table Name'!$C$2:$D$100,2,FALSE),FALSE))</f>
        <v>HEIGHTS BIER GARTEN</v>
      </c>
      <c r="H260" t="str">
        <f>IF($C260=-1,-1,VLOOKUP($C260,'HCAD Process'!$D$5:$CZ$504,VLOOKUP(H$4,'Table Name'!$C$2:$D$100,2,FALSE),FALSE))</f>
        <v>Aweida &amp; Baratizadeh</v>
      </c>
      <c r="I260" t="str">
        <f>IF($C260=-1,-1,VLOOKUP($C260,'HCAD Process'!$D$5:$CZ$504,VLOOKUP(I$4,'Table Name'!$C$2:$D$100,2,FALSE),FALSE))</f>
        <v>1433 N SHEPHERD DR</v>
      </c>
      <c r="J260" t="str">
        <f>IF($C260=-1,-1,VLOOKUP($C260,'HCAD Process'!$D$5:$CZ$504,VLOOKUP(J$4,'Table Name'!$C$2:$D$100,2,FALSE),FALSE))</f>
        <v>HOUSTON</v>
      </c>
      <c r="K260" t="str">
        <f>IF($C260=-1,-1,VLOOKUP($C260,'HCAD Process'!$D$5:$CZ$504,VLOOKUP(K$4,'Table Name'!$C$2:$D$100,2,FALSE),FALSE))</f>
        <v>77008</v>
      </c>
      <c r="L260">
        <f>IF($C260=-1,-1,VLOOKUP($C260,'HCAD Process'!$D$5:$CZ$504,VLOOKUP(L$4,'Table Name'!$C$2:$D$100,2,FALSE),FALSE))</f>
        <v>1008339</v>
      </c>
      <c r="M260">
        <f>IF($C260=-1,-1,VLOOKUP($C260,'HCAD Process'!$D$5:$CZ$504,VLOOKUP(M$4,'Table Name'!$C$2:$D$100,2,FALSE),FALSE))</f>
        <v>1126465</v>
      </c>
      <c r="N260">
        <f>IF($C260=-1,-1,VLOOKUP($C260,'HCAD Process'!$D$5:$CZ$504,VLOOKUP(N$4,'Table Name'!$C$2:$D$100,2,FALSE),FALSE))</f>
        <v>1008339</v>
      </c>
      <c r="O260">
        <f>IF($C260=-1,-1,VLOOKUP($C260,'HCAD Process'!$D$5:$CZ$504,VLOOKUP(O$4,'Table Name'!$C$2:$D$100,2,FALSE),FALSE))</f>
        <v>0</v>
      </c>
      <c r="P260" t="e">
        <f>IF($C260=-1,-1,VLOOKUP($C260,'HCAD Process'!$D$5:$CZ$504,VLOOKUP(P$4,'Table Name'!$C$2:$D$100,2,FALSE),FALSE))</f>
        <v>#REF!</v>
      </c>
      <c r="Q260" t="str">
        <f>IF($C260=-1,-1,VLOOKUP($C260,'HCAD Process'!$D$5:$CZ$504,VLOOKUP(Q$4,'Table Name'!$C$2:$D$100,2,FALSE),FALSE))</f>
        <v>COMMERCIAL</v>
      </c>
      <c r="R260" t="str">
        <f>IF($C260=-1,-1,VLOOKUP($C260,'HCAD Process'!$D$5:$CZ$504,VLOOKUP(R$4,'Table Name'!$C$2:$D$100,2,FALSE),FALSE))</f>
        <v>3</v>
      </c>
      <c r="S260" t="str">
        <f>IF($C260=-1,-1,VLOOKUP($C260,'HCAD Process'!$D$5:$CZ$504,VLOOKUP(S$4,'Table Name'!$C$2:$D$100,2,FALSE),FALSE))</f>
        <v>4328</v>
      </c>
      <c r="T260" t="str">
        <f>IF($C260=-1,-1,VLOOKUP($C260,'HCAD Process'!$D$5:$CZ$504,VLOOKUP(T$4,'Table Name'!$C$2:$D$100,2,FALSE),FALSE))</f>
        <v>8441</v>
      </c>
      <c r="U260" t="str">
        <f>IF($C260=-1,-1,VLOOKUP($C260,'HCAD Process'!$D$5:$CZ$504,VLOOKUP(U$4,'Table Name'!$C$2:$D$100,2,FALSE),FALSE))</f>
        <v>C</v>
      </c>
      <c r="V260" t="str">
        <f>IF($C260=-1,-1,VLOOKUP($C260,'HCAD Process'!$D$5:$CZ$504,VLOOKUP(V$4,'Table Name'!$C$2:$D$100,2,FALSE),FALSE))</f>
        <v>Masonry Bearing</v>
      </c>
      <c r="W260">
        <f>IF($C260=-1,-1,VLOOKUP($C260,'HCAD Process'!$D$5:$CZ$504,VLOOKUP(W$4,'Table Name'!$C$2:$D$100,2,FALSE),FALSE))</f>
        <v>86818</v>
      </c>
      <c r="X260">
        <f>IF($C260=-1,-1,VLOOKUP($C260,'HCAD Process'!$D$5:$CZ$504,VLOOKUP(X$4,'Table Name'!$C$2:$D$100,2,FALSE),FALSE))</f>
        <v>0</v>
      </c>
      <c r="Y260">
        <f>IF($C260=-1,-1,VLOOKUP($C260,'HCAD Process'!$D$5:$CZ$504,VLOOKUP(Y$4,'Table Name'!$C$2:$D$100,2,FALSE),FALSE))</f>
        <v>93353</v>
      </c>
      <c r="Z260">
        <f>IF($C260=-1,-1,VLOOKUP($C260,'HCAD Process'!$D$5:$CZ$504,VLOOKUP(Z$4,'Table Name'!$C$2:$D$100,2,FALSE),FALSE))</f>
        <v>0</v>
      </c>
      <c r="AA260" t="str">
        <f>IF($C260=-1,-1,VLOOKUP($C260,'HCAD Process'!$D$5:$CZ$504,VLOOKUP(AA$4,'Table Name'!$C$2:$D$100,2,FALSE),FALSE))</f>
        <v>.070000</v>
      </c>
      <c r="AB260" t="str">
        <f>IF($C260=-1,-1,VLOOKUP($C260,'HCAD Process'!$D$5:$CZ$504,VLOOKUP(AB$4,'Table Name'!$C$2:$D$100,2,FALSE),FALSE))</f>
        <v>B</v>
      </c>
      <c r="AC260" t="str">
        <f>IF($C260=-1,-1,VLOOKUP($C260,'HCAD Process'!$D$5:$CZ$504,VLOOKUP(AC$4,'Table Name'!$C$2:$D$100,2,FALSE),FALSE))</f>
        <v>Good</v>
      </c>
      <c r="AD260" t="str">
        <f>IF($C260=-1,-1,VLOOKUP($C260,'HCAD Process'!$D$5:$CZ$504,VLOOKUP(AD$4,'Table Name'!$C$2:$D$100,2,FALSE),FALSE))</f>
        <v>2016</v>
      </c>
      <c r="AE260" t="str">
        <f>IF($C260=-1,-1,VLOOKUP($C260,'HCAD Process'!$D$5:$CZ$504,VLOOKUP(AE$4,'Table Name'!$C$2:$D$100,2,FALSE),FALSE))</f>
        <v>2016</v>
      </c>
      <c r="AF260" t="str">
        <f>IF($C260=-1,-1,VLOOKUP($C260,'HCAD Process'!$D$5:$CZ$504,VLOOKUP(AF$4,'Table Name'!$C$2:$D$100,2,FALSE),FALSE))</f>
        <v>0</v>
      </c>
      <c r="AG260" t="str">
        <f>IF($C260=-1,-1,VLOOKUP($C260,'HCAD Process'!$D$5:$CZ$504,VLOOKUP(AG$4,'Table Name'!$C$2:$D$100,2,FALSE),FALSE))</f>
        <v>2017</v>
      </c>
      <c r="AH260">
        <f>IF($C260=-1,-1,VLOOKUP($C260,'HCAD Process'!$D$5:$CZ$504,VLOOKUP(AH$4,'Table Name'!$C$2:$D$100,2,FALSE),FALSE))</f>
        <v>0</v>
      </c>
      <c r="AI260" t="str">
        <f>IF($C260=-1,-1,VLOOKUP($C260,'HCAD Process'!$D$5:$CZ$504,VLOOKUP(AI$4,'Table Name'!$C$2:$D$100,2,FALSE),FALSE))</f>
        <v>12/30/1899</v>
      </c>
      <c r="AJ260" t="str">
        <f>IF($C260=-1,-1,VLOOKUP($C260,'HCAD Process'!$D$5:$CZ$504,VLOOKUP(AJ$4,'Table Name'!$C$2:$D$100,2,FALSE),FALSE))</f>
        <v>2/22/17 VISIT &amp; 12/30/16 AERIAL PHOTO, SHELL OF SEC 2 100%,  OLD DECK DEMO'D, NEW CPY IN PLACE.</v>
      </c>
      <c r="AK260">
        <f>IF($C260=-1,-1,VALUE(VLOOKUP($C260,'HCAD Process'!$D$5:$CZ$504,VLOOKUP(AK$4,'Table Name'!$C$2:$D$100,2,FALSE),FALSE)))</f>
        <v>657</v>
      </c>
      <c r="AL260">
        <f>IF($C260=-1,-1,VLOOKUP($C260,'HCAD Process'!$D$5:$CZ$504,VLOOKUP(AL$4,'Table Name'!$C$2:$D$100,2,FALSE),FALSE))</f>
        <v>657</v>
      </c>
      <c r="AM260">
        <f>IF($C260=-1,-1,VLOOKUP($C260,'HCAD Process'!$D$5:$CZ$504,VLOOKUP(AM$4,'Table Name'!$C$2:$D$100,2,FALSE),FALSE))</f>
        <v>0</v>
      </c>
      <c r="AN260">
        <f>IF($C260=-1,-1,VLOOKUP($C260,'HCAD Process'!$D$5:$CZ$504,VLOOKUP(AN$4,'Table Name'!$C$2:$D$100,2,FALSE),FALSE))</f>
        <v>0</v>
      </c>
      <c r="AO260">
        <f>IF($C260=-1,-1,VLOOKUP($C260,'HCAD Process'!$D$5:$CZ$504,VLOOKUP(AO$4,'Table Name'!$C$2:$D$100,2,FALSE),FALSE))</f>
        <v>0</v>
      </c>
      <c r="AP260">
        <f>IF($C260=-1,-1,VLOOKUP($C260,'HCAD Process'!$D$5:$CZ$504,VLOOKUP(AP$4,'Table Name'!$C$2:$D$100,2,FALSE),FALSE))</f>
        <v>657</v>
      </c>
      <c r="AQ260">
        <f>IF($C260=-1,-1,VLOOKUP($C260,'HCAD Process'!$D$5:$CZ$504,VLOOKUP(AQ$4,'Table Name'!$C$2:$D$100,2,FALSE),FALSE))</f>
        <v>60</v>
      </c>
      <c r="AR260">
        <f>IF($C260=-1,-1,VLOOKUP($C260,'HCAD Process'!$D$5:$CZ$504,VLOOKUP(AR$4,'Table Name'!$C$2:$D$100,2,FALSE),FALSE))</f>
        <v>1</v>
      </c>
      <c r="AS260">
        <f>IF($C260=-1,-1,VLOOKUP($C260,'HCAD Process'!$D$5:$CZ$504,VLOOKUP(AS$4,'Table Name'!$C$2:$D$100,2,FALSE),FALSE))</f>
        <v>0</v>
      </c>
      <c r="AT260">
        <f>IF($C260=-1,-1,VLOOKUP($C260,'HCAD Process'!$D$5:$CZ$504,VLOOKUP(AT$4,'Table Name'!$C$2:$D$100,2,FALSE),FALSE))</f>
        <v>0</v>
      </c>
      <c r="AU260">
        <f>IF($C260=-1,-1,VLOOKUP($C260,'HCAD Process'!$D$5:$CZ$504,VLOOKUP(AU$4,'Table Name'!$C$2:$D$100,2,FALSE),FALSE))</f>
        <v>0</v>
      </c>
      <c r="AV260">
        <f>IF($C260=-1,-1,VLOOKUP($C260,'HCAD Process'!$D$5:$CZ$504,VLOOKUP(AV$4,'Table Name'!$C$2:$D$100,2,FALSE),FALSE))</f>
        <v>0</v>
      </c>
      <c r="AW260">
        <f>IF($C260=-1,-1,VLOOKUP($C260,'HCAD Process'!$D$5:$CZ$504,VLOOKUP(AW$4,'Table Name'!$C$2:$D$100,2,FALSE),FALSE))</f>
        <v>0</v>
      </c>
      <c r="AX260">
        <f>IF($C260=-1,-1,VLOOKUP($C260,'HCAD Process'!$D$5:$CZ$504,VLOOKUP(AX$4,'Table Name'!$C$2:$D$100,2,FALSE),FALSE))</f>
        <v>0</v>
      </c>
      <c r="AY260">
        <f>IF($C260=-1,-1,VLOOKUP($C260,'HCAD Process'!$D$5:$CZ$504,VLOOKUP(AY$4,'Table Name'!$C$2:$D$100,2,FALSE),FALSE))</f>
        <v>0</v>
      </c>
      <c r="AZ260">
        <f>IF($C260=-1,-1,VLOOKUP($C260,'HCAD Process'!$D$5:$CZ$504,VLOOKUP(AZ$4,'Table Name'!$C$2:$D$100,2,FALSE),FALSE))</f>
        <v>0</v>
      </c>
      <c r="BA260" t="str">
        <f>IF($C260=-1,-1,VLOOKUP($C260,'HCAD Process'!$D$5:$CZ$504,VLOOKUP(BA$4,'Table Name'!$C$2:$D$100,2,FALSE),FALSE))</f>
        <v>20</v>
      </c>
      <c r="BB260" t="str">
        <f>IF($C260=-1,-1,VLOOKUP($C260,'HCAD Process'!$D$5:$CZ$504,VLOOKUP(BB$4,'Table Name'!$C$2:$D$100,2,FALSE),FALSE))</f>
        <v>RES A BLK 1</v>
      </c>
      <c r="BC260" t="str">
        <f>IF($C260=-1,-1,VLOOKUP($C260,'HCAD Process'!$D$5:$CZ$504,VLOOKUP(BC$4,'Table Name'!$C$2:$D$100,2,FALSE),FALSE))</f>
        <v>GARDEN HEIGHTS R/P</v>
      </c>
      <c r="BD260" t="str">
        <f>IF($C260=-1,-1,VLOOKUP($C260,'HCAD Process'!$D$5:$CZ$504,VLOOKUP(BD$4,'Table Name'!$C$2:$D$100,2,FALSE),FALSE))</f>
        <v>5020</v>
      </c>
      <c r="BE260" t="str">
        <f>IF($C260=-1,-1,VLOOKUP($C260,'HCAD Process'!$D$5:$CZ$504,VLOOKUP(BE$4,'Table Name'!$C$2:$D$100,2,FALSE),FALSE))</f>
        <v>Heights</v>
      </c>
      <c r="BF260" t="str">
        <f>IF($C260=-1,-1,VLOOKUP($C260,'HCAD Process'!$D$5:$CZ$504,VLOOKUP(BF$4,'Table Name'!$C$2:$D$100,2,FALSE),FALSE))</f>
        <v>161</v>
      </c>
      <c r="BG260" t="str">
        <f>IF($C260=-1,-1,VLOOKUP($C260,'HCAD Process'!$D$5:$CZ$504,VLOOKUP(BG$4,'Table Name'!$C$2:$D$100,2,FALSE),FALSE))</f>
        <v>1F Heights, Brooksmith, Norhill Areas</v>
      </c>
      <c r="BH260" t="str">
        <f>IF($C260=-1,-1,VLOOKUP($C260,'HCAD Process'!$D$5:$CZ$504,VLOOKUP(BH$4,'Table Name'!$C$2:$D$100,2,FALSE),FALSE))</f>
        <v>5938.11</v>
      </c>
      <c r="BI260" t="str">
        <f>IF($C260=-1,-1,VLOOKUP($C260,'HCAD Process'!$D$5:$CZ$504,VLOOKUP(BI$4,'Table Name'!$C$2:$D$100,2,FALSE),FALSE))</f>
        <v>0</v>
      </c>
      <c r="BJ260" t="str">
        <f>IF($C260=-1,-1,VLOOKUP($C260,'HCAD Process'!$D$5:$CZ$504,VLOOKUP(BJ$4,'Table Name'!$C$2:$D$100,2,FALSE),FALSE))</f>
        <v>01</v>
      </c>
      <c r="BK260" t="str">
        <f>IF($C260=-1,-1,VLOOKUP($C260,'HCAD Process'!$D$5:$CZ$504,VLOOKUP(BK$4,'Table Name'!$C$2:$D$100,2,FALSE),FALSE))</f>
        <v>5259D</v>
      </c>
      <c r="BL260" t="str">
        <f>IF($C260=-1,-1,VLOOKUP($C260,'HCAD Process'!$D$5:$CZ$504,VLOOKUP(BL$4,'Table Name'!$C$2:$D$100,2,FALSE),FALSE))</f>
        <v>452Z</v>
      </c>
      <c r="BM260" t="str">
        <f>IF($C260=-1,-1,VLOOKUP($C260,'HCAD Process'!$D$5:$CZ$504,VLOOKUP(BM$4,'Table Name'!$C$2:$D$100,2,FALSE),FALSE))</f>
        <v>001 040 041 042 043 044 048 061 816</v>
      </c>
      <c r="BN260" t="str">
        <f>IF($C260=-1,-1,VLOOKUP($C260,'HCAD Process'!$D$5:$CZ$504,VLOOKUP(BN$4,'Table Name'!$C$2:$D$100,2,FALSE),FALSE))</f>
        <v>Real, Commercial</v>
      </c>
      <c r="BO260" t="str">
        <f>IF($C260=-1,-1,VLOOKUP($C260,'HCAD Process'!$D$5:$CZ$504,VLOOKUP(BO$4,'Table Name'!$C$2:$D$100,2,FALSE),FALSE))</f>
        <v>F1</v>
      </c>
      <c r="BP260" t="str">
        <f>IF($C260=-1,-1,VLOOKUP($C260,'HCAD Process'!$D$5:$CZ$504,VLOOKUP(BP$4,'Table Name'!$C$2:$D$100,2,FALSE),FALSE))</f>
        <v>Real, Commercial</v>
      </c>
      <c r="BQ260" t="str">
        <f>IF($C260=-1,-1,VLOOKUP($C260,'HCAD Process'!$D$5:$CZ$504,VLOOKUP(BQ$4,'Table Name'!$C$2:$D$100,2,FALSE),FALSE))</f>
        <v>Night Club/Dinner Theater</v>
      </c>
      <c r="BR260" t="str">
        <f>IF($C260=-1,-1,VLOOKUP($C260,'HCAD Process'!$D$5:$CZ$504,VLOOKUP(BR$4,'Table Name'!$C$2:$D$100,2,FALSE),FALSE))</f>
        <v>Cocktail Lounge</v>
      </c>
      <c r="BS260" t="str">
        <f>IF($C260=-1,-1,VLOOKUP($C260,'HCAD Process'!$D$5:$CZ$504,VLOOKUP(BS$4,'Table Name'!$C$2:$D$100,2,FALSE),FALSE))</f>
        <v>8002</v>
      </c>
      <c r="BT260" t="str">
        <f>IF($C260=-1,-1,VLOOKUP($C260,'HCAD Process'!$D$5:$CZ$504,VLOOKUP(BT$4,'Table Name'!$C$2:$D$100,2,FALSE),FALSE))</f>
        <v>Land Neighborhood Section 2</v>
      </c>
      <c r="BU260">
        <f>IF($C260=-1,-1,VLOOKUP($C260,'HCAD Process'!$D$5:$CZ$504,VLOOKUP(BU$4,'Table Name'!$C$2:$D$100,2,FALSE),FALSE))</f>
        <v>17498</v>
      </c>
      <c r="BV260" t="str">
        <f>IF($C260=-1,-1,VLOOKUP($C260,'HCAD Process'!$D$5:$CZ$504,VLOOKUP(BV$4,'Table Name'!$C$2:$D$100,2,FALSE),FALSE))</f>
        <v>SF</v>
      </c>
      <c r="BW260" t="str">
        <f>IF($C260=-1,-1,VLOOKUP($C260,'HCAD Process'!$D$5:$CZ$504,VLOOKUP(BW$4,'Table Name'!$C$2:$D$100,2,FALSE),FALSE))</f>
        <v>1.0000</v>
      </c>
      <c r="BX260" t="str">
        <f>IF($C260=-1,-1,VLOOKUP($C260,'HCAD Process'!$D$5:$CZ$504,VLOOKUP(BX$4,'Table Name'!$C$2:$D$100,2,FALSE),FALSE))</f>
        <v>1.0000</v>
      </c>
      <c r="BY260" t="str">
        <f>IF($C260=-1,-1,VLOOKUP($C260,'HCAD Process'!$D$5:$CZ$504,VLOOKUP(BY$4,'Table Name'!$C$2:$D$100,2,FALSE),FALSE))</f>
        <v>1.0000</v>
      </c>
      <c r="BZ260" t="str">
        <f>IF($C260=-1,-1,VLOOKUP($C260,'HCAD Process'!$D$5:$CZ$504,VLOOKUP(BZ$4,'Table Name'!$C$2:$D$100,2,FALSE),FALSE))</f>
        <v>1.0000</v>
      </c>
      <c r="CA260">
        <f>IF($C260=-1,-1,VLOOKUP($C260,'HCAD Process'!$D$5:$CZ$504,VLOOKUP(CA$4,'Table Name'!$C$2:$D$100,2,FALSE),FALSE))</f>
        <v>40</v>
      </c>
      <c r="CB260">
        <f>IF($C260=-1,-1,VLOOKUP($C260,'HCAD Process'!$D$5:$CZ$504,VLOOKUP(CB$4,'Table Name'!$C$2:$D$100,2,FALSE),FALSE))</f>
        <v>40</v>
      </c>
      <c r="CC260">
        <f>IF($C260=-1,-1,VLOOKUP($C260,'HCAD Process'!$D$5:$CZ$504,VLOOKUP(CC$4,'Table Name'!$C$2:$D$100,2,FALSE),FALSE))</f>
        <v>699920</v>
      </c>
      <c r="CD260">
        <f>IF($C260=-1,-1,VLOOKUP($C260,'HCAD Process'!$D$5:$CZ$504,VLOOKUP(CD$4,'Table Name'!$C$2:$D$100,2,FALSE),FALSE))</f>
        <v>-1</v>
      </c>
      <c r="CE260" t="str">
        <f>IF($C260=-1,-1,VLOOKUP($C260,'HCAD Process'!$D$5:$CZ$504,VLOOKUP(CE$4,'Table Name'!$C$2:$D$100,2,FALSE),FALSE))</f>
        <v>13807900100013</v>
      </c>
    </row>
    <row r="261" spans="2:83" x14ac:dyDescent="0.25">
      <c r="B261">
        <f t="shared" si="4"/>
        <v>257</v>
      </c>
      <c r="C261" t="str">
        <f t="array" ref="C261">IF(ISERROR(INDEX('HCAD Process'!CF$5:CF$504,MATCH(0,COUNTIF(C$4:C260,'HCAD Process'!CF$5:CF$504)+('HCAD Process'!CF$5:CF$504=-1),0))),-1,INDEX('HCAD Process'!CF$5:CF$504,MATCH(0,COUNTIF(C$4:C260,'HCAD Process'!CF$5:CF$504)+('HCAD Process'!CF$5:CF$504=-1),0)))</f>
        <v>13947000100011</v>
      </c>
      <c r="D261" t="str">
        <f>IF($C261=-1,-1,VLOOKUP($C261,'HCAD Process'!$D$5:$CZ$504,VLOOKUP(D$4,'Table Name'!$C$2:$D$100,2,FALSE),FALSE))</f>
        <v>1394700010001</v>
      </c>
      <c r="E261" t="str">
        <f>IF($C261=-1,-1,VLOOKUP($C261,'HCAD Process'!$D$5:$CZ$504,VLOOKUP(E$4,'Table Name'!$C$2:$D$100,2,FALSE),FALSE))</f>
        <v>01/01/2019</v>
      </c>
      <c r="F261" t="str">
        <f>IF($C261=-1,-1,VLOOKUP($C261,'HCAD Process'!$D$5:$CZ$504,VLOOKUP(F$4,'Table Name'!$C$2:$D$100,2,FALSE),FALSE))</f>
        <v>IBIZA MAGNOLIA PARK APARTMENTS LP</v>
      </c>
      <c r="G261">
        <f>IF($C261=-1,-1,VLOOKUP($C261,'HCAD Process'!$D$5:$CZ$504,VLOOKUP(G$4,'Table Name'!$C$2:$D$100,2,FALSE),FALSE))</f>
        <v>0</v>
      </c>
      <c r="H261">
        <f>IF($C261=-1,-1,VLOOKUP($C261,'HCAD Process'!$D$5:$CZ$504,VLOOKUP(H$4,'Table Name'!$C$2:$D$100,2,FALSE),FALSE))</f>
        <v>0</v>
      </c>
      <c r="I261" t="str">
        <f>IF($C261=-1,-1,VLOOKUP($C261,'HCAD Process'!$D$5:$CZ$504,VLOOKUP(I$4,'Table Name'!$C$2:$D$100,2,FALSE),FALSE))</f>
        <v>7250 AVENUE C</v>
      </c>
      <c r="J261" t="str">
        <f>IF($C261=-1,-1,VLOOKUP($C261,'HCAD Process'!$D$5:$CZ$504,VLOOKUP(J$4,'Table Name'!$C$2:$D$100,2,FALSE),FALSE))</f>
        <v>HOUSTON</v>
      </c>
      <c r="K261" t="str">
        <f>IF($C261=-1,-1,VLOOKUP($C261,'HCAD Process'!$D$5:$CZ$504,VLOOKUP(K$4,'Table Name'!$C$2:$D$100,2,FALSE),FALSE))</f>
        <v>77011</v>
      </c>
      <c r="L261">
        <f>IF($C261=-1,-1,VLOOKUP($C261,'HCAD Process'!$D$5:$CZ$504,VLOOKUP(L$4,'Table Name'!$C$2:$D$100,2,FALSE),FALSE))</f>
        <v>0</v>
      </c>
      <c r="M261">
        <f>IF($C261=-1,-1,VLOOKUP($C261,'HCAD Process'!$D$5:$CZ$504,VLOOKUP(M$4,'Table Name'!$C$2:$D$100,2,FALSE),FALSE))</f>
        <v>0</v>
      </c>
      <c r="N261">
        <f>IF($C261=-1,-1,VLOOKUP($C261,'HCAD Process'!$D$5:$CZ$504,VLOOKUP(N$4,'Table Name'!$C$2:$D$100,2,FALSE),FALSE))</f>
        <v>0</v>
      </c>
      <c r="O261">
        <f>IF($C261=-1,-1,VLOOKUP($C261,'HCAD Process'!$D$5:$CZ$504,VLOOKUP(O$4,'Table Name'!$C$2:$D$100,2,FALSE),FALSE))</f>
        <v>0</v>
      </c>
      <c r="P261" t="e">
        <f>IF($C261=-1,-1,VLOOKUP($C261,'HCAD Process'!$D$5:$CZ$504,VLOOKUP(P$4,'Table Name'!$C$2:$D$100,2,FALSE),FALSE))</f>
        <v>#REF!</v>
      </c>
      <c r="Q261" t="str">
        <f>IF($C261=-1,-1,VLOOKUP($C261,'HCAD Process'!$D$5:$CZ$504,VLOOKUP(Q$4,'Table Name'!$C$2:$D$100,2,FALSE),FALSE))</f>
        <v>COMMERCIAL</v>
      </c>
      <c r="R261" t="str">
        <f>IF($C261=-1,-1,VLOOKUP($C261,'HCAD Process'!$D$5:$CZ$504,VLOOKUP(R$4,'Table Name'!$C$2:$D$100,2,FALSE),FALSE))</f>
        <v>1</v>
      </c>
      <c r="S261" t="str">
        <f>IF($C261=-1,-1,VLOOKUP($C261,'HCAD Process'!$D$5:$CZ$504,VLOOKUP(S$4,'Table Name'!$C$2:$D$100,2,FALSE),FALSE))</f>
        <v>4299</v>
      </c>
      <c r="T261" t="str">
        <f>IF($C261=-1,-1,VLOOKUP($C261,'HCAD Process'!$D$5:$CZ$504,VLOOKUP(T$4,'Table Name'!$C$2:$D$100,2,FALSE),FALSE))</f>
        <v>8352</v>
      </c>
      <c r="U261" t="str">
        <f>IF($C261=-1,-1,VLOOKUP($C261,'HCAD Process'!$D$5:$CZ$504,VLOOKUP(U$4,'Table Name'!$C$2:$D$100,2,FALSE),FALSE))</f>
        <v>D</v>
      </c>
      <c r="V261" t="str">
        <f>IF($C261=-1,-1,VLOOKUP($C261,'HCAD Process'!$D$5:$CZ$504,VLOOKUP(V$4,'Table Name'!$C$2:$D$100,2,FALSE),FALSE))</f>
        <v>Wood or Light Steel</v>
      </c>
      <c r="W261">
        <f>IF($C261=-1,-1,VLOOKUP($C261,'HCAD Process'!$D$5:$CZ$504,VLOOKUP(W$4,'Table Name'!$C$2:$D$100,2,FALSE),FALSE))</f>
        <v>2413787</v>
      </c>
      <c r="X261">
        <f>IF($C261=-1,-1,VLOOKUP($C261,'HCAD Process'!$D$5:$CZ$504,VLOOKUP(X$4,'Table Name'!$C$2:$D$100,2,FALSE),FALSE))</f>
        <v>0</v>
      </c>
      <c r="Y261">
        <f>IF($C261=-1,-1,VLOOKUP($C261,'HCAD Process'!$D$5:$CZ$504,VLOOKUP(Y$4,'Table Name'!$C$2:$D$100,2,FALSE),FALSE))</f>
        <v>6157620</v>
      </c>
      <c r="Z261">
        <f>IF($C261=-1,-1,VLOOKUP($C261,'HCAD Process'!$D$5:$CZ$504,VLOOKUP(Z$4,'Table Name'!$C$2:$D$100,2,FALSE),FALSE))</f>
        <v>0</v>
      </c>
      <c r="AA261" t="str">
        <f>IF($C261=-1,-1,VLOOKUP($C261,'HCAD Process'!$D$5:$CZ$504,VLOOKUP(AA$4,'Table Name'!$C$2:$D$100,2,FALSE),FALSE))</f>
        <v>.020000</v>
      </c>
      <c r="AB261" t="str">
        <f>IF($C261=-1,-1,VLOOKUP($C261,'HCAD Process'!$D$5:$CZ$504,VLOOKUP(AB$4,'Table Name'!$C$2:$D$100,2,FALSE),FALSE))</f>
        <v>B</v>
      </c>
      <c r="AC261" t="str">
        <f>IF($C261=-1,-1,VLOOKUP($C261,'HCAD Process'!$D$5:$CZ$504,VLOOKUP(AC$4,'Table Name'!$C$2:$D$100,2,FALSE),FALSE))</f>
        <v>Good</v>
      </c>
      <c r="AD261" t="str">
        <f>IF($C261=-1,-1,VLOOKUP($C261,'HCAD Process'!$D$5:$CZ$504,VLOOKUP(AD$4,'Table Name'!$C$2:$D$100,2,FALSE),FALSE))</f>
        <v>2018</v>
      </c>
      <c r="AE261" t="str">
        <f>IF($C261=-1,-1,VLOOKUP($C261,'HCAD Process'!$D$5:$CZ$504,VLOOKUP(AE$4,'Table Name'!$C$2:$D$100,2,FALSE),FALSE))</f>
        <v>2018</v>
      </c>
      <c r="AF261" t="str">
        <f>IF($C261=-1,-1,VLOOKUP($C261,'HCAD Process'!$D$5:$CZ$504,VLOOKUP(AF$4,'Table Name'!$C$2:$D$100,2,FALSE),FALSE))</f>
        <v>0</v>
      </c>
      <c r="AG261" t="str">
        <f>IF($C261=-1,-1,VLOOKUP($C261,'HCAD Process'!$D$5:$CZ$504,VLOOKUP(AG$4,'Table Name'!$C$2:$D$100,2,FALSE),FALSE))</f>
        <v>2019</v>
      </c>
      <c r="AH261">
        <f>IF($C261=-1,-1,VLOOKUP($C261,'HCAD Process'!$D$5:$CZ$504,VLOOKUP(AH$4,'Table Name'!$C$2:$D$100,2,FALSE),FALSE))</f>
        <v>0</v>
      </c>
      <c r="AI261" t="str">
        <f>IF($C261=-1,-1,VLOOKUP($C261,'HCAD Process'!$D$5:$CZ$504,VLOOKUP(AI$4,'Table Name'!$C$2:$D$100,2,FALSE),FALSE))</f>
        <v>12/30/1899</v>
      </c>
      <c r="AJ261">
        <f>IF($C261=-1,-1,VLOOKUP($C261,'HCAD Process'!$D$5:$CZ$504,VLOOKUP(AJ$4,'Table Name'!$C$2:$D$100,2,FALSE),FALSE))</f>
        <v>0</v>
      </c>
      <c r="AK261">
        <f>IF($C261=-1,-1,VALUE(VLOOKUP($C261,'HCAD Process'!$D$5:$CZ$504,VLOOKUP(AK$4,'Table Name'!$C$2:$D$100,2,FALSE),FALSE)))</f>
        <v>63000</v>
      </c>
      <c r="AL261">
        <f>IF($C261=-1,-1,VLOOKUP($C261,'HCAD Process'!$D$5:$CZ$504,VLOOKUP(AL$4,'Table Name'!$C$2:$D$100,2,FALSE),FALSE))</f>
        <v>63000</v>
      </c>
      <c r="AM261">
        <f>IF($C261=-1,-1,VLOOKUP($C261,'HCAD Process'!$D$5:$CZ$504,VLOOKUP(AM$4,'Table Name'!$C$2:$D$100,2,FALSE),FALSE))</f>
        <v>0</v>
      </c>
      <c r="AN261">
        <f>IF($C261=-1,-1,VLOOKUP($C261,'HCAD Process'!$D$5:$CZ$504,VLOOKUP(AN$4,'Table Name'!$C$2:$D$100,2,FALSE),FALSE))</f>
        <v>0</v>
      </c>
      <c r="AO261">
        <f>IF($C261=-1,-1,VLOOKUP($C261,'HCAD Process'!$D$5:$CZ$504,VLOOKUP(AO$4,'Table Name'!$C$2:$D$100,2,FALSE),FALSE))</f>
        <v>0</v>
      </c>
      <c r="AP261">
        <f>IF($C261=-1,-1,VLOOKUP($C261,'HCAD Process'!$D$5:$CZ$504,VLOOKUP(AP$4,'Table Name'!$C$2:$D$100,2,FALSE),FALSE))</f>
        <v>63000</v>
      </c>
      <c r="AQ261">
        <f>IF($C261=-1,-1,VLOOKUP($C261,'HCAD Process'!$D$5:$CZ$504,VLOOKUP(AQ$4,'Table Name'!$C$2:$D$100,2,FALSE),FALSE))</f>
        <v>1640</v>
      </c>
      <c r="AR261">
        <f>IF($C261=-1,-1,VLOOKUP($C261,'HCAD Process'!$D$5:$CZ$504,VLOOKUP(AR$4,'Table Name'!$C$2:$D$100,2,FALSE),FALSE))</f>
        <v>0</v>
      </c>
      <c r="AS261">
        <f>IF($C261=-1,-1,VLOOKUP($C261,'HCAD Process'!$D$5:$CZ$504,VLOOKUP(AS$4,'Table Name'!$C$2:$D$100,2,FALSE),FALSE))</f>
        <v>0</v>
      </c>
      <c r="AT261">
        <f>IF($C261=-1,-1,VLOOKUP($C261,'HCAD Process'!$D$5:$CZ$504,VLOOKUP(AT$4,'Table Name'!$C$2:$D$100,2,FALSE),FALSE))</f>
        <v>0</v>
      </c>
      <c r="AU261">
        <f>IF($C261=-1,-1,VLOOKUP($C261,'HCAD Process'!$D$5:$CZ$504,VLOOKUP(AU$4,'Table Name'!$C$2:$D$100,2,FALSE),FALSE))</f>
        <v>0</v>
      </c>
      <c r="AV261">
        <f>IF($C261=-1,-1,VLOOKUP($C261,'HCAD Process'!$D$5:$CZ$504,VLOOKUP(AV$4,'Table Name'!$C$2:$D$100,2,FALSE),FALSE))</f>
        <v>0</v>
      </c>
      <c r="AW261">
        <f>IF($C261=-1,-1,VLOOKUP($C261,'HCAD Process'!$D$5:$CZ$504,VLOOKUP(AW$4,'Table Name'!$C$2:$D$100,2,FALSE),FALSE))</f>
        <v>0</v>
      </c>
      <c r="AX261">
        <f>IF($C261=-1,-1,VLOOKUP($C261,'HCAD Process'!$D$5:$CZ$504,VLOOKUP(AX$4,'Table Name'!$C$2:$D$100,2,FALSE),FALSE))</f>
        <v>0</v>
      </c>
      <c r="AY261">
        <f>IF($C261=-1,-1,VLOOKUP($C261,'HCAD Process'!$D$5:$CZ$504,VLOOKUP(AY$4,'Table Name'!$C$2:$D$100,2,FALSE),FALSE))</f>
        <v>0</v>
      </c>
      <c r="AZ261">
        <f>IF($C261=-1,-1,VLOOKUP($C261,'HCAD Process'!$D$5:$CZ$504,VLOOKUP(AZ$4,'Table Name'!$C$2:$D$100,2,FALSE),FALSE))</f>
        <v>0</v>
      </c>
      <c r="BA261" t="str">
        <f>IF($C261=-1,-1,VLOOKUP($C261,'HCAD Process'!$D$5:$CZ$504,VLOOKUP(BA$4,'Table Name'!$C$2:$D$100,2,FALSE),FALSE))</f>
        <v>2</v>
      </c>
      <c r="BB261" t="str">
        <f>IF($C261=-1,-1,VLOOKUP($C261,'HCAD Process'!$D$5:$CZ$504,VLOOKUP(BB$4,'Table Name'!$C$2:$D$100,2,FALSE),FALSE))</f>
        <v>RES A BLK 1</v>
      </c>
      <c r="BC261" t="str">
        <f>IF($C261=-1,-1,VLOOKUP($C261,'HCAD Process'!$D$5:$CZ$504,VLOOKUP(BC$4,'Table Name'!$C$2:$D$100,2,FALSE),FALSE))</f>
        <v>EAST END VILLAGE APTS</v>
      </c>
      <c r="BD261" t="str">
        <f>IF($C261=-1,-1,VLOOKUP($C261,'HCAD Process'!$D$5:$CZ$504,VLOOKUP(BD$4,'Table Name'!$C$2:$D$100,2,FALSE),FALSE))</f>
        <v>6002</v>
      </c>
      <c r="BE261" t="str">
        <f>IF($C261=-1,-1,VLOOKUP($C261,'HCAD Process'!$D$5:$CZ$504,VLOOKUP(BE$4,'Table Name'!$C$2:$D$100,2,FALSE),FALSE))</f>
        <v>Inner Loop Southeast</v>
      </c>
      <c r="BF261" t="str">
        <f>IF($C261=-1,-1,VLOOKUP($C261,'HCAD Process'!$D$5:$CZ$504,VLOOKUP(BF$4,'Table Name'!$C$2:$D$100,2,FALSE),FALSE))</f>
        <v>140</v>
      </c>
      <c r="BG261" t="str">
        <f>IF($C261=-1,-1,VLOOKUP($C261,'HCAD Process'!$D$5:$CZ$504,VLOOKUP(BG$4,'Table Name'!$C$2:$D$100,2,FALSE),FALSE))</f>
        <v>1D Navigation, Harrisburg, Lawndale Areas</v>
      </c>
      <c r="BH261" t="str">
        <f>IF($C261=-1,-1,VLOOKUP($C261,'HCAD Process'!$D$5:$CZ$504,VLOOKUP(BH$4,'Table Name'!$C$2:$D$100,2,FALSE),FALSE))</f>
        <v>5915.20</v>
      </c>
      <c r="BI261" t="str">
        <f>IF($C261=-1,-1,VLOOKUP($C261,'HCAD Process'!$D$5:$CZ$504,VLOOKUP(BI$4,'Table Name'!$C$2:$D$100,2,FALSE),FALSE))</f>
        <v>0</v>
      </c>
      <c r="BJ261" t="str">
        <f>IF($C261=-1,-1,VLOOKUP($C261,'HCAD Process'!$D$5:$CZ$504,VLOOKUP(BJ$4,'Table Name'!$C$2:$D$100,2,FALSE),FALSE))</f>
        <v>01</v>
      </c>
      <c r="BK261">
        <f>IF($C261=-1,-1,VLOOKUP($C261,'HCAD Process'!$D$5:$CZ$504,VLOOKUP(BK$4,'Table Name'!$C$2:$D$100,2,FALSE),FALSE))</f>
        <v>0</v>
      </c>
      <c r="BL261" t="str">
        <f>IF($C261=-1,-1,VLOOKUP($C261,'HCAD Process'!$D$5:$CZ$504,VLOOKUP(BL$4,'Table Name'!$C$2:$D$100,2,FALSE),FALSE))</f>
        <v>495W</v>
      </c>
      <c r="BM261" t="str">
        <f>IF($C261=-1,-1,VLOOKUP($C261,'HCAD Process'!$D$5:$CZ$504,VLOOKUP(BM$4,'Table Name'!$C$2:$D$100,2,FALSE),FALSE))</f>
        <v>001 040 041 042 043 044 048 061 976</v>
      </c>
      <c r="BN261" t="str">
        <f>IF($C261=-1,-1,VLOOKUP($C261,'HCAD Process'!$D$5:$CZ$504,VLOOKUP(BN$4,'Table Name'!$C$2:$D$100,2,FALSE),FALSE))</f>
        <v>Real, Commercial</v>
      </c>
      <c r="BO261" t="str">
        <f>IF($C261=-1,-1,VLOOKUP($C261,'HCAD Process'!$D$5:$CZ$504,VLOOKUP(BO$4,'Table Name'!$C$2:$D$100,2,FALSE),FALSE))</f>
        <v>F1</v>
      </c>
      <c r="BP261" t="str">
        <f>IF($C261=-1,-1,VLOOKUP($C261,'HCAD Process'!$D$5:$CZ$504,VLOOKUP(BP$4,'Table Name'!$C$2:$D$100,2,FALSE),FALSE))</f>
        <v>Real, Commercial</v>
      </c>
      <c r="BQ261" t="str">
        <f>IF($C261=-1,-1,VLOOKUP($C261,'HCAD Process'!$D$5:$CZ$504,VLOOKUP(BQ$4,'Table Name'!$C$2:$D$100,2,FALSE),FALSE))</f>
        <v>Apartment Structure</v>
      </c>
      <c r="BR261" t="str">
        <f>IF($C261=-1,-1,VLOOKUP($C261,'HCAD Process'!$D$5:$CZ$504,VLOOKUP(BR$4,'Table Name'!$C$2:$D$100,2,FALSE),FALSE))</f>
        <v>Multiple Res (Low Rise)</v>
      </c>
      <c r="BS261" t="str">
        <f>IF($C261=-1,-1,VLOOKUP($C261,'HCAD Process'!$D$5:$CZ$504,VLOOKUP(BS$4,'Table Name'!$C$2:$D$100,2,FALSE),FALSE))</f>
        <v>8003</v>
      </c>
      <c r="BT261" t="str">
        <f>IF($C261=-1,-1,VLOOKUP($C261,'HCAD Process'!$D$5:$CZ$504,VLOOKUP(BT$4,'Table Name'!$C$2:$D$100,2,FALSE),FALSE))</f>
        <v>Land Neighborhood Section 3</v>
      </c>
      <c r="BU261">
        <f>IF($C261=-1,-1,VLOOKUP($C261,'HCAD Process'!$D$5:$CZ$504,VLOOKUP(BU$4,'Table Name'!$C$2:$D$100,2,FALSE),FALSE))</f>
        <v>90000</v>
      </c>
      <c r="BV261" t="str">
        <f>IF($C261=-1,-1,VLOOKUP($C261,'HCAD Process'!$D$5:$CZ$504,VLOOKUP(BV$4,'Table Name'!$C$2:$D$100,2,FALSE),FALSE))</f>
        <v>SF</v>
      </c>
      <c r="BW261" t="str">
        <f>IF($C261=-1,-1,VLOOKUP($C261,'HCAD Process'!$D$5:$CZ$504,VLOOKUP(BW$4,'Table Name'!$C$2:$D$100,2,FALSE),FALSE))</f>
        <v>1.0000</v>
      </c>
      <c r="BX261" t="str">
        <f>IF($C261=-1,-1,VLOOKUP($C261,'HCAD Process'!$D$5:$CZ$504,VLOOKUP(BX$4,'Table Name'!$C$2:$D$100,2,FALSE),FALSE))</f>
        <v>1.0000</v>
      </c>
      <c r="BY261" t="str">
        <f>IF($C261=-1,-1,VLOOKUP($C261,'HCAD Process'!$D$5:$CZ$504,VLOOKUP(BY$4,'Table Name'!$C$2:$D$100,2,FALSE),FALSE))</f>
        <v>1.0000</v>
      </c>
      <c r="BZ261" t="str">
        <f>IF($C261=-1,-1,VLOOKUP($C261,'HCAD Process'!$D$5:$CZ$504,VLOOKUP(BZ$4,'Table Name'!$C$2:$D$100,2,FALSE),FALSE))</f>
        <v>1.0000</v>
      </c>
      <c r="CA261">
        <f>IF($C261=-1,-1,VLOOKUP($C261,'HCAD Process'!$D$5:$CZ$504,VLOOKUP(CA$4,'Table Name'!$C$2:$D$100,2,FALSE),FALSE))</f>
        <v>6</v>
      </c>
      <c r="CB261">
        <f>IF($C261=-1,-1,VLOOKUP($C261,'HCAD Process'!$D$5:$CZ$504,VLOOKUP(CB$4,'Table Name'!$C$2:$D$100,2,FALSE),FALSE))</f>
        <v>6</v>
      </c>
      <c r="CC261">
        <f>IF($C261=-1,-1,VLOOKUP($C261,'HCAD Process'!$D$5:$CZ$504,VLOOKUP(CC$4,'Table Name'!$C$2:$D$100,2,FALSE),FALSE))</f>
        <v>540000</v>
      </c>
      <c r="CD261">
        <f>IF($C261=-1,-1,VLOOKUP($C261,'HCAD Process'!$D$5:$CZ$504,VLOOKUP(CD$4,'Table Name'!$C$2:$D$100,2,FALSE),FALSE))</f>
        <v>-1</v>
      </c>
      <c r="CE261" t="str">
        <f>IF($C261=-1,-1,VLOOKUP($C261,'HCAD Process'!$D$5:$CZ$504,VLOOKUP(CE$4,'Table Name'!$C$2:$D$100,2,FALSE),FALSE))</f>
        <v>13947000100011</v>
      </c>
    </row>
    <row r="262" spans="2:83" x14ac:dyDescent="0.25">
      <c r="B262">
        <f t="shared" si="4"/>
        <v>258</v>
      </c>
      <c r="C262" t="str">
        <f t="array" ref="C262">IF(ISERROR(INDEX('HCAD Process'!CF$5:CF$504,MATCH(0,COUNTIF(C$4:C261,'HCAD Process'!CF$5:CF$504)+('HCAD Process'!CF$5:CF$504=-1),0))),-1,INDEX('HCAD Process'!CF$5:CF$504,MATCH(0,COUNTIF(C$4:C261,'HCAD Process'!CF$5:CF$504)+('HCAD Process'!CF$5:CF$504=-1),0)))</f>
        <v>13947000100012</v>
      </c>
      <c r="D262" t="str">
        <f>IF($C262=-1,-1,VLOOKUP($C262,'HCAD Process'!$D$5:$CZ$504,VLOOKUP(D$4,'Table Name'!$C$2:$D$100,2,FALSE),FALSE))</f>
        <v>1394700010001</v>
      </c>
      <c r="E262" t="str">
        <f>IF($C262=-1,-1,VLOOKUP($C262,'HCAD Process'!$D$5:$CZ$504,VLOOKUP(E$4,'Table Name'!$C$2:$D$100,2,FALSE),FALSE))</f>
        <v>01/01/2019</v>
      </c>
      <c r="F262" t="str">
        <f>IF($C262=-1,-1,VLOOKUP($C262,'HCAD Process'!$D$5:$CZ$504,VLOOKUP(F$4,'Table Name'!$C$2:$D$100,2,FALSE),FALSE))</f>
        <v>IBIZA MAGNOLIA PARK APARTMENTS LP</v>
      </c>
      <c r="G262">
        <f>IF($C262=-1,-1,VLOOKUP($C262,'HCAD Process'!$D$5:$CZ$504,VLOOKUP(G$4,'Table Name'!$C$2:$D$100,2,FALSE),FALSE))</f>
        <v>0</v>
      </c>
      <c r="H262">
        <f>IF($C262=-1,-1,VLOOKUP($C262,'HCAD Process'!$D$5:$CZ$504,VLOOKUP(H$4,'Table Name'!$C$2:$D$100,2,FALSE),FALSE))</f>
        <v>0</v>
      </c>
      <c r="I262" t="str">
        <f>IF($C262=-1,-1,VLOOKUP($C262,'HCAD Process'!$D$5:$CZ$504,VLOOKUP(I$4,'Table Name'!$C$2:$D$100,2,FALSE),FALSE))</f>
        <v>7250 AVENUE C</v>
      </c>
      <c r="J262" t="str">
        <f>IF($C262=-1,-1,VLOOKUP($C262,'HCAD Process'!$D$5:$CZ$504,VLOOKUP(J$4,'Table Name'!$C$2:$D$100,2,FALSE),FALSE))</f>
        <v>HOUSTON</v>
      </c>
      <c r="K262" t="str">
        <f>IF($C262=-1,-1,VLOOKUP($C262,'HCAD Process'!$D$5:$CZ$504,VLOOKUP(K$4,'Table Name'!$C$2:$D$100,2,FALSE),FALSE))</f>
        <v>77011</v>
      </c>
      <c r="L262">
        <f>IF($C262=-1,-1,VLOOKUP($C262,'HCAD Process'!$D$5:$CZ$504,VLOOKUP(L$4,'Table Name'!$C$2:$D$100,2,FALSE),FALSE))</f>
        <v>0</v>
      </c>
      <c r="M262">
        <f>IF($C262=-1,-1,VLOOKUP($C262,'HCAD Process'!$D$5:$CZ$504,VLOOKUP(M$4,'Table Name'!$C$2:$D$100,2,FALSE),FALSE))</f>
        <v>0</v>
      </c>
      <c r="N262">
        <f>IF($C262=-1,-1,VLOOKUP($C262,'HCAD Process'!$D$5:$CZ$504,VLOOKUP(N$4,'Table Name'!$C$2:$D$100,2,FALSE),FALSE))</f>
        <v>0</v>
      </c>
      <c r="O262">
        <f>IF($C262=-1,-1,VLOOKUP($C262,'HCAD Process'!$D$5:$CZ$504,VLOOKUP(O$4,'Table Name'!$C$2:$D$100,2,FALSE),FALSE))</f>
        <v>0</v>
      </c>
      <c r="P262" t="e">
        <f>IF($C262=-1,-1,VLOOKUP($C262,'HCAD Process'!$D$5:$CZ$504,VLOOKUP(P$4,'Table Name'!$C$2:$D$100,2,FALSE),FALSE))</f>
        <v>#REF!</v>
      </c>
      <c r="Q262" t="str">
        <f>IF($C262=-1,-1,VLOOKUP($C262,'HCAD Process'!$D$5:$CZ$504,VLOOKUP(Q$4,'Table Name'!$C$2:$D$100,2,FALSE),FALSE))</f>
        <v>COMMERCIAL</v>
      </c>
      <c r="R262" t="str">
        <f>IF($C262=-1,-1,VLOOKUP($C262,'HCAD Process'!$D$5:$CZ$504,VLOOKUP(R$4,'Table Name'!$C$2:$D$100,2,FALSE),FALSE))</f>
        <v>2</v>
      </c>
      <c r="S262" t="str">
        <f>IF($C262=-1,-1,VLOOKUP($C262,'HCAD Process'!$D$5:$CZ$504,VLOOKUP(S$4,'Table Name'!$C$2:$D$100,2,FALSE),FALSE))</f>
        <v>4299</v>
      </c>
      <c r="T262" t="str">
        <f>IF($C262=-1,-1,VLOOKUP($C262,'HCAD Process'!$D$5:$CZ$504,VLOOKUP(T$4,'Table Name'!$C$2:$D$100,2,FALSE),FALSE))</f>
        <v>8352</v>
      </c>
      <c r="U262" t="str">
        <f>IF($C262=-1,-1,VLOOKUP($C262,'HCAD Process'!$D$5:$CZ$504,VLOOKUP(U$4,'Table Name'!$C$2:$D$100,2,FALSE),FALSE))</f>
        <v>D</v>
      </c>
      <c r="V262" t="str">
        <f>IF($C262=-1,-1,VLOOKUP($C262,'HCAD Process'!$D$5:$CZ$504,VLOOKUP(V$4,'Table Name'!$C$2:$D$100,2,FALSE),FALSE))</f>
        <v>Wood or Light Steel</v>
      </c>
      <c r="W262">
        <f>IF($C262=-1,-1,VLOOKUP($C262,'HCAD Process'!$D$5:$CZ$504,VLOOKUP(W$4,'Table Name'!$C$2:$D$100,2,FALSE),FALSE))</f>
        <v>833714</v>
      </c>
      <c r="X262">
        <f>IF($C262=-1,-1,VLOOKUP($C262,'HCAD Process'!$D$5:$CZ$504,VLOOKUP(X$4,'Table Name'!$C$2:$D$100,2,FALSE),FALSE))</f>
        <v>0</v>
      </c>
      <c r="Y262">
        <f>IF($C262=-1,-1,VLOOKUP($C262,'HCAD Process'!$D$5:$CZ$504,VLOOKUP(Y$4,'Table Name'!$C$2:$D$100,2,FALSE),FALSE))</f>
        <v>2126822</v>
      </c>
      <c r="Z262">
        <f>IF($C262=-1,-1,VLOOKUP($C262,'HCAD Process'!$D$5:$CZ$504,VLOOKUP(Z$4,'Table Name'!$C$2:$D$100,2,FALSE),FALSE))</f>
        <v>0</v>
      </c>
      <c r="AA262" t="str">
        <f>IF($C262=-1,-1,VLOOKUP($C262,'HCAD Process'!$D$5:$CZ$504,VLOOKUP(AA$4,'Table Name'!$C$2:$D$100,2,FALSE),FALSE))</f>
        <v>.020000</v>
      </c>
      <c r="AB262" t="str">
        <f>IF($C262=-1,-1,VLOOKUP($C262,'HCAD Process'!$D$5:$CZ$504,VLOOKUP(AB$4,'Table Name'!$C$2:$D$100,2,FALSE),FALSE))</f>
        <v>B</v>
      </c>
      <c r="AC262" t="str">
        <f>IF($C262=-1,-1,VLOOKUP($C262,'HCAD Process'!$D$5:$CZ$504,VLOOKUP(AC$4,'Table Name'!$C$2:$D$100,2,FALSE),FALSE))</f>
        <v>Good</v>
      </c>
      <c r="AD262" t="str">
        <f>IF($C262=-1,-1,VLOOKUP($C262,'HCAD Process'!$D$5:$CZ$504,VLOOKUP(AD$4,'Table Name'!$C$2:$D$100,2,FALSE),FALSE))</f>
        <v>2018</v>
      </c>
      <c r="AE262" t="str">
        <f>IF($C262=-1,-1,VLOOKUP($C262,'HCAD Process'!$D$5:$CZ$504,VLOOKUP(AE$4,'Table Name'!$C$2:$D$100,2,FALSE),FALSE))</f>
        <v>2018</v>
      </c>
      <c r="AF262" t="str">
        <f>IF($C262=-1,-1,VLOOKUP($C262,'HCAD Process'!$D$5:$CZ$504,VLOOKUP(AF$4,'Table Name'!$C$2:$D$100,2,FALSE),FALSE))</f>
        <v>0</v>
      </c>
      <c r="AG262" t="str">
        <f>IF($C262=-1,-1,VLOOKUP($C262,'HCAD Process'!$D$5:$CZ$504,VLOOKUP(AG$4,'Table Name'!$C$2:$D$100,2,FALSE),FALSE))</f>
        <v>2019</v>
      </c>
      <c r="AH262">
        <f>IF($C262=-1,-1,VLOOKUP($C262,'HCAD Process'!$D$5:$CZ$504,VLOOKUP(AH$4,'Table Name'!$C$2:$D$100,2,FALSE),FALSE))</f>
        <v>0</v>
      </c>
      <c r="AI262" t="str">
        <f>IF($C262=-1,-1,VLOOKUP($C262,'HCAD Process'!$D$5:$CZ$504,VLOOKUP(AI$4,'Table Name'!$C$2:$D$100,2,FALSE),FALSE))</f>
        <v>12/30/1899</v>
      </c>
      <c r="AJ262">
        <f>IF($C262=-1,-1,VLOOKUP($C262,'HCAD Process'!$D$5:$CZ$504,VLOOKUP(AJ$4,'Table Name'!$C$2:$D$100,2,FALSE),FALSE))</f>
        <v>0</v>
      </c>
      <c r="AK262">
        <f>IF($C262=-1,-1,VALUE(VLOOKUP($C262,'HCAD Process'!$D$5:$CZ$504,VLOOKUP(AK$4,'Table Name'!$C$2:$D$100,2,FALSE),FALSE)))</f>
        <v>21760</v>
      </c>
      <c r="AL262">
        <f>IF($C262=-1,-1,VLOOKUP($C262,'HCAD Process'!$D$5:$CZ$504,VLOOKUP(AL$4,'Table Name'!$C$2:$D$100,2,FALSE),FALSE))</f>
        <v>21760</v>
      </c>
      <c r="AM262">
        <f>IF($C262=-1,-1,VLOOKUP($C262,'HCAD Process'!$D$5:$CZ$504,VLOOKUP(AM$4,'Table Name'!$C$2:$D$100,2,FALSE),FALSE))</f>
        <v>0</v>
      </c>
      <c r="AN262">
        <f>IF($C262=-1,-1,VLOOKUP($C262,'HCAD Process'!$D$5:$CZ$504,VLOOKUP(AN$4,'Table Name'!$C$2:$D$100,2,FALSE),FALSE))</f>
        <v>0</v>
      </c>
      <c r="AO262">
        <f>IF($C262=-1,-1,VLOOKUP($C262,'HCAD Process'!$D$5:$CZ$504,VLOOKUP(AO$4,'Table Name'!$C$2:$D$100,2,FALSE),FALSE))</f>
        <v>0</v>
      </c>
      <c r="AP262">
        <f>IF($C262=-1,-1,VLOOKUP($C262,'HCAD Process'!$D$5:$CZ$504,VLOOKUP(AP$4,'Table Name'!$C$2:$D$100,2,FALSE),FALSE))</f>
        <v>21760</v>
      </c>
      <c r="AQ262">
        <f>IF($C262=-1,-1,VLOOKUP($C262,'HCAD Process'!$D$5:$CZ$504,VLOOKUP(AQ$4,'Table Name'!$C$2:$D$100,2,FALSE),FALSE))</f>
        <v>680</v>
      </c>
      <c r="AR262">
        <f>IF($C262=-1,-1,VLOOKUP($C262,'HCAD Process'!$D$5:$CZ$504,VLOOKUP(AR$4,'Table Name'!$C$2:$D$100,2,FALSE),FALSE))</f>
        <v>0</v>
      </c>
      <c r="AS262">
        <f>IF($C262=-1,-1,VLOOKUP($C262,'HCAD Process'!$D$5:$CZ$504,VLOOKUP(AS$4,'Table Name'!$C$2:$D$100,2,FALSE),FALSE))</f>
        <v>0</v>
      </c>
      <c r="AT262">
        <f>IF($C262=-1,-1,VLOOKUP($C262,'HCAD Process'!$D$5:$CZ$504,VLOOKUP(AT$4,'Table Name'!$C$2:$D$100,2,FALSE),FALSE))</f>
        <v>0</v>
      </c>
      <c r="AU262">
        <f>IF($C262=-1,-1,VLOOKUP($C262,'HCAD Process'!$D$5:$CZ$504,VLOOKUP(AU$4,'Table Name'!$C$2:$D$100,2,FALSE),FALSE))</f>
        <v>0</v>
      </c>
      <c r="AV262">
        <f>IF($C262=-1,-1,VLOOKUP($C262,'HCAD Process'!$D$5:$CZ$504,VLOOKUP(AV$4,'Table Name'!$C$2:$D$100,2,FALSE),FALSE))</f>
        <v>0</v>
      </c>
      <c r="AW262">
        <f>IF($C262=-1,-1,VLOOKUP($C262,'HCAD Process'!$D$5:$CZ$504,VLOOKUP(AW$4,'Table Name'!$C$2:$D$100,2,FALSE),FALSE))</f>
        <v>0</v>
      </c>
      <c r="AX262">
        <f>IF($C262=-1,-1,VLOOKUP($C262,'HCAD Process'!$D$5:$CZ$504,VLOOKUP(AX$4,'Table Name'!$C$2:$D$100,2,FALSE),FALSE))</f>
        <v>0</v>
      </c>
      <c r="AY262">
        <f>IF($C262=-1,-1,VLOOKUP($C262,'HCAD Process'!$D$5:$CZ$504,VLOOKUP(AY$4,'Table Name'!$C$2:$D$100,2,FALSE),FALSE))</f>
        <v>0</v>
      </c>
      <c r="AZ262">
        <f>IF($C262=-1,-1,VLOOKUP($C262,'HCAD Process'!$D$5:$CZ$504,VLOOKUP(AZ$4,'Table Name'!$C$2:$D$100,2,FALSE),FALSE))</f>
        <v>0</v>
      </c>
      <c r="BA262" t="str">
        <f>IF($C262=-1,-1,VLOOKUP($C262,'HCAD Process'!$D$5:$CZ$504,VLOOKUP(BA$4,'Table Name'!$C$2:$D$100,2,FALSE),FALSE))</f>
        <v>2</v>
      </c>
      <c r="BB262" t="str">
        <f>IF($C262=-1,-1,VLOOKUP($C262,'HCAD Process'!$D$5:$CZ$504,VLOOKUP(BB$4,'Table Name'!$C$2:$D$100,2,FALSE),FALSE))</f>
        <v>RES A BLK 1</v>
      </c>
      <c r="BC262" t="str">
        <f>IF($C262=-1,-1,VLOOKUP($C262,'HCAD Process'!$D$5:$CZ$504,VLOOKUP(BC$4,'Table Name'!$C$2:$D$100,2,FALSE),FALSE))</f>
        <v>EAST END VILLAGE APTS</v>
      </c>
      <c r="BD262" t="str">
        <f>IF($C262=-1,-1,VLOOKUP($C262,'HCAD Process'!$D$5:$CZ$504,VLOOKUP(BD$4,'Table Name'!$C$2:$D$100,2,FALSE),FALSE))</f>
        <v>6002</v>
      </c>
      <c r="BE262" t="str">
        <f>IF($C262=-1,-1,VLOOKUP($C262,'HCAD Process'!$D$5:$CZ$504,VLOOKUP(BE$4,'Table Name'!$C$2:$D$100,2,FALSE),FALSE))</f>
        <v>Inner Loop Southeast</v>
      </c>
      <c r="BF262" t="str">
        <f>IF($C262=-1,-1,VLOOKUP($C262,'HCAD Process'!$D$5:$CZ$504,VLOOKUP(BF$4,'Table Name'!$C$2:$D$100,2,FALSE),FALSE))</f>
        <v>140</v>
      </c>
      <c r="BG262" t="str">
        <f>IF($C262=-1,-1,VLOOKUP($C262,'HCAD Process'!$D$5:$CZ$504,VLOOKUP(BG$4,'Table Name'!$C$2:$D$100,2,FALSE),FALSE))</f>
        <v>1D Navigation, Harrisburg, Lawndale Areas</v>
      </c>
      <c r="BH262" t="str">
        <f>IF($C262=-1,-1,VLOOKUP($C262,'HCAD Process'!$D$5:$CZ$504,VLOOKUP(BH$4,'Table Name'!$C$2:$D$100,2,FALSE),FALSE))</f>
        <v>5915.20</v>
      </c>
      <c r="BI262" t="str">
        <f>IF($C262=-1,-1,VLOOKUP($C262,'HCAD Process'!$D$5:$CZ$504,VLOOKUP(BI$4,'Table Name'!$C$2:$D$100,2,FALSE),FALSE))</f>
        <v>0</v>
      </c>
      <c r="BJ262" t="str">
        <f>IF($C262=-1,-1,VLOOKUP($C262,'HCAD Process'!$D$5:$CZ$504,VLOOKUP(BJ$4,'Table Name'!$C$2:$D$100,2,FALSE),FALSE))</f>
        <v>01</v>
      </c>
      <c r="BK262">
        <f>IF($C262=-1,-1,VLOOKUP($C262,'HCAD Process'!$D$5:$CZ$504,VLOOKUP(BK$4,'Table Name'!$C$2:$D$100,2,FALSE),FALSE))</f>
        <v>0</v>
      </c>
      <c r="BL262" t="str">
        <f>IF($C262=-1,-1,VLOOKUP($C262,'HCAD Process'!$D$5:$CZ$504,VLOOKUP(BL$4,'Table Name'!$C$2:$D$100,2,FALSE),FALSE))</f>
        <v>495W</v>
      </c>
      <c r="BM262" t="str">
        <f>IF($C262=-1,-1,VLOOKUP($C262,'HCAD Process'!$D$5:$CZ$504,VLOOKUP(BM$4,'Table Name'!$C$2:$D$100,2,FALSE),FALSE))</f>
        <v>001 040 041 042 043 044 048 061 976</v>
      </c>
      <c r="BN262" t="str">
        <f>IF($C262=-1,-1,VLOOKUP($C262,'HCAD Process'!$D$5:$CZ$504,VLOOKUP(BN$4,'Table Name'!$C$2:$D$100,2,FALSE),FALSE))</f>
        <v>Real, Commercial</v>
      </c>
      <c r="BO262" t="str">
        <f>IF($C262=-1,-1,VLOOKUP($C262,'HCAD Process'!$D$5:$CZ$504,VLOOKUP(BO$4,'Table Name'!$C$2:$D$100,2,FALSE),FALSE))</f>
        <v>F1</v>
      </c>
      <c r="BP262" t="str">
        <f>IF($C262=-1,-1,VLOOKUP($C262,'HCAD Process'!$D$5:$CZ$504,VLOOKUP(BP$4,'Table Name'!$C$2:$D$100,2,FALSE),FALSE))</f>
        <v>Real, Commercial</v>
      </c>
      <c r="BQ262" t="str">
        <f>IF($C262=-1,-1,VLOOKUP($C262,'HCAD Process'!$D$5:$CZ$504,VLOOKUP(BQ$4,'Table Name'!$C$2:$D$100,2,FALSE),FALSE))</f>
        <v>Apartment Structure</v>
      </c>
      <c r="BR262" t="str">
        <f>IF($C262=-1,-1,VLOOKUP($C262,'HCAD Process'!$D$5:$CZ$504,VLOOKUP(BR$4,'Table Name'!$C$2:$D$100,2,FALSE),FALSE))</f>
        <v>Multiple Res (Low Rise)</v>
      </c>
      <c r="BS262" t="str">
        <f>IF($C262=-1,-1,VLOOKUP($C262,'HCAD Process'!$D$5:$CZ$504,VLOOKUP(BS$4,'Table Name'!$C$2:$D$100,2,FALSE),FALSE))</f>
        <v>8003</v>
      </c>
      <c r="BT262" t="str">
        <f>IF($C262=-1,-1,VLOOKUP($C262,'HCAD Process'!$D$5:$CZ$504,VLOOKUP(BT$4,'Table Name'!$C$2:$D$100,2,FALSE),FALSE))</f>
        <v>Land Neighborhood Section 3</v>
      </c>
      <c r="BU262">
        <f>IF($C262=-1,-1,VLOOKUP($C262,'HCAD Process'!$D$5:$CZ$504,VLOOKUP(BU$4,'Table Name'!$C$2:$D$100,2,FALSE),FALSE))</f>
        <v>90000</v>
      </c>
      <c r="BV262" t="str">
        <f>IF($C262=-1,-1,VLOOKUP($C262,'HCAD Process'!$D$5:$CZ$504,VLOOKUP(BV$4,'Table Name'!$C$2:$D$100,2,FALSE),FALSE))</f>
        <v>SF</v>
      </c>
      <c r="BW262" t="str">
        <f>IF($C262=-1,-1,VLOOKUP($C262,'HCAD Process'!$D$5:$CZ$504,VLOOKUP(BW$4,'Table Name'!$C$2:$D$100,2,FALSE),FALSE))</f>
        <v>1.0000</v>
      </c>
      <c r="BX262" t="str">
        <f>IF($C262=-1,-1,VLOOKUP($C262,'HCAD Process'!$D$5:$CZ$504,VLOOKUP(BX$4,'Table Name'!$C$2:$D$100,2,FALSE),FALSE))</f>
        <v>1.0000</v>
      </c>
      <c r="BY262" t="str">
        <f>IF($C262=-1,-1,VLOOKUP($C262,'HCAD Process'!$D$5:$CZ$504,VLOOKUP(BY$4,'Table Name'!$C$2:$D$100,2,FALSE),FALSE))</f>
        <v>1.0000</v>
      </c>
      <c r="BZ262" t="str">
        <f>IF($C262=-1,-1,VLOOKUP($C262,'HCAD Process'!$D$5:$CZ$504,VLOOKUP(BZ$4,'Table Name'!$C$2:$D$100,2,FALSE),FALSE))</f>
        <v>1.0000</v>
      </c>
      <c r="CA262">
        <f>IF($C262=-1,-1,VLOOKUP($C262,'HCAD Process'!$D$5:$CZ$504,VLOOKUP(CA$4,'Table Name'!$C$2:$D$100,2,FALSE),FALSE))</f>
        <v>6</v>
      </c>
      <c r="CB262">
        <f>IF($C262=-1,-1,VLOOKUP($C262,'HCAD Process'!$D$5:$CZ$504,VLOOKUP(CB$4,'Table Name'!$C$2:$D$100,2,FALSE),FALSE))</f>
        <v>6</v>
      </c>
      <c r="CC262">
        <f>IF($C262=-1,-1,VLOOKUP($C262,'HCAD Process'!$D$5:$CZ$504,VLOOKUP(CC$4,'Table Name'!$C$2:$D$100,2,FALSE),FALSE))</f>
        <v>540000</v>
      </c>
      <c r="CD262">
        <f>IF($C262=-1,-1,VLOOKUP($C262,'HCAD Process'!$D$5:$CZ$504,VLOOKUP(CD$4,'Table Name'!$C$2:$D$100,2,FALSE),FALSE))</f>
        <v>-1</v>
      </c>
      <c r="CE262" t="str">
        <f>IF($C262=-1,-1,VLOOKUP($C262,'HCAD Process'!$D$5:$CZ$504,VLOOKUP(CE$4,'Table Name'!$C$2:$D$100,2,FALSE),FALSE))</f>
        <v>13947000100012</v>
      </c>
    </row>
    <row r="263" spans="2:83" x14ac:dyDescent="0.25">
      <c r="B263">
        <f t="shared" si="4"/>
        <v>259</v>
      </c>
      <c r="C263" t="str">
        <f t="array" ref="C263">IF(ISERROR(INDEX('HCAD Process'!CF$5:CF$504,MATCH(0,COUNTIF(C$4:C262,'HCAD Process'!CF$5:CF$504)+('HCAD Process'!CF$5:CF$504=-1),0))),-1,INDEX('HCAD Process'!CF$5:CF$504,MATCH(0,COUNTIF(C$4:C262,'HCAD Process'!CF$5:CF$504)+('HCAD Process'!CF$5:CF$504=-1),0)))</f>
        <v>13947000100013</v>
      </c>
      <c r="D263" t="str">
        <f>IF($C263=-1,-1,VLOOKUP($C263,'HCAD Process'!$D$5:$CZ$504,VLOOKUP(D$4,'Table Name'!$C$2:$D$100,2,FALSE),FALSE))</f>
        <v>1394700010001</v>
      </c>
      <c r="E263" t="str">
        <f>IF($C263=-1,-1,VLOOKUP($C263,'HCAD Process'!$D$5:$CZ$504,VLOOKUP(E$4,'Table Name'!$C$2:$D$100,2,FALSE),FALSE))</f>
        <v>01/01/2019</v>
      </c>
      <c r="F263" t="str">
        <f>IF($C263=-1,-1,VLOOKUP($C263,'HCAD Process'!$D$5:$CZ$504,VLOOKUP(F$4,'Table Name'!$C$2:$D$100,2,FALSE),FALSE))</f>
        <v>IBIZA MAGNOLIA PARK APARTMENTS LP</v>
      </c>
      <c r="G263">
        <f>IF($C263=-1,-1,VLOOKUP($C263,'HCAD Process'!$D$5:$CZ$504,VLOOKUP(G$4,'Table Name'!$C$2:$D$100,2,FALSE),FALSE))</f>
        <v>0</v>
      </c>
      <c r="H263">
        <f>IF($C263=-1,-1,VLOOKUP($C263,'HCAD Process'!$D$5:$CZ$504,VLOOKUP(H$4,'Table Name'!$C$2:$D$100,2,FALSE),FALSE))</f>
        <v>0</v>
      </c>
      <c r="I263" t="str">
        <f>IF($C263=-1,-1,VLOOKUP($C263,'HCAD Process'!$D$5:$CZ$504,VLOOKUP(I$4,'Table Name'!$C$2:$D$100,2,FALSE),FALSE))</f>
        <v>7250 AVENUE C</v>
      </c>
      <c r="J263" t="str">
        <f>IF($C263=-1,-1,VLOOKUP($C263,'HCAD Process'!$D$5:$CZ$504,VLOOKUP(J$4,'Table Name'!$C$2:$D$100,2,FALSE),FALSE))</f>
        <v>HOUSTON</v>
      </c>
      <c r="K263" t="str">
        <f>IF($C263=-1,-1,VLOOKUP($C263,'HCAD Process'!$D$5:$CZ$504,VLOOKUP(K$4,'Table Name'!$C$2:$D$100,2,FALSE),FALSE))</f>
        <v>77011</v>
      </c>
      <c r="L263">
        <f>IF($C263=-1,-1,VLOOKUP($C263,'HCAD Process'!$D$5:$CZ$504,VLOOKUP(L$4,'Table Name'!$C$2:$D$100,2,FALSE),FALSE))</f>
        <v>0</v>
      </c>
      <c r="M263">
        <f>IF($C263=-1,-1,VLOOKUP($C263,'HCAD Process'!$D$5:$CZ$504,VLOOKUP(M$4,'Table Name'!$C$2:$D$100,2,FALSE),FALSE))</f>
        <v>0</v>
      </c>
      <c r="N263">
        <f>IF($C263=-1,-1,VLOOKUP($C263,'HCAD Process'!$D$5:$CZ$504,VLOOKUP(N$4,'Table Name'!$C$2:$D$100,2,FALSE),FALSE))</f>
        <v>0</v>
      </c>
      <c r="O263">
        <f>IF($C263=-1,-1,VLOOKUP($C263,'HCAD Process'!$D$5:$CZ$504,VLOOKUP(O$4,'Table Name'!$C$2:$D$100,2,FALSE),FALSE))</f>
        <v>0</v>
      </c>
      <c r="P263" t="e">
        <f>IF($C263=-1,-1,VLOOKUP($C263,'HCAD Process'!$D$5:$CZ$504,VLOOKUP(P$4,'Table Name'!$C$2:$D$100,2,FALSE),FALSE))</f>
        <v>#REF!</v>
      </c>
      <c r="Q263" t="str">
        <f>IF($C263=-1,-1,VLOOKUP($C263,'HCAD Process'!$D$5:$CZ$504,VLOOKUP(Q$4,'Table Name'!$C$2:$D$100,2,FALSE),FALSE))</f>
        <v>COMMERCIAL</v>
      </c>
      <c r="R263" t="str">
        <f>IF($C263=-1,-1,VLOOKUP($C263,'HCAD Process'!$D$5:$CZ$504,VLOOKUP(R$4,'Table Name'!$C$2:$D$100,2,FALSE),FALSE))</f>
        <v>3</v>
      </c>
      <c r="S263" t="str">
        <f>IF($C263=-1,-1,VLOOKUP($C263,'HCAD Process'!$D$5:$CZ$504,VLOOKUP(S$4,'Table Name'!$C$2:$D$100,2,FALSE),FALSE))</f>
        <v>4299</v>
      </c>
      <c r="T263" t="str">
        <f>IF($C263=-1,-1,VLOOKUP($C263,'HCAD Process'!$D$5:$CZ$504,VLOOKUP(T$4,'Table Name'!$C$2:$D$100,2,FALSE),FALSE))</f>
        <v>8311</v>
      </c>
      <c r="U263" t="str">
        <f>IF($C263=-1,-1,VLOOKUP($C263,'HCAD Process'!$D$5:$CZ$504,VLOOKUP(U$4,'Table Name'!$C$2:$D$100,2,FALSE),FALSE))</f>
        <v>D</v>
      </c>
      <c r="V263" t="str">
        <f>IF($C263=-1,-1,VLOOKUP($C263,'HCAD Process'!$D$5:$CZ$504,VLOOKUP(V$4,'Table Name'!$C$2:$D$100,2,FALSE),FALSE))</f>
        <v>Wood or Light Steel</v>
      </c>
      <c r="W263">
        <f>IF($C263=-1,-1,VLOOKUP($C263,'HCAD Process'!$D$5:$CZ$504,VLOOKUP(W$4,'Table Name'!$C$2:$D$100,2,FALSE),FALSE))</f>
        <v>72025</v>
      </c>
      <c r="X263">
        <f>IF($C263=-1,-1,VLOOKUP($C263,'HCAD Process'!$D$5:$CZ$504,VLOOKUP(X$4,'Table Name'!$C$2:$D$100,2,FALSE),FALSE))</f>
        <v>0</v>
      </c>
      <c r="Y263">
        <f>IF($C263=-1,-1,VLOOKUP($C263,'HCAD Process'!$D$5:$CZ$504,VLOOKUP(Y$4,'Table Name'!$C$2:$D$100,2,FALSE),FALSE))</f>
        <v>183736</v>
      </c>
      <c r="Z263">
        <f>IF($C263=-1,-1,VLOOKUP($C263,'HCAD Process'!$D$5:$CZ$504,VLOOKUP(Z$4,'Table Name'!$C$2:$D$100,2,FALSE),FALSE))</f>
        <v>0</v>
      </c>
      <c r="AA263" t="str">
        <f>IF($C263=-1,-1,VLOOKUP($C263,'HCAD Process'!$D$5:$CZ$504,VLOOKUP(AA$4,'Table Name'!$C$2:$D$100,2,FALSE),FALSE))</f>
        <v>.020000</v>
      </c>
      <c r="AB263" t="str">
        <f>IF($C263=-1,-1,VLOOKUP($C263,'HCAD Process'!$D$5:$CZ$504,VLOOKUP(AB$4,'Table Name'!$C$2:$D$100,2,FALSE),FALSE))</f>
        <v>C</v>
      </c>
      <c r="AC263" t="str">
        <f>IF($C263=-1,-1,VLOOKUP($C263,'HCAD Process'!$D$5:$CZ$504,VLOOKUP(AC$4,'Table Name'!$C$2:$D$100,2,FALSE),FALSE))</f>
        <v>Average</v>
      </c>
      <c r="AD263" t="str">
        <f>IF($C263=-1,-1,VLOOKUP($C263,'HCAD Process'!$D$5:$CZ$504,VLOOKUP(AD$4,'Table Name'!$C$2:$D$100,2,FALSE),FALSE))</f>
        <v>2018</v>
      </c>
      <c r="AE263" t="str">
        <f>IF($C263=-1,-1,VLOOKUP($C263,'HCAD Process'!$D$5:$CZ$504,VLOOKUP(AE$4,'Table Name'!$C$2:$D$100,2,FALSE),FALSE))</f>
        <v>2018</v>
      </c>
      <c r="AF263" t="str">
        <f>IF($C263=-1,-1,VLOOKUP($C263,'HCAD Process'!$D$5:$CZ$504,VLOOKUP(AF$4,'Table Name'!$C$2:$D$100,2,FALSE),FALSE))</f>
        <v>0</v>
      </c>
      <c r="AG263" t="str">
        <f>IF($C263=-1,-1,VLOOKUP($C263,'HCAD Process'!$D$5:$CZ$504,VLOOKUP(AG$4,'Table Name'!$C$2:$D$100,2,FALSE),FALSE))</f>
        <v>2019</v>
      </c>
      <c r="AH263">
        <f>IF($C263=-1,-1,VLOOKUP($C263,'HCAD Process'!$D$5:$CZ$504,VLOOKUP(AH$4,'Table Name'!$C$2:$D$100,2,FALSE),FALSE))</f>
        <v>0</v>
      </c>
      <c r="AI263" t="str">
        <f>IF($C263=-1,-1,VLOOKUP($C263,'HCAD Process'!$D$5:$CZ$504,VLOOKUP(AI$4,'Table Name'!$C$2:$D$100,2,FALSE),FALSE))</f>
        <v>12/30/1899</v>
      </c>
      <c r="AJ263">
        <f>IF($C263=-1,-1,VLOOKUP($C263,'HCAD Process'!$D$5:$CZ$504,VLOOKUP(AJ$4,'Table Name'!$C$2:$D$100,2,FALSE),FALSE))</f>
        <v>0</v>
      </c>
      <c r="AK263">
        <f>IF($C263=-1,-1,VALUE(VLOOKUP($C263,'HCAD Process'!$D$5:$CZ$504,VLOOKUP(AK$4,'Table Name'!$C$2:$D$100,2,FALSE),FALSE)))</f>
        <v>1904</v>
      </c>
      <c r="AL263">
        <f>IF($C263=-1,-1,VLOOKUP($C263,'HCAD Process'!$D$5:$CZ$504,VLOOKUP(AL$4,'Table Name'!$C$2:$D$100,2,FALSE),FALSE))</f>
        <v>1904</v>
      </c>
      <c r="AM263">
        <f>IF($C263=-1,-1,VLOOKUP($C263,'HCAD Process'!$D$5:$CZ$504,VLOOKUP(AM$4,'Table Name'!$C$2:$D$100,2,FALSE),FALSE))</f>
        <v>0</v>
      </c>
      <c r="AN263">
        <f>IF($C263=-1,-1,VLOOKUP($C263,'HCAD Process'!$D$5:$CZ$504,VLOOKUP(AN$4,'Table Name'!$C$2:$D$100,2,FALSE),FALSE))</f>
        <v>0</v>
      </c>
      <c r="AO263">
        <f>IF($C263=-1,-1,VLOOKUP($C263,'HCAD Process'!$D$5:$CZ$504,VLOOKUP(AO$4,'Table Name'!$C$2:$D$100,2,FALSE),FALSE))</f>
        <v>0</v>
      </c>
      <c r="AP263">
        <f>IF($C263=-1,-1,VLOOKUP($C263,'HCAD Process'!$D$5:$CZ$504,VLOOKUP(AP$4,'Table Name'!$C$2:$D$100,2,FALSE),FALSE))</f>
        <v>1904</v>
      </c>
      <c r="AQ263">
        <f>IF($C263=-1,-1,VLOOKUP($C263,'HCAD Process'!$D$5:$CZ$504,VLOOKUP(AQ$4,'Table Name'!$C$2:$D$100,2,FALSE),FALSE))</f>
        <v>96</v>
      </c>
      <c r="AR263">
        <f>IF($C263=-1,-1,VLOOKUP($C263,'HCAD Process'!$D$5:$CZ$504,VLOOKUP(AR$4,'Table Name'!$C$2:$D$100,2,FALSE),FALSE))</f>
        <v>0</v>
      </c>
      <c r="AS263">
        <f>IF($C263=-1,-1,VLOOKUP($C263,'HCAD Process'!$D$5:$CZ$504,VLOOKUP(AS$4,'Table Name'!$C$2:$D$100,2,FALSE),FALSE))</f>
        <v>0</v>
      </c>
      <c r="AT263">
        <f>IF($C263=-1,-1,VLOOKUP($C263,'HCAD Process'!$D$5:$CZ$504,VLOOKUP(AT$4,'Table Name'!$C$2:$D$100,2,FALSE),FALSE))</f>
        <v>0</v>
      </c>
      <c r="AU263">
        <f>IF($C263=-1,-1,VLOOKUP($C263,'HCAD Process'!$D$5:$CZ$504,VLOOKUP(AU$4,'Table Name'!$C$2:$D$100,2,FALSE),FALSE))</f>
        <v>0</v>
      </c>
      <c r="AV263">
        <f>IF($C263=-1,-1,VLOOKUP($C263,'HCAD Process'!$D$5:$CZ$504,VLOOKUP(AV$4,'Table Name'!$C$2:$D$100,2,FALSE),FALSE))</f>
        <v>0</v>
      </c>
      <c r="AW263">
        <f>IF($C263=-1,-1,VLOOKUP($C263,'HCAD Process'!$D$5:$CZ$504,VLOOKUP(AW$4,'Table Name'!$C$2:$D$100,2,FALSE),FALSE))</f>
        <v>0</v>
      </c>
      <c r="AX263">
        <f>IF($C263=-1,-1,VLOOKUP($C263,'HCAD Process'!$D$5:$CZ$504,VLOOKUP(AX$4,'Table Name'!$C$2:$D$100,2,FALSE),FALSE))</f>
        <v>0</v>
      </c>
      <c r="AY263">
        <f>IF($C263=-1,-1,VLOOKUP($C263,'HCAD Process'!$D$5:$CZ$504,VLOOKUP(AY$4,'Table Name'!$C$2:$D$100,2,FALSE),FALSE))</f>
        <v>0</v>
      </c>
      <c r="AZ263">
        <f>IF($C263=-1,-1,VLOOKUP($C263,'HCAD Process'!$D$5:$CZ$504,VLOOKUP(AZ$4,'Table Name'!$C$2:$D$100,2,FALSE),FALSE))</f>
        <v>0</v>
      </c>
      <c r="BA263" t="str">
        <f>IF($C263=-1,-1,VLOOKUP($C263,'HCAD Process'!$D$5:$CZ$504,VLOOKUP(BA$4,'Table Name'!$C$2:$D$100,2,FALSE),FALSE))</f>
        <v>2</v>
      </c>
      <c r="BB263" t="str">
        <f>IF($C263=-1,-1,VLOOKUP($C263,'HCAD Process'!$D$5:$CZ$504,VLOOKUP(BB$4,'Table Name'!$C$2:$D$100,2,FALSE),FALSE))</f>
        <v>RES A BLK 1</v>
      </c>
      <c r="BC263" t="str">
        <f>IF($C263=-1,-1,VLOOKUP($C263,'HCAD Process'!$D$5:$CZ$504,VLOOKUP(BC$4,'Table Name'!$C$2:$D$100,2,FALSE),FALSE))</f>
        <v>EAST END VILLAGE APTS</v>
      </c>
      <c r="BD263" t="str">
        <f>IF($C263=-1,-1,VLOOKUP($C263,'HCAD Process'!$D$5:$CZ$504,VLOOKUP(BD$4,'Table Name'!$C$2:$D$100,2,FALSE),FALSE))</f>
        <v>6002</v>
      </c>
      <c r="BE263" t="str">
        <f>IF($C263=-1,-1,VLOOKUP($C263,'HCAD Process'!$D$5:$CZ$504,VLOOKUP(BE$4,'Table Name'!$C$2:$D$100,2,FALSE),FALSE))</f>
        <v>Inner Loop Southeast</v>
      </c>
      <c r="BF263" t="str">
        <f>IF($C263=-1,-1,VLOOKUP($C263,'HCAD Process'!$D$5:$CZ$504,VLOOKUP(BF$4,'Table Name'!$C$2:$D$100,2,FALSE),FALSE))</f>
        <v>140</v>
      </c>
      <c r="BG263" t="str">
        <f>IF($C263=-1,-1,VLOOKUP($C263,'HCAD Process'!$D$5:$CZ$504,VLOOKUP(BG$4,'Table Name'!$C$2:$D$100,2,FALSE),FALSE))</f>
        <v>1D Navigation, Harrisburg, Lawndale Areas</v>
      </c>
      <c r="BH263" t="str">
        <f>IF($C263=-1,-1,VLOOKUP($C263,'HCAD Process'!$D$5:$CZ$504,VLOOKUP(BH$4,'Table Name'!$C$2:$D$100,2,FALSE),FALSE))</f>
        <v>5915.20</v>
      </c>
      <c r="BI263" t="str">
        <f>IF($C263=-1,-1,VLOOKUP($C263,'HCAD Process'!$D$5:$CZ$504,VLOOKUP(BI$4,'Table Name'!$C$2:$D$100,2,FALSE),FALSE))</f>
        <v>0</v>
      </c>
      <c r="BJ263" t="str">
        <f>IF($C263=-1,-1,VLOOKUP($C263,'HCAD Process'!$D$5:$CZ$504,VLOOKUP(BJ$4,'Table Name'!$C$2:$D$100,2,FALSE),FALSE))</f>
        <v>01</v>
      </c>
      <c r="BK263">
        <f>IF($C263=-1,-1,VLOOKUP($C263,'HCAD Process'!$D$5:$CZ$504,VLOOKUP(BK$4,'Table Name'!$C$2:$D$100,2,FALSE),FALSE))</f>
        <v>0</v>
      </c>
      <c r="BL263" t="str">
        <f>IF($C263=-1,-1,VLOOKUP($C263,'HCAD Process'!$D$5:$CZ$504,VLOOKUP(BL$4,'Table Name'!$C$2:$D$100,2,FALSE),FALSE))</f>
        <v>495W</v>
      </c>
      <c r="BM263" t="str">
        <f>IF($C263=-1,-1,VLOOKUP($C263,'HCAD Process'!$D$5:$CZ$504,VLOOKUP(BM$4,'Table Name'!$C$2:$D$100,2,FALSE),FALSE))</f>
        <v>001 040 041 042 043 044 048 061 976</v>
      </c>
      <c r="BN263" t="str">
        <f>IF($C263=-1,-1,VLOOKUP($C263,'HCAD Process'!$D$5:$CZ$504,VLOOKUP(BN$4,'Table Name'!$C$2:$D$100,2,FALSE),FALSE))</f>
        <v>Real, Commercial</v>
      </c>
      <c r="BO263" t="str">
        <f>IF($C263=-1,-1,VLOOKUP($C263,'HCAD Process'!$D$5:$CZ$504,VLOOKUP(BO$4,'Table Name'!$C$2:$D$100,2,FALSE),FALSE))</f>
        <v>F1</v>
      </c>
      <c r="BP263" t="str">
        <f>IF($C263=-1,-1,VLOOKUP($C263,'HCAD Process'!$D$5:$CZ$504,VLOOKUP(BP$4,'Table Name'!$C$2:$D$100,2,FALSE),FALSE))</f>
        <v>Real, Commercial</v>
      </c>
      <c r="BQ263" t="str">
        <f>IF($C263=-1,-1,VLOOKUP($C263,'HCAD Process'!$D$5:$CZ$504,VLOOKUP(BQ$4,'Table Name'!$C$2:$D$100,2,FALSE),FALSE))</f>
        <v>Apartment Structure</v>
      </c>
      <c r="BR263" t="str">
        <f>IF($C263=-1,-1,VLOOKUP($C263,'HCAD Process'!$D$5:$CZ$504,VLOOKUP(BR$4,'Table Name'!$C$2:$D$100,2,FALSE),FALSE))</f>
        <v>Clubhouse</v>
      </c>
      <c r="BS263" t="str">
        <f>IF($C263=-1,-1,VLOOKUP($C263,'HCAD Process'!$D$5:$CZ$504,VLOOKUP(BS$4,'Table Name'!$C$2:$D$100,2,FALSE),FALSE))</f>
        <v>8003</v>
      </c>
      <c r="BT263" t="str">
        <f>IF($C263=-1,-1,VLOOKUP($C263,'HCAD Process'!$D$5:$CZ$504,VLOOKUP(BT$4,'Table Name'!$C$2:$D$100,2,FALSE),FALSE))</f>
        <v>Land Neighborhood Section 3</v>
      </c>
      <c r="BU263">
        <f>IF($C263=-1,-1,VLOOKUP($C263,'HCAD Process'!$D$5:$CZ$504,VLOOKUP(BU$4,'Table Name'!$C$2:$D$100,2,FALSE),FALSE))</f>
        <v>90000</v>
      </c>
      <c r="BV263" t="str">
        <f>IF($C263=-1,-1,VLOOKUP($C263,'HCAD Process'!$D$5:$CZ$504,VLOOKUP(BV$4,'Table Name'!$C$2:$D$100,2,FALSE),FALSE))</f>
        <v>SF</v>
      </c>
      <c r="BW263" t="str">
        <f>IF($C263=-1,-1,VLOOKUP($C263,'HCAD Process'!$D$5:$CZ$504,VLOOKUP(BW$4,'Table Name'!$C$2:$D$100,2,FALSE),FALSE))</f>
        <v>1.0000</v>
      </c>
      <c r="BX263" t="str">
        <f>IF($C263=-1,-1,VLOOKUP($C263,'HCAD Process'!$D$5:$CZ$504,VLOOKUP(BX$4,'Table Name'!$C$2:$D$100,2,FALSE),FALSE))</f>
        <v>1.0000</v>
      </c>
      <c r="BY263" t="str">
        <f>IF($C263=-1,-1,VLOOKUP($C263,'HCAD Process'!$D$5:$CZ$504,VLOOKUP(BY$4,'Table Name'!$C$2:$D$100,2,FALSE),FALSE))</f>
        <v>1.0000</v>
      </c>
      <c r="BZ263" t="str">
        <f>IF($C263=-1,-1,VLOOKUP($C263,'HCAD Process'!$D$5:$CZ$504,VLOOKUP(BZ$4,'Table Name'!$C$2:$D$100,2,FALSE),FALSE))</f>
        <v>1.0000</v>
      </c>
      <c r="CA263">
        <f>IF($C263=-1,-1,VLOOKUP($C263,'HCAD Process'!$D$5:$CZ$504,VLOOKUP(CA$4,'Table Name'!$C$2:$D$100,2,FALSE),FALSE))</f>
        <v>6</v>
      </c>
      <c r="CB263">
        <f>IF($C263=-1,-1,VLOOKUP($C263,'HCAD Process'!$D$5:$CZ$504,VLOOKUP(CB$4,'Table Name'!$C$2:$D$100,2,FALSE),FALSE))</f>
        <v>6</v>
      </c>
      <c r="CC263">
        <f>IF($C263=-1,-1,VLOOKUP($C263,'HCAD Process'!$D$5:$CZ$504,VLOOKUP(CC$4,'Table Name'!$C$2:$D$100,2,FALSE),FALSE))</f>
        <v>540000</v>
      </c>
      <c r="CD263">
        <f>IF($C263=-1,-1,VLOOKUP($C263,'HCAD Process'!$D$5:$CZ$504,VLOOKUP(CD$4,'Table Name'!$C$2:$D$100,2,FALSE),FALSE))</f>
        <v>-1</v>
      </c>
      <c r="CE263" t="str">
        <f>IF($C263=-1,-1,VLOOKUP($C263,'HCAD Process'!$D$5:$CZ$504,VLOOKUP(CE$4,'Table Name'!$C$2:$D$100,2,FALSE),FALSE))</f>
        <v>13947000100013</v>
      </c>
    </row>
    <row r="264" spans="2:83" x14ac:dyDescent="0.25">
      <c r="B264">
        <f t="shared" si="4"/>
        <v>260</v>
      </c>
      <c r="C264" t="str">
        <f t="array" ref="C264">IF(ISERROR(INDEX('HCAD Process'!CF$5:CF$504,MATCH(0,COUNTIF(C$4:C263,'HCAD Process'!CF$5:CF$504)+('HCAD Process'!CF$5:CF$504=-1),0))),-1,INDEX('HCAD Process'!CF$5:CF$504,MATCH(0,COUNTIF(C$4:C263,'HCAD Process'!CF$5:CF$504)+('HCAD Process'!CF$5:CF$504=-1),0)))</f>
        <v>14003400100011</v>
      </c>
      <c r="D264" t="str">
        <f>IF($C264=-1,-1,VLOOKUP($C264,'HCAD Process'!$D$5:$CZ$504,VLOOKUP(D$4,'Table Name'!$C$2:$D$100,2,FALSE),FALSE))</f>
        <v>1400340010001</v>
      </c>
      <c r="E264" t="str">
        <f>IF($C264=-1,-1,VLOOKUP($C264,'HCAD Process'!$D$5:$CZ$504,VLOOKUP(E$4,'Table Name'!$C$2:$D$100,2,FALSE),FALSE))</f>
        <v>01/01/2019</v>
      </c>
      <c r="F264" t="str">
        <f>IF($C264=-1,-1,VLOOKUP($C264,'HCAD Process'!$D$5:$CZ$504,VLOOKUP(F$4,'Table Name'!$C$2:$D$100,2,FALSE),FALSE))</f>
        <v>AR REDEVELOPMENT LLC</v>
      </c>
      <c r="G264">
        <f>IF($C264=-1,-1,VLOOKUP($C264,'HCAD Process'!$D$5:$CZ$504,VLOOKUP(G$4,'Table Name'!$C$2:$D$100,2,FALSE),FALSE))</f>
        <v>0</v>
      </c>
      <c r="H264" t="str">
        <f>IF($C264=-1,-1,VLOOKUP($C264,'HCAD Process'!$D$5:$CZ$504,VLOOKUP(H$4,'Table Name'!$C$2:$D$100,2,FALSE),FALSE))</f>
        <v>Avi</v>
      </c>
      <c r="I264" t="str">
        <f>IF($C264=-1,-1,VLOOKUP($C264,'HCAD Process'!$D$5:$CZ$504,VLOOKUP(I$4,'Table Name'!$C$2:$D$100,2,FALSE),FALSE))</f>
        <v>1205 COHN ST</v>
      </c>
      <c r="J264" t="str">
        <f>IF($C264=-1,-1,VLOOKUP($C264,'HCAD Process'!$D$5:$CZ$504,VLOOKUP(J$4,'Table Name'!$C$2:$D$100,2,FALSE),FALSE))</f>
        <v>HOUSTON</v>
      </c>
      <c r="K264" t="str">
        <f>IF($C264=-1,-1,VLOOKUP($C264,'HCAD Process'!$D$5:$CZ$504,VLOOKUP(K$4,'Table Name'!$C$2:$D$100,2,FALSE),FALSE))</f>
        <v>77007</v>
      </c>
      <c r="L264">
        <f>IF($C264=-1,-1,VLOOKUP($C264,'HCAD Process'!$D$5:$CZ$504,VLOOKUP(L$4,'Table Name'!$C$2:$D$100,2,FALSE),FALSE))</f>
        <v>0</v>
      </c>
      <c r="M264">
        <f>IF($C264=-1,-1,VLOOKUP($C264,'HCAD Process'!$D$5:$CZ$504,VLOOKUP(M$4,'Table Name'!$C$2:$D$100,2,FALSE),FALSE))</f>
        <v>0</v>
      </c>
      <c r="N264">
        <f>IF($C264=-1,-1,VLOOKUP($C264,'HCAD Process'!$D$5:$CZ$504,VLOOKUP(N$4,'Table Name'!$C$2:$D$100,2,FALSE),FALSE))</f>
        <v>0</v>
      </c>
      <c r="O264">
        <f>IF($C264=-1,-1,VLOOKUP($C264,'HCAD Process'!$D$5:$CZ$504,VLOOKUP(O$4,'Table Name'!$C$2:$D$100,2,FALSE),FALSE))</f>
        <v>0</v>
      </c>
      <c r="P264" t="e">
        <f>IF($C264=-1,-1,VLOOKUP($C264,'HCAD Process'!$D$5:$CZ$504,VLOOKUP(P$4,'Table Name'!$C$2:$D$100,2,FALSE),FALSE))</f>
        <v>#REF!</v>
      </c>
      <c r="Q264" t="str">
        <f>IF($C264=-1,-1,VLOOKUP($C264,'HCAD Process'!$D$5:$CZ$504,VLOOKUP(Q$4,'Table Name'!$C$2:$D$100,2,FALSE),FALSE))</f>
        <v>COMMERCIAL</v>
      </c>
      <c r="R264" t="str">
        <f>IF($C264=-1,-1,VLOOKUP($C264,'HCAD Process'!$D$5:$CZ$504,VLOOKUP(R$4,'Table Name'!$C$2:$D$100,2,FALSE),FALSE))</f>
        <v>1</v>
      </c>
      <c r="S264" t="str">
        <f>IF($C264=-1,-1,VLOOKUP($C264,'HCAD Process'!$D$5:$CZ$504,VLOOKUP(S$4,'Table Name'!$C$2:$D$100,2,FALSE),FALSE))</f>
        <v>4301</v>
      </c>
      <c r="T264" t="str">
        <f>IF($C264=-1,-1,VLOOKUP($C264,'HCAD Process'!$D$5:$CZ$504,VLOOKUP(T$4,'Table Name'!$C$2:$D$100,2,FALSE),FALSE))</f>
        <v>8351</v>
      </c>
      <c r="U264" t="str">
        <f>IF($C264=-1,-1,VLOOKUP($C264,'HCAD Process'!$D$5:$CZ$504,VLOOKUP(U$4,'Table Name'!$C$2:$D$100,2,FALSE),FALSE))</f>
        <v>D</v>
      </c>
      <c r="V264" t="str">
        <f>IF($C264=-1,-1,VLOOKUP($C264,'HCAD Process'!$D$5:$CZ$504,VLOOKUP(V$4,'Table Name'!$C$2:$D$100,2,FALSE),FALSE))</f>
        <v>Wood or Light Steel</v>
      </c>
      <c r="W264">
        <f>IF($C264=-1,-1,VLOOKUP($C264,'HCAD Process'!$D$5:$CZ$504,VLOOKUP(W$4,'Table Name'!$C$2:$D$100,2,FALSE),FALSE))</f>
        <v>0</v>
      </c>
      <c r="X264" t="str">
        <f>IF($C264=-1,-1,VLOOKUP($C264,'HCAD Process'!$D$5:$CZ$504,VLOOKUP(X$4,'Table Name'!$C$2:$D$100,2,FALSE),FALSE))</f>
        <v>Pending</v>
      </c>
      <c r="Y264">
        <f>IF($C264=-1,-1,VLOOKUP($C264,'HCAD Process'!$D$5:$CZ$504,VLOOKUP(Y$4,'Table Name'!$C$2:$D$100,2,FALSE),FALSE))</f>
        <v>0</v>
      </c>
      <c r="Z264">
        <f>IF($C264=-1,-1,VLOOKUP($C264,'HCAD Process'!$D$5:$CZ$504,VLOOKUP(Z$4,'Table Name'!$C$2:$D$100,2,FALSE),FALSE))</f>
        <v>0</v>
      </c>
      <c r="AA264" t="str">
        <f>IF($C264=-1,-1,VLOOKUP($C264,'HCAD Process'!$D$5:$CZ$504,VLOOKUP(AA$4,'Table Name'!$C$2:$D$100,2,FALSE),FALSE))</f>
        <v>.732200</v>
      </c>
      <c r="AB264" t="str">
        <f>IF($C264=-1,-1,VLOOKUP($C264,'HCAD Process'!$D$5:$CZ$504,VLOOKUP(AB$4,'Table Name'!$C$2:$D$100,2,FALSE),FALSE))</f>
        <v>D</v>
      </c>
      <c r="AC264" t="str">
        <f>IF($C264=-1,-1,VLOOKUP($C264,'HCAD Process'!$D$5:$CZ$504,VLOOKUP(AC$4,'Table Name'!$C$2:$D$100,2,FALSE),FALSE))</f>
        <v>Low</v>
      </c>
      <c r="AD264" t="str">
        <f>IF($C264=-1,-1,VLOOKUP($C264,'HCAD Process'!$D$5:$CZ$504,VLOOKUP(AD$4,'Table Name'!$C$2:$D$100,2,FALSE),FALSE))</f>
        <v>1920</v>
      </c>
      <c r="AE264" t="str">
        <f>IF($C264=-1,-1,VLOOKUP($C264,'HCAD Process'!$D$5:$CZ$504,VLOOKUP(AE$4,'Table Name'!$C$2:$D$100,2,FALSE),FALSE))</f>
        <v>1920</v>
      </c>
      <c r="AF264" t="str">
        <f>IF($C264=-1,-1,VLOOKUP($C264,'HCAD Process'!$D$5:$CZ$504,VLOOKUP(AF$4,'Table Name'!$C$2:$D$100,2,FALSE),FALSE))</f>
        <v>0</v>
      </c>
      <c r="AG264" t="str">
        <f>IF($C264=-1,-1,VLOOKUP($C264,'HCAD Process'!$D$5:$CZ$504,VLOOKUP(AG$4,'Table Name'!$C$2:$D$100,2,FALSE),FALSE))</f>
        <v>1984</v>
      </c>
      <c r="AH264" t="str">
        <f>IF($C264=-1,-1,VLOOKUP($C264,'HCAD Process'!$D$5:$CZ$504,VLOOKUP(AH$4,'Table Name'!$C$2:$D$100,2,FALSE),FALSE))</f>
        <v>MAS</v>
      </c>
      <c r="AI264" t="str">
        <f>IF($C264=-1,-1,VLOOKUP($C264,'HCAD Process'!$D$5:$CZ$504,VLOOKUP(AI$4,'Table Name'!$C$2:$D$100,2,FALSE),FALSE))</f>
        <v>01/01/2004</v>
      </c>
      <c r="AJ264" t="str">
        <f>IF($C264=-1,-1,VLOOKUP($C264,'HCAD Process'!$D$5:$CZ$504,VLOOKUP(AJ$4,'Table Name'!$C$2:$D$100,2,FALSE),FALSE))</f>
        <v>6002 CENTER ST</v>
      </c>
      <c r="AK264">
        <f>IF($C264=-1,-1,VALUE(VLOOKUP($C264,'HCAD Process'!$D$5:$CZ$504,VLOOKUP(AK$4,'Table Name'!$C$2:$D$100,2,FALSE),FALSE)))</f>
        <v>994</v>
      </c>
      <c r="AL264">
        <f>IF($C264=-1,-1,VLOOKUP($C264,'HCAD Process'!$D$5:$CZ$504,VLOOKUP(AL$4,'Table Name'!$C$2:$D$100,2,FALSE),FALSE))</f>
        <v>1092</v>
      </c>
      <c r="AM264">
        <f>IF($C264=-1,-1,VLOOKUP($C264,'HCAD Process'!$D$5:$CZ$504,VLOOKUP(AM$4,'Table Name'!$C$2:$D$100,2,FALSE),FALSE))</f>
        <v>0</v>
      </c>
      <c r="AN264">
        <f>IF($C264=-1,-1,VLOOKUP($C264,'HCAD Process'!$D$5:$CZ$504,VLOOKUP(AN$4,'Table Name'!$C$2:$D$100,2,FALSE),FALSE))</f>
        <v>0</v>
      </c>
      <c r="AO264">
        <f>IF($C264=-1,-1,VLOOKUP($C264,'HCAD Process'!$D$5:$CZ$504,VLOOKUP(AO$4,'Table Name'!$C$2:$D$100,2,FALSE),FALSE))</f>
        <v>0</v>
      </c>
      <c r="AP264">
        <f>IF($C264=-1,-1,VLOOKUP($C264,'HCAD Process'!$D$5:$CZ$504,VLOOKUP(AP$4,'Table Name'!$C$2:$D$100,2,FALSE),FALSE))</f>
        <v>994</v>
      </c>
      <c r="AQ264">
        <f>IF($C264=-1,-1,VLOOKUP($C264,'HCAD Process'!$D$5:$CZ$504,VLOOKUP(AQ$4,'Table Name'!$C$2:$D$100,2,FALSE),FALSE))</f>
        <v>136</v>
      </c>
      <c r="AR264">
        <f>IF($C264=-1,-1,VLOOKUP($C264,'HCAD Process'!$D$5:$CZ$504,VLOOKUP(AR$4,'Table Name'!$C$2:$D$100,2,FALSE),FALSE))</f>
        <v>1</v>
      </c>
      <c r="AS264">
        <f>IF($C264=-1,-1,VLOOKUP($C264,'HCAD Process'!$D$5:$CZ$504,VLOOKUP(AS$4,'Table Name'!$C$2:$D$100,2,FALSE),FALSE))</f>
        <v>0</v>
      </c>
      <c r="AT264">
        <f>IF($C264=-1,-1,VLOOKUP($C264,'HCAD Process'!$D$5:$CZ$504,VLOOKUP(AT$4,'Table Name'!$C$2:$D$100,2,FALSE),FALSE))</f>
        <v>0</v>
      </c>
      <c r="AU264">
        <f>IF($C264=-1,-1,VLOOKUP($C264,'HCAD Process'!$D$5:$CZ$504,VLOOKUP(AU$4,'Table Name'!$C$2:$D$100,2,FALSE),FALSE))</f>
        <v>0</v>
      </c>
      <c r="AV264">
        <f>IF($C264=-1,-1,VLOOKUP($C264,'HCAD Process'!$D$5:$CZ$504,VLOOKUP(AV$4,'Table Name'!$C$2:$D$100,2,FALSE),FALSE))</f>
        <v>0</v>
      </c>
      <c r="AW264">
        <f>IF($C264=-1,-1,VLOOKUP($C264,'HCAD Process'!$D$5:$CZ$504,VLOOKUP(AW$4,'Table Name'!$C$2:$D$100,2,FALSE),FALSE))</f>
        <v>0</v>
      </c>
      <c r="AX264">
        <f>IF($C264=-1,-1,VLOOKUP($C264,'HCAD Process'!$D$5:$CZ$504,VLOOKUP(AX$4,'Table Name'!$C$2:$D$100,2,FALSE),FALSE))</f>
        <v>0</v>
      </c>
      <c r="AY264">
        <f>IF($C264=-1,-1,VLOOKUP($C264,'HCAD Process'!$D$5:$CZ$504,VLOOKUP(AY$4,'Table Name'!$C$2:$D$100,2,FALSE),FALSE))</f>
        <v>0</v>
      </c>
      <c r="AZ264">
        <f>IF($C264=-1,-1,VLOOKUP($C264,'HCAD Process'!$D$5:$CZ$504,VLOOKUP(AZ$4,'Table Name'!$C$2:$D$100,2,FALSE),FALSE))</f>
        <v>0</v>
      </c>
      <c r="BA264" t="str">
        <f>IF($C264=-1,-1,VLOOKUP($C264,'HCAD Process'!$D$5:$CZ$504,VLOOKUP(BA$4,'Table Name'!$C$2:$D$100,2,FALSE),FALSE))</f>
        <v>20</v>
      </c>
      <c r="BB264" t="str">
        <f>IF($C264=-1,-1,VLOOKUP($C264,'HCAD Process'!$D$5:$CZ$504,VLOOKUP(BB$4,'Table Name'!$C$2:$D$100,2,FALSE),FALSE))</f>
        <v>RES A BLK 1</v>
      </c>
      <c r="BC264" t="str">
        <f>IF($C264=-1,-1,VLOOKUP($C264,'HCAD Process'!$D$5:$CZ$504,VLOOKUP(BC$4,'Table Name'!$C$2:$D$100,2,FALSE),FALSE))</f>
        <v>RESERVE AT COHN</v>
      </c>
      <c r="BD264" t="str">
        <f>IF($C264=-1,-1,VLOOKUP($C264,'HCAD Process'!$D$5:$CZ$504,VLOOKUP(BD$4,'Table Name'!$C$2:$D$100,2,FALSE),FALSE))</f>
        <v>160</v>
      </c>
      <c r="BE264" t="str">
        <f>IF($C264=-1,-1,VLOOKUP($C264,'HCAD Process'!$D$5:$CZ$504,VLOOKUP(BE$4,'Table Name'!$C$2:$D$100,2,FALSE),FALSE))</f>
        <v>1F Lazybrook, Timbergrove, Washington Corridor</v>
      </c>
      <c r="BF264" t="str">
        <f>IF($C264=-1,-1,VLOOKUP($C264,'HCAD Process'!$D$5:$CZ$504,VLOOKUP(BF$4,'Table Name'!$C$2:$D$100,2,FALSE),FALSE))</f>
        <v>160</v>
      </c>
      <c r="BG264" t="str">
        <f>IF($C264=-1,-1,VLOOKUP($C264,'HCAD Process'!$D$5:$CZ$504,VLOOKUP(BG$4,'Table Name'!$C$2:$D$100,2,FALSE),FALSE))</f>
        <v>1F Lazybrook, Timbergrove, Washington Corridor</v>
      </c>
      <c r="BH264" t="str">
        <f>IF($C264=-1,-1,VLOOKUP($C264,'HCAD Process'!$D$5:$CZ$504,VLOOKUP(BH$4,'Table Name'!$C$2:$D$100,2,FALSE),FALSE))</f>
        <v>5925.05</v>
      </c>
      <c r="BI264" t="str">
        <f>IF($C264=-1,-1,VLOOKUP($C264,'HCAD Process'!$D$5:$CZ$504,VLOOKUP(BI$4,'Table Name'!$C$2:$D$100,2,FALSE),FALSE))</f>
        <v>0</v>
      </c>
      <c r="BJ264" t="str">
        <f>IF($C264=-1,-1,VLOOKUP($C264,'HCAD Process'!$D$5:$CZ$504,VLOOKUP(BJ$4,'Table Name'!$C$2:$D$100,2,FALSE),FALSE))</f>
        <v>01</v>
      </c>
      <c r="BK264">
        <f>IF($C264=-1,-1,VLOOKUP($C264,'HCAD Process'!$D$5:$CZ$504,VLOOKUP(BK$4,'Table Name'!$C$2:$D$100,2,FALSE),FALSE))</f>
        <v>0</v>
      </c>
      <c r="BL264" t="str">
        <f>IF($C264=-1,-1,VLOOKUP($C264,'HCAD Process'!$D$5:$CZ$504,VLOOKUP(BL$4,'Table Name'!$C$2:$D$100,2,FALSE),FALSE))</f>
        <v>492G</v>
      </c>
      <c r="BM264" t="str">
        <f>IF($C264=-1,-1,VLOOKUP($C264,'HCAD Process'!$D$5:$CZ$504,VLOOKUP(BM$4,'Table Name'!$C$2:$D$100,2,FALSE),FALSE))</f>
        <v>001 040 041 042 043 044 048 061</v>
      </c>
      <c r="BN264" t="str">
        <f>IF($C264=-1,-1,VLOOKUP($C264,'HCAD Process'!$D$5:$CZ$504,VLOOKUP(BN$4,'Table Name'!$C$2:$D$100,2,FALSE),FALSE))</f>
        <v>Real, Commercial</v>
      </c>
      <c r="BO264" t="str">
        <f>IF($C264=-1,-1,VLOOKUP($C264,'HCAD Process'!$D$5:$CZ$504,VLOOKUP(BO$4,'Table Name'!$C$2:$D$100,2,FALSE),FALSE))</f>
        <v>F1</v>
      </c>
      <c r="BP264" t="str">
        <f>IF($C264=-1,-1,VLOOKUP($C264,'HCAD Process'!$D$5:$CZ$504,VLOOKUP(BP$4,'Table Name'!$C$2:$D$100,2,FALSE),FALSE))</f>
        <v>Real, Commercial</v>
      </c>
      <c r="BQ264" t="str">
        <f>IF($C264=-1,-1,VLOOKUP($C264,'HCAD Process'!$D$5:$CZ$504,VLOOKUP(BQ$4,'Table Name'!$C$2:$D$100,2,FALSE),FALSE))</f>
        <v>Res. Struct. Or Conversion</v>
      </c>
      <c r="BR264" t="str">
        <f>IF($C264=-1,-1,VLOOKUP($C264,'HCAD Process'!$D$5:$CZ$504,VLOOKUP(BR$4,'Table Name'!$C$2:$D$100,2,FALSE),FALSE))</f>
        <v>Single-Family Residence</v>
      </c>
      <c r="BS264" t="str">
        <f>IF($C264=-1,-1,VLOOKUP($C264,'HCAD Process'!$D$5:$CZ$504,VLOOKUP(BS$4,'Table Name'!$C$2:$D$100,2,FALSE),FALSE))</f>
        <v>8001</v>
      </c>
      <c r="BT264" t="str">
        <f>IF($C264=-1,-1,VLOOKUP($C264,'HCAD Process'!$D$5:$CZ$504,VLOOKUP(BT$4,'Table Name'!$C$2:$D$100,2,FALSE),FALSE))</f>
        <v>Land Neighborhood Section 1</v>
      </c>
      <c r="BU264">
        <f>IF($C264=-1,-1,VLOOKUP($C264,'HCAD Process'!$D$5:$CZ$504,VLOOKUP(BU$4,'Table Name'!$C$2:$D$100,2,FALSE),FALSE))</f>
        <v>29521</v>
      </c>
      <c r="BV264" t="str">
        <f>IF($C264=-1,-1,VLOOKUP($C264,'HCAD Process'!$D$5:$CZ$504,VLOOKUP(BV$4,'Table Name'!$C$2:$D$100,2,FALSE),FALSE))</f>
        <v>SF</v>
      </c>
      <c r="BW264" t="str">
        <f>IF($C264=-1,-1,VLOOKUP($C264,'HCAD Process'!$D$5:$CZ$504,VLOOKUP(BW$4,'Table Name'!$C$2:$D$100,2,FALSE),FALSE))</f>
        <v>1.0000</v>
      </c>
      <c r="BX264" t="str">
        <f>IF($C264=-1,-1,VLOOKUP($C264,'HCAD Process'!$D$5:$CZ$504,VLOOKUP(BX$4,'Table Name'!$C$2:$D$100,2,FALSE),FALSE))</f>
        <v>1.0000</v>
      </c>
      <c r="BY264" t="str">
        <f>IF($C264=-1,-1,VLOOKUP($C264,'HCAD Process'!$D$5:$CZ$504,VLOOKUP(BY$4,'Table Name'!$C$2:$D$100,2,FALSE),FALSE))</f>
        <v>1.0000</v>
      </c>
      <c r="BZ264" t="str">
        <f>IF($C264=-1,-1,VLOOKUP($C264,'HCAD Process'!$D$5:$CZ$504,VLOOKUP(BZ$4,'Table Name'!$C$2:$D$100,2,FALSE),FALSE))</f>
        <v>1.0000</v>
      </c>
      <c r="CA264">
        <f>IF($C264=-1,-1,VLOOKUP($C264,'HCAD Process'!$D$5:$CZ$504,VLOOKUP(CA$4,'Table Name'!$C$2:$D$100,2,FALSE),FALSE))</f>
        <v>0</v>
      </c>
      <c r="CB264">
        <f>IF($C264=-1,-1,VLOOKUP($C264,'HCAD Process'!$D$5:$CZ$504,VLOOKUP(CB$4,'Table Name'!$C$2:$D$100,2,FALSE),FALSE))</f>
        <v>0</v>
      </c>
      <c r="CC264">
        <f>IF($C264=-1,-1,VLOOKUP($C264,'HCAD Process'!$D$5:$CZ$504,VLOOKUP(CC$4,'Table Name'!$C$2:$D$100,2,FALSE),FALSE))</f>
        <v>0</v>
      </c>
      <c r="CD264">
        <f>IF($C264=-1,-1,VLOOKUP($C264,'HCAD Process'!$D$5:$CZ$504,VLOOKUP(CD$4,'Table Name'!$C$2:$D$100,2,FALSE),FALSE))</f>
        <v>-1</v>
      </c>
      <c r="CE264" t="str">
        <f>IF($C264=-1,-1,VLOOKUP($C264,'HCAD Process'!$D$5:$CZ$504,VLOOKUP(CE$4,'Table Name'!$C$2:$D$100,2,FALSE),FALSE))</f>
        <v>14003400100011</v>
      </c>
    </row>
    <row r="265" spans="2:83" x14ac:dyDescent="0.25">
      <c r="B265">
        <f t="shared" si="4"/>
        <v>261</v>
      </c>
      <c r="C265" t="str">
        <f t="array" ref="C265">IF(ISERROR(INDEX('HCAD Process'!CF$5:CF$504,MATCH(0,COUNTIF(C$4:C264,'HCAD Process'!CF$5:CF$504)+('HCAD Process'!CF$5:CF$504=-1),0))),-1,INDEX('HCAD Process'!CF$5:CF$504,MATCH(0,COUNTIF(C$4:C264,'HCAD Process'!CF$5:CF$504)+('HCAD Process'!CF$5:CF$504=-1),0)))</f>
        <v>14003400100012</v>
      </c>
      <c r="D265" t="str">
        <f>IF($C265=-1,-1,VLOOKUP($C265,'HCAD Process'!$D$5:$CZ$504,VLOOKUP(D$4,'Table Name'!$C$2:$D$100,2,FALSE),FALSE))</f>
        <v>1400340010001</v>
      </c>
      <c r="E265" t="str">
        <f>IF($C265=-1,-1,VLOOKUP($C265,'HCAD Process'!$D$5:$CZ$504,VLOOKUP(E$4,'Table Name'!$C$2:$D$100,2,FALSE),FALSE))</f>
        <v>01/01/2019</v>
      </c>
      <c r="F265" t="str">
        <f>IF($C265=-1,-1,VLOOKUP($C265,'HCAD Process'!$D$5:$CZ$504,VLOOKUP(F$4,'Table Name'!$C$2:$D$100,2,FALSE),FALSE))</f>
        <v>AR REDEVELOPMENT LLC</v>
      </c>
      <c r="G265">
        <f>IF($C265=-1,-1,VLOOKUP($C265,'HCAD Process'!$D$5:$CZ$504,VLOOKUP(G$4,'Table Name'!$C$2:$D$100,2,FALSE),FALSE))</f>
        <v>0</v>
      </c>
      <c r="H265" t="str">
        <f>IF($C265=-1,-1,VLOOKUP($C265,'HCAD Process'!$D$5:$CZ$504,VLOOKUP(H$4,'Table Name'!$C$2:$D$100,2,FALSE),FALSE))</f>
        <v>Avi</v>
      </c>
      <c r="I265" t="str">
        <f>IF($C265=-1,-1,VLOOKUP($C265,'HCAD Process'!$D$5:$CZ$504,VLOOKUP(I$4,'Table Name'!$C$2:$D$100,2,FALSE),FALSE))</f>
        <v>1205 COHN ST</v>
      </c>
      <c r="J265" t="str">
        <f>IF($C265=-1,-1,VLOOKUP($C265,'HCAD Process'!$D$5:$CZ$504,VLOOKUP(J$4,'Table Name'!$C$2:$D$100,2,FALSE),FALSE))</f>
        <v>HOUSTON</v>
      </c>
      <c r="K265" t="str">
        <f>IF($C265=-1,-1,VLOOKUP($C265,'HCAD Process'!$D$5:$CZ$504,VLOOKUP(K$4,'Table Name'!$C$2:$D$100,2,FALSE),FALSE))</f>
        <v>77007</v>
      </c>
      <c r="L265">
        <f>IF($C265=-1,-1,VLOOKUP($C265,'HCAD Process'!$D$5:$CZ$504,VLOOKUP(L$4,'Table Name'!$C$2:$D$100,2,FALSE),FALSE))</f>
        <v>0</v>
      </c>
      <c r="M265">
        <f>IF($C265=-1,-1,VLOOKUP($C265,'HCAD Process'!$D$5:$CZ$504,VLOOKUP(M$4,'Table Name'!$C$2:$D$100,2,FALSE),FALSE))</f>
        <v>0</v>
      </c>
      <c r="N265">
        <f>IF($C265=-1,-1,VLOOKUP($C265,'HCAD Process'!$D$5:$CZ$504,VLOOKUP(N$4,'Table Name'!$C$2:$D$100,2,FALSE),FALSE))</f>
        <v>0</v>
      </c>
      <c r="O265">
        <f>IF($C265=-1,-1,VLOOKUP($C265,'HCAD Process'!$D$5:$CZ$504,VLOOKUP(O$4,'Table Name'!$C$2:$D$100,2,FALSE),FALSE))</f>
        <v>0</v>
      </c>
      <c r="P265" t="e">
        <f>IF($C265=-1,-1,VLOOKUP($C265,'HCAD Process'!$D$5:$CZ$504,VLOOKUP(P$4,'Table Name'!$C$2:$D$100,2,FALSE),FALSE))</f>
        <v>#REF!</v>
      </c>
      <c r="Q265" t="str">
        <f>IF($C265=-1,-1,VLOOKUP($C265,'HCAD Process'!$D$5:$CZ$504,VLOOKUP(Q$4,'Table Name'!$C$2:$D$100,2,FALSE),FALSE))</f>
        <v>COMMERCIAL</v>
      </c>
      <c r="R265" t="str">
        <f>IF($C265=-1,-1,VLOOKUP($C265,'HCAD Process'!$D$5:$CZ$504,VLOOKUP(R$4,'Table Name'!$C$2:$D$100,2,FALSE),FALSE))</f>
        <v>2</v>
      </c>
      <c r="S265" t="str">
        <f>IF($C265=-1,-1,VLOOKUP($C265,'HCAD Process'!$D$5:$CZ$504,VLOOKUP(S$4,'Table Name'!$C$2:$D$100,2,FALSE),FALSE))</f>
        <v>4301</v>
      </c>
      <c r="T265" t="str">
        <f>IF($C265=-1,-1,VLOOKUP($C265,'HCAD Process'!$D$5:$CZ$504,VLOOKUP(T$4,'Table Name'!$C$2:$D$100,2,FALSE),FALSE))</f>
        <v>8351</v>
      </c>
      <c r="U265" t="str">
        <f>IF($C265=-1,-1,VLOOKUP($C265,'HCAD Process'!$D$5:$CZ$504,VLOOKUP(U$4,'Table Name'!$C$2:$D$100,2,FALSE),FALSE))</f>
        <v>D</v>
      </c>
      <c r="V265" t="str">
        <f>IF($C265=-1,-1,VLOOKUP($C265,'HCAD Process'!$D$5:$CZ$504,VLOOKUP(V$4,'Table Name'!$C$2:$D$100,2,FALSE),FALSE))</f>
        <v>Wood or Light Steel</v>
      </c>
      <c r="W265">
        <f>IF($C265=-1,-1,VLOOKUP($C265,'HCAD Process'!$D$5:$CZ$504,VLOOKUP(W$4,'Table Name'!$C$2:$D$100,2,FALSE),FALSE))</f>
        <v>0</v>
      </c>
      <c r="X265" t="str">
        <f>IF($C265=-1,-1,VLOOKUP($C265,'HCAD Process'!$D$5:$CZ$504,VLOOKUP(X$4,'Table Name'!$C$2:$D$100,2,FALSE),FALSE))</f>
        <v>Pending</v>
      </c>
      <c r="Y265">
        <f>IF($C265=-1,-1,VLOOKUP($C265,'HCAD Process'!$D$5:$CZ$504,VLOOKUP(Y$4,'Table Name'!$C$2:$D$100,2,FALSE),FALSE))</f>
        <v>0</v>
      </c>
      <c r="Z265">
        <f>IF($C265=-1,-1,VLOOKUP($C265,'HCAD Process'!$D$5:$CZ$504,VLOOKUP(Z$4,'Table Name'!$C$2:$D$100,2,FALSE),FALSE))</f>
        <v>0</v>
      </c>
      <c r="AA265" t="str">
        <f>IF($C265=-1,-1,VLOOKUP($C265,'HCAD Process'!$D$5:$CZ$504,VLOOKUP(AA$4,'Table Name'!$C$2:$D$100,2,FALSE),FALSE))</f>
        <v>.889800</v>
      </c>
      <c r="AB265" t="str">
        <f>IF($C265=-1,-1,VLOOKUP($C265,'HCAD Process'!$D$5:$CZ$504,VLOOKUP(AB$4,'Table Name'!$C$2:$D$100,2,FALSE),FALSE))</f>
        <v>D</v>
      </c>
      <c r="AC265" t="str">
        <f>IF($C265=-1,-1,VLOOKUP($C265,'HCAD Process'!$D$5:$CZ$504,VLOOKUP(AC$4,'Table Name'!$C$2:$D$100,2,FALSE),FALSE))</f>
        <v>Low</v>
      </c>
      <c r="AD265" t="str">
        <f>IF($C265=-1,-1,VLOOKUP($C265,'HCAD Process'!$D$5:$CZ$504,VLOOKUP(AD$4,'Table Name'!$C$2:$D$100,2,FALSE),FALSE))</f>
        <v>1920</v>
      </c>
      <c r="AE265" t="str">
        <f>IF($C265=-1,-1,VLOOKUP($C265,'HCAD Process'!$D$5:$CZ$504,VLOOKUP(AE$4,'Table Name'!$C$2:$D$100,2,FALSE),FALSE))</f>
        <v>1920</v>
      </c>
      <c r="AF265" t="str">
        <f>IF($C265=-1,-1,VLOOKUP($C265,'HCAD Process'!$D$5:$CZ$504,VLOOKUP(AF$4,'Table Name'!$C$2:$D$100,2,FALSE),FALSE))</f>
        <v>0</v>
      </c>
      <c r="AG265" t="str">
        <f>IF($C265=-1,-1,VLOOKUP($C265,'HCAD Process'!$D$5:$CZ$504,VLOOKUP(AG$4,'Table Name'!$C$2:$D$100,2,FALSE),FALSE))</f>
        <v>1984</v>
      </c>
      <c r="AH265" t="str">
        <f>IF($C265=-1,-1,VLOOKUP($C265,'HCAD Process'!$D$5:$CZ$504,VLOOKUP(AH$4,'Table Name'!$C$2:$D$100,2,FALSE),FALSE))</f>
        <v>MAS</v>
      </c>
      <c r="AI265" t="str">
        <f>IF($C265=-1,-1,VLOOKUP($C265,'HCAD Process'!$D$5:$CZ$504,VLOOKUP(AI$4,'Table Name'!$C$2:$D$100,2,FALSE),FALSE))</f>
        <v>01/01/1997</v>
      </c>
      <c r="AJ265" t="str">
        <f>IF($C265=-1,-1,VLOOKUP($C265,'HCAD Process'!$D$5:$CZ$504,VLOOKUP(AJ$4,'Table Name'!$C$2:$D$100,2,FALSE),FALSE))</f>
        <v>6002 CENTER ST</v>
      </c>
      <c r="AK265">
        <f>IF($C265=-1,-1,VALUE(VLOOKUP($C265,'HCAD Process'!$D$5:$CZ$504,VLOOKUP(AK$4,'Table Name'!$C$2:$D$100,2,FALSE),FALSE)))</f>
        <v>600</v>
      </c>
      <c r="AL265">
        <f>IF($C265=-1,-1,VLOOKUP($C265,'HCAD Process'!$D$5:$CZ$504,VLOOKUP(AL$4,'Table Name'!$C$2:$D$100,2,FALSE),FALSE))</f>
        <v>1200</v>
      </c>
      <c r="AM265">
        <f>IF($C265=-1,-1,VLOOKUP($C265,'HCAD Process'!$D$5:$CZ$504,VLOOKUP(AM$4,'Table Name'!$C$2:$D$100,2,FALSE),FALSE))</f>
        <v>0</v>
      </c>
      <c r="AN265">
        <f>IF($C265=-1,-1,VLOOKUP($C265,'HCAD Process'!$D$5:$CZ$504,VLOOKUP(AN$4,'Table Name'!$C$2:$D$100,2,FALSE),FALSE))</f>
        <v>0</v>
      </c>
      <c r="AO265">
        <f>IF($C265=-1,-1,VLOOKUP($C265,'HCAD Process'!$D$5:$CZ$504,VLOOKUP(AO$4,'Table Name'!$C$2:$D$100,2,FALSE),FALSE))</f>
        <v>0</v>
      </c>
      <c r="AP265">
        <f>IF($C265=-1,-1,VLOOKUP($C265,'HCAD Process'!$D$5:$CZ$504,VLOOKUP(AP$4,'Table Name'!$C$2:$D$100,2,FALSE),FALSE))</f>
        <v>600</v>
      </c>
      <c r="AQ265">
        <f>IF($C265=-1,-1,VLOOKUP($C265,'HCAD Process'!$D$5:$CZ$504,VLOOKUP(AQ$4,'Table Name'!$C$2:$D$100,2,FALSE),FALSE))</f>
        <v>100</v>
      </c>
      <c r="AR265">
        <f>IF($C265=-1,-1,VLOOKUP($C265,'HCAD Process'!$D$5:$CZ$504,VLOOKUP(AR$4,'Table Name'!$C$2:$D$100,2,FALSE),FALSE))</f>
        <v>1</v>
      </c>
      <c r="AS265">
        <f>IF($C265=-1,-1,VLOOKUP($C265,'HCAD Process'!$D$5:$CZ$504,VLOOKUP(AS$4,'Table Name'!$C$2:$D$100,2,FALSE),FALSE))</f>
        <v>0</v>
      </c>
      <c r="AT265">
        <f>IF($C265=-1,-1,VLOOKUP($C265,'HCAD Process'!$D$5:$CZ$504,VLOOKUP(AT$4,'Table Name'!$C$2:$D$100,2,FALSE),FALSE))</f>
        <v>0</v>
      </c>
      <c r="AU265">
        <f>IF($C265=-1,-1,VLOOKUP($C265,'HCAD Process'!$D$5:$CZ$504,VLOOKUP(AU$4,'Table Name'!$C$2:$D$100,2,FALSE),FALSE))</f>
        <v>0</v>
      </c>
      <c r="AV265">
        <f>IF($C265=-1,-1,VLOOKUP($C265,'HCAD Process'!$D$5:$CZ$504,VLOOKUP(AV$4,'Table Name'!$C$2:$D$100,2,FALSE),FALSE))</f>
        <v>0</v>
      </c>
      <c r="AW265">
        <f>IF($C265=-1,-1,VLOOKUP($C265,'HCAD Process'!$D$5:$CZ$504,VLOOKUP(AW$4,'Table Name'!$C$2:$D$100,2,FALSE),FALSE))</f>
        <v>0</v>
      </c>
      <c r="AX265">
        <f>IF($C265=-1,-1,VLOOKUP($C265,'HCAD Process'!$D$5:$CZ$504,VLOOKUP(AX$4,'Table Name'!$C$2:$D$100,2,FALSE),FALSE))</f>
        <v>0</v>
      </c>
      <c r="AY265">
        <f>IF($C265=-1,-1,VLOOKUP($C265,'HCAD Process'!$D$5:$CZ$504,VLOOKUP(AY$4,'Table Name'!$C$2:$D$100,2,FALSE),FALSE))</f>
        <v>0</v>
      </c>
      <c r="AZ265">
        <f>IF($C265=-1,-1,VLOOKUP($C265,'HCAD Process'!$D$5:$CZ$504,VLOOKUP(AZ$4,'Table Name'!$C$2:$D$100,2,FALSE),FALSE))</f>
        <v>0</v>
      </c>
      <c r="BA265" t="str">
        <f>IF($C265=-1,-1,VLOOKUP($C265,'HCAD Process'!$D$5:$CZ$504,VLOOKUP(BA$4,'Table Name'!$C$2:$D$100,2,FALSE),FALSE))</f>
        <v>20</v>
      </c>
      <c r="BB265" t="str">
        <f>IF($C265=-1,-1,VLOOKUP($C265,'HCAD Process'!$D$5:$CZ$504,VLOOKUP(BB$4,'Table Name'!$C$2:$D$100,2,FALSE),FALSE))</f>
        <v>RES A BLK 1</v>
      </c>
      <c r="BC265" t="str">
        <f>IF($C265=-1,-1,VLOOKUP($C265,'HCAD Process'!$D$5:$CZ$504,VLOOKUP(BC$4,'Table Name'!$C$2:$D$100,2,FALSE),FALSE))</f>
        <v>RESERVE AT COHN</v>
      </c>
      <c r="BD265" t="str">
        <f>IF($C265=-1,-1,VLOOKUP($C265,'HCAD Process'!$D$5:$CZ$504,VLOOKUP(BD$4,'Table Name'!$C$2:$D$100,2,FALSE),FALSE))</f>
        <v>160</v>
      </c>
      <c r="BE265" t="str">
        <f>IF($C265=-1,-1,VLOOKUP($C265,'HCAD Process'!$D$5:$CZ$504,VLOOKUP(BE$4,'Table Name'!$C$2:$D$100,2,FALSE),FALSE))</f>
        <v>1F Lazybrook, Timbergrove, Washington Corridor</v>
      </c>
      <c r="BF265" t="str">
        <f>IF($C265=-1,-1,VLOOKUP($C265,'HCAD Process'!$D$5:$CZ$504,VLOOKUP(BF$4,'Table Name'!$C$2:$D$100,2,FALSE),FALSE))</f>
        <v>160</v>
      </c>
      <c r="BG265" t="str">
        <f>IF($C265=-1,-1,VLOOKUP($C265,'HCAD Process'!$D$5:$CZ$504,VLOOKUP(BG$4,'Table Name'!$C$2:$D$100,2,FALSE),FALSE))</f>
        <v>1F Lazybrook, Timbergrove, Washington Corridor</v>
      </c>
      <c r="BH265" t="str">
        <f>IF($C265=-1,-1,VLOOKUP($C265,'HCAD Process'!$D$5:$CZ$504,VLOOKUP(BH$4,'Table Name'!$C$2:$D$100,2,FALSE),FALSE))</f>
        <v>5925.05</v>
      </c>
      <c r="BI265" t="str">
        <f>IF($C265=-1,-1,VLOOKUP($C265,'HCAD Process'!$D$5:$CZ$504,VLOOKUP(BI$4,'Table Name'!$C$2:$D$100,2,FALSE),FALSE))</f>
        <v>0</v>
      </c>
      <c r="BJ265" t="str">
        <f>IF($C265=-1,-1,VLOOKUP($C265,'HCAD Process'!$D$5:$CZ$504,VLOOKUP(BJ$4,'Table Name'!$C$2:$D$100,2,FALSE),FALSE))</f>
        <v>01</v>
      </c>
      <c r="BK265">
        <f>IF($C265=-1,-1,VLOOKUP($C265,'HCAD Process'!$D$5:$CZ$504,VLOOKUP(BK$4,'Table Name'!$C$2:$D$100,2,FALSE),FALSE))</f>
        <v>0</v>
      </c>
      <c r="BL265" t="str">
        <f>IF($C265=-1,-1,VLOOKUP($C265,'HCAD Process'!$D$5:$CZ$504,VLOOKUP(BL$4,'Table Name'!$C$2:$D$100,2,FALSE),FALSE))</f>
        <v>492G</v>
      </c>
      <c r="BM265" t="str">
        <f>IF($C265=-1,-1,VLOOKUP($C265,'HCAD Process'!$D$5:$CZ$504,VLOOKUP(BM$4,'Table Name'!$C$2:$D$100,2,FALSE),FALSE))</f>
        <v>001 040 041 042 043 044 048 061</v>
      </c>
      <c r="BN265" t="str">
        <f>IF($C265=-1,-1,VLOOKUP($C265,'HCAD Process'!$D$5:$CZ$504,VLOOKUP(BN$4,'Table Name'!$C$2:$D$100,2,FALSE),FALSE))</f>
        <v>Real, Commercial</v>
      </c>
      <c r="BO265" t="str">
        <f>IF($C265=-1,-1,VLOOKUP($C265,'HCAD Process'!$D$5:$CZ$504,VLOOKUP(BO$4,'Table Name'!$C$2:$D$100,2,FALSE),FALSE))</f>
        <v>F1</v>
      </c>
      <c r="BP265" t="str">
        <f>IF($C265=-1,-1,VLOOKUP($C265,'HCAD Process'!$D$5:$CZ$504,VLOOKUP(BP$4,'Table Name'!$C$2:$D$100,2,FALSE),FALSE))</f>
        <v>Real, Commercial</v>
      </c>
      <c r="BQ265" t="str">
        <f>IF($C265=-1,-1,VLOOKUP($C265,'HCAD Process'!$D$5:$CZ$504,VLOOKUP(BQ$4,'Table Name'!$C$2:$D$100,2,FALSE),FALSE))</f>
        <v>Res. Struct. Or Conversion</v>
      </c>
      <c r="BR265" t="str">
        <f>IF($C265=-1,-1,VLOOKUP($C265,'HCAD Process'!$D$5:$CZ$504,VLOOKUP(BR$4,'Table Name'!$C$2:$D$100,2,FALSE),FALSE))</f>
        <v>Single-Family Residence</v>
      </c>
      <c r="BS265" t="str">
        <f>IF($C265=-1,-1,VLOOKUP($C265,'HCAD Process'!$D$5:$CZ$504,VLOOKUP(BS$4,'Table Name'!$C$2:$D$100,2,FALSE),FALSE))</f>
        <v>8001</v>
      </c>
      <c r="BT265" t="str">
        <f>IF($C265=-1,-1,VLOOKUP($C265,'HCAD Process'!$D$5:$CZ$504,VLOOKUP(BT$4,'Table Name'!$C$2:$D$100,2,FALSE),FALSE))</f>
        <v>Land Neighborhood Section 1</v>
      </c>
      <c r="BU265">
        <f>IF($C265=-1,-1,VLOOKUP($C265,'HCAD Process'!$D$5:$CZ$504,VLOOKUP(BU$4,'Table Name'!$C$2:$D$100,2,FALSE),FALSE))</f>
        <v>29521</v>
      </c>
      <c r="BV265" t="str">
        <f>IF($C265=-1,-1,VLOOKUP($C265,'HCAD Process'!$D$5:$CZ$504,VLOOKUP(BV$4,'Table Name'!$C$2:$D$100,2,FALSE),FALSE))</f>
        <v>SF</v>
      </c>
      <c r="BW265" t="str">
        <f>IF($C265=-1,-1,VLOOKUP($C265,'HCAD Process'!$D$5:$CZ$504,VLOOKUP(BW$4,'Table Name'!$C$2:$D$100,2,FALSE),FALSE))</f>
        <v>1.0000</v>
      </c>
      <c r="BX265" t="str">
        <f>IF($C265=-1,-1,VLOOKUP($C265,'HCAD Process'!$D$5:$CZ$504,VLOOKUP(BX$4,'Table Name'!$C$2:$D$100,2,FALSE),FALSE))</f>
        <v>1.0000</v>
      </c>
      <c r="BY265" t="str">
        <f>IF($C265=-1,-1,VLOOKUP($C265,'HCAD Process'!$D$5:$CZ$504,VLOOKUP(BY$4,'Table Name'!$C$2:$D$100,2,FALSE),FALSE))</f>
        <v>1.0000</v>
      </c>
      <c r="BZ265" t="str">
        <f>IF($C265=-1,-1,VLOOKUP($C265,'HCAD Process'!$D$5:$CZ$504,VLOOKUP(BZ$4,'Table Name'!$C$2:$D$100,2,FALSE),FALSE))</f>
        <v>1.0000</v>
      </c>
      <c r="CA265">
        <f>IF($C265=-1,-1,VLOOKUP($C265,'HCAD Process'!$D$5:$CZ$504,VLOOKUP(CA$4,'Table Name'!$C$2:$D$100,2,FALSE),FALSE))</f>
        <v>0</v>
      </c>
      <c r="CB265">
        <f>IF($C265=-1,-1,VLOOKUP($C265,'HCAD Process'!$D$5:$CZ$504,VLOOKUP(CB$4,'Table Name'!$C$2:$D$100,2,FALSE),FALSE))</f>
        <v>0</v>
      </c>
      <c r="CC265">
        <f>IF($C265=-1,-1,VLOOKUP($C265,'HCAD Process'!$D$5:$CZ$504,VLOOKUP(CC$4,'Table Name'!$C$2:$D$100,2,FALSE),FALSE))</f>
        <v>0</v>
      </c>
      <c r="CD265">
        <f>IF($C265=-1,-1,VLOOKUP($C265,'HCAD Process'!$D$5:$CZ$504,VLOOKUP(CD$4,'Table Name'!$C$2:$D$100,2,FALSE),FALSE))</f>
        <v>-1</v>
      </c>
      <c r="CE265" t="str">
        <f>IF($C265=-1,-1,VLOOKUP($C265,'HCAD Process'!$D$5:$CZ$504,VLOOKUP(CE$4,'Table Name'!$C$2:$D$100,2,FALSE),FALSE))</f>
        <v>14003400100012</v>
      </c>
    </row>
    <row r="266" spans="2:83" x14ac:dyDescent="0.25">
      <c r="B266">
        <f t="shared" si="4"/>
        <v>262</v>
      </c>
      <c r="C266" t="str">
        <f t="array" ref="C266">IF(ISERROR(INDEX('HCAD Process'!CF$5:CF$504,MATCH(0,COUNTIF(C$4:C265,'HCAD Process'!CF$5:CF$504)+('HCAD Process'!CF$5:CF$504=-1),0))),-1,INDEX('HCAD Process'!CF$5:CF$504,MATCH(0,COUNTIF(C$4:C265,'HCAD Process'!CF$5:CF$504)+('HCAD Process'!CF$5:CF$504=-1),0)))</f>
        <v>14003400100013</v>
      </c>
      <c r="D266" t="str">
        <f>IF($C266=-1,-1,VLOOKUP($C266,'HCAD Process'!$D$5:$CZ$504,VLOOKUP(D$4,'Table Name'!$C$2:$D$100,2,FALSE),FALSE))</f>
        <v>1400340010001</v>
      </c>
      <c r="E266" t="str">
        <f>IF($C266=-1,-1,VLOOKUP($C266,'HCAD Process'!$D$5:$CZ$504,VLOOKUP(E$4,'Table Name'!$C$2:$D$100,2,FALSE),FALSE))</f>
        <v>01/01/2019</v>
      </c>
      <c r="F266" t="str">
        <f>IF($C266=-1,-1,VLOOKUP($C266,'HCAD Process'!$D$5:$CZ$504,VLOOKUP(F$4,'Table Name'!$C$2:$D$100,2,FALSE),FALSE))</f>
        <v>AR REDEVELOPMENT LLC</v>
      </c>
      <c r="G266">
        <f>IF($C266=-1,-1,VLOOKUP($C266,'HCAD Process'!$D$5:$CZ$504,VLOOKUP(G$4,'Table Name'!$C$2:$D$100,2,FALSE),FALSE))</f>
        <v>0</v>
      </c>
      <c r="H266" t="str">
        <f>IF($C266=-1,-1,VLOOKUP($C266,'HCAD Process'!$D$5:$CZ$504,VLOOKUP(H$4,'Table Name'!$C$2:$D$100,2,FALSE),FALSE))</f>
        <v>Avi</v>
      </c>
      <c r="I266" t="str">
        <f>IF($C266=-1,-1,VLOOKUP($C266,'HCAD Process'!$D$5:$CZ$504,VLOOKUP(I$4,'Table Name'!$C$2:$D$100,2,FALSE),FALSE))</f>
        <v>1205 COHN ST</v>
      </c>
      <c r="J266" t="str">
        <f>IF($C266=-1,-1,VLOOKUP($C266,'HCAD Process'!$D$5:$CZ$504,VLOOKUP(J$4,'Table Name'!$C$2:$D$100,2,FALSE),FALSE))</f>
        <v>HOUSTON</v>
      </c>
      <c r="K266" t="str">
        <f>IF($C266=-1,-1,VLOOKUP($C266,'HCAD Process'!$D$5:$CZ$504,VLOOKUP(K$4,'Table Name'!$C$2:$D$100,2,FALSE),FALSE))</f>
        <v>77007</v>
      </c>
      <c r="L266">
        <f>IF($C266=-1,-1,VLOOKUP($C266,'HCAD Process'!$D$5:$CZ$504,VLOOKUP(L$4,'Table Name'!$C$2:$D$100,2,FALSE),FALSE))</f>
        <v>0</v>
      </c>
      <c r="M266">
        <f>IF($C266=-1,-1,VLOOKUP($C266,'HCAD Process'!$D$5:$CZ$504,VLOOKUP(M$4,'Table Name'!$C$2:$D$100,2,FALSE),FALSE))</f>
        <v>0</v>
      </c>
      <c r="N266">
        <f>IF($C266=-1,-1,VLOOKUP($C266,'HCAD Process'!$D$5:$CZ$504,VLOOKUP(N$4,'Table Name'!$C$2:$D$100,2,FALSE),FALSE))</f>
        <v>0</v>
      </c>
      <c r="O266">
        <f>IF($C266=-1,-1,VLOOKUP($C266,'HCAD Process'!$D$5:$CZ$504,VLOOKUP(O$4,'Table Name'!$C$2:$D$100,2,FALSE),FALSE))</f>
        <v>0</v>
      </c>
      <c r="P266" t="e">
        <f>IF($C266=-1,-1,VLOOKUP($C266,'HCAD Process'!$D$5:$CZ$504,VLOOKUP(P$4,'Table Name'!$C$2:$D$100,2,FALSE),FALSE))</f>
        <v>#REF!</v>
      </c>
      <c r="Q266" t="str">
        <f>IF($C266=-1,-1,VLOOKUP($C266,'HCAD Process'!$D$5:$CZ$504,VLOOKUP(Q$4,'Table Name'!$C$2:$D$100,2,FALSE),FALSE))</f>
        <v>COMMERCIAL</v>
      </c>
      <c r="R266" t="str">
        <f>IF($C266=-1,-1,VLOOKUP($C266,'HCAD Process'!$D$5:$CZ$504,VLOOKUP(R$4,'Table Name'!$C$2:$D$100,2,FALSE),FALSE))</f>
        <v>3</v>
      </c>
      <c r="S266" t="str">
        <f>IF($C266=-1,-1,VLOOKUP($C266,'HCAD Process'!$D$5:$CZ$504,VLOOKUP(S$4,'Table Name'!$C$2:$D$100,2,FALSE),FALSE))</f>
        <v>4301</v>
      </c>
      <c r="T266" t="str">
        <f>IF($C266=-1,-1,VLOOKUP($C266,'HCAD Process'!$D$5:$CZ$504,VLOOKUP(T$4,'Table Name'!$C$2:$D$100,2,FALSE),FALSE))</f>
        <v>8351</v>
      </c>
      <c r="U266" t="str">
        <f>IF($C266=-1,-1,VLOOKUP($C266,'HCAD Process'!$D$5:$CZ$504,VLOOKUP(U$4,'Table Name'!$C$2:$D$100,2,FALSE),FALSE))</f>
        <v>D</v>
      </c>
      <c r="V266" t="str">
        <f>IF($C266=-1,-1,VLOOKUP($C266,'HCAD Process'!$D$5:$CZ$504,VLOOKUP(V$4,'Table Name'!$C$2:$D$100,2,FALSE),FALSE))</f>
        <v>Wood or Light Steel</v>
      </c>
      <c r="W266">
        <f>IF($C266=-1,-1,VLOOKUP($C266,'HCAD Process'!$D$5:$CZ$504,VLOOKUP(W$4,'Table Name'!$C$2:$D$100,2,FALSE),FALSE))</f>
        <v>0</v>
      </c>
      <c r="X266" t="str">
        <f>IF($C266=-1,-1,VLOOKUP($C266,'HCAD Process'!$D$5:$CZ$504,VLOOKUP(X$4,'Table Name'!$C$2:$D$100,2,FALSE),FALSE))</f>
        <v>Pending</v>
      </c>
      <c r="Y266">
        <f>IF($C266=-1,-1,VLOOKUP($C266,'HCAD Process'!$D$5:$CZ$504,VLOOKUP(Y$4,'Table Name'!$C$2:$D$100,2,FALSE),FALSE))</f>
        <v>0</v>
      </c>
      <c r="Z266">
        <f>IF($C266=-1,-1,VLOOKUP($C266,'HCAD Process'!$D$5:$CZ$504,VLOOKUP(Z$4,'Table Name'!$C$2:$D$100,2,FALSE),FALSE))</f>
        <v>0</v>
      </c>
      <c r="AA266" t="str">
        <f>IF($C266=-1,-1,VLOOKUP($C266,'HCAD Process'!$D$5:$CZ$504,VLOOKUP(AA$4,'Table Name'!$C$2:$D$100,2,FALSE),FALSE))</f>
        <v>.732200</v>
      </c>
      <c r="AB266" t="str">
        <f>IF($C266=-1,-1,VLOOKUP($C266,'HCAD Process'!$D$5:$CZ$504,VLOOKUP(AB$4,'Table Name'!$C$2:$D$100,2,FALSE),FALSE))</f>
        <v>D</v>
      </c>
      <c r="AC266" t="str">
        <f>IF($C266=-1,-1,VLOOKUP($C266,'HCAD Process'!$D$5:$CZ$504,VLOOKUP(AC$4,'Table Name'!$C$2:$D$100,2,FALSE),FALSE))</f>
        <v>Low</v>
      </c>
      <c r="AD266" t="str">
        <f>IF($C266=-1,-1,VLOOKUP($C266,'HCAD Process'!$D$5:$CZ$504,VLOOKUP(AD$4,'Table Name'!$C$2:$D$100,2,FALSE),FALSE))</f>
        <v>1936</v>
      </c>
      <c r="AE266" t="str">
        <f>IF($C266=-1,-1,VLOOKUP($C266,'HCAD Process'!$D$5:$CZ$504,VLOOKUP(AE$4,'Table Name'!$C$2:$D$100,2,FALSE),FALSE))</f>
        <v>1936</v>
      </c>
      <c r="AF266" t="str">
        <f>IF($C266=-1,-1,VLOOKUP($C266,'HCAD Process'!$D$5:$CZ$504,VLOOKUP(AF$4,'Table Name'!$C$2:$D$100,2,FALSE),FALSE))</f>
        <v>0</v>
      </c>
      <c r="AG266" t="str">
        <f>IF($C266=-1,-1,VLOOKUP($C266,'HCAD Process'!$D$5:$CZ$504,VLOOKUP(AG$4,'Table Name'!$C$2:$D$100,2,FALSE),FALSE))</f>
        <v>1984</v>
      </c>
      <c r="AH266" t="str">
        <f>IF($C266=-1,-1,VLOOKUP($C266,'HCAD Process'!$D$5:$CZ$504,VLOOKUP(AH$4,'Table Name'!$C$2:$D$100,2,FALSE),FALSE))</f>
        <v>MAS</v>
      </c>
      <c r="AI266" t="str">
        <f>IF($C266=-1,-1,VLOOKUP($C266,'HCAD Process'!$D$5:$CZ$504,VLOOKUP(AI$4,'Table Name'!$C$2:$D$100,2,FALSE),FALSE))</f>
        <v>01/01/2004</v>
      </c>
      <c r="AJ266" t="str">
        <f>IF($C266=-1,-1,VLOOKUP($C266,'HCAD Process'!$D$5:$CZ$504,VLOOKUP(AJ$4,'Table Name'!$C$2:$D$100,2,FALSE),FALSE))</f>
        <v>6008 CENTER ST.</v>
      </c>
      <c r="AK266">
        <f>IF($C266=-1,-1,VALUE(VLOOKUP($C266,'HCAD Process'!$D$5:$CZ$504,VLOOKUP(AK$4,'Table Name'!$C$2:$D$100,2,FALSE),FALSE)))</f>
        <v>921</v>
      </c>
      <c r="AL266">
        <f>IF($C266=-1,-1,VLOOKUP($C266,'HCAD Process'!$D$5:$CZ$504,VLOOKUP(AL$4,'Table Name'!$C$2:$D$100,2,FALSE),FALSE))</f>
        <v>1005</v>
      </c>
      <c r="AM266">
        <f>IF($C266=-1,-1,VLOOKUP($C266,'HCAD Process'!$D$5:$CZ$504,VLOOKUP(AM$4,'Table Name'!$C$2:$D$100,2,FALSE),FALSE))</f>
        <v>0</v>
      </c>
      <c r="AN266">
        <f>IF($C266=-1,-1,VLOOKUP($C266,'HCAD Process'!$D$5:$CZ$504,VLOOKUP(AN$4,'Table Name'!$C$2:$D$100,2,FALSE),FALSE))</f>
        <v>0</v>
      </c>
      <c r="AO266">
        <f>IF($C266=-1,-1,VLOOKUP($C266,'HCAD Process'!$D$5:$CZ$504,VLOOKUP(AO$4,'Table Name'!$C$2:$D$100,2,FALSE),FALSE))</f>
        <v>0</v>
      </c>
      <c r="AP266">
        <f>IF($C266=-1,-1,VLOOKUP($C266,'HCAD Process'!$D$5:$CZ$504,VLOOKUP(AP$4,'Table Name'!$C$2:$D$100,2,FALSE),FALSE))</f>
        <v>921</v>
      </c>
      <c r="AQ266">
        <f>IF($C266=-1,-1,VLOOKUP($C266,'HCAD Process'!$D$5:$CZ$504,VLOOKUP(AQ$4,'Table Name'!$C$2:$D$100,2,FALSE),FALSE))</f>
        <v>132</v>
      </c>
      <c r="AR266">
        <f>IF($C266=-1,-1,VLOOKUP($C266,'HCAD Process'!$D$5:$CZ$504,VLOOKUP(AR$4,'Table Name'!$C$2:$D$100,2,FALSE),FALSE))</f>
        <v>1</v>
      </c>
      <c r="AS266">
        <f>IF($C266=-1,-1,VLOOKUP($C266,'HCAD Process'!$D$5:$CZ$504,VLOOKUP(AS$4,'Table Name'!$C$2:$D$100,2,FALSE),FALSE))</f>
        <v>0</v>
      </c>
      <c r="AT266">
        <f>IF($C266=-1,-1,VLOOKUP($C266,'HCAD Process'!$D$5:$CZ$504,VLOOKUP(AT$4,'Table Name'!$C$2:$D$100,2,FALSE),FALSE))</f>
        <v>0</v>
      </c>
      <c r="AU266">
        <f>IF($C266=-1,-1,VLOOKUP($C266,'HCAD Process'!$D$5:$CZ$504,VLOOKUP(AU$4,'Table Name'!$C$2:$D$100,2,FALSE),FALSE))</f>
        <v>0</v>
      </c>
      <c r="AV266">
        <f>IF($C266=-1,-1,VLOOKUP($C266,'HCAD Process'!$D$5:$CZ$504,VLOOKUP(AV$4,'Table Name'!$C$2:$D$100,2,FALSE),FALSE))</f>
        <v>0</v>
      </c>
      <c r="AW266">
        <f>IF($C266=-1,-1,VLOOKUP($C266,'HCAD Process'!$D$5:$CZ$504,VLOOKUP(AW$4,'Table Name'!$C$2:$D$100,2,FALSE),FALSE))</f>
        <v>0</v>
      </c>
      <c r="AX266">
        <f>IF($C266=-1,-1,VLOOKUP($C266,'HCAD Process'!$D$5:$CZ$504,VLOOKUP(AX$4,'Table Name'!$C$2:$D$100,2,FALSE),FALSE))</f>
        <v>0</v>
      </c>
      <c r="AY266">
        <f>IF($C266=-1,-1,VLOOKUP($C266,'HCAD Process'!$D$5:$CZ$504,VLOOKUP(AY$4,'Table Name'!$C$2:$D$100,2,FALSE),FALSE))</f>
        <v>0</v>
      </c>
      <c r="AZ266">
        <f>IF($C266=-1,-1,VLOOKUP($C266,'HCAD Process'!$D$5:$CZ$504,VLOOKUP(AZ$4,'Table Name'!$C$2:$D$100,2,FALSE),FALSE))</f>
        <v>0</v>
      </c>
      <c r="BA266" t="str">
        <f>IF($C266=-1,-1,VLOOKUP($C266,'HCAD Process'!$D$5:$CZ$504,VLOOKUP(BA$4,'Table Name'!$C$2:$D$100,2,FALSE),FALSE))</f>
        <v>20</v>
      </c>
      <c r="BB266" t="str">
        <f>IF($C266=-1,-1,VLOOKUP($C266,'HCAD Process'!$D$5:$CZ$504,VLOOKUP(BB$4,'Table Name'!$C$2:$D$100,2,FALSE),FALSE))</f>
        <v>RES A BLK 1</v>
      </c>
      <c r="BC266" t="str">
        <f>IF($C266=-1,-1,VLOOKUP($C266,'HCAD Process'!$D$5:$CZ$504,VLOOKUP(BC$4,'Table Name'!$C$2:$D$100,2,FALSE),FALSE))</f>
        <v>RESERVE AT COHN</v>
      </c>
      <c r="BD266" t="str">
        <f>IF($C266=-1,-1,VLOOKUP($C266,'HCAD Process'!$D$5:$CZ$504,VLOOKUP(BD$4,'Table Name'!$C$2:$D$100,2,FALSE),FALSE))</f>
        <v>160</v>
      </c>
      <c r="BE266" t="str">
        <f>IF($C266=-1,-1,VLOOKUP($C266,'HCAD Process'!$D$5:$CZ$504,VLOOKUP(BE$4,'Table Name'!$C$2:$D$100,2,FALSE),FALSE))</f>
        <v>1F Lazybrook, Timbergrove, Washington Corridor</v>
      </c>
      <c r="BF266" t="str">
        <f>IF($C266=-1,-1,VLOOKUP($C266,'HCAD Process'!$D$5:$CZ$504,VLOOKUP(BF$4,'Table Name'!$C$2:$D$100,2,FALSE),FALSE))</f>
        <v>160</v>
      </c>
      <c r="BG266" t="str">
        <f>IF($C266=-1,-1,VLOOKUP($C266,'HCAD Process'!$D$5:$CZ$504,VLOOKUP(BG$4,'Table Name'!$C$2:$D$100,2,FALSE),FALSE))</f>
        <v>1F Lazybrook, Timbergrove, Washington Corridor</v>
      </c>
      <c r="BH266" t="str">
        <f>IF($C266=-1,-1,VLOOKUP($C266,'HCAD Process'!$D$5:$CZ$504,VLOOKUP(BH$4,'Table Name'!$C$2:$D$100,2,FALSE),FALSE))</f>
        <v>5925.05</v>
      </c>
      <c r="BI266" t="str">
        <f>IF($C266=-1,-1,VLOOKUP($C266,'HCAD Process'!$D$5:$CZ$504,VLOOKUP(BI$4,'Table Name'!$C$2:$D$100,2,FALSE),FALSE))</f>
        <v>0</v>
      </c>
      <c r="BJ266" t="str">
        <f>IF($C266=-1,-1,VLOOKUP($C266,'HCAD Process'!$D$5:$CZ$504,VLOOKUP(BJ$4,'Table Name'!$C$2:$D$100,2,FALSE),FALSE))</f>
        <v>01</v>
      </c>
      <c r="BK266">
        <f>IF($C266=-1,-1,VLOOKUP($C266,'HCAD Process'!$D$5:$CZ$504,VLOOKUP(BK$4,'Table Name'!$C$2:$D$100,2,FALSE),FALSE))</f>
        <v>0</v>
      </c>
      <c r="BL266" t="str">
        <f>IF($C266=-1,-1,VLOOKUP($C266,'HCAD Process'!$D$5:$CZ$504,VLOOKUP(BL$4,'Table Name'!$C$2:$D$100,2,FALSE),FALSE))</f>
        <v>492G</v>
      </c>
      <c r="BM266" t="str">
        <f>IF($C266=-1,-1,VLOOKUP($C266,'HCAD Process'!$D$5:$CZ$504,VLOOKUP(BM$4,'Table Name'!$C$2:$D$100,2,FALSE),FALSE))</f>
        <v>001 040 041 042 043 044 048 061</v>
      </c>
      <c r="BN266" t="str">
        <f>IF($C266=-1,-1,VLOOKUP($C266,'HCAD Process'!$D$5:$CZ$504,VLOOKUP(BN$4,'Table Name'!$C$2:$D$100,2,FALSE),FALSE))</f>
        <v>Real, Commercial</v>
      </c>
      <c r="BO266" t="str">
        <f>IF($C266=-1,-1,VLOOKUP($C266,'HCAD Process'!$D$5:$CZ$504,VLOOKUP(BO$4,'Table Name'!$C$2:$D$100,2,FALSE),FALSE))</f>
        <v>F1</v>
      </c>
      <c r="BP266" t="str">
        <f>IF($C266=-1,-1,VLOOKUP($C266,'HCAD Process'!$D$5:$CZ$504,VLOOKUP(BP$4,'Table Name'!$C$2:$D$100,2,FALSE),FALSE))</f>
        <v>Real, Commercial</v>
      </c>
      <c r="BQ266" t="str">
        <f>IF($C266=-1,-1,VLOOKUP($C266,'HCAD Process'!$D$5:$CZ$504,VLOOKUP(BQ$4,'Table Name'!$C$2:$D$100,2,FALSE),FALSE))</f>
        <v>Res. Struct. Or Conversion</v>
      </c>
      <c r="BR266" t="str">
        <f>IF($C266=-1,-1,VLOOKUP($C266,'HCAD Process'!$D$5:$CZ$504,VLOOKUP(BR$4,'Table Name'!$C$2:$D$100,2,FALSE),FALSE))</f>
        <v>Single-Family Residence</v>
      </c>
      <c r="BS266" t="str">
        <f>IF($C266=-1,-1,VLOOKUP($C266,'HCAD Process'!$D$5:$CZ$504,VLOOKUP(BS$4,'Table Name'!$C$2:$D$100,2,FALSE),FALSE))</f>
        <v>8001</v>
      </c>
      <c r="BT266" t="str">
        <f>IF($C266=-1,-1,VLOOKUP($C266,'HCAD Process'!$D$5:$CZ$504,VLOOKUP(BT$4,'Table Name'!$C$2:$D$100,2,FALSE),FALSE))</f>
        <v>Land Neighborhood Section 1</v>
      </c>
      <c r="BU266">
        <f>IF($C266=-1,-1,VLOOKUP($C266,'HCAD Process'!$D$5:$CZ$504,VLOOKUP(BU$4,'Table Name'!$C$2:$D$100,2,FALSE),FALSE))</f>
        <v>29521</v>
      </c>
      <c r="BV266" t="str">
        <f>IF($C266=-1,-1,VLOOKUP($C266,'HCAD Process'!$D$5:$CZ$504,VLOOKUP(BV$4,'Table Name'!$C$2:$D$100,2,FALSE),FALSE))</f>
        <v>SF</v>
      </c>
      <c r="BW266" t="str">
        <f>IF($C266=-1,-1,VLOOKUP($C266,'HCAD Process'!$D$5:$CZ$504,VLOOKUP(BW$4,'Table Name'!$C$2:$D$100,2,FALSE),FALSE))</f>
        <v>1.0000</v>
      </c>
      <c r="BX266" t="str">
        <f>IF($C266=-1,-1,VLOOKUP($C266,'HCAD Process'!$D$5:$CZ$504,VLOOKUP(BX$4,'Table Name'!$C$2:$D$100,2,FALSE),FALSE))</f>
        <v>1.0000</v>
      </c>
      <c r="BY266" t="str">
        <f>IF($C266=-1,-1,VLOOKUP($C266,'HCAD Process'!$D$5:$CZ$504,VLOOKUP(BY$4,'Table Name'!$C$2:$D$100,2,FALSE),FALSE))</f>
        <v>1.0000</v>
      </c>
      <c r="BZ266" t="str">
        <f>IF($C266=-1,-1,VLOOKUP($C266,'HCAD Process'!$D$5:$CZ$504,VLOOKUP(BZ$4,'Table Name'!$C$2:$D$100,2,FALSE),FALSE))</f>
        <v>1.0000</v>
      </c>
      <c r="CA266">
        <f>IF($C266=-1,-1,VLOOKUP($C266,'HCAD Process'!$D$5:$CZ$504,VLOOKUP(CA$4,'Table Name'!$C$2:$D$100,2,FALSE),FALSE))</f>
        <v>0</v>
      </c>
      <c r="CB266">
        <f>IF($C266=-1,-1,VLOOKUP($C266,'HCAD Process'!$D$5:$CZ$504,VLOOKUP(CB$4,'Table Name'!$C$2:$D$100,2,FALSE),FALSE))</f>
        <v>0</v>
      </c>
      <c r="CC266">
        <f>IF($C266=-1,-1,VLOOKUP($C266,'HCAD Process'!$D$5:$CZ$504,VLOOKUP(CC$4,'Table Name'!$C$2:$D$100,2,FALSE),FALSE))</f>
        <v>0</v>
      </c>
      <c r="CD266">
        <f>IF($C266=-1,-1,VLOOKUP($C266,'HCAD Process'!$D$5:$CZ$504,VLOOKUP(CD$4,'Table Name'!$C$2:$D$100,2,FALSE),FALSE))</f>
        <v>-1</v>
      </c>
      <c r="CE266" t="str">
        <f>IF($C266=-1,-1,VLOOKUP($C266,'HCAD Process'!$D$5:$CZ$504,VLOOKUP(CE$4,'Table Name'!$C$2:$D$100,2,FALSE),FALSE))</f>
        <v>14003400100013</v>
      </c>
    </row>
    <row r="267" spans="2:83" x14ac:dyDescent="0.25">
      <c r="B267">
        <f t="shared" si="4"/>
        <v>263</v>
      </c>
      <c r="C267" t="str">
        <f t="array" ref="C267">IF(ISERROR(INDEX('HCAD Process'!CF$5:CF$504,MATCH(0,COUNTIF(C$4:C266,'HCAD Process'!CF$5:CF$504)+('HCAD Process'!CF$5:CF$504=-1),0))),-1,INDEX('HCAD Process'!CF$5:CF$504,MATCH(0,COUNTIF(C$4:C266,'HCAD Process'!CF$5:CF$504)+('HCAD Process'!CF$5:CF$504=-1),0)))</f>
        <v>14003400100014</v>
      </c>
      <c r="D267" t="str">
        <f>IF($C267=-1,-1,VLOOKUP($C267,'HCAD Process'!$D$5:$CZ$504,VLOOKUP(D$4,'Table Name'!$C$2:$D$100,2,FALSE),FALSE))</f>
        <v>1400340010001</v>
      </c>
      <c r="E267" t="str">
        <f>IF($C267=-1,-1,VLOOKUP($C267,'HCAD Process'!$D$5:$CZ$504,VLOOKUP(E$4,'Table Name'!$C$2:$D$100,2,FALSE),FALSE))</f>
        <v>01/01/2019</v>
      </c>
      <c r="F267" t="str">
        <f>IF($C267=-1,-1,VLOOKUP($C267,'HCAD Process'!$D$5:$CZ$504,VLOOKUP(F$4,'Table Name'!$C$2:$D$100,2,FALSE),FALSE))</f>
        <v>AR REDEVELOPMENT LLC</v>
      </c>
      <c r="G267">
        <f>IF($C267=-1,-1,VLOOKUP($C267,'HCAD Process'!$D$5:$CZ$504,VLOOKUP(G$4,'Table Name'!$C$2:$D$100,2,FALSE),FALSE))</f>
        <v>0</v>
      </c>
      <c r="H267" t="str">
        <f>IF($C267=-1,-1,VLOOKUP($C267,'HCAD Process'!$D$5:$CZ$504,VLOOKUP(H$4,'Table Name'!$C$2:$D$100,2,FALSE),FALSE))</f>
        <v>Avi</v>
      </c>
      <c r="I267" t="str">
        <f>IF($C267=-1,-1,VLOOKUP($C267,'HCAD Process'!$D$5:$CZ$504,VLOOKUP(I$4,'Table Name'!$C$2:$D$100,2,FALSE),FALSE))</f>
        <v>1205 COHN ST</v>
      </c>
      <c r="J267" t="str">
        <f>IF($C267=-1,-1,VLOOKUP($C267,'HCAD Process'!$D$5:$CZ$504,VLOOKUP(J$4,'Table Name'!$C$2:$D$100,2,FALSE),FALSE))</f>
        <v>HOUSTON</v>
      </c>
      <c r="K267" t="str">
        <f>IF($C267=-1,-1,VLOOKUP($C267,'HCAD Process'!$D$5:$CZ$504,VLOOKUP(K$4,'Table Name'!$C$2:$D$100,2,FALSE),FALSE))</f>
        <v>77007</v>
      </c>
      <c r="L267">
        <f>IF($C267=-1,-1,VLOOKUP($C267,'HCAD Process'!$D$5:$CZ$504,VLOOKUP(L$4,'Table Name'!$C$2:$D$100,2,FALSE),FALSE))</f>
        <v>0</v>
      </c>
      <c r="M267">
        <f>IF($C267=-1,-1,VLOOKUP($C267,'HCAD Process'!$D$5:$CZ$504,VLOOKUP(M$4,'Table Name'!$C$2:$D$100,2,FALSE),FALSE))</f>
        <v>0</v>
      </c>
      <c r="N267">
        <f>IF($C267=-1,-1,VLOOKUP($C267,'HCAD Process'!$D$5:$CZ$504,VLOOKUP(N$4,'Table Name'!$C$2:$D$100,2,FALSE),FALSE))</f>
        <v>0</v>
      </c>
      <c r="O267">
        <f>IF($C267=-1,-1,VLOOKUP($C267,'HCAD Process'!$D$5:$CZ$504,VLOOKUP(O$4,'Table Name'!$C$2:$D$100,2,FALSE),FALSE))</f>
        <v>0</v>
      </c>
      <c r="P267" t="e">
        <f>IF($C267=-1,-1,VLOOKUP($C267,'HCAD Process'!$D$5:$CZ$504,VLOOKUP(P$4,'Table Name'!$C$2:$D$100,2,FALSE),FALSE))</f>
        <v>#REF!</v>
      </c>
      <c r="Q267" t="str">
        <f>IF($C267=-1,-1,VLOOKUP($C267,'HCAD Process'!$D$5:$CZ$504,VLOOKUP(Q$4,'Table Name'!$C$2:$D$100,2,FALSE),FALSE))</f>
        <v>COMMERCIAL</v>
      </c>
      <c r="R267" t="str">
        <f>IF($C267=-1,-1,VLOOKUP($C267,'HCAD Process'!$D$5:$CZ$504,VLOOKUP(R$4,'Table Name'!$C$2:$D$100,2,FALSE),FALSE))</f>
        <v>4</v>
      </c>
      <c r="S267" t="str">
        <f>IF($C267=-1,-1,VLOOKUP($C267,'HCAD Process'!$D$5:$CZ$504,VLOOKUP(S$4,'Table Name'!$C$2:$D$100,2,FALSE),FALSE))</f>
        <v>4301</v>
      </c>
      <c r="T267" t="str">
        <f>IF($C267=-1,-1,VLOOKUP($C267,'HCAD Process'!$D$5:$CZ$504,VLOOKUP(T$4,'Table Name'!$C$2:$D$100,2,FALSE),FALSE))</f>
        <v>8351</v>
      </c>
      <c r="U267" t="str">
        <f>IF($C267=-1,-1,VLOOKUP($C267,'HCAD Process'!$D$5:$CZ$504,VLOOKUP(U$4,'Table Name'!$C$2:$D$100,2,FALSE),FALSE))</f>
        <v>D</v>
      </c>
      <c r="V267" t="str">
        <f>IF($C267=-1,-1,VLOOKUP($C267,'HCAD Process'!$D$5:$CZ$504,VLOOKUP(V$4,'Table Name'!$C$2:$D$100,2,FALSE),FALSE))</f>
        <v>Wood or Light Steel</v>
      </c>
      <c r="W267">
        <f>IF($C267=-1,-1,VLOOKUP($C267,'HCAD Process'!$D$5:$CZ$504,VLOOKUP(W$4,'Table Name'!$C$2:$D$100,2,FALSE),FALSE))</f>
        <v>0</v>
      </c>
      <c r="X267" t="str">
        <f>IF($C267=-1,-1,VLOOKUP($C267,'HCAD Process'!$D$5:$CZ$504,VLOOKUP(X$4,'Table Name'!$C$2:$D$100,2,FALSE),FALSE))</f>
        <v>Pending</v>
      </c>
      <c r="Y267">
        <f>IF($C267=-1,-1,VLOOKUP($C267,'HCAD Process'!$D$5:$CZ$504,VLOOKUP(Y$4,'Table Name'!$C$2:$D$100,2,FALSE),FALSE))</f>
        <v>0</v>
      </c>
      <c r="Z267">
        <f>IF($C267=-1,-1,VLOOKUP($C267,'HCAD Process'!$D$5:$CZ$504,VLOOKUP(Z$4,'Table Name'!$C$2:$D$100,2,FALSE),FALSE))</f>
        <v>0</v>
      </c>
      <c r="AA267" t="str">
        <f>IF($C267=-1,-1,VLOOKUP($C267,'HCAD Process'!$D$5:$CZ$504,VLOOKUP(AA$4,'Table Name'!$C$2:$D$100,2,FALSE),FALSE))</f>
        <v>.732200</v>
      </c>
      <c r="AB267" t="str">
        <f>IF($C267=-1,-1,VLOOKUP($C267,'HCAD Process'!$D$5:$CZ$504,VLOOKUP(AB$4,'Table Name'!$C$2:$D$100,2,FALSE),FALSE))</f>
        <v>D</v>
      </c>
      <c r="AC267" t="str">
        <f>IF($C267=-1,-1,VLOOKUP($C267,'HCAD Process'!$D$5:$CZ$504,VLOOKUP(AC$4,'Table Name'!$C$2:$D$100,2,FALSE),FALSE))</f>
        <v>Low</v>
      </c>
      <c r="AD267" t="str">
        <f>IF($C267=-1,-1,VLOOKUP($C267,'HCAD Process'!$D$5:$CZ$504,VLOOKUP(AD$4,'Table Name'!$C$2:$D$100,2,FALSE),FALSE))</f>
        <v>1930</v>
      </c>
      <c r="AE267" t="str">
        <f>IF($C267=-1,-1,VLOOKUP($C267,'HCAD Process'!$D$5:$CZ$504,VLOOKUP(AE$4,'Table Name'!$C$2:$D$100,2,FALSE),FALSE))</f>
        <v>1930</v>
      </c>
      <c r="AF267" t="str">
        <f>IF($C267=-1,-1,VLOOKUP($C267,'HCAD Process'!$D$5:$CZ$504,VLOOKUP(AF$4,'Table Name'!$C$2:$D$100,2,FALSE),FALSE))</f>
        <v>0</v>
      </c>
      <c r="AG267" t="str">
        <f>IF($C267=-1,-1,VLOOKUP($C267,'HCAD Process'!$D$5:$CZ$504,VLOOKUP(AG$4,'Table Name'!$C$2:$D$100,2,FALSE),FALSE))</f>
        <v>1984</v>
      </c>
      <c r="AH267" t="str">
        <f>IF($C267=-1,-1,VLOOKUP($C267,'HCAD Process'!$D$5:$CZ$504,VLOOKUP(AH$4,'Table Name'!$C$2:$D$100,2,FALSE),FALSE))</f>
        <v>MAS</v>
      </c>
      <c r="AI267" t="str">
        <f>IF($C267=-1,-1,VLOOKUP($C267,'HCAD Process'!$D$5:$CZ$504,VLOOKUP(AI$4,'Table Name'!$C$2:$D$100,2,FALSE),FALSE))</f>
        <v>01/01/2004</v>
      </c>
      <c r="AJ267" t="str">
        <f>IF($C267=-1,-1,VLOOKUP($C267,'HCAD Process'!$D$5:$CZ$504,VLOOKUP(AJ$4,'Table Name'!$C$2:$D$100,2,FALSE),FALSE))</f>
        <v>6012 CENTER ST</v>
      </c>
      <c r="AK267">
        <f>IF($C267=-1,-1,VALUE(VLOOKUP($C267,'HCAD Process'!$D$5:$CZ$504,VLOOKUP(AK$4,'Table Name'!$C$2:$D$100,2,FALSE),FALSE)))</f>
        <v>1092</v>
      </c>
      <c r="AL267">
        <f>IF($C267=-1,-1,VLOOKUP($C267,'HCAD Process'!$D$5:$CZ$504,VLOOKUP(AL$4,'Table Name'!$C$2:$D$100,2,FALSE),FALSE))</f>
        <v>1092</v>
      </c>
      <c r="AM267">
        <f>IF($C267=-1,-1,VLOOKUP($C267,'HCAD Process'!$D$5:$CZ$504,VLOOKUP(AM$4,'Table Name'!$C$2:$D$100,2,FALSE),FALSE))</f>
        <v>0</v>
      </c>
      <c r="AN267">
        <f>IF($C267=-1,-1,VLOOKUP($C267,'HCAD Process'!$D$5:$CZ$504,VLOOKUP(AN$4,'Table Name'!$C$2:$D$100,2,FALSE),FALSE))</f>
        <v>0</v>
      </c>
      <c r="AO267">
        <f>IF($C267=-1,-1,VLOOKUP($C267,'HCAD Process'!$D$5:$CZ$504,VLOOKUP(AO$4,'Table Name'!$C$2:$D$100,2,FALSE),FALSE))</f>
        <v>0</v>
      </c>
      <c r="AP267">
        <f>IF($C267=-1,-1,VLOOKUP($C267,'HCAD Process'!$D$5:$CZ$504,VLOOKUP(AP$4,'Table Name'!$C$2:$D$100,2,FALSE),FALSE))</f>
        <v>1092</v>
      </c>
      <c r="AQ267">
        <f>IF($C267=-1,-1,VLOOKUP($C267,'HCAD Process'!$D$5:$CZ$504,VLOOKUP(AQ$4,'Table Name'!$C$2:$D$100,2,FALSE),FALSE))</f>
        <v>136</v>
      </c>
      <c r="AR267">
        <f>IF($C267=-1,-1,VLOOKUP($C267,'HCAD Process'!$D$5:$CZ$504,VLOOKUP(AR$4,'Table Name'!$C$2:$D$100,2,FALSE),FALSE))</f>
        <v>1</v>
      </c>
      <c r="AS267">
        <f>IF($C267=-1,-1,VLOOKUP($C267,'HCAD Process'!$D$5:$CZ$504,VLOOKUP(AS$4,'Table Name'!$C$2:$D$100,2,FALSE),FALSE))</f>
        <v>0</v>
      </c>
      <c r="AT267">
        <f>IF($C267=-1,-1,VLOOKUP($C267,'HCAD Process'!$D$5:$CZ$504,VLOOKUP(AT$4,'Table Name'!$C$2:$D$100,2,FALSE),FALSE))</f>
        <v>0</v>
      </c>
      <c r="AU267">
        <f>IF($C267=-1,-1,VLOOKUP($C267,'HCAD Process'!$D$5:$CZ$504,VLOOKUP(AU$4,'Table Name'!$C$2:$D$100,2,FALSE),FALSE))</f>
        <v>0</v>
      </c>
      <c r="AV267">
        <f>IF($C267=-1,-1,VLOOKUP($C267,'HCAD Process'!$D$5:$CZ$504,VLOOKUP(AV$4,'Table Name'!$C$2:$D$100,2,FALSE),FALSE))</f>
        <v>0</v>
      </c>
      <c r="AW267">
        <f>IF($C267=-1,-1,VLOOKUP($C267,'HCAD Process'!$D$5:$CZ$504,VLOOKUP(AW$4,'Table Name'!$C$2:$D$100,2,FALSE),FALSE))</f>
        <v>0</v>
      </c>
      <c r="AX267">
        <f>IF($C267=-1,-1,VLOOKUP($C267,'HCAD Process'!$D$5:$CZ$504,VLOOKUP(AX$4,'Table Name'!$C$2:$D$100,2,FALSE),FALSE))</f>
        <v>0</v>
      </c>
      <c r="AY267">
        <f>IF($C267=-1,-1,VLOOKUP($C267,'HCAD Process'!$D$5:$CZ$504,VLOOKUP(AY$4,'Table Name'!$C$2:$D$100,2,FALSE),FALSE))</f>
        <v>0</v>
      </c>
      <c r="AZ267">
        <f>IF($C267=-1,-1,VLOOKUP($C267,'HCAD Process'!$D$5:$CZ$504,VLOOKUP(AZ$4,'Table Name'!$C$2:$D$100,2,FALSE),FALSE))</f>
        <v>0</v>
      </c>
      <c r="BA267" t="str">
        <f>IF($C267=-1,-1,VLOOKUP($C267,'HCAD Process'!$D$5:$CZ$504,VLOOKUP(BA$4,'Table Name'!$C$2:$D$100,2,FALSE),FALSE))</f>
        <v>20</v>
      </c>
      <c r="BB267" t="str">
        <f>IF($C267=-1,-1,VLOOKUP($C267,'HCAD Process'!$D$5:$CZ$504,VLOOKUP(BB$4,'Table Name'!$C$2:$D$100,2,FALSE),FALSE))</f>
        <v>RES A BLK 1</v>
      </c>
      <c r="BC267" t="str">
        <f>IF($C267=-1,-1,VLOOKUP($C267,'HCAD Process'!$D$5:$CZ$504,VLOOKUP(BC$4,'Table Name'!$C$2:$D$100,2,FALSE),FALSE))</f>
        <v>RESERVE AT COHN</v>
      </c>
      <c r="BD267" t="str">
        <f>IF($C267=-1,-1,VLOOKUP($C267,'HCAD Process'!$D$5:$CZ$504,VLOOKUP(BD$4,'Table Name'!$C$2:$D$100,2,FALSE),FALSE))</f>
        <v>160</v>
      </c>
      <c r="BE267" t="str">
        <f>IF($C267=-1,-1,VLOOKUP($C267,'HCAD Process'!$D$5:$CZ$504,VLOOKUP(BE$4,'Table Name'!$C$2:$D$100,2,FALSE),FALSE))</f>
        <v>1F Lazybrook, Timbergrove, Washington Corridor</v>
      </c>
      <c r="BF267" t="str">
        <f>IF($C267=-1,-1,VLOOKUP($C267,'HCAD Process'!$D$5:$CZ$504,VLOOKUP(BF$4,'Table Name'!$C$2:$D$100,2,FALSE),FALSE))</f>
        <v>160</v>
      </c>
      <c r="BG267" t="str">
        <f>IF($C267=-1,-1,VLOOKUP($C267,'HCAD Process'!$D$5:$CZ$504,VLOOKUP(BG$4,'Table Name'!$C$2:$D$100,2,FALSE),FALSE))</f>
        <v>1F Lazybrook, Timbergrove, Washington Corridor</v>
      </c>
      <c r="BH267" t="str">
        <f>IF($C267=-1,-1,VLOOKUP($C267,'HCAD Process'!$D$5:$CZ$504,VLOOKUP(BH$4,'Table Name'!$C$2:$D$100,2,FALSE),FALSE))</f>
        <v>5925.05</v>
      </c>
      <c r="BI267" t="str">
        <f>IF($C267=-1,-1,VLOOKUP($C267,'HCAD Process'!$D$5:$CZ$504,VLOOKUP(BI$4,'Table Name'!$C$2:$D$100,2,FALSE),FALSE))</f>
        <v>0</v>
      </c>
      <c r="BJ267" t="str">
        <f>IF($C267=-1,-1,VLOOKUP($C267,'HCAD Process'!$D$5:$CZ$504,VLOOKUP(BJ$4,'Table Name'!$C$2:$D$100,2,FALSE),FALSE))</f>
        <v>01</v>
      </c>
      <c r="BK267">
        <f>IF($C267=-1,-1,VLOOKUP($C267,'HCAD Process'!$D$5:$CZ$504,VLOOKUP(BK$4,'Table Name'!$C$2:$D$100,2,FALSE),FALSE))</f>
        <v>0</v>
      </c>
      <c r="BL267" t="str">
        <f>IF($C267=-1,-1,VLOOKUP($C267,'HCAD Process'!$D$5:$CZ$504,VLOOKUP(BL$4,'Table Name'!$C$2:$D$100,2,FALSE),FALSE))</f>
        <v>492G</v>
      </c>
      <c r="BM267" t="str">
        <f>IF($C267=-1,-1,VLOOKUP($C267,'HCAD Process'!$D$5:$CZ$504,VLOOKUP(BM$4,'Table Name'!$C$2:$D$100,2,FALSE),FALSE))</f>
        <v>001 040 041 042 043 044 048 061</v>
      </c>
      <c r="BN267" t="str">
        <f>IF($C267=-1,-1,VLOOKUP($C267,'HCAD Process'!$D$5:$CZ$504,VLOOKUP(BN$4,'Table Name'!$C$2:$D$100,2,FALSE),FALSE))</f>
        <v>Real, Commercial</v>
      </c>
      <c r="BO267" t="str">
        <f>IF($C267=-1,-1,VLOOKUP($C267,'HCAD Process'!$D$5:$CZ$504,VLOOKUP(BO$4,'Table Name'!$C$2:$D$100,2,FALSE),FALSE))</f>
        <v>F1</v>
      </c>
      <c r="BP267" t="str">
        <f>IF($C267=-1,-1,VLOOKUP($C267,'HCAD Process'!$D$5:$CZ$504,VLOOKUP(BP$4,'Table Name'!$C$2:$D$100,2,FALSE),FALSE))</f>
        <v>Real, Commercial</v>
      </c>
      <c r="BQ267" t="str">
        <f>IF($C267=-1,-1,VLOOKUP($C267,'HCAD Process'!$D$5:$CZ$504,VLOOKUP(BQ$4,'Table Name'!$C$2:$D$100,2,FALSE),FALSE))</f>
        <v>Res. Struct. Or Conversion</v>
      </c>
      <c r="BR267" t="str">
        <f>IF($C267=-1,-1,VLOOKUP($C267,'HCAD Process'!$D$5:$CZ$504,VLOOKUP(BR$4,'Table Name'!$C$2:$D$100,2,FALSE),FALSE))</f>
        <v>Single-Family Residence</v>
      </c>
      <c r="BS267" t="str">
        <f>IF($C267=-1,-1,VLOOKUP($C267,'HCAD Process'!$D$5:$CZ$504,VLOOKUP(BS$4,'Table Name'!$C$2:$D$100,2,FALSE),FALSE))</f>
        <v>8001</v>
      </c>
      <c r="BT267" t="str">
        <f>IF($C267=-1,-1,VLOOKUP($C267,'HCAD Process'!$D$5:$CZ$504,VLOOKUP(BT$4,'Table Name'!$C$2:$D$100,2,FALSE),FALSE))</f>
        <v>Land Neighborhood Section 1</v>
      </c>
      <c r="BU267">
        <f>IF($C267=-1,-1,VLOOKUP($C267,'HCAD Process'!$D$5:$CZ$504,VLOOKUP(BU$4,'Table Name'!$C$2:$D$100,2,FALSE),FALSE))</f>
        <v>29521</v>
      </c>
      <c r="BV267" t="str">
        <f>IF($C267=-1,-1,VLOOKUP($C267,'HCAD Process'!$D$5:$CZ$504,VLOOKUP(BV$4,'Table Name'!$C$2:$D$100,2,FALSE),FALSE))</f>
        <v>SF</v>
      </c>
      <c r="BW267" t="str">
        <f>IF($C267=-1,-1,VLOOKUP($C267,'HCAD Process'!$D$5:$CZ$504,VLOOKUP(BW$4,'Table Name'!$C$2:$D$100,2,FALSE),FALSE))</f>
        <v>1.0000</v>
      </c>
      <c r="BX267" t="str">
        <f>IF($C267=-1,-1,VLOOKUP($C267,'HCAD Process'!$D$5:$CZ$504,VLOOKUP(BX$4,'Table Name'!$C$2:$D$100,2,FALSE),FALSE))</f>
        <v>1.0000</v>
      </c>
      <c r="BY267" t="str">
        <f>IF($C267=-1,-1,VLOOKUP($C267,'HCAD Process'!$D$5:$CZ$504,VLOOKUP(BY$4,'Table Name'!$C$2:$D$100,2,FALSE),FALSE))</f>
        <v>1.0000</v>
      </c>
      <c r="BZ267" t="str">
        <f>IF($C267=-1,-1,VLOOKUP($C267,'HCAD Process'!$D$5:$CZ$504,VLOOKUP(BZ$4,'Table Name'!$C$2:$D$100,2,FALSE),FALSE))</f>
        <v>1.0000</v>
      </c>
      <c r="CA267">
        <f>IF($C267=-1,-1,VLOOKUP($C267,'HCAD Process'!$D$5:$CZ$504,VLOOKUP(CA$4,'Table Name'!$C$2:$D$100,2,FALSE),FALSE))</f>
        <v>0</v>
      </c>
      <c r="CB267">
        <f>IF($C267=-1,-1,VLOOKUP($C267,'HCAD Process'!$D$5:$CZ$504,VLOOKUP(CB$4,'Table Name'!$C$2:$D$100,2,FALSE),FALSE))</f>
        <v>0</v>
      </c>
      <c r="CC267">
        <f>IF($C267=-1,-1,VLOOKUP($C267,'HCAD Process'!$D$5:$CZ$504,VLOOKUP(CC$4,'Table Name'!$C$2:$D$100,2,FALSE),FALSE))</f>
        <v>0</v>
      </c>
      <c r="CD267">
        <f>IF($C267=-1,-1,VLOOKUP($C267,'HCAD Process'!$D$5:$CZ$504,VLOOKUP(CD$4,'Table Name'!$C$2:$D$100,2,FALSE),FALSE))</f>
        <v>-1</v>
      </c>
      <c r="CE267" t="str">
        <f>IF($C267=-1,-1,VLOOKUP($C267,'HCAD Process'!$D$5:$CZ$504,VLOOKUP(CE$4,'Table Name'!$C$2:$D$100,2,FALSE),FALSE))</f>
        <v>14003400100014</v>
      </c>
    </row>
    <row r="268" spans="2:83" x14ac:dyDescent="0.25">
      <c r="B268">
        <f t="shared" si="4"/>
        <v>264</v>
      </c>
      <c r="C268" t="str">
        <f t="array" ref="C268">IF(ISERROR(INDEX('HCAD Process'!CF$5:CF$504,MATCH(0,COUNTIF(C$4:C267,'HCAD Process'!CF$5:CF$504)+('HCAD Process'!CF$5:CF$504=-1),0))),-1,INDEX('HCAD Process'!CF$5:CF$504,MATCH(0,COUNTIF(C$4:C267,'HCAD Process'!CF$5:CF$504)+('HCAD Process'!CF$5:CF$504=-1),0)))</f>
        <v>14003400100015</v>
      </c>
      <c r="D268" t="str">
        <f>IF($C268=-1,-1,VLOOKUP($C268,'HCAD Process'!$D$5:$CZ$504,VLOOKUP(D$4,'Table Name'!$C$2:$D$100,2,FALSE),FALSE))</f>
        <v>1400340010001</v>
      </c>
      <c r="E268" t="str">
        <f>IF($C268=-1,-1,VLOOKUP($C268,'HCAD Process'!$D$5:$CZ$504,VLOOKUP(E$4,'Table Name'!$C$2:$D$100,2,FALSE),FALSE))</f>
        <v>01/01/2019</v>
      </c>
      <c r="F268" t="str">
        <f>IF($C268=-1,-1,VLOOKUP($C268,'HCAD Process'!$D$5:$CZ$504,VLOOKUP(F$4,'Table Name'!$C$2:$D$100,2,FALSE),FALSE))</f>
        <v>AR REDEVELOPMENT LLC</v>
      </c>
      <c r="G268">
        <f>IF($C268=-1,-1,VLOOKUP($C268,'HCAD Process'!$D$5:$CZ$504,VLOOKUP(G$4,'Table Name'!$C$2:$D$100,2,FALSE),FALSE))</f>
        <v>0</v>
      </c>
      <c r="H268" t="str">
        <f>IF($C268=-1,-1,VLOOKUP($C268,'HCAD Process'!$D$5:$CZ$504,VLOOKUP(H$4,'Table Name'!$C$2:$D$100,2,FALSE),FALSE))</f>
        <v>Avi</v>
      </c>
      <c r="I268" t="str">
        <f>IF($C268=-1,-1,VLOOKUP($C268,'HCAD Process'!$D$5:$CZ$504,VLOOKUP(I$4,'Table Name'!$C$2:$D$100,2,FALSE),FALSE))</f>
        <v>1205 COHN ST</v>
      </c>
      <c r="J268" t="str">
        <f>IF($C268=-1,-1,VLOOKUP($C268,'HCAD Process'!$D$5:$CZ$504,VLOOKUP(J$4,'Table Name'!$C$2:$D$100,2,FALSE),FALSE))</f>
        <v>HOUSTON</v>
      </c>
      <c r="K268" t="str">
        <f>IF($C268=-1,-1,VLOOKUP($C268,'HCAD Process'!$D$5:$CZ$504,VLOOKUP(K$4,'Table Name'!$C$2:$D$100,2,FALSE),FALSE))</f>
        <v>77007</v>
      </c>
      <c r="L268">
        <f>IF($C268=-1,-1,VLOOKUP($C268,'HCAD Process'!$D$5:$CZ$504,VLOOKUP(L$4,'Table Name'!$C$2:$D$100,2,FALSE),FALSE))</f>
        <v>0</v>
      </c>
      <c r="M268">
        <f>IF($C268=-1,-1,VLOOKUP($C268,'HCAD Process'!$D$5:$CZ$504,VLOOKUP(M$4,'Table Name'!$C$2:$D$100,2,FALSE),FALSE))</f>
        <v>0</v>
      </c>
      <c r="N268">
        <f>IF($C268=-1,-1,VLOOKUP($C268,'HCAD Process'!$D$5:$CZ$504,VLOOKUP(N$4,'Table Name'!$C$2:$D$100,2,FALSE),FALSE))</f>
        <v>0</v>
      </c>
      <c r="O268">
        <f>IF($C268=-1,-1,VLOOKUP($C268,'HCAD Process'!$D$5:$CZ$504,VLOOKUP(O$4,'Table Name'!$C$2:$D$100,2,FALSE),FALSE))</f>
        <v>0</v>
      </c>
      <c r="P268" t="e">
        <f>IF($C268=-1,-1,VLOOKUP($C268,'HCAD Process'!$D$5:$CZ$504,VLOOKUP(P$4,'Table Name'!$C$2:$D$100,2,FALSE),FALSE))</f>
        <v>#REF!</v>
      </c>
      <c r="Q268" t="str">
        <f>IF($C268=-1,-1,VLOOKUP($C268,'HCAD Process'!$D$5:$CZ$504,VLOOKUP(Q$4,'Table Name'!$C$2:$D$100,2,FALSE),FALSE))</f>
        <v>COMMERCIAL</v>
      </c>
      <c r="R268" t="str">
        <f>IF($C268=-1,-1,VLOOKUP($C268,'HCAD Process'!$D$5:$CZ$504,VLOOKUP(R$4,'Table Name'!$C$2:$D$100,2,FALSE),FALSE))</f>
        <v>5</v>
      </c>
      <c r="S268" t="str">
        <f>IF($C268=-1,-1,VLOOKUP($C268,'HCAD Process'!$D$5:$CZ$504,VLOOKUP(S$4,'Table Name'!$C$2:$D$100,2,FALSE),FALSE))</f>
        <v>4301</v>
      </c>
      <c r="T268" t="str">
        <f>IF($C268=-1,-1,VLOOKUP($C268,'HCAD Process'!$D$5:$CZ$504,VLOOKUP(T$4,'Table Name'!$C$2:$D$100,2,FALSE),FALSE))</f>
        <v>8351</v>
      </c>
      <c r="U268" t="str">
        <f>IF($C268=-1,-1,VLOOKUP($C268,'HCAD Process'!$D$5:$CZ$504,VLOOKUP(U$4,'Table Name'!$C$2:$D$100,2,FALSE),FALSE))</f>
        <v>D</v>
      </c>
      <c r="V268" t="str">
        <f>IF($C268=-1,-1,VLOOKUP($C268,'HCAD Process'!$D$5:$CZ$504,VLOOKUP(V$4,'Table Name'!$C$2:$D$100,2,FALSE),FALSE))</f>
        <v>Wood or Light Steel</v>
      </c>
      <c r="W268">
        <f>IF($C268=-1,-1,VLOOKUP($C268,'HCAD Process'!$D$5:$CZ$504,VLOOKUP(W$4,'Table Name'!$C$2:$D$100,2,FALSE),FALSE))</f>
        <v>0</v>
      </c>
      <c r="X268" t="str">
        <f>IF($C268=-1,-1,VLOOKUP($C268,'HCAD Process'!$D$5:$CZ$504,VLOOKUP(X$4,'Table Name'!$C$2:$D$100,2,FALSE),FALSE))</f>
        <v>Pending</v>
      </c>
      <c r="Y268">
        <f>IF($C268=-1,-1,VLOOKUP($C268,'HCAD Process'!$D$5:$CZ$504,VLOOKUP(Y$4,'Table Name'!$C$2:$D$100,2,FALSE),FALSE))</f>
        <v>0</v>
      </c>
      <c r="Z268">
        <f>IF($C268=-1,-1,VLOOKUP($C268,'HCAD Process'!$D$5:$CZ$504,VLOOKUP(Z$4,'Table Name'!$C$2:$D$100,2,FALSE),FALSE))</f>
        <v>0</v>
      </c>
      <c r="AA268" t="str">
        <f>IF($C268=-1,-1,VLOOKUP($C268,'HCAD Process'!$D$5:$CZ$504,VLOOKUP(AA$4,'Table Name'!$C$2:$D$100,2,FALSE),FALSE))</f>
        <v>.732200</v>
      </c>
      <c r="AB268" t="str">
        <f>IF($C268=-1,-1,VLOOKUP($C268,'HCAD Process'!$D$5:$CZ$504,VLOOKUP(AB$4,'Table Name'!$C$2:$D$100,2,FALSE),FALSE))</f>
        <v>D</v>
      </c>
      <c r="AC268" t="str">
        <f>IF($C268=-1,-1,VLOOKUP($C268,'HCAD Process'!$D$5:$CZ$504,VLOOKUP(AC$4,'Table Name'!$C$2:$D$100,2,FALSE),FALSE))</f>
        <v>Low</v>
      </c>
      <c r="AD268" t="str">
        <f>IF($C268=-1,-1,VLOOKUP($C268,'HCAD Process'!$D$5:$CZ$504,VLOOKUP(AD$4,'Table Name'!$C$2:$D$100,2,FALSE),FALSE))</f>
        <v>1920</v>
      </c>
      <c r="AE268" t="str">
        <f>IF($C268=-1,-1,VLOOKUP($C268,'HCAD Process'!$D$5:$CZ$504,VLOOKUP(AE$4,'Table Name'!$C$2:$D$100,2,FALSE),FALSE))</f>
        <v>1920</v>
      </c>
      <c r="AF268" t="str">
        <f>IF($C268=-1,-1,VLOOKUP($C268,'HCAD Process'!$D$5:$CZ$504,VLOOKUP(AF$4,'Table Name'!$C$2:$D$100,2,FALSE),FALSE))</f>
        <v>2000</v>
      </c>
      <c r="AG268" t="str">
        <f>IF($C268=-1,-1,VLOOKUP($C268,'HCAD Process'!$D$5:$CZ$504,VLOOKUP(AG$4,'Table Name'!$C$2:$D$100,2,FALSE),FALSE))</f>
        <v>1984</v>
      </c>
      <c r="AH268" t="str">
        <f>IF($C268=-1,-1,VLOOKUP($C268,'HCAD Process'!$D$5:$CZ$504,VLOOKUP(AH$4,'Table Name'!$C$2:$D$100,2,FALSE),FALSE))</f>
        <v>MAS</v>
      </c>
      <c r="AI268" t="str">
        <f>IF($C268=-1,-1,VLOOKUP($C268,'HCAD Process'!$D$5:$CZ$504,VLOOKUP(AI$4,'Table Name'!$C$2:$D$100,2,FALSE),FALSE))</f>
        <v>01/01/2004</v>
      </c>
      <c r="AJ268" t="str">
        <f>IF($C268=-1,-1,VLOOKUP($C268,'HCAD Process'!$D$5:$CZ$504,VLOOKUP(AJ$4,'Table Name'!$C$2:$D$100,2,FALSE),FALSE))</f>
        <v>6005 SCHULER ST</v>
      </c>
      <c r="AK268">
        <f>IF($C268=-1,-1,VALUE(VLOOKUP($C268,'HCAD Process'!$D$5:$CZ$504,VLOOKUP(AK$4,'Table Name'!$C$2:$D$100,2,FALSE),FALSE)))</f>
        <v>790</v>
      </c>
      <c r="AL268">
        <f>IF($C268=-1,-1,VLOOKUP($C268,'HCAD Process'!$D$5:$CZ$504,VLOOKUP(AL$4,'Table Name'!$C$2:$D$100,2,FALSE),FALSE))</f>
        <v>937</v>
      </c>
      <c r="AM268">
        <f>IF($C268=-1,-1,VLOOKUP($C268,'HCAD Process'!$D$5:$CZ$504,VLOOKUP(AM$4,'Table Name'!$C$2:$D$100,2,FALSE),FALSE))</f>
        <v>0</v>
      </c>
      <c r="AN268">
        <f>IF($C268=-1,-1,VLOOKUP($C268,'HCAD Process'!$D$5:$CZ$504,VLOOKUP(AN$4,'Table Name'!$C$2:$D$100,2,FALSE),FALSE))</f>
        <v>0</v>
      </c>
      <c r="AO268">
        <f>IF($C268=-1,-1,VLOOKUP($C268,'HCAD Process'!$D$5:$CZ$504,VLOOKUP(AO$4,'Table Name'!$C$2:$D$100,2,FALSE),FALSE))</f>
        <v>0</v>
      </c>
      <c r="AP268">
        <f>IF($C268=-1,-1,VLOOKUP($C268,'HCAD Process'!$D$5:$CZ$504,VLOOKUP(AP$4,'Table Name'!$C$2:$D$100,2,FALSE),FALSE))</f>
        <v>790</v>
      </c>
      <c r="AQ268">
        <f>IF($C268=-1,-1,VLOOKUP($C268,'HCAD Process'!$D$5:$CZ$504,VLOOKUP(AQ$4,'Table Name'!$C$2:$D$100,2,FALSE),FALSE))</f>
        <v>116</v>
      </c>
      <c r="AR268">
        <f>IF($C268=-1,-1,VLOOKUP($C268,'HCAD Process'!$D$5:$CZ$504,VLOOKUP(AR$4,'Table Name'!$C$2:$D$100,2,FALSE),FALSE))</f>
        <v>1</v>
      </c>
      <c r="AS268">
        <f>IF($C268=-1,-1,VLOOKUP($C268,'HCAD Process'!$D$5:$CZ$504,VLOOKUP(AS$4,'Table Name'!$C$2:$D$100,2,FALSE),FALSE))</f>
        <v>0</v>
      </c>
      <c r="AT268">
        <f>IF($C268=-1,-1,VLOOKUP($C268,'HCAD Process'!$D$5:$CZ$504,VLOOKUP(AT$4,'Table Name'!$C$2:$D$100,2,FALSE),FALSE))</f>
        <v>0</v>
      </c>
      <c r="AU268">
        <f>IF($C268=-1,-1,VLOOKUP($C268,'HCAD Process'!$D$5:$CZ$504,VLOOKUP(AU$4,'Table Name'!$C$2:$D$100,2,FALSE),FALSE))</f>
        <v>0</v>
      </c>
      <c r="AV268">
        <f>IF($C268=-1,-1,VLOOKUP($C268,'HCAD Process'!$D$5:$CZ$504,VLOOKUP(AV$4,'Table Name'!$C$2:$D$100,2,FALSE),FALSE))</f>
        <v>0</v>
      </c>
      <c r="AW268">
        <f>IF($C268=-1,-1,VLOOKUP($C268,'HCAD Process'!$D$5:$CZ$504,VLOOKUP(AW$4,'Table Name'!$C$2:$D$100,2,FALSE),FALSE))</f>
        <v>0</v>
      </c>
      <c r="AX268">
        <f>IF($C268=-1,-1,VLOOKUP($C268,'HCAD Process'!$D$5:$CZ$504,VLOOKUP(AX$4,'Table Name'!$C$2:$D$100,2,FALSE),FALSE))</f>
        <v>0</v>
      </c>
      <c r="AY268">
        <f>IF($C268=-1,-1,VLOOKUP($C268,'HCAD Process'!$D$5:$CZ$504,VLOOKUP(AY$4,'Table Name'!$C$2:$D$100,2,FALSE),FALSE))</f>
        <v>0</v>
      </c>
      <c r="AZ268">
        <f>IF($C268=-1,-1,VLOOKUP($C268,'HCAD Process'!$D$5:$CZ$504,VLOOKUP(AZ$4,'Table Name'!$C$2:$D$100,2,FALSE),FALSE))</f>
        <v>0</v>
      </c>
      <c r="BA268" t="str">
        <f>IF($C268=-1,-1,VLOOKUP($C268,'HCAD Process'!$D$5:$CZ$504,VLOOKUP(BA$4,'Table Name'!$C$2:$D$100,2,FALSE),FALSE))</f>
        <v>20</v>
      </c>
      <c r="BB268" t="str">
        <f>IF($C268=-1,-1,VLOOKUP($C268,'HCAD Process'!$D$5:$CZ$504,VLOOKUP(BB$4,'Table Name'!$C$2:$D$100,2,FALSE),FALSE))</f>
        <v>RES A BLK 1</v>
      </c>
      <c r="BC268" t="str">
        <f>IF($C268=-1,-1,VLOOKUP($C268,'HCAD Process'!$D$5:$CZ$504,VLOOKUP(BC$4,'Table Name'!$C$2:$D$100,2,FALSE),FALSE))</f>
        <v>RESERVE AT COHN</v>
      </c>
      <c r="BD268" t="str">
        <f>IF($C268=-1,-1,VLOOKUP($C268,'HCAD Process'!$D$5:$CZ$504,VLOOKUP(BD$4,'Table Name'!$C$2:$D$100,2,FALSE),FALSE))</f>
        <v>160</v>
      </c>
      <c r="BE268" t="str">
        <f>IF($C268=-1,-1,VLOOKUP($C268,'HCAD Process'!$D$5:$CZ$504,VLOOKUP(BE$4,'Table Name'!$C$2:$D$100,2,FALSE),FALSE))</f>
        <v>1F Lazybrook, Timbergrove, Washington Corridor</v>
      </c>
      <c r="BF268" t="str">
        <f>IF($C268=-1,-1,VLOOKUP($C268,'HCAD Process'!$D$5:$CZ$504,VLOOKUP(BF$4,'Table Name'!$C$2:$D$100,2,FALSE),FALSE))</f>
        <v>160</v>
      </c>
      <c r="BG268" t="str">
        <f>IF($C268=-1,-1,VLOOKUP($C268,'HCAD Process'!$D$5:$CZ$504,VLOOKUP(BG$4,'Table Name'!$C$2:$D$100,2,FALSE),FALSE))</f>
        <v>1F Lazybrook, Timbergrove, Washington Corridor</v>
      </c>
      <c r="BH268" t="str">
        <f>IF($C268=-1,-1,VLOOKUP($C268,'HCAD Process'!$D$5:$CZ$504,VLOOKUP(BH$4,'Table Name'!$C$2:$D$100,2,FALSE),FALSE))</f>
        <v>5925.05</v>
      </c>
      <c r="BI268" t="str">
        <f>IF($C268=-1,-1,VLOOKUP($C268,'HCAD Process'!$D$5:$CZ$504,VLOOKUP(BI$4,'Table Name'!$C$2:$D$100,2,FALSE),FALSE))</f>
        <v>0</v>
      </c>
      <c r="BJ268" t="str">
        <f>IF($C268=-1,-1,VLOOKUP($C268,'HCAD Process'!$D$5:$CZ$504,VLOOKUP(BJ$4,'Table Name'!$C$2:$D$100,2,FALSE),FALSE))</f>
        <v>01</v>
      </c>
      <c r="BK268">
        <f>IF($C268=-1,-1,VLOOKUP($C268,'HCAD Process'!$D$5:$CZ$504,VLOOKUP(BK$4,'Table Name'!$C$2:$D$100,2,FALSE),FALSE))</f>
        <v>0</v>
      </c>
      <c r="BL268" t="str">
        <f>IF($C268=-1,-1,VLOOKUP($C268,'HCAD Process'!$D$5:$CZ$504,VLOOKUP(BL$4,'Table Name'!$C$2:$D$100,2,FALSE),FALSE))</f>
        <v>492G</v>
      </c>
      <c r="BM268" t="str">
        <f>IF($C268=-1,-1,VLOOKUP($C268,'HCAD Process'!$D$5:$CZ$504,VLOOKUP(BM$4,'Table Name'!$C$2:$D$100,2,FALSE),FALSE))</f>
        <v>001 040 041 042 043 044 048 061</v>
      </c>
      <c r="BN268" t="str">
        <f>IF($C268=-1,-1,VLOOKUP($C268,'HCAD Process'!$D$5:$CZ$504,VLOOKUP(BN$4,'Table Name'!$C$2:$D$100,2,FALSE),FALSE))</f>
        <v>Real, Commercial</v>
      </c>
      <c r="BO268" t="str">
        <f>IF($C268=-1,-1,VLOOKUP($C268,'HCAD Process'!$D$5:$CZ$504,VLOOKUP(BO$4,'Table Name'!$C$2:$D$100,2,FALSE),FALSE))</f>
        <v>F1</v>
      </c>
      <c r="BP268" t="str">
        <f>IF($C268=-1,-1,VLOOKUP($C268,'HCAD Process'!$D$5:$CZ$504,VLOOKUP(BP$4,'Table Name'!$C$2:$D$100,2,FALSE),FALSE))</f>
        <v>Real, Commercial</v>
      </c>
      <c r="BQ268" t="str">
        <f>IF($C268=-1,-1,VLOOKUP($C268,'HCAD Process'!$D$5:$CZ$504,VLOOKUP(BQ$4,'Table Name'!$C$2:$D$100,2,FALSE),FALSE))</f>
        <v>Res. Struct. Or Conversion</v>
      </c>
      <c r="BR268" t="str">
        <f>IF($C268=-1,-1,VLOOKUP($C268,'HCAD Process'!$D$5:$CZ$504,VLOOKUP(BR$4,'Table Name'!$C$2:$D$100,2,FALSE),FALSE))</f>
        <v>Single-Family Residence</v>
      </c>
      <c r="BS268" t="str">
        <f>IF($C268=-1,-1,VLOOKUP($C268,'HCAD Process'!$D$5:$CZ$504,VLOOKUP(BS$4,'Table Name'!$C$2:$D$100,2,FALSE),FALSE))</f>
        <v>8001</v>
      </c>
      <c r="BT268" t="str">
        <f>IF($C268=-1,-1,VLOOKUP($C268,'HCAD Process'!$D$5:$CZ$504,VLOOKUP(BT$4,'Table Name'!$C$2:$D$100,2,FALSE),FALSE))</f>
        <v>Land Neighborhood Section 1</v>
      </c>
      <c r="BU268">
        <f>IF($C268=-1,-1,VLOOKUP($C268,'HCAD Process'!$D$5:$CZ$504,VLOOKUP(BU$4,'Table Name'!$C$2:$D$100,2,FALSE),FALSE))</f>
        <v>29521</v>
      </c>
      <c r="BV268" t="str">
        <f>IF($C268=-1,-1,VLOOKUP($C268,'HCAD Process'!$D$5:$CZ$504,VLOOKUP(BV$4,'Table Name'!$C$2:$D$100,2,FALSE),FALSE))</f>
        <v>SF</v>
      </c>
      <c r="BW268" t="str">
        <f>IF($C268=-1,-1,VLOOKUP($C268,'HCAD Process'!$D$5:$CZ$504,VLOOKUP(BW$4,'Table Name'!$C$2:$D$100,2,FALSE),FALSE))</f>
        <v>1.0000</v>
      </c>
      <c r="BX268" t="str">
        <f>IF($C268=-1,-1,VLOOKUP($C268,'HCAD Process'!$D$5:$CZ$504,VLOOKUP(BX$4,'Table Name'!$C$2:$D$100,2,FALSE),FALSE))</f>
        <v>1.0000</v>
      </c>
      <c r="BY268" t="str">
        <f>IF($C268=-1,-1,VLOOKUP($C268,'HCAD Process'!$D$5:$CZ$504,VLOOKUP(BY$4,'Table Name'!$C$2:$D$100,2,FALSE),FALSE))</f>
        <v>1.0000</v>
      </c>
      <c r="BZ268" t="str">
        <f>IF($C268=-1,-1,VLOOKUP($C268,'HCAD Process'!$D$5:$CZ$504,VLOOKUP(BZ$4,'Table Name'!$C$2:$D$100,2,FALSE),FALSE))</f>
        <v>1.0000</v>
      </c>
      <c r="CA268">
        <f>IF($C268=-1,-1,VLOOKUP($C268,'HCAD Process'!$D$5:$CZ$504,VLOOKUP(CA$4,'Table Name'!$C$2:$D$100,2,FALSE),FALSE))</f>
        <v>0</v>
      </c>
      <c r="CB268">
        <f>IF($C268=-1,-1,VLOOKUP($C268,'HCAD Process'!$D$5:$CZ$504,VLOOKUP(CB$4,'Table Name'!$C$2:$D$100,2,FALSE),FALSE))</f>
        <v>0</v>
      </c>
      <c r="CC268">
        <f>IF($C268=-1,-1,VLOOKUP($C268,'HCAD Process'!$D$5:$CZ$504,VLOOKUP(CC$4,'Table Name'!$C$2:$D$100,2,FALSE),FALSE))</f>
        <v>0</v>
      </c>
      <c r="CD268">
        <f>IF($C268=-1,-1,VLOOKUP($C268,'HCAD Process'!$D$5:$CZ$504,VLOOKUP(CD$4,'Table Name'!$C$2:$D$100,2,FALSE),FALSE))</f>
        <v>-1</v>
      </c>
      <c r="CE268" t="str">
        <f>IF($C268=-1,-1,VLOOKUP($C268,'HCAD Process'!$D$5:$CZ$504,VLOOKUP(CE$4,'Table Name'!$C$2:$D$100,2,FALSE),FALSE))</f>
        <v>14003400100015</v>
      </c>
    </row>
    <row r="269" spans="2:83" x14ac:dyDescent="0.25">
      <c r="B269">
        <f t="shared" si="4"/>
        <v>265</v>
      </c>
      <c r="C269" t="str">
        <f t="array" ref="C269">IF(ISERROR(INDEX('HCAD Process'!CF$5:CF$504,MATCH(0,COUNTIF(C$4:C268,'HCAD Process'!CF$5:CF$504)+('HCAD Process'!CF$5:CF$504=-1),0))),-1,INDEX('HCAD Process'!CF$5:CF$504,MATCH(0,COUNTIF(C$4:C268,'HCAD Process'!CF$5:CF$504)+('HCAD Process'!CF$5:CF$504=-1),0)))</f>
        <v>14003400100016</v>
      </c>
      <c r="D269" t="str">
        <f>IF($C269=-1,-1,VLOOKUP($C269,'HCAD Process'!$D$5:$CZ$504,VLOOKUP(D$4,'Table Name'!$C$2:$D$100,2,FALSE),FALSE))</f>
        <v>1400340010001</v>
      </c>
      <c r="E269" t="str">
        <f>IF($C269=-1,-1,VLOOKUP($C269,'HCAD Process'!$D$5:$CZ$504,VLOOKUP(E$4,'Table Name'!$C$2:$D$100,2,FALSE),FALSE))</f>
        <v>01/01/2019</v>
      </c>
      <c r="F269" t="str">
        <f>IF($C269=-1,-1,VLOOKUP($C269,'HCAD Process'!$D$5:$CZ$504,VLOOKUP(F$4,'Table Name'!$C$2:$D$100,2,FALSE),FALSE))</f>
        <v>AR REDEVELOPMENT LLC</v>
      </c>
      <c r="G269">
        <f>IF($C269=-1,-1,VLOOKUP($C269,'HCAD Process'!$D$5:$CZ$504,VLOOKUP(G$4,'Table Name'!$C$2:$D$100,2,FALSE),FALSE))</f>
        <v>0</v>
      </c>
      <c r="H269" t="str">
        <f>IF($C269=-1,-1,VLOOKUP($C269,'HCAD Process'!$D$5:$CZ$504,VLOOKUP(H$4,'Table Name'!$C$2:$D$100,2,FALSE),FALSE))</f>
        <v>Avi</v>
      </c>
      <c r="I269" t="str">
        <f>IF($C269=-1,-1,VLOOKUP($C269,'HCAD Process'!$D$5:$CZ$504,VLOOKUP(I$4,'Table Name'!$C$2:$D$100,2,FALSE),FALSE))</f>
        <v>1205 COHN ST</v>
      </c>
      <c r="J269" t="str">
        <f>IF($C269=-1,-1,VLOOKUP($C269,'HCAD Process'!$D$5:$CZ$504,VLOOKUP(J$4,'Table Name'!$C$2:$D$100,2,FALSE),FALSE))</f>
        <v>HOUSTON</v>
      </c>
      <c r="K269" t="str">
        <f>IF($C269=-1,-1,VLOOKUP($C269,'HCAD Process'!$D$5:$CZ$504,VLOOKUP(K$4,'Table Name'!$C$2:$D$100,2,FALSE),FALSE))</f>
        <v>77007</v>
      </c>
      <c r="L269">
        <f>IF($C269=-1,-1,VLOOKUP($C269,'HCAD Process'!$D$5:$CZ$504,VLOOKUP(L$4,'Table Name'!$C$2:$D$100,2,FALSE),FALSE))</f>
        <v>0</v>
      </c>
      <c r="M269">
        <f>IF($C269=-1,-1,VLOOKUP($C269,'HCAD Process'!$D$5:$CZ$504,VLOOKUP(M$4,'Table Name'!$C$2:$D$100,2,FALSE),FALSE))</f>
        <v>0</v>
      </c>
      <c r="N269">
        <f>IF($C269=-1,-1,VLOOKUP($C269,'HCAD Process'!$D$5:$CZ$504,VLOOKUP(N$4,'Table Name'!$C$2:$D$100,2,FALSE),FALSE))</f>
        <v>0</v>
      </c>
      <c r="O269">
        <f>IF($C269=-1,-1,VLOOKUP($C269,'HCAD Process'!$D$5:$CZ$504,VLOOKUP(O$4,'Table Name'!$C$2:$D$100,2,FALSE),FALSE))</f>
        <v>0</v>
      </c>
      <c r="P269" t="e">
        <f>IF($C269=-1,-1,VLOOKUP($C269,'HCAD Process'!$D$5:$CZ$504,VLOOKUP(P$4,'Table Name'!$C$2:$D$100,2,FALSE),FALSE))</f>
        <v>#REF!</v>
      </c>
      <c r="Q269" t="str">
        <f>IF($C269=-1,-1,VLOOKUP($C269,'HCAD Process'!$D$5:$CZ$504,VLOOKUP(Q$4,'Table Name'!$C$2:$D$100,2,FALSE),FALSE))</f>
        <v>COMMERCIAL</v>
      </c>
      <c r="R269" t="str">
        <f>IF($C269=-1,-1,VLOOKUP($C269,'HCAD Process'!$D$5:$CZ$504,VLOOKUP(R$4,'Table Name'!$C$2:$D$100,2,FALSE),FALSE))</f>
        <v>6</v>
      </c>
      <c r="S269" t="str">
        <f>IF($C269=-1,-1,VLOOKUP($C269,'HCAD Process'!$D$5:$CZ$504,VLOOKUP(S$4,'Table Name'!$C$2:$D$100,2,FALSE),FALSE))</f>
        <v>4301</v>
      </c>
      <c r="T269" t="str">
        <f>IF($C269=-1,-1,VLOOKUP($C269,'HCAD Process'!$D$5:$CZ$504,VLOOKUP(T$4,'Table Name'!$C$2:$D$100,2,FALSE),FALSE))</f>
        <v>8351</v>
      </c>
      <c r="U269" t="str">
        <f>IF($C269=-1,-1,VLOOKUP($C269,'HCAD Process'!$D$5:$CZ$504,VLOOKUP(U$4,'Table Name'!$C$2:$D$100,2,FALSE),FALSE))</f>
        <v>D</v>
      </c>
      <c r="V269" t="str">
        <f>IF($C269=-1,-1,VLOOKUP($C269,'HCAD Process'!$D$5:$CZ$504,VLOOKUP(V$4,'Table Name'!$C$2:$D$100,2,FALSE),FALSE))</f>
        <v>Wood or Light Steel</v>
      </c>
      <c r="W269">
        <f>IF($C269=-1,-1,VLOOKUP($C269,'HCAD Process'!$D$5:$CZ$504,VLOOKUP(W$4,'Table Name'!$C$2:$D$100,2,FALSE),FALSE))</f>
        <v>0</v>
      </c>
      <c r="X269" t="str">
        <f>IF($C269=-1,-1,VLOOKUP($C269,'HCAD Process'!$D$5:$CZ$504,VLOOKUP(X$4,'Table Name'!$C$2:$D$100,2,FALSE),FALSE))</f>
        <v>Pending</v>
      </c>
      <c r="Y269">
        <f>IF($C269=-1,-1,VLOOKUP($C269,'HCAD Process'!$D$5:$CZ$504,VLOOKUP(Y$4,'Table Name'!$C$2:$D$100,2,FALSE),FALSE))</f>
        <v>0</v>
      </c>
      <c r="Z269">
        <f>IF($C269=-1,-1,VLOOKUP($C269,'HCAD Process'!$D$5:$CZ$504,VLOOKUP(Z$4,'Table Name'!$C$2:$D$100,2,FALSE),FALSE))</f>
        <v>0</v>
      </c>
      <c r="AA269" t="str">
        <f>IF($C269=-1,-1,VLOOKUP($C269,'HCAD Process'!$D$5:$CZ$504,VLOOKUP(AA$4,'Table Name'!$C$2:$D$100,2,FALSE),FALSE))</f>
        <v>.732200</v>
      </c>
      <c r="AB269" t="str">
        <f>IF($C269=-1,-1,VLOOKUP($C269,'HCAD Process'!$D$5:$CZ$504,VLOOKUP(AB$4,'Table Name'!$C$2:$D$100,2,FALSE),FALSE))</f>
        <v>D</v>
      </c>
      <c r="AC269" t="str">
        <f>IF($C269=-1,-1,VLOOKUP($C269,'HCAD Process'!$D$5:$CZ$504,VLOOKUP(AC$4,'Table Name'!$C$2:$D$100,2,FALSE),FALSE))</f>
        <v>Low</v>
      </c>
      <c r="AD269" t="str">
        <f>IF($C269=-1,-1,VLOOKUP($C269,'HCAD Process'!$D$5:$CZ$504,VLOOKUP(AD$4,'Table Name'!$C$2:$D$100,2,FALSE),FALSE))</f>
        <v>1930</v>
      </c>
      <c r="AE269" t="str">
        <f>IF($C269=-1,-1,VLOOKUP($C269,'HCAD Process'!$D$5:$CZ$504,VLOOKUP(AE$4,'Table Name'!$C$2:$D$100,2,FALSE),FALSE))</f>
        <v>1930</v>
      </c>
      <c r="AF269" t="str">
        <f>IF($C269=-1,-1,VLOOKUP($C269,'HCAD Process'!$D$5:$CZ$504,VLOOKUP(AF$4,'Table Name'!$C$2:$D$100,2,FALSE),FALSE))</f>
        <v>0</v>
      </c>
      <c r="AG269" t="str">
        <f>IF($C269=-1,-1,VLOOKUP($C269,'HCAD Process'!$D$5:$CZ$504,VLOOKUP(AG$4,'Table Name'!$C$2:$D$100,2,FALSE),FALSE))</f>
        <v>1984</v>
      </c>
      <c r="AH269" t="str">
        <f>IF($C269=-1,-1,VLOOKUP($C269,'HCAD Process'!$D$5:$CZ$504,VLOOKUP(AH$4,'Table Name'!$C$2:$D$100,2,FALSE),FALSE))</f>
        <v>MAS</v>
      </c>
      <c r="AI269" t="str">
        <f>IF($C269=-1,-1,VLOOKUP($C269,'HCAD Process'!$D$5:$CZ$504,VLOOKUP(AI$4,'Table Name'!$C$2:$D$100,2,FALSE),FALSE))</f>
        <v>01/01/2004</v>
      </c>
      <c r="AJ269" t="str">
        <f>IF($C269=-1,-1,VLOOKUP($C269,'HCAD Process'!$D$5:$CZ$504,VLOOKUP(AJ$4,'Table Name'!$C$2:$D$100,2,FALSE),FALSE))</f>
        <v>6013 SCHULER ST</v>
      </c>
      <c r="AK269">
        <f>IF($C269=-1,-1,VALUE(VLOOKUP($C269,'HCAD Process'!$D$5:$CZ$504,VLOOKUP(AK$4,'Table Name'!$C$2:$D$100,2,FALSE),FALSE)))</f>
        <v>924</v>
      </c>
      <c r="AL269">
        <f>IF($C269=-1,-1,VLOOKUP($C269,'HCAD Process'!$D$5:$CZ$504,VLOOKUP(AL$4,'Table Name'!$C$2:$D$100,2,FALSE),FALSE))</f>
        <v>984</v>
      </c>
      <c r="AM269">
        <f>IF($C269=-1,-1,VLOOKUP($C269,'HCAD Process'!$D$5:$CZ$504,VLOOKUP(AM$4,'Table Name'!$C$2:$D$100,2,FALSE),FALSE))</f>
        <v>0</v>
      </c>
      <c r="AN269">
        <f>IF($C269=-1,-1,VLOOKUP($C269,'HCAD Process'!$D$5:$CZ$504,VLOOKUP(AN$4,'Table Name'!$C$2:$D$100,2,FALSE),FALSE))</f>
        <v>0</v>
      </c>
      <c r="AO269">
        <f>IF($C269=-1,-1,VLOOKUP($C269,'HCAD Process'!$D$5:$CZ$504,VLOOKUP(AO$4,'Table Name'!$C$2:$D$100,2,FALSE),FALSE))</f>
        <v>0</v>
      </c>
      <c r="AP269">
        <f>IF($C269=-1,-1,VLOOKUP($C269,'HCAD Process'!$D$5:$CZ$504,VLOOKUP(AP$4,'Table Name'!$C$2:$D$100,2,FALSE),FALSE))</f>
        <v>924</v>
      </c>
      <c r="AQ269">
        <f>IF($C269=-1,-1,VLOOKUP($C269,'HCAD Process'!$D$5:$CZ$504,VLOOKUP(AQ$4,'Table Name'!$C$2:$D$100,2,FALSE),FALSE))</f>
        <v>130</v>
      </c>
      <c r="AR269">
        <f>IF($C269=-1,-1,VLOOKUP($C269,'HCAD Process'!$D$5:$CZ$504,VLOOKUP(AR$4,'Table Name'!$C$2:$D$100,2,FALSE),FALSE))</f>
        <v>1</v>
      </c>
      <c r="AS269">
        <f>IF($C269=-1,-1,VLOOKUP($C269,'HCAD Process'!$D$5:$CZ$504,VLOOKUP(AS$4,'Table Name'!$C$2:$D$100,2,FALSE),FALSE))</f>
        <v>0</v>
      </c>
      <c r="AT269">
        <f>IF($C269=-1,-1,VLOOKUP($C269,'HCAD Process'!$D$5:$CZ$504,VLOOKUP(AT$4,'Table Name'!$C$2:$D$100,2,FALSE),FALSE))</f>
        <v>0</v>
      </c>
      <c r="AU269">
        <f>IF($C269=-1,-1,VLOOKUP($C269,'HCAD Process'!$D$5:$CZ$504,VLOOKUP(AU$4,'Table Name'!$C$2:$D$100,2,FALSE),FALSE))</f>
        <v>0</v>
      </c>
      <c r="AV269">
        <f>IF($C269=-1,-1,VLOOKUP($C269,'HCAD Process'!$D$5:$CZ$504,VLOOKUP(AV$4,'Table Name'!$C$2:$D$100,2,FALSE),FALSE))</f>
        <v>0</v>
      </c>
      <c r="AW269">
        <f>IF($C269=-1,-1,VLOOKUP($C269,'HCAD Process'!$D$5:$CZ$504,VLOOKUP(AW$4,'Table Name'!$C$2:$D$100,2,FALSE),FALSE))</f>
        <v>0</v>
      </c>
      <c r="AX269">
        <f>IF($C269=-1,-1,VLOOKUP($C269,'HCAD Process'!$D$5:$CZ$504,VLOOKUP(AX$4,'Table Name'!$C$2:$D$100,2,FALSE),FALSE))</f>
        <v>0</v>
      </c>
      <c r="AY269">
        <f>IF($C269=-1,-1,VLOOKUP($C269,'HCAD Process'!$D$5:$CZ$504,VLOOKUP(AY$4,'Table Name'!$C$2:$D$100,2,FALSE),FALSE))</f>
        <v>0</v>
      </c>
      <c r="AZ269">
        <f>IF($C269=-1,-1,VLOOKUP($C269,'HCAD Process'!$D$5:$CZ$504,VLOOKUP(AZ$4,'Table Name'!$C$2:$D$100,2,FALSE),FALSE))</f>
        <v>0</v>
      </c>
      <c r="BA269" t="str">
        <f>IF($C269=-1,-1,VLOOKUP($C269,'HCAD Process'!$D$5:$CZ$504,VLOOKUP(BA$4,'Table Name'!$C$2:$D$100,2,FALSE),FALSE))</f>
        <v>20</v>
      </c>
      <c r="BB269" t="str">
        <f>IF($C269=-1,-1,VLOOKUP($C269,'HCAD Process'!$D$5:$CZ$504,VLOOKUP(BB$4,'Table Name'!$C$2:$D$100,2,FALSE),FALSE))</f>
        <v>RES A BLK 1</v>
      </c>
      <c r="BC269" t="str">
        <f>IF($C269=-1,-1,VLOOKUP($C269,'HCAD Process'!$D$5:$CZ$504,VLOOKUP(BC$4,'Table Name'!$C$2:$D$100,2,FALSE),FALSE))</f>
        <v>RESERVE AT COHN</v>
      </c>
      <c r="BD269" t="str">
        <f>IF($C269=-1,-1,VLOOKUP($C269,'HCAD Process'!$D$5:$CZ$504,VLOOKUP(BD$4,'Table Name'!$C$2:$D$100,2,FALSE),FALSE))</f>
        <v>160</v>
      </c>
      <c r="BE269" t="str">
        <f>IF($C269=-1,-1,VLOOKUP($C269,'HCAD Process'!$D$5:$CZ$504,VLOOKUP(BE$4,'Table Name'!$C$2:$D$100,2,FALSE),FALSE))</f>
        <v>1F Lazybrook, Timbergrove, Washington Corridor</v>
      </c>
      <c r="BF269" t="str">
        <f>IF($C269=-1,-1,VLOOKUP($C269,'HCAD Process'!$D$5:$CZ$504,VLOOKUP(BF$4,'Table Name'!$C$2:$D$100,2,FALSE),FALSE))</f>
        <v>160</v>
      </c>
      <c r="BG269" t="str">
        <f>IF($C269=-1,-1,VLOOKUP($C269,'HCAD Process'!$D$5:$CZ$504,VLOOKUP(BG$4,'Table Name'!$C$2:$D$100,2,FALSE),FALSE))</f>
        <v>1F Lazybrook, Timbergrove, Washington Corridor</v>
      </c>
      <c r="BH269" t="str">
        <f>IF($C269=-1,-1,VLOOKUP($C269,'HCAD Process'!$D$5:$CZ$504,VLOOKUP(BH$4,'Table Name'!$C$2:$D$100,2,FALSE),FALSE))</f>
        <v>5925.05</v>
      </c>
      <c r="BI269" t="str">
        <f>IF($C269=-1,-1,VLOOKUP($C269,'HCAD Process'!$D$5:$CZ$504,VLOOKUP(BI$4,'Table Name'!$C$2:$D$100,2,FALSE),FALSE))</f>
        <v>0</v>
      </c>
      <c r="BJ269" t="str">
        <f>IF($C269=-1,-1,VLOOKUP($C269,'HCAD Process'!$D$5:$CZ$504,VLOOKUP(BJ$4,'Table Name'!$C$2:$D$100,2,FALSE),FALSE))</f>
        <v>01</v>
      </c>
      <c r="BK269">
        <f>IF($C269=-1,-1,VLOOKUP($C269,'HCAD Process'!$D$5:$CZ$504,VLOOKUP(BK$4,'Table Name'!$C$2:$D$100,2,FALSE),FALSE))</f>
        <v>0</v>
      </c>
      <c r="BL269" t="str">
        <f>IF($C269=-1,-1,VLOOKUP($C269,'HCAD Process'!$D$5:$CZ$504,VLOOKUP(BL$4,'Table Name'!$C$2:$D$100,2,FALSE),FALSE))</f>
        <v>492G</v>
      </c>
      <c r="BM269" t="str">
        <f>IF($C269=-1,-1,VLOOKUP($C269,'HCAD Process'!$D$5:$CZ$504,VLOOKUP(BM$4,'Table Name'!$C$2:$D$100,2,FALSE),FALSE))</f>
        <v>001 040 041 042 043 044 048 061</v>
      </c>
      <c r="BN269" t="str">
        <f>IF($C269=-1,-1,VLOOKUP($C269,'HCAD Process'!$D$5:$CZ$504,VLOOKUP(BN$4,'Table Name'!$C$2:$D$100,2,FALSE),FALSE))</f>
        <v>Real, Commercial</v>
      </c>
      <c r="BO269" t="str">
        <f>IF($C269=-1,-1,VLOOKUP($C269,'HCAD Process'!$D$5:$CZ$504,VLOOKUP(BO$4,'Table Name'!$C$2:$D$100,2,FALSE),FALSE))</f>
        <v>F1</v>
      </c>
      <c r="BP269" t="str">
        <f>IF($C269=-1,-1,VLOOKUP($C269,'HCAD Process'!$D$5:$CZ$504,VLOOKUP(BP$4,'Table Name'!$C$2:$D$100,2,FALSE),FALSE))</f>
        <v>Real, Commercial</v>
      </c>
      <c r="BQ269" t="str">
        <f>IF($C269=-1,-1,VLOOKUP($C269,'HCAD Process'!$D$5:$CZ$504,VLOOKUP(BQ$4,'Table Name'!$C$2:$D$100,2,FALSE),FALSE))</f>
        <v>Res. Struct. Or Conversion</v>
      </c>
      <c r="BR269" t="str">
        <f>IF($C269=-1,-1,VLOOKUP($C269,'HCAD Process'!$D$5:$CZ$504,VLOOKUP(BR$4,'Table Name'!$C$2:$D$100,2,FALSE),FALSE))</f>
        <v>Single-Family Residence</v>
      </c>
      <c r="BS269" t="str">
        <f>IF($C269=-1,-1,VLOOKUP($C269,'HCAD Process'!$D$5:$CZ$504,VLOOKUP(BS$4,'Table Name'!$C$2:$D$100,2,FALSE),FALSE))</f>
        <v>8001</v>
      </c>
      <c r="BT269" t="str">
        <f>IF($C269=-1,-1,VLOOKUP($C269,'HCAD Process'!$D$5:$CZ$504,VLOOKUP(BT$4,'Table Name'!$C$2:$D$100,2,FALSE),FALSE))</f>
        <v>Land Neighborhood Section 1</v>
      </c>
      <c r="BU269">
        <f>IF($C269=-1,-1,VLOOKUP($C269,'HCAD Process'!$D$5:$CZ$504,VLOOKUP(BU$4,'Table Name'!$C$2:$D$100,2,FALSE),FALSE))</f>
        <v>29521</v>
      </c>
      <c r="BV269" t="str">
        <f>IF($C269=-1,-1,VLOOKUP($C269,'HCAD Process'!$D$5:$CZ$504,VLOOKUP(BV$4,'Table Name'!$C$2:$D$100,2,FALSE),FALSE))</f>
        <v>SF</v>
      </c>
      <c r="BW269" t="str">
        <f>IF($C269=-1,-1,VLOOKUP($C269,'HCAD Process'!$D$5:$CZ$504,VLOOKUP(BW$4,'Table Name'!$C$2:$D$100,2,FALSE),FALSE))</f>
        <v>1.0000</v>
      </c>
      <c r="BX269" t="str">
        <f>IF($C269=-1,-1,VLOOKUP($C269,'HCAD Process'!$D$5:$CZ$504,VLOOKUP(BX$4,'Table Name'!$C$2:$D$100,2,FALSE),FALSE))</f>
        <v>1.0000</v>
      </c>
      <c r="BY269" t="str">
        <f>IF($C269=-1,-1,VLOOKUP($C269,'HCAD Process'!$D$5:$CZ$504,VLOOKUP(BY$4,'Table Name'!$C$2:$D$100,2,FALSE),FALSE))</f>
        <v>1.0000</v>
      </c>
      <c r="BZ269" t="str">
        <f>IF($C269=-1,-1,VLOOKUP($C269,'HCAD Process'!$D$5:$CZ$504,VLOOKUP(BZ$4,'Table Name'!$C$2:$D$100,2,FALSE),FALSE))</f>
        <v>1.0000</v>
      </c>
      <c r="CA269">
        <f>IF($C269=-1,-1,VLOOKUP($C269,'HCAD Process'!$D$5:$CZ$504,VLOOKUP(CA$4,'Table Name'!$C$2:$D$100,2,FALSE),FALSE))</f>
        <v>0</v>
      </c>
      <c r="CB269">
        <f>IF($C269=-1,-1,VLOOKUP($C269,'HCAD Process'!$D$5:$CZ$504,VLOOKUP(CB$4,'Table Name'!$C$2:$D$100,2,FALSE),FALSE))</f>
        <v>0</v>
      </c>
      <c r="CC269">
        <f>IF($C269=-1,-1,VLOOKUP($C269,'HCAD Process'!$D$5:$CZ$504,VLOOKUP(CC$4,'Table Name'!$C$2:$D$100,2,FALSE),FALSE))</f>
        <v>0</v>
      </c>
      <c r="CD269">
        <f>IF($C269=-1,-1,VLOOKUP($C269,'HCAD Process'!$D$5:$CZ$504,VLOOKUP(CD$4,'Table Name'!$C$2:$D$100,2,FALSE),FALSE))</f>
        <v>-1</v>
      </c>
      <c r="CE269" t="str">
        <f>IF($C269=-1,-1,VLOOKUP($C269,'HCAD Process'!$D$5:$CZ$504,VLOOKUP(CE$4,'Table Name'!$C$2:$D$100,2,FALSE),FALSE))</f>
        <v>14003400100016</v>
      </c>
    </row>
    <row r="270" spans="2:83" x14ac:dyDescent="0.25">
      <c r="B270">
        <f t="shared" si="4"/>
        <v>266</v>
      </c>
      <c r="C270">
        <f t="array" ref="C270">IF(ISERROR(INDEX('HCAD Process'!CF$5:CF$504,MATCH(0,COUNTIF(C$4:C269,'HCAD Process'!CF$5:CF$504)+('HCAD Process'!CF$5:CF$504=-1),0))),-1,INDEX('HCAD Process'!CF$5:CF$504,MATCH(0,COUNTIF(C$4:C269,'HCAD Process'!CF$5:CF$504)+('HCAD Process'!CF$5:CF$504=-1),0)))</f>
        <v>-1</v>
      </c>
      <c r="D270">
        <f>IF($C270=-1,-1,VLOOKUP($C270,'HCAD Process'!$D$5:$CZ$504,VLOOKUP(D$4,'Table Name'!$C$2:$D$100,2,FALSE),FALSE))</f>
        <v>-1</v>
      </c>
      <c r="E270">
        <f>IF($C270=-1,-1,VLOOKUP($C270,'HCAD Process'!$D$5:$CZ$504,VLOOKUP(E$4,'Table Name'!$C$2:$D$100,2,FALSE),FALSE))</f>
        <v>-1</v>
      </c>
      <c r="F270">
        <f>IF($C270=-1,-1,VLOOKUP($C270,'HCAD Process'!$D$5:$CZ$504,VLOOKUP(F$4,'Table Name'!$C$2:$D$100,2,FALSE),FALSE))</f>
        <v>-1</v>
      </c>
      <c r="G270">
        <f>IF($C270=-1,-1,VLOOKUP($C270,'HCAD Process'!$D$5:$CZ$504,VLOOKUP(G$4,'Table Name'!$C$2:$D$100,2,FALSE),FALSE))</f>
        <v>-1</v>
      </c>
      <c r="H270">
        <f>IF($C270=-1,-1,VLOOKUP($C270,'HCAD Process'!$D$5:$CZ$504,VLOOKUP(H$4,'Table Name'!$C$2:$D$100,2,FALSE),FALSE))</f>
        <v>-1</v>
      </c>
      <c r="I270">
        <f>IF($C270=-1,-1,VLOOKUP($C270,'HCAD Process'!$D$5:$CZ$504,VLOOKUP(I$4,'Table Name'!$C$2:$D$100,2,FALSE),FALSE))</f>
        <v>-1</v>
      </c>
      <c r="J270">
        <f>IF($C270=-1,-1,VLOOKUP($C270,'HCAD Process'!$D$5:$CZ$504,VLOOKUP(J$4,'Table Name'!$C$2:$D$100,2,FALSE),FALSE))</f>
        <v>-1</v>
      </c>
      <c r="K270">
        <f>IF($C270=-1,-1,VLOOKUP($C270,'HCAD Process'!$D$5:$CZ$504,VLOOKUP(K$4,'Table Name'!$C$2:$D$100,2,FALSE),FALSE))</f>
        <v>-1</v>
      </c>
      <c r="L270">
        <f>IF($C270=-1,-1,VLOOKUP($C270,'HCAD Process'!$D$5:$CZ$504,VLOOKUP(L$4,'Table Name'!$C$2:$D$100,2,FALSE),FALSE))</f>
        <v>-1</v>
      </c>
      <c r="M270">
        <f>IF($C270=-1,-1,VLOOKUP($C270,'HCAD Process'!$D$5:$CZ$504,VLOOKUP(M$4,'Table Name'!$C$2:$D$100,2,FALSE),FALSE))</f>
        <v>-1</v>
      </c>
      <c r="N270">
        <f>IF($C270=-1,-1,VLOOKUP($C270,'HCAD Process'!$D$5:$CZ$504,VLOOKUP(N$4,'Table Name'!$C$2:$D$100,2,FALSE),FALSE))</f>
        <v>-1</v>
      </c>
      <c r="O270">
        <f>IF($C270=-1,-1,VLOOKUP($C270,'HCAD Process'!$D$5:$CZ$504,VLOOKUP(O$4,'Table Name'!$C$2:$D$100,2,FALSE),FALSE))</f>
        <v>-1</v>
      </c>
      <c r="P270">
        <f>IF($C270=-1,-1,VLOOKUP($C270,'HCAD Process'!$D$5:$CZ$504,VLOOKUP(P$4,'Table Name'!$C$2:$D$100,2,FALSE),FALSE))</f>
        <v>-1</v>
      </c>
      <c r="Q270">
        <f>IF($C270=-1,-1,VLOOKUP($C270,'HCAD Process'!$D$5:$CZ$504,VLOOKUP(Q$4,'Table Name'!$C$2:$D$100,2,FALSE),FALSE))</f>
        <v>-1</v>
      </c>
      <c r="R270">
        <f>IF($C270=-1,-1,VLOOKUP($C270,'HCAD Process'!$D$5:$CZ$504,VLOOKUP(R$4,'Table Name'!$C$2:$D$100,2,FALSE),FALSE))</f>
        <v>-1</v>
      </c>
      <c r="S270">
        <f>IF($C270=-1,-1,VLOOKUP($C270,'HCAD Process'!$D$5:$CZ$504,VLOOKUP(S$4,'Table Name'!$C$2:$D$100,2,FALSE),FALSE))</f>
        <v>-1</v>
      </c>
      <c r="T270">
        <f>IF($C270=-1,-1,VLOOKUP($C270,'HCAD Process'!$D$5:$CZ$504,VLOOKUP(T$4,'Table Name'!$C$2:$D$100,2,FALSE),FALSE))</f>
        <v>-1</v>
      </c>
      <c r="U270">
        <f>IF($C270=-1,-1,VLOOKUP($C270,'HCAD Process'!$D$5:$CZ$504,VLOOKUP(U$4,'Table Name'!$C$2:$D$100,2,FALSE),FALSE))</f>
        <v>-1</v>
      </c>
      <c r="V270">
        <f>IF($C270=-1,-1,VLOOKUP($C270,'HCAD Process'!$D$5:$CZ$504,VLOOKUP(V$4,'Table Name'!$C$2:$D$100,2,FALSE),FALSE))</f>
        <v>-1</v>
      </c>
      <c r="W270">
        <f>IF($C270=-1,-1,VLOOKUP($C270,'HCAD Process'!$D$5:$CZ$504,VLOOKUP(W$4,'Table Name'!$C$2:$D$100,2,FALSE),FALSE))</f>
        <v>-1</v>
      </c>
      <c r="X270">
        <f>IF($C270=-1,-1,VLOOKUP($C270,'HCAD Process'!$D$5:$CZ$504,VLOOKUP(X$4,'Table Name'!$C$2:$D$100,2,FALSE),FALSE))</f>
        <v>-1</v>
      </c>
      <c r="Y270">
        <f>IF($C270=-1,-1,VLOOKUP($C270,'HCAD Process'!$D$5:$CZ$504,VLOOKUP(Y$4,'Table Name'!$C$2:$D$100,2,FALSE),FALSE))</f>
        <v>-1</v>
      </c>
      <c r="Z270">
        <f>IF($C270=-1,-1,VLOOKUP($C270,'HCAD Process'!$D$5:$CZ$504,VLOOKUP(Z$4,'Table Name'!$C$2:$D$100,2,FALSE),FALSE))</f>
        <v>-1</v>
      </c>
      <c r="AA270">
        <f>IF($C270=-1,-1,VLOOKUP($C270,'HCAD Process'!$D$5:$CZ$504,VLOOKUP(AA$4,'Table Name'!$C$2:$D$100,2,FALSE),FALSE))</f>
        <v>-1</v>
      </c>
      <c r="AB270">
        <f>IF($C270=-1,-1,VLOOKUP($C270,'HCAD Process'!$D$5:$CZ$504,VLOOKUP(AB$4,'Table Name'!$C$2:$D$100,2,FALSE),FALSE))</f>
        <v>-1</v>
      </c>
      <c r="AC270">
        <f>IF($C270=-1,-1,VLOOKUP($C270,'HCAD Process'!$D$5:$CZ$504,VLOOKUP(AC$4,'Table Name'!$C$2:$D$100,2,FALSE),FALSE))</f>
        <v>-1</v>
      </c>
      <c r="AD270">
        <f>IF($C270=-1,-1,VLOOKUP($C270,'HCAD Process'!$D$5:$CZ$504,VLOOKUP(AD$4,'Table Name'!$C$2:$D$100,2,FALSE),FALSE))</f>
        <v>-1</v>
      </c>
      <c r="AE270">
        <f>IF($C270=-1,-1,VLOOKUP($C270,'HCAD Process'!$D$5:$CZ$504,VLOOKUP(AE$4,'Table Name'!$C$2:$D$100,2,FALSE),FALSE))</f>
        <v>-1</v>
      </c>
      <c r="AF270">
        <f>IF($C270=-1,-1,VLOOKUP($C270,'HCAD Process'!$D$5:$CZ$504,VLOOKUP(AF$4,'Table Name'!$C$2:$D$100,2,FALSE),FALSE))</f>
        <v>-1</v>
      </c>
      <c r="AG270">
        <f>IF($C270=-1,-1,VLOOKUP($C270,'HCAD Process'!$D$5:$CZ$504,VLOOKUP(AG$4,'Table Name'!$C$2:$D$100,2,FALSE),FALSE))</f>
        <v>-1</v>
      </c>
      <c r="AH270">
        <f>IF($C270=-1,-1,VLOOKUP($C270,'HCAD Process'!$D$5:$CZ$504,VLOOKUP(AH$4,'Table Name'!$C$2:$D$100,2,FALSE),FALSE))</f>
        <v>-1</v>
      </c>
      <c r="AI270">
        <f>IF($C270=-1,-1,VLOOKUP($C270,'HCAD Process'!$D$5:$CZ$504,VLOOKUP(AI$4,'Table Name'!$C$2:$D$100,2,FALSE),FALSE))</f>
        <v>-1</v>
      </c>
      <c r="AJ270">
        <f>IF($C270=-1,-1,VLOOKUP($C270,'HCAD Process'!$D$5:$CZ$504,VLOOKUP(AJ$4,'Table Name'!$C$2:$D$100,2,FALSE),FALSE))</f>
        <v>-1</v>
      </c>
      <c r="AK270">
        <f>IF($C270=-1,-1,VALUE(VLOOKUP($C270,'HCAD Process'!$D$5:$CZ$504,VLOOKUP(AK$4,'Table Name'!$C$2:$D$100,2,FALSE),FALSE)))</f>
        <v>-1</v>
      </c>
      <c r="AL270">
        <f>IF($C270=-1,-1,VLOOKUP($C270,'HCAD Process'!$D$5:$CZ$504,VLOOKUP(AL$4,'Table Name'!$C$2:$D$100,2,FALSE),FALSE))</f>
        <v>-1</v>
      </c>
      <c r="AM270">
        <f>IF($C270=-1,-1,VLOOKUP($C270,'HCAD Process'!$D$5:$CZ$504,VLOOKUP(AM$4,'Table Name'!$C$2:$D$100,2,FALSE),FALSE))</f>
        <v>-1</v>
      </c>
      <c r="AN270">
        <f>IF($C270=-1,-1,VLOOKUP($C270,'HCAD Process'!$D$5:$CZ$504,VLOOKUP(AN$4,'Table Name'!$C$2:$D$100,2,FALSE),FALSE))</f>
        <v>-1</v>
      </c>
      <c r="AO270">
        <f>IF($C270=-1,-1,VLOOKUP($C270,'HCAD Process'!$D$5:$CZ$504,VLOOKUP(AO$4,'Table Name'!$C$2:$D$100,2,FALSE),FALSE))</f>
        <v>-1</v>
      </c>
      <c r="AP270">
        <f>IF($C270=-1,-1,VLOOKUP($C270,'HCAD Process'!$D$5:$CZ$504,VLOOKUP(AP$4,'Table Name'!$C$2:$D$100,2,FALSE),FALSE))</f>
        <v>-1</v>
      </c>
      <c r="AQ270">
        <f>IF($C270=-1,-1,VLOOKUP($C270,'HCAD Process'!$D$5:$CZ$504,VLOOKUP(AQ$4,'Table Name'!$C$2:$D$100,2,FALSE),FALSE))</f>
        <v>-1</v>
      </c>
      <c r="AR270">
        <f>IF($C270=-1,-1,VLOOKUP($C270,'HCAD Process'!$D$5:$CZ$504,VLOOKUP(AR$4,'Table Name'!$C$2:$D$100,2,FALSE),FALSE))</f>
        <v>-1</v>
      </c>
      <c r="AS270">
        <f>IF($C270=-1,-1,VLOOKUP($C270,'HCAD Process'!$D$5:$CZ$504,VLOOKUP(AS$4,'Table Name'!$C$2:$D$100,2,FALSE),FALSE))</f>
        <v>-1</v>
      </c>
      <c r="AT270">
        <f>IF($C270=-1,-1,VLOOKUP($C270,'HCAD Process'!$D$5:$CZ$504,VLOOKUP(AT$4,'Table Name'!$C$2:$D$100,2,FALSE),FALSE))</f>
        <v>-1</v>
      </c>
      <c r="AU270">
        <f>IF($C270=-1,-1,VLOOKUP($C270,'HCAD Process'!$D$5:$CZ$504,VLOOKUP(AU$4,'Table Name'!$C$2:$D$100,2,FALSE),FALSE))</f>
        <v>-1</v>
      </c>
      <c r="AV270">
        <f>IF($C270=-1,-1,VLOOKUP($C270,'HCAD Process'!$D$5:$CZ$504,VLOOKUP(AV$4,'Table Name'!$C$2:$D$100,2,FALSE),FALSE))</f>
        <v>-1</v>
      </c>
      <c r="AW270">
        <f>IF($C270=-1,-1,VLOOKUP($C270,'HCAD Process'!$D$5:$CZ$504,VLOOKUP(AW$4,'Table Name'!$C$2:$D$100,2,FALSE),FALSE))</f>
        <v>-1</v>
      </c>
      <c r="AX270">
        <f>IF($C270=-1,-1,VLOOKUP($C270,'HCAD Process'!$D$5:$CZ$504,VLOOKUP(AX$4,'Table Name'!$C$2:$D$100,2,FALSE),FALSE))</f>
        <v>-1</v>
      </c>
      <c r="AY270">
        <f>IF($C270=-1,-1,VLOOKUP($C270,'HCAD Process'!$D$5:$CZ$504,VLOOKUP(AY$4,'Table Name'!$C$2:$D$100,2,FALSE),FALSE))</f>
        <v>-1</v>
      </c>
      <c r="AZ270">
        <f>IF($C270=-1,-1,VLOOKUP($C270,'HCAD Process'!$D$5:$CZ$504,VLOOKUP(AZ$4,'Table Name'!$C$2:$D$100,2,FALSE),FALSE))</f>
        <v>-1</v>
      </c>
      <c r="BA270">
        <f>IF($C270=-1,-1,VLOOKUP($C270,'HCAD Process'!$D$5:$CZ$504,VLOOKUP(BA$4,'Table Name'!$C$2:$D$100,2,FALSE),FALSE))</f>
        <v>-1</v>
      </c>
      <c r="BB270">
        <f>IF($C270=-1,-1,VLOOKUP($C270,'HCAD Process'!$D$5:$CZ$504,VLOOKUP(BB$4,'Table Name'!$C$2:$D$100,2,FALSE),FALSE))</f>
        <v>-1</v>
      </c>
      <c r="BC270">
        <f>IF($C270=-1,-1,VLOOKUP($C270,'HCAD Process'!$D$5:$CZ$504,VLOOKUP(BC$4,'Table Name'!$C$2:$D$100,2,FALSE),FALSE))</f>
        <v>-1</v>
      </c>
      <c r="BD270">
        <f>IF($C270=-1,-1,VLOOKUP($C270,'HCAD Process'!$D$5:$CZ$504,VLOOKUP(BD$4,'Table Name'!$C$2:$D$100,2,FALSE),FALSE))</f>
        <v>-1</v>
      </c>
      <c r="BE270">
        <f>IF($C270=-1,-1,VLOOKUP($C270,'HCAD Process'!$D$5:$CZ$504,VLOOKUP(BE$4,'Table Name'!$C$2:$D$100,2,FALSE),FALSE))</f>
        <v>-1</v>
      </c>
      <c r="BF270">
        <f>IF($C270=-1,-1,VLOOKUP($C270,'HCAD Process'!$D$5:$CZ$504,VLOOKUP(BF$4,'Table Name'!$C$2:$D$100,2,FALSE),FALSE))</f>
        <v>-1</v>
      </c>
      <c r="BG270">
        <f>IF($C270=-1,-1,VLOOKUP($C270,'HCAD Process'!$D$5:$CZ$504,VLOOKUP(BG$4,'Table Name'!$C$2:$D$100,2,FALSE),FALSE))</f>
        <v>-1</v>
      </c>
      <c r="BH270">
        <f>IF($C270=-1,-1,VLOOKUP($C270,'HCAD Process'!$D$5:$CZ$504,VLOOKUP(BH$4,'Table Name'!$C$2:$D$100,2,FALSE),FALSE))</f>
        <v>-1</v>
      </c>
      <c r="BI270">
        <f>IF($C270=-1,-1,VLOOKUP($C270,'HCAD Process'!$D$5:$CZ$504,VLOOKUP(BI$4,'Table Name'!$C$2:$D$100,2,FALSE),FALSE))</f>
        <v>-1</v>
      </c>
      <c r="BJ270">
        <f>IF($C270=-1,-1,VLOOKUP($C270,'HCAD Process'!$D$5:$CZ$504,VLOOKUP(BJ$4,'Table Name'!$C$2:$D$100,2,FALSE),FALSE))</f>
        <v>-1</v>
      </c>
      <c r="BK270">
        <f>IF($C270=-1,-1,VLOOKUP($C270,'HCAD Process'!$D$5:$CZ$504,VLOOKUP(BK$4,'Table Name'!$C$2:$D$100,2,FALSE),FALSE))</f>
        <v>-1</v>
      </c>
      <c r="BL270">
        <f>IF($C270=-1,-1,VLOOKUP($C270,'HCAD Process'!$D$5:$CZ$504,VLOOKUP(BL$4,'Table Name'!$C$2:$D$100,2,FALSE),FALSE))</f>
        <v>-1</v>
      </c>
      <c r="BM270">
        <f>IF($C270=-1,-1,VLOOKUP($C270,'HCAD Process'!$D$5:$CZ$504,VLOOKUP(BM$4,'Table Name'!$C$2:$D$100,2,FALSE),FALSE))</f>
        <v>-1</v>
      </c>
      <c r="BN270">
        <f>IF($C270=-1,-1,VLOOKUP($C270,'HCAD Process'!$D$5:$CZ$504,VLOOKUP(BN$4,'Table Name'!$C$2:$D$100,2,FALSE),FALSE))</f>
        <v>-1</v>
      </c>
      <c r="BO270">
        <f>IF($C270=-1,-1,VLOOKUP($C270,'HCAD Process'!$D$5:$CZ$504,VLOOKUP(BO$4,'Table Name'!$C$2:$D$100,2,FALSE),FALSE))</f>
        <v>-1</v>
      </c>
      <c r="BP270">
        <f>IF($C270=-1,-1,VLOOKUP($C270,'HCAD Process'!$D$5:$CZ$504,VLOOKUP(BP$4,'Table Name'!$C$2:$D$100,2,FALSE),FALSE))</f>
        <v>-1</v>
      </c>
      <c r="BQ270">
        <f>IF($C270=-1,-1,VLOOKUP($C270,'HCAD Process'!$D$5:$CZ$504,VLOOKUP(BQ$4,'Table Name'!$C$2:$D$100,2,FALSE),FALSE))</f>
        <v>-1</v>
      </c>
      <c r="BR270">
        <f>IF($C270=-1,-1,VLOOKUP($C270,'HCAD Process'!$D$5:$CZ$504,VLOOKUP(BR$4,'Table Name'!$C$2:$D$100,2,FALSE),FALSE))</f>
        <v>-1</v>
      </c>
      <c r="BS270">
        <f>IF($C270=-1,-1,VLOOKUP($C270,'HCAD Process'!$D$5:$CZ$504,VLOOKUP(BS$4,'Table Name'!$C$2:$D$100,2,FALSE),FALSE))</f>
        <v>-1</v>
      </c>
      <c r="BT270">
        <f>IF($C270=-1,-1,VLOOKUP($C270,'HCAD Process'!$D$5:$CZ$504,VLOOKUP(BT$4,'Table Name'!$C$2:$D$100,2,FALSE),FALSE))</f>
        <v>-1</v>
      </c>
      <c r="BU270">
        <f>IF($C270=-1,-1,VLOOKUP($C270,'HCAD Process'!$D$5:$CZ$504,VLOOKUP(BU$4,'Table Name'!$C$2:$D$100,2,FALSE),FALSE))</f>
        <v>-1</v>
      </c>
      <c r="BV270">
        <f>IF($C270=-1,-1,VLOOKUP($C270,'HCAD Process'!$D$5:$CZ$504,VLOOKUP(BV$4,'Table Name'!$C$2:$D$100,2,FALSE),FALSE))</f>
        <v>-1</v>
      </c>
      <c r="BW270">
        <f>IF($C270=-1,-1,VLOOKUP($C270,'HCAD Process'!$D$5:$CZ$504,VLOOKUP(BW$4,'Table Name'!$C$2:$D$100,2,FALSE),FALSE))</f>
        <v>-1</v>
      </c>
      <c r="BX270">
        <f>IF($C270=-1,-1,VLOOKUP($C270,'HCAD Process'!$D$5:$CZ$504,VLOOKUP(BX$4,'Table Name'!$C$2:$D$100,2,FALSE),FALSE))</f>
        <v>-1</v>
      </c>
      <c r="BY270">
        <f>IF($C270=-1,-1,VLOOKUP($C270,'HCAD Process'!$D$5:$CZ$504,VLOOKUP(BY$4,'Table Name'!$C$2:$D$100,2,FALSE),FALSE))</f>
        <v>-1</v>
      </c>
      <c r="BZ270">
        <f>IF($C270=-1,-1,VLOOKUP($C270,'HCAD Process'!$D$5:$CZ$504,VLOOKUP(BZ$4,'Table Name'!$C$2:$D$100,2,FALSE),FALSE))</f>
        <v>-1</v>
      </c>
      <c r="CA270">
        <f>IF($C270=-1,-1,VLOOKUP($C270,'HCAD Process'!$D$5:$CZ$504,VLOOKUP(CA$4,'Table Name'!$C$2:$D$100,2,FALSE),FALSE))</f>
        <v>-1</v>
      </c>
      <c r="CB270">
        <f>IF($C270=-1,-1,VLOOKUP($C270,'HCAD Process'!$D$5:$CZ$504,VLOOKUP(CB$4,'Table Name'!$C$2:$D$100,2,FALSE),FALSE))</f>
        <v>-1</v>
      </c>
      <c r="CC270">
        <f>IF($C270=-1,-1,VLOOKUP($C270,'HCAD Process'!$D$5:$CZ$504,VLOOKUP(CC$4,'Table Name'!$C$2:$D$100,2,FALSE),FALSE))</f>
        <v>-1</v>
      </c>
      <c r="CD270">
        <f>IF($C270=-1,-1,VLOOKUP($C270,'HCAD Process'!$D$5:$CZ$504,VLOOKUP(CD$4,'Table Name'!$C$2:$D$100,2,FALSE),FALSE))</f>
        <v>-1</v>
      </c>
      <c r="CE270">
        <f>IF($C270=-1,-1,VLOOKUP($C270,'HCAD Process'!$D$5:$CZ$504,VLOOKUP(CE$4,'Table Name'!$C$2:$D$100,2,FALSE),FALSE))</f>
        <v>-1</v>
      </c>
    </row>
    <row r="271" spans="2:83" x14ac:dyDescent="0.25">
      <c r="B271">
        <f t="shared" si="4"/>
        <v>267</v>
      </c>
      <c r="C271">
        <f t="array" ref="C271">IF(ISERROR(INDEX('HCAD Process'!CF$5:CF$504,MATCH(0,COUNTIF(C$4:C270,'HCAD Process'!CF$5:CF$504)+('HCAD Process'!CF$5:CF$504=-1),0))),-1,INDEX('HCAD Process'!CF$5:CF$504,MATCH(0,COUNTIF(C$4:C270,'HCAD Process'!CF$5:CF$504)+('HCAD Process'!CF$5:CF$504=-1),0)))</f>
        <v>-1</v>
      </c>
      <c r="D271">
        <f>IF($C271=-1,-1,VLOOKUP($C271,'HCAD Process'!$D$5:$CZ$504,VLOOKUP(D$4,'Table Name'!$C$2:$D$100,2,FALSE),FALSE))</f>
        <v>-1</v>
      </c>
      <c r="E271">
        <f>IF($C271=-1,-1,VLOOKUP($C271,'HCAD Process'!$D$5:$CZ$504,VLOOKUP(E$4,'Table Name'!$C$2:$D$100,2,FALSE),FALSE))</f>
        <v>-1</v>
      </c>
      <c r="F271">
        <f>IF($C271=-1,-1,VLOOKUP($C271,'HCAD Process'!$D$5:$CZ$504,VLOOKUP(F$4,'Table Name'!$C$2:$D$100,2,FALSE),FALSE))</f>
        <v>-1</v>
      </c>
      <c r="G271">
        <f>IF($C271=-1,-1,VLOOKUP($C271,'HCAD Process'!$D$5:$CZ$504,VLOOKUP(G$4,'Table Name'!$C$2:$D$100,2,FALSE),FALSE))</f>
        <v>-1</v>
      </c>
      <c r="H271">
        <f>IF($C271=-1,-1,VLOOKUP($C271,'HCAD Process'!$D$5:$CZ$504,VLOOKUP(H$4,'Table Name'!$C$2:$D$100,2,FALSE),FALSE))</f>
        <v>-1</v>
      </c>
      <c r="I271">
        <f>IF($C271=-1,-1,VLOOKUP($C271,'HCAD Process'!$D$5:$CZ$504,VLOOKUP(I$4,'Table Name'!$C$2:$D$100,2,FALSE),FALSE))</f>
        <v>-1</v>
      </c>
      <c r="J271">
        <f>IF($C271=-1,-1,VLOOKUP($C271,'HCAD Process'!$D$5:$CZ$504,VLOOKUP(J$4,'Table Name'!$C$2:$D$100,2,FALSE),FALSE))</f>
        <v>-1</v>
      </c>
      <c r="K271">
        <f>IF($C271=-1,-1,VLOOKUP($C271,'HCAD Process'!$D$5:$CZ$504,VLOOKUP(K$4,'Table Name'!$C$2:$D$100,2,FALSE),FALSE))</f>
        <v>-1</v>
      </c>
      <c r="L271">
        <f>IF($C271=-1,-1,VLOOKUP($C271,'HCAD Process'!$D$5:$CZ$504,VLOOKUP(L$4,'Table Name'!$C$2:$D$100,2,FALSE),FALSE))</f>
        <v>-1</v>
      </c>
      <c r="M271">
        <f>IF($C271=-1,-1,VLOOKUP($C271,'HCAD Process'!$D$5:$CZ$504,VLOOKUP(M$4,'Table Name'!$C$2:$D$100,2,FALSE),FALSE))</f>
        <v>-1</v>
      </c>
      <c r="N271">
        <f>IF($C271=-1,-1,VLOOKUP($C271,'HCAD Process'!$D$5:$CZ$504,VLOOKUP(N$4,'Table Name'!$C$2:$D$100,2,FALSE),FALSE))</f>
        <v>-1</v>
      </c>
      <c r="O271">
        <f>IF($C271=-1,-1,VLOOKUP($C271,'HCAD Process'!$D$5:$CZ$504,VLOOKUP(O$4,'Table Name'!$C$2:$D$100,2,FALSE),FALSE))</f>
        <v>-1</v>
      </c>
      <c r="P271">
        <f>IF($C271=-1,-1,VLOOKUP($C271,'HCAD Process'!$D$5:$CZ$504,VLOOKUP(P$4,'Table Name'!$C$2:$D$100,2,FALSE),FALSE))</f>
        <v>-1</v>
      </c>
      <c r="Q271">
        <f>IF($C271=-1,-1,VLOOKUP($C271,'HCAD Process'!$D$5:$CZ$504,VLOOKUP(Q$4,'Table Name'!$C$2:$D$100,2,FALSE),FALSE))</f>
        <v>-1</v>
      </c>
      <c r="R271">
        <f>IF($C271=-1,-1,VLOOKUP($C271,'HCAD Process'!$D$5:$CZ$504,VLOOKUP(R$4,'Table Name'!$C$2:$D$100,2,FALSE),FALSE))</f>
        <v>-1</v>
      </c>
      <c r="S271">
        <f>IF($C271=-1,-1,VLOOKUP($C271,'HCAD Process'!$D$5:$CZ$504,VLOOKUP(S$4,'Table Name'!$C$2:$D$100,2,FALSE),FALSE))</f>
        <v>-1</v>
      </c>
      <c r="T271">
        <f>IF($C271=-1,-1,VLOOKUP($C271,'HCAD Process'!$D$5:$CZ$504,VLOOKUP(T$4,'Table Name'!$C$2:$D$100,2,FALSE),FALSE))</f>
        <v>-1</v>
      </c>
      <c r="U271">
        <f>IF($C271=-1,-1,VLOOKUP($C271,'HCAD Process'!$D$5:$CZ$504,VLOOKUP(U$4,'Table Name'!$C$2:$D$100,2,FALSE),FALSE))</f>
        <v>-1</v>
      </c>
      <c r="V271">
        <f>IF($C271=-1,-1,VLOOKUP($C271,'HCAD Process'!$D$5:$CZ$504,VLOOKUP(V$4,'Table Name'!$C$2:$D$100,2,FALSE),FALSE))</f>
        <v>-1</v>
      </c>
      <c r="W271">
        <f>IF($C271=-1,-1,VLOOKUP($C271,'HCAD Process'!$D$5:$CZ$504,VLOOKUP(W$4,'Table Name'!$C$2:$D$100,2,FALSE),FALSE))</f>
        <v>-1</v>
      </c>
      <c r="X271">
        <f>IF($C271=-1,-1,VLOOKUP($C271,'HCAD Process'!$D$5:$CZ$504,VLOOKUP(X$4,'Table Name'!$C$2:$D$100,2,FALSE),FALSE))</f>
        <v>-1</v>
      </c>
      <c r="Y271">
        <f>IF($C271=-1,-1,VLOOKUP($C271,'HCAD Process'!$D$5:$CZ$504,VLOOKUP(Y$4,'Table Name'!$C$2:$D$100,2,FALSE),FALSE))</f>
        <v>-1</v>
      </c>
      <c r="Z271">
        <f>IF($C271=-1,-1,VLOOKUP($C271,'HCAD Process'!$D$5:$CZ$504,VLOOKUP(Z$4,'Table Name'!$C$2:$D$100,2,FALSE),FALSE))</f>
        <v>-1</v>
      </c>
      <c r="AA271">
        <f>IF($C271=-1,-1,VLOOKUP($C271,'HCAD Process'!$D$5:$CZ$504,VLOOKUP(AA$4,'Table Name'!$C$2:$D$100,2,FALSE),FALSE))</f>
        <v>-1</v>
      </c>
      <c r="AB271">
        <f>IF($C271=-1,-1,VLOOKUP($C271,'HCAD Process'!$D$5:$CZ$504,VLOOKUP(AB$4,'Table Name'!$C$2:$D$100,2,FALSE),FALSE))</f>
        <v>-1</v>
      </c>
      <c r="AC271">
        <f>IF($C271=-1,-1,VLOOKUP($C271,'HCAD Process'!$D$5:$CZ$504,VLOOKUP(AC$4,'Table Name'!$C$2:$D$100,2,FALSE),FALSE))</f>
        <v>-1</v>
      </c>
      <c r="AD271">
        <f>IF($C271=-1,-1,VLOOKUP($C271,'HCAD Process'!$D$5:$CZ$504,VLOOKUP(AD$4,'Table Name'!$C$2:$D$100,2,FALSE),FALSE))</f>
        <v>-1</v>
      </c>
      <c r="AE271">
        <f>IF($C271=-1,-1,VLOOKUP($C271,'HCAD Process'!$D$5:$CZ$504,VLOOKUP(AE$4,'Table Name'!$C$2:$D$100,2,FALSE),FALSE))</f>
        <v>-1</v>
      </c>
      <c r="AF271">
        <f>IF($C271=-1,-1,VLOOKUP($C271,'HCAD Process'!$D$5:$CZ$504,VLOOKUP(AF$4,'Table Name'!$C$2:$D$100,2,FALSE),FALSE))</f>
        <v>-1</v>
      </c>
      <c r="AG271">
        <f>IF($C271=-1,-1,VLOOKUP($C271,'HCAD Process'!$D$5:$CZ$504,VLOOKUP(AG$4,'Table Name'!$C$2:$D$100,2,FALSE),FALSE))</f>
        <v>-1</v>
      </c>
      <c r="AH271">
        <f>IF($C271=-1,-1,VLOOKUP($C271,'HCAD Process'!$D$5:$CZ$504,VLOOKUP(AH$4,'Table Name'!$C$2:$D$100,2,FALSE),FALSE))</f>
        <v>-1</v>
      </c>
      <c r="AI271">
        <f>IF($C271=-1,-1,VLOOKUP($C271,'HCAD Process'!$D$5:$CZ$504,VLOOKUP(AI$4,'Table Name'!$C$2:$D$100,2,FALSE),FALSE))</f>
        <v>-1</v>
      </c>
      <c r="AJ271">
        <f>IF($C271=-1,-1,VLOOKUP($C271,'HCAD Process'!$D$5:$CZ$504,VLOOKUP(AJ$4,'Table Name'!$C$2:$D$100,2,FALSE),FALSE))</f>
        <v>-1</v>
      </c>
      <c r="AK271">
        <f>IF($C271=-1,-1,VALUE(VLOOKUP($C271,'HCAD Process'!$D$5:$CZ$504,VLOOKUP(AK$4,'Table Name'!$C$2:$D$100,2,FALSE),FALSE)))</f>
        <v>-1</v>
      </c>
      <c r="AL271">
        <f>IF($C271=-1,-1,VLOOKUP($C271,'HCAD Process'!$D$5:$CZ$504,VLOOKUP(AL$4,'Table Name'!$C$2:$D$100,2,FALSE),FALSE))</f>
        <v>-1</v>
      </c>
      <c r="AM271">
        <f>IF($C271=-1,-1,VLOOKUP($C271,'HCAD Process'!$D$5:$CZ$504,VLOOKUP(AM$4,'Table Name'!$C$2:$D$100,2,FALSE),FALSE))</f>
        <v>-1</v>
      </c>
      <c r="AN271">
        <f>IF($C271=-1,-1,VLOOKUP($C271,'HCAD Process'!$D$5:$CZ$504,VLOOKUP(AN$4,'Table Name'!$C$2:$D$100,2,FALSE),FALSE))</f>
        <v>-1</v>
      </c>
      <c r="AO271">
        <f>IF($C271=-1,-1,VLOOKUP($C271,'HCAD Process'!$D$5:$CZ$504,VLOOKUP(AO$4,'Table Name'!$C$2:$D$100,2,FALSE),FALSE))</f>
        <v>-1</v>
      </c>
      <c r="AP271">
        <f>IF($C271=-1,-1,VLOOKUP($C271,'HCAD Process'!$D$5:$CZ$504,VLOOKUP(AP$4,'Table Name'!$C$2:$D$100,2,FALSE),FALSE))</f>
        <v>-1</v>
      </c>
      <c r="AQ271">
        <f>IF($C271=-1,-1,VLOOKUP($C271,'HCAD Process'!$D$5:$CZ$504,VLOOKUP(AQ$4,'Table Name'!$C$2:$D$100,2,FALSE),FALSE))</f>
        <v>-1</v>
      </c>
      <c r="AR271">
        <f>IF($C271=-1,-1,VLOOKUP($C271,'HCAD Process'!$D$5:$CZ$504,VLOOKUP(AR$4,'Table Name'!$C$2:$D$100,2,FALSE),FALSE))</f>
        <v>-1</v>
      </c>
      <c r="AS271">
        <f>IF($C271=-1,-1,VLOOKUP($C271,'HCAD Process'!$D$5:$CZ$504,VLOOKUP(AS$4,'Table Name'!$C$2:$D$100,2,FALSE),FALSE))</f>
        <v>-1</v>
      </c>
      <c r="AT271">
        <f>IF($C271=-1,-1,VLOOKUP($C271,'HCAD Process'!$D$5:$CZ$504,VLOOKUP(AT$4,'Table Name'!$C$2:$D$100,2,FALSE),FALSE))</f>
        <v>-1</v>
      </c>
      <c r="AU271">
        <f>IF($C271=-1,-1,VLOOKUP($C271,'HCAD Process'!$D$5:$CZ$504,VLOOKUP(AU$4,'Table Name'!$C$2:$D$100,2,FALSE),FALSE))</f>
        <v>-1</v>
      </c>
      <c r="AV271">
        <f>IF($C271=-1,-1,VLOOKUP($C271,'HCAD Process'!$D$5:$CZ$504,VLOOKUP(AV$4,'Table Name'!$C$2:$D$100,2,FALSE),FALSE))</f>
        <v>-1</v>
      </c>
      <c r="AW271">
        <f>IF($C271=-1,-1,VLOOKUP($C271,'HCAD Process'!$D$5:$CZ$504,VLOOKUP(AW$4,'Table Name'!$C$2:$D$100,2,FALSE),FALSE))</f>
        <v>-1</v>
      </c>
      <c r="AX271">
        <f>IF($C271=-1,-1,VLOOKUP($C271,'HCAD Process'!$D$5:$CZ$504,VLOOKUP(AX$4,'Table Name'!$C$2:$D$100,2,FALSE),FALSE))</f>
        <v>-1</v>
      </c>
      <c r="AY271">
        <f>IF($C271=-1,-1,VLOOKUP($C271,'HCAD Process'!$D$5:$CZ$504,VLOOKUP(AY$4,'Table Name'!$C$2:$D$100,2,FALSE),FALSE))</f>
        <v>-1</v>
      </c>
      <c r="AZ271">
        <f>IF($C271=-1,-1,VLOOKUP($C271,'HCAD Process'!$D$5:$CZ$504,VLOOKUP(AZ$4,'Table Name'!$C$2:$D$100,2,FALSE),FALSE))</f>
        <v>-1</v>
      </c>
      <c r="BA271">
        <f>IF($C271=-1,-1,VLOOKUP($C271,'HCAD Process'!$D$5:$CZ$504,VLOOKUP(BA$4,'Table Name'!$C$2:$D$100,2,FALSE),FALSE))</f>
        <v>-1</v>
      </c>
      <c r="BB271">
        <f>IF($C271=-1,-1,VLOOKUP($C271,'HCAD Process'!$D$5:$CZ$504,VLOOKUP(BB$4,'Table Name'!$C$2:$D$100,2,FALSE),FALSE))</f>
        <v>-1</v>
      </c>
      <c r="BC271">
        <f>IF($C271=-1,-1,VLOOKUP($C271,'HCAD Process'!$D$5:$CZ$504,VLOOKUP(BC$4,'Table Name'!$C$2:$D$100,2,FALSE),FALSE))</f>
        <v>-1</v>
      </c>
      <c r="BD271">
        <f>IF($C271=-1,-1,VLOOKUP($C271,'HCAD Process'!$D$5:$CZ$504,VLOOKUP(BD$4,'Table Name'!$C$2:$D$100,2,FALSE),FALSE))</f>
        <v>-1</v>
      </c>
      <c r="BE271">
        <f>IF($C271=-1,-1,VLOOKUP($C271,'HCAD Process'!$D$5:$CZ$504,VLOOKUP(BE$4,'Table Name'!$C$2:$D$100,2,FALSE),FALSE))</f>
        <v>-1</v>
      </c>
      <c r="BF271">
        <f>IF($C271=-1,-1,VLOOKUP($C271,'HCAD Process'!$D$5:$CZ$504,VLOOKUP(BF$4,'Table Name'!$C$2:$D$100,2,FALSE),FALSE))</f>
        <v>-1</v>
      </c>
      <c r="BG271">
        <f>IF($C271=-1,-1,VLOOKUP($C271,'HCAD Process'!$D$5:$CZ$504,VLOOKUP(BG$4,'Table Name'!$C$2:$D$100,2,FALSE),FALSE))</f>
        <v>-1</v>
      </c>
      <c r="BH271">
        <f>IF($C271=-1,-1,VLOOKUP($C271,'HCAD Process'!$D$5:$CZ$504,VLOOKUP(BH$4,'Table Name'!$C$2:$D$100,2,FALSE),FALSE))</f>
        <v>-1</v>
      </c>
      <c r="BI271">
        <f>IF($C271=-1,-1,VLOOKUP($C271,'HCAD Process'!$D$5:$CZ$504,VLOOKUP(BI$4,'Table Name'!$C$2:$D$100,2,FALSE),FALSE))</f>
        <v>-1</v>
      </c>
      <c r="BJ271">
        <f>IF($C271=-1,-1,VLOOKUP($C271,'HCAD Process'!$D$5:$CZ$504,VLOOKUP(BJ$4,'Table Name'!$C$2:$D$100,2,FALSE),FALSE))</f>
        <v>-1</v>
      </c>
      <c r="BK271">
        <f>IF($C271=-1,-1,VLOOKUP($C271,'HCAD Process'!$D$5:$CZ$504,VLOOKUP(BK$4,'Table Name'!$C$2:$D$100,2,FALSE),FALSE))</f>
        <v>-1</v>
      </c>
      <c r="BL271">
        <f>IF($C271=-1,-1,VLOOKUP($C271,'HCAD Process'!$D$5:$CZ$504,VLOOKUP(BL$4,'Table Name'!$C$2:$D$100,2,FALSE),FALSE))</f>
        <v>-1</v>
      </c>
      <c r="BM271">
        <f>IF($C271=-1,-1,VLOOKUP($C271,'HCAD Process'!$D$5:$CZ$504,VLOOKUP(BM$4,'Table Name'!$C$2:$D$100,2,FALSE),FALSE))</f>
        <v>-1</v>
      </c>
      <c r="BN271">
        <f>IF($C271=-1,-1,VLOOKUP($C271,'HCAD Process'!$D$5:$CZ$504,VLOOKUP(BN$4,'Table Name'!$C$2:$D$100,2,FALSE),FALSE))</f>
        <v>-1</v>
      </c>
      <c r="BO271">
        <f>IF($C271=-1,-1,VLOOKUP($C271,'HCAD Process'!$D$5:$CZ$504,VLOOKUP(BO$4,'Table Name'!$C$2:$D$100,2,FALSE),FALSE))</f>
        <v>-1</v>
      </c>
      <c r="BP271">
        <f>IF($C271=-1,-1,VLOOKUP($C271,'HCAD Process'!$D$5:$CZ$504,VLOOKUP(BP$4,'Table Name'!$C$2:$D$100,2,FALSE),FALSE))</f>
        <v>-1</v>
      </c>
      <c r="BQ271">
        <f>IF($C271=-1,-1,VLOOKUP($C271,'HCAD Process'!$D$5:$CZ$504,VLOOKUP(BQ$4,'Table Name'!$C$2:$D$100,2,FALSE),FALSE))</f>
        <v>-1</v>
      </c>
      <c r="BR271">
        <f>IF($C271=-1,-1,VLOOKUP($C271,'HCAD Process'!$D$5:$CZ$504,VLOOKUP(BR$4,'Table Name'!$C$2:$D$100,2,FALSE),FALSE))</f>
        <v>-1</v>
      </c>
      <c r="BS271">
        <f>IF($C271=-1,-1,VLOOKUP($C271,'HCAD Process'!$D$5:$CZ$504,VLOOKUP(BS$4,'Table Name'!$C$2:$D$100,2,FALSE),FALSE))</f>
        <v>-1</v>
      </c>
      <c r="BT271">
        <f>IF($C271=-1,-1,VLOOKUP($C271,'HCAD Process'!$D$5:$CZ$504,VLOOKUP(BT$4,'Table Name'!$C$2:$D$100,2,FALSE),FALSE))</f>
        <v>-1</v>
      </c>
      <c r="BU271">
        <f>IF($C271=-1,-1,VLOOKUP($C271,'HCAD Process'!$D$5:$CZ$504,VLOOKUP(BU$4,'Table Name'!$C$2:$D$100,2,FALSE),FALSE))</f>
        <v>-1</v>
      </c>
      <c r="BV271">
        <f>IF($C271=-1,-1,VLOOKUP($C271,'HCAD Process'!$D$5:$CZ$504,VLOOKUP(BV$4,'Table Name'!$C$2:$D$100,2,FALSE),FALSE))</f>
        <v>-1</v>
      </c>
      <c r="BW271">
        <f>IF($C271=-1,-1,VLOOKUP($C271,'HCAD Process'!$D$5:$CZ$504,VLOOKUP(BW$4,'Table Name'!$C$2:$D$100,2,FALSE),FALSE))</f>
        <v>-1</v>
      </c>
      <c r="BX271">
        <f>IF($C271=-1,-1,VLOOKUP($C271,'HCAD Process'!$D$5:$CZ$504,VLOOKUP(BX$4,'Table Name'!$C$2:$D$100,2,FALSE),FALSE))</f>
        <v>-1</v>
      </c>
      <c r="BY271">
        <f>IF($C271=-1,-1,VLOOKUP($C271,'HCAD Process'!$D$5:$CZ$504,VLOOKUP(BY$4,'Table Name'!$C$2:$D$100,2,FALSE),FALSE))</f>
        <v>-1</v>
      </c>
      <c r="BZ271">
        <f>IF($C271=-1,-1,VLOOKUP($C271,'HCAD Process'!$D$5:$CZ$504,VLOOKUP(BZ$4,'Table Name'!$C$2:$D$100,2,FALSE),FALSE))</f>
        <v>-1</v>
      </c>
      <c r="CA271">
        <f>IF($C271=-1,-1,VLOOKUP($C271,'HCAD Process'!$D$5:$CZ$504,VLOOKUP(CA$4,'Table Name'!$C$2:$D$100,2,FALSE),FALSE))</f>
        <v>-1</v>
      </c>
      <c r="CB271">
        <f>IF($C271=-1,-1,VLOOKUP($C271,'HCAD Process'!$D$5:$CZ$504,VLOOKUP(CB$4,'Table Name'!$C$2:$D$100,2,FALSE),FALSE))</f>
        <v>-1</v>
      </c>
      <c r="CC271">
        <f>IF($C271=-1,-1,VLOOKUP($C271,'HCAD Process'!$D$5:$CZ$504,VLOOKUP(CC$4,'Table Name'!$C$2:$D$100,2,FALSE),FALSE))</f>
        <v>-1</v>
      </c>
      <c r="CD271">
        <f>IF($C271=-1,-1,VLOOKUP($C271,'HCAD Process'!$D$5:$CZ$504,VLOOKUP(CD$4,'Table Name'!$C$2:$D$100,2,FALSE),FALSE))</f>
        <v>-1</v>
      </c>
      <c r="CE271">
        <f>IF($C271=-1,-1,VLOOKUP($C271,'HCAD Process'!$D$5:$CZ$504,VLOOKUP(CE$4,'Table Name'!$C$2:$D$100,2,FALSE),FALSE))</f>
        <v>-1</v>
      </c>
    </row>
    <row r="272" spans="2:83" x14ac:dyDescent="0.25">
      <c r="B272">
        <f t="shared" si="4"/>
        <v>268</v>
      </c>
      <c r="C272">
        <f t="array" ref="C272">IF(ISERROR(INDEX('HCAD Process'!CF$5:CF$504,MATCH(0,COUNTIF(C$4:C271,'HCAD Process'!CF$5:CF$504)+('HCAD Process'!CF$5:CF$504=-1),0))),-1,INDEX('HCAD Process'!CF$5:CF$504,MATCH(0,COUNTIF(C$4:C271,'HCAD Process'!CF$5:CF$504)+('HCAD Process'!CF$5:CF$504=-1),0)))</f>
        <v>-1</v>
      </c>
      <c r="D272">
        <f>IF($C272=-1,-1,VLOOKUP($C272,'HCAD Process'!$D$5:$CZ$504,VLOOKUP(D$4,'Table Name'!$C$2:$D$100,2,FALSE),FALSE))</f>
        <v>-1</v>
      </c>
      <c r="E272">
        <f>IF($C272=-1,-1,VLOOKUP($C272,'HCAD Process'!$D$5:$CZ$504,VLOOKUP(E$4,'Table Name'!$C$2:$D$100,2,FALSE),FALSE))</f>
        <v>-1</v>
      </c>
      <c r="F272">
        <f>IF($C272=-1,-1,VLOOKUP($C272,'HCAD Process'!$D$5:$CZ$504,VLOOKUP(F$4,'Table Name'!$C$2:$D$100,2,FALSE),FALSE))</f>
        <v>-1</v>
      </c>
      <c r="G272">
        <f>IF($C272=-1,-1,VLOOKUP($C272,'HCAD Process'!$D$5:$CZ$504,VLOOKUP(G$4,'Table Name'!$C$2:$D$100,2,FALSE),FALSE))</f>
        <v>-1</v>
      </c>
      <c r="H272">
        <f>IF($C272=-1,-1,VLOOKUP($C272,'HCAD Process'!$D$5:$CZ$504,VLOOKUP(H$4,'Table Name'!$C$2:$D$100,2,FALSE),FALSE))</f>
        <v>-1</v>
      </c>
      <c r="I272">
        <f>IF($C272=-1,-1,VLOOKUP($C272,'HCAD Process'!$D$5:$CZ$504,VLOOKUP(I$4,'Table Name'!$C$2:$D$100,2,FALSE),FALSE))</f>
        <v>-1</v>
      </c>
      <c r="J272">
        <f>IF($C272=-1,-1,VLOOKUP($C272,'HCAD Process'!$D$5:$CZ$504,VLOOKUP(J$4,'Table Name'!$C$2:$D$100,2,FALSE),FALSE))</f>
        <v>-1</v>
      </c>
      <c r="K272">
        <f>IF($C272=-1,-1,VLOOKUP($C272,'HCAD Process'!$D$5:$CZ$504,VLOOKUP(K$4,'Table Name'!$C$2:$D$100,2,FALSE),FALSE))</f>
        <v>-1</v>
      </c>
      <c r="L272">
        <f>IF($C272=-1,-1,VLOOKUP($C272,'HCAD Process'!$D$5:$CZ$504,VLOOKUP(L$4,'Table Name'!$C$2:$D$100,2,FALSE),FALSE))</f>
        <v>-1</v>
      </c>
      <c r="M272">
        <f>IF($C272=-1,-1,VLOOKUP($C272,'HCAD Process'!$D$5:$CZ$504,VLOOKUP(M$4,'Table Name'!$C$2:$D$100,2,FALSE),FALSE))</f>
        <v>-1</v>
      </c>
      <c r="N272">
        <f>IF($C272=-1,-1,VLOOKUP($C272,'HCAD Process'!$D$5:$CZ$504,VLOOKUP(N$4,'Table Name'!$C$2:$D$100,2,FALSE),FALSE))</f>
        <v>-1</v>
      </c>
      <c r="O272">
        <f>IF($C272=-1,-1,VLOOKUP($C272,'HCAD Process'!$D$5:$CZ$504,VLOOKUP(O$4,'Table Name'!$C$2:$D$100,2,FALSE),FALSE))</f>
        <v>-1</v>
      </c>
      <c r="P272">
        <f>IF($C272=-1,-1,VLOOKUP($C272,'HCAD Process'!$D$5:$CZ$504,VLOOKUP(P$4,'Table Name'!$C$2:$D$100,2,FALSE),FALSE))</f>
        <v>-1</v>
      </c>
      <c r="Q272">
        <f>IF($C272=-1,-1,VLOOKUP($C272,'HCAD Process'!$D$5:$CZ$504,VLOOKUP(Q$4,'Table Name'!$C$2:$D$100,2,FALSE),FALSE))</f>
        <v>-1</v>
      </c>
      <c r="R272">
        <f>IF($C272=-1,-1,VLOOKUP($C272,'HCAD Process'!$D$5:$CZ$504,VLOOKUP(R$4,'Table Name'!$C$2:$D$100,2,FALSE),FALSE))</f>
        <v>-1</v>
      </c>
      <c r="S272">
        <f>IF($C272=-1,-1,VLOOKUP($C272,'HCAD Process'!$D$5:$CZ$504,VLOOKUP(S$4,'Table Name'!$C$2:$D$100,2,FALSE),FALSE))</f>
        <v>-1</v>
      </c>
      <c r="T272">
        <f>IF($C272=-1,-1,VLOOKUP($C272,'HCAD Process'!$D$5:$CZ$504,VLOOKUP(T$4,'Table Name'!$C$2:$D$100,2,FALSE),FALSE))</f>
        <v>-1</v>
      </c>
      <c r="U272">
        <f>IF($C272=-1,-1,VLOOKUP($C272,'HCAD Process'!$D$5:$CZ$504,VLOOKUP(U$4,'Table Name'!$C$2:$D$100,2,FALSE),FALSE))</f>
        <v>-1</v>
      </c>
      <c r="V272">
        <f>IF($C272=-1,-1,VLOOKUP($C272,'HCAD Process'!$D$5:$CZ$504,VLOOKUP(V$4,'Table Name'!$C$2:$D$100,2,FALSE),FALSE))</f>
        <v>-1</v>
      </c>
      <c r="W272">
        <f>IF($C272=-1,-1,VLOOKUP($C272,'HCAD Process'!$D$5:$CZ$504,VLOOKUP(W$4,'Table Name'!$C$2:$D$100,2,FALSE),FALSE))</f>
        <v>-1</v>
      </c>
      <c r="X272">
        <f>IF($C272=-1,-1,VLOOKUP($C272,'HCAD Process'!$D$5:$CZ$504,VLOOKUP(X$4,'Table Name'!$C$2:$D$100,2,FALSE),FALSE))</f>
        <v>-1</v>
      </c>
      <c r="Y272">
        <f>IF($C272=-1,-1,VLOOKUP($C272,'HCAD Process'!$D$5:$CZ$504,VLOOKUP(Y$4,'Table Name'!$C$2:$D$100,2,FALSE),FALSE))</f>
        <v>-1</v>
      </c>
      <c r="Z272">
        <f>IF($C272=-1,-1,VLOOKUP($C272,'HCAD Process'!$D$5:$CZ$504,VLOOKUP(Z$4,'Table Name'!$C$2:$D$100,2,FALSE),FALSE))</f>
        <v>-1</v>
      </c>
      <c r="AA272">
        <f>IF($C272=-1,-1,VLOOKUP($C272,'HCAD Process'!$D$5:$CZ$504,VLOOKUP(AA$4,'Table Name'!$C$2:$D$100,2,FALSE),FALSE))</f>
        <v>-1</v>
      </c>
      <c r="AB272">
        <f>IF($C272=-1,-1,VLOOKUP($C272,'HCAD Process'!$D$5:$CZ$504,VLOOKUP(AB$4,'Table Name'!$C$2:$D$100,2,FALSE),FALSE))</f>
        <v>-1</v>
      </c>
      <c r="AC272">
        <f>IF($C272=-1,-1,VLOOKUP($C272,'HCAD Process'!$D$5:$CZ$504,VLOOKUP(AC$4,'Table Name'!$C$2:$D$100,2,FALSE),FALSE))</f>
        <v>-1</v>
      </c>
      <c r="AD272">
        <f>IF($C272=-1,-1,VLOOKUP($C272,'HCAD Process'!$D$5:$CZ$504,VLOOKUP(AD$4,'Table Name'!$C$2:$D$100,2,FALSE),FALSE))</f>
        <v>-1</v>
      </c>
      <c r="AE272">
        <f>IF($C272=-1,-1,VLOOKUP($C272,'HCAD Process'!$D$5:$CZ$504,VLOOKUP(AE$4,'Table Name'!$C$2:$D$100,2,FALSE),FALSE))</f>
        <v>-1</v>
      </c>
      <c r="AF272">
        <f>IF($C272=-1,-1,VLOOKUP($C272,'HCAD Process'!$D$5:$CZ$504,VLOOKUP(AF$4,'Table Name'!$C$2:$D$100,2,FALSE),FALSE))</f>
        <v>-1</v>
      </c>
      <c r="AG272">
        <f>IF($C272=-1,-1,VLOOKUP($C272,'HCAD Process'!$D$5:$CZ$504,VLOOKUP(AG$4,'Table Name'!$C$2:$D$100,2,FALSE),FALSE))</f>
        <v>-1</v>
      </c>
      <c r="AH272">
        <f>IF($C272=-1,-1,VLOOKUP($C272,'HCAD Process'!$D$5:$CZ$504,VLOOKUP(AH$4,'Table Name'!$C$2:$D$100,2,FALSE),FALSE))</f>
        <v>-1</v>
      </c>
      <c r="AI272">
        <f>IF($C272=-1,-1,VLOOKUP($C272,'HCAD Process'!$D$5:$CZ$504,VLOOKUP(AI$4,'Table Name'!$C$2:$D$100,2,FALSE),FALSE))</f>
        <v>-1</v>
      </c>
      <c r="AJ272">
        <f>IF($C272=-1,-1,VLOOKUP($C272,'HCAD Process'!$D$5:$CZ$504,VLOOKUP(AJ$4,'Table Name'!$C$2:$D$100,2,FALSE),FALSE))</f>
        <v>-1</v>
      </c>
      <c r="AK272">
        <f>IF($C272=-1,-1,VALUE(VLOOKUP($C272,'HCAD Process'!$D$5:$CZ$504,VLOOKUP(AK$4,'Table Name'!$C$2:$D$100,2,FALSE),FALSE)))</f>
        <v>-1</v>
      </c>
      <c r="AL272">
        <f>IF($C272=-1,-1,VLOOKUP($C272,'HCAD Process'!$D$5:$CZ$504,VLOOKUP(AL$4,'Table Name'!$C$2:$D$100,2,FALSE),FALSE))</f>
        <v>-1</v>
      </c>
      <c r="AM272">
        <f>IF($C272=-1,-1,VLOOKUP($C272,'HCAD Process'!$D$5:$CZ$504,VLOOKUP(AM$4,'Table Name'!$C$2:$D$100,2,FALSE),FALSE))</f>
        <v>-1</v>
      </c>
      <c r="AN272">
        <f>IF($C272=-1,-1,VLOOKUP($C272,'HCAD Process'!$D$5:$CZ$504,VLOOKUP(AN$4,'Table Name'!$C$2:$D$100,2,FALSE),FALSE))</f>
        <v>-1</v>
      </c>
      <c r="AO272">
        <f>IF($C272=-1,-1,VLOOKUP($C272,'HCAD Process'!$D$5:$CZ$504,VLOOKUP(AO$4,'Table Name'!$C$2:$D$100,2,FALSE),FALSE))</f>
        <v>-1</v>
      </c>
      <c r="AP272">
        <f>IF($C272=-1,-1,VLOOKUP($C272,'HCAD Process'!$D$5:$CZ$504,VLOOKUP(AP$4,'Table Name'!$C$2:$D$100,2,FALSE),FALSE))</f>
        <v>-1</v>
      </c>
      <c r="AQ272">
        <f>IF($C272=-1,-1,VLOOKUP($C272,'HCAD Process'!$D$5:$CZ$504,VLOOKUP(AQ$4,'Table Name'!$C$2:$D$100,2,FALSE),FALSE))</f>
        <v>-1</v>
      </c>
      <c r="AR272">
        <f>IF($C272=-1,-1,VLOOKUP($C272,'HCAD Process'!$D$5:$CZ$504,VLOOKUP(AR$4,'Table Name'!$C$2:$D$100,2,FALSE),FALSE))</f>
        <v>-1</v>
      </c>
      <c r="AS272">
        <f>IF($C272=-1,-1,VLOOKUP($C272,'HCAD Process'!$D$5:$CZ$504,VLOOKUP(AS$4,'Table Name'!$C$2:$D$100,2,FALSE),FALSE))</f>
        <v>-1</v>
      </c>
      <c r="AT272">
        <f>IF($C272=-1,-1,VLOOKUP($C272,'HCAD Process'!$D$5:$CZ$504,VLOOKUP(AT$4,'Table Name'!$C$2:$D$100,2,FALSE),FALSE))</f>
        <v>-1</v>
      </c>
      <c r="AU272">
        <f>IF($C272=-1,-1,VLOOKUP($C272,'HCAD Process'!$D$5:$CZ$504,VLOOKUP(AU$4,'Table Name'!$C$2:$D$100,2,FALSE),FALSE))</f>
        <v>-1</v>
      </c>
      <c r="AV272">
        <f>IF($C272=-1,-1,VLOOKUP($C272,'HCAD Process'!$D$5:$CZ$504,VLOOKUP(AV$4,'Table Name'!$C$2:$D$100,2,FALSE),FALSE))</f>
        <v>-1</v>
      </c>
      <c r="AW272">
        <f>IF($C272=-1,-1,VLOOKUP($C272,'HCAD Process'!$D$5:$CZ$504,VLOOKUP(AW$4,'Table Name'!$C$2:$D$100,2,FALSE),FALSE))</f>
        <v>-1</v>
      </c>
      <c r="AX272">
        <f>IF($C272=-1,-1,VLOOKUP($C272,'HCAD Process'!$D$5:$CZ$504,VLOOKUP(AX$4,'Table Name'!$C$2:$D$100,2,FALSE),FALSE))</f>
        <v>-1</v>
      </c>
      <c r="AY272">
        <f>IF($C272=-1,-1,VLOOKUP($C272,'HCAD Process'!$D$5:$CZ$504,VLOOKUP(AY$4,'Table Name'!$C$2:$D$100,2,FALSE),FALSE))</f>
        <v>-1</v>
      </c>
      <c r="AZ272">
        <f>IF($C272=-1,-1,VLOOKUP($C272,'HCAD Process'!$D$5:$CZ$504,VLOOKUP(AZ$4,'Table Name'!$C$2:$D$100,2,FALSE),FALSE))</f>
        <v>-1</v>
      </c>
      <c r="BA272">
        <f>IF($C272=-1,-1,VLOOKUP($C272,'HCAD Process'!$D$5:$CZ$504,VLOOKUP(BA$4,'Table Name'!$C$2:$D$100,2,FALSE),FALSE))</f>
        <v>-1</v>
      </c>
      <c r="BB272">
        <f>IF($C272=-1,-1,VLOOKUP($C272,'HCAD Process'!$D$5:$CZ$504,VLOOKUP(BB$4,'Table Name'!$C$2:$D$100,2,FALSE),FALSE))</f>
        <v>-1</v>
      </c>
      <c r="BC272">
        <f>IF($C272=-1,-1,VLOOKUP($C272,'HCAD Process'!$D$5:$CZ$504,VLOOKUP(BC$4,'Table Name'!$C$2:$D$100,2,FALSE),FALSE))</f>
        <v>-1</v>
      </c>
      <c r="BD272">
        <f>IF($C272=-1,-1,VLOOKUP($C272,'HCAD Process'!$D$5:$CZ$504,VLOOKUP(BD$4,'Table Name'!$C$2:$D$100,2,FALSE),FALSE))</f>
        <v>-1</v>
      </c>
      <c r="BE272">
        <f>IF($C272=-1,-1,VLOOKUP($C272,'HCAD Process'!$D$5:$CZ$504,VLOOKUP(BE$4,'Table Name'!$C$2:$D$100,2,FALSE),FALSE))</f>
        <v>-1</v>
      </c>
      <c r="BF272">
        <f>IF($C272=-1,-1,VLOOKUP($C272,'HCAD Process'!$D$5:$CZ$504,VLOOKUP(BF$4,'Table Name'!$C$2:$D$100,2,FALSE),FALSE))</f>
        <v>-1</v>
      </c>
      <c r="BG272">
        <f>IF($C272=-1,-1,VLOOKUP($C272,'HCAD Process'!$D$5:$CZ$504,VLOOKUP(BG$4,'Table Name'!$C$2:$D$100,2,FALSE),FALSE))</f>
        <v>-1</v>
      </c>
      <c r="BH272">
        <f>IF($C272=-1,-1,VLOOKUP($C272,'HCAD Process'!$D$5:$CZ$504,VLOOKUP(BH$4,'Table Name'!$C$2:$D$100,2,FALSE),FALSE))</f>
        <v>-1</v>
      </c>
      <c r="BI272">
        <f>IF($C272=-1,-1,VLOOKUP($C272,'HCAD Process'!$D$5:$CZ$504,VLOOKUP(BI$4,'Table Name'!$C$2:$D$100,2,FALSE),FALSE))</f>
        <v>-1</v>
      </c>
      <c r="BJ272">
        <f>IF($C272=-1,-1,VLOOKUP($C272,'HCAD Process'!$D$5:$CZ$504,VLOOKUP(BJ$4,'Table Name'!$C$2:$D$100,2,FALSE),FALSE))</f>
        <v>-1</v>
      </c>
      <c r="BK272">
        <f>IF($C272=-1,-1,VLOOKUP($C272,'HCAD Process'!$D$5:$CZ$504,VLOOKUP(BK$4,'Table Name'!$C$2:$D$100,2,FALSE),FALSE))</f>
        <v>-1</v>
      </c>
      <c r="BL272">
        <f>IF($C272=-1,-1,VLOOKUP($C272,'HCAD Process'!$D$5:$CZ$504,VLOOKUP(BL$4,'Table Name'!$C$2:$D$100,2,FALSE),FALSE))</f>
        <v>-1</v>
      </c>
      <c r="BM272">
        <f>IF($C272=-1,-1,VLOOKUP($C272,'HCAD Process'!$D$5:$CZ$504,VLOOKUP(BM$4,'Table Name'!$C$2:$D$100,2,FALSE),FALSE))</f>
        <v>-1</v>
      </c>
      <c r="BN272">
        <f>IF($C272=-1,-1,VLOOKUP($C272,'HCAD Process'!$D$5:$CZ$504,VLOOKUP(BN$4,'Table Name'!$C$2:$D$100,2,FALSE),FALSE))</f>
        <v>-1</v>
      </c>
      <c r="BO272">
        <f>IF($C272=-1,-1,VLOOKUP($C272,'HCAD Process'!$D$5:$CZ$504,VLOOKUP(BO$4,'Table Name'!$C$2:$D$100,2,FALSE),FALSE))</f>
        <v>-1</v>
      </c>
      <c r="BP272">
        <f>IF($C272=-1,-1,VLOOKUP($C272,'HCAD Process'!$D$5:$CZ$504,VLOOKUP(BP$4,'Table Name'!$C$2:$D$100,2,FALSE),FALSE))</f>
        <v>-1</v>
      </c>
      <c r="BQ272">
        <f>IF($C272=-1,-1,VLOOKUP($C272,'HCAD Process'!$D$5:$CZ$504,VLOOKUP(BQ$4,'Table Name'!$C$2:$D$100,2,FALSE),FALSE))</f>
        <v>-1</v>
      </c>
      <c r="BR272">
        <f>IF($C272=-1,-1,VLOOKUP($C272,'HCAD Process'!$D$5:$CZ$504,VLOOKUP(BR$4,'Table Name'!$C$2:$D$100,2,FALSE),FALSE))</f>
        <v>-1</v>
      </c>
      <c r="BS272">
        <f>IF($C272=-1,-1,VLOOKUP($C272,'HCAD Process'!$D$5:$CZ$504,VLOOKUP(BS$4,'Table Name'!$C$2:$D$100,2,FALSE),FALSE))</f>
        <v>-1</v>
      </c>
      <c r="BT272">
        <f>IF($C272=-1,-1,VLOOKUP($C272,'HCAD Process'!$D$5:$CZ$504,VLOOKUP(BT$4,'Table Name'!$C$2:$D$100,2,FALSE),FALSE))</f>
        <v>-1</v>
      </c>
      <c r="BU272">
        <f>IF($C272=-1,-1,VLOOKUP($C272,'HCAD Process'!$D$5:$CZ$504,VLOOKUP(BU$4,'Table Name'!$C$2:$D$100,2,FALSE),FALSE))</f>
        <v>-1</v>
      </c>
      <c r="BV272">
        <f>IF($C272=-1,-1,VLOOKUP($C272,'HCAD Process'!$D$5:$CZ$504,VLOOKUP(BV$4,'Table Name'!$C$2:$D$100,2,FALSE),FALSE))</f>
        <v>-1</v>
      </c>
      <c r="BW272">
        <f>IF($C272=-1,-1,VLOOKUP($C272,'HCAD Process'!$D$5:$CZ$504,VLOOKUP(BW$4,'Table Name'!$C$2:$D$100,2,FALSE),FALSE))</f>
        <v>-1</v>
      </c>
      <c r="BX272">
        <f>IF($C272=-1,-1,VLOOKUP($C272,'HCAD Process'!$D$5:$CZ$504,VLOOKUP(BX$4,'Table Name'!$C$2:$D$100,2,FALSE),FALSE))</f>
        <v>-1</v>
      </c>
      <c r="BY272">
        <f>IF($C272=-1,-1,VLOOKUP($C272,'HCAD Process'!$D$5:$CZ$504,VLOOKUP(BY$4,'Table Name'!$C$2:$D$100,2,FALSE),FALSE))</f>
        <v>-1</v>
      </c>
      <c r="BZ272">
        <f>IF($C272=-1,-1,VLOOKUP($C272,'HCAD Process'!$D$5:$CZ$504,VLOOKUP(BZ$4,'Table Name'!$C$2:$D$100,2,FALSE),FALSE))</f>
        <v>-1</v>
      </c>
      <c r="CA272">
        <f>IF($C272=-1,-1,VLOOKUP($C272,'HCAD Process'!$D$5:$CZ$504,VLOOKUP(CA$4,'Table Name'!$C$2:$D$100,2,FALSE),FALSE))</f>
        <v>-1</v>
      </c>
      <c r="CB272">
        <f>IF($C272=-1,-1,VLOOKUP($C272,'HCAD Process'!$D$5:$CZ$504,VLOOKUP(CB$4,'Table Name'!$C$2:$D$100,2,FALSE),FALSE))</f>
        <v>-1</v>
      </c>
      <c r="CC272">
        <f>IF($C272=-1,-1,VLOOKUP($C272,'HCAD Process'!$D$5:$CZ$504,VLOOKUP(CC$4,'Table Name'!$C$2:$D$100,2,FALSE),FALSE))</f>
        <v>-1</v>
      </c>
      <c r="CD272">
        <f>IF($C272=-1,-1,VLOOKUP($C272,'HCAD Process'!$D$5:$CZ$504,VLOOKUP(CD$4,'Table Name'!$C$2:$D$100,2,FALSE),FALSE))</f>
        <v>-1</v>
      </c>
      <c r="CE272">
        <f>IF($C272=-1,-1,VLOOKUP($C272,'HCAD Process'!$D$5:$CZ$504,VLOOKUP(CE$4,'Table Name'!$C$2:$D$100,2,FALSE),FALSE))</f>
        <v>-1</v>
      </c>
    </row>
    <row r="273" spans="2:83" x14ac:dyDescent="0.25">
      <c r="B273">
        <f t="shared" si="4"/>
        <v>269</v>
      </c>
      <c r="C273">
        <f t="array" ref="C273">IF(ISERROR(INDEX('HCAD Process'!CF$5:CF$504,MATCH(0,COUNTIF(C$4:C272,'HCAD Process'!CF$5:CF$504)+('HCAD Process'!CF$5:CF$504=-1),0))),-1,INDEX('HCAD Process'!CF$5:CF$504,MATCH(0,COUNTIF(C$4:C272,'HCAD Process'!CF$5:CF$504)+('HCAD Process'!CF$5:CF$504=-1),0)))</f>
        <v>-1</v>
      </c>
      <c r="D273">
        <f>IF($C273=-1,-1,VLOOKUP($C273,'HCAD Process'!$D$5:$CZ$504,VLOOKUP(D$4,'Table Name'!$C$2:$D$100,2,FALSE),FALSE))</f>
        <v>-1</v>
      </c>
      <c r="E273">
        <f>IF($C273=-1,-1,VLOOKUP($C273,'HCAD Process'!$D$5:$CZ$504,VLOOKUP(E$4,'Table Name'!$C$2:$D$100,2,FALSE),FALSE))</f>
        <v>-1</v>
      </c>
      <c r="F273">
        <f>IF($C273=-1,-1,VLOOKUP($C273,'HCAD Process'!$D$5:$CZ$504,VLOOKUP(F$4,'Table Name'!$C$2:$D$100,2,FALSE),FALSE))</f>
        <v>-1</v>
      </c>
      <c r="G273">
        <f>IF($C273=-1,-1,VLOOKUP($C273,'HCAD Process'!$D$5:$CZ$504,VLOOKUP(G$4,'Table Name'!$C$2:$D$100,2,FALSE),FALSE))</f>
        <v>-1</v>
      </c>
      <c r="H273">
        <f>IF($C273=-1,-1,VLOOKUP($C273,'HCAD Process'!$D$5:$CZ$504,VLOOKUP(H$4,'Table Name'!$C$2:$D$100,2,FALSE),FALSE))</f>
        <v>-1</v>
      </c>
      <c r="I273">
        <f>IF($C273=-1,-1,VLOOKUP($C273,'HCAD Process'!$D$5:$CZ$504,VLOOKUP(I$4,'Table Name'!$C$2:$D$100,2,FALSE),FALSE))</f>
        <v>-1</v>
      </c>
      <c r="J273">
        <f>IF($C273=-1,-1,VLOOKUP($C273,'HCAD Process'!$D$5:$CZ$504,VLOOKUP(J$4,'Table Name'!$C$2:$D$100,2,FALSE),FALSE))</f>
        <v>-1</v>
      </c>
      <c r="K273">
        <f>IF($C273=-1,-1,VLOOKUP($C273,'HCAD Process'!$D$5:$CZ$504,VLOOKUP(K$4,'Table Name'!$C$2:$D$100,2,FALSE),FALSE))</f>
        <v>-1</v>
      </c>
      <c r="L273">
        <f>IF($C273=-1,-1,VLOOKUP($C273,'HCAD Process'!$D$5:$CZ$504,VLOOKUP(L$4,'Table Name'!$C$2:$D$100,2,FALSE),FALSE))</f>
        <v>-1</v>
      </c>
      <c r="M273">
        <f>IF($C273=-1,-1,VLOOKUP($C273,'HCAD Process'!$D$5:$CZ$504,VLOOKUP(M$4,'Table Name'!$C$2:$D$100,2,FALSE),FALSE))</f>
        <v>-1</v>
      </c>
      <c r="N273">
        <f>IF($C273=-1,-1,VLOOKUP($C273,'HCAD Process'!$D$5:$CZ$504,VLOOKUP(N$4,'Table Name'!$C$2:$D$100,2,FALSE),FALSE))</f>
        <v>-1</v>
      </c>
      <c r="O273">
        <f>IF($C273=-1,-1,VLOOKUP($C273,'HCAD Process'!$D$5:$CZ$504,VLOOKUP(O$4,'Table Name'!$C$2:$D$100,2,FALSE),FALSE))</f>
        <v>-1</v>
      </c>
      <c r="P273">
        <f>IF($C273=-1,-1,VLOOKUP($C273,'HCAD Process'!$D$5:$CZ$504,VLOOKUP(P$4,'Table Name'!$C$2:$D$100,2,FALSE),FALSE))</f>
        <v>-1</v>
      </c>
      <c r="Q273">
        <f>IF($C273=-1,-1,VLOOKUP($C273,'HCAD Process'!$D$5:$CZ$504,VLOOKUP(Q$4,'Table Name'!$C$2:$D$100,2,FALSE),FALSE))</f>
        <v>-1</v>
      </c>
      <c r="R273">
        <f>IF($C273=-1,-1,VLOOKUP($C273,'HCAD Process'!$D$5:$CZ$504,VLOOKUP(R$4,'Table Name'!$C$2:$D$100,2,FALSE),FALSE))</f>
        <v>-1</v>
      </c>
      <c r="S273">
        <f>IF($C273=-1,-1,VLOOKUP($C273,'HCAD Process'!$D$5:$CZ$504,VLOOKUP(S$4,'Table Name'!$C$2:$D$100,2,FALSE),FALSE))</f>
        <v>-1</v>
      </c>
      <c r="T273">
        <f>IF($C273=-1,-1,VLOOKUP($C273,'HCAD Process'!$D$5:$CZ$504,VLOOKUP(T$4,'Table Name'!$C$2:$D$100,2,FALSE),FALSE))</f>
        <v>-1</v>
      </c>
      <c r="U273">
        <f>IF($C273=-1,-1,VLOOKUP($C273,'HCAD Process'!$D$5:$CZ$504,VLOOKUP(U$4,'Table Name'!$C$2:$D$100,2,FALSE),FALSE))</f>
        <v>-1</v>
      </c>
      <c r="V273">
        <f>IF($C273=-1,-1,VLOOKUP($C273,'HCAD Process'!$D$5:$CZ$504,VLOOKUP(V$4,'Table Name'!$C$2:$D$100,2,FALSE),FALSE))</f>
        <v>-1</v>
      </c>
      <c r="W273">
        <f>IF($C273=-1,-1,VLOOKUP($C273,'HCAD Process'!$D$5:$CZ$504,VLOOKUP(W$4,'Table Name'!$C$2:$D$100,2,FALSE),FALSE))</f>
        <v>-1</v>
      </c>
      <c r="X273">
        <f>IF($C273=-1,-1,VLOOKUP($C273,'HCAD Process'!$D$5:$CZ$504,VLOOKUP(X$4,'Table Name'!$C$2:$D$100,2,FALSE),FALSE))</f>
        <v>-1</v>
      </c>
      <c r="Y273">
        <f>IF($C273=-1,-1,VLOOKUP($C273,'HCAD Process'!$D$5:$CZ$504,VLOOKUP(Y$4,'Table Name'!$C$2:$D$100,2,FALSE),FALSE))</f>
        <v>-1</v>
      </c>
      <c r="Z273">
        <f>IF($C273=-1,-1,VLOOKUP($C273,'HCAD Process'!$D$5:$CZ$504,VLOOKUP(Z$4,'Table Name'!$C$2:$D$100,2,FALSE),FALSE))</f>
        <v>-1</v>
      </c>
      <c r="AA273">
        <f>IF($C273=-1,-1,VLOOKUP($C273,'HCAD Process'!$D$5:$CZ$504,VLOOKUP(AA$4,'Table Name'!$C$2:$D$100,2,FALSE),FALSE))</f>
        <v>-1</v>
      </c>
      <c r="AB273">
        <f>IF($C273=-1,-1,VLOOKUP($C273,'HCAD Process'!$D$5:$CZ$504,VLOOKUP(AB$4,'Table Name'!$C$2:$D$100,2,FALSE),FALSE))</f>
        <v>-1</v>
      </c>
      <c r="AC273">
        <f>IF($C273=-1,-1,VLOOKUP($C273,'HCAD Process'!$D$5:$CZ$504,VLOOKUP(AC$4,'Table Name'!$C$2:$D$100,2,FALSE),FALSE))</f>
        <v>-1</v>
      </c>
      <c r="AD273">
        <f>IF($C273=-1,-1,VLOOKUP($C273,'HCAD Process'!$D$5:$CZ$504,VLOOKUP(AD$4,'Table Name'!$C$2:$D$100,2,FALSE),FALSE))</f>
        <v>-1</v>
      </c>
      <c r="AE273">
        <f>IF($C273=-1,-1,VLOOKUP($C273,'HCAD Process'!$D$5:$CZ$504,VLOOKUP(AE$4,'Table Name'!$C$2:$D$100,2,FALSE),FALSE))</f>
        <v>-1</v>
      </c>
      <c r="AF273">
        <f>IF($C273=-1,-1,VLOOKUP($C273,'HCAD Process'!$D$5:$CZ$504,VLOOKUP(AF$4,'Table Name'!$C$2:$D$100,2,FALSE),FALSE))</f>
        <v>-1</v>
      </c>
      <c r="AG273">
        <f>IF($C273=-1,-1,VLOOKUP($C273,'HCAD Process'!$D$5:$CZ$504,VLOOKUP(AG$4,'Table Name'!$C$2:$D$100,2,FALSE),FALSE))</f>
        <v>-1</v>
      </c>
      <c r="AH273">
        <f>IF($C273=-1,-1,VLOOKUP($C273,'HCAD Process'!$D$5:$CZ$504,VLOOKUP(AH$4,'Table Name'!$C$2:$D$100,2,FALSE),FALSE))</f>
        <v>-1</v>
      </c>
      <c r="AI273">
        <f>IF($C273=-1,-1,VLOOKUP($C273,'HCAD Process'!$D$5:$CZ$504,VLOOKUP(AI$4,'Table Name'!$C$2:$D$100,2,FALSE),FALSE))</f>
        <v>-1</v>
      </c>
      <c r="AJ273">
        <f>IF($C273=-1,-1,VLOOKUP($C273,'HCAD Process'!$D$5:$CZ$504,VLOOKUP(AJ$4,'Table Name'!$C$2:$D$100,2,FALSE),FALSE))</f>
        <v>-1</v>
      </c>
      <c r="AK273">
        <f>IF($C273=-1,-1,VALUE(VLOOKUP($C273,'HCAD Process'!$D$5:$CZ$504,VLOOKUP(AK$4,'Table Name'!$C$2:$D$100,2,FALSE),FALSE)))</f>
        <v>-1</v>
      </c>
      <c r="AL273">
        <f>IF($C273=-1,-1,VLOOKUP($C273,'HCAD Process'!$D$5:$CZ$504,VLOOKUP(AL$4,'Table Name'!$C$2:$D$100,2,FALSE),FALSE))</f>
        <v>-1</v>
      </c>
      <c r="AM273">
        <f>IF($C273=-1,-1,VLOOKUP($C273,'HCAD Process'!$D$5:$CZ$504,VLOOKUP(AM$4,'Table Name'!$C$2:$D$100,2,FALSE),FALSE))</f>
        <v>-1</v>
      </c>
      <c r="AN273">
        <f>IF($C273=-1,-1,VLOOKUP($C273,'HCAD Process'!$D$5:$CZ$504,VLOOKUP(AN$4,'Table Name'!$C$2:$D$100,2,FALSE),FALSE))</f>
        <v>-1</v>
      </c>
      <c r="AO273">
        <f>IF($C273=-1,-1,VLOOKUP($C273,'HCAD Process'!$D$5:$CZ$504,VLOOKUP(AO$4,'Table Name'!$C$2:$D$100,2,FALSE),FALSE))</f>
        <v>-1</v>
      </c>
      <c r="AP273">
        <f>IF($C273=-1,-1,VLOOKUP($C273,'HCAD Process'!$D$5:$CZ$504,VLOOKUP(AP$4,'Table Name'!$C$2:$D$100,2,FALSE),FALSE))</f>
        <v>-1</v>
      </c>
      <c r="AQ273">
        <f>IF($C273=-1,-1,VLOOKUP($C273,'HCAD Process'!$D$5:$CZ$504,VLOOKUP(AQ$4,'Table Name'!$C$2:$D$100,2,FALSE),FALSE))</f>
        <v>-1</v>
      </c>
      <c r="AR273">
        <f>IF($C273=-1,-1,VLOOKUP($C273,'HCAD Process'!$D$5:$CZ$504,VLOOKUP(AR$4,'Table Name'!$C$2:$D$100,2,FALSE),FALSE))</f>
        <v>-1</v>
      </c>
      <c r="AS273">
        <f>IF($C273=-1,-1,VLOOKUP($C273,'HCAD Process'!$D$5:$CZ$504,VLOOKUP(AS$4,'Table Name'!$C$2:$D$100,2,FALSE),FALSE))</f>
        <v>-1</v>
      </c>
      <c r="AT273">
        <f>IF($C273=-1,-1,VLOOKUP($C273,'HCAD Process'!$D$5:$CZ$504,VLOOKUP(AT$4,'Table Name'!$C$2:$D$100,2,FALSE),FALSE))</f>
        <v>-1</v>
      </c>
      <c r="AU273">
        <f>IF($C273=-1,-1,VLOOKUP($C273,'HCAD Process'!$D$5:$CZ$504,VLOOKUP(AU$4,'Table Name'!$C$2:$D$100,2,FALSE),FALSE))</f>
        <v>-1</v>
      </c>
      <c r="AV273">
        <f>IF($C273=-1,-1,VLOOKUP($C273,'HCAD Process'!$D$5:$CZ$504,VLOOKUP(AV$4,'Table Name'!$C$2:$D$100,2,FALSE),FALSE))</f>
        <v>-1</v>
      </c>
      <c r="AW273">
        <f>IF($C273=-1,-1,VLOOKUP($C273,'HCAD Process'!$D$5:$CZ$504,VLOOKUP(AW$4,'Table Name'!$C$2:$D$100,2,FALSE),FALSE))</f>
        <v>-1</v>
      </c>
      <c r="AX273">
        <f>IF($C273=-1,-1,VLOOKUP($C273,'HCAD Process'!$D$5:$CZ$504,VLOOKUP(AX$4,'Table Name'!$C$2:$D$100,2,FALSE),FALSE))</f>
        <v>-1</v>
      </c>
      <c r="AY273">
        <f>IF($C273=-1,-1,VLOOKUP($C273,'HCAD Process'!$D$5:$CZ$504,VLOOKUP(AY$4,'Table Name'!$C$2:$D$100,2,FALSE),FALSE))</f>
        <v>-1</v>
      </c>
      <c r="AZ273">
        <f>IF($C273=-1,-1,VLOOKUP($C273,'HCAD Process'!$D$5:$CZ$504,VLOOKUP(AZ$4,'Table Name'!$C$2:$D$100,2,FALSE),FALSE))</f>
        <v>-1</v>
      </c>
      <c r="BA273">
        <f>IF($C273=-1,-1,VLOOKUP($C273,'HCAD Process'!$D$5:$CZ$504,VLOOKUP(BA$4,'Table Name'!$C$2:$D$100,2,FALSE),FALSE))</f>
        <v>-1</v>
      </c>
      <c r="BB273">
        <f>IF($C273=-1,-1,VLOOKUP($C273,'HCAD Process'!$D$5:$CZ$504,VLOOKUP(BB$4,'Table Name'!$C$2:$D$100,2,FALSE),FALSE))</f>
        <v>-1</v>
      </c>
      <c r="BC273">
        <f>IF($C273=-1,-1,VLOOKUP($C273,'HCAD Process'!$D$5:$CZ$504,VLOOKUP(BC$4,'Table Name'!$C$2:$D$100,2,FALSE),FALSE))</f>
        <v>-1</v>
      </c>
      <c r="BD273">
        <f>IF($C273=-1,-1,VLOOKUP($C273,'HCAD Process'!$D$5:$CZ$504,VLOOKUP(BD$4,'Table Name'!$C$2:$D$100,2,FALSE),FALSE))</f>
        <v>-1</v>
      </c>
      <c r="BE273">
        <f>IF($C273=-1,-1,VLOOKUP($C273,'HCAD Process'!$D$5:$CZ$504,VLOOKUP(BE$4,'Table Name'!$C$2:$D$100,2,FALSE),FALSE))</f>
        <v>-1</v>
      </c>
      <c r="BF273">
        <f>IF($C273=-1,-1,VLOOKUP($C273,'HCAD Process'!$D$5:$CZ$504,VLOOKUP(BF$4,'Table Name'!$C$2:$D$100,2,FALSE),FALSE))</f>
        <v>-1</v>
      </c>
      <c r="BG273">
        <f>IF($C273=-1,-1,VLOOKUP($C273,'HCAD Process'!$D$5:$CZ$504,VLOOKUP(BG$4,'Table Name'!$C$2:$D$100,2,FALSE),FALSE))</f>
        <v>-1</v>
      </c>
      <c r="BH273">
        <f>IF($C273=-1,-1,VLOOKUP($C273,'HCAD Process'!$D$5:$CZ$504,VLOOKUP(BH$4,'Table Name'!$C$2:$D$100,2,FALSE),FALSE))</f>
        <v>-1</v>
      </c>
      <c r="BI273">
        <f>IF($C273=-1,-1,VLOOKUP($C273,'HCAD Process'!$D$5:$CZ$504,VLOOKUP(BI$4,'Table Name'!$C$2:$D$100,2,FALSE),FALSE))</f>
        <v>-1</v>
      </c>
      <c r="BJ273">
        <f>IF($C273=-1,-1,VLOOKUP($C273,'HCAD Process'!$D$5:$CZ$504,VLOOKUP(BJ$4,'Table Name'!$C$2:$D$100,2,FALSE),FALSE))</f>
        <v>-1</v>
      </c>
      <c r="BK273">
        <f>IF($C273=-1,-1,VLOOKUP($C273,'HCAD Process'!$D$5:$CZ$504,VLOOKUP(BK$4,'Table Name'!$C$2:$D$100,2,FALSE),FALSE))</f>
        <v>-1</v>
      </c>
      <c r="BL273">
        <f>IF($C273=-1,-1,VLOOKUP($C273,'HCAD Process'!$D$5:$CZ$504,VLOOKUP(BL$4,'Table Name'!$C$2:$D$100,2,FALSE),FALSE))</f>
        <v>-1</v>
      </c>
      <c r="BM273">
        <f>IF($C273=-1,-1,VLOOKUP($C273,'HCAD Process'!$D$5:$CZ$504,VLOOKUP(BM$4,'Table Name'!$C$2:$D$100,2,FALSE),FALSE))</f>
        <v>-1</v>
      </c>
      <c r="BN273">
        <f>IF($C273=-1,-1,VLOOKUP($C273,'HCAD Process'!$D$5:$CZ$504,VLOOKUP(BN$4,'Table Name'!$C$2:$D$100,2,FALSE),FALSE))</f>
        <v>-1</v>
      </c>
      <c r="BO273">
        <f>IF($C273=-1,-1,VLOOKUP($C273,'HCAD Process'!$D$5:$CZ$504,VLOOKUP(BO$4,'Table Name'!$C$2:$D$100,2,FALSE),FALSE))</f>
        <v>-1</v>
      </c>
      <c r="BP273">
        <f>IF($C273=-1,-1,VLOOKUP($C273,'HCAD Process'!$D$5:$CZ$504,VLOOKUP(BP$4,'Table Name'!$C$2:$D$100,2,FALSE),FALSE))</f>
        <v>-1</v>
      </c>
      <c r="BQ273">
        <f>IF($C273=-1,-1,VLOOKUP($C273,'HCAD Process'!$D$5:$CZ$504,VLOOKUP(BQ$4,'Table Name'!$C$2:$D$100,2,FALSE),FALSE))</f>
        <v>-1</v>
      </c>
      <c r="BR273">
        <f>IF($C273=-1,-1,VLOOKUP($C273,'HCAD Process'!$D$5:$CZ$504,VLOOKUP(BR$4,'Table Name'!$C$2:$D$100,2,FALSE),FALSE))</f>
        <v>-1</v>
      </c>
      <c r="BS273">
        <f>IF($C273=-1,-1,VLOOKUP($C273,'HCAD Process'!$D$5:$CZ$504,VLOOKUP(BS$4,'Table Name'!$C$2:$D$100,2,FALSE),FALSE))</f>
        <v>-1</v>
      </c>
      <c r="BT273">
        <f>IF($C273=-1,-1,VLOOKUP($C273,'HCAD Process'!$D$5:$CZ$504,VLOOKUP(BT$4,'Table Name'!$C$2:$D$100,2,FALSE),FALSE))</f>
        <v>-1</v>
      </c>
      <c r="BU273">
        <f>IF($C273=-1,-1,VLOOKUP($C273,'HCAD Process'!$D$5:$CZ$504,VLOOKUP(BU$4,'Table Name'!$C$2:$D$100,2,FALSE),FALSE))</f>
        <v>-1</v>
      </c>
      <c r="BV273">
        <f>IF($C273=-1,-1,VLOOKUP($C273,'HCAD Process'!$D$5:$CZ$504,VLOOKUP(BV$4,'Table Name'!$C$2:$D$100,2,FALSE),FALSE))</f>
        <v>-1</v>
      </c>
      <c r="BW273">
        <f>IF($C273=-1,-1,VLOOKUP($C273,'HCAD Process'!$D$5:$CZ$504,VLOOKUP(BW$4,'Table Name'!$C$2:$D$100,2,FALSE),FALSE))</f>
        <v>-1</v>
      </c>
      <c r="BX273">
        <f>IF($C273=-1,-1,VLOOKUP($C273,'HCAD Process'!$D$5:$CZ$504,VLOOKUP(BX$4,'Table Name'!$C$2:$D$100,2,FALSE),FALSE))</f>
        <v>-1</v>
      </c>
      <c r="BY273">
        <f>IF($C273=-1,-1,VLOOKUP($C273,'HCAD Process'!$D$5:$CZ$504,VLOOKUP(BY$4,'Table Name'!$C$2:$D$100,2,FALSE),FALSE))</f>
        <v>-1</v>
      </c>
      <c r="BZ273">
        <f>IF($C273=-1,-1,VLOOKUP($C273,'HCAD Process'!$D$5:$CZ$504,VLOOKUP(BZ$4,'Table Name'!$C$2:$D$100,2,FALSE),FALSE))</f>
        <v>-1</v>
      </c>
      <c r="CA273">
        <f>IF($C273=-1,-1,VLOOKUP($C273,'HCAD Process'!$D$5:$CZ$504,VLOOKUP(CA$4,'Table Name'!$C$2:$D$100,2,FALSE),FALSE))</f>
        <v>-1</v>
      </c>
      <c r="CB273">
        <f>IF($C273=-1,-1,VLOOKUP($C273,'HCAD Process'!$D$5:$CZ$504,VLOOKUP(CB$4,'Table Name'!$C$2:$D$100,2,FALSE),FALSE))</f>
        <v>-1</v>
      </c>
      <c r="CC273">
        <f>IF($C273=-1,-1,VLOOKUP($C273,'HCAD Process'!$D$5:$CZ$504,VLOOKUP(CC$4,'Table Name'!$C$2:$D$100,2,FALSE),FALSE))</f>
        <v>-1</v>
      </c>
      <c r="CD273">
        <f>IF($C273=-1,-1,VLOOKUP($C273,'HCAD Process'!$D$5:$CZ$504,VLOOKUP(CD$4,'Table Name'!$C$2:$D$100,2,FALSE),FALSE))</f>
        <v>-1</v>
      </c>
      <c r="CE273">
        <f>IF($C273=-1,-1,VLOOKUP($C273,'HCAD Process'!$D$5:$CZ$504,VLOOKUP(CE$4,'Table Name'!$C$2:$D$100,2,FALSE),FALSE))</f>
        <v>-1</v>
      </c>
    </row>
    <row r="274" spans="2:83" x14ac:dyDescent="0.25">
      <c r="B274">
        <f t="shared" si="4"/>
        <v>270</v>
      </c>
      <c r="C274">
        <f t="array" ref="C274">IF(ISERROR(INDEX('HCAD Process'!CF$5:CF$504,MATCH(0,COUNTIF(C$4:C273,'HCAD Process'!CF$5:CF$504)+('HCAD Process'!CF$5:CF$504=-1),0))),-1,INDEX('HCAD Process'!CF$5:CF$504,MATCH(0,COUNTIF(C$4:C273,'HCAD Process'!CF$5:CF$504)+('HCAD Process'!CF$5:CF$504=-1),0)))</f>
        <v>-1</v>
      </c>
      <c r="D274">
        <f>IF($C274=-1,-1,VLOOKUP($C274,'HCAD Process'!$D$5:$CZ$504,VLOOKUP(D$4,'Table Name'!$C$2:$D$100,2,FALSE),FALSE))</f>
        <v>-1</v>
      </c>
      <c r="E274">
        <f>IF($C274=-1,-1,VLOOKUP($C274,'HCAD Process'!$D$5:$CZ$504,VLOOKUP(E$4,'Table Name'!$C$2:$D$100,2,FALSE),FALSE))</f>
        <v>-1</v>
      </c>
      <c r="F274">
        <f>IF($C274=-1,-1,VLOOKUP($C274,'HCAD Process'!$D$5:$CZ$504,VLOOKUP(F$4,'Table Name'!$C$2:$D$100,2,FALSE),FALSE))</f>
        <v>-1</v>
      </c>
      <c r="G274">
        <f>IF($C274=-1,-1,VLOOKUP($C274,'HCAD Process'!$D$5:$CZ$504,VLOOKUP(G$4,'Table Name'!$C$2:$D$100,2,FALSE),FALSE))</f>
        <v>-1</v>
      </c>
      <c r="H274">
        <f>IF($C274=-1,-1,VLOOKUP($C274,'HCAD Process'!$D$5:$CZ$504,VLOOKUP(H$4,'Table Name'!$C$2:$D$100,2,FALSE),FALSE))</f>
        <v>-1</v>
      </c>
      <c r="I274">
        <f>IF($C274=-1,-1,VLOOKUP($C274,'HCAD Process'!$D$5:$CZ$504,VLOOKUP(I$4,'Table Name'!$C$2:$D$100,2,FALSE),FALSE))</f>
        <v>-1</v>
      </c>
      <c r="J274">
        <f>IF($C274=-1,-1,VLOOKUP($C274,'HCAD Process'!$D$5:$CZ$504,VLOOKUP(J$4,'Table Name'!$C$2:$D$100,2,FALSE),FALSE))</f>
        <v>-1</v>
      </c>
      <c r="K274">
        <f>IF($C274=-1,-1,VLOOKUP($C274,'HCAD Process'!$D$5:$CZ$504,VLOOKUP(K$4,'Table Name'!$C$2:$D$100,2,FALSE),FALSE))</f>
        <v>-1</v>
      </c>
      <c r="L274">
        <f>IF($C274=-1,-1,VLOOKUP($C274,'HCAD Process'!$D$5:$CZ$504,VLOOKUP(L$4,'Table Name'!$C$2:$D$100,2,FALSE),FALSE))</f>
        <v>-1</v>
      </c>
      <c r="M274">
        <f>IF($C274=-1,-1,VLOOKUP($C274,'HCAD Process'!$D$5:$CZ$504,VLOOKUP(M$4,'Table Name'!$C$2:$D$100,2,FALSE),FALSE))</f>
        <v>-1</v>
      </c>
      <c r="N274">
        <f>IF($C274=-1,-1,VLOOKUP($C274,'HCAD Process'!$D$5:$CZ$504,VLOOKUP(N$4,'Table Name'!$C$2:$D$100,2,FALSE),FALSE))</f>
        <v>-1</v>
      </c>
      <c r="O274">
        <f>IF($C274=-1,-1,VLOOKUP($C274,'HCAD Process'!$D$5:$CZ$504,VLOOKUP(O$4,'Table Name'!$C$2:$D$100,2,FALSE),FALSE))</f>
        <v>-1</v>
      </c>
      <c r="P274">
        <f>IF($C274=-1,-1,VLOOKUP($C274,'HCAD Process'!$D$5:$CZ$504,VLOOKUP(P$4,'Table Name'!$C$2:$D$100,2,FALSE),FALSE))</f>
        <v>-1</v>
      </c>
      <c r="Q274">
        <f>IF($C274=-1,-1,VLOOKUP($C274,'HCAD Process'!$D$5:$CZ$504,VLOOKUP(Q$4,'Table Name'!$C$2:$D$100,2,FALSE),FALSE))</f>
        <v>-1</v>
      </c>
      <c r="R274">
        <f>IF($C274=-1,-1,VLOOKUP($C274,'HCAD Process'!$D$5:$CZ$504,VLOOKUP(R$4,'Table Name'!$C$2:$D$100,2,FALSE),FALSE))</f>
        <v>-1</v>
      </c>
      <c r="S274">
        <f>IF($C274=-1,-1,VLOOKUP($C274,'HCAD Process'!$D$5:$CZ$504,VLOOKUP(S$4,'Table Name'!$C$2:$D$100,2,FALSE),FALSE))</f>
        <v>-1</v>
      </c>
      <c r="T274">
        <f>IF($C274=-1,-1,VLOOKUP($C274,'HCAD Process'!$D$5:$CZ$504,VLOOKUP(T$4,'Table Name'!$C$2:$D$100,2,FALSE),FALSE))</f>
        <v>-1</v>
      </c>
      <c r="U274">
        <f>IF($C274=-1,-1,VLOOKUP($C274,'HCAD Process'!$D$5:$CZ$504,VLOOKUP(U$4,'Table Name'!$C$2:$D$100,2,FALSE),FALSE))</f>
        <v>-1</v>
      </c>
      <c r="V274">
        <f>IF($C274=-1,-1,VLOOKUP($C274,'HCAD Process'!$D$5:$CZ$504,VLOOKUP(V$4,'Table Name'!$C$2:$D$100,2,FALSE),FALSE))</f>
        <v>-1</v>
      </c>
      <c r="W274">
        <f>IF($C274=-1,-1,VLOOKUP($C274,'HCAD Process'!$D$5:$CZ$504,VLOOKUP(W$4,'Table Name'!$C$2:$D$100,2,FALSE),FALSE))</f>
        <v>-1</v>
      </c>
      <c r="X274">
        <f>IF($C274=-1,-1,VLOOKUP($C274,'HCAD Process'!$D$5:$CZ$504,VLOOKUP(X$4,'Table Name'!$C$2:$D$100,2,FALSE),FALSE))</f>
        <v>-1</v>
      </c>
      <c r="Y274">
        <f>IF($C274=-1,-1,VLOOKUP($C274,'HCAD Process'!$D$5:$CZ$504,VLOOKUP(Y$4,'Table Name'!$C$2:$D$100,2,FALSE),FALSE))</f>
        <v>-1</v>
      </c>
      <c r="Z274">
        <f>IF($C274=-1,-1,VLOOKUP($C274,'HCAD Process'!$D$5:$CZ$504,VLOOKUP(Z$4,'Table Name'!$C$2:$D$100,2,FALSE),FALSE))</f>
        <v>-1</v>
      </c>
      <c r="AA274">
        <f>IF($C274=-1,-1,VLOOKUP($C274,'HCAD Process'!$D$5:$CZ$504,VLOOKUP(AA$4,'Table Name'!$C$2:$D$100,2,FALSE),FALSE))</f>
        <v>-1</v>
      </c>
      <c r="AB274">
        <f>IF($C274=-1,-1,VLOOKUP($C274,'HCAD Process'!$D$5:$CZ$504,VLOOKUP(AB$4,'Table Name'!$C$2:$D$100,2,FALSE),FALSE))</f>
        <v>-1</v>
      </c>
      <c r="AC274">
        <f>IF($C274=-1,-1,VLOOKUP($C274,'HCAD Process'!$D$5:$CZ$504,VLOOKUP(AC$4,'Table Name'!$C$2:$D$100,2,FALSE),FALSE))</f>
        <v>-1</v>
      </c>
      <c r="AD274">
        <f>IF($C274=-1,-1,VLOOKUP($C274,'HCAD Process'!$D$5:$CZ$504,VLOOKUP(AD$4,'Table Name'!$C$2:$D$100,2,FALSE),FALSE))</f>
        <v>-1</v>
      </c>
      <c r="AE274">
        <f>IF($C274=-1,-1,VLOOKUP($C274,'HCAD Process'!$D$5:$CZ$504,VLOOKUP(AE$4,'Table Name'!$C$2:$D$100,2,FALSE),FALSE))</f>
        <v>-1</v>
      </c>
      <c r="AF274">
        <f>IF($C274=-1,-1,VLOOKUP($C274,'HCAD Process'!$D$5:$CZ$504,VLOOKUP(AF$4,'Table Name'!$C$2:$D$100,2,FALSE),FALSE))</f>
        <v>-1</v>
      </c>
      <c r="AG274">
        <f>IF($C274=-1,-1,VLOOKUP($C274,'HCAD Process'!$D$5:$CZ$504,VLOOKUP(AG$4,'Table Name'!$C$2:$D$100,2,FALSE),FALSE))</f>
        <v>-1</v>
      </c>
      <c r="AH274">
        <f>IF($C274=-1,-1,VLOOKUP($C274,'HCAD Process'!$D$5:$CZ$504,VLOOKUP(AH$4,'Table Name'!$C$2:$D$100,2,FALSE),FALSE))</f>
        <v>-1</v>
      </c>
      <c r="AI274">
        <f>IF($C274=-1,-1,VLOOKUP($C274,'HCAD Process'!$D$5:$CZ$504,VLOOKUP(AI$4,'Table Name'!$C$2:$D$100,2,FALSE),FALSE))</f>
        <v>-1</v>
      </c>
      <c r="AJ274">
        <f>IF($C274=-1,-1,VLOOKUP($C274,'HCAD Process'!$D$5:$CZ$504,VLOOKUP(AJ$4,'Table Name'!$C$2:$D$100,2,FALSE),FALSE))</f>
        <v>-1</v>
      </c>
      <c r="AK274">
        <f>IF($C274=-1,-1,VALUE(VLOOKUP($C274,'HCAD Process'!$D$5:$CZ$504,VLOOKUP(AK$4,'Table Name'!$C$2:$D$100,2,FALSE),FALSE)))</f>
        <v>-1</v>
      </c>
      <c r="AL274">
        <f>IF($C274=-1,-1,VLOOKUP($C274,'HCAD Process'!$D$5:$CZ$504,VLOOKUP(AL$4,'Table Name'!$C$2:$D$100,2,FALSE),FALSE))</f>
        <v>-1</v>
      </c>
      <c r="AM274">
        <f>IF($C274=-1,-1,VLOOKUP($C274,'HCAD Process'!$D$5:$CZ$504,VLOOKUP(AM$4,'Table Name'!$C$2:$D$100,2,FALSE),FALSE))</f>
        <v>-1</v>
      </c>
      <c r="AN274">
        <f>IF($C274=-1,-1,VLOOKUP($C274,'HCAD Process'!$D$5:$CZ$504,VLOOKUP(AN$4,'Table Name'!$C$2:$D$100,2,FALSE),FALSE))</f>
        <v>-1</v>
      </c>
      <c r="AO274">
        <f>IF($C274=-1,-1,VLOOKUP($C274,'HCAD Process'!$D$5:$CZ$504,VLOOKUP(AO$4,'Table Name'!$C$2:$D$100,2,FALSE),FALSE))</f>
        <v>-1</v>
      </c>
      <c r="AP274">
        <f>IF($C274=-1,-1,VLOOKUP($C274,'HCAD Process'!$D$5:$CZ$504,VLOOKUP(AP$4,'Table Name'!$C$2:$D$100,2,FALSE),FALSE))</f>
        <v>-1</v>
      </c>
      <c r="AQ274">
        <f>IF($C274=-1,-1,VLOOKUP($C274,'HCAD Process'!$D$5:$CZ$504,VLOOKUP(AQ$4,'Table Name'!$C$2:$D$100,2,FALSE),FALSE))</f>
        <v>-1</v>
      </c>
      <c r="AR274">
        <f>IF($C274=-1,-1,VLOOKUP($C274,'HCAD Process'!$D$5:$CZ$504,VLOOKUP(AR$4,'Table Name'!$C$2:$D$100,2,FALSE),FALSE))</f>
        <v>-1</v>
      </c>
      <c r="AS274">
        <f>IF($C274=-1,-1,VLOOKUP($C274,'HCAD Process'!$D$5:$CZ$504,VLOOKUP(AS$4,'Table Name'!$C$2:$D$100,2,FALSE),FALSE))</f>
        <v>-1</v>
      </c>
      <c r="AT274">
        <f>IF($C274=-1,-1,VLOOKUP($C274,'HCAD Process'!$D$5:$CZ$504,VLOOKUP(AT$4,'Table Name'!$C$2:$D$100,2,FALSE),FALSE))</f>
        <v>-1</v>
      </c>
      <c r="AU274">
        <f>IF($C274=-1,-1,VLOOKUP($C274,'HCAD Process'!$D$5:$CZ$504,VLOOKUP(AU$4,'Table Name'!$C$2:$D$100,2,FALSE),FALSE))</f>
        <v>-1</v>
      </c>
      <c r="AV274">
        <f>IF($C274=-1,-1,VLOOKUP($C274,'HCAD Process'!$D$5:$CZ$504,VLOOKUP(AV$4,'Table Name'!$C$2:$D$100,2,FALSE),FALSE))</f>
        <v>-1</v>
      </c>
      <c r="AW274">
        <f>IF($C274=-1,-1,VLOOKUP($C274,'HCAD Process'!$D$5:$CZ$504,VLOOKUP(AW$4,'Table Name'!$C$2:$D$100,2,FALSE),FALSE))</f>
        <v>-1</v>
      </c>
      <c r="AX274">
        <f>IF($C274=-1,-1,VLOOKUP($C274,'HCAD Process'!$D$5:$CZ$504,VLOOKUP(AX$4,'Table Name'!$C$2:$D$100,2,FALSE),FALSE))</f>
        <v>-1</v>
      </c>
      <c r="AY274">
        <f>IF($C274=-1,-1,VLOOKUP($C274,'HCAD Process'!$D$5:$CZ$504,VLOOKUP(AY$4,'Table Name'!$C$2:$D$100,2,FALSE),FALSE))</f>
        <v>-1</v>
      </c>
      <c r="AZ274">
        <f>IF($C274=-1,-1,VLOOKUP($C274,'HCAD Process'!$D$5:$CZ$504,VLOOKUP(AZ$4,'Table Name'!$C$2:$D$100,2,FALSE),FALSE))</f>
        <v>-1</v>
      </c>
      <c r="BA274">
        <f>IF($C274=-1,-1,VLOOKUP($C274,'HCAD Process'!$D$5:$CZ$504,VLOOKUP(BA$4,'Table Name'!$C$2:$D$100,2,FALSE),FALSE))</f>
        <v>-1</v>
      </c>
      <c r="BB274">
        <f>IF($C274=-1,-1,VLOOKUP($C274,'HCAD Process'!$D$5:$CZ$504,VLOOKUP(BB$4,'Table Name'!$C$2:$D$100,2,FALSE),FALSE))</f>
        <v>-1</v>
      </c>
      <c r="BC274">
        <f>IF($C274=-1,-1,VLOOKUP($C274,'HCAD Process'!$D$5:$CZ$504,VLOOKUP(BC$4,'Table Name'!$C$2:$D$100,2,FALSE),FALSE))</f>
        <v>-1</v>
      </c>
      <c r="BD274">
        <f>IF($C274=-1,-1,VLOOKUP($C274,'HCAD Process'!$D$5:$CZ$504,VLOOKUP(BD$4,'Table Name'!$C$2:$D$100,2,FALSE),FALSE))</f>
        <v>-1</v>
      </c>
      <c r="BE274">
        <f>IF($C274=-1,-1,VLOOKUP($C274,'HCAD Process'!$D$5:$CZ$504,VLOOKUP(BE$4,'Table Name'!$C$2:$D$100,2,FALSE),FALSE))</f>
        <v>-1</v>
      </c>
      <c r="BF274">
        <f>IF($C274=-1,-1,VLOOKUP($C274,'HCAD Process'!$D$5:$CZ$504,VLOOKUP(BF$4,'Table Name'!$C$2:$D$100,2,FALSE),FALSE))</f>
        <v>-1</v>
      </c>
      <c r="BG274">
        <f>IF($C274=-1,-1,VLOOKUP($C274,'HCAD Process'!$D$5:$CZ$504,VLOOKUP(BG$4,'Table Name'!$C$2:$D$100,2,FALSE),FALSE))</f>
        <v>-1</v>
      </c>
      <c r="BH274">
        <f>IF($C274=-1,-1,VLOOKUP($C274,'HCAD Process'!$D$5:$CZ$504,VLOOKUP(BH$4,'Table Name'!$C$2:$D$100,2,FALSE),FALSE))</f>
        <v>-1</v>
      </c>
      <c r="BI274">
        <f>IF($C274=-1,-1,VLOOKUP($C274,'HCAD Process'!$D$5:$CZ$504,VLOOKUP(BI$4,'Table Name'!$C$2:$D$100,2,FALSE),FALSE))</f>
        <v>-1</v>
      </c>
      <c r="BJ274">
        <f>IF($C274=-1,-1,VLOOKUP($C274,'HCAD Process'!$D$5:$CZ$504,VLOOKUP(BJ$4,'Table Name'!$C$2:$D$100,2,FALSE),FALSE))</f>
        <v>-1</v>
      </c>
      <c r="BK274">
        <f>IF($C274=-1,-1,VLOOKUP($C274,'HCAD Process'!$D$5:$CZ$504,VLOOKUP(BK$4,'Table Name'!$C$2:$D$100,2,FALSE),FALSE))</f>
        <v>-1</v>
      </c>
      <c r="BL274">
        <f>IF($C274=-1,-1,VLOOKUP($C274,'HCAD Process'!$D$5:$CZ$504,VLOOKUP(BL$4,'Table Name'!$C$2:$D$100,2,FALSE),FALSE))</f>
        <v>-1</v>
      </c>
      <c r="BM274">
        <f>IF($C274=-1,-1,VLOOKUP($C274,'HCAD Process'!$D$5:$CZ$504,VLOOKUP(BM$4,'Table Name'!$C$2:$D$100,2,FALSE),FALSE))</f>
        <v>-1</v>
      </c>
      <c r="BN274">
        <f>IF($C274=-1,-1,VLOOKUP($C274,'HCAD Process'!$D$5:$CZ$504,VLOOKUP(BN$4,'Table Name'!$C$2:$D$100,2,FALSE),FALSE))</f>
        <v>-1</v>
      </c>
      <c r="BO274">
        <f>IF($C274=-1,-1,VLOOKUP($C274,'HCAD Process'!$D$5:$CZ$504,VLOOKUP(BO$4,'Table Name'!$C$2:$D$100,2,FALSE),FALSE))</f>
        <v>-1</v>
      </c>
      <c r="BP274">
        <f>IF($C274=-1,-1,VLOOKUP($C274,'HCAD Process'!$D$5:$CZ$504,VLOOKUP(BP$4,'Table Name'!$C$2:$D$100,2,FALSE),FALSE))</f>
        <v>-1</v>
      </c>
      <c r="BQ274">
        <f>IF($C274=-1,-1,VLOOKUP($C274,'HCAD Process'!$D$5:$CZ$504,VLOOKUP(BQ$4,'Table Name'!$C$2:$D$100,2,FALSE),FALSE))</f>
        <v>-1</v>
      </c>
      <c r="BR274">
        <f>IF($C274=-1,-1,VLOOKUP($C274,'HCAD Process'!$D$5:$CZ$504,VLOOKUP(BR$4,'Table Name'!$C$2:$D$100,2,FALSE),FALSE))</f>
        <v>-1</v>
      </c>
      <c r="BS274">
        <f>IF($C274=-1,-1,VLOOKUP($C274,'HCAD Process'!$D$5:$CZ$504,VLOOKUP(BS$4,'Table Name'!$C$2:$D$100,2,FALSE),FALSE))</f>
        <v>-1</v>
      </c>
      <c r="BT274">
        <f>IF($C274=-1,-1,VLOOKUP($C274,'HCAD Process'!$D$5:$CZ$504,VLOOKUP(BT$4,'Table Name'!$C$2:$D$100,2,FALSE),FALSE))</f>
        <v>-1</v>
      </c>
      <c r="BU274">
        <f>IF($C274=-1,-1,VLOOKUP($C274,'HCAD Process'!$D$5:$CZ$504,VLOOKUP(BU$4,'Table Name'!$C$2:$D$100,2,FALSE),FALSE))</f>
        <v>-1</v>
      </c>
      <c r="BV274">
        <f>IF($C274=-1,-1,VLOOKUP($C274,'HCAD Process'!$D$5:$CZ$504,VLOOKUP(BV$4,'Table Name'!$C$2:$D$100,2,FALSE),FALSE))</f>
        <v>-1</v>
      </c>
      <c r="BW274">
        <f>IF($C274=-1,-1,VLOOKUP($C274,'HCAD Process'!$D$5:$CZ$504,VLOOKUP(BW$4,'Table Name'!$C$2:$D$100,2,FALSE),FALSE))</f>
        <v>-1</v>
      </c>
      <c r="BX274">
        <f>IF($C274=-1,-1,VLOOKUP($C274,'HCAD Process'!$D$5:$CZ$504,VLOOKUP(BX$4,'Table Name'!$C$2:$D$100,2,FALSE),FALSE))</f>
        <v>-1</v>
      </c>
      <c r="BY274">
        <f>IF($C274=-1,-1,VLOOKUP($C274,'HCAD Process'!$D$5:$CZ$504,VLOOKUP(BY$4,'Table Name'!$C$2:$D$100,2,FALSE),FALSE))</f>
        <v>-1</v>
      </c>
      <c r="BZ274">
        <f>IF($C274=-1,-1,VLOOKUP($C274,'HCAD Process'!$D$5:$CZ$504,VLOOKUP(BZ$4,'Table Name'!$C$2:$D$100,2,FALSE),FALSE))</f>
        <v>-1</v>
      </c>
      <c r="CA274">
        <f>IF($C274=-1,-1,VLOOKUP($C274,'HCAD Process'!$D$5:$CZ$504,VLOOKUP(CA$4,'Table Name'!$C$2:$D$100,2,FALSE),FALSE))</f>
        <v>-1</v>
      </c>
      <c r="CB274">
        <f>IF($C274=-1,-1,VLOOKUP($C274,'HCAD Process'!$D$5:$CZ$504,VLOOKUP(CB$4,'Table Name'!$C$2:$D$100,2,FALSE),FALSE))</f>
        <v>-1</v>
      </c>
      <c r="CC274">
        <f>IF($C274=-1,-1,VLOOKUP($C274,'HCAD Process'!$D$5:$CZ$504,VLOOKUP(CC$4,'Table Name'!$C$2:$D$100,2,FALSE),FALSE))</f>
        <v>-1</v>
      </c>
      <c r="CD274">
        <f>IF($C274=-1,-1,VLOOKUP($C274,'HCAD Process'!$D$5:$CZ$504,VLOOKUP(CD$4,'Table Name'!$C$2:$D$100,2,FALSE),FALSE))</f>
        <v>-1</v>
      </c>
      <c r="CE274">
        <f>IF($C274=-1,-1,VLOOKUP($C274,'HCAD Process'!$D$5:$CZ$504,VLOOKUP(CE$4,'Table Name'!$C$2:$D$100,2,FALSE),FALSE))</f>
        <v>-1</v>
      </c>
    </row>
    <row r="275" spans="2:83" x14ac:dyDescent="0.25">
      <c r="B275">
        <f t="shared" si="4"/>
        <v>271</v>
      </c>
      <c r="C275">
        <f t="array" ref="C275">IF(ISERROR(INDEX('HCAD Process'!CF$5:CF$504,MATCH(0,COUNTIF(C$4:C274,'HCAD Process'!CF$5:CF$504)+('HCAD Process'!CF$5:CF$504=-1),0))),-1,INDEX('HCAD Process'!CF$5:CF$504,MATCH(0,COUNTIF(C$4:C274,'HCAD Process'!CF$5:CF$504)+('HCAD Process'!CF$5:CF$504=-1),0)))</f>
        <v>-1</v>
      </c>
      <c r="D275">
        <f>IF($C275=-1,-1,VLOOKUP($C275,'HCAD Process'!$D$5:$CZ$504,VLOOKUP(D$4,'Table Name'!$C$2:$D$100,2,FALSE),FALSE))</f>
        <v>-1</v>
      </c>
      <c r="E275">
        <f>IF($C275=-1,-1,VLOOKUP($C275,'HCAD Process'!$D$5:$CZ$504,VLOOKUP(E$4,'Table Name'!$C$2:$D$100,2,FALSE),FALSE))</f>
        <v>-1</v>
      </c>
      <c r="F275">
        <f>IF($C275=-1,-1,VLOOKUP($C275,'HCAD Process'!$D$5:$CZ$504,VLOOKUP(F$4,'Table Name'!$C$2:$D$100,2,FALSE),FALSE))</f>
        <v>-1</v>
      </c>
      <c r="G275">
        <f>IF($C275=-1,-1,VLOOKUP($C275,'HCAD Process'!$D$5:$CZ$504,VLOOKUP(G$4,'Table Name'!$C$2:$D$100,2,FALSE),FALSE))</f>
        <v>-1</v>
      </c>
      <c r="H275">
        <f>IF($C275=-1,-1,VLOOKUP($C275,'HCAD Process'!$D$5:$CZ$504,VLOOKUP(H$4,'Table Name'!$C$2:$D$100,2,FALSE),FALSE))</f>
        <v>-1</v>
      </c>
      <c r="I275">
        <f>IF($C275=-1,-1,VLOOKUP($C275,'HCAD Process'!$D$5:$CZ$504,VLOOKUP(I$4,'Table Name'!$C$2:$D$100,2,FALSE),FALSE))</f>
        <v>-1</v>
      </c>
      <c r="J275">
        <f>IF($C275=-1,-1,VLOOKUP($C275,'HCAD Process'!$D$5:$CZ$504,VLOOKUP(J$4,'Table Name'!$C$2:$D$100,2,FALSE),FALSE))</f>
        <v>-1</v>
      </c>
      <c r="K275">
        <f>IF($C275=-1,-1,VLOOKUP($C275,'HCAD Process'!$D$5:$CZ$504,VLOOKUP(K$4,'Table Name'!$C$2:$D$100,2,FALSE),FALSE))</f>
        <v>-1</v>
      </c>
      <c r="L275">
        <f>IF($C275=-1,-1,VLOOKUP($C275,'HCAD Process'!$D$5:$CZ$504,VLOOKUP(L$4,'Table Name'!$C$2:$D$100,2,FALSE),FALSE))</f>
        <v>-1</v>
      </c>
      <c r="M275">
        <f>IF($C275=-1,-1,VLOOKUP($C275,'HCAD Process'!$D$5:$CZ$504,VLOOKUP(M$4,'Table Name'!$C$2:$D$100,2,FALSE),FALSE))</f>
        <v>-1</v>
      </c>
      <c r="N275">
        <f>IF($C275=-1,-1,VLOOKUP($C275,'HCAD Process'!$D$5:$CZ$504,VLOOKUP(N$4,'Table Name'!$C$2:$D$100,2,FALSE),FALSE))</f>
        <v>-1</v>
      </c>
      <c r="O275">
        <f>IF($C275=-1,-1,VLOOKUP($C275,'HCAD Process'!$D$5:$CZ$504,VLOOKUP(O$4,'Table Name'!$C$2:$D$100,2,FALSE),FALSE))</f>
        <v>-1</v>
      </c>
      <c r="P275">
        <f>IF($C275=-1,-1,VLOOKUP($C275,'HCAD Process'!$D$5:$CZ$504,VLOOKUP(P$4,'Table Name'!$C$2:$D$100,2,FALSE),FALSE))</f>
        <v>-1</v>
      </c>
      <c r="Q275">
        <f>IF($C275=-1,-1,VLOOKUP($C275,'HCAD Process'!$D$5:$CZ$504,VLOOKUP(Q$4,'Table Name'!$C$2:$D$100,2,FALSE),FALSE))</f>
        <v>-1</v>
      </c>
      <c r="R275">
        <f>IF($C275=-1,-1,VLOOKUP($C275,'HCAD Process'!$D$5:$CZ$504,VLOOKUP(R$4,'Table Name'!$C$2:$D$100,2,FALSE),FALSE))</f>
        <v>-1</v>
      </c>
      <c r="S275">
        <f>IF($C275=-1,-1,VLOOKUP($C275,'HCAD Process'!$D$5:$CZ$504,VLOOKUP(S$4,'Table Name'!$C$2:$D$100,2,FALSE),FALSE))</f>
        <v>-1</v>
      </c>
      <c r="T275">
        <f>IF($C275=-1,-1,VLOOKUP($C275,'HCAD Process'!$D$5:$CZ$504,VLOOKUP(T$4,'Table Name'!$C$2:$D$100,2,FALSE),FALSE))</f>
        <v>-1</v>
      </c>
      <c r="U275">
        <f>IF($C275=-1,-1,VLOOKUP($C275,'HCAD Process'!$D$5:$CZ$504,VLOOKUP(U$4,'Table Name'!$C$2:$D$100,2,FALSE),FALSE))</f>
        <v>-1</v>
      </c>
      <c r="V275">
        <f>IF($C275=-1,-1,VLOOKUP($C275,'HCAD Process'!$D$5:$CZ$504,VLOOKUP(V$4,'Table Name'!$C$2:$D$100,2,FALSE),FALSE))</f>
        <v>-1</v>
      </c>
      <c r="W275">
        <f>IF($C275=-1,-1,VLOOKUP($C275,'HCAD Process'!$D$5:$CZ$504,VLOOKUP(W$4,'Table Name'!$C$2:$D$100,2,FALSE),FALSE))</f>
        <v>-1</v>
      </c>
      <c r="X275">
        <f>IF($C275=-1,-1,VLOOKUP($C275,'HCAD Process'!$D$5:$CZ$504,VLOOKUP(X$4,'Table Name'!$C$2:$D$100,2,FALSE),FALSE))</f>
        <v>-1</v>
      </c>
      <c r="Y275">
        <f>IF($C275=-1,-1,VLOOKUP($C275,'HCAD Process'!$D$5:$CZ$504,VLOOKUP(Y$4,'Table Name'!$C$2:$D$100,2,FALSE),FALSE))</f>
        <v>-1</v>
      </c>
      <c r="Z275">
        <f>IF($C275=-1,-1,VLOOKUP($C275,'HCAD Process'!$D$5:$CZ$504,VLOOKUP(Z$4,'Table Name'!$C$2:$D$100,2,FALSE),FALSE))</f>
        <v>-1</v>
      </c>
      <c r="AA275">
        <f>IF($C275=-1,-1,VLOOKUP($C275,'HCAD Process'!$D$5:$CZ$504,VLOOKUP(AA$4,'Table Name'!$C$2:$D$100,2,FALSE),FALSE))</f>
        <v>-1</v>
      </c>
      <c r="AB275">
        <f>IF($C275=-1,-1,VLOOKUP($C275,'HCAD Process'!$D$5:$CZ$504,VLOOKUP(AB$4,'Table Name'!$C$2:$D$100,2,FALSE),FALSE))</f>
        <v>-1</v>
      </c>
      <c r="AC275">
        <f>IF($C275=-1,-1,VLOOKUP($C275,'HCAD Process'!$D$5:$CZ$504,VLOOKUP(AC$4,'Table Name'!$C$2:$D$100,2,FALSE),FALSE))</f>
        <v>-1</v>
      </c>
      <c r="AD275">
        <f>IF($C275=-1,-1,VLOOKUP($C275,'HCAD Process'!$D$5:$CZ$504,VLOOKUP(AD$4,'Table Name'!$C$2:$D$100,2,FALSE),FALSE))</f>
        <v>-1</v>
      </c>
      <c r="AE275">
        <f>IF($C275=-1,-1,VLOOKUP($C275,'HCAD Process'!$D$5:$CZ$504,VLOOKUP(AE$4,'Table Name'!$C$2:$D$100,2,FALSE),FALSE))</f>
        <v>-1</v>
      </c>
      <c r="AF275">
        <f>IF($C275=-1,-1,VLOOKUP($C275,'HCAD Process'!$D$5:$CZ$504,VLOOKUP(AF$4,'Table Name'!$C$2:$D$100,2,FALSE),FALSE))</f>
        <v>-1</v>
      </c>
      <c r="AG275">
        <f>IF($C275=-1,-1,VLOOKUP($C275,'HCAD Process'!$D$5:$CZ$504,VLOOKUP(AG$4,'Table Name'!$C$2:$D$100,2,FALSE),FALSE))</f>
        <v>-1</v>
      </c>
      <c r="AH275">
        <f>IF($C275=-1,-1,VLOOKUP($C275,'HCAD Process'!$D$5:$CZ$504,VLOOKUP(AH$4,'Table Name'!$C$2:$D$100,2,FALSE),FALSE))</f>
        <v>-1</v>
      </c>
      <c r="AI275">
        <f>IF($C275=-1,-1,VLOOKUP($C275,'HCAD Process'!$D$5:$CZ$504,VLOOKUP(AI$4,'Table Name'!$C$2:$D$100,2,FALSE),FALSE))</f>
        <v>-1</v>
      </c>
      <c r="AJ275">
        <f>IF($C275=-1,-1,VLOOKUP($C275,'HCAD Process'!$D$5:$CZ$504,VLOOKUP(AJ$4,'Table Name'!$C$2:$D$100,2,FALSE),FALSE))</f>
        <v>-1</v>
      </c>
      <c r="AK275">
        <f>IF($C275=-1,-1,VALUE(VLOOKUP($C275,'HCAD Process'!$D$5:$CZ$504,VLOOKUP(AK$4,'Table Name'!$C$2:$D$100,2,FALSE),FALSE)))</f>
        <v>-1</v>
      </c>
      <c r="AL275">
        <f>IF($C275=-1,-1,VLOOKUP($C275,'HCAD Process'!$D$5:$CZ$504,VLOOKUP(AL$4,'Table Name'!$C$2:$D$100,2,FALSE),FALSE))</f>
        <v>-1</v>
      </c>
      <c r="AM275">
        <f>IF($C275=-1,-1,VLOOKUP($C275,'HCAD Process'!$D$5:$CZ$504,VLOOKUP(AM$4,'Table Name'!$C$2:$D$100,2,FALSE),FALSE))</f>
        <v>-1</v>
      </c>
      <c r="AN275">
        <f>IF($C275=-1,-1,VLOOKUP($C275,'HCAD Process'!$D$5:$CZ$504,VLOOKUP(AN$4,'Table Name'!$C$2:$D$100,2,FALSE),FALSE))</f>
        <v>-1</v>
      </c>
      <c r="AO275">
        <f>IF($C275=-1,-1,VLOOKUP($C275,'HCAD Process'!$D$5:$CZ$504,VLOOKUP(AO$4,'Table Name'!$C$2:$D$100,2,FALSE),FALSE))</f>
        <v>-1</v>
      </c>
      <c r="AP275">
        <f>IF($C275=-1,-1,VLOOKUP($C275,'HCAD Process'!$D$5:$CZ$504,VLOOKUP(AP$4,'Table Name'!$C$2:$D$100,2,FALSE),FALSE))</f>
        <v>-1</v>
      </c>
      <c r="AQ275">
        <f>IF($C275=-1,-1,VLOOKUP($C275,'HCAD Process'!$D$5:$CZ$504,VLOOKUP(AQ$4,'Table Name'!$C$2:$D$100,2,FALSE),FALSE))</f>
        <v>-1</v>
      </c>
      <c r="AR275">
        <f>IF($C275=-1,-1,VLOOKUP($C275,'HCAD Process'!$D$5:$CZ$504,VLOOKUP(AR$4,'Table Name'!$C$2:$D$100,2,FALSE),FALSE))</f>
        <v>-1</v>
      </c>
      <c r="AS275">
        <f>IF($C275=-1,-1,VLOOKUP($C275,'HCAD Process'!$D$5:$CZ$504,VLOOKUP(AS$4,'Table Name'!$C$2:$D$100,2,FALSE),FALSE))</f>
        <v>-1</v>
      </c>
      <c r="AT275">
        <f>IF($C275=-1,-1,VLOOKUP($C275,'HCAD Process'!$D$5:$CZ$504,VLOOKUP(AT$4,'Table Name'!$C$2:$D$100,2,FALSE),FALSE))</f>
        <v>-1</v>
      </c>
      <c r="AU275">
        <f>IF($C275=-1,-1,VLOOKUP($C275,'HCAD Process'!$D$5:$CZ$504,VLOOKUP(AU$4,'Table Name'!$C$2:$D$100,2,FALSE),FALSE))</f>
        <v>-1</v>
      </c>
      <c r="AV275">
        <f>IF($C275=-1,-1,VLOOKUP($C275,'HCAD Process'!$D$5:$CZ$504,VLOOKUP(AV$4,'Table Name'!$C$2:$D$100,2,FALSE),FALSE))</f>
        <v>-1</v>
      </c>
      <c r="AW275">
        <f>IF($C275=-1,-1,VLOOKUP($C275,'HCAD Process'!$D$5:$CZ$504,VLOOKUP(AW$4,'Table Name'!$C$2:$D$100,2,FALSE),FALSE))</f>
        <v>-1</v>
      </c>
      <c r="AX275">
        <f>IF($C275=-1,-1,VLOOKUP($C275,'HCAD Process'!$D$5:$CZ$504,VLOOKUP(AX$4,'Table Name'!$C$2:$D$100,2,FALSE),FALSE))</f>
        <v>-1</v>
      </c>
      <c r="AY275">
        <f>IF($C275=-1,-1,VLOOKUP($C275,'HCAD Process'!$D$5:$CZ$504,VLOOKUP(AY$4,'Table Name'!$C$2:$D$100,2,FALSE),FALSE))</f>
        <v>-1</v>
      </c>
      <c r="AZ275">
        <f>IF($C275=-1,-1,VLOOKUP($C275,'HCAD Process'!$D$5:$CZ$504,VLOOKUP(AZ$4,'Table Name'!$C$2:$D$100,2,FALSE),FALSE))</f>
        <v>-1</v>
      </c>
      <c r="BA275">
        <f>IF($C275=-1,-1,VLOOKUP($C275,'HCAD Process'!$D$5:$CZ$504,VLOOKUP(BA$4,'Table Name'!$C$2:$D$100,2,FALSE),FALSE))</f>
        <v>-1</v>
      </c>
      <c r="BB275">
        <f>IF($C275=-1,-1,VLOOKUP($C275,'HCAD Process'!$D$5:$CZ$504,VLOOKUP(BB$4,'Table Name'!$C$2:$D$100,2,FALSE),FALSE))</f>
        <v>-1</v>
      </c>
      <c r="BC275">
        <f>IF($C275=-1,-1,VLOOKUP($C275,'HCAD Process'!$D$5:$CZ$504,VLOOKUP(BC$4,'Table Name'!$C$2:$D$100,2,FALSE),FALSE))</f>
        <v>-1</v>
      </c>
      <c r="BD275">
        <f>IF($C275=-1,-1,VLOOKUP($C275,'HCAD Process'!$D$5:$CZ$504,VLOOKUP(BD$4,'Table Name'!$C$2:$D$100,2,FALSE),FALSE))</f>
        <v>-1</v>
      </c>
      <c r="BE275">
        <f>IF($C275=-1,-1,VLOOKUP($C275,'HCAD Process'!$D$5:$CZ$504,VLOOKUP(BE$4,'Table Name'!$C$2:$D$100,2,FALSE),FALSE))</f>
        <v>-1</v>
      </c>
      <c r="BF275">
        <f>IF($C275=-1,-1,VLOOKUP($C275,'HCAD Process'!$D$5:$CZ$504,VLOOKUP(BF$4,'Table Name'!$C$2:$D$100,2,FALSE),FALSE))</f>
        <v>-1</v>
      </c>
      <c r="BG275">
        <f>IF($C275=-1,-1,VLOOKUP($C275,'HCAD Process'!$D$5:$CZ$504,VLOOKUP(BG$4,'Table Name'!$C$2:$D$100,2,FALSE),FALSE))</f>
        <v>-1</v>
      </c>
      <c r="BH275">
        <f>IF($C275=-1,-1,VLOOKUP($C275,'HCAD Process'!$D$5:$CZ$504,VLOOKUP(BH$4,'Table Name'!$C$2:$D$100,2,FALSE),FALSE))</f>
        <v>-1</v>
      </c>
      <c r="BI275">
        <f>IF($C275=-1,-1,VLOOKUP($C275,'HCAD Process'!$D$5:$CZ$504,VLOOKUP(BI$4,'Table Name'!$C$2:$D$100,2,FALSE),FALSE))</f>
        <v>-1</v>
      </c>
      <c r="BJ275">
        <f>IF($C275=-1,-1,VLOOKUP($C275,'HCAD Process'!$D$5:$CZ$504,VLOOKUP(BJ$4,'Table Name'!$C$2:$D$100,2,FALSE),FALSE))</f>
        <v>-1</v>
      </c>
      <c r="BK275">
        <f>IF($C275=-1,-1,VLOOKUP($C275,'HCAD Process'!$D$5:$CZ$504,VLOOKUP(BK$4,'Table Name'!$C$2:$D$100,2,FALSE),FALSE))</f>
        <v>-1</v>
      </c>
      <c r="BL275">
        <f>IF($C275=-1,-1,VLOOKUP($C275,'HCAD Process'!$D$5:$CZ$504,VLOOKUP(BL$4,'Table Name'!$C$2:$D$100,2,FALSE),FALSE))</f>
        <v>-1</v>
      </c>
      <c r="BM275">
        <f>IF($C275=-1,-1,VLOOKUP($C275,'HCAD Process'!$D$5:$CZ$504,VLOOKUP(BM$4,'Table Name'!$C$2:$D$100,2,FALSE),FALSE))</f>
        <v>-1</v>
      </c>
      <c r="BN275">
        <f>IF($C275=-1,-1,VLOOKUP($C275,'HCAD Process'!$D$5:$CZ$504,VLOOKUP(BN$4,'Table Name'!$C$2:$D$100,2,FALSE),FALSE))</f>
        <v>-1</v>
      </c>
      <c r="BO275">
        <f>IF($C275=-1,-1,VLOOKUP($C275,'HCAD Process'!$D$5:$CZ$504,VLOOKUP(BO$4,'Table Name'!$C$2:$D$100,2,FALSE),FALSE))</f>
        <v>-1</v>
      </c>
      <c r="BP275">
        <f>IF($C275=-1,-1,VLOOKUP($C275,'HCAD Process'!$D$5:$CZ$504,VLOOKUP(BP$4,'Table Name'!$C$2:$D$100,2,FALSE),FALSE))</f>
        <v>-1</v>
      </c>
      <c r="BQ275">
        <f>IF($C275=-1,-1,VLOOKUP($C275,'HCAD Process'!$D$5:$CZ$504,VLOOKUP(BQ$4,'Table Name'!$C$2:$D$100,2,FALSE),FALSE))</f>
        <v>-1</v>
      </c>
      <c r="BR275">
        <f>IF($C275=-1,-1,VLOOKUP($C275,'HCAD Process'!$D$5:$CZ$504,VLOOKUP(BR$4,'Table Name'!$C$2:$D$100,2,FALSE),FALSE))</f>
        <v>-1</v>
      </c>
      <c r="BS275">
        <f>IF($C275=-1,-1,VLOOKUP($C275,'HCAD Process'!$D$5:$CZ$504,VLOOKUP(BS$4,'Table Name'!$C$2:$D$100,2,FALSE),FALSE))</f>
        <v>-1</v>
      </c>
      <c r="BT275">
        <f>IF($C275=-1,-1,VLOOKUP($C275,'HCAD Process'!$D$5:$CZ$504,VLOOKUP(BT$4,'Table Name'!$C$2:$D$100,2,FALSE),FALSE))</f>
        <v>-1</v>
      </c>
      <c r="BU275">
        <f>IF($C275=-1,-1,VLOOKUP($C275,'HCAD Process'!$D$5:$CZ$504,VLOOKUP(BU$4,'Table Name'!$C$2:$D$100,2,FALSE),FALSE))</f>
        <v>-1</v>
      </c>
      <c r="BV275">
        <f>IF($C275=-1,-1,VLOOKUP($C275,'HCAD Process'!$D$5:$CZ$504,VLOOKUP(BV$4,'Table Name'!$C$2:$D$100,2,FALSE),FALSE))</f>
        <v>-1</v>
      </c>
      <c r="BW275">
        <f>IF($C275=-1,-1,VLOOKUP($C275,'HCAD Process'!$D$5:$CZ$504,VLOOKUP(BW$4,'Table Name'!$C$2:$D$100,2,FALSE),FALSE))</f>
        <v>-1</v>
      </c>
      <c r="BX275">
        <f>IF($C275=-1,-1,VLOOKUP($C275,'HCAD Process'!$D$5:$CZ$504,VLOOKUP(BX$4,'Table Name'!$C$2:$D$100,2,FALSE),FALSE))</f>
        <v>-1</v>
      </c>
      <c r="BY275">
        <f>IF($C275=-1,-1,VLOOKUP($C275,'HCAD Process'!$D$5:$CZ$504,VLOOKUP(BY$4,'Table Name'!$C$2:$D$100,2,FALSE),FALSE))</f>
        <v>-1</v>
      </c>
      <c r="BZ275">
        <f>IF($C275=-1,-1,VLOOKUP($C275,'HCAD Process'!$D$5:$CZ$504,VLOOKUP(BZ$4,'Table Name'!$C$2:$D$100,2,FALSE),FALSE))</f>
        <v>-1</v>
      </c>
      <c r="CA275">
        <f>IF($C275=-1,-1,VLOOKUP($C275,'HCAD Process'!$D$5:$CZ$504,VLOOKUP(CA$4,'Table Name'!$C$2:$D$100,2,FALSE),FALSE))</f>
        <v>-1</v>
      </c>
      <c r="CB275">
        <f>IF($C275=-1,-1,VLOOKUP($C275,'HCAD Process'!$D$5:$CZ$504,VLOOKUP(CB$4,'Table Name'!$C$2:$D$100,2,FALSE),FALSE))</f>
        <v>-1</v>
      </c>
      <c r="CC275">
        <f>IF($C275=-1,-1,VLOOKUP($C275,'HCAD Process'!$D$5:$CZ$504,VLOOKUP(CC$4,'Table Name'!$C$2:$D$100,2,FALSE),FALSE))</f>
        <v>-1</v>
      </c>
      <c r="CD275">
        <f>IF($C275=-1,-1,VLOOKUP($C275,'HCAD Process'!$D$5:$CZ$504,VLOOKUP(CD$4,'Table Name'!$C$2:$D$100,2,FALSE),FALSE))</f>
        <v>-1</v>
      </c>
      <c r="CE275">
        <f>IF($C275=-1,-1,VLOOKUP($C275,'HCAD Process'!$D$5:$CZ$504,VLOOKUP(CE$4,'Table Name'!$C$2:$D$100,2,FALSE),FALSE))</f>
        <v>-1</v>
      </c>
    </row>
    <row r="276" spans="2:83" x14ac:dyDescent="0.25">
      <c r="B276">
        <f t="shared" si="4"/>
        <v>272</v>
      </c>
      <c r="C276">
        <f t="array" ref="C276">IF(ISERROR(INDEX('HCAD Process'!CF$5:CF$504,MATCH(0,COUNTIF(C$4:C275,'HCAD Process'!CF$5:CF$504)+('HCAD Process'!CF$5:CF$504=-1),0))),-1,INDEX('HCAD Process'!CF$5:CF$504,MATCH(0,COUNTIF(C$4:C275,'HCAD Process'!CF$5:CF$504)+('HCAD Process'!CF$5:CF$504=-1),0)))</f>
        <v>-1</v>
      </c>
      <c r="D276">
        <f>IF($C276=-1,-1,VLOOKUP($C276,'HCAD Process'!$D$5:$CZ$504,VLOOKUP(D$4,'Table Name'!$C$2:$D$100,2,FALSE),FALSE))</f>
        <v>-1</v>
      </c>
      <c r="E276">
        <f>IF($C276=-1,-1,VLOOKUP($C276,'HCAD Process'!$D$5:$CZ$504,VLOOKUP(E$4,'Table Name'!$C$2:$D$100,2,FALSE),FALSE))</f>
        <v>-1</v>
      </c>
      <c r="F276">
        <f>IF($C276=-1,-1,VLOOKUP($C276,'HCAD Process'!$D$5:$CZ$504,VLOOKUP(F$4,'Table Name'!$C$2:$D$100,2,FALSE),FALSE))</f>
        <v>-1</v>
      </c>
      <c r="G276">
        <f>IF($C276=-1,-1,VLOOKUP($C276,'HCAD Process'!$D$5:$CZ$504,VLOOKUP(G$4,'Table Name'!$C$2:$D$100,2,FALSE),FALSE))</f>
        <v>-1</v>
      </c>
      <c r="H276">
        <f>IF($C276=-1,-1,VLOOKUP($C276,'HCAD Process'!$D$5:$CZ$504,VLOOKUP(H$4,'Table Name'!$C$2:$D$100,2,FALSE),FALSE))</f>
        <v>-1</v>
      </c>
      <c r="I276">
        <f>IF($C276=-1,-1,VLOOKUP($C276,'HCAD Process'!$D$5:$CZ$504,VLOOKUP(I$4,'Table Name'!$C$2:$D$100,2,FALSE),FALSE))</f>
        <v>-1</v>
      </c>
      <c r="J276">
        <f>IF($C276=-1,-1,VLOOKUP($C276,'HCAD Process'!$D$5:$CZ$504,VLOOKUP(J$4,'Table Name'!$C$2:$D$100,2,FALSE),FALSE))</f>
        <v>-1</v>
      </c>
      <c r="K276">
        <f>IF($C276=-1,-1,VLOOKUP($C276,'HCAD Process'!$D$5:$CZ$504,VLOOKUP(K$4,'Table Name'!$C$2:$D$100,2,FALSE),FALSE))</f>
        <v>-1</v>
      </c>
      <c r="L276">
        <f>IF($C276=-1,-1,VLOOKUP($C276,'HCAD Process'!$D$5:$CZ$504,VLOOKUP(L$4,'Table Name'!$C$2:$D$100,2,FALSE),FALSE))</f>
        <v>-1</v>
      </c>
      <c r="M276">
        <f>IF($C276=-1,-1,VLOOKUP($C276,'HCAD Process'!$D$5:$CZ$504,VLOOKUP(M$4,'Table Name'!$C$2:$D$100,2,FALSE),FALSE))</f>
        <v>-1</v>
      </c>
      <c r="N276">
        <f>IF($C276=-1,-1,VLOOKUP($C276,'HCAD Process'!$D$5:$CZ$504,VLOOKUP(N$4,'Table Name'!$C$2:$D$100,2,FALSE),FALSE))</f>
        <v>-1</v>
      </c>
      <c r="O276">
        <f>IF($C276=-1,-1,VLOOKUP($C276,'HCAD Process'!$D$5:$CZ$504,VLOOKUP(O$4,'Table Name'!$C$2:$D$100,2,FALSE),FALSE))</f>
        <v>-1</v>
      </c>
      <c r="P276">
        <f>IF($C276=-1,-1,VLOOKUP($C276,'HCAD Process'!$D$5:$CZ$504,VLOOKUP(P$4,'Table Name'!$C$2:$D$100,2,FALSE),FALSE))</f>
        <v>-1</v>
      </c>
      <c r="Q276">
        <f>IF($C276=-1,-1,VLOOKUP($C276,'HCAD Process'!$D$5:$CZ$504,VLOOKUP(Q$4,'Table Name'!$C$2:$D$100,2,FALSE),FALSE))</f>
        <v>-1</v>
      </c>
      <c r="R276">
        <f>IF($C276=-1,-1,VLOOKUP($C276,'HCAD Process'!$D$5:$CZ$504,VLOOKUP(R$4,'Table Name'!$C$2:$D$100,2,FALSE),FALSE))</f>
        <v>-1</v>
      </c>
      <c r="S276">
        <f>IF($C276=-1,-1,VLOOKUP($C276,'HCAD Process'!$D$5:$CZ$504,VLOOKUP(S$4,'Table Name'!$C$2:$D$100,2,FALSE),FALSE))</f>
        <v>-1</v>
      </c>
      <c r="T276">
        <f>IF($C276=-1,-1,VLOOKUP($C276,'HCAD Process'!$D$5:$CZ$504,VLOOKUP(T$4,'Table Name'!$C$2:$D$100,2,FALSE),FALSE))</f>
        <v>-1</v>
      </c>
      <c r="U276">
        <f>IF($C276=-1,-1,VLOOKUP($C276,'HCAD Process'!$D$5:$CZ$504,VLOOKUP(U$4,'Table Name'!$C$2:$D$100,2,FALSE),FALSE))</f>
        <v>-1</v>
      </c>
      <c r="V276">
        <f>IF($C276=-1,-1,VLOOKUP($C276,'HCAD Process'!$D$5:$CZ$504,VLOOKUP(V$4,'Table Name'!$C$2:$D$100,2,FALSE),FALSE))</f>
        <v>-1</v>
      </c>
      <c r="W276">
        <f>IF($C276=-1,-1,VLOOKUP($C276,'HCAD Process'!$D$5:$CZ$504,VLOOKUP(W$4,'Table Name'!$C$2:$D$100,2,FALSE),FALSE))</f>
        <v>-1</v>
      </c>
      <c r="X276">
        <f>IF($C276=-1,-1,VLOOKUP($C276,'HCAD Process'!$D$5:$CZ$504,VLOOKUP(X$4,'Table Name'!$C$2:$D$100,2,FALSE),FALSE))</f>
        <v>-1</v>
      </c>
      <c r="Y276">
        <f>IF($C276=-1,-1,VLOOKUP($C276,'HCAD Process'!$D$5:$CZ$504,VLOOKUP(Y$4,'Table Name'!$C$2:$D$100,2,FALSE),FALSE))</f>
        <v>-1</v>
      </c>
      <c r="Z276">
        <f>IF($C276=-1,-1,VLOOKUP($C276,'HCAD Process'!$D$5:$CZ$504,VLOOKUP(Z$4,'Table Name'!$C$2:$D$100,2,FALSE),FALSE))</f>
        <v>-1</v>
      </c>
      <c r="AA276">
        <f>IF($C276=-1,-1,VLOOKUP($C276,'HCAD Process'!$D$5:$CZ$504,VLOOKUP(AA$4,'Table Name'!$C$2:$D$100,2,FALSE),FALSE))</f>
        <v>-1</v>
      </c>
      <c r="AB276">
        <f>IF($C276=-1,-1,VLOOKUP($C276,'HCAD Process'!$D$5:$CZ$504,VLOOKUP(AB$4,'Table Name'!$C$2:$D$100,2,FALSE),FALSE))</f>
        <v>-1</v>
      </c>
      <c r="AC276">
        <f>IF($C276=-1,-1,VLOOKUP($C276,'HCAD Process'!$D$5:$CZ$504,VLOOKUP(AC$4,'Table Name'!$C$2:$D$100,2,FALSE),FALSE))</f>
        <v>-1</v>
      </c>
      <c r="AD276">
        <f>IF($C276=-1,-1,VLOOKUP($C276,'HCAD Process'!$D$5:$CZ$504,VLOOKUP(AD$4,'Table Name'!$C$2:$D$100,2,FALSE),FALSE))</f>
        <v>-1</v>
      </c>
      <c r="AE276">
        <f>IF($C276=-1,-1,VLOOKUP($C276,'HCAD Process'!$D$5:$CZ$504,VLOOKUP(AE$4,'Table Name'!$C$2:$D$100,2,FALSE),FALSE))</f>
        <v>-1</v>
      </c>
      <c r="AF276">
        <f>IF($C276=-1,-1,VLOOKUP($C276,'HCAD Process'!$D$5:$CZ$504,VLOOKUP(AF$4,'Table Name'!$C$2:$D$100,2,FALSE),FALSE))</f>
        <v>-1</v>
      </c>
      <c r="AG276">
        <f>IF($C276=-1,-1,VLOOKUP($C276,'HCAD Process'!$D$5:$CZ$504,VLOOKUP(AG$4,'Table Name'!$C$2:$D$100,2,FALSE),FALSE))</f>
        <v>-1</v>
      </c>
      <c r="AH276">
        <f>IF($C276=-1,-1,VLOOKUP($C276,'HCAD Process'!$D$5:$CZ$504,VLOOKUP(AH$4,'Table Name'!$C$2:$D$100,2,FALSE),FALSE))</f>
        <v>-1</v>
      </c>
      <c r="AI276">
        <f>IF($C276=-1,-1,VLOOKUP($C276,'HCAD Process'!$D$5:$CZ$504,VLOOKUP(AI$4,'Table Name'!$C$2:$D$100,2,FALSE),FALSE))</f>
        <v>-1</v>
      </c>
      <c r="AJ276">
        <f>IF($C276=-1,-1,VLOOKUP($C276,'HCAD Process'!$D$5:$CZ$504,VLOOKUP(AJ$4,'Table Name'!$C$2:$D$100,2,FALSE),FALSE))</f>
        <v>-1</v>
      </c>
      <c r="AK276">
        <f>IF($C276=-1,-1,VALUE(VLOOKUP($C276,'HCAD Process'!$D$5:$CZ$504,VLOOKUP(AK$4,'Table Name'!$C$2:$D$100,2,FALSE),FALSE)))</f>
        <v>-1</v>
      </c>
      <c r="AL276">
        <f>IF($C276=-1,-1,VLOOKUP($C276,'HCAD Process'!$D$5:$CZ$504,VLOOKUP(AL$4,'Table Name'!$C$2:$D$100,2,FALSE),FALSE))</f>
        <v>-1</v>
      </c>
      <c r="AM276">
        <f>IF($C276=-1,-1,VLOOKUP($C276,'HCAD Process'!$D$5:$CZ$504,VLOOKUP(AM$4,'Table Name'!$C$2:$D$100,2,FALSE),FALSE))</f>
        <v>-1</v>
      </c>
      <c r="AN276">
        <f>IF($C276=-1,-1,VLOOKUP($C276,'HCAD Process'!$D$5:$CZ$504,VLOOKUP(AN$4,'Table Name'!$C$2:$D$100,2,FALSE),FALSE))</f>
        <v>-1</v>
      </c>
      <c r="AO276">
        <f>IF($C276=-1,-1,VLOOKUP($C276,'HCAD Process'!$D$5:$CZ$504,VLOOKUP(AO$4,'Table Name'!$C$2:$D$100,2,FALSE),FALSE))</f>
        <v>-1</v>
      </c>
      <c r="AP276">
        <f>IF($C276=-1,-1,VLOOKUP($C276,'HCAD Process'!$D$5:$CZ$504,VLOOKUP(AP$4,'Table Name'!$C$2:$D$100,2,FALSE),FALSE))</f>
        <v>-1</v>
      </c>
      <c r="AQ276">
        <f>IF($C276=-1,-1,VLOOKUP($C276,'HCAD Process'!$D$5:$CZ$504,VLOOKUP(AQ$4,'Table Name'!$C$2:$D$100,2,FALSE),FALSE))</f>
        <v>-1</v>
      </c>
      <c r="AR276">
        <f>IF($C276=-1,-1,VLOOKUP($C276,'HCAD Process'!$D$5:$CZ$504,VLOOKUP(AR$4,'Table Name'!$C$2:$D$100,2,FALSE),FALSE))</f>
        <v>-1</v>
      </c>
      <c r="AS276">
        <f>IF($C276=-1,-1,VLOOKUP($C276,'HCAD Process'!$D$5:$CZ$504,VLOOKUP(AS$4,'Table Name'!$C$2:$D$100,2,FALSE),FALSE))</f>
        <v>-1</v>
      </c>
      <c r="AT276">
        <f>IF($C276=-1,-1,VLOOKUP($C276,'HCAD Process'!$D$5:$CZ$504,VLOOKUP(AT$4,'Table Name'!$C$2:$D$100,2,FALSE),FALSE))</f>
        <v>-1</v>
      </c>
      <c r="AU276">
        <f>IF($C276=-1,-1,VLOOKUP($C276,'HCAD Process'!$D$5:$CZ$504,VLOOKUP(AU$4,'Table Name'!$C$2:$D$100,2,FALSE),FALSE))</f>
        <v>-1</v>
      </c>
      <c r="AV276">
        <f>IF($C276=-1,-1,VLOOKUP($C276,'HCAD Process'!$D$5:$CZ$504,VLOOKUP(AV$4,'Table Name'!$C$2:$D$100,2,FALSE),FALSE))</f>
        <v>-1</v>
      </c>
      <c r="AW276">
        <f>IF($C276=-1,-1,VLOOKUP($C276,'HCAD Process'!$D$5:$CZ$504,VLOOKUP(AW$4,'Table Name'!$C$2:$D$100,2,FALSE),FALSE))</f>
        <v>-1</v>
      </c>
      <c r="AX276">
        <f>IF($C276=-1,-1,VLOOKUP($C276,'HCAD Process'!$D$5:$CZ$504,VLOOKUP(AX$4,'Table Name'!$C$2:$D$100,2,FALSE),FALSE))</f>
        <v>-1</v>
      </c>
      <c r="AY276">
        <f>IF($C276=-1,-1,VLOOKUP($C276,'HCAD Process'!$D$5:$CZ$504,VLOOKUP(AY$4,'Table Name'!$C$2:$D$100,2,FALSE),FALSE))</f>
        <v>-1</v>
      </c>
      <c r="AZ276">
        <f>IF($C276=-1,-1,VLOOKUP($C276,'HCAD Process'!$D$5:$CZ$504,VLOOKUP(AZ$4,'Table Name'!$C$2:$D$100,2,FALSE),FALSE))</f>
        <v>-1</v>
      </c>
      <c r="BA276">
        <f>IF($C276=-1,-1,VLOOKUP($C276,'HCAD Process'!$D$5:$CZ$504,VLOOKUP(BA$4,'Table Name'!$C$2:$D$100,2,FALSE),FALSE))</f>
        <v>-1</v>
      </c>
      <c r="BB276">
        <f>IF($C276=-1,-1,VLOOKUP($C276,'HCAD Process'!$D$5:$CZ$504,VLOOKUP(BB$4,'Table Name'!$C$2:$D$100,2,FALSE),FALSE))</f>
        <v>-1</v>
      </c>
      <c r="BC276">
        <f>IF($C276=-1,-1,VLOOKUP($C276,'HCAD Process'!$D$5:$CZ$504,VLOOKUP(BC$4,'Table Name'!$C$2:$D$100,2,FALSE),FALSE))</f>
        <v>-1</v>
      </c>
      <c r="BD276">
        <f>IF($C276=-1,-1,VLOOKUP($C276,'HCAD Process'!$D$5:$CZ$504,VLOOKUP(BD$4,'Table Name'!$C$2:$D$100,2,FALSE),FALSE))</f>
        <v>-1</v>
      </c>
      <c r="BE276">
        <f>IF($C276=-1,-1,VLOOKUP($C276,'HCAD Process'!$D$5:$CZ$504,VLOOKUP(BE$4,'Table Name'!$C$2:$D$100,2,FALSE),FALSE))</f>
        <v>-1</v>
      </c>
      <c r="BF276">
        <f>IF($C276=-1,-1,VLOOKUP($C276,'HCAD Process'!$D$5:$CZ$504,VLOOKUP(BF$4,'Table Name'!$C$2:$D$100,2,FALSE),FALSE))</f>
        <v>-1</v>
      </c>
      <c r="BG276">
        <f>IF($C276=-1,-1,VLOOKUP($C276,'HCAD Process'!$D$5:$CZ$504,VLOOKUP(BG$4,'Table Name'!$C$2:$D$100,2,FALSE),FALSE))</f>
        <v>-1</v>
      </c>
      <c r="BH276">
        <f>IF($C276=-1,-1,VLOOKUP($C276,'HCAD Process'!$D$5:$CZ$504,VLOOKUP(BH$4,'Table Name'!$C$2:$D$100,2,FALSE),FALSE))</f>
        <v>-1</v>
      </c>
      <c r="BI276">
        <f>IF($C276=-1,-1,VLOOKUP($C276,'HCAD Process'!$D$5:$CZ$504,VLOOKUP(BI$4,'Table Name'!$C$2:$D$100,2,FALSE),FALSE))</f>
        <v>-1</v>
      </c>
      <c r="BJ276">
        <f>IF($C276=-1,-1,VLOOKUP($C276,'HCAD Process'!$D$5:$CZ$504,VLOOKUP(BJ$4,'Table Name'!$C$2:$D$100,2,FALSE),FALSE))</f>
        <v>-1</v>
      </c>
      <c r="BK276">
        <f>IF($C276=-1,-1,VLOOKUP($C276,'HCAD Process'!$D$5:$CZ$504,VLOOKUP(BK$4,'Table Name'!$C$2:$D$100,2,FALSE),FALSE))</f>
        <v>-1</v>
      </c>
      <c r="BL276">
        <f>IF($C276=-1,-1,VLOOKUP($C276,'HCAD Process'!$D$5:$CZ$504,VLOOKUP(BL$4,'Table Name'!$C$2:$D$100,2,FALSE),FALSE))</f>
        <v>-1</v>
      </c>
      <c r="BM276">
        <f>IF($C276=-1,-1,VLOOKUP($C276,'HCAD Process'!$D$5:$CZ$504,VLOOKUP(BM$4,'Table Name'!$C$2:$D$100,2,FALSE),FALSE))</f>
        <v>-1</v>
      </c>
      <c r="BN276">
        <f>IF($C276=-1,-1,VLOOKUP($C276,'HCAD Process'!$D$5:$CZ$504,VLOOKUP(BN$4,'Table Name'!$C$2:$D$100,2,FALSE),FALSE))</f>
        <v>-1</v>
      </c>
      <c r="BO276">
        <f>IF($C276=-1,-1,VLOOKUP($C276,'HCAD Process'!$D$5:$CZ$504,VLOOKUP(BO$4,'Table Name'!$C$2:$D$100,2,FALSE),FALSE))</f>
        <v>-1</v>
      </c>
      <c r="BP276">
        <f>IF($C276=-1,-1,VLOOKUP($C276,'HCAD Process'!$D$5:$CZ$504,VLOOKUP(BP$4,'Table Name'!$C$2:$D$100,2,FALSE),FALSE))</f>
        <v>-1</v>
      </c>
      <c r="BQ276">
        <f>IF($C276=-1,-1,VLOOKUP($C276,'HCAD Process'!$D$5:$CZ$504,VLOOKUP(BQ$4,'Table Name'!$C$2:$D$100,2,FALSE),FALSE))</f>
        <v>-1</v>
      </c>
      <c r="BR276">
        <f>IF($C276=-1,-1,VLOOKUP($C276,'HCAD Process'!$D$5:$CZ$504,VLOOKUP(BR$4,'Table Name'!$C$2:$D$100,2,FALSE),FALSE))</f>
        <v>-1</v>
      </c>
      <c r="BS276">
        <f>IF($C276=-1,-1,VLOOKUP($C276,'HCAD Process'!$D$5:$CZ$504,VLOOKUP(BS$4,'Table Name'!$C$2:$D$100,2,FALSE),FALSE))</f>
        <v>-1</v>
      </c>
      <c r="BT276">
        <f>IF($C276=-1,-1,VLOOKUP($C276,'HCAD Process'!$D$5:$CZ$504,VLOOKUP(BT$4,'Table Name'!$C$2:$D$100,2,FALSE),FALSE))</f>
        <v>-1</v>
      </c>
      <c r="BU276">
        <f>IF($C276=-1,-1,VLOOKUP($C276,'HCAD Process'!$D$5:$CZ$504,VLOOKUP(BU$4,'Table Name'!$C$2:$D$100,2,FALSE),FALSE))</f>
        <v>-1</v>
      </c>
      <c r="BV276">
        <f>IF($C276=-1,-1,VLOOKUP($C276,'HCAD Process'!$D$5:$CZ$504,VLOOKUP(BV$4,'Table Name'!$C$2:$D$100,2,FALSE),FALSE))</f>
        <v>-1</v>
      </c>
      <c r="BW276">
        <f>IF($C276=-1,-1,VLOOKUP($C276,'HCAD Process'!$D$5:$CZ$504,VLOOKUP(BW$4,'Table Name'!$C$2:$D$100,2,FALSE),FALSE))</f>
        <v>-1</v>
      </c>
      <c r="BX276">
        <f>IF($C276=-1,-1,VLOOKUP($C276,'HCAD Process'!$D$5:$CZ$504,VLOOKUP(BX$4,'Table Name'!$C$2:$D$100,2,FALSE),FALSE))</f>
        <v>-1</v>
      </c>
      <c r="BY276">
        <f>IF($C276=-1,-1,VLOOKUP($C276,'HCAD Process'!$D$5:$CZ$504,VLOOKUP(BY$4,'Table Name'!$C$2:$D$100,2,FALSE),FALSE))</f>
        <v>-1</v>
      </c>
      <c r="BZ276">
        <f>IF($C276=-1,-1,VLOOKUP($C276,'HCAD Process'!$D$5:$CZ$504,VLOOKUP(BZ$4,'Table Name'!$C$2:$D$100,2,FALSE),FALSE))</f>
        <v>-1</v>
      </c>
      <c r="CA276">
        <f>IF($C276=-1,-1,VLOOKUP($C276,'HCAD Process'!$D$5:$CZ$504,VLOOKUP(CA$4,'Table Name'!$C$2:$D$100,2,FALSE),FALSE))</f>
        <v>-1</v>
      </c>
      <c r="CB276">
        <f>IF($C276=-1,-1,VLOOKUP($C276,'HCAD Process'!$D$5:$CZ$504,VLOOKUP(CB$4,'Table Name'!$C$2:$D$100,2,FALSE),FALSE))</f>
        <v>-1</v>
      </c>
      <c r="CC276">
        <f>IF($C276=-1,-1,VLOOKUP($C276,'HCAD Process'!$D$5:$CZ$504,VLOOKUP(CC$4,'Table Name'!$C$2:$D$100,2,FALSE),FALSE))</f>
        <v>-1</v>
      </c>
      <c r="CD276">
        <f>IF($C276=-1,-1,VLOOKUP($C276,'HCAD Process'!$D$5:$CZ$504,VLOOKUP(CD$4,'Table Name'!$C$2:$D$100,2,FALSE),FALSE))</f>
        <v>-1</v>
      </c>
      <c r="CE276">
        <f>IF($C276=-1,-1,VLOOKUP($C276,'HCAD Process'!$D$5:$CZ$504,VLOOKUP(CE$4,'Table Name'!$C$2:$D$100,2,FALSE),FALSE))</f>
        <v>-1</v>
      </c>
    </row>
    <row r="277" spans="2:83" x14ac:dyDescent="0.25">
      <c r="B277">
        <f t="shared" si="4"/>
        <v>273</v>
      </c>
      <c r="C277">
        <f t="array" ref="C277">IF(ISERROR(INDEX('HCAD Process'!CF$5:CF$504,MATCH(0,COUNTIF(C$4:C276,'HCAD Process'!CF$5:CF$504)+('HCAD Process'!CF$5:CF$504=-1),0))),-1,INDEX('HCAD Process'!CF$5:CF$504,MATCH(0,COUNTIF(C$4:C276,'HCAD Process'!CF$5:CF$504)+('HCAD Process'!CF$5:CF$504=-1),0)))</f>
        <v>-1</v>
      </c>
      <c r="D277">
        <f>IF($C277=-1,-1,VLOOKUP($C277,'HCAD Process'!$D$5:$CZ$504,VLOOKUP(D$4,'Table Name'!$C$2:$D$100,2,FALSE),FALSE))</f>
        <v>-1</v>
      </c>
      <c r="E277">
        <f>IF($C277=-1,-1,VLOOKUP($C277,'HCAD Process'!$D$5:$CZ$504,VLOOKUP(E$4,'Table Name'!$C$2:$D$100,2,FALSE),FALSE))</f>
        <v>-1</v>
      </c>
      <c r="F277">
        <f>IF($C277=-1,-1,VLOOKUP($C277,'HCAD Process'!$D$5:$CZ$504,VLOOKUP(F$4,'Table Name'!$C$2:$D$100,2,FALSE),FALSE))</f>
        <v>-1</v>
      </c>
      <c r="G277">
        <f>IF($C277=-1,-1,VLOOKUP($C277,'HCAD Process'!$D$5:$CZ$504,VLOOKUP(G$4,'Table Name'!$C$2:$D$100,2,FALSE),FALSE))</f>
        <v>-1</v>
      </c>
      <c r="H277">
        <f>IF($C277=-1,-1,VLOOKUP($C277,'HCAD Process'!$D$5:$CZ$504,VLOOKUP(H$4,'Table Name'!$C$2:$D$100,2,FALSE),FALSE))</f>
        <v>-1</v>
      </c>
      <c r="I277">
        <f>IF($C277=-1,-1,VLOOKUP($C277,'HCAD Process'!$D$5:$CZ$504,VLOOKUP(I$4,'Table Name'!$C$2:$D$100,2,FALSE),FALSE))</f>
        <v>-1</v>
      </c>
      <c r="J277">
        <f>IF($C277=-1,-1,VLOOKUP($C277,'HCAD Process'!$D$5:$CZ$504,VLOOKUP(J$4,'Table Name'!$C$2:$D$100,2,FALSE),FALSE))</f>
        <v>-1</v>
      </c>
      <c r="K277">
        <f>IF($C277=-1,-1,VLOOKUP($C277,'HCAD Process'!$D$5:$CZ$504,VLOOKUP(K$4,'Table Name'!$C$2:$D$100,2,FALSE),FALSE))</f>
        <v>-1</v>
      </c>
      <c r="L277">
        <f>IF($C277=-1,-1,VLOOKUP($C277,'HCAD Process'!$D$5:$CZ$504,VLOOKUP(L$4,'Table Name'!$C$2:$D$100,2,FALSE),FALSE))</f>
        <v>-1</v>
      </c>
      <c r="M277">
        <f>IF($C277=-1,-1,VLOOKUP($C277,'HCAD Process'!$D$5:$CZ$504,VLOOKUP(M$4,'Table Name'!$C$2:$D$100,2,FALSE),FALSE))</f>
        <v>-1</v>
      </c>
      <c r="N277">
        <f>IF($C277=-1,-1,VLOOKUP($C277,'HCAD Process'!$D$5:$CZ$504,VLOOKUP(N$4,'Table Name'!$C$2:$D$100,2,FALSE),FALSE))</f>
        <v>-1</v>
      </c>
      <c r="O277">
        <f>IF($C277=-1,-1,VLOOKUP($C277,'HCAD Process'!$D$5:$CZ$504,VLOOKUP(O$4,'Table Name'!$C$2:$D$100,2,FALSE),FALSE))</f>
        <v>-1</v>
      </c>
      <c r="P277">
        <f>IF($C277=-1,-1,VLOOKUP($C277,'HCAD Process'!$D$5:$CZ$504,VLOOKUP(P$4,'Table Name'!$C$2:$D$100,2,FALSE),FALSE))</f>
        <v>-1</v>
      </c>
      <c r="Q277">
        <f>IF($C277=-1,-1,VLOOKUP($C277,'HCAD Process'!$D$5:$CZ$504,VLOOKUP(Q$4,'Table Name'!$C$2:$D$100,2,FALSE),FALSE))</f>
        <v>-1</v>
      </c>
      <c r="R277">
        <f>IF($C277=-1,-1,VLOOKUP($C277,'HCAD Process'!$D$5:$CZ$504,VLOOKUP(R$4,'Table Name'!$C$2:$D$100,2,FALSE),FALSE))</f>
        <v>-1</v>
      </c>
      <c r="S277">
        <f>IF($C277=-1,-1,VLOOKUP($C277,'HCAD Process'!$D$5:$CZ$504,VLOOKUP(S$4,'Table Name'!$C$2:$D$100,2,FALSE),FALSE))</f>
        <v>-1</v>
      </c>
      <c r="T277">
        <f>IF($C277=-1,-1,VLOOKUP($C277,'HCAD Process'!$D$5:$CZ$504,VLOOKUP(T$4,'Table Name'!$C$2:$D$100,2,FALSE),FALSE))</f>
        <v>-1</v>
      </c>
      <c r="U277">
        <f>IF($C277=-1,-1,VLOOKUP($C277,'HCAD Process'!$D$5:$CZ$504,VLOOKUP(U$4,'Table Name'!$C$2:$D$100,2,FALSE),FALSE))</f>
        <v>-1</v>
      </c>
      <c r="V277">
        <f>IF($C277=-1,-1,VLOOKUP($C277,'HCAD Process'!$D$5:$CZ$504,VLOOKUP(V$4,'Table Name'!$C$2:$D$100,2,FALSE),FALSE))</f>
        <v>-1</v>
      </c>
      <c r="W277">
        <f>IF($C277=-1,-1,VLOOKUP($C277,'HCAD Process'!$D$5:$CZ$504,VLOOKUP(W$4,'Table Name'!$C$2:$D$100,2,FALSE),FALSE))</f>
        <v>-1</v>
      </c>
      <c r="X277">
        <f>IF($C277=-1,-1,VLOOKUP($C277,'HCAD Process'!$D$5:$CZ$504,VLOOKUP(X$4,'Table Name'!$C$2:$D$100,2,FALSE),FALSE))</f>
        <v>-1</v>
      </c>
      <c r="Y277">
        <f>IF($C277=-1,-1,VLOOKUP($C277,'HCAD Process'!$D$5:$CZ$504,VLOOKUP(Y$4,'Table Name'!$C$2:$D$100,2,FALSE),FALSE))</f>
        <v>-1</v>
      </c>
      <c r="Z277">
        <f>IF($C277=-1,-1,VLOOKUP($C277,'HCAD Process'!$D$5:$CZ$504,VLOOKUP(Z$4,'Table Name'!$C$2:$D$100,2,FALSE),FALSE))</f>
        <v>-1</v>
      </c>
      <c r="AA277">
        <f>IF($C277=-1,-1,VLOOKUP($C277,'HCAD Process'!$D$5:$CZ$504,VLOOKUP(AA$4,'Table Name'!$C$2:$D$100,2,FALSE),FALSE))</f>
        <v>-1</v>
      </c>
      <c r="AB277">
        <f>IF($C277=-1,-1,VLOOKUP($C277,'HCAD Process'!$D$5:$CZ$504,VLOOKUP(AB$4,'Table Name'!$C$2:$D$100,2,FALSE),FALSE))</f>
        <v>-1</v>
      </c>
      <c r="AC277">
        <f>IF($C277=-1,-1,VLOOKUP($C277,'HCAD Process'!$D$5:$CZ$504,VLOOKUP(AC$4,'Table Name'!$C$2:$D$100,2,FALSE),FALSE))</f>
        <v>-1</v>
      </c>
      <c r="AD277">
        <f>IF($C277=-1,-1,VLOOKUP($C277,'HCAD Process'!$D$5:$CZ$504,VLOOKUP(AD$4,'Table Name'!$C$2:$D$100,2,FALSE),FALSE))</f>
        <v>-1</v>
      </c>
      <c r="AE277">
        <f>IF($C277=-1,-1,VLOOKUP($C277,'HCAD Process'!$D$5:$CZ$504,VLOOKUP(AE$4,'Table Name'!$C$2:$D$100,2,FALSE),FALSE))</f>
        <v>-1</v>
      </c>
      <c r="AF277">
        <f>IF($C277=-1,-1,VLOOKUP($C277,'HCAD Process'!$D$5:$CZ$504,VLOOKUP(AF$4,'Table Name'!$C$2:$D$100,2,FALSE),FALSE))</f>
        <v>-1</v>
      </c>
      <c r="AG277">
        <f>IF($C277=-1,-1,VLOOKUP($C277,'HCAD Process'!$D$5:$CZ$504,VLOOKUP(AG$4,'Table Name'!$C$2:$D$100,2,FALSE),FALSE))</f>
        <v>-1</v>
      </c>
      <c r="AH277">
        <f>IF($C277=-1,-1,VLOOKUP($C277,'HCAD Process'!$D$5:$CZ$504,VLOOKUP(AH$4,'Table Name'!$C$2:$D$100,2,FALSE),FALSE))</f>
        <v>-1</v>
      </c>
      <c r="AI277">
        <f>IF($C277=-1,-1,VLOOKUP($C277,'HCAD Process'!$D$5:$CZ$504,VLOOKUP(AI$4,'Table Name'!$C$2:$D$100,2,FALSE),FALSE))</f>
        <v>-1</v>
      </c>
      <c r="AJ277">
        <f>IF($C277=-1,-1,VLOOKUP($C277,'HCAD Process'!$D$5:$CZ$504,VLOOKUP(AJ$4,'Table Name'!$C$2:$D$100,2,FALSE),FALSE))</f>
        <v>-1</v>
      </c>
      <c r="AK277">
        <f>IF($C277=-1,-1,VALUE(VLOOKUP($C277,'HCAD Process'!$D$5:$CZ$504,VLOOKUP(AK$4,'Table Name'!$C$2:$D$100,2,FALSE),FALSE)))</f>
        <v>-1</v>
      </c>
      <c r="AL277">
        <f>IF($C277=-1,-1,VLOOKUP($C277,'HCAD Process'!$D$5:$CZ$504,VLOOKUP(AL$4,'Table Name'!$C$2:$D$100,2,FALSE),FALSE))</f>
        <v>-1</v>
      </c>
      <c r="AM277">
        <f>IF($C277=-1,-1,VLOOKUP($C277,'HCAD Process'!$D$5:$CZ$504,VLOOKUP(AM$4,'Table Name'!$C$2:$D$100,2,FALSE),FALSE))</f>
        <v>-1</v>
      </c>
      <c r="AN277">
        <f>IF($C277=-1,-1,VLOOKUP($C277,'HCAD Process'!$D$5:$CZ$504,VLOOKUP(AN$4,'Table Name'!$C$2:$D$100,2,FALSE),FALSE))</f>
        <v>-1</v>
      </c>
      <c r="AO277">
        <f>IF($C277=-1,-1,VLOOKUP($C277,'HCAD Process'!$D$5:$CZ$504,VLOOKUP(AO$4,'Table Name'!$C$2:$D$100,2,FALSE),FALSE))</f>
        <v>-1</v>
      </c>
      <c r="AP277">
        <f>IF($C277=-1,-1,VLOOKUP($C277,'HCAD Process'!$D$5:$CZ$504,VLOOKUP(AP$4,'Table Name'!$C$2:$D$100,2,FALSE),FALSE))</f>
        <v>-1</v>
      </c>
      <c r="AQ277">
        <f>IF($C277=-1,-1,VLOOKUP($C277,'HCAD Process'!$D$5:$CZ$504,VLOOKUP(AQ$4,'Table Name'!$C$2:$D$100,2,FALSE),FALSE))</f>
        <v>-1</v>
      </c>
      <c r="AR277">
        <f>IF($C277=-1,-1,VLOOKUP($C277,'HCAD Process'!$D$5:$CZ$504,VLOOKUP(AR$4,'Table Name'!$C$2:$D$100,2,FALSE),FALSE))</f>
        <v>-1</v>
      </c>
      <c r="AS277">
        <f>IF($C277=-1,-1,VLOOKUP($C277,'HCAD Process'!$D$5:$CZ$504,VLOOKUP(AS$4,'Table Name'!$C$2:$D$100,2,FALSE),FALSE))</f>
        <v>-1</v>
      </c>
      <c r="AT277">
        <f>IF($C277=-1,-1,VLOOKUP($C277,'HCAD Process'!$D$5:$CZ$504,VLOOKUP(AT$4,'Table Name'!$C$2:$D$100,2,FALSE),FALSE))</f>
        <v>-1</v>
      </c>
      <c r="AU277">
        <f>IF($C277=-1,-1,VLOOKUP($C277,'HCAD Process'!$D$5:$CZ$504,VLOOKUP(AU$4,'Table Name'!$C$2:$D$100,2,FALSE),FALSE))</f>
        <v>-1</v>
      </c>
      <c r="AV277">
        <f>IF($C277=-1,-1,VLOOKUP($C277,'HCAD Process'!$D$5:$CZ$504,VLOOKUP(AV$4,'Table Name'!$C$2:$D$100,2,FALSE),FALSE))</f>
        <v>-1</v>
      </c>
      <c r="AW277">
        <f>IF($C277=-1,-1,VLOOKUP($C277,'HCAD Process'!$D$5:$CZ$504,VLOOKUP(AW$4,'Table Name'!$C$2:$D$100,2,FALSE),FALSE))</f>
        <v>-1</v>
      </c>
      <c r="AX277">
        <f>IF($C277=-1,-1,VLOOKUP($C277,'HCAD Process'!$D$5:$CZ$504,VLOOKUP(AX$4,'Table Name'!$C$2:$D$100,2,FALSE),FALSE))</f>
        <v>-1</v>
      </c>
      <c r="AY277">
        <f>IF($C277=-1,-1,VLOOKUP($C277,'HCAD Process'!$D$5:$CZ$504,VLOOKUP(AY$4,'Table Name'!$C$2:$D$100,2,FALSE),FALSE))</f>
        <v>-1</v>
      </c>
      <c r="AZ277">
        <f>IF($C277=-1,-1,VLOOKUP($C277,'HCAD Process'!$D$5:$CZ$504,VLOOKUP(AZ$4,'Table Name'!$C$2:$D$100,2,FALSE),FALSE))</f>
        <v>-1</v>
      </c>
      <c r="BA277">
        <f>IF($C277=-1,-1,VLOOKUP($C277,'HCAD Process'!$D$5:$CZ$504,VLOOKUP(BA$4,'Table Name'!$C$2:$D$100,2,FALSE),FALSE))</f>
        <v>-1</v>
      </c>
      <c r="BB277">
        <f>IF($C277=-1,-1,VLOOKUP($C277,'HCAD Process'!$D$5:$CZ$504,VLOOKUP(BB$4,'Table Name'!$C$2:$D$100,2,FALSE),FALSE))</f>
        <v>-1</v>
      </c>
      <c r="BC277">
        <f>IF($C277=-1,-1,VLOOKUP($C277,'HCAD Process'!$D$5:$CZ$504,VLOOKUP(BC$4,'Table Name'!$C$2:$D$100,2,FALSE),FALSE))</f>
        <v>-1</v>
      </c>
      <c r="BD277">
        <f>IF($C277=-1,-1,VLOOKUP($C277,'HCAD Process'!$D$5:$CZ$504,VLOOKUP(BD$4,'Table Name'!$C$2:$D$100,2,FALSE),FALSE))</f>
        <v>-1</v>
      </c>
      <c r="BE277">
        <f>IF($C277=-1,-1,VLOOKUP($C277,'HCAD Process'!$D$5:$CZ$504,VLOOKUP(BE$4,'Table Name'!$C$2:$D$100,2,FALSE),FALSE))</f>
        <v>-1</v>
      </c>
      <c r="BF277">
        <f>IF($C277=-1,-1,VLOOKUP($C277,'HCAD Process'!$D$5:$CZ$504,VLOOKUP(BF$4,'Table Name'!$C$2:$D$100,2,FALSE),FALSE))</f>
        <v>-1</v>
      </c>
      <c r="BG277">
        <f>IF($C277=-1,-1,VLOOKUP($C277,'HCAD Process'!$D$5:$CZ$504,VLOOKUP(BG$4,'Table Name'!$C$2:$D$100,2,FALSE),FALSE))</f>
        <v>-1</v>
      </c>
      <c r="BH277">
        <f>IF($C277=-1,-1,VLOOKUP($C277,'HCAD Process'!$D$5:$CZ$504,VLOOKUP(BH$4,'Table Name'!$C$2:$D$100,2,FALSE),FALSE))</f>
        <v>-1</v>
      </c>
      <c r="BI277">
        <f>IF($C277=-1,-1,VLOOKUP($C277,'HCAD Process'!$D$5:$CZ$504,VLOOKUP(BI$4,'Table Name'!$C$2:$D$100,2,FALSE),FALSE))</f>
        <v>-1</v>
      </c>
      <c r="BJ277">
        <f>IF($C277=-1,-1,VLOOKUP($C277,'HCAD Process'!$D$5:$CZ$504,VLOOKUP(BJ$4,'Table Name'!$C$2:$D$100,2,FALSE),FALSE))</f>
        <v>-1</v>
      </c>
      <c r="BK277">
        <f>IF($C277=-1,-1,VLOOKUP($C277,'HCAD Process'!$D$5:$CZ$504,VLOOKUP(BK$4,'Table Name'!$C$2:$D$100,2,FALSE),FALSE))</f>
        <v>-1</v>
      </c>
      <c r="BL277">
        <f>IF($C277=-1,-1,VLOOKUP($C277,'HCAD Process'!$D$5:$CZ$504,VLOOKUP(BL$4,'Table Name'!$C$2:$D$100,2,FALSE),FALSE))</f>
        <v>-1</v>
      </c>
      <c r="BM277">
        <f>IF($C277=-1,-1,VLOOKUP($C277,'HCAD Process'!$D$5:$CZ$504,VLOOKUP(BM$4,'Table Name'!$C$2:$D$100,2,FALSE),FALSE))</f>
        <v>-1</v>
      </c>
      <c r="BN277">
        <f>IF($C277=-1,-1,VLOOKUP($C277,'HCAD Process'!$D$5:$CZ$504,VLOOKUP(BN$4,'Table Name'!$C$2:$D$100,2,FALSE),FALSE))</f>
        <v>-1</v>
      </c>
      <c r="BO277">
        <f>IF($C277=-1,-1,VLOOKUP($C277,'HCAD Process'!$D$5:$CZ$504,VLOOKUP(BO$4,'Table Name'!$C$2:$D$100,2,FALSE),FALSE))</f>
        <v>-1</v>
      </c>
      <c r="BP277">
        <f>IF($C277=-1,-1,VLOOKUP($C277,'HCAD Process'!$D$5:$CZ$504,VLOOKUP(BP$4,'Table Name'!$C$2:$D$100,2,FALSE),FALSE))</f>
        <v>-1</v>
      </c>
      <c r="BQ277">
        <f>IF($C277=-1,-1,VLOOKUP($C277,'HCAD Process'!$D$5:$CZ$504,VLOOKUP(BQ$4,'Table Name'!$C$2:$D$100,2,FALSE),FALSE))</f>
        <v>-1</v>
      </c>
      <c r="BR277">
        <f>IF($C277=-1,-1,VLOOKUP($C277,'HCAD Process'!$D$5:$CZ$504,VLOOKUP(BR$4,'Table Name'!$C$2:$D$100,2,FALSE),FALSE))</f>
        <v>-1</v>
      </c>
      <c r="BS277">
        <f>IF($C277=-1,-1,VLOOKUP($C277,'HCAD Process'!$D$5:$CZ$504,VLOOKUP(BS$4,'Table Name'!$C$2:$D$100,2,FALSE),FALSE))</f>
        <v>-1</v>
      </c>
      <c r="BT277">
        <f>IF($C277=-1,-1,VLOOKUP($C277,'HCAD Process'!$D$5:$CZ$504,VLOOKUP(BT$4,'Table Name'!$C$2:$D$100,2,FALSE),FALSE))</f>
        <v>-1</v>
      </c>
      <c r="BU277">
        <f>IF($C277=-1,-1,VLOOKUP($C277,'HCAD Process'!$D$5:$CZ$504,VLOOKUP(BU$4,'Table Name'!$C$2:$D$100,2,FALSE),FALSE))</f>
        <v>-1</v>
      </c>
      <c r="BV277">
        <f>IF($C277=-1,-1,VLOOKUP($C277,'HCAD Process'!$D$5:$CZ$504,VLOOKUP(BV$4,'Table Name'!$C$2:$D$100,2,FALSE),FALSE))</f>
        <v>-1</v>
      </c>
      <c r="BW277">
        <f>IF($C277=-1,-1,VLOOKUP($C277,'HCAD Process'!$D$5:$CZ$504,VLOOKUP(BW$4,'Table Name'!$C$2:$D$100,2,FALSE),FALSE))</f>
        <v>-1</v>
      </c>
      <c r="BX277">
        <f>IF($C277=-1,-1,VLOOKUP($C277,'HCAD Process'!$D$5:$CZ$504,VLOOKUP(BX$4,'Table Name'!$C$2:$D$100,2,FALSE),FALSE))</f>
        <v>-1</v>
      </c>
      <c r="BY277">
        <f>IF($C277=-1,-1,VLOOKUP($C277,'HCAD Process'!$D$5:$CZ$504,VLOOKUP(BY$4,'Table Name'!$C$2:$D$100,2,FALSE),FALSE))</f>
        <v>-1</v>
      </c>
      <c r="BZ277">
        <f>IF($C277=-1,-1,VLOOKUP($C277,'HCAD Process'!$D$5:$CZ$504,VLOOKUP(BZ$4,'Table Name'!$C$2:$D$100,2,FALSE),FALSE))</f>
        <v>-1</v>
      </c>
      <c r="CA277">
        <f>IF($C277=-1,-1,VLOOKUP($C277,'HCAD Process'!$D$5:$CZ$504,VLOOKUP(CA$4,'Table Name'!$C$2:$D$100,2,FALSE),FALSE))</f>
        <v>-1</v>
      </c>
      <c r="CB277">
        <f>IF($C277=-1,-1,VLOOKUP($C277,'HCAD Process'!$D$5:$CZ$504,VLOOKUP(CB$4,'Table Name'!$C$2:$D$100,2,FALSE),FALSE))</f>
        <v>-1</v>
      </c>
      <c r="CC277">
        <f>IF($C277=-1,-1,VLOOKUP($C277,'HCAD Process'!$D$5:$CZ$504,VLOOKUP(CC$4,'Table Name'!$C$2:$D$100,2,FALSE),FALSE))</f>
        <v>-1</v>
      </c>
      <c r="CD277">
        <f>IF($C277=-1,-1,VLOOKUP($C277,'HCAD Process'!$D$5:$CZ$504,VLOOKUP(CD$4,'Table Name'!$C$2:$D$100,2,FALSE),FALSE))</f>
        <v>-1</v>
      </c>
      <c r="CE277">
        <f>IF($C277=-1,-1,VLOOKUP($C277,'HCAD Process'!$D$5:$CZ$504,VLOOKUP(CE$4,'Table Name'!$C$2:$D$100,2,FALSE),FALSE))</f>
        <v>-1</v>
      </c>
    </row>
    <row r="278" spans="2:83" x14ac:dyDescent="0.25">
      <c r="B278">
        <f t="shared" si="4"/>
        <v>274</v>
      </c>
      <c r="C278">
        <f t="array" ref="C278">IF(ISERROR(INDEX('HCAD Process'!CF$5:CF$504,MATCH(0,COUNTIF(C$4:C277,'HCAD Process'!CF$5:CF$504)+('HCAD Process'!CF$5:CF$504=-1),0))),-1,INDEX('HCAD Process'!CF$5:CF$504,MATCH(0,COUNTIF(C$4:C277,'HCAD Process'!CF$5:CF$504)+('HCAD Process'!CF$5:CF$504=-1),0)))</f>
        <v>-1</v>
      </c>
      <c r="D278">
        <f>IF($C278=-1,-1,VLOOKUP($C278,'HCAD Process'!$D$5:$CZ$504,VLOOKUP(D$4,'Table Name'!$C$2:$D$100,2,FALSE),FALSE))</f>
        <v>-1</v>
      </c>
      <c r="E278">
        <f>IF($C278=-1,-1,VLOOKUP($C278,'HCAD Process'!$D$5:$CZ$504,VLOOKUP(E$4,'Table Name'!$C$2:$D$100,2,FALSE),FALSE))</f>
        <v>-1</v>
      </c>
      <c r="F278">
        <f>IF($C278=-1,-1,VLOOKUP($C278,'HCAD Process'!$D$5:$CZ$504,VLOOKUP(F$4,'Table Name'!$C$2:$D$100,2,FALSE),FALSE))</f>
        <v>-1</v>
      </c>
      <c r="G278">
        <f>IF($C278=-1,-1,VLOOKUP($C278,'HCAD Process'!$D$5:$CZ$504,VLOOKUP(G$4,'Table Name'!$C$2:$D$100,2,FALSE),FALSE))</f>
        <v>-1</v>
      </c>
      <c r="H278">
        <f>IF($C278=-1,-1,VLOOKUP($C278,'HCAD Process'!$D$5:$CZ$504,VLOOKUP(H$4,'Table Name'!$C$2:$D$100,2,FALSE),FALSE))</f>
        <v>-1</v>
      </c>
      <c r="I278">
        <f>IF($C278=-1,-1,VLOOKUP($C278,'HCAD Process'!$D$5:$CZ$504,VLOOKUP(I$4,'Table Name'!$C$2:$D$100,2,FALSE),FALSE))</f>
        <v>-1</v>
      </c>
      <c r="J278">
        <f>IF($C278=-1,-1,VLOOKUP($C278,'HCAD Process'!$D$5:$CZ$504,VLOOKUP(J$4,'Table Name'!$C$2:$D$100,2,FALSE),FALSE))</f>
        <v>-1</v>
      </c>
      <c r="K278">
        <f>IF($C278=-1,-1,VLOOKUP($C278,'HCAD Process'!$D$5:$CZ$504,VLOOKUP(K$4,'Table Name'!$C$2:$D$100,2,FALSE),FALSE))</f>
        <v>-1</v>
      </c>
      <c r="L278">
        <f>IF($C278=-1,-1,VLOOKUP($C278,'HCAD Process'!$D$5:$CZ$504,VLOOKUP(L$4,'Table Name'!$C$2:$D$100,2,FALSE),FALSE))</f>
        <v>-1</v>
      </c>
      <c r="M278">
        <f>IF($C278=-1,-1,VLOOKUP($C278,'HCAD Process'!$D$5:$CZ$504,VLOOKUP(M$4,'Table Name'!$C$2:$D$100,2,FALSE),FALSE))</f>
        <v>-1</v>
      </c>
      <c r="N278">
        <f>IF($C278=-1,-1,VLOOKUP($C278,'HCAD Process'!$D$5:$CZ$504,VLOOKUP(N$4,'Table Name'!$C$2:$D$100,2,FALSE),FALSE))</f>
        <v>-1</v>
      </c>
      <c r="O278">
        <f>IF($C278=-1,-1,VLOOKUP($C278,'HCAD Process'!$D$5:$CZ$504,VLOOKUP(O$4,'Table Name'!$C$2:$D$100,2,FALSE),FALSE))</f>
        <v>-1</v>
      </c>
      <c r="P278">
        <f>IF($C278=-1,-1,VLOOKUP($C278,'HCAD Process'!$D$5:$CZ$504,VLOOKUP(P$4,'Table Name'!$C$2:$D$100,2,FALSE),FALSE))</f>
        <v>-1</v>
      </c>
      <c r="Q278">
        <f>IF($C278=-1,-1,VLOOKUP($C278,'HCAD Process'!$D$5:$CZ$504,VLOOKUP(Q$4,'Table Name'!$C$2:$D$100,2,FALSE),FALSE))</f>
        <v>-1</v>
      </c>
      <c r="R278">
        <f>IF($C278=-1,-1,VLOOKUP($C278,'HCAD Process'!$D$5:$CZ$504,VLOOKUP(R$4,'Table Name'!$C$2:$D$100,2,FALSE),FALSE))</f>
        <v>-1</v>
      </c>
      <c r="S278">
        <f>IF($C278=-1,-1,VLOOKUP($C278,'HCAD Process'!$D$5:$CZ$504,VLOOKUP(S$4,'Table Name'!$C$2:$D$100,2,FALSE),FALSE))</f>
        <v>-1</v>
      </c>
      <c r="T278">
        <f>IF($C278=-1,-1,VLOOKUP($C278,'HCAD Process'!$D$5:$CZ$504,VLOOKUP(T$4,'Table Name'!$C$2:$D$100,2,FALSE),FALSE))</f>
        <v>-1</v>
      </c>
      <c r="U278">
        <f>IF($C278=-1,-1,VLOOKUP($C278,'HCAD Process'!$D$5:$CZ$504,VLOOKUP(U$4,'Table Name'!$C$2:$D$100,2,FALSE),FALSE))</f>
        <v>-1</v>
      </c>
      <c r="V278">
        <f>IF($C278=-1,-1,VLOOKUP($C278,'HCAD Process'!$D$5:$CZ$504,VLOOKUP(V$4,'Table Name'!$C$2:$D$100,2,FALSE),FALSE))</f>
        <v>-1</v>
      </c>
      <c r="W278">
        <f>IF($C278=-1,-1,VLOOKUP($C278,'HCAD Process'!$D$5:$CZ$504,VLOOKUP(W$4,'Table Name'!$C$2:$D$100,2,FALSE),FALSE))</f>
        <v>-1</v>
      </c>
      <c r="X278">
        <f>IF($C278=-1,-1,VLOOKUP($C278,'HCAD Process'!$D$5:$CZ$504,VLOOKUP(X$4,'Table Name'!$C$2:$D$100,2,FALSE),FALSE))</f>
        <v>-1</v>
      </c>
      <c r="Y278">
        <f>IF($C278=-1,-1,VLOOKUP($C278,'HCAD Process'!$D$5:$CZ$504,VLOOKUP(Y$4,'Table Name'!$C$2:$D$100,2,FALSE),FALSE))</f>
        <v>-1</v>
      </c>
      <c r="Z278">
        <f>IF($C278=-1,-1,VLOOKUP($C278,'HCAD Process'!$D$5:$CZ$504,VLOOKUP(Z$4,'Table Name'!$C$2:$D$100,2,FALSE),FALSE))</f>
        <v>-1</v>
      </c>
      <c r="AA278">
        <f>IF($C278=-1,-1,VLOOKUP($C278,'HCAD Process'!$D$5:$CZ$504,VLOOKUP(AA$4,'Table Name'!$C$2:$D$100,2,FALSE),FALSE))</f>
        <v>-1</v>
      </c>
      <c r="AB278">
        <f>IF($C278=-1,-1,VLOOKUP($C278,'HCAD Process'!$D$5:$CZ$504,VLOOKUP(AB$4,'Table Name'!$C$2:$D$100,2,FALSE),FALSE))</f>
        <v>-1</v>
      </c>
      <c r="AC278">
        <f>IF($C278=-1,-1,VLOOKUP($C278,'HCAD Process'!$D$5:$CZ$504,VLOOKUP(AC$4,'Table Name'!$C$2:$D$100,2,FALSE),FALSE))</f>
        <v>-1</v>
      </c>
      <c r="AD278">
        <f>IF($C278=-1,-1,VLOOKUP($C278,'HCAD Process'!$D$5:$CZ$504,VLOOKUP(AD$4,'Table Name'!$C$2:$D$100,2,FALSE),FALSE))</f>
        <v>-1</v>
      </c>
      <c r="AE278">
        <f>IF($C278=-1,-1,VLOOKUP($C278,'HCAD Process'!$D$5:$CZ$504,VLOOKUP(AE$4,'Table Name'!$C$2:$D$100,2,FALSE),FALSE))</f>
        <v>-1</v>
      </c>
      <c r="AF278">
        <f>IF($C278=-1,-1,VLOOKUP($C278,'HCAD Process'!$D$5:$CZ$504,VLOOKUP(AF$4,'Table Name'!$C$2:$D$100,2,FALSE),FALSE))</f>
        <v>-1</v>
      </c>
      <c r="AG278">
        <f>IF($C278=-1,-1,VLOOKUP($C278,'HCAD Process'!$D$5:$CZ$504,VLOOKUP(AG$4,'Table Name'!$C$2:$D$100,2,FALSE),FALSE))</f>
        <v>-1</v>
      </c>
      <c r="AH278">
        <f>IF($C278=-1,-1,VLOOKUP($C278,'HCAD Process'!$D$5:$CZ$504,VLOOKUP(AH$4,'Table Name'!$C$2:$D$100,2,FALSE),FALSE))</f>
        <v>-1</v>
      </c>
      <c r="AI278">
        <f>IF($C278=-1,-1,VLOOKUP($C278,'HCAD Process'!$D$5:$CZ$504,VLOOKUP(AI$4,'Table Name'!$C$2:$D$100,2,FALSE),FALSE))</f>
        <v>-1</v>
      </c>
      <c r="AJ278">
        <f>IF($C278=-1,-1,VLOOKUP($C278,'HCAD Process'!$D$5:$CZ$504,VLOOKUP(AJ$4,'Table Name'!$C$2:$D$100,2,FALSE),FALSE))</f>
        <v>-1</v>
      </c>
      <c r="AK278">
        <f>IF($C278=-1,-1,VALUE(VLOOKUP($C278,'HCAD Process'!$D$5:$CZ$504,VLOOKUP(AK$4,'Table Name'!$C$2:$D$100,2,FALSE),FALSE)))</f>
        <v>-1</v>
      </c>
      <c r="AL278">
        <f>IF($C278=-1,-1,VLOOKUP($C278,'HCAD Process'!$D$5:$CZ$504,VLOOKUP(AL$4,'Table Name'!$C$2:$D$100,2,FALSE),FALSE))</f>
        <v>-1</v>
      </c>
      <c r="AM278">
        <f>IF($C278=-1,-1,VLOOKUP($C278,'HCAD Process'!$D$5:$CZ$504,VLOOKUP(AM$4,'Table Name'!$C$2:$D$100,2,FALSE),FALSE))</f>
        <v>-1</v>
      </c>
      <c r="AN278">
        <f>IF($C278=-1,-1,VLOOKUP($C278,'HCAD Process'!$D$5:$CZ$504,VLOOKUP(AN$4,'Table Name'!$C$2:$D$100,2,FALSE),FALSE))</f>
        <v>-1</v>
      </c>
      <c r="AO278">
        <f>IF($C278=-1,-1,VLOOKUP($C278,'HCAD Process'!$D$5:$CZ$504,VLOOKUP(AO$4,'Table Name'!$C$2:$D$100,2,FALSE),FALSE))</f>
        <v>-1</v>
      </c>
      <c r="AP278">
        <f>IF($C278=-1,-1,VLOOKUP($C278,'HCAD Process'!$D$5:$CZ$504,VLOOKUP(AP$4,'Table Name'!$C$2:$D$100,2,FALSE),FALSE))</f>
        <v>-1</v>
      </c>
      <c r="AQ278">
        <f>IF($C278=-1,-1,VLOOKUP($C278,'HCAD Process'!$D$5:$CZ$504,VLOOKUP(AQ$4,'Table Name'!$C$2:$D$100,2,FALSE),FALSE))</f>
        <v>-1</v>
      </c>
      <c r="AR278">
        <f>IF($C278=-1,-1,VLOOKUP($C278,'HCAD Process'!$D$5:$CZ$504,VLOOKUP(AR$4,'Table Name'!$C$2:$D$100,2,FALSE),FALSE))</f>
        <v>-1</v>
      </c>
      <c r="AS278">
        <f>IF($C278=-1,-1,VLOOKUP($C278,'HCAD Process'!$D$5:$CZ$504,VLOOKUP(AS$4,'Table Name'!$C$2:$D$100,2,FALSE),FALSE))</f>
        <v>-1</v>
      </c>
      <c r="AT278">
        <f>IF($C278=-1,-1,VLOOKUP($C278,'HCAD Process'!$D$5:$CZ$504,VLOOKUP(AT$4,'Table Name'!$C$2:$D$100,2,FALSE),FALSE))</f>
        <v>-1</v>
      </c>
      <c r="AU278">
        <f>IF($C278=-1,-1,VLOOKUP($C278,'HCAD Process'!$D$5:$CZ$504,VLOOKUP(AU$4,'Table Name'!$C$2:$D$100,2,FALSE),FALSE))</f>
        <v>-1</v>
      </c>
      <c r="AV278">
        <f>IF($C278=-1,-1,VLOOKUP($C278,'HCAD Process'!$D$5:$CZ$504,VLOOKUP(AV$4,'Table Name'!$C$2:$D$100,2,FALSE),FALSE))</f>
        <v>-1</v>
      </c>
      <c r="AW278">
        <f>IF($C278=-1,-1,VLOOKUP($C278,'HCAD Process'!$D$5:$CZ$504,VLOOKUP(AW$4,'Table Name'!$C$2:$D$100,2,FALSE),FALSE))</f>
        <v>-1</v>
      </c>
      <c r="AX278">
        <f>IF($C278=-1,-1,VLOOKUP($C278,'HCAD Process'!$D$5:$CZ$504,VLOOKUP(AX$4,'Table Name'!$C$2:$D$100,2,FALSE),FALSE))</f>
        <v>-1</v>
      </c>
      <c r="AY278">
        <f>IF($C278=-1,-1,VLOOKUP($C278,'HCAD Process'!$D$5:$CZ$504,VLOOKUP(AY$4,'Table Name'!$C$2:$D$100,2,FALSE),FALSE))</f>
        <v>-1</v>
      </c>
      <c r="AZ278">
        <f>IF($C278=-1,-1,VLOOKUP($C278,'HCAD Process'!$D$5:$CZ$504,VLOOKUP(AZ$4,'Table Name'!$C$2:$D$100,2,FALSE),FALSE))</f>
        <v>-1</v>
      </c>
      <c r="BA278">
        <f>IF($C278=-1,-1,VLOOKUP($C278,'HCAD Process'!$D$5:$CZ$504,VLOOKUP(BA$4,'Table Name'!$C$2:$D$100,2,FALSE),FALSE))</f>
        <v>-1</v>
      </c>
      <c r="BB278">
        <f>IF($C278=-1,-1,VLOOKUP($C278,'HCAD Process'!$D$5:$CZ$504,VLOOKUP(BB$4,'Table Name'!$C$2:$D$100,2,FALSE),FALSE))</f>
        <v>-1</v>
      </c>
      <c r="BC278">
        <f>IF($C278=-1,-1,VLOOKUP($C278,'HCAD Process'!$D$5:$CZ$504,VLOOKUP(BC$4,'Table Name'!$C$2:$D$100,2,FALSE),FALSE))</f>
        <v>-1</v>
      </c>
      <c r="BD278">
        <f>IF($C278=-1,-1,VLOOKUP($C278,'HCAD Process'!$D$5:$CZ$504,VLOOKUP(BD$4,'Table Name'!$C$2:$D$100,2,FALSE),FALSE))</f>
        <v>-1</v>
      </c>
      <c r="BE278">
        <f>IF($C278=-1,-1,VLOOKUP($C278,'HCAD Process'!$D$5:$CZ$504,VLOOKUP(BE$4,'Table Name'!$C$2:$D$100,2,FALSE),FALSE))</f>
        <v>-1</v>
      </c>
      <c r="BF278">
        <f>IF($C278=-1,-1,VLOOKUP($C278,'HCAD Process'!$D$5:$CZ$504,VLOOKUP(BF$4,'Table Name'!$C$2:$D$100,2,FALSE),FALSE))</f>
        <v>-1</v>
      </c>
      <c r="BG278">
        <f>IF($C278=-1,-1,VLOOKUP($C278,'HCAD Process'!$D$5:$CZ$504,VLOOKUP(BG$4,'Table Name'!$C$2:$D$100,2,FALSE),FALSE))</f>
        <v>-1</v>
      </c>
      <c r="BH278">
        <f>IF($C278=-1,-1,VLOOKUP($C278,'HCAD Process'!$D$5:$CZ$504,VLOOKUP(BH$4,'Table Name'!$C$2:$D$100,2,FALSE),FALSE))</f>
        <v>-1</v>
      </c>
      <c r="BI278">
        <f>IF($C278=-1,-1,VLOOKUP($C278,'HCAD Process'!$D$5:$CZ$504,VLOOKUP(BI$4,'Table Name'!$C$2:$D$100,2,FALSE),FALSE))</f>
        <v>-1</v>
      </c>
      <c r="BJ278">
        <f>IF($C278=-1,-1,VLOOKUP($C278,'HCAD Process'!$D$5:$CZ$504,VLOOKUP(BJ$4,'Table Name'!$C$2:$D$100,2,FALSE),FALSE))</f>
        <v>-1</v>
      </c>
      <c r="BK278">
        <f>IF($C278=-1,-1,VLOOKUP($C278,'HCAD Process'!$D$5:$CZ$504,VLOOKUP(BK$4,'Table Name'!$C$2:$D$100,2,FALSE),FALSE))</f>
        <v>-1</v>
      </c>
      <c r="BL278">
        <f>IF($C278=-1,-1,VLOOKUP($C278,'HCAD Process'!$D$5:$CZ$504,VLOOKUP(BL$4,'Table Name'!$C$2:$D$100,2,FALSE),FALSE))</f>
        <v>-1</v>
      </c>
      <c r="BM278">
        <f>IF($C278=-1,-1,VLOOKUP($C278,'HCAD Process'!$D$5:$CZ$504,VLOOKUP(BM$4,'Table Name'!$C$2:$D$100,2,FALSE),FALSE))</f>
        <v>-1</v>
      </c>
      <c r="BN278">
        <f>IF($C278=-1,-1,VLOOKUP($C278,'HCAD Process'!$D$5:$CZ$504,VLOOKUP(BN$4,'Table Name'!$C$2:$D$100,2,FALSE),FALSE))</f>
        <v>-1</v>
      </c>
      <c r="BO278">
        <f>IF($C278=-1,-1,VLOOKUP($C278,'HCAD Process'!$D$5:$CZ$504,VLOOKUP(BO$4,'Table Name'!$C$2:$D$100,2,FALSE),FALSE))</f>
        <v>-1</v>
      </c>
      <c r="BP278">
        <f>IF($C278=-1,-1,VLOOKUP($C278,'HCAD Process'!$D$5:$CZ$504,VLOOKUP(BP$4,'Table Name'!$C$2:$D$100,2,FALSE),FALSE))</f>
        <v>-1</v>
      </c>
      <c r="BQ278">
        <f>IF($C278=-1,-1,VLOOKUP($C278,'HCAD Process'!$D$5:$CZ$504,VLOOKUP(BQ$4,'Table Name'!$C$2:$D$100,2,FALSE),FALSE))</f>
        <v>-1</v>
      </c>
      <c r="BR278">
        <f>IF($C278=-1,-1,VLOOKUP($C278,'HCAD Process'!$D$5:$CZ$504,VLOOKUP(BR$4,'Table Name'!$C$2:$D$100,2,FALSE),FALSE))</f>
        <v>-1</v>
      </c>
      <c r="BS278">
        <f>IF($C278=-1,-1,VLOOKUP($C278,'HCAD Process'!$D$5:$CZ$504,VLOOKUP(BS$4,'Table Name'!$C$2:$D$100,2,FALSE),FALSE))</f>
        <v>-1</v>
      </c>
      <c r="BT278">
        <f>IF($C278=-1,-1,VLOOKUP($C278,'HCAD Process'!$D$5:$CZ$504,VLOOKUP(BT$4,'Table Name'!$C$2:$D$100,2,FALSE),FALSE))</f>
        <v>-1</v>
      </c>
      <c r="BU278">
        <f>IF($C278=-1,-1,VLOOKUP($C278,'HCAD Process'!$D$5:$CZ$504,VLOOKUP(BU$4,'Table Name'!$C$2:$D$100,2,FALSE),FALSE))</f>
        <v>-1</v>
      </c>
      <c r="BV278">
        <f>IF($C278=-1,-1,VLOOKUP($C278,'HCAD Process'!$D$5:$CZ$504,VLOOKUP(BV$4,'Table Name'!$C$2:$D$100,2,FALSE),FALSE))</f>
        <v>-1</v>
      </c>
      <c r="BW278">
        <f>IF($C278=-1,-1,VLOOKUP($C278,'HCAD Process'!$D$5:$CZ$504,VLOOKUP(BW$4,'Table Name'!$C$2:$D$100,2,FALSE),FALSE))</f>
        <v>-1</v>
      </c>
      <c r="BX278">
        <f>IF($C278=-1,-1,VLOOKUP($C278,'HCAD Process'!$D$5:$CZ$504,VLOOKUP(BX$4,'Table Name'!$C$2:$D$100,2,FALSE),FALSE))</f>
        <v>-1</v>
      </c>
      <c r="BY278">
        <f>IF($C278=-1,-1,VLOOKUP($C278,'HCAD Process'!$D$5:$CZ$504,VLOOKUP(BY$4,'Table Name'!$C$2:$D$100,2,FALSE),FALSE))</f>
        <v>-1</v>
      </c>
      <c r="BZ278">
        <f>IF($C278=-1,-1,VLOOKUP($C278,'HCAD Process'!$D$5:$CZ$504,VLOOKUP(BZ$4,'Table Name'!$C$2:$D$100,2,FALSE),FALSE))</f>
        <v>-1</v>
      </c>
      <c r="CA278">
        <f>IF($C278=-1,-1,VLOOKUP($C278,'HCAD Process'!$D$5:$CZ$504,VLOOKUP(CA$4,'Table Name'!$C$2:$D$100,2,FALSE),FALSE))</f>
        <v>-1</v>
      </c>
      <c r="CB278">
        <f>IF($C278=-1,-1,VLOOKUP($C278,'HCAD Process'!$D$5:$CZ$504,VLOOKUP(CB$4,'Table Name'!$C$2:$D$100,2,FALSE),FALSE))</f>
        <v>-1</v>
      </c>
      <c r="CC278">
        <f>IF($C278=-1,-1,VLOOKUP($C278,'HCAD Process'!$D$5:$CZ$504,VLOOKUP(CC$4,'Table Name'!$C$2:$D$100,2,FALSE),FALSE))</f>
        <v>-1</v>
      </c>
      <c r="CD278">
        <f>IF($C278=-1,-1,VLOOKUP($C278,'HCAD Process'!$D$5:$CZ$504,VLOOKUP(CD$4,'Table Name'!$C$2:$D$100,2,FALSE),FALSE))</f>
        <v>-1</v>
      </c>
      <c r="CE278">
        <f>IF($C278=-1,-1,VLOOKUP($C278,'HCAD Process'!$D$5:$CZ$504,VLOOKUP(CE$4,'Table Name'!$C$2:$D$100,2,FALSE),FALSE))</f>
        <v>-1</v>
      </c>
    </row>
    <row r="279" spans="2:83" x14ac:dyDescent="0.25">
      <c r="B279">
        <f t="shared" si="4"/>
        <v>275</v>
      </c>
      <c r="C279">
        <f t="array" ref="C279">IF(ISERROR(INDEX('HCAD Process'!CF$5:CF$504,MATCH(0,COUNTIF(C$4:C278,'HCAD Process'!CF$5:CF$504)+('HCAD Process'!CF$5:CF$504=-1),0))),-1,INDEX('HCAD Process'!CF$5:CF$504,MATCH(0,COUNTIF(C$4:C278,'HCAD Process'!CF$5:CF$504)+('HCAD Process'!CF$5:CF$504=-1),0)))</f>
        <v>-1</v>
      </c>
      <c r="D279">
        <f>IF($C279=-1,-1,VLOOKUP($C279,'HCAD Process'!$D$5:$CZ$504,VLOOKUP(D$4,'Table Name'!$C$2:$D$100,2,FALSE),FALSE))</f>
        <v>-1</v>
      </c>
      <c r="E279">
        <f>IF($C279=-1,-1,VLOOKUP($C279,'HCAD Process'!$D$5:$CZ$504,VLOOKUP(E$4,'Table Name'!$C$2:$D$100,2,FALSE),FALSE))</f>
        <v>-1</v>
      </c>
      <c r="F279">
        <f>IF($C279=-1,-1,VLOOKUP($C279,'HCAD Process'!$D$5:$CZ$504,VLOOKUP(F$4,'Table Name'!$C$2:$D$100,2,FALSE),FALSE))</f>
        <v>-1</v>
      </c>
      <c r="G279">
        <f>IF($C279=-1,-1,VLOOKUP($C279,'HCAD Process'!$D$5:$CZ$504,VLOOKUP(G$4,'Table Name'!$C$2:$D$100,2,FALSE),FALSE))</f>
        <v>-1</v>
      </c>
      <c r="H279">
        <f>IF($C279=-1,-1,VLOOKUP($C279,'HCAD Process'!$D$5:$CZ$504,VLOOKUP(H$4,'Table Name'!$C$2:$D$100,2,FALSE),FALSE))</f>
        <v>-1</v>
      </c>
      <c r="I279">
        <f>IF($C279=-1,-1,VLOOKUP($C279,'HCAD Process'!$D$5:$CZ$504,VLOOKUP(I$4,'Table Name'!$C$2:$D$100,2,FALSE),FALSE))</f>
        <v>-1</v>
      </c>
      <c r="J279">
        <f>IF($C279=-1,-1,VLOOKUP($C279,'HCAD Process'!$D$5:$CZ$504,VLOOKUP(J$4,'Table Name'!$C$2:$D$100,2,FALSE),FALSE))</f>
        <v>-1</v>
      </c>
      <c r="K279">
        <f>IF($C279=-1,-1,VLOOKUP($C279,'HCAD Process'!$D$5:$CZ$504,VLOOKUP(K$4,'Table Name'!$C$2:$D$100,2,FALSE),FALSE))</f>
        <v>-1</v>
      </c>
      <c r="L279">
        <f>IF($C279=-1,-1,VLOOKUP($C279,'HCAD Process'!$D$5:$CZ$504,VLOOKUP(L$4,'Table Name'!$C$2:$D$100,2,FALSE),FALSE))</f>
        <v>-1</v>
      </c>
      <c r="M279">
        <f>IF($C279=-1,-1,VLOOKUP($C279,'HCAD Process'!$D$5:$CZ$504,VLOOKUP(M$4,'Table Name'!$C$2:$D$100,2,FALSE),FALSE))</f>
        <v>-1</v>
      </c>
      <c r="N279">
        <f>IF($C279=-1,-1,VLOOKUP($C279,'HCAD Process'!$D$5:$CZ$504,VLOOKUP(N$4,'Table Name'!$C$2:$D$100,2,FALSE),FALSE))</f>
        <v>-1</v>
      </c>
      <c r="O279">
        <f>IF($C279=-1,-1,VLOOKUP($C279,'HCAD Process'!$D$5:$CZ$504,VLOOKUP(O$4,'Table Name'!$C$2:$D$100,2,FALSE),FALSE))</f>
        <v>-1</v>
      </c>
      <c r="P279">
        <f>IF($C279=-1,-1,VLOOKUP($C279,'HCAD Process'!$D$5:$CZ$504,VLOOKUP(P$4,'Table Name'!$C$2:$D$100,2,FALSE),FALSE))</f>
        <v>-1</v>
      </c>
      <c r="Q279">
        <f>IF($C279=-1,-1,VLOOKUP($C279,'HCAD Process'!$D$5:$CZ$504,VLOOKUP(Q$4,'Table Name'!$C$2:$D$100,2,FALSE),FALSE))</f>
        <v>-1</v>
      </c>
      <c r="R279">
        <f>IF($C279=-1,-1,VLOOKUP($C279,'HCAD Process'!$D$5:$CZ$504,VLOOKUP(R$4,'Table Name'!$C$2:$D$100,2,FALSE),FALSE))</f>
        <v>-1</v>
      </c>
      <c r="S279">
        <f>IF($C279=-1,-1,VLOOKUP($C279,'HCAD Process'!$D$5:$CZ$504,VLOOKUP(S$4,'Table Name'!$C$2:$D$100,2,FALSE),FALSE))</f>
        <v>-1</v>
      </c>
      <c r="T279">
        <f>IF($C279=-1,-1,VLOOKUP($C279,'HCAD Process'!$D$5:$CZ$504,VLOOKUP(T$4,'Table Name'!$C$2:$D$100,2,FALSE),FALSE))</f>
        <v>-1</v>
      </c>
      <c r="U279">
        <f>IF($C279=-1,-1,VLOOKUP($C279,'HCAD Process'!$D$5:$CZ$504,VLOOKUP(U$4,'Table Name'!$C$2:$D$100,2,FALSE),FALSE))</f>
        <v>-1</v>
      </c>
      <c r="V279">
        <f>IF($C279=-1,-1,VLOOKUP($C279,'HCAD Process'!$D$5:$CZ$504,VLOOKUP(V$4,'Table Name'!$C$2:$D$100,2,FALSE),FALSE))</f>
        <v>-1</v>
      </c>
      <c r="W279">
        <f>IF($C279=-1,-1,VLOOKUP($C279,'HCAD Process'!$D$5:$CZ$504,VLOOKUP(W$4,'Table Name'!$C$2:$D$100,2,FALSE),FALSE))</f>
        <v>-1</v>
      </c>
      <c r="X279">
        <f>IF($C279=-1,-1,VLOOKUP($C279,'HCAD Process'!$D$5:$CZ$504,VLOOKUP(X$4,'Table Name'!$C$2:$D$100,2,FALSE),FALSE))</f>
        <v>-1</v>
      </c>
      <c r="Y279">
        <f>IF($C279=-1,-1,VLOOKUP($C279,'HCAD Process'!$D$5:$CZ$504,VLOOKUP(Y$4,'Table Name'!$C$2:$D$100,2,FALSE),FALSE))</f>
        <v>-1</v>
      </c>
      <c r="Z279">
        <f>IF($C279=-1,-1,VLOOKUP($C279,'HCAD Process'!$D$5:$CZ$504,VLOOKUP(Z$4,'Table Name'!$C$2:$D$100,2,FALSE),FALSE))</f>
        <v>-1</v>
      </c>
      <c r="AA279">
        <f>IF($C279=-1,-1,VLOOKUP($C279,'HCAD Process'!$D$5:$CZ$504,VLOOKUP(AA$4,'Table Name'!$C$2:$D$100,2,FALSE),FALSE))</f>
        <v>-1</v>
      </c>
      <c r="AB279">
        <f>IF($C279=-1,-1,VLOOKUP($C279,'HCAD Process'!$D$5:$CZ$504,VLOOKUP(AB$4,'Table Name'!$C$2:$D$100,2,FALSE),FALSE))</f>
        <v>-1</v>
      </c>
      <c r="AC279">
        <f>IF($C279=-1,-1,VLOOKUP($C279,'HCAD Process'!$D$5:$CZ$504,VLOOKUP(AC$4,'Table Name'!$C$2:$D$100,2,FALSE),FALSE))</f>
        <v>-1</v>
      </c>
      <c r="AD279">
        <f>IF($C279=-1,-1,VLOOKUP($C279,'HCAD Process'!$D$5:$CZ$504,VLOOKUP(AD$4,'Table Name'!$C$2:$D$100,2,FALSE),FALSE))</f>
        <v>-1</v>
      </c>
      <c r="AE279">
        <f>IF($C279=-1,-1,VLOOKUP($C279,'HCAD Process'!$D$5:$CZ$504,VLOOKUP(AE$4,'Table Name'!$C$2:$D$100,2,FALSE),FALSE))</f>
        <v>-1</v>
      </c>
      <c r="AF279">
        <f>IF($C279=-1,-1,VLOOKUP($C279,'HCAD Process'!$D$5:$CZ$504,VLOOKUP(AF$4,'Table Name'!$C$2:$D$100,2,FALSE),FALSE))</f>
        <v>-1</v>
      </c>
      <c r="AG279">
        <f>IF($C279=-1,-1,VLOOKUP($C279,'HCAD Process'!$D$5:$CZ$504,VLOOKUP(AG$4,'Table Name'!$C$2:$D$100,2,FALSE),FALSE))</f>
        <v>-1</v>
      </c>
      <c r="AH279">
        <f>IF($C279=-1,-1,VLOOKUP($C279,'HCAD Process'!$D$5:$CZ$504,VLOOKUP(AH$4,'Table Name'!$C$2:$D$100,2,FALSE),FALSE))</f>
        <v>-1</v>
      </c>
      <c r="AI279">
        <f>IF($C279=-1,-1,VLOOKUP($C279,'HCAD Process'!$D$5:$CZ$504,VLOOKUP(AI$4,'Table Name'!$C$2:$D$100,2,FALSE),FALSE))</f>
        <v>-1</v>
      </c>
      <c r="AJ279">
        <f>IF($C279=-1,-1,VLOOKUP($C279,'HCAD Process'!$D$5:$CZ$504,VLOOKUP(AJ$4,'Table Name'!$C$2:$D$100,2,FALSE),FALSE))</f>
        <v>-1</v>
      </c>
      <c r="AK279">
        <f>IF($C279=-1,-1,VALUE(VLOOKUP($C279,'HCAD Process'!$D$5:$CZ$504,VLOOKUP(AK$4,'Table Name'!$C$2:$D$100,2,FALSE),FALSE)))</f>
        <v>-1</v>
      </c>
      <c r="AL279">
        <f>IF($C279=-1,-1,VLOOKUP($C279,'HCAD Process'!$D$5:$CZ$504,VLOOKUP(AL$4,'Table Name'!$C$2:$D$100,2,FALSE),FALSE))</f>
        <v>-1</v>
      </c>
      <c r="AM279">
        <f>IF($C279=-1,-1,VLOOKUP($C279,'HCAD Process'!$D$5:$CZ$504,VLOOKUP(AM$4,'Table Name'!$C$2:$D$100,2,FALSE),FALSE))</f>
        <v>-1</v>
      </c>
      <c r="AN279">
        <f>IF($C279=-1,-1,VLOOKUP($C279,'HCAD Process'!$D$5:$CZ$504,VLOOKUP(AN$4,'Table Name'!$C$2:$D$100,2,FALSE),FALSE))</f>
        <v>-1</v>
      </c>
      <c r="AO279">
        <f>IF($C279=-1,-1,VLOOKUP($C279,'HCAD Process'!$D$5:$CZ$504,VLOOKUP(AO$4,'Table Name'!$C$2:$D$100,2,FALSE),FALSE))</f>
        <v>-1</v>
      </c>
      <c r="AP279">
        <f>IF($C279=-1,-1,VLOOKUP($C279,'HCAD Process'!$D$5:$CZ$504,VLOOKUP(AP$4,'Table Name'!$C$2:$D$100,2,FALSE),FALSE))</f>
        <v>-1</v>
      </c>
      <c r="AQ279">
        <f>IF($C279=-1,-1,VLOOKUP($C279,'HCAD Process'!$D$5:$CZ$504,VLOOKUP(AQ$4,'Table Name'!$C$2:$D$100,2,FALSE),FALSE))</f>
        <v>-1</v>
      </c>
      <c r="AR279">
        <f>IF($C279=-1,-1,VLOOKUP($C279,'HCAD Process'!$D$5:$CZ$504,VLOOKUP(AR$4,'Table Name'!$C$2:$D$100,2,FALSE),FALSE))</f>
        <v>-1</v>
      </c>
      <c r="AS279">
        <f>IF($C279=-1,-1,VLOOKUP($C279,'HCAD Process'!$D$5:$CZ$504,VLOOKUP(AS$4,'Table Name'!$C$2:$D$100,2,FALSE),FALSE))</f>
        <v>-1</v>
      </c>
      <c r="AT279">
        <f>IF($C279=-1,-1,VLOOKUP($C279,'HCAD Process'!$D$5:$CZ$504,VLOOKUP(AT$4,'Table Name'!$C$2:$D$100,2,FALSE),FALSE))</f>
        <v>-1</v>
      </c>
      <c r="AU279">
        <f>IF($C279=-1,-1,VLOOKUP($C279,'HCAD Process'!$D$5:$CZ$504,VLOOKUP(AU$4,'Table Name'!$C$2:$D$100,2,FALSE),FALSE))</f>
        <v>-1</v>
      </c>
      <c r="AV279">
        <f>IF($C279=-1,-1,VLOOKUP($C279,'HCAD Process'!$D$5:$CZ$504,VLOOKUP(AV$4,'Table Name'!$C$2:$D$100,2,FALSE),FALSE))</f>
        <v>-1</v>
      </c>
      <c r="AW279">
        <f>IF($C279=-1,-1,VLOOKUP($C279,'HCAD Process'!$D$5:$CZ$504,VLOOKUP(AW$4,'Table Name'!$C$2:$D$100,2,FALSE),FALSE))</f>
        <v>-1</v>
      </c>
      <c r="AX279">
        <f>IF($C279=-1,-1,VLOOKUP($C279,'HCAD Process'!$D$5:$CZ$504,VLOOKUP(AX$4,'Table Name'!$C$2:$D$100,2,FALSE),FALSE))</f>
        <v>-1</v>
      </c>
      <c r="AY279">
        <f>IF($C279=-1,-1,VLOOKUP($C279,'HCAD Process'!$D$5:$CZ$504,VLOOKUP(AY$4,'Table Name'!$C$2:$D$100,2,FALSE),FALSE))</f>
        <v>-1</v>
      </c>
      <c r="AZ279">
        <f>IF($C279=-1,-1,VLOOKUP($C279,'HCAD Process'!$D$5:$CZ$504,VLOOKUP(AZ$4,'Table Name'!$C$2:$D$100,2,FALSE),FALSE))</f>
        <v>-1</v>
      </c>
      <c r="BA279">
        <f>IF($C279=-1,-1,VLOOKUP($C279,'HCAD Process'!$D$5:$CZ$504,VLOOKUP(BA$4,'Table Name'!$C$2:$D$100,2,FALSE),FALSE))</f>
        <v>-1</v>
      </c>
      <c r="BB279">
        <f>IF($C279=-1,-1,VLOOKUP($C279,'HCAD Process'!$D$5:$CZ$504,VLOOKUP(BB$4,'Table Name'!$C$2:$D$100,2,FALSE),FALSE))</f>
        <v>-1</v>
      </c>
      <c r="BC279">
        <f>IF($C279=-1,-1,VLOOKUP($C279,'HCAD Process'!$D$5:$CZ$504,VLOOKUP(BC$4,'Table Name'!$C$2:$D$100,2,FALSE),FALSE))</f>
        <v>-1</v>
      </c>
      <c r="BD279">
        <f>IF($C279=-1,-1,VLOOKUP($C279,'HCAD Process'!$D$5:$CZ$504,VLOOKUP(BD$4,'Table Name'!$C$2:$D$100,2,FALSE),FALSE))</f>
        <v>-1</v>
      </c>
      <c r="BE279">
        <f>IF($C279=-1,-1,VLOOKUP($C279,'HCAD Process'!$D$5:$CZ$504,VLOOKUP(BE$4,'Table Name'!$C$2:$D$100,2,FALSE),FALSE))</f>
        <v>-1</v>
      </c>
      <c r="BF279">
        <f>IF($C279=-1,-1,VLOOKUP($C279,'HCAD Process'!$D$5:$CZ$504,VLOOKUP(BF$4,'Table Name'!$C$2:$D$100,2,FALSE),FALSE))</f>
        <v>-1</v>
      </c>
      <c r="BG279">
        <f>IF($C279=-1,-1,VLOOKUP($C279,'HCAD Process'!$D$5:$CZ$504,VLOOKUP(BG$4,'Table Name'!$C$2:$D$100,2,FALSE),FALSE))</f>
        <v>-1</v>
      </c>
      <c r="BH279">
        <f>IF($C279=-1,-1,VLOOKUP($C279,'HCAD Process'!$D$5:$CZ$504,VLOOKUP(BH$4,'Table Name'!$C$2:$D$100,2,FALSE),FALSE))</f>
        <v>-1</v>
      </c>
      <c r="BI279">
        <f>IF($C279=-1,-1,VLOOKUP($C279,'HCAD Process'!$D$5:$CZ$504,VLOOKUP(BI$4,'Table Name'!$C$2:$D$100,2,FALSE),FALSE))</f>
        <v>-1</v>
      </c>
      <c r="BJ279">
        <f>IF($C279=-1,-1,VLOOKUP($C279,'HCAD Process'!$D$5:$CZ$504,VLOOKUP(BJ$4,'Table Name'!$C$2:$D$100,2,FALSE),FALSE))</f>
        <v>-1</v>
      </c>
      <c r="BK279">
        <f>IF($C279=-1,-1,VLOOKUP($C279,'HCAD Process'!$D$5:$CZ$504,VLOOKUP(BK$4,'Table Name'!$C$2:$D$100,2,FALSE),FALSE))</f>
        <v>-1</v>
      </c>
      <c r="BL279">
        <f>IF($C279=-1,-1,VLOOKUP($C279,'HCAD Process'!$D$5:$CZ$504,VLOOKUP(BL$4,'Table Name'!$C$2:$D$100,2,FALSE),FALSE))</f>
        <v>-1</v>
      </c>
      <c r="BM279">
        <f>IF($C279=-1,-1,VLOOKUP($C279,'HCAD Process'!$D$5:$CZ$504,VLOOKUP(BM$4,'Table Name'!$C$2:$D$100,2,FALSE),FALSE))</f>
        <v>-1</v>
      </c>
      <c r="BN279">
        <f>IF($C279=-1,-1,VLOOKUP($C279,'HCAD Process'!$D$5:$CZ$504,VLOOKUP(BN$4,'Table Name'!$C$2:$D$100,2,FALSE),FALSE))</f>
        <v>-1</v>
      </c>
      <c r="BO279">
        <f>IF($C279=-1,-1,VLOOKUP($C279,'HCAD Process'!$D$5:$CZ$504,VLOOKUP(BO$4,'Table Name'!$C$2:$D$100,2,FALSE),FALSE))</f>
        <v>-1</v>
      </c>
      <c r="BP279">
        <f>IF($C279=-1,-1,VLOOKUP($C279,'HCAD Process'!$D$5:$CZ$504,VLOOKUP(BP$4,'Table Name'!$C$2:$D$100,2,FALSE),FALSE))</f>
        <v>-1</v>
      </c>
      <c r="BQ279">
        <f>IF($C279=-1,-1,VLOOKUP($C279,'HCAD Process'!$D$5:$CZ$504,VLOOKUP(BQ$4,'Table Name'!$C$2:$D$100,2,FALSE),FALSE))</f>
        <v>-1</v>
      </c>
      <c r="BR279">
        <f>IF($C279=-1,-1,VLOOKUP($C279,'HCAD Process'!$D$5:$CZ$504,VLOOKUP(BR$4,'Table Name'!$C$2:$D$100,2,FALSE),FALSE))</f>
        <v>-1</v>
      </c>
      <c r="BS279">
        <f>IF($C279=-1,-1,VLOOKUP($C279,'HCAD Process'!$D$5:$CZ$504,VLOOKUP(BS$4,'Table Name'!$C$2:$D$100,2,FALSE),FALSE))</f>
        <v>-1</v>
      </c>
      <c r="BT279">
        <f>IF($C279=-1,-1,VLOOKUP($C279,'HCAD Process'!$D$5:$CZ$504,VLOOKUP(BT$4,'Table Name'!$C$2:$D$100,2,FALSE),FALSE))</f>
        <v>-1</v>
      </c>
      <c r="BU279">
        <f>IF($C279=-1,-1,VLOOKUP($C279,'HCAD Process'!$D$5:$CZ$504,VLOOKUP(BU$4,'Table Name'!$C$2:$D$100,2,FALSE),FALSE))</f>
        <v>-1</v>
      </c>
      <c r="BV279">
        <f>IF($C279=-1,-1,VLOOKUP($C279,'HCAD Process'!$D$5:$CZ$504,VLOOKUP(BV$4,'Table Name'!$C$2:$D$100,2,FALSE),FALSE))</f>
        <v>-1</v>
      </c>
      <c r="BW279">
        <f>IF($C279=-1,-1,VLOOKUP($C279,'HCAD Process'!$D$5:$CZ$504,VLOOKUP(BW$4,'Table Name'!$C$2:$D$100,2,FALSE),FALSE))</f>
        <v>-1</v>
      </c>
      <c r="BX279">
        <f>IF($C279=-1,-1,VLOOKUP($C279,'HCAD Process'!$D$5:$CZ$504,VLOOKUP(BX$4,'Table Name'!$C$2:$D$100,2,FALSE),FALSE))</f>
        <v>-1</v>
      </c>
      <c r="BY279">
        <f>IF($C279=-1,-1,VLOOKUP($C279,'HCAD Process'!$D$5:$CZ$504,VLOOKUP(BY$4,'Table Name'!$C$2:$D$100,2,FALSE),FALSE))</f>
        <v>-1</v>
      </c>
      <c r="BZ279">
        <f>IF($C279=-1,-1,VLOOKUP($C279,'HCAD Process'!$D$5:$CZ$504,VLOOKUP(BZ$4,'Table Name'!$C$2:$D$100,2,FALSE),FALSE))</f>
        <v>-1</v>
      </c>
      <c r="CA279">
        <f>IF($C279=-1,-1,VLOOKUP($C279,'HCAD Process'!$D$5:$CZ$504,VLOOKUP(CA$4,'Table Name'!$C$2:$D$100,2,FALSE),FALSE))</f>
        <v>-1</v>
      </c>
      <c r="CB279">
        <f>IF($C279=-1,-1,VLOOKUP($C279,'HCAD Process'!$D$5:$CZ$504,VLOOKUP(CB$4,'Table Name'!$C$2:$D$100,2,FALSE),FALSE))</f>
        <v>-1</v>
      </c>
      <c r="CC279">
        <f>IF($C279=-1,-1,VLOOKUP($C279,'HCAD Process'!$D$5:$CZ$504,VLOOKUP(CC$4,'Table Name'!$C$2:$D$100,2,FALSE),FALSE))</f>
        <v>-1</v>
      </c>
      <c r="CD279">
        <f>IF($C279=-1,-1,VLOOKUP($C279,'HCAD Process'!$D$5:$CZ$504,VLOOKUP(CD$4,'Table Name'!$C$2:$D$100,2,FALSE),FALSE))</f>
        <v>-1</v>
      </c>
      <c r="CE279">
        <f>IF($C279=-1,-1,VLOOKUP($C279,'HCAD Process'!$D$5:$CZ$504,VLOOKUP(CE$4,'Table Name'!$C$2:$D$100,2,FALSE),FALSE))</f>
        <v>-1</v>
      </c>
    </row>
    <row r="280" spans="2:83" x14ac:dyDescent="0.25">
      <c r="B280">
        <f t="shared" si="4"/>
        <v>276</v>
      </c>
      <c r="C280">
        <f t="array" ref="C280">IF(ISERROR(INDEX('HCAD Process'!CF$5:CF$504,MATCH(0,COUNTIF(C$4:C279,'HCAD Process'!CF$5:CF$504)+('HCAD Process'!CF$5:CF$504=-1),0))),-1,INDEX('HCAD Process'!CF$5:CF$504,MATCH(0,COUNTIF(C$4:C279,'HCAD Process'!CF$5:CF$504)+('HCAD Process'!CF$5:CF$504=-1),0)))</f>
        <v>-1</v>
      </c>
      <c r="D280">
        <f>IF($C280=-1,-1,VLOOKUP($C280,'HCAD Process'!$D$5:$CZ$504,VLOOKUP(D$4,'Table Name'!$C$2:$D$100,2,FALSE),FALSE))</f>
        <v>-1</v>
      </c>
      <c r="E280">
        <f>IF($C280=-1,-1,VLOOKUP($C280,'HCAD Process'!$D$5:$CZ$504,VLOOKUP(E$4,'Table Name'!$C$2:$D$100,2,FALSE),FALSE))</f>
        <v>-1</v>
      </c>
      <c r="F280">
        <f>IF($C280=-1,-1,VLOOKUP($C280,'HCAD Process'!$D$5:$CZ$504,VLOOKUP(F$4,'Table Name'!$C$2:$D$100,2,FALSE),FALSE))</f>
        <v>-1</v>
      </c>
      <c r="G280">
        <f>IF($C280=-1,-1,VLOOKUP($C280,'HCAD Process'!$D$5:$CZ$504,VLOOKUP(G$4,'Table Name'!$C$2:$D$100,2,FALSE),FALSE))</f>
        <v>-1</v>
      </c>
      <c r="H280">
        <f>IF($C280=-1,-1,VLOOKUP($C280,'HCAD Process'!$D$5:$CZ$504,VLOOKUP(H$4,'Table Name'!$C$2:$D$100,2,FALSE),FALSE))</f>
        <v>-1</v>
      </c>
      <c r="I280">
        <f>IF($C280=-1,-1,VLOOKUP($C280,'HCAD Process'!$D$5:$CZ$504,VLOOKUP(I$4,'Table Name'!$C$2:$D$100,2,FALSE),FALSE))</f>
        <v>-1</v>
      </c>
      <c r="J280">
        <f>IF($C280=-1,-1,VLOOKUP($C280,'HCAD Process'!$D$5:$CZ$504,VLOOKUP(J$4,'Table Name'!$C$2:$D$100,2,FALSE),FALSE))</f>
        <v>-1</v>
      </c>
      <c r="K280">
        <f>IF($C280=-1,-1,VLOOKUP($C280,'HCAD Process'!$D$5:$CZ$504,VLOOKUP(K$4,'Table Name'!$C$2:$D$100,2,FALSE),FALSE))</f>
        <v>-1</v>
      </c>
      <c r="L280">
        <f>IF($C280=-1,-1,VLOOKUP($C280,'HCAD Process'!$D$5:$CZ$504,VLOOKUP(L$4,'Table Name'!$C$2:$D$100,2,FALSE),FALSE))</f>
        <v>-1</v>
      </c>
      <c r="M280">
        <f>IF($C280=-1,-1,VLOOKUP($C280,'HCAD Process'!$D$5:$CZ$504,VLOOKUP(M$4,'Table Name'!$C$2:$D$100,2,FALSE),FALSE))</f>
        <v>-1</v>
      </c>
      <c r="N280">
        <f>IF($C280=-1,-1,VLOOKUP($C280,'HCAD Process'!$D$5:$CZ$504,VLOOKUP(N$4,'Table Name'!$C$2:$D$100,2,FALSE),FALSE))</f>
        <v>-1</v>
      </c>
      <c r="O280">
        <f>IF($C280=-1,-1,VLOOKUP($C280,'HCAD Process'!$D$5:$CZ$504,VLOOKUP(O$4,'Table Name'!$C$2:$D$100,2,FALSE),FALSE))</f>
        <v>-1</v>
      </c>
      <c r="P280">
        <f>IF($C280=-1,-1,VLOOKUP($C280,'HCAD Process'!$D$5:$CZ$504,VLOOKUP(P$4,'Table Name'!$C$2:$D$100,2,FALSE),FALSE))</f>
        <v>-1</v>
      </c>
      <c r="Q280">
        <f>IF($C280=-1,-1,VLOOKUP($C280,'HCAD Process'!$D$5:$CZ$504,VLOOKUP(Q$4,'Table Name'!$C$2:$D$100,2,FALSE),FALSE))</f>
        <v>-1</v>
      </c>
      <c r="R280">
        <f>IF($C280=-1,-1,VLOOKUP($C280,'HCAD Process'!$D$5:$CZ$504,VLOOKUP(R$4,'Table Name'!$C$2:$D$100,2,FALSE),FALSE))</f>
        <v>-1</v>
      </c>
      <c r="S280">
        <f>IF($C280=-1,-1,VLOOKUP($C280,'HCAD Process'!$D$5:$CZ$504,VLOOKUP(S$4,'Table Name'!$C$2:$D$100,2,FALSE),FALSE))</f>
        <v>-1</v>
      </c>
      <c r="T280">
        <f>IF($C280=-1,-1,VLOOKUP($C280,'HCAD Process'!$D$5:$CZ$504,VLOOKUP(T$4,'Table Name'!$C$2:$D$100,2,FALSE),FALSE))</f>
        <v>-1</v>
      </c>
      <c r="U280">
        <f>IF($C280=-1,-1,VLOOKUP($C280,'HCAD Process'!$D$5:$CZ$504,VLOOKUP(U$4,'Table Name'!$C$2:$D$100,2,FALSE),FALSE))</f>
        <v>-1</v>
      </c>
      <c r="V280">
        <f>IF($C280=-1,-1,VLOOKUP($C280,'HCAD Process'!$D$5:$CZ$504,VLOOKUP(V$4,'Table Name'!$C$2:$D$100,2,FALSE),FALSE))</f>
        <v>-1</v>
      </c>
      <c r="W280">
        <f>IF($C280=-1,-1,VLOOKUP($C280,'HCAD Process'!$D$5:$CZ$504,VLOOKUP(W$4,'Table Name'!$C$2:$D$100,2,FALSE),FALSE))</f>
        <v>-1</v>
      </c>
      <c r="X280">
        <f>IF($C280=-1,-1,VLOOKUP($C280,'HCAD Process'!$D$5:$CZ$504,VLOOKUP(X$4,'Table Name'!$C$2:$D$100,2,FALSE),FALSE))</f>
        <v>-1</v>
      </c>
      <c r="Y280">
        <f>IF($C280=-1,-1,VLOOKUP($C280,'HCAD Process'!$D$5:$CZ$504,VLOOKUP(Y$4,'Table Name'!$C$2:$D$100,2,FALSE),FALSE))</f>
        <v>-1</v>
      </c>
      <c r="Z280">
        <f>IF($C280=-1,-1,VLOOKUP($C280,'HCAD Process'!$D$5:$CZ$504,VLOOKUP(Z$4,'Table Name'!$C$2:$D$100,2,FALSE),FALSE))</f>
        <v>-1</v>
      </c>
      <c r="AA280">
        <f>IF($C280=-1,-1,VLOOKUP($C280,'HCAD Process'!$D$5:$CZ$504,VLOOKUP(AA$4,'Table Name'!$C$2:$D$100,2,FALSE),FALSE))</f>
        <v>-1</v>
      </c>
      <c r="AB280">
        <f>IF($C280=-1,-1,VLOOKUP($C280,'HCAD Process'!$D$5:$CZ$504,VLOOKUP(AB$4,'Table Name'!$C$2:$D$100,2,FALSE),FALSE))</f>
        <v>-1</v>
      </c>
      <c r="AC280">
        <f>IF($C280=-1,-1,VLOOKUP($C280,'HCAD Process'!$D$5:$CZ$504,VLOOKUP(AC$4,'Table Name'!$C$2:$D$100,2,FALSE),FALSE))</f>
        <v>-1</v>
      </c>
      <c r="AD280">
        <f>IF($C280=-1,-1,VLOOKUP($C280,'HCAD Process'!$D$5:$CZ$504,VLOOKUP(AD$4,'Table Name'!$C$2:$D$100,2,FALSE),FALSE))</f>
        <v>-1</v>
      </c>
      <c r="AE280">
        <f>IF($C280=-1,-1,VLOOKUP($C280,'HCAD Process'!$D$5:$CZ$504,VLOOKUP(AE$4,'Table Name'!$C$2:$D$100,2,FALSE),FALSE))</f>
        <v>-1</v>
      </c>
      <c r="AF280">
        <f>IF($C280=-1,-1,VLOOKUP($C280,'HCAD Process'!$D$5:$CZ$504,VLOOKUP(AF$4,'Table Name'!$C$2:$D$100,2,FALSE),FALSE))</f>
        <v>-1</v>
      </c>
      <c r="AG280">
        <f>IF($C280=-1,-1,VLOOKUP($C280,'HCAD Process'!$D$5:$CZ$504,VLOOKUP(AG$4,'Table Name'!$C$2:$D$100,2,FALSE),FALSE))</f>
        <v>-1</v>
      </c>
      <c r="AH280">
        <f>IF($C280=-1,-1,VLOOKUP($C280,'HCAD Process'!$D$5:$CZ$504,VLOOKUP(AH$4,'Table Name'!$C$2:$D$100,2,FALSE),FALSE))</f>
        <v>-1</v>
      </c>
      <c r="AI280">
        <f>IF($C280=-1,-1,VLOOKUP($C280,'HCAD Process'!$D$5:$CZ$504,VLOOKUP(AI$4,'Table Name'!$C$2:$D$100,2,FALSE),FALSE))</f>
        <v>-1</v>
      </c>
      <c r="AJ280">
        <f>IF($C280=-1,-1,VLOOKUP($C280,'HCAD Process'!$D$5:$CZ$504,VLOOKUP(AJ$4,'Table Name'!$C$2:$D$100,2,FALSE),FALSE))</f>
        <v>-1</v>
      </c>
      <c r="AK280">
        <f>IF($C280=-1,-1,VALUE(VLOOKUP($C280,'HCAD Process'!$D$5:$CZ$504,VLOOKUP(AK$4,'Table Name'!$C$2:$D$100,2,FALSE),FALSE)))</f>
        <v>-1</v>
      </c>
      <c r="AL280">
        <f>IF($C280=-1,-1,VLOOKUP($C280,'HCAD Process'!$D$5:$CZ$504,VLOOKUP(AL$4,'Table Name'!$C$2:$D$100,2,FALSE),FALSE))</f>
        <v>-1</v>
      </c>
      <c r="AM280">
        <f>IF($C280=-1,-1,VLOOKUP($C280,'HCAD Process'!$D$5:$CZ$504,VLOOKUP(AM$4,'Table Name'!$C$2:$D$100,2,FALSE),FALSE))</f>
        <v>-1</v>
      </c>
      <c r="AN280">
        <f>IF($C280=-1,-1,VLOOKUP($C280,'HCAD Process'!$D$5:$CZ$504,VLOOKUP(AN$4,'Table Name'!$C$2:$D$100,2,FALSE),FALSE))</f>
        <v>-1</v>
      </c>
      <c r="AO280">
        <f>IF($C280=-1,-1,VLOOKUP($C280,'HCAD Process'!$D$5:$CZ$504,VLOOKUP(AO$4,'Table Name'!$C$2:$D$100,2,FALSE),FALSE))</f>
        <v>-1</v>
      </c>
      <c r="AP280">
        <f>IF($C280=-1,-1,VLOOKUP($C280,'HCAD Process'!$D$5:$CZ$504,VLOOKUP(AP$4,'Table Name'!$C$2:$D$100,2,FALSE),FALSE))</f>
        <v>-1</v>
      </c>
      <c r="AQ280">
        <f>IF($C280=-1,-1,VLOOKUP($C280,'HCAD Process'!$D$5:$CZ$504,VLOOKUP(AQ$4,'Table Name'!$C$2:$D$100,2,FALSE),FALSE))</f>
        <v>-1</v>
      </c>
      <c r="AR280">
        <f>IF($C280=-1,-1,VLOOKUP($C280,'HCAD Process'!$D$5:$CZ$504,VLOOKUP(AR$4,'Table Name'!$C$2:$D$100,2,FALSE),FALSE))</f>
        <v>-1</v>
      </c>
      <c r="AS280">
        <f>IF($C280=-1,-1,VLOOKUP($C280,'HCAD Process'!$D$5:$CZ$504,VLOOKUP(AS$4,'Table Name'!$C$2:$D$100,2,FALSE),FALSE))</f>
        <v>-1</v>
      </c>
      <c r="AT280">
        <f>IF($C280=-1,-1,VLOOKUP($C280,'HCAD Process'!$D$5:$CZ$504,VLOOKUP(AT$4,'Table Name'!$C$2:$D$100,2,FALSE),FALSE))</f>
        <v>-1</v>
      </c>
      <c r="AU280">
        <f>IF($C280=-1,-1,VLOOKUP($C280,'HCAD Process'!$D$5:$CZ$504,VLOOKUP(AU$4,'Table Name'!$C$2:$D$100,2,FALSE),FALSE))</f>
        <v>-1</v>
      </c>
      <c r="AV280">
        <f>IF($C280=-1,-1,VLOOKUP($C280,'HCAD Process'!$D$5:$CZ$504,VLOOKUP(AV$4,'Table Name'!$C$2:$D$100,2,FALSE),FALSE))</f>
        <v>-1</v>
      </c>
      <c r="AW280">
        <f>IF($C280=-1,-1,VLOOKUP($C280,'HCAD Process'!$D$5:$CZ$504,VLOOKUP(AW$4,'Table Name'!$C$2:$D$100,2,FALSE),FALSE))</f>
        <v>-1</v>
      </c>
      <c r="AX280">
        <f>IF($C280=-1,-1,VLOOKUP($C280,'HCAD Process'!$D$5:$CZ$504,VLOOKUP(AX$4,'Table Name'!$C$2:$D$100,2,FALSE),FALSE))</f>
        <v>-1</v>
      </c>
      <c r="AY280">
        <f>IF($C280=-1,-1,VLOOKUP($C280,'HCAD Process'!$D$5:$CZ$504,VLOOKUP(AY$4,'Table Name'!$C$2:$D$100,2,FALSE),FALSE))</f>
        <v>-1</v>
      </c>
      <c r="AZ280">
        <f>IF($C280=-1,-1,VLOOKUP($C280,'HCAD Process'!$D$5:$CZ$504,VLOOKUP(AZ$4,'Table Name'!$C$2:$D$100,2,FALSE),FALSE))</f>
        <v>-1</v>
      </c>
      <c r="BA280">
        <f>IF($C280=-1,-1,VLOOKUP($C280,'HCAD Process'!$D$5:$CZ$504,VLOOKUP(BA$4,'Table Name'!$C$2:$D$100,2,FALSE),FALSE))</f>
        <v>-1</v>
      </c>
      <c r="BB280">
        <f>IF($C280=-1,-1,VLOOKUP($C280,'HCAD Process'!$D$5:$CZ$504,VLOOKUP(BB$4,'Table Name'!$C$2:$D$100,2,FALSE),FALSE))</f>
        <v>-1</v>
      </c>
      <c r="BC280">
        <f>IF($C280=-1,-1,VLOOKUP($C280,'HCAD Process'!$D$5:$CZ$504,VLOOKUP(BC$4,'Table Name'!$C$2:$D$100,2,FALSE),FALSE))</f>
        <v>-1</v>
      </c>
      <c r="BD280">
        <f>IF($C280=-1,-1,VLOOKUP($C280,'HCAD Process'!$D$5:$CZ$504,VLOOKUP(BD$4,'Table Name'!$C$2:$D$100,2,FALSE),FALSE))</f>
        <v>-1</v>
      </c>
      <c r="BE280">
        <f>IF($C280=-1,-1,VLOOKUP($C280,'HCAD Process'!$D$5:$CZ$504,VLOOKUP(BE$4,'Table Name'!$C$2:$D$100,2,FALSE),FALSE))</f>
        <v>-1</v>
      </c>
      <c r="BF280">
        <f>IF($C280=-1,-1,VLOOKUP($C280,'HCAD Process'!$D$5:$CZ$504,VLOOKUP(BF$4,'Table Name'!$C$2:$D$100,2,FALSE),FALSE))</f>
        <v>-1</v>
      </c>
      <c r="BG280">
        <f>IF($C280=-1,-1,VLOOKUP($C280,'HCAD Process'!$D$5:$CZ$504,VLOOKUP(BG$4,'Table Name'!$C$2:$D$100,2,FALSE),FALSE))</f>
        <v>-1</v>
      </c>
      <c r="BH280">
        <f>IF($C280=-1,-1,VLOOKUP($C280,'HCAD Process'!$D$5:$CZ$504,VLOOKUP(BH$4,'Table Name'!$C$2:$D$100,2,FALSE),FALSE))</f>
        <v>-1</v>
      </c>
      <c r="BI280">
        <f>IF($C280=-1,-1,VLOOKUP($C280,'HCAD Process'!$D$5:$CZ$504,VLOOKUP(BI$4,'Table Name'!$C$2:$D$100,2,FALSE),FALSE))</f>
        <v>-1</v>
      </c>
      <c r="BJ280">
        <f>IF($C280=-1,-1,VLOOKUP($C280,'HCAD Process'!$D$5:$CZ$504,VLOOKUP(BJ$4,'Table Name'!$C$2:$D$100,2,FALSE),FALSE))</f>
        <v>-1</v>
      </c>
      <c r="BK280">
        <f>IF($C280=-1,-1,VLOOKUP($C280,'HCAD Process'!$D$5:$CZ$504,VLOOKUP(BK$4,'Table Name'!$C$2:$D$100,2,FALSE),FALSE))</f>
        <v>-1</v>
      </c>
      <c r="BL280">
        <f>IF($C280=-1,-1,VLOOKUP($C280,'HCAD Process'!$D$5:$CZ$504,VLOOKUP(BL$4,'Table Name'!$C$2:$D$100,2,FALSE),FALSE))</f>
        <v>-1</v>
      </c>
      <c r="BM280">
        <f>IF($C280=-1,-1,VLOOKUP($C280,'HCAD Process'!$D$5:$CZ$504,VLOOKUP(BM$4,'Table Name'!$C$2:$D$100,2,FALSE),FALSE))</f>
        <v>-1</v>
      </c>
      <c r="BN280">
        <f>IF($C280=-1,-1,VLOOKUP($C280,'HCAD Process'!$D$5:$CZ$504,VLOOKUP(BN$4,'Table Name'!$C$2:$D$100,2,FALSE),FALSE))</f>
        <v>-1</v>
      </c>
      <c r="BO280">
        <f>IF($C280=-1,-1,VLOOKUP($C280,'HCAD Process'!$D$5:$CZ$504,VLOOKUP(BO$4,'Table Name'!$C$2:$D$100,2,FALSE),FALSE))</f>
        <v>-1</v>
      </c>
      <c r="BP280">
        <f>IF($C280=-1,-1,VLOOKUP($C280,'HCAD Process'!$D$5:$CZ$504,VLOOKUP(BP$4,'Table Name'!$C$2:$D$100,2,FALSE),FALSE))</f>
        <v>-1</v>
      </c>
      <c r="BQ280">
        <f>IF($C280=-1,-1,VLOOKUP($C280,'HCAD Process'!$D$5:$CZ$504,VLOOKUP(BQ$4,'Table Name'!$C$2:$D$100,2,FALSE),FALSE))</f>
        <v>-1</v>
      </c>
      <c r="BR280">
        <f>IF($C280=-1,-1,VLOOKUP($C280,'HCAD Process'!$D$5:$CZ$504,VLOOKUP(BR$4,'Table Name'!$C$2:$D$100,2,FALSE),FALSE))</f>
        <v>-1</v>
      </c>
      <c r="BS280">
        <f>IF($C280=-1,-1,VLOOKUP($C280,'HCAD Process'!$D$5:$CZ$504,VLOOKUP(BS$4,'Table Name'!$C$2:$D$100,2,FALSE),FALSE))</f>
        <v>-1</v>
      </c>
      <c r="BT280">
        <f>IF($C280=-1,-1,VLOOKUP($C280,'HCAD Process'!$D$5:$CZ$504,VLOOKUP(BT$4,'Table Name'!$C$2:$D$100,2,FALSE),FALSE))</f>
        <v>-1</v>
      </c>
      <c r="BU280">
        <f>IF($C280=-1,-1,VLOOKUP($C280,'HCAD Process'!$D$5:$CZ$504,VLOOKUP(BU$4,'Table Name'!$C$2:$D$100,2,FALSE),FALSE))</f>
        <v>-1</v>
      </c>
      <c r="BV280">
        <f>IF($C280=-1,-1,VLOOKUP($C280,'HCAD Process'!$D$5:$CZ$504,VLOOKUP(BV$4,'Table Name'!$C$2:$D$100,2,FALSE),FALSE))</f>
        <v>-1</v>
      </c>
      <c r="BW280">
        <f>IF($C280=-1,-1,VLOOKUP($C280,'HCAD Process'!$D$5:$CZ$504,VLOOKUP(BW$4,'Table Name'!$C$2:$D$100,2,FALSE),FALSE))</f>
        <v>-1</v>
      </c>
      <c r="BX280">
        <f>IF($C280=-1,-1,VLOOKUP($C280,'HCAD Process'!$D$5:$CZ$504,VLOOKUP(BX$4,'Table Name'!$C$2:$D$100,2,FALSE),FALSE))</f>
        <v>-1</v>
      </c>
      <c r="BY280">
        <f>IF($C280=-1,-1,VLOOKUP($C280,'HCAD Process'!$D$5:$CZ$504,VLOOKUP(BY$4,'Table Name'!$C$2:$D$100,2,FALSE),FALSE))</f>
        <v>-1</v>
      </c>
      <c r="BZ280">
        <f>IF($C280=-1,-1,VLOOKUP($C280,'HCAD Process'!$D$5:$CZ$504,VLOOKUP(BZ$4,'Table Name'!$C$2:$D$100,2,FALSE),FALSE))</f>
        <v>-1</v>
      </c>
      <c r="CA280">
        <f>IF($C280=-1,-1,VLOOKUP($C280,'HCAD Process'!$D$5:$CZ$504,VLOOKUP(CA$4,'Table Name'!$C$2:$D$100,2,FALSE),FALSE))</f>
        <v>-1</v>
      </c>
      <c r="CB280">
        <f>IF($C280=-1,-1,VLOOKUP($C280,'HCAD Process'!$D$5:$CZ$504,VLOOKUP(CB$4,'Table Name'!$C$2:$D$100,2,FALSE),FALSE))</f>
        <v>-1</v>
      </c>
      <c r="CC280">
        <f>IF($C280=-1,-1,VLOOKUP($C280,'HCAD Process'!$D$5:$CZ$504,VLOOKUP(CC$4,'Table Name'!$C$2:$D$100,2,FALSE),FALSE))</f>
        <v>-1</v>
      </c>
      <c r="CD280">
        <f>IF($C280=-1,-1,VLOOKUP($C280,'HCAD Process'!$D$5:$CZ$504,VLOOKUP(CD$4,'Table Name'!$C$2:$D$100,2,FALSE),FALSE))</f>
        <v>-1</v>
      </c>
      <c r="CE280">
        <f>IF($C280=-1,-1,VLOOKUP($C280,'HCAD Process'!$D$5:$CZ$504,VLOOKUP(CE$4,'Table Name'!$C$2:$D$100,2,FALSE),FALSE))</f>
        <v>-1</v>
      </c>
    </row>
    <row r="281" spans="2:83" x14ac:dyDescent="0.25">
      <c r="B281">
        <f t="shared" si="4"/>
        <v>277</v>
      </c>
      <c r="C281">
        <f t="array" ref="C281">IF(ISERROR(INDEX('HCAD Process'!CF$5:CF$504,MATCH(0,COUNTIF(C$4:C280,'HCAD Process'!CF$5:CF$504)+('HCAD Process'!CF$5:CF$504=-1),0))),-1,INDEX('HCAD Process'!CF$5:CF$504,MATCH(0,COUNTIF(C$4:C280,'HCAD Process'!CF$5:CF$504)+('HCAD Process'!CF$5:CF$504=-1),0)))</f>
        <v>-1</v>
      </c>
      <c r="D281">
        <f>IF($C281=-1,-1,VLOOKUP($C281,'HCAD Process'!$D$5:$CZ$504,VLOOKUP(D$4,'Table Name'!$C$2:$D$100,2,FALSE),FALSE))</f>
        <v>-1</v>
      </c>
      <c r="E281">
        <f>IF($C281=-1,-1,VLOOKUP($C281,'HCAD Process'!$D$5:$CZ$504,VLOOKUP(E$4,'Table Name'!$C$2:$D$100,2,FALSE),FALSE))</f>
        <v>-1</v>
      </c>
      <c r="F281">
        <f>IF($C281=-1,-1,VLOOKUP($C281,'HCAD Process'!$D$5:$CZ$504,VLOOKUP(F$4,'Table Name'!$C$2:$D$100,2,FALSE),FALSE))</f>
        <v>-1</v>
      </c>
      <c r="G281">
        <f>IF($C281=-1,-1,VLOOKUP($C281,'HCAD Process'!$D$5:$CZ$504,VLOOKUP(G$4,'Table Name'!$C$2:$D$100,2,FALSE),FALSE))</f>
        <v>-1</v>
      </c>
      <c r="H281">
        <f>IF($C281=-1,-1,VLOOKUP($C281,'HCAD Process'!$D$5:$CZ$504,VLOOKUP(H$4,'Table Name'!$C$2:$D$100,2,FALSE),FALSE))</f>
        <v>-1</v>
      </c>
      <c r="I281">
        <f>IF($C281=-1,-1,VLOOKUP($C281,'HCAD Process'!$D$5:$CZ$504,VLOOKUP(I$4,'Table Name'!$C$2:$D$100,2,FALSE),FALSE))</f>
        <v>-1</v>
      </c>
      <c r="J281">
        <f>IF($C281=-1,-1,VLOOKUP($C281,'HCAD Process'!$D$5:$CZ$504,VLOOKUP(J$4,'Table Name'!$C$2:$D$100,2,FALSE),FALSE))</f>
        <v>-1</v>
      </c>
      <c r="K281">
        <f>IF($C281=-1,-1,VLOOKUP($C281,'HCAD Process'!$D$5:$CZ$504,VLOOKUP(K$4,'Table Name'!$C$2:$D$100,2,FALSE),FALSE))</f>
        <v>-1</v>
      </c>
      <c r="L281">
        <f>IF($C281=-1,-1,VLOOKUP($C281,'HCAD Process'!$D$5:$CZ$504,VLOOKUP(L$4,'Table Name'!$C$2:$D$100,2,FALSE),FALSE))</f>
        <v>-1</v>
      </c>
      <c r="M281">
        <f>IF($C281=-1,-1,VLOOKUP($C281,'HCAD Process'!$D$5:$CZ$504,VLOOKUP(M$4,'Table Name'!$C$2:$D$100,2,FALSE),FALSE))</f>
        <v>-1</v>
      </c>
      <c r="N281">
        <f>IF($C281=-1,-1,VLOOKUP($C281,'HCAD Process'!$D$5:$CZ$504,VLOOKUP(N$4,'Table Name'!$C$2:$D$100,2,FALSE),FALSE))</f>
        <v>-1</v>
      </c>
      <c r="O281">
        <f>IF($C281=-1,-1,VLOOKUP($C281,'HCAD Process'!$D$5:$CZ$504,VLOOKUP(O$4,'Table Name'!$C$2:$D$100,2,FALSE),FALSE))</f>
        <v>-1</v>
      </c>
      <c r="P281">
        <f>IF($C281=-1,-1,VLOOKUP($C281,'HCAD Process'!$D$5:$CZ$504,VLOOKUP(P$4,'Table Name'!$C$2:$D$100,2,FALSE),FALSE))</f>
        <v>-1</v>
      </c>
      <c r="Q281">
        <f>IF($C281=-1,-1,VLOOKUP($C281,'HCAD Process'!$D$5:$CZ$504,VLOOKUP(Q$4,'Table Name'!$C$2:$D$100,2,FALSE),FALSE))</f>
        <v>-1</v>
      </c>
      <c r="R281">
        <f>IF($C281=-1,-1,VLOOKUP($C281,'HCAD Process'!$D$5:$CZ$504,VLOOKUP(R$4,'Table Name'!$C$2:$D$100,2,FALSE),FALSE))</f>
        <v>-1</v>
      </c>
      <c r="S281">
        <f>IF($C281=-1,-1,VLOOKUP($C281,'HCAD Process'!$D$5:$CZ$504,VLOOKUP(S$4,'Table Name'!$C$2:$D$100,2,FALSE),FALSE))</f>
        <v>-1</v>
      </c>
      <c r="T281">
        <f>IF($C281=-1,-1,VLOOKUP($C281,'HCAD Process'!$D$5:$CZ$504,VLOOKUP(T$4,'Table Name'!$C$2:$D$100,2,FALSE),FALSE))</f>
        <v>-1</v>
      </c>
      <c r="U281">
        <f>IF($C281=-1,-1,VLOOKUP($C281,'HCAD Process'!$D$5:$CZ$504,VLOOKUP(U$4,'Table Name'!$C$2:$D$100,2,FALSE),FALSE))</f>
        <v>-1</v>
      </c>
      <c r="V281">
        <f>IF($C281=-1,-1,VLOOKUP($C281,'HCAD Process'!$D$5:$CZ$504,VLOOKUP(V$4,'Table Name'!$C$2:$D$100,2,FALSE),FALSE))</f>
        <v>-1</v>
      </c>
      <c r="W281">
        <f>IF($C281=-1,-1,VLOOKUP($C281,'HCAD Process'!$D$5:$CZ$504,VLOOKUP(W$4,'Table Name'!$C$2:$D$100,2,FALSE),FALSE))</f>
        <v>-1</v>
      </c>
      <c r="X281">
        <f>IF($C281=-1,-1,VLOOKUP($C281,'HCAD Process'!$D$5:$CZ$504,VLOOKUP(X$4,'Table Name'!$C$2:$D$100,2,FALSE),FALSE))</f>
        <v>-1</v>
      </c>
      <c r="Y281">
        <f>IF($C281=-1,-1,VLOOKUP($C281,'HCAD Process'!$D$5:$CZ$504,VLOOKUP(Y$4,'Table Name'!$C$2:$D$100,2,FALSE),FALSE))</f>
        <v>-1</v>
      </c>
      <c r="Z281">
        <f>IF($C281=-1,-1,VLOOKUP($C281,'HCAD Process'!$D$5:$CZ$504,VLOOKUP(Z$4,'Table Name'!$C$2:$D$100,2,FALSE),FALSE))</f>
        <v>-1</v>
      </c>
      <c r="AA281">
        <f>IF($C281=-1,-1,VLOOKUP($C281,'HCAD Process'!$D$5:$CZ$504,VLOOKUP(AA$4,'Table Name'!$C$2:$D$100,2,FALSE),FALSE))</f>
        <v>-1</v>
      </c>
      <c r="AB281">
        <f>IF($C281=-1,-1,VLOOKUP($C281,'HCAD Process'!$D$5:$CZ$504,VLOOKUP(AB$4,'Table Name'!$C$2:$D$100,2,FALSE),FALSE))</f>
        <v>-1</v>
      </c>
      <c r="AC281">
        <f>IF($C281=-1,-1,VLOOKUP($C281,'HCAD Process'!$D$5:$CZ$504,VLOOKUP(AC$4,'Table Name'!$C$2:$D$100,2,FALSE),FALSE))</f>
        <v>-1</v>
      </c>
      <c r="AD281">
        <f>IF($C281=-1,-1,VLOOKUP($C281,'HCAD Process'!$D$5:$CZ$504,VLOOKUP(AD$4,'Table Name'!$C$2:$D$100,2,FALSE),FALSE))</f>
        <v>-1</v>
      </c>
      <c r="AE281">
        <f>IF($C281=-1,-1,VLOOKUP($C281,'HCAD Process'!$D$5:$CZ$504,VLOOKUP(AE$4,'Table Name'!$C$2:$D$100,2,FALSE),FALSE))</f>
        <v>-1</v>
      </c>
      <c r="AF281">
        <f>IF($C281=-1,-1,VLOOKUP($C281,'HCAD Process'!$D$5:$CZ$504,VLOOKUP(AF$4,'Table Name'!$C$2:$D$100,2,FALSE),FALSE))</f>
        <v>-1</v>
      </c>
      <c r="AG281">
        <f>IF($C281=-1,-1,VLOOKUP($C281,'HCAD Process'!$D$5:$CZ$504,VLOOKUP(AG$4,'Table Name'!$C$2:$D$100,2,FALSE),FALSE))</f>
        <v>-1</v>
      </c>
      <c r="AH281">
        <f>IF($C281=-1,-1,VLOOKUP($C281,'HCAD Process'!$D$5:$CZ$504,VLOOKUP(AH$4,'Table Name'!$C$2:$D$100,2,FALSE),FALSE))</f>
        <v>-1</v>
      </c>
      <c r="AI281">
        <f>IF($C281=-1,-1,VLOOKUP($C281,'HCAD Process'!$D$5:$CZ$504,VLOOKUP(AI$4,'Table Name'!$C$2:$D$100,2,FALSE),FALSE))</f>
        <v>-1</v>
      </c>
      <c r="AJ281">
        <f>IF($C281=-1,-1,VLOOKUP($C281,'HCAD Process'!$D$5:$CZ$504,VLOOKUP(AJ$4,'Table Name'!$C$2:$D$100,2,FALSE),FALSE))</f>
        <v>-1</v>
      </c>
      <c r="AK281">
        <f>IF($C281=-1,-1,VALUE(VLOOKUP($C281,'HCAD Process'!$D$5:$CZ$504,VLOOKUP(AK$4,'Table Name'!$C$2:$D$100,2,FALSE),FALSE)))</f>
        <v>-1</v>
      </c>
      <c r="AL281">
        <f>IF($C281=-1,-1,VLOOKUP($C281,'HCAD Process'!$D$5:$CZ$504,VLOOKUP(AL$4,'Table Name'!$C$2:$D$100,2,FALSE),FALSE))</f>
        <v>-1</v>
      </c>
      <c r="AM281">
        <f>IF($C281=-1,-1,VLOOKUP($C281,'HCAD Process'!$D$5:$CZ$504,VLOOKUP(AM$4,'Table Name'!$C$2:$D$100,2,FALSE),FALSE))</f>
        <v>-1</v>
      </c>
      <c r="AN281">
        <f>IF($C281=-1,-1,VLOOKUP($C281,'HCAD Process'!$D$5:$CZ$504,VLOOKUP(AN$4,'Table Name'!$C$2:$D$100,2,FALSE),FALSE))</f>
        <v>-1</v>
      </c>
      <c r="AO281">
        <f>IF($C281=-1,-1,VLOOKUP($C281,'HCAD Process'!$D$5:$CZ$504,VLOOKUP(AO$4,'Table Name'!$C$2:$D$100,2,FALSE),FALSE))</f>
        <v>-1</v>
      </c>
      <c r="AP281">
        <f>IF($C281=-1,-1,VLOOKUP($C281,'HCAD Process'!$D$5:$CZ$504,VLOOKUP(AP$4,'Table Name'!$C$2:$D$100,2,FALSE),FALSE))</f>
        <v>-1</v>
      </c>
      <c r="AQ281">
        <f>IF($C281=-1,-1,VLOOKUP($C281,'HCAD Process'!$D$5:$CZ$504,VLOOKUP(AQ$4,'Table Name'!$C$2:$D$100,2,FALSE),FALSE))</f>
        <v>-1</v>
      </c>
      <c r="AR281">
        <f>IF($C281=-1,-1,VLOOKUP($C281,'HCAD Process'!$D$5:$CZ$504,VLOOKUP(AR$4,'Table Name'!$C$2:$D$100,2,FALSE),FALSE))</f>
        <v>-1</v>
      </c>
      <c r="AS281">
        <f>IF($C281=-1,-1,VLOOKUP($C281,'HCAD Process'!$D$5:$CZ$504,VLOOKUP(AS$4,'Table Name'!$C$2:$D$100,2,FALSE),FALSE))</f>
        <v>-1</v>
      </c>
      <c r="AT281">
        <f>IF($C281=-1,-1,VLOOKUP($C281,'HCAD Process'!$D$5:$CZ$504,VLOOKUP(AT$4,'Table Name'!$C$2:$D$100,2,FALSE),FALSE))</f>
        <v>-1</v>
      </c>
      <c r="AU281">
        <f>IF($C281=-1,-1,VLOOKUP($C281,'HCAD Process'!$D$5:$CZ$504,VLOOKUP(AU$4,'Table Name'!$C$2:$D$100,2,FALSE),FALSE))</f>
        <v>-1</v>
      </c>
      <c r="AV281">
        <f>IF($C281=-1,-1,VLOOKUP($C281,'HCAD Process'!$D$5:$CZ$504,VLOOKUP(AV$4,'Table Name'!$C$2:$D$100,2,FALSE),FALSE))</f>
        <v>-1</v>
      </c>
      <c r="AW281">
        <f>IF($C281=-1,-1,VLOOKUP($C281,'HCAD Process'!$D$5:$CZ$504,VLOOKUP(AW$4,'Table Name'!$C$2:$D$100,2,FALSE),FALSE))</f>
        <v>-1</v>
      </c>
      <c r="AX281">
        <f>IF($C281=-1,-1,VLOOKUP($C281,'HCAD Process'!$D$5:$CZ$504,VLOOKUP(AX$4,'Table Name'!$C$2:$D$100,2,FALSE),FALSE))</f>
        <v>-1</v>
      </c>
      <c r="AY281">
        <f>IF($C281=-1,-1,VLOOKUP($C281,'HCAD Process'!$D$5:$CZ$504,VLOOKUP(AY$4,'Table Name'!$C$2:$D$100,2,FALSE),FALSE))</f>
        <v>-1</v>
      </c>
      <c r="AZ281">
        <f>IF($C281=-1,-1,VLOOKUP($C281,'HCAD Process'!$D$5:$CZ$504,VLOOKUP(AZ$4,'Table Name'!$C$2:$D$100,2,FALSE),FALSE))</f>
        <v>-1</v>
      </c>
      <c r="BA281">
        <f>IF($C281=-1,-1,VLOOKUP($C281,'HCAD Process'!$D$5:$CZ$504,VLOOKUP(BA$4,'Table Name'!$C$2:$D$100,2,FALSE),FALSE))</f>
        <v>-1</v>
      </c>
      <c r="BB281">
        <f>IF($C281=-1,-1,VLOOKUP($C281,'HCAD Process'!$D$5:$CZ$504,VLOOKUP(BB$4,'Table Name'!$C$2:$D$100,2,FALSE),FALSE))</f>
        <v>-1</v>
      </c>
      <c r="BC281">
        <f>IF($C281=-1,-1,VLOOKUP($C281,'HCAD Process'!$D$5:$CZ$504,VLOOKUP(BC$4,'Table Name'!$C$2:$D$100,2,FALSE),FALSE))</f>
        <v>-1</v>
      </c>
      <c r="BD281">
        <f>IF($C281=-1,-1,VLOOKUP($C281,'HCAD Process'!$D$5:$CZ$504,VLOOKUP(BD$4,'Table Name'!$C$2:$D$100,2,FALSE),FALSE))</f>
        <v>-1</v>
      </c>
      <c r="BE281">
        <f>IF($C281=-1,-1,VLOOKUP($C281,'HCAD Process'!$D$5:$CZ$504,VLOOKUP(BE$4,'Table Name'!$C$2:$D$100,2,FALSE),FALSE))</f>
        <v>-1</v>
      </c>
      <c r="BF281">
        <f>IF($C281=-1,-1,VLOOKUP($C281,'HCAD Process'!$D$5:$CZ$504,VLOOKUP(BF$4,'Table Name'!$C$2:$D$100,2,FALSE),FALSE))</f>
        <v>-1</v>
      </c>
      <c r="BG281">
        <f>IF($C281=-1,-1,VLOOKUP($C281,'HCAD Process'!$D$5:$CZ$504,VLOOKUP(BG$4,'Table Name'!$C$2:$D$100,2,FALSE),FALSE))</f>
        <v>-1</v>
      </c>
      <c r="BH281">
        <f>IF($C281=-1,-1,VLOOKUP($C281,'HCAD Process'!$D$5:$CZ$504,VLOOKUP(BH$4,'Table Name'!$C$2:$D$100,2,FALSE),FALSE))</f>
        <v>-1</v>
      </c>
      <c r="BI281">
        <f>IF($C281=-1,-1,VLOOKUP($C281,'HCAD Process'!$D$5:$CZ$504,VLOOKUP(BI$4,'Table Name'!$C$2:$D$100,2,FALSE),FALSE))</f>
        <v>-1</v>
      </c>
      <c r="BJ281">
        <f>IF($C281=-1,-1,VLOOKUP($C281,'HCAD Process'!$D$5:$CZ$504,VLOOKUP(BJ$4,'Table Name'!$C$2:$D$100,2,FALSE),FALSE))</f>
        <v>-1</v>
      </c>
      <c r="BK281">
        <f>IF($C281=-1,-1,VLOOKUP($C281,'HCAD Process'!$D$5:$CZ$504,VLOOKUP(BK$4,'Table Name'!$C$2:$D$100,2,FALSE),FALSE))</f>
        <v>-1</v>
      </c>
      <c r="BL281">
        <f>IF($C281=-1,-1,VLOOKUP($C281,'HCAD Process'!$D$5:$CZ$504,VLOOKUP(BL$4,'Table Name'!$C$2:$D$100,2,FALSE),FALSE))</f>
        <v>-1</v>
      </c>
      <c r="BM281">
        <f>IF($C281=-1,-1,VLOOKUP($C281,'HCAD Process'!$D$5:$CZ$504,VLOOKUP(BM$4,'Table Name'!$C$2:$D$100,2,FALSE),FALSE))</f>
        <v>-1</v>
      </c>
      <c r="BN281">
        <f>IF($C281=-1,-1,VLOOKUP($C281,'HCAD Process'!$D$5:$CZ$504,VLOOKUP(BN$4,'Table Name'!$C$2:$D$100,2,FALSE),FALSE))</f>
        <v>-1</v>
      </c>
      <c r="BO281">
        <f>IF($C281=-1,-1,VLOOKUP($C281,'HCAD Process'!$D$5:$CZ$504,VLOOKUP(BO$4,'Table Name'!$C$2:$D$100,2,FALSE),FALSE))</f>
        <v>-1</v>
      </c>
      <c r="BP281">
        <f>IF($C281=-1,-1,VLOOKUP($C281,'HCAD Process'!$D$5:$CZ$504,VLOOKUP(BP$4,'Table Name'!$C$2:$D$100,2,FALSE),FALSE))</f>
        <v>-1</v>
      </c>
      <c r="BQ281">
        <f>IF($C281=-1,-1,VLOOKUP($C281,'HCAD Process'!$D$5:$CZ$504,VLOOKUP(BQ$4,'Table Name'!$C$2:$D$100,2,FALSE),FALSE))</f>
        <v>-1</v>
      </c>
      <c r="BR281">
        <f>IF($C281=-1,-1,VLOOKUP($C281,'HCAD Process'!$D$5:$CZ$504,VLOOKUP(BR$4,'Table Name'!$C$2:$D$100,2,FALSE),FALSE))</f>
        <v>-1</v>
      </c>
      <c r="BS281">
        <f>IF($C281=-1,-1,VLOOKUP($C281,'HCAD Process'!$D$5:$CZ$504,VLOOKUP(BS$4,'Table Name'!$C$2:$D$100,2,FALSE),FALSE))</f>
        <v>-1</v>
      </c>
      <c r="BT281">
        <f>IF($C281=-1,-1,VLOOKUP($C281,'HCAD Process'!$D$5:$CZ$504,VLOOKUP(BT$4,'Table Name'!$C$2:$D$100,2,FALSE),FALSE))</f>
        <v>-1</v>
      </c>
      <c r="BU281">
        <f>IF($C281=-1,-1,VLOOKUP($C281,'HCAD Process'!$D$5:$CZ$504,VLOOKUP(BU$4,'Table Name'!$C$2:$D$100,2,FALSE),FALSE))</f>
        <v>-1</v>
      </c>
      <c r="BV281">
        <f>IF($C281=-1,-1,VLOOKUP($C281,'HCAD Process'!$D$5:$CZ$504,VLOOKUP(BV$4,'Table Name'!$C$2:$D$100,2,FALSE),FALSE))</f>
        <v>-1</v>
      </c>
      <c r="BW281">
        <f>IF($C281=-1,-1,VLOOKUP($C281,'HCAD Process'!$D$5:$CZ$504,VLOOKUP(BW$4,'Table Name'!$C$2:$D$100,2,FALSE),FALSE))</f>
        <v>-1</v>
      </c>
      <c r="BX281">
        <f>IF($C281=-1,-1,VLOOKUP($C281,'HCAD Process'!$D$5:$CZ$504,VLOOKUP(BX$4,'Table Name'!$C$2:$D$100,2,FALSE),FALSE))</f>
        <v>-1</v>
      </c>
      <c r="BY281">
        <f>IF($C281=-1,-1,VLOOKUP($C281,'HCAD Process'!$D$5:$CZ$504,VLOOKUP(BY$4,'Table Name'!$C$2:$D$100,2,FALSE),FALSE))</f>
        <v>-1</v>
      </c>
      <c r="BZ281">
        <f>IF($C281=-1,-1,VLOOKUP($C281,'HCAD Process'!$D$5:$CZ$504,VLOOKUP(BZ$4,'Table Name'!$C$2:$D$100,2,FALSE),FALSE))</f>
        <v>-1</v>
      </c>
      <c r="CA281">
        <f>IF($C281=-1,-1,VLOOKUP($C281,'HCAD Process'!$D$5:$CZ$504,VLOOKUP(CA$4,'Table Name'!$C$2:$D$100,2,FALSE),FALSE))</f>
        <v>-1</v>
      </c>
      <c r="CB281">
        <f>IF($C281=-1,-1,VLOOKUP($C281,'HCAD Process'!$D$5:$CZ$504,VLOOKUP(CB$4,'Table Name'!$C$2:$D$100,2,FALSE),FALSE))</f>
        <v>-1</v>
      </c>
      <c r="CC281">
        <f>IF($C281=-1,-1,VLOOKUP($C281,'HCAD Process'!$D$5:$CZ$504,VLOOKUP(CC$4,'Table Name'!$C$2:$D$100,2,FALSE),FALSE))</f>
        <v>-1</v>
      </c>
      <c r="CD281">
        <f>IF($C281=-1,-1,VLOOKUP($C281,'HCAD Process'!$D$5:$CZ$504,VLOOKUP(CD$4,'Table Name'!$C$2:$D$100,2,FALSE),FALSE))</f>
        <v>-1</v>
      </c>
      <c r="CE281">
        <f>IF($C281=-1,-1,VLOOKUP($C281,'HCAD Process'!$D$5:$CZ$504,VLOOKUP(CE$4,'Table Name'!$C$2:$D$100,2,FALSE),FALSE))</f>
        <v>-1</v>
      </c>
    </row>
    <row r="282" spans="2:83" x14ac:dyDescent="0.25">
      <c r="B282">
        <f t="shared" si="4"/>
        <v>278</v>
      </c>
      <c r="C282">
        <f t="array" ref="C282">IF(ISERROR(INDEX('HCAD Process'!CF$5:CF$504,MATCH(0,COUNTIF(C$4:C281,'HCAD Process'!CF$5:CF$504)+('HCAD Process'!CF$5:CF$504=-1),0))),-1,INDEX('HCAD Process'!CF$5:CF$504,MATCH(0,COUNTIF(C$4:C281,'HCAD Process'!CF$5:CF$504)+('HCAD Process'!CF$5:CF$504=-1),0)))</f>
        <v>-1</v>
      </c>
      <c r="D282">
        <f>IF($C282=-1,-1,VLOOKUP($C282,'HCAD Process'!$D$5:$CZ$504,VLOOKUP(D$4,'Table Name'!$C$2:$D$100,2,FALSE),FALSE))</f>
        <v>-1</v>
      </c>
      <c r="E282">
        <f>IF($C282=-1,-1,VLOOKUP($C282,'HCAD Process'!$D$5:$CZ$504,VLOOKUP(E$4,'Table Name'!$C$2:$D$100,2,FALSE),FALSE))</f>
        <v>-1</v>
      </c>
      <c r="F282">
        <f>IF($C282=-1,-1,VLOOKUP($C282,'HCAD Process'!$D$5:$CZ$504,VLOOKUP(F$4,'Table Name'!$C$2:$D$100,2,FALSE),FALSE))</f>
        <v>-1</v>
      </c>
      <c r="G282">
        <f>IF($C282=-1,-1,VLOOKUP($C282,'HCAD Process'!$D$5:$CZ$504,VLOOKUP(G$4,'Table Name'!$C$2:$D$100,2,FALSE),FALSE))</f>
        <v>-1</v>
      </c>
      <c r="H282">
        <f>IF($C282=-1,-1,VLOOKUP($C282,'HCAD Process'!$D$5:$CZ$504,VLOOKUP(H$4,'Table Name'!$C$2:$D$100,2,FALSE),FALSE))</f>
        <v>-1</v>
      </c>
      <c r="I282">
        <f>IF($C282=-1,-1,VLOOKUP($C282,'HCAD Process'!$D$5:$CZ$504,VLOOKUP(I$4,'Table Name'!$C$2:$D$100,2,FALSE),FALSE))</f>
        <v>-1</v>
      </c>
      <c r="J282">
        <f>IF($C282=-1,-1,VLOOKUP($C282,'HCAD Process'!$D$5:$CZ$504,VLOOKUP(J$4,'Table Name'!$C$2:$D$100,2,FALSE),FALSE))</f>
        <v>-1</v>
      </c>
      <c r="K282">
        <f>IF($C282=-1,-1,VLOOKUP($C282,'HCAD Process'!$D$5:$CZ$504,VLOOKUP(K$4,'Table Name'!$C$2:$D$100,2,FALSE),FALSE))</f>
        <v>-1</v>
      </c>
      <c r="L282">
        <f>IF($C282=-1,-1,VLOOKUP($C282,'HCAD Process'!$D$5:$CZ$504,VLOOKUP(L$4,'Table Name'!$C$2:$D$100,2,FALSE),FALSE))</f>
        <v>-1</v>
      </c>
      <c r="M282">
        <f>IF($C282=-1,-1,VLOOKUP($C282,'HCAD Process'!$D$5:$CZ$504,VLOOKUP(M$4,'Table Name'!$C$2:$D$100,2,FALSE),FALSE))</f>
        <v>-1</v>
      </c>
      <c r="N282">
        <f>IF($C282=-1,-1,VLOOKUP($C282,'HCAD Process'!$D$5:$CZ$504,VLOOKUP(N$4,'Table Name'!$C$2:$D$100,2,FALSE),FALSE))</f>
        <v>-1</v>
      </c>
      <c r="O282">
        <f>IF($C282=-1,-1,VLOOKUP($C282,'HCAD Process'!$D$5:$CZ$504,VLOOKUP(O$4,'Table Name'!$C$2:$D$100,2,FALSE),FALSE))</f>
        <v>-1</v>
      </c>
      <c r="P282">
        <f>IF($C282=-1,-1,VLOOKUP($C282,'HCAD Process'!$D$5:$CZ$504,VLOOKUP(P$4,'Table Name'!$C$2:$D$100,2,FALSE),FALSE))</f>
        <v>-1</v>
      </c>
      <c r="Q282">
        <f>IF($C282=-1,-1,VLOOKUP($C282,'HCAD Process'!$D$5:$CZ$504,VLOOKUP(Q$4,'Table Name'!$C$2:$D$100,2,FALSE),FALSE))</f>
        <v>-1</v>
      </c>
      <c r="R282">
        <f>IF($C282=-1,-1,VLOOKUP($C282,'HCAD Process'!$D$5:$CZ$504,VLOOKUP(R$4,'Table Name'!$C$2:$D$100,2,FALSE),FALSE))</f>
        <v>-1</v>
      </c>
      <c r="S282">
        <f>IF($C282=-1,-1,VLOOKUP($C282,'HCAD Process'!$D$5:$CZ$504,VLOOKUP(S$4,'Table Name'!$C$2:$D$100,2,FALSE),FALSE))</f>
        <v>-1</v>
      </c>
      <c r="T282">
        <f>IF($C282=-1,-1,VLOOKUP($C282,'HCAD Process'!$D$5:$CZ$504,VLOOKUP(T$4,'Table Name'!$C$2:$D$100,2,FALSE),FALSE))</f>
        <v>-1</v>
      </c>
      <c r="U282">
        <f>IF($C282=-1,-1,VLOOKUP($C282,'HCAD Process'!$D$5:$CZ$504,VLOOKUP(U$4,'Table Name'!$C$2:$D$100,2,FALSE),FALSE))</f>
        <v>-1</v>
      </c>
      <c r="V282">
        <f>IF($C282=-1,-1,VLOOKUP($C282,'HCAD Process'!$D$5:$CZ$504,VLOOKUP(V$4,'Table Name'!$C$2:$D$100,2,FALSE),FALSE))</f>
        <v>-1</v>
      </c>
      <c r="W282">
        <f>IF($C282=-1,-1,VLOOKUP($C282,'HCAD Process'!$D$5:$CZ$504,VLOOKUP(W$4,'Table Name'!$C$2:$D$100,2,FALSE),FALSE))</f>
        <v>-1</v>
      </c>
      <c r="X282">
        <f>IF($C282=-1,-1,VLOOKUP($C282,'HCAD Process'!$D$5:$CZ$504,VLOOKUP(X$4,'Table Name'!$C$2:$D$100,2,FALSE),FALSE))</f>
        <v>-1</v>
      </c>
      <c r="Y282">
        <f>IF($C282=-1,-1,VLOOKUP($C282,'HCAD Process'!$D$5:$CZ$504,VLOOKUP(Y$4,'Table Name'!$C$2:$D$100,2,FALSE),FALSE))</f>
        <v>-1</v>
      </c>
      <c r="Z282">
        <f>IF($C282=-1,-1,VLOOKUP($C282,'HCAD Process'!$D$5:$CZ$504,VLOOKUP(Z$4,'Table Name'!$C$2:$D$100,2,FALSE),FALSE))</f>
        <v>-1</v>
      </c>
      <c r="AA282">
        <f>IF($C282=-1,-1,VLOOKUP($C282,'HCAD Process'!$D$5:$CZ$504,VLOOKUP(AA$4,'Table Name'!$C$2:$D$100,2,FALSE),FALSE))</f>
        <v>-1</v>
      </c>
      <c r="AB282">
        <f>IF($C282=-1,-1,VLOOKUP($C282,'HCAD Process'!$D$5:$CZ$504,VLOOKUP(AB$4,'Table Name'!$C$2:$D$100,2,FALSE),FALSE))</f>
        <v>-1</v>
      </c>
      <c r="AC282">
        <f>IF($C282=-1,-1,VLOOKUP($C282,'HCAD Process'!$D$5:$CZ$504,VLOOKUP(AC$4,'Table Name'!$C$2:$D$100,2,FALSE),FALSE))</f>
        <v>-1</v>
      </c>
      <c r="AD282">
        <f>IF($C282=-1,-1,VLOOKUP($C282,'HCAD Process'!$D$5:$CZ$504,VLOOKUP(AD$4,'Table Name'!$C$2:$D$100,2,FALSE),FALSE))</f>
        <v>-1</v>
      </c>
      <c r="AE282">
        <f>IF($C282=-1,-1,VLOOKUP($C282,'HCAD Process'!$D$5:$CZ$504,VLOOKUP(AE$4,'Table Name'!$C$2:$D$100,2,FALSE),FALSE))</f>
        <v>-1</v>
      </c>
      <c r="AF282">
        <f>IF($C282=-1,-1,VLOOKUP($C282,'HCAD Process'!$D$5:$CZ$504,VLOOKUP(AF$4,'Table Name'!$C$2:$D$100,2,FALSE),FALSE))</f>
        <v>-1</v>
      </c>
      <c r="AG282">
        <f>IF($C282=-1,-1,VLOOKUP($C282,'HCAD Process'!$D$5:$CZ$504,VLOOKUP(AG$4,'Table Name'!$C$2:$D$100,2,FALSE),FALSE))</f>
        <v>-1</v>
      </c>
      <c r="AH282">
        <f>IF($C282=-1,-1,VLOOKUP($C282,'HCAD Process'!$D$5:$CZ$504,VLOOKUP(AH$4,'Table Name'!$C$2:$D$100,2,FALSE),FALSE))</f>
        <v>-1</v>
      </c>
      <c r="AI282">
        <f>IF($C282=-1,-1,VLOOKUP($C282,'HCAD Process'!$D$5:$CZ$504,VLOOKUP(AI$4,'Table Name'!$C$2:$D$100,2,FALSE),FALSE))</f>
        <v>-1</v>
      </c>
      <c r="AJ282">
        <f>IF($C282=-1,-1,VLOOKUP($C282,'HCAD Process'!$D$5:$CZ$504,VLOOKUP(AJ$4,'Table Name'!$C$2:$D$100,2,FALSE),FALSE))</f>
        <v>-1</v>
      </c>
      <c r="AK282">
        <f>IF($C282=-1,-1,VALUE(VLOOKUP($C282,'HCAD Process'!$D$5:$CZ$504,VLOOKUP(AK$4,'Table Name'!$C$2:$D$100,2,FALSE),FALSE)))</f>
        <v>-1</v>
      </c>
      <c r="AL282">
        <f>IF($C282=-1,-1,VLOOKUP($C282,'HCAD Process'!$D$5:$CZ$504,VLOOKUP(AL$4,'Table Name'!$C$2:$D$100,2,FALSE),FALSE))</f>
        <v>-1</v>
      </c>
      <c r="AM282">
        <f>IF($C282=-1,-1,VLOOKUP($C282,'HCAD Process'!$D$5:$CZ$504,VLOOKUP(AM$4,'Table Name'!$C$2:$D$100,2,FALSE),FALSE))</f>
        <v>-1</v>
      </c>
      <c r="AN282">
        <f>IF($C282=-1,-1,VLOOKUP($C282,'HCAD Process'!$D$5:$CZ$504,VLOOKUP(AN$4,'Table Name'!$C$2:$D$100,2,FALSE),FALSE))</f>
        <v>-1</v>
      </c>
      <c r="AO282">
        <f>IF($C282=-1,-1,VLOOKUP($C282,'HCAD Process'!$D$5:$CZ$504,VLOOKUP(AO$4,'Table Name'!$C$2:$D$100,2,FALSE),FALSE))</f>
        <v>-1</v>
      </c>
      <c r="AP282">
        <f>IF($C282=-1,-1,VLOOKUP($C282,'HCAD Process'!$D$5:$CZ$504,VLOOKUP(AP$4,'Table Name'!$C$2:$D$100,2,FALSE),FALSE))</f>
        <v>-1</v>
      </c>
      <c r="AQ282">
        <f>IF($C282=-1,-1,VLOOKUP($C282,'HCAD Process'!$D$5:$CZ$504,VLOOKUP(AQ$4,'Table Name'!$C$2:$D$100,2,FALSE),FALSE))</f>
        <v>-1</v>
      </c>
      <c r="AR282">
        <f>IF($C282=-1,-1,VLOOKUP($C282,'HCAD Process'!$D$5:$CZ$504,VLOOKUP(AR$4,'Table Name'!$C$2:$D$100,2,FALSE),FALSE))</f>
        <v>-1</v>
      </c>
      <c r="AS282">
        <f>IF($C282=-1,-1,VLOOKUP($C282,'HCAD Process'!$D$5:$CZ$504,VLOOKUP(AS$4,'Table Name'!$C$2:$D$100,2,FALSE),FALSE))</f>
        <v>-1</v>
      </c>
      <c r="AT282">
        <f>IF($C282=-1,-1,VLOOKUP($C282,'HCAD Process'!$D$5:$CZ$504,VLOOKUP(AT$4,'Table Name'!$C$2:$D$100,2,FALSE),FALSE))</f>
        <v>-1</v>
      </c>
      <c r="AU282">
        <f>IF($C282=-1,-1,VLOOKUP($C282,'HCAD Process'!$D$5:$CZ$504,VLOOKUP(AU$4,'Table Name'!$C$2:$D$100,2,FALSE),FALSE))</f>
        <v>-1</v>
      </c>
      <c r="AV282">
        <f>IF($C282=-1,-1,VLOOKUP($C282,'HCAD Process'!$D$5:$CZ$504,VLOOKUP(AV$4,'Table Name'!$C$2:$D$100,2,FALSE),FALSE))</f>
        <v>-1</v>
      </c>
      <c r="AW282">
        <f>IF($C282=-1,-1,VLOOKUP($C282,'HCAD Process'!$D$5:$CZ$504,VLOOKUP(AW$4,'Table Name'!$C$2:$D$100,2,FALSE),FALSE))</f>
        <v>-1</v>
      </c>
      <c r="AX282">
        <f>IF($C282=-1,-1,VLOOKUP($C282,'HCAD Process'!$D$5:$CZ$504,VLOOKUP(AX$4,'Table Name'!$C$2:$D$100,2,FALSE),FALSE))</f>
        <v>-1</v>
      </c>
      <c r="AY282">
        <f>IF($C282=-1,-1,VLOOKUP($C282,'HCAD Process'!$D$5:$CZ$504,VLOOKUP(AY$4,'Table Name'!$C$2:$D$100,2,FALSE),FALSE))</f>
        <v>-1</v>
      </c>
      <c r="AZ282">
        <f>IF($C282=-1,-1,VLOOKUP($C282,'HCAD Process'!$D$5:$CZ$504,VLOOKUP(AZ$4,'Table Name'!$C$2:$D$100,2,FALSE),FALSE))</f>
        <v>-1</v>
      </c>
      <c r="BA282">
        <f>IF($C282=-1,-1,VLOOKUP($C282,'HCAD Process'!$D$5:$CZ$504,VLOOKUP(BA$4,'Table Name'!$C$2:$D$100,2,FALSE),FALSE))</f>
        <v>-1</v>
      </c>
      <c r="BB282">
        <f>IF($C282=-1,-1,VLOOKUP($C282,'HCAD Process'!$D$5:$CZ$504,VLOOKUP(BB$4,'Table Name'!$C$2:$D$100,2,FALSE),FALSE))</f>
        <v>-1</v>
      </c>
      <c r="BC282">
        <f>IF($C282=-1,-1,VLOOKUP($C282,'HCAD Process'!$D$5:$CZ$504,VLOOKUP(BC$4,'Table Name'!$C$2:$D$100,2,FALSE),FALSE))</f>
        <v>-1</v>
      </c>
      <c r="BD282">
        <f>IF($C282=-1,-1,VLOOKUP($C282,'HCAD Process'!$D$5:$CZ$504,VLOOKUP(BD$4,'Table Name'!$C$2:$D$100,2,FALSE),FALSE))</f>
        <v>-1</v>
      </c>
      <c r="BE282">
        <f>IF($C282=-1,-1,VLOOKUP($C282,'HCAD Process'!$D$5:$CZ$504,VLOOKUP(BE$4,'Table Name'!$C$2:$D$100,2,FALSE),FALSE))</f>
        <v>-1</v>
      </c>
      <c r="BF282">
        <f>IF($C282=-1,-1,VLOOKUP($C282,'HCAD Process'!$D$5:$CZ$504,VLOOKUP(BF$4,'Table Name'!$C$2:$D$100,2,FALSE),FALSE))</f>
        <v>-1</v>
      </c>
      <c r="BG282">
        <f>IF($C282=-1,-1,VLOOKUP($C282,'HCAD Process'!$D$5:$CZ$504,VLOOKUP(BG$4,'Table Name'!$C$2:$D$100,2,FALSE),FALSE))</f>
        <v>-1</v>
      </c>
      <c r="BH282">
        <f>IF($C282=-1,-1,VLOOKUP($C282,'HCAD Process'!$D$5:$CZ$504,VLOOKUP(BH$4,'Table Name'!$C$2:$D$100,2,FALSE),FALSE))</f>
        <v>-1</v>
      </c>
      <c r="BI282">
        <f>IF($C282=-1,-1,VLOOKUP($C282,'HCAD Process'!$D$5:$CZ$504,VLOOKUP(BI$4,'Table Name'!$C$2:$D$100,2,FALSE),FALSE))</f>
        <v>-1</v>
      </c>
      <c r="BJ282">
        <f>IF($C282=-1,-1,VLOOKUP($C282,'HCAD Process'!$D$5:$CZ$504,VLOOKUP(BJ$4,'Table Name'!$C$2:$D$100,2,FALSE),FALSE))</f>
        <v>-1</v>
      </c>
      <c r="BK282">
        <f>IF($C282=-1,-1,VLOOKUP($C282,'HCAD Process'!$D$5:$CZ$504,VLOOKUP(BK$4,'Table Name'!$C$2:$D$100,2,FALSE),FALSE))</f>
        <v>-1</v>
      </c>
      <c r="BL282">
        <f>IF($C282=-1,-1,VLOOKUP($C282,'HCAD Process'!$D$5:$CZ$504,VLOOKUP(BL$4,'Table Name'!$C$2:$D$100,2,FALSE),FALSE))</f>
        <v>-1</v>
      </c>
      <c r="BM282">
        <f>IF($C282=-1,-1,VLOOKUP($C282,'HCAD Process'!$D$5:$CZ$504,VLOOKUP(BM$4,'Table Name'!$C$2:$D$100,2,FALSE),FALSE))</f>
        <v>-1</v>
      </c>
      <c r="BN282">
        <f>IF($C282=-1,-1,VLOOKUP($C282,'HCAD Process'!$D$5:$CZ$504,VLOOKUP(BN$4,'Table Name'!$C$2:$D$100,2,FALSE),FALSE))</f>
        <v>-1</v>
      </c>
      <c r="BO282">
        <f>IF($C282=-1,-1,VLOOKUP($C282,'HCAD Process'!$D$5:$CZ$504,VLOOKUP(BO$4,'Table Name'!$C$2:$D$100,2,FALSE),FALSE))</f>
        <v>-1</v>
      </c>
      <c r="BP282">
        <f>IF($C282=-1,-1,VLOOKUP($C282,'HCAD Process'!$D$5:$CZ$504,VLOOKUP(BP$4,'Table Name'!$C$2:$D$100,2,FALSE),FALSE))</f>
        <v>-1</v>
      </c>
      <c r="BQ282">
        <f>IF($C282=-1,-1,VLOOKUP($C282,'HCAD Process'!$D$5:$CZ$504,VLOOKUP(BQ$4,'Table Name'!$C$2:$D$100,2,FALSE),FALSE))</f>
        <v>-1</v>
      </c>
      <c r="BR282">
        <f>IF($C282=-1,-1,VLOOKUP($C282,'HCAD Process'!$D$5:$CZ$504,VLOOKUP(BR$4,'Table Name'!$C$2:$D$100,2,FALSE),FALSE))</f>
        <v>-1</v>
      </c>
      <c r="BS282">
        <f>IF($C282=-1,-1,VLOOKUP($C282,'HCAD Process'!$D$5:$CZ$504,VLOOKUP(BS$4,'Table Name'!$C$2:$D$100,2,FALSE),FALSE))</f>
        <v>-1</v>
      </c>
      <c r="BT282">
        <f>IF($C282=-1,-1,VLOOKUP($C282,'HCAD Process'!$D$5:$CZ$504,VLOOKUP(BT$4,'Table Name'!$C$2:$D$100,2,FALSE),FALSE))</f>
        <v>-1</v>
      </c>
      <c r="BU282">
        <f>IF($C282=-1,-1,VLOOKUP($C282,'HCAD Process'!$D$5:$CZ$504,VLOOKUP(BU$4,'Table Name'!$C$2:$D$100,2,FALSE),FALSE))</f>
        <v>-1</v>
      </c>
      <c r="BV282">
        <f>IF($C282=-1,-1,VLOOKUP($C282,'HCAD Process'!$D$5:$CZ$504,VLOOKUP(BV$4,'Table Name'!$C$2:$D$100,2,FALSE),FALSE))</f>
        <v>-1</v>
      </c>
      <c r="BW282">
        <f>IF($C282=-1,-1,VLOOKUP($C282,'HCAD Process'!$D$5:$CZ$504,VLOOKUP(BW$4,'Table Name'!$C$2:$D$100,2,FALSE),FALSE))</f>
        <v>-1</v>
      </c>
      <c r="BX282">
        <f>IF($C282=-1,-1,VLOOKUP($C282,'HCAD Process'!$D$5:$CZ$504,VLOOKUP(BX$4,'Table Name'!$C$2:$D$100,2,FALSE),FALSE))</f>
        <v>-1</v>
      </c>
      <c r="BY282">
        <f>IF($C282=-1,-1,VLOOKUP($C282,'HCAD Process'!$D$5:$CZ$504,VLOOKUP(BY$4,'Table Name'!$C$2:$D$100,2,FALSE),FALSE))</f>
        <v>-1</v>
      </c>
      <c r="BZ282">
        <f>IF($C282=-1,-1,VLOOKUP($C282,'HCAD Process'!$D$5:$CZ$504,VLOOKUP(BZ$4,'Table Name'!$C$2:$D$100,2,FALSE),FALSE))</f>
        <v>-1</v>
      </c>
      <c r="CA282">
        <f>IF($C282=-1,-1,VLOOKUP($C282,'HCAD Process'!$D$5:$CZ$504,VLOOKUP(CA$4,'Table Name'!$C$2:$D$100,2,FALSE),FALSE))</f>
        <v>-1</v>
      </c>
      <c r="CB282">
        <f>IF($C282=-1,-1,VLOOKUP($C282,'HCAD Process'!$D$5:$CZ$504,VLOOKUP(CB$4,'Table Name'!$C$2:$D$100,2,FALSE),FALSE))</f>
        <v>-1</v>
      </c>
      <c r="CC282">
        <f>IF($C282=-1,-1,VLOOKUP($C282,'HCAD Process'!$D$5:$CZ$504,VLOOKUP(CC$4,'Table Name'!$C$2:$D$100,2,FALSE),FALSE))</f>
        <v>-1</v>
      </c>
      <c r="CD282">
        <f>IF($C282=-1,-1,VLOOKUP($C282,'HCAD Process'!$D$5:$CZ$504,VLOOKUP(CD$4,'Table Name'!$C$2:$D$100,2,FALSE),FALSE))</f>
        <v>-1</v>
      </c>
      <c r="CE282">
        <f>IF($C282=-1,-1,VLOOKUP($C282,'HCAD Process'!$D$5:$CZ$504,VLOOKUP(CE$4,'Table Name'!$C$2:$D$100,2,FALSE),FALSE))</f>
        <v>-1</v>
      </c>
    </row>
    <row r="283" spans="2:83" x14ac:dyDescent="0.25">
      <c r="B283">
        <f t="shared" si="4"/>
        <v>279</v>
      </c>
      <c r="C283">
        <f t="array" ref="C283">IF(ISERROR(INDEX('HCAD Process'!CF$5:CF$504,MATCH(0,COUNTIF(C$4:C282,'HCAD Process'!CF$5:CF$504)+('HCAD Process'!CF$5:CF$504=-1),0))),-1,INDEX('HCAD Process'!CF$5:CF$504,MATCH(0,COUNTIF(C$4:C282,'HCAD Process'!CF$5:CF$504)+('HCAD Process'!CF$5:CF$504=-1),0)))</f>
        <v>-1</v>
      </c>
      <c r="D283">
        <f>IF($C283=-1,-1,VLOOKUP($C283,'HCAD Process'!$D$5:$CZ$504,VLOOKUP(D$4,'Table Name'!$C$2:$D$100,2,FALSE),FALSE))</f>
        <v>-1</v>
      </c>
      <c r="E283">
        <f>IF($C283=-1,-1,VLOOKUP($C283,'HCAD Process'!$D$5:$CZ$504,VLOOKUP(E$4,'Table Name'!$C$2:$D$100,2,FALSE),FALSE))</f>
        <v>-1</v>
      </c>
      <c r="F283">
        <f>IF($C283=-1,-1,VLOOKUP($C283,'HCAD Process'!$D$5:$CZ$504,VLOOKUP(F$4,'Table Name'!$C$2:$D$100,2,FALSE),FALSE))</f>
        <v>-1</v>
      </c>
      <c r="G283">
        <f>IF($C283=-1,-1,VLOOKUP($C283,'HCAD Process'!$D$5:$CZ$504,VLOOKUP(G$4,'Table Name'!$C$2:$D$100,2,FALSE),FALSE))</f>
        <v>-1</v>
      </c>
      <c r="H283">
        <f>IF($C283=-1,-1,VLOOKUP($C283,'HCAD Process'!$D$5:$CZ$504,VLOOKUP(H$4,'Table Name'!$C$2:$D$100,2,FALSE),FALSE))</f>
        <v>-1</v>
      </c>
      <c r="I283">
        <f>IF($C283=-1,-1,VLOOKUP($C283,'HCAD Process'!$D$5:$CZ$504,VLOOKUP(I$4,'Table Name'!$C$2:$D$100,2,FALSE),FALSE))</f>
        <v>-1</v>
      </c>
      <c r="J283">
        <f>IF($C283=-1,-1,VLOOKUP($C283,'HCAD Process'!$D$5:$CZ$504,VLOOKUP(J$4,'Table Name'!$C$2:$D$100,2,FALSE),FALSE))</f>
        <v>-1</v>
      </c>
      <c r="K283">
        <f>IF($C283=-1,-1,VLOOKUP($C283,'HCAD Process'!$D$5:$CZ$504,VLOOKUP(K$4,'Table Name'!$C$2:$D$100,2,FALSE),FALSE))</f>
        <v>-1</v>
      </c>
      <c r="L283">
        <f>IF($C283=-1,-1,VLOOKUP($C283,'HCAD Process'!$D$5:$CZ$504,VLOOKUP(L$4,'Table Name'!$C$2:$D$100,2,FALSE),FALSE))</f>
        <v>-1</v>
      </c>
      <c r="M283">
        <f>IF($C283=-1,-1,VLOOKUP($C283,'HCAD Process'!$D$5:$CZ$504,VLOOKUP(M$4,'Table Name'!$C$2:$D$100,2,FALSE),FALSE))</f>
        <v>-1</v>
      </c>
      <c r="N283">
        <f>IF($C283=-1,-1,VLOOKUP($C283,'HCAD Process'!$D$5:$CZ$504,VLOOKUP(N$4,'Table Name'!$C$2:$D$100,2,FALSE),FALSE))</f>
        <v>-1</v>
      </c>
      <c r="O283">
        <f>IF($C283=-1,-1,VLOOKUP($C283,'HCAD Process'!$D$5:$CZ$504,VLOOKUP(O$4,'Table Name'!$C$2:$D$100,2,FALSE),FALSE))</f>
        <v>-1</v>
      </c>
      <c r="P283">
        <f>IF($C283=-1,-1,VLOOKUP($C283,'HCAD Process'!$D$5:$CZ$504,VLOOKUP(P$4,'Table Name'!$C$2:$D$100,2,FALSE),FALSE))</f>
        <v>-1</v>
      </c>
      <c r="Q283">
        <f>IF($C283=-1,-1,VLOOKUP($C283,'HCAD Process'!$D$5:$CZ$504,VLOOKUP(Q$4,'Table Name'!$C$2:$D$100,2,FALSE),FALSE))</f>
        <v>-1</v>
      </c>
      <c r="R283">
        <f>IF($C283=-1,-1,VLOOKUP($C283,'HCAD Process'!$D$5:$CZ$504,VLOOKUP(R$4,'Table Name'!$C$2:$D$100,2,FALSE),FALSE))</f>
        <v>-1</v>
      </c>
      <c r="S283">
        <f>IF($C283=-1,-1,VLOOKUP($C283,'HCAD Process'!$D$5:$CZ$504,VLOOKUP(S$4,'Table Name'!$C$2:$D$100,2,FALSE),FALSE))</f>
        <v>-1</v>
      </c>
      <c r="T283">
        <f>IF($C283=-1,-1,VLOOKUP($C283,'HCAD Process'!$D$5:$CZ$504,VLOOKUP(T$4,'Table Name'!$C$2:$D$100,2,FALSE),FALSE))</f>
        <v>-1</v>
      </c>
      <c r="U283">
        <f>IF($C283=-1,-1,VLOOKUP($C283,'HCAD Process'!$D$5:$CZ$504,VLOOKUP(U$4,'Table Name'!$C$2:$D$100,2,FALSE),FALSE))</f>
        <v>-1</v>
      </c>
      <c r="V283">
        <f>IF($C283=-1,-1,VLOOKUP($C283,'HCAD Process'!$D$5:$CZ$504,VLOOKUP(V$4,'Table Name'!$C$2:$D$100,2,FALSE),FALSE))</f>
        <v>-1</v>
      </c>
      <c r="W283">
        <f>IF($C283=-1,-1,VLOOKUP($C283,'HCAD Process'!$D$5:$CZ$504,VLOOKUP(W$4,'Table Name'!$C$2:$D$100,2,FALSE),FALSE))</f>
        <v>-1</v>
      </c>
      <c r="X283">
        <f>IF($C283=-1,-1,VLOOKUP($C283,'HCAD Process'!$D$5:$CZ$504,VLOOKUP(X$4,'Table Name'!$C$2:$D$100,2,FALSE),FALSE))</f>
        <v>-1</v>
      </c>
      <c r="Y283">
        <f>IF($C283=-1,-1,VLOOKUP($C283,'HCAD Process'!$D$5:$CZ$504,VLOOKUP(Y$4,'Table Name'!$C$2:$D$100,2,FALSE),FALSE))</f>
        <v>-1</v>
      </c>
      <c r="Z283">
        <f>IF($C283=-1,-1,VLOOKUP($C283,'HCAD Process'!$D$5:$CZ$504,VLOOKUP(Z$4,'Table Name'!$C$2:$D$100,2,FALSE),FALSE))</f>
        <v>-1</v>
      </c>
      <c r="AA283">
        <f>IF($C283=-1,-1,VLOOKUP($C283,'HCAD Process'!$D$5:$CZ$504,VLOOKUP(AA$4,'Table Name'!$C$2:$D$100,2,FALSE),FALSE))</f>
        <v>-1</v>
      </c>
      <c r="AB283">
        <f>IF($C283=-1,-1,VLOOKUP($C283,'HCAD Process'!$D$5:$CZ$504,VLOOKUP(AB$4,'Table Name'!$C$2:$D$100,2,FALSE),FALSE))</f>
        <v>-1</v>
      </c>
      <c r="AC283">
        <f>IF($C283=-1,-1,VLOOKUP($C283,'HCAD Process'!$D$5:$CZ$504,VLOOKUP(AC$4,'Table Name'!$C$2:$D$100,2,FALSE),FALSE))</f>
        <v>-1</v>
      </c>
      <c r="AD283">
        <f>IF($C283=-1,-1,VLOOKUP($C283,'HCAD Process'!$D$5:$CZ$504,VLOOKUP(AD$4,'Table Name'!$C$2:$D$100,2,FALSE),FALSE))</f>
        <v>-1</v>
      </c>
      <c r="AE283">
        <f>IF($C283=-1,-1,VLOOKUP($C283,'HCAD Process'!$D$5:$CZ$504,VLOOKUP(AE$4,'Table Name'!$C$2:$D$100,2,FALSE),FALSE))</f>
        <v>-1</v>
      </c>
      <c r="AF283">
        <f>IF($C283=-1,-1,VLOOKUP($C283,'HCAD Process'!$D$5:$CZ$504,VLOOKUP(AF$4,'Table Name'!$C$2:$D$100,2,FALSE),FALSE))</f>
        <v>-1</v>
      </c>
      <c r="AG283">
        <f>IF($C283=-1,-1,VLOOKUP($C283,'HCAD Process'!$D$5:$CZ$504,VLOOKUP(AG$4,'Table Name'!$C$2:$D$100,2,FALSE),FALSE))</f>
        <v>-1</v>
      </c>
      <c r="AH283">
        <f>IF($C283=-1,-1,VLOOKUP($C283,'HCAD Process'!$D$5:$CZ$504,VLOOKUP(AH$4,'Table Name'!$C$2:$D$100,2,FALSE),FALSE))</f>
        <v>-1</v>
      </c>
      <c r="AI283">
        <f>IF($C283=-1,-1,VLOOKUP($C283,'HCAD Process'!$D$5:$CZ$504,VLOOKUP(AI$4,'Table Name'!$C$2:$D$100,2,FALSE),FALSE))</f>
        <v>-1</v>
      </c>
      <c r="AJ283">
        <f>IF($C283=-1,-1,VLOOKUP($C283,'HCAD Process'!$D$5:$CZ$504,VLOOKUP(AJ$4,'Table Name'!$C$2:$D$100,2,FALSE),FALSE))</f>
        <v>-1</v>
      </c>
      <c r="AK283">
        <f>IF($C283=-1,-1,VALUE(VLOOKUP($C283,'HCAD Process'!$D$5:$CZ$504,VLOOKUP(AK$4,'Table Name'!$C$2:$D$100,2,FALSE),FALSE)))</f>
        <v>-1</v>
      </c>
      <c r="AL283">
        <f>IF($C283=-1,-1,VLOOKUP($C283,'HCAD Process'!$D$5:$CZ$504,VLOOKUP(AL$4,'Table Name'!$C$2:$D$100,2,FALSE),FALSE))</f>
        <v>-1</v>
      </c>
      <c r="AM283">
        <f>IF($C283=-1,-1,VLOOKUP($C283,'HCAD Process'!$D$5:$CZ$504,VLOOKUP(AM$4,'Table Name'!$C$2:$D$100,2,FALSE),FALSE))</f>
        <v>-1</v>
      </c>
      <c r="AN283">
        <f>IF($C283=-1,-1,VLOOKUP($C283,'HCAD Process'!$D$5:$CZ$504,VLOOKUP(AN$4,'Table Name'!$C$2:$D$100,2,FALSE),FALSE))</f>
        <v>-1</v>
      </c>
      <c r="AO283">
        <f>IF($C283=-1,-1,VLOOKUP($C283,'HCAD Process'!$D$5:$CZ$504,VLOOKUP(AO$4,'Table Name'!$C$2:$D$100,2,FALSE),FALSE))</f>
        <v>-1</v>
      </c>
      <c r="AP283">
        <f>IF($C283=-1,-1,VLOOKUP($C283,'HCAD Process'!$D$5:$CZ$504,VLOOKUP(AP$4,'Table Name'!$C$2:$D$100,2,FALSE),FALSE))</f>
        <v>-1</v>
      </c>
      <c r="AQ283">
        <f>IF($C283=-1,-1,VLOOKUP($C283,'HCAD Process'!$D$5:$CZ$504,VLOOKUP(AQ$4,'Table Name'!$C$2:$D$100,2,FALSE),FALSE))</f>
        <v>-1</v>
      </c>
      <c r="AR283">
        <f>IF($C283=-1,-1,VLOOKUP($C283,'HCAD Process'!$D$5:$CZ$504,VLOOKUP(AR$4,'Table Name'!$C$2:$D$100,2,FALSE),FALSE))</f>
        <v>-1</v>
      </c>
      <c r="AS283">
        <f>IF($C283=-1,-1,VLOOKUP($C283,'HCAD Process'!$D$5:$CZ$504,VLOOKUP(AS$4,'Table Name'!$C$2:$D$100,2,FALSE),FALSE))</f>
        <v>-1</v>
      </c>
      <c r="AT283">
        <f>IF($C283=-1,-1,VLOOKUP($C283,'HCAD Process'!$D$5:$CZ$504,VLOOKUP(AT$4,'Table Name'!$C$2:$D$100,2,FALSE),FALSE))</f>
        <v>-1</v>
      </c>
      <c r="AU283">
        <f>IF($C283=-1,-1,VLOOKUP($C283,'HCAD Process'!$D$5:$CZ$504,VLOOKUP(AU$4,'Table Name'!$C$2:$D$100,2,FALSE),FALSE))</f>
        <v>-1</v>
      </c>
      <c r="AV283">
        <f>IF($C283=-1,-1,VLOOKUP($C283,'HCAD Process'!$D$5:$CZ$504,VLOOKUP(AV$4,'Table Name'!$C$2:$D$100,2,FALSE),FALSE))</f>
        <v>-1</v>
      </c>
      <c r="AW283">
        <f>IF($C283=-1,-1,VLOOKUP($C283,'HCAD Process'!$D$5:$CZ$504,VLOOKUP(AW$4,'Table Name'!$C$2:$D$100,2,FALSE),FALSE))</f>
        <v>-1</v>
      </c>
      <c r="AX283">
        <f>IF($C283=-1,-1,VLOOKUP($C283,'HCAD Process'!$D$5:$CZ$504,VLOOKUP(AX$4,'Table Name'!$C$2:$D$100,2,FALSE),FALSE))</f>
        <v>-1</v>
      </c>
      <c r="AY283">
        <f>IF($C283=-1,-1,VLOOKUP($C283,'HCAD Process'!$D$5:$CZ$504,VLOOKUP(AY$4,'Table Name'!$C$2:$D$100,2,FALSE),FALSE))</f>
        <v>-1</v>
      </c>
      <c r="AZ283">
        <f>IF($C283=-1,-1,VLOOKUP($C283,'HCAD Process'!$D$5:$CZ$504,VLOOKUP(AZ$4,'Table Name'!$C$2:$D$100,2,FALSE),FALSE))</f>
        <v>-1</v>
      </c>
      <c r="BA283">
        <f>IF($C283=-1,-1,VLOOKUP($C283,'HCAD Process'!$D$5:$CZ$504,VLOOKUP(BA$4,'Table Name'!$C$2:$D$100,2,FALSE),FALSE))</f>
        <v>-1</v>
      </c>
      <c r="BB283">
        <f>IF($C283=-1,-1,VLOOKUP($C283,'HCAD Process'!$D$5:$CZ$504,VLOOKUP(BB$4,'Table Name'!$C$2:$D$100,2,FALSE),FALSE))</f>
        <v>-1</v>
      </c>
      <c r="BC283">
        <f>IF($C283=-1,-1,VLOOKUP($C283,'HCAD Process'!$D$5:$CZ$504,VLOOKUP(BC$4,'Table Name'!$C$2:$D$100,2,FALSE),FALSE))</f>
        <v>-1</v>
      </c>
      <c r="BD283">
        <f>IF($C283=-1,-1,VLOOKUP($C283,'HCAD Process'!$D$5:$CZ$504,VLOOKUP(BD$4,'Table Name'!$C$2:$D$100,2,FALSE),FALSE))</f>
        <v>-1</v>
      </c>
      <c r="BE283">
        <f>IF($C283=-1,-1,VLOOKUP($C283,'HCAD Process'!$D$5:$CZ$504,VLOOKUP(BE$4,'Table Name'!$C$2:$D$100,2,FALSE),FALSE))</f>
        <v>-1</v>
      </c>
      <c r="BF283">
        <f>IF($C283=-1,-1,VLOOKUP($C283,'HCAD Process'!$D$5:$CZ$504,VLOOKUP(BF$4,'Table Name'!$C$2:$D$100,2,FALSE),FALSE))</f>
        <v>-1</v>
      </c>
      <c r="BG283">
        <f>IF($C283=-1,-1,VLOOKUP($C283,'HCAD Process'!$D$5:$CZ$504,VLOOKUP(BG$4,'Table Name'!$C$2:$D$100,2,FALSE),FALSE))</f>
        <v>-1</v>
      </c>
      <c r="BH283">
        <f>IF($C283=-1,-1,VLOOKUP($C283,'HCAD Process'!$D$5:$CZ$504,VLOOKUP(BH$4,'Table Name'!$C$2:$D$100,2,FALSE),FALSE))</f>
        <v>-1</v>
      </c>
      <c r="BI283">
        <f>IF($C283=-1,-1,VLOOKUP($C283,'HCAD Process'!$D$5:$CZ$504,VLOOKUP(BI$4,'Table Name'!$C$2:$D$100,2,FALSE),FALSE))</f>
        <v>-1</v>
      </c>
      <c r="BJ283">
        <f>IF($C283=-1,-1,VLOOKUP($C283,'HCAD Process'!$D$5:$CZ$504,VLOOKUP(BJ$4,'Table Name'!$C$2:$D$100,2,FALSE),FALSE))</f>
        <v>-1</v>
      </c>
      <c r="BK283">
        <f>IF($C283=-1,-1,VLOOKUP($C283,'HCAD Process'!$D$5:$CZ$504,VLOOKUP(BK$4,'Table Name'!$C$2:$D$100,2,FALSE),FALSE))</f>
        <v>-1</v>
      </c>
      <c r="BL283">
        <f>IF($C283=-1,-1,VLOOKUP($C283,'HCAD Process'!$D$5:$CZ$504,VLOOKUP(BL$4,'Table Name'!$C$2:$D$100,2,FALSE),FALSE))</f>
        <v>-1</v>
      </c>
      <c r="BM283">
        <f>IF($C283=-1,-1,VLOOKUP($C283,'HCAD Process'!$D$5:$CZ$504,VLOOKUP(BM$4,'Table Name'!$C$2:$D$100,2,FALSE),FALSE))</f>
        <v>-1</v>
      </c>
      <c r="BN283">
        <f>IF($C283=-1,-1,VLOOKUP($C283,'HCAD Process'!$D$5:$CZ$504,VLOOKUP(BN$4,'Table Name'!$C$2:$D$100,2,FALSE),FALSE))</f>
        <v>-1</v>
      </c>
      <c r="BO283">
        <f>IF($C283=-1,-1,VLOOKUP($C283,'HCAD Process'!$D$5:$CZ$504,VLOOKUP(BO$4,'Table Name'!$C$2:$D$100,2,FALSE),FALSE))</f>
        <v>-1</v>
      </c>
      <c r="BP283">
        <f>IF($C283=-1,-1,VLOOKUP($C283,'HCAD Process'!$D$5:$CZ$504,VLOOKUP(BP$4,'Table Name'!$C$2:$D$100,2,FALSE),FALSE))</f>
        <v>-1</v>
      </c>
      <c r="BQ283">
        <f>IF($C283=-1,-1,VLOOKUP($C283,'HCAD Process'!$D$5:$CZ$504,VLOOKUP(BQ$4,'Table Name'!$C$2:$D$100,2,FALSE),FALSE))</f>
        <v>-1</v>
      </c>
      <c r="BR283">
        <f>IF($C283=-1,-1,VLOOKUP($C283,'HCAD Process'!$D$5:$CZ$504,VLOOKUP(BR$4,'Table Name'!$C$2:$D$100,2,FALSE),FALSE))</f>
        <v>-1</v>
      </c>
      <c r="BS283">
        <f>IF($C283=-1,-1,VLOOKUP($C283,'HCAD Process'!$D$5:$CZ$504,VLOOKUP(BS$4,'Table Name'!$C$2:$D$100,2,FALSE),FALSE))</f>
        <v>-1</v>
      </c>
      <c r="BT283">
        <f>IF($C283=-1,-1,VLOOKUP($C283,'HCAD Process'!$D$5:$CZ$504,VLOOKUP(BT$4,'Table Name'!$C$2:$D$100,2,FALSE),FALSE))</f>
        <v>-1</v>
      </c>
      <c r="BU283">
        <f>IF($C283=-1,-1,VLOOKUP($C283,'HCAD Process'!$D$5:$CZ$504,VLOOKUP(BU$4,'Table Name'!$C$2:$D$100,2,FALSE),FALSE))</f>
        <v>-1</v>
      </c>
      <c r="BV283">
        <f>IF($C283=-1,-1,VLOOKUP($C283,'HCAD Process'!$D$5:$CZ$504,VLOOKUP(BV$4,'Table Name'!$C$2:$D$100,2,FALSE),FALSE))</f>
        <v>-1</v>
      </c>
      <c r="BW283">
        <f>IF($C283=-1,-1,VLOOKUP($C283,'HCAD Process'!$D$5:$CZ$504,VLOOKUP(BW$4,'Table Name'!$C$2:$D$100,2,FALSE),FALSE))</f>
        <v>-1</v>
      </c>
      <c r="BX283">
        <f>IF($C283=-1,-1,VLOOKUP($C283,'HCAD Process'!$D$5:$CZ$504,VLOOKUP(BX$4,'Table Name'!$C$2:$D$100,2,FALSE),FALSE))</f>
        <v>-1</v>
      </c>
      <c r="BY283">
        <f>IF($C283=-1,-1,VLOOKUP($C283,'HCAD Process'!$D$5:$CZ$504,VLOOKUP(BY$4,'Table Name'!$C$2:$D$100,2,FALSE),FALSE))</f>
        <v>-1</v>
      </c>
      <c r="BZ283">
        <f>IF($C283=-1,-1,VLOOKUP($C283,'HCAD Process'!$D$5:$CZ$504,VLOOKUP(BZ$4,'Table Name'!$C$2:$D$100,2,FALSE),FALSE))</f>
        <v>-1</v>
      </c>
      <c r="CA283">
        <f>IF($C283=-1,-1,VLOOKUP($C283,'HCAD Process'!$D$5:$CZ$504,VLOOKUP(CA$4,'Table Name'!$C$2:$D$100,2,FALSE),FALSE))</f>
        <v>-1</v>
      </c>
      <c r="CB283">
        <f>IF($C283=-1,-1,VLOOKUP($C283,'HCAD Process'!$D$5:$CZ$504,VLOOKUP(CB$4,'Table Name'!$C$2:$D$100,2,FALSE),FALSE))</f>
        <v>-1</v>
      </c>
      <c r="CC283">
        <f>IF($C283=-1,-1,VLOOKUP($C283,'HCAD Process'!$D$5:$CZ$504,VLOOKUP(CC$4,'Table Name'!$C$2:$D$100,2,FALSE),FALSE))</f>
        <v>-1</v>
      </c>
      <c r="CD283">
        <f>IF($C283=-1,-1,VLOOKUP($C283,'HCAD Process'!$D$5:$CZ$504,VLOOKUP(CD$4,'Table Name'!$C$2:$D$100,2,FALSE),FALSE))</f>
        <v>-1</v>
      </c>
      <c r="CE283">
        <f>IF($C283=-1,-1,VLOOKUP($C283,'HCAD Process'!$D$5:$CZ$504,VLOOKUP(CE$4,'Table Name'!$C$2:$D$100,2,FALSE),FALSE))</f>
        <v>-1</v>
      </c>
    </row>
    <row r="284" spans="2:83" x14ac:dyDescent="0.25">
      <c r="B284">
        <f t="shared" si="4"/>
        <v>280</v>
      </c>
      <c r="C284">
        <f t="array" ref="C284">IF(ISERROR(INDEX('HCAD Process'!CF$5:CF$504,MATCH(0,COUNTIF(C$4:C283,'HCAD Process'!CF$5:CF$504)+('HCAD Process'!CF$5:CF$504=-1),0))),-1,INDEX('HCAD Process'!CF$5:CF$504,MATCH(0,COUNTIF(C$4:C283,'HCAD Process'!CF$5:CF$504)+('HCAD Process'!CF$5:CF$504=-1),0)))</f>
        <v>-1</v>
      </c>
      <c r="D284">
        <f>IF($C284=-1,-1,VLOOKUP($C284,'HCAD Process'!$D$5:$CZ$504,VLOOKUP(D$4,'Table Name'!$C$2:$D$100,2,FALSE),FALSE))</f>
        <v>-1</v>
      </c>
      <c r="E284">
        <f>IF($C284=-1,-1,VLOOKUP($C284,'HCAD Process'!$D$5:$CZ$504,VLOOKUP(E$4,'Table Name'!$C$2:$D$100,2,FALSE),FALSE))</f>
        <v>-1</v>
      </c>
      <c r="F284">
        <f>IF($C284=-1,-1,VLOOKUP($C284,'HCAD Process'!$D$5:$CZ$504,VLOOKUP(F$4,'Table Name'!$C$2:$D$100,2,FALSE),FALSE))</f>
        <v>-1</v>
      </c>
      <c r="G284">
        <f>IF($C284=-1,-1,VLOOKUP($C284,'HCAD Process'!$D$5:$CZ$504,VLOOKUP(G$4,'Table Name'!$C$2:$D$100,2,FALSE),FALSE))</f>
        <v>-1</v>
      </c>
      <c r="H284">
        <f>IF($C284=-1,-1,VLOOKUP($C284,'HCAD Process'!$D$5:$CZ$504,VLOOKUP(H$4,'Table Name'!$C$2:$D$100,2,FALSE),FALSE))</f>
        <v>-1</v>
      </c>
      <c r="I284">
        <f>IF($C284=-1,-1,VLOOKUP($C284,'HCAD Process'!$D$5:$CZ$504,VLOOKUP(I$4,'Table Name'!$C$2:$D$100,2,FALSE),FALSE))</f>
        <v>-1</v>
      </c>
      <c r="J284">
        <f>IF($C284=-1,-1,VLOOKUP($C284,'HCAD Process'!$D$5:$CZ$504,VLOOKUP(J$4,'Table Name'!$C$2:$D$100,2,FALSE),FALSE))</f>
        <v>-1</v>
      </c>
      <c r="K284">
        <f>IF($C284=-1,-1,VLOOKUP($C284,'HCAD Process'!$D$5:$CZ$504,VLOOKUP(K$4,'Table Name'!$C$2:$D$100,2,FALSE),FALSE))</f>
        <v>-1</v>
      </c>
      <c r="L284">
        <f>IF($C284=-1,-1,VLOOKUP($C284,'HCAD Process'!$D$5:$CZ$504,VLOOKUP(L$4,'Table Name'!$C$2:$D$100,2,FALSE),FALSE))</f>
        <v>-1</v>
      </c>
      <c r="M284">
        <f>IF($C284=-1,-1,VLOOKUP($C284,'HCAD Process'!$D$5:$CZ$504,VLOOKUP(M$4,'Table Name'!$C$2:$D$100,2,FALSE),FALSE))</f>
        <v>-1</v>
      </c>
      <c r="N284">
        <f>IF($C284=-1,-1,VLOOKUP($C284,'HCAD Process'!$D$5:$CZ$504,VLOOKUP(N$4,'Table Name'!$C$2:$D$100,2,FALSE),FALSE))</f>
        <v>-1</v>
      </c>
      <c r="O284">
        <f>IF($C284=-1,-1,VLOOKUP($C284,'HCAD Process'!$D$5:$CZ$504,VLOOKUP(O$4,'Table Name'!$C$2:$D$100,2,FALSE),FALSE))</f>
        <v>-1</v>
      </c>
      <c r="P284">
        <f>IF($C284=-1,-1,VLOOKUP($C284,'HCAD Process'!$D$5:$CZ$504,VLOOKUP(P$4,'Table Name'!$C$2:$D$100,2,FALSE),FALSE))</f>
        <v>-1</v>
      </c>
      <c r="Q284">
        <f>IF($C284=-1,-1,VLOOKUP($C284,'HCAD Process'!$D$5:$CZ$504,VLOOKUP(Q$4,'Table Name'!$C$2:$D$100,2,FALSE),FALSE))</f>
        <v>-1</v>
      </c>
      <c r="R284">
        <f>IF($C284=-1,-1,VLOOKUP($C284,'HCAD Process'!$D$5:$CZ$504,VLOOKUP(R$4,'Table Name'!$C$2:$D$100,2,FALSE),FALSE))</f>
        <v>-1</v>
      </c>
      <c r="S284">
        <f>IF($C284=-1,-1,VLOOKUP($C284,'HCAD Process'!$D$5:$CZ$504,VLOOKUP(S$4,'Table Name'!$C$2:$D$100,2,FALSE),FALSE))</f>
        <v>-1</v>
      </c>
      <c r="T284">
        <f>IF($C284=-1,-1,VLOOKUP($C284,'HCAD Process'!$D$5:$CZ$504,VLOOKUP(T$4,'Table Name'!$C$2:$D$100,2,FALSE),FALSE))</f>
        <v>-1</v>
      </c>
      <c r="U284">
        <f>IF($C284=-1,-1,VLOOKUP($C284,'HCAD Process'!$D$5:$CZ$504,VLOOKUP(U$4,'Table Name'!$C$2:$D$100,2,FALSE),FALSE))</f>
        <v>-1</v>
      </c>
      <c r="V284">
        <f>IF($C284=-1,-1,VLOOKUP($C284,'HCAD Process'!$D$5:$CZ$504,VLOOKUP(V$4,'Table Name'!$C$2:$D$100,2,FALSE),FALSE))</f>
        <v>-1</v>
      </c>
      <c r="W284">
        <f>IF($C284=-1,-1,VLOOKUP($C284,'HCAD Process'!$D$5:$CZ$504,VLOOKUP(W$4,'Table Name'!$C$2:$D$100,2,FALSE),FALSE))</f>
        <v>-1</v>
      </c>
      <c r="X284">
        <f>IF($C284=-1,-1,VLOOKUP($C284,'HCAD Process'!$D$5:$CZ$504,VLOOKUP(X$4,'Table Name'!$C$2:$D$100,2,FALSE),FALSE))</f>
        <v>-1</v>
      </c>
      <c r="Y284">
        <f>IF($C284=-1,-1,VLOOKUP($C284,'HCAD Process'!$D$5:$CZ$504,VLOOKUP(Y$4,'Table Name'!$C$2:$D$100,2,FALSE),FALSE))</f>
        <v>-1</v>
      </c>
      <c r="Z284">
        <f>IF($C284=-1,-1,VLOOKUP($C284,'HCAD Process'!$D$5:$CZ$504,VLOOKUP(Z$4,'Table Name'!$C$2:$D$100,2,FALSE),FALSE))</f>
        <v>-1</v>
      </c>
      <c r="AA284">
        <f>IF($C284=-1,-1,VLOOKUP($C284,'HCAD Process'!$D$5:$CZ$504,VLOOKUP(AA$4,'Table Name'!$C$2:$D$100,2,FALSE),FALSE))</f>
        <v>-1</v>
      </c>
      <c r="AB284">
        <f>IF($C284=-1,-1,VLOOKUP($C284,'HCAD Process'!$D$5:$CZ$504,VLOOKUP(AB$4,'Table Name'!$C$2:$D$100,2,FALSE),FALSE))</f>
        <v>-1</v>
      </c>
      <c r="AC284">
        <f>IF($C284=-1,-1,VLOOKUP($C284,'HCAD Process'!$D$5:$CZ$504,VLOOKUP(AC$4,'Table Name'!$C$2:$D$100,2,FALSE),FALSE))</f>
        <v>-1</v>
      </c>
      <c r="AD284">
        <f>IF($C284=-1,-1,VLOOKUP($C284,'HCAD Process'!$D$5:$CZ$504,VLOOKUP(AD$4,'Table Name'!$C$2:$D$100,2,FALSE),FALSE))</f>
        <v>-1</v>
      </c>
      <c r="AE284">
        <f>IF($C284=-1,-1,VLOOKUP($C284,'HCAD Process'!$D$5:$CZ$504,VLOOKUP(AE$4,'Table Name'!$C$2:$D$100,2,FALSE),FALSE))</f>
        <v>-1</v>
      </c>
      <c r="AF284">
        <f>IF($C284=-1,-1,VLOOKUP($C284,'HCAD Process'!$D$5:$CZ$504,VLOOKUP(AF$4,'Table Name'!$C$2:$D$100,2,FALSE),FALSE))</f>
        <v>-1</v>
      </c>
      <c r="AG284">
        <f>IF($C284=-1,-1,VLOOKUP($C284,'HCAD Process'!$D$5:$CZ$504,VLOOKUP(AG$4,'Table Name'!$C$2:$D$100,2,FALSE),FALSE))</f>
        <v>-1</v>
      </c>
      <c r="AH284">
        <f>IF($C284=-1,-1,VLOOKUP($C284,'HCAD Process'!$D$5:$CZ$504,VLOOKUP(AH$4,'Table Name'!$C$2:$D$100,2,FALSE),FALSE))</f>
        <v>-1</v>
      </c>
      <c r="AI284">
        <f>IF($C284=-1,-1,VLOOKUP($C284,'HCAD Process'!$D$5:$CZ$504,VLOOKUP(AI$4,'Table Name'!$C$2:$D$100,2,FALSE),FALSE))</f>
        <v>-1</v>
      </c>
      <c r="AJ284">
        <f>IF($C284=-1,-1,VLOOKUP($C284,'HCAD Process'!$D$5:$CZ$504,VLOOKUP(AJ$4,'Table Name'!$C$2:$D$100,2,FALSE),FALSE))</f>
        <v>-1</v>
      </c>
      <c r="AK284">
        <f>IF($C284=-1,-1,VALUE(VLOOKUP($C284,'HCAD Process'!$D$5:$CZ$504,VLOOKUP(AK$4,'Table Name'!$C$2:$D$100,2,FALSE),FALSE)))</f>
        <v>-1</v>
      </c>
      <c r="AL284">
        <f>IF($C284=-1,-1,VLOOKUP($C284,'HCAD Process'!$D$5:$CZ$504,VLOOKUP(AL$4,'Table Name'!$C$2:$D$100,2,FALSE),FALSE))</f>
        <v>-1</v>
      </c>
      <c r="AM284">
        <f>IF($C284=-1,-1,VLOOKUP($C284,'HCAD Process'!$D$5:$CZ$504,VLOOKUP(AM$4,'Table Name'!$C$2:$D$100,2,FALSE),FALSE))</f>
        <v>-1</v>
      </c>
      <c r="AN284">
        <f>IF($C284=-1,-1,VLOOKUP($C284,'HCAD Process'!$D$5:$CZ$504,VLOOKUP(AN$4,'Table Name'!$C$2:$D$100,2,FALSE),FALSE))</f>
        <v>-1</v>
      </c>
      <c r="AO284">
        <f>IF($C284=-1,-1,VLOOKUP($C284,'HCAD Process'!$D$5:$CZ$504,VLOOKUP(AO$4,'Table Name'!$C$2:$D$100,2,FALSE),FALSE))</f>
        <v>-1</v>
      </c>
      <c r="AP284">
        <f>IF($C284=-1,-1,VLOOKUP($C284,'HCAD Process'!$D$5:$CZ$504,VLOOKUP(AP$4,'Table Name'!$C$2:$D$100,2,FALSE),FALSE))</f>
        <v>-1</v>
      </c>
      <c r="AQ284">
        <f>IF($C284=-1,-1,VLOOKUP($C284,'HCAD Process'!$D$5:$CZ$504,VLOOKUP(AQ$4,'Table Name'!$C$2:$D$100,2,FALSE),FALSE))</f>
        <v>-1</v>
      </c>
      <c r="AR284">
        <f>IF($C284=-1,-1,VLOOKUP($C284,'HCAD Process'!$D$5:$CZ$504,VLOOKUP(AR$4,'Table Name'!$C$2:$D$100,2,FALSE),FALSE))</f>
        <v>-1</v>
      </c>
      <c r="AS284">
        <f>IF($C284=-1,-1,VLOOKUP($C284,'HCAD Process'!$D$5:$CZ$504,VLOOKUP(AS$4,'Table Name'!$C$2:$D$100,2,FALSE),FALSE))</f>
        <v>-1</v>
      </c>
      <c r="AT284">
        <f>IF($C284=-1,-1,VLOOKUP($C284,'HCAD Process'!$D$5:$CZ$504,VLOOKUP(AT$4,'Table Name'!$C$2:$D$100,2,FALSE),FALSE))</f>
        <v>-1</v>
      </c>
      <c r="AU284">
        <f>IF($C284=-1,-1,VLOOKUP($C284,'HCAD Process'!$D$5:$CZ$504,VLOOKUP(AU$4,'Table Name'!$C$2:$D$100,2,FALSE),FALSE))</f>
        <v>-1</v>
      </c>
      <c r="AV284">
        <f>IF($C284=-1,-1,VLOOKUP($C284,'HCAD Process'!$D$5:$CZ$504,VLOOKUP(AV$4,'Table Name'!$C$2:$D$100,2,FALSE),FALSE))</f>
        <v>-1</v>
      </c>
      <c r="AW284">
        <f>IF($C284=-1,-1,VLOOKUP($C284,'HCAD Process'!$D$5:$CZ$504,VLOOKUP(AW$4,'Table Name'!$C$2:$D$100,2,FALSE),FALSE))</f>
        <v>-1</v>
      </c>
      <c r="AX284">
        <f>IF($C284=-1,-1,VLOOKUP($C284,'HCAD Process'!$D$5:$CZ$504,VLOOKUP(AX$4,'Table Name'!$C$2:$D$100,2,FALSE),FALSE))</f>
        <v>-1</v>
      </c>
      <c r="AY284">
        <f>IF($C284=-1,-1,VLOOKUP($C284,'HCAD Process'!$D$5:$CZ$504,VLOOKUP(AY$4,'Table Name'!$C$2:$D$100,2,FALSE),FALSE))</f>
        <v>-1</v>
      </c>
      <c r="AZ284">
        <f>IF($C284=-1,-1,VLOOKUP($C284,'HCAD Process'!$D$5:$CZ$504,VLOOKUP(AZ$4,'Table Name'!$C$2:$D$100,2,FALSE),FALSE))</f>
        <v>-1</v>
      </c>
      <c r="BA284">
        <f>IF($C284=-1,-1,VLOOKUP($C284,'HCAD Process'!$D$5:$CZ$504,VLOOKUP(BA$4,'Table Name'!$C$2:$D$100,2,FALSE),FALSE))</f>
        <v>-1</v>
      </c>
      <c r="BB284">
        <f>IF($C284=-1,-1,VLOOKUP($C284,'HCAD Process'!$D$5:$CZ$504,VLOOKUP(BB$4,'Table Name'!$C$2:$D$100,2,FALSE),FALSE))</f>
        <v>-1</v>
      </c>
      <c r="BC284">
        <f>IF($C284=-1,-1,VLOOKUP($C284,'HCAD Process'!$D$5:$CZ$504,VLOOKUP(BC$4,'Table Name'!$C$2:$D$100,2,FALSE),FALSE))</f>
        <v>-1</v>
      </c>
      <c r="BD284">
        <f>IF($C284=-1,-1,VLOOKUP($C284,'HCAD Process'!$D$5:$CZ$504,VLOOKUP(BD$4,'Table Name'!$C$2:$D$100,2,FALSE),FALSE))</f>
        <v>-1</v>
      </c>
      <c r="BE284">
        <f>IF($C284=-1,-1,VLOOKUP($C284,'HCAD Process'!$D$5:$CZ$504,VLOOKUP(BE$4,'Table Name'!$C$2:$D$100,2,FALSE),FALSE))</f>
        <v>-1</v>
      </c>
      <c r="BF284">
        <f>IF($C284=-1,-1,VLOOKUP($C284,'HCAD Process'!$D$5:$CZ$504,VLOOKUP(BF$4,'Table Name'!$C$2:$D$100,2,FALSE),FALSE))</f>
        <v>-1</v>
      </c>
      <c r="BG284">
        <f>IF($C284=-1,-1,VLOOKUP($C284,'HCAD Process'!$D$5:$CZ$504,VLOOKUP(BG$4,'Table Name'!$C$2:$D$100,2,FALSE),FALSE))</f>
        <v>-1</v>
      </c>
      <c r="BH284">
        <f>IF($C284=-1,-1,VLOOKUP($C284,'HCAD Process'!$D$5:$CZ$504,VLOOKUP(BH$4,'Table Name'!$C$2:$D$100,2,FALSE),FALSE))</f>
        <v>-1</v>
      </c>
      <c r="BI284">
        <f>IF($C284=-1,-1,VLOOKUP($C284,'HCAD Process'!$D$5:$CZ$504,VLOOKUP(BI$4,'Table Name'!$C$2:$D$100,2,FALSE),FALSE))</f>
        <v>-1</v>
      </c>
      <c r="BJ284">
        <f>IF($C284=-1,-1,VLOOKUP($C284,'HCAD Process'!$D$5:$CZ$504,VLOOKUP(BJ$4,'Table Name'!$C$2:$D$100,2,FALSE),FALSE))</f>
        <v>-1</v>
      </c>
      <c r="BK284">
        <f>IF($C284=-1,-1,VLOOKUP($C284,'HCAD Process'!$D$5:$CZ$504,VLOOKUP(BK$4,'Table Name'!$C$2:$D$100,2,FALSE),FALSE))</f>
        <v>-1</v>
      </c>
      <c r="BL284">
        <f>IF($C284=-1,-1,VLOOKUP($C284,'HCAD Process'!$D$5:$CZ$504,VLOOKUP(BL$4,'Table Name'!$C$2:$D$100,2,FALSE),FALSE))</f>
        <v>-1</v>
      </c>
      <c r="BM284">
        <f>IF($C284=-1,-1,VLOOKUP($C284,'HCAD Process'!$D$5:$CZ$504,VLOOKUP(BM$4,'Table Name'!$C$2:$D$100,2,FALSE),FALSE))</f>
        <v>-1</v>
      </c>
      <c r="BN284">
        <f>IF($C284=-1,-1,VLOOKUP($C284,'HCAD Process'!$D$5:$CZ$504,VLOOKUP(BN$4,'Table Name'!$C$2:$D$100,2,FALSE),FALSE))</f>
        <v>-1</v>
      </c>
      <c r="BO284">
        <f>IF($C284=-1,-1,VLOOKUP($C284,'HCAD Process'!$D$5:$CZ$504,VLOOKUP(BO$4,'Table Name'!$C$2:$D$100,2,FALSE),FALSE))</f>
        <v>-1</v>
      </c>
      <c r="BP284">
        <f>IF($C284=-1,-1,VLOOKUP($C284,'HCAD Process'!$D$5:$CZ$504,VLOOKUP(BP$4,'Table Name'!$C$2:$D$100,2,FALSE),FALSE))</f>
        <v>-1</v>
      </c>
      <c r="BQ284">
        <f>IF($C284=-1,-1,VLOOKUP($C284,'HCAD Process'!$D$5:$CZ$504,VLOOKUP(BQ$4,'Table Name'!$C$2:$D$100,2,FALSE),FALSE))</f>
        <v>-1</v>
      </c>
      <c r="BR284">
        <f>IF($C284=-1,-1,VLOOKUP($C284,'HCAD Process'!$D$5:$CZ$504,VLOOKUP(BR$4,'Table Name'!$C$2:$D$100,2,FALSE),FALSE))</f>
        <v>-1</v>
      </c>
      <c r="BS284">
        <f>IF($C284=-1,-1,VLOOKUP($C284,'HCAD Process'!$D$5:$CZ$504,VLOOKUP(BS$4,'Table Name'!$C$2:$D$100,2,FALSE),FALSE))</f>
        <v>-1</v>
      </c>
      <c r="BT284">
        <f>IF($C284=-1,-1,VLOOKUP($C284,'HCAD Process'!$D$5:$CZ$504,VLOOKUP(BT$4,'Table Name'!$C$2:$D$100,2,FALSE),FALSE))</f>
        <v>-1</v>
      </c>
      <c r="BU284">
        <f>IF($C284=-1,-1,VLOOKUP($C284,'HCAD Process'!$D$5:$CZ$504,VLOOKUP(BU$4,'Table Name'!$C$2:$D$100,2,FALSE),FALSE))</f>
        <v>-1</v>
      </c>
      <c r="BV284">
        <f>IF($C284=-1,-1,VLOOKUP($C284,'HCAD Process'!$D$5:$CZ$504,VLOOKUP(BV$4,'Table Name'!$C$2:$D$100,2,FALSE),FALSE))</f>
        <v>-1</v>
      </c>
      <c r="BW284">
        <f>IF($C284=-1,-1,VLOOKUP($C284,'HCAD Process'!$D$5:$CZ$504,VLOOKUP(BW$4,'Table Name'!$C$2:$D$100,2,FALSE),FALSE))</f>
        <v>-1</v>
      </c>
      <c r="BX284">
        <f>IF($C284=-1,-1,VLOOKUP($C284,'HCAD Process'!$D$5:$CZ$504,VLOOKUP(BX$4,'Table Name'!$C$2:$D$100,2,FALSE),FALSE))</f>
        <v>-1</v>
      </c>
      <c r="BY284">
        <f>IF($C284=-1,-1,VLOOKUP($C284,'HCAD Process'!$D$5:$CZ$504,VLOOKUP(BY$4,'Table Name'!$C$2:$D$100,2,FALSE),FALSE))</f>
        <v>-1</v>
      </c>
      <c r="BZ284">
        <f>IF($C284=-1,-1,VLOOKUP($C284,'HCAD Process'!$D$5:$CZ$504,VLOOKUP(BZ$4,'Table Name'!$C$2:$D$100,2,FALSE),FALSE))</f>
        <v>-1</v>
      </c>
      <c r="CA284">
        <f>IF($C284=-1,-1,VLOOKUP($C284,'HCAD Process'!$D$5:$CZ$504,VLOOKUP(CA$4,'Table Name'!$C$2:$D$100,2,FALSE),FALSE))</f>
        <v>-1</v>
      </c>
      <c r="CB284">
        <f>IF($C284=-1,-1,VLOOKUP($C284,'HCAD Process'!$D$5:$CZ$504,VLOOKUP(CB$4,'Table Name'!$C$2:$D$100,2,FALSE),FALSE))</f>
        <v>-1</v>
      </c>
      <c r="CC284">
        <f>IF($C284=-1,-1,VLOOKUP($C284,'HCAD Process'!$D$5:$CZ$504,VLOOKUP(CC$4,'Table Name'!$C$2:$D$100,2,FALSE),FALSE))</f>
        <v>-1</v>
      </c>
      <c r="CD284">
        <f>IF($C284=-1,-1,VLOOKUP($C284,'HCAD Process'!$D$5:$CZ$504,VLOOKUP(CD$4,'Table Name'!$C$2:$D$100,2,FALSE),FALSE))</f>
        <v>-1</v>
      </c>
      <c r="CE284">
        <f>IF($C284=-1,-1,VLOOKUP($C284,'HCAD Process'!$D$5:$CZ$504,VLOOKUP(CE$4,'Table Name'!$C$2:$D$100,2,FALSE),FALSE))</f>
        <v>-1</v>
      </c>
    </row>
    <row r="285" spans="2:83" x14ac:dyDescent="0.25">
      <c r="B285">
        <f t="shared" si="4"/>
        <v>281</v>
      </c>
      <c r="C285">
        <f t="array" ref="C285">IF(ISERROR(INDEX('HCAD Process'!CF$5:CF$504,MATCH(0,COUNTIF(C$4:C284,'HCAD Process'!CF$5:CF$504)+('HCAD Process'!CF$5:CF$504=-1),0))),-1,INDEX('HCAD Process'!CF$5:CF$504,MATCH(0,COUNTIF(C$4:C284,'HCAD Process'!CF$5:CF$504)+('HCAD Process'!CF$5:CF$504=-1),0)))</f>
        <v>-1</v>
      </c>
      <c r="D285">
        <f>IF($C285=-1,-1,VLOOKUP($C285,'HCAD Process'!$D$5:$CZ$504,VLOOKUP(D$4,'Table Name'!$C$2:$D$100,2,FALSE),FALSE))</f>
        <v>-1</v>
      </c>
      <c r="E285">
        <f>IF($C285=-1,-1,VLOOKUP($C285,'HCAD Process'!$D$5:$CZ$504,VLOOKUP(E$4,'Table Name'!$C$2:$D$100,2,FALSE),FALSE))</f>
        <v>-1</v>
      </c>
      <c r="F285">
        <f>IF($C285=-1,-1,VLOOKUP($C285,'HCAD Process'!$D$5:$CZ$504,VLOOKUP(F$4,'Table Name'!$C$2:$D$100,2,FALSE),FALSE))</f>
        <v>-1</v>
      </c>
      <c r="G285">
        <f>IF($C285=-1,-1,VLOOKUP($C285,'HCAD Process'!$D$5:$CZ$504,VLOOKUP(G$4,'Table Name'!$C$2:$D$100,2,FALSE),FALSE))</f>
        <v>-1</v>
      </c>
      <c r="H285">
        <f>IF($C285=-1,-1,VLOOKUP($C285,'HCAD Process'!$D$5:$CZ$504,VLOOKUP(H$4,'Table Name'!$C$2:$D$100,2,FALSE),FALSE))</f>
        <v>-1</v>
      </c>
      <c r="I285">
        <f>IF($C285=-1,-1,VLOOKUP($C285,'HCAD Process'!$D$5:$CZ$504,VLOOKUP(I$4,'Table Name'!$C$2:$D$100,2,FALSE),FALSE))</f>
        <v>-1</v>
      </c>
      <c r="J285">
        <f>IF($C285=-1,-1,VLOOKUP($C285,'HCAD Process'!$D$5:$CZ$504,VLOOKUP(J$4,'Table Name'!$C$2:$D$100,2,FALSE),FALSE))</f>
        <v>-1</v>
      </c>
      <c r="K285">
        <f>IF($C285=-1,-1,VLOOKUP($C285,'HCAD Process'!$D$5:$CZ$504,VLOOKUP(K$4,'Table Name'!$C$2:$D$100,2,FALSE),FALSE))</f>
        <v>-1</v>
      </c>
      <c r="L285">
        <f>IF($C285=-1,-1,VLOOKUP($C285,'HCAD Process'!$D$5:$CZ$504,VLOOKUP(L$4,'Table Name'!$C$2:$D$100,2,FALSE),FALSE))</f>
        <v>-1</v>
      </c>
      <c r="M285">
        <f>IF($C285=-1,-1,VLOOKUP($C285,'HCAD Process'!$D$5:$CZ$504,VLOOKUP(M$4,'Table Name'!$C$2:$D$100,2,FALSE),FALSE))</f>
        <v>-1</v>
      </c>
      <c r="N285">
        <f>IF($C285=-1,-1,VLOOKUP($C285,'HCAD Process'!$D$5:$CZ$504,VLOOKUP(N$4,'Table Name'!$C$2:$D$100,2,FALSE),FALSE))</f>
        <v>-1</v>
      </c>
      <c r="O285">
        <f>IF($C285=-1,-1,VLOOKUP($C285,'HCAD Process'!$D$5:$CZ$504,VLOOKUP(O$4,'Table Name'!$C$2:$D$100,2,FALSE),FALSE))</f>
        <v>-1</v>
      </c>
      <c r="P285">
        <f>IF($C285=-1,-1,VLOOKUP($C285,'HCAD Process'!$D$5:$CZ$504,VLOOKUP(P$4,'Table Name'!$C$2:$D$100,2,FALSE),FALSE))</f>
        <v>-1</v>
      </c>
      <c r="Q285">
        <f>IF($C285=-1,-1,VLOOKUP($C285,'HCAD Process'!$D$5:$CZ$504,VLOOKUP(Q$4,'Table Name'!$C$2:$D$100,2,FALSE),FALSE))</f>
        <v>-1</v>
      </c>
      <c r="R285">
        <f>IF($C285=-1,-1,VLOOKUP($C285,'HCAD Process'!$D$5:$CZ$504,VLOOKUP(R$4,'Table Name'!$C$2:$D$100,2,FALSE),FALSE))</f>
        <v>-1</v>
      </c>
      <c r="S285">
        <f>IF($C285=-1,-1,VLOOKUP($C285,'HCAD Process'!$D$5:$CZ$504,VLOOKUP(S$4,'Table Name'!$C$2:$D$100,2,FALSE),FALSE))</f>
        <v>-1</v>
      </c>
      <c r="T285">
        <f>IF($C285=-1,-1,VLOOKUP($C285,'HCAD Process'!$D$5:$CZ$504,VLOOKUP(T$4,'Table Name'!$C$2:$D$100,2,FALSE),FALSE))</f>
        <v>-1</v>
      </c>
      <c r="U285">
        <f>IF($C285=-1,-1,VLOOKUP($C285,'HCAD Process'!$D$5:$CZ$504,VLOOKUP(U$4,'Table Name'!$C$2:$D$100,2,FALSE),FALSE))</f>
        <v>-1</v>
      </c>
      <c r="V285">
        <f>IF($C285=-1,-1,VLOOKUP($C285,'HCAD Process'!$D$5:$CZ$504,VLOOKUP(V$4,'Table Name'!$C$2:$D$100,2,FALSE),FALSE))</f>
        <v>-1</v>
      </c>
      <c r="W285">
        <f>IF($C285=-1,-1,VLOOKUP($C285,'HCAD Process'!$D$5:$CZ$504,VLOOKUP(W$4,'Table Name'!$C$2:$D$100,2,FALSE),FALSE))</f>
        <v>-1</v>
      </c>
      <c r="X285">
        <f>IF($C285=-1,-1,VLOOKUP($C285,'HCAD Process'!$D$5:$CZ$504,VLOOKUP(X$4,'Table Name'!$C$2:$D$100,2,FALSE),FALSE))</f>
        <v>-1</v>
      </c>
      <c r="Y285">
        <f>IF($C285=-1,-1,VLOOKUP($C285,'HCAD Process'!$D$5:$CZ$504,VLOOKUP(Y$4,'Table Name'!$C$2:$D$100,2,FALSE),FALSE))</f>
        <v>-1</v>
      </c>
      <c r="Z285">
        <f>IF($C285=-1,-1,VLOOKUP($C285,'HCAD Process'!$D$5:$CZ$504,VLOOKUP(Z$4,'Table Name'!$C$2:$D$100,2,FALSE),FALSE))</f>
        <v>-1</v>
      </c>
      <c r="AA285">
        <f>IF($C285=-1,-1,VLOOKUP($C285,'HCAD Process'!$D$5:$CZ$504,VLOOKUP(AA$4,'Table Name'!$C$2:$D$100,2,FALSE),FALSE))</f>
        <v>-1</v>
      </c>
      <c r="AB285">
        <f>IF($C285=-1,-1,VLOOKUP($C285,'HCAD Process'!$D$5:$CZ$504,VLOOKUP(AB$4,'Table Name'!$C$2:$D$100,2,FALSE),FALSE))</f>
        <v>-1</v>
      </c>
      <c r="AC285">
        <f>IF($C285=-1,-1,VLOOKUP($C285,'HCAD Process'!$D$5:$CZ$504,VLOOKUP(AC$4,'Table Name'!$C$2:$D$100,2,FALSE),FALSE))</f>
        <v>-1</v>
      </c>
      <c r="AD285">
        <f>IF($C285=-1,-1,VLOOKUP($C285,'HCAD Process'!$D$5:$CZ$504,VLOOKUP(AD$4,'Table Name'!$C$2:$D$100,2,FALSE),FALSE))</f>
        <v>-1</v>
      </c>
      <c r="AE285">
        <f>IF($C285=-1,-1,VLOOKUP($C285,'HCAD Process'!$D$5:$CZ$504,VLOOKUP(AE$4,'Table Name'!$C$2:$D$100,2,FALSE),FALSE))</f>
        <v>-1</v>
      </c>
      <c r="AF285">
        <f>IF($C285=-1,-1,VLOOKUP($C285,'HCAD Process'!$D$5:$CZ$504,VLOOKUP(AF$4,'Table Name'!$C$2:$D$100,2,FALSE),FALSE))</f>
        <v>-1</v>
      </c>
      <c r="AG285">
        <f>IF($C285=-1,-1,VLOOKUP($C285,'HCAD Process'!$D$5:$CZ$504,VLOOKUP(AG$4,'Table Name'!$C$2:$D$100,2,FALSE),FALSE))</f>
        <v>-1</v>
      </c>
      <c r="AH285">
        <f>IF($C285=-1,-1,VLOOKUP($C285,'HCAD Process'!$D$5:$CZ$504,VLOOKUP(AH$4,'Table Name'!$C$2:$D$100,2,FALSE),FALSE))</f>
        <v>-1</v>
      </c>
      <c r="AI285">
        <f>IF($C285=-1,-1,VLOOKUP($C285,'HCAD Process'!$D$5:$CZ$504,VLOOKUP(AI$4,'Table Name'!$C$2:$D$100,2,FALSE),FALSE))</f>
        <v>-1</v>
      </c>
      <c r="AJ285">
        <f>IF($C285=-1,-1,VLOOKUP($C285,'HCAD Process'!$D$5:$CZ$504,VLOOKUP(AJ$4,'Table Name'!$C$2:$D$100,2,FALSE),FALSE))</f>
        <v>-1</v>
      </c>
      <c r="AK285">
        <f>IF($C285=-1,-1,VALUE(VLOOKUP($C285,'HCAD Process'!$D$5:$CZ$504,VLOOKUP(AK$4,'Table Name'!$C$2:$D$100,2,FALSE),FALSE)))</f>
        <v>-1</v>
      </c>
      <c r="AL285">
        <f>IF($C285=-1,-1,VLOOKUP($C285,'HCAD Process'!$D$5:$CZ$504,VLOOKUP(AL$4,'Table Name'!$C$2:$D$100,2,FALSE),FALSE))</f>
        <v>-1</v>
      </c>
      <c r="AM285">
        <f>IF($C285=-1,-1,VLOOKUP($C285,'HCAD Process'!$D$5:$CZ$504,VLOOKUP(AM$4,'Table Name'!$C$2:$D$100,2,FALSE),FALSE))</f>
        <v>-1</v>
      </c>
      <c r="AN285">
        <f>IF($C285=-1,-1,VLOOKUP($C285,'HCAD Process'!$D$5:$CZ$504,VLOOKUP(AN$4,'Table Name'!$C$2:$D$100,2,FALSE),FALSE))</f>
        <v>-1</v>
      </c>
      <c r="AO285">
        <f>IF($C285=-1,-1,VLOOKUP($C285,'HCAD Process'!$D$5:$CZ$504,VLOOKUP(AO$4,'Table Name'!$C$2:$D$100,2,FALSE),FALSE))</f>
        <v>-1</v>
      </c>
      <c r="AP285">
        <f>IF($C285=-1,-1,VLOOKUP($C285,'HCAD Process'!$D$5:$CZ$504,VLOOKUP(AP$4,'Table Name'!$C$2:$D$100,2,FALSE),FALSE))</f>
        <v>-1</v>
      </c>
      <c r="AQ285">
        <f>IF($C285=-1,-1,VLOOKUP($C285,'HCAD Process'!$D$5:$CZ$504,VLOOKUP(AQ$4,'Table Name'!$C$2:$D$100,2,FALSE),FALSE))</f>
        <v>-1</v>
      </c>
      <c r="AR285">
        <f>IF($C285=-1,-1,VLOOKUP($C285,'HCAD Process'!$D$5:$CZ$504,VLOOKUP(AR$4,'Table Name'!$C$2:$D$100,2,FALSE),FALSE))</f>
        <v>-1</v>
      </c>
      <c r="AS285">
        <f>IF($C285=-1,-1,VLOOKUP($C285,'HCAD Process'!$D$5:$CZ$504,VLOOKUP(AS$4,'Table Name'!$C$2:$D$100,2,FALSE),FALSE))</f>
        <v>-1</v>
      </c>
      <c r="AT285">
        <f>IF($C285=-1,-1,VLOOKUP($C285,'HCAD Process'!$D$5:$CZ$504,VLOOKUP(AT$4,'Table Name'!$C$2:$D$100,2,FALSE),FALSE))</f>
        <v>-1</v>
      </c>
      <c r="AU285">
        <f>IF($C285=-1,-1,VLOOKUP($C285,'HCAD Process'!$D$5:$CZ$504,VLOOKUP(AU$4,'Table Name'!$C$2:$D$100,2,FALSE),FALSE))</f>
        <v>-1</v>
      </c>
      <c r="AV285">
        <f>IF($C285=-1,-1,VLOOKUP($C285,'HCAD Process'!$D$5:$CZ$504,VLOOKUP(AV$4,'Table Name'!$C$2:$D$100,2,FALSE),FALSE))</f>
        <v>-1</v>
      </c>
      <c r="AW285">
        <f>IF($C285=-1,-1,VLOOKUP($C285,'HCAD Process'!$D$5:$CZ$504,VLOOKUP(AW$4,'Table Name'!$C$2:$D$100,2,FALSE),FALSE))</f>
        <v>-1</v>
      </c>
      <c r="AX285">
        <f>IF($C285=-1,-1,VLOOKUP($C285,'HCAD Process'!$D$5:$CZ$504,VLOOKUP(AX$4,'Table Name'!$C$2:$D$100,2,FALSE),FALSE))</f>
        <v>-1</v>
      </c>
      <c r="AY285">
        <f>IF($C285=-1,-1,VLOOKUP($C285,'HCAD Process'!$D$5:$CZ$504,VLOOKUP(AY$4,'Table Name'!$C$2:$D$100,2,FALSE),FALSE))</f>
        <v>-1</v>
      </c>
      <c r="AZ285">
        <f>IF($C285=-1,-1,VLOOKUP($C285,'HCAD Process'!$D$5:$CZ$504,VLOOKUP(AZ$4,'Table Name'!$C$2:$D$100,2,FALSE),FALSE))</f>
        <v>-1</v>
      </c>
      <c r="BA285">
        <f>IF($C285=-1,-1,VLOOKUP($C285,'HCAD Process'!$D$5:$CZ$504,VLOOKUP(BA$4,'Table Name'!$C$2:$D$100,2,FALSE),FALSE))</f>
        <v>-1</v>
      </c>
      <c r="BB285">
        <f>IF($C285=-1,-1,VLOOKUP($C285,'HCAD Process'!$D$5:$CZ$504,VLOOKUP(BB$4,'Table Name'!$C$2:$D$100,2,FALSE),FALSE))</f>
        <v>-1</v>
      </c>
      <c r="BC285">
        <f>IF($C285=-1,-1,VLOOKUP($C285,'HCAD Process'!$D$5:$CZ$504,VLOOKUP(BC$4,'Table Name'!$C$2:$D$100,2,FALSE),FALSE))</f>
        <v>-1</v>
      </c>
      <c r="BD285">
        <f>IF($C285=-1,-1,VLOOKUP($C285,'HCAD Process'!$D$5:$CZ$504,VLOOKUP(BD$4,'Table Name'!$C$2:$D$100,2,FALSE),FALSE))</f>
        <v>-1</v>
      </c>
      <c r="BE285">
        <f>IF($C285=-1,-1,VLOOKUP($C285,'HCAD Process'!$D$5:$CZ$504,VLOOKUP(BE$4,'Table Name'!$C$2:$D$100,2,FALSE),FALSE))</f>
        <v>-1</v>
      </c>
      <c r="BF285">
        <f>IF($C285=-1,-1,VLOOKUP($C285,'HCAD Process'!$D$5:$CZ$504,VLOOKUP(BF$4,'Table Name'!$C$2:$D$100,2,FALSE),FALSE))</f>
        <v>-1</v>
      </c>
      <c r="BG285">
        <f>IF($C285=-1,-1,VLOOKUP($C285,'HCAD Process'!$D$5:$CZ$504,VLOOKUP(BG$4,'Table Name'!$C$2:$D$100,2,FALSE),FALSE))</f>
        <v>-1</v>
      </c>
      <c r="BH285">
        <f>IF($C285=-1,-1,VLOOKUP($C285,'HCAD Process'!$D$5:$CZ$504,VLOOKUP(BH$4,'Table Name'!$C$2:$D$100,2,FALSE),FALSE))</f>
        <v>-1</v>
      </c>
      <c r="BI285">
        <f>IF($C285=-1,-1,VLOOKUP($C285,'HCAD Process'!$D$5:$CZ$504,VLOOKUP(BI$4,'Table Name'!$C$2:$D$100,2,FALSE),FALSE))</f>
        <v>-1</v>
      </c>
      <c r="BJ285">
        <f>IF($C285=-1,-1,VLOOKUP($C285,'HCAD Process'!$D$5:$CZ$504,VLOOKUP(BJ$4,'Table Name'!$C$2:$D$100,2,FALSE),FALSE))</f>
        <v>-1</v>
      </c>
      <c r="BK285">
        <f>IF($C285=-1,-1,VLOOKUP($C285,'HCAD Process'!$D$5:$CZ$504,VLOOKUP(BK$4,'Table Name'!$C$2:$D$100,2,FALSE),FALSE))</f>
        <v>-1</v>
      </c>
      <c r="BL285">
        <f>IF($C285=-1,-1,VLOOKUP($C285,'HCAD Process'!$D$5:$CZ$504,VLOOKUP(BL$4,'Table Name'!$C$2:$D$100,2,FALSE),FALSE))</f>
        <v>-1</v>
      </c>
      <c r="BM285">
        <f>IF($C285=-1,-1,VLOOKUP($C285,'HCAD Process'!$D$5:$CZ$504,VLOOKUP(BM$4,'Table Name'!$C$2:$D$100,2,FALSE),FALSE))</f>
        <v>-1</v>
      </c>
      <c r="BN285">
        <f>IF($C285=-1,-1,VLOOKUP($C285,'HCAD Process'!$D$5:$CZ$504,VLOOKUP(BN$4,'Table Name'!$C$2:$D$100,2,FALSE),FALSE))</f>
        <v>-1</v>
      </c>
      <c r="BO285">
        <f>IF($C285=-1,-1,VLOOKUP($C285,'HCAD Process'!$D$5:$CZ$504,VLOOKUP(BO$4,'Table Name'!$C$2:$D$100,2,FALSE),FALSE))</f>
        <v>-1</v>
      </c>
      <c r="BP285">
        <f>IF($C285=-1,-1,VLOOKUP($C285,'HCAD Process'!$D$5:$CZ$504,VLOOKUP(BP$4,'Table Name'!$C$2:$D$100,2,FALSE),FALSE))</f>
        <v>-1</v>
      </c>
      <c r="BQ285">
        <f>IF($C285=-1,-1,VLOOKUP($C285,'HCAD Process'!$D$5:$CZ$504,VLOOKUP(BQ$4,'Table Name'!$C$2:$D$100,2,FALSE),FALSE))</f>
        <v>-1</v>
      </c>
      <c r="BR285">
        <f>IF($C285=-1,-1,VLOOKUP($C285,'HCAD Process'!$D$5:$CZ$504,VLOOKUP(BR$4,'Table Name'!$C$2:$D$100,2,FALSE),FALSE))</f>
        <v>-1</v>
      </c>
      <c r="BS285">
        <f>IF($C285=-1,-1,VLOOKUP($C285,'HCAD Process'!$D$5:$CZ$504,VLOOKUP(BS$4,'Table Name'!$C$2:$D$100,2,FALSE),FALSE))</f>
        <v>-1</v>
      </c>
      <c r="BT285">
        <f>IF($C285=-1,-1,VLOOKUP($C285,'HCAD Process'!$D$5:$CZ$504,VLOOKUP(BT$4,'Table Name'!$C$2:$D$100,2,FALSE),FALSE))</f>
        <v>-1</v>
      </c>
      <c r="BU285">
        <f>IF($C285=-1,-1,VLOOKUP($C285,'HCAD Process'!$D$5:$CZ$504,VLOOKUP(BU$4,'Table Name'!$C$2:$D$100,2,FALSE),FALSE))</f>
        <v>-1</v>
      </c>
      <c r="BV285">
        <f>IF($C285=-1,-1,VLOOKUP($C285,'HCAD Process'!$D$5:$CZ$504,VLOOKUP(BV$4,'Table Name'!$C$2:$D$100,2,FALSE),FALSE))</f>
        <v>-1</v>
      </c>
      <c r="BW285">
        <f>IF($C285=-1,-1,VLOOKUP($C285,'HCAD Process'!$D$5:$CZ$504,VLOOKUP(BW$4,'Table Name'!$C$2:$D$100,2,FALSE),FALSE))</f>
        <v>-1</v>
      </c>
      <c r="BX285">
        <f>IF($C285=-1,-1,VLOOKUP($C285,'HCAD Process'!$D$5:$CZ$504,VLOOKUP(BX$4,'Table Name'!$C$2:$D$100,2,FALSE),FALSE))</f>
        <v>-1</v>
      </c>
      <c r="BY285">
        <f>IF($C285=-1,-1,VLOOKUP($C285,'HCAD Process'!$D$5:$CZ$504,VLOOKUP(BY$4,'Table Name'!$C$2:$D$100,2,FALSE),FALSE))</f>
        <v>-1</v>
      </c>
      <c r="BZ285">
        <f>IF($C285=-1,-1,VLOOKUP($C285,'HCAD Process'!$D$5:$CZ$504,VLOOKUP(BZ$4,'Table Name'!$C$2:$D$100,2,FALSE),FALSE))</f>
        <v>-1</v>
      </c>
      <c r="CA285">
        <f>IF($C285=-1,-1,VLOOKUP($C285,'HCAD Process'!$D$5:$CZ$504,VLOOKUP(CA$4,'Table Name'!$C$2:$D$100,2,FALSE),FALSE))</f>
        <v>-1</v>
      </c>
      <c r="CB285">
        <f>IF($C285=-1,-1,VLOOKUP($C285,'HCAD Process'!$D$5:$CZ$504,VLOOKUP(CB$4,'Table Name'!$C$2:$D$100,2,FALSE),FALSE))</f>
        <v>-1</v>
      </c>
      <c r="CC285">
        <f>IF($C285=-1,-1,VLOOKUP($C285,'HCAD Process'!$D$5:$CZ$504,VLOOKUP(CC$4,'Table Name'!$C$2:$D$100,2,FALSE),FALSE))</f>
        <v>-1</v>
      </c>
      <c r="CD285">
        <f>IF($C285=-1,-1,VLOOKUP($C285,'HCAD Process'!$D$5:$CZ$504,VLOOKUP(CD$4,'Table Name'!$C$2:$D$100,2,FALSE),FALSE))</f>
        <v>-1</v>
      </c>
      <c r="CE285">
        <f>IF($C285=-1,-1,VLOOKUP($C285,'HCAD Process'!$D$5:$CZ$504,VLOOKUP(CE$4,'Table Name'!$C$2:$D$100,2,FALSE),FALSE))</f>
        <v>-1</v>
      </c>
    </row>
    <row r="286" spans="2:83" x14ac:dyDescent="0.25">
      <c r="B286">
        <f t="shared" si="4"/>
        <v>282</v>
      </c>
      <c r="C286">
        <f t="array" ref="C286">IF(ISERROR(INDEX('HCAD Process'!CF$5:CF$504,MATCH(0,COUNTIF(C$4:C285,'HCAD Process'!CF$5:CF$504)+('HCAD Process'!CF$5:CF$504=-1),0))),-1,INDEX('HCAD Process'!CF$5:CF$504,MATCH(0,COUNTIF(C$4:C285,'HCAD Process'!CF$5:CF$504)+('HCAD Process'!CF$5:CF$504=-1),0)))</f>
        <v>-1</v>
      </c>
      <c r="D286">
        <f>IF($C286=-1,-1,VLOOKUP($C286,'HCAD Process'!$D$5:$CZ$504,VLOOKUP(D$4,'Table Name'!$C$2:$D$100,2,FALSE),FALSE))</f>
        <v>-1</v>
      </c>
      <c r="E286">
        <f>IF($C286=-1,-1,VLOOKUP($C286,'HCAD Process'!$D$5:$CZ$504,VLOOKUP(E$4,'Table Name'!$C$2:$D$100,2,FALSE),FALSE))</f>
        <v>-1</v>
      </c>
      <c r="F286">
        <f>IF($C286=-1,-1,VLOOKUP($C286,'HCAD Process'!$D$5:$CZ$504,VLOOKUP(F$4,'Table Name'!$C$2:$D$100,2,FALSE),FALSE))</f>
        <v>-1</v>
      </c>
      <c r="G286">
        <f>IF($C286=-1,-1,VLOOKUP($C286,'HCAD Process'!$D$5:$CZ$504,VLOOKUP(G$4,'Table Name'!$C$2:$D$100,2,FALSE),FALSE))</f>
        <v>-1</v>
      </c>
      <c r="H286">
        <f>IF($C286=-1,-1,VLOOKUP($C286,'HCAD Process'!$D$5:$CZ$504,VLOOKUP(H$4,'Table Name'!$C$2:$D$100,2,FALSE),FALSE))</f>
        <v>-1</v>
      </c>
      <c r="I286">
        <f>IF($C286=-1,-1,VLOOKUP($C286,'HCAD Process'!$D$5:$CZ$504,VLOOKUP(I$4,'Table Name'!$C$2:$D$100,2,FALSE),FALSE))</f>
        <v>-1</v>
      </c>
      <c r="J286">
        <f>IF($C286=-1,-1,VLOOKUP($C286,'HCAD Process'!$D$5:$CZ$504,VLOOKUP(J$4,'Table Name'!$C$2:$D$100,2,FALSE),FALSE))</f>
        <v>-1</v>
      </c>
      <c r="K286">
        <f>IF($C286=-1,-1,VLOOKUP($C286,'HCAD Process'!$D$5:$CZ$504,VLOOKUP(K$4,'Table Name'!$C$2:$D$100,2,FALSE),FALSE))</f>
        <v>-1</v>
      </c>
      <c r="L286">
        <f>IF($C286=-1,-1,VLOOKUP($C286,'HCAD Process'!$D$5:$CZ$504,VLOOKUP(L$4,'Table Name'!$C$2:$D$100,2,FALSE),FALSE))</f>
        <v>-1</v>
      </c>
      <c r="M286">
        <f>IF($C286=-1,-1,VLOOKUP($C286,'HCAD Process'!$D$5:$CZ$504,VLOOKUP(M$4,'Table Name'!$C$2:$D$100,2,FALSE),FALSE))</f>
        <v>-1</v>
      </c>
      <c r="N286">
        <f>IF($C286=-1,-1,VLOOKUP($C286,'HCAD Process'!$D$5:$CZ$504,VLOOKUP(N$4,'Table Name'!$C$2:$D$100,2,FALSE),FALSE))</f>
        <v>-1</v>
      </c>
      <c r="O286">
        <f>IF($C286=-1,-1,VLOOKUP($C286,'HCAD Process'!$D$5:$CZ$504,VLOOKUP(O$4,'Table Name'!$C$2:$D$100,2,FALSE),FALSE))</f>
        <v>-1</v>
      </c>
      <c r="P286">
        <f>IF($C286=-1,-1,VLOOKUP($C286,'HCAD Process'!$D$5:$CZ$504,VLOOKUP(P$4,'Table Name'!$C$2:$D$100,2,FALSE),FALSE))</f>
        <v>-1</v>
      </c>
      <c r="Q286">
        <f>IF($C286=-1,-1,VLOOKUP($C286,'HCAD Process'!$D$5:$CZ$504,VLOOKUP(Q$4,'Table Name'!$C$2:$D$100,2,FALSE),FALSE))</f>
        <v>-1</v>
      </c>
      <c r="R286">
        <f>IF($C286=-1,-1,VLOOKUP($C286,'HCAD Process'!$D$5:$CZ$504,VLOOKUP(R$4,'Table Name'!$C$2:$D$100,2,FALSE),FALSE))</f>
        <v>-1</v>
      </c>
      <c r="S286">
        <f>IF($C286=-1,-1,VLOOKUP($C286,'HCAD Process'!$D$5:$CZ$504,VLOOKUP(S$4,'Table Name'!$C$2:$D$100,2,FALSE),FALSE))</f>
        <v>-1</v>
      </c>
      <c r="T286">
        <f>IF($C286=-1,-1,VLOOKUP($C286,'HCAD Process'!$D$5:$CZ$504,VLOOKUP(T$4,'Table Name'!$C$2:$D$100,2,FALSE),FALSE))</f>
        <v>-1</v>
      </c>
      <c r="U286">
        <f>IF($C286=-1,-1,VLOOKUP($C286,'HCAD Process'!$D$5:$CZ$504,VLOOKUP(U$4,'Table Name'!$C$2:$D$100,2,FALSE),FALSE))</f>
        <v>-1</v>
      </c>
      <c r="V286">
        <f>IF($C286=-1,-1,VLOOKUP($C286,'HCAD Process'!$D$5:$CZ$504,VLOOKUP(V$4,'Table Name'!$C$2:$D$100,2,FALSE),FALSE))</f>
        <v>-1</v>
      </c>
      <c r="W286">
        <f>IF($C286=-1,-1,VLOOKUP($C286,'HCAD Process'!$D$5:$CZ$504,VLOOKUP(W$4,'Table Name'!$C$2:$D$100,2,FALSE),FALSE))</f>
        <v>-1</v>
      </c>
      <c r="X286">
        <f>IF($C286=-1,-1,VLOOKUP($C286,'HCAD Process'!$D$5:$CZ$504,VLOOKUP(X$4,'Table Name'!$C$2:$D$100,2,FALSE),FALSE))</f>
        <v>-1</v>
      </c>
      <c r="Y286">
        <f>IF($C286=-1,-1,VLOOKUP($C286,'HCAD Process'!$D$5:$CZ$504,VLOOKUP(Y$4,'Table Name'!$C$2:$D$100,2,FALSE),FALSE))</f>
        <v>-1</v>
      </c>
      <c r="Z286">
        <f>IF($C286=-1,-1,VLOOKUP($C286,'HCAD Process'!$D$5:$CZ$504,VLOOKUP(Z$4,'Table Name'!$C$2:$D$100,2,FALSE),FALSE))</f>
        <v>-1</v>
      </c>
      <c r="AA286">
        <f>IF($C286=-1,-1,VLOOKUP($C286,'HCAD Process'!$D$5:$CZ$504,VLOOKUP(AA$4,'Table Name'!$C$2:$D$100,2,FALSE),FALSE))</f>
        <v>-1</v>
      </c>
      <c r="AB286">
        <f>IF($C286=-1,-1,VLOOKUP($C286,'HCAD Process'!$D$5:$CZ$504,VLOOKUP(AB$4,'Table Name'!$C$2:$D$100,2,FALSE),FALSE))</f>
        <v>-1</v>
      </c>
      <c r="AC286">
        <f>IF($C286=-1,-1,VLOOKUP($C286,'HCAD Process'!$D$5:$CZ$504,VLOOKUP(AC$4,'Table Name'!$C$2:$D$100,2,FALSE),FALSE))</f>
        <v>-1</v>
      </c>
      <c r="AD286">
        <f>IF($C286=-1,-1,VLOOKUP($C286,'HCAD Process'!$D$5:$CZ$504,VLOOKUP(AD$4,'Table Name'!$C$2:$D$100,2,FALSE),FALSE))</f>
        <v>-1</v>
      </c>
      <c r="AE286">
        <f>IF($C286=-1,-1,VLOOKUP($C286,'HCAD Process'!$D$5:$CZ$504,VLOOKUP(AE$4,'Table Name'!$C$2:$D$100,2,FALSE),FALSE))</f>
        <v>-1</v>
      </c>
      <c r="AF286">
        <f>IF($C286=-1,-1,VLOOKUP($C286,'HCAD Process'!$D$5:$CZ$504,VLOOKUP(AF$4,'Table Name'!$C$2:$D$100,2,FALSE),FALSE))</f>
        <v>-1</v>
      </c>
      <c r="AG286">
        <f>IF($C286=-1,-1,VLOOKUP($C286,'HCAD Process'!$D$5:$CZ$504,VLOOKUP(AG$4,'Table Name'!$C$2:$D$100,2,FALSE),FALSE))</f>
        <v>-1</v>
      </c>
      <c r="AH286">
        <f>IF($C286=-1,-1,VLOOKUP($C286,'HCAD Process'!$D$5:$CZ$504,VLOOKUP(AH$4,'Table Name'!$C$2:$D$100,2,FALSE),FALSE))</f>
        <v>-1</v>
      </c>
      <c r="AI286">
        <f>IF($C286=-1,-1,VLOOKUP($C286,'HCAD Process'!$D$5:$CZ$504,VLOOKUP(AI$4,'Table Name'!$C$2:$D$100,2,FALSE),FALSE))</f>
        <v>-1</v>
      </c>
      <c r="AJ286">
        <f>IF($C286=-1,-1,VLOOKUP($C286,'HCAD Process'!$D$5:$CZ$504,VLOOKUP(AJ$4,'Table Name'!$C$2:$D$100,2,FALSE),FALSE))</f>
        <v>-1</v>
      </c>
      <c r="AK286">
        <f>IF($C286=-1,-1,VALUE(VLOOKUP($C286,'HCAD Process'!$D$5:$CZ$504,VLOOKUP(AK$4,'Table Name'!$C$2:$D$100,2,FALSE),FALSE)))</f>
        <v>-1</v>
      </c>
      <c r="AL286">
        <f>IF($C286=-1,-1,VLOOKUP($C286,'HCAD Process'!$D$5:$CZ$504,VLOOKUP(AL$4,'Table Name'!$C$2:$D$100,2,FALSE),FALSE))</f>
        <v>-1</v>
      </c>
      <c r="AM286">
        <f>IF($C286=-1,-1,VLOOKUP($C286,'HCAD Process'!$D$5:$CZ$504,VLOOKUP(AM$4,'Table Name'!$C$2:$D$100,2,FALSE),FALSE))</f>
        <v>-1</v>
      </c>
      <c r="AN286">
        <f>IF($C286=-1,-1,VLOOKUP($C286,'HCAD Process'!$D$5:$CZ$504,VLOOKUP(AN$4,'Table Name'!$C$2:$D$100,2,FALSE),FALSE))</f>
        <v>-1</v>
      </c>
      <c r="AO286">
        <f>IF($C286=-1,-1,VLOOKUP($C286,'HCAD Process'!$D$5:$CZ$504,VLOOKUP(AO$4,'Table Name'!$C$2:$D$100,2,FALSE),FALSE))</f>
        <v>-1</v>
      </c>
      <c r="AP286">
        <f>IF($C286=-1,-1,VLOOKUP($C286,'HCAD Process'!$D$5:$CZ$504,VLOOKUP(AP$4,'Table Name'!$C$2:$D$100,2,FALSE),FALSE))</f>
        <v>-1</v>
      </c>
      <c r="AQ286">
        <f>IF($C286=-1,-1,VLOOKUP($C286,'HCAD Process'!$D$5:$CZ$504,VLOOKUP(AQ$4,'Table Name'!$C$2:$D$100,2,FALSE),FALSE))</f>
        <v>-1</v>
      </c>
      <c r="AR286">
        <f>IF($C286=-1,-1,VLOOKUP($C286,'HCAD Process'!$D$5:$CZ$504,VLOOKUP(AR$4,'Table Name'!$C$2:$D$100,2,FALSE),FALSE))</f>
        <v>-1</v>
      </c>
      <c r="AS286">
        <f>IF($C286=-1,-1,VLOOKUP($C286,'HCAD Process'!$D$5:$CZ$504,VLOOKUP(AS$4,'Table Name'!$C$2:$D$100,2,FALSE),FALSE))</f>
        <v>-1</v>
      </c>
      <c r="AT286">
        <f>IF($C286=-1,-1,VLOOKUP($C286,'HCAD Process'!$D$5:$CZ$504,VLOOKUP(AT$4,'Table Name'!$C$2:$D$100,2,FALSE),FALSE))</f>
        <v>-1</v>
      </c>
      <c r="AU286">
        <f>IF($C286=-1,-1,VLOOKUP($C286,'HCAD Process'!$D$5:$CZ$504,VLOOKUP(AU$4,'Table Name'!$C$2:$D$100,2,FALSE),FALSE))</f>
        <v>-1</v>
      </c>
      <c r="AV286">
        <f>IF($C286=-1,-1,VLOOKUP($C286,'HCAD Process'!$D$5:$CZ$504,VLOOKUP(AV$4,'Table Name'!$C$2:$D$100,2,FALSE),FALSE))</f>
        <v>-1</v>
      </c>
      <c r="AW286">
        <f>IF($C286=-1,-1,VLOOKUP($C286,'HCAD Process'!$D$5:$CZ$504,VLOOKUP(AW$4,'Table Name'!$C$2:$D$100,2,FALSE),FALSE))</f>
        <v>-1</v>
      </c>
      <c r="AX286">
        <f>IF($C286=-1,-1,VLOOKUP($C286,'HCAD Process'!$D$5:$CZ$504,VLOOKUP(AX$4,'Table Name'!$C$2:$D$100,2,FALSE),FALSE))</f>
        <v>-1</v>
      </c>
      <c r="AY286">
        <f>IF($C286=-1,-1,VLOOKUP($C286,'HCAD Process'!$D$5:$CZ$504,VLOOKUP(AY$4,'Table Name'!$C$2:$D$100,2,FALSE),FALSE))</f>
        <v>-1</v>
      </c>
      <c r="AZ286">
        <f>IF($C286=-1,-1,VLOOKUP($C286,'HCAD Process'!$D$5:$CZ$504,VLOOKUP(AZ$4,'Table Name'!$C$2:$D$100,2,FALSE),FALSE))</f>
        <v>-1</v>
      </c>
      <c r="BA286">
        <f>IF($C286=-1,-1,VLOOKUP($C286,'HCAD Process'!$D$5:$CZ$504,VLOOKUP(BA$4,'Table Name'!$C$2:$D$100,2,FALSE),FALSE))</f>
        <v>-1</v>
      </c>
      <c r="BB286">
        <f>IF($C286=-1,-1,VLOOKUP($C286,'HCAD Process'!$D$5:$CZ$504,VLOOKUP(BB$4,'Table Name'!$C$2:$D$100,2,FALSE),FALSE))</f>
        <v>-1</v>
      </c>
      <c r="BC286">
        <f>IF($C286=-1,-1,VLOOKUP($C286,'HCAD Process'!$D$5:$CZ$504,VLOOKUP(BC$4,'Table Name'!$C$2:$D$100,2,FALSE),FALSE))</f>
        <v>-1</v>
      </c>
      <c r="BD286">
        <f>IF($C286=-1,-1,VLOOKUP($C286,'HCAD Process'!$D$5:$CZ$504,VLOOKUP(BD$4,'Table Name'!$C$2:$D$100,2,FALSE),FALSE))</f>
        <v>-1</v>
      </c>
      <c r="BE286">
        <f>IF($C286=-1,-1,VLOOKUP($C286,'HCAD Process'!$D$5:$CZ$504,VLOOKUP(BE$4,'Table Name'!$C$2:$D$100,2,FALSE),FALSE))</f>
        <v>-1</v>
      </c>
      <c r="BF286">
        <f>IF($C286=-1,-1,VLOOKUP($C286,'HCAD Process'!$D$5:$CZ$504,VLOOKUP(BF$4,'Table Name'!$C$2:$D$100,2,FALSE),FALSE))</f>
        <v>-1</v>
      </c>
      <c r="BG286">
        <f>IF($C286=-1,-1,VLOOKUP($C286,'HCAD Process'!$D$5:$CZ$504,VLOOKUP(BG$4,'Table Name'!$C$2:$D$100,2,FALSE),FALSE))</f>
        <v>-1</v>
      </c>
      <c r="BH286">
        <f>IF($C286=-1,-1,VLOOKUP($C286,'HCAD Process'!$D$5:$CZ$504,VLOOKUP(BH$4,'Table Name'!$C$2:$D$100,2,FALSE),FALSE))</f>
        <v>-1</v>
      </c>
      <c r="BI286">
        <f>IF($C286=-1,-1,VLOOKUP($C286,'HCAD Process'!$D$5:$CZ$504,VLOOKUP(BI$4,'Table Name'!$C$2:$D$100,2,FALSE),FALSE))</f>
        <v>-1</v>
      </c>
      <c r="BJ286">
        <f>IF($C286=-1,-1,VLOOKUP($C286,'HCAD Process'!$D$5:$CZ$504,VLOOKUP(BJ$4,'Table Name'!$C$2:$D$100,2,FALSE),FALSE))</f>
        <v>-1</v>
      </c>
      <c r="BK286">
        <f>IF($C286=-1,-1,VLOOKUP($C286,'HCAD Process'!$D$5:$CZ$504,VLOOKUP(BK$4,'Table Name'!$C$2:$D$100,2,FALSE),FALSE))</f>
        <v>-1</v>
      </c>
      <c r="BL286">
        <f>IF($C286=-1,-1,VLOOKUP($C286,'HCAD Process'!$D$5:$CZ$504,VLOOKUP(BL$4,'Table Name'!$C$2:$D$100,2,FALSE),FALSE))</f>
        <v>-1</v>
      </c>
      <c r="BM286">
        <f>IF($C286=-1,-1,VLOOKUP($C286,'HCAD Process'!$D$5:$CZ$504,VLOOKUP(BM$4,'Table Name'!$C$2:$D$100,2,FALSE),FALSE))</f>
        <v>-1</v>
      </c>
      <c r="BN286">
        <f>IF($C286=-1,-1,VLOOKUP($C286,'HCAD Process'!$D$5:$CZ$504,VLOOKUP(BN$4,'Table Name'!$C$2:$D$100,2,FALSE),FALSE))</f>
        <v>-1</v>
      </c>
      <c r="BO286">
        <f>IF($C286=-1,-1,VLOOKUP($C286,'HCAD Process'!$D$5:$CZ$504,VLOOKUP(BO$4,'Table Name'!$C$2:$D$100,2,FALSE),FALSE))</f>
        <v>-1</v>
      </c>
      <c r="BP286">
        <f>IF($C286=-1,-1,VLOOKUP($C286,'HCAD Process'!$D$5:$CZ$504,VLOOKUP(BP$4,'Table Name'!$C$2:$D$100,2,FALSE),FALSE))</f>
        <v>-1</v>
      </c>
      <c r="BQ286">
        <f>IF($C286=-1,-1,VLOOKUP($C286,'HCAD Process'!$D$5:$CZ$504,VLOOKUP(BQ$4,'Table Name'!$C$2:$D$100,2,FALSE),FALSE))</f>
        <v>-1</v>
      </c>
      <c r="BR286">
        <f>IF($C286=-1,-1,VLOOKUP($C286,'HCAD Process'!$D$5:$CZ$504,VLOOKUP(BR$4,'Table Name'!$C$2:$D$100,2,FALSE),FALSE))</f>
        <v>-1</v>
      </c>
      <c r="BS286">
        <f>IF($C286=-1,-1,VLOOKUP($C286,'HCAD Process'!$D$5:$CZ$504,VLOOKUP(BS$4,'Table Name'!$C$2:$D$100,2,FALSE),FALSE))</f>
        <v>-1</v>
      </c>
      <c r="BT286">
        <f>IF($C286=-1,-1,VLOOKUP($C286,'HCAD Process'!$D$5:$CZ$504,VLOOKUP(BT$4,'Table Name'!$C$2:$D$100,2,FALSE),FALSE))</f>
        <v>-1</v>
      </c>
      <c r="BU286">
        <f>IF($C286=-1,-1,VLOOKUP($C286,'HCAD Process'!$D$5:$CZ$504,VLOOKUP(BU$4,'Table Name'!$C$2:$D$100,2,FALSE),FALSE))</f>
        <v>-1</v>
      </c>
      <c r="BV286">
        <f>IF($C286=-1,-1,VLOOKUP($C286,'HCAD Process'!$D$5:$CZ$504,VLOOKUP(BV$4,'Table Name'!$C$2:$D$100,2,FALSE),FALSE))</f>
        <v>-1</v>
      </c>
      <c r="BW286">
        <f>IF($C286=-1,-1,VLOOKUP($C286,'HCAD Process'!$D$5:$CZ$504,VLOOKUP(BW$4,'Table Name'!$C$2:$D$100,2,FALSE),FALSE))</f>
        <v>-1</v>
      </c>
      <c r="BX286">
        <f>IF($C286=-1,-1,VLOOKUP($C286,'HCAD Process'!$D$5:$CZ$504,VLOOKUP(BX$4,'Table Name'!$C$2:$D$100,2,FALSE),FALSE))</f>
        <v>-1</v>
      </c>
      <c r="BY286">
        <f>IF($C286=-1,-1,VLOOKUP($C286,'HCAD Process'!$D$5:$CZ$504,VLOOKUP(BY$4,'Table Name'!$C$2:$D$100,2,FALSE),FALSE))</f>
        <v>-1</v>
      </c>
      <c r="BZ286">
        <f>IF($C286=-1,-1,VLOOKUP($C286,'HCAD Process'!$D$5:$CZ$504,VLOOKUP(BZ$4,'Table Name'!$C$2:$D$100,2,FALSE),FALSE))</f>
        <v>-1</v>
      </c>
      <c r="CA286">
        <f>IF($C286=-1,-1,VLOOKUP($C286,'HCAD Process'!$D$5:$CZ$504,VLOOKUP(CA$4,'Table Name'!$C$2:$D$100,2,FALSE),FALSE))</f>
        <v>-1</v>
      </c>
      <c r="CB286">
        <f>IF($C286=-1,-1,VLOOKUP($C286,'HCAD Process'!$D$5:$CZ$504,VLOOKUP(CB$4,'Table Name'!$C$2:$D$100,2,FALSE),FALSE))</f>
        <v>-1</v>
      </c>
      <c r="CC286">
        <f>IF($C286=-1,-1,VLOOKUP($C286,'HCAD Process'!$D$5:$CZ$504,VLOOKUP(CC$4,'Table Name'!$C$2:$D$100,2,FALSE),FALSE))</f>
        <v>-1</v>
      </c>
      <c r="CD286">
        <f>IF($C286=-1,-1,VLOOKUP($C286,'HCAD Process'!$D$5:$CZ$504,VLOOKUP(CD$4,'Table Name'!$C$2:$D$100,2,FALSE),FALSE))</f>
        <v>-1</v>
      </c>
      <c r="CE286">
        <f>IF($C286=-1,-1,VLOOKUP($C286,'HCAD Process'!$D$5:$CZ$504,VLOOKUP(CE$4,'Table Name'!$C$2:$D$100,2,FALSE),FALSE))</f>
        <v>-1</v>
      </c>
    </row>
    <row r="287" spans="2:83" x14ac:dyDescent="0.25">
      <c r="B287">
        <f t="shared" si="4"/>
        <v>283</v>
      </c>
      <c r="C287">
        <f t="array" ref="C287">IF(ISERROR(INDEX('HCAD Process'!CF$5:CF$504,MATCH(0,COUNTIF(C$4:C286,'HCAD Process'!CF$5:CF$504)+('HCAD Process'!CF$5:CF$504=-1),0))),-1,INDEX('HCAD Process'!CF$5:CF$504,MATCH(0,COUNTIF(C$4:C286,'HCAD Process'!CF$5:CF$504)+('HCAD Process'!CF$5:CF$504=-1),0)))</f>
        <v>-1</v>
      </c>
      <c r="D287">
        <f>IF($C287=-1,-1,VLOOKUP($C287,'HCAD Process'!$D$5:$CZ$504,VLOOKUP(D$4,'Table Name'!$C$2:$D$100,2,FALSE),FALSE))</f>
        <v>-1</v>
      </c>
      <c r="E287">
        <f>IF($C287=-1,-1,VLOOKUP($C287,'HCAD Process'!$D$5:$CZ$504,VLOOKUP(E$4,'Table Name'!$C$2:$D$100,2,FALSE),FALSE))</f>
        <v>-1</v>
      </c>
      <c r="F287">
        <f>IF($C287=-1,-1,VLOOKUP($C287,'HCAD Process'!$D$5:$CZ$504,VLOOKUP(F$4,'Table Name'!$C$2:$D$100,2,FALSE),FALSE))</f>
        <v>-1</v>
      </c>
      <c r="G287">
        <f>IF($C287=-1,-1,VLOOKUP($C287,'HCAD Process'!$D$5:$CZ$504,VLOOKUP(G$4,'Table Name'!$C$2:$D$100,2,FALSE),FALSE))</f>
        <v>-1</v>
      </c>
      <c r="H287">
        <f>IF($C287=-1,-1,VLOOKUP($C287,'HCAD Process'!$D$5:$CZ$504,VLOOKUP(H$4,'Table Name'!$C$2:$D$100,2,FALSE),FALSE))</f>
        <v>-1</v>
      </c>
      <c r="I287">
        <f>IF($C287=-1,-1,VLOOKUP($C287,'HCAD Process'!$D$5:$CZ$504,VLOOKUP(I$4,'Table Name'!$C$2:$D$100,2,FALSE),FALSE))</f>
        <v>-1</v>
      </c>
      <c r="J287">
        <f>IF($C287=-1,-1,VLOOKUP($C287,'HCAD Process'!$D$5:$CZ$504,VLOOKUP(J$4,'Table Name'!$C$2:$D$100,2,FALSE),FALSE))</f>
        <v>-1</v>
      </c>
      <c r="K287">
        <f>IF($C287=-1,-1,VLOOKUP($C287,'HCAD Process'!$D$5:$CZ$504,VLOOKUP(K$4,'Table Name'!$C$2:$D$100,2,FALSE),FALSE))</f>
        <v>-1</v>
      </c>
      <c r="L287">
        <f>IF($C287=-1,-1,VLOOKUP($C287,'HCAD Process'!$D$5:$CZ$504,VLOOKUP(L$4,'Table Name'!$C$2:$D$100,2,FALSE),FALSE))</f>
        <v>-1</v>
      </c>
      <c r="M287">
        <f>IF($C287=-1,-1,VLOOKUP($C287,'HCAD Process'!$D$5:$CZ$504,VLOOKUP(M$4,'Table Name'!$C$2:$D$100,2,FALSE),FALSE))</f>
        <v>-1</v>
      </c>
      <c r="N287">
        <f>IF($C287=-1,-1,VLOOKUP($C287,'HCAD Process'!$D$5:$CZ$504,VLOOKUP(N$4,'Table Name'!$C$2:$D$100,2,FALSE),FALSE))</f>
        <v>-1</v>
      </c>
      <c r="O287">
        <f>IF($C287=-1,-1,VLOOKUP($C287,'HCAD Process'!$D$5:$CZ$504,VLOOKUP(O$4,'Table Name'!$C$2:$D$100,2,FALSE),FALSE))</f>
        <v>-1</v>
      </c>
      <c r="P287">
        <f>IF($C287=-1,-1,VLOOKUP($C287,'HCAD Process'!$D$5:$CZ$504,VLOOKUP(P$4,'Table Name'!$C$2:$D$100,2,FALSE),FALSE))</f>
        <v>-1</v>
      </c>
      <c r="Q287">
        <f>IF($C287=-1,-1,VLOOKUP($C287,'HCAD Process'!$D$5:$CZ$504,VLOOKUP(Q$4,'Table Name'!$C$2:$D$100,2,FALSE),FALSE))</f>
        <v>-1</v>
      </c>
      <c r="R287">
        <f>IF($C287=-1,-1,VLOOKUP($C287,'HCAD Process'!$D$5:$CZ$504,VLOOKUP(R$4,'Table Name'!$C$2:$D$100,2,FALSE),FALSE))</f>
        <v>-1</v>
      </c>
      <c r="S287">
        <f>IF($C287=-1,-1,VLOOKUP($C287,'HCAD Process'!$D$5:$CZ$504,VLOOKUP(S$4,'Table Name'!$C$2:$D$100,2,FALSE),FALSE))</f>
        <v>-1</v>
      </c>
      <c r="T287">
        <f>IF($C287=-1,-1,VLOOKUP($C287,'HCAD Process'!$D$5:$CZ$504,VLOOKUP(T$4,'Table Name'!$C$2:$D$100,2,FALSE),FALSE))</f>
        <v>-1</v>
      </c>
      <c r="U287">
        <f>IF($C287=-1,-1,VLOOKUP($C287,'HCAD Process'!$D$5:$CZ$504,VLOOKUP(U$4,'Table Name'!$C$2:$D$100,2,FALSE),FALSE))</f>
        <v>-1</v>
      </c>
      <c r="V287">
        <f>IF($C287=-1,-1,VLOOKUP($C287,'HCAD Process'!$D$5:$CZ$504,VLOOKUP(V$4,'Table Name'!$C$2:$D$100,2,FALSE),FALSE))</f>
        <v>-1</v>
      </c>
      <c r="W287">
        <f>IF($C287=-1,-1,VLOOKUP($C287,'HCAD Process'!$D$5:$CZ$504,VLOOKUP(W$4,'Table Name'!$C$2:$D$100,2,FALSE),FALSE))</f>
        <v>-1</v>
      </c>
      <c r="X287">
        <f>IF($C287=-1,-1,VLOOKUP($C287,'HCAD Process'!$D$5:$CZ$504,VLOOKUP(X$4,'Table Name'!$C$2:$D$100,2,FALSE),FALSE))</f>
        <v>-1</v>
      </c>
      <c r="Y287">
        <f>IF($C287=-1,-1,VLOOKUP($C287,'HCAD Process'!$D$5:$CZ$504,VLOOKUP(Y$4,'Table Name'!$C$2:$D$100,2,FALSE),FALSE))</f>
        <v>-1</v>
      </c>
      <c r="Z287">
        <f>IF($C287=-1,-1,VLOOKUP($C287,'HCAD Process'!$D$5:$CZ$504,VLOOKUP(Z$4,'Table Name'!$C$2:$D$100,2,FALSE),FALSE))</f>
        <v>-1</v>
      </c>
      <c r="AA287">
        <f>IF($C287=-1,-1,VLOOKUP($C287,'HCAD Process'!$D$5:$CZ$504,VLOOKUP(AA$4,'Table Name'!$C$2:$D$100,2,FALSE),FALSE))</f>
        <v>-1</v>
      </c>
      <c r="AB287">
        <f>IF($C287=-1,-1,VLOOKUP($C287,'HCAD Process'!$D$5:$CZ$504,VLOOKUP(AB$4,'Table Name'!$C$2:$D$100,2,FALSE),FALSE))</f>
        <v>-1</v>
      </c>
      <c r="AC287">
        <f>IF($C287=-1,-1,VLOOKUP($C287,'HCAD Process'!$D$5:$CZ$504,VLOOKUP(AC$4,'Table Name'!$C$2:$D$100,2,FALSE),FALSE))</f>
        <v>-1</v>
      </c>
      <c r="AD287">
        <f>IF($C287=-1,-1,VLOOKUP($C287,'HCAD Process'!$D$5:$CZ$504,VLOOKUP(AD$4,'Table Name'!$C$2:$D$100,2,FALSE),FALSE))</f>
        <v>-1</v>
      </c>
      <c r="AE287">
        <f>IF($C287=-1,-1,VLOOKUP($C287,'HCAD Process'!$D$5:$CZ$504,VLOOKUP(AE$4,'Table Name'!$C$2:$D$100,2,FALSE),FALSE))</f>
        <v>-1</v>
      </c>
      <c r="AF287">
        <f>IF($C287=-1,-1,VLOOKUP($C287,'HCAD Process'!$D$5:$CZ$504,VLOOKUP(AF$4,'Table Name'!$C$2:$D$100,2,FALSE),FALSE))</f>
        <v>-1</v>
      </c>
      <c r="AG287">
        <f>IF($C287=-1,-1,VLOOKUP($C287,'HCAD Process'!$D$5:$CZ$504,VLOOKUP(AG$4,'Table Name'!$C$2:$D$100,2,FALSE),FALSE))</f>
        <v>-1</v>
      </c>
      <c r="AH287">
        <f>IF($C287=-1,-1,VLOOKUP($C287,'HCAD Process'!$D$5:$CZ$504,VLOOKUP(AH$4,'Table Name'!$C$2:$D$100,2,FALSE),FALSE))</f>
        <v>-1</v>
      </c>
      <c r="AI287">
        <f>IF($C287=-1,-1,VLOOKUP($C287,'HCAD Process'!$D$5:$CZ$504,VLOOKUP(AI$4,'Table Name'!$C$2:$D$100,2,FALSE),FALSE))</f>
        <v>-1</v>
      </c>
      <c r="AJ287">
        <f>IF($C287=-1,-1,VLOOKUP($C287,'HCAD Process'!$D$5:$CZ$504,VLOOKUP(AJ$4,'Table Name'!$C$2:$D$100,2,FALSE),FALSE))</f>
        <v>-1</v>
      </c>
      <c r="AK287">
        <f>IF($C287=-1,-1,VALUE(VLOOKUP($C287,'HCAD Process'!$D$5:$CZ$504,VLOOKUP(AK$4,'Table Name'!$C$2:$D$100,2,FALSE),FALSE)))</f>
        <v>-1</v>
      </c>
      <c r="AL287">
        <f>IF($C287=-1,-1,VLOOKUP($C287,'HCAD Process'!$D$5:$CZ$504,VLOOKUP(AL$4,'Table Name'!$C$2:$D$100,2,FALSE),FALSE))</f>
        <v>-1</v>
      </c>
      <c r="AM287">
        <f>IF($C287=-1,-1,VLOOKUP($C287,'HCAD Process'!$D$5:$CZ$504,VLOOKUP(AM$4,'Table Name'!$C$2:$D$100,2,FALSE),FALSE))</f>
        <v>-1</v>
      </c>
      <c r="AN287">
        <f>IF($C287=-1,-1,VLOOKUP($C287,'HCAD Process'!$D$5:$CZ$504,VLOOKUP(AN$4,'Table Name'!$C$2:$D$100,2,FALSE),FALSE))</f>
        <v>-1</v>
      </c>
      <c r="AO287">
        <f>IF($C287=-1,-1,VLOOKUP($C287,'HCAD Process'!$D$5:$CZ$504,VLOOKUP(AO$4,'Table Name'!$C$2:$D$100,2,FALSE),FALSE))</f>
        <v>-1</v>
      </c>
      <c r="AP287">
        <f>IF($C287=-1,-1,VLOOKUP($C287,'HCAD Process'!$D$5:$CZ$504,VLOOKUP(AP$4,'Table Name'!$C$2:$D$100,2,FALSE),FALSE))</f>
        <v>-1</v>
      </c>
      <c r="AQ287">
        <f>IF($C287=-1,-1,VLOOKUP($C287,'HCAD Process'!$D$5:$CZ$504,VLOOKUP(AQ$4,'Table Name'!$C$2:$D$100,2,FALSE),FALSE))</f>
        <v>-1</v>
      </c>
      <c r="AR287">
        <f>IF($C287=-1,-1,VLOOKUP($C287,'HCAD Process'!$D$5:$CZ$504,VLOOKUP(AR$4,'Table Name'!$C$2:$D$100,2,FALSE),FALSE))</f>
        <v>-1</v>
      </c>
      <c r="AS287">
        <f>IF($C287=-1,-1,VLOOKUP($C287,'HCAD Process'!$D$5:$CZ$504,VLOOKUP(AS$4,'Table Name'!$C$2:$D$100,2,FALSE),FALSE))</f>
        <v>-1</v>
      </c>
      <c r="AT287">
        <f>IF($C287=-1,-1,VLOOKUP($C287,'HCAD Process'!$D$5:$CZ$504,VLOOKUP(AT$4,'Table Name'!$C$2:$D$100,2,FALSE),FALSE))</f>
        <v>-1</v>
      </c>
      <c r="AU287">
        <f>IF($C287=-1,-1,VLOOKUP($C287,'HCAD Process'!$D$5:$CZ$504,VLOOKUP(AU$4,'Table Name'!$C$2:$D$100,2,FALSE),FALSE))</f>
        <v>-1</v>
      </c>
      <c r="AV287">
        <f>IF($C287=-1,-1,VLOOKUP($C287,'HCAD Process'!$D$5:$CZ$504,VLOOKUP(AV$4,'Table Name'!$C$2:$D$100,2,FALSE),FALSE))</f>
        <v>-1</v>
      </c>
      <c r="AW287">
        <f>IF($C287=-1,-1,VLOOKUP($C287,'HCAD Process'!$D$5:$CZ$504,VLOOKUP(AW$4,'Table Name'!$C$2:$D$100,2,FALSE),FALSE))</f>
        <v>-1</v>
      </c>
      <c r="AX287">
        <f>IF($C287=-1,-1,VLOOKUP($C287,'HCAD Process'!$D$5:$CZ$504,VLOOKUP(AX$4,'Table Name'!$C$2:$D$100,2,FALSE),FALSE))</f>
        <v>-1</v>
      </c>
      <c r="AY287">
        <f>IF($C287=-1,-1,VLOOKUP($C287,'HCAD Process'!$D$5:$CZ$504,VLOOKUP(AY$4,'Table Name'!$C$2:$D$100,2,FALSE),FALSE))</f>
        <v>-1</v>
      </c>
      <c r="AZ287">
        <f>IF($C287=-1,-1,VLOOKUP($C287,'HCAD Process'!$D$5:$CZ$504,VLOOKUP(AZ$4,'Table Name'!$C$2:$D$100,2,FALSE),FALSE))</f>
        <v>-1</v>
      </c>
      <c r="BA287">
        <f>IF($C287=-1,-1,VLOOKUP($C287,'HCAD Process'!$D$5:$CZ$504,VLOOKUP(BA$4,'Table Name'!$C$2:$D$100,2,FALSE),FALSE))</f>
        <v>-1</v>
      </c>
      <c r="BB287">
        <f>IF($C287=-1,-1,VLOOKUP($C287,'HCAD Process'!$D$5:$CZ$504,VLOOKUP(BB$4,'Table Name'!$C$2:$D$100,2,FALSE),FALSE))</f>
        <v>-1</v>
      </c>
      <c r="BC287">
        <f>IF($C287=-1,-1,VLOOKUP($C287,'HCAD Process'!$D$5:$CZ$504,VLOOKUP(BC$4,'Table Name'!$C$2:$D$100,2,FALSE),FALSE))</f>
        <v>-1</v>
      </c>
      <c r="BD287">
        <f>IF($C287=-1,-1,VLOOKUP($C287,'HCAD Process'!$D$5:$CZ$504,VLOOKUP(BD$4,'Table Name'!$C$2:$D$100,2,FALSE),FALSE))</f>
        <v>-1</v>
      </c>
      <c r="BE287">
        <f>IF($C287=-1,-1,VLOOKUP($C287,'HCAD Process'!$D$5:$CZ$504,VLOOKUP(BE$4,'Table Name'!$C$2:$D$100,2,FALSE),FALSE))</f>
        <v>-1</v>
      </c>
      <c r="BF287">
        <f>IF($C287=-1,-1,VLOOKUP($C287,'HCAD Process'!$D$5:$CZ$504,VLOOKUP(BF$4,'Table Name'!$C$2:$D$100,2,FALSE),FALSE))</f>
        <v>-1</v>
      </c>
      <c r="BG287">
        <f>IF($C287=-1,-1,VLOOKUP($C287,'HCAD Process'!$D$5:$CZ$504,VLOOKUP(BG$4,'Table Name'!$C$2:$D$100,2,FALSE),FALSE))</f>
        <v>-1</v>
      </c>
      <c r="BH287">
        <f>IF($C287=-1,-1,VLOOKUP($C287,'HCAD Process'!$D$5:$CZ$504,VLOOKUP(BH$4,'Table Name'!$C$2:$D$100,2,FALSE),FALSE))</f>
        <v>-1</v>
      </c>
      <c r="BI287">
        <f>IF($C287=-1,-1,VLOOKUP($C287,'HCAD Process'!$D$5:$CZ$504,VLOOKUP(BI$4,'Table Name'!$C$2:$D$100,2,FALSE),FALSE))</f>
        <v>-1</v>
      </c>
      <c r="BJ287">
        <f>IF($C287=-1,-1,VLOOKUP($C287,'HCAD Process'!$D$5:$CZ$504,VLOOKUP(BJ$4,'Table Name'!$C$2:$D$100,2,FALSE),FALSE))</f>
        <v>-1</v>
      </c>
      <c r="BK287">
        <f>IF($C287=-1,-1,VLOOKUP($C287,'HCAD Process'!$D$5:$CZ$504,VLOOKUP(BK$4,'Table Name'!$C$2:$D$100,2,FALSE),FALSE))</f>
        <v>-1</v>
      </c>
      <c r="BL287">
        <f>IF($C287=-1,-1,VLOOKUP($C287,'HCAD Process'!$D$5:$CZ$504,VLOOKUP(BL$4,'Table Name'!$C$2:$D$100,2,FALSE),FALSE))</f>
        <v>-1</v>
      </c>
      <c r="BM287">
        <f>IF($C287=-1,-1,VLOOKUP($C287,'HCAD Process'!$D$5:$CZ$504,VLOOKUP(BM$4,'Table Name'!$C$2:$D$100,2,FALSE),FALSE))</f>
        <v>-1</v>
      </c>
      <c r="BN287">
        <f>IF($C287=-1,-1,VLOOKUP($C287,'HCAD Process'!$D$5:$CZ$504,VLOOKUP(BN$4,'Table Name'!$C$2:$D$100,2,FALSE),FALSE))</f>
        <v>-1</v>
      </c>
      <c r="BO287">
        <f>IF($C287=-1,-1,VLOOKUP($C287,'HCAD Process'!$D$5:$CZ$504,VLOOKUP(BO$4,'Table Name'!$C$2:$D$100,2,FALSE),FALSE))</f>
        <v>-1</v>
      </c>
      <c r="BP287">
        <f>IF($C287=-1,-1,VLOOKUP($C287,'HCAD Process'!$D$5:$CZ$504,VLOOKUP(BP$4,'Table Name'!$C$2:$D$100,2,FALSE),FALSE))</f>
        <v>-1</v>
      </c>
      <c r="BQ287">
        <f>IF($C287=-1,-1,VLOOKUP($C287,'HCAD Process'!$D$5:$CZ$504,VLOOKUP(BQ$4,'Table Name'!$C$2:$D$100,2,FALSE),FALSE))</f>
        <v>-1</v>
      </c>
      <c r="BR287">
        <f>IF($C287=-1,-1,VLOOKUP($C287,'HCAD Process'!$D$5:$CZ$504,VLOOKUP(BR$4,'Table Name'!$C$2:$D$100,2,FALSE),FALSE))</f>
        <v>-1</v>
      </c>
      <c r="BS287">
        <f>IF($C287=-1,-1,VLOOKUP($C287,'HCAD Process'!$D$5:$CZ$504,VLOOKUP(BS$4,'Table Name'!$C$2:$D$100,2,FALSE),FALSE))</f>
        <v>-1</v>
      </c>
      <c r="BT287">
        <f>IF($C287=-1,-1,VLOOKUP($C287,'HCAD Process'!$D$5:$CZ$504,VLOOKUP(BT$4,'Table Name'!$C$2:$D$100,2,FALSE),FALSE))</f>
        <v>-1</v>
      </c>
      <c r="BU287">
        <f>IF($C287=-1,-1,VLOOKUP($C287,'HCAD Process'!$D$5:$CZ$504,VLOOKUP(BU$4,'Table Name'!$C$2:$D$100,2,FALSE),FALSE))</f>
        <v>-1</v>
      </c>
      <c r="BV287">
        <f>IF($C287=-1,-1,VLOOKUP($C287,'HCAD Process'!$D$5:$CZ$504,VLOOKUP(BV$4,'Table Name'!$C$2:$D$100,2,FALSE),FALSE))</f>
        <v>-1</v>
      </c>
      <c r="BW287">
        <f>IF($C287=-1,-1,VLOOKUP($C287,'HCAD Process'!$D$5:$CZ$504,VLOOKUP(BW$4,'Table Name'!$C$2:$D$100,2,FALSE),FALSE))</f>
        <v>-1</v>
      </c>
      <c r="BX287">
        <f>IF($C287=-1,-1,VLOOKUP($C287,'HCAD Process'!$D$5:$CZ$504,VLOOKUP(BX$4,'Table Name'!$C$2:$D$100,2,FALSE),FALSE))</f>
        <v>-1</v>
      </c>
      <c r="BY287">
        <f>IF($C287=-1,-1,VLOOKUP($C287,'HCAD Process'!$D$5:$CZ$504,VLOOKUP(BY$4,'Table Name'!$C$2:$D$100,2,FALSE),FALSE))</f>
        <v>-1</v>
      </c>
      <c r="BZ287">
        <f>IF($C287=-1,-1,VLOOKUP($C287,'HCAD Process'!$D$5:$CZ$504,VLOOKUP(BZ$4,'Table Name'!$C$2:$D$100,2,FALSE),FALSE))</f>
        <v>-1</v>
      </c>
      <c r="CA287">
        <f>IF($C287=-1,-1,VLOOKUP($C287,'HCAD Process'!$D$5:$CZ$504,VLOOKUP(CA$4,'Table Name'!$C$2:$D$100,2,FALSE),FALSE))</f>
        <v>-1</v>
      </c>
      <c r="CB287">
        <f>IF($C287=-1,-1,VLOOKUP($C287,'HCAD Process'!$D$5:$CZ$504,VLOOKUP(CB$4,'Table Name'!$C$2:$D$100,2,FALSE),FALSE))</f>
        <v>-1</v>
      </c>
      <c r="CC287">
        <f>IF($C287=-1,-1,VLOOKUP($C287,'HCAD Process'!$D$5:$CZ$504,VLOOKUP(CC$4,'Table Name'!$C$2:$D$100,2,FALSE),FALSE))</f>
        <v>-1</v>
      </c>
      <c r="CD287">
        <f>IF($C287=-1,-1,VLOOKUP($C287,'HCAD Process'!$D$5:$CZ$504,VLOOKUP(CD$4,'Table Name'!$C$2:$D$100,2,FALSE),FALSE))</f>
        <v>-1</v>
      </c>
      <c r="CE287">
        <f>IF($C287=-1,-1,VLOOKUP($C287,'HCAD Process'!$D$5:$CZ$504,VLOOKUP(CE$4,'Table Name'!$C$2:$D$100,2,FALSE),FALSE))</f>
        <v>-1</v>
      </c>
    </row>
    <row r="288" spans="2:83" x14ac:dyDescent="0.25">
      <c r="B288">
        <f t="shared" si="4"/>
        <v>284</v>
      </c>
      <c r="C288">
        <f t="array" ref="C288">IF(ISERROR(INDEX('HCAD Process'!CF$5:CF$504,MATCH(0,COUNTIF(C$4:C287,'HCAD Process'!CF$5:CF$504)+('HCAD Process'!CF$5:CF$504=-1),0))),-1,INDEX('HCAD Process'!CF$5:CF$504,MATCH(0,COUNTIF(C$4:C287,'HCAD Process'!CF$5:CF$504)+('HCAD Process'!CF$5:CF$504=-1),0)))</f>
        <v>-1</v>
      </c>
      <c r="D288">
        <f>IF($C288=-1,-1,VLOOKUP($C288,'HCAD Process'!$D$5:$CZ$504,VLOOKUP(D$4,'Table Name'!$C$2:$D$100,2,FALSE),FALSE))</f>
        <v>-1</v>
      </c>
      <c r="E288">
        <f>IF($C288=-1,-1,VLOOKUP($C288,'HCAD Process'!$D$5:$CZ$504,VLOOKUP(E$4,'Table Name'!$C$2:$D$100,2,FALSE),FALSE))</f>
        <v>-1</v>
      </c>
      <c r="F288">
        <f>IF($C288=-1,-1,VLOOKUP($C288,'HCAD Process'!$D$5:$CZ$504,VLOOKUP(F$4,'Table Name'!$C$2:$D$100,2,FALSE),FALSE))</f>
        <v>-1</v>
      </c>
      <c r="G288">
        <f>IF($C288=-1,-1,VLOOKUP($C288,'HCAD Process'!$D$5:$CZ$504,VLOOKUP(G$4,'Table Name'!$C$2:$D$100,2,FALSE),FALSE))</f>
        <v>-1</v>
      </c>
      <c r="H288">
        <f>IF($C288=-1,-1,VLOOKUP($C288,'HCAD Process'!$D$5:$CZ$504,VLOOKUP(H$4,'Table Name'!$C$2:$D$100,2,FALSE),FALSE))</f>
        <v>-1</v>
      </c>
      <c r="I288">
        <f>IF($C288=-1,-1,VLOOKUP($C288,'HCAD Process'!$D$5:$CZ$504,VLOOKUP(I$4,'Table Name'!$C$2:$D$100,2,FALSE),FALSE))</f>
        <v>-1</v>
      </c>
      <c r="J288">
        <f>IF($C288=-1,-1,VLOOKUP($C288,'HCAD Process'!$D$5:$CZ$504,VLOOKUP(J$4,'Table Name'!$C$2:$D$100,2,FALSE),FALSE))</f>
        <v>-1</v>
      </c>
      <c r="K288">
        <f>IF($C288=-1,-1,VLOOKUP($C288,'HCAD Process'!$D$5:$CZ$504,VLOOKUP(K$4,'Table Name'!$C$2:$D$100,2,FALSE),FALSE))</f>
        <v>-1</v>
      </c>
      <c r="L288">
        <f>IF($C288=-1,-1,VLOOKUP($C288,'HCAD Process'!$D$5:$CZ$504,VLOOKUP(L$4,'Table Name'!$C$2:$D$100,2,FALSE),FALSE))</f>
        <v>-1</v>
      </c>
      <c r="M288">
        <f>IF($C288=-1,-1,VLOOKUP($C288,'HCAD Process'!$D$5:$CZ$504,VLOOKUP(M$4,'Table Name'!$C$2:$D$100,2,FALSE),FALSE))</f>
        <v>-1</v>
      </c>
      <c r="N288">
        <f>IF($C288=-1,-1,VLOOKUP($C288,'HCAD Process'!$D$5:$CZ$504,VLOOKUP(N$4,'Table Name'!$C$2:$D$100,2,FALSE),FALSE))</f>
        <v>-1</v>
      </c>
      <c r="O288">
        <f>IF($C288=-1,-1,VLOOKUP($C288,'HCAD Process'!$D$5:$CZ$504,VLOOKUP(O$4,'Table Name'!$C$2:$D$100,2,FALSE),FALSE))</f>
        <v>-1</v>
      </c>
      <c r="P288">
        <f>IF($C288=-1,-1,VLOOKUP($C288,'HCAD Process'!$D$5:$CZ$504,VLOOKUP(P$4,'Table Name'!$C$2:$D$100,2,FALSE),FALSE))</f>
        <v>-1</v>
      </c>
      <c r="Q288">
        <f>IF($C288=-1,-1,VLOOKUP($C288,'HCAD Process'!$D$5:$CZ$504,VLOOKUP(Q$4,'Table Name'!$C$2:$D$100,2,FALSE),FALSE))</f>
        <v>-1</v>
      </c>
      <c r="R288">
        <f>IF($C288=-1,-1,VLOOKUP($C288,'HCAD Process'!$D$5:$CZ$504,VLOOKUP(R$4,'Table Name'!$C$2:$D$100,2,FALSE),FALSE))</f>
        <v>-1</v>
      </c>
      <c r="S288">
        <f>IF($C288=-1,-1,VLOOKUP($C288,'HCAD Process'!$D$5:$CZ$504,VLOOKUP(S$4,'Table Name'!$C$2:$D$100,2,FALSE),FALSE))</f>
        <v>-1</v>
      </c>
      <c r="T288">
        <f>IF($C288=-1,-1,VLOOKUP($C288,'HCAD Process'!$D$5:$CZ$504,VLOOKUP(T$4,'Table Name'!$C$2:$D$100,2,FALSE),FALSE))</f>
        <v>-1</v>
      </c>
      <c r="U288">
        <f>IF($C288=-1,-1,VLOOKUP($C288,'HCAD Process'!$D$5:$CZ$504,VLOOKUP(U$4,'Table Name'!$C$2:$D$100,2,FALSE),FALSE))</f>
        <v>-1</v>
      </c>
      <c r="V288">
        <f>IF($C288=-1,-1,VLOOKUP($C288,'HCAD Process'!$D$5:$CZ$504,VLOOKUP(V$4,'Table Name'!$C$2:$D$100,2,FALSE),FALSE))</f>
        <v>-1</v>
      </c>
      <c r="W288">
        <f>IF($C288=-1,-1,VLOOKUP($C288,'HCAD Process'!$D$5:$CZ$504,VLOOKUP(W$4,'Table Name'!$C$2:$D$100,2,FALSE),FALSE))</f>
        <v>-1</v>
      </c>
      <c r="X288">
        <f>IF($C288=-1,-1,VLOOKUP($C288,'HCAD Process'!$D$5:$CZ$504,VLOOKUP(X$4,'Table Name'!$C$2:$D$100,2,FALSE),FALSE))</f>
        <v>-1</v>
      </c>
      <c r="Y288">
        <f>IF($C288=-1,-1,VLOOKUP($C288,'HCAD Process'!$D$5:$CZ$504,VLOOKUP(Y$4,'Table Name'!$C$2:$D$100,2,FALSE),FALSE))</f>
        <v>-1</v>
      </c>
      <c r="Z288">
        <f>IF($C288=-1,-1,VLOOKUP($C288,'HCAD Process'!$D$5:$CZ$504,VLOOKUP(Z$4,'Table Name'!$C$2:$D$100,2,FALSE),FALSE))</f>
        <v>-1</v>
      </c>
      <c r="AA288">
        <f>IF($C288=-1,-1,VLOOKUP($C288,'HCAD Process'!$D$5:$CZ$504,VLOOKUP(AA$4,'Table Name'!$C$2:$D$100,2,FALSE),FALSE))</f>
        <v>-1</v>
      </c>
      <c r="AB288">
        <f>IF($C288=-1,-1,VLOOKUP($C288,'HCAD Process'!$D$5:$CZ$504,VLOOKUP(AB$4,'Table Name'!$C$2:$D$100,2,FALSE),FALSE))</f>
        <v>-1</v>
      </c>
      <c r="AC288">
        <f>IF($C288=-1,-1,VLOOKUP($C288,'HCAD Process'!$D$5:$CZ$504,VLOOKUP(AC$4,'Table Name'!$C$2:$D$100,2,FALSE),FALSE))</f>
        <v>-1</v>
      </c>
      <c r="AD288">
        <f>IF($C288=-1,-1,VLOOKUP($C288,'HCAD Process'!$D$5:$CZ$504,VLOOKUP(AD$4,'Table Name'!$C$2:$D$100,2,FALSE),FALSE))</f>
        <v>-1</v>
      </c>
      <c r="AE288">
        <f>IF($C288=-1,-1,VLOOKUP($C288,'HCAD Process'!$D$5:$CZ$504,VLOOKUP(AE$4,'Table Name'!$C$2:$D$100,2,FALSE),FALSE))</f>
        <v>-1</v>
      </c>
      <c r="AF288">
        <f>IF($C288=-1,-1,VLOOKUP($C288,'HCAD Process'!$D$5:$CZ$504,VLOOKUP(AF$4,'Table Name'!$C$2:$D$100,2,FALSE),FALSE))</f>
        <v>-1</v>
      </c>
      <c r="AG288">
        <f>IF($C288=-1,-1,VLOOKUP($C288,'HCAD Process'!$D$5:$CZ$504,VLOOKUP(AG$4,'Table Name'!$C$2:$D$100,2,FALSE),FALSE))</f>
        <v>-1</v>
      </c>
      <c r="AH288">
        <f>IF($C288=-1,-1,VLOOKUP($C288,'HCAD Process'!$D$5:$CZ$504,VLOOKUP(AH$4,'Table Name'!$C$2:$D$100,2,FALSE),FALSE))</f>
        <v>-1</v>
      </c>
      <c r="AI288">
        <f>IF($C288=-1,-1,VLOOKUP($C288,'HCAD Process'!$D$5:$CZ$504,VLOOKUP(AI$4,'Table Name'!$C$2:$D$100,2,FALSE),FALSE))</f>
        <v>-1</v>
      </c>
      <c r="AJ288">
        <f>IF($C288=-1,-1,VLOOKUP($C288,'HCAD Process'!$D$5:$CZ$504,VLOOKUP(AJ$4,'Table Name'!$C$2:$D$100,2,FALSE),FALSE))</f>
        <v>-1</v>
      </c>
      <c r="AK288">
        <f>IF($C288=-1,-1,VALUE(VLOOKUP($C288,'HCAD Process'!$D$5:$CZ$504,VLOOKUP(AK$4,'Table Name'!$C$2:$D$100,2,FALSE),FALSE)))</f>
        <v>-1</v>
      </c>
      <c r="AL288">
        <f>IF($C288=-1,-1,VLOOKUP($C288,'HCAD Process'!$D$5:$CZ$504,VLOOKUP(AL$4,'Table Name'!$C$2:$D$100,2,FALSE),FALSE))</f>
        <v>-1</v>
      </c>
      <c r="AM288">
        <f>IF($C288=-1,-1,VLOOKUP($C288,'HCAD Process'!$D$5:$CZ$504,VLOOKUP(AM$4,'Table Name'!$C$2:$D$100,2,FALSE),FALSE))</f>
        <v>-1</v>
      </c>
      <c r="AN288">
        <f>IF($C288=-1,-1,VLOOKUP($C288,'HCAD Process'!$D$5:$CZ$504,VLOOKUP(AN$4,'Table Name'!$C$2:$D$100,2,FALSE),FALSE))</f>
        <v>-1</v>
      </c>
      <c r="AO288">
        <f>IF($C288=-1,-1,VLOOKUP($C288,'HCAD Process'!$D$5:$CZ$504,VLOOKUP(AO$4,'Table Name'!$C$2:$D$100,2,FALSE),FALSE))</f>
        <v>-1</v>
      </c>
      <c r="AP288">
        <f>IF($C288=-1,-1,VLOOKUP($C288,'HCAD Process'!$D$5:$CZ$504,VLOOKUP(AP$4,'Table Name'!$C$2:$D$100,2,FALSE),FALSE))</f>
        <v>-1</v>
      </c>
      <c r="AQ288">
        <f>IF($C288=-1,-1,VLOOKUP($C288,'HCAD Process'!$D$5:$CZ$504,VLOOKUP(AQ$4,'Table Name'!$C$2:$D$100,2,FALSE),FALSE))</f>
        <v>-1</v>
      </c>
      <c r="AR288">
        <f>IF($C288=-1,-1,VLOOKUP($C288,'HCAD Process'!$D$5:$CZ$504,VLOOKUP(AR$4,'Table Name'!$C$2:$D$100,2,FALSE),FALSE))</f>
        <v>-1</v>
      </c>
      <c r="AS288">
        <f>IF($C288=-1,-1,VLOOKUP($C288,'HCAD Process'!$D$5:$CZ$504,VLOOKUP(AS$4,'Table Name'!$C$2:$D$100,2,FALSE),FALSE))</f>
        <v>-1</v>
      </c>
      <c r="AT288">
        <f>IF($C288=-1,-1,VLOOKUP($C288,'HCAD Process'!$D$5:$CZ$504,VLOOKUP(AT$4,'Table Name'!$C$2:$D$100,2,FALSE),FALSE))</f>
        <v>-1</v>
      </c>
      <c r="AU288">
        <f>IF($C288=-1,-1,VLOOKUP($C288,'HCAD Process'!$D$5:$CZ$504,VLOOKUP(AU$4,'Table Name'!$C$2:$D$100,2,FALSE),FALSE))</f>
        <v>-1</v>
      </c>
      <c r="AV288">
        <f>IF($C288=-1,-1,VLOOKUP($C288,'HCAD Process'!$D$5:$CZ$504,VLOOKUP(AV$4,'Table Name'!$C$2:$D$100,2,FALSE),FALSE))</f>
        <v>-1</v>
      </c>
      <c r="AW288">
        <f>IF($C288=-1,-1,VLOOKUP($C288,'HCAD Process'!$D$5:$CZ$504,VLOOKUP(AW$4,'Table Name'!$C$2:$D$100,2,FALSE),FALSE))</f>
        <v>-1</v>
      </c>
      <c r="AX288">
        <f>IF($C288=-1,-1,VLOOKUP($C288,'HCAD Process'!$D$5:$CZ$504,VLOOKUP(AX$4,'Table Name'!$C$2:$D$100,2,FALSE),FALSE))</f>
        <v>-1</v>
      </c>
      <c r="AY288">
        <f>IF($C288=-1,-1,VLOOKUP($C288,'HCAD Process'!$D$5:$CZ$504,VLOOKUP(AY$4,'Table Name'!$C$2:$D$100,2,FALSE),FALSE))</f>
        <v>-1</v>
      </c>
      <c r="AZ288">
        <f>IF($C288=-1,-1,VLOOKUP($C288,'HCAD Process'!$D$5:$CZ$504,VLOOKUP(AZ$4,'Table Name'!$C$2:$D$100,2,FALSE),FALSE))</f>
        <v>-1</v>
      </c>
      <c r="BA288">
        <f>IF($C288=-1,-1,VLOOKUP($C288,'HCAD Process'!$D$5:$CZ$504,VLOOKUP(BA$4,'Table Name'!$C$2:$D$100,2,FALSE),FALSE))</f>
        <v>-1</v>
      </c>
      <c r="BB288">
        <f>IF($C288=-1,-1,VLOOKUP($C288,'HCAD Process'!$D$5:$CZ$504,VLOOKUP(BB$4,'Table Name'!$C$2:$D$100,2,FALSE),FALSE))</f>
        <v>-1</v>
      </c>
      <c r="BC288">
        <f>IF($C288=-1,-1,VLOOKUP($C288,'HCAD Process'!$D$5:$CZ$504,VLOOKUP(BC$4,'Table Name'!$C$2:$D$100,2,FALSE),FALSE))</f>
        <v>-1</v>
      </c>
      <c r="BD288">
        <f>IF($C288=-1,-1,VLOOKUP($C288,'HCAD Process'!$D$5:$CZ$504,VLOOKUP(BD$4,'Table Name'!$C$2:$D$100,2,FALSE),FALSE))</f>
        <v>-1</v>
      </c>
      <c r="BE288">
        <f>IF($C288=-1,-1,VLOOKUP($C288,'HCAD Process'!$D$5:$CZ$504,VLOOKUP(BE$4,'Table Name'!$C$2:$D$100,2,FALSE),FALSE))</f>
        <v>-1</v>
      </c>
      <c r="BF288">
        <f>IF($C288=-1,-1,VLOOKUP($C288,'HCAD Process'!$D$5:$CZ$504,VLOOKUP(BF$4,'Table Name'!$C$2:$D$100,2,FALSE),FALSE))</f>
        <v>-1</v>
      </c>
      <c r="BG288">
        <f>IF($C288=-1,-1,VLOOKUP($C288,'HCAD Process'!$D$5:$CZ$504,VLOOKUP(BG$4,'Table Name'!$C$2:$D$100,2,FALSE),FALSE))</f>
        <v>-1</v>
      </c>
      <c r="BH288">
        <f>IF($C288=-1,-1,VLOOKUP($C288,'HCAD Process'!$D$5:$CZ$504,VLOOKUP(BH$4,'Table Name'!$C$2:$D$100,2,FALSE),FALSE))</f>
        <v>-1</v>
      </c>
      <c r="BI288">
        <f>IF($C288=-1,-1,VLOOKUP($C288,'HCAD Process'!$D$5:$CZ$504,VLOOKUP(BI$4,'Table Name'!$C$2:$D$100,2,FALSE),FALSE))</f>
        <v>-1</v>
      </c>
      <c r="BJ288">
        <f>IF($C288=-1,-1,VLOOKUP($C288,'HCAD Process'!$D$5:$CZ$504,VLOOKUP(BJ$4,'Table Name'!$C$2:$D$100,2,FALSE),FALSE))</f>
        <v>-1</v>
      </c>
      <c r="BK288">
        <f>IF($C288=-1,-1,VLOOKUP($C288,'HCAD Process'!$D$5:$CZ$504,VLOOKUP(BK$4,'Table Name'!$C$2:$D$100,2,FALSE),FALSE))</f>
        <v>-1</v>
      </c>
      <c r="BL288">
        <f>IF($C288=-1,-1,VLOOKUP($C288,'HCAD Process'!$D$5:$CZ$504,VLOOKUP(BL$4,'Table Name'!$C$2:$D$100,2,FALSE),FALSE))</f>
        <v>-1</v>
      </c>
      <c r="BM288">
        <f>IF($C288=-1,-1,VLOOKUP($C288,'HCAD Process'!$D$5:$CZ$504,VLOOKUP(BM$4,'Table Name'!$C$2:$D$100,2,FALSE),FALSE))</f>
        <v>-1</v>
      </c>
      <c r="BN288">
        <f>IF($C288=-1,-1,VLOOKUP($C288,'HCAD Process'!$D$5:$CZ$504,VLOOKUP(BN$4,'Table Name'!$C$2:$D$100,2,FALSE),FALSE))</f>
        <v>-1</v>
      </c>
      <c r="BO288">
        <f>IF($C288=-1,-1,VLOOKUP($C288,'HCAD Process'!$D$5:$CZ$504,VLOOKUP(BO$4,'Table Name'!$C$2:$D$100,2,FALSE),FALSE))</f>
        <v>-1</v>
      </c>
      <c r="BP288">
        <f>IF($C288=-1,-1,VLOOKUP($C288,'HCAD Process'!$D$5:$CZ$504,VLOOKUP(BP$4,'Table Name'!$C$2:$D$100,2,FALSE),FALSE))</f>
        <v>-1</v>
      </c>
      <c r="BQ288">
        <f>IF($C288=-1,-1,VLOOKUP($C288,'HCAD Process'!$D$5:$CZ$504,VLOOKUP(BQ$4,'Table Name'!$C$2:$D$100,2,FALSE),FALSE))</f>
        <v>-1</v>
      </c>
      <c r="BR288">
        <f>IF($C288=-1,-1,VLOOKUP($C288,'HCAD Process'!$D$5:$CZ$504,VLOOKUP(BR$4,'Table Name'!$C$2:$D$100,2,FALSE),FALSE))</f>
        <v>-1</v>
      </c>
      <c r="BS288">
        <f>IF($C288=-1,-1,VLOOKUP($C288,'HCAD Process'!$D$5:$CZ$504,VLOOKUP(BS$4,'Table Name'!$C$2:$D$100,2,FALSE),FALSE))</f>
        <v>-1</v>
      </c>
      <c r="BT288">
        <f>IF($C288=-1,-1,VLOOKUP($C288,'HCAD Process'!$D$5:$CZ$504,VLOOKUP(BT$4,'Table Name'!$C$2:$D$100,2,FALSE),FALSE))</f>
        <v>-1</v>
      </c>
      <c r="BU288">
        <f>IF($C288=-1,-1,VLOOKUP($C288,'HCAD Process'!$D$5:$CZ$504,VLOOKUP(BU$4,'Table Name'!$C$2:$D$100,2,FALSE),FALSE))</f>
        <v>-1</v>
      </c>
      <c r="BV288">
        <f>IF($C288=-1,-1,VLOOKUP($C288,'HCAD Process'!$D$5:$CZ$504,VLOOKUP(BV$4,'Table Name'!$C$2:$D$100,2,FALSE),FALSE))</f>
        <v>-1</v>
      </c>
      <c r="BW288">
        <f>IF($C288=-1,-1,VLOOKUP($C288,'HCAD Process'!$D$5:$CZ$504,VLOOKUP(BW$4,'Table Name'!$C$2:$D$100,2,FALSE),FALSE))</f>
        <v>-1</v>
      </c>
      <c r="BX288">
        <f>IF($C288=-1,-1,VLOOKUP($C288,'HCAD Process'!$D$5:$CZ$504,VLOOKUP(BX$4,'Table Name'!$C$2:$D$100,2,FALSE),FALSE))</f>
        <v>-1</v>
      </c>
      <c r="BY288">
        <f>IF($C288=-1,-1,VLOOKUP($C288,'HCAD Process'!$D$5:$CZ$504,VLOOKUP(BY$4,'Table Name'!$C$2:$D$100,2,FALSE),FALSE))</f>
        <v>-1</v>
      </c>
      <c r="BZ288">
        <f>IF($C288=-1,-1,VLOOKUP($C288,'HCAD Process'!$D$5:$CZ$504,VLOOKUP(BZ$4,'Table Name'!$C$2:$D$100,2,FALSE),FALSE))</f>
        <v>-1</v>
      </c>
      <c r="CA288">
        <f>IF($C288=-1,-1,VLOOKUP($C288,'HCAD Process'!$D$5:$CZ$504,VLOOKUP(CA$4,'Table Name'!$C$2:$D$100,2,FALSE),FALSE))</f>
        <v>-1</v>
      </c>
      <c r="CB288">
        <f>IF($C288=-1,-1,VLOOKUP($C288,'HCAD Process'!$D$5:$CZ$504,VLOOKUP(CB$4,'Table Name'!$C$2:$D$100,2,FALSE),FALSE))</f>
        <v>-1</v>
      </c>
      <c r="CC288">
        <f>IF($C288=-1,-1,VLOOKUP($C288,'HCAD Process'!$D$5:$CZ$504,VLOOKUP(CC$4,'Table Name'!$C$2:$D$100,2,FALSE),FALSE))</f>
        <v>-1</v>
      </c>
      <c r="CD288">
        <f>IF($C288=-1,-1,VLOOKUP($C288,'HCAD Process'!$D$5:$CZ$504,VLOOKUP(CD$4,'Table Name'!$C$2:$D$100,2,FALSE),FALSE))</f>
        <v>-1</v>
      </c>
      <c r="CE288">
        <f>IF($C288=-1,-1,VLOOKUP($C288,'HCAD Process'!$D$5:$CZ$504,VLOOKUP(CE$4,'Table Name'!$C$2:$D$100,2,FALSE),FALSE))</f>
        <v>-1</v>
      </c>
    </row>
    <row r="289" spans="2:83" x14ac:dyDescent="0.25">
      <c r="B289">
        <f t="shared" si="4"/>
        <v>285</v>
      </c>
      <c r="C289">
        <f t="array" ref="C289">IF(ISERROR(INDEX('HCAD Process'!CF$5:CF$504,MATCH(0,COUNTIF(C$4:C288,'HCAD Process'!CF$5:CF$504)+('HCAD Process'!CF$5:CF$504=-1),0))),-1,INDEX('HCAD Process'!CF$5:CF$504,MATCH(0,COUNTIF(C$4:C288,'HCAD Process'!CF$5:CF$504)+('HCAD Process'!CF$5:CF$504=-1),0)))</f>
        <v>-1</v>
      </c>
      <c r="D289">
        <f>IF($C289=-1,-1,VLOOKUP($C289,'HCAD Process'!$D$5:$CZ$504,VLOOKUP(D$4,'Table Name'!$C$2:$D$100,2,FALSE),FALSE))</f>
        <v>-1</v>
      </c>
      <c r="E289">
        <f>IF($C289=-1,-1,VLOOKUP($C289,'HCAD Process'!$D$5:$CZ$504,VLOOKUP(E$4,'Table Name'!$C$2:$D$100,2,FALSE),FALSE))</f>
        <v>-1</v>
      </c>
      <c r="F289">
        <f>IF($C289=-1,-1,VLOOKUP($C289,'HCAD Process'!$D$5:$CZ$504,VLOOKUP(F$4,'Table Name'!$C$2:$D$100,2,FALSE),FALSE))</f>
        <v>-1</v>
      </c>
      <c r="G289">
        <f>IF($C289=-1,-1,VLOOKUP($C289,'HCAD Process'!$D$5:$CZ$504,VLOOKUP(G$4,'Table Name'!$C$2:$D$100,2,FALSE),FALSE))</f>
        <v>-1</v>
      </c>
      <c r="H289">
        <f>IF($C289=-1,-1,VLOOKUP($C289,'HCAD Process'!$D$5:$CZ$504,VLOOKUP(H$4,'Table Name'!$C$2:$D$100,2,FALSE),FALSE))</f>
        <v>-1</v>
      </c>
      <c r="I289">
        <f>IF($C289=-1,-1,VLOOKUP($C289,'HCAD Process'!$D$5:$CZ$504,VLOOKUP(I$4,'Table Name'!$C$2:$D$100,2,FALSE),FALSE))</f>
        <v>-1</v>
      </c>
      <c r="J289">
        <f>IF($C289=-1,-1,VLOOKUP($C289,'HCAD Process'!$D$5:$CZ$504,VLOOKUP(J$4,'Table Name'!$C$2:$D$100,2,FALSE),FALSE))</f>
        <v>-1</v>
      </c>
      <c r="K289">
        <f>IF($C289=-1,-1,VLOOKUP($C289,'HCAD Process'!$D$5:$CZ$504,VLOOKUP(K$4,'Table Name'!$C$2:$D$100,2,FALSE),FALSE))</f>
        <v>-1</v>
      </c>
      <c r="L289">
        <f>IF($C289=-1,-1,VLOOKUP($C289,'HCAD Process'!$D$5:$CZ$504,VLOOKUP(L$4,'Table Name'!$C$2:$D$100,2,FALSE),FALSE))</f>
        <v>-1</v>
      </c>
      <c r="M289">
        <f>IF($C289=-1,-1,VLOOKUP($C289,'HCAD Process'!$D$5:$CZ$504,VLOOKUP(M$4,'Table Name'!$C$2:$D$100,2,FALSE),FALSE))</f>
        <v>-1</v>
      </c>
      <c r="N289">
        <f>IF($C289=-1,-1,VLOOKUP($C289,'HCAD Process'!$D$5:$CZ$504,VLOOKUP(N$4,'Table Name'!$C$2:$D$100,2,FALSE),FALSE))</f>
        <v>-1</v>
      </c>
      <c r="O289">
        <f>IF($C289=-1,-1,VLOOKUP($C289,'HCAD Process'!$D$5:$CZ$504,VLOOKUP(O$4,'Table Name'!$C$2:$D$100,2,FALSE),FALSE))</f>
        <v>-1</v>
      </c>
      <c r="P289">
        <f>IF($C289=-1,-1,VLOOKUP($C289,'HCAD Process'!$D$5:$CZ$504,VLOOKUP(P$4,'Table Name'!$C$2:$D$100,2,FALSE),FALSE))</f>
        <v>-1</v>
      </c>
      <c r="Q289">
        <f>IF($C289=-1,-1,VLOOKUP($C289,'HCAD Process'!$D$5:$CZ$504,VLOOKUP(Q$4,'Table Name'!$C$2:$D$100,2,FALSE),FALSE))</f>
        <v>-1</v>
      </c>
      <c r="R289">
        <f>IF($C289=-1,-1,VLOOKUP($C289,'HCAD Process'!$D$5:$CZ$504,VLOOKUP(R$4,'Table Name'!$C$2:$D$100,2,FALSE),FALSE))</f>
        <v>-1</v>
      </c>
      <c r="S289">
        <f>IF($C289=-1,-1,VLOOKUP($C289,'HCAD Process'!$D$5:$CZ$504,VLOOKUP(S$4,'Table Name'!$C$2:$D$100,2,FALSE),FALSE))</f>
        <v>-1</v>
      </c>
      <c r="T289">
        <f>IF($C289=-1,-1,VLOOKUP($C289,'HCAD Process'!$D$5:$CZ$504,VLOOKUP(T$4,'Table Name'!$C$2:$D$100,2,FALSE),FALSE))</f>
        <v>-1</v>
      </c>
      <c r="U289">
        <f>IF($C289=-1,-1,VLOOKUP($C289,'HCAD Process'!$D$5:$CZ$504,VLOOKUP(U$4,'Table Name'!$C$2:$D$100,2,FALSE),FALSE))</f>
        <v>-1</v>
      </c>
      <c r="V289">
        <f>IF($C289=-1,-1,VLOOKUP($C289,'HCAD Process'!$D$5:$CZ$504,VLOOKUP(V$4,'Table Name'!$C$2:$D$100,2,FALSE),FALSE))</f>
        <v>-1</v>
      </c>
      <c r="W289">
        <f>IF($C289=-1,-1,VLOOKUP($C289,'HCAD Process'!$D$5:$CZ$504,VLOOKUP(W$4,'Table Name'!$C$2:$D$100,2,FALSE),FALSE))</f>
        <v>-1</v>
      </c>
      <c r="X289">
        <f>IF($C289=-1,-1,VLOOKUP($C289,'HCAD Process'!$D$5:$CZ$504,VLOOKUP(X$4,'Table Name'!$C$2:$D$100,2,FALSE),FALSE))</f>
        <v>-1</v>
      </c>
      <c r="Y289">
        <f>IF($C289=-1,-1,VLOOKUP($C289,'HCAD Process'!$D$5:$CZ$504,VLOOKUP(Y$4,'Table Name'!$C$2:$D$100,2,FALSE),FALSE))</f>
        <v>-1</v>
      </c>
      <c r="Z289">
        <f>IF($C289=-1,-1,VLOOKUP($C289,'HCAD Process'!$D$5:$CZ$504,VLOOKUP(Z$4,'Table Name'!$C$2:$D$100,2,FALSE),FALSE))</f>
        <v>-1</v>
      </c>
      <c r="AA289">
        <f>IF($C289=-1,-1,VLOOKUP($C289,'HCAD Process'!$D$5:$CZ$504,VLOOKUP(AA$4,'Table Name'!$C$2:$D$100,2,FALSE),FALSE))</f>
        <v>-1</v>
      </c>
      <c r="AB289">
        <f>IF($C289=-1,-1,VLOOKUP($C289,'HCAD Process'!$D$5:$CZ$504,VLOOKUP(AB$4,'Table Name'!$C$2:$D$100,2,FALSE),FALSE))</f>
        <v>-1</v>
      </c>
      <c r="AC289">
        <f>IF($C289=-1,-1,VLOOKUP($C289,'HCAD Process'!$D$5:$CZ$504,VLOOKUP(AC$4,'Table Name'!$C$2:$D$100,2,FALSE),FALSE))</f>
        <v>-1</v>
      </c>
      <c r="AD289">
        <f>IF($C289=-1,-1,VLOOKUP($C289,'HCAD Process'!$D$5:$CZ$504,VLOOKUP(AD$4,'Table Name'!$C$2:$D$100,2,FALSE),FALSE))</f>
        <v>-1</v>
      </c>
      <c r="AE289">
        <f>IF($C289=-1,-1,VLOOKUP($C289,'HCAD Process'!$D$5:$CZ$504,VLOOKUP(AE$4,'Table Name'!$C$2:$D$100,2,FALSE),FALSE))</f>
        <v>-1</v>
      </c>
      <c r="AF289">
        <f>IF($C289=-1,-1,VLOOKUP($C289,'HCAD Process'!$D$5:$CZ$504,VLOOKUP(AF$4,'Table Name'!$C$2:$D$100,2,FALSE),FALSE))</f>
        <v>-1</v>
      </c>
      <c r="AG289">
        <f>IF($C289=-1,-1,VLOOKUP($C289,'HCAD Process'!$D$5:$CZ$504,VLOOKUP(AG$4,'Table Name'!$C$2:$D$100,2,FALSE),FALSE))</f>
        <v>-1</v>
      </c>
      <c r="AH289">
        <f>IF($C289=-1,-1,VLOOKUP($C289,'HCAD Process'!$D$5:$CZ$504,VLOOKUP(AH$4,'Table Name'!$C$2:$D$100,2,FALSE),FALSE))</f>
        <v>-1</v>
      </c>
      <c r="AI289">
        <f>IF($C289=-1,-1,VLOOKUP($C289,'HCAD Process'!$D$5:$CZ$504,VLOOKUP(AI$4,'Table Name'!$C$2:$D$100,2,FALSE),FALSE))</f>
        <v>-1</v>
      </c>
      <c r="AJ289">
        <f>IF($C289=-1,-1,VLOOKUP($C289,'HCAD Process'!$D$5:$CZ$504,VLOOKUP(AJ$4,'Table Name'!$C$2:$D$100,2,FALSE),FALSE))</f>
        <v>-1</v>
      </c>
      <c r="AK289">
        <f>IF($C289=-1,-1,VALUE(VLOOKUP($C289,'HCAD Process'!$D$5:$CZ$504,VLOOKUP(AK$4,'Table Name'!$C$2:$D$100,2,FALSE),FALSE)))</f>
        <v>-1</v>
      </c>
      <c r="AL289">
        <f>IF($C289=-1,-1,VLOOKUP($C289,'HCAD Process'!$D$5:$CZ$504,VLOOKUP(AL$4,'Table Name'!$C$2:$D$100,2,FALSE),FALSE))</f>
        <v>-1</v>
      </c>
      <c r="AM289">
        <f>IF($C289=-1,-1,VLOOKUP($C289,'HCAD Process'!$D$5:$CZ$504,VLOOKUP(AM$4,'Table Name'!$C$2:$D$100,2,FALSE),FALSE))</f>
        <v>-1</v>
      </c>
      <c r="AN289">
        <f>IF($C289=-1,-1,VLOOKUP($C289,'HCAD Process'!$D$5:$CZ$504,VLOOKUP(AN$4,'Table Name'!$C$2:$D$100,2,FALSE),FALSE))</f>
        <v>-1</v>
      </c>
      <c r="AO289">
        <f>IF($C289=-1,-1,VLOOKUP($C289,'HCAD Process'!$D$5:$CZ$504,VLOOKUP(AO$4,'Table Name'!$C$2:$D$100,2,FALSE),FALSE))</f>
        <v>-1</v>
      </c>
      <c r="AP289">
        <f>IF($C289=-1,-1,VLOOKUP($C289,'HCAD Process'!$D$5:$CZ$504,VLOOKUP(AP$4,'Table Name'!$C$2:$D$100,2,FALSE),FALSE))</f>
        <v>-1</v>
      </c>
      <c r="AQ289">
        <f>IF($C289=-1,-1,VLOOKUP($C289,'HCAD Process'!$D$5:$CZ$504,VLOOKUP(AQ$4,'Table Name'!$C$2:$D$100,2,FALSE),FALSE))</f>
        <v>-1</v>
      </c>
      <c r="AR289">
        <f>IF($C289=-1,-1,VLOOKUP($C289,'HCAD Process'!$D$5:$CZ$504,VLOOKUP(AR$4,'Table Name'!$C$2:$D$100,2,FALSE),FALSE))</f>
        <v>-1</v>
      </c>
      <c r="AS289">
        <f>IF($C289=-1,-1,VLOOKUP($C289,'HCAD Process'!$D$5:$CZ$504,VLOOKUP(AS$4,'Table Name'!$C$2:$D$100,2,FALSE),FALSE))</f>
        <v>-1</v>
      </c>
      <c r="AT289">
        <f>IF($C289=-1,-1,VLOOKUP($C289,'HCAD Process'!$D$5:$CZ$504,VLOOKUP(AT$4,'Table Name'!$C$2:$D$100,2,FALSE),FALSE))</f>
        <v>-1</v>
      </c>
      <c r="AU289">
        <f>IF($C289=-1,-1,VLOOKUP($C289,'HCAD Process'!$D$5:$CZ$504,VLOOKUP(AU$4,'Table Name'!$C$2:$D$100,2,FALSE),FALSE))</f>
        <v>-1</v>
      </c>
      <c r="AV289">
        <f>IF($C289=-1,-1,VLOOKUP($C289,'HCAD Process'!$D$5:$CZ$504,VLOOKUP(AV$4,'Table Name'!$C$2:$D$100,2,FALSE),FALSE))</f>
        <v>-1</v>
      </c>
      <c r="AW289">
        <f>IF($C289=-1,-1,VLOOKUP($C289,'HCAD Process'!$D$5:$CZ$504,VLOOKUP(AW$4,'Table Name'!$C$2:$D$100,2,FALSE),FALSE))</f>
        <v>-1</v>
      </c>
      <c r="AX289">
        <f>IF($C289=-1,-1,VLOOKUP($C289,'HCAD Process'!$D$5:$CZ$504,VLOOKUP(AX$4,'Table Name'!$C$2:$D$100,2,FALSE),FALSE))</f>
        <v>-1</v>
      </c>
      <c r="AY289">
        <f>IF($C289=-1,-1,VLOOKUP($C289,'HCAD Process'!$D$5:$CZ$504,VLOOKUP(AY$4,'Table Name'!$C$2:$D$100,2,FALSE),FALSE))</f>
        <v>-1</v>
      </c>
      <c r="AZ289">
        <f>IF($C289=-1,-1,VLOOKUP($C289,'HCAD Process'!$D$5:$CZ$504,VLOOKUP(AZ$4,'Table Name'!$C$2:$D$100,2,FALSE),FALSE))</f>
        <v>-1</v>
      </c>
      <c r="BA289">
        <f>IF($C289=-1,-1,VLOOKUP($C289,'HCAD Process'!$D$5:$CZ$504,VLOOKUP(BA$4,'Table Name'!$C$2:$D$100,2,FALSE),FALSE))</f>
        <v>-1</v>
      </c>
      <c r="BB289">
        <f>IF($C289=-1,-1,VLOOKUP($C289,'HCAD Process'!$D$5:$CZ$504,VLOOKUP(BB$4,'Table Name'!$C$2:$D$100,2,FALSE),FALSE))</f>
        <v>-1</v>
      </c>
      <c r="BC289">
        <f>IF($C289=-1,-1,VLOOKUP($C289,'HCAD Process'!$D$5:$CZ$504,VLOOKUP(BC$4,'Table Name'!$C$2:$D$100,2,FALSE),FALSE))</f>
        <v>-1</v>
      </c>
      <c r="BD289">
        <f>IF($C289=-1,-1,VLOOKUP($C289,'HCAD Process'!$D$5:$CZ$504,VLOOKUP(BD$4,'Table Name'!$C$2:$D$100,2,FALSE),FALSE))</f>
        <v>-1</v>
      </c>
      <c r="BE289">
        <f>IF($C289=-1,-1,VLOOKUP($C289,'HCAD Process'!$D$5:$CZ$504,VLOOKUP(BE$4,'Table Name'!$C$2:$D$100,2,FALSE),FALSE))</f>
        <v>-1</v>
      </c>
      <c r="BF289">
        <f>IF($C289=-1,-1,VLOOKUP($C289,'HCAD Process'!$D$5:$CZ$504,VLOOKUP(BF$4,'Table Name'!$C$2:$D$100,2,FALSE),FALSE))</f>
        <v>-1</v>
      </c>
      <c r="BG289">
        <f>IF($C289=-1,-1,VLOOKUP($C289,'HCAD Process'!$D$5:$CZ$504,VLOOKUP(BG$4,'Table Name'!$C$2:$D$100,2,FALSE),FALSE))</f>
        <v>-1</v>
      </c>
      <c r="BH289">
        <f>IF($C289=-1,-1,VLOOKUP($C289,'HCAD Process'!$D$5:$CZ$504,VLOOKUP(BH$4,'Table Name'!$C$2:$D$100,2,FALSE),FALSE))</f>
        <v>-1</v>
      </c>
      <c r="BI289">
        <f>IF($C289=-1,-1,VLOOKUP($C289,'HCAD Process'!$D$5:$CZ$504,VLOOKUP(BI$4,'Table Name'!$C$2:$D$100,2,FALSE),FALSE))</f>
        <v>-1</v>
      </c>
      <c r="BJ289">
        <f>IF($C289=-1,-1,VLOOKUP($C289,'HCAD Process'!$D$5:$CZ$504,VLOOKUP(BJ$4,'Table Name'!$C$2:$D$100,2,FALSE),FALSE))</f>
        <v>-1</v>
      </c>
      <c r="BK289">
        <f>IF($C289=-1,-1,VLOOKUP($C289,'HCAD Process'!$D$5:$CZ$504,VLOOKUP(BK$4,'Table Name'!$C$2:$D$100,2,FALSE),FALSE))</f>
        <v>-1</v>
      </c>
      <c r="BL289">
        <f>IF($C289=-1,-1,VLOOKUP($C289,'HCAD Process'!$D$5:$CZ$504,VLOOKUP(BL$4,'Table Name'!$C$2:$D$100,2,FALSE),FALSE))</f>
        <v>-1</v>
      </c>
      <c r="BM289">
        <f>IF($C289=-1,-1,VLOOKUP($C289,'HCAD Process'!$D$5:$CZ$504,VLOOKUP(BM$4,'Table Name'!$C$2:$D$100,2,FALSE),FALSE))</f>
        <v>-1</v>
      </c>
      <c r="BN289">
        <f>IF($C289=-1,-1,VLOOKUP($C289,'HCAD Process'!$D$5:$CZ$504,VLOOKUP(BN$4,'Table Name'!$C$2:$D$100,2,FALSE),FALSE))</f>
        <v>-1</v>
      </c>
      <c r="BO289">
        <f>IF($C289=-1,-1,VLOOKUP($C289,'HCAD Process'!$D$5:$CZ$504,VLOOKUP(BO$4,'Table Name'!$C$2:$D$100,2,FALSE),FALSE))</f>
        <v>-1</v>
      </c>
      <c r="BP289">
        <f>IF($C289=-1,-1,VLOOKUP($C289,'HCAD Process'!$D$5:$CZ$504,VLOOKUP(BP$4,'Table Name'!$C$2:$D$100,2,FALSE),FALSE))</f>
        <v>-1</v>
      </c>
      <c r="BQ289">
        <f>IF($C289=-1,-1,VLOOKUP($C289,'HCAD Process'!$D$5:$CZ$504,VLOOKUP(BQ$4,'Table Name'!$C$2:$D$100,2,FALSE),FALSE))</f>
        <v>-1</v>
      </c>
      <c r="BR289">
        <f>IF($C289=-1,-1,VLOOKUP($C289,'HCAD Process'!$D$5:$CZ$504,VLOOKUP(BR$4,'Table Name'!$C$2:$D$100,2,FALSE),FALSE))</f>
        <v>-1</v>
      </c>
      <c r="BS289">
        <f>IF($C289=-1,-1,VLOOKUP($C289,'HCAD Process'!$D$5:$CZ$504,VLOOKUP(BS$4,'Table Name'!$C$2:$D$100,2,FALSE),FALSE))</f>
        <v>-1</v>
      </c>
      <c r="BT289">
        <f>IF($C289=-1,-1,VLOOKUP($C289,'HCAD Process'!$D$5:$CZ$504,VLOOKUP(BT$4,'Table Name'!$C$2:$D$100,2,FALSE),FALSE))</f>
        <v>-1</v>
      </c>
      <c r="BU289">
        <f>IF($C289=-1,-1,VLOOKUP($C289,'HCAD Process'!$D$5:$CZ$504,VLOOKUP(BU$4,'Table Name'!$C$2:$D$100,2,FALSE),FALSE))</f>
        <v>-1</v>
      </c>
      <c r="BV289">
        <f>IF($C289=-1,-1,VLOOKUP($C289,'HCAD Process'!$D$5:$CZ$504,VLOOKUP(BV$4,'Table Name'!$C$2:$D$100,2,FALSE),FALSE))</f>
        <v>-1</v>
      </c>
      <c r="BW289">
        <f>IF($C289=-1,-1,VLOOKUP($C289,'HCAD Process'!$D$5:$CZ$504,VLOOKUP(BW$4,'Table Name'!$C$2:$D$100,2,FALSE),FALSE))</f>
        <v>-1</v>
      </c>
      <c r="BX289">
        <f>IF($C289=-1,-1,VLOOKUP($C289,'HCAD Process'!$D$5:$CZ$504,VLOOKUP(BX$4,'Table Name'!$C$2:$D$100,2,FALSE),FALSE))</f>
        <v>-1</v>
      </c>
      <c r="BY289">
        <f>IF($C289=-1,-1,VLOOKUP($C289,'HCAD Process'!$D$5:$CZ$504,VLOOKUP(BY$4,'Table Name'!$C$2:$D$100,2,FALSE),FALSE))</f>
        <v>-1</v>
      </c>
      <c r="BZ289">
        <f>IF($C289=-1,-1,VLOOKUP($C289,'HCAD Process'!$D$5:$CZ$504,VLOOKUP(BZ$4,'Table Name'!$C$2:$D$100,2,FALSE),FALSE))</f>
        <v>-1</v>
      </c>
      <c r="CA289">
        <f>IF($C289=-1,-1,VLOOKUP($C289,'HCAD Process'!$D$5:$CZ$504,VLOOKUP(CA$4,'Table Name'!$C$2:$D$100,2,FALSE),FALSE))</f>
        <v>-1</v>
      </c>
      <c r="CB289">
        <f>IF($C289=-1,-1,VLOOKUP($C289,'HCAD Process'!$D$5:$CZ$504,VLOOKUP(CB$4,'Table Name'!$C$2:$D$100,2,FALSE),FALSE))</f>
        <v>-1</v>
      </c>
      <c r="CC289">
        <f>IF($C289=-1,-1,VLOOKUP($C289,'HCAD Process'!$D$5:$CZ$504,VLOOKUP(CC$4,'Table Name'!$C$2:$D$100,2,FALSE),FALSE))</f>
        <v>-1</v>
      </c>
      <c r="CD289">
        <f>IF($C289=-1,-1,VLOOKUP($C289,'HCAD Process'!$D$5:$CZ$504,VLOOKUP(CD$4,'Table Name'!$C$2:$D$100,2,FALSE),FALSE))</f>
        <v>-1</v>
      </c>
      <c r="CE289">
        <f>IF($C289=-1,-1,VLOOKUP($C289,'HCAD Process'!$D$5:$CZ$504,VLOOKUP(CE$4,'Table Name'!$C$2:$D$100,2,FALSE),FALSE))</f>
        <v>-1</v>
      </c>
    </row>
    <row r="290" spans="2:83" x14ac:dyDescent="0.25">
      <c r="B290">
        <f t="shared" si="4"/>
        <v>286</v>
      </c>
      <c r="C290">
        <f t="array" ref="C290">IF(ISERROR(INDEX('HCAD Process'!CF$5:CF$504,MATCH(0,COUNTIF(C$4:C289,'HCAD Process'!CF$5:CF$504)+('HCAD Process'!CF$5:CF$504=-1),0))),-1,INDEX('HCAD Process'!CF$5:CF$504,MATCH(0,COUNTIF(C$4:C289,'HCAD Process'!CF$5:CF$504)+('HCAD Process'!CF$5:CF$504=-1),0)))</f>
        <v>-1</v>
      </c>
      <c r="D290">
        <f>IF($C290=-1,-1,VLOOKUP($C290,'HCAD Process'!$D$5:$CZ$504,VLOOKUP(D$4,'Table Name'!$C$2:$D$100,2,FALSE),FALSE))</f>
        <v>-1</v>
      </c>
      <c r="E290">
        <f>IF($C290=-1,-1,VLOOKUP($C290,'HCAD Process'!$D$5:$CZ$504,VLOOKUP(E$4,'Table Name'!$C$2:$D$100,2,FALSE),FALSE))</f>
        <v>-1</v>
      </c>
      <c r="F290">
        <f>IF($C290=-1,-1,VLOOKUP($C290,'HCAD Process'!$D$5:$CZ$504,VLOOKUP(F$4,'Table Name'!$C$2:$D$100,2,FALSE),FALSE))</f>
        <v>-1</v>
      </c>
      <c r="G290">
        <f>IF($C290=-1,-1,VLOOKUP($C290,'HCAD Process'!$D$5:$CZ$504,VLOOKUP(G$4,'Table Name'!$C$2:$D$100,2,FALSE),FALSE))</f>
        <v>-1</v>
      </c>
      <c r="H290">
        <f>IF($C290=-1,-1,VLOOKUP($C290,'HCAD Process'!$D$5:$CZ$504,VLOOKUP(H$4,'Table Name'!$C$2:$D$100,2,FALSE),FALSE))</f>
        <v>-1</v>
      </c>
      <c r="I290">
        <f>IF($C290=-1,-1,VLOOKUP($C290,'HCAD Process'!$D$5:$CZ$504,VLOOKUP(I$4,'Table Name'!$C$2:$D$100,2,FALSE),FALSE))</f>
        <v>-1</v>
      </c>
      <c r="J290">
        <f>IF($C290=-1,-1,VLOOKUP($C290,'HCAD Process'!$D$5:$CZ$504,VLOOKUP(J$4,'Table Name'!$C$2:$D$100,2,FALSE),FALSE))</f>
        <v>-1</v>
      </c>
      <c r="K290">
        <f>IF($C290=-1,-1,VLOOKUP($C290,'HCAD Process'!$D$5:$CZ$504,VLOOKUP(K$4,'Table Name'!$C$2:$D$100,2,FALSE),FALSE))</f>
        <v>-1</v>
      </c>
      <c r="L290">
        <f>IF($C290=-1,-1,VLOOKUP($C290,'HCAD Process'!$D$5:$CZ$504,VLOOKUP(L$4,'Table Name'!$C$2:$D$100,2,FALSE),FALSE))</f>
        <v>-1</v>
      </c>
      <c r="M290">
        <f>IF($C290=-1,-1,VLOOKUP($C290,'HCAD Process'!$D$5:$CZ$504,VLOOKUP(M$4,'Table Name'!$C$2:$D$100,2,FALSE),FALSE))</f>
        <v>-1</v>
      </c>
      <c r="N290">
        <f>IF($C290=-1,-1,VLOOKUP($C290,'HCAD Process'!$D$5:$CZ$504,VLOOKUP(N$4,'Table Name'!$C$2:$D$100,2,FALSE),FALSE))</f>
        <v>-1</v>
      </c>
      <c r="O290">
        <f>IF($C290=-1,-1,VLOOKUP($C290,'HCAD Process'!$D$5:$CZ$504,VLOOKUP(O$4,'Table Name'!$C$2:$D$100,2,FALSE),FALSE))</f>
        <v>-1</v>
      </c>
      <c r="P290">
        <f>IF($C290=-1,-1,VLOOKUP($C290,'HCAD Process'!$D$5:$CZ$504,VLOOKUP(P$4,'Table Name'!$C$2:$D$100,2,FALSE),FALSE))</f>
        <v>-1</v>
      </c>
      <c r="Q290">
        <f>IF($C290=-1,-1,VLOOKUP($C290,'HCAD Process'!$D$5:$CZ$504,VLOOKUP(Q$4,'Table Name'!$C$2:$D$100,2,FALSE),FALSE))</f>
        <v>-1</v>
      </c>
      <c r="R290">
        <f>IF($C290=-1,-1,VLOOKUP($C290,'HCAD Process'!$D$5:$CZ$504,VLOOKUP(R$4,'Table Name'!$C$2:$D$100,2,FALSE),FALSE))</f>
        <v>-1</v>
      </c>
      <c r="S290">
        <f>IF($C290=-1,-1,VLOOKUP($C290,'HCAD Process'!$D$5:$CZ$504,VLOOKUP(S$4,'Table Name'!$C$2:$D$100,2,FALSE),FALSE))</f>
        <v>-1</v>
      </c>
      <c r="T290">
        <f>IF($C290=-1,-1,VLOOKUP($C290,'HCAD Process'!$D$5:$CZ$504,VLOOKUP(T$4,'Table Name'!$C$2:$D$100,2,FALSE),FALSE))</f>
        <v>-1</v>
      </c>
      <c r="U290">
        <f>IF($C290=-1,-1,VLOOKUP($C290,'HCAD Process'!$D$5:$CZ$504,VLOOKUP(U$4,'Table Name'!$C$2:$D$100,2,FALSE),FALSE))</f>
        <v>-1</v>
      </c>
      <c r="V290">
        <f>IF($C290=-1,-1,VLOOKUP($C290,'HCAD Process'!$D$5:$CZ$504,VLOOKUP(V$4,'Table Name'!$C$2:$D$100,2,FALSE),FALSE))</f>
        <v>-1</v>
      </c>
      <c r="W290">
        <f>IF($C290=-1,-1,VLOOKUP($C290,'HCAD Process'!$D$5:$CZ$504,VLOOKUP(W$4,'Table Name'!$C$2:$D$100,2,FALSE),FALSE))</f>
        <v>-1</v>
      </c>
      <c r="X290">
        <f>IF($C290=-1,-1,VLOOKUP($C290,'HCAD Process'!$D$5:$CZ$504,VLOOKUP(X$4,'Table Name'!$C$2:$D$100,2,FALSE),FALSE))</f>
        <v>-1</v>
      </c>
      <c r="Y290">
        <f>IF($C290=-1,-1,VLOOKUP($C290,'HCAD Process'!$D$5:$CZ$504,VLOOKUP(Y$4,'Table Name'!$C$2:$D$100,2,FALSE),FALSE))</f>
        <v>-1</v>
      </c>
      <c r="Z290">
        <f>IF($C290=-1,-1,VLOOKUP($C290,'HCAD Process'!$D$5:$CZ$504,VLOOKUP(Z$4,'Table Name'!$C$2:$D$100,2,FALSE),FALSE))</f>
        <v>-1</v>
      </c>
      <c r="AA290">
        <f>IF($C290=-1,-1,VLOOKUP($C290,'HCAD Process'!$D$5:$CZ$504,VLOOKUP(AA$4,'Table Name'!$C$2:$D$100,2,FALSE),FALSE))</f>
        <v>-1</v>
      </c>
      <c r="AB290">
        <f>IF($C290=-1,-1,VLOOKUP($C290,'HCAD Process'!$D$5:$CZ$504,VLOOKUP(AB$4,'Table Name'!$C$2:$D$100,2,FALSE),FALSE))</f>
        <v>-1</v>
      </c>
      <c r="AC290">
        <f>IF($C290=-1,-1,VLOOKUP($C290,'HCAD Process'!$D$5:$CZ$504,VLOOKUP(AC$4,'Table Name'!$C$2:$D$100,2,FALSE),FALSE))</f>
        <v>-1</v>
      </c>
      <c r="AD290">
        <f>IF($C290=-1,-1,VLOOKUP($C290,'HCAD Process'!$D$5:$CZ$504,VLOOKUP(AD$4,'Table Name'!$C$2:$D$100,2,FALSE),FALSE))</f>
        <v>-1</v>
      </c>
      <c r="AE290">
        <f>IF($C290=-1,-1,VLOOKUP($C290,'HCAD Process'!$D$5:$CZ$504,VLOOKUP(AE$4,'Table Name'!$C$2:$D$100,2,FALSE),FALSE))</f>
        <v>-1</v>
      </c>
      <c r="AF290">
        <f>IF($C290=-1,-1,VLOOKUP($C290,'HCAD Process'!$D$5:$CZ$504,VLOOKUP(AF$4,'Table Name'!$C$2:$D$100,2,FALSE),FALSE))</f>
        <v>-1</v>
      </c>
      <c r="AG290">
        <f>IF($C290=-1,-1,VLOOKUP($C290,'HCAD Process'!$D$5:$CZ$504,VLOOKUP(AG$4,'Table Name'!$C$2:$D$100,2,FALSE),FALSE))</f>
        <v>-1</v>
      </c>
      <c r="AH290">
        <f>IF($C290=-1,-1,VLOOKUP($C290,'HCAD Process'!$D$5:$CZ$504,VLOOKUP(AH$4,'Table Name'!$C$2:$D$100,2,FALSE),FALSE))</f>
        <v>-1</v>
      </c>
      <c r="AI290">
        <f>IF($C290=-1,-1,VLOOKUP($C290,'HCAD Process'!$D$5:$CZ$504,VLOOKUP(AI$4,'Table Name'!$C$2:$D$100,2,FALSE),FALSE))</f>
        <v>-1</v>
      </c>
      <c r="AJ290">
        <f>IF($C290=-1,-1,VLOOKUP($C290,'HCAD Process'!$D$5:$CZ$504,VLOOKUP(AJ$4,'Table Name'!$C$2:$D$100,2,FALSE),FALSE))</f>
        <v>-1</v>
      </c>
      <c r="AK290">
        <f>IF($C290=-1,-1,VALUE(VLOOKUP($C290,'HCAD Process'!$D$5:$CZ$504,VLOOKUP(AK$4,'Table Name'!$C$2:$D$100,2,FALSE),FALSE)))</f>
        <v>-1</v>
      </c>
      <c r="AL290">
        <f>IF($C290=-1,-1,VLOOKUP($C290,'HCAD Process'!$D$5:$CZ$504,VLOOKUP(AL$4,'Table Name'!$C$2:$D$100,2,FALSE),FALSE))</f>
        <v>-1</v>
      </c>
      <c r="AM290">
        <f>IF($C290=-1,-1,VLOOKUP($C290,'HCAD Process'!$D$5:$CZ$504,VLOOKUP(AM$4,'Table Name'!$C$2:$D$100,2,FALSE),FALSE))</f>
        <v>-1</v>
      </c>
      <c r="AN290">
        <f>IF($C290=-1,-1,VLOOKUP($C290,'HCAD Process'!$D$5:$CZ$504,VLOOKUP(AN$4,'Table Name'!$C$2:$D$100,2,FALSE),FALSE))</f>
        <v>-1</v>
      </c>
      <c r="AO290">
        <f>IF($C290=-1,-1,VLOOKUP($C290,'HCAD Process'!$D$5:$CZ$504,VLOOKUP(AO$4,'Table Name'!$C$2:$D$100,2,FALSE),FALSE))</f>
        <v>-1</v>
      </c>
      <c r="AP290">
        <f>IF($C290=-1,-1,VLOOKUP($C290,'HCAD Process'!$D$5:$CZ$504,VLOOKUP(AP$4,'Table Name'!$C$2:$D$100,2,FALSE),FALSE))</f>
        <v>-1</v>
      </c>
      <c r="AQ290">
        <f>IF($C290=-1,-1,VLOOKUP($C290,'HCAD Process'!$D$5:$CZ$504,VLOOKUP(AQ$4,'Table Name'!$C$2:$D$100,2,FALSE),FALSE))</f>
        <v>-1</v>
      </c>
      <c r="AR290">
        <f>IF($C290=-1,-1,VLOOKUP($C290,'HCAD Process'!$D$5:$CZ$504,VLOOKUP(AR$4,'Table Name'!$C$2:$D$100,2,FALSE),FALSE))</f>
        <v>-1</v>
      </c>
      <c r="AS290">
        <f>IF($C290=-1,-1,VLOOKUP($C290,'HCAD Process'!$D$5:$CZ$504,VLOOKUP(AS$4,'Table Name'!$C$2:$D$100,2,FALSE),FALSE))</f>
        <v>-1</v>
      </c>
      <c r="AT290">
        <f>IF($C290=-1,-1,VLOOKUP($C290,'HCAD Process'!$D$5:$CZ$504,VLOOKUP(AT$4,'Table Name'!$C$2:$D$100,2,FALSE),FALSE))</f>
        <v>-1</v>
      </c>
      <c r="AU290">
        <f>IF($C290=-1,-1,VLOOKUP($C290,'HCAD Process'!$D$5:$CZ$504,VLOOKUP(AU$4,'Table Name'!$C$2:$D$100,2,FALSE),FALSE))</f>
        <v>-1</v>
      </c>
      <c r="AV290">
        <f>IF($C290=-1,-1,VLOOKUP($C290,'HCAD Process'!$D$5:$CZ$504,VLOOKUP(AV$4,'Table Name'!$C$2:$D$100,2,FALSE),FALSE))</f>
        <v>-1</v>
      </c>
      <c r="AW290">
        <f>IF($C290=-1,-1,VLOOKUP($C290,'HCAD Process'!$D$5:$CZ$504,VLOOKUP(AW$4,'Table Name'!$C$2:$D$100,2,FALSE),FALSE))</f>
        <v>-1</v>
      </c>
      <c r="AX290">
        <f>IF($C290=-1,-1,VLOOKUP($C290,'HCAD Process'!$D$5:$CZ$504,VLOOKUP(AX$4,'Table Name'!$C$2:$D$100,2,FALSE),FALSE))</f>
        <v>-1</v>
      </c>
      <c r="AY290">
        <f>IF($C290=-1,-1,VLOOKUP($C290,'HCAD Process'!$D$5:$CZ$504,VLOOKUP(AY$4,'Table Name'!$C$2:$D$100,2,FALSE),FALSE))</f>
        <v>-1</v>
      </c>
      <c r="AZ290">
        <f>IF($C290=-1,-1,VLOOKUP($C290,'HCAD Process'!$D$5:$CZ$504,VLOOKUP(AZ$4,'Table Name'!$C$2:$D$100,2,FALSE),FALSE))</f>
        <v>-1</v>
      </c>
      <c r="BA290">
        <f>IF($C290=-1,-1,VLOOKUP($C290,'HCAD Process'!$D$5:$CZ$504,VLOOKUP(BA$4,'Table Name'!$C$2:$D$100,2,FALSE),FALSE))</f>
        <v>-1</v>
      </c>
      <c r="BB290">
        <f>IF($C290=-1,-1,VLOOKUP($C290,'HCAD Process'!$D$5:$CZ$504,VLOOKUP(BB$4,'Table Name'!$C$2:$D$100,2,FALSE),FALSE))</f>
        <v>-1</v>
      </c>
      <c r="BC290">
        <f>IF($C290=-1,-1,VLOOKUP($C290,'HCAD Process'!$D$5:$CZ$504,VLOOKUP(BC$4,'Table Name'!$C$2:$D$100,2,FALSE),FALSE))</f>
        <v>-1</v>
      </c>
      <c r="BD290">
        <f>IF($C290=-1,-1,VLOOKUP($C290,'HCAD Process'!$D$5:$CZ$504,VLOOKUP(BD$4,'Table Name'!$C$2:$D$100,2,FALSE),FALSE))</f>
        <v>-1</v>
      </c>
      <c r="BE290">
        <f>IF($C290=-1,-1,VLOOKUP($C290,'HCAD Process'!$D$5:$CZ$504,VLOOKUP(BE$4,'Table Name'!$C$2:$D$100,2,FALSE),FALSE))</f>
        <v>-1</v>
      </c>
      <c r="BF290">
        <f>IF($C290=-1,-1,VLOOKUP($C290,'HCAD Process'!$D$5:$CZ$504,VLOOKUP(BF$4,'Table Name'!$C$2:$D$100,2,FALSE),FALSE))</f>
        <v>-1</v>
      </c>
      <c r="BG290">
        <f>IF($C290=-1,-1,VLOOKUP($C290,'HCAD Process'!$D$5:$CZ$504,VLOOKUP(BG$4,'Table Name'!$C$2:$D$100,2,FALSE),FALSE))</f>
        <v>-1</v>
      </c>
      <c r="BH290">
        <f>IF($C290=-1,-1,VLOOKUP($C290,'HCAD Process'!$D$5:$CZ$504,VLOOKUP(BH$4,'Table Name'!$C$2:$D$100,2,FALSE),FALSE))</f>
        <v>-1</v>
      </c>
      <c r="BI290">
        <f>IF($C290=-1,-1,VLOOKUP($C290,'HCAD Process'!$D$5:$CZ$504,VLOOKUP(BI$4,'Table Name'!$C$2:$D$100,2,FALSE),FALSE))</f>
        <v>-1</v>
      </c>
      <c r="BJ290">
        <f>IF($C290=-1,-1,VLOOKUP($C290,'HCAD Process'!$D$5:$CZ$504,VLOOKUP(BJ$4,'Table Name'!$C$2:$D$100,2,FALSE),FALSE))</f>
        <v>-1</v>
      </c>
      <c r="BK290">
        <f>IF($C290=-1,-1,VLOOKUP($C290,'HCAD Process'!$D$5:$CZ$504,VLOOKUP(BK$4,'Table Name'!$C$2:$D$100,2,FALSE),FALSE))</f>
        <v>-1</v>
      </c>
      <c r="BL290">
        <f>IF($C290=-1,-1,VLOOKUP($C290,'HCAD Process'!$D$5:$CZ$504,VLOOKUP(BL$4,'Table Name'!$C$2:$D$100,2,FALSE),FALSE))</f>
        <v>-1</v>
      </c>
      <c r="BM290">
        <f>IF($C290=-1,-1,VLOOKUP($C290,'HCAD Process'!$D$5:$CZ$504,VLOOKUP(BM$4,'Table Name'!$C$2:$D$100,2,FALSE),FALSE))</f>
        <v>-1</v>
      </c>
      <c r="BN290">
        <f>IF($C290=-1,-1,VLOOKUP($C290,'HCAD Process'!$D$5:$CZ$504,VLOOKUP(BN$4,'Table Name'!$C$2:$D$100,2,FALSE),FALSE))</f>
        <v>-1</v>
      </c>
      <c r="BO290">
        <f>IF($C290=-1,-1,VLOOKUP($C290,'HCAD Process'!$D$5:$CZ$504,VLOOKUP(BO$4,'Table Name'!$C$2:$D$100,2,FALSE),FALSE))</f>
        <v>-1</v>
      </c>
      <c r="BP290">
        <f>IF($C290=-1,-1,VLOOKUP($C290,'HCAD Process'!$D$5:$CZ$504,VLOOKUP(BP$4,'Table Name'!$C$2:$D$100,2,FALSE),FALSE))</f>
        <v>-1</v>
      </c>
      <c r="BQ290">
        <f>IF($C290=-1,-1,VLOOKUP($C290,'HCAD Process'!$D$5:$CZ$504,VLOOKUP(BQ$4,'Table Name'!$C$2:$D$100,2,FALSE),FALSE))</f>
        <v>-1</v>
      </c>
      <c r="BR290">
        <f>IF($C290=-1,-1,VLOOKUP($C290,'HCAD Process'!$D$5:$CZ$504,VLOOKUP(BR$4,'Table Name'!$C$2:$D$100,2,FALSE),FALSE))</f>
        <v>-1</v>
      </c>
      <c r="BS290">
        <f>IF($C290=-1,-1,VLOOKUP($C290,'HCAD Process'!$D$5:$CZ$504,VLOOKUP(BS$4,'Table Name'!$C$2:$D$100,2,FALSE),FALSE))</f>
        <v>-1</v>
      </c>
      <c r="BT290">
        <f>IF($C290=-1,-1,VLOOKUP($C290,'HCAD Process'!$D$5:$CZ$504,VLOOKUP(BT$4,'Table Name'!$C$2:$D$100,2,FALSE),FALSE))</f>
        <v>-1</v>
      </c>
      <c r="BU290">
        <f>IF($C290=-1,-1,VLOOKUP($C290,'HCAD Process'!$D$5:$CZ$504,VLOOKUP(BU$4,'Table Name'!$C$2:$D$100,2,FALSE),FALSE))</f>
        <v>-1</v>
      </c>
      <c r="BV290">
        <f>IF($C290=-1,-1,VLOOKUP($C290,'HCAD Process'!$D$5:$CZ$504,VLOOKUP(BV$4,'Table Name'!$C$2:$D$100,2,FALSE),FALSE))</f>
        <v>-1</v>
      </c>
      <c r="BW290">
        <f>IF($C290=-1,-1,VLOOKUP($C290,'HCAD Process'!$D$5:$CZ$504,VLOOKUP(BW$4,'Table Name'!$C$2:$D$100,2,FALSE),FALSE))</f>
        <v>-1</v>
      </c>
      <c r="BX290">
        <f>IF($C290=-1,-1,VLOOKUP($C290,'HCAD Process'!$D$5:$CZ$504,VLOOKUP(BX$4,'Table Name'!$C$2:$D$100,2,FALSE),FALSE))</f>
        <v>-1</v>
      </c>
      <c r="BY290">
        <f>IF($C290=-1,-1,VLOOKUP($C290,'HCAD Process'!$D$5:$CZ$504,VLOOKUP(BY$4,'Table Name'!$C$2:$D$100,2,FALSE),FALSE))</f>
        <v>-1</v>
      </c>
      <c r="BZ290">
        <f>IF($C290=-1,-1,VLOOKUP($C290,'HCAD Process'!$D$5:$CZ$504,VLOOKUP(BZ$4,'Table Name'!$C$2:$D$100,2,FALSE),FALSE))</f>
        <v>-1</v>
      </c>
      <c r="CA290">
        <f>IF($C290=-1,-1,VLOOKUP($C290,'HCAD Process'!$D$5:$CZ$504,VLOOKUP(CA$4,'Table Name'!$C$2:$D$100,2,FALSE),FALSE))</f>
        <v>-1</v>
      </c>
      <c r="CB290">
        <f>IF($C290=-1,-1,VLOOKUP($C290,'HCAD Process'!$D$5:$CZ$504,VLOOKUP(CB$4,'Table Name'!$C$2:$D$100,2,FALSE),FALSE))</f>
        <v>-1</v>
      </c>
      <c r="CC290">
        <f>IF($C290=-1,-1,VLOOKUP($C290,'HCAD Process'!$D$5:$CZ$504,VLOOKUP(CC$4,'Table Name'!$C$2:$D$100,2,FALSE),FALSE))</f>
        <v>-1</v>
      </c>
      <c r="CD290">
        <f>IF($C290=-1,-1,VLOOKUP($C290,'HCAD Process'!$D$5:$CZ$504,VLOOKUP(CD$4,'Table Name'!$C$2:$D$100,2,FALSE),FALSE))</f>
        <v>-1</v>
      </c>
      <c r="CE290">
        <f>IF($C290=-1,-1,VLOOKUP($C290,'HCAD Process'!$D$5:$CZ$504,VLOOKUP(CE$4,'Table Name'!$C$2:$D$100,2,FALSE),FALSE))</f>
        <v>-1</v>
      </c>
    </row>
    <row r="291" spans="2:83" x14ac:dyDescent="0.25">
      <c r="B291">
        <f t="shared" si="4"/>
        <v>287</v>
      </c>
      <c r="C291">
        <f t="array" ref="C291">IF(ISERROR(INDEX('HCAD Process'!CF$5:CF$504,MATCH(0,COUNTIF(C$4:C290,'HCAD Process'!CF$5:CF$504)+('HCAD Process'!CF$5:CF$504=-1),0))),-1,INDEX('HCAD Process'!CF$5:CF$504,MATCH(0,COUNTIF(C$4:C290,'HCAD Process'!CF$5:CF$504)+('HCAD Process'!CF$5:CF$504=-1),0)))</f>
        <v>-1</v>
      </c>
      <c r="D291">
        <f>IF($C291=-1,-1,VLOOKUP($C291,'HCAD Process'!$D$5:$CZ$504,VLOOKUP(D$4,'Table Name'!$C$2:$D$100,2,FALSE),FALSE))</f>
        <v>-1</v>
      </c>
      <c r="E291">
        <f>IF($C291=-1,-1,VLOOKUP($C291,'HCAD Process'!$D$5:$CZ$504,VLOOKUP(E$4,'Table Name'!$C$2:$D$100,2,FALSE),FALSE))</f>
        <v>-1</v>
      </c>
      <c r="F291">
        <f>IF($C291=-1,-1,VLOOKUP($C291,'HCAD Process'!$D$5:$CZ$504,VLOOKUP(F$4,'Table Name'!$C$2:$D$100,2,FALSE),FALSE))</f>
        <v>-1</v>
      </c>
      <c r="G291">
        <f>IF($C291=-1,-1,VLOOKUP($C291,'HCAD Process'!$D$5:$CZ$504,VLOOKUP(G$4,'Table Name'!$C$2:$D$100,2,FALSE),FALSE))</f>
        <v>-1</v>
      </c>
      <c r="H291">
        <f>IF($C291=-1,-1,VLOOKUP($C291,'HCAD Process'!$D$5:$CZ$504,VLOOKUP(H$4,'Table Name'!$C$2:$D$100,2,FALSE),FALSE))</f>
        <v>-1</v>
      </c>
      <c r="I291">
        <f>IF($C291=-1,-1,VLOOKUP($C291,'HCAD Process'!$D$5:$CZ$504,VLOOKUP(I$4,'Table Name'!$C$2:$D$100,2,FALSE),FALSE))</f>
        <v>-1</v>
      </c>
      <c r="J291">
        <f>IF($C291=-1,-1,VLOOKUP($C291,'HCAD Process'!$D$5:$CZ$504,VLOOKUP(J$4,'Table Name'!$C$2:$D$100,2,FALSE),FALSE))</f>
        <v>-1</v>
      </c>
      <c r="K291">
        <f>IF($C291=-1,-1,VLOOKUP($C291,'HCAD Process'!$D$5:$CZ$504,VLOOKUP(K$4,'Table Name'!$C$2:$D$100,2,FALSE),FALSE))</f>
        <v>-1</v>
      </c>
      <c r="L291">
        <f>IF($C291=-1,-1,VLOOKUP($C291,'HCAD Process'!$D$5:$CZ$504,VLOOKUP(L$4,'Table Name'!$C$2:$D$100,2,FALSE),FALSE))</f>
        <v>-1</v>
      </c>
      <c r="M291">
        <f>IF($C291=-1,-1,VLOOKUP($C291,'HCAD Process'!$D$5:$CZ$504,VLOOKUP(M$4,'Table Name'!$C$2:$D$100,2,FALSE),FALSE))</f>
        <v>-1</v>
      </c>
      <c r="N291">
        <f>IF($C291=-1,-1,VLOOKUP($C291,'HCAD Process'!$D$5:$CZ$504,VLOOKUP(N$4,'Table Name'!$C$2:$D$100,2,FALSE),FALSE))</f>
        <v>-1</v>
      </c>
      <c r="O291">
        <f>IF($C291=-1,-1,VLOOKUP($C291,'HCAD Process'!$D$5:$CZ$504,VLOOKUP(O$4,'Table Name'!$C$2:$D$100,2,FALSE),FALSE))</f>
        <v>-1</v>
      </c>
      <c r="P291">
        <f>IF($C291=-1,-1,VLOOKUP($C291,'HCAD Process'!$D$5:$CZ$504,VLOOKUP(P$4,'Table Name'!$C$2:$D$100,2,FALSE),FALSE))</f>
        <v>-1</v>
      </c>
      <c r="Q291">
        <f>IF($C291=-1,-1,VLOOKUP($C291,'HCAD Process'!$D$5:$CZ$504,VLOOKUP(Q$4,'Table Name'!$C$2:$D$100,2,FALSE),FALSE))</f>
        <v>-1</v>
      </c>
      <c r="R291">
        <f>IF($C291=-1,-1,VLOOKUP($C291,'HCAD Process'!$D$5:$CZ$504,VLOOKUP(R$4,'Table Name'!$C$2:$D$100,2,FALSE),FALSE))</f>
        <v>-1</v>
      </c>
      <c r="S291">
        <f>IF($C291=-1,-1,VLOOKUP($C291,'HCAD Process'!$D$5:$CZ$504,VLOOKUP(S$4,'Table Name'!$C$2:$D$100,2,FALSE),FALSE))</f>
        <v>-1</v>
      </c>
      <c r="T291">
        <f>IF($C291=-1,-1,VLOOKUP($C291,'HCAD Process'!$D$5:$CZ$504,VLOOKUP(T$4,'Table Name'!$C$2:$D$100,2,FALSE),FALSE))</f>
        <v>-1</v>
      </c>
      <c r="U291">
        <f>IF($C291=-1,-1,VLOOKUP($C291,'HCAD Process'!$D$5:$CZ$504,VLOOKUP(U$4,'Table Name'!$C$2:$D$100,2,FALSE),FALSE))</f>
        <v>-1</v>
      </c>
      <c r="V291">
        <f>IF($C291=-1,-1,VLOOKUP($C291,'HCAD Process'!$D$5:$CZ$504,VLOOKUP(V$4,'Table Name'!$C$2:$D$100,2,FALSE),FALSE))</f>
        <v>-1</v>
      </c>
      <c r="W291">
        <f>IF($C291=-1,-1,VLOOKUP($C291,'HCAD Process'!$D$5:$CZ$504,VLOOKUP(W$4,'Table Name'!$C$2:$D$100,2,FALSE),FALSE))</f>
        <v>-1</v>
      </c>
      <c r="X291">
        <f>IF($C291=-1,-1,VLOOKUP($C291,'HCAD Process'!$D$5:$CZ$504,VLOOKUP(X$4,'Table Name'!$C$2:$D$100,2,FALSE),FALSE))</f>
        <v>-1</v>
      </c>
      <c r="Y291">
        <f>IF($C291=-1,-1,VLOOKUP($C291,'HCAD Process'!$D$5:$CZ$504,VLOOKUP(Y$4,'Table Name'!$C$2:$D$100,2,FALSE),FALSE))</f>
        <v>-1</v>
      </c>
      <c r="Z291">
        <f>IF($C291=-1,-1,VLOOKUP($C291,'HCAD Process'!$D$5:$CZ$504,VLOOKUP(Z$4,'Table Name'!$C$2:$D$100,2,FALSE),FALSE))</f>
        <v>-1</v>
      </c>
      <c r="AA291">
        <f>IF($C291=-1,-1,VLOOKUP($C291,'HCAD Process'!$D$5:$CZ$504,VLOOKUP(AA$4,'Table Name'!$C$2:$D$100,2,FALSE),FALSE))</f>
        <v>-1</v>
      </c>
      <c r="AB291">
        <f>IF($C291=-1,-1,VLOOKUP($C291,'HCAD Process'!$D$5:$CZ$504,VLOOKUP(AB$4,'Table Name'!$C$2:$D$100,2,FALSE),FALSE))</f>
        <v>-1</v>
      </c>
      <c r="AC291">
        <f>IF($C291=-1,-1,VLOOKUP($C291,'HCAD Process'!$D$5:$CZ$504,VLOOKUP(AC$4,'Table Name'!$C$2:$D$100,2,FALSE),FALSE))</f>
        <v>-1</v>
      </c>
      <c r="AD291">
        <f>IF($C291=-1,-1,VLOOKUP($C291,'HCAD Process'!$D$5:$CZ$504,VLOOKUP(AD$4,'Table Name'!$C$2:$D$100,2,FALSE),FALSE))</f>
        <v>-1</v>
      </c>
      <c r="AE291">
        <f>IF($C291=-1,-1,VLOOKUP($C291,'HCAD Process'!$D$5:$CZ$504,VLOOKUP(AE$4,'Table Name'!$C$2:$D$100,2,FALSE),FALSE))</f>
        <v>-1</v>
      </c>
      <c r="AF291">
        <f>IF($C291=-1,-1,VLOOKUP($C291,'HCAD Process'!$D$5:$CZ$504,VLOOKUP(AF$4,'Table Name'!$C$2:$D$100,2,FALSE),FALSE))</f>
        <v>-1</v>
      </c>
      <c r="AG291">
        <f>IF($C291=-1,-1,VLOOKUP($C291,'HCAD Process'!$D$5:$CZ$504,VLOOKUP(AG$4,'Table Name'!$C$2:$D$100,2,FALSE),FALSE))</f>
        <v>-1</v>
      </c>
      <c r="AH291">
        <f>IF($C291=-1,-1,VLOOKUP($C291,'HCAD Process'!$D$5:$CZ$504,VLOOKUP(AH$4,'Table Name'!$C$2:$D$100,2,FALSE),FALSE))</f>
        <v>-1</v>
      </c>
      <c r="AI291">
        <f>IF($C291=-1,-1,VLOOKUP($C291,'HCAD Process'!$D$5:$CZ$504,VLOOKUP(AI$4,'Table Name'!$C$2:$D$100,2,FALSE),FALSE))</f>
        <v>-1</v>
      </c>
      <c r="AJ291">
        <f>IF($C291=-1,-1,VLOOKUP($C291,'HCAD Process'!$D$5:$CZ$504,VLOOKUP(AJ$4,'Table Name'!$C$2:$D$100,2,FALSE),FALSE))</f>
        <v>-1</v>
      </c>
      <c r="AK291">
        <f>IF($C291=-1,-1,VALUE(VLOOKUP($C291,'HCAD Process'!$D$5:$CZ$504,VLOOKUP(AK$4,'Table Name'!$C$2:$D$100,2,FALSE),FALSE)))</f>
        <v>-1</v>
      </c>
      <c r="AL291">
        <f>IF($C291=-1,-1,VLOOKUP($C291,'HCAD Process'!$D$5:$CZ$504,VLOOKUP(AL$4,'Table Name'!$C$2:$D$100,2,FALSE),FALSE))</f>
        <v>-1</v>
      </c>
      <c r="AM291">
        <f>IF($C291=-1,-1,VLOOKUP($C291,'HCAD Process'!$D$5:$CZ$504,VLOOKUP(AM$4,'Table Name'!$C$2:$D$100,2,FALSE),FALSE))</f>
        <v>-1</v>
      </c>
      <c r="AN291">
        <f>IF($C291=-1,-1,VLOOKUP($C291,'HCAD Process'!$D$5:$CZ$504,VLOOKUP(AN$4,'Table Name'!$C$2:$D$100,2,FALSE),FALSE))</f>
        <v>-1</v>
      </c>
      <c r="AO291">
        <f>IF($C291=-1,-1,VLOOKUP($C291,'HCAD Process'!$D$5:$CZ$504,VLOOKUP(AO$4,'Table Name'!$C$2:$D$100,2,FALSE),FALSE))</f>
        <v>-1</v>
      </c>
      <c r="AP291">
        <f>IF($C291=-1,-1,VLOOKUP($C291,'HCAD Process'!$D$5:$CZ$504,VLOOKUP(AP$4,'Table Name'!$C$2:$D$100,2,FALSE),FALSE))</f>
        <v>-1</v>
      </c>
      <c r="AQ291">
        <f>IF($C291=-1,-1,VLOOKUP($C291,'HCAD Process'!$D$5:$CZ$504,VLOOKUP(AQ$4,'Table Name'!$C$2:$D$100,2,FALSE),FALSE))</f>
        <v>-1</v>
      </c>
      <c r="AR291">
        <f>IF($C291=-1,-1,VLOOKUP($C291,'HCAD Process'!$D$5:$CZ$504,VLOOKUP(AR$4,'Table Name'!$C$2:$D$100,2,FALSE),FALSE))</f>
        <v>-1</v>
      </c>
      <c r="AS291">
        <f>IF($C291=-1,-1,VLOOKUP($C291,'HCAD Process'!$D$5:$CZ$504,VLOOKUP(AS$4,'Table Name'!$C$2:$D$100,2,FALSE),FALSE))</f>
        <v>-1</v>
      </c>
      <c r="AT291">
        <f>IF($C291=-1,-1,VLOOKUP($C291,'HCAD Process'!$D$5:$CZ$504,VLOOKUP(AT$4,'Table Name'!$C$2:$D$100,2,FALSE),FALSE))</f>
        <v>-1</v>
      </c>
      <c r="AU291">
        <f>IF($C291=-1,-1,VLOOKUP($C291,'HCAD Process'!$D$5:$CZ$504,VLOOKUP(AU$4,'Table Name'!$C$2:$D$100,2,FALSE),FALSE))</f>
        <v>-1</v>
      </c>
      <c r="AV291">
        <f>IF($C291=-1,-1,VLOOKUP($C291,'HCAD Process'!$D$5:$CZ$504,VLOOKUP(AV$4,'Table Name'!$C$2:$D$100,2,FALSE),FALSE))</f>
        <v>-1</v>
      </c>
      <c r="AW291">
        <f>IF($C291=-1,-1,VLOOKUP($C291,'HCAD Process'!$D$5:$CZ$504,VLOOKUP(AW$4,'Table Name'!$C$2:$D$100,2,FALSE),FALSE))</f>
        <v>-1</v>
      </c>
      <c r="AX291">
        <f>IF($C291=-1,-1,VLOOKUP($C291,'HCAD Process'!$D$5:$CZ$504,VLOOKUP(AX$4,'Table Name'!$C$2:$D$100,2,FALSE),FALSE))</f>
        <v>-1</v>
      </c>
      <c r="AY291">
        <f>IF($C291=-1,-1,VLOOKUP($C291,'HCAD Process'!$D$5:$CZ$504,VLOOKUP(AY$4,'Table Name'!$C$2:$D$100,2,FALSE),FALSE))</f>
        <v>-1</v>
      </c>
      <c r="AZ291">
        <f>IF($C291=-1,-1,VLOOKUP($C291,'HCAD Process'!$D$5:$CZ$504,VLOOKUP(AZ$4,'Table Name'!$C$2:$D$100,2,FALSE),FALSE))</f>
        <v>-1</v>
      </c>
      <c r="BA291">
        <f>IF($C291=-1,-1,VLOOKUP($C291,'HCAD Process'!$D$5:$CZ$504,VLOOKUP(BA$4,'Table Name'!$C$2:$D$100,2,FALSE),FALSE))</f>
        <v>-1</v>
      </c>
      <c r="BB291">
        <f>IF($C291=-1,-1,VLOOKUP($C291,'HCAD Process'!$D$5:$CZ$504,VLOOKUP(BB$4,'Table Name'!$C$2:$D$100,2,FALSE),FALSE))</f>
        <v>-1</v>
      </c>
      <c r="BC291">
        <f>IF($C291=-1,-1,VLOOKUP($C291,'HCAD Process'!$D$5:$CZ$504,VLOOKUP(BC$4,'Table Name'!$C$2:$D$100,2,FALSE),FALSE))</f>
        <v>-1</v>
      </c>
      <c r="BD291">
        <f>IF($C291=-1,-1,VLOOKUP($C291,'HCAD Process'!$D$5:$CZ$504,VLOOKUP(BD$4,'Table Name'!$C$2:$D$100,2,FALSE),FALSE))</f>
        <v>-1</v>
      </c>
      <c r="BE291">
        <f>IF($C291=-1,-1,VLOOKUP($C291,'HCAD Process'!$D$5:$CZ$504,VLOOKUP(BE$4,'Table Name'!$C$2:$D$100,2,FALSE),FALSE))</f>
        <v>-1</v>
      </c>
      <c r="BF291">
        <f>IF($C291=-1,-1,VLOOKUP($C291,'HCAD Process'!$D$5:$CZ$504,VLOOKUP(BF$4,'Table Name'!$C$2:$D$100,2,FALSE),FALSE))</f>
        <v>-1</v>
      </c>
      <c r="BG291">
        <f>IF($C291=-1,-1,VLOOKUP($C291,'HCAD Process'!$D$5:$CZ$504,VLOOKUP(BG$4,'Table Name'!$C$2:$D$100,2,FALSE),FALSE))</f>
        <v>-1</v>
      </c>
      <c r="BH291">
        <f>IF($C291=-1,-1,VLOOKUP($C291,'HCAD Process'!$D$5:$CZ$504,VLOOKUP(BH$4,'Table Name'!$C$2:$D$100,2,FALSE),FALSE))</f>
        <v>-1</v>
      </c>
      <c r="BI291">
        <f>IF($C291=-1,-1,VLOOKUP($C291,'HCAD Process'!$D$5:$CZ$504,VLOOKUP(BI$4,'Table Name'!$C$2:$D$100,2,FALSE),FALSE))</f>
        <v>-1</v>
      </c>
      <c r="BJ291">
        <f>IF($C291=-1,-1,VLOOKUP($C291,'HCAD Process'!$D$5:$CZ$504,VLOOKUP(BJ$4,'Table Name'!$C$2:$D$100,2,FALSE),FALSE))</f>
        <v>-1</v>
      </c>
      <c r="BK291">
        <f>IF($C291=-1,-1,VLOOKUP($C291,'HCAD Process'!$D$5:$CZ$504,VLOOKUP(BK$4,'Table Name'!$C$2:$D$100,2,FALSE),FALSE))</f>
        <v>-1</v>
      </c>
      <c r="BL291">
        <f>IF($C291=-1,-1,VLOOKUP($C291,'HCAD Process'!$D$5:$CZ$504,VLOOKUP(BL$4,'Table Name'!$C$2:$D$100,2,FALSE),FALSE))</f>
        <v>-1</v>
      </c>
      <c r="BM291">
        <f>IF($C291=-1,-1,VLOOKUP($C291,'HCAD Process'!$D$5:$CZ$504,VLOOKUP(BM$4,'Table Name'!$C$2:$D$100,2,FALSE),FALSE))</f>
        <v>-1</v>
      </c>
      <c r="BN291">
        <f>IF($C291=-1,-1,VLOOKUP($C291,'HCAD Process'!$D$5:$CZ$504,VLOOKUP(BN$4,'Table Name'!$C$2:$D$100,2,FALSE),FALSE))</f>
        <v>-1</v>
      </c>
      <c r="BO291">
        <f>IF($C291=-1,-1,VLOOKUP($C291,'HCAD Process'!$D$5:$CZ$504,VLOOKUP(BO$4,'Table Name'!$C$2:$D$100,2,FALSE),FALSE))</f>
        <v>-1</v>
      </c>
      <c r="BP291">
        <f>IF($C291=-1,-1,VLOOKUP($C291,'HCAD Process'!$D$5:$CZ$504,VLOOKUP(BP$4,'Table Name'!$C$2:$D$100,2,FALSE),FALSE))</f>
        <v>-1</v>
      </c>
      <c r="BQ291">
        <f>IF($C291=-1,-1,VLOOKUP($C291,'HCAD Process'!$D$5:$CZ$504,VLOOKUP(BQ$4,'Table Name'!$C$2:$D$100,2,FALSE),FALSE))</f>
        <v>-1</v>
      </c>
      <c r="BR291">
        <f>IF($C291=-1,-1,VLOOKUP($C291,'HCAD Process'!$D$5:$CZ$504,VLOOKUP(BR$4,'Table Name'!$C$2:$D$100,2,FALSE),FALSE))</f>
        <v>-1</v>
      </c>
      <c r="BS291">
        <f>IF($C291=-1,-1,VLOOKUP($C291,'HCAD Process'!$D$5:$CZ$504,VLOOKUP(BS$4,'Table Name'!$C$2:$D$100,2,FALSE),FALSE))</f>
        <v>-1</v>
      </c>
      <c r="BT291">
        <f>IF($C291=-1,-1,VLOOKUP($C291,'HCAD Process'!$D$5:$CZ$504,VLOOKUP(BT$4,'Table Name'!$C$2:$D$100,2,FALSE),FALSE))</f>
        <v>-1</v>
      </c>
      <c r="BU291">
        <f>IF($C291=-1,-1,VLOOKUP($C291,'HCAD Process'!$D$5:$CZ$504,VLOOKUP(BU$4,'Table Name'!$C$2:$D$100,2,FALSE),FALSE))</f>
        <v>-1</v>
      </c>
      <c r="BV291">
        <f>IF($C291=-1,-1,VLOOKUP($C291,'HCAD Process'!$D$5:$CZ$504,VLOOKUP(BV$4,'Table Name'!$C$2:$D$100,2,FALSE),FALSE))</f>
        <v>-1</v>
      </c>
      <c r="BW291">
        <f>IF($C291=-1,-1,VLOOKUP($C291,'HCAD Process'!$D$5:$CZ$504,VLOOKUP(BW$4,'Table Name'!$C$2:$D$100,2,FALSE),FALSE))</f>
        <v>-1</v>
      </c>
      <c r="BX291">
        <f>IF($C291=-1,-1,VLOOKUP($C291,'HCAD Process'!$D$5:$CZ$504,VLOOKUP(BX$4,'Table Name'!$C$2:$D$100,2,FALSE),FALSE))</f>
        <v>-1</v>
      </c>
      <c r="BY291">
        <f>IF($C291=-1,-1,VLOOKUP($C291,'HCAD Process'!$D$5:$CZ$504,VLOOKUP(BY$4,'Table Name'!$C$2:$D$100,2,FALSE),FALSE))</f>
        <v>-1</v>
      </c>
      <c r="BZ291">
        <f>IF($C291=-1,-1,VLOOKUP($C291,'HCAD Process'!$D$5:$CZ$504,VLOOKUP(BZ$4,'Table Name'!$C$2:$D$100,2,FALSE),FALSE))</f>
        <v>-1</v>
      </c>
      <c r="CA291">
        <f>IF($C291=-1,-1,VLOOKUP($C291,'HCAD Process'!$D$5:$CZ$504,VLOOKUP(CA$4,'Table Name'!$C$2:$D$100,2,FALSE),FALSE))</f>
        <v>-1</v>
      </c>
      <c r="CB291">
        <f>IF($C291=-1,-1,VLOOKUP($C291,'HCAD Process'!$D$5:$CZ$504,VLOOKUP(CB$4,'Table Name'!$C$2:$D$100,2,FALSE),FALSE))</f>
        <v>-1</v>
      </c>
      <c r="CC291">
        <f>IF($C291=-1,-1,VLOOKUP($C291,'HCAD Process'!$D$5:$CZ$504,VLOOKUP(CC$4,'Table Name'!$C$2:$D$100,2,FALSE),FALSE))</f>
        <v>-1</v>
      </c>
      <c r="CD291">
        <f>IF($C291=-1,-1,VLOOKUP($C291,'HCAD Process'!$D$5:$CZ$504,VLOOKUP(CD$4,'Table Name'!$C$2:$D$100,2,FALSE),FALSE))</f>
        <v>-1</v>
      </c>
      <c r="CE291">
        <f>IF($C291=-1,-1,VLOOKUP($C291,'HCAD Process'!$D$5:$CZ$504,VLOOKUP(CE$4,'Table Name'!$C$2:$D$100,2,FALSE),FALSE))</f>
        <v>-1</v>
      </c>
    </row>
    <row r="292" spans="2:83" x14ac:dyDescent="0.25">
      <c r="B292">
        <f t="shared" si="4"/>
        <v>288</v>
      </c>
      <c r="C292">
        <f t="array" ref="C292">IF(ISERROR(INDEX('HCAD Process'!CF$5:CF$504,MATCH(0,COUNTIF(C$4:C291,'HCAD Process'!CF$5:CF$504)+('HCAD Process'!CF$5:CF$504=-1),0))),-1,INDEX('HCAD Process'!CF$5:CF$504,MATCH(0,COUNTIF(C$4:C291,'HCAD Process'!CF$5:CF$504)+('HCAD Process'!CF$5:CF$504=-1),0)))</f>
        <v>-1</v>
      </c>
      <c r="D292">
        <f>IF($C292=-1,-1,VLOOKUP($C292,'HCAD Process'!$D$5:$CZ$504,VLOOKUP(D$4,'Table Name'!$C$2:$D$100,2,FALSE),FALSE))</f>
        <v>-1</v>
      </c>
      <c r="E292">
        <f>IF($C292=-1,-1,VLOOKUP($C292,'HCAD Process'!$D$5:$CZ$504,VLOOKUP(E$4,'Table Name'!$C$2:$D$100,2,FALSE),FALSE))</f>
        <v>-1</v>
      </c>
      <c r="F292">
        <f>IF($C292=-1,-1,VLOOKUP($C292,'HCAD Process'!$D$5:$CZ$504,VLOOKUP(F$4,'Table Name'!$C$2:$D$100,2,FALSE),FALSE))</f>
        <v>-1</v>
      </c>
      <c r="G292">
        <f>IF($C292=-1,-1,VLOOKUP($C292,'HCAD Process'!$D$5:$CZ$504,VLOOKUP(G$4,'Table Name'!$C$2:$D$100,2,FALSE),FALSE))</f>
        <v>-1</v>
      </c>
      <c r="H292">
        <f>IF($C292=-1,-1,VLOOKUP($C292,'HCAD Process'!$D$5:$CZ$504,VLOOKUP(H$4,'Table Name'!$C$2:$D$100,2,FALSE),FALSE))</f>
        <v>-1</v>
      </c>
      <c r="I292">
        <f>IF($C292=-1,-1,VLOOKUP($C292,'HCAD Process'!$D$5:$CZ$504,VLOOKUP(I$4,'Table Name'!$C$2:$D$100,2,FALSE),FALSE))</f>
        <v>-1</v>
      </c>
      <c r="J292">
        <f>IF($C292=-1,-1,VLOOKUP($C292,'HCAD Process'!$D$5:$CZ$504,VLOOKUP(J$4,'Table Name'!$C$2:$D$100,2,FALSE),FALSE))</f>
        <v>-1</v>
      </c>
      <c r="K292">
        <f>IF($C292=-1,-1,VLOOKUP($C292,'HCAD Process'!$D$5:$CZ$504,VLOOKUP(K$4,'Table Name'!$C$2:$D$100,2,FALSE),FALSE))</f>
        <v>-1</v>
      </c>
      <c r="L292">
        <f>IF($C292=-1,-1,VLOOKUP($C292,'HCAD Process'!$D$5:$CZ$504,VLOOKUP(L$4,'Table Name'!$C$2:$D$100,2,FALSE),FALSE))</f>
        <v>-1</v>
      </c>
      <c r="M292">
        <f>IF($C292=-1,-1,VLOOKUP($C292,'HCAD Process'!$D$5:$CZ$504,VLOOKUP(M$4,'Table Name'!$C$2:$D$100,2,FALSE),FALSE))</f>
        <v>-1</v>
      </c>
      <c r="N292">
        <f>IF($C292=-1,-1,VLOOKUP($C292,'HCAD Process'!$D$5:$CZ$504,VLOOKUP(N$4,'Table Name'!$C$2:$D$100,2,FALSE),FALSE))</f>
        <v>-1</v>
      </c>
      <c r="O292">
        <f>IF($C292=-1,-1,VLOOKUP($C292,'HCAD Process'!$D$5:$CZ$504,VLOOKUP(O$4,'Table Name'!$C$2:$D$100,2,FALSE),FALSE))</f>
        <v>-1</v>
      </c>
      <c r="P292">
        <f>IF($C292=-1,-1,VLOOKUP($C292,'HCAD Process'!$D$5:$CZ$504,VLOOKUP(P$4,'Table Name'!$C$2:$D$100,2,FALSE),FALSE))</f>
        <v>-1</v>
      </c>
      <c r="Q292">
        <f>IF($C292=-1,-1,VLOOKUP($C292,'HCAD Process'!$D$5:$CZ$504,VLOOKUP(Q$4,'Table Name'!$C$2:$D$100,2,FALSE),FALSE))</f>
        <v>-1</v>
      </c>
      <c r="R292">
        <f>IF($C292=-1,-1,VLOOKUP($C292,'HCAD Process'!$D$5:$CZ$504,VLOOKUP(R$4,'Table Name'!$C$2:$D$100,2,FALSE),FALSE))</f>
        <v>-1</v>
      </c>
      <c r="S292">
        <f>IF($C292=-1,-1,VLOOKUP($C292,'HCAD Process'!$D$5:$CZ$504,VLOOKUP(S$4,'Table Name'!$C$2:$D$100,2,FALSE),FALSE))</f>
        <v>-1</v>
      </c>
      <c r="T292">
        <f>IF($C292=-1,-1,VLOOKUP($C292,'HCAD Process'!$D$5:$CZ$504,VLOOKUP(T$4,'Table Name'!$C$2:$D$100,2,FALSE),FALSE))</f>
        <v>-1</v>
      </c>
      <c r="U292">
        <f>IF($C292=-1,-1,VLOOKUP($C292,'HCAD Process'!$D$5:$CZ$504,VLOOKUP(U$4,'Table Name'!$C$2:$D$100,2,FALSE),FALSE))</f>
        <v>-1</v>
      </c>
      <c r="V292">
        <f>IF($C292=-1,-1,VLOOKUP($C292,'HCAD Process'!$D$5:$CZ$504,VLOOKUP(V$4,'Table Name'!$C$2:$D$100,2,FALSE),FALSE))</f>
        <v>-1</v>
      </c>
      <c r="W292">
        <f>IF($C292=-1,-1,VLOOKUP($C292,'HCAD Process'!$D$5:$CZ$504,VLOOKUP(W$4,'Table Name'!$C$2:$D$100,2,FALSE),FALSE))</f>
        <v>-1</v>
      </c>
      <c r="X292">
        <f>IF($C292=-1,-1,VLOOKUP($C292,'HCAD Process'!$D$5:$CZ$504,VLOOKUP(X$4,'Table Name'!$C$2:$D$100,2,FALSE),FALSE))</f>
        <v>-1</v>
      </c>
      <c r="Y292">
        <f>IF($C292=-1,-1,VLOOKUP($C292,'HCAD Process'!$D$5:$CZ$504,VLOOKUP(Y$4,'Table Name'!$C$2:$D$100,2,FALSE),FALSE))</f>
        <v>-1</v>
      </c>
      <c r="Z292">
        <f>IF($C292=-1,-1,VLOOKUP($C292,'HCAD Process'!$D$5:$CZ$504,VLOOKUP(Z$4,'Table Name'!$C$2:$D$100,2,FALSE),FALSE))</f>
        <v>-1</v>
      </c>
      <c r="AA292">
        <f>IF($C292=-1,-1,VLOOKUP($C292,'HCAD Process'!$D$5:$CZ$504,VLOOKUP(AA$4,'Table Name'!$C$2:$D$100,2,FALSE),FALSE))</f>
        <v>-1</v>
      </c>
      <c r="AB292">
        <f>IF($C292=-1,-1,VLOOKUP($C292,'HCAD Process'!$D$5:$CZ$504,VLOOKUP(AB$4,'Table Name'!$C$2:$D$100,2,FALSE),FALSE))</f>
        <v>-1</v>
      </c>
      <c r="AC292">
        <f>IF($C292=-1,-1,VLOOKUP($C292,'HCAD Process'!$D$5:$CZ$504,VLOOKUP(AC$4,'Table Name'!$C$2:$D$100,2,FALSE),FALSE))</f>
        <v>-1</v>
      </c>
      <c r="AD292">
        <f>IF($C292=-1,-1,VLOOKUP($C292,'HCAD Process'!$D$5:$CZ$504,VLOOKUP(AD$4,'Table Name'!$C$2:$D$100,2,FALSE),FALSE))</f>
        <v>-1</v>
      </c>
      <c r="AE292">
        <f>IF($C292=-1,-1,VLOOKUP($C292,'HCAD Process'!$D$5:$CZ$504,VLOOKUP(AE$4,'Table Name'!$C$2:$D$100,2,FALSE),FALSE))</f>
        <v>-1</v>
      </c>
      <c r="AF292">
        <f>IF($C292=-1,-1,VLOOKUP($C292,'HCAD Process'!$D$5:$CZ$504,VLOOKUP(AF$4,'Table Name'!$C$2:$D$100,2,FALSE),FALSE))</f>
        <v>-1</v>
      </c>
      <c r="AG292">
        <f>IF($C292=-1,-1,VLOOKUP($C292,'HCAD Process'!$D$5:$CZ$504,VLOOKUP(AG$4,'Table Name'!$C$2:$D$100,2,FALSE),FALSE))</f>
        <v>-1</v>
      </c>
      <c r="AH292">
        <f>IF($C292=-1,-1,VLOOKUP($C292,'HCAD Process'!$D$5:$CZ$504,VLOOKUP(AH$4,'Table Name'!$C$2:$D$100,2,FALSE),FALSE))</f>
        <v>-1</v>
      </c>
      <c r="AI292">
        <f>IF($C292=-1,-1,VLOOKUP($C292,'HCAD Process'!$D$5:$CZ$504,VLOOKUP(AI$4,'Table Name'!$C$2:$D$100,2,FALSE),FALSE))</f>
        <v>-1</v>
      </c>
      <c r="AJ292">
        <f>IF($C292=-1,-1,VLOOKUP($C292,'HCAD Process'!$D$5:$CZ$504,VLOOKUP(AJ$4,'Table Name'!$C$2:$D$100,2,FALSE),FALSE))</f>
        <v>-1</v>
      </c>
      <c r="AK292">
        <f>IF($C292=-1,-1,VALUE(VLOOKUP($C292,'HCAD Process'!$D$5:$CZ$504,VLOOKUP(AK$4,'Table Name'!$C$2:$D$100,2,FALSE),FALSE)))</f>
        <v>-1</v>
      </c>
      <c r="AL292">
        <f>IF($C292=-1,-1,VLOOKUP($C292,'HCAD Process'!$D$5:$CZ$504,VLOOKUP(AL$4,'Table Name'!$C$2:$D$100,2,FALSE),FALSE))</f>
        <v>-1</v>
      </c>
      <c r="AM292">
        <f>IF($C292=-1,-1,VLOOKUP($C292,'HCAD Process'!$D$5:$CZ$504,VLOOKUP(AM$4,'Table Name'!$C$2:$D$100,2,FALSE),FALSE))</f>
        <v>-1</v>
      </c>
      <c r="AN292">
        <f>IF($C292=-1,-1,VLOOKUP($C292,'HCAD Process'!$D$5:$CZ$504,VLOOKUP(AN$4,'Table Name'!$C$2:$D$100,2,FALSE),FALSE))</f>
        <v>-1</v>
      </c>
      <c r="AO292">
        <f>IF($C292=-1,-1,VLOOKUP($C292,'HCAD Process'!$D$5:$CZ$504,VLOOKUP(AO$4,'Table Name'!$C$2:$D$100,2,FALSE),FALSE))</f>
        <v>-1</v>
      </c>
      <c r="AP292">
        <f>IF($C292=-1,-1,VLOOKUP($C292,'HCAD Process'!$D$5:$CZ$504,VLOOKUP(AP$4,'Table Name'!$C$2:$D$100,2,FALSE),FALSE))</f>
        <v>-1</v>
      </c>
      <c r="AQ292">
        <f>IF($C292=-1,-1,VLOOKUP($C292,'HCAD Process'!$D$5:$CZ$504,VLOOKUP(AQ$4,'Table Name'!$C$2:$D$100,2,FALSE),FALSE))</f>
        <v>-1</v>
      </c>
      <c r="AR292">
        <f>IF($C292=-1,-1,VLOOKUP($C292,'HCAD Process'!$D$5:$CZ$504,VLOOKUP(AR$4,'Table Name'!$C$2:$D$100,2,FALSE),FALSE))</f>
        <v>-1</v>
      </c>
      <c r="AS292">
        <f>IF($C292=-1,-1,VLOOKUP($C292,'HCAD Process'!$D$5:$CZ$504,VLOOKUP(AS$4,'Table Name'!$C$2:$D$100,2,FALSE),FALSE))</f>
        <v>-1</v>
      </c>
      <c r="AT292">
        <f>IF($C292=-1,-1,VLOOKUP($C292,'HCAD Process'!$D$5:$CZ$504,VLOOKUP(AT$4,'Table Name'!$C$2:$D$100,2,FALSE),FALSE))</f>
        <v>-1</v>
      </c>
      <c r="AU292">
        <f>IF($C292=-1,-1,VLOOKUP($C292,'HCAD Process'!$D$5:$CZ$504,VLOOKUP(AU$4,'Table Name'!$C$2:$D$100,2,FALSE),FALSE))</f>
        <v>-1</v>
      </c>
      <c r="AV292">
        <f>IF($C292=-1,-1,VLOOKUP($C292,'HCAD Process'!$D$5:$CZ$504,VLOOKUP(AV$4,'Table Name'!$C$2:$D$100,2,FALSE),FALSE))</f>
        <v>-1</v>
      </c>
      <c r="AW292">
        <f>IF($C292=-1,-1,VLOOKUP($C292,'HCAD Process'!$D$5:$CZ$504,VLOOKUP(AW$4,'Table Name'!$C$2:$D$100,2,FALSE),FALSE))</f>
        <v>-1</v>
      </c>
      <c r="AX292">
        <f>IF($C292=-1,-1,VLOOKUP($C292,'HCAD Process'!$D$5:$CZ$504,VLOOKUP(AX$4,'Table Name'!$C$2:$D$100,2,FALSE),FALSE))</f>
        <v>-1</v>
      </c>
      <c r="AY292">
        <f>IF($C292=-1,-1,VLOOKUP($C292,'HCAD Process'!$D$5:$CZ$504,VLOOKUP(AY$4,'Table Name'!$C$2:$D$100,2,FALSE),FALSE))</f>
        <v>-1</v>
      </c>
      <c r="AZ292">
        <f>IF($C292=-1,-1,VLOOKUP($C292,'HCAD Process'!$D$5:$CZ$504,VLOOKUP(AZ$4,'Table Name'!$C$2:$D$100,2,FALSE),FALSE))</f>
        <v>-1</v>
      </c>
      <c r="BA292">
        <f>IF($C292=-1,-1,VLOOKUP($C292,'HCAD Process'!$D$5:$CZ$504,VLOOKUP(BA$4,'Table Name'!$C$2:$D$100,2,FALSE),FALSE))</f>
        <v>-1</v>
      </c>
      <c r="BB292">
        <f>IF($C292=-1,-1,VLOOKUP($C292,'HCAD Process'!$D$5:$CZ$504,VLOOKUP(BB$4,'Table Name'!$C$2:$D$100,2,FALSE),FALSE))</f>
        <v>-1</v>
      </c>
      <c r="BC292">
        <f>IF($C292=-1,-1,VLOOKUP($C292,'HCAD Process'!$D$5:$CZ$504,VLOOKUP(BC$4,'Table Name'!$C$2:$D$100,2,FALSE),FALSE))</f>
        <v>-1</v>
      </c>
      <c r="BD292">
        <f>IF($C292=-1,-1,VLOOKUP($C292,'HCAD Process'!$D$5:$CZ$504,VLOOKUP(BD$4,'Table Name'!$C$2:$D$100,2,FALSE),FALSE))</f>
        <v>-1</v>
      </c>
      <c r="BE292">
        <f>IF($C292=-1,-1,VLOOKUP($C292,'HCAD Process'!$D$5:$CZ$504,VLOOKUP(BE$4,'Table Name'!$C$2:$D$100,2,FALSE),FALSE))</f>
        <v>-1</v>
      </c>
      <c r="BF292">
        <f>IF($C292=-1,-1,VLOOKUP($C292,'HCAD Process'!$D$5:$CZ$504,VLOOKUP(BF$4,'Table Name'!$C$2:$D$100,2,FALSE),FALSE))</f>
        <v>-1</v>
      </c>
      <c r="BG292">
        <f>IF($C292=-1,-1,VLOOKUP($C292,'HCAD Process'!$D$5:$CZ$504,VLOOKUP(BG$4,'Table Name'!$C$2:$D$100,2,FALSE),FALSE))</f>
        <v>-1</v>
      </c>
      <c r="BH292">
        <f>IF($C292=-1,-1,VLOOKUP($C292,'HCAD Process'!$D$5:$CZ$504,VLOOKUP(BH$4,'Table Name'!$C$2:$D$100,2,FALSE),FALSE))</f>
        <v>-1</v>
      </c>
      <c r="BI292">
        <f>IF($C292=-1,-1,VLOOKUP($C292,'HCAD Process'!$D$5:$CZ$504,VLOOKUP(BI$4,'Table Name'!$C$2:$D$100,2,FALSE),FALSE))</f>
        <v>-1</v>
      </c>
      <c r="BJ292">
        <f>IF($C292=-1,-1,VLOOKUP($C292,'HCAD Process'!$D$5:$CZ$504,VLOOKUP(BJ$4,'Table Name'!$C$2:$D$100,2,FALSE),FALSE))</f>
        <v>-1</v>
      </c>
      <c r="BK292">
        <f>IF($C292=-1,-1,VLOOKUP($C292,'HCAD Process'!$D$5:$CZ$504,VLOOKUP(BK$4,'Table Name'!$C$2:$D$100,2,FALSE),FALSE))</f>
        <v>-1</v>
      </c>
      <c r="BL292">
        <f>IF($C292=-1,-1,VLOOKUP($C292,'HCAD Process'!$D$5:$CZ$504,VLOOKUP(BL$4,'Table Name'!$C$2:$D$100,2,FALSE),FALSE))</f>
        <v>-1</v>
      </c>
      <c r="BM292">
        <f>IF($C292=-1,-1,VLOOKUP($C292,'HCAD Process'!$D$5:$CZ$504,VLOOKUP(BM$4,'Table Name'!$C$2:$D$100,2,FALSE),FALSE))</f>
        <v>-1</v>
      </c>
      <c r="BN292">
        <f>IF($C292=-1,-1,VLOOKUP($C292,'HCAD Process'!$D$5:$CZ$504,VLOOKUP(BN$4,'Table Name'!$C$2:$D$100,2,FALSE),FALSE))</f>
        <v>-1</v>
      </c>
      <c r="BO292">
        <f>IF($C292=-1,-1,VLOOKUP($C292,'HCAD Process'!$D$5:$CZ$504,VLOOKUP(BO$4,'Table Name'!$C$2:$D$100,2,FALSE),FALSE))</f>
        <v>-1</v>
      </c>
      <c r="BP292">
        <f>IF($C292=-1,-1,VLOOKUP($C292,'HCAD Process'!$D$5:$CZ$504,VLOOKUP(BP$4,'Table Name'!$C$2:$D$100,2,FALSE),FALSE))</f>
        <v>-1</v>
      </c>
      <c r="BQ292">
        <f>IF($C292=-1,-1,VLOOKUP($C292,'HCAD Process'!$D$5:$CZ$504,VLOOKUP(BQ$4,'Table Name'!$C$2:$D$100,2,FALSE),FALSE))</f>
        <v>-1</v>
      </c>
      <c r="BR292">
        <f>IF($C292=-1,-1,VLOOKUP($C292,'HCAD Process'!$D$5:$CZ$504,VLOOKUP(BR$4,'Table Name'!$C$2:$D$100,2,FALSE),FALSE))</f>
        <v>-1</v>
      </c>
      <c r="BS292">
        <f>IF($C292=-1,-1,VLOOKUP($C292,'HCAD Process'!$D$5:$CZ$504,VLOOKUP(BS$4,'Table Name'!$C$2:$D$100,2,FALSE),FALSE))</f>
        <v>-1</v>
      </c>
      <c r="BT292">
        <f>IF($C292=-1,-1,VLOOKUP($C292,'HCAD Process'!$D$5:$CZ$504,VLOOKUP(BT$4,'Table Name'!$C$2:$D$100,2,FALSE),FALSE))</f>
        <v>-1</v>
      </c>
      <c r="BU292">
        <f>IF($C292=-1,-1,VLOOKUP($C292,'HCAD Process'!$D$5:$CZ$504,VLOOKUP(BU$4,'Table Name'!$C$2:$D$100,2,FALSE),FALSE))</f>
        <v>-1</v>
      </c>
      <c r="BV292">
        <f>IF($C292=-1,-1,VLOOKUP($C292,'HCAD Process'!$D$5:$CZ$504,VLOOKUP(BV$4,'Table Name'!$C$2:$D$100,2,FALSE),FALSE))</f>
        <v>-1</v>
      </c>
      <c r="BW292">
        <f>IF($C292=-1,-1,VLOOKUP($C292,'HCAD Process'!$D$5:$CZ$504,VLOOKUP(BW$4,'Table Name'!$C$2:$D$100,2,FALSE),FALSE))</f>
        <v>-1</v>
      </c>
      <c r="BX292">
        <f>IF($C292=-1,-1,VLOOKUP($C292,'HCAD Process'!$D$5:$CZ$504,VLOOKUP(BX$4,'Table Name'!$C$2:$D$100,2,FALSE),FALSE))</f>
        <v>-1</v>
      </c>
      <c r="BY292">
        <f>IF($C292=-1,-1,VLOOKUP($C292,'HCAD Process'!$D$5:$CZ$504,VLOOKUP(BY$4,'Table Name'!$C$2:$D$100,2,FALSE),FALSE))</f>
        <v>-1</v>
      </c>
      <c r="BZ292">
        <f>IF($C292=-1,-1,VLOOKUP($C292,'HCAD Process'!$D$5:$CZ$504,VLOOKUP(BZ$4,'Table Name'!$C$2:$D$100,2,FALSE),FALSE))</f>
        <v>-1</v>
      </c>
      <c r="CA292">
        <f>IF($C292=-1,-1,VLOOKUP($C292,'HCAD Process'!$D$5:$CZ$504,VLOOKUP(CA$4,'Table Name'!$C$2:$D$100,2,FALSE),FALSE))</f>
        <v>-1</v>
      </c>
      <c r="CB292">
        <f>IF($C292=-1,-1,VLOOKUP($C292,'HCAD Process'!$D$5:$CZ$504,VLOOKUP(CB$4,'Table Name'!$C$2:$D$100,2,FALSE),FALSE))</f>
        <v>-1</v>
      </c>
      <c r="CC292">
        <f>IF($C292=-1,-1,VLOOKUP($C292,'HCAD Process'!$D$5:$CZ$504,VLOOKUP(CC$4,'Table Name'!$C$2:$D$100,2,FALSE),FALSE))</f>
        <v>-1</v>
      </c>
      <c r="CD292">
        <f>IF($C292=-1,-1,VLOOKUP($C292,'HCAD Process'!$D$5:$CZ$504,VLOOKUP(CD$4,'Table Name'!$C$2:$D$100,2,FALSE),FALSE))</f>
        <v>-1</v>
      </c>
      <c r="CE292">
        <f>IF($C292=-1,-1,VLOOKUP($C292,'HCAD Process'!$D$5:$CZ$504,VLOOKUP(CE$4,'Table Name'!$C$2:$D$100,2,FALSE),FALSE))</f>
        <v>-1</v>
      </c>
    </row>
    <row r="293" spans="2:83" x14ac:dyDescent="0.25">
      <c r="B293">
        <f t="shared" si="4"/>
        <v>289</v>
      </c>
      <c r="C293">
        <f t="array" ref="C293">IF(ISERROR(INDEX('HCAD Process'!CF$5:CF$504,MATCH(0,COUNTIF(C$4:C292,'HCAD Process'!CF$5:CF$504)+('HCAD Process'!CF$5:CF$504=-1),0))),-1,INDEX('HCAD Process'!CF$5:CF$504,MATCH(0,COUNTIF(C$4:C292,'HCAD Process'!CF$5:CF$504)+('HCAD Process'!CF$5:CF$504=-1),0)))</f>
        <v>-1</v>
      </c>
      <c r="D293">
        <f>IF($C293=-1,-1,VLOOKUP($C293,'HCAD Process'!$D$5:$CZ$504,VLOOKUP(D$4,'Table Name'!$C$2:$D$100,2,FALSE),FALSE))</f>
        <v>-1</v>
      </c>
      <c r="E293">
        <f>IF($C293=-1,-1,VLOOKUP($C293,'HCAD Process'!$D$5:$CZ$504,VLOOKUP(E$4,'Table Name'!$C$2:$D$100,2,FALSE),FALSE))</f>
        <v>-1</v>
      </c>
      <c r="F293">
        <f>IF($C293=-1,-1,VLOOKUP($C293,'HCAD Process'!$D$5:$CZ$504,VLOOKUP(F$4,'Table Name'!$C$2:$D$100,2,FALSE),FALSE))</f>
        <v>-1</v>
      </c>
      <c r="G293">
        <f>IF($C293=-1,-1,VLOOKUP($C293,'HCAD Process'!$D$5:$CZ$504,VLOOKUP(G$4,'Table Name'!$C$2:$D$100,2,FALSE),FALSE))</f>
        <v>-1</v>
      </c>
      <c r="H293">
        <f>IF($C293=-1,-1,VLOOKUP($C293,'HCAD Process'!$D$5:$CZ$504,VLOOKUP(H$4,'Table Name'!$C$2:$D$100,2,FALSE),FALSE))</f>
        <v>-1</v>
      </c>
      <c r="I293">
        <f>IF($C293=-1,-1,VLOOKUP($C293,'HCAD Process'!$D$5:$CZ$504,VLOOKUP(I$4,'Table Name'!$C$2:$D$100,2,FALSE),FALSE))</f>
        <v>-1</v>
      </c>
      <c r="J293">
        <f>IF($C293=-1,-1,VLOOKUP($C293,'HCAD Process'!$D$5:$CZ$504,VLOOKUP(J$4,'Table Name'!$C$2:$D$100,2,FALSE),FALSE))</f>
        <v>-1</v>
      </c>
      <c r="K293">
        <f>IF($C293=-1,-1,VLOOKUP($C293,'HCAD Process'!$D$5:$CZ$504,VLOOKUP(K$4,'Table Name'!$C$2:$D$100,2,FALSE),FALSE))</f>
        <v>-1</v>
      </c>
      <c r="L293">
        <f>IF($C293=-1,-1,VLOOKUP($C293,'HCAD Process'!$D$5:$CZ$504,VLOOKUP(L$4,'Table Name'!$C$2:$D$100,2,FALSE),FALSE))</f>
        <v>-1</v>
      </c>
      <c r="M293">
        <f>IF($C293=-1,-1,VLOOKUP($C293,'HCAD Process'!$D$5:$CZ$504,VLOOKUP(M$4,'Table Name'!$C$2:$D$100,2,FALSE),FALSE))</f>
        <v>-1</v>
      </c>
      <c r="N293">
        <f>IF($C293=-1,-1,VLOOKUP($C293,'HCAD Process'!$D$5:$CZ$504,VLOOKUP(N$4,'Table Name'!$C$2:$D$100,2,FALSE),FALSE))</f>
        <v>-1</v>
      </c>
      <c r="O293">
        <f>IF($C293=-1,-1,VLOOKUP($C293,'HCAD Process'!$D$5:$CZ$504,VLOOKUP(O$4,'Table Name'!$C$2:$D$100,2,FALSE),FALSE))</f>
        <v>-1</v>
      </c>
      <c r="P293">
        <f>IF($C293=-1,-1,VLOOKUP($C293,'HCAD Process'!$D$5:$CZ$504,VLOOKUP(P$4,'Table Name'!$C$2:$D$100,2,FALSE),FALSE))</f>
        <v>-1</v>
      </c>
      <c r="Q293">
        <f>IF($C293=-1,-1,VLOOKUP($C293,'HCAD Process'!$D$5:$CZ$504,VLOOKUP(Q$4,'Table Name'!$C$2:$D$100,2,FALSE),FALSE))</f>
        <v>-1</v>
      </c>
      <c r="R293">
        <f>IF($C293=-1,-1,VLOOKUP($C293,'HCAD Process'!$D$5:$CZ$504,VLOOKUP(R$4,'Table Name'!$C$2:$D$100,2,FALSE),FALSE))</f>
        <v>-1</v>
      </c>
      <c r="S293">
        <f>IF($C293=-1,-1,VLOOKUP($C293,'HCAD Process'!$D$5:$CZ$504,VLOOKUP(S$4,'Table Name'!$C$2:$D$100,2,FALSE),FALSE))</f>
        <v>-1</v>
      </c>
      <c r="T293">
        <f>IF($C293=-1,-1,VLOOKUP($C293,'HCAD Process'!$D$5:$CZ$504,VLOOKUP(T$4,'Table Name'!$C$2:$D$100,2,FALSE),FALSE))</f>
        <v>-1</v>
      </c>
      <c r="U293">
        <f>IF($C293=-1,-1,VLOOKUP($C293,'HCAD Process'!$D$5:$CZ$504,VLOOKUP(U$4,'Table Name'!$C$2:$D$100,2,FALSE),FALSE))</f>
        <v>-1</v>
      </c>
      <c r="V293">
        <f>IF($C293=-1,-1,VLOOKUP($C293,'HCAD Process'!$D$5:$CZ$504,VLOOKUP(V$4,'Table Name'!$C$2:$D$100,2,FALSE),FALSE))</f>
        <v>-1</v>
      </c>
      <c r="W293">
        <f>IF($C293=-1,-1,VLOOKUP($C293,'HCAD Process'!$D$5:$CZ$504,VLOOKUP(W$4,'Table Name'!$C$2:$D$100,2,FALSE),FALSE))</f>
        <v>-1</v>
      </c>
      <c r="X293">
        <f>IF($C293=-1,-1,VLOOKUP($C293,'HCAD Process'!$D$5:$CZ$504,VLOOKUP(X$4,'Table Name'!$C$2:$D$100,2,FALSE),FALSE))</f>
        <v>-1</v>
      </c>
      <c r="Y293">
        <f>IF($C293=-1,-1,VLOOKUP($C293,'HCAD Process'!$D$5:$CZ$504,VLOOKUP(Y$4,'Table Name'!$C$2:$D$100,2,FALSE),FALSE))</f>
        <v>-1</v>
      </c>
      <c r="Z293">
        <f>IF($C293=-1,-1,VLOOKUP($C293,'HCAD Process'!$D$5:$CZ$504,VLOOKUP(Z$4,'Table Name'!$C$2:$D$100,2,FALSE),FALSE))</f>
        <v>-1</v>
      </c>
      <c r="AA293">
        <f>IF($C293=-1,-1,VLOOKUP($C293,'HCAD Process'!$D$5:$CZ$504,VLOOKUP(AA$4,'Table Name'!$C$2:$D$100,2,FALSE),FALSE))</f>
        <v>-1</v>
      </c>
      <c r="AB293">
        <f>IF($C293=-1,-1,VLOOKUP($C293,'HCAD Process'!$D$5:$CZ$504,VLOOKUP(AB$4,'Table Name'!$C$2:$D$100,2,FALSE),FALSE))</f>
        <v>-1</v>
      </c>
      <c r="AC293">
        <f>IF($C293=-1,-1,VLOOKUP($C293,'HCAD Process'!$D$5:$CZ$504,VLOOKUP(AC$4,'Table Name'!$C$2:$D$100,2,FALSE),FALSE))</f>
        <v>-1</v>
      </c>
      <c r="AD293">
        <f>IF($C293=-1,-1,VLOOKUP($C293,'HCAD Process'!$D$5:$CZ$504,VLOOKUP(AD$4,'Table Name'!$C$2:$D$100,2,FALSE),FALSE))</f>
        <v>-1</v>
      </c>
      <c r="AE293">
        <f>IF($C293=-1,-1,VLOOKUP($C293,'HCAD Process'!$D$5:$CZ$504,VLOOKUP(AE$4,'Table Name'!$C$2:$D$100,2,FALSE),FALSE))</f>
        <v>-1</v>
      </c>
      <c r="AF293">
        <f>IF($C293=-1,-1,VLOOKUP($C293,'HCAD Process'!$D$5:$CZ$504,VLOOKUP(AF$4,'Table Name'!$C$2:$D$100,2,FALSE),FALSE))</f>
        <v>-1</v>
      </c>
      <c r="AG293">
        <f>IF($C293=-1,-1,VLOOKUP($C293,'HCAD Process'!$D$5:$CZ$504,VLOOKUP(AG$4,'Table Name'!$C$2:$D$100,2,FALSE),FALSE))</f>
        <v>-1</v>
      </c>
      <c r="AH293">
        <f>IF($C293=-1,-1,VLOOKUP($C293,'HCAD Process'!$D$5:$CZ$504,VLOOKUP(AH$4,'Table Name'!$C$2:$D$100,2,FALSE),FALSE))</f>
        <v>-1</v>
      </c>
      <c r="AI293">
        <f>IF($C293=-1,-1,VLOOKUP($C293,'HCAD Process'!$D$5:$CZ$504,VLOOKUP(AI$4,'Table Name'!$C$2:$D$100,2,FALSE),FALSE))</f>
        <v>-1</v>
      </c>
      <c r="AJ293">
        <f>IF($C293=-1,-1,VLOOKUP($C293,'HCAD Process'!$D$5:$CZ$504,VLOOKUP(AJ$4,'Table Name'!$C$2:$D$100,2,FALSE),FALSE))</f>
        <v>-1</v>
      </c>
      <c r="AK293">
        <f>IF($C293=-1,-1,VALUE(VLOOKUP($C293,'HCAD Process'!$D$5:$CZ$504,VLOOKUP(AK$4,'Table Name'!$C$2:$D$100,2,FALSE),FALSE)))</f>
        <v>-1</v>
      </c>
      <c r="AL293">
        <f>IF($C293=-1,-1,VLOOKUP($C293,'HCAD Process'!$D$5:$CZ$504,VLOOKUP(AL$4,'Table Name'!$C$2:$D$100,2,FALSE),FALSE))</f>
        <v>-1</v>
      </c>
      <c r="AM293">
        <f>IF($C293=-1,-1,VLOOKUP($C293,'HCAD Process'!$D$5:$CZ$504,VLOOKUP(AM$4,'Table Name'!$C$2:$D$100,2,FALSE),FALSE))</f>
        <v>-1</v>
      </c>
      <c r="AN293">
        <f>IF($C293=-1,-1,VLOOKUP($C293,'HCAD Process'!$D$5:$CZ$504,VLOOKUP(AN$4,'Table Name'!$C$2:$D$100,2,FALSE),FALSE))</f>
        <v>-1</v>
      </c>
      <c r="AO293">
        <f>IF($C293=-1,-1,VLOOKUP($C293,'HCAD Process'!$D$5:$CZ$504,VLOOKUP(AO$4,'Table Name'!$C$2:$D$100,2,FALSE),FALSE))</f>
        <v>-1</v>
      </c>
      <c r="AP293">
        <f>IF($C293=-1,-1,VLOOKUP($C293,'HCAD Process'!$D$5:$CZ$504,VLOOKUP(AP$4,'Table Name'!$C$2:$D$100,2,FALSE),FALSE))</f>
        <v>-1</v>
      </c>
      <c r="AQ293">
        <f>IF($C293=-1,-1,VLOOKUP($C293,'HCAD Process'!$D$5:$CZ$504,VLOOKUP(AQ$4,'Table Name'!$C$2:$D$100,2,FALSE),FALSE))</f>
        <v>-1</v>
      </c>
      <c r="AR293">
        <f>IF($C293=-1,-1,VLOOKUP($C293,'HCAD Process'!$D$5:$CZ$504,VLOOKUP(AR$4,'Table Name'!$C$2:$D$100,2,FALSE),FALSE))</f>
        <v>-1</v>
      </c>
      <c r="AS293">
        <f>IF($C293=-1,-1,VLOOKUP($C293,'HCAD Process'!$D$5:$CZ$504,VLOOKUP(AS$4,'Table Name'!$C$2:$D$100,2,FALSE),FALSE))</f>
        <v>-1</v>
      </c>
      <c r="AT293">
        <f>IF($C293=-1,-1,VLOOKUP($C293,'HCAD Process'!$D$5:$CZ$504,VLOOKUP(AT$4,'Table Name'!$C$2:$D$100,2,FALSE),FALSE))</f>
        <v>-1</v>
      </c>
      <c r="AU293">
        <f>IF($C293=-1,-1,VLOOKUP($C293,'HCAD Process'!$D$5:$CZ$504,VLOOKUP(AU$4,'Table Name'!$C$2:$D$100,2,FALSE),FALSE))</f>
        <v>-1</v>
      </c>
      <c r="AV293">
        <f>IF($C293=-1,-1,VLOOKUP($C293,'HCAD Process'!$D$5:$CZ$504,VLOOKUP(AV$4,'Table Name'!$C$2:$D$100,2,FALSE),FALSE))</f>
        <v>-1</v>
      </c>
      <c r="AW293">
        <f>IF($C293=-1,-1,VLOOKUP($C293,'HCAD Process'!$D$5:$CZ$504,VLOOKUP(AW$4,'Table Name'!$C$2:$D$100,2,FALSE),FALSE))</f>
        <v>-1</v>
      </c>
      <c r="AX293">
        <f>IF($C293=-1,-1,VLOOKUP($C293,'HCAD Process'!$D$5:$CZ$504,VLOOKUP(AX$4,'Table Name'!$C$2:$D$100,2,FALSE),FALSE))</f>
        <v>-1</v>
      </c>
      <c r="AY293">
        <f>IF($C293=-1,-1,VLOOKUP($C293,'HCAD Process'!$D$5:$CZ$504,VLOOKUP(AY$4,'Table Name'!$C$2:$D$100,2,FALSE),FALSE))</f>
        <v>-1</v>
      </c>
      <c r="AZ293">
        <f>IF($C293=-1,-1,VLOOKUP($C293,'HCAD Process'!$D$5:$CZ$504,VLOOKUP(AZ$4,'Table Name'!$C$2:$D$100,2,FALSE),FALSE))</f>
        <v>-1</v>
      </c>
      <c r="BA293">
        <f>IF($C293=-1,-1,VLOOKUP($C293,'HCAD Process'!$D$5:$CZ$504,VLOOKUP(BA$4,'Table Name'!$C$2:$D$100,2,FALSE),FALSE))</f>
        <v>-1</v>
      </c>
      <c r="BB293">
        <f>IF($C293=-1,-1,VLOOKUP($C293,'HCAD Process'!$D$5:$CZ$504,VLOOKUP(BB$4,'Table Name'!$C$2:$D$100,2,FALSE),FALSE))</f>
        <v>-1</v>
      </c>
      <c r="BC293">
        <f>IF($C293=-1,-1,VLOOKUP($C293,'HCAD Process'!$D$5:$CZ$504,VLOOKUP(BC$4,'Table Name'!$C$2:$D$100,2,FALSE),FALSE))</f>
        <v>-1</v>
      </c>
      <c r="BD293">
        <f>IF($C293=-1,-1,VLOOKUP($C293,'HCAD Process'!$D$5:$CZ$504,VLOOKUP(BD$4,'Table Name'!$C$2:$D$100,2,FALSE),FALSE))</f>
        <v>-1</v>
      </c>
      <c r="BE293">
        <f>IF($C293=-1,-1,VLOOKUP($C293,'HCAD Process'!$D$5:$CZ$504,VLOOKUP(BE$4,'Table Name'!$C$2:$D$100,2,FALSE),FALSE))</f>
        <v>-1</v>
      </c>
      <c r="BF293">
        <f>IF($C293=-1,-1,VLOOKUP($C293,'HCAD Process'!$D$5:$CZ$504,VLOOKUP(BF$4,'Table Name'!$C$2:$D$100,2,FALSE),FALSE))</f>
        <v>-1</v>
      </c>
      <c r="BG293">
        <f>IF($C293=-1,-1,VLOOKUP($C293,'HCAD Process'!$D$5:$CZ$504,VLOOKUP(BG$4,'Table Name'!$C$2:$D$100,2,FALSE),FALSE))</f>
        <v>-1</v>
      </c>
      <c r="BH293">
        <f>IF($C293=-1,-1,VLOOKUP($C293,'HCAD Process'!$D$5:$CZ$504,VLOOKUP(BH$4,'Table Name'!$C$2:$D$100,2,FALSE),FALSE))</f>
        <v>-1</v>
      </c>
      <c r="BI293">
        <f>IF($C293=-1,-1,VLOOKUP($C293,'HCAD Process'!$D$5:$CZ$504,VLOOKUP(BI$4,'Table Name'!$C$2:$D$100,2,FALSE),FALSE))</f>
        <v>-1</v>
      </c>
      <c r="BJ293">
        <f>IF($C293=-1,-1,VLOOKUP($C293,'HCAD Process'!$D$5:$CZ$504,VLOOKUP(BJ$4,'Table Name'!$C$2:$D$100,2,FALSE),FALSE))</f>
        <v>-1</v>
      </c>
      <c r="BK293">
        <f>IF($C293=-1,-1,VLOOKUP($C293,'HCAD Process'!$D$5:$CZ$504,VLOOKUP(BK$4,'Table Name'!$C$2:$D$100,2,FALSE),FALSE))</f>
        <v>-1</v>
      </c>
      <c r="BL293">
        <f>IF($C293=-1,-1,VLOOKUP($C293,'HCAD Process'!$D$5:$CZ$504,VLOOKUP(BL$4,'Table Name'!$C$2:$D$100,2,FALSE),FALSE))</f>
        <v>-1</v>
      </c>
      <c r="BM293">
        <f>IF($C293=-1,-1,VLOOKUP($C293,'HCAD Process'!$D$5:$CZ$504,VLOOKUP(BM$4,'Table Name'!$C$2:$D$100,2,FALSE),FALSE))</f>
        <v>-1</v>
      </c>
      <c r="BN293">
        <f>IF($C293=-1,-1,VLOOKUP($C293,'HCAD Process'!$D$5:$CZ$504,VLOOKUP(BN$4,'Table Name'!$C$2:$D$100,2,FALSE),FALSE))</f>
        <v>-1</v>
      </c>
      <c r="BO293">
        <f>IF($C293=-1,-1,VLOOKUP($C293,'HCAD Process'!$D$5:$CZ$504,VLOOKUP(BO$4,'Table Name'!$C$2:$D$100,2,FALSE),FALSE))</f>
        <v>-1</v>
      </c>
      <c r="BP293">
        <f>IF($C293=-1,-1,VLOOKUP($C293,'HCAD Process'!$D$5:$CZ$504,VLOOKUP(BP$4,'Table Name'!$C$2:$D$100,2,FALSE),FALSE))</f>
        <v>-1</v>
      </c>
      <c r="BQ293">
        <f>IF($C293=-1,-1,VLOOKUP($C293,'HCAD Process'!$D$5:$CZ$504,VLOOKUP(BQ$4,'Table Name'!$C$2:$D$100,2,FALSE),FALSE))</f>
        <v>-1</v>
      </c>
      <c r="BR293">
        <f>IF($C293=-1,-1,VLOOKUP($C293,'HCAD Process'!$D$5:$CZ$504,VLOOKUP(BR$4,'Table Name'!$C$2:$D$100,2,FALSE),FALSE))</f>
        <v>-1</v>
      </c>
      <c r="BS293">
        <f>IF($C293=-1,-1,VLOOKUP($C293,'HCAD Process'!$D$5:$CZ$504,VLOOKUP(BS$4,'Table Name'!$C$2:$D$100,2,FALSE),FALSE))</f>
        <v>-1</v>
      </c>
      <c r="BT293">
        <f>IF($C293=-1,-1,VLOOKUP($C293,'HCAD Process'!$D$5:$CZ$504,VLOOKUP(BT$4,'Table Name'!$C$2:$D$100,2,FALSE),FALSE))</f>
        <v>-1</v>
      </c>
      <c r="BU293">
        <f>IF($C293=-1,-1,VLOOKUP($C293,'HCAD Process'!$D$5:$CZ$504,VLOOKUP(BU$4,'Table Name'!$C$2:$D$100,2,FALSE),FALSE))</f>
        <v>-1</v>
      </c>
      <c r="BV293">
        <f>IF($C293=-1,-1,VLOOKUP($C293,'HCAD Process'!$D$5:$CZ$504,VLOOKUP(BV$4,'Table Name'!$C$2:$D$100,2,FALSE),FALSE))</f>
        <v>-1</v>
      </c>
      <c r="BW293">
        <f>IF($C293=-1,-1,VLOOKUP($C293,'HCAD Process'!$D$5:$CZ$504,VLOOKUP(BW$4,'Table Name'!$C$2:$D$100,2,FALSE),FALSE))</f>
        <v>-1</v>
      </c>
      <c r="BX293">
        <f>IF($C293=-1,-1,VLOOKUP($C293,'HCAD Process'!$D$5:$CZ$504,VLOOKUP(BX$4,'Table Name'!$C$2:$D$100,2,FALSE),FALSE))</f>
        <v>-1</v>
      </c>
      <c r="BY293">
        <f>IF($C293=-1,-1,VLOOKUP($C293,'HCAD Process'!$D$5:$CZ$504,VLOOKUP(BY$4,'Table Name'!$C$2:$D$100,2,FALSE),FALSE))</f>
        <v>-1</v>
      </c>
      <c r="BZ293">
        <f>IF($C293=-1,-1,VLOOKUP($C293,'HCAD Process'!$D$5:$CZ$504,VLOOKUP(BZ$4,'Table Name'!$C$2:$D$100,2,FALSE),FALSE))</f>
        <v>-1</v>
      </c>
      <c r="CA293">
        <f>IF($C293=-1,-1,VLOOKUP($C293,'HCAD Process'!$D$5:$CZ$504,VLOOKUP(CA$4,'Table Name'!$C$2:$D$100,2,FALSE),FALSE))</f>
        <v>-1</v>
      </c>
      <c r="CB293">
        <f>IF($C293=-1,-1,VLOOKUP($C293,'HCAD Process'!$D$5:$CZ$504,VLOOKUP(CB$4,'Table Name'!$C$2:$D$100,2,FALSE),FALSE))</f>
        <v>-1</v>
      </c>
      <c r="CC293">
        <f>IF($C293=-1,-1,VLOOKUP($C293,'HCAD Process'!$D$5:$CZ$504,VLOOKUP(CC$4,'Table Name'!$C$2:$D$100,2,FALSE),FALSE))</f>
        <v>-1</v>
      </c>
      <c r="CD293">
        <f>IF($C293=-1,-1,VLOOKUP($C293,'HCAD Process'!$D$5:$CZ$504,VLOOKUP(CD$4,'Table Name'!$C$2:$D$100,2,FALSE),FALSE))</f>
        <v>-1</v>
      </c>
      <c r="CE293">
        <f>IF($C293=-1,-1,VLOOKUP($C293,'HCAD Process'!$D$5:$CZ$504,VLOOKUP(CE$4,'Table Name'!$C$2:$D$100,2,FALSE),FALSE))</f>
        <v>-1</v>
      </c>
    </row>
    <row r="294" spans="2:83" x14ac:dyDescent="0.25">
      <c r="B294">
        <f t="shared" si="4"/>
        <v>290</v>
      </c>
      <c r="C294">
        <f t="array" ref="C294">IF(ISERROR(INDEX('HCAD Process'!CF$5:CF$504,MATCH(0,COUNTIF(C$4:C293,'HCAD Process'!CF$5:CF$504)+('HCAD Process'!CF$5:CF$504=-1),0))),-1,INDEX('HCAD Process'!CF$5:CF$504,MATCH(0,COUNTIF(C$4:C293,'HCAD Process'!CF$5:CF$504)+('HCAD Process'!CF$5:CF$504=-1),0)))</f>
        <v>-1</v>
      </c>
      <c r="D294">
        <f>IF($C294=-1,-1,VLOOKUP($C294,'HCAD Process'!$D$5:$CZ$504,VLOOKUP(D$4,'Table Name'!$C$2:$D$100,2,FALSE),FALSE))</f>
        <v>-1</v>
      </c>
      <c r="E294">
        <f>IF($C294=-1,-1,VLOOKUP($C294,'HCAD Process'!$D$5:$CZ$504,VLOOKUP(E$4,'Table Name'!$C$2:$D$100,2,FALSE),FALSE))</f>
        <v>-1</v>
      </c>
      <c r="F294">
        <f>IF($C294=-1,-1,VLOOKUP($C294,'HCAD Process'!$D$5:$CZ$504,VLOOKUP(F$4,'Table Name'!$C$2:$D$100,2,FALSE),FALSE))</f>
        <v>-1</v>
      </c>
      <c r="G294">
        <f>IF($C294=-1,-1,VLOOKUP($C294,'HCAD Process'!$D$5:$CZ$504,VLOOKUP(G$4,'Table Name'!$C$2:$D$100,2,FALSE),FALSE))</f>
        <v>-1</v>
      </c>
      <c r="H294">
        <f>IF($C294=-1,-1,VLOOKUP($C294,'HCAD Process'!$D$5:$CZ$504,VLOOKUP(H$4,'Table Name'!$C$2:$D$100,2,FALSE),FALSE))</f>
        <v>-1</v>
      </c>
      <c r="I294">
        <f>IF($C294=-1,-1,VLOOKUP($C294,'HCAD Process'!$D$5:$CZ$504,VLOOKUP(I$4,'Table Name'!$C$2:$D$100,2,FALSE),FALSE))</f>
        <v>-1</v>
      </c>
      <c r="J294">
        <f>IF($C294=-1,-1,VLOOKUP($C294,'HCAD Process'!$D$5:$CZ$504,VLOOKUP(J$4,'Table Name'!$C$2:$D$100,2,FALSE),FALSE))</f>
        <v>-1</v>
      </c>
      <c r="K294">
        <f>IF($C294=-1,-1,VLOOKUP($C294,'HCAD Process'!$D$5:$CZ$504,VLOOKUP(K$4,'Table Name'!$C$2:$D$100,2,FALSE),FALSE))</f>
        <v>-1</v>
      </c>
      <c r="L294">
        <f>IF($C294=-1,-1,VLOOKUP($C294,'HCAD Process'!$D$5:$CZ$504,VLOOKUP(L$4,'Table Name'!$C$2:$D$100,2,FALSE),FALSE))</f>
        <v>-1</v>
      </c>
      <c r="M294">
        <f>IF($C294=-1,-1,VLOOKUP($C294,'HCAD Process'!$D$5:$CZ$504,VLOOKUP(M$4,'Table Name'!$C$2:$D$100,2,FALSE),FALSE))</f>
        <v>-1</v>
      </c>
      <c r="N294">
        <f>IF($C294=-1,-1,VLOOKUP($C294,'HCAD Process'!$D$5:$CZ$504,VLOOKUP(N$4,'Table Name'!$C$2:$D$100,2,FALSE),FALSE))</f>
        <v>-1</v>
      </c>
      <c r="O294">
        <f>IF($C294=-1,-1,VLOOKUP($C294,'HCAD Process'!$D$5:$CZ$504,VLOOKUP(O$4,'Table Name'!$C$2:$D$100,2,FALSE),FALSE))</f>
        <v>-1</v>
      </c>
      <c r="P294">
        <f>IF($C294=-1,-1,VLOOKUP($C294,'HCAD Process'!$D$5:$CZ$504,VLOOKUP(P$4,'Table Name'!$C$2:$D$100,2,FALSE),FALSE))</f>
        <v>-1</v>
      </c>
      <c r="Q294">
        <f>IF($C294=-1,-1,VLOOKUP($C294,'HCAD Process'!$D$5:$CZ$504,VLOOKUP(Q$4,'Table Name'!$C$2:$D$100,2,FALSE),FALSE))</f>
        <v>-1</v>
      </c>
      <c r="R294">
        <f>IF($C294=-1,-1,VLOOKUP($C294,'HCAD Process'!$D$5:$CZ$504,VLOOKUP(R$4,'Table Name'!$C$2:$D$100,2,FALSE),FALSE))</f>
        <v>-1</v>
      </c>
      <c r="S294">
        <f>IF($C294=-1,-1,VLOOKUP($C294,'HCAD Process'!$D$5:$CZ$504,VLOOKUP(S$4,'Table Name'!$C$2:$D$100,2,FALSE),FALSE))</f>
        <v>-1</v>
      </c>
      <c r="T294">
        <f>IF($C294=-1,-1,VLOOKUP($C294,'HCAD Process'!$D$5:$CZ$504,VLOOKUP(T$4,'Table Name'!$C$2:$D$100,2,FALSE),FALSE))</f>
        <v>-1</v>
      </c>
      <c r="U294">
        <f>IF($C294=-1,-1,VLOOKUP($C294,'HCAD Process'!$D$5:$CZ$504,VLOOKUP(U$4,'Table Name'!$C$2:$D$100,2,FALSE),FALSE))</f>
        <v>-1</v>
      </c>
      <c r="V294">
        <f>IF($C294=-1,-1,VLOOKUP($C294,'HCAD Process'!$D$5:$CZ$504,VLOOKUP(V$4,'Table Name'!$C$2:$D$100,2,FALSE),FALSE))</f>
        <v>-1</v>
      </c>
      <c r="W294">
        <f>IF($C294=-1,-1,VLOOKUP($C294,'HCAD Process'!$D$5:$CZ$504,VLOOKUP(W$4,'Table Name'!$C$2:$D$100,2,FALSE),FALSE))</f>
        <v>-1</v>
      </c>
      <c r="X294">
        <f>IF($C294=-1,-1,VLOOKUP($C294,'HCAD Process'!$D$5:$CZ$504,VLOOKUP(X$4,'Table Name'!$C$2:$D$100,2,FALSE),FALSE))</f>
        <v>-1</v>
      </c>
      <c r="Y294">
        <f>IF($C294=-1,-1,VLOOKUP($C294,'HCAD Process'!$D$5:$CZ$504,VLOOKUP(Y$4,'Table Name'!$C$2:$D$100,2,FALSE),FALSE))</f>
        <v>-1</v>
      </c>
      <c r="Z294">
        <f>IF($C294=-1,-1,VLOOKUP($C294,'HCAD Process'!$D$5:$CZ$504,VLOOKUP(Z$4,'Table Name'!$C$2:$D$100,2,FALSE),FALSE))</f>
        <v>-1</v>
      </c>
      <c r="AA294">
        <f>IF($C294=-1,-1,VLOOKUP($C294,'HCAD Process'!$D$5:$CZ$504,VLOOKUP(AA$4,'Table Name'!$C$2:$D$100,2,FALSE),FALSE))</f>
        <v>-1</v>
      </c>
      <c r="AB294">
        <f>IF($C294=-1,-1,VLOOKUP($C294,'HCAD Process'!$D$5:$CZ$504,VLOOKUP(AB$4,'Table Name'!$C$2:$D$100,2,FALSE),FALSE))</f>
        <v>-1</v>
      </c>
      <c r="AC294">
        <f>IF($C294=-1,-1,VLOOKUP($C294,'HCAD Process'!$D$5:$CZ$504,VLOOKUP(AC$4,'Table Name'!$C$2:$D$100,2,FALSE),FALSE))</f>
        <v>-1</v>
      </c>
      <c r="AD294">
        <f>IF($C294=-1,-1,VLOOKUP($C294,'HCAD Process'!$D$5:$CZ$504,VLOOKUP(AD$4,'Table Name'!$C$2:$D$100,2,FALSE),FALSE))</f>
        <v>-1</v>
      </c>
      <c r="AE294">
        <f>IF($C294=-1,-1,VLOOKUP($C294,'HCAD Process'!$D$5:$CZ$504,VLOOKUP(AE$4,'Table Name'!$C$2:$D$100,2,FALSE),FALSE))</f>
        <v>-1</v>
      </c>
      <c r="AF294">
        <f>IF($C294=-1,-1,VLOOKUP($C294,'HCAD Process'!$D$5:$CZ$504,VLOOKUP(AF$4,'Table Name'!$C$2:$D$100,2,FALSE),FALSE))</f>
        <v>-1</v>
      </c>
      <c r="AG294">
        <f>IF($C294=-1,-1,VLOOKUP($C294,'HCAD Process'!$D$5:$CZ$504,VLOOKUP(AG$4,'Table Name'!$C$2:$D$100,2,FALSE),FALSE))</f>
        <v>-1</v>
      </c>
      <c r="AH294">
        <f>IF($C294=-1,-1,VLOOKUP($C294,'HCAD Process'!$D$5:$CZ$504,VLOOKUP(AH$4,'Table Name'!$C$2:$D$100,2,FALSE),FALSE))</f>
        <v>-1</v>
      </c>
      <c r="AI294">
        <f>IF($C294=-1,-1,VLOOKUP($C294,'HCAD Process'!$D$5:$CZ$504,VLOOKUP(AI$4,'Table Name'!$C$2:$D$100,2,FALSE),FALSE))</f>
        <v>-1</v>
      </c>
      <c r="AJ294">
        <f>IF($C294=-1,-1,VLOOKUP($C294,'HCAD Process'!$D$5:$CZ$504,VLOOKUP(AJ$4,'Table Name'!$C$2:$D$100,2,FALSE),FALSE))</f>
        <v>-1</v>
      </c>
      <c r="AK294">
        <f>IF($C294=-1,-1,VALUE(VLOOKUP($C294,'HCAD Process'!$D$5:$CZ$504,VLOOKUP(AK$4,'Table Name'!$C$2:$D$100,2,FALSE),FALSE)))</f>
        <v>-1</v>
      </c>
      <c r="AL294">
        <f>IF($C294=-1,-1,VLOOKUP($C294,'HCAD Process'!$D$5:$CZ$504,VLOOKUP(AL$4,'Table Name'!$C$2:$D$100,2,FALSE),FALSE))</f>
        <v>-1</v>
      </c>
      <c r="AM294">
        <f>IF($C294=-1,-1,VLOOKUP($C294,'HCAD Process'!$D$5:$CZ$504,VLOOKUP(AM$4,'Table Name'!$C$2:$D$100,2,FALSE),FALSE))</f>
        <v>-1</v>
      </c>
      <c r="AN294">
        <f>IF($C294=-1,-1,VLOOKUP($C294,'HCAD Process'!$D$5:$CZ$504,VLOOKUP(AN$4,'Table Name'!$C$2:$D$100,2,FALSE),FALSE))</f>
        <v>-1</v>
      </c>
      <c r="AO294">
        <f>IF($C294=-1,-1,VLOOKUP($C294,'HCAD Process'!$D$5:$CZ$504,VLOOKUP(AO$4,'Table Name'!$C$2:$D$100,2,FALSE),FALSE))</f>
        <v>-1</v>
      </c>
      <c r="AP294">
        <f>IF($C294=-1,-1,VLOOKUP($C294,'HCAD Process'!$D$5:$CZ$504,VLOOKUP(AP$4,'Table Name'!$C$2:$D$100,2,FALSE),FALSE))</f>
        <v>-1</v>
      </c>
      <c r="AQ294">
        <f>IF($C294=-1,-1,VLOOKUP($C294,'HCAD Process'!$D$5:$CZ$504,VLOOKUP(AQ$4,'Table Name'!$C$2:$D$100,2,FALSE),FALSE))</f>
        <v>-1</v>
      </c>
      <c r="AR294">
        <f>IF($C294=-1,-1,VLOOKUP($C294,'HCAD Process'!$D$5:$CZ$504,VLOOKUP(AR$4,'Table Name'!$C$2:$D$100,2,FALSE),FALSE))</f>
        <v>-1</v>
      </c>
      <c r="AS294">
        <f>IF($C294=-1,-1,VLOOKUP($C294,'HCAD Process'!$D$5:$CZ$504,VLOOKUP(AS$4,'Table Name'!$C$2:$D$100,2,FALSE),FALSE))</f>
        <v>-1</v>
      </c>
      <c r="AT294">
        <f>IF($C294=-1,-1,VLOOKUP($C294,'HCAD Process'!$D$5:$CZ$504,VLOOKUP(AT$4,'Table Name'!$C$2:$D$100,2,FALSE),FALSE))</f>
        <v>-1</v>
      </c>
      <c r="AU294">
        <f>IF($C294=-1,-1,VLOOKUP($C294,'HCAD Process'!$D$5:$CZ$504,VLOOKUP(AU$4,'Table Name'!$C$2:$D$100,2,FALSE),FALSE))</f>
        <v>-1</v>
      </c>
      <c r="AV294">
        <f>IF($C294=-1,-1,VLOOKUP($C294,'HCAD Process'!$D$5:$CZ$504,VLOOKUP(AV$4,'Table Name'!$C$2:$D$100,2,FALSE),FALSE))</f>
        <v>-1</v>
      </c>
      <c r="AW294">
        <f>IF($C294=-1,-1,VLOOKUP($C294,'HCAD Process'!$D$5:$CZ$504,VLOOKUP(AW$4,'Table Name'!$C$2:$D$100,2,FALSE),FALSE))</f>
        <v>-1</v>
      </c>
      <c r="AX294">
        <f>IF($C294=-1,-1,VLOOKUP($C294,'HCAD Process'!$D$5:$CZ$504,VLOOKUP(AX$4,'Table Name'!$C$2:$D$100,2,FALSE),FALSE))</f>
        <v>-1</v>
      </c>
      <c r="AY294">
        <f>IF($C294=-1,-1,VLOOKUP($C294,'HCAD Process'!$D$5:$CZ$504,VLOOKUP(AY$4,'Table Name'!$C$2:$D$100,2,FALSE),FALSE))</f>
        <v>-1</v>
      </c>
      <c r="AZ294">
        <f>IF($C294=-1,-1,VLOOKUP($C294,'HCAD Process'!$D$5:$CZ$504,VLOOKUP(AZ$4,'Table Name'!$C$2:$D$100,2,FALSE),FALSE))</f>
        <v>-1</v>
      </c>
      <c r="BA294">
        <f>IF($C294=-1,-1,VLOOKUP($C294,'HCAD Process'!$D$5:$CZ$504,VLOOKUP(BA$4,'Table Name'!$C$2:$D$100,2,FALSE),FALSE))</f>
        <v>-1</v>
      </c>
      <c r="BB294">
        <f>IF($C294=-1,-1,VLOOKUP($C294,'HCAD Process'!$D$5:$CZ$504,VLOOKUP(BB$4,'Table Name'!$C$2:$D$100,2,FALSE),FALSE))</f>
        <v>-1</v>
      </c>
      <c r="BC294">
        <f>IF($C294=-1,-1,VLOOKUP($C294,'HCAD Process'!$D$5:$CZ$504,VLOOKUP(BC$4,'Table Name'!$C$2:$D$100,2,FALSE),FALSE))</f>
        <v>-1</v>
      </c>
      <c r="BD294">
        <f>IF($C294=-1,-1,VLOOKUP($C294,'HCAD Process'!$D$5:$CZ$504,VLOOKUP(BD$4,'Table Name'!$C$2:$D$100,2,FALSE),FALSE))</f>
        <v>-1</v>
      </c>
      <c r="BE294">
        <f>IF($C294=-1,-1,VLOOKUP($C294,'HCAD Process'!$D$5:$CZ$504,VLOOKUP(BE$4,'Table Name'!$C$2:$D$100,2,FALSE),FALSE))</f>
        <v>-1</v>
      </c>
      <c r="BF294">
        <f>IF($C294=-1,-1,VLOOKUP($C294,'HCAD Process'!$D$5:$CZ$504,VLOOKUP(BF$4,'Table Name'!$C$2:$D$100,2,FALSE),FALSE))</f>
        <v>-1</v>
      </c>
      <c r="BG294">
        <f>IF($C294=-1,-1,VLOOKUP($C294,'HCAD Process'!$D$5:$CZ$504,VLOOKUP(BG$4,'Table Name'!$C$2:$D$100,2,FALSE),FALSE))</f>
        <v>-1</v>
      </c>
      <c r="BH294">
        <f>IF($C294=-1,-1,VLOOKUP($C294,'HCAD Process'!$D$5:$CZ$504,VLOOKUP(BH$4,'Table Name'!$C$2:$D$100,2,FALSE),FALSE))</f>
        <v>-1</v>
      </c>
      <c r="BI294">
        <f>IF($C294=-1,-1,VLOOKUP($C294,'HCAD Process'!$D$5:$CZ$504,VLOOKUP(BI$4,'Table Name'!$C$2:$D$100,2,FALSE),FALSE))</f>
        <v>-1</v>
      </c>
      <c r="BJ294">
        <f>IF($C294=-1,-1,VLOOKUP($C294,'HCAD Process'!$D$5:$CZ$504,VLOOKUP(BJ$4,'Table Name'!$C$2:$D$100,2,FALSE),FALSE))</f>
        <v>-1</v>
      </c>
      <c r="BK294">
        <f>IF($C294=-1,-1,VLOOKUP($C294,'HCAD Process'!$D$5:$CZ$504,VLOOKUP(BK$4,'Table Name'!$C$2:$D$100,2,FALSE),FALSE))</f>
        <v>-1</v>
      </c>
      <c r="BL294">
        <f>IF($C294=-1,-1,VLOOKUP($C294,'HCAD Process'!$D$5:$CZ$504,VLOOKUP(BL$4,'Table Name'!$C$2:$D$100,2,FALSE),FALSE))</f>
        <v>-1</v>
      </c>
      <c r="BM294">
        <f>IF($C294=-1,-1,VLOOKUP($C294,'HCAD Process'!$D$5:$CZ$504,VLOOKUP(BM$4,'Table Name'!$C$2:$D$100,2,FALSE),FALSE))</f>
        <v>-1</v>
      </c>
      <c r="BN294">
        <f>IF($C294=-1,-1,VLOOKUP($C294,'HCAD Process'!$D$5:$CZ$504,VLOOKUP(BN$4,'Table Name'!$C$2:$D$100,2,FALSE),FALSE))</f>
        <v>-1</v>
      </c>
      <c r="BO294">
        <f>IF($C294=-1,-1,VLOOKUP($C294,'HCAD Process'!$D$5:$CZ$504,VLOOKUP(BO$4,'Table Name'!$C$2:$D$100,2,FALSE),FALSE))</f>
        <v>-1</v>
      </c>
      <c r="BP294">
        <f>IF($C294=-1,-1,VLOOKUP($C294,'HCAD Process'!$D$5:$CZ$504,VLOOKUP(BP$4,'Table Name'!$C$2:$D$100,2,FALSE),FALSE))</f>
        <v>-1</v>
      </c>
      <c r="BQ294">
        <f>IF($C294=-1,-1,VLOOKUP($C294,'HCAD Process'!$D$5:$CZ$504,VLOOKUP(BQ$4,'Table Name'!$C$2:$D$100,2,FALSE),FALSE))</f>
        <v>-1</v>
      </c>
      <c r="BR294">
        <f>IF($C294=-1,-1,VLOOKUP($C294,'HCAD Process'!$D$5:$CZ$504,VLOOKUP(BR$4,'Table Name'!$C$2:$D$100,2,FALSE),FALSE))</f>
        <v>-1</v>
      </c>
      <c r="BS294">
        <f>IF($C294=-1,-1,VLOOKUP($C294,'HCAD Process'!$D$5:$CZ$504,VLOOKUP(BS$4,'Table Name'!$C$2:$D$100,2,FALSE),FALSE))</f>
        <v>-1</v>
      </c>
      <c r="BT294">
        <f>IF($C294=-1,-1,VLOOKUP($C294,'HCAD Process'!$D$5:$CZ$504,VLOOKUP(BT$4,'Table Name'!$C$2:$D$100,2,FALSE),FALSE))</f>
        <v>-1</v>
      </c>
      <c r="BU294">
        <f>IF($C294=-1,-1,VLOOKUP($C294,'HCAD Process'!$D$5:$CZ$504,VLOOKUP(BU$4,'Table Name'!$C$2:$D$100,2,FALSE),FALSE))</f>
        <v>-1</v>
      </c>
      <c r="BV294">
        <f>IF($C294=-1,-1,VLOOKUP($C294,'HCAD Process'!$D$5:$CZ$504,VLOOKUP(BV$4,'Table Name'!$C$2:$D$100,2,FALSE),FALSE))</f>
        <v>-1</v>
      </c>
      <c r="BW294">
        <f>IF($C294=-1,-1,VLOOKUP($C294,'HCAD Process'!$D$5:$CZ$504,VLOOKUP(BW$4,'Table Name'!$C$2:$D$100,2,FALSE),FALSE))</f>
        <v>-1</v>
      </c>
      <c r="BX294">
        <f>IF($C294=-1,-1,VLOOKUP($C294,'HCAD Process'!$D$5:$CZ$504,VLOOKUP(BX$4,'Table Name'!$C$2:$D$100,2,FALSE),FALSE))</f>
        <v>-1</v>
      </c>
      <c r="BY294">
        <f>IF($C294=-1,-1,VLOOKUP($C294,'HCAD Process'!$D$5:$CZ$504,VLOOKUP(BY$4,'Table Name'!$C$2:$D$100,2,FALSE),FALSE))</f>
        <v>-1</v>
      </c>
      <c r="BZ294">
        <f>IF($C294=-1,-1,VLOOKUP($C294,'HCAD Process'!$D$5:$CZ$504,VLOOKUP(BZ$4,'Table Name'!$C$2:$D$100,2,FALSE),FALSE))</f>
        <v>-1</v>
      </c>
      <c r="CA294">
        <f>IF($C294=-1,-1,VLOOKUP($C294,'HCAD Process'!$D$5:$CZ$504,VLOOKUP(CA$4,'Table Name'!$C$2:$D$100,2,FALSE),FALSE))</f>
        <v>-1</v>
      </c>
      <c r="CB294">
        <f>IF($C294=-1,-1,VLOOKUP($C294,'HCAD Process'!$D$5:$CZ$504,VLOOKUP(CB$4,'Table Name'!$C$2:$D$100,2,FALSE),FALSE))</f>
        <v>-1</v>
      </c>
      <c r="CC294">
        <f>IF($C294=-1,-1,VLOOKUP($C294,'HCAD Process'!$D$5:$CZ$504,VLOOKUP(CC$4,'Table Name'!$C$2:$D$100,2,FALSE),FALSE))</f>
        <v>-1</v>
      </c>
      <c r="CD294">
        <f>IF($C294=-1,-1,VLOOKUP($C294,'HCAD Process'!$D$5:$CZ$504,VLOOKUP(CD$4,'Table Name'!$C$2:$D$100,2,FALSE),FALSE))</f>
        <v>-1</v>
      </c>
      <c r="CE294">
        <f>IF($C294=-1,-1,VLOOKUP($C294,'HCAD Process'!$D$5:$CZ$504,VLOOKUP(CE$4,'Table Name'!$C$2:$D$100,2,FALSE),FALSE))</f>
        <v>-1</v>
      </c>
    </row>
    <row r="295" spans="2:83" x14ac:dyDescent="0.25">
      <c r="B295">
        <f t="shared" si="4"/>
        <v>291</v>
      </c>
      <c r="C295">
        <f t="array" ref="C295">IF(ISERROR(INDEX('HCAD Process'!CF$5:CF$504,MATCH(0,COUNTIF(C$4:C294,'HCAD Process'!CF$5:CF$504)+('HCAD Process'!CF$5:CF$504=-1),0))),-1,INDEX('HCAD Process'!CF$5:CF$504,MATCH(0,COUNTIF(C$4:C294,'HCAD Process'!CF$5:CF$504)+('HCAD Process'!CF$5:CF$504=-1),0)))</f>
        <v>-1</v>
      </c>
      <c r="D295">
        <f>IF($C295=-1,-1,VLOOKUP($C295,'HCAD Process'!$D$5:$CZ$504,VLOOKUP(D$4,'Table Name'!$C$2:$D$100,2,FALSE),FALSE))</f>
        <v>-1</v>
      </c>
      <c r="E295">
        <f>IF($C295=-1,-1,VLOOKUP($C295,'HCAD Process'!$D$5:$CZ$504,VLOOKUP(E$4,'Table Name'!$C$2:$D$100,2,FALSE),FALSE))</f>
        <v>-1</v>
      </c>
      <c r="F295">
        <f>IF($C295=-1,-1,VLOOKUP($C295,'HCAD Process'!$D$5:$CZ$504,VLOOKUP(F$4,'Table Name'!$C$2:$D$100,2,FALSE),FALSE))</f>
        <v>-1</v>
      </c>
      <c r="G295">
        <f>IF($C295=-1,-1,VLOOKUP($C295,'HCAD Process'!$D$5:$CZ$504,VLOOKUP(G$4,'Table Name'!$C$2:$D$100,2,FALSE),FALSE))</f>
        <v>-1</v>
      </c>
      <c r="H295">
        <f>IF($C295=-1,-1,VLOOKUP($C295,'HCAD Process'!$D$5:$CZ$504,VLOOKUP(H$4,'Table Name'!$C$2:$D$100,2,FALSE),FALSE))</f>
        <v>-1</v>
      </c>
      <c r="I295">
        <f>IF($C295=-1,-1,VLOOKUP($C295,'HCAD Process'!$D$5:$CZ$504,VLOOKUP(I$4,'Table Name'!$C$2:$D$100,2,FALSE),FALSE))</f>
        <v>-1</v>
      </c>
      <c r="J295">
        <f>IF($C295=-1,-1,VLOOKUP($C295,'HCAD Process'!$D$5:$CZ$504,VLOOKUP(J$4,'Table Name'!$C$2:$D$100,2,FALSE),FALSE))</f>
        <v>-1</v>
      </c>
      <c r="K295">
        <f>IF($C295=-1,-1,VLOOKUP($C295,'HCAD Process'!$D$5:$CZ$504,VLOOKUP(K$4,'Table Name'!$C$2:$D$100,2,FALSE),FALSE))</f>
        <v>-1</v>
      </c>
      <c r="L295">
        <f>IF($C295=-1,-1,VLOOKUP($C295,'HCAD Process'!$D$5:$CZ$504,VLOOKUP(L$4,'Table Name'!$C$2:$D$100,2,FALSE),FALSE))</f>
        <v>-1</v>
      </c>
      <c r="M295">
        <f>IF($C295=-1,-1,VLOOKUP($C295,'HCAD Process'!$D$5:$CZ$504,VLOOKUP(M$4,'Table Name'!$C$2:$D$100,2,FALSE),FALSE))</f>
        <v>-1</v>
      </c>
      <c r="N295">
        <f>IF($C295=-1,-1,VLOOKUP($C295,'HCAD Process'!$D$5:$CZ$504,VLOOKUP(N$4,'Table Name'!$C$2:$D$100,2,FALSE),FALSE))</f>
        <v>-1</v>
      </c>
      <c r="O295">
        <f>IF($C295=-1,-1,VLOOKUP($C295,'HCAD Process'!$D$5:$CZ$504,VLOOKUP(O$4,'Table Name'!$C$2:$D$100,2,FALSE),FALSE))</f>
        <v>-1</v>
      </c>
      <c r="P295">
        <f>IF($C295=-1,-1,VLOOKUP($C295,'HCAD Process'!$D$5:$CZ$504,VLOOKUP(P$4,'Table Name'!$C$2:$D$100,2,FALSE),FALSE))</f>
        <v>-1</v>
      </c>
      <c r="Q295">
        <f>IF($C295=-1,-1,VLOOKUP($C295,'HCAD Process'!$D$5:$CZ$504,VLOOKUP(Q$4,'Table Name'!$C$2:$D$100,2,FALSE),FALSE))</f>
        <v>-1</v>
      </c>
      <c r="R295">
        <f>IF($C295=-1,-1,VLOOKUP($C295,'HCAD Process'!$D$5:$CZ$504,VLOOKUP(R$4,'Table Name'!$C$2:$D$100,2,FALSE),FALSE))</f>
        <v>-1</v>
      </c>
      <c r="S295">
        <f>IF($C295=-1,-1,VLOOKUP($C295,'HCAD Process'!$D$5:$CZ$504,VLOOKUP(S$4,'Table Name'!$C$2:$D$100,2,FALSE),FALSE))</f>
        <v>-1</v>
      </c>
      <c r="T295">
        <f>IF($C295=-1,-1,VLOOKUP($C295,'HCAD Process'!$D$5:$CZ$504,VLOOKUP(T$4,'Table Name'!$C$2:$D$100,2,FALSE),FALSE))</f>
        <v>-1</v>
      </c>
      <c r="U295">
        <f>IF($C295=-1,-1,VLOOKUP($C295,'HCAD Process'!$D$5:$CZ$504,VLOOKUP(U$4,'Table Name'!$C$2:$D$100,2,FALSE),FALSE))</f>
        <v>-1</v>
      </c>
      <c r="V295">
        <f>IF($C295=-1,-1,VLOOKUP($C295,'HCAD Process'!$D$5:$CZ$504,VLOOKUP(V$4,'Table Name'!$C$2:$D$100,2,FALSE),FALSE))</f>
        <v>-1</v>
      </c>
      <c r="W295">
        <f>IF($C295=-1,-1,VLOOKUP($C295,'HCAD Process'!$D$5:$CZ$504,VLOOKUP(W$4,'Table Name'!$C$2:$D$100,2,FALSE),FALSE))</f>
        <v>-1</v>
      </c>
      <c r="X295">
        <f>IF($C295=-1,-1,VLOOKUP($C295,'HCAD Process'!$D$5:$CZ$504,VLOOKUP(X$4,'Table Name'!$C$2:$D$100,2,FALSE),FALSE))</f>
        <v>-1</v>
      </c>
      <c r="Y295">
        <f>IF($C295=-1,-1,VLOOKUP($C295,'HCAD Process'!$D$5:$CZ$504,VLOOKUP(Y$4,'Table Name'!$C$2:$D$100,2,FALSE),FALSE))</f>
        <v>-1</v>
      </c>
      <c r="Z295">
        <f>IF($C295=-1,-1,VLOOKUP($C295,'HCAD Process'!$D$5:$CZ$504,VLOOKUP(Z$4,'Table Name'!$C$2:$D$100,2,FALSE),FALSE))</f>
        <v>-1</v>
      </c>
      <c r="AA295">
        <f>IF($C295=-1,-1,VLOOKUP($C295,'HCAD Process'!$D$5:$CZ$504,VLOOKUP(AA$4,'Table Name'!$C$2:$D$100,2,FALSE),FALSE))</f>
        <v>-1</v>
      </c>
      <c r="AB295">
        <f>IF($C295=-1,-1,VLOOKUP($C295,'HCAD Process'!$D$5:$CZ$504,VLOOKUP(AB$4,'Table Name'!$C$2:$D$100,2,FALSE),FALSE))</f>
        <v>-1</v>
      </c>
      <c r="AC295">
        <f>IF($C295=-1,-1,VLOOKUP($C295,'HCAD Process'!$D$5:$CZ$504,VLOOKUP(AC$4,'Table Name'!$C$2:$D$100,2,FALSE),FALSE))</f>
        <v>-1</v>
      </c>
      <c r="AD295">
        <f>IF($C295=-1,-1,VLOOKUP($C295,'HCAD Process'!$D$5:$CZ$504,VLOOKUP(AD$4,'Table Name'!$C$2:$D$100,2,FALSE),FALSE))</f>
        <v>-1</v>
      </c>
      <c r="AE295">
        <f>IF($C295=-1,-1,VLOOKUP($C295,'HCAD Process'!$D$5:$CZ$504,VLOOKUP(AE$4,'Table Name'!$C$2:$D$100,2,FALSE),FALSE))</f>
        <v>-1</v>
      </c>
      <c r="AF295">
        <f>IF($C295=-1,-1,VLOOKUP($C295,'HCAD Process'!$D$5:$CZ$504,VLOOKUP(AF$4,'Table Name'!$C$2:$D$100,2,FALSE),FALSE))</f>
        <v>-1</v>
      </c>
      <c r="AG295">
        <f>IF($C295=-1,-1,VLOOKUP($C295,'HCAD Process'!$D$5:$CZ$504,VLOOKUP(AG$4,'Table Name'!$C$2:$D$100,2,FALSE),FALSE))</f>
        <v>-1</v>
      </c>
      <c r="AH295">
        <f>IF($C295=-1,-1,VLOOKUP($C295,'HCAD Process'!$D$5:$CZ$504,VLOOKUP(AH$4,'Table Name'!$C$2:$D$100,2,FALSE),FALSE))</f>
        <v>-1</v>
      </c>
      <c r="AI295">
        <f>IF($C295=-1,-1,VLOOKUP($C295,'HCAD Process'!$D$5:$CZ$504,VLOOKUP(AI$4,'Table Name'!$C$2:$D$100,2,FALSE),FALSE))</f>
        <v>-1</v>
      </c>
      <c r="AJ295">
        <f>IF($C295=-1,-1,VLOOKUP($C295,'HCAD Process'!$D$5:$CZ$504,VLOOKUP(AJ$4,'Table Name'!$C$2:$D$100,2,FALSE),FALSE))</f>
        <v>-1</v>
      </c>
      <c r="AK295">
        <f>IF($C295=-1,-1,VALUE(VLOOKUP($C295,'HCAD Process'!$D$5:$CZ$504,VLOOKUP(AK$4,'Table Name'!$C$2:$D$100,2,FALSE),FALSE)))</f>
        <v>-1</v>
      </c>
      <c r="AL295">
        <f>IF($C295=-1,-1,VLOOKUP($C295,'HCAD Process'!$D$5:$CZ$504,VLOOKUP(AL$4,'Table Name'!$C$2:$D$100,2,FALSE),FALSE))</f>
        <v>-1</v>
      </c>
      <c r="AM295">
        <f>IF($C295=-1,-1,VLOOKUP($C295,'HCAD Process'!$D$5:$CZ$504,VLOOKUP(AM$4,'Table Name'!$C$2:$D$100,2,FALSE),FALSE))</f>
        <v>-1</v>
      </c>
      <c r="AN295">
        <f>IF($C295=-1,-1,VLOOKUP($C295,'HCAD Process'!$D$5:$CZ$504,VLOOKUP(AN$4,'Table Name'!$C$2:$D$100,2,FALSE),FALSE))</f>
        <v>-1</v>
      </c>
      <c r="AO295">
        <f>IF($C295=-1,-1,VLOOKUP($C295,'HCAD Process'!$D$5:$CZ$504,VLOOKUP(AO$4,'Table Name'!$C$2:$D$100,2,FALSE),FALSE))</f>
        <v>-1</v>
      </c>
      <c r="AP295">
        <f>IF($C295=-1,-1,VLOOKUP($C295,'HCAD Process'!$D$5:$CZ$504,VLOOKUP(AP$4,'Table Name'!$C$2:$D$100,2,FALSE),FALSE))</f>
        <v>-1</v>
      </c>
      <c r="AQ295">
        <f>IF($C295=-1,-1,VLOOKUP($C295,'HCAD Process'!$D$5:$CZ$504,VLOOKUP(AQ$4,'Table Name'!$C$2:$D$100,2,FALSE),FALSE))</f>
        <v>-1</v>
      </c>
      <c r="AR295">
        <f>IF($C295=-1,-1,VLOOKUP($C295,'HCAD Process'!$D$5:$CZ$504,VLOOKUP(AR$4,'Table Name'!$C$2:$D$100,2,FALSE),FALSE))</f>
        <v>-1</v>
      </c>
      <c r="AS295">
        <f>IF($C295=-1,-1,VLOOKUP($C295,'HCAD Process'!$D$5:$CZ$504,VLOOKUP(AS$4,'Table Name'!$C$2:$D$100,2,FALSE),FALSE))</f>
        <v>-1</v>
      </c>
      <c r="AT295">
        <f>IF($C295=-1,-1,VLOOKUP($C295,'HCAD Process'!$D$5:$CZ$504,VLOOKUP(AT$4,'Table Name'!$C$2:$D$100,2,FALSE),FALSE))</f>
        <v>-1</v>
      </c>
      <c r="AU295">
        <f>IF($C295=-1,-1,VLOOKUP($C295,'HCAD Process'!$D$5:$CZ$504,VLOOKUP(AU$4,'Table Name'!$C$2:$D$100,2,FALSE),FALSE))</f>
        <v>-1</v>
      </c>
      <c r="AV295">
        <f>IF($C295=-1,-1,VLOOKUP($C295,'HCAD Process'!$D$5:$CZ$504,VLOOKUP(AV$4,'Table Name'!$C$2:$D$100,2,FALSE),FALSE))</f>
        <v>-1</v>
      </c>
      <c r="AW295">
        <f>IF($C295=-1,-1,VLOOKUP($C295,'HCAD Process'!$D$5:$CZ$504,VLOOKUP(AW$4,'Table Name'!$C$2:$D$100,2,FALSE),FALSE))</f>
        <v>-1</v>
      </c>
      <c r="AX295">
        <f>IF($C295=-1,-1,VLOOKUP($C295,'HCAD Process'!$D$5:$CZ$504,VLOOKUP(AX$4,'Table Name'!$C$2:$D$100,2,FALSE),FALSE))</f>
        <v>-1</v>
      </c>
      <c r="AY295">
        <f>IF($C295=-1,-1,VLOOKUP($C295,'HCAD Process'!$D$5:$CZ$504,VLOOKUP(AY$4,'Table Name'!$C$2:$D$100,2,FALSE),FALSE))</f>
        <v>-1</v>
      </c>
      <c r="AZ295">
        <f>IF($C295=-1,-1,VLOOKUP($C295,'HCAD Process'!$D$5:$CZ$504,VLOOKUP(AZ$4,'Table Name'!$C$2:$D$100,2,FALSE),FALSE))</f>
        <v>-1</v>
      </c>
      <c r="BA295">
        <f>IF($C295=-1,-1,VLOOKUP($C295,'HCAD Process'!$D$5:$CZ$504,VLOOKUP(BA$4,'Table Name'!$C$2:$D$100,2,FALSE),FALSE))</f>
        <v>-1</v>
      </c>
      <c r="BB295">
        <f>IF($C295=-1,-1,VLOOKUP($C295,'HCAD Process'!$D$5:$CZ$504,VLOOKUP(BB$4,'Table Name'!$C$2:$D$100,2,FALSE),FALSE))</f>
        <v>-1</v>
      </c>
      <c r="BC295">
        <f>IF($C295=-1,-1,VLOOKUP($C295,'HCAD Process'!$D$5:$CZ$504,VLOOKUP(BC$4,'Table Name'!$C$2:$D$100,2,FALSE),FALSE))</f>
        <v>-1</v>
      </c>
      <c r="BD295">
        <f>IF($C295=-1,-1,VLOOKUP($C295,'HCAD Process'!$D$5:$CZ$504,VLOOKUP(BD$4,'Table Name'!$C$2:$D$100,2,FALSE),FALSE))</f>
        <v>-1</v>
      </c>
      <c r="BE295">
        <f>IF($C295=-1,-1,VLOOKUP($C295,'HCAD Process'!$D$5:$CZ$504,VLOOKUP(BE$4,'Table Name'!$C$2:$D$100,2,FALSE),FALSE))</f>
        <v>-1</v>
      </c>
      <c r="BF295">
        <f>IF($C295=-1,-1,VLOOKUP($C295,'HCAD Process'!$D$5:$CZ$504,VLOOKUP(BF$4,'Table Name'!$C$2:$D$100,2,FALSE),FALSE))</f>
        <v>-1</v>
      </c>
      <c r="BG295">
        <f>IF($C295=-1,-1,VLOOKUP($C295,'HCAD Process'!$D$5:$CZ$504,VLOOKUP(BG$4,'Table Name'!$C$2:$D$100,2,FALSE),FALSE))</f>
        <v>-1</v>
      </c>
      <c r="BH295">
        <f>IF($C295=-1,-1,VLOOKUP($C295,'HCAD Process'!$D$5:$CZ$504,VLOOKUP(BH$4,'Table Name'!$C$2:$D$100,2,FALSE),FALSE))</f>
        <v>-1</v>
      </c>
      <c r="BI295">
        <f>IF($C295=-1,-1,VLOOKUP($C295,'HCAD Process'!$D$5:$CZ$504,VLOOKUP(BI$4,'Table Name'!$C$2:$D$100,2,FALSE),FALSE))</f>
        <v>-1</v>
      </c>
      <c r="BJ295">
        <f>IF($C295=-1,-1,VLOOKUP($C295,'HCAD Process'!$D$5:$CZ$504,VLOOKUP(BJ$4,'Table Name'!$C$2:$D$100,2,FALSE),FALSE))</f>
        <v>-1</v>
      </c>
      <c r="BK295">
        <f>IF($C295=-1,-1,VLOOKUP($C295,'HCAD Process'!$D$5:$CZ$504,VLOOKUP(BK$4,'Table Name'!$C$2:$D$100,2,FALSE),FALSE))</f>
        <v>-1</v>
      </c>
      <c r="BL295">
        <f>IF($C295=-1,-1,VLOOKUP($C295,'HCAD Process'!$D$5:$CZ$504,VLOOKUP(BL$4,'Table Name'!$C$2:$D$100,2,FALSE),FALSE))</f>
        <v>-1</v>
      </c>
      <c r="BM295">
        <f>IF($C295=-1,-1,VLOOKUP($C295,'HCAD Process'!$D$5:$CZ$504,VLOOKUP(BM$4,'Table Name'!$C$2:$D$100,2,FALSE),FALSE))</f>
        <v>-1</v>
      </c>
      <c r="BN295">
        <f>IF($C295=-1,-1,VLOOKUP($C295,'HCAD Process'!$D$5:$CZ$504,VLOOKUP(BN$4,'Table Name'!$C$2:$D$100,2,FALSE),FALSE))</f>
        <v>-1</v>
      </c>
      <c r="BO295">
        <f>IF($C295=-1,-1,VLOOKUP($C295,'HCAD Process'!$D$5:$CZ$504,VLOOKUP(BO$4,'Table Name'!$C$2:$D$100,2,FALSE),FALSE))</f>
        <v>-1</v>
      </c>
      <c r="BP295">
        <f>IF($C295=-1,-1,VLOOKUP($C295,'HCAD Process'!$D$5:$CZ$504,VLOOKUP(BP$4,'Table Name'!$C$2:$D$100,2,FALSE),FALSE))</f>
        <v>-1</v>
      </c>
      <c r="BQ295">
        <f>IF($C295=-1,-1,VLOOKUP($C295,'HCAD Process'!$D$5:$CZ$504,VLOOKUP(BQ$4,'Table Name'!$C$2:$D$100,2,FALSE),FALSE))</f>
        <v>-1</v>
      </c>
      <c r="BR295">
        <f>IF($C295=-1,-1,VLOOKUP($C295,'HCAD Process'!$D$5:$CZ$504,VLOOKUP(BR$4,'Table Name'!$C$2:$D$100,2,FALSE),FALSE))</f>
        <v>-1</v>
      </c>
      <c r="BS295">
        <f>IF($C295=-1,-1,VLOOKUP($C295,'HCAD Process'!$D$5:$CZ$504,VLOOKUP(BS$4,'Table Name'!$C$2:$D$100,2,FALSE),FALSE))</f>
        <v>-1</v>
      </c>
      <c r="BT295">
        <f>IF($C295=-1,-1,VLOOKUP($C295,'HCAD Process'!$D$5:$CZ$504,VLOOKUP(BT$4,'Table Name'!$C$2:$D$100,2,FALSE),FALSE))</f>
        <v>-1</v>
      </c>
      <c r="BU295">
        <f>IF($C295=-1,-1,VLOOKUP($C295,'HCAD Process'!$D$5:$CZ$504,VLOOKUP(BU$4,'Table Name'!$C$2:$D$100,2,FALSE),FALSE))</f>
        <v>-1</v>
      </c>
      <c r="BV295">
        <f>IF($C295=-1,-1,VLOOKUP($C295,'HCAD Process'!$D$5:$CZ$504,VLOOKUP(BV$4,'Table Name'!$C$2:$D$100,2,FALSE),FALSE))</f>
        <v>-1</v>
      </c>
      <c r="BW295">
        <f>IF($C295=-1,-1,VLOOKUP($C295,'HCAD Process'!$D$5:$CZ$504,VLOOKUP(BW$4,'Table Name'!$C$2:$D$100,2,FALSE),FALSE))</f>
        <v>-1</v>
      </c>
      <c r="BX295">
        <f>IF($C295=-1,-1,VLOOKUP($C295,'HCAD Process'!$D$5:$CZ$504,VLOOKUP(BX$4,'Table Name'!$C$2:$D$100,2,FALSE),FALSE))</f>
        <v>-1</v>
      </c>
      <c r="BY295">
        <f>IF($C295=-1,-1,VLOOKUP($C295,'HCAD Process'!$D$5:$CZ$504,VLOOKUP(BY$4,'Table Name'!$C$2:$D$100,2,FALSE),FALSE))</f>
        <v>-1</v>
      </c>
      <c r="BZ295">
        <f>IF($C295=-1,-1,VLOOKUP($C295,'HCAD Process'!$D$5:$CZ$504,VLOOKUP(BZ$4,'Table Name'!$C$2:$D$100,2,FALSE),FALSE))</f>
        <v>-1</v>
      </c>
      <c r="CA295">
        <f>IF($C295=-1,-1,VLOOKUP($C295,'HCAD Process'!$D$5:$CZ$504,VLOOKUP(CA$4,'Table Name'!$C$2:$D$100,2,FALSE),FALSE))</f>
        <v>-1</v>
      </c>
      <c r="CB295">
        <f>IF($C295=-1,-1,VLOOKUP($C295,'HCAD Process'!$D$5:$CZ$504,VLOOKUP(CB$4,'Table Name'!$C$2:$D$100,2,FALSE),FALSE))</f>
        <v>-1</v>
      </c>
      <c r="CC295">
        <f>IF($C295=-1,-1,VLOOKUP($C295,'HCAD Process'!$D$5:$CZ$504,VLOOKUP(CC$4,'Table Name'!$C$2:$D$100,2,FALSE),FALSE))</f>
        <v>-1</v>
      </c>
      <c r="CD295">
        <f>IF($C295=-1,-1,VLOOKUP($C295,'HCAD Process'!$D$5:$CZ$504,VLOOKUP(CD$4,'Table Name'!$C$2:$D$100,2,FALSE),FALSE))</f>
        <v>-1</v>
      </c>
      <c r="CE295">
        <f>IF($C295=-1,-1,VLOOKUP($C295,'HCAD Process'!$D$5:$CZ$504,VLOOKUP(CE$4,'Table Name'!$C$2:$D$100,2,FALSE),FALSE))</f>
        <v>-1</v>
      </c>
    </row>
    <row r="296" spans="2:83" x14ac:dyDescent="0.25">
      <c r="B296">
        <f t="shared" si="4"/>
        <v>292</v>
      </c>
      <c r="C296">
        <f t="array" ref="C296">IF(ISERROR(INDEX('HCAD Process'!CF$5:CF$504,MATCH(0,COUNTIF(C$4:C295,'HCAD Process'!CF$5:CF$504)+('HCAD Process'!CF$5:CF$504=-1),0))),-1,INDEX('HCAD Process'!CF$5:CF$504,MATCH(0,COUNTIF(C$4:C295,'HCAD Process'!CF$5:CF$504)+('HCAD Process'!CF$5:CF$504=-1),0)))</f>
        <v>-1</v>
      </c>
      <c r="D296">
        <f>IF($C296=-1,-1,VLOOKUP($C296,'HCAD Process'!$D$5:$CZ$504,VLOOKUP(D$4,'Table Name'!$C$2:$D$100,2,FALSE),FALSE))</f>
        <v>-1</v>
      </c>
      <c r="E296">
        <f>IF($C296=-1,-1,VLOOKUP($C296,'HCAD Process'!$D$5:$CZ$504,VLOOKUP(E$4,'Table Name'!$C$2:$D$100,2,FALSE),FALSE))</f>
        <v>-1</v>
      </c>
      <c r="F296">
        <f>IF($C296=-1,-1,VLOOKUP($C296,'HCAD Process'!$D$5:$CZ$504,VLOOKUP(F$4,'Table Name'!$C$2:$D$100,2,FALSE),FALSE))</f>
        <v>-1</v>
      </c>
      <c r="G296">
        <f>IF($C296=-1,-1,VLOOKUP($C296,'HCAD Process'!$D$5:$CZ$504,VLOOKUP(G$4,'Table Name'!$C$2:$D$100,2,FALSE),FALSE))</f>
        <v>-1</v>
      </c>
      <c r="H296">
        <f>IF($C296=-1,-1,VLOOKUP($C296,'HCAD Process'!$D$5:$CZ$504,VLOOKUP(H$4,'Table Name'!$C$2:$D$100,2,FALSE),FALSE))</f>
        <v>-1</v>
      </c>
      <c r="I296">
        <f>IF($C296=-1,-1,VLOOKUP($C296,'HCAD Process'!$D$5:$CZ$504,VLOOKUP(I$4,'Table Name'!$C$2:$D$100,2,FALSE),FALSE))</f>
        <v>-1</v>
      </c>
      <c r="J296">
        <f>IF($C296=-1,-1,VLOOKUP($C296,'HCAD Process'!$D$5:$CZ$504,VLOOKUP(J$4,'Table Name'!$C$2:$D$100,2,FALSE),FALSE))</f>
        <v>-1</v>
      </c>
      <c r="K296">
        <f>IF($C296=-1,-1,VLOOKUP($C296,'HCAD Process'!$D$5:$CZ$504,VLOOKUP(K$4,'Table Name'!$C$2:$D$100,2,FALSE),FALSE))</f>
        <v>-1</v>
      </c>
      <c r="L296">
        <f>IF($C296=-1,-1,VLOOKUP($C296,'HCAD Process'!$D$5:$CZ$504,VLOOKUP(L$4,'Table Name'!$C$2:$D$100,2,FALSE),FALSE))</f>
        <v>-1</v>
      </c>
      <c r="M296">
        <f>IF($C296=-1,-1,VLOOKUP($C296,'HCAD Process'!$D$5:$CZ$504,VLOOKUP(M$4,'Table Name'!$C$2:$D$100,2,FALSE),FALSE))</f>
        <v>-1</v>
      </c>
      <c r="N296">
        <f>IF($C296=-1,-1,VLOOKUP($C296,'HCAD Process'!$D$5:$CZ$504,VLOOKUP(N$4,'Table Name'!$C$2:$D$100,2,FALSE),FALSE))</f>
        <v>-1</v>
      </c>
      <c r="O296">
        <f>IF($C296=-1,-1,VLOOKUP($C296,'HCAD Process'!$D$5:$CZ$504,VLOOKUP(O$4,'Table Name'!$C$2:$D$100,2,FALSE),FALSE))</f>
        <v>-1</v>
      </c>
      <c r="P296">
        <f>IF($C296=-1,-1,VLOOKUP($C296,'HCAD Process'!$D$5:$CZ$504,VLOOKUP(P$4,'Table Name'!$C$2:$D$100,2,FALSE),FALSE))</f>
        <v>-1</v>
      </c>
      <c r="Q296">
        <f>IF($C296=-1,-1,VLOOKUP($C296,'HCAD Process'!$D$5:$CZ$504,VLOOKUP(Q$4,'Table Name'!$C$2:$D$100,2,FALSE),FALSE))</f>
        <v>-1</v>
      </c>
      <c r="R296">
        <f>IF($C296=-1,-1,VLOOKUP($C296,'HCAD Process'!$D$5:$CZ$504,VLOOKUP(R$4,'Table Name'!$C$2:$D$100,2,FALSE),FALSE))</f>
        <v>-1</v>
      </c>
      <c r="S296">
        <f>IF($C296=-1,-1,VLOOKUP($C296,'HCAD Process'!$D$5:$CZ$504,VLOOKUP(S$4,'Table Name'!$C$2:$D$100,2,FALSE),FALSE))</f>
        <v>-1</v>
      </c>
      <c r="T296">
        <f>IF($C296=-1,-1,VLOOKUP($C296,'HCAD Process'!$D$5:$CZ$504,VLOOKUP(T$4,'Table Name'!$C$2:$D$100,2,FALSE),FALSE))</f>
        <v>-1</v>
      </c>
      <c r="U296">
        <f>IF($C296=-1,-1,VLOOKUP($C296,'HCAD Process'!$D$5:$CZ$504,VLOOKUP(U$4,'Table Name'!$C$2:$D$100,2,FALSE),FALSE))</f>
        <v>-1</v>
      </c>
      <c r="V296">
        <f>IF($C296=-1,-1,VLOOKUP($C296,'HCAD Process'!$D$5:$CZ$504,VLOOKUP(V$4,'Table Name'!$C$2:$D$100,2,FALSE),FALSE))</f>
        <v>-1</v>
      </c>
      <c r="W296">
        <f>IF($C296=-1,-1,VLOOKUP($C296,'HCAD Process'!$D$5:$CZ$504,VLOOKUP(W$4,'Table Name'!$C$2:$D$100,2,FALSE),FALSE))</f>
        <v>-1</v>
      </c>
      <c r="X296">
        <f>IF($C296=-1,-1,VLOOKUP($C296,'HCAD Process'!$D$5:$CZ$504,VLOOKUP(X$4,'Table Name'!$C$2:$D$100,2,FALSE),FALSE))</f>
        <v>-1</v>
      </c>
      <c r="Y296">
        <f>IF($C296=-1,-1,VLOOKUP($C296,'HCAD Process'!$D$5:$CZ$504,VLOOKUP(Y$4,'Table Name'!$C$2:$D$100,2,FALSE),FALSE))</f>
        <v>-1</v>
      </c>
      <c r="Z296">
        <f>IF($C296=-1,-1,VLOOKUP($C296,'HCAD Process'!$D$5:$CZ$504,VLOOKUP(Z$4,'Table Name'!$C$2:$D$100,2,FALSE),FALSE))</f>
        <v>-1</v>
      </c>
      <c r="AA296">
        <f>IF($C296=-1,-1,VLOOKUP($C296,'HCAD Process'!$D$5:$CZ$504,VLOOKUP(AA$4,'Table Name'!$C$2:$D$100,2,FALSE),FALSE))</f>
        <v>-1</v>
      </c>
      <c r="AB296">
        <f>IF($C296=-1,-1,VLOOKUP($C296,'HCAD Process'!$D$5:$CZ$504,VLOOKUP(AB$4,'Table Name'!$C$2:$D$100,2,FALSE),FALSE))</f>
        <v>-1</v>
      </c>
      <c r="AC296">
        <f>IF($C296=-1,-1,VLOOKUP($C296,'HCAD Process'!$D$5:$CZ$504,VLOOKUP(AC$4,'Table Name'!$C$2:$D$100,2,FALSE),FALSE))</f>
        <v>-1</v>
      </c>
      <c r="AD296">
        <f>IF($C296=-1,-1,VLOOKUP($C296,'HCAD Process'!$D$5:$CZ$504,VLOOKUP(AD$4,'Table Name'!$C$2:$D$100,2,FALSE),FALSE))</f>
        <v>-1</v>
      </c>
      <c r="AE296">
        <f>IF($C296=-1,-1,VLOOKUP($C296,'HCAD Process'!$D$5:$CZ$504,VLOOKUP(AE$4,'Table Name'!$C$2:$D$100,2,FALSE),FALSE))</f>
        <v>-1</v>
      </c>
      <c r="AF296">
        <f>IF($C296=-1,-1,VLOOKUP($C296,'HCAD Process'!$D$5:$CZ$504,VLOOKUP(AF$4,'Table Name'!$C$2:$D$100,2,FALSE),FALSE))</f>
        <v>-1</v>
      </c>
      <c r="AG296">
        <f>IF($C296=-1,-1,VLOOKUP($C296,'HCAD Process'!$D$5:$CZ$504,VLOOKUP(AG$4,'Table Name'!$C$2:$D$100,2,FALSE),FALSE))</f>
        <v>-1</v>
      </c>
      <c r="AH296">
        <f>IF($C296=-1,-1,VLOOKUP($C296,'HCAD Process'!$D$5:$CZ$504,VLOOKUP(AH$4,'Table Name'!$C$2:$D$100,2,FALSE),FALSE))</f>
        <v>-1</v>
      </c>
      <c r="AI296">
        <f>IF($C296=-1,-1,VLOOKUP($C296,'HCAD Process'!$D$5:$CZ$504,VLOOKUP(AI$4,'Table Name'!$C$2:$D$100,2,FALSE),FALSE))</f>
        <v>-1</v>
      </c>
      <c r="AJ296">
        <f>IF($C296=-1,-1,VLOOKUP($C296,'HCAD Process'!$D$5:$CZ$504,VLOOKUP(AJ$4,'Table Name'!$C$2:$D$100,2,FALSE),FALSE))</f>
        <v>-1</v>
      </c>
      <c r="AK296">
        <f>IF($C296=-1,-1,VALUE(VLOOKUP($C296,'HCAD Process'!$D$5:$CZ$504,VLOOKUP(AK$4,'Table Name'!$C$2:$D$100,2,FALSE),FALSE)))</f>
        <v>-1</v>
      </c>
      <c r="AL296">
        <f>IF($C296=-1,-1,VLOOKUP($C296,'HCAD Process'!$D$5:$CZ$504,VLOOKUP(AL$4,'Table Name'!$C$2:$D$100,2,FALSE),FALSE))</f>
        <v>-1</v>
      </c>
      <c r="AM296">
        <f>IF($C296=-1,-1,VLOOKUP($C296,'HCAD Process'!$D$5:$CZ$504,VLOOKUP(AM$4,'Table Name'!$C$2:$D$100,2,FALSE),FALSE))</f>
        <v>-1</v>
      </c>
      <c r="AN296">
        <f>IF($C296=-1,-1,VLOOKUP($C296,'HCAD Process'!$D$5:$CZ$504,VLOOKUP(AN$4,'Table Name'!$C$2:$D$100,2,FALSE),FALSE))</f>
        <v>-1</v>
      </c>
      <c r="AO296">
        <f>IF($C296=-1,-1,VLOOKUP($C296,'HCAD Process'!$D$5:$CZ$504,VLOOKUP(AO$4,'Table Name'!$C$2:$D$100,2,FALSE),FALSE))</f>
        <v>-1</v>
      </c>
      <c r="AP296">
        <f>IF($C296=-1,-1,VLOOKUP($C296,'HCAD Process'!$D$5:$CZ$504,VLOOKUP(AP$4,'Table Name'!$C$2:$D$100,2,FALSE),FALSE))</f>
        <v>-1</v>
      </c>
      <c r="AQ296">
        <f>IF($C296=-1,-1,VLOOKUP($C296,'HCAD Process'!$D$5:$CZ$504,VLOOKUP(AQ$4,'Table Name'!$C$2:$D$100,2,FALSE),FALSE))</f>
        <v>-1</v>
      </c>
      <c r="AR296">
        <f>IF($C296=-1,-1,VLOOKUP($C296,'HCAD Process'!$D$5:$CZ$504,VLOOKUP(AR$4,'Table Name'!$C$2:$D$100,2,FALSE),FALSE))</f>
        <v>-1</v>
      </c>
      <c r="AS296">
        <f>IF($C296=-1,-1,VLOOKUP($C296,'HCAD Process'!$D$5:$CZ$504,VLOOKUP(AS$4,'Table Name'!$C$2:$D$100,2,FALSE),FALSE))</f>
        <v>-1</v>
      </c>
      <c r="AT296">
        <f>IF($C296=-1,-1,VLOOKUP($C296,'HCAD Process'!$D$5:$CZ$504,VLOOKUP(AT$4,'Table Name'!$C$2:$D$100,2,FALSE),FALSE))</f>
        <v>-1</v>
      </c>
      <c r="AU296">
        <f>IF($C296=-1,-1,VLOOKUP($C296,'HCAD Process'!$D$5:$CZ$504,VLOOKUP(AU$4,'Table Name'!$C$2:$D$100,2,FALSE),FALSE))</f>
        <v>-1</v>
      </c>
      <c r="AV296">
        <f>IF($C296=-1,-1,VLOOKUP($C296,'HCAD Process'!$D$5:$CZ$504,VLOOKUP(AV$4,'Table Name'!$C$2:$D$100,2,FALSE),FALSE))</f>
        <v>-1</v>
      </c>
      <c r="AW296">
        <f>IF($C296=-1,-1,VLOOKUP($C296,'HCAD Process'!$D$5:$CZ$504,VLOOKUP(AW$4,'Table Name'!$C$2:$D$100,2,FALSE),FALSE))</f>
        <v>-1</v>
      </c>
      <c r="AX296">
        <f>IF($C296=-1,-1,VLOOKUP($C296,'HCAD Process'!$D$5:$CZ$504,VLOOKUP(AX$4,'Table Name'!$C$2:$D$100,2,FALSE),FALSE))</f>
        <v>-1</v>
      </c>
      <c r="AY296">
        <f>IF($C296=-1,-1,VLOOKUP($C296,'HCAD Process'!$D$5:$CZ$504,VLOOKUP(AY$4,'Table Name'!$C$2:$D$100,2,FALSE),FALSE))</f>
        <v>-1</v>
      </c>
      <c r="AZ296">
        <f>IF($C296=-1,-1,VLOOKUP($C296,'HCAD Process'!$D$5:$CZ$504,VLOOKUP(AZ$4,'Table Name'!$C$2:$D$100,2,FALSE),FALSE))</f>
        <v>-1</v>
      </c>
      <c r="BA296">
        <f>IF($C296=-1,-1,VLOOKUP($C296,'HCAD Process'!$D$5:$CZ$504,VLOOKUP(BA$4,'Table Name'!$C$2:$D$100,2,FALSE),FALSE))</f>
        <v>-1</v>
      </c>
      <c r="BB296">
        <f>IF($C296=-1,-1,VLOOKUP($C296,'HCAD Process'!$D$5:$CZ$504,VLOOKUP(BB$4,'Table Name'!$C$2:$D$100,2,FALSE),FALSE))</f>
        <v>-1</v>
      </c>
      <c r="BC296">
        <f>IF($C296=-1,-1,VLOOKUP($C296,'HCAD Process'!$D$5:$CZ$504,VLOOKUP(BC$4,'Table Name'!$C$2:$D$100,2,FALSE),FALSE))</f>
        <v>-1</v>
      </c>
      <c r="BD296">
        <f>IF($C296=-1,-1,VLOOKUP($C296,'HCAD Process'!$D$5:$CZ$504,VLOOKUP(BD$4,'Table Name'!$C$2:$D$100,2,FALSE),FALSE))</f>
        <v>-1</v>
      </c>
      <c r="BE296">
        <f>IF($C296=-1,-1,VLOOKUP($C296,'HCAD Process'!$D$5:$CZ$504,VLOOKUP(BE$4,'Table Name'!$C$2:$D$100,2,FALSE),FALSE))</f>
        <v>-1</v>
      </c>
      <c r="BF296">
        <f>IF($C296=-1,-1,VLOOKUP($C296,'HCAD Process'!$D$5:$CZ$504,VLOOKUP(BF$4,'Table Name'!$C$2:$D$100,2,FALSE),FALSE))</f>
        <v>-1</v>
      </c>
      <c r="BG296">
        <f>IF($C296=-1,-1,VLOOKUP($C296,'HCAD Process'!$D$5:$CZ$504,VLOOKUP(BG$4,'Table Name'!$C$2:$D$100,2,FALSE),FALSE))</f>
        <v>-1</v>
      </c>
      <c r="BH296">
        <f>IF($C296=-1,-1,VLOOKUP($C296,'HCAD Process'!$D$5:$CZ$504,VLOOKUP(BH$4,'Table Name'!$C$2:$D$100,2,FALSE),FALSE))</f>
        <v>-1</v>
      </c>
      <c r="BI296">
        <f>IF($C296=-1,-1,VLOOKUP($C296,'HCAD Process'!$D$5:$CZ$504,VLOOKUP(BI$4,'Table Name'!$C$2:$D$100,2,FALSE),FALSE))</f>
        <v>-1</v>
      </c>
      <c r="BJ296">
        <f>IF($C296=-1,-1,VLOOKUP($C296,'HCAD Process'!$D$5:$CZ$504,VLOOKUP(BJ$4,'Table Name'!$C$2:$D$100,2,FALSE),FALSE))</f>
        <v>-1</v>
      </c>
      <c r="BK296">
        <f>IF($C296=-1,-1,VLOOKUP($C296,'HCAD Process'!$D$5:$CZ$504,VLOOKUP(BK$4,'Table Name'!$C$2:$D$100,2,FALSE),FALSE))</f>
        <v>-1</v>
      </c>
      <c r="BL296">
        <f>IF($C296=-1,-1,VLOOKUP($C296,'HCAD Process'!$D$5:$CZ$504,VLOOKUP(BL$4,'Table Name'!$C$2:$D$100,2,FALSE),FALSE))</f>
        <v>-1</v>
      </c>
      <c r="BM296">
        <f>IF($C296=-1,-1,VLOOKUP($C296,'HCAD Process'!$D$5:$CZ$504,VLOOKUP(BM$4,'Table Name'!$C$2:$D$100,2,FALSE),FALSE))</f>
        <v>-1</v>
      </c>
      <c r="BN296">
        <f>IF($C296=-1,-1,VLOOKUP($C296,'HCAD Process'!$D$5:$CZ$504,VLOOKUP(BN$4,'Table Name'!$C$2:$D$100,2,FALSE),FALSE))</f>
        <v>-1</v>
      </c>
      <c r="BO296">
        <f>IF($C296=-1,-1,VLOOKUP($C296,'HCAD Process'!$D$5:$CZ$504,VLOOKUP(BO$4,'Table Name'!$C$2:$D$100,2,FALSE),FALSE))</f>
        <v>-1</v>
      </c>
      <c r="BP296">
        <f>IF($C296=-1,-1,VLOOKUP($C296,'HCAD Process'!$D$5:$CZ$504,VLOOKUP(BP$4,'Table Name'!$C$2:$D$100,2,FALSE),FALSE))</f>
        <v>-1</v>
      </c>
      <c r="BQ296">
        <f>IF($C296=-1,-1,VLOOKUP($C296,'HCAD Process'!$D$5:$CZ$504,VLOOKUP(BQ$4,'Table Name'!$C$2:$D$100,2,FALSE),FALSE))</f>
        <v>-1</v>
      </c>
      <c r="BR296">
        <f>IF($C296=-1,-1,VLOOKUP($C296,'HCAD Process'!$D$5:$CZ$504,VLOOKUP(BR$4,'Table Name'!$C$2:$D$100,2,FALSE),FALSE))</f>
        <v>-1</v>
      </c>
      <c r="BS296">
        <f>IF($C296=-1,-1,VLOOKUP($C296,'HCAD Process'!$D$5:$CZ$504,VLOOKUP(BS$4,'Table Name'!$C$2:$D$100,2,FALSE),FALSE))</f>
        <v>-1</v>
      </c>
      <c r="BT296">
        <f>IF($C296=-1,-1,VLOOKUP($C296,'HCAD Process'!$D$5:$CZ$504,VLOOKUP(BT$4,'Table Name'!$C$2:$D$100,2,FALSE),FALSE))</f>
        <v>-1</v>
      </c>
      <c r="BU296">
        <f>IF($C296=-1,-1,VLOOKUP($C296,'HCAD Process'!$D$5:$CZ$504,VLOOKUP(BU$4,'Table Name'!$C$2:$D$100,2,FALSE),FALSE))</f>
        <v>-1</v>
      </c>
      <c r="BV296">
        <f>IF($C296=-1,-1,VLOOKUP($C296,'HCAD Process'!$D$5:$CZ$504,VLOOKUP(BV$4,'Table Name'!$C$2:$D$100,2,FALSE),FALSE))</f>
        <v>-1</v>
      </c>
      <c r="BW296">
        <f>IF($C296=-1,-1,VLOOKUP($C296,'HCAD Process'!$D$5:$CZ$504,VLOOKUP(BW$4,'Table Name'!$C$2:$D$100,2,FALSE),FALSE))</f>
        <v>-1</v>
      </c>
      <c r="BX296">
        <f>IF($C296=-1,-1,VLOOKUP($C296,'HCAD Process'!$D$5:$CZ$504,VLOOKUP(BX$4,'Table Name'!$C$2:$D$100,2,FALSE),FALSE))</f>
        <v>-1</v>
      </c>
      <c r="BY296">
        <f>IF($C296=-1,-1,VLOOKUP($C296,'HCAD Process'!$D$5:$CZ$504,VLOOKUP(BY$4,'Table Name'!$C$2:$D$100,2,FALSE),FALSE))</f>
        <v>-1</v>
      </c>
      <c r="BZ296">
        <f>IF($C296=-1,-1,VLOOKUP($C296,'HCAD Process'!$D$5:$CZ$504,VLOOKUP(BZ$4,'Table Name'!$C$2:$D$100,2,FALSE),FALSE))</f>
        <v>-1</v>
      </c>
      <c r="CA296">
        <f>IF($C296=-1,-1,VLOOKUP($C296,'HCAD Process'!$D$5:$CZ$504,VLOOKUP(CA$4,'Table Name'!$C$2:$D$100,2,FALSE),FALSE))</f>
        <v>-1</v>
      </c>
      <c r="CB296">
        <f>IF($C296=-1,-1,VLOOKUP($C296,'HCAD Process'!$D$5:$CZ$504,VLOOKUP(CB$4,'Table Name'!$C$2:$D$100,2,FALSE),FALSE))</f>
        <v>-1</v>
      </c>
      <c r="CC296">
        <f>IF($C296=-1,-1,VLOOKUP($C296,'HCAD Process'!$D$5:$CZ$504,VLOOKUP(CC$4,'Table Name'!$C$2:$D$100,2,FALSE),FALSE))</f>
        <v>-1</v>
      </c>
      <c r="CD296">
        <f>IF($C296=-1,-1,VLOOKUP($C296,'HCAD Process'!$D$5:$CZ$504,VLOOKUP(CD$4,'Table Name'!$C$2:$D$100,2,FALSE),FALSE))</f>
        <v>-1</v>
      </c>
      <c r="CE296">
        <f>IF($C296=-1,-1,VLOOKUP($C296,'HCAD Process'!$D$5:$CZ$504,VLOOKUP(CE$4,'Table Name'!$C$2:$D$100,2,FALSE),FALSE))</f>
        <v>-1</v>
      </c>
    </row>
    <row r="297" spans="2:83" x14ac:dyDescent="0.25">
      <c r="B297">
        <f t="shared" si="4"/>
        <v>293</v>
      </c>
      <c r="C297">
        <f t="array" ref="C297">IF(ISERROR(INDEX('HCAD Process'!CF$5:CF$504,MATCH(0,COUNTIF(C$4:C296,'HCAD Process'!CF$5:CF$504)+('HCAD Process'!CF$5:CF$504=-1),0))),-1,INDEX('HCAD Process'!CF$5:CF$504,MATCH(0,COUNTIF(C$4:C296,'HCAD Process'!CF$5:CF$504)+('HCAD Process'!CF$5:CF$504=-1),0)))</f>
        <v>-1</v>
      </c>
      <c r="D297">
        <f>IF($C297=-1,-1,VLOOKUP($C297,'HCAD Process'!$D$5:$CZ$504,VLOOKUP(D$4,'Table Name'!$C$2:$D$100,2,FALSE),FALSE))</f>
        <v>-1</v>
      </c>
      <c r="E297">
        <f>IF($C297=-1,-1,VLOOKUP($C297,'HCAD Process'!$D$5:$CZ$504,VLOOKUP(E$4,'Table Name'!$C$2:$D$100,2,FALSE),FALSE))</f>
        <v>-1</v>
      </c>
      <c r="F297">
        <f>IF($C297=-1,-1,VLOOKUP($C297,'HCAD Process'!$D$5:$CZ$504,VLOOKUP(F$4,'Table Name'!$C$2:$D$100,2,FALSE),FALSE))</f>
        <v>-1</v>
      </c>
      <c r="G297">
        <f>IF($C297=-1,-1,VLOOKUP($C297,'HCAD Process'!$D$5:$CZ$504,VLOOKUP(G$4,'Table Name'!$C$2:$D$100,2,FALSE),FALSE))</f>
        <v>-1</v>
      </c>
      <c r="H297">
        <f>IF($C297=-1,-1,VLOOKUP($C297,'HCAD Process'!$D$5:$CZ$504,VLOOKUP(H$4,'Table Name'!$C$2:$D$100,2,FALSE),FALSE))</f>
        <v>-1</v>
      </c>
      <c r="I297">
        <f>IF($C297=-1,-1,VLOOKUP($C297,'HCAD Process'!$D$5:$CZ$504,VLOOKUP(I$4,'Table Name'!$C$2:$D$100,2,FALSE),FALSE))</f>
        <v>-1</v>
      </c>
      <c r="J297">
        <f>IF($C297=-1,-1,VLOOKUP($C297,'HCAD Process'!$D$5:$CZ$504,VLOOKUP(J$4,'Table Name'!$C$2:$D$100,2,FALSE),FALSE))</f>
        <v>-1</v>
      </c>
      <c r="K297">
        <f>IF($C297=-1,-1,VLOOKUP($C297,'HCAD Process'!$D$5:$CZ$504,VLOOKUP(K$4,'Table Name'!$C$2:$D$100,2,FALSE),FALSE))</f>
        <v>-1</v>
      </c>
      <c r="L297">
        <f>IF($C297=-1,-1,VLOOKUP($C297,'HCAD Process'!$D$5:$CZ$504,VLOOKUP(L$4,'Table Name'!$C$2:$D$100,2,FALSE),FALSE))</f>
        <v>-1</v>
      </c>
      <c r="M297">
        <f>IF($C297=-1,-1,VLOOKUP($C297,'HCAD Process'!$D$5:$CZ$504,VLOOKUP(M$4,'Table Name'!$C$2:$D$100,2,FALSE),FALSE))</f>
        <v>-1</v>
      </c>
      <c r="N297">
        <f>IF($C297=-1,-1,VLOOKUP($C297,'HCAD Process'!$D$5:$CZ$504,VLOOKUP(N$4,'Table Name'!$C$2:$D$100,2,FALSE),FALSE))</f>
        <v>-1</v>
      </c>
      <c r="O297">
        <f>IF($C297=-1,-1,VLOOKUP($C297,'HCAD Process'!$D$5:$CZ$504,VLOOKUP(O$4,'Table Name'!$C$2:$D$100,2,FALSE),FALSE))</f>
        <v>-1</v>
      </c>
      <c r="P297">
        <f>IF($C297=-1,-1,VLOOKUP($C297,'HCAD Process'!$D$5:$CZ$504,VLOOKUP(P$4,'Table Name'!$C$2:$D$100,2,FALSE),FALSE))</f>
        <v>-1</v>
      </c>
      <c r="Q297">
        <f>IF($C297=-1,-1,VLOOKUP($C297,'HCAD Process'!$D$5:$CZ$504,VLOOKUP(Q$4,'Table Name'!$C$2:$D$100,2,FALSE),FALSE))</f>
        <v>-1</v>
      </c>
      <c r="R297">
        <f>IF($C297=-1,-1,VLOOKUP($C297,'HCAD Process'!$D$5:$CZ$504,VLOOKUP(R$4,'Table Name'!$C$2:$D$100,2,FALSE),FALSE))</f>
        <v>-1</v>
      </c>
      <c r="S297">
        <f>IF($C297=-1,-1,VLOOKUP($C297,'HCAD Process'!$D$5:$CZ$504,VLOOKUP(S$4,'Table Name'!$C$2:$D$100,2,FALSE),FALSE))</f>
        <v>-1</v>
      </c>
      <c r="T297">
        <f>IF($C297=-1,-1,VLOOKUP($C297,'HCAD Process'!$D$5:$CZ$504,VLOOKUP(T$4,'Table Name'!$C$2:$D$100,2,FALSE),FALSE))</f>
        <v>-1</v>
      </c>
      <c r="U297">
        <f>IF($C297=-1,-1,VLOOKUP($C297,'HCAD Process'!$D$5:$CZ$504,VLOOKUP(U$4,'Table Name'!$C$2:$D$100,2,FALSE),FALSE))</f>
        <v>-1</v>
      </c>
      <c r="V297">
        <f>IF($C297=-1,-1,VLOOKUP($C297,'HCAD Process'!$D$5:$CZ$504,VLOOKUP(V$4,'Table Name'!$C$2:$D$100,2,FALSE),FALSE))</f>
        <v>-1</v>
      </c>
      <c r="W297">
        <f>IF($C297=-1,-1,VLOOKUP($C297,'HCAD Process'!$D$5:$CZ$504,VLOOKUP(W$4,'Table Name'!$C$2:$D$100,2,FALSE),FALSE))</f>
        <v>-1</v>
      </c>
      <c r="X297">
        <f>IF($C297=-1,-1,VLOOKUP($C297,'HCAD Process'!$D$5:$CZ$504,VLOOKUP(X$4,'Table Name'!$C$2:$D$100,2,FALSE),FALSE))</f>
        <v>-1</v>
      </c>
      <c r="Y297">
        <f>IF($C297=-1,-1,VLOOKUP($C297,'HCAD Process'!$D$5:$CZ$504,VLOOKUP(Y$4,'Table Name'!$C$2:$D$100,2,FALSE),FALSE))</f>
        <v>-1</v>
      </c>
      <c r="Z297">
        <f>IF($C297=-1,-1,VLOOKUP($C297,'HCAD Process'!$D$5:$CZ$504,VLOOKUP(Z$4,'Table Name'!$C$2:$D$100,2,FALSE),FALSE))</f>
        <v>-1</v>
      </c>
      <c r="AA297">
        <f>IF($C297=-1,-1,VLOOKUP($C297,'HCAD Process'!$D$5:$CZ$504,VLOOKUP(AA$4,'Table Name'!$C$2:$D$100,2,FALSE),FALSE))</f>
        <v>-1</v>
      </c>
      <c r="AB297">
        <f>IF($C297=-1,-1,VLOOKUP($C297,'HCAD Process'!$D$5:$CZ$504,VLOOKUP(AB$4,'Table Name'!$C$2:$D$100,2,FALSE),FALSE))</f>
        <v>-1</v>
      </c>
      <c r="AC297">
        <f>IF($C297=-1,-1,VLOOKUP($C297,'HCAD Process'!$D$5:$CZ$504,VLOOKUP(AC$4,'Table Name'!$C$2:$D$100,2,FALSE),FALSE))</f>
        <v>-1</v>
      </c>
      <c r="AD297">
        <f>IF($C297=-1,-1,VLOOKUP($C297,'HCAD Process'!$D$5:$CZ$504,VLOOKUP(AD$4,'Table Name'!$C$2:$D$100,2,FALSE),FALSE))</f>
        <v>-1</v>
      </c>
      <c r="AE297">
        <f>IF($C297=-1,-1,VLOOKUP($C297,'HCAD Process'!$D$5:$CZ$504,VLOOKUP(AE$4,'Table Name'!$C$2:$D$100,2,FALSE),FALSE))</f>
        <v>-1</v>
      </c>
      <c r="AF297">
        <f>IF($C297=-1,-1,VLOOKUP($C297,'HCAD Process'!$D$5:$CZ$504,VLOOKUP(AF$4,'Table Name'!$C$2:$D$100,2,FALSE),FALSE))</f>
        <v>-1</v>
      </c>
      <c r="AG297">
        <f>IF($C297=-1,-1,VLOOKUP($C297,'HCAD Process'!$D$5:$CZ$504,VLOOKUP(AG$4,'Table Name'!$C$2:$D$100,2,FALSE),FALSE))</f>
        <v>-1</v>
      </c>
      <c r="AH297">
        <f>IF($C297=-1,-1,VLOOKUP($C297,'HCAD Process'!$D$5:$CZ$504,VLOOKUP(AH$4,'Table Name'!$C$2:$D$100,2,FALSE),FALSE))</f>
        <v>-1</v>
      </c>
      <c r="AI297">
        <f>IF($C297=-1,-1,VLOOKUP($C297,'HCAD Process'!$D$5:$CZ$504,VLOOKUP(AI$4,'Table Name'!$C$2:$D$100,2,FALSE),FALSE))</f>
        <v>-1</v>
      </c>
      <c r="AJ297">
        <f>IF($C297=-1,-1,VLOOKUP($C297,'HCAD Process'!$D$5:$CZ$504,VLOOKUP(AJ$4,'Table Name'!$C$2:$D$100,2,FALSE),FALSE))</f>
        <v>-1</v>
      </c>
      <c r="AK297">
        <f>IF($C297=-1,-1,VALUE(VLOOKUP($C297,'HCAD Process'!$D$5:$CZ$504,VLOOKUP(AK$4,'Table Name'!$C$2:$D$100,2,FALSE),FALSE)))</f>
        <v>-1</v>
      </c>
      <c r="AL297">
        <f>IF($C297=-1,-1,VLOOKUP($C297,'HCAD Process'!$D$5:$CZ$504,VLOOKUP(AL$4,'Table Name'!$C$2:$D$100,2,FALSE),FALSE))</f>
        <v>-1</v>
      </c>
      <c r="AM297">
        <f>IF($C297=-1,-1,VLOOKUP($C297,'HCAD Process'!$D$5:$CZ$504,VLOOKUP(AM$4,'Table Name'!$C$2:$D$100,2,FALSE),FALSE))</f>
        <v>-1</v>
      </c>
      <c r="AN297">
        <f>IF($C297=-1,-1,VLOOKUP($C297,'HCAD Process'!$D$5:$CZ$504,VLOOKUP(AN$4,'Table Name'!$C$2:$D$100,2,FALSE),FALSE))</f>
        <v>-1</v>
      </c>
      <c r="AO297">
        <f>IF($C297=-1,-1,VLOOKUP($C297,'HCAD Process'!$D$5:$CZ$504,VLOOKUP(AO$4,'Table Name'!$C$2:$D$100,2,FALSE),FALSE))</f>
        <v>-1</v>
      </c>
      <c r="AP297">
        <f>IF($C297=-1,-1,VLOOKUP($C297,'HCAD Process'!$D$5:$CZ$504,VLOOKUP(AP$4,'Table Name'!$C$2:$D$100,2,FALSE),FALSE))</f>
        <v>-1</v>
      </c>
      <c r="AQ297">
        <f>IF($C297=-1,-1,VLOOKUP($C297,'HCAD Process'!$D$5:$CZ$504,VLOOKUP(AQ$4,'Table Name'!$C$2:$D$100,2,FALSE),FALSE))</f>
        <v>-1</v>
      </c>
      <c r="AR297">
        <f>IF($C297=-1,-1,VLOOKUP($C297,'HCAD Process'!$D$5:$CZ$504,VLOOKUP(AR$4,'Table Name'!$C$2:$D$100,2,FALSE),FALSE))</f>
        <v>-1</v>
      </c>
      <c r="AS297">
        <f>IF($C297=-1,-1,VLOOKUP($C297,'HCAD Process'!$D$5:$CZ$504,VLOOKUP(AS$4,'Table Name'!$C$2:$D$100,2,FALSE),FALSE))</f>
        <v>-1</v>
      </c>
      <c r="AT297">
        <f>IF($C297=-1,-1,VLOOKUP($C297,'HCAD Process'!$D$5:$CZ$504,VLOOKUP(AT$4,'Table Name'!$C$2:$D$100,2,FALSE),FALSE))</f>
        <v>-1</v>
      </c>
      <c r="AU297">
        <f>IF($C297=-1,-1,VLOOKUP($C297,'HCAD Process'!$D$5:$CZ$504,VLOOKUP(AU$4,'Table Name'!$C$2:$D$100,2,FALSE),FALSE))</f>
        <v>-1</v>
      </c>
      <c r="AV297">
        <f>IF($C297=-1,-1,VLOOKUP($C297,'HCAD Process'!$D$5:$CZ$504,VLOOKUP(AV$4,'Table Name'!$C$2:$D$100,2,FALSE),FALSE))</f>
        <v>-1</v>
      </c>
      <c r="AW297">
        <f>IF($C297=-1,-1,VLOOKUP($C297,'HCAD Process'!$D$5:$CZ$504,VLOOKUP(AW$4,'Table Name'!$C$2:$D$100,2,FALSE),FALSE))</f>
        <v>-1</v>
      </c>
      <c r="AX297">
        <f>IF($C297=-1,-1,VLOOKUP($C297,'HCAD Process'!$D$5:$CZ$504,VLOOKUP(AX$4,'Table Name'!$C$2:$D$100,2,FALSE),FALSE))</f>
        <v>-1</v>
      </c>
      <c r="AY297">
        <f>IF($C297=-1,-1,VLOOKUP($C297,'HCAD Process'!$D$5:$CZ$504,VLOOKUP(AY$4,'Table Name'!$C$2:$D$100,2,FALSE),FALSE))</f>
        <v>-1</v>
      </c>
      <c r="AZ297">
        <f>IF($C297=-1,-1,VLOOKUP($C297,'HCAD Process'!$D$5:$CZ$504,VLOOKUP(AZ$4,'Table Name'!$C$2:$D$100,2,FALSE),FALSE))</f>
        <v>-1</v>
      </c>
      <c r="BA297">
        <f>IF($C297=-1,-1,VLOOKUP($C297,'HCAD Process'!$D$5:$CZ$504,VLOOKUP(BA$4,'Table Name'!$C$2:$D$100,2,FALSE),FALSE))</f>
        <v>-1</v>
      </c>
      <c r="BB297">
        <f>IF($C297=-1,-1,VLOOKUP($C297,'HCAD Process'!$D$5:$CZ$504,VLOOKUP(BB$4,'Table Name'!$C$2:$D$100,2,FALSE),FALSE))</f>
        <v>-1</v>
      </c>
      <c r="BC297">
        <f>IF($C297=-1,-1,VLOOKUP($C297,'HCAD Process'!$D$5:$CZ$504,VLOOKUP(BC$4,'Table Name'!$C$2:$D$100,2,FALSE),FALSE))</f>
        <v>-1</v>
      </c>
      <c r="BD297">
        <f>IF($C297=-1,-1,VLOOKUP($C297,'HCAD Process'!$D$5:$CZ$504,VLOOKUP(BD$4,'Table Name'!$C$2:$D$100,2,FALSE),FALSE))</f>
        <v>-1</v>
      </c>
      <c r="BE297">
        <f>IF($C297=-1,-1,VLOOKUP($C297,'HCAD Process'!$D$5:$CZ$504,VLOOKUP(BE$4,'Table Name'!$C$2:$D$100,2,FALSE),FALSE))</f>
        <v>-1</v>
      </c>
      <c r="BF297">
        <f>IF($C297=-1,-1,VLOOKUP($C297,'HCAD Process'!$D$5:$CZ$504,VLOOKUP(BF$4,'Table Name'!$C$2:$D$100,2,FALSE),FALSE))</f>
        <v>-1</v>
      </c>
      <c r="BG297">
        <f>IF($C297=-1,-1,VLOOKUP($C297,'HCAD Process'!$D$5:$CZ$504,VLOOKUP(BG$4,'Table Name'!$C$2:$D$100,2,FALSE),FALSE))</f>
        <v>-1</v>
      </c>
      <c r="BH297">
        <f>IF($C297=-1,-1,VLOOKUP($C297,'HCAD Process'!$D$5:$CZ$504,VLOOKUP(BH$4,'Table Name'!$C$2:$D$100,2,FALSE),FALSE))</f>
        <v>-1</v>
      </c>
      <c r="BI297">
        <f>IF($C297=-1,-1,VLOOKUP($C297,'HCAD Process'!$D$5:$CZ$504,VLOOKUP(BI$4,'Table Name'!$C$2:$D$100,2,FALSE),FALSE))</f>
        <v>-1</v>
      </c>
      <c r="BJ297">
        <f>IF($C297=-1,-1,VLOOKUP($C297,'HCAD Process'!$D$5:$CZ$504,VLOOKUP(BJ$4,'Table Name'!$C$2:$D$100,2,FALSE),FALSE))</f>
        <v>-1</v>
      </c>
      <c r="BK297">
        <f>IF($C297=-1,-1,VLOOKUP($C297,'HCAD Process'!$D$5:$CZ$504,VLOOKUP(BK$4,'Table Name'!$C$2:$D$100,2,FALSE),FALSE))</f>
        <v>-1</v>
      </c>
      <c r="BL297">
        <f>IF($C297=-1,-1,VLOOKUP($C297,'HCAD Process'!$D$5:$CZ$504,VLOOKUP(BL$4,'Table Name'!$C$2:$D$100,2,FALSE),FALSE))</f>
        <v>-1</v>
      </c>
      <c r="BM297">
        <f>IF($C297=-1,-1,VLOOKUP($C297,'HCAD Process'!$D$5:$CZ$504,VLOOKUP(BM$4,'Table Name'!$C$2:$D$100,2,FALSE),FALSE))</f>
        <v>-1</v>
      </c>
      <c r="BN297">
        <f>IF($C297=-1,-1,VLOOKUP($C297,'HCAD Process'!$D$5:$CZ$504,VLOOKUP(BN$4,'Table Name'!$C$2:$D$100,2,FALSE),FALSE))</f>
        <v>-1</v>
      </c>
      <c r="BO297">
        <f>IF($C297=-1,-1,VLOOKUP($C297,'HCAD Process'!$D$5:$CZ$504,VLOOKUP(BO$4,'Table Name'!$C$2:$D$100,2,FALSE),FALSE))</f>
        <v>-1</v>
      </c>
      <c r="BP297">
        <f>IF($C297=-1,-1,VLOOKUP($C297,'HCAD Process'!$D$5:$CZ$504,VLOOKUP(BP$4,'Table Name'!$C$2:$D$100,2,FALSE),FALSE))</f>
        <v>-1</v>
      </c>
      <c r="BQ297">
        <f>IF($C297=-1,-1,VLOOKUP($C297,'HCAD Process'!$D$5:$CZ$504,VLOOKUP(BQ$4,'Table Name'!$C$2:$D$100,2,FALSE),FALSE))</f>
        <v>-1</v>
      </c>
      <c r="BR297">
        <f>IF($C297=-1,-1,VLOOKUP($C297,'HCAD Process'!$D$5:$CZ$504,VLOOKUP(BR$4,'Table Name'!$C$2:$D$100,2,FALSE),FALSE))</f>
        <v>-1</v>
      </c>
      <c r="BS297">
        <f>IF($C297=-1,-1,VLOOKUP($C297,'HCAD Process'!$D$5:$CZ$504,VLOOKUP(BS$4,'Table Name'!$C$2:$D$100,2,FALSE),FALSE))</f>
        <v>-1</v>
      </c>
      <c r="BT297">
        <f>IF($C297=-1,-1,VLOOKUP($C297,'HCAD Process'!$D$5:$CZ$504,VLOOKUP(BT$4,'Table Name'!$C$2:$D$100,2,FALSE),FALSE))</f>
        <v>-1</v>
      </c>
      <c r="BU297">
        <f>IF($C297=-1,-1,VLOOKUP($C297,'HCAD Process'!$D$5:$CZ$504,VLOOKUP(BU$4,'Table Name'!$C$2:$D$100,2,FALSE),FALSE))</f>
        <v>-1</v>
      </c>
      <c r="BV297">
        <f>IF($C297=-1,-1,VLOOKUP($C297,'HCAD Process'!$D$5:$CZ$504,VLOOKUP(BV$4,'Table Name'!$C$2:$D$100,2,FALSE),FALSE))</f>
        <v>-1</v>
      </c>
      <c r="BW297">
        <f>IF($C297=-1,-1,VLOOKUP($C297,'HCAD Process'!$D$5:$CZ$504,VLOOKUP(BW$4,'Table Name'!$C$2:$D$100,2,FALSE),FALSE))</f>
        <v>-1</v>
      </c>
      <c r="BX297">
        <f>IF($C297=-1,-1,VLOOKUP($C297,'HCAD Process'!$D$5:$CZ$504,VLOOKUP(BX$4,'Table Name'!$C$2:$D$100,2,FALSE),FALSE))</f>
        <v>-1</v>
      </c>
      <c r="BY297">
        <f>IF($C297=-1,-1,VLOOKUP($C297,'HCAD Process'!$D$5:$CZ$504,VLOOKUP(BY$4,'Table Name'!$C$2:$D$100,2,FALSE),FALSE))</f>
        <v>-1</v>
      </c>
      <c r="BZ297">
        <f>IF($C297=-1,-1,VLOOKUP($C297,'HCAD Process'!$D$5:$CZ$504,VLOOKUP(BZ$4,'Table Name'!$C$2:$D$100,2,FALSE),FALSE))</f>
        <v>-1</v>
      </c>
      <c r="CA297">
        <f>IF($C297=-1,-1,VLOOKUP($C297,'HCAD Process'!$D$5:$CZ$504,VLOOKUP(CA$4,'Table Name'!$C$2:$D$100,2,FALSE),FALSE))</f>
        <v>-1</v>
      </c>
      <c r="CB297">
        <f>IF($C297=-1,-1,VLOOKUP($C297,'HCAD Process'!$D$5:$CZ$504,VLOOKUP(CB$4,'Table Name'!$C$2:$D$100,2,FALSE),FALSE))</f>
        <v>-1</v>
      </c>
      <c r="CC297">
        <f>IF($C297=-1,-1,VLOOKUP($C297,'HCAD Process'!$D$5:$CZ$504,VLOOKUP(CC$4,'Table Name'!$C$2:$D$100,2,FALSE),FALSE))</f>
        <v>-1</v>
      </c>
      <c r="CD297">
        <f>IF($C297=-1,-1,VLOOKUP($C297,'HCAD Process'!$D$5:$CZ$504,VLOOKUP(CD$4,'Table Name'!$C$2:$D$100,2,FALSE),FALSE))</f>
        <v>-1</v>
      </c>
      <c r="CE297">
        <f>IF($C297=-1,-1,VLOOKUP($C297,'HCAD Process'!$D$5:$CZ$504,VLOOKUP(CE$4,'Table Name'!$C$2:$D$100,2,FALSE),FALSE))</f>
        <v>-1</v>
      </c>
    </row>
    <row r="298" spans="2:83" x14ac:dyDescent="0.25">
      <c r="B298">
        <f t="shared" si="4"/>
        <v>294</v>
      </c>
      <c r="C298">
        <f t="array" ref="C298">IF(ISERROR(INDEX('HCAD Process'!CF$5:CF$504,MATCH(0,COUNTIF(C$4:C297,'HCAD Process'!CF$5:CF$504)+('HCAD Process'!CF$5:CF$504=-1),0))),-1,INDEX('HCAD Process'!CF$5:CF$504,MATCH(0,COUNTIF(C$4:C297,'HCAD Process'!CF$5:CF$504)+('HCAD Process'!CF$5:CF$504=-1),0)))</f>
        <v>-1</v>
      </c>
      <c r="D298">
        <f>IF($C298=-1,-1,VLOOKUP($C298,'HCAD Process'!$D$5:$CZ$504,VLOOKUP(D$4,'Table Name'!$C$2:$D$100,2,FALSE),FALSE))</f>
        <v>-1</v>
      </c>
      <c r="E298">
        <f>IF($C298=-1,-1,VLOOKUP($C298,'HCAD Process'!$D$5:$CZ$504,VLOOKUP(E$4,'Table Name'!$C$2:$D$100,2,FALSE),FALSE))</f>
        <v>-1</v>
      </c>
      <c r="F298">
        <f>IF($C298=-1,-1,VLOOKUP($C298,'HCAD Process'!$D$5:$CZ$504,VLOOKUP(F$4,'Table Name'!$C$2:$D$100,2,FALSE),FALSE))</f>
        <v>-1</v>
      </c>
      <c r="G298">
        <f>IF($C298=-1,-1,VLOOKUP($C298,'HCAD Process'!$D$5:$CZ$504,VLOOKUP(G$4,'Table Name'!$C$2:$D$100,2,FALSE),FALSE))</f>
        <v>-1</v>
      </c>
      <c r="H298">
        <f>IF($C298=-1,-1,VLOOKUP($C298,'HCAD Process'!$D$5:$CZ$504,VLOOKUP(H$4,'Table Name'!$C$2:$D$100,2,FALSE),FALSE))</f>
        <v>-1</v>
      </c>
      <c r="I298">
        <f>IF($C298=-1,-1,VLOOKUP($C298,'HCAD Process'!$D$5:$CZ$504,VLOOKUP(I$4,'Table Name'!$C$2:$D$100,2,FALSE),FALSE))</f>
        <v>-1</v>
      </c>
      <c r="J298">
        <f>IF($C298=-1,-1,VLOOKUP($C298,'HCAD Process'!$D$5:$CZ$504,VLOOKUP(J$4,'Table Name'!$C$2:$D$100,2,FALSE),FALSE))</f>
        <v>-1</v>
      </c>
      <c r="K298">
        <f>IF($C298=-1,-1,VLOOKUP($C298,'HCAD Process'!$D$5:$CZ$504,VLOOKUP(K$4,'Table Name'!$C$2:$D$100,2,FALSE),FALSE))</f>
        <v>-1</v>
      </c>
      <c r="L298">
        <f>IF($C298=-1,-1,VLOOKUP($C298,'HCAD Process'!$D$5:$CZ$504,VLOOKUP(L$4,'Table Name'!$C$2:$D$100,2,FALSE),FALSE))</f>
        <v>-1</v>
      </c>
      <c r="M298">
        <f>IF($C298=-1,-1,VLOOKUP($C298,'HCAD Process'!$D$5:$CZ$504,VLOOKUP(M$4,'Table Name'!$C$2:$D$100,2,FALSE),FALSE))</f>
        <v>-1</v>
      </c>
      <c r="N298">
        <f>IF($C298=-1,-1,VLOOKUP($C298,'HCAD Process'!$D$5:$CZ$504,VLOOKUP(N$4,'Table Name'!$C$2:$D$100,2,FALSE),FALSE))</f>
        <v>-1</v>
      </c>
      <c r="O298">
        <f>IF($C298=-1,-1,VLOOKUP($C298,'HCAD Process'!$D$5:$CZ$504,VLOOKUP(O$4,'Table Name'!$C$2:$D$100,2,FALSE),FALSE))</f>
        <v>-1</v>
      </c>
      <c r="P298">
        <f>IF($C298=-1,-1,VLOOKUP($C298,'HCAD Process'!$D$5:$CZ$504,VLOOKUP(P$4,'Table Name'!$C$2:$D$100,2,FALSE),FALSE))</f>
        <v>-1</v>
      </c>
      <c r="Q298">
        <f>IF($C298=-1,-1,VLOOKUP($C298,'HCAD Process'!$D$5:$CZ$504,VLOOKUP(Q$4,'Table Name'!$C$2:$D$100,2,FALSE),FALSE))</f>
        <v>-1</v>
      </c>
      <c r="R298">
        <f>IF($C298=-1,-1,VLOOKUP($C298,'HCAD Process'!$D$5:$CZ$504,VLOOKUP(R$4,'Table Name'!$C$2:$D$100,2,FALSE),FALSE))</f>
        <v>-1</v>
      </c>
      <c r="S298">
        <f>IF($C298=-1,-1,VLOOKUP($C298,'HCAD Process'!$D$5:$CZ$504,VLOOKUP(S$4,'Table Name'!$C$2:$D$100,2,FALSE),FALSE))</f>
        <v>-1</v>
      </c>
      <c r="T298">
        <f>IF($C298=-1,-1,VLOOKUP($C298,'HCAD Process'!$D$5:$CZ$504,VLOOKUP(T$4,'Table Name'!$C$2:$D$100,2,FALSE),FALSE))</f>
        <v>-1</v>
      </c>
      <c r="U298">
        <f>IF($C298=-1,-1,VLOOKUP($C298,'HCAD Process'!$D$5:$CZ$504,VLOOKUP(U$4,'Table Name'!$C$2:$D$100,2,FALSE),FALSE))</f>
        <v>-1</v>
      </c>
      <c r="V298">
        <f>IF($C298=-1,-1,VLOOKUP($C298,'HCAD Process'!$D$5:$CZ$504,VLOOKUP(V$4,'Table Name'!$C$2:$D$100,2,FALSE),FALSE))</f>
        <v>-1</v>
      </c>
      <c r="W298">
        <f>IF($C298=-1,-1,VLOOKUP($C298,'HCAD Process'!$D$5:$CZ$504,VLOOKUP(W$4,'Table Name'!$C$2:$D$100,2,FALSE),FALSE))</f>
        <v>-1</v>
      </c>
      <c r="X298">
        <f>IF($C298=-1,-1,VLOOKUP($C298,'HCAD Process'!$D$5:$CZ$504,VLOOKUP(X$4,'Table Name'!$C$2:$D$100,2,FALSE),FALSE))</f>
        <v>-1</v>
      </c>
      <c r="Y298">
        <f>IF($C298=-1,-1,VLOOKUP($C298,'HCAD Process'!$D$5:$CZ$504,VLOOKUP(Y$4,'Table Name'!$C$2:$D$100,2,FALSE),FALSE))</f>
        <v>-1</v>
      </c>
      <c r="Z298">
        <f>IF($C298=-1,-1,VLOOKUP($C298,'HCAD Process'!$D$5:$CZ$504,VLOOKUP(Z$4,'Table Name'!$C$2:$D$100,2,FALSE),FALSE))</f>
        <v>-1</v>
      </c>
      <c r="AA298">
        <f>IF($C298=-1,-1,VLOOKUP($C298,'HCAD Process'!$D$5:$CZ$504,VLOOKUP(AA$4,'Table Name'!$C$2:$D$100,2,FALSE),FALSE))</f>
        <v>-1</v>
      </c>
      <c r="AB298">
        <f>IF($C298=-1,-1,VLOOKUP($C298,'HCAD Process'!$D$5:$CZ$504,VLOOKUP(AB$4,'Table Name'!$C$2:$D$100,2,FALSE),FALSE))</f>
        <v>-1</v>
      </c>
      <c r="AC298">
        <f>IF($C298=-1,-1,VLOOKUP($C298,'HCAD Process'!$D$5:$CZ$504,VLOOKUP(AC$4,'Table Name'!$C$2:$D$100,2,FALSE),FALSE))</f>
        <v>-1</v>
      </c>
      <c r="AD298">
        <f>IF($C298=-1,-1,VLOOKUP($C298,'HCAD Process'!$D$5:$CZ$504,VLOOKUP(AD$4,'Table Name'!$C$2:$D$100,2,FALSE),FALSE))</f>
        <v>-1</v>
      </c>
      <c r="AE298">
        <f>IF($C298=-1,-1,VLOOKUP($C298,'HCAD Process'!$D$5:$CZ$504,VLOOKUP(AE$4,'Table Name'!$C$2:$D$100,2,FALSE),FALSE))</f>
        <v>-1</v>
      </c>
      <c r="AF298">
        <f>IF($C298=-1,-1,VLOOKUP($C298,'HCAD Process'!$D$5:$CZ$504,VLOOKUP(AF$4,'Table Name'!$C$2:$D$100,2,FALSE),FALSE))</f>
        <v>-1</v>
      </c>
      <c r="AG298">
        <f>IF($C298=-1,-1,VLOOKUP($C298,'HCAD Process'!$D$5:$CZ$504,VLOOKUP(AG$4,'Table Name'!$C$2:$D$100,2,FALSE),FALSE))</f>
        <v>-1</v>
      </c>
      <c r="AH298">
        <f>IF($C298=-1,-1,VLOOKUP($C298,'HCAD Process'!$D$5:$CZ$504,VLOOKUP(AH$4,'Table Name'!$C$2:$D$100,2,FALSE),FALSE))</f>
        <v>-1</v>
      </c>
      <c r="AI298">
        <f>IF($C298=-1,-1,VLOOKUP($C298,'HCAD Process'!$D$5:$CZ$504,VLOOKUP(AI$4,'Table Name'!$C$2:$D$100,2,FALSE),FALSE))</f>
        <v>-1</v>
      </c>
      <c r="AJ298">
        <f>IF($C298=-1,-1,VLOOKUP($C298,'HCAD Process'!$D$5:$CZ$504,VLOOKUP(AJ$4,'Table Name'!$C$2:$D$100,2,FALSE),FALSE))</f>
        <v>-1</v>
      </c>
      <c r="AK298">
        <f>IF($C298=-1,-1,VALUE(VLOOKUP($C298,'HCAD Process'!$D$5:$CZ$504,VLOOKUP(AK$4,'Table Name'!$C$2:$D$100,2,FALSE),FALSE)))</f>
        <v>-1</v>
      </c>
      <c r="AL298">
        <f>IF($C298=-1,-1,VLOOKUP($C298,'HCAD Process'!$D$5:$CZ$504,VLOOKUP(AL$4,'Table Name'!$C$2:$D$100,2,FALSE),FALSE))</f>
        <v>-1</v>
      </c>
      <c r="AM298">
        <f>IF($C298=-1,-1,VLOOKUP($C298,'HCAD Process'!$D$5:$CZ$504,VLOOKUP(AM$4,'Table Name'!$C$2:$D$100,2,FALSE),FALSE))</f>
        <v>-1</v>
      </c>
      <c r="AN298">
        <f>IF($C298=-1,-1,VLOOKUP($C298,'HCAD Process'!$D$5:$CZ$504,VLOOKUP(AN$4,'Table Name'!$C$2:$D$100,2,FALSE),FALSE))</f>
        <v>-1</v>
      </c>
      <c r="AO298">
        <f>IF($C298=-1,-1,VLOOKUP($C298,'HCAD Process'!$D$5:$CZ$504,VLOOKUP(AO$4,'Table Name'!$C$2:$D$100,2,FALSE),FALSE))</f>
        <v>-1</v>
      </c>
      <c r="AP298">
        <f>IF($C298=-1,-1,VLOOKUP($C298,'HCAD Process'!$D$5:$CZ$504,VLOOKUP(AP$4,'Table Name'!$C$2:$D$100,2,FALSE),FALSE))</f>
        <v>-1</v>
      </c>
      <c r="AQ298">
        <f>IF($C298=-1,-1,VLOOKUP($C298,'HCAD Process'!$D$5:$CZ$504,VLOOKUP(AQ$4,'Table Name'!$C$2:$D$100,2,FALSE),FALSE))</f>
        <v>-1</v>
      </c>
      <c r="AR298">
        <f>IF($C298=-1,-1,VLOOKUP($C298,'HCAD Process'!$D$5:$CZ$504,VLOOKUP(AR$4,'Table Name'!$C$2:$D$100,2,FALSE),FALSE))</f>
        <v>-1</v>
      </c>
      <c r="AS298">
        <f>IF($C298=-1,-1,VLOOKUP($C298,'HCAD Process'!$D$5:$CZ$504,VLOOKUP(AS$4,'Table Name'!$C$2:$D$100,2,FALSE),FALSE))</f>
        <v>-1</v>
      </c>
      <c r="AT298">
        <f>IF($C298=-1,-1,VLOOKUP($C298,'HCAD Process'!$D$5:$CZ$504,VLOOKUP(AT$4,'Table Name'!$C$2:$D$100,2,FALSE),FALSE))</f>
        <v>-1</v>
      </c>
      <c r="AU298">
        <f>IF($C298=-1,-1,VLOOKUP($C298,'HCAD Process'!$D$5:$CZ$504,VLOOKUP(AU$4,'Table Name'!$C$2:$D$100,2,FALSE),FALSE))</f>
        <v>-1</v>
      </c>
      <c r="AV298">
        <f>IF($C298=-1,-1,VLOOKUP($C298,'HCAD Process'!$D$5:$CZ$504,VLOOKUP(AV$4,'Table Name'!$C$2:$D$100,2,FALSE),FALSE))</f>
        <v>-1</v>
      </c>
      <c r="AW298">
        <f>IF($C298=-1,-1,VLOOKUP($C298,'HCAD Process'!$D$5:$CZ$504,VLOOKUP(AW$4,'Table Name'!$C$2:$D$100,2,FALSE),FALSE))</f>
        <v>-1</v>
      </c>
      <c r="AX298">
        <f>IF($C298=-1,-1,VLOOKUP($C298,'HCAD Process'!$D$5:$CZ$504,VLOOKUP(AX$4,'Table Name'!$C$2:$D$100,2,FALSE),FALSE))</f>
        <v>-1</v>
      </c>
      <c r="AY298">
        <f>IF($C298=-1,-1,VLOOKUP($C298,'HCAD Process'!$D$5:$CZ$504,VLOOKUP(AY$4,'Table Name'!$C$2:$D$100,2,FALSE),FALSE))</f>
        <v>-1</v>
      </c>
      <c r="AZ298">
        <f>IF($C298=-1,-1,VLOOKUP($C298,'HCAD Process'!$D$5:$CZ$504,VLOOKUP(AZ$4,'Table Name'!$C$2:$D$100,2,FALSE),FALSE))</f>
        <v>-1</v>
      </c>
      <c r="BA298">
        <f>IF($C298=-1,-1,VLOOKUP($C298,'HCAD Process'!$D$5:$CZ$504,VLOOKUP(BA$4,'Table Name'!$C$2:$D$100,2,FALSE),FALSE))</f>
        <v>-1</v>
      </c>
      <c r="BB298">
        <f>IF($C298=-1,-1,VLOOKUP($C298,'HCAD Process'!$D$5:$CZ$504,VLOOKUP(BB$4,'Table Name'!$C$2:$D$100,2,FALSE),FALSE))</f>
        <v>-1</v>
      </c>
      <c r="BC298">
        <f>IF($C298=-1,-1,VLOOKUP($C298,'HCAD Process'!$D$5:$CZ$504,VLOOKUP(BC$4,'Table Name'!$C$2:$D$100,2,FALSE),FALSE))</f>
        <v>-1</v>
      </c>
      <c r="BD298">
        <f>IF($C298=-1,-1,VLOOKUP($C298,'HCAD Process'!$D$5:$CZ$504,VLOOKUP(BD$4,'Table Name'!$C$2:$D$100,2,FALSE),FALSE))</f>
        <v>-1</v>
      </c>
      <c r="BE298">
        <f>IF($C298=-1,-1,VLOOKUP($C298,'HCAD Process'!$D$5:$CZ$504,VLOOKUP(BE$4,'Table Name'!$C$2:$D$100,2,FALSE),FALSE))</f>
        <v>-1</v>
      </c>
      <c r="BF298">
        <f>IF($C298=-1,-1,VLOOKUP($C298,'HCAD Process'!$D$5:$CZ$504,VLOOKUP(BF$4,'Table Name'!$C$2:$D$100,2,FALSE),FALSE))</f>
        <v>-1</v>
      </c>
      <c r="BG298">
        <f>IF($C298=-1,-1,VLOOKUP($C298,'HCAD Process'!$D$5:$CZ$504,VLOOKUP(BG$4,'Table Name'!$C$2:$D$100,2,FALSE),FALSE))</f>
        <v>-1</v>
      </c>
      <c r="BH298">
        <f>IF($C298=-1,-1,VLOOKUP($C298,'HCAD Process'!$D$5:$CZ$504,VLOOKUP(BH$4,'Table Name'!$C$2:$D$100,2,FALSE),FALSE))</f>
        <v>-1</v>
      </c>
      <c r="BI298">
        <f>IF($C298=-1,-1,VLOOKUP($C298,'HCAD Process'!$D$5:$CZ$504,VLOOKUP(BI$4,'Table Name'!$C$2:$D$100,2,FALSE),FALSE))</f>
        <v>-1</v>
      </c>
      <c r="BJ298">
        <f>IF($C298=-1,-1,VLOOKUP($C298,'HCAD Process'!$D$5:$CZ$504,VLOOKUP(BJ$4,'Table Name'!$C$2:$D$100,2,FALSE),FALSE))</f>
        <v>-1</v>
      </c>
      <c r="BK298">
        <f>IF($C298=-1,-1,VLOOKUP($C298,'HCAD Process'!$D$5:$CZ$504,VLOOKUP(BK$4,'Table Name'!$C$2:$D$100,2,FALSE),FALSE))</f>
        <v>-1</v>
      </c>
      <c r="BL298">
        <f>IF($C298=-1,-1,VLOOKUP($C298,'HCAD Process'!$D$5:$CZ$504,VLOOKUP(BL$4,'Table Name'!$C$2:$D$100,2,FALSE),FALSE))</f>
        <v>-1</v>
      </c>
      <c r="BM298">
        <f>IF($C298=-1,-1,VLOOKUP($C298,'HCAD Process'!$D$5:$CZ$504,VLOOKUP(BM$4,'Table Name'!$C$2:$D$100,2,FALSE),FALSE))</f>
        <v>-1</v>
      </c>
      <c r="BN298">
        <f>IF($C298=-1,-1,VLOOKUP($C298,'HCAD Process'!$D$5:$CZ$504,VLOOKUP(BN$4,'Table Name'!$C$2:$D$100,2,FALSE),FALSE))</f>
        <v>-1</v>
      </c>
      <c r="BO298">
        <f>IF($C298=-1,-1,VLOOKUP($C298,'HCAD Process'!$D$5:$CZ$504,VLOOKUP(BO$4,'Table Name'!$C$2:$D$100,2,FALSE),FALSE))</f>
        <v>-1</v>
      </c>
      <c r="BP298">
        <f>IF($C298=-1,-1,VLOOKUP($C298,'HCAD Process'!$D$5:$CZ$504,VLOOKUP(BP$4,'Table Name'!$C$2:$D$100,2,FALSE),FALSE))</f>
        <v>-1</v>
      </c>
      <c r="BQ298">
        <f>IF($C298=-1,-1,VLOOKUP($C298,'HCAD Process'!$D$5:$CZ$504,VLOOKUP(BQ$4,'Table Name'!$C$2:$D$100,2,FALSE),FALSE))</f>
        <v>-1</v>
      </c>
      <c r="BR298">
        <f>IF($C298=-1,-1,VLOOKUP($C298,'HCAD Process'!$D$5:$CZ$504,VLOOKUP(BR$4,'Table Name'!$C$2:$D$100,2,FALSE),FALSE))</f>
        <v>-1</v>
      </c>
      <c r="BS298">
        <f>IF($C298=-1,-1,VLOOKUP($C298,'HCAD Process'!$D$5:$CZ$504,VLOOKUP(BS$4,'Table Name'!$C$2:$D$100,2,FALSE),FALSE))</f>
        <v>-1</v>
      </c>
      <c r="BT298">
        <f>IF($C298=-1,-1,VLOOKUP($C298,'HCAD Process'!$D$5:$CZ$504,VLOOKUP(BT$4,'Table Name'!$C$2:$D$100,2,FALSE),FALSE))</f>
        <v>-1</v>
      </c>
      <c r="BU298">
        <f>IF($C298=-1,-1,VLOOKUP($C298,'HCAD Process'!$D$5:$CZ$504,VLOOKUP(BU$4,'Table Name'!$C$2:$D$100,2,FALSE),FALSE))</f>
        <v>-1</v>
      </c>
      <c r="BV298">
        <f>IF($C298=-1,-1,VLOOKUP($C298,'HCAD Process'!$D$5:$CZ$504,VLOOKUP(BV$4,'Table Name'!$C$2:$D$100,2,FALSE),FALSE))</f>
        <v>-1</v>
      </c>
      <c r="BW298">
        <f>IF($C298=-1,-1,VLOOKUP($C298,'HCAD Process'!$D$5:$CZ$504,VLOOKUP(BW$4,'Table Name'!$C$2:$D$100,2,FALSE),FALSE))</f>
        <v>-1</v>
      </c>
      <c r="BX298">
        <f>IF($C298=-1,-1,VLOOKUP($C298,'HCAD Process'!$D$5:$CZ$504,VLOOKUP(BX$4,'Table Name'!$C$2:$D$100,2,FALSE),FALSE))</f>
        <v>-1</v>
      </c>
      <c r="BY298">
        <f>IF($C298=-1,-1,VLOOKUP($C298,'HCAD Process'!$D$5:$CZ$504,VLOOKUP(BY$4,'Table Name'!$C$2:$D$100,2,FALSE),FALSE))</f>
        <v>-1</v>
      </c>
      <c r="BZ298">
        <f>IF($C298=-1,-1,VLOOKUP($C298,'HCAD Process'!$D$5:$CZ$504,VLOOKUP(BZ$4,'Table Name'!$C$2:$D$100,2,FALSE),FALSE))</f>
        <v>-1</v>
      </c>
      <c r="CA298">
        <f>IF($C298=-1,-1,VLOOKUP($C298,'HCAD Process'!$D$5:$CZ$504,VLOOKUP(CA$4,'Table Name'!$C$2:$D$100,2,FALSE),FALSE))</f>
        <v>-1</v>
      </c>
      <c r="CB298">
        <f>IF($C298=-1,-1,VLOOKUP($C298,'HCAD Process'!$D$5:$CZ$504,VLOOKUP(CB$4,'Table Name'!$C$2:$D$100,2,FALSE),FALSE))</f>
        <v>-1</v>
      </c>
      <c r="CC298">
        <f>IF($C298=-1,-1,VLOOKUP($C298,'HCAD Process'!$D$5:$CZ$504,VLOOKUP(CC$4,'Table Name'!$C$2:$D$100,2,FALSE),FALSE))</f>
        <v>-1</v>
      </c>
      <c r="CD298">
        <f>IF($C298=-1,-1,VLOOKUP($C298,'HCAD Process'!$D$5:$CZ$504,VLOOKUP(CD$4,'Table Name'!$C$2:$D$100,2,FALSE),FALSE))</f>
        <v>-1</v>
      </c>
      <c r="CE298">
        <f>IF($C298=-1,-1,VLOOKUP($C298,'HCAD Process'!$D$5:$CZ$504,VLOOKUP(CE$4,'Table Name'!$C$2:$D$100,2,FALSE),FALSE))</f>
        <v>-1</v>
      </c>
    </row>
    <row r="299" spans="2:83" x14ac:dyDescent="0.25">
      <c r="B299">
        <f t="shared" ref="B299:B361" si="5">B298+1</f>
        <v>295</v>
      </c>
      <c r="C299">
        <f t="array" ref="C299">IF(ISERROR(INDEX('HCAD Process'!CF$5:CF$504,MATCH(0,COUNTIF(C$4:C298,'HCAD Process'!CF$5:CF$504)+('HCAD Process'!CF$5:CF$504=-1),0))),-1,INDEX('HCAD Process'!CF$5:CF$504,MATCH(0,COUNTIF(C$4:C298,'HCAD Process'!CF$5:CF$504)+('HCAD Process'!CF$5:CF$504=-1),0)))</f>
        <v>-1</v>
      </c>
      <c r="D299">
        <f>IF($C299=-1,-1,VLOOKUP($C299,'HCAD Process'!$D$5:$CZ$504,VLOOKUP(D$4,'Table Name'!$C$2:$D$100,2,FALSE),FALSE))</f>
        <v>-1</v>
      </c>
      <c r="E299">
        <f>IF($C299=-1,-1,VLOOKUP($C299,'HCAD Process'!$D$5:$CZ$504,VLOOKUP(E$4,'Table Name'!$C$2:$D$100,2,FALSE),FALSE))</f>
        <v>-1</v>
      </c>
      <c r="F299">
        <f>IF($C299=-1,-1,VLOOKUP($C299,'HCAD Process'!$D$5:$CZ$504,VLOOKUP(F$4,'Table Name'!$C$2:$D$100,2,FALSE),FALSE))</f>
        <v>-1</v>
      </c>
      <c r="G299">
        <f>IF($C299=-1,-1,VLOOKUP($C299,'HCAD Process'!$D$5:$CZ$504,VLOOKUP(G$4,'Table Name'!$C$2:$D$100,2,FALSE),FALSE))</f>
        <v>-1</v>
      </c>
      <c r="H299">
        <f>IF($C299=-1,-1,VLOOKUP($C299,'HCAD Process'!$D$5:$CZ$504,VLOOKUP(H$4,'Table Name'!$C$2:$D$100,2,FALSE),FALSE))</f>
        <v>-1</v>
      </c>
      <c r="I299">
        <f>IF($C299=-1,-1,VLOOKUP($C299,'HCAD Process'!$D$5:$CZ$504,VLOOKUP(I$4,'Table Name'!$C$2:$D$100,2,FALSE),FALSE))</f>
        <v>-1</v>
      </c>
      <c r="J299">
        <f>IF($C299=-1,-1,VLOOKUP($C299,'HCAD Process'!$D$5:$CZ$504,VLOOKUP(J$4,'Table Name'!$C$2:$D$100,2,FALSE),FALSE))</f>
        <v>-1</v>
      </c>
      <c r="K299">
        <f>IF($C299=-1,-1,VLOOKUP($C299,'HCAD Process'!$D$5:$CZ$504,VLOOKUP(K$4,'Table Name'!$C$2:$D$100,2,FALSE),FALSE))</f>
        <v>-1</v>
      </c>
      <c r="L299">
        <f>IF($C299=-1,-1,VLOOKUP($C299,'HCAD Process'!$D$5:$CZ$504,VLOOKUP(L$4,'Table Name'!$C$2:$D$100,2,FALSE),FALSE))</f>
        <v>-1</v>
      </c>
      <c r="M299">
        <f>IF($C299=-1,-1,VLOOKUP($C299,'HCAD Process'!$D$5:$CZ$504,VLOOKUP(M$4,'Table Name'!$C$2:$D$100,2,FALSE),FALSE))</f>
        <v>-1</v>
      </c>
      <c r="N299">
        <f>IF($C299=-1,-1,VLOOKUP($C299,'HCAD Process'!$D$5:$CZ$504,VLOOKUP(N$4,'Table Name'!$C$2:$D$100,2,FALSE),FALSE))</f>
        <v>-1</v>
      </c>
      <c r="O299">
        <f>IF($C299=-1,-1,VLOOKUP($C299,'HCAD Process'!$D$5:$CZ$504,VLOOKUP(O$4,'Table Name'!$C$2:$D$100,2,FALSE),FALSE))</f>
        <v>-1</v>
      </c>
      <c r="P299">
        <f>IF($C299=-1,-1,VLOOKUP($C299,'HCAD Process'!$D$5:$CZ$504,VLOOKUP(P$4,'Table Name'!$C$2:$D$100,2,FALSE),FALSE))</f>
        <v>-1</v>
      </c>
      <c r="Q299">
        <f>IF($C299=-1,-1,VLOOKUP($C299,'HCAD Process'!$D$5:$CZ$504,VLOOKUP(Q$4,'Table Name'!$C$2:$D$100,2,FALSE),FALSE))</f>
        <v>-1</v>
      </c>
      <c r="R299">
        <f>IF($C299=-1,-1,VLOOKUP($C299,'HCAD Process'!$D$5:$CZ$504,VLOOKUP(R$4,'Table Name'!$C$2:$D$100,2,FALSE),FALSE))</f>
        <v>-1</v>
      </c>
      <c r="S299">
        <f>IF($C299=-1,-1,VLOOKUP($C299,'HCAD Process'!$D$5:$CZ$504,VLOOKUP(S$4,'Table Name'!$C$2:$D$100,2,FALSE),FALSE))</f>
        <v>-1</v>
      </c>
      <c r="T299">
        <f>IF($C299=-1,-1,VLOOKUP($C299,'HCAD Process'!$D$5:$CZ$504,VLOOKUP(T$4,'Table Name'!$C$2:$D$100,2,FALSE),FALSE))</f>
        <v>-1</v>
      </c>
      <c r="U299">
        <f>IF($C299=-1,-1,VLOOKUP($C299,'HCAD Process'!$D$5:$CZ$504,VLOOKUP(U$4,'Table Name'!$C$2:$D$100,2,FALSE),FALSE))</f>
        <v>-1</v>
      </c>
      <c r="V299">
        <f>IF($C299=-1,-1,VLOOKUP($C299,'HCAD Process'!$D$5:$CZ$504,VLOOKUP(V$4,'Table Name'!$C$2:$D$100,2,FALSE),FALSE))</f>
        <v>-1</v>
      </c>
      <c r="W299">
        <f>IF($C299=-1,-1,VLOOKUP($C299,'HCAD Process'!$D$5:$CZ$504,VLOOKUP(W$4,'Table Name'!$C$2:$D$100,2,FALSE),FALSE))</f>
        <v>-1</v>
      </c>
      <c r="X299">
        <f>IF($C299=-1,-1,VLOOKUP($C299,'HCAD Process'!$D$5:$CZ$504,VLOOKUP(X$4,'Table Name'!$C$2:$D$100,2,FALSE),FALSE))</f>
        <v>-1</v>
      </c>
      <c r="Y299">
        <f>IF($C299=-1,-1,VLOOKUP($C299,'HCAD Process'!$D$5:$CZ$504,VLOOKUP(Y$4,'Table Name'!$C$2:$D$100,2,FALSE),FALSE))</f>
        <v>-1</v>
      </c>
      <c r="Z299">
        <f>IF($C299=-1,-1,VLOOKUP($C299,'HCAD Process'!$D$5:$CZ$504,VLOOKUP(Z$4,'Table Name'!$C$2:$D$100,2,FALSE),FALSE))</f>
        <v>-1</v>
      </c>
      <c r="AA299">
        <f>IF($C299=-1,-1,VLOOKUP($C299,'HCAD Process'!$D$5:$CZ$504,VLOOKUP(AA$4,'Table Name'!$C$2:$D$100,2,FALSE),FALSE))</f>
        <v>-1</v>
      </c>
      <c r="AB299">
        <f>IF($C299=-1,-1,VLOOKUP($C299,'HCAD Process'!$D$5:$CZ$504,VLOOKUP(AB$4,'Table Name'!$C$2:$D$100,2,FALSE),FALSE))</f>
        <v>-1</v>
      </c>
      <c r="AC299">
        <f>IF($C299=-1,-1,VLOOKUP($C299,'HCAD Process'!$D$5:$CZ$504,VLOOKUP(AC$4,'Table Name'!$C$2:$D$100,2,FALSE),FALSE))</f>
        <v>-1</v>
      </c>
      <c r="AD299">
        <f>IF($C299=-1,-1,VLOOKUP($C299,'HCAD Process'!$D$5:$CZ$504,VLOOKUP(AD$4,'Table Name'!$C$2:$D$100,2,FALSE),FALSE))</f>
        <v>-1</v>
      </c>
      <c r="AE299">
        <f>IF($C299=-1,-1,VLOOKUP($C299,'HCAD Process'!$D$5:$CZ$504,VLOOKUP(AE$4,'Table Name'!$C$2:$D$100,2,FALSE),FALSE))</f>
        <v>-1</v>
      </c>
      <c r="AF299">
        <f>IF($C299=-1,-1,VLOOKUP($C299,'HCAD Process'!$D$5:$CZ$504,VLOOKUP(AF$4,'Table Name'!$C$2:$D$100,2,FALSE),FALSE))</f>
        <v>-1</v>
      </c>
      <c r="AG299">
        <f>IF($C299=-1,-1,VLOOKUP($C299,'HCAD Process'!$D$5:$CZ$504,VLOOKUP(AG$4,'Table Name'!$C$2:$D$100,2,FALSE),FALSE))</f>
        <v>-1</v>
      </c>
      <c r="AH299">
        <f>IF($C299=-1,-1,VLOOKUP($C299,'HCAD Process'!$D$5:$CZ$504,VLOOKUP(AH$4,'Table Name'!$C$2:$D$100,2,FALSE),FALSE))</f>
        <v>-1</v>
      </c>
      <c r="AI299">
        <f>IF($C299=-1,-1,VLOOKUP($C299,'HCAD Process'!$D$5:$CZ$504,VLOOKUP(AI$4,'Table Name'!$C$2:$D$100,2,FALSE),FALSE))</f>
        <v>-1</v>
      </c>
      <c r="AJ299">
        <f>IF($C299=-1,-1,VLOOKUP($C299,'HCAD Process'!$D$5:$CZ$504,VLOOKUP(AJ$4,'Table Name'!$C$2:$D$100,2,FALSE),FALSE))</f>
        <v>-1</v>
      </c>
      <c r="AK299">
        <f>IF($C299=-1,-1,VALUE(VLOOKUP($C299,'HCAD Process'!$D$5:$CZ$504,VLOOKUP(AK$4,'Table Name'!$C$2:$D$100,2,FALSE),FALSE)))</f>
        <v>-1</v>
      </c>
      <c r="AL299">
        <f>IF($C299=-1,-1,VLOOKUP($C299,'HCAD Process'!$D$5:$CZ$504,VLOOKUP(AL$4,'Table Name'!$C$2:$D$100,2,FALSE),FALSE))</f>
        <v>-1</v>
      </c>
      <c r="AM299">
        <f>IF($C299=-1,-1,VLOOKUP($C299,'HCAD Process'!$D$5:$CZ$504,VLOOKUP(AM$4,'Table Name'!$C$2:$D$100,2,FALSE),FALSE))</f>
        <v>-1</v>
      </c>
      <c r="AN299">
        <f>IF($C299=-1,-1,VLOOKUP($C299,'HCAD Process'!$D$5:$CZ$504,VLOOKUP(AN$4,'Table Name'!$C$2:$D$100,2,FALSE),FALSE))</f>
        <v>-1</v>
      </c>
      <c r="AO299">
        <f>IF($C299=-1,-1,VLOOKUP($C299,'HCAD Process'!$D$5:$CZ$504,VLOOKUP(AO$4,'Table Name'!$C$2:$D$100,2,FALSE),FALSE))</f>
        <v>-1</v>
      </c>
      <c r="AP299">
        <f>IF($C299=-1,-1,VLOOKUP($C299,'HCAD Process'!$D$5:$CZ$504,VLOOKUP(AP$4,'Table Name'!$C$2:$D$100,2,FALSE),FALSE))</f>
        <v>-1</v>
      </c>
      <c r="AQ299">
        <f>IF($C299=-1,-1,VLOOKUP($C299,'HCAD Process'!$D$5:$CZ$504,VLOOKUP(AQ$4,'Table Name'!$C$2:$D$100,2,FALSE),FALSE))</f>
        <v>-1</v>
      </c>
      <c r="AR299">
        <f>IF($C299=-1,-1,VLOOKUP($C299,'HCAD Process'!$D$5:$CZ$504,VLOOKUP(AR$4,'Table Name'!$C$2:$D$100,2,FALSE),FALSE))</f>
        <v>-1</v>
      </c>
      <c r="AS299">
        <f>IF($C299=-1,-1,VLOOKUP($C299,'HCAD Process'!$D$5:$CZ$504,VLOOKUP(AS$4,'Table Name'!$C$2:$D$100,2,FALSE),FALSE))</f>
        <v>-1</v>
      </c>
      <c r="AT299">
        <f>IF($C299=-1,-1,VLOOKUP($C299,'HCAD Process'!$D$5:$CZ$504,VLOOKUP(AT$4,'Table Name'!$C$2:$D$100,2,FALSE),FALSE))</f>
        <v>-1</v>
      </c>
      <c r="AU299">
        <f>IF($C299=-1,-1,VLOOKUP($C299,'HCAD Process'!$D$5:$CZ$504,VLOOKUP(AU$4,'Table Name'!$C$2:$D$100,2,FALSE),FALSE))</f>
        <v>-1</v>
      </c>
      <c r="AV299">
        <f>IF($C299=-1,-1,VLOOKUP($C299,'HCAD Process'!$D$5:$CZ$504,VLOOKUP(AV$4,'Table Name'!$C$2:$D$100,2,FALSE),FALSE))</f>
        <v>-1</v>
      </c>
      <c r="AW299">
        <f>IF($C299=-1,-1,VLOOKUP($C299,'HCAD Process'!$D$5:$CZ$504,VLOOKUP(AW$4,'Table Name'!$C$2:$D$100,2,FALSE),FALSE))</f>
        <v>-1</v>
      </c>
      <c r="AX299">
        <f>IF($C299=-1,-1,VLOOKUP($C299,'HCAD Process'!$D$5:$CZ$504,VLOOKUP(AX$4,'Table Name'!$C$2:$D$100,2,FALSE),FALSE))</f>
        <v>-1</v>
      </c>
      <c r="AY299">
        <f>IF($C299=-1,-1,VLOOKUP($C299,'HCAD Process'!$D$5:$CZ$504,VLOOKUP(AY$4,'Table Name'!$C$2:$D$100,2,FALSE),FALSE))</f>
        <v>-1</v>
      </c>
      <c r="AZ299">
        <f>IF($C299=-1,-1,VLOOKUP($C299,'HCAD Process'!$D$5:$CZ$504,VLOOKUP(AZ$4,'Table Name'!$C$2:$D$100,2,FALSE),FALSE))</f>
        <v>-1</v>
      </c>
      <c r="BA299">
        <f>IF($C299=-1,-1,VLOOKUP($C299,'HCAD Process'!$D$5:$CZ$504,VLOOKUP(BA$4,'Table Name'!$C$2:$D$100,2,FALSE),FALSE))</f>
        <v>-1</v>
      </c>
      <c r="BB299">
        <f>IF($C299=-1,-1,VLOOKUP($C299,'HCAD Process'!$D$5:$CZ$504,VLOOKUP(BB$4,'Table Name'!$C$2:$D$100,2,FALSE),FALSE))</f>
        <v>-1</v>
      </c>
      <c r="BC299">
        <f>IF($C299=-1,-1,VLOOKUP($C299,'HCAD Process'!$D$5:$CZ$504,VLOOKUP(BC$4,'Table Name'!$C$2:$D$100,2,FALSE),FALSE))</f>
        <v>-1</v>
      </c>
      <c r="BD299">
        <f>IF($C299=-1,-1,VLOOKUP($C299,'HCAD Process'!$D$5:$CZ$504,VLOOKUP(BD$4,'Table Name'!$C$2:$D$100,2,FALSE),FALSE))</f>
        <v>-1</v>
      </c>
      <c r="BE299">
        <f>IF($C299=-1,-1,VLOOKUP($C299,'HCAD Process'!$D$5:$CZ$504,VLOOKUP(BE$4,'Table Name'!$C$2:$D$100,2,FALSE),FALSE))</f>
        <v>-1</v>
      </c>
      <c r="BF299">
        <f>IF($C299=-1,-1,VLOOKUP($C299,'HCAD Process'!$D$5:$CZ$504,VLOOKUP(BF$4,'Table Name'!$C$2:$D$100,2,FALSE),FALSE))</f>
        <v>-1</v>
      </c>
      <c r="BG299">
        <f>IF($C299=-1,-1,VLOOKUP($C299,'HCAD Process'!$D$5:$CZ$504,VLOOKUP(BG$4,'Table Name'!$C$2:$D$100,2,FALSE),FALSE))</f>
        <v>-1</v>
      </c>
      <c r="BH299">
        <f>IF($C299=-1,-1,VLOOKUP($C299,'HCAD Process'!$D$5:$CZ$504,VLOOKUP(BH$4,'Table Name'!$C$2:$D$100,2,FALSE),FALSE))</f>
        <v>-1</v>
      </c>
      <c r="BI299">
        <f>IF($C299=-1,-1,VLOOKUP($C299,'HCAD Process'!$D$5:$CZ$504,VLOOKUP(BI$4,'Table Name'!$C$2:$D$100,2,FALSE),FALSE))</f>
        <v>-1</v>
      </c>
      <c r="BJ299">
        <f>IF($C299=-1,-1,VLOOKUP($C299,'HCAD Process'!$D$5:$CZ$504,VLOOKUP(BJ$4,'Table Name'!$C$2:$D$100,2,FALSE),FALSE))</f>
        <v>-1</v>
      </c>
      <c r="BK299">
        <f>IF($C299=-1,-1,VLOOKUP($C299,'HCAD Process'!$D$5:$CZ$504,VLOOKUP(BK$4,'Table Name'!$C$2:$D$100,2,FALSE),FALSE))</f>
        <v>-1</v>
      </c>
      <c r="BL299">
        <f>IF($C299=-1,-1,VLOOKUP($C299,'HCAD Process'!$D$5:$CZ$504,VLOOKUP(BL$4,'Table Name'!$C$2:$D$100,2,FALSE),FALSE))</f>
        <v>-1</v>
      </c>
      <c r="BM299">
        <f>IF($C299=-1,-1,VLOOKUP($C299,'HCAD Process'!$D$5:$CZ$504,VLOOKUP(BM$4,'Table Name'!$C$2:$D$100,2,FALSE),FALSE))</f>
        <v>-1</v>
      </c>
      <c r="BN299">
        <f>IF($C299=-1,-1,VLOOKUP($C299,'HCAD Process'!$D$5:$CZ$504,VLOOKUP(BN$4,'Table Name'!$C$2:$D$100,2,FALSE),FALSE))</f>
        <v>-1</v>
      </c>
      <c r="BO299">
        <f>IF($C299=-1,-1,VLOOKUP($C299,'HCAD Process'!$D$5:$CZ$504,VLOOKUP(BO$4,'Table Name'!$C$2:$D$100,2,FALSE),FALSE))</f>
        <v>-1</v>
      </c>
      <c r="BP299">
        <f>IF($C299=-1,-1,VLOOKUP($C299,'HCAD Process'!$D$5:$CZ$504,VLOOKUP(BP$4,'Table Name'!$C$2:$D$100,2,FALSE),FALSE))</f>
        <v>-1</v>
      </c>
      <c r="BQ299">
        <f>IF($C299=-1,-1,VLOOKUP($C299,'HCAD Process'!$D$5:$CZ$504,VLOOKUP(BQ$4,'Table Name'!$C$2:$D$100,2,FALSE),FALSE))</f>
        <v>-1</v>
      </c>
      <c r="BR299">
        <f>IF($C299=-1,-1,VLOOKUP($C299,'HCAD Process'!$D$5:$CZ$504,VLOOKUP(BR$4,'Table Name'!$C$2:$D$100,2,FALSE),FALSE))</f>
        <v>-1</v>
      </c>
      <c r="BS299">
        <f>IF($C299=-1,-1,VLOOKUP($C299,'HCAD Process'!$D$5:$CZ$504,VLOOKUP(BS$4,'Table Name'!$C$2:$D$100,2,FALSE),FALSE))</f>
        <v>-1</v>
      </c>
      <c r="BT299">
        <f>IF($C299=-1,-1,VLOOKUP($C299,'HCAD Process'!$D$5:$CZ$504,VLOOKUP(BT$4,'Table Name'!$C$2:$D$100,2,FALSE),FALSE))</f>
        <v>-1</v>
      </c>
      <c r="BU299">
        <f>IF($C299=-1,-1,VLOOKUP($C299,'HCAD Process'!$D$5:$CZ$504,VLOOKUP(BU$4,'Table Name'!$C$2:$D$100,2,FALSE),FALSE))</f>
        <v>-1</v>
      </c>
      <c r="BV299">
        <f>IF($C299=-1,-1,VLOOKUP($C299,'HCAD Process'!$D$5:$CZ$504,VLOOKUP(BV$4,'Table Name'!$C$2:$D$100,2,FALSE),FALSE))</f>
        <v>-1</v>
      </c>
      <c r="BW299">
        <f>IF($C299=-1,-1,VLOOKUP($C299,'HCAD Process'!$D$5:$CZ$504,VLOOKUP(BW$4,'Table Name'!$C$2:$D$100,2,FALSE),FALSE))</f>
        <v>-1</v>
      </c>
      <c r="BX299">
        <f>IF($C299=-1,-1,VLOOKUP($C299,'HCAD Process'!$D$5:$CZ$504,VLOOKUP(BX$4,'Table Name'!$C$2:$D$100,2,FALSE),FALSE))</f>
        <v>-1</v>
      </c>
      <c r="BY299">
        <f>IF($C299=-1,-1,VLOOKUP($C299,'HCAD Process'!$D$5:$CZ$504,VLOOKUP(BY$4,'Table Name'!$C$2:$D$100,2,FALSE),FALSE))</f>
        <v>-1</v>
      </c>
      <c r="BZ299">
        <f>IF($C299=-1,-1,VLOOKUP($C299,'HCAD Process'!$D$5:$CZ$504,VLOOKUP(BZ$4,'Table Name'!$C$2:$D$100,2,FALSE),FALSE))</f>
        <v>-1</v>
      </c>
      <c r="CA299">
        <f>IF($C299=-1,-1,VLOOKUP($C299,'HCAD Process'!$D$5:$CZ$504,VLOOKUP(CA$4,'Table Name'!$C$2:$D$100,2,FALSE),FALSE))</f>
        <v>-1</v>
      </c>
      <c r="CB299">
        <f>IF($C299=-1,-1,VLOOKUP($C299,'HCAD Process'!$D$5:$CZ$504,VLOOKUP(CB$4,'Table Name'!$C$2:$D$100,2,FALSE),FALSE))</f>
        <v>-1</v>
      </c>
      <c r="CC299">
        <f>IF($C299=-1,-1,VLOOKUP($C299,'HCAD Process'!$D$5:$CZ$504,VLOOKUP(CC$4,'Table Name'!$C$2:$D$100,2,FALSE),FALSE))</f>
        <v>-1</v>
      </c>
      <c r="CD299">
        <f>IF($C299=-1,-1,VLOOKUP($C299,'HCAD Process'!$D$5:$CZ$504,VLOOKUP(CD$4,'Table Name'!$C$2:$D$100,2,FALSE),FALSE))</f>
        <v>-1</v>
      </c>
      <c r="CE299">
        <f>IF($C299=-1,-1,VLOOKUP($C299,'HCAD Process'!$D$5:$CZ$504,VLOOKUP(CE$4,'Table Name'!$C$2:$D$100,2,FALSE),FALSE))</f>
        <v>-1</v>
      </c>
    </row>
    <row r="300" spans="2:83" x14ac:dyDescent="0.25">
      <c r="B300">
        <f t="shared" si="5"/>
        <v>296</v>
      </c>
      <c r="C300">
        <f t="array" ref="C300">IF(ISERROR(INDEX('HCAD Process'!CF$5:CF$504,MATCH(0,COUNTIF(C$4:C299,'HCAD Process'!CF$5:CF$504)+('HCAD Process'!CF$5:CF$504=-1),0))),-1,INDEX('HCAD Process'!CF$5:CF$504,MATCH(0,COUNTIF(C$4:C299,'HCAD Process'!CF$5:CF$504)+('HCAD Process'!CF$5:CF$504=-1),0)))</f>
        <v>-1</v>
      </c>
      <c r="D300">
        <f>IF($C300=-1,-1,VLOOKUP($C300,'HCAD Process'!$D$5:$CZ$504,VLOOKUP(D$4,'Table Name'!$C$2:$D$100,2,FALSE),FALSE))</f>
        <v>-1</v>
      </c>
      <c r="E300">
        <f>IF($C300=-1,-1,VLOOKUP($C300,'HCAD Process'!$D$5:$CZ$504,VLOOKUP(E$4,'Table Name'!$C$2:$D$100,2,FALSE),FALSE))</f>
        <v>-1</v>
      </c>
      <c r="F300">
        <f>IF($C300=-1,-1,VLOOKUP($C300,'HCAD Process'!$D$5:$CZ$504,VLOOKUP(F$4,'Table Name'!$C$2:$D$100,2,FALSE),FALSE))</f>
        <v>-1</v>
      </c>
      <c r="G300">
        <f>IF($C300=-1,-1,VLOOKUP($C300,'HCAD Process'!$D$5:$CZ$504,VLOOKUP(G$4,'Table Name'!$C$2:$D$100,2,FALSE),FALSE))</f>
        <v>-1</v>
      </c>
      <c r="H300">
        <f>IF($C300=-1,-1,VLOOKUP($C300,'HCAD Process'!$D$5:$CZ$504,VLOOKUP(H$4,'Table Name'!$C$2:$D$100,2,FALSE),FALSE))</f>
        <v>-1</v>
      </c>
      <c r="I300">
        <f>IF($C300=-1,-1,VLOOKUP($C300,'HCAD Process'!$D$5:$CZ$504,VLOOKUP(I$4,'Table Name'!$C$2:$D$100,2,FALSE),FALSE))</f>
        <v>-1</v>
      </c>
      <c r="J300">
        <f>IF($C300=-1,-1,VLOOKUP($C300,'HCAD Process'!$D$5:$CZ$504,VLOOKUP(J$4,'Table Name'!$C$2:$D$100,2,FALSE),FALSE))</f>
        <v>-1</v>
      </c>
      <c r="K300">
        <f>IF($C300=-1,-1,VLOOKUP($C300,'HCAD Process'!$D$5:$CZ$504,VLOOKUP(K$4,'Table Name'!$C$2:$D$100,2,FALSE),FALSE))</f>
        <v>-1</v>
      </c>
      <c r="L300">
        <f>IF($C300=-1,-1,VLOOKUP($C300,'HCAD Process'!$D$5:$CZ$504,VLOOKUP(L$4,'Table Name'!$C$2:$D$100,2,FALSE),FALSE))</f>
        <v>-1</v>
      </c>
      <c r="M300">
        <f>IF($C300=-1,-1,VLOOKUP($C300,'HCAD Process'!$D$5:$CZ$504,VLOOKUP(M$4,'Table Name'!$C$2:$D$100,2,FALSE),FALSE))</f>
        <v>-1</v>
      </c>
      <c r="N300">
        <f>IF($C300=-1,-1,VLOOKUP($C300,'HCAD Process'!$D$5:$CZ$504,VLOOKUP(N$4,'Table Name'!$C$2:$D$100,2,FALSE),FALSE))</f>
        <v>-1</v>
      </c>
      <c r="O300">
        <f>IF($C300=-1,-1,VLOOKUP($C300,'HCAD Process'!$D$5:$CZ$504,VLOOKUP(O$4,'Table Name'!$C$2:$D$100,2,FALSE),FALSE))</f>
        <v>-1</v>
      </c>
      <c r="P300">
        <f>IF($C300=-1,-1,VLOOKUP($C300,'HCAD Process'!$D$5:$CZ$504,VLOOKUP(P$4,'Table Name'!$C$2:$D$100,2,FALSE),FALSE))</f>
        <v>-1</v>
      </c>
      <c r="Q300">
        <f>IF($C300=-1,-1,VLOOKUP($C300,'HCAD Process'!$D$5:$CZ$504,VLOOKUP(Q$4,'Table Name'!$C$2:$D$100,2,FALSE),FALSE))</f>
        <v>-1</v>
      </c>
      <c r="R300">
        <f>IF($C300=-1,-1,VLOOKUP($C300,'HCAD Process'!$D$5:$CZ$504,VLOOKUP(R$4,'Table Name'!$C$2:$D$100,2,FALSE),FALSE))</f>
        <v>-1</v>
      </c>
      <c r="S300">
        <f>IF($C300=-1,-1,VLOOKUP($C300,'HCAD Process'!$D$5:$CZ$504,VLOOKUP(S$4,'Table Name'!$C$2:$D$100,2,FALSE),FALSE))</f>
        <v>-1</v>
      </c>
      <c r="T300">
        <f>IF($C300=-1,-1,VLOOKUP($C300,'HCAD Process'!$D$5:$CZ$504,VLOOKUP(T$4,'Table Name'!$C$2:$D$100,2,FALSE),FALSE))</f>
        <v>-1</v>
      </c>
      <c r="U300">
        <f>IF($C300=-1,-1,VLOOKUP($C300,'HCAD Process'!$D$5:$CZ$504,VLOOKUP(U$4,'Table Name'!$C$2:$D$100,2,FALSE),FALSE))</f>
        <v>-1</v>
      </c>
      <c r="V300">
        <f>IF($C300=-1,-1,VLOOKUP($C300,'HCAD Process'!$D$5:$CZ$504,VLOOKUP(V$4,'Table Name'!$C$2:$D$100,2,FALSE),FALSE))</f>
        <v>-1</v>
      </c>
      <c r="W300">
        <f>IF($C300=-1,-1,VLOOKUP($C300,'HCAD Process'!$D$5:$CZ$504,VLOOKUP(W$4,'Table Name'!$C$2:$D$100,2,FALSE),FALSE))</f>
        <v>-1</v>
      </c>
      <c r="X300">
        <f>IF($C300=-1,-1,VLOOKUP($C300,'HCAD Process'!$D$5:$CZ$504,VLOOKUP(X$4,'Table Name'!$C$2:$D$100,2,FALSE),FALSE))</f>
        <v>-1</v>
      </c>
      <c r="Y300">
        <f>IF($C300=-1,-1,VLOOKUP($C300,'HCAD Process'!$D$5:$CZ$504,VLOOKUP(Y$4,'Table Name'!$C$2:$D$100,2,FALSE),FALSE))</f>
        <v>-1</v>
      </c>
      <c r="Z300">
        <f>IF($C300=-1,-1,VLOOKUP($C300,'HCAD Process'!$D$5:$CZ$504,VLOOKUP(Z$4,'Table Name'!$C$2:$D$100,2,FALSE),FALSE))</f>
        <v>-1</v>
      </c>
      <c r="AA300">
        <f>IF($C300=-1,-1,VLOOKUP($C300,'HCAD Process'!$D$5:$CZ$504,VLOOKUP(AA$4,'Table Name'!$C$2:$D$100,2,FALSE),FALSE))</f>
        <v>-1</v>
      </c>
      <c r="AB300">
        <f>IF($C300=-1,-1,VLOOKUP($C300,'HCAD Process'!$D$5:$CZ$504,VLOOKUP(AB$4,'Table Name'!$C$2:$D$100,2,FALSE),FALSE))</f>
        <v>-1</v>
      </c>
      <c r="AC300">
        <f>IF($C300=-1,-1,VLOOKUP($C300,'HCAD Process'!$D$5:$CZ$504,VLOOKUP(AC$4,'Table Name'!$C$2:$D$100,2,FALSE),FALSE))</f>
        <v>-1</v>
      </c>
      <c r="AD300">
        <f>IF($C300=-1,-1,VLOOKUP($C300,'HCAD Process'!$D$5:$CZ$504,VLOOKUP(AD$4,'Table Name'!$C$2:$D$100,2,FALSE),FALSE))</f>
        <v>-1</v>
      </c>
      <c r="AE300">
        <f>IF($C300=-1,-1,VLOOKUP($C300,'HCAD Process'!$D$5:$CZ$504,VLOOKUP(AE$4,'Table Name'!$C$2:$D$100,2,FALSE),FALSE))</f>
        <v>-1</v>
      </c>
      <c r="AF300">
        <f>IF($C300=-1,-1,VLOOKUP($C300,'HCAD Process'!$D$5:$CZ$504,VLOOKUP(AF$4,'Table Name'!$C$2:$D$100,2,FALSE),FALSE))</f>
        <v>-1</v>
      </c>
      <c r="AG300">
        <f>IF($C300=-1,-1,VLOOKUP($C300,'HCAD Process'!$D$5:$CZ$504,VLOOKUP(AG$4,'Table Name'!$C$2:$D$100,2,FALSE),FALSE))</f>
        <v>-1</v>
      </c>
      <c r="AH300">
        <f>IF($C300=-1,-1,VLOOKUP($C300,'HCAD Process'!$D$5:$CZ$504,VLOOKUP(AH$4,'Table Name'!$C$2:$D$100,2,FALSE),FALSE))</f>
        <v>-1</v>
      </c>
      <c r="AI300">
        <f>IF($C300=-1,-1,VLOOKUP($C300,'HCAD Process'!$D$5:$CZ$504,VLOOKUP(AI$4,'Table Name'!$C$2:$D$100,2,FALSE),FALSE))</f>
        <v>-1</v>
      </c>
      <c r="AJ300">
        <f>IF($C300=-1,-1,VLOOKUP($C300,'HCAD Process'!$D$5:$CZ$504,VLOOKUP(AJ$4,'Table Name'!$C$2:$D$100,2,FALSE),FALSE))</f>
        <v>-1</v>
      </c>
      <c r="AK300">
        <f>IF($C300=-1,-1,VALUE(VLOOKUP($C300,'HCAD Process'!$D$5:$CZ$504,VLOOKUP(AK$4,'Table Name'!$C$2:$D$100,2,FALSE),FALSE)))</f>
        <v>-1</v>
      </c>
      <c r="AL300">
        <f>IF($C300=-1,-1,VLOOKUP($C300,'HCAD Process'!$D$5:$CZ$504,VLOOKUP(AL$4,'Table Name'!$C$2:$D$100,2,FALSE),FALSE))</f>
        <v>-1</v>
      </c>
      <c r="AM300">
        <f>IF($C300=-1,-1,VLOOKUP($C300,'HCAD Process'!$D$5:$CZ$504,VLOOKUP(AM$4,'Table Name'!$C$2:$D$100,2,FALSE),FALSE))</f>
        <v>-1</v>
      </c>
      <c r="AN300">
        <f>IF($C300=-1,-1,VLOOKUP($C300,'HCAD Process'!$D$5:$CZ$504,VLOOKUP(AN$4,'Table Name'!$C$2:$D$100,2,FALSE),FALSE))</f>
        <v>-1</v>
      </c>
      <c r="AO300">
        <f>IF($C300=-1,-1,VLOOKUP($C300,'HCAD Process'!$D$5:$CZ$504,VLOOKUP(AO$4,'Table Name'!$C$2:$D$100,2,FALSE),FALSE))</f>
        <v>-1</v>
      </c>
      <c r="AP300">
        <f>IF($C300=-1,-1,VLOOKUP($C300,'HCAD Process'!$D$5:$CZ$504,VLOOKUP(AP$4,'Table Name'!$C$2:$D$100,2,FALSE),FALSE))</f>
        <v>-1</v>
      </c>
      <c r="AQ300">
        <f>IF($C300=-1,-1,VLOOKUP($C300,'HCAD Process'!$D$5:$CZ$504,VLOOKUP(AQ$4,'Table Name'!$C$2:$D$100,2,FALSE),FALSE))</f>
        <v>-1</v>
      </c>
      <c r="AR300">
        <f>IF($C300=-1,-1,VLOOKUP($C300,'HCAD Process'!$D$5:$CZ$504,VLOOKUP(AR$4,'Table Name'!$C$2:$D$100,2,FALSE),FALSE))</f>
        <v>-1</v>
      </c>
      <c r="AS300">
        <f>IF($C300=-1,-1,VLOOKUP($C300,'HCAD Process'!$D$5:$CZ$504,VLOOKUP(AS$4,'Table Name'!$C$2:$D$100,2,FALSE),FALSE))</f>
        <v>-1</v>
      </c>
      <c r="AT300">
        <f>IF($C300=-1,-1,VLOOKUP($C300,'HCAD Process'!$D$5:$CZ$504,VLOOKUP(AT$4,'Table Name'!$C$2:$D$100,2,FALSE),FALSE))</f>
        <v>-1</v>
      </c>
      <c r="AU300">
        <f>IF($C300=-1,-1,VLOOKUP($C300,'HCAD Process'!$D$5:$CZ$504,VLOOKUP(AU$4,'Table Name'!$C$2:$D$100,2,FALSE),FALSE))</f>
        <v>-1</v>
      </c>
      <c r="AV300">
        <f>IF($C300=-1,-1,VLOOKUP($C300,'HCAD Process'!$D$5:$CZ$504,VLOOKUP(AV$4,'Table Name'!$C$2:$D$100,2,FALSE),FALSE))</f>
        <v>-1</v>
      </c>
      <c r="AW300">
        <f>IF($C300=-1,-1,VLOOKUP($C300,'HCAD Process'!$D$5:$CZ$504,VLOOKUP(AW$4,'Table Name'!$C$2:$D$100,2,FALSE),FALSE))</f>
        <v>-1</v>
      </c>
      <c r="AX300">
        <f>IF($C300=-1,-1,VLOOKUP($C300,'HCAD Process'!$D$5:$CZ$504,VLOOKUP(AX$4,'Table Name'!$C$2:$D$100,2,FALSE),FALSE))</f>
        <v>-1</v>
      </c>
      <c r="AY300">
        <f>IF($C300=-1,-1,VLOOKUP($C300,'HCAD Process'!$D$5:$CZ$504,VLOOKUP(AY$4,'Table Name'!$C$2:$D$100,2,FALSE),FALSE))</f>
        <v>-1</v>
      </c>
      <c r="AZ300">
        <f>IF($C300=-1,-1,VLOOKUP($C300,'HCAD Process'!$D$5:$CZ$504,VLOOKUP(AZ$4,'Table Name'!$C$2:$D$100,2,FALSE),FALSE))</f>
        <v>-1</v>
      </c>
      <c r="BA300">
        <f>IF($C300=-1,-1,VLOOKUP($C300,'HCAD Process'!$D$5:$CZ$504,VLOOKUP(BA$4,'Table Name'!$C$2:$D$100,2,FALSE),FALSE))</f>
        <v>-1</v>
      </c>
      <c r="BB300">
        <f>IF($C300=-1,-1,VLOOKUP($C300,'HCAD Process'!$D$5:$CZ$504,VLOOKUP(BB$4,'Table Name'!$C$2:$D$100,2,FALSE),FALSE))</f>
        <v>-1</v>
      </c>
      <c r="BC300">
        <f>IF($C300=-1,-1,VLOOKUP($C300,'HCAD Process'!$D$5:$CZ$504,VLOOKUP(BC$4,'Table Name'!$C$2:$D$100,2,FALSE),FALSE))</f>
        <v>-1</v>
      </c>
      <c r="BD300">
        <f>IF($C300=-1,-1,VLOOKUP($C300,'HCAD Process'!$D$5:$CZ$504,VLOOKUP(BD$4,'Table Name'!$C$2:$D$100,2,FALSE),FALSE))</f>
        <v>-1</v>
      </c>
      <c r="BE300">
        <f>IF($C300=-1,-1,VLOOKUP($C300,'HCAD Process'!$D$5:$CZ$504,VLOOKUP(BE$4,'Table Name'!$C$2:$D$100,2,FALSE),FALSE))</f>
        <v>-1</v>
      </c>
      <c r="BF300">
        <f>IF($C300=-1,-1,VLOOKUP($C300,'HCAD Process'!$D$5:$CZ$504,VLOOKUP(BF$4,'Table Name'!$C$2:$D$100,2,FALSE),FALSE))</f>
        <v>-1</v>
      </c>
      <c r="BG300">
        <f>IF($C300=-1,-1,VLOOKUP($C300,'HCAD Process'!$D$5:$CZ$504,VLOOKUP(BG$4,'Table Name'!$C$2:$D$100,2,FALSE),FALSE))</f>
        <v>-1</v>
      </c>
      <c r="BH300">
        <f>IF($C300=-1,-1,VLOOKUP($C300,'HCAD Process'!$D$5:$CZ$504,VLOOKUP(BH$4,'Table Name'!$C$2:$D$100,2,FALSE),FALSE))</f>
        <v>-1</v>
      </c>
      <c r="BI300">
        <f>IF($C300=-1,-1,VLOOKUP($C300,'HCAD Process'!$D$5:$CZ$504,VLOOKUP(BI$4,'Table Name'!$C$2:$D$100,2,FALSE),FALSE))</f>
        <v>-1</v>
      </c>
      <c r="BJ300">
        <f>IF($C300=-1,-1,VLOOKUP($C300,'HCAD Process'!$D$5:$CZ$504,VLOOKUP(BJ$4,'Table Name'!$C$2:$D$100,2,FALSE),FALSE))</f>
        <v>-1</v>
      </c>
      <c r="BK300">
        <f>IF($C300=-1,-1,VLOOKUP($C300,'HCAD Process'!$D$5:$CZ$504,VLOOKUP(BK$4,'Table Name'!$C$2:$D$100,2,FALSE),FALSE))</f>
        <v>-1</v>
      </c>
      <c r="BL300">
        <f>IF($C300=-1,-1,VLOOKUP($C300,'HCAD Process'!$D$5:$CZ$504,VLOOKUP(BL$4,'Table Name'!$C$2:$D$100,2,FALSE),FALSE))</f>
        <v>-1</v>
      </c>
      <c r="BM300">
        <f>IF($C300=-1,-1,VLOOKUP($C300,'HCAD Process'!$D$5:$CZ$504,VLOOKUP(BM$4,'Table Name'!$C$2:$D$100,2,FALSE),FALSE))</f>
        <v>-1</v>
      </c>
      <c r="BN300">
        <f>IF($C300=-1,-1,VLOOKUP($C300,'HCAD Process'!$D$5:$CZ$504,VLOOKUP(BN$4,'Table Name'!$C$2:$D$100,2,FALSE),FALSE))</f>
        <v>-1</v>
      </c>
      <c r="BO300">
        <f>IF($C300=-1,-1,VLOOKUP($C300,'HCAD Process'!$D$5:$CZ$504,VLOOKUP(BO$4,'Table Name'!$C$2:$D$100,2,FALSE),FALSE))</f>
        <v>-1</v>
      </c>
      <c r="BP300">
        <f>IF($C300=-1,-1,VLOOKUP($C300,'HCAD Process'!$D$5:$CZ$504,VLOOKUP(BP$4,'Table Name'!$C$2:$D$100,2,FALSE),FALSE))</f>
        <v>-1</v>
      </c>
      <c r="BQ300">
        <f>IF($C300=-1,-1,VLOOKUP($C300,'HCAD Process'!$D$5:$CZ$504,VLOOKUP(BQ$4,'Table Name'!$C$2:$D$100,2,FALSE),FALSE))</f>
        <v>-1</v>
      </c>
      <c r="BR300">
        <f>IF($C300=-1,-1,VLOOKUP($C300,'HCAD Process'!$D$5:$CZ$504,VLOOKUP(BR$4,'Table Name'!$C$2:$D$100,2,FALSE),FALSE))</f>
        <v>-1</v>
      </c>
      <c r="BS300">
        <f>IF($C300=-1,-1,VLOOKUP($C300,'HCAD Process'!$D$5:$CZ$504,VLOOKUP(BS$4,'Table Name'!$C$2:$D$100,2,FALSE),FALSE))</f>
        <v>-1</v>
      </c>
      <c r="BT300">
        <f>IF($C300=-1,-1,VLOOKUP($C300,'HCAD Process'!$D$5:$CZ$504,VLOOKUP(BT$4,'Table Name'!$C$2:$D$100,2,FALSE),FALSE))</f>
        <v>-1</v>
      </c>
      <c r="BU300">
        <f>IF($C300=-1,-1,VLOOKUP($C300,'HCAD Process'!$D$5:$CZ$504,VLOOKUP(BU$4,'Table Name'!$C$2:$D$100,2,FALSE),FALSE))</f>
        <v>-1</v>
      </c>
      <c r="BV300">
        <f>IF($C300=-1,-1,VLOOKUP($C300,'HCAD Process'!$D$5:$CZ$504,VLOOKUP(BV$4,'Table Name'!$C$2:$D$100,2,FALSE),FALSE))</f>
        <v>-1</v>
      </c>
      <c r="BW300">
        <f>IF($C300=-1,-1,VLOOKUP($C300,'HCAD Process'!$D$5:$CZ$504,VLOOKUP(BW$4,'Table Name'!$C$2:$D$100,2,FALSE),FALSE))</f>
        <v>-1</v>
      </c>
      <c r="BX300">
        <f>IF($C300=-1,-1,VLOOKUP($C300,'HCAD Process'!$D$5:$CZ$504,VLOOKUP(BX$4,'Table Name'!$C$2:$D$100,2,FALSE),FALSE))</f>
        <v>-1</v>
      </c>
      <c r="BY300">
        <f>IF($C300=-1,-1,VLOOKUP($C300,'HCAD Process'!$D$5:$CZ$504,VLOOKUP(BY$4,'Table Name'!$C$2:$D$100,2,FALSE),FALSE))</f>
        <v>-1</v>
      </c>
      <c r="BZ300">
        <f>IF($C300=-1,-1,VLOOKUP($C300,'HCAD Process'!$D$5:$CZ$504,VLOOKUP(BZ$4,'Table Name'!$C$2:$D$100,2,FALSE),FALSE))</f>
        <v>-1</v>
      </c>
      <c r="CA300">
        <f>IF($C300=-1,-1,VLOOKUP($C300,'HCAD Process'!$D$5:$CZ$504,VLOOKUP(CA$4,'Table Name'!$C$2:$D$100,2,FALSE),FALSE))</f>
        <v>-1</v>
      </c>
      <c r="CB300">
        <f>IF($C300=-1,-1,VLOOKUP($C300,'HCAD Process'!$D$5:$CZ$504,VLOOKUP(CB$4,'Table Name'!$C$2:$D$100,2,FALSE),FALSE))</f>
        <v>-1</v>
      </c>
      <c r="CC300">
        <f>IF($C300=-1,-1,VLOOKUP($C300,'HCAD Process'!$D$5:$CZ$504,VLOOKUP(CC$4,'Table Name'!$C$2:$D$100,2,FALSE),FALSE))</f>
        <v>-1</v>
      </c>
      <c r="CD300">
        <f>IF($C300=-1,-1,VLOOKUP($C300,'HCAD Process'!$D$5:$CZ$504,VLOOKUP(CD$4,'Table Name'!$C$2:$D$100,2,FALSE),FALSE))</f>
        <v>-1</v>
      </c>
      <c r="CE300">
        <f>IF($C300=-1,-1,VLOOKUP($C300,'HCAD Process'!$D$5:$CZ$504,VLOOKUP(CE$4,'Table Name'!$C$2:$D$100,2,FALSE),FALSE))</f>
        <v>-1</v>
      </c>
    </row>
    <row r="301" spans="2:83" x14ac:dyDescent="0.25">
      <c r="B301">
        <f t="shared" si="5"/>
        <v>297</v>
      </c>
      <c r="C301">
        <f t="array" ref="C301">IF(ISERROR(INDEX('HCAD Process'!CF$5:CF$504,MATCH(0,COUNTIF(C$4:C300,'HCAD Process'!CF$5:CF$504)+('HCAD Process'!CF$5:CF$504=-1),0))),-1,INDEX('HCAD Process'!CF$5:CF$504,MATCH(0,COUNTIF(C$4:C300,'HCAD Process'!CF$5:CF$504)+('HCAD Process'!CF$5:CF$504=-1),0)))</f>
        <v>-1</v>
      </c>
      <c r="D301">
        <f>IF($C301=-1,-1,VLOOKUP($C301,'HCAD Process'!$D$5:$CZ$504,VLOOKUP(D$4,'Table Name'!$C$2:$D$100,2,FALSE),FALSE))</f>
        <v>-1</v>
      </c>
      <c r="E301">
        <f>IF($C301=-1,-1,VLOOKUP($C301,'HCAD Process'!$D$5:$CZ$504,VLOOKUP(E$4,'Table Name'!$C$2:$D$100,2,FALSE),FALSE))</f>
        <v>-1</v>
      </c>
      <c r="F301">
        <f>IF($C301=-1,-1,VLOOKUP($C301,'HCAD Process'!$D$5:$CZ$504,VLOOKUP(F$4,'Table Name'!$C$2:$D$100,2,FALSE),FALSE))</f>
        <v>-1</v>
      </c>
      <c r="G301">
        <f>IF($C301=-1,-1,VLOOKUP($C301,'HCAD Process'!$D$5:$CZ$504,VLOOKUP(G$4,'Table Name'!$C$2:$D$100,2,FALSE),FALSE))</f>
        <v>-1</v>
      </c>
      <c r="H301">
        <f>IF($C301=-1,-1,VLOOKUP($C301,'HCAD Process'!$D$5:$CZ$504,VLOOKUP(H$4,'Table Name'!$C$2:$D$100,2,FALSE),FALSE))</f>
        <v>-1</v>
      </c>
      <c r="I301">
        <f>IF($C301=-1,-1,VLOOKUP($C301,'HCAD Process'!$D$5:$CZ$504,VLOOKUP(I$4,'Table Name'!$C$2:$D$100,2,FALSE),FALSE))</f>
        <v>-1</v>
      </c>
      <c r="J301">
        <f>IF($C301=-1,-1,VLOOKUP($C301,'HCAD Process'!$D$5:$CZ$504,VLOOKUP(J$4,'Table Name'!$C$2:$D$100,2,FALSE),FALSE))</f>
        <v>-1</v>
      </c>
      <c r="K301">
        <f>IF($C301=-1,-1,VLOOKUP($C301,'HCAD Process'!$D$5:$CZ$504,VLOOKUP(K$4,'Table Name'!$C$2:$D$100,2,FALSE),FALSE))</f>
        <v>-1</v>
      </c>
      <c r="L301">
        <f>IF($C301=-1,-1,VLOOKUP($C301,'HCAD Process'!$D$5:$CZ$504,VLOOKUP(L$4,'Table Name'!$C$2:$D$100,2,FALSE),FALSE))</f>
        <v>-1</v>
      </c>
      <c r="M301">
        <f>IF($C301=-1,-1,VLOOKUP($C301,'HCAD Process'!$D$5:$CZ$504,VLOOKUP(M$4,'Table Name'!$C$2:$D$100,2,FALSE),FALSE))</f>
        <v>-1</v>
      </c>
      <c r="N301">
        <f>IF($C301=-1,-1,VLOOKUP($C301,'HCAD Process'!$D$5:$CZ$504,VLOOKUP(N$4,'Table Name'!$C$2:$D$100,2,FALSE),FALSE))</f>
        <v>-1</v>
      </c>
      <c r="O301">
        <f>IF($C301=-1,-1,VLOOKUP($C301,'HCAD Process'!$D$5:$CZ$504,VLOOKUP(O$4,'Table Name'!$C$2:$D$100,2,FALSE),FALSE))</f>
        <v>-1</v>
      </c>
      <c r="P301">
        <f>IF($C301=-1,-1,VLOOKUP($C301,'HCAD Process'!$D$5:$CZ$504,VLOOKUP(P$4,'Table Name'!$C$2:$D$100,2,FALSE),FALSE))</f>
        <v>-1</v>
      </c>
      <c r="Q301">
        <f>IF($C301=-1,-1,VLOOKUP($C301,'HCAD Process'!$D$5:$CZ$504,VLOOKUP(Q$4,'Table Name'!$C$2:$D$100,2,FALSE),FALSE))</f>
        <v>-1</v>
      </c>
      <c r="R301">
        <f>IF($C301=-1,-1,VLOOKUP($C301,'HCAD Process'!$D$5:$CZ$504,VLOOKUP(R$4,'Table Name'!$C$2:$D$100,2,FALSE),FALSE))</f>
        <v>-1</v>
      </c>
      <c r="S301">
        <f>IF($C301=-1,-1,VLOOKUP($C301,'HCAD Process'!$D$5:$CZ$504,VLOOKUP(S$4,'Table Name'!$C$2:$D$100,2,FALSE),FALSE))</f>
        <v>-1</v>
      </c>
      <c r="T301">
        <f>IF($C301=-1,-1,VLOOKUP($C301,'HCAD Process'!$D$5:$CZ$504,VLOOKUP(T$4,'Table Name'!$C$2:$D$100,2,FALSE),FALSE))</f>
        <v>-1</v>
      </c>
      <c r="U301">
        <f>IF($C301=-1,-1,VLOOKUP($C301,'HCAD Process'!$D$5:$CZ$504,VLOOKUP(U$4,'Table Name'!$C$2:$D$100,2,FALSE),FALSE))</f>
        <v>-1</v>
      </c>
      <c r="V301">
        <f>IF($C301=-1,-1,VLOOKUP($C301,'HCAD Process'!$D$5:$CZ$504,VLOOKUP(V$4,'Table Name'!$C$2:$D$100,2,FALSE),FALSE))</f>
        <v>-1</v>
      </c>
      <c r="W301">
        <f>IF($C301=-1,-1,VLOOKUP($C301,'HCAD Process'!$D$5:$CZ$504,VLOOKUP(W$4,'Table Name'!$C$2:$D$100,2,FALSE),FALSE))</f>
        <v>-1</v>
      </c>
      <c r="X301">
        <f>IF($C301=-1,-1,VLOOKUP($C301,'HCAD Process'!$D$5:$CZ$504,VLOOKUP(X$4,'Table Name'!$C$2:$D$100,2,FALSE),FALSE))</f>
        <v>-1</v>
      </c>
      <c r="Y301">
        <f>IF($C301=-1,-1,VLOOKUP($C301,'HCAD Process'!$D$5:$CZ$504,VLOOKUP(Y$4,'Table Name'!$C$2:$D$100,2,FALSE),FALSE))</f>
        <v>-1</v>
      </c>
      <c r="Z301">
        <f>IF($C301=-1,-1,VLOOKUP($C301,'HCAD Process'!$D$5:$CZ$504,VLOOKUP(Z$4,'Table Name'!$C$2:$D$100,2,FALSE),FALSE))</f>
        <v>-1</v>
      </c>
      <c r="AA301">
        <f>IF($C301=-1,-1,VLOOKUP($C301,'HCAD Process'!$D$5:$CZ$504,VLOOKUP(AA$4,'Table Name'!$C$2:$D$100,2,FALSE),FALSE))</f>
        <v>-1</v>
      </c>
      <c r="AB301">
        <f>IF($C301=-1,-1,VLOOKUP($C301,'HCAD Process'!$D$5:$CZ$504,VLOOKUP(AB$4,'Table Name'!$C$2:$D$100,2,FALSE),FALSE))</f>
        <v>-1</v>
      </c>
      <c r="AC301">
        <f>IF($C301=-1,-1,VLOOKUP($C301,'HCAD Process'!$D$5:$CZ$504,VLOOKUP(AC$4,'Table Name'!$C$2:$D$100,2,FALSE),FALSE))</f>
        <v>-1</v>
      </c>
      <c r="AD301">
        <f>IF($C301=-1,-1,VLOOKUP($C301,'HCAD Process'!$D$5:$CZ$504,VLOOKUP(AD$4,'Table Name'!$C$2:$D$100,2,FALSE),FALSE))</f>
        <v>-1</v>
      </c>
      <c r="AE301">
        <f>IF($C301=-1,-1,VLOOKUP($C301,'HCAD Process'!$D$5:$CZ$504,VLOOKUP(AE$4,'Table Name'!$C$2:$D$100,2,FALSE),FALSE))</f>
        <v>-1</v>
      </c>
      <c r="AF301">
        <f>IF($C301=-1,-1,VLOOKUP($C301,'HCAD Process'!$D$5:$CZ$504,VLOOKUP(AF$4,'Table Name'!$C$2:$D$100,2,FALSE),FALSE))</f>
        <v>-1</v>
      </c>
      <c r="AG301">
        <f>IF($C301=-1,-1,VLOOKUP($C301,'HCAD Process'!$D$5:$CZ$504,VLOOKUP(AG$4,'Table Name'!$C$2:$D$100,2,FALSE),FALSE))</f>
        <v>-1</v>
      </c>
      <c r="AH301">
        <f>IF($C301=-1,-1,VLOOKUP($C301,'HCAD Process'!$D$5:$CZ$504,VLOOKUP(AH$4,'Table Name'!$C$2:$D$100,2,FALSE),FALSE))</f>
        <v>-1</v>
      </c>
      <c r="AI301">
        <f>IF($C301=-1,-1,VLOOKUP($C301,'HCAD Process'!$D$5:$CZ$504,VLOOKUP(AI$4,'Table Name'!$C$2:$D$100,2,FALSE),FALSE))</f>
        <v>-1</v>
      </c>
      <c r="AJ301">
        <f>IF($C301=-1,-1,VLOOKUP($C301,'HCAD Process'!$D$5:$CZ$504,VLOOKUP(AJ$4,'Table Name'!$C$2:$D$100,2,FALSE),FALSE))</f>
        <v>-1</v>
      </c>
      <c r="AK301">
        <f>IF($C301=-1,-1,VALUE(VLOOKUP($C301,'HCAD Process'!$D$5:$CZ$504,VLOOKUP(AK$4,'Table Name'!$C$2:$D$100,2,FALSE),FALSE)))</f>
        <v>-1</v>
      </c>
      <c r="AL301">
        <f>IF($C301=-1,-1,VLOOKUP($C301,'HCAD Process'!$D$5:$CZ$504,VLOOKUP(AL$4,'Table Name'!$C$2:$D$100,2,FALSE),FALSE))</f>
        <v>-1</v>
      </c>
      <c r="AM301">
        <f>IF($C301=-1,-1,VLOOKUP($C301,'HCAD Process'!$D$5:$CZ$504,VLOOKUP(AM$4,'Table Name'!$C$2:$D$100,2,FALSE),FALSE))</f>
        <v>-1</v>
      </c>
      <c r="AN301">
        <f>IF($C301=-1,-1,VLOOKUP($C301,'HCAD Process'!$D$5:$CZ$504,VLOOKUP(AN$4,'Table Name'!$C$2:$D$100,2,FALSE),FALSE))</f>
        <v>-1</v>
      </c>
      <c r="AO301">
        <f>IF($C301=-1,-1,VLOOKUP($C301,'HCAD Process'!$D$5:$CZ$504,VLOOKUP(AO$4,'Table Name'!$C$2:$D$100,2,FALSE),FALSE))</f>
        <v>-1</v>
      </c>
      <c r="AP301">
        <f>IF($C301=-1,-1,VLOOKUP($C301,'HCAD Process'!$D$5:$CZ$504,VLOOKUP(AP$4,'Table Name'!$C$2:$D$100,2,FALSE),FALSE))</f>
        <v>-1</v>
      </c>
      <c r="AQ301">
        <f>IF($C301=-1,-1,VLOOKUP($C301,'HCAD Process'!$D$5:$CZ$504,VLOOKUP(AQ$4,'Table Name'!$C$2:$D$100,2,FALSE),FALSE))</f>
        <v>-1</v>
      </c>
      <c r="AR301">
        <f>IF($C301=-1,-1,VLOOKUP($C301,'HCAD Process'!$D$5:$CZ$504,VLOOKUP(AR$4,'Table Name'!$C$2:$D$100,2,FALSE),FALSE))</f>
        <v>-1</v>
      </c>
      <c r="AS301">
        <f>IF($C301=-1,-1,VLOOKUP($C301,'HCAD Process'!$D$5:$CZ$504,VLOOKUP(AS$4,'Table Name'!$C$2:$D$100,2,FALSE),FALSE))</f>
        <v>-1</v>
      </c>
      <c r="AT301">
        <f>IF($C301=-1,-1,VLOOKUP($C301,'HCAD Process'!$D$5:$CZ$504,VLOOKUP(AT$4,'Table Name'!$C$2:$D$100,2,FALSE),FALSE))</f>
        <v>-1</v>
      </c>
      <c r="AU301">
        <f>IF($C301=-1,-1,VLOOKUP($C301,'HCAD Process'!$D$5:$CZ$504,VLOOKUP(AU$4,'Table Name'!$C$2:$D$100,2,FALSE),FALSE))</f>
        <v>-1</v>
      </c>
      <c r="AV301">
        <f>IF($C301=-1,-1,VLOOKUP($C301,'HCAD Process'!$D$5:$CZ$504,VLOOKUP(AV$4,'Table Name'!$C$2:$D$100,2,FALSE),FALSE))</f>
        <v>-1</v>
      </c>
      <c r="AW301">
        <f>IF($C301=-1,-1,VLOOKUP($C301,'HCAD Process'!$D$5:$CZ$504,VLOOKUP(AW$4,'Table Name'!$C$2:$D$100,2,FALSE),FALSE))</f>
        <v>-1</v>
      </c>
      <c r="AX301">
        <f>IF($C301=-1,-1,VLOOKUP($C301,'HCAD Process'!$D$5:$CZ$504,VLOOKUP(AX$4,'Table Name'!$C$2:$D$100,2,FALSE),FALSE))</f>
        <v>-1</v>
      </c>
      <c r="AY301">
        <f>IF($C301=-1,-1,VLOOKUP($C301,'HCAD Process'!$D$5:$CZ$504,VLOOKUP(AY$4,'Table Name'!$C$2:$D$100,2,FALSE),FALSE))</f>
        <v>-1</v>
      </c>
      <c r="AZ301">
        <f>IF($C301=-1,-1,VLOOKUP($C301,'HCAD Process'!$D$5:$CZ$504,VLOOKUP(AZ$4,'Table Name'!$C$2:$D$100,2,FALSE),FALSE))</f>
        <v>-1</v>
      </c>
      <c r="BA301">
        <f>IF($C301=-1,-1,VLOOKUP($C301,'HCAD Process'!$D$5:$CZ$504,VLOOKUP(BA$4,'Table Name'!$C$2:$D$100,2,FALSE),FALSE))</f>
        <v>-1</v>
      </c>
      <c r="BB301">
        <f>IF($C301=-1,-1,VLOOKUP($C301,'HCAD Process'!$D$5:$CZ$504,VLOOKUP(BB$4,'Table Name'!$C$2:$D$100,2,FALSE),FALSE))</f>
        <v>-1</v>
      </c>
      <c r="BC301">
        <f>IF($C301=-1,-1,VLOOKUP($C301,'HCAD Process'!$D$5:$CZ$504,VLOOKUP(BC$4,'Table Name'!$C$2:$D$100,2,FALSE),FALSE))</f>
        <v>-1</v>
      </c>
      <c r="BD301">
        <f>IF($C301=-1,-1,VLOOKUP($C301,'HCAD Process'!$D$5:$CZ$504,VLOOKUP(BD$4,'Table Name'!$C$2:$D$100,2,FALSE),FALSE))</f>
        <v>-1</v>
      </c>
      <c r="BE301">
        <f>IF($C301=-1,-1,VLOOKUP($C301,'HCAD Process'!$D$5:$CZ$504,VLOOKUP(BE$4,'Table Name'!$C$2:$D$100,2,FALSE),FALSE))</f>
        <v>-1</v>
      </c>
      <c r="BF301">
        <f>IF($C301=-1,-1,VLOOKUP($C301,'HCAD Process'!$D$5:$CZ$504,VLOOKUP(BF$4,'Table Name'!$C$2:$D$100,2,FALSE),FALSE))</f>
        <v>-1</v>
      </c>
      <c r="BG301">
        <f>IF($C301=-1,-1,VLOOKUP($C301,'HCAD Process'!$D$5:$CZ$504,VLOOKUP(BG$4,'Table Name'!$C$2:$D$100,2,FALSE),FALSE))</f>
        <v>-1</v>
      </c>
      <c r="BH301">
        <f>IF($C301=-1,-1,VLOOKUP($C301,'HCAD Process'!$D$5:$CZ$504,VLOOKUP(BH$4,'Table Name'!$C$2:$D$100,2,FALSE),FALSE))</f>
        <v>-1</v>
      </c>
      <c r="BI301">
        <f>IF($C301=-1,-1,VLOOKUP($C301,'HCAD Process'!$D$5:$CZ$504,VLOOKUP(BI$4,'Table Name'!$C$2:$D$100,2,FALSE),FALSE))</f>
        <v>-1</v>
      </c>
      <c r="BJ301">
        <f>IF($C301=-1,-1,VLOOKUP($C301,'HCAD Process'!$D$5:$CZ$504,VLOOKUP(BJ$4,'Table Name'!$C$2:$D$100,2,FALSE),FALSE))</f>
        <v>-1</v>
      </c>
      <c r="BK301">
        <f>IF($C301=-1,-1,VLOOKUP($C301,'HCAD Process'!$D$5:$CZ$504,VLOOKUP(BK$4,'Table Name'!$C$2:$D$100,2,FALSE),FALSE))</f>
        <v>-1</v>
      </c>
      <c r="BL301">
        <f>IF($C301=-1,-1,VLOOKUP($C301,'HCAD Process'!$D$5:$CZ$504,VLOOKUP(BL$4,'Table Name'!$C$2:$D$100,2,FALSE),FALSE))</f>
        <v>-1</v>
      </c>
      <c r="BM301">
        <f>IF($C301=-1,-1,VLOOKUP($C301,'HCAD Process'!$D$5:$CZ$504,VLOOKUP(BM$4,'Table Name'!$C$2:$D$100,2,FALSE),FALSE))</f>
        <v>-1</v>
      </c>
      <c r="BN301">
        <f>IF($C301=-1,-1,VLOOKUP($C301,'HCAD Process'!$D$5:$CZ$504,VLOOKUP(BN$4,'Table Name'!$C$2:$D$100,2,FALSE),FALSE))</f>
        <v>-1</v>
      </c>
      <c r="BO301">
        <f>IF($C301=-1,-1,VLOOKUP($C301,'HCAD Process'!$D$5:$CZ$504,VLOOKUP(BO$4,'Table Name'!$C$2:$D$100,2,FALSE),FALSE))</f>
        <v>-1</v>
      </c>
      <c r="BP301">
        <f>IF($C301=-1,-1,VLOOKUP($C301,'HCAD Process'!$D$5:$CZ$504,VLOOKUP(BP$4,'Table Name'!$C$2:$D$100,2,FALSE),FALSE))</f>
        <v>-1</v>
      </c>
      <c r="BQ301">
        <f>IF($C301=-1,-1,VLOOKUP($C301,'HCAD Process'!$D$5:$CZ$504,VLOOKUP(BQ$4,'Table Name'!$C$2:$D$100,2,FALSE),FALSE))</f>
        <v>-1</v>
      </c>
      <c r="BR301">
        <f>IF($C301=-1,-1,VLOOKUP($C301,'HCAD Process'!$D$5:$CZ$504,VLOOKUP(BR$4,'Table Name'!$C$2:$D$100,2,FALSE),FALSE))</f>
        <v>-1</v>
      </c>
      <c r="BS301">
        <f>IF($C301=-1,-1,VLOOKUP($C301,'HCAD Process'!$D$5:$CZ$504,VLOOKUP(BS$4,'Table Name'!$C$2:$D$100,2,FALSE),FALSE))</f>
        <v>-1</v>
      </c>
      <c r="BT301">
        <f>IF($C301=-1,-1,VLOOKUP($C301,'HCAD Process'!$D$5:$CZ$504,VLOOKUP(BT$4,'Table Name'!$C$2:$D$100,2,FALSE),FALSE))</f>
        <v>-1</v>
      </c>
      <c r="BU301">
        <f>IF($C301=-1,-1,VLOOKUP($C301,'HCAD Process'!$D$5:$CZ$504,VLOOKUP(BU$4,'Table Name'!$C$2:$D$100,2,FALSE),FALSE))</f>
        <v>-1</v>
      </c>
      <c r="BV301">
        <f>IF($C301=-1,-1,VLOOKUP($C301,'HCAD Process'!$D$5:$CZ$504,VLOOKUP(BV$4,'Table Name'!$C$2:$D$100,2,FALSE),FALSE))</f>
        <v>-1</v>
      </c>
      <c r="BW301">
        <f>IF($C301=-1,-1,VLOOKUP($C301,'HCAD Process'!$D$5:$CZ$504,VLOOKUP(BW$4,'Table Name'!$C$2:$D$100,2,FALSE),FALSE))</f>
        <v>-1</v>
      </c>
      <c r="BX301">
        <f>IF($C301=-1,-1,VLOOKUP($C301,'HCAD Process'!$D$5:$CZ$504,VLOOKUP(BX$4,'Table Name'!$C$2:$D$100,2,FALSE),FALSE))</f>
        <v>-1</v>
      </c>
      <c r="BY301">
        <f>IF($C301=-1,-1,VLOOKUP($C301,'HCAD Process'!$D$5:$CZ$504,VLOOKUP(BY$4,'Table Name'!$C$2:$D$100,2,FALSE),FALSE))</f>
        <v>-1</v>
      </c>
      <c r="BZ301">
        <f>IF($C301=-1,-1,VLOOKUP($C301,'HCAD Process'!$D$5:$CZ$504,VLOOKUP(BZ$4,'Table Name'!$C$2:$D$100,2,FALSE),FALSE))</f>
        <v>-1</v>
      </c>
      <c r="CA301">
        <f>IF($C301=-1,-1,VLOOKUP($C301,'HCAD Process'!$D$5:$CZ$504,VLOOKUP(CA$4,'Table Name'!$C$2:$D$100,2,FALSE),FALSE))</f>
        <v>-1</v>
      </c>
      <c r="CB301">
        <f>IF($C301=-1,-1,VLOOKUP($C301,'HCAD Process'!$D$5:$CZ$504,VLOOKUP(CB$4,'Table Name'!$C$2:$D$100,2,FALSE),FALSE))</f>
        <v>-1</v>
      </c>
      <c r="CC301">
        <f>IF($C301=-1,-1,VLOOKUP($C301,'HCAD Process'!$D$5:$CZ$504,VLOOKUP(CC$4,'Table Name'!$C$2:$D$100,2,FALSE),FALSE))</f>
        <v>-1</v>
      </c>
      <c r="CD301">
        <f>IF($C301=-1,-1,VLOOKUP($C301,'HCAD Process'!$D$5:$CZ$504,VLOOKUP(CD$4,'Table Name'!$C$2:$D$100,2,FALSE),FALSE))</f>
        <v>-1</v>
      </c>
      <c r="CE301">
        <f>IF($C301=-1,-1,VLOOKUP($C301,'HCAD Process'!$D$5:$CZ$504,VLOOKUP(CE$4,'Table Name'!$C$2:$D$100,2,FALSE),FALSE))</f>
        <v>-1</v>
      </c>
    </row>
    <row r="302" spans="2:83" x14ac:dyDescent="0.25">
      <c r="B302">
        <f t="shared" si="5"/>
        <v>298</v>
      </c>
      <c r="C302">
        <f t="array" ref="C302">IF(ISERROR(INDEX('HCAD Process'!CF$5:CF$504,MATCH(0,COUNTIF(C$4:C301,'HCAD Process'!CF$5:CF$504)+('HCAD Process'!CF$5:CF$504=-1),0))),-1,INDEX('HCAD Process'!CF$5:CF$504,MATCH(0,COUNTIF(C$4:C301,'HCAD Process'!CF$5:CF$504)+('HCAD Process'!CF$5:CF$504=-1),0)))</f>
        <v>-1</v>
      </c>
      <c r="D302">
        <f>IF($C302=-1,-1,VLOOKUP($C302,'HCAD Process'!$D$5:$CZ$504,VLOOKUP(D$4,'Table Name'!$C$2:$D$100,2,FALSE),FALSE))</f>
        <v>-1</v>
      </c>
      <c r="E302">
        <f>IF($C302=-1,-1,VLOOKUP($C302,'HCAD Process'!$D$5:$CZ$504,VLOOKUP(E$4,'Table Name'!$C$2:$D$100,2,FALSE),FALSE))</f>
        <v>-1</v>
      </c>
      <c r="F302">
        <f>IF($C302=-1,-1,VLOOKUP($C302,'HCAD Process'!$D$5:$CZ$504,VLOOKUP(F$4,'Table Name'!$C$2:$D$100,2,FALSE),FALSE))</f>
        <v>-1</v>
      </c>
      <c r="G302">
        <f>IF($C302=-1,-1,VLOOKUP($C302,'HCAD Process'!$D$5:$CZ$504,VLOOKUP(G$4,'Table Name'!$C$2:$D$100,2,FALSE),FALSE))</f>
        <v>-1</v>
      </c>
      <c r="H302">
        <f>IF($C302=-1,-1,VLOOKUP($C302,'HCAD Process'!$D$5:$CZ$504,VLOOKUP(H$4,'Table Name'!$C$2:$D$100,2,FALSE),FALSE))</f>
        <v>-1</v>
      </c>
      <c r="I302">
        <f>IF($C302=-1,-1,VLOOKUP($C302,'HCAD Process'!$D$5:$CZ$504,VLOOKUP(I$4,'Table Name'!$C$2:$D$100,2,FALSE),FALSE))</f>
        <v>-1</v>
      </c>
      <c r="J302">
        <f>IF($C302=-1,-1,VLOOKUP($C302,'HCAD Process'!$D$5:$CZ$504,VLOOKUP(J$4,'Table Name'!$C$2:$D$100,2,FALSE),FALSE))</f>
        <v>-1</v>
      </c>
      <c r="K302">
        <f>IF($C302=-1,-1,VLOOKUP($C302,'HCAD Process'!$D$5:$CZ$504,VLOOKUP(K$4,'Table Name'!$C$2:$D$100,2,FALSE),FALSE))</f>
        <v>-1</v>
      </c>
      <c r="L302">
        <f>IF($C302=-1,-1,VLOOKUP($C302,'HCAD Process'!$D$5:$CZ$504,VLOOKUP(L$4,'Table Name'!$C$2:$D$100,2,FALSE),FALSE))</f>
        <v>-1</v>
      </c>
      <c r="M302">
        <f>IF($C302=-1,-1,VLOOKUP($C302,'HCAD Process'!$D$5:$CZ$504,VLOOKUP(M$4,'Table Name'!$C$2:$D$100,2,FALSE),FALSE))</f>
        <v>-1</v>
      </c>
      <c r="N302">
        <f>IF($C302=-1,-1,VLOOKUP($C302,'HCAD Process'!$D$5:$CZ$504,VLOOKUP(N$4,'Table Name'!$C$2:$D$100,2,FALSE),FALSE))</f>
        <v>-1</v>
      </c>
      <c r="O302">
        <f>IF($C302=-1,-1,VLOOKUP($C302,'HCAD Process'!$D$5:$CZ$504,VLOOKUP(O$4,'Table Name'!$C$2:$D$100,2,FALSE),FALSE))</f>
        <v>-1</v>
      </c>
      <c r="P302">
        <f>IF($C302=-1,-1,VLOOKUP($C302,'HCAD Process'!$D$5:$CZ$504,VLOOKUP(P$4,'Table Name'!$C$2:$D$100,2,FALSE),FALSE))</f>
        <v>-1</v>
      </c>
      <c r="Q302">
        <f>IF($C302=-1,-1,VLOOKUP($C302,'HCAD Process'!$D$5:$CZ$504,VLOOKUP(Q$4,'Table Name'!$C$2:$D$100,2,FALSE),FALSE))</f>
        <v>-1</v>
      </c>
      <c r="R302">
        <f>IF($C302=-1,-1,VLOOKUP($C302,'HCAD Process'!$D$5:$CZ$504,VLOOKUP(R$4,'Table Name'!$C$2:$D$100,2,FALSE),FALSE))</f>
        <v>-1</v>
      </c>
      <c r="S302">
        <f>IF($C302=-1,-1,VLOOKUP($C302,'HCAD Process'!$D$5:$CZ$504,VLOOKUP(S$4,'Table Name'!$C$2:$D$100,2,FALSE),FALSE))</f>
        <v>-1</v>
      </c>
      <c r="T302">
        <f>IF($C302=-1,-1,VLOOKUP($C302,'HCAD Process'!$D$5:$CZ$504,VLOOKUP(T$4,'Table Name'!$C$2:$D$100,2,FALSE),FALSE))</f>
        <v>-1</v>
      </c>
      <c r="U302">
        <f>IF($C302=-1,-1,VLOOKUP($C302,'HCAD Process'!$D$5:$CZ$504,VLOOKUP(U$4,'Table Name'!$C$2:$D$100,2,FALSE),FALSE))</f>
        <v>-1</v>
      </c>
      <c r="V302">
        <f>IF($C302=-1,-1,VLOOKUP($C302,'HCAD Process'!$D$5:$CZ$504,VLOOKUP(V$4,'Table Name'!$C$2:$D$100,2,FALSE),FALSE))</f>
        <v>-1</v>
      </c>
      <c r="W302">
        <f>IF($C302=-1,-1,VLOOKUP($C302,'HCAD Process'!$D$5:$CZ$504,VLOOKUP(W$4,'Table Name'!$C$2:$D$100,2,FALSE),FALSE))</f>
        <v>-1</v>
      </c>
      <c r="X302">
        <f>IF($C302=-1,-1,VLOOKUP($C302,'HCAD Process'!$D$5:$CZ$504,VLOOKUP(X$4,'Table Name'!$C$2:$D$100,2,FALSE),FALSE))</f>
        <v>-1</v>
      </c>
      <c r="Y302">
        <f>IF($C302=-1,-1,VLOOKUP($C302,'HCAD Process'!$D$5:$CZ$504,VLOOKUP(Y$4,'Table Name'!$C$2:$D$100,2,FALSE),FALSE))</f>
        <v>-1</v>
      </c>
      <c r="Z302">
        <f>IF($C302=-1,-1,VLOOKUP($C302,'HCAD Process'!$D$5:$CZ$504,VLOOKUP(Z$4,'Table Name'!$C$2:$D$100,2,FALSE),FALSE))</f>
        <v>-1</v>
      </c>
      <c r="AA302">
        <f>IF($C302=-1,-1,VLOOKUP($C302,'HCAD Process'!$D$5:$CZ$504,VLOOKUP(AA$4,'Table Name'!$C$2:$D$100,2,FALSE),FALSE))</f>
        <v>-1</v>
      </c>
      <c r="AB302">
        <f>IF($C302=-1,-1,VLOOKUP($C302,'HCAD Process'!$D$5:$CZ$504,VLOOKUP(AB$4,'Table Name'!$C$2:$D$100,2,FALSE),FALSE))</f>
        <v>-1</v>
      </c>
      <c r="AC302">
        <f>IF($C302=-1,-1,VLOOKUP($C302,'HCAD Process'!$D$5:$CZ$504,VLOOKUP(AC$4,'Table Name'!$C$2:$D$100,2,FALSE),FALSE))</f>
        <v>-1</v>
      </c>
      <c r="AD302">
        <f>IF($C302=-1,-1,VLOOKUP($C302,'HCAD Process'!$D$5:$CZ$504,VLOOKUP(AD$4,'Table Name'!$C$2:$D$100,2,FALSE),FALSE))</f>
        <v>-1</v>
      </c>
      <c r="AE302">
        <f>IF($C302=-1,-1,VLOOKUP($C302,'HCAD Process'!$D$5:$CZ$504,VLOOKUP(AE$4,'Table Name'!$C$2:$D$100,2,FALSE),FALSE))</f>
        <v>-1</v>
      </c>
      <c r="AF302">
        <f>IF($C302=-1,-1,VLOOKUP($C302,'HCAD Process'!$D$5:$CZ$504,VLOOKUP(AF$4,'Table Name'!$C$2:$D$100,2,FALSE),FALSE))</f>
        <v>-1</v>
      </c>
      <c r="AG302">
        <f>IF($C302=-1,-1,VLOOKUP($C302,'HCAD Process'!$D$5:$CZ$504,VLOOKUP(AG$4,'Table Name'!$C$2:$D$100,2,FALSE),FALSE))</f>
        <v>-1</v>
      </c>
      <c r="AH302">
        <f>IF($C302=-1,-1,VLOOKUP($C302,'HCAD Process'!$D$5:$CZ$504,VLOOKUP(AH$4,'Table Name'!$C$2:$D$100,2,FALSE),FALSE))</f>
        <v>-1</v>
      </c>
      <c r="AI302">
        <f>IF($C302=-1,-1,VLOOKUP($C302,'HCAD Process'!$D$5:$CZ$504,VLOOKUP(AI$4,'Table Name'!$C$2:$D$100,2,FALSE),FALSE))</f>
        <v>-1</v>
      </c>
      <c r="AJ302">
        <f>IF($C302=-1,-1,VLOOKUP($C302,'HCAD Process'!$D$5:$CZ$504,VLOOKUP(AJ$4,'Table Name'!$C$2:$D$100,2,FALSE),FALSE))</f>
        <v>-1</v>
      </c>
      <c r="AK302">
        <f>IF($C302=-1,-1,VALUE(VLOOKUP($C302,'HCAD Process'!$D$5:$CZ$504,VLOOKUP(AK$4,'Table Name'!$C$2:$D$100,2,FALSE),FALSE)))</f>
        <v>-1</v>
      </c>
      <c r="AL302">
        <f>IF($C302=-1,-1,VLOOKUP($C302,'HCAD Process'!$D$5:$CZ$504,VLOOKUP(AL$4,'Table Name'!$C$2:$D$100,2,FALSE),FALSE))</f>
        <v>-1</v>
      </c>
      <c r="AM302">
        <f>IF($C302=-1,-1,VLOOKUP($C302,'HCAD Process'!$D$5:$CZ$504,VLOOKUP(AM$4,'Table Name'!$C$2:$D$100,2,FALSE),FALSE))</f>
        <v>-1</v>
      </c>
      <c r="AN302">
        <f>IF($C302=-1,-1,VLOOKUP($C302,'HCAD Process'!$D$5:$CZ$504,VLOOKUP(AN$4,'Table Name'!$C$2:$D$100,2,FALSE),FALSE))</f>
        <v>-1</v>
      </c>
      <c r="AO302">
        <f>IF($C302=-1,-1,VLOOKUP($C302,'HCAD Process'!$D$5:$CZ$504,VLOOKUP(AO$4,'Table Name'!$C$2:$D$100,2,FALSE),FALSE))</f>
        <v>-1</v>
      </c>
      <c r="AP302">
        <f>IF($C302=-1,-1,VLOOKUP($C302,'HCAD Process'!$D$5:$CZ$504,VLOOKUP(AP$4,'Table Name'!$C$2:$D$100,2,FALSE),FALSE))</f>
        <v>-1</v>
      </c>
      <c r="AQ302">
        <f>IF($C302=-1,-1,VLOOKUP($C302,'HCAD Process'!$D$5:$CZ$504,VLOOKUP(AQ$4,'Table Name'!$C$2:$D$100,2,FALSE),FALSE))</f>
        <v>-1</v>
      </c>
      <c r="AR302">
        <f>IF($C302=-1,-1,VLOOKUP($C302,'HCAD Process'!$D$5:$CZ$504,VLOOKUP(AR$4,'Table Name'!$C$2:$D$100,2,FALSE),FALSE))</f>
        <v>-1</v>
      </c>
      <c r="AS302">
        <f>IF($C302=-1,-1,VLOOKUP($C302,'HCAD Process'!$D$5:$CZ$504,VLOOKUP(AS$4,'Table Name'!$C$2:$D$100,2,FALSE),FALSE))</f>
        <v>-1</v>
      </c>
      <c r="AT302">
        <f>IF($C302=-1,-1,VLOOKUP($C302,'HCAD Process'!$D$5:$CZ$504,VLOOKUP(AT$4,'Table Name'!$C$2:$D$100,2,FALSE),FALSE))</f>
        <v>-1</v>
      </c>
      <c r="AU302">
        <f>IF($C302=-1,-1,VLOOKUP($C302,'HCAD Process'!$D$5:$CZ$504,VLOOKUP(AU$4,'Table Name'!$C$2:$D$100,2,FALSE),FALSE))</f>
        <v>-1</v>
      </c>
      <c r="AV302">
        <f>IF($C302=-1,-1,VLOOKUP($C302,'HCAD Process'!$D$5:$CZ$504,VLOOKUP(AV$4,'Table Name'!$C$2:$D$100,2,FALSE),FALSE))</f>
        <v>-1</v>
      </c>
      <c r="AW302">
        <f>IF($C302=-1,-1,VLOOKUP($C302,'HCAD Process'!$D$5:$CZ$504,VLOOKUP(AW$4,'Table Name'!$C$2:$D$100,2,FALSE),FALSE))</f>
        <v>-1</v>
      </c>
      <c r="AX302">
        <f>IF($C302=-1,-1,VLOOKUP($C302,'HCAD Process'!$D$5:$CZ$504,VLOOKUP(AX$4,'Table Name'!$C$2:$D$100,2,FALSE),FALSE))</f>
        <v>-1</v>
      </c>
      <c r="AY302">
        <f>IF($C302=-1,-1,VLOOKUP($C302,'HCAD Process'!$D$5:$CZ$504,VLOOKUP(AY$4,'Table Name'!$C$2:$D$100,2,FALSE),FALSE))</f>
        <v>-1</v>
      </c>
      <c r="AZ302">
        <f>IF($C302=-1,-1,VLOOKUP($C302,'HCAD Process'!$D$5:$CZ$504,VLOOKUP(AZ$4,'Table Name'!$C$2:$D$100,2,FALSE),FALSE))</f>
        <v>-1</v>
      </c>
      <c r="BA302">
        <f>IF($C302=-1,-1,VLOOKUP($C302,'HCAD Process'!$D$5:$CZ$504,VLOOKUP(BA$4,'Table Name'!$C$2:$D$100,2,FALSE),FALSE))</f>
        <v>-1</v>
      </c>
      <c r="BB302">
        <f>IF($C302=-1,-1,VLOOKUP($C302,'HCAD Process'!$D$5:$CZ$504,VLOOKUP(BB$4,'Table Name'!$C$2:$D$100,2,FALSE),FALSE))</f>
        <v>-1</v>
      </c>
      <c r="BC302">
        <f>IF($C302=-1,-1,VLOOKUP($C302,'HCAD Process'!$D$5:$CZ$504,VLOOKUP(BC$4,'Table Name'!$C$2:$D$100,2,FALSE),FALSE))</f>
        <v>-1</v>
      </c>
      <c r="BD302">
        <f>IF($C302=-1,-1,VLOOKUP($C302,'HCAD Process'!$D$5:$CZ$504,VLOOKUP(BD$4,'Table Name'!$C$2:$D$100,2,FALSE),FALSE))</f>
        <v>-1</v>
      </c>
      <c r="BE302">
        <f>IF($C302=-1,-1,VLOOKUP($C302,'HCAD Process'!$D$5:$CZ$504,VLOOKUP(BE$4,'Table Name'!$C$2:$D$100,2,FALSE),FALSE))</f>
        <v>-1</v>
      </c>
      <c r="BF302">
        <f>IF($C302=-1,-1,VLOOKUP($C302,'HCAD Process'!$D$5:$CZ$504,VLOOKUP(BF$4,'Table Name'!$C$2:$D$100,2,FALSE),FALSE))</f>
        <v>-1</v>
      </c>
      <c r="BG302">
        <f>IF($C302=-1,-1,VLOOKUP($C302,'HCAD Process'!$D$5:$CZ$504,VLOOKUP(BG$4,'Table Name'!$C$2:$D$100,2,FALSE),FALSE))</f>
        <v>-1</v>
      </c>
      <c r="BH302">
        <f>IF($C302=-1,-1,VLOOKUP($C302,'HCAD Process'!$D$5:$CZ$504,VLOOKUP(BH$4,'Table Name'!$C$2:$D$100,2,FALSE),FALSE))</f>
        <v>-1</v>
      </c>
      <c r="BI302">
        <f>IF($C302=-1,-1,VLOOKUP($C302,'HCAD Process'!$D$5:$CZ$504,VLOOKUP(BI$4,'Table Name'!$C$2:$D$100,2,FALSE),FALSE))</f>
        <v>-1</v>
      </c>
      <c r="BJ302">
        <f>IF($C302=-1,-1,VLOOKUP($C302,'HCAD Process'!$D$5:$CZ$504,VLOOKUP(BJ$4,'Table Name'!$C$2:$D$100,2,FALSE),FALSE))</f>
        <v>-1</v>
      </c>
      <c r="BK302">
        <f>IF($C302=-1,-1,VLOOKUP($C302,'HCAD Process'!$D$5:$CZ$504,VLOOKUP(BK$4,'Table Name'!$C$2:$D$100,2,FALSE),FALSE))</f>
        <v>-1</v>
      </c>
      <c r="BL302">
        <f>IF($C302=-1,-1,VLOOKUP($C302,'HCAD Process'!$D$5:$CZ$504,VLOOKUP(BL$4,'Table Name'!$C$2:$D$100,2,FALSE),FALSE))</f>
        <v>-1</v>
      </c>
      <c r="BM302">
        <f>IF($C302=-1,-1,VLOOKUP($C302,'HCAD Process'!$D$5:$CZ$504,VLOOKUP(BM$4,'Table Name'!$C$2:$D$100,2,FALSE),FALSE))</f>
        <v>-1</v>
      </c>
      <c r="BN302">
        <f>IF($C302=-1,-1,VLOOKUP($C302,'HCAD Process'!$D$5:$CZ$504,VLOOKUP(BN$4,'Table Name'!$C$2:$D$100,2,FALSE),FALSE))</f>
        <v>-1</v>
      </c>
      <c r="BO302">
        <f>IF($C302=-1,-1,VLOOKUP($C302,'HCAD Process'!$D$5:$CZ$504,VLOOKUP(BO$4,'Table Name'!$C$2:$D$100,2,FALSE),FALSE))</f>
        <v>-1</v>
      </c>
      <c r="BP302">
        <f>IF($C302=-1,-1,VLOOKUP($C302,'HCAD Process'!$D$5:$CZ$504,VLOOKUP(BP$4,'Table Name'!$C$2:$D$100,2,FALSE),FALSE))</f>
        <v>-1</v>
      </c>
      <c r="BQ302">
        <f>IF($C302=-1,-1,VLOOKUP($C302,'HCAD Process'!$D$5:$CZ$504,VLOOKUP(BQ$4,'Table Name'!$C$2:$D$100,2,FALSE),FALSE))</f>
        <v>-1</v>
      </c>
      <c r="BR302">
        <f>IF($C302=-1,-1,VLOOKUP($C302,'HCAD Process'!$D$5:$CZ$504,VLOOKUP(BR$4,'Table Name'!$C$2:$D$100,2,FALSE),FALSE))</f>
        <v>-1</v>
      </c>
      <c r="BS302">
        <f>IF($C302=-1,-1,VLOOKUP($C302,'HCAD Process'!$D$5:$CZ$504,VLOOKUP(BS$4,'Table Name'!$C$2:$D$100,2,FALSE),FALSE))</f>
        <v>-1</v>
      </c>
      <c r="BT302">
        <f>IF($C302=-1,-1,VLOOKUP($C302,'HCAD Process'!$D$5:$CZ$504,VLOOKUP(BT$4,'Table Name'!$C$2:$D$100,2,FALSE),FALSE))</f>
        <v>-1</v>
      </c>
      <c r="BU302">
        <f>IF($C302=-1,-1,VLOOKUP($C302,'HCAD Process'!$D$5:$CZ$504,VLOOKUP(BU$4,'Table Name'!$C$2:$D$100,2,FALSE),FALSE))</f>
        <v>-1</v>
      </c>
      <c r="BV302">
        <f>IF($C302=-1,-1,VLOOKUP($C302,'HCAD Process'!$D$5:$CZ$504,VLOOKUP(BV$4,'Table Name'!$C$2:$D$100,2,FALSE),FALSE))</f>
        <v>-1</v>
      </c>
      <c r="BW302">
        <f>IF($C302=-1,-1,VLOOKUP($C302,'HCAD Process'!$D$5:$CZ$504,VLOOKUP(BW$4,'Table Name'!$C$2:$D$100,2,FALSE),FALSE))</f>
        <v>-1</v>
      </c>
      <c r="BX302">
        <f>IF($C302=-1,-1,VLOOKUP($C302,'HCAD Process'!$D$5:$CZ$504,VLOOKUP(BX$4,'Table Name'!$C$2:$D$100,2,FALSE),FALSE))</f>
        <v>-1</v>
      </c>
      <c r="BY302">
        <f>IF($C302=-1,-1,VLOOKUP($C302,'HCAD Process'!$D$5:$CZ$504,VLOOKUP(BY$4,'Table Name'!$C$2:$D$100,2,FALSE),FALSE))</f>
        <v>-1</v>
      </c>
      <c r="BZ302">
        <f>IF($C302=-1,-1,VLOOKUP($C302,'HCAD Process'!$D$5:$CZ$504,VLOOKUP(BZ$4,'Table Name'!$C$2:$D$100,2,FALSE),FALSE))</f>
        <v>-1</v>
      </c>
      <c r="CA302">
        <f>IF($C302=-1,-1,VLOOKUP($C302,'HCAD Process'!$D$5:$CZ$504,VLOOKUP(CA$4,'Table Name'!$C$2:$D$100,2,FALSE),FALSE))</f>
        <v>-1</v>
      </c>
      <c r="CB302">
        <f>IF($C302=-1,-1,VLOOKUP($C302,'HCAD Process'!$D$5:$CZ$504,VLOOKUP(CB$4,'Table Name'!$C$2:$D$100,2,FALSE),FALSE))</f>
        <v>-1</v>
      </c>
      <c r="CC302">
        <f>IF($C302=-1,-1,VLOOKUP($C302,'HCAD Process'!$D$5:$CZ$504,VLOOKUP(CC$4,'Table Name'!$C$2:$D$100,2,FALSE),FALSE))</f>
        <v>-1</v>
      </c>
      <c r="CD302">
        <f>IF($C302=-1,-1,VLOOKUP($C302,'HCAD Process'!$D$5:$CZ$504,VLOOKUP(CD$4,'Table Name'!$C$2:$D$100,2,FALSE),FALSE))</f>
        <v>-1</v>
      </c>
      <c r="CE302">
        <f>IF($C302=-1,-1,VLOOKUP($C302,'HCAD Process'!$D$5:$CZ$504,VLOOKUP(CE$4,'Table Name'!$C$2:$D$100,2,FALSE),FALSE))</f>
        <v>-1</v>
      </c>
    </row>
    <row r="303" spans="2:83" x14ac:dyDescent="0.25">
      <c r="B303">
        <f t="shared" si="5"/>
        <v>299</v>
      </c>
      <c r="C303">
        <f t="array" ref="C303">IF(ISERROR(INDEX('HCAD Process'!CF$5:CF$504,MATCH(0,COUNTIF(C$4:C302,'HCAD Process'!CF$5:CF$504)+('HCAD Process'!CF$5:CF$504=-1),0))),-1,INDEX('HCAD Process'!CF$5:CF$504,MATCH(0,COUNTIF(C$4:C302,'HCAD Process'!CF$5:CF$504)+('HCAD Process'!CF$5:CF$504=-1),0)))</f>
        <v>-1</v>
      </c>
      <c r="D303">
        <f>IF($C303=-1,-1,VLOOKUP($C303,'HCAD Process'!$D$5:$CZ$504,VLOOKUP(D$4,'Table Name'!$C$2:$D$100,2,FALSE),FALSE))</f>
        <v>-1</v>
      </c>
      <c r="E303">
        <f>IF($C303=-1,-1,VLOOKUP($C303,'HCAD Process'!$D$5:$CZ$504,VLOOKUP(E$4,'Table Name'!$C$2:$D$100,2,FALSE),FALSE))</f>
        <v>-1</v>
      </c>
      <c r="F303">
        <f>IF($C303=-1,-1,VLOOKUP($C303,'HCAD Process'!$D$5:$CZ$504,VLOOKUP(F$4,'Table Name'!$C$2:$D$100,2,FALSE),FALSE))</f>
        <v>-1</v>
      </c>
      <c r="G303">
        <f>IF($C303=-1,-1,VLOOKUP($C303,'HCAD Process'!$D$5:$CZ$504,VLOOKUP(G$4,'Table Name'!$C$2:$D$100,2,FALSE),FALSE))</f>
        <v>-1</v>
      </c>
      <c r="H303">
        <f>IF($C303=-1,-1,VLOOKUP($C303,'HCAD Process'!$D$5:$CZ$504,VLOOKUP(H$4,'Table Name'!$C$2:$D$100,2,FALSE),FALSE))</f>
        <v>-1</v>
      </c>
      <c r="I303">
        <f>IF($C303=-1,-1,VLOOKUP($C303,'HCAD Process'!$D$5:$CZ$504,VLOOKUP(I$4,'Table Name'!$C$2:$D$100,2,FALSE),FALSE))</f>
        <v>-1</v>
      </c>
      <c r="J303">
        <f>IF($C303=-1,-1,VLOOKUP($C303,'HCAD Process'!$D$5:$CZ$504,VLOOKUP(J$4,'Table Name'!$C$2:$D$100,2,FALSE),FALSE))</f>
        <v>-1</v>
      </c>
      <c r="K303">
        <f>IF($C303=-1,-1,VLOOKUP($C303,'HCAD Process'!$D$5:$CZ$504,VLOOKUP(K$4,'Table Name'!$C$2:$D$100,2,FALSE),FALSE))</f>
        <v>-1</v>
      </c>
      <c r="L303">
        <f>IF($C303=-1,-1,VLOOKUP($C303,'HCAD Process'!$D$5:$CZ$504,VLOOKUP(L$4,'Table Name'!$C$2:$D$100,2,FALSE),FALSE))</f>
        <v>-1</v>
      </c>
      <c r="M303">
        <f>IF($C303=-1,-1,VLOOKUP($C303,'HCAD Process'!$D$5:$CZ$504,VLOOKUP(M$4,'Table Name'!$C$2:$D$100,2,FALSE),FALSE))</f>
        <v>-1</v>
      </c>
      <c r="N303">
        <f>IF($C303=-1,-1,VLOOKUP($C303,'HCAD Process'!$D$5:$CZ$504,VLOOKUP(N$4,'Table Name'!$C$2:$D$100,2,FALSE),FALSE))</f>
        <v>-1</v>
      </c>
      <c r="O303">
        <f>IF($C303=-1,-1,VLOOKUP($C303,'HCAD Process'!$D$5:$CZ$504,VLOOKUP(O$4,'Table Name'!$C$2:$D$100,2,FALSE),FALSE))</f>
        <v>-1</v>
      </c>
      <c r="P303">
        <f>IF($C303=-1,-1,VLOOKUP($C303,'HCAD Process'!$D$5:$CZ$504,VLOOKUP(P$4,'Table Name'!$C$2:$D$100,2,FALSE),FALSE))</f>
        <v>-1</v>
      </c>
      <c r="Q303">
        <f>IF($C303=-1,-1,VLOOKUP($C303,'HCAD Process'!$D$5:$CZ$504,VLOOKUP(Q$4,'Table Name'!$C$2:$D$100,2,FALSE),FALSE))</f>
        <v>-1</v>
      </c>
      <c r="R303">
        <f>IF($C303=-1,-1,VLOOKUP($C303,'HCAD Process'!$D$5:$CZ$504,VLOOKUP(R$4,'Table Name'!$C$2:$D$100,2,FALSE),FALSE))</f>
        <v>-1</v>
      </c>
      <c r="S303">
        <f>IF($C303=-1,-1,VLOOKUP($C303,'HCAD Process'!$D$5:$CZ$504,VLOOKUP(S$4,'Table Name'!$C$2:$D$100,2,FALSE),FALSE))</f>
        <v>-1</v>
      </c>
      <c r="T303">
        <f>IF($C303=-1,-1,VLOOKUP($C303,'HCAD Process'!$D$5:$CZ$504,VLOOKUP(T$4,'Table Name'!$C$2:$D$100,2,FALSE),FALSE))</f>
        <v>-1</v>
      </c>
      <c r="U303">
        <f>IF($C303=-1,-1,VLOOKUP($C303,'HCAD Process'!$D$5:$CZ$504,VLOOKUP(U$4,'Table Name'!$C$2:$D$100,2,FALSE),FALSE))</f>
        <v>-1</v>
      </c>
      <c r="V303">
        <f>IF($C303=-1,-1,VLOOKUP($C303,'HCAD Process'!$D$5:$CZ$504,VLOOKUP(V$4,'Table Name'!$C$2:$D$100,2,FALSE),FALSE))</f>
        <v>-1</v>
      </c>
      <c r="W303">
        <f>IF($C303=-1,-1,VLOOKUP($C303,'HCAD Process'!$D$5:$CZ$504,VLOOKUP(W$4,'Table Name'!$C$2:$D$100,2,FALSE),FALSE))</f>
        <v>-1</v>
      </c>
      <c r="X303">
        <f>IF($C303=-1,-1,VLOOKUP($C303,'HCAD Process'!$D$5:$CZ$504,VLOOKUP(X$4,'Table Name'!$C$2:$D$100,2,FALSE),FALSE))</f>
        <v>-1</v>
      </c>
      <c r="Y303">
        <f>IF($C303=-1,-1,VLOOKUP($C303,'HCAD Process'!$D$5:$CZ$504,VLOOKUP(Y$4,'Table Name'!$C$2:$D$100,2,FALSE),FALSE))</f>
        <v>-1</v>
      </c>
      <c r="Z303">
        <f>IF($C303=-1,-1,VLOOKUP($C303,'HCAD Process'!$D$5:$CZ$504,VLOOKUP(Z$4,'Table Name'!$C$2:$D$100,2,FALSE),FALSE))</f>
        <v>-1</v>
      </c>
      <c r="AA303">
        <f>IF($C303=-1,-1,VLOOKUP($C303,'HCAD Process'!$D$5:$CZ$504,VLOOKUP(AA$4,'Table Name'!$C$2:$D$100,2,FALSE),FALSE))</f>
        <v>-1</v>
      </c>
      <c r="AB303">
        <f>IF($C303=-1,-1,VLOOKUP($C303,'HCAD Process'!$D$5:$CZ$504,VLOOKUP(AB$4,'Table Name'!$C$2:$D$100,2,FALSE),FALSE))</f>
        <v>-1</v>
      </c>
      <c r="AC303">
        <f>IF($C303=-1,-1,VLOOKUP($C303,'HCAD Process'!$D$5:$CZ$504,VLOOKUP(AC$4,'Table Name'!$C$2:$D$100,2,FALSE),FALSE))</f>
        <v>-1</v>
      </c>
      <c r="AD303">
        <f>IF($C303=-1,-1,VLOOKUP($C303,'HCAD Process'!$D$5:$CZ$504,VLOOKUP(AD$4,'Table Name'!$C$2:$D$100,2,FALSE),FALSE))</f>
        <v>-1</v>
      </c>
      <c r="AE303">
        <f>IF($C303=-1,-1,VLOOKUP($C303,'HCAD Process'!$D$5:$CZ$504,VLOOKUP(AE$4,'Table Name'!$C$2:$D$100,2,FALSE),FALSE))</f>
        <v>-1</v>
      </c>
      <c r="AF303">
        <f>IF($C303=-1,-1,VLOOKUP($C303,'HCAD Process'!$D$5:$CZ$504,VLOOKUP(AF$4,'Table Name'!$C$2:$D$100,2,FALSE),FALSE))</f>
        <v>-1</v>
      </c>
      <c r="AG303">
        <f>IF($C303=-1,-1,VLOOKUP($C303,'HCAD Process'!$D$5:$CZ$504,VLOOKUP(AG$4,'Table Name'!$C$2:$D$100,2,FALSE),FALSE))</f>
        <v>-1</v>
      </c>
      <c r="AH303">
        <f>IF($C303=-1,-1,VLOOKUP($C303,'HCAD Process'!$D$5:$CZ$504,VLOOKUP(AH$4,'Table Name'!$C$2:$D$100,2,FALSE),FALSE))</f>
        <v>-1</v>
      </c>
      <c r="AI303">
        <f>IF($C303=-1,-1,VLOOKUP($C303,'HCAD Process'!$D$5:$CZ$504,VLOOKUP(AI$4,'Table Name'!$C$2:$D$100,2,FALSE),FALSE))</f>
        <v>-1</v>
      </c>
      <c r="AJ303">
        <f>IF($C303=-1,-1,VLOOKUP($C303,'HCAD Process'!$D$5:$CZ$504,VLOOKUP(AJ$4,'Table Name'!$C$2:$D$100,2,FALSE),FALSE))</f>
        <v>-1</v>
      </c>
      <c r="AK303">
        <f>IF($C303=-1,-1,VALUE(VLOOKUP($C303,'HCAD Process'!$D$5:$CZ$504,VLOOKUP(AK$4,'Table Name'!$C$2:$D$100,2,FALSE),FALSE)))</f>
        <v>-1</v>
      </c>
      <c r="AL303">
        <f>IF($C303=-1,-1,VLOOKUP($C303,'HCAD Process'!$D$5:$CZ$504,VLOOKUP(AL$4,'Table Name'!$C$2:$D$100,2,FALSE),FALSE))</f>
        <v>-1</v>
      </c>
      <c r="AM303">
        <f>IF($C303=-1,-1,VLOOKUP($C303,'HCAD Process'!$D$5:$CZ$504,VLOOKUP(AM$4,'Table Name'!$C$2:$D$100,2,FALSE),FALSE))</f>
        <v>-1</v>
      </c>
      <c r="AN303">
        <f>IF($C303=-1,-1,VLOOKUP($C303,'HCAD Process'!$D$5:$CZ$504,VLOOKUP(AN$4,'Table Name'!$C$2:$D$100,2,FALSE),FALSE))</f>
        <v>-1</v>
      </c>
      <c r="AO303">
        <f>IF($C303=-1,-1,VLOOKUP($C303,'HCAD Process'!$D$5:$CZ$504,VLOOKUP(AO$4,'Table Name'!$C$2:$D$100,2,FALSE),FALSE))</f>
        <v>-1</v>
      </c>
      <c r="AP303">
        <f>IF($C303=-1,-1,VLOOKUP($C303,'HCAD Process'!$D$5:$CZ$504,VLOOKUP(AP$4,'Table Name'!$C$2:$D$100,2,FALSE),FALSE))</f>
        <v>-1</v>
      </c>
      <c r="AQ303">
        <f>IF($C303=-1,-1,VLOOKUP($C303,'HCAD Process'!$D$5:$CZ$504,VLOOKUP(AQ$4,'Table Name'!$C$2:$D$100,2,FALSE),FALSE))</f>
        <v>-1</v>
      </c>
      <c r="AR303">
        <f>IF($C303=-1,-1,VLOOKUP($C303,'HCAD Process'!$D$5:$CZ$504,VLOOKUP(AR$4,'Table Name'!$C$2:$D$100,2,FALSE),FALSE))</f>
        <v>-1</v>
      </c>
      <c r="AS303">
        <f>IF($C303=-1,-1,VLOOKUP($C303,'HCAD Process'!$D$5:$CZ$504,VLOOKUP(AS$4,'Table Name'!$C$2:$D$100,2,FALSE),FALSE))</f>
        <v>-1</v>
      </c>
      <c r="AT303">
        <f>IF($C303=-1,-1,VLOOKUP($C303,'HCAD Process'!$D$5:$CZ$504,VLOOKUP(AT$4,'Table Name'!$C$2:$D$100,2,FALSE),FALSE))</f>
        <v>-1</v>
      </c>
      <c r="AU303">
        <f>IF($C303=-1,-1,VLOOKUP($C303,'HCAD Process'!$D$5:$CZ$504,VLOOKUP(AU$4,'Table Name'!$C$2:$D$100,2,FALSE),FALSE))</f>
        <v>-1</v>
      </c>
      <c r="AV303">
        <f>IF($C303=-1,-1,VLOOKUP($C303,'HCAD Process'!$D$5:$CZ$504,VLOOKUP(AV$4,'Table Name'!$C$2:$D$100,2,FALSE),FALSE))</f>
        <v>-1</v>
      </c>
      <c r="AW303">
        <f>IF($C303=-1,-1,VLOOKUP($C303,'HCAD Process'!$D$5:$CZ$504,VLOOKUP(AW$4,'Table Name'!$C$2:$D$100,2,FALSE),FALSE))</f>
        <v>-1</v>
      </c>
      <c r="AX303">
        <f>IF($C303=-1,-1,VLOOKUP($C303,'HCAD Process'!$D$5:$CZ$504,VLOOKUP(AX$4,'Table Name'!$C$2:$D$100,2,FALSE),FALSE))</f>
        <v>-1</v>
      </c>
      <c r="AY303">
        <f>IF($C303=-1,-1,VLOOKUP($C303,'HCAD Process'!$D$5:$CZ$504,VLOOKUP(AY$4,'Table Name'!$C$2:$D$100,2,FALSE),FALSE))</f>
        <v>-1</v>
      </c>
      <c r="AZ303">
        <f>IF($C303=-1,-1,VLOOKUP($C303,'HCAD Process'!$D$5:$CZ$504,VLOOKUP(AZ$4,'Table Name'!$C$2:$D$100,2,FALSE),FALSE))</f>
        <v>-1</v>
      </c>
      <c r="BA303">
        <f>IF($C303=-1,-1,VLOOKUP($C303,'HCAD Process'!$D$5:$CZ$504,VLOOKUP(BA$4,'Table Name'!$C$2:$D$100,2,FALSE),FALSE))</f>
        <v>-1</v>
      </c>
      <c r="BB303">
        <f>IF($C303=-1,-1,VLOOKUP($C303,'HCAD Process'!$D$5:$CZ$504,VLOOKUP(BB$4,'Table Name'!$C$2:$D$100,2,FALSE),FALSE))</f>
        <v>-1</v>
      </c>
      <c r="BC303">
        <f>IF($C303=-1,-1,VLOOKUP($C303,'HCAD Process'!$D$5:$CZ$504,VLOOKUP(BC$4,'Table Name'!$C$2:$D$100,2,FALSE),FALSE))</f>
        <v>-1</v>
      </c>
      <c r="BD303">
        <f>IF($C303=-1,-1,VLOOKUP($C303,'HCAD Process'!$D$5:$CZ$504,VLOOKUP(BD$4,'Table Name'!$C$2:$D$100,2,FALSE),FALSE))</f>
        <v>-1</v>
      </c>
      <c r="BE303">
        <f>IF($C303=-1,-1,VLOOKUP($C303,'HCAD Process'!$D$5:$CZ$504,VLOOKUP(BE$4,'Table Name'!$C$2:$D$100,2,FALSE),FALSE))</f>
        <v>-1</v>
      </c>
      <c r="BF303">
        <f>IF($C303=-1,-1,VLOOKUP($C303,'HCAD Process'!$D$5:$CZ$504,VLOOKUP(BF$4,'Table Name'!$C$2:$D$100,2,FALSE),FALSE))</f>
        <v>-1</v>
      </c>
      <c r="BG303">
        <f>IF($C303=-1,-1,VLOOKUP($C303,'HCAD Process'!$D$5:$CZ$504,VLOOKUP(BG$4,'Table Name'!$C$2:$D$100,2,FALSE),FALSE))</f>
        <v>-1</v>
      </c>
      <c r="BH303">
        <f>IF($C303=-1,-1,VLOOKUP($C303,'HCAD Process'!$D$5:$CZ$504,VLOOKUP(BH$4,'Table Name'!$C$2:$D$100,2,FALSE),FALSE))</f>
        <v>-1</v>
      </c>
      <c r="BI303">
        <f>IF($C303=-1,-1,VLOOKUP($C303,'HCAD Process'!$D$5:$CZ$504,VLOOKUP(BI$4,'Table Name'!$C$2:$D$100,2,FALSE),FALSE))</f>
        <v>-1</v>
      </c>
      <c r="BJ303">
        <f>IF($C303=-1,-1,VLOOKUP($C303,'HCAD Process'!$D$5:$CZ$504,VLOOKUP(BJ$4,'Table Name'!$C$2:$D$100,2,FALSE),FALSE))</f>
        <v>-1</v>
      </c>
      <c r="BK303">
        <f>IF($C303=-1,-1,VLOOKUP($C303,'HCAD Process'!$D$5:$CZ$504,VLOOKUP(BK$4,'Table Name'!$C$2:$D$100,2,FALSE),FALSE))</f>
        <v>-1</v>
      </c>
      <c r="BL303">
        <f>IF($C303=-1,-1,VLOOKUP($C303,'HCAD Process'!$D$5:$CZ$504,VLOOKUP(BL$4,'Table Name'!$C$2:$D$100,2,FALSE),FALSE))</f>
        <v>-1</v>
      </c>
      <c r="BM303">
        <f>IF($C303=-1,-1,VLOOKUP($C303,'HCAD Process'!$D$5:$CZ$504,VLOOKUP(BM$4,'Table Name'!$C$2:$D$100,2,FALSE),FALSE))</f>
        <v>-1</v>
      </c>
      <c r="BN303">
        <f>IF($C303=-1,-1,VLOOKUP($C303,'HCAD Process'!$D$5:$CZ$504,VLOOKUP(BN$4,'Table Name'!$C$2:$D$100,2,FALSE),FALSE))</f>
        <v>-1</v>
      </c>
      <c r="BO303">
        <f>IF($C303=-1,-1,VLOOKUP($C303,'HCAD Process'!$D$5:$CZ$504,VLOOKUP(BO$4,'Table Name'!$C$2:$D$100,2,FALSE),FALSE))</f>
        <v>-1</v>
      </c>
      <c r="BP303">
        <f>IF($C303=-1,-1,VLOOKUP($C303,'HCAD Process'!$D$5:$CZ$504,VLOOKUP(BP$4,'Table Name'!$C$2:$D$100,2,FALSE),FALSE))</f>
        <v>-1</v>
      </c>
      <c r="BQ303">
        <f>IF($C303=-1,-1,VLOOKUP($C303,'HCAD Process'!$D$5:$CZ$504,VLOOKUP(BQ$4,'Table Name'!$C$2:$D$100,2,FALSE),FALSE))</f>
        <v>-1</v>
      </c>
      <c r="BR303">
        <f>IF($C303=-1,-1,VLOOKUP($C303,'HCAD Process'!$D$5:$CZ$504,VLOOKUP(BR$4,'Table Name'!$C$2:$D$100,2,FALSE),FALSE))</f>
        <v>-1</v>
      </c>
      <c r="BS303">
        <f>IF($C303=-1,-1,VLOOKUP($C303,'HCAD Process'!$D$5:$CZ$504,VLOOKUP(BS$4,'Table Name'!$C$2:$D$100,2,FALSE),FALSE))</f>
        <v>-1</v>
      </c>
      <c r="BT303">
        <f>IF($C303=-1,-1,VLOOKUP($C303,'HCAD Process'!$D$5:$CZ$504,VLOOKUP(BT$4,'Table Name'!$C$2:$D$100,2,FALSE),FALSE))</f>
        <v>-1</v>
      </c>
      <c r="BU303">
        <f>IF($C303=-1,-1,VLOOKUP($C303,'HCAD Process'!$D$5:$CZ$504,VLOOKUP(BU$4,'Table Name'!$C$2:$D$100,2,FALSE),FALSE))</f>
        <v>-1</v>
      </c>
      <c r="BV303">
        <f>IF($C303=-1,-1,VLOOKUP($C303,'HCAD Process'!$D$5:$CZ$504,VLOOKUP(BV$4,'Table Name'!$C$2:$D$100,2,FALSE),FALSE))</f>
        <v>-1</v>
      </c>
      <c r="BW303">
        <f>IF($C303=-1,-1,VLOOKUP($C303,'HCAD Process'!$D$5:$CZ$504,VLOOKUP(BW$4,'Table Name'!$C$2:$D$100,2,FALSE),FALSE))</f>
        <v>-1</v>
      </c>
      <c r="BX303">
        <f>IF($C303=-1,-1,VLOOKUP($C303,'HCAD Process'!$D$5:$CZ$504,VLOOKUP(BX$4,'Table Name'!$C$2:$D$100,2,FALSE),FALSE))</f>
        <v>-1</v>
      </c>
      <c r="BY303">
        <f>IF($C303=-1,-1,VLOOKUP($C303,'HCAD Process'!$D$5:$CZ$504,VLOOKUP(BY$4,'Table Name'!$C$2:$D$100,2,FALSE),FALSE))</f>
        <v>-1</v>
      </c>
      <c r="BZ303">
        <f>IF($C303=-1,-1,VLOOKUP($C303,'HCAD Process'!$D$5:$CZ$504,VLOOKUP(BZ$4,'Table Name'!$C$2:$D$100,2,FALSE),FALSE))</f>
        <v>-1</v>
      </c>
      <c r="CA303">
        <f>IF($C303=-1,-1,VLOOKUP($C303,'HCAD Process'!$D$5:$CZ$504,VLOOKUP(CA$4,'Table Name'!$C$2:$D$100,2,FALSE),FALSE))</f>
        <v>-1</v>
      </c>
      <c r="CB303">
        <f>IF($C303=-1,-1,VLOOKUP($C303,'HCAD Process'!$D$5:$CZ$504,VLOOKUP(CB$4,'Table Name'!$C$2:$D$100,2,FALSE),FALSE))</f>
        <v>-1</v>
      </c>
      <c r="CC303">
        <f>IF($C303=-1,-1,VLOOKUP($C303,'HCAD Process'!$D$5:$CZ$504,VLOOKUP(CC$4,'Table Name'!$C$2:$D$100,2,FALSE),FALSE))</f>
        <v>-1</v>
      </c>
      <c r="CD303">
        <f>IF($C303=-1,-1,VLOOKUP($C303,'HCAD Process'!$D$5:$CZ$504,VLOOKUP(CD$4,'Table Name'!$C$2:$D$100,2,FALSE),FALSE))</f>
        <v>-1</v>
      </c>
      <c r="CE303">
        <f>IF($C303=-1,-1,VLOOKUP($C303,'HCAD Process'!$D$5:$CZ$504,VLOOKUP(CE$4,'Table Name'!$C$2:$D$100,2,FALSE),FALSE))</f>
        <v>-1</v>
      </c>
    </row>
    <row r="304" spans="2:83" x14ac:dyDescent="0.25">
      <c r="B304">
        <f t="shared" si="5"/>
        <v>300</v>
      </c>
      <c r="C304">
        <f t="array" ref="C304">IF(ISERROR(INDEX('HCAD Process'!CF$5:CF$504,MATCH(0,COUNTIF(C$4:C303,'HCAD Process'!CF$5:CF$504)+('HCAD Process'!CF$5:CF$504=-1),0))),-1,INDEX('HCAD Process'!CF$5:CF$504,MATCH(0,COUNTIF(C$4:C303,'HCAD Process'!CF$5:CF$504)+('HCAD Process'!CF$5:CF$504=-1),0)))</f>
        <v>-1</v>
      </c>
      <c r="D304">
        <f>IF($C304=-1,-1,VLOOKUP($C304,'HCAD Process'!$D$5:$CZ$504,VLOOKUP(D$4,'Table Name'!$C$2:$D$100,2,FALSE),FALSE))</f>
        <v>-1</v>
      </c>
      <c r="E304">
        <f>IF($C304=-1,-1,VLOOKUP($C304,'HCAD Process'!$D$5:$CZ$504,VLOOKUP(E$4,'Table Name'!$C$2:$D$100,2,FALSE),FALSE))</f>
        <v>-1</v>
      </c>
      <c r="F304">
        <f>IF($C304=-1,-1,VLOOKUP($C304,'HCAD Process'!$D$5:$CZ$504,VLOOKUP(F$4,'Table Name'!$C$2:$D$100,2,FALSE),FALSE))</f>
        <v>-1</v>
      </c>
      <c r="G304">
        <f>IF($C304=-1,-1,VLOOKUP($C304,'HCAD Process'!$D$5:$CZ$504,VLOOKUP(G$4,'Table Name'!$C$2:$D$100,2,FALSE),FALSE))</f>
        <v>-1</v>
      </c>
      <c r="H304">
        <f>IF($C304=-1,-1,VLOOKUP($C304,'HCAD Process'!$D$5:$CZ$504,VLOOKUP(H$4,'Table Name'!$C$2:$D$100,2,FALSE),FALSE))</f>
        <v>-1</v>
      </c>
      <c r="I304">
        <f>IF($C304=-1,-1,VLOOKUP($C304,'HCAD Process'!$D$5:$CZ$504,VLOOKUP(I$4,'Table Name'!$C$2:$D$100,2,FALSE),FALSE))</f>
        <v>-1</v>
      </c>
      <c r="J304">
        <f>IF($C304=-1,-1,VLOOKUP($C304,'HCAD Process'!$D$5:$CZ$504,VLOOKUP(J$4,'Table Name'!$C$2:$D$100,2,FALSE),FALSE))</f>
        <v>-1</v>
      </c>
      <c r="K304">
        <f>IF($C304=-1,-1,VLOOKUP($C304,'HCAD Process'!$D$5:$CZ$504,VLOOKUP(K$4,'Table Name'!$C$2:$D$100,2,FALSE),FALSE))</f>
        <v>-1</v>
      </c>
      <c r="L304">
        <f>IF($C304=-1,-1,VLOOKUP($C304,'HCAD Process'!$D$5:$CZ$504,VLOOKUP(L$4,'Table Name'!$C$2:$D$100,2,FALSE),FALSE))</f>
        <v>-1</v>
      </c>
      <c r="M304">
        <f>IF($C304=-1,-1,VLOOKUP($C304,'HCAD Process'!$D$5:$CZ$504,VLOOKUP(M$4,'Table Name'!$C$2:$D$100,2,FALSE),FALSE))</f>
        <v>-1</v>
      </c>
      <c r="N304">
        <f>IF($C304=-1,-1,VLOOKUP($C304,'HCAD Process'!$D$5:$CZ$504,VLOOKUP(N$4,'Table Name'!$C$2:$D$100,2,FALSE),FALSE))</f>
        <v>-1</v>
      </c>
      <c r="O304">
        <f>IF($C304=-1,-1,VLOOKUP($C304,'HCAD Process'!$D$5:$CZ$504,VLOOKUP(O$4,'Table Name'!$C$2:$D$100,2,FALSE),FALSE))</f>
        <v>-1</v>
      </c>
      <c r="P304">
        <f>IF($C304=-1,-1,VLOOKUP($C304,'HCAD Process'!$D$5:$CZ$504,VLOOKUP(P$4,'Table Name'!$C$2:$D$100,2,FALSE),FALSE))</f>
        <v>-1</v>
      </c>
      <c r="Q304">
        <f>IF($C304=-1,-1,VLOOKUP($C304,'HCAD Process'!$D$5:$CZ$504,VLOOKUP(Q$4,'Table Name'!$C$2:$D$100,2,FALSE),FALSE))</f>
        <v>-1</v>
      </c>
      <c r="R304">
        <f>IF($C304=-1,-1,VLOOKUP($C304,'HCAD Process'!$D$5:$CZ$504,VLOOKUP(R$4,'Table Name'!$C$2:$D$100,2,FALSE),FALSE))</f>
        <v>-1</v>
      </c>
      <c r="S304">
        <f>IF($C304=-1,-1,VLOOKUP($C304,'HCAD Process'!$D$5:$CZ$504,VLOOKUP(S$4,'Table Name'!$C$2:$D$100,2,FALSE),FALSE))</f>
        <v>-1</v>
      </c>
      <c r="T304">
        <f>IF($C304=-1,-1,VLOOKUP($C304,'HCAD Process'!$D$5:$CZ$504,VLOOKUP(T$4,'Table Name'!$C$2:$D$100,2,FALSE),FALSE))</f>
        <v>-1</v>
      </c>
      <c r="U304">
        <f>IF($C304=-1,-1,VLOOKUP($C304,'HCAD Process'!$D$5:$CZ$504,VLOOKUP(U$4,'Table Name'!$C$2:$D$100,2,FALSE),FALSE))</f>
        <v>-1</v>
      </c>
      <c r="V304">
        <f>IF($C304=-1,-1,VLOOKUP($C304,'HCAD Process'!$D$5:$CZ$504,VLOOKUP(V$4,'Table Name'!$C$2:$D$100,2,FALSE),FALSE))</f>
        <v>-1</v>
      </c>
      <c r="W304">
        <f>IF($C304=-1,-1,VLOOKUP($C304,'HCAD Process'!$D$5:$CZ$504,VLOOKUP(W$4,'Table Name'!$C$2:$D$100,2,FALSE),FALSE))</f>
        <v>-1</v>
      </c>
      <c r="X304">
        <f>IF($C304=-1,-1,VLOOKUP($C304,'HCAD Process'!$D$5:$CZ$504,VLOOKUP(X$4,'Table Name'!$C$2:$D$100,2,FALSE),FALSE))</f>
        <v>-1</v>
      </c>
      <c r="Y304">
        <f>IF($C304=-1,-1,VLOOKUP($C304,'HCAD Process'!$D$5:$CZ$504,VLOOKUP(Y$4,'Table Name'!$C$2:$D$100,2,FALSE),FALSE))</f>
        <v>-1</v>
      </c>
      <c r="Z304">
        <f>IF($C304=-1,-1,VLOOKUP($C304,'HCAD Process'!$D$5:$CZ$504,VLOOKUP(Z$4,'Table Name'!$C$2:$D$100,2,FALSE),FALSE))</f>
        <v>-1</v>
      </c>
      <c r="AA304">
        <f>IF($C304=-1,-1,VLOOKUP($C304,'HCAD Process'!$D$5:$CZ$504,VLOOKUP(AA$4,'Table Name'!$C$2:$D$100,2,FALSE),FALSE))</f>
        <v>-1</v>
      </c>
      <c r="AB304">
        <f>IF($C304=-1,-1,VLOOKUP($C304,'HCAD Process'!$D$5:$CZ$504,VLOOKUP(AB$4,'Table Name'!$C$2:$D$100,2,FALSE),FALSE))</f>
        <v>-1</v>
      </c>
      <c r="AC304">
        <f>IF($C304=-1,-1,VLOOKUP($C304,'HCAD Process'!$D$5:$CZ$504,VLOOKUP(AC$4,'Table Name'!$C$2:$D$100,2,FALSE),FALSE))</f>
        <v>-1</v>
      </c>
      <c r="AD304">
        <f>IF($C304=-1,-1,VLOOKUP($C304,'HCAD Process'!$D$5:$CZ$504,VLOOKUP(AD$4,'Table Name'!$C$2:$D$100,2,FALSE),FALSE))</f>
        <v>-1</v>
      </c>
      <c r="AE304">
        <f>IF($C304=-1,-1,VLOOKUP($C304,'HCAD Process'!$D$5:$CZ$504,VLOOKUP(AE$4,'Table Name'!$C$2:$D$100,2,FALSE),FALSE))</f>
        <v>-1</v>
      </c>
      <c r="AF304">
        <f>IF($C304=-1,-1,VLOOKUP($C304,'HCAD Process'!$D$5:$CZ$504,VLOOKUP(AF$4,'Table Name'!$C$2:$D$100,2,FALSE),FALSE))</f>
        <v>-1</v>
      </c>
      <c r="AG304">
        <f>IF($C304=-1,-1,VLOOKUP($C304,'HCAD Process'!$D$5:$CZ$504,VLOOKUP(AG$4,'Table Name'!$C$2:$D$100,2,FALSE),FALSE))</f>
        <v>-1</v>
      </c>
      <c r="AH304">
        <f>IF($C304=-1,-1,VLOOKUP($C304,'HCAD Process'!$D$5:$CZ$504,VLOOKUP(AH$4,'Table Name'!$C$2:$D$100,2,FALSE),FALSE))</f>
        <v>-1</v>
      </c>
      <c r="AI304">
        <f>IF($C304=-1,-1,VLOOKUP($C304,'HCAD Process'!$D$5:$CZ$504,VLOOKUP(AI$4,'Table Name'!$C$2:$D$100,2,FALSE),FALSE))</f>
        <v>-1</v>
      </c>
      <c r="AJ304">
        <f>IF($C304=-1,-1,VLOOKUP($C304,'HCAD Process'!$D$5:$CZ$504,VLOOKUP(AJ$4,'Table Name'!$C$2:$D$100,2,FALSE),FALSE))</f>
        <v>-1</v>
      </c>
      <c r="AK304">
        <f>IF($C304=-1,-1,VALUE(VLOOKUP($C304,'HCAD Process'!$D$5:$CZ$504,VLOOKUP(AK$4,'Table Name'!$C$2:$D$100,2,FALSE),FALSE)))</f>
        <v>-1</v>
      </c>
      <c r="AL304">
        <f>IF($C304=-1,-1,VLOOKUP($C304,'HCAD Process'!$D$5:$CZ$504,VLOOKUP(AL$4,'Table Name'!$C$2:$D$100,2,FALSE),FALSE))</f>
        <v>-1</v>
      </c>
      <c r="AM304">
        <f>IF($C304=-1,-1,VLOOKUP($C304,'HCAD Process'!$D$5:$CZ$504,VLOOKUP(AM$4,'Table Name'!$C$2:$D$100,2,FALSE),FALSE))</f>
        <v>-1</v>
      </c>
      <c r="AN304">
        <f>IF($C304=-1,-1,VLOOKUP($C304,'HCAD Process'!$D$5:$CZ$504,VLOOKUP(AN$4,'Table Name'!$C$2:$D$100,2,FALSE),FALSE))</f>
        <v>-1</v>
      </c>
      <c r="AO304">
        <f>IF($C304=-1,-1,VLOOKUP($C304,'HCAD Process'!$D$5:$CZ$504,VLOOKUP(AO$4,'Table Name'!$C$2:$D$100,2,FALSE),FALSE))</f>
        <v>-1</v>
      </c>
      <c r="AP304">
        <f>IF($C304=-1,-1,VLOOKUP($C304,'HCAD Process'!$D$5:$CZ$504,VLOOKUP(AP$4,'Table Name'!$C$2:$D$100,2,FALSE),FALSE))</f>
        <v>-1</v>
      </c>
      <c r="AQ304">
        <f>IF($C304=-1,-1,VLOOKUP($C304,'HCAD Process'!$D$5:$CZ$504,VLOOKUP(AQ$4,'Table Name'!$C$2:$D$100,2,FALSE),FALSE))</f>
        <v>-1</v>
      </c>
      <c r="AR304">
        <f>IF($C304=-1,-1,VLOOKUP($C304,'HCAD Process'!$D$5:$CZ$504,VLOOKUP(AR$4,'Table Name'!$C$2:$D$100,2,FALSE),FALSE))</f>
        <v>-1</v>
      </c>
      <c r="AS304">
        <f>IF($C304=-1,-1,VLOOKUP($C304,'HCAD Process'!$D$5:$CZ$504,VLOOKUP(AS$4,'Table Name'!$C$2:$D$100,2,FALSE),FALSE))</f>
        <v>-1</v>
      </c>
      <c r="AT304">
        <f>IF($C304=-1,-1,VLOOKUP($C304,'HCAD Process'!$D$5:$CZ$504,VLOOKUP(AT$4,'Table Name'!$C$2:$D$100,2,FALSE),FALSE))</f>
        <v>-1</v>
      </c>
      <c r="AU304">
        <f>IF($C304=-1,-1,VLOOKUP($C304,'HCAD Process'!$D$5:$CZ$504,VLOOKUP(AU$4,'Table Name'!$C$2:$D$100,2,FALSE),FALSE))</f>
        <v>-1</v>
      </c>
      <c r="AV304">
        <f>IF($C304=-1,-1,VLOOKUP($C304,'HCAD Process'!$D$5:$CZ$504,VLOOKUP(AV$4,'Table Name'!$C$2:$D$100,2,FALSE),FALSE))</f>
        <v>-1</v>
      </c>
      <c r="AW304">
        <f>IF($C304=-1,-1,VLOOKUP($C304,'HCAD Process'!$D$5:$CZ$504,VLOOKUP(AW$4,'Table Name'!$C$2:$D$100,2,FALSE),FALSE))</f>
        <v>-1</v>
      </c>
      <c r="AX304">
        <f>IF($C304=-1,-1,VLOOKUP($C304,'HCAD Process'!$D$5:$CZ$504,VLOOKUP(AX$4,'Table Name'!$C$2:$D$100,2,FALSE),FALSE))</f>
        <v>-1</v>
      </c>
      <c r="AY304">
        <f>IF($C304=-1,-1,VLOOKUP($C304,'HCAD Process'!$D$5:$CZ$504,VLOOKUP(AY$4,'Table Name'!$C$2:$D$100,2,FALSE),FALSE))</f>
        <v>-1</v>
      </c>
      <c r="AZ304">
        <f>IF($C304=-1,-1,VLOOKUP($C304,'HCAD Process'!$D$5:$CZ$504,VLOOKUP(AZ$4,'Table Name'!$C$2:$D$100,2,FALSE),FALSE))</f>
        <v>-1</v>
      </c>
      <c r="BA304">
        <f>IF($C304=-1,-1,VLOOKUP($C304,'HCAD Process'!$D$5:$CZ$504,VLOOKUP(BA$4,'Table Name'!$C$2:$D$100,2,FALSE),FALSE))</f>
        <v>-1</v>
      </c>
      <c r="BB304">
        <f>IF($C304=-1,-1,VLOOKUP($C304,'HCAD Process'!$D$5:$CZ$504,VLOOKUP(BB$4,'Table Name'!$C$2:$D$100,2,FALSE),FALSE))</f>
        <v>-1</v>
      </c>
      <c r="BC304">
        <f>IF($C304=-1,-1,VLOOKUP($C304,'HCAD Process'!$D$5:$CZ$504,VLOOKUP(BC$4,'Table Name'!$C$2:$D$100,2,FALSE),FALSE))</f>
        <v>-1</v>
      </c>
      <c r="BD304">
        <f>IF($C304=-1,-1,VLOOKUP($C304,'HCAD Process'!$D$5:$CZ$504,VLOOKUP(BD$4,'Table Name'!$C$2:$D$100,2,FALSE),FALSE))</f>
        <v>-1</v>
      </c>
      <c r="BE304">
        <f>IF($C304=-1,-1,VLOOKUP($C304,'HCAD Process'!$D$5:$CZ$504,VLOOKUP(BE$4,'Table Name'!$C$2:$D$100,2,FALSE),FALSE))</f>
        <v>-1</v>
      </c>
      <c r="BF304">
        <f>IF($C304=-1,-1,VLOOKUP($C304,'HCAD Process'!$D$5:$CZ$504,VLOOKUP(BF$4,'Table Name'!$C$2:$D$100,2,FALSE),FALSE))</f>
        <v>-1</v>
      </c>
      <c r="BG304">
        <f>IF($C304=-1,-1,VLOOKUP($C304,'HCAD Process'!$D$5:$CZ$504,VLOOKUP(BG$4,'Table Name'!$C$2:$D$100,2,FALSE),FALSE))</f>
        <v>-1</v>
      </c>
      <c r="BH304">
        <f>IF($C304=-1,-1,VLOOKUP($C304,'HCAD Process'!$D$5:$CZ$504,VLOOKUP(BH$4,'Table Name'!$C$2:$D$100,2,FALSE),FALSE))</f>
        <v>-1</v>
      </c>
      <c r="BI304">
        <f>IF($C304=-1,-1,VLOOKUP($C304,'HCAD Process'!$D$5:$CZ$504,VLOOKUP(BI$4,'Table Name'!$C$2:$D$100,2,FALSE),FALSE))</f>
        <v>-1</v>
      </c>
      <c r="BJ304">
        <f>IF($C304=-1,-1,VLOOKUP($C304,'HCAD Process'!$D$5:$CZ$504,VLOOKUP(BJ$4,'Table Name'!$C$2:$D$100,2,FALSE),FALSE))</f>
        <v>-1</v>
      </c>
      <c r="BK304">
        <f>IF($C304=-1,-1,VLOOKUP($C304,'HCAD Process'!$D$5:$CZ$504,VLOOKUP(BK$4,'Table Name'!$C$2:$D$100,2,FALSE),FALSE))</f>
        <v>-1</v>
      </c>
      <c r="BL304">
        <f>IF($C304=-1,-1,VLOOKUP($C304,'HCAD Process'!$D$5:$CZ$504,VLOOKUP(BL$4,'Table Name'!$C$2:$D$100,2,FALSE),FALSE))</f>
        <v>-1</v>
      </c>
      <c r="BM304">
        <f>IF($C304=-1,-1,VLOOKUP($C304,'HCAD Process'!$D$5:$CZ$504,VLOOKUP(BM$4,'Table Name'!$C$2:$D$100,2,FALSE),FALSE))</f>
        <v>-1</v>
      </c>
      <c r="BN304">
        <f>IF($C304=-1,-1,VLOOKUP($C304,'HCAD Process'!$D$5:$CZ$504,VLOOKUP(BN$4,'Table Name'!$C$2:$D$100,2,FALSE),FALSE))</f>
        <v>-1</v>
      </c>
      <c r="BO304">
        <f>IF($C304=-1,-1,VLOOKUP($C304,'HCAD Process'!$D$5:$CZ$504,VLOOKUP(BO$4,'Table Name'!$C$2:$D$100,2,FALSE),FALSE))</f>
        <v>-1</v>
      </c>
      <c r="BP304">
        <f>IF($C304=-1,-1,VLOOKUP($C304,'HCAD Process'!$D$5:$CZ$504,VLOOKUP(BP$4,'Table Name'!$C$2:$D$100,2,FALSE),FALSE))</f>
        <v>-1</v>
      </c>
      <c r="BQ304">
        <f>IF($C304=-1,-1,VLOOKUP($C304,'HCAD Process'!$D$5:$CZ$504,VLOOKUP(BQ$4,'Table Name'!$C$2:$D$100,2,FALSE),FALSE))</f>
        <v>-1</v>
      </c>
      <c r="BR304">
        <f>IF($C304=-1,-1,VLOOKUP($C304,'HCAD Process'!$D$5:$CZ$504,VLOOKUP(BR$4,'Table Name'!$C$2:$D$100,2,FALSE),FALSE))</f>
        <v>-1</v>
      </c>
      <c r="BS304">
        <f>IF($C304=-1,-1,VLOOKUP($C304,'HCAD Process'!$D$5:$CZ$504,VLOOKUP(BS$4,'Table Name'!$C$2:$D$100,2,FALSE),FALSE))</f>
        <v>-1</v>
      </c>
      <c r="BT304">
        <f>IF($C304=-1,-1,VLOOKUP($C304,'HCAD Process'!$D$5:$CZ$504,VLOOKUP(BT$4,'Table Name'!$C$2:$D$100,2,FALSE),FALSE))</f>
        <v>-1</v>
      </c>
      <c r="BU304">
        <f>IF($C304=-1,-1,VLOOKUP($C304,'HCAD Process'!$D$5:$CZ$504,VLOOKUP(BU$4,'Table Name'!$C$2:$D$100,2,FALSE),FALSE))</f>
        <v>-1</v>
      </c>
      <c r="BV304">
        <f>IF($C304=-1,-1,VLOOKUP($C304,'HCAD Process'!$D$5:$CZ$504,VLOOKUP(BV$4,'Table Name'!$C$2:$D$100,2,FALSE),FALSE))</f>
        <v>-1</v>
      </c>
      <c r="BW304">
        <f>IF($C304=-1,-1,VLOOKUP($C304,'HCAD Process'!$D$5:$CZ$504,VLOOKUP(BW$4,'Table Name'!$C$2:$D$100,2,FALSE),FALSE))</f>
        <v>-1</v>
      </c>
      <c r="BX304">
        <f>IF($C304=-1,-1,VLOOKUP($C304,'HCAD Process'!$D$5:$CZ$504,VLOOKUP(BX$4,'Table Name'!$C$2:$D$100,2,FALSE),FALSE))</f>
        <v>-1</v>
      </c>
      <c r="BY304">
        <f>IF($C304=-1,-1,VLOOKUP($C304,'HCAD Process'!$D$5:$CZ$504,VLOOKUP(BY$4,'Table Name'!$C$2:$D$100,2,FALSE),FALSE))</f>
        <v>-1</v>
      </c>
      <c r="BZ304">
        <f>IF($C304=-1,-1,VLOOKUP($C304,'HCAD Process'!$D$5:$CZ$504,VLOOKUP(BZ$4,'Table Name'!$C$2:$D$100,2,FALSE),FALSE))</f>
        <v>-1</v>
      </c>
      <c r="CA304">
        <f>IF($C304=-1,-1,VLOOKUP($C304,'HCAD Process'!$D$5:$CZ$504,VLOOKUP(CA$4,'Table Name'!$C$2:$D$100,2,FALSE),FALSE))</f>
        <v>-1</v>
      </c>
      <c r="CB304">
        <f>IF($C304=-1,-1,VLOOKUP($C304,'HCAD Process'!$D$5:$CZ$504,VLOOKUP(CB$4,'Table Name'!$C$2:$D$100,2,FALSE),FALSE))</f>
        <v>-1</v>
      </c>
      <c r="CC304">
        <f>IF($C304=-1,-1,VLOOKUP($C304,'HCAD Process'!$D$5:$CZ$504,VLOOKUP(CC$4,'Table Name'!$C$2:$D$100,2,FALSE),FALSE))</f>
        <v>-1</v>
      </c>
      <c r="CD304">
        <f>IF($C304=-1,-1,VLOOKUP($C304,'HCAD Process'!$D$5:$CZ$504,VLOOKUP(CD$4,'Table Name'!$C$2:$D$100,2,FALSE),FALSE))</f>
        <v>-1</v>
      </c>
      <c r="CE304">
        <f>IF($C304=-1,-1,VLOOKUP($C304,'HCAD Process'!$D$5:$CZ$504,VLOOKUP(CE$4,'Table Name'!$C$2:$D$100,2,FALSE),FALSE))</f>
        <v>-1</v>
      </c>
    </row>
    <row r="305" spans="2:83" x14ac:dyDescent="0.25">
      <c r="B305">
        <f t="shared" si="5"/>
        <v>301</v>
      </c>
      <c r="C305">
        <f t="array" ref="C305">IF(ISERROR(INDEX('HCAD Process'!CF$5:CF$504,MATCH(0,COUNTIF(C$4:C304,'HCAD Process'!CF$5:CF$504)+('HCAD Process'!CF$5:CF$504=-1),0))),-1,INDEX('HCAD Process'!CF$5:CF$504,MATCH(0,COUNTIF(C$4:C304,'HCAD Process'!CF$5:CF$504)+('HCAD Process'!CF$5:CF$504=-1),0)))</f>
        <v>-1</v>
      </c>
      <c r="D305">
        <f>IF($C305=-1,-1,VLOOKUP($C305,'HCAD Process'!$D$5:$CZ$504,VLOOKUP(D$4,'Table Name'!$C$2:$D$100,2,FALSE),FALSE))</f>
        <v>-1</v>
      </c>
      <c r="E305">
        <f>IF($C305=-1,-1,VLOOKUP($C305,'HCAD Process'!$D$5:$CZ$504,VLOOKUP(E$4,'Table Name'!$C$2:$D$100,2,FALSE),FALSE))</f>
        <v>-1</v>
      </c>
      <c r="F305">
        <f>IF($C305=-1,-1,VLOOKUP($C305,'HCAD Process'!$D$5:$CZ$504,VLOOKUP(F$4,'Table Name'!$C$2:$D$100,2,FALSE),FALSE))</f>
        <v>-1</v>
      </c>
      <c r="G305">
        <f>IF($C305=-1,-1,VLOOKUP($C305,'HCAD Process'!$D$5:$CZ$504,VLOOKUP(G$4,'Table Name'!$C$2:$D$100,2,FALSE),FALSE))</f>
        <v>-1</v>
      </c>
      <c r="H305">
        <f>IF($C305=-1,-1,VLOOKUP($C305,'HCAD Process'!$D$5:$CZ$504,VLOOKUP(H$4,'Table Name'!$C$2:$D$100,2,FALSE),FALSE))</f>
        <v>-1</v>
      </c>
      <c r="I305">
        <f>IF($C305=-1,-1,VLOOKUP($C305,'HCAD Process'!$D$5:$CZ$504,VLOOKUP(I$4,'Table Name'!$C$2:$D$100,2,FALSE),FALSE))</f>
        <v>-1</v>
      </c>
      <c r="J305">
        <f>IF($C305=-1,-1,VLOOKUP($C305,'HCAD Process'!$D$5:$CZ$504,VLOOKUP(J$4,'Table Name'!$C$2:$D$100,2,FALSE),FALSE))</f>
        <v>-1</v>
      </c>
      <c r="K305">
        <f>IF($C305=-1,-1,VLOOKUP($C305,'HCAD Process'!$D$5:$CZ$504,VLOOKUP(K$4,'Table Name'!$C$2:$D$100,2,FALSE),FALSE))</f>
        <v>-1</v>
      </c>
      <c r="L305">
        <f>IF($C305=-1,-1,VLOOKUP($C305,'HCAD Process'!$D$5:$CZ$504,VLOOKUP(L$4,'Table Name'!$C$2:$D$100,2,FALSE),FALSE))</f>
        <v>-1</v>
      </c>
      <c r="M305">
        <f>IF($C305=-1,-1,VLOOKUP($C305,'HCAD Process'!$D$5:$CZ$504,VLOOKUP(M$4,'Table Name'!$C$2:$D$100,2,FALSE),FALSE))</f>
        <v>-1</v>
      </c>
      <c r="N305">
        <f>IF($C305=-1,-1,VLOOKUP($C305,'HCAD Process'!$D$5:$CZ$504,VLOOKUP(N$4,'Table Name'!$C$2:$D$100,2,FALSE),FALSE))</f>
        <v>-1</v>
      </c>
      <c r="O305">
        <f>IF($C305=-1,-1,VLOOKUP($C305,'HCAD Process'!$D$5:$CZ$504,VLOOKUP(O$4,'Table Name'!$C$2:$D$100,2,FALSE),FALSE))</f>
        <v>-1</v>
      </c>
      <c r="P305">
        <f>IF($C305=-1,-1,VLOOKUP($C305,'HCAD Process'!$D$5:$CZ$504,VLOOKUP(P$4,'Table Name'!$C$2:$D$100,2,FALSE),FALSE))</f>
        <v>-1</v>
      </c>
      <c r="Q305">
        <f>IF($C305=-1,-1,VLOOKUP($C305,'HCAD Process'!$D$5:$CZ$504,VLOOKUP(Q$4,'Table Name'!$C$2:$D$100,2,FALSE),FALSE))</f>
        <v>-1</v>
      </c>
      <c r="R305">
        <f>IF($C305=-1,-1,VLOOKUP($C305,'HCAD Process'!$D$5:$CZ$504,VLOOKUP(R$4,'Table Name'!$C$2:$D$100,2,FALSE),FALSE))</f>
        <v>-1</v>
      </c>
      <c r="S305">
        <f>IF($C305=-1,-1,VLOOKUP($C305,'HCAD Process'!$D$5:$CZ$504,VLOOKUP(S$4,'Table Name'!$C$2:$D$100,2,FALSE),FALSE))</f>
        <v>-1</v>
      </c>
      <c r="T305">
        <f>IF($C305=-1,-1,VLOOKUP($C305,'HCAD Process'!$D$5:$CZ$504,VLOOKUP(T$4,'Table Name'!$C$2:$D$100,2,FALSE),FALSE))</f>
        <v>-1</v>
      </c>
      <c r="U305">
        <f>IF($C305=-1,-1,VLOOKUP($C305,'HCAD Process'!$D$5:$CZ$504,VLOOKUP(U$4,'Table Name'!$C$2:$D$100,2,FALSE),FALSE))</f>
        <v>-1</v>
      </c>
      <c r="V305">
        <f>IF($C305=-1,-1,VLOOKUP($C305,'HCAD Process'!$D$5:$CZ$504,VLOOKUP(V$4,'Table Name'!$C$2:$D$100,2,FALSE),FALSE))</f>
        <v>-1</v>
      </c>
      <c r="W305">
        <f>IF($C305=-1,-1,VLOOKUP($C305,'HCAD Process'!$D$5:$CZ$504,VLOOKUP(W$4,'Table Name'!$C$2:$D$100,2,FALSE),FALSE))</f>
        <v>-1</v>
      </c>
      <c r="X305">
        <f>IF($C305=-1,-1,VLOOKUP($C305,'HCAD Process'!$D$5:$CZ$504,VLOOKUP(X$4,'Table Name'!$C$2:$D$100,2,FALSE),FALSE))</f>
        <v>-1</v>
      </c>
      <c r="Y305">
        <f>IF($C305=-1,-1,VLOOKUP($C305,'HCAD Process'!$D$5:$CZ$504,VLOOKUP(Y$4,'Table Name'!$C$2:$D$100,2,FALSE),FALSE))</f>
        <v>-1</v>
      </c>
      <c r="Z305">
        <f>IF($C305=-1,-1,VLOOKUP($C305,'HCAD Process'!$D$5:$CZ$504,VLOOKUP(Z$4,'Table Name'!$C$2:$D$100,2,FALSE),FALSE))</f>
        <v>-1</v>
      </c>
      <c r="AA305">
        <f>IF($C305=-1,-1,VLOOKUP($C305,'HCAD Process'!$D$5:$CZ$504,VLOOKUP(AA$4,'Table Name'!$C$2:$D$100,2,FALSE),FALSE))</f>
        <v>-1</v>
      </c>
      <c r="AB305">
        <f>IF($C305=-1,-1,VLOOKUP($C305,'HCAD Process'!$D$5:$CZ$504,VLOOKUP(AB$4,'Table Name'!$C$2:$D$100,2,FALSE),FALSE))</f>
        <v>-1</v>
      </c>
      <c r="AC305">
        <f>IF($C305=-1,-1,VLOOKUP($C305,'HCAD Process'!$D$5:$CZ$504,VLOOKUP(AC$4,'Table Name'!$C$2:$D$100,2,FALSE),FALSE))</f>
        <v>-1</v>
      </c>
      <c r="AD305">
        <f>IF($C305=-1,-1,VLOOKUP($C305,'HCAD Process'!$D$5:$CZ$504,VLOOKUP(AD$4,'Table Name'!$C$2:$D$100,2,FALSE),FALSE))</f>
        <v>-1</v>
      </c>
      <c r="AE305">
        <f>IF($C305=-1,-1,VLOOKUP($C305,'HCAD Process'!$D$5:$CZ$504,VLOOKUP(AE$4,'Table Name'!$C$2:$D$100,2,FALSE),FALSE))</f>
        <v>-1</v>
      </c>
      <c r="AF305">
        <f>IF($C305=-1,-1,VLOOKUP($C305,'HCAD Process'!$D$5:$CZ$504,VLOOKUP(AF$4,'Table Name'!$C$2:$D$100,2,FALSE),FALSE))</f>
        <v>-1</v>
      </c>
      <c r="AG305">
        <f>IF($C305=-1,-1,VLOOKUP($C305,'HCAD Process'!$D$5:$CZ$504,VLOOKUP(AG$4,'Table Name'!$C$2:$D$100,2,FALSE),FALSE))</f>
        <v>-1</v>
      </c>
      <c r="AH305">
        <f>IF($C305=-1,-1,VLOOKUP($C305,'HCAD Process'!$D$5:$CZ$504,VLOOKUP(AH$4,'Table Name'!$C$2:$D$100,2,FALSE),FALSE))</f>
        <v>-1</v>
      </c>
      <c r="AI305">
        <f>IF($C305=-1,-1,VLOOKUP($C305,'HCAD Process'!$D$5:$CZ$504,VLOOKUP(AI$4,'Table Name'!$C$2:$D$100,2,FALSE),FALSE))</f>
        <v>-1</v>
      </c>
      <c r="AJ305">
        <f>IF($C305=-1,-1,VLOOKUP($C305,'HCAD Process'!$D$5:$CZ$504,VLOOKUP(AJ$4,'Table Name'!$C$2:$D$100,2,FALSE),FALSE))</f>
        <v>-1</v>
      </c>
      <c r="AK305">
        <f>IF($C305=-1,-1,VALUE(VLOOKUP($C305,'HCAD Process'!$D$5:$CZ$504,VLOOKUP(AK$4,'Table Name'!$C$2:$D$100,2,FALSE),FALSE)))</f>
        <v>-1</v>
      </c>
      <c r="AL305">
        <f>IF($C305=-1,-1,VLOOKUP($C305,'HCAD Process'!$D$5:$CZ$504,VLOOKUP(AL$4,'Table Name'!$C$2:$D$100,2,FALSE),FALSE))</f>
        <v>-1</v>
      </c>
      <c r="AM305">
        <f>IF($C305=-1,-1,VLOOKUP($C305,'HCAD Process'!$D$5:$CZ$504,VLOOKUP(AM$4,'Table Name'!$C$2:$D$100,2,FALSE),FALSE))</f>
        <v>-1</v>
      </c>
      <c r="AN305">
        <f>IF($C305=-1,-1,VLOOKUP($C305,'HCAD Process'!$D$5:$CZ$504,VLOOKUP(AN$4,'Table Name'!$C$2:$D$100,2,FALSE),FALSE))</f>
        <v>-1</v>
      </c>
      <c r="AO305">
        <f>IF($C305=-1,-1,VLOOKUP($C305,'HCAD Process'!$D$5:$CZ$504,VLOOKUP(AO$4,'Table Name'!$C$2:$D$100,2,FALSE),FALSE))</f>
        <v>-1</v>
      </c>
      <c r="AP305">
        <f>IF($C305=-1,-1,VLOOKUP($C305,'HCAD Process'!$D$5:$CZ$504,VLOOKUP(AP$4,'Table Name'!$C$2:$D$100,2,FALSE),FALSE))</f>
        <v>-1</v>
      </c>
      <c r="AQ305">
        <f>IF($C305=-1,-1,VLOOKUP($C305,'HCAD Process'!$D$5:$CZ$504,VLOOKUP(AQ$4,'Table Name'!$C$2:$D$100,2,FALSE),FALSE))</f>
        <v>-1</v>
      </c>
      <c r="AR305">
        <f>IF($C305=-1,-1,VLOOKUP($C305,'HCAD Process'!$D$5:$CZ$504,VLOOKUP(AR$4,'Table Name'!$C$2:$D$100,2,FALSE),FALSE))</f>
        <v>-1</v>
      </c>
      <c r="AS305">
        <f>IF($C305=-1,-1,VLOOKUP($C305,'HCAD Process'!$D$5:$CZ$504,VLOOKUP(AS$4,'Table Name'!$C$2:$D$100,2,FALSE),FALSE))</f>
        <v>-1</v>
      </c>
      <c r="AT305">
        <f>IF($C305=-1,-1,VLOOKUP($C305,'HCAD Process'!$D$5:$CZ$504,VLOOKUP(AT$4,'Table Name'!$C$2:$D$100,2,FALSE),FALSE))</f>
        <v>-1</v>
      </c>
      <c r="AU305">
        <f>IF($C305=-1,-1,VLOOKUP($C305,'HCAD Process'!$D$5:$CZ$504,VLOOKUP(AU$4,'Table Name'!$C$2:$D$100,2,FALSE),FALSE))</f>
        <v>-1</v>
      </c>
      <c r="AV305">
        <f>IF($C305=-1,-1,VLOOKUP($C305,'HCAD Process'!$D$5:$CZ$504,VLOOKUP(AV$4,'Table Name'!$C$2:$D$100,2,FALSE),FALSE))</f>
        <v>-1</v>
      </c>
      <c r="AW305">
        <f>IF($C305=-1,-1,VLOOKUP($C305,'HCAD Process'!$D$5:$CZ$504,VLOOKUP(AW$4,'Table Name'!$C$2:$D$100,2,FALSE),FALSE))</f>
        <v>-1</v>
      </c>
      <c r="AX305">
        <f>IF($C305=-1,-1,VLOOKUP($C305,'HCAD Process'!$D$5:$CZ$504,VLOOKUP(AX$4,'Table Name'!$C$2:$D$100,2,FALSE),FALSE))</f>
        <v>-1</v>
      </c>
      <c r="AY305">
        <f>IF($C305=-1,-1,VLOOKUP($C305,'HCAD Process'!$D$5:$CZ$504,VLOOKUP(AY$4,'Table Name'!$C$2:$D$100,2,FALSE),FALSE))</f>
        <v>-1</v>
      </c>
      <c r="AZ305">
        <f>IF($C305=-1,-1,VLOOKUP($C305,'HCAD Process'!$D$5:$CZ$504,VLOOKUP(AZ$4,'Table Name'!$C$2:$D$100,2,FALSE),FALSE))</f>
        <v>-1</v>
      </c>
      <c r="BA305">
        <f>IF($C305=-1,-1,VLOOKUP($C305,'HCAD Process'!$D$5:$CZ$504,VLOOKUP(BA$4,'Table Name'!$C$2:$D$100,2,FALSE),FALSE))</f>
        <v>-1</v>
      </c>
      <c r="BB305">
        <f>IF($C305=-1,-1,VLOOKUP($C305,'HCAD Process'!$D$5:$CZ$504,VLOOKUP(BB$4,'Table Name'!$C$2:$D$100,2,FALSE),FALSE))</f>
        <v>-1</v>
      </c>
      <c r="BC305">
        <f>IF($C305=-1,-1,VLOOKUP($C305,'HCAD Process'!$D$5:$CZ$504,VLOOKUP(BC$4,'Table Name'!$C$2:$D$100,2,FALSE),FALSE))</f>
        <v>-1</v>
      </c>
      <c r="BD305">
        <f>IF($C305=-1,-1,VLOOKUP($C305,'HCAD Process'!$D$5:$CZ$504,VLOOKUP(BD$4,'Table Name'!$C$2:$D$100,2,FALSE),FALSE))</f>
        <v>-1</v>
      </c>
      <c r="BE305">
        <f>IF($C305=-1,-1,VLOOKUP($C305,'HCAD Process'!$D$5:$CZ$504,VLOOKUP(BE$4,'Table Name'!$C$2:$D$100,2,FALSE),FALSE))</f>
        <v>-1</v>
      </c>
      <c r="BF305">
        <f>IF($C305=-1,-1,VLOOKUP($C305,'HCAD Process'!$D$5:$CZ$504,VLOOKUP(BF$4,'Table Name'!$C$2:$D$100,2,FALSE),FALSE))</f>
        <v>-1</v>
      </c>
      <c r="BG305">
        <f>IF($C305=-1,-1,VLOOKUP($C305,'HCAD Process'!$D$5:$CZ$504,VLOOKUP(BG$4,'Table Name'!$C$2:$D$100,2,FALSE),FALSE))</f>
        <v>-1</v>
      </c>
      <c r="BH305">
        <f>IF($C305=-1,-1,VLOOKUP($C305,'HCAD Process'!$D$5:$CZ$504,VLOOKUP(BH$4,'Table Name'!$C$2:$D$100,2,FALSE),FALSE))</f>
        <v>-1</v>
      </c>
      <c r="BI305">
        <f>IF($C305=-1,-1,VLOOKUP($C305,'HCAD Process'!$D$5:$CZ$504,VLOOKUP(BI$4,'Table Name'!$C$2:$D$100,2,FALSE),FALSE))</f>
        <v>-1</v>
      </c>
      <c r="BJ305">
        <f>IF($C305=-1,-1,VLOOKUP($C305,'HCAD Process'!$D$5:$CZ$504,VLOOKUP(BJ$4,'Table Name'!$C$2:$D$100,2,FALSE),FALSE))</f>
        <v>-1</v>
      </c>
      <c r="BK305">
        <f>IF($C305=-1,-1,VLOOKUP($C305,'HCAD Process'!$D$5:$CZ$504,VLOOKUP(BK$4,'Table Name'!$C$2:$D$100,2,FALSE),FALSE))</f>
        <v>-1</v>
      </c>
      <c r="BL305">
        <f>IF($C305=-1,-1,VLOOKUP($C305,'HCAD Process'!$D$5:$CZ$504,VLOOKUP(BL$4,'Table Name'!$C$2:$D$100,2,FALSE),FALSE))</f>
        <v>-1</v>
      </c>
      <c r="BM305">
        <f>IF($C305=-1,-1,VLOOKUP($C305,'HCAD Process'!$D$5:$CZ$504,VLOOKUP(BM$4,'Table Name'!$C$2:$D$100,2,FALSE),FALSE))</f>
        <v>-1</v>
      </c>
      <c r="BN305">
        <f>IF($C305=-1,-1,VLOOKUP($C305,'HCAD Process'!$D$5:$CZ$504,VLOOKUP(BN$4,'Table Name'!$C$2:$D$100,2,FALSE),FALSE))</f>
        <v>-1</v>
      </c>
      <c r="BO305">
        <f>IF($C305=-1,-1,VLOOKUP($C305,'HCAD Process'!$D$5:$CZ$504,VLOOKUP(BO$4,'Table Name'!$C$2:$D$100,2,FALSE),FALSE))</f>
        <v>-1</v>
      </c>
      <c r="BP305">
        <f>IF($C305=-1,-1,VLOOKUP($C305,'HCAD Process'!$D$5:$CZ$504,VLOOKUP(BP$4,'Table Name'!$C$2:$D$100,2,FALSE),FALSE))</f>
        <v>-1</v>
      </c>
      <c r="BQ305">
        <f>IF($C305=-1,-1,VLOOKUP($C305,'HCAD Process'!$D$5:$CZ$504,VLOOKUP(BQ$4,'Table Name'!$C$2:$D$100,2,FALSE),FALSE))</f>
        <v>-1</v>
      </c>
      <c r="BR305">
        <f>IF($C305=-1,-1,VLOOKUP($C305,'HCAD Process'!$D$5:$CZ$504,VLOOKUP(BR$4,'Table Name'!$C$2:$D$100,2,FALSE),FALSE))</f>
        <v>-1</v>
      </c>
      <c r="BS305">
        <f>IF($C305=-1,-1,VLOOKUP($C305,'HCAD Process'!$D$5:$CZ$504,VLOOKUP(BS$4,'Table Name'!$C$2:$D$100,2,FALSE),FALSE))</f>
        <v>-1</v>
      </c>
      <c r="BT305">
        <f>IF($C305=-1,-1,VLOOKUP($C305,'HCAD Process'!$D$5:$CZ$504,VLOOKUP(BT$4,'Table Name'!$C$2:$D$100,2,FALSE),FALSE))</f>
        <v>-1</v>
      </c>
      <c r="BU305">
        <f>IF($C305=-1,-1,VLOOKUP($C305,'HCAD Process'!$D$5:$CZ$504,VLOOKUP(BU$4,'Table Name'!$C$2:$D$100,2,FALSE),FALSE))</f>
        <v>-1</v>
      </c>
      <c r="BV305">
        <f>IF($C305=-1,-1,VLOOKUP($C305,'HCAD Process'!$D$5:$CZ$504,VLOOKUP(BV$4,'Table Name'!$C$2:$D$100,2,FALSE),FALSE))</f>
        <v>-1</v>
      </c>
      <c r="BW305">
        <f>IF($C305=-1,-1,VLOOKUP($C305,'HCAD Process'!$D$5:$CZ$504,VLOOKUP(BW$4,'Table Name'!$C$2:$D$100,2,FALSE),FALSE))</f>
        <v>-1</v>
      </c>
      <c r="BX305">
        <f>IF($C305=-1,-1,VLOOKUP($C305,'HCAD Process'!$D$5:$CZ$504,VLOOKUP(BX$4,'Table Name'!$C$2:$D$100,2,FALSE),FALSE))</f>
        <v>-1</v>
      </c>
      <c r="BY305">
        <f>IF($C305=-1,-1,VLOOKUP($C305,'HCAD Process'!$D$5:$CZ$504,VLOOKUP(BY$4,'Table Name'!$C$2:$D$100,2,FALSE),FALSE))</f>
        <v>-1</v>
      </c>
      <c r="BZ305">
        <f>IF($C305=-1,-1,VLOOKUP($C305,'HCAD Process'!$D$5:$CZ$504,VLOOKUP(BZ$4,'Table Name'!$C$2:$D$100,2,FALSE),FALSE))</f>
        <v>-1</v>
      </c>
      <c r="CA305">
        <f>IF($C305=-1,-1,VLOOKUP($C305,'HCAD Process'!$D$5:$CZ$504,VLOOKUP(CA$4,'Table Name'!$C$2:$D$100,2,FALSE),FALSE))</f>
        <v>-1</v>
      </c>
      <c r="CB305">
        <f>IF($C305=-1,-1,VLOOKUP($C305,'HCAD Process'!$D$5:$CZ$504,VLOOKUP(CB$4,'Table Name'!$C$2:$D$100,2,FALSE),FALSE))</f>
        <v>-1</v>
      </c>
      <c r="CC305">
        <f>IF($C305=-1,-1,VLOOKUP($C305,'HCAD Process'!$D$5:$CZ$504,VLOOKUP(CC$4,'Table Name'!$C$2:$D$100,2,FALSE),FALSE))</f>
        <v>-1</v>
      </c>
      <c r="CD305">
        <f>IF($C305=-1,-1,VLOOKUP($C305,'HCAD Process'!$D$5:$CZ$504,VLOOKUP(CD$4,'Table Name'!$C$2:$D$100,2,FALSE),FALSE))</f>
        <v>-1</v>
      </c>
      <c r="CE305">
        <f>IF($C305=-1,-1,VLOOKUP($C305,'HCAD Process'!$D$5:$CZ$504,VLOOKUP(CE$4,'Table Name'!$C$2:$D$100,2,FALSE),FALSE))</f>
        <v>-1</v>
      </c>
    </row>
    <row r="306" spans="2:83" x14ac:dyDescent="0.25">
      <c r="B306">
        <f t="shared" si="5"/>
        <v>302</v>
      </c>
      <c r="C306">
        <f t="array" ref="C306">IF(ISERROR(INDEX('HCAD Process'!CF$5:CF$504,MATCH(0,COUNTIF(C$4:C305,'HCAD Process'!CF$5:CF$504)+('HCAD Process'!CF$5:CF$504=-1),0))),-1,INDEX('HCAD Process'!CF$5:CF$504,MATCH(0,COUNTIF(C$4:C305,'HCAD Process'!CF$5:CF$504)+('HCAD Process'!CF$5:CF$504=-1),0)))</f>
        <v>-1</v>
      </c>
      <c r="D306">
        <f>IF($C306=-1,-1,VLOOKUP($C306,'HCAD Process'!$D$5:$CZ$504,VLOOKUP(D$4,'Table Name'!$C$2:$D$100,2,FALSE),FALSE))</f>
        <v>-1</v>
      </c>
      <c r="E306">
        <f>IF($C306=-1,-1,VLOOKUP($C306,'HCAD Process'!$D$5:$CZ$504,VLOOKUP(E$4,'Table Name'!$C$2:$D$100,2,FALSE),FALSE))</f>
        <v>-1</v>
      </c>
      <c r="F306">
        <f>IF($C306=-1,-1,VLOOKUP($C306,'HCAD Process'!$D$5:$CZ$504,VLOOKUP(F$4,'Table Name'!$C$2:$D$100,2,FALSE),FALSE))</f>
        <v>-1</v>
      </c>
      <c r="G306">
        <f>IF($C306=-1,-1,VLOOKUP($C306,'HCAD Process'!$D$5:$CZ$504,VLOOKUP(G$4,'Table Name'!$C$2:$D$100,2,FALSE),FALSE))</f>
        <v>-1</v>
      </c>
      <c r="H306">
        <f>IF($C306=-1,-1,VLOOKUP($C306,'HCAD Process'!$D$5:$CZ$504,VLOOKUP(H$4,'Table Name'!$C$2:$D$100,2,FALSE),FALSE))</f>
        <v>-1</v>
      </c>
      <c r="I306">
        <f>IF($C306=-1,-1,VLOOKUP($C306,'HCAD Process'!$D$5:$CZ$504,VLOOKUP(I$4,'Table Name'!$C$2:$D$100,2,FALSE),FALSE))</f>
        <v>-1</v>
      </c>
      <c r="J306">
        <f>IF($C306=-1,-1,VLOOKUP($C306,'HCAD Process'!$D$5:$CZ$504,VLOOKUP(J$4,'Table Name'!$C$2:$D$100,2,FALSE),FALSE))</f>
        <v>-1</v>
      </c>
      <c r="K306">
        <f>IF($C306=-1,-1,VLOOKUP($C306,'HCAD Process'!$D$5:$CZ$504,VLOOKUP(K$4,'Table Name'!$C$2:$D$100,2,FALSE),FALSE))</f>
        <v>-1</v>
      </c>
      <c r="L306">
        <f>IF($C306=-1,-1,VLOOKUP($C306,'HCAD Process'!$D$5:$CZ$504,VLOOKUP(L$4,'Table Name'!$C$2:$D$100,2,FALSE),FALSE))</f>
        <v>-1</v>
      </c>
      <c r="M306">
        <f>IF($C306=-1,-1,VLOOKUP($C306,'HCAD Process'!$D$5:$CZ$504,VLOOKUP(M$4,'Table Name'!$C$2:$D$100,2,FALSE),FALSE))</f>
        <v>-1</v>
      </c>
      <c r="N306">
        <f>IF($C306=-1,-1,VLOOKUP($C306,'HCAD Process'!$D$5:$CZ$504,VLOOKUP(N$4,'Table Name'!$C$2:$D$100,2,FALSE),FALSE))</f>
        <v>-1</v>
      </c>
      <c r="O306">
        <f>IF($C306=-1,-1,VLOOKUP($C306,'HCAD Process'!$D$5:$CZ$504,VLOOKUP(O$4,'Table Name'!$C$2:$D$100,2,FALSE),FALSE))</f>
        <v>-1</v>
      </c>
      <c r="P306">
        <f>IF($C306=-1,-1,VLOOKUP($C306,'HCAD Process'!$D$5:$CZ$504,VLOOKUP(P$4,'Table Name'!$C$2:$D$100,2,FALSE),FALSE))</f>
        <v>-1</v>
      </c>
      <c r="Q306">
        <f>IF($C306=-1,-1,VLOOKUP($C306,'HCAD Process'!$D$5:$CZ$504,VLOOKUP(Q$4,'Table Name'!$C$2:$D$100,2,FALSE),FALSE))</f>
        <v>-1</v>
      </c>
      <c r="R306">
        <f>IF($C306=-1,-1,VLOOKUP($C306,'HCAD Process'!$D$5:$CZ$504,VLOOKUP(R$4,'Table Name'!$C$2:$D$100,2,FALSE),FALSE))</f>
        <v>-1</v>
      </c>
      <c r="S306">
        <f>IF($C306=-1,-1,VLOOKUP($C306,'HCAD Process'!$D$5:$CZ$504,VLOOKUP(S$4,'Table Name'!$C$2:$D$100,2,FALSE),FALSE))</f>
        <v>-1</v>
      </c>
      <c r="T306">
        <f>IF($C306=-1,-1,VLOOKUP($C306,'HCAD Process'!$D$5:$CZ$504,VLOOKUP(T$4,'Table Name'!$C$2:$D$100,2,FALSE),FALSE))</f>
        <v>-1</v>
      </c>
      <c r="U306">
        <f>IF($C306=-1,-1,VLOOKUP($C306,'HCAD Process'!$D$5:$CZ$504,VLOOKUP(U$4,'Table Name'!$C$2:$D$100,2,FALSE),FALSE))</f>
        <v>-1</v>
      </c>
      <c r="V306">
        <f>IF($C306=-1,-1,VLOOKUP($C306,'HCAD Process'!$D$5:$CZ$504,VLOOKUP(V$4,'Table Name'!$C$2:$D$100,2,FALSE),FALSE))</f>
        <v>-1</v>
      </c>
      <c r="W306">
        <f>IF($C306=-1,-1,VLOOKUP($C306,'HCAD Process'!$D$5:$CZ$504,VLOOKUP(W$4,'Table Name'!$C$2:$D$100,2,FALSE),FALSE))</f>
        <v>-1</v>
      </c>
      <c r="X306">
        <f>IF($C306=-1,-1,VLOOKUP($C306,'HCAD Process'!$D$5:$CZ$504,VLOOKUP(X$4,'Table Name'!$C$2:$D$100,2,FALSE),FALSE))</f>
        <v>-1</v>
      </c>
      <c r="Y306">
        <f>IF($C306=-1,-1,VLOOKUP($C306,'HCAD Process'!$D$5:$CZ$504,VLOOKUP(Y$4,'Table Name'!$C$2:$D$100,2,FALSE),FALSE))</f>
        <v>-1</v>
      </c>
      <c r="Z306">
        <f>IF($C306=-1,-1,VLOOKUP($C306,'HCAD Process'!$D$5:$CZ$504,VLOOKUP(Z$4,'Table Name'!$C$2:$D$100,2,FALSE),FALSE))</f>
        <v>-1</v>
      </c>
      <c r="AA306">
        <f>IF($C306=-1,-1,VLOOKUP($C306,'HCAD Process'!$D$5:$CZ$504,VLOOKUP(AA$4,'Table Name'!$C$2:$D$100,2,FALSE),FALSE))</f>
        <v>-1</v>
      </c>
      <c r="AB306">
        <f>IF($C306=-1,-1,VLOOKUP($C306,'HCAD Process'!$D$5:$CZ$504,VLOOKUP(AB$4,'Table Name'!$C$2:$D$100,2,FALSE),FALSE))</f>
        <v>-1</v>
      </c>
      <c r="AC306">
        <f>IF($C306=-1,-1,VLOOKUP($C306,'HCAD Process'!$D$5:$CZ$504,VLOOKUP(AC$4,'Table Name'!$C$2:$D$100,2,FALSE),FALSE))</f>
        <v>-1</v>
      </c>
      <c r="AD306">
        <f>IF($C306=-1,-1,VLOOKUP($C306,'HCAD Process'!$D$5:$CZ$504,VLOOKUP(AD$4,'Table Name'!$C$2:$D$100,2,FALSE),FALSE))</f>
        <v>-1</v>
      </c>
      <c r="AE306">
        <f>IF($C306=-1,-1,VLOOKUP($C306,'HCAD Process'!$D$5:$CZ$504,VLOOKUP(AE$4,'Table Name'!$C$2:$D$100,2,FALSE),FALSE))</f>
        <v>-1</v>
      </c>
      <c r="AF306">
        <f>IF($C306=-1,-1,VLOOKUP($C306,'HCAD Process'!$D$5:$CZ$504,VLOOKUP(AF$4,'Table Name'!$C$2:$D$100,2,FALSE),FALSE))</f>
        <v>-1</v>
      </c>
      <c r="AG306">
        <f>IF($C306=-1,-1,VLOOKUP($C306,'HCAD Process'!$D$5:$CZ$504,VLOOKUP(AG$4,'Table Name'!$C$2:$D$100,2,FALSE),FALSE))</f>
        <v>-1</v>
      </c>
      <c r="AH306">
        <f>IF($C306=-1,-1,VLOOKUP($C306,'HCAD Process'!$D$5:$CZ$504,VLOOKUP(AH$4,'Table Name'!$C$2:$D$100,2,FALSE),FALSE))</f>
        <v>-1</v>
      </c>
      <c r="AI306">
        <f>IF($C306=-1,-1,VLOOKUP($C306,'HCAD Process'!$D$5:$CZ$504,VLOOKUP(AI$4,'Table Name'!$C$2:$D$100,2,FALSE),FALSE))</f>
        <v>-1</v>
      </c>
      <c r="AJ306">
        <f>IF($C306=-1,-1,VLOOKUP($C306,'HCAD Process'!$D$5:$CZ$504,VLOOKUP(AJ$4,'Table Name'!$C$2:$D$100,2,FALSE),FALSE))</f>
        <v>-1</v>
      </c>
      <c r="AK306">
        <f>IF($C306=-1,-1,VALUE(VLOOKUP($C306,'HCAD Process'!$D$5:$CZ$504,VLOOKUP(AK$4,'Table Name'!$C$2:$D$100,2,FALSE),FALSE)))</f>
        <v>-1</v>
      </c>
      <c r="AL306">
        <f>IF($C306=-1,-1,VLOOKUP($C306,'HCAD Process'!$D$5:$CZ$504,VLOOKUP(AL$4,'Table Name'!$C$2:$D$100,2,FALSE),FALSE))</f>
        <v>-1</v>
      </c>
      <c r="AM306">
        <f>IF($C306=-1,-1,VLOOKUP($C306,'HCAD Process'!$D$5:$CZ$504,VLOOKUP(AM$4,'Table Name'!$C$2:$D$100,2,FALSE),FALSE))</f>
        <v>-1</v>
      </c>
      <c r="AN306">
        <f>IF($C306=-1,-1,VLOOKUP($C306,'HCAD Process'!$D$5:$CZ$504,VLOOKUP(AN$4,'Table Name'!$C$2:$D$100,2,FALSE),FALSE))</f>
        <v>-1</v>
      </c>
      <c r="AO306">
        <f>IF($C306=-1,-1,VLOOKUP($C306,'HCAD Process'!$D$5:$CZ$504,VLOOKUP(AO$4,'Table Name'!$C$2:$D$100,2,FALSE),FALSE))</f>
        <v>-1</v>
      </c>
      <c r="AP306">
        <f>IF($C306=-1,-1,VLOOKUP($C306,'HCAD Process'!$D$5:$CZ$504,VLOOKUP(AP$4,'Table Name'!$C$2:$D$100,2,FALSE),FALSE))</f>
        <v>-1</v>
      </c>
      <c r="AQ306">
        <f>IF($C306=-1,-1,VLOOKUP($C306,'HCAD Process'!$D$5:$CZ$504,VLOOKUP(AQ$4,'Table Name'!$C$2:$D$100,2,FALSE),FALSE))</f>
        <v>-1</v>
      </c>
      <c r="AR306">
        <f>IF($C306=-1,-1,VLOOKUP($C306,'HCAD Process'!$D$5:$CZ$504,VLOOKUP(AR$4,'Table Name'!$C$2:$D$100,2,FALSE),FALSE))</f>
        <v>-1</v>
      </c>
      <c r="AS306">
        <f>IF($C306=-1,-1,VLOOKUP($C306,'HCAD Process'!$D$5:$CZ$504,VLOOKUP(AS$4,'Table Name'!$C$2:$D$100,2,FALSE),FALSE))</f>
        <v>-1</v>
      </c>
      <c r="AT306">
        <f>IF($C306=-1,-1,VLOOKUP($C306,'HCAD Process'!$D$5:$CZ$504,VLOOKUP(AT$4,'Table Name'!$C$2:$D$100,2,FALSE),FALSE))</f>
        <v>-1</v>
      </c>
      <c r="AU306">
        <f>IF($C306=-1,-1,VLOOKUP($C306,'HCAD Process'!$D$5:$CZ$504,VLOOKUP(AU$4,'Table Name'!$C$2:$D$100,2,FALSE),FALSE))</f>
        <v>-1</v>
      </c>
      <c r="AV306">
        <f>IF($C306=-1,-1,VLOOKUP($C306,'HCAD Process'!$D$5:$CZ$504,VLOOKUP(AV$4,'Table Name'!$C$2:$D$100,2,FALSE),FALSE))</f>
        <v>-1</v>
      </c>
      <c r="AW306">
        <f>IF($C306=-1,-1,VLOOKUP($C306,'HCAD Process'!$D$5:$CZ$504,VLOOKUP(AW$4,'Table Name'!$C$2:$D$100,2,FALSE),FALSE))</f>
        <v>-1</v>
      </c>
      <c r="AX306">
        <f>IF($C306=-1,-1,VLOOKUP($C306,'HCAD Process'!$D$5:$CZ$504,VLOOKUP(AX$4,'Table Name'!$C$2:$D$100,2,FALSE),FALSE))</f>
        <v>-1</v>
      </c>
      <c r="AY306">
        <f>IF($C306=-1,-1,VLOOKUP($C306,'HCAD Process'!$D$5:$CZ$504,VLOOKUP(AY$4,'Table Name'!$C$2:$D$100,2,FALSE),FALSE))</f>
        <v>-1</v>
      </c>
      <c r="AZ306">
        <f>IF($C306=-1,-1,VLOOKUP($C306,'HCAD Process'!$D$5:$CZ$504,VLOOKUP(AZ$4,'Table Name'!$C$2:$D$100,2,FALSE),FALSE))</f>
        <v>-1</v>
      </c>
      <c r="BA306">
        <f>IF($C306=-1,-1,VLOOKUP($C306,'HCAD Process'!$D$5:$CZ$504,VLOOKUP(BA$4,'Table Name'!$C$2:$D$100,2,FALSE),FALSE))</f>
        <v>-1</v>
      </c>
      <c r="BB306">
        <f>IF($C306=-1,-1,VLOOKUP($C306,'HCAD Process'!$D$5:$CZ$504,VLOOKUP(BB$4,'Table Name'!$C$2:$D$100,2,FALSE),FALSE))</f>
        <v>-1</v>
      </c>
      <c r="BC306">
        <f>IF($C306=-1,-1,VLOOKUP($C306,'HCAD Process'!$D$5:$CZ$504,VLOOKUP(BC$4,'Table Name'!$C$2:$D$100,2,FALSE),FALSE))</f>
        <v>-1</v>
      </c>
      <c r="BD306">
        <f>IF($C306=-1,-1,VLOOKUP($C306,'HCAD Process'!$D$5:$CZ$504,VLOOKUP(BD$4,'Table Name'!$C$2:$D$100,2,FALSE),FALSE))</f>
        <v>-1</v>
      </c>
      <c r="BE306">
        <f>IF($C306=-1,-1,VLOOKUP($C306,'HCAD Process'!$D$5:$CZ$504,VLOOKUP(BE$4,'Table Name'!$C$2:$D$100,2,FALSE),FALSE))</f>
        <v>-1</v>
      </c>
      <c r="BF306">
        <f>IF($C306=-1,-1,VLOOKUP($C306,'HCAD Process'!$D$5:$CZ$504,VLOOKUP(BF$4,'Table Name'!$C$2:$D$100,2,FALSE),FALSE))</f>
        <v>-1</v>
      </c>
      <c r="BG306">
        <f>IF($C306=-1,-1,VLOOKUP($C306,'HCAD Process'!$D$5:$CZ$504,VLOOKUP(BG$4,'Table Name'!$C$2:$D$100,2,FALSE),FALSE))</f>
        <v>-1</v>
      </c>
      <c r="BH306">
        <f>IF($C306=-1,-1,VLOOKUP($C306,'HCAD Process'!$D$5:$CZ$504,VLOOKUP(BH$4,'Table Name'!$C$2:$D$100,2,FALSE),FALSE))</f>
        <v>-1</v>
      </c>
      <c r="BI306">
        <f>IF($C306=-1,-1,VLOOKUP($C306,'HCAD Process'!$D$5:$CZ$504,VLOOKUP(BI$4,'Table Name'!$C$2:$D$100,2,FALSE),FALSE))</f>
        <v>-1</v>
      </c>
      <c r="BJ306">
        <f>IF($C306=-1,-1,VLOOKUP($C306,'HCAD Process'!$D$5:$CZ$504,VLOOKUP(BJ$4,'Table Name'!$C$2:$D$100,2,FALSE),FALSE))</f>
        <v>-1</v>
      </c>
      <c r="BK306">
        <f>IF($C306=-1,-1,VLOOKUP($C306,'HCAD Process'!$D$5:$CZ$504,VLOOKUP(BK$4,'Table Name'!$C$2:$D$100,2,FALSE),FALSE))</f>
        <v>-1</v>
      </c>
      <c r="BL306">
        <f>IF($C306=-1,-1,VLOOKUP($C306,'HCAD Process'!$D$5:$CZ$504,VLOOKUP(BL$4,'Table Name'!$C$2:$D$100,2,FALSE),FALSE))</f>
        <v>-1</v>
      </c>
      <c r="BM306">
        <f>IF($C306=-1,-1,VLOOKUP($C306,'HCAD Process'!$D$5:$CZ$504,VLOOKUP(BM$4,'Table Name'!$C$2:$D$100,2,FALSE),FALSE))</f>
        <v>-1</v>
      </c>
      <c r="BN306">
        <f>IF($C306=-1,-1,VLOOKUP($C306,'HCAD Process'!$D$5:$CZ$504,VLOOKUP(BN$4,'Table Name'!$C$2:$D$100,2,FALSE),FALSE))</f>
        <v>-1</v>
      </c>
      <c r="BO306">
        <f>IF($C306=-1,-1,VLOOKUP($C306,'HCAD Process'!$D$5:$CZ$504,VLOOKUP(BO$4,'Table Name'!$C$2:$D$100,2,FALSE),FALSE))</f>
        <v>-1</v>
      </c>
      <c r="BP306">
        <f>IF($C306=-1,-1,VLOOKUP($C306,'HCAD Process'!$D$5:$CZ$504,VLOOKUP(BP$4,'Table Name'!$C$2:$D$100,2,FALSE),FALSE))</f>
        <v>-1</v>
      </c>
      <c r="BQ306">
        <f>IF($C306=-1,-1,VLOOKUP($C306,'HCAD Process'!$D$5:$CZ$504,VLOOKUP(BQ$4,'Table Name'!$C$2:$D$100,2,FALSE),FALSE))</f>
        <v>-1</v>
      </c>
      <c r="BR306">
        <f>IF($C306=-1,-1,VLOOKUP($C306,'HCAD Process'!$D$5:$CZ$504,VLOOKUP(BR$4,'Table Name'!$C$2:$D$100,2,FALSE),FALSE))</f>
        <v>-1</v>
      </c>
      <c r="BS306">
        <f>IF($C306=-1,-1,VLOOKUP($C306,'HCAD Process'!$D$5:$CZ$504,VLOOKUP(BS$4,'Table Name'!$C$2:$D$100,2,FALSE),FALSE))</f>
        <v>-1</v>
      </c>
      <c r="BT306">
        <f>IF($C306=-1,-1,VLOOKUP($C306,'HCAD Process'!$D$5:$CZ$504,VLOOKUP(BT$4,'Table Name'!$C$2:$D$100,2,FALSE),FALSE))</f>
        <v>-1</v>
      </c>
      <c r="BU306">
        <f>IF($C306=-1,-1,VLOOKUP($C306,'HCAD Process'!$D$5:$CZ$504,VLOOKUP(BU$4,'Table Name'!$C$2:$D$100,2,FALSE),FALSE))</f>
        <v>-1</v>
      </c>
      <c r="BV306">
        <f>IF($C306=-1,-1,VLOOKUP($C306,'HCAD Process'!$D$5:$CZ$504,VLOOKUP(BV$4,'Table Name'!$C$2:$D$100,2,FALSE),FALSE))</f>
        <v>-1</v>
      </c>
      <c r="BW306">
        <f>IF($C306=-1,-1,VLOOKUP($C306,'HCAD Process'!$D$5:$CZ$504,VLOOKUP(BW$4,'Table Name'!$C$2:$D$100,2,FALSE),FALSE))</f>
        <v>-1</v>
      </c>
      <c r="BX306">
        <f>IF($C306=-1,-1,VLOOKUP($C306,'HCAD Process'!$D$5:$CZ$504,VLOOKUP(BX$4,'Table Name'!$C$2:$D$100,2,FALSE),FALSE))</f>
        <v>-1</v>
      </c>
      <c r="BY306">
        <f>IF($C306=-1,-1,VLOOKUP($C306,'HCAD Process'!$D$5:$CZ$504,VLOOKUP(BY$4,'Table Name'!$C$2:$D$100,2,FALSE),FALSE))</f>
        <v>-1</v>
      </c>
      <c r="BZ306">
        <f>IF($C306=-1,-1,VLOOKUP($C306,'HCAD Process'!$D$5:$CZ$504,VLOOKUP(BZ$4,'Table Name'!$C$2:$D$100,2,FALSE),FALSE))</f>
        <v>-1</v>
      </c>
      <c r="CA306">
        <f>IF($C306=-1,-1,VLOOKUP($C306,'HCAD Process'!$D$5:$CZ$504,VLOOKUP(CA$4,'Table Name'!$C$2:$D$100,2,FALSE),FALSE))</f>
        <v>-1</v>
      </c>
      <c r="CB306">
        <f>IF($C306=-1,-1,VLOOKUP($C306,'HCAD Process'!$D$5:$CZ$504,VLOOKUP(CB$4,'Table Name'!$C$2:$D$100,2,FALSE),FALSE))</f>
        <v>-1</v>
      </c>
      <c r="CC306">
        <f>IF($C306=-1,-1,VLOOKUP($C306,'HCAD Process'!$D$5:$CZ$504,VLOOKUP(CC$4,'Table Name'!$C$2:$D$100,2,FALSE),FALSE))</f>
        <v>-1</v>
      </c>
      <c r="CD306">
        <f>IF($C306=-1,-1,VLOOKUP($C306,'HCAD Process'!$D$5:$CZ$504,VLOOKUP(CD$4,'Table Name'!$C$2:$D$100,2,FALSE),FALSE))</f>
        <v>-1</v>
      </c>
      <c r="CE306">
        <f>IF($C306=-1,-1,VLOOKUP($C306,'HCAD Process'!$D$5:$CZ$504,VLOOKUP(CE$4,'Table Name'!$C$2:$D$100,2,FALSE),FALSE))</f>
        <v>-1</v>
      </c>
    </row>
    <row r="307" spans="2:83" x14ac:dyDescent="0.25">
      <c r="B307">
        <f t="shared" si="5"/>
        <v>303</v>
      </c>
      <c r="C307">
        <f t="array" ref="C307">IF(ISERROR(INDEX('HCAD Process'!CF$5:CF$504,MATCH(0,COUNTIF(C$4:C306,'HCAD Process'!CF$5:CF$504)+('HCAD Process'!CF$5:CF$504=-1),0))),-1,INDEX('HCAD Process'!CF$5:CF$504,MATCH(0,COUNTIF(C$4:C306,'HCAD Process'!CF$5:CF$504)+('HCAD Process'!CF$5:CF$504=-1),0)))</f>
        <v>-1</v>
      </c>
      <c r="D307">
        <f>IF($C307=-1,-1,VLOOKUP($C307,'HCAD Process'!$D$5:$CZ$504,VLOOKUP(D$4,'Table Name'!$C$2:$D$100,2,FALSE),FALSE))</f>
        <v>-1</v>
      </c>
      <c r="E307">
        <f>IF($C307=-1,-1,VLOOKUP($C307,'HCAD Process'!$D$5:$CZ$504,VLOOKUP(E$4,'Table Name'!$C$2:$D$100,2,FALSE),FALSE))</f>
        <v>-1</v>
      </c>
      <c r="F307">
        <f>IF($C307=-1,-1,VLOOKUP($C307,'HCAD Process'!$D$5:$CZ$504,VLOOKUP(F$4,'Table Name'!$C$2:$D$100,2,FALSE),FALSE))</f>
        <v>-1</v>
      </c>
      <c r="G307">
        <f>IF($C307=-1,-1,VLOOKUP($C307,'HCAD Process'!$D$5:$CZ$504,VLOOKUP(G$4,'Table Name'!$C$2:$D$100,2,FALSE),FALSE))</f>
        <v>-1</v>
      </c>
      <c r="H307">
        <f>IF($C307=-1,-1,VLOOKUP($C307,'HCAD Process'!$D$5:$CZ$504,VLOOKUP(H$4,'Table Name'!$C$2:$D$100,2,FALSE),FALSE))</f>
        <v>-1</v>
      </c>
      <c r="I307">
        <f>IF($C307=-1,-1,VLOOKUP($C307,'HCAD Process'!$D$5:$CZ$504,VLOOKUP(I$4,'Table Name'!$C$2:$D$100,2,FALSE),FALSE))</f>
        <v>-1</v>
      </c>
      <c r="J307">
        <f>IF($C307=-1,-1,VLOOKUP($C307,'HCAD Process'!$D$5:$CZ$504,VLOOKUP(J$4,'Table Name'!$C$2:$D$100,2,FALSE),FALSE))</f>
        <v>-1</v>
      </c>
      <c r="K307">
        <f>IF($C307=-1,-1,VLOOKUP($C307,'HCAD Process'!$D$5:$CZ$504,VLOOKUP(K$4,'Table Name'!$C$2:$D$100,2,FALSE),FALSE))</f>
        <v>-1</v>
      </c>
      <c r="L307">
        <f>IF($C307=-1,-1,VLOOKUP($C307,'HCAD Process'!$D$5:$CZ$504,VLOOKUP(L$4,'Table Name'!$C$2:$D$100,2,FALSE),FALSE))</f>
        <v>-1</v>
      </c>
      <c r="M307">
        <f>IF($C307=-1,-1,VLOOKUP($C307,'HCAD Process'!$D$5:$CZ$504,VLOOKUP(M$4,'Table Name'!$C$2:$D$100,2,FALSE),FALSE))</f>
        <v>-1</v>
      </c>
      <c r="N307">
        <f>IF($C307=-1,-1,VLOOKUP($C307,'HCAD Process'!$D$5:$CZ$504,VLOOKUP(N$4,'Table Name'!$C$2:$D$100,2,FALSE),FALSE))</f>
        <v>-1</v>
      </c>
      <c r="O307">
        <f>IF($C307=-1,-1,VLOOKUP($C307,'HCAD Process'!$D$5:$CZ$504,VLOOKUP(O$4,'Table Name'!$C$2:$D$100,2,FALSE),FALSE))</f>
        <v>-1</v>
      </c>
      <c r="P307">
        <f>IF($C307=-1,-1,VLOOKUP($C307,'HCAD Process'!$D$5:$CZ$504,VLOOKUP(P$4,'Table Name'!$C$2:$D$100,2,FALSE),FALSE))</f>
        <v>-1</v>
      </c>
      <c r="Q307">
        <f>IF($C307=-1,-1,VLOOKUP($C307,'HCAD Process'!$D$5:$CZ$504,VLOOKUP(Q$4,'Table Name'!$C$2:$D$100,2,FALSE),FALSE))</f>
        <v>-1</v>
      </c>
      <c r="R307">
        <f>IF($C307=-1,-1,VLOOKUP($C307,'HCAD Process'!$D$5:$CZ$504,VLOOKUP(R$4,'Table Name'!$C$2:$D$100,2,FALSE),FALSE))</f>
        <v>-1</v>
      </c>
      <c r="S307">
        <f>IF($C307=-1,-1,VLOOKUP($C307,'HCAD Process'!$D$5:$CZ$504,VLOOKUP(S$4,'Table Name'!$C$2:$D$100,2,FALSE),FALSE))</f>
        <v>-1</v>
      </c>
      <c r="T307">
        <f>IF($C307=-1,-1,VLOOKUP($C307,'HCAD Process'!$D$5:$CZ$504,VLOOKUP(T$4,'Table Name'!$C$2:$D$100,2,FALSE),FALSE))</f>
        <v>-1</v>
      </c>
      <c r="U307">
        <f>IF($C307=-1,-1,VLOOKUP($C307,'HCAD Process'!$D$5:$CZ$504,VLOOKUP(U$4,'Table Name'!$C$2:$D$100,2,FALSE),FALSE))</f>
        <v>-1</v>
      </c>
      <c r="V307">
        <f>IF($C307=-1,-1,VLOOKUP($C307,'HCAD Process'!$D$5:$CZ$504,VLOOKUP(V$4,'Table Name'!$C$2:$D$100,2,FALSE),FALSE))</f>
        <v>-1</v>
      </c>
      <c r="W307">
        <f>IF($C307=-1,-1,VLOOKUP($C307,'HCAD Process'!$D$5:$CZ$504,VLOOKUP(W$4,'Table Name'!$C$2:$D$100,2,FALSE),FALSE))</f>
        <v>-1</v>
      </c>
      <c r="X307">
        <f>IF($C307=-1,-1,VLOOKUP($C307,'HCAD Process'!$D$5:$CZ$504,VLOOKUP(X$4,'Table Name'!$C$2:$D$100,2,FALSE),FALSE))</f>
        <v>-1</v>
      </c>
      <c r="Y307">
        <f>IF($C307=-1,-1,VLOOKUP($C307,'HCAD Process'!$D$5:$CZ$504,VLOOKUP(Y$4,'Table Name'!$C$2:$D$100,2,FALSE),FALSE))</f>
        <v>-1</v>
      </c>
      <c r="Z307">
        <f>IF($C307=-1,-1,VLOOKUP($C307,'HCAD Process'!$D$5:$CZ$504,VLOOKUP(Z$4,'Table Name'!$C$2:$D$100,2,FALSE),FALSE))</f>
        <v>-1</v>
      </c>
      <c r="AA307">
        <f>IF($C307=-1,-1,VLOOKUP($C307,'HCAD Process'!$D$5:$CZ$504,VLOOKUP(AA$4,'Table Name'!$C$2:$D$100,2,FALSE),FALSE))</f>
        <v>-1</v>
      </c>
      <c r="AB307">
        <f>IF($C307=-1,-1,VLOOKUP($C307,'HCAD Process'!$D$5:$CZ$504,VLOOKUP(AB$4,'Table Name'!$C$2:$D$100,2,FALSE),FALSE))</f>
        <v>-1</v>
      </c>
      <c r="AC307">
        <f>IF($C307=-1,-1,VLOOKUP($C307,'HCAD Process'!$D$5:$CZ$504,VLOOKUP(AC$4,'Table Name'!$C$2:$D$100,2,FALSE),FALSE))</f>
        <v>-1</v>
      </c>
      <c r="AD307">
        <f>IF($C307=-1,-1,VLOOKUP($C307,'HCAD Process'!$D$5:$CZ$504,VLOOKUP(AD$4,'Table Name'!$C$2:$D$100,2,FALSE),FALSE))</f>
        <v>-1</v>
      </c>
      <c r="AE307">
        <f>IF($C307=-1,-1,VLOOKUP($C307,'HCAD Process'!$D$5:$CZ$504,VLOOKUP(AE$4,'Table Name'!$C$2:$D$100,2,FALSE),FALSE))</f>
        <v>-1</v>
      </c>
      <c r="AF307">
        <f>IF($C307=-1,-1,VLOOKUP($C307,'HCAD Process'!$D$5:$CZ$504,VLOOKUP(AF$4,'Table Name'!$C$2:$D$100,2,FALSE),FALSE))</f>
        <v>-1</v>
      </c>
      <c r="AG307">
        <f>IF($C307=-1,-1,VLOOKUP($C307,'HCAD Process'!$D$5:$CZ$504,VLOOKUP(AG$4,'Table Name'!$C$2:$D$100,2,FALSE),FALSE))</f>
        <v>-1</v>
      </c>
      <c r="AH307">
        <f>IF($C307=-1,-1,VLOOKUP($C307,'HCAD Process'!$D$5:$CZ$504,VLOOKUP(AH$4,'Table Name'!$C$2:$D$100,2,FALSE),FALSE))</f>
        <v>-1</v>
      </c>
      <c r="AI307">
        <f>IF($C307=-1,-1,VLOOKUP($C307,'HCAD Process'!$D$5:$CZ$504,VLOOKUP(AI$4,'Table Name'!$C$2:$D$100,2,FALSE),FALSE))</f>
        <v>-1</v>
      </c>
      <c r="AJ307">
        <f>IF($C307=-1,-1,VLOOKUP($C307,'HCAD Process'!$D$5:$CZ$504,VLOOKUP(AJ$4,'Table Name'!$C$2:$D$100,2,FALSE),FALSE))</f>
        <v>-1</v>
      </c>
      <c r="AK307">
        <f>IF($C307=-1,-1,VALUE(VLOOKUP($C307,'HCAD Process'!$D$5:$CZ$504,VLOOKUP(AK$4,'Table Name'!$C$2:$D$100,2,FALSE),FALSE)))</f>
        <v>-1</v>
      </c>
      <c r="AL307">
        <f>IF($C307=-1,-1,VLOOKUP($C307,'HCAD Process'!$D$5:$CZ$504,VLOOKUP(AL$4,'Table Name'!$C$2:$D$100,2,FALSE),FALSE))</f>
        <v>-1</v>
      </c>
      <c r="AM307">
        <f>IF($C307=-1,-1,VLOOKUP($C307,'HCAD Process'!$D$5:$CZ$504,VLOOKUP(AM$4,'Table Name'!$C$2:$D$100,2,FALSE),FALSE))</f>
        <v>-1</v>
      </c>
      <c r="AN307">
        <f>IF($C307=-1,-1,VLOOKUP($C307,'HCAD Process'!$D$5:$CZ$504,VLOOKUP(AN$4,'Table Name'!$C$2:$D$100,2,FALSE),FALSE))</f>
        <v>-1</v>
      </c>
      <c r="AO307">
        <f>IF($C307=-1,-1,VLOOKUP($C307,'HCAD Process'!$D$5:$CZ$504,VLOOKUP(AO$4,'Table Name'!$C$2:$D$100,2,FALSE),FALSE))</f>
        <v>-1</v>
      </c>
      <c r="AP307">
        <f>IF($C307=-1,-1,VLOOKUP($C307,'HCAD Process'!$D$5:$CZ$504,VLOOKUP(AP$4,'Table Name'!$C$2:$D$100,2,FALSE),FALSE))</f>
        <v>-1</v>
      </c>
      <c r="AQ307">
        <f>IF($C307=-1,-1,VLOOKUP($C307,'HCAD Process'!$D$5:$CZ$504,VLOOKUP(AQ$4,'Table Name'!$C$2:$D$100,2,FALSE),FALSE))</f>
        <v>-1</v>
      </c>
      <c r="AR307">
        <f>IF($C307=-1,-1,VLOOKUP($C307,'HCAD Process'!$D$5:$CZ$504,VLOOKUP(AR$4,'Table Name'!$C$2:$D$100,2,FALSE),FALSE))</f>
        <v>-1</v>
      </c>
      <c r="AS307">
        <f>IF($C307=-1,-1,VLOOKUP($C307,'HCAD Process'!$D$5:$CZ$504,VLOOKUP(AS$4,'Table Name'!$C$2:$D$100,2,FALSE),FALSE))</f>
        <v>-1</v>
      </c>
      <c r="AT307">
        <f>IF($C307=-1,-1,VLOOKUP($C307,'HCAD Process'!$D$5:$CZ$504,VLOOKUP(AT$4,'Table Name'!$C$2:$D$100,2,FALSE),FALSE))</f>
        <v>-1</v>
      </c>
      <c r="AU307">
        <f>IF($C307=-1,-1,VLOOKUP($C307,'HCAD Process'!$D$5:$CZ$504,VLOOKUP(AU$4,'Table Name'!$C$2:$D$100,2,FALSE),FALSE))</f>
        <v>-1</v>
      </c>
      <c r="AV307">
        <f>IF($C307=-1,-1,VLOOKUP($C307,'HCAD Process'!$D$5:$CZ$504,VLOOKUP(AV$4,'Table Name'!$C$2:$D$100,2,FALSE),FALSE))</f>
        <v>-1</v>
      </c>
      <c r="AW307">
        <f>IF($C307=-1,-1,VLOOKUP($C307,'HCAD Process'!$D$5:$CZ$504,VLOOKUP(AW$4,'Table Name'!$C$2:$D$100,2,FALSE),FALSE))</f>
        <v>-1</v>
      </c>
      <c r="AX307">
        <f>IF($C307=-1,-1,VLOOKUP($C307,'HCAD Process'!$D$5:$CZ$504,VLOOKUP(AX$4,'Table Name'!$C$2:$D$100,2,FALSE),FALSE))</f>
        <v>-1</v>
      </c>
      <c r="AY307">
        <f>IF($C307=-1,-1,VLOOKUP($C307,'HCAD Process'!$D$5:$CZ$504,VLOOKUP(AY$4,'Table Name'!$C$2:$D$100,2,FALSE),FALSE))</f>
        <v>-1</v>
      </c>
      <c r="AZ307">
        <f>IF($C307=-1,-1,VLOOKUP($C307,'HCAD Process'!$D$5:$CZ$504,VLOOKUP(AZ$4,'Table Name'!$C$2:$D$100,2,FALSE),FALSE))</f>
        <v>-1</v>
      </c>
      <c r="BA307">
        <f>IF($C307=-1,-1,VLOOKUP($C307,'HCAD Process'!$D$5:$CZ$504,VLOOKUP(BA$4,'Table Name'!$C$2:$D$100,2,FALSE),FALSE))</f>
        <v>-1</v>
      </c>
      <c r="BB307">
        <f>IF($C307=-1,-1,VLOOKUP($C307,'HCAD Process'!$D$5:$CZ$504,VLOOKUP(BB$4,'Table Name'!$C$2:$D$100,2,FALSE),FALSE))</f>
        <v>-1</v>
      </c>
      <c r="BC307">
        <f>IF($C307=-1,-1,VLOOKUP($C307,'HCAD Process'!$D$5:$CZ$504,VLOOKUP(BC$4,'Table Name'!$C$2:$D$100,2,FALSE),FALSE))</f>
        <v>-1</v>
      </c>
      <c r="BD307">
        <f>IF($C307=-1,-1,VLOOKUP($C307,'HCAD Process'!$D$5:$CZ$504,VLOOKUP(BD$4,'Table Name'!$C$2:$D$100,2,FALSE),FALSE))</f>
        <v>-1</v>
      </c>
      <c r="BE307">
        <f>IF($C307=-1,-1,VLOOKUP($C307,'HCAD Process'!$D$5:$CZ$504,VLOOKUP(BE$4,'Table Name'!$C$2:$D$100,2,FALSE),FALSE))</f>
        <v>-1</v>
      </c>
      <c r="BF307">
        <f>IF($C307=-1,-1,VLOOKUP($C307,'HCAD Process'!$D$5:$CZ$504,VLOOKUP(BF$4,'Table Name'!$C$2:$D$100,2,FALSE),FALSE))</f>
        <v>-1</v>
      </c>
      <c r="BG307">
        <f>IF($C307=-1,-1,VLOOKUP($C307,'HCAD Process'!$D$5:$CZ$504,VLOOKUP(BG$4,'Table Name'!$C$2:$D$100,2,FALSE),FALSE))</f>
        <v>-1</v>
      </c>
      <c r="BH307">
        <f>IF($C307=-1,-1,VLOOKUP($C307,'HCAD Process'!$D$5:$CZ$504,VLOOKUP(BH$4,'Table Name'!$C$2:$D$100,2,FALSE),FALSE))</f>
        <v>-1</v>
      </c>
      <c r="BI307">
        <f>IF($C307=-1,-1,VLOOKUP($C307,'HCAD Process'!$D$5:$CZ$504,VLOOKUP(BI$4,'Table Name'!$C$2:$D$100,2,FALSE),FALSE))</f>
        <v>-1</v>
      </c>
      <c r="BJ307">
        <f>IF($C307=-1,-1,VLOOKUP($C307,'HCAD Process'!$D$5:$CZ$504,VLOOKUP(BJ$4,'Table Name'!$C$2:$D$100,2,FALSE),FALSE))</f>
        <v>-1</v>
      </c>
      <c r="BK307">
        <f>IF($C307=-1,-1,VLOOKUP($C307,'HCAD Process'!$D$5:$CZ$504,VLOOKUP(BK$4,'Table Name'!$C$2:$D$100,2,FALSE),FALSE))</f>
        <v>-1</v>
      </c>
      <c r="BL307">
        <f>IF($C307=-1,-1,VLOOKUP($C307,'HCAD Process'!$D$5:$CZ$504,VLOOKUP(BL$4,'Table Name'!$C$2:$D$100,2,FALSE),FALSE))</f>
        <v>-1</v>
      </c>
      <c r="BM307">
        <f>IF($C307=-1,-1,VLOOKUP($C307,'HCAD Process'!$D$5:$CZ$504,VLOOKUP(BM$4,'Table Name'!$C$2:$D$100,2,FALSE),FALSE))</f>
        <v>-1</v>
      </c>
      <c r="BN307">
        <f>IF($C307=-1,-1,VLOOKUP($C307,'HCAD Process'!$D$5:$CZ$504,VLOOKUP(BN$4,'Table Name'!$C$2:$D$100,2,FALSE),FALSE))</f>
        <v>-1</v>
      </c>
      <c r="BO307">
        <f>IF($C307=-1,-1,VLOOKUP($C307,'HCAD Process'!$D$5:$CZ$504,VLOOKUP(BO$4,'Table Name'!$C$2:$D$100,2,FALSE),FALSE))</f>
        <v>-1</v>
      </c>
      <c r="BP307">
        <f>IF($C307=-1,-1,VLOOKUP($C307,'HCAD Process'!$D$5:$CZ$504,VLOOKUP(BP$4,'Table Name'!$C$2:$D$100,2,FALSE),FALSE))</f>
        <v>-1</v>
      </c>
      <c r="BQ307">
        <f>IF($C307=-1,-1,VLOOKUP($C307,'HCAD Process'!$D$5:$CZ$504,VLOOKUP(BQ$4,'Table Name'!$C$2:$D$100,2,FALSE),FALSE))</f>
        <v>-1</v>
      </c>
      <c r="BR307">
        <f>IF($C307=-1,-1,VLOOKUP($C307,'HCAD Process'!$D$5:$CZ$504,VLOOKUP(BR$4,'Table Name'!$C$2:$D$100,2,FALSE),FALSE))</f>
        <v>-1</v>
      </c>
      <c r="BS307">
        <f>IF($C307=-1,-1,VLOOKUP($C307,'HCAD Process'!$D$5:$CZ$504,VLOOKUP(BS$4,'Table Name'!$C$2:$D$100,2,FALSE),FALSE))</f>
        <v>-1</v>
      </c>
      <c r="BT307">
        <f>IF($C307=-1,-1,VLOOKUP($C307,'HCAD Process'!$D$5:$CZ$504,VLOOKUP(BT$4,'Table Name'!$C$2:$D$100,2,FALSE),FALSE))</f>
        <v>-1</v>
      </c>
      <c r="BU307">
        <f>IF($C307=-1,-1,VLOOKUP($C307,'HCAD Process'!$D$5:$CZ$504,VLOOKUP(BU$4,'Table Name'!$C$2:$D$100,2,FALSE),FALSE))</f>
        <v>-1</v>
      </c>
      <c r="BV307">
        <f>IF($C307=-1,-1,VLOOKUP($C307,'HCAD Process'!$D$5:$CZ$504,VLOOKUP(BV$4,'Table Name'!$C$2:$D$100,2,FALSE),FALSE))</f>
        <v>-1</v>
      </c>
      <c r="BW307">
        <f>IF($C307=-1,-1,VLOOKUP($C307,'HCAD Process'!$D$5:$CZ$504,VLOOKUP(BW$4,'Table Name'!$C$2:$D$100,2,FALSE),FALSE))</f>
        <v>-1</v>
      </c>
      <c r="BX307">
        <f>IF($C307=-1,-1,VLOOKUP($C307,'HCAD Process'!$D$5:$CZ$504,VLOOKUP(BX$4,'Table Name'!$C$2:$D$100,2,FALSE),FALSE))</f>
        <v>-1</v>
      </c>
      <c r="BY307">
        <f>IF($C307=-1,-1,VLOOKUP($C307,'HCAD Process'!$D$5:$CZ$504,VLOOKUP(BY$4,'Table Name'!$C$2:$D$100,2,FALSE),FALSE))</f>
        <v>-1</v>
      </c>
      <c r="BZ307">
        <f>IF($C307=-1,-1,VLOOKUP($C307,'HCAD Process'!$D$5:$CZ$504,VLOOKUP(BZ$4,'Table Name'!$C$2:$D$100,2,FALSE),FALSE))</f>
        <v>-1</v>
      </c>
      <c r="CA307">
        <f>IF($C307=-1,-1,VLOOKUP($C307,'HCAD Process'!$D$5:$CZ$504,VLOOKUP(CA$4,'Table Name'!$C$2:$D$100,2,FALSE),FALSE))</f>
        <v>-1</v>
      </c>
      <c r="CB307">
        <f>IF($C307=-1,-1,VLOOKUP($C307,'HCAD Process'!$D$5:$CZ$504,VLOOKUP(CB$4,'Table Name'!$C$2:$D$100,2,FALSE),FALSE))</f>
        <v>-1</v>
      </c>
      <c r="CC307">
        <f>IF($C307=-1,-1,VLOOKUP($C307,'HCAD Process'!$D$5:$CZ$504,VLOOKUP(CC$4,'Table Name'!$C$2:$D$100,2,FALSE),FALSE))</f>
        <v>-1</v>
      </c>
      <c r="CD307">
        <f>IF($C307=-1,-1,VLOOKUP($C307,'HCAD Process'!$D$5:$CZ$504,VLOOKUP(CD$4,'Table Name'!$C$2:$D$100,2,FALSE),FALSE))</f>
        <v>-1</v>
      </c>
      <c r="CE307">
        <f>IF($C307=-1,-1,VLOOKUP($C307,'HCAD Process'!$D$5:$CZ$504,VLOOKUP(CE$4,'Table Name'!$C$2:$D$100,2,FALSE),FALSE))</f>
        <v>-1</v>
      </c>
    </row>
    <row r="308" spans="2:83" x14ac:dyDescent="0.25">
      <c r="B308">
        <f t="shared" si="5"/>
        <v>304</v>
      </c>
      <c r="C308">
        <f t="array" ref="C308">IF(ISERROR(INDEX('HCAD Process'!CF$5:CF$504,MATCH(0,COUNTIF(C$4:C307,'HCAD Process'!CF$5:CF$504)+('HCAD Process'!CF$5:CF$504=-1),0))),-1,INDEX('HCAD Process'!CF$5:CF$504,MATCH(0,COUNTIF(C$4:C307,'HCAD Process'!CF$5:CF$504)+('HCAD Process'!CF$5:CF$504=-1),0)))</f>
        <v>-1</v>
      </c>
      <c r="D308">
        <f>IF($C308=-1,-1,VLOOKUP($C308,'HCAD Process'!$D$5:$CZ$504,VLOOKUP(D$4,'Table Name'!$C$2:$D$100,2,FALSE),FALSE))</f>
        <v>-1</v>
      </c>
      <c r="E308">
        <f>IF($C308=-1,-1,VLOOKUP($C308,'HCAD Process'!$D$5:$CZ$504,VLOOKUP(E$4,'Table Name'!$C$2:$D$100,2,FALSE),FALSE))</f>
        <v>-1</v>
      </c>
      <c r="F308">
        <f>IF($C308=-1,-1,VLOOKUP($C308,'HCAD Process'!$D$5:$CZ$504,VLOOKUP(F$4,'Table Name'!$C$2:$D$100,2,FALSE),FALSE))</f>
        <v>-1</v>
      </c>
      <c r="G308">
        <f>IF($C308=-1,-1,VLOOKUP($C308,'HCAD Process'!$D$5:$CZ$504,VLOOKUP(G$4,'Table Name'!$C$2:$D$100,2,FALSE),FALSE))</f>
        <v>-1</v>
      </c>
      <c r="H308">
        <f>IF($C308=-1,-1,VLOOKUP($C308,'HCAD Process'!$D$5:$CZ$504,VLOOKUP(H$4,'Table Name'!$C$2:$D$100,2,FALSE),FALSE))</f>
        <v>-1</v>
      </c>
      <c r="I308">
        <f>IF($C308=-1,-1,VLOOKUP($C308,'HCAD Process'!$D$5:$CZ$504,VLOOKUP(I$4,'Table Name'!$C$2:$D$100,2,FALSE),FALSE))</f>
        <v>-1</v>
      </c>
      <c r="J308">
        <f>IF($C308=-1,-1,VLOOKUP($C308,'HCAD Process'!$D$5:$CZ$504,VLOOKUP(J$4,'Table Name'!$C$2:$D$100,2,FALSE),FALSE))</f>
        <v>-1</v>
      </c>
      <c r="K308">
        <f>IF($C308=-1,-1,VLOOKUP($C308,'HCAD Process'!$D$5:$CZ$504,VLOOKUP(K$4,'Table Name'!$C$2:$D$100,2,FALSE),FALSE))</f>
        <v>-1</v>
      </c>
      <c r="L308">
        <f>IF($C308=-1,-1,VLOOKUP($C308,'HCAD Process'!$D$5:$CZ$504,VLOOKUP(L$4,'Table Name'!$C$2:$D$100,2,FALSE),FALSE))</f>
        <v>-1</v>
      </c>
      <c r="M308">
        <f>IF($C308=-1,-1,VLOOKUP($C308,'HCAD Process'!$D$5:$CZ$504,VLOOKUP(M$4,'Table Name'!$C$2:$D$100,2,FALSE),FALSE))</f>
        <v>-1</v>
      </c>
      <c r="N308">
        <f>IF($C308=-1,-1,VLOOKUP($C308,'HCAD Process'!$D$5:$CZ$504,VLOOKUP(N$4,'Table Name'!$C$2:$D$100,2,FALSE),FALSE))</f>
        <v>-1</v>
      </c>
      <c r="O308">
        <f>IF($C308=-1,-1,VLOOKUP($C308,'HCAD Process'!$D$5:$CZ$504,VLOOKUP(O$4,'Table Name'!$C$2:$D$100,2,FALSE),FALSE))</f>
        <v>-1</v>
      </c>
      <c r="P308">
        <f>IF($C308=-1,-1,VLOOKUP($C308,'HCAD Process'!$D$5:$CZ$504,VLOOKUP(P$4,'Table Name'!$C$2:$D$100,2,FALSE),FALSE))</f>
        <v>-1</v>
      </c>
      <c r="Q308">
        <f>IF($C308=-1,-1,VLOOKUP($C308,'HCAD Process'!$D$5:$CZ$504,VLOOKUP(Q$4,'Table Name'!$C$2:$D$100,2,FALSE),FALSE))</f>
        <v>-1</v>
      </c>
      <c r="R308">
        <f>IF($C308=-1,-1,VLOOKUP($C308,'HCAD Process'!$D$5:$CZ$504,VLOOKUP(R$4,'Table Name'!$C$2:$D$100,2,FALSE),FALSE))</f>
        <v>-1</v>
      </c>
      <c r="S308">
        <f>IF($C308=-1,-1,VLOOKUP($C308,'HCAD Process'!$D$5:$CZ$504,VLOOKUP(S$4,'Table Name'!$C$2:$D$100,2,FALSE),FALSE))</f>
        <v>-1</v>
      </c>
      <c r="T308">
        <f>IF($C308=-1,-1,VLOOKUP($C308,'HCAD Process'!$D$5:$CZ$504,VLOOKUP(T$4,'Table Name'!$C$2:$D$100,2,FALSE),FALSE))</f>
        <v>-1</v>
      </c>
      <c r="U308">
        <f>IF($C308=-1,-1,VLOOKUP($C308,'HCAD Process'!$D$5:$CZ$504,VLOOKUP(U$4,'Table Name'!$C$2:$D$100,2,FALSE),FALSE))</f>
        <v>-1</v>
      </c>
      <c r="V308">
        <f>IF($C308=-1,-1,VLOOKUP($C308,'HCAD Process'!$D$5:$CZ$504,VLOOKUP(V$4,'Table Name'!$C$2:$D$100,2,FALSE),FALSE))</f>
        <v>-1</v>
      </c>
      <c r="W308">
        <f>IF($C308=-1,-1,VLOOKUP($C308,'HCAD Process'!$D$5:$CZ$504,VLOOKUP(W$4,'Table Name'!$C$2:$D$100,2,FALSE),FALSE))</f>
        <v>-1</v>
      </c>
      <c r="X308">
        <f>IF($C308=-1,-1,VLOOKUP($C308,'HCAD Process'!$D$5:$CZ$504,VLOOKUP(X$4,'Table Name'!$C$2:$D$100,2,FALSE),FALSE))</f>
        <v>-1</v>
      </c>
      <c r="Y308">
        <f>IF($C308=-1,-1,VLOOKUP($C308,'HCAD Process'!$D$5:$CZ$504,VLOOKUP(Y$4,'Table Name'!$C$2:$D$100,2,FALSE),FALSE))</f>
        <v>-1</v>
      </c>
      <c r="Z308">
        <f>IF($C308=-1,-1,VLOOKUP($C308,'HCAD Process'!$D$5:$CZ$504,VLOOKUP(Z$4,'Table Name'!$C$2:$D$100,2,FALSE),FALSE))</f>
        <v>-1</v>
      </c>
      <c r="AA308">
        <f>IF($C308=-1,-1,VLOOKUP($C308,'HCAD Process'!$D$5:$CZ$504,VLOOKUP(AA$4,'Table Name'!$C$2:$D$100,2,FALSE),FALSE))</f>
        <v>-1</v>
      </c>
      <c r="AB308">
        <f>IF($C308=-1,-1,VLOOKUP($C308,'HCAD Process'!$D$5:$CZ$504,VLOOKUP(AB$4,'Table Name'!$C$2:$D$100,2,FALSE),FALSE))</f>
        <v>-1</v>
      </c>
      <c r="AC308">
        <f>IF($C308=-1,-1,VLOOKUP($C308,'HCAD Process'!$D$5:$CZ$504,VLOOKUP(AC$4,'Table Name'!$C$2:$D$100,2,FALSE),FALSE))</f>
        <v>-1</v>
      </c>
      <c r="AD308">
        <f>IF($C308=-1,-1,VLOOKUP($C308,'HCAD Process'!$D$5:$CZ$504,VLOOKUP(AD$4,'Table Name'!$C$2:$D$100,2,FALSE),FALSE))</f>
        <v>-1</v>
      </c>
      <c r="AE308">
        <f>IF($C308=-1,-1,VLOOKUP($C308,'HCAD Process'!$D$5:$CZ$504,VLOOKUP(AE$4,'Table Name'!$C$2:$D$100,2,FALSE),FALSE))</f>
        <v>-1</v>
      </c>
      <c r="AF308">
        <f>IF($C308=-1,-1,VLOOKUP($C308,'HCAD Process'!$D$5:$CZ$504,VLOOKUP(AF$4,'Table Name'!$C$2:$D$100,2,FALSE),FALSE))</f>
        <v>-1</v>
      </c>
      <c r="AG308">
        <f>IF($C308=-1,-1,VLOOKUP($C308,'HCAD Process'!$D$5:$CZ$504,VLOOKUP(AG$4,'Table Name'!$C$2:$D$100,2,FALSE),FALSE))</f>
        <v>-1</v>
      </c>
      <c r="AH308">
        <f>IF($C308=-1,-1,VLOOKUP($C308,'HCAD Process'!$D$5:$CZ$504,VLOOKUP(AH$4,'Table Name'!$C$2:$D$100,2,FALSE),FALSE))</f>
        <v>-1</v>
      </c>
      <c r="AI308">
        <f>IF($C308=-1,-1,VLOOKUP($C308,'HCAD Process'!$D$5:$CZ$504,VLOOKUP(AI$4,'Table Name'!$C$2:$D$100,2,FALSE),FALSE))</f>
        <v>-1</v>
      </c>
      <c r="AJ308">
        <f>IF($C308=-1,-1,VLOOKUP($C308,'HCAD Process'!$D$5:$CZ$504,VLOOKUP(AJ$4,'Table Name'!$C$2:$D$100,2,FALSE),FALSE))</f>
        <v>-1</v>
      </c>
      <c r="AK308">
        <f>IF($C308=-1,-1,VALUE(VLOOKUP($C308,'HCAD Process'!$D$5:$CZ$504,VLOOKUP(AK$4,'Table Name'!$C$2:$D$100,2,FALSE),FALSE)))</f>
        <v>-1</v>
      </c>
      <c r="AL308">
        <f>IF($C308=-1,-1,VLOOKUP($C308,'HCAD Process'!$D$5:$CZ$504,VLOOKUP(AL$4,'Table Name'!$C$2:$D$100,2,FALSE),FALSE))</f>
        <v>-1</v>
      </c>
      <c r="AM308">
        <f>IF($C308=-1,-1,VLOOKUP($C308,'HCAD Process'!$D$5:$CZ$504,VLOOKUP(AM$4,'Table Name'!$C$2:$D$100,2,FALSE),FALSE))</f>
        <v>-1</v>
      </c>
      <c r="AN308">
        <f>IF($C308=-1,-1,VLOOKUP($C308,'HCAD Process'!$D$5:$CZ$504,VLOOKUP(AN$4,'Table Name'!$C$2:$D$100,2,FALSE),FALSE))</f>
        <v>-1</v>
      </c>
      <c r="AO308">
        <f>IF($C308=-1,-1,VLOOKUP($C308,'HCAD Process'!$D$5:$CZ$504,VLOOKUP(AO$4,'Table Name'!$C$2:$D$100,2,FALSE),FALSE))</f>
        <v>-1</v>
      </c>
      <c r="AP308">
        <f>IF($C308=-1,-1,VLOOKUP($C308,'HCAD Process'!$D$5:$CZ$504,VLOOKUP(AP$4,'Table Name'!$C$2:$D$100,2,FALSE),FALSE))</f>
        <v>-1</v>
      </c>
      <c r="AQ308">
        <f>IF($C308=-1,-1,VLOOKUP($C308,'HCAD Process'!$D$5:$CZ$504,VLOOKUP(AQ$4,'Table Name'!$C$2:$D$100,2,FALSE),FALSE))</f>
        <v>-1</v>
      </c>
      <c r="AR308">
        <f>IF($C308=-1,-1,VLOOKUP($C308,'HCAD Process'!$D$5:$CZ$504,VLOOKUP(AR$4,'Table Name'!$C$2:$D$100,2,FALSE),FALSE))</f>
        <v>-1</v>
      </c>
      <c r="AS308">
        <f>IF($C308=-1,-1,VLOOKUP($C308,'HCAD Process'!$D$5:$CZ$504,VLOOKUP(AS$4,'Table Name'!$C$2:$D$100,2,FALSE),FALSE))</f>
        <v>-1</v>
      </c>
      <c r="AT308">
        <f>IF($C308=-1,-1,VLOOKUP($C308,'HCAD Process'!$D$5:$CZ$504,VLOOKUP(AT$4,'Table Name'!$C$2:$D$100,2,FALSE),FALSE))</f>
        <v>-1</v>
      </c>
      <c r="AU308">
        <f>IF($C308=-1,-1,VLOOKUP($C308,'HCAD Process'!$D$5:$CZ$504,VLOOKUP(AU$4,'Table Name'!$C$2:$D$100,2,FALSE),FALSE))</f>
        <v>-1</v>
      </c>
      <c r="AV308">
        <f>IF($C308=-1,-1,VLOOKUP($C308,'HCAD Process'!$D$5:$CZ$504,VLOOKUP(AV$4,'Table Name'!$C$2:$D$100,2,FALSE),FALSE))</f>
        <v>-1</v>
      </c>
      <c r="AW308">
        <f>IF($C308=-1,-1,VLOOKUP($C308,'HCAD Process'!$D$5:$CZ$504,VLOOKUP(AW$4,'Table Name'!$C$2:$D$100,2,FALSE),FALSE))</f>
        <v>-1</v>
      </c>
      <c r="AX308">
        <f>IF($C308=-1,-1,VLOOKUP($C308,'HCAD Process'!$D$5:$CZ$504,VLOOKUP(AX$4,'Table Name'!$C$2:$D$100,2,FALSE),FALSE))</f>
        <v>-1</v>
      </c>
      <c r="AY308">
        <f>IF($C308=-1,-1,VLOOKUP($C308,'HCAD Process'!$D$5:$CZ$504,VLOOKUP(AY$4,'Table Name'!$C$2:$D$100,2,FALSE),FALSE))</f>
        <v>-1</v>
      </c>
      <c r="AZ308">
        <f>IF($C308=-1,-1,VLOOKUP($C308,'HCAD Process'!$D$5:$CZ$504,VLOOKUP(AZ$4,'Table Name'!$C$2:$D$100,2,FALSE),FALSE))</f>
        <v>-1</v>
      </c>
      <c r="BA308">
        <f>IF($C308=-1,-1,VLOOKUP($C308,'HCAD Process'!$D$5:$CZ$504,VLOOKUP(BA$4,'Table Name'!$C$2:$D$100,2,FALSE),FALSE))</f>
        <v>-1</v>
      </c>
      <c r="BB308">
        <f>IF($C308=-1,-1,VLOOKUP($C308,'HCAD Process'!$D$5:$CZ$504,VLOOKUP(BB$4,'Table Name'!$C$2:$D$100,2,FALSE),FALSE))</f>
        <v>-1</v>
      </c>
      <c r="BC308">
        <f>IF($C308=-1,-1,VLOOKUP($C308,'HCAD Process'!$D$5:$CZ$504,VLOOKUP(BC$4,'Table Name'!$C$2:$D$100,2,FALSE),FALSE))</f>
        <v>-1</v>
      </c>
      <c r="BD308">
        <f>IF($C308=-1,-1,VLOOKUP($C308,'HCAD Process'!$D$5:$CZ$504,VLOOKUP(BD$4,'Table Name'!$C$2:$D$100,2,FALSE),FALSE))</f>
        <v>-1</v>
      </c>
      <c r="BE308">
        <f>IF($C308=-1,-1,VLOOKUP($C308,'HCAD Process'!$D$5:$CZ$504,VLOOKUP(BE$4,'Table Name'!$C$2:$D$100,2,FALSE),FALSE))</f>
        <v>-1</v>
      </c>
      <c r="BF308">
        <f>IF($C308=-1,-1,VLOOKUP($C308,'HCAD Process'!$D$5:$CZ$504,VLOOKUP(BF$4,'Table Name'!$C$2:$D$100,2,FALSE),FALSE))</f>
        <v>-1</v>
      </c>
      <c r="BG308">
        <f>IF($C308=-1,-1,VLOOKUP($C308,'HCAD Process'!$D$5:$CZ$504,VLOOKUP(BG$4,'Table Name'!$C$2:$D$100,2,FALSE),FALSE))</f>
        <v>-1</v>
      </c>
      <c r="BH308">
        <f>IF($C308=-1,-1,VLOOKUP($C308,'HCAD Process'!$D$5:$CZ$504,VLOOKUP(BH$4,'Table Name'!$C$2:$D$100,2,FALSE),FALSE))</f>
        <v>-1</v>
      </c>
      <c r="BI308">
        <f>IF($C308=-1,-1,VLOOKUP($C308,'HCAD Process'!$D$5:$CZ$504,VLOOKUP(BI$4,'Table Name'!$C$2:$D$100,2,FALSE),FALSE))</f>
        <v>-1</v>
      </c>
      <c r="BJ308">
        <f>IF($C308=-1,-1,VLOOKUP($C308,'HCAD Process'!$D$5:$CZ$504,VLOOKUP(BJ$4,'Table Name'!$C$2:$D$100,2,FALSE),FALSE))</f>
        <v>-1</v>
      </c>
      <c r="BK308">
        <f>IF($C308=-1,-1,VLOOKUP($C308,'HCAD Process'!$D$5:$CZ$504,VLOOKUP(BK$4,'Table Name'!$C$2:$D$100,2,FALSE),FALSE))</f>
        <v>-1</v>
      </c>
      <c r="BL308">
        <f>IF($C308=-1,-1,VLOOKUP($C308,'HCAD Process'!$D$5:$CZ$504,VLOOKUP(BL$4,'Table Name'!$C$2:$D$100,2,FALSE),FALSE))</f>
        <v>-1</v>
      </c>
      <c r="BM308">
        <f>IF($C308=-1,-1,VLOOKUP($C308,'HCAD Process'!$D$5:$CZ$504,VLOOKUP(BM$4,'Table Name'!$C$2:$D$100,2,FALSE),FALSE))</f>
        <v>-1</v>
      </c>
      <c r="BN308">
        <f>IF($C308=-1,-1,VLOOKUP($C308,'HCAD Process'!$D$5:$CZ$504,VLOOKUP(BN$4,'Table Name'!$C$2:$D$100,2,FALSE),FALSE))</f>
        <v>-1</v>
      </c>
      <c r="BO308">
        <f>IF($C308=-1,-1,VLOOKUP($C308,'HCAD Process'!$D$5:$CZ$504,VLOOKUP(BO$4,'Table Name'!$C$2:$D$100,2,FALSE),FALSE))</f>
        <v>-1</v>
      </c>
      <c r="BP308">
        <f>IF($C308=-1,-1,VLOOKUP($C308,'HCAD Process'!$D$5:$CZ$504,VLOOKUP(BP$4,'Table Name'!$C$2:$D$100,2,FALSE),FALSE))</f>
        <v>-1</v>
      </c>
      <c r="BQ308">
        <f>IF($C308=-1,-1,VLOOKUP($C308,'HCAD Process'!$D$5:$CZ$504,VLOOKUP(BQ$4,'Table Name'!$C$2:$D$100,2,FALSE),FALSE))</f>
        <v>-1</v>
      </c>
      <c r="BR308">
        <f>IF($C308=-1,-1,VLOOKUP($C308,'HCAD Process'!$D$5:$CZ$504,VLOOKUP(BR$4,'Table Name'!$C$2:$D$100,2,FALSE),FALSE))</f>
        <v>-1</v>
      </c>
      <c r="BS308">
        <f>IF($C308=-1,-1,VLOOKUP($C308,'HCAD Process'!$D$5:$CZ$504,VLOOKUP(BS$4,'Table Name'!$C$2:$D$100,2,FALSE),FALSE))</f>
        <v>-1</v>
      </c>
      <c r="BT308">
        <f>IF($C308=-1,-1,VLOOKUP($C308,'HCAD Process'!$D$5:$CZ$504,VLOOKUP(BT$4,'Table Name'!$C$2:$D$100,2,FALSE),FALSE))</f>
        <v>-1</v>
      </c>
      <c r="BU308">
        <f>IF($C308=-1,-1,VLOOKUP($C308,'HCAD Process'!$D$5:$CZ$504,VLOOKUP(BU$4,'Table Name'!$C$2:$D$100,2,FALSE),FALSE))</f>
        <v>-1</v>
      </c>
      <c r="BV308">
        <f>IF($C308=-1,-1,VLOOKUP($C308,'HCAD Process'!$D$5:$CZ$504,VLOOKUP(BV$4,'Table Name'!$C$2:$D$100,2,FALSE),FALSE))</f>
        <v>-1</v>
      </c>
      <c r="BW308">
        <f>IF($C308=-1,-1,VLOOKUP($C308,'HCAD Process'!$D$5:$CZ$504,VLOOKUP(BW$4,'Table Name'!$C$2:$D$100,2,FALSE),FALSE))</f>
        <v>-1</v>
      </c>
      <c r="BX308">
        <f>IF($C308=-1,-1,VLOOKUP($C308,'HCAD Process'!$D$5:$CZ$504,VLOOKUP(BX$4,'Table Name'!$C$2:$D$100,2,FALSE),FALSE))</f>
        <v>-1</v>
      </c>
      <c r="BY308">
        <f>IF($C308=-1,-1,VLOOKUP($C308,'HCAD Process'!$D$5:$CZ$504,VLOOKUP(BY$4,'Table Name'!$C$2:$D$100,2,FALSE),FALSE))</f>
        <v>-1</v>
      </c>
      <c r="BZ308">
        <f>IF($C308=-1,-1,VLOOKUP($C308,'HCAD Process'!$D$5:$CZ$504,VLOOKUP(BZ$4,'Table Name'!$C$2:$D$100,2,FALSE),FALSE))</f>
        <v>-1</v>
      </c>
      <c r="CA308">
        <f>IF($C308=-1,-1,VLOOKUP($C308,'HCAD Process'!$D$5:$CZ$504,VLOOKUP(CA$4,'Table Name'!$C$2:$D$100,2,FALSE),FALSE))</f>
        <v>-1</v>
      </c>
      <c r="CB308">
        <f>IF($C308=-1,-1,VLOOKUP($C308,'HCAD Process'!$D$5:$CZ$504,VLOOKUP(CB$4,'Table Name'!$C$2:$D$100,2,FALSE),FALSE))</f>
        <v>-1</v>
      </c>
      <c r="CC308">
        <f>IF($C308=-1,-1,VLOOKUP($C308,'HCAD Process'!$D$5:$CZ$504,VLOOKUP(CC$4,'Table Name'!$C$2:$D$100,2,FALSE),FALSE))</f>
        <v>-1</v>
      </c>
      <c r="CD308">
        <f>IF($C308=-1,-1,VLOOKUP($C308,'HCAD Process'!$D$5:$CZ$504,VLOOKUP(CD$4,'Table Name'!$C$2:$D$100,2,FALSE),FALSE))</f>
        <v>-1</v>
      </c>
      <c r="CE308">
        <f>IF($C308=-1,-1,VLOOKUP($C308,'HCAD Process'!$D$5:$CZ$504,VLOOKUP(CE$4,'Table Name'!$C$2:$D$100,2,FALSE),FALSE))</f>
        <v>-1</v>
      </c>
    </row>
    <row r="309" spans="2:83" x14ac:dyDescent="0.25">
      <c r="B309">
        <f t="shared" si="5"/>
        <v>305</v>
      </c>
      <c r="C309">
        <f t="array" ref="C309">IF(ISERROR(INDEX('HCAD Process'!CF$5:CF$504,MATCH(0,COUNTIF(C$4:C308,'HCAD Process'!CF$5:CF$504)+('HCAD Process'!CF$5:CF$504=-1),0))),-1,INDEX('HCAD Process'!CF$5:CF$504,MATCH(0,COUNTIF(C$4:C308,'HCAD Process'!CF$5:CF$504)+('HCAD Process'!CF$5:CF$504=-1),0)))</f>
        <v>-1</v>
      </c>
      <c r="D309">
        <f>IF($C309=-1,-1,VLOOKUP($C309,'HCAD Process'!$D$5:$CZ$504,VLOOKUP(D$4,'Table Name'!$C$2:$D$100,2,FALSE),FALSE))</f>
        <v>-1</v>
      </c>
      <c r="E309">
        <f>IF($C309=-1,-1,VLOOKUP($C309,'HCAD Process'!$D$5:$CZ$504,VLOOKUP(E$4,'Table Name'!$C$2:$D$100,2,FALSE),FALSE))</f>
        <v>-1</v>
      </c>
      <c r="F309">
        <f>IF($C309=-1,-1,VLOOKUP($C309,'HCAD Process'!$D$5:$CZ$504,VLOOKUP(F$4,'Table Name'!$C$2:$D$100,2,FALSE),FALSE))</f>
        <v>-1</v>
      </c>
      <c r="G309">
        <f>IF($C309=-1,-1,VLOOKUP($C309,'HCAD Process'!$D$5:$CZ$504,VLOOKUP(G$4,'Table Name'!$C$2:$D$100,2,FALSE),FALSE))</f>
        <v>-1</v>
      </c>
      <c r="H309">
        <f>IF($C309=-1,-1,VLOOKUP($C309,'HCAD Process'!$D$5:$CZ$504,VLOOKUP(H$4,'Table Name'!$C$2:$D$100,2,FALSE),FALSE))</f>
        <v>-1</v>
      </c>
      <c r="I309">
        <f>IF($C309=-1,-1,VLOOKUP($C309,'HCAD Process'!$D$5:$CZ$504,VLOOKUP(I$4,'Table Name'!$C$2:$D$100,2,FALSE),FALSE))</f>
        <v>-1</v>
      </c>
      <c r="J309">
        <f>IF($C309=-1,-1,VLOOKUP($C309,'HCAD Process'!$D$5:$CZ$504,VLOOKUP(J$4,'Table Name'!$C$2:$D$100,2,FALSE),FALSE))</f>
        <v>-1</v>
      </c>
      <c r="K309">
        <f>IF($C309=-1,-1,VLOOKUP($C309,'HCAD Process'!$D$5:$CZ$504,VLOOKUP(K$4,'Table Name'!$C$2:$D$100,2,FALSE),FALSE))</f>
        <v>-1</v>
      </c>
      <c r="L309">
        <f>IF($C309=-1,-1,VLOOKUP($C309,'HCAD Process'!$D$5:$CZ$504,VLOOKUP(L$4,'Table Name'!$C$2:$D$100,2,FALSE),FALSE))</f>
        <v>-1</v>
      </c>
      <c r="M309">
        <f>IF($C309=-1,-1,VLOOKUP($C309,'HCAD Process'!$D$5:$CZ$504,VLOOKUP(M$4,'Table Name'!$C$2:$D$100,2,FALSE),FALSE))</f>
        <v>-1</v>
      </c>
      <c r="N309">
        <f>IF($C309=-1,-1,VLOOKUP($C309,'HCAD Process'!$D$5:$CZ$504,VLOOKUP(N$4,'Table Name'!$C$2:$D$100,2,FALSE),FALSE))</f>
        <v>-1</v>
      </c>
      <c r="O309">
        <f>IF($C309=-1,-1,VLOOKUP($C309,'HCAD Process'!$D$5:$CZ$504,VLOOKUP(O$4,'Table Name'!$C$2:$D$100,2,FALSE),FALSE))</f>
        <v>-1</v>
      </c>
      <c r="P309">
        <f>IF($C309=-1,-1,VLOOKUP($C309,'HCAD Process'!$D$5:$CZ$504,VLOOKUP(P$4,'Table Name'!$C$2:$D$100,2,FALSE),FALSE))</f>
        <v>-1</v>
      </c>
      <c r="Q309">
        <f>IF($C309=-1,-1,VLOOKUP($C309,'HCAD Process'!$D$5:$CZ$504,VLOOKUP(Q$4,'Table Name'!$C$2:$D$100,2,FALSE),FALSE))</f>
        <v>-1</v>
      </c>
      <c r="R309">
        <f>IF($C309=-1,-1,VLOOKUP($C309,'HCAD Process'!$D$5:$CZ$504,VLOOKUP(R$4,'Table Name'!$C$2:$D$100,2,FALSE),FALSE))</f>
        <v>-1</v>
      </c>
      <c r="S309">
        <f>IF($C309=-1,-1,VLOOKUP($C309,'HCAD Process'!$D$5:$CZ$504,VLOOKUP(S$4,'Table Name'!$C$2:$D$100,2,FALSE),FALSE))</f>
        <v>-1</v>
      </c>
      <c r="T309">
        <f>IF($C309=-1,-1,VLOOKUP($C309,'HCAD Process'!$D$5:$CZ$504,VLOOKUP(T$4,'Table Name'!$C$2:$D$100,2,FALSE),FALSE))</f>
        <v>-1</v>
      </c>
      <c r="U309">
        <f>IF($C309=-1,-1,VLOOKUP($C309,'HCAD Process'!$D$5:$CZ$504,VLOOKUP(U$4,'Table Name'!$C$2:$D$100,2,FALSE),FALSE))</f>
        <v>-1</v>
      </c>
      <c r="V309">
        <f>IF($C309=-1,-1,VLOOKUP($C309,'HCAD Process'!$D$5:$CZ$504,VLOOKUP(V$4,'Table Name'!$C$2:$D$100,2,FALSE),FALSE))</f>
        <v>-1</v>
      </c>
      <c r="W309">
        <f>IF($C309=-1,-1,VLOOKUP($C309,'HCAD Process'!$D$5:$CZ$504,VLOOKUP(W$4,'Table Name'!$C$2:$D$100,2,FALSE),FALSE))</f>
        <v>-1</v>
      </c>
      <c r="X309">
        <f>IF($C309=-1,-1,VLOOKUP($C309,'HCAD Process'!$D$5:$CZ$504,VLOOKUP(X$4,'Table Name'!$C$2:$D$100,2,FALSE),FALSE))</f>
        <v>-1</v>
      </c>
      <c r="Y309">
        <f>IF($C309=-1,-1,VLOOKUP($C309,'HCAD Process'!$D$5:$CZ$504,VLOOKUP(Y$4,'Table Name'!$C$2:$D$100,2,FALSE),FALSE))</f>
        <v>-1</v>
      </c>
      <c r="Z309">
        <f>IF($C309=-1,-1,VLOOKUP($C309,'HCAD Process'!$D$5:$CZ$504,VLOOKUP(Z$4,'Table Name'!$C$2:$D$100,2,FALSE),FALSE))</f>
        <v>-1</v>
      </c>
      <c r="AA309">
        <f>IF($C309=-1,-1,VLOOKUP($C309,'HCAD Process'!$D$5:$CZ$504,VLOOKUP(AA$4,'Table Name'!$C$2:$D$100,2,FALSE),FALSE))</f>
        <v>-1</v>
      </c>
      <c r="AB309">
        <f>IF($C309=-1,-1,VLOOKUP($C309,'HCAD Process'!$D$5:$CZ$504,VLOOKUP(AB$4,'Table Name'!$C$2:$D$100,2,FALSE),FALSE))</f>
        <v>-1</v>
      </c>
      <c r="AC309">
        <f>IF($C309=-1,-1,VLOOKUP($C309,'HCAD Process'!$D$5:$CZ$504,VLOOKUP(AC$4,'Table Name'!$C$2:$D$100,2,FALSE),FALSE))</f>
        <v>-1</v>
      </c>
      <c r="AD309">
        <f>IF($C309=-1,-1,VLOOKUP($C309,'HCAD Process'!$D$5:$CZ$504,VLOOKUP(AD$4,'Table Name'!$C$2:$D$100,2,FALSE),FALSE))</f>
        <v>-1</v>
      </c>
      <c r="AE309">
        <f>IF($C309=-1,-1,VLOOKUP($C309,'HCAD Process'!$D$5:$CZ$504,VLOOKUP(AE$4,'Table Name'!$C$2:$D$100,2,FALSE),FALSE))</f>
        <v>-1</v>
      </c>
      <c r="AF309">
        <f>IF($C309=-1,-1,VLOOKUP($C309,'HCAD Process'!$D$5:$CZ$504,VLOOKUP(AF$4,'Table Name'!$C$2:$D$100,2,FALSE),FALSE))</f>
        <v>-1</v>
      </c>
      <c r="AG309">
        <f>IF($C309=-1,-1,VLOOKUP($C309,'HCAD Process'!$D$5:$CZ$504,VLOOKUP(AG$4,'Table Name'!$C$2:$D$100,2,FALSE),FALSE))</f>
        <v>-1</v>
      </c>
      <c r="AH309">
        <f>IF($C309=-1,-1,VLOOKUP($C309,'HCAD Process'!$D$5:$CZ$504,VLOOKUP(AH$4,'Table Name'!$C$2:$D$100,2,FALSE),FALSE))</f>
        <v>-1</v>
      </c>
      <c r="AI309">
        <f>IF($C309=-1,-1,VLOOKUP($C309,'HCAD Process'!$D$5:$CZ$504,VLOOKUP(AI$4,'Table Name'!$C$2:$D$100,2,FALSE),FALSE))</f>
        <v>-1</v>
      </c>
      <c r="AJ309">
        <f>IF($C309=-1,-1,VLOOKUP($C309,'HCAD Process'!$D$5:$CZ$504,VLOOKUP(AJ$4,'Table Name'!$C$2:$D$100,2,FALSE),FALSE))</f>
        <v>-1</v>
      </c>
      <c r="AK309">
        <f>IF($C309=-1,-1,VALUE(VLOOKUP($C309,'HCAD Process'!$D$5:$CZ$504,VLOOKUP(AK$4,'Table Name'!$C$2:$D$100,2,FALSE),FALSE)))</f>
        <v>-1</v>
      </c>
      <c r="AL309">
        <f>IF($C309=-1,-1,VLOOKUP($C309,'HCAD Process'!$D$5:$CZ$504,VLOOKUP(AL$4,'Table Name'!$C$2:$D$100,2,FALSE),FALSE))</f>
        <v>-1</v>
      </c>
      <c r="AM309">
        <f>IF($C309=-1,-1,VLOOKUP($C309,'HCAD Process'!$D$5:$CZ$504,VLOOKUP(AM$4,'Table Name'!$C$2:$D$100,2,FALSE),FALSE))</f>
        <v>-1</v>
      </c>
      <c r="AN309">
        <f>IF($C309=-1,-1,VLOOKUP($C309,'HCAD Process'!$D$5:$CZ$504,VLOOKUP(AN$4,'Table Name'!$C$2:$D$100,2,FALSE),FALSE))</f>
        <v>-1</v>
      </c>
      <c r="AO309">
        <f>IF($C309=-1,-1,VLOOKUP($C309,'HCAD Process'!$D$5:$CZ$504,VLOOKUP(AO$4,'Table Name'!$C$2:$D$100,2,FALSE),FALSE))</f>
        <v>-1</v>
      </c>
      <c r="AP309">
        <f>IF($C309=-1,-1,VLOOKUP($C309,'HCAD Process'!$D$5:$CZ$504,VLOOKUP(AP$4,'Table Name'!$C$2:$D$100,2,FALSE),FALSE))</f>
        <v>-1</v>
      </c>
      <c r="AQ309">
        <f>IF($C309=-1,-1,VLOOKUP($C309,'HCAD Process'!$D$5:$CZ$504,VLOOKUP(AQ$4,'Table Name'!$C$2:$D$100,2,FALSE),FALSE))</f>
        <v>-1</v>
      </c>
      <c r="AR309">
        <f>IF($C309=-1,-1,VLOOKUP($C309,'HCAD Process'!$D$5:$CZ$504,VLOOKUP(AR$4,'Table Name'!$C$2:$D$100,2,FALSE),FALSE))</f>
        <v>-1</v>
      </c>
      <c r="AS309">
        <f>IF($C309=-1,-1,VLOOKUP($C309,'HCAD Process'!$D$5:$CZ$504,VLOOKUP(AS$4,'Table Name'!$C$2:$D$100,2,FALSE),FALSE))</f>
        <v>-1</v>
      </c>
      <c r="AT309">
        <f>IF($C309=-1,-1,VLOOKUP($C309,'HCAD Process'!$D$5:$CZ$504,VLOOKUP(AT$4,'Table Name'!$C$2:$D$100,2,FALSE),FALSE))</f>
        <v>-1</v>
      </c>
      <c r="AU309">
        <f>IF($C309=-1,-1,VLOOKUP($C309,'HCAD Process'!$D$5:$CZ$504,VLOOKUP(AU$4,'Table Name'!$C$2:$D$100,2,FALSE),FALSE))</f>
        <v>-1</v>
      </c>
      <c r="AV309">
        <f>IF($C309=-1,-1,VLOOKUP($C309,'HCAD Process'!$D$5:$CZ$504,VLOOKUP(AV$4,'Table Name'!$C$2:$D$100,2,FALSE),FALSE))</f>
        <v>-1</v>
      </c>
      <c r="AW309">
        <f>IF($C309=-1,-1,VLOOKUP($C309,'HCAD Process'!$D$5:$CZ$504,VLOOKUP(AW$4,'Table Name'!$C$2:$D$100,2,FALSE),FALSE))</f>
        <v>-1</v>
      </c>
      <c r="AX309">
        <f>IF($C309=-1,-1,VLOOKUP($C309,'HCAD Process'!$D$5:$CZ$504,VLOOKUP(AX$4,'Table Name'!$C$2:$D$100,2,FALSE),FALSE))</f>
        <v>-1</v>
      </c>
      <c r="AY309">
        <f>IF($C309=-1,-1,VLOOKUP($C309,'HCAD Process'!$D$5:$CZ$504,VLOOKUP(AY$4,'Table Name'!$C$2:$D$100,2,FALSE),FALSE))</f>
        <v>-1</v>
      </c>
      <c r="AZ309">
        <f>IF($C309=-1,-1,VLOOKUP($C309,'HCAD Process'!$D$5:$CZ$504,VLOOKUP(AZ$4,'Table Name'!$C$2:$D$100,2,FALSE),FALSE))</f>
        <v>-1</v>
      </c>
      <c r="BA309">
        <f>IF($C309=-1,-1,VLOOKUP($C309,'HCAD Process'!$D$5:$CZ$504,VLOOKUP(BA$4,'Table Name'!$C$2:$D$100,2,FALSE),FALSE))</f>
        <v>-1</v>
      </c>
      <c r="BB309">
        <f>IF($C309=-1,-1,VLOOKUP($C309,'HCAD Process'!$D$5:$CZ$504,VLOOKUP(BB$4,'Table Name'!$C$2:$D$100,2,FALSE),FALSE))</f>
        <v>-1</v>
      </c>
      <c r="BC309">
        <f>IF($C309=-1,-1,VLOOKUP($C309,'HCAD Process'!$D$5:$CZ$504,VLOOKUP(BC$4,'Table Name'!$C$2:$D$100,2,FALSE),FALSE))</f>
        <v>-1</v>
      </c>
      <c r="BD309">
        <f>IF($C309=-1,-1,VLOOKUP($C309,'HCAD Process'!$D$5:$CZ$504,VLOOKUP(BD$4,'Table Name'!$C$2:$D$100,2,FALSE),FALSE))</f>
        <v>-1</v>
      </c>
      <c r="BE309">
        <f>IF($C309=-1,-1,VLOOKUP($C309,'HCAD Process'!$D$5:$CZ$504,VLOOKUP(BE$4,'Table Name'!$C$2:$D$100,2,FALSE),FALSE))</f>
        <v>-1</v>
      </c>
      <c r="BF309">
        <f>IF($C309=-1,-1,VLOOKUP($C309,'HCAD Process'!$D$5:$CZ$504,VLOOKUP(BF$4,'Table Name'!$C$2:$D$100,2,FALSE),FALSE))</f>
        <v>-1</v>
      </c>
      <c r="BG309">
        <f>IF($C309=-1,-1,VLOOKUP($C309,'HCAD Process'!$D$5:$CZ$504,VLOOKUP(BG$4,'Table Name'!$C$2:$D$100,2,FALSE),FALSE))</f>
        <v>-1</v>
      </c>
      <c r="BH309">
        <f>IF($C309=-1,-1,VLOOKUP($C309,'HCAD Process'!$D$5:$CZ$504,VLOOKUP(BH$4,'Table Name'!$C$2:$D$100,2,FALSE),FALSE))</f>
        <v>-1</v>
      </c>
      <c r="BI309">
        <f>IF($C309=-1,-1,VLOOKUP($C309,'HCAD Process'!$D$5:$CZ$504,VLOOKUP(BI$4,'Table Name'!$C$2:$D$100,2,FALSE),FALSE))</f>
        <v>-1</v>
      </c>
      <c r="BJ309">
        <f>IF($C309=-1,-1,VLOOKUP($C309,'HCAD Process'!$D$5:$CZ$504,VLOOKUP(BJ$4,'Table Name'!$C$2:$D$100,2,FALSE),FALSE))</f>
        <v>-1</v>
      </c>
      <c r="BK309">
        <f>IF($C309=-1,-1,VLOOKUP($C309,'HCAD Process'!$D$5:$CZ$504,VLOOKUP(BK$4,'Table Name'!$C$2:$D$100,2,FALSE),FALSE))</f>
        <v>-1</v>
      </c>
      <c r="BL309">
        <f>IF($C309=-1,-1,VLOOKUP($C309,'HCAD Process'!$D$5:$CZ$504,VLOOKUP(BL$4,'Table Name'!$C$2:$D$100,2,FALSE),FALSE))</f>
        <v>-1</v>
      </c>
      <c r="BM309">
        <f>IF($C309=-1,-1,VLOOKUP($C309,'HCAD Process'!$D$5:$CZ$504,VLOOKUP(BM$4,'Table Name'!$C$2:$D$100,2,FALSE),FALSE))</f>
        <v>-1</v>
      </c>
      <c r="BN309">
        <f>IF($C309=-1,-1,VLOOKUP($C309,'HCAD Process'!$D$5:$CZ$504,VLOOKUP(BN$4,'Table Name'!$C$2:$D$100,2,FALSE),FALSE))</f>
        <v>-1</v>
      </c>
      <c r="BO309">
        <f>IF($C309=-1,-1,VLOOKUP($C309,'HCAD Process'!$D$5:$CZ$504,VLOOKUP(BO$4,'Table Name'!$C$2:$D$100,2,FALSE),FALSE))</f>
        <v>-1</v>
      </c>
      <c r="BP309">
        <f>IF($C309=-1,-1,VLOOKUP($C309,'HCAD Process'!$D$5:$CZ$504,VLOOKUP(BP$4,'Table Name'!$C$2:$D$100,2,FALSE),FALSE))</f>
        <v>-1</v>
      </c>
      <c r="BQ309">
        <f>IF($C309=-1,-1,VLOOKUP($C309,'HCAD Process'!$D$5:$CZ$504,VLOOKUP(BQ$4,'Table Name'!$C$2:$D$100,2,FALSE),FALSE))</f>
        <v>-1</v>
      </c>
      <c r="BR309">
        <f>IF($C309=-1,-1,VLOOKUP($C309,'HCAD Process'!$D$5:$CZ$504,VLOOKUP(BR$4,'Table Name'!$C$2:$D$100,2,FALSE),FALSE))</f>
        <v>-1</v>
      </c>
      <c r="BS309">
        <f>IF($C309=-1,-1,VLOOKUP($C309,'HCAD Process'!$D$5:$CZ$504,VLOOKUP(BS$4,'Table Name'!$C$2:$D$100,2,FALSE),FALSE))</f>
        <v>-1</v>
      </c>
      <c r="BT309">
        <f>IF($C309=-1,-1,VLOOKUP($C309,'HCAD Process'!$D$5:$CZ$504,VLOOKUP(BT$4,'Table Name'!$C$2:$D$100,2,FALSE),FALSE))</f>
        <v>-1</v>
      </c>
      <c r="BU309">
        <f>IF($C309=-1,-1,VLOOKUP($C309,'HCAD Process'!$D$5:$CZ$504,VLOOKUP(BU$4,'Table Name'!$C$2:$D$100,2,FALSE),FALSE))</f>
        <v>-1</v>
      </c>
      <c r="BV309">
        <f>IF($C309=-1,-1,VLOOKUP($C309,'HCAD Process'!$D$5:$CZ$504,VLOOKUP(BV$4,'Table Name'!$C$2:$D$100,2,FALSE),FALSE))</f>
        <v>-1</v>
      </c>
      <c r="BW309">
        <f>IF($C309=-1,-1,VLOOKUP($C309,'HCAD Process'!$D$5:$CZ$504,VLOOKUP(BW$4,'Table Name'!$C$2:$D$100,2,FALSE),FALSE))</f>
        <v>-1</v>
      </c>
      <c r="BX309">
        <f>IF($C309=-1,-1,VLOOKUP($C309,'HCAD Process'!$D$5:$CZ$504,VLOOKUP(BX$4,'Table Name'!$C$2:$D$100,2,FALSE),FALSE))</f>
        <v>-1</v>
      </c>
      <c r="BY309">
        <f>IF($C309=-1,-1,VLOOKUP($C309,'HCAD Process'!$D$5:$CZ$504,VLOOKUP(BY$4,'Table Name'!$C$2:$D$100,2,FALSE),FALSE))</f>
        <v>-1</v>
      </c>
      <c r="BZ309">
        <f>IF($C309=-1,-1,VLOOKUP($C309,'HCAD Process'!$D$5:$CZ$504,VLOOKUP(BZ$4,'Table Name'!$C$2:$D$100,2,FALSE),FALSE))</f>
        <v>-1</v>
      </c>
      <c r="CA309">
        <f>IF($C309=-1,-1,VLOOKUP($C309,'HCAD Process'!$D$5:$CZ$504,VLOOKUP(CA$4,'Table Name'!$C$2:$D$100,2,FALSE),FALSE))</f>
        <v>-1</v>
      </c>
      <c r="CB309">
        <f>IF($C309=-1,-1,VLOOKUP($C309,'HCAD Process'!$D$5:$CZ$504,VLOOKUP(CB$4,'Table Name'!$C$2:$D$100,2,FALSE),FALSE))</f>
        <v>-1</v>
      </c>
      <c r="CC309">
        <f>IF($C309=-1,-1,VLOOKUP($C309,'HCAD Process'!$D$5:$CZ$504,VLOOKUP(CC$4,'Table Name'!$C$2:$D$100,2,FALSE),FALSE))</f>
        <v>-1</v>
      </c>
      <c r="CD309">
        <f>IF($C309=-1,-1,VLOOKUP($C309,'HCAD Process'!$D$5:$CZ$504,VLOOKUP(CD$4,'Table Name'!$C$2:$D$100,2,FALSE),FALSE))</f>
        <v>-1</v>
      </c>
      <c r="CE309">
        <f>IF($C309=-1,-1,VLOOKUP($C309,'HCAD Process'!$D$5:$CZ$504,VLOOKUP(CE$4,'Table Name'!$C$2:$D$100,2,FALSE),FALSE))</f>
        <v>-1</v>
      </c>
    </row>
    <row r="310" spans="2:83" x14ac:dyDescent="0.25">
      <c r="B310">
        <f t="shared" si="5"/>
        <v>306</v>
      </c>
      <c r="C310">
        <f t="array" ref="C310">IF(ISERROR(INDEX('HCAD Process'!CF$5:CF$504,MATCH(0,COUNTIF(C$4:C309,'HCAD Process'!CF$5:CF$504)+('HCAD Process'!CF$5:CF$504=-1),0))),-1,INDEX('HCAD Process'!CF$5:CF$504,MATCH(0,COUNTIF(C$4:C309,'HCAD Process'!CF$5:CF$504)+('HCAD Process'!CF$5:CF$504=-1),0)))</f>
        <v>-1</v>
      </c>
      <c r="D310">
        <f>IF($C310=-1,-1,VLOOKUP($C310,'HCAD Process'!$D$5:$CZ$504,VLOOKUP(D$4,'Table Name'!$C$2:$D$100,2,FALSE),FALSE))</f>
        <v>-1</v>
      </c>
      <c r="E310">
        <f>IF($C310=-1,-1,VLOOKUP($C310,'HCAD Process'!$D$5:$CZ$504,VLOOKUP(E$4,'Table Name'!$C$2:$D$100,2,FALSE),FALSE))</f>
        <v>-1</v>
      </c>
      <c r="F310">
        <f>IF($C310=-1,-1,VLOOKUP($C310,'HCAD Process'!$D$5:$CZ$504,VLOOKUP(F$4,'Table Name'!$C$2:$D$100,2,FALSE),FALSE))</f>
        <v>-1</v>
      </c>
      <c r="G310">
        <f>IF($C310=-1,-1,VLOOKUP($C310,'HCAD Process'!$D$5:$CZ$504,VLOOKUP(G$4,'Table Name'!$C$2:$D$100,2,FALSE),FALSE))</f>
        <v>-1</v>
      </c>
      <c r="H310">
        <f>IF($C310=-1,-1,VLOOKUP($C310,'HCAD Process'!$D$5:$CZ$504,VLOOKUP(H$4,'Table Name'!$C$2:$D$100,2,FALSE),FALSE))</f>
        <v>-1</v>
      </c>
      <c r="I310">
        <f>IF($C310=-1,-1,VLOOKUP($C310,'HCAD Process'!$D$5:$CZ$504,VLOOKUP(I$4,'Table Name'!$C$2:$D$100,2,FALSE),FALSE))</f>
        <v>-1</v>
      </c>
      <c r="J310">
        <f>IF($C310=-1,-1,VLOOKUP($C310,'HCAD Process'!$D$5:$CZ$504,VLOOKUP(J$4,'Table Name'!$C$2:$D$100,2,FALSE),FALSE))</f>
        <v>-1</v>
      </c>
      <c r="K310">
        <f>IF($C310=-1,-1,VLOOKUP($C310,'HCAD Process'!$D$5:$CZ$504,VLOOKUP(K$4,'Table Name'!$C$2:$D$100,2,FALSE),FALSE))</f>
        <v>-1</v>
      </c>
      <c r="L310">
        <f>IF($C310=-1,-1,VLOOKUP($C310,'HCAD Process'!$D$5:$CZ$504,VLOOKUP(L$4,'Table Name'!$C$2:$D$100,2,FALSE),FALSE))</f>
        <v>-1</v>
      </c>
      <c r="M310">
        <f>IF($C310=-1,-1,VLOOKUP($C310,'HCAD Process'!$D$5:$CZ$504,VLOOKUP(M$4,'Table Name'!$C$2:$D$100,2,FALSE),FALSE))</f>
        <v>-1</v>
      </c>
      <c r="N310">
        <f>IF($C310=-1,-1,VLOOKUP($C310,'HCAD Process'!$D$5:$CZ$504,VLOOKUP(N$4,'Table Name'!$C$2:$D$100,2,FALSE),FALSE))</f>
        <v>-1</v>
      </c>
      <c r="O310">
        <f>IF($C310=-1,-1,VLOOKUP($C310,'HCAD Process'!$D$5:$CZ$504,VLOOKUP(O$4,'Table Name'!$C$2:$D$100,2,FALSE),FALSE))</f>
        <v>-1</v>
      </c>
      <c r="P310">
        <f>IF($C310=-1,-1,VLOOKUP($C310,'HCAD Process'!$D$5:$CZ$504,VLOOKUP(P$4,'Table Name'!$C$2:$D$100,2,FALSE),FALSE))</f>
        <v>-1</v>
      </c>
      <c r="Q310">
        <f>IF($C310=-1,-1,VLOOKUP($C310,'HCAD Process'!$D$5:$CZ$504,VLOOKUP(Q$4,'Table Name'!$C$2:$D$100,2,FALSE),FALSE))</f>
        <v>-1</v>
      </c>
      <c r="R310">
        <f>IF($C310=-1,-1,VLOOKUP($C310,'HCAD Process'!$D$5:$CZ$504,VLOOKUP(R$4,'Table Name'!$C$2:$D$100,2,FALSE),FALSE))</f>
        <v>-1</v>
      </c>
      <c r="S310">
        <f>IF($C310=-1,-1,VLOOKUP($C310,'HCAD Process'!$D$5:$CZ$504,VLOOKUP(S$4,'Table Name'!$C$2:$D$100,2,FALSE),FALSE))</f>
        <v>-1</v>
      </c>
      <c r="T310">
        <f>IF($C310=-1,-1,VLOOKUP($C310,'HCAD Process'!$D$5:$CZ$504,VLOOKUP(T$4,'Table Name'!$C$2:$D$100,2,FALSE),FALSE))</f>
        <v>-1</v>
      </c>
      <c r="U310">
        <f>IF($C310=-1,-1,VLOOKUP($C310,'HCAD Process'!$D$5:$CZ$504,VLOOKUP(U$4,'Table Name'!$C$2:$D$100,2,FALSE),FALSE))</f>
        <v>-1</v>
      </c>
      <c r="V310">
        <f>IF($C310=-1,-1,VLOOKUP($C310,'HCAD Process'!$D$5:$CZ$504,VLOOKUP(V$4,'Table Name'!$C$2:$D$100,2,FALSE),FALSE))</f>
        <v>-1</v>
      </c>
      <c r="W310">
        <f>IF($C310=-1,-1,VLOOKUP($C310,'HCAD Process'!$D$5:$CZ$504,VLOOKUP(W$4,'Table Name'!$C$2:$D$100,2,FALSE),FALSE))</f>
        <v>-1</v>
      </c>
      <c r="X310">
        <f>IF($C310=-1,-1,VLOOKUP($C310,'HCAD Process'!$D$5:$CZ$504,VLOOKUP(X$4,'Table Name'!$C$2:$D$100,2,FALSE),FALSE))</f>
        <v>-1</v>
      </c>
      <c r="Y310">
        <f>IF($C310=-1,-1,VLOOKUP($C310,'HCAD Process'!$D$5:$CZ$504,VLOOKUP(Y$4,'Table Name'!$C$2:$D$100,2,FALSE),FALSE))</f>
        <v>-1</v>
      </c>
      <c r="Z310">
        <f>IF($C310=-1,-1,VLOOKUP($C310,'HCAD Process'!$D$5:$CZ$504,VLOOKUP(Z$4,'Table Name'!$C$2:$D$100,2,FALSE),FALSE))</f>
        <v>-1</v>
      </c>
      <c r="AA310">
        <f>IF($C310=-1,-1,VLOOKUP($C310,'HCAD Process'!$D$5:$CZ$504,VLOOKUP(AA$4,'Table Name'!$C$2:$D$100,2,FALSE),FALSE))</f>
        <v>-1</v>
      </c>
      <c r="AB310">
        <f>IF($C310=-1,-1,VLOOKUP($C310,'HCAD Process'!$D$5:$CZ$504,VLOOKUP(AB$4,'Table Name'!$C$2:$D$100,2,FALSE),FALSE))</f>
        <v>-1</v>
      </c>
      <c r="AC310">
        <f>IF($C310=-1,-1,VLOOKUP($C310,'HCAD Process'!$D$5:$CZ$504,VLOOKUP(AC$4,'Table Name'!$C$2:$D$100,2,FALSE),FALSE))</f>
        <v>-1</v>
      </c>
      <c r="AD310">
        <f>IF($C310=-1,-1,VLOOKUP($C310,'HCAD Process'!$D$5:$CZ$504,VLOOKUP(AD$4,'Table Name'!$C$2:$D$100,2,FALSE),FALSE))</f>
        <v>-1</v>
      </c>
      <c r="AE310">
        <f>IF($C310=-1,-1,VLOOKUP($C310,'HCAD Process'!$D$5:$CZ$504,VLOOKUP(AE$4,'Table Name'!$C$2:$D$100,2,FALSE),FALSE))</f>
        <v>-1</v>
      </c>
      <c r="AF310">
        <f>IF($C310=-1,-1,VLOOKUP($C310,'HCAD Process'!$D$5:$CZ$504,VLOOKUP(AF$4,'Table Name'!$C$2:$D$100,2,FALSE),FALSE))</f>
        <v>-1</v>
      </c>
      <c r="AG310">
        <f>IF($C310=-1,-1,VLOOKUP($C310,'HCAD Process'!$D$5:$CZ$504,VLOOKUP(AG$4,'Table Name'!$C$2:$D$100,2,FALSE),FALSE))</f>
        <v>-1</v>
      </c>
      <c r="AH310">
        <f>IF($C310=-1,-1,VLOOKUP($C310,'HCAD Process'!$D$5:$CZ$504,VLOOKUP(AH$4,'Table Name'!$C$2:$D$100,2,FALSE),FALSE))</f>
        <v>-1</v>
      </c>
      <c r="AI310">
        <f>IF($C310=-1,-1,VLOOKUP($C310,'HCAD Process'!$D$5:$CZ$504,VLOOKUP(AI$4,'Table Name'!$C$2:$D$100,2,FALSE),FALSE))</f>
        <v>-1</v>
      </c>
      <c r="AJ310">
        <f>IF($C310=-1,-1,VLOOKUP($C310,'HCAD Process'!$D$5:$CZ$504,VLOOKUP(AJ$4,'Table Name'!$C$2:$D$100,2,FALSE),FALSE))</f>
        <v>-1</v>
      </c>
      <c r="AK310">
        <f>IF($C310=-1,-1,VALUE(VLOOKUP($C310,'HCAD Process'!$D$5:$CZ$504,VLOOKUP(AK$4,'Table Name'!$C$2:$D$100,2,FALSE),FALSE)))</f>
        <v>-1</v>
      </c>
      <c r="AL310">
        <f>IF($C310=-1,-1,VLOOKUP($C310,'HCAD Process'!$D$5:$CZ$504,VLOOKUP(AL$4,'Table Name'!$C$2:$D$100,2,FALSE),FALSE))</f>
        <v>-1</v>
      </c>
      <c r="AM310">
        <f>IF($C310=-1,-1,VLOOKUP($C310,'HCAD Process'!$D$5:$CZ$504,VLOOKUP(AM$4,'Table Name'!$C$2:$D$100,2,FALSE),FALSE))</f>
        <v>-1</v>
      </c>
      <c r="AN310">
        <f>IF($C310=-1,-1,VLOOKUP($C310,'HCAD Process'!$D$5:$CZ$504,VLOOKUP(AN$4,'Table Name'!$C$2:$D$100,2,FALSE),FALSE))</f>
        <v>-1</v>
      </c>
      <c r="AO310">
        <f>IF($C310=-1,-1,VLOOKUP($C310,'HCAD Process'!$D$5:$CZ$504,VLOOKUP(AO$4,'Table Name'!$C$2:$D$100,2,FALSE),FALSE))</f>
        <v>-1</v>
      </c>
      <c r="AP310">
        <f>IF($C310=-1,-1,VLOOKUP($C310,'HCAD Process'!$D$5:$CZ$504,VLOOKUP(AP$4,'Table Name'!$C$2:$D$100,2,FALSE),FALSE))</f>
        <v>-1</v>
      </c>
      <c r="AQ310">
        <f>IF($C310=-1,-1,VLOOKUP($C310,'HCAD Process'!$D$5:$CZ$504,VLOOKUP(AQ$4,'Table Name'!$C$2:$D$100,2,FALSE),FALSE))</f>
        <v>-1</v>
      </c>
      <c r="AR310">
        <f>IF($C310=-1,-1,VLOOKUP($C310,'HCAD Process'!$D$5:$CZ$504,VLOOKUP(AR$4,'Table Name'!$C$2:$D$100,2,FALSE),FALSE))</f>
        <v>-1</v>
      </c>
      <c r="AS310">
        <f>IF($C310=-1,-1,VLOOKUP($C310,'HCAD Process'!$D$5:$CZ$504,VLOOKUP(AS$4,'Table Name'!$C$2:$D$100,2,FALSE),FALSE))</f>
        <v>-1</v>
      </c>
      <c r="AT310">
        <f>IF($C310=-1,-1,VLOOKUP($C310,'HCAD Process'!$D$5:$CZ$504,VLOOKUP(AT$4,'Table Name'!$C$2:$D$100,2,FALSE),FALSE))</f>
        <v>-1</v>
      </c>
      <c r="AU310">
        <f>IF($C310=-1,-1,VLOOKUP($C310,'HCAD Process'!$D$5:$CZ$504,VLOOKUP(AU$4,'Table Name'!$C$2:$D$100,2,FALSE),FALSE))</f>
        <v>-1</v>
      </c>
      <c r="AV310">
        <f>IF($C310=-1,-1,VLOOKUP($C310,'HCAD Process'!$D$5:$CZ$504,VLOOKUP(AV$4,'Table Name'!$C$2:$D$100,2,FALSE),FALSE))</f>
        <v>-1</v>
      </c>
      <c r="AW310">
        <f>IF($C310=-1,-1,VLOOKUP($C310,'HCAD Process'!$D$5:$CZ$504,VLOOKUP(AW$4,'Table Name'!$C$2:$D$100,2,FALSE),FALSE))</f>
        <v>-1</v>
      </c>
      <c r="AX310">
        <f>IF($C310=-1,-1,VLOOKUP($C310,'HCAD Process'!$D$5:$CZ$504,VLOOKUP(AX$4,'Table Name'!$C$2:$D$100,2,FALSE),FALSE))</f>
        <v>-1</v>
      </c>
      <c r="AY310">
        <f>IF($C310=-1,-1,VLOOKUP($C310,'HCAD Process'!$D$5:$CZ$504,VLOOKUP(AY$4,'Table Name'!$C$2:$D$100,2,FALSE),FALSE))</f>
        <v>-1</v>
      </c>
      <c r="AZ310">
        <f>IF($C310=-1,-1,VLOOKUP($C310,'HCAD Process'!$D$5:$CZ$504,VLOOKUP(AZ$4,'Table Name'!$C$2:$D$100,2,FALSE),FALSE))</f>
        <v>-1</v>
      </c>
      <c r="BA310">
        <f>IF($C310=-1,-1,VLOOKUP($C310,'HCAD Process'!$D$5:$CZ$504,VLOOKUP(BA$4,'Table Name'!$C$2:$D$100,2,FALSE),FALSE))</f>
        <v>-1</v>
      </c>
      <c r="BB310">
        <f>IF($C310=-1,-1,VLOOKUP($C310,'HCAD Process'!$D$5:$CZ$504,VLOOKUP(BB$4,'Table Name'!$C$2:$D$100,2,FALSE),FALSE))</f>
        <v>-1</v>
      </c>
      <c r="BC310">
        <f>IF($C310=-1,-1,VLOOKUP($C310,'HCAD Process'!$D$5:$CZ$504,VLOOKUP(BC$4,'Table Name'!$C$2:$D$100,2,FALSE),FALSE))</f>
        <v>-1</v>
      </c>
      <c r="BD310">
        <f>IF($C310=-1,-1,VLOOKUP($C310,'HCAD Process'!$D$5:$CZ$504,VLOOKUP(BD$4,'Table Name'!$C$2:$D$100,2,FALSE),FALSE))</f>
        <v>-1</v>
      </c>
      <c r="BE310">
        <f>IF($C310=-1,-1,VLOOKUP($C310,'HCAD Process'!$D$5:$CZ$504,VLOOKUP(BE$4,'Table Name'!$C$2:$D$100,2,FALSE),FALSE))</f>
        <v>-1</v>
      </c>
      <c r="BF310">
        <f>IF($C310=-1,-1,VLOOKUP($C310,'HCAD Process'!$D$5:$CZ$504,VLOOKUP(BF$4,'Table Name'!$C$2:$D$100,2,FALSE),FALSE))</f>
        <v>-1</v>
      </c>
      <c r="BG310">
        <f>IF($C310=-1,-1,VLOOKUP($C310,'HCAD Process'!$D$5:$CZ$504,VLOOKUP(BG$4,'Table Name'!$C$2:$D$100,2,FALSE),FALSE))</f>
        <v>-1</v>
      </c>
      <c r="BH310">
        <f>IF($C310=-1,-1,VLOOKUP($C310,'HCAD Process'!$D$5:$CZ$504,VLOOKUP(BH$4,'Table Name'!$C$2:$D$100,2,FALSE),FALSE))</f>
        <v>-1</v>
      </c>
      <c r="BI310">
        <f>IF($C310=-1,-1,VLOOKUP($C310,'HCAD Process'!$D$5:$CZ$504,VLOOKUP(BI$4,'Table Name'!$C$2:$D$100,2,FALSE),FALSE))</f>
        <v>-1</v>
      </c>
      <c r="BJ310">
        <f>IF($C310=-1,-1,VLOOKUP($C310,'HCAD Process'!$D$5:$CZ$504,VLOOKUP(BJ$4,'Table Name'!$C$2:$D$100,2,FALSE),FALSE))</f>
        <v>-1</v>
      </c>
      <c r="BK310">
        <f>IF($C310=-1,-1,VLOOKUP($C310,'HCAD Process'!$D$5:$CZ$504,VLOOKUP(BK$4,'Table Name'!$C$2:$D$100,2,FALSE),FALSE))</f>
        <v>-1</v>
      </c>
      <c r="BL310">
        <f>IF($C310=-1,-1,VLOOKUP($C310,'HCAD Process'!$D$5:$CZ$504,VLOOKUP(BL$4,'Table Name'!$C$2:$D$100,2,FALSE),FALSE))</f>
        <v>-1</v>
      </c>
      <c r="BM310">
        <f>IF($C310=-1,-1,VLOOKUP($C310,'HCAD Process'!$D$5:$CZ$504,VLOOKUP(BM$4,'Table Name'!$C$2:$D$100,2,FALSE),FALSE))</f>
        <v>-1</v>
      </c>
      <c r="BN310">
        <f>IF($C310=-1,-1,VLOOKUP($C310,'HCAD Process'!$D$5:$CZ$504,VLOOKUP(BN$4,'Table Name'!$C$2:$D$100,2,FALSE),FALSE))</f>
        <v>-1</v>
      </c>
      <c r="BO310">
        <f>IF($C310=-1,-1,VLOOKUP($C310,'HCAD Process'!$D$5:$CZ$504,VLOOKUP(BO$4,'Table Name'!$C$2:$D$100,2,FALSE),FALSE))</f>
        <v>-1</v>
      </c>
      <c r="BP310">
        <f>IF($C310=-1,-1,VLOOKUP($C310,'HCAD Process'!$D$5:$CZ$504,VLOOKUP(BP$4,'Table Name'!$C$2:$D$100,2,FALSE),FALSE))</f>
        <v>-1</v>
      </c>
      <c r="BQ310">
        <f>IF($C310=-1,-1,VLOOKUP($C310,'HCAD Process'!$D$5:$CZ$504,VLOOKUP(BQ$4,'Table Name'!$C$2:$D$100,2,FALSE),FALSE))</f>
        <v>-1</v>
      </c>
      <c r="BR310">
        <f>IF($C310=-1,-1,VLOOKUP($C310,'HCAD Process'!$D$5:$CZ$504,VLOOKUP(BR$4,'Table Name'!$C$2:$D$100,2,FALSE),FALSE))</f>
        <v>-1</v>
      </c>
      <c r="BS310">
        <f>IF($C310=-1,-1,VLOOKUP($C310,'HCAD Process'!$D$5:$CZ$504,VLOOKUP(BS$4,'Table Name'!$C$2:$D$100,2,FALSE),FALSE))</f>
        <v>-1</v>
      </c>
      <c r="BT310">
        <f>IF($C310=-1,-1,VLOOKUP($C310,'HCAD Process'!$D$5:$CZ$504,VLOOKUP(BT$4,'Table Name'!$C$2:$D$100,2,FALSE),FALSE))</f>
        <v>-1</v>
      </c>
      <c r="BU310">
        <f>IF($C310=-1,-1,VLOOKUP($C310,'HCAD Process'!$D$5:$CZ$504,VLOOKUP(BU$4,'Table Name'!$C$2:$D$100,2,FALSE),FALSE))</f>
        <v>-1</v>
      </c>
      <c r="BV310">
        <f>IF($C310=-1,-1,VLOOKUP($C310,'HCAD Process'!$D$5:$CZ$504,VLOOKUP(BV$4,'Table Name'!$C$2:$D$100,2,FALSE),FALSE))</f>
        <v>-1</v>
      </c>
      <c r="BW310">
        <f>IF($C310=-1,-1,VLOOKUP($C310,'HCAD Process'!$D$5:$CZ$504,VLOOKUP(BW$4,'Table Name'!$C$2:$D$100,2,FALSE),FALSE))</f>
        <v>-1</v>
      </c>
      <c r="BX310">
        <f>IF($C310=-1,-1,VLOOKUP($C310,'HCAD Process'!$D$5:$CZ$504,VLOOKUP(BX$4,'Table Name'!$C$2:$D$100,2,FALSE),FALSE))</f>
        <v>-1</v>
      </c>
      <c r="BY310">
        <f>IF($C310=-1,-1,VLOOKUP($C310,'HCAD Process'!$D$5:$CZ$504,VLOOKUP(BY$4,'Table Name'!$C$2:$D$100,2,FALSE),FALSE))</f>
        <v>-1</v>
      </c>
      <c r="BZ310">
        <f>IF($C310=-1,-1,VLOOKUP($C310,'HCAD Process'!$D$5:$CZ$504,VLOOKUP(BZ$4,'Table Name'!$C$2:$D$100,2,FALSE),FALSE))</f>
        <v>-1</v>
      </c>
      <c r="CA310">
        <f>IF($C310=-1,-1,VLOOKUP($C310,'HCAD Process'!$D$5:$CZ$504,VLOOKUP(CA$4,'Table Name'!$C$2:$D$100,2,FALSE),FALSE))</f>
        <v>-1</v>
      </c>
      <c r="CB310">
        <f>IF($C310=-1,-1,VLOOKUP($C310,'HCAD Process'!$D$5:$CZ$504,VLOOKUP(CB$4,'Table Name'!$C$2:$D$100,2,FALSE),FALSE))</f>
        <v>-1</v>
      </c>
      <c r="CC310">
        <f>IF($C310=-1,-1,VLOOKUP($C310,'HCAD Process'!$D$5:$CZ$504,VLOOKUP(CC$4,'Table Name'!$C$2:$D$100,2,FALSE),FALSE))</f>
        <v>-1</v>
      </c>
      <c r="CD310">
        <f>IF($C310=-1,-1,VLOOKUP($C310,'HCAD Process'!$D$5:$CZ$504,VLOOKUP(CD$4,'Table Name'!$C$2:$D$100,2,FALSE),FALSE))</f>
        <v>-1</v>
      </c>
      <c r="CE310">
        <f>IF($C310=-1,-1,VLOOKUP($C310,'HCAD Process'!$D$5:$CZ$504,VLOOKUP(CE$4,'Table Name'!$C$2:$D$100,2,FALSE),FALSE))</f>
        <v>-1</v>
      </c>
    </row>
    <row r="311" spans="2:83" x14ac:dyDescent="0.25">
      <c r="B311">
        <f t="shared" si="5"/>
        <v>307</v>
      </c>
      <c r="C311">
        <f t="array" ref="C311">IF(ISERROR(INDEX('HCAD Process'!CF$5:CF$504,MATCH(0,COUNTIF(C$4:C310,'HCAD Process'!CF$5:CF$504)+('HCAD Process'!CF$5:CF$504=-1),0))),-1,INDEX('HCAD Process'!CF$5:CF$504,MATCH(0,COUNTIF(C$4:C310,'HCAD Process'!CF$5:CF$504)+('HCAD Process'!CF$5:CF$504=-1),0)))</f>
        <v>-1</v>
      </c>
      <c r="D311">
        <f>IF($C311=-1,-1,VLOOKUP($C311,'HCAD Process'!$D$5:$CZ$504,VLOOKUP(D$4,'Table Name'!$C$2:$D$100,2,FALSE),FALSE))</f>
        <v>-1</v>
      </c>
      <c r="E311">
        <f>IF($C311=-1,-1,VLOOKUP($C311,'HCAD Process'!$D$5:$CZ$504,VLOOKUP(E$4,'Table Name'!$C$2:$D$100,2,FALSE),FALSE))</f>
        <v>-1</v>
      </c>
      <c r="F311">
        <f>IF($C311=-1,-1,VLOOKUP($C311,'HCAD Process'!$D$5:$CZ$504,VLOOKUP(F$4,'Table Name'!$C$2:$D$100,2,FALSE),FALSE))</f>
        <v>-1</v>
      </c>
      <c r="G311">
        <f>IF($C311=-1,-1,VLOOKUP($C311,'HCAD Process'!$D$5:$CZ$504,VLOOKUP(G$4,'Table Name'!$C$2:$D$100,2,FALSE),FALSE))</f>
        <v>-1</v>
      </c>
      <c r="H311">
        <f>IF($C311=-1,-1,VLOOKUP($C311,'HCAD Process'!$D$5:$CZ$504,VLOOKUP(H$4,'Table Name'!$C$2:$D$100,2,FALSE),FALSE))</f>
        <v>-1</v>
      </c>
      <c r="I311">
        <f>IF($C311=-1,-1,VLOOKUP($C311,'HCAD Process'!$D$5:$CZ$504,VLOOKUP(I$4,'Table Name'!$C$2:$D$100,2,FALSE),FALSE))</f>
        <v>-1</v>
      </c>
      <c r="J311">
        <f>IF($C311=-1,-1,VLOOKUP($C311,'HCAD Process'!$D$5:$CZ$504,VLOOKUP(J$4,'Table Name'!$C$2:$D$100,2,FALSE),FALSE))</f>
        <v>-1</v>
      </c>
      <c r="K311">
        <f>IF($C311=-1,-1,VLOOKUP($C311,'HCAD Process'!$D$5:$CZ$504,VLOOKUP(K$4,'Table Name'!$C$2:$D$100,2,FALSE),FALSE))</f>
        <v>-1</v>
      </c>
      <c r="L311">
        <f>IF($C311=-1,-1,VLOOKUP($C311,'HCAD Process'!$D$5:$CZ$504,VLOOKUP(L$4,'Table Name'!$C$2:$D$100,2,FALSE),FALSE))</f>
        <v>-1</v>
      </c>
      <c r="M311">
        <f>IF($C311=-1,-1,VLOOKUP($C311,'HCAD Process'!$D$5:$CZ$504,VLOOKUP(M$4,'Table Name'!$C$2:$D$100,2,FALSE),FALSE))</f>
        <v>-1</v>
      </c>
      <c r="N311">
        <f>IF($C311=-1,-1,VLOOKUP($C311,'HCAD Process'!$D$5:$CZ$504,VLOOKUP(N$4,'Table Name'!$C$2:$D$100,2,FALSE),FALSE))</f>
        <v>-1</v>
      </c>
      <c r="O311">
        <f>IF($C311=-1,-1,VLOOKUP($C311,'HCAD Process'!$D$5:$CZ$504,VLOOKUP(O$4,'Table Name'!$C$2:$D$100,2,FALSE),FALSE))</f>
        <v>-1</v>
      </c>
      <c r="P311">
        <f>IF($C311=-1,-1,VLOOKUP($C311,'HCAD Process'!$D$5:$CZ$504,VLOOKUP(P$4,'Table Name'!$C$2:$D$100,2,FALSE),FALSE))</f>
        <v>-1</v>
      </c>
      <c r="Q311">
        <f>IF($C311=-1,-1,VLOOKUP($C311,'HCAD Process'!$D$5:$CZ$504,VLOOKUP(Q$4,'Table Name'!$C$2:$D$100,2,FALSE),FALSE))</f>
        <v>-1</v>
      </c>
      <c r="R311">
        <f>IF($C311=-1,-1,VLOOKUP($C311,'HCAD Process'!$D$5:$CZ$504,VLOOKUP(R$4,'Table Name'!$C$2:$D$100,2,FALSE),FALSE))</f>
        <v>-1</v>
      </c>
      <c r="S311">
        <f>IF($C311=-1,-1,VLOOKUP($C311,'HCAD Process'!$D$5:$CZ$504,VLOOKUP(S$4,'Table Name'!$C$2:$D$100,2,FALSE),FALSE))</f>
        <v>-1</v>
      </c>
      <c r="T311">
        <f>IF($C311=-1,-1,VLOOKUP($C311,'HCAD Process'!$D$5:$CZ$504,VLOOKUP(T$4,'Table Name'!$C$2:$D$100,2,FALSE),FALSE))</f>
        <v>-1</v>
      </c>
      <c r="U311">
        <f>IF($C311=-1,-1,VLOOKUP($C311,'HCAD Process'!$D$5:$CZ$504,VLOOKUP(U$4,'Table Name'!$C$2:$D$100,2,FALSE),FALSE))</f>
        <v>-1</v>
      </c>
      <c r="V311">
        <f>IF($C311=-1,-1,VLOOKUP($C311,'HCAD Process'!$D$5:$CZ$504,VLOOKUP(V$4,'Table Name'!$C$2:$D$100,2,FALSE),FALSE))</f>
        <v>-1</v>
      </c>
      <c r="W311">
        <f>IF($C311=-1,-1,VLOOKUP($C311,'HCAD Process'!$D$5:$CZ$504,VLOOKUP(W$4,'Table Name'!$C$2:$D$100,2,FALSE),FALSE))</f>
        <v>-1</v>
      </c>
      <c r="X311">
        <f>IF($C311=-1,-1,VLOOKUP($C311,'HCAD Process'!$D$5:$CZ$504,VLOOKUP(X$4,'Table Name'!$C$2:$D$100,2,FALSE),FALSE))</f>
        <v>-1</v>
      </c>
      <c r="Y311">
        <f>IF($C311=-1,-1,VLOOKUP($C311,'HCAD Process'!$D$5:$CZ$504,VLOOKUP(Y$4,'Table Name'!$C$2:$D$100,2,FALSE),FALSE))</f>
        <v>-1</v>
      </c>
      <c r="Z311">
        <f>IF($C311=-1,-1,VLOOKUP($C311,'HCAD Process'!$D$5:$CZ$504,VLOOKUP(Z$4,'Table Name'!$C$2:$D$100,2,FALSE),FALSE))</f>
        <v>-1</v>
      </c>
      <c r="AA311">
        <f>IF($C311=-1,-1,VLOOKUP($C311,'HCAD Process'!$D$5:$CZ$504,VLOOKUP(AA$4,'Table Name'!$C$2:$D$100,2,FALSE),FALSE))</f>
        <v>-1</v>
      </c>
      <c r="AB311">
        <f>IF($C311=-1,-1,VLOOKUP($C311,'HCAD Process'!$D$5:$CZ$504,VLOOKUP(AB$4,'Table Name'!$C$2:$D$100,2,FALSE),FALSE))</f>
        <v>-1</v>
      </c>
      <c r="AC311">
        <f>IF($C311=-1,-1,VLOOKUP($C311,'HCAD Process'!$D$5:$CZ$504,VLOOKUP(AC$4,'Table Name'!$C$2:$D$100,2,FALSE),FALSE))</f>
        <v>-1</v>
      </c>
      <c r="AD311">
        <f>IF($C311=-1,-1,VLOOKUP($C311,'HCAD Process'!$D$5:$CZ$504,VLOOKUP(AD$4,'Table Name'!$C$2:$D$100,2,FALSE),FALSE))</f>
        <v>-1</v>
      </c>
      <c r="AE311">
        <f>IF($C311=-1,-1,VLOOKUP($C311,'HCAD Process'!$D$5:$CZ$504,VLOOKUP(AE$4,'Table Name'!$C$2:$D$100,2,FALSE),FALSE))</f>
        <v>-1</v>
      </c>
      <c r="AF311">
        <f>IF($C311=-1,-1,VLOOKUP($C311,'HCAD Process'!$D$5:$CZ$504,VLOOKUP(AF$4,'Table Name'!$C$2:$D$100,2,FALSE),FALSE))</f>
        <v>-1</v>
      </c>
      <c r="AG311">
        <f>IF($C311=-1,-1,VLOOKUP($C311,'HCAD Process'!$D$5:$CZ$504,VLOOKUP(AG$4,'Table Name'!$C$2:$D$100,2,FALSE),FALSE))</f>
        <v>-1</v>
      </c>
      <c r="AH311">
        <f>IF($C311=-1,-1,VLOOKUP($C311,'HCAD Process'!$D$5:$CZ$504,VLOOKUP(AH$4,'Table Name'!$C$2:$D$100,2,FALSE),FALSE))</f>
        <v>-1</v>
      </c>
      <c r="AI311">
        <f>IF($C311=-1,-1,VLOOKUP($C311,'HCAD Process'!$D$5:$CZ$504,VLOOKUP(AI$4,'Table Name'!$C$2:$D$100,2,FALSE),FALSE))</f>
        <v>-1</v>
      </c>
      <c r="AJ311">
        <f>IF($C311=-1,-1,VLOOKUP($C311,'HCAD Process'!$D$5:$CZ$504,VLOOKUP(AJ$4,'Table Name'!$C$2:$D$100,2,FALSE),FALSE))</f>
        <v>-1</v>
      </c>
      <c r="AK311">
        <f>IF($C311=-1,-1,VALUE(VLOOKUP($C311,'HCAD Process'!$D$5:$CZ$504,VLOOKUP(AK$4,'Table Name'!$C$2:$D$100,2,FALSE),FALSE)))</f>
        <v>-1</v>
      </c>
      <c r="AL311">
        <f>IF($C311=-1,-1,VLOOKUP($C311,'HCAD Process'!$D$5:$CZ$504,VLOOKUP(AL$4,'Table Name'!$C$2:$D$100,2,FALSE),FALSE))</f>
        <v>-1</v>
      </c>
      <c r="AM311">
        <f>IF($C311=-1,-1,VLOOKUP($C311,'HCAD Process'!$D$5:$CZ$504,VLOOKUP(AM$4,'Table Name'!$C$2:$D$100,2,FALSE),FALSE))</f>
        <v>-1</v>
      </c>
      <c r="AN311">
        <f>IF($C311=-1,-1,VLOOKUP($C311,'HCAD Process'!$D$5:$CZ$504,VLOOKUP(AN$4,'Table Name'!$C$2:$D$100,2,FALSE),FALSE))</f>
        <v>-1</v>
      </c>
      <c r="AO311">
        <f>IF($C311=-1,-1,VLOOKUP($C311,'HCAD Process'!$D$5:$CZ$504,VLOOKUP(AO$4,'Table Name'!$C$2:$D$100,2,FALSE),FALSE))</f>
        <v>-1</v>
      </c>
      <c r="AP311">
        <f>IF($C311=-1,-1,VLOOKUP($C311,'HCAD Process'!$D$5:$CZ$504,VLOOKUP(AP$4,'Table Name'!$C$2:$D$100,2,FALSE),FALSE))</f>
        <v>-1</v>
      </c>
      <c r="AQ311">
        <f>IF($C311=-1,-1,VLOOKUP($C311,'HCAD Process'!$D$5:$CZ$504,VLOOKUP(AQ$4,'Table Name'!$C$2:$D$100,2,FALSE),FALSE))</f>
        <v>-1</v>
      </c>
      <c r="AR311">
        <f>IF($C311=-1,-1,VLOOKUP($C311,'HCAD Process'!$D$5:$CZ$504,VLOOKUP(AR$4,'Table Name'!$C$2:$D$100,2,FALSE),FALSE))</f>
        <v>-1</v>
      </c>
      <c r="AS311">
        <f>IF($C311=-1,-1,VLOOKUP($C311,'HCAD Process'!$D$5:$CZ$504,VLOOKUP(AS$4,'Table Name'!$C$2:$D$100,2,FALSE),FALSE))</f>
        <v>-1</v>
      </c>
      <c r="AT311">
        <f>IF($C311=-1,-1,VLOOKUP($C311,'HCAD Process'!$D$5:$CZ$504,VLOOKUP(AT$4,'Table Name'!$C$2:$D$100,2,FALSE),FALSE))</f>
        <v>-1</v>
      </c>
      <c r="AU311">
        <f>IF($C311=-1,-1,VLOOKUP($C311,'HCAD Process'!$D$5:$CZ$504,VLOOKUP(AU$4,'Table Name'!$C$2:$D$100,2,FALSE),FALSE))</f>
        <v>-1</v>
      </c>
      <c r="AV311">
        <f>IF($C311=-1,-1,VLOOKUP($C311,'HCAD Process'!$D$5:$CZ$504,VLOOKUP(AV$4,'Table Name'!$C$2:$D$100,2,FALSE),FALSE))</f>
        <v>-1</v>
      </c>
      <c r="AW311">
        <f>IF($C311=-1,-1,VLOOKUP($C311,'HCAD Process'!$D$5:$CZ$504,VLOOKUP(AW$4,'Table Name'!$C$2:$D$100,2,FALSE),FALSE))</f>
        <v>-1</v>
      </c>
      <c r="AX311">
        <f>IF($C311=-1,-1,VLOOKUP($C311,'HCAD Process'!$D$5:$CZ$504,VLOOKUP(AX$4,'Table Name'!$C$2:$D$100,2,FALSE),FALSE))</f>
        <v>-1</v>
      </c>
      <c r="AY311">
        <f>IF($C311=-1,-1,VLOOKUP($C311,'HCAD Process'!$D$5:$CZ$504,VLOOKUP(AY$4,'Table Name'!$C$2:$D$100,2,FALSE),FALSE))</f>
        <v>-1</v>
      </c>
      <c r="AZ311">
        <f>IF($C311=-1,-1,VLOOKUP($C311,'HCAD Process'!$D$5:$CZ$504,VLOOKUP(AZ$4,'Table Name'!$C$2:$D$100,2,FALSE),FALSE))</f>
        <v>-1</v>
      </c>
      <c r="BA311">
        <f>IF($C311=-1,-1,VLOOKUP($C311,'HCAD Process'!$D$5:$CZ$504,VLOOKUP(BA$4,'Table Name'!$C$2:$D$100,2,FALSE),FALSE))</f>
        <v>-1</v>
      </c>
      <c r="BB311">
        <f>IF($C311=-1,-1,VLOOKUP($C311,'HCAD Process'!$D$5:$CZ$504,VLOOKUP(BB$4,'Table Name'!$C$2:$D$100,2,FALSE),FALSE))</f>
        <v>-1</v>
      </c>
      <c r="BC311">
        <f>IF($C311=-1,-1,VLOOKUP($C311,'HCAD Process'!$D$5:$CZ$504,VLOOKUP(BC$4,'Table Name'!$C$2:$D$100,2,FALSE),FALSE))</f>
        <v>-1</v>
      </c>
      <c r="BD311">
        <f>IF($C311=-1,-1,VLOOKUP($C311,'HCAD Process'!$D$5:$CZ$504,VLOOKUP(BD$4,'Table Name'!$C$2:$D$100,2,FALSE),FALSE))</f>
        <v>-1</v>
      </c>
      <c r="BE311">
        <f>IF($C311=-1,-1,VLOOKUP($C311,'HCAD Process'!$D$5:$CZ$504,VLOOKUP(BE$4,'Table Name'!$C$2:$D$100,2,FALSE),FALSE))</f>
        <v>-1</v>
      </c>
      <c r="BF311">
        <f>IF($C311=-1,-1,VLOOKUP($C311,'HCAD Process'!$D$5:$CZ$504,VLOOKUP(BF$4,'Table Name'!$C$2:$D$100,2,FALSE),FALSE))</f>
        <v>-1</v>
      </c>
      <c r="BG311">
        <f>IF($C311=-1,-1,VLOOKUP($C311,'HCAD Process'!$D$5:$CZ$504,VLOOKUP(BG$4,'Table Name'!$C$2:$D$100,2,FALSE),FALSE))</f>
        <v>-1</v>
      </c>
      <c r="BH311">
        <f>IF($C311=-1,-1,VLOOKUP($C311,'HCAD Process'!$D$5:$CZ$504,VLOOKUP(BH$4,'Table Name'!$C$2:$D$100,2,FALSE),FALSE))</f>
        <v>-1</v>
      </c>
      <c r="BI311">
        <f>IF($C311=-1,-1,VLOOKUP($C311,'HCAD Process'!$D$5:$CZ$504,VLOOKUP(BI$4,'Table Name'!$C$2:$D$100,2,FALSE),FALSE))</f>
        <v>-1</v>
      </c>
      <c r="BJ311">
        <f>IF($C311=-1,-1,VLOOKUP($C311,'HCAD Process'!$D$5:$CZ$504,VLOOKUP(BJ$4,'Table Name'!$C$2:$D$100,2,FALSE),FALSE))</f>
        <v>-1</v>
      </c>
      <c r="BK311">
        <f>IF($C311=-1,-1,VLOOKUP($C311,'HCAD Process'!$D$5:$CZ$504,VLOOKUP(BK$4,'Table Name'!$C$2:$D$100,2,FALSE),FALSE))</f>
        <v>-1</v>
      </c>
      <c r="BL311">
        <f>IF($C311=-1,-1,VLOOKUP($C311,'HCAD Process'!$D$5:$CZ$504,VLOOKUP(BL$4,'Table Name'!$C$2:$D$100,2,FALSE),FALSE))</f>
        <v>-1</v>
      </c>
      <c r="BM311">
        <f>IF($C311=-1,-1,VLOOKUP($C311,'HCAD Process'!$D$5:$CZ$504,VLOOKUP(BM$4,'Table Name'!$C$2:$D$100,2,FALSE),FALSE))</f>
        <v>-1</v>
      </c>
      <c r="BN311">
        <f>IF($C311=-1,-1,VLOOKUP($C311,'HCAD Process'!$D$5:$CZ$504,VLOOKUP(BN$4,'Table Name'!$C$2:$D$100,2,FALSE),FALSE))</f>
        <v>-1</v>
      </c>
      <c r="BO311">
        <f>IF($C311=-1,-1,VLOOKUP($C311,'HCAD Process'!$D$5:$CZ$504,VLOOKUP(BO$4,'Table Name'!$C$2:$D$100,2,FALSE),FALSE))</f>
        <v>-1</v>
      </c>
      <c r="BP311">
        <f>IF($C311=-1,-1,VLOOKUP($C311,'HCAD Process'!$D$5:$CZ$504,VLOOKUP(BP$4,'Table Name'!$C$2:$D$100,2,FALSE),FALSE))</f>
        <v>-1</v>
      </c>
      <c r="BQ311">
        <f>IF($C311=-1,-1,VLOOKUP($C311,'HCAD Process'!$D$5:$CZ$504,VLOOKUP(BQ$4,'Table Name'!$C$2:$D$100,2,FALSE),FALSE))</f>
        <v>-1</v>
      </c>
      <c r="BR311">
        <f>IF($C311=-1,-1,VLOOKUP($C311,'HCAD Process'!$D$5:$CZ$504,VLOOKUP(BR$4,'Table Name'!$C$2:$D$100,2,FALSE),FALSE))</f>
        <v>-1</v>
      </c>
      <c r="BS311">
        <f>IF($C311=-1,-1,VLOOKUP($C311,'HCAD Process'!$D$5:$CZ$504,VLOOKUP(BS$4,'Table Name'!$C$2:$D$100,2,FALSE),FALSE))</f>
        <v>-1</v>
      </c>
      <c r="BT311">
        <f>IF($C311=-1,-1,VLOOKUP($C311,'HCAD Process'!$D$5:$CZ$504,VLOOKUP(BT$4,'Table Name'!$C$2:$D$100,2,FALSE),FALSE))</f>
        <v>-1</v>
      </c>
      <c r="BU311">
        <f>IF($C311=-1,-1,VLOOKUP($C311,'HCAD Process'!$D$5:$CZ$504,VLOOKUP(BU$4,'Table Name'!$C$2:$D$100,2,FALSE),FALSE))</f>
        <v>-1</v>
      </c>
      <c r="BV311">
        <f>IF($C311=-1,-1,VLOOKUP($C311,'HCAD Process'!$D$5:$CZ$504,VLOOKUP(BV$4,'Table Name'!$C$2:$D$100,2,FALSE),FALSE))</f>
        <v>-1</v>
      </c>
      <c r="BW311">
        <f>IF($C311=-1,-1,VLOOKUP($C311,'HCAD Process'!$D$5:$CZ$504,VLOOKUP(BW$4,'Table Name'!$C$2:$D$100,2,FALSE),FALSE))</f>
        <v>-1</v>
      </c>
      <c r="BX311">
        <f>IF($C311=-1,-1,VLOOKUP($C311,'HCAD Process'!$D$5:$CZ$504,VLOOKUP(BX$4,'Table Name'!$C$2:$D$100,2,FALSE),FALSE))</f>
        <v>-1</v>
      </c>
      <c r="BY311">
        <f>IF($C311=-1,-1,VLOOKUP($C311,'HCAD Process'!$D$5:$CZ$504,VLOOKUP(BY$4,'Table Name'!$C$2:$D$100,2,FALSE),FALSE))</f>
        <v>-1</v>
      </c>
      <c r="BZ311">
        <f>IF($C311=-1,-1,VLOOKUP($C311,'HCAD Process'!$D$5:$CZ$504,VLOOKUP(BZ$4,'Table Name'!$C$2:$D$100,2,FALSE),FALSE))</f>
        <v>-1</v>
      </c>
      <c r="CA311">
        <f>IF($C311=-1,-1,VLOOKUP($C311,'HCAD Process'!$D$5:$CZ$504,VLOOKUP(CA$4,'Table Name'!$C$2:$D$100,2,FALSE),FALSE))</f>
        <v>-1</v>
      </c>
      <c r="CB311">
        <f>IF($C311=-1,-1,VLOOKUP($C311,'HCAD Process'!$D$5:$CZ$504,VLOOKUP(CB$4,'Table Name'!$C$2:$D$100,2,FALSE),FALSE))</f>
        <v>-1</v>
      </c>
      <c r="CC311">
        <f>IF($C311=-1,-1,VLOOKUP($C311,'HCAD Process'!$D$5:$CZ$504,VLOOKUP(CC$4,'Table Name'!$C$2:$D$100,2,FALSE),FALSE))</f>
        <v>-1</v>
      </c>
      <c r="CD311">
        <f>IF($C311=-1,-1,VLOOKUP($C311,'HCAD Process'!$D$5:$CZ$504,VLOOKUP(CD$4,'Table Name'!$C$2:$D$100,2,FALSE),FALSE))</f>
        <v>-1</v>
      </c>
      <c r="CE311">
        <f>IF($C311=-1,-1,VLOOKUP($C311,'HCAD Process'!$D$5:$CZ$504,VLOOKUP(CE$4,'Table Name'!$C$2:$D$100,2,FALSE),FALSE))</f>
        <v>-1</v>
      </c>
    </row>
    <row r="312" spans="2:83" x14ac:dyDescent="0.25">
      <c r="B312">
        <f t="shared" si="5"/>
        <v>308</v>
      </c>
      <c r="C312">
        <f t="array" ref="C312">IF(ISERROR(INDEX('HCAD Process'!CF$5:CF$504,MATCH(0,COUNTIF(C$4:C311,'HCAD Process'!CF$5:CF$504)+('HCAD Process'!CF$5:CF$504=-1),0))),-1,INDEX('HCAD Process'!CF$5:CF$504,MATCH(0,COUNTIF(C$4:C311,'HCAD Process'!CF$5:CF$504)+('HCAD Process'!CF$5:CF$504=-1),0)))</f>
        <v>-1</v>
      </c>
      <c r="D312">
        <f>IF($C312=-1,-1,VLOOKUP($C312,'HCAD Process'!$D$5:$CZ$504,VLOOKUP(D$4,'Table Name'!$C$2:$D$100,2,FALSE),FALSE))</f>
        <v>-1</v>
      </c>
      <c r="E312">
        <f>IF($C312=-1,-1,VLOOKUP($C312,'HCAD Process'!$D$5:$CZ$504,VLOOKUP(E$4,'Table Name'!$C$2:$D$100,2,FALSE),FALSE))</f>
        <v>-1</v>
      </c>
      <c r="F312">
        <f>IF($C312=-1,-1,VLOOKUP($C312,'HCAD Process'!$D$5:$CZ$504,VLOOKUP(F$4,'Table Name'!$C$2:$D$100,2,FALSE),FALSE))</f>
        <v>-1</v>
      </c>
      <c r="G312">
        <f>IF($C312=-1,-1,VLOOKUP($C312,'HCAD Process'!$D$5:$CZ$504,VLOOKUP(G$4,'Table Name'!$C$2:$D$100,2,FALSE),FALSE))</f>
        <v>-1</v>
      </c>
      <c r="H312">
        <f>IF($C312=-1,-1,VLOOKUP($C312,'HCAD Process'!$D$5:$CZ$504,VLOOKUP(H$4,'Table Name'!$C$2:$D$100,2,FALSE),FALSE))</f>
        <v>-1</v>
      </c>
      <c r="I312">
        <f>IF($C312=-1,-1,VLOOKUP($C312,'HCAD Process'!$D$5:$CZ$504,VLOOKUP(I$4,'Table Name'!$C$2:$D$100,2,FALSE),FALSE))</f>
        <v>-1</v>
      </c>
      <c r="J312">
        <f>IF($C312=-1,-1,VLOOKUP($C312,'HCAD Process'!$D$5:$CZ$504,VLOOKUP(J$4,'Table Name'!$C$2:$D$100,2,FALSE),FALSE))</f>
        <v>-1</v>
      </c>
      <c r="K312">
        <f>IF($C312=-1,-1,VLOOKUP($C312,'HCAD Process'!$D$5:$CZ$504,VLOOKUP(K$4,'Table Name'!$C$2:$D$100,2,FALSE),FALSE))</f>
        <v>-1</v>
      </c>
      <c r="L312">
        <f>IF($C312=-1,-1,VLOOKUP($C312,'HCAD Process'!$D$5:$CZ$504,VLOOKUP(L$4,'Table Name'!$C$2:$D$100,2,FALSE),FALSE))</f>
        <v>-1</v>
      </c>
      <c r="M312">
        <f>IF($C312=-1,-1,VLOOKUP($C312,'HCAD Process'!$D$5:$CZ$504,VLOOKUP(M$4,'Table Name'!$C$2:$D$100,2,FALSE),FALSE))</f>
        <v>-1</v>
      </c>
      <c r="N312">
        <f>IF($C312=-1,-1,VLOOKUP($C312,'HCAD Process'!$D$5:$CZ$504,VLOOKUP(N$4,'Table Name'!$C$2:$D$100,2,FALSE),FALSE))</f>
        <v>-1</v>
      </c>
      <c r="O312">
        <f>IF($C312=-1,-1,VLOOKUP($C312,'HCAD Process'!$D$5:$CZ$504,VLOOKUP(O$4,'Table Name'!$C$2:$D$100,2,FALSE),FALSE))</f>
        <v>-1</v>
      </c>
      <c r="P312">
        <f>IF($C312=-1,-1,VLOOKUP($C312,'HCAD Process'!$D$5:$CZ$504,VLOOKUP(P$4,'Table Name'!$C$2:$D$100,2,FALSE),FALSE))</f>
        <v>-1</v>
      </c>
      <c r="Q312">
        <f>IF($C312=-1,-1,VLOOKUP($C312,'HCAD Process'!$D$5:$CZ$504,VLOOKUP(Q$4,'Table Name'!$C$2:$D$100,2,FALSE),FALSE))</f>
        <v>-1</v>
      </c>
      <c r="R312">
        <f>IF($C312=-1,-1,VLOOKUP($C312,'HCAD Process'!$D$5:$CZ$504,VLOOKUP(R$4,'Table Name'!$C$2:$D$100,2,FALSE),FALSE))</f>
        <v>-1</v>
      </c>
      <c r="S312">
        <f>IF($C312=-1,-1,VLOOKUP($C312,'HCAD Process'!$D$5:$CZ$504,VLOOKUP(S$4,'Table Name'!$C$2:$D$100,2,FALSE),FALSE))</f>
        <v>-1</v>
      </c>
      <c r="T312">
        <f>IF($C312=-1,-1,VLOOKUP($C312,'HCAD Process'!$D$5:$CZ$504,VLOOKUP(T$4,'Table Name'!$C$2:$D$100,2,FALSE),FALSE))</f>
        <v>-1</v>
      </c>
      <c r="U312">
        <f>IF($C312=-1,-1,VLOOKUP($C312,'HCAD Process'!$D$5:$CZ$504,VLOOKUP(U$4,'Table Name'!$C$2:$D$100,2,FALSE),FALSE))</f>
        <v>-1</v>
      </c>
      <c r="V312">
        <f>IF($C312=-1,-1,VLOOKUP($C312,'HCAD Process'!$D$5:$CZ$504,VLOOKUP(V$4,'Table Name'!$C$2:$D$100,2,FALSE),FALSE))</f>
        <v>-1</v>
      </c>
      <c r="W312">
        <f>IF($C312=-1,-1,VLOOKUP($C312,'HCAD Process'!$D$5:$CZ$504,VLOOKUP(W$4,'Table Name'!$C$2:$D$100,2,FALSE),FALSE))</f>
        <v>-1</v>
      </c>
      <c r="X312">
        <f>IF($C312=-1,-1,VLOOKUP($C312,'HCAD Process'!$D$5:$CZ$504,VLOOKUP(X$4,'Table Name'!$C$2:$D$100,2,FALSE),FALSE))</f>
        <v>-1</v>
      </c>
      <c r="Y312">
        <f>IF($C312=-1,-1,VLOOKUP($C312,'HCAD Process'!$D$5:$CZ$504,VLOOKUP(Y$4,'Table Name'!$C$2:$D$100,2,FALSE),FALSE))</f>
        <v>-1</v>
      </c>
      <c r="Z312">
        <f>IF($C312=-1,-1,VLOOKUP($C312,'HCAD Process'!$D$5:$CZ$504,VLOOKUP(Z$4,'Table Name'!$C$2:$D$100,2,FALSE),FALSE))</f>
        <v>-1</v>
      </c>
      <c r="AA312">
        <f>IF($C312=-1,-1,VLOOKUP($C312,'HCAD Process'!$D$5:$CZ$504,VLOOKUP(AA$4,'Table Name'!$C$2:$D$100,2,FALSE),FALSE))</f>
        <v>-1</v>
      </c>
      <c r="AB312">
        <f>IF($C312=-1,-1,VLOOKUP($C312,'HCAD Process'!$D$5:$CZ$504,VLOOKUP(AB$4,'Table Name'!$C$2:$D$100,2,FALSE),FALSE))</f>
        <v>-1</v>
      </c>
      <c r="AC312">
        <f>IF($C312=-1,-1,VLOOKUP($C312,'HCAD Process'!$D$5:$CZ$504,VLOOKUP(AC$4,'Table Name'!$C$2:$D$100,2,FALSE),FALSE))</f>
        <v>-1</v>
      </c>
      <c r="AD312">
        <f>IF($C312=-1,-1,VLOOKUP($C312,'HCAD Process'!$D$5:$CZ$504,VLOOKUP(AD$4,'Table Name'!$C$2:$D$100,2,FALSE),FALSE))</f>
        <v>-1</v>
      </c>
      <c r="AE312">
        <f>IF($C312=-1,-1,VLOOKUP($C312,'HCAD Process'!$D$5:$CZ$504,VLOOKUP(AE$4,'Table Name'!$C$2:$D$100,2,FALSE),FALSE))</f>
        <v>-1</v>
      </c>
      <c r="AF312">
        <f>IF($C312=-1,-1,VLOOKUP($C312,'HCAD Process'!$D$5:$CZ$504,VLOOKUP(AF$4,'Table Name'!$C$2:$D$100,2,FALSE),FALSE))</f>
        <v>-1</v>
      </c>
      <c r="AG312">
        <f>IF($C312=-1,-1,VLOOKUP($C312,'HCAD Process'!$D$5:$CZ$504,VLOOKUP(AG$4,'Table Name'!$C$2:$D$100,2,FALSE),FALSE))</f>
        <v>-1</v>
      </c>
      <c r="AH312">
        <f>IF($C312=-1,-1,VLOOKUP($C312,'HCAD Process'!$D$5:$CZ$504,VLOOKUP(AH$4,'Table Name'!$C$2:$D$100,2,FALSE),FALSE))</f>
        <v>-1</v>
      </c>
      <c r="AI312">
        <f>IF($C312=-1,-1,VLOOKUP($C312,'HCAD Process'!$D$5:$CZ$504,VLOOKUP(AI$4,'Table Name'!$C$2:$D$100,2,FALSE),FALSE))</f>
        <v>-1</v>
      </c>
      <c r="AJ312">
        <f>IF($C312=-1,-1,VLOOKUP($C312,'HCAD Process'!$D$5:$CZ$504,VLOOKUP(AJ$4,'Table Name'!$C$2:$D$100,2,FALSE),FALSE))</f>
        <v>-1</v>
      </c>
      <c r="AK312">
        <f>IF($C312=-1,-1,VALUE(VLOOKUP($C312,'HCAD Process'!$D$5:$CZ$504,VLOOKUP(AK$4,'Table Name'!$C$2:$D$100,2,FALSE),FALSE)))</f>
        <v>-1</v>
      </c>
      <c r="AL312">
        <f>IF($C312=-1,-1,VLOOKUP($C312,'HCAD Process'!$D$5:$CZ$504,VLOOKUP(AL$4,'Table Name'!$C$2:$D$100,2,FALSE),FALSE))</f>
        <v>-1</v>
      </c>
      <c r="AM312">
        <f>IF($C312=-1,-1,VLOOKUP($C312,'HCAD Process'!$D$5:$CZ$504,VLOOKUP(AM$4,'Table Name'!$C$2:$D$100,2,FALSE),FALSE))</f>
        <v>-1</v>
      </c>
      <c r="AN312">
        <f>IF($C312=-1,-1,VLOOKUP($C312,'HCAD Process'!$D$5:$CZ$504,VLOOKUP(AN$4,'Table Name'!$C$2:$D$100,2,FALSE),FALSE))</f>
        <v>-1</v>
      </c>
      <c r="AO312">
        <f>IF($C312=-1,-1,VLOOKUP($C312,'HCAD Process'!$D$5:$CZ$504,VLOOKUP(AO$4,'Table Name'!$C$2:$D$100,2,FALSE),FALSE))</f>
        <v>-1</v>
      </c>
      <c r="AP312">
        <f>IF($C312=-1,-1,VLOOKUP($C312,'HCAD Process'!$D$5:$CZ$504,VLOOKUP(AP$4,'Table Name'!$C$2:$D$100,2,FALSE),FALSE))</f>
        <v>-1</v>
      </c>
      <c r="AQ312">
        <f>IF($C312=-1,-1,VLOOKUP($C312,'HCAD Process'!$D$5:$CZ$504,VLOOKUP(AQ$4,'Table Name'!$C$2:$D$100,2,FALSE),FALSE))</f>
        <v>-1</v>
      </c>
      <c r="AR312">
        <f>IF($C312=-1,-1,VLOOKUP($C312,'HCAD Process'!$D$5:$CZ$504,VLOOKUP(AR$4,'Table Name'!$C$2:$D$100,2,FALSE),FALSE))</f>
        <v>-1</v>
      </c>
      <c r="AS312">
        <f>IF($C312=-1,-1,VLOOKUP($C312,'HCAD Process'!$D$5:$CZ$504,VLOOKUP(AS$4,'Table Name'!$C$2:$D$100,2,FALSE),FALSE))</f>
        <v>-1</v>
      </c>
      <c r="AT312">
        <f>IF($C312=-1,-1,VLOOKUP($C312,'HCAD Process'!$D$5:$CZ$504,VLOOKUP(AT$4,'Table Name'!$C$2:$D$100,2,FALSE),FALSE))</f>
        <v>-1</v>
      </c>
      <c r="AU312">
        <f>IF($C312=-1,-1,VLOOKUP($C312,'HCAD Process'!$D$5:$CZ$504,VLOOKUP(AU$4,'Table Name'!$C$2:$D$100,2,FALSE),FALSE))</f>
        <v>-1</v>
      </c>
      <c r="AV312">
        <f>IF($C312=-1,-1,VLOOKUP($C312,'HCAD Process'!$D$5:$CZ$504,VLOOKUP(AV$4,'Table Name'!$C$2:$D$100,2,FALSE),FALSE))</f>
        <v>-1</v>
      </c>
      <c r="AW312">
        <f>IF($C312=-1,-1,VLOOKUP($C312,'HCAD Process'!$D$5:$CZ$504,VLOOKUP(AW$4,'Table Name'!$C$2:$D$100,2,FALSE),FALSE))</f>
        <v>-1</v>
      </c>
      <c r="AX312">
        <f>IF($C312=-1,-1,VLOOKUP($C312,'HCAD Process'!$D$5:$CZ$504,VLOOKUP(AX$4,'Table Name'!$C$2:$D$100,2,FALSE),FALSE))</f>
        <v>-1</v>
      </c>
      <c r="AY312">
        <f>IF($C312=-1,-1,VLOOKUP($C312,'HCAD Process'!$D$5:$CZ$504,VLOOKUP(AY$4,'Table Name'!$C$2:$D$100,2,FALSE),FALSE))</f>
        <v>-1</v>
      </c>
      <c r="AZ312">
        <f>IF($C312=-1,-1,VLOOKUP($C312,'HCAD Process'!$D$5:$CZ$504,VLOOKUP(AZ$4,'Table Name'!$C$2:$D$100,2,FALSE),FALSE))</f>
        <v>-1</v>
      </c>
      <c r="BA312">
        <f>IF($C312=-1,-1,VLOOKUP($C312,'HCAD Process'!$D$5:$CZ$504,VLOOKUP(BA$4,'Table Name'!$C$2:$D$100,2,FALSE),FALSE))</f>
        <v>-1</v>
      </c>
      <c r="BB312">
        <f>IF($C312=-1,-1,VLOOKUP($C312,'HCAD Process'!$D$5:$CZ$504,VLOOKUP(BB$4,'Table Name'!$C$2:$D$100,2,FALSE),FALSE))</f>
        <v>-1</v>
      </c>
      <c r="BC312">
        <f>IF($C312=-1,-1,VLOOKUP($C312,'HCAD Process'!$D$5:$CZ$504,VLOOKUP(BC$4,'Table Name'!$C$2:$D$100,2,FALSE),FALSE))</f>
        <v>-1</v>
      </c>
      <c r="BD312">
        <f>IF($C312=-1,-1,VLOOKUP($C312,'HCAD Process'!$D$5:$CZ$504,VLOOKUP(BD$4,'Table Name'!$C$2:$D$100,2,FALSE),FALSE))</f>
        <v>-1</v>
      </c>
      <c r="BE312">
        <f>IF($C312=-1,-1,VLOOKUP($C312,'HCAD Process'!$D$5:$CZ$504,VLOOKUP(BE$4,'Table Name'!$C$2:$D$100,2,FALSE),FALSE))</f>
        <v>-1</v>
      </c>
      <c r="BF312">
        <f>IF($C312=-1,-1,VLOOKUP($C312,'HCAD Process'!$D$5:$CZ$504,VLOOKUP(BF$4,'Table Name'!$C$2:$D$100,2,FALSE),FALSE))</f>
        <v>-1</v>
      </c>
      <c r="BG312">
        <f>IF($C312=-1,-1,VLOOKUP($C312,'HCAD Process'!$D$5:$CZ$504,VLOOKUP(BG$4,'Table Name'!$C$2:$D$100,2,FALSE),FALSE))</f>
        <v>-1</v>
      </c>
      <c r="BH312">
        <f>IF($C312=-1,-1,VLOOKUP($C312,'HCAD Process'!$D$5:$CZ$504,VLOOKUP(BH$4,'Table Name'!$C$2:$D$100,2,FALSE),FALSE))</f>
        <v>-1</v>
      </c>
      <c r="BI312">
        <f>IF($C312=-1,-1,VLOOKUP($C312,'HCAD Process'!$D$5:$CZ$504,VLOOKUP(BI$4,'Table Name'!$C$2:$D$100,2,FALSE),FALSE))</f>
        <v>-1</v>
      </c>
      <c r="BJ312">
        <f>IF($C312=-1,-1,VLOOKUP($C312,'HCAD Process'!$D$5:$CZ$504,VLOOKUP(BJ$4,'Table Name'!$C$2:$D$100,2,FALSE),FALSE))</f>
        <v>-1</v>
      </c>
      <c r="BK312">
        <f>IF($C312=-1,-1,VLOOKUP($C312,'HCAD Process'!$D$5:$CZ$504,VLOOKUP(BK$4,'Table Name'!$C$2:$D$100,2,FALSE),FALSE))</f>
        <v>-1</v>
      </c>
      <c r="BL312">
        <f>IF($C312=-1,-1,VLOOKUP($C312,'HCAD Process'!$D$5:$CZ$504,VLOOKUP(BL$4,'Table Name'!$C$2:$D$100,2,FALSE),FALSE))</f>
        <v>-1</v>
      </c>
      <c r="BM312">
        <f>IF($C312=-1,-1,VLOOKUP($C312,'HCAD Process'!$D$5:$CZ$504,VLOOKUP(BM$4,'Table Name'!$C$2:$D$100,2,FALSE),FALSE))</f>
        <v>-1</v>
      </c>
      <c r="BN312">
        <f>IF($C312=-1,-1,VLOOKUP($C312,'HCAD Process'!$D$5:$CZ$504,VLOOKUP(BN$4,'Table Name'!$C$2:$D$100,2,FALSE),FALSE))</f>
        <v>-1</v>
      </c>
      <c r="BO312">
        <f>IF($C312=-1,-1,VLOOKUP($C312,'HCAD Process'!$D$5:$CZ$504,VLOOKUP(BO$4,'Table Name'!$C$2:$D$100,2,FALSE),FALSE))</f>
        <v>-1</v>
      </c>
      <c r="BP312">
        <f>IF($C312=-1,-1,VLOOKUP($C312,'HCAD Process'!$D$5:$CZ$504,VLOOKUP(BP$4,'Table Name'!$C$2:$D$100,2,FALSE),FALSE))</f>
        <v>-1</v>
      </c>
      <c r="BQ312">
        <f>IF($C312=-1,-1,VLOOKUP($C312,'HCAD Process'!$D$5:$CZ$504,VLOOKUP(BQ$4,'Table Name'!$C$2:$D$100,2,FALSE),FALSE))</f>
        <v>-1</v>
      </c>
      <c r="BR312">
        <f>IF($C312=-1,-1,VLOOKUP($C312,'HCAD Process'!$D$5:$CZ$504,VLOOKUP(BR$4,'Table Name'!$C$2:$D$100,2,FALSE),FALSE))</f>
        <v>-1</v>
      </c>
      <c r="BS312">
        <f>IF($C312=-1,-1,VLOOKUP($C312,'HCAD Process'!$D$5:$CZ$504,VLOOKUP(BS$4,'Table Name'!$C$2:$D$100,2,FALSE),FALSE))</f>
        <v>-1</v>
      </c>
      <c r="BT312">
        <f>IF($C312=-1,-1,VLOOKUP($C312,'HCAD Process'!$D$5:$CZ$504,VLOOKUP(BT$4,'Table Name'!$C$2:$D$100,2,FALSE),FALSE))</f>
        <v>-1</v>
      </c>
      <c r="BU312">
        <f>IF($C312=-1,-1,VLOOKUP($C312,'HCAD Process'!$D$5:$CZ$504,VLOOKUP(BU$4,'Table Name'!$C$2:$D$100,2,FALSE),FALSE))</f>
        <v>-1</v>
      </c>
      <c r="BV312">
        <f>IF($C312=-1,-1,VLOOKUP($C312,'HCAD Process'!$D$5:$CZ$504,VLOOKUP(BV$4,'Table Name'!$C$2:$D$100,2,FALSE),FALSE))</f>
        <v>-1</v>
      </c>
      <c r="BW312">
        <f>IF($C312=-1,-1,VLOOKUP($C312,'HCAD Process'!$D$5:$CZ$504,VLOOKUP(BW$4,'Table Name'!$C$2:$D$100,2,FALSE),FALSE))</f>
        <v>-1</v>
      </c>
      <c r="BX312">
        <f>IF($C312=-1,-1,VLOOKUP($C312,'HCAD Process'!$D$5:$CZ$504,VLOOKUP(BX$4,'Table Name'!$C$2:$D$100,2,FALSE),FALSE))</f>
        <v>-1</v>
      </c>
      <c r="BY312">
        <f>IF($C312=-1,-1,VLOOKUP($C312,'HCAD Process'!$D$5:$CZ$504,VLOOKUP(BY$4,'Table Name'!$C$2:$D$100,2,FALSE),FALSE))</f>
        <v>-1</v>
      </c>
      <c r="BZ312">
        <f>IF($C312=-1,-1,VLOOKUP($C312,'HCAD Process'!$D$5:$CZ$504,VLOOKUP(BZ$4,'Table Name'!$C$2:$D$100,2,FALSE),FALSE))</f>
        <v>-1</v>
      </c>
      <c r="CA312">
        <f>IF($C312=-1,-1,VLOOKUP($C312,'HCAD Process'!$D$5:$CZ$504,VLOOKUP(CA$4,'Table Name'!$C$2:$D$100,2,FALSE),FALSE))</f>
        <v>-1</v>
      </c>
      <c r="CB312">
        <f>IF($C312=-1,-1,VLOOKUP($C312,'HCAD Process'!$D$5:$CZ$504,VLOOKUP(CB$4,'Table Name'!$C$2:$D$100,2,FALSE),FALSE))</f>
        <v>-1</v>
      </c>
      <c r="CC312">
        <f>IF($C312=-1,-1,VLOOKUP($C312,'HCAD Process'!$D$5:$CZ$504,VLOOKUP(CC$4,'Table Name'!$C$2:$D$100,2,FALSE),FALSE))</f>
        <v>-1</v>
      </c>
      <c r="CD312">
        <f>IF($C312=-1,-1,VLOOKUP($C312,'HCAD Process'!$D$5:$CZ$504,VLOOKUP(CD$4,'Table Name'!$C$2:$D$100,2,FALSE),FALSE))</f>
        <v>-1</v>
      </c>
      <c r="CE312">
        <f>IF($C312=-1,-1,VLOOKUP($C312,'HCAD Process'!$D$5:$CZ$504,VLOOKUP(CE$4,'Table Name'!$C$2:$D$100,2,FALSE),FALSE))</f>
        <v>-1</v>
      </c>
    </row>
    <row r="313" spans="2:83" x14ac:dyDescent="0.25">
      <c r="B313">
        <f t="shared" si="5"/>
        <v>309</v>
      </c>
      <c r="C313">
        <f t="array" ref="C313">IF(ISERROR(INDEX('HCAD Process'!CF$5:CF$504,MATCH(0,COUNTIF(C$4:C312,'HCAD Process'!CF$5:CF$504)+('HCAD Process'!CF$5:CF$504=-1),0))),-1,INDEX('HCAD Process'!CF$5:CF$504,MATCH(0,COUNTIF(C$4:C312,'HCAD Process'!CF$5:CF$504)+('HCAD Process'!CF$5:CF$504=-1),0)))</f>
        <v>-1</v>
      </c>
      <c r="D313">
        <f>IF($C313=-1,-1,VLOOKUP($C313,'HCAD Process'!$D$5:$CZ$504,VLOOKUP(D$4,'Table Name'!$C$2:$D$100,2,FALSE),FALSE))</f>
        <v>-1</v>
      </c>
      <c r="E313">
        <f>IF($C313=-1,-1,VLOOKUP($C313,'HCAD Process'!$D$5:$CZ$504,VLOOKUP(E$4,'Table Name'!$C$2:$D$100,2,FALSE),FALSE))</f>
        <v>-1</v>
      </c>
      <c r="F313">
        <f>IF($C313=-1,-1,VLOOKUP($C313,'HCAD Process'!$D$5:$CZ$504,VLOOKUP(F$4,'Table Name'!$C$2:$D$100,2,FALSE),FALSE))</f>
        <v>-1</v>
      </c>
      <c r="G313">
        <f>IF($C313=-1,-1,VLOOKUP($C313,'HCAD Process'!$D$5:$CZ$504,VLOOKUP(G$4,'Table Name'!$C$2:$D$100,2,FALSE),FALSE))</f>
        <v>-1</v>
      </c>
      <c r="H313">
        <f>IF($C313=-1,-1,VLOOKUP($C313,'HCAD Process'!$D$5:$CZ$504,VLOOKUP(H$4,'Table Name'!$C$2:$D$100,2,FALSE),FALSE))</f>
        <v>-1</v>
      </c>
      <c r="I313">
        <f>IF($C313=-1,-1,VLOOKUP($C313,'HCAD Process'!$D$5:$CZ$504,VLOOKUP(I$4,'Table Name'!$C$2:$D$100,2,FALSE),FALSE))</f>
        <v>-1</v>
      </c>
      <c r="J313">
        <f>IF($C313=-1,-1,VLOOKUP($C313,'HCAD Process'!$D$5:$CZ$504,VLOOKUP(J$4,'Table Name'!$C$2:$D$100,2,FALSE),FALSE))</f>
        <v>-1</v>
      </c>
      <c r="K313">
        <f>IF($C313=-1,-1,VLOOKUP($C313,'HCAD Process'!$D$5:$CZ$504,VLOOKUP(K$4,'Table Name'!$C$2:$D$100,2,FALSE),FALSE))</f>
        <v>-1</v>
      </c>
      <c r="L313">
        <f>IF($C313=-1,-1,VLOOKUP($C313,'HCAD Process'!$D$5:$CZ$504,VLOOKUP(L$4,'Table Name'!$C$2:$D$100,2,FALSE),FALSE))</f>
        <v>-1</v>
      </c>
      <c r="M313">
        <f>IF($C313=-1,-1,VLOOKUP($C313,'HCAD Process'!$D$5:$CZ$504,VLOOKUP(M$4,'Table Name'!$C$2:$D$100,2,FALSE),FALSE))</f>
        <v>-1</v>
      </c>
      <c r="N313">
        <f>IF($C313=-1,-1,VLOOKUP($C313,'HCAD Process'!$D$5:$CZ$504,VLOOKUP(N$4,'Table Name'!$C$2:$D$100,2,FALSE),FALSE))</f>
        <v>-1</v>
      </c>
      <c r="O313">
        <f>IF($C313=-1,-1,VLOOKUP($C313,'HCAD Process'!$D$5:$CZ$504,VLOOKUP(O$4,'Table Name'!$C$2:$D$100,2,FALSE),FALSE))</f>
        <v>-1</v>
      </c>
      <c r="P313">
        <f>IF($C313=-1,-1,VLOOKUP($C313,'HCAD Process'!$D$5:$CZ$504,VLOOKUP(P$4,'Table Name'!$C$2:$D$100,2,FALSE),FALSE))</f>
        <v>-1</v>
      </c>
      <c r="Q313">
        <f>IF($C313=-1,-1,VLOOKUP($C313,'HCAD Process'!$D$5:$CZ$504,VLOOKUP(Q$4,'Table Name'!$C$2:$D$100,2,FALSE),FALSE))</f>
        <v>-1</v>
      </c>
      <c r="R313">
        <f>IF($C313=-1,-1,VLOOKUP($C313,'HCAD Process'!$D$5:$CZ$504,VLOOKUP(R$4,'Table Name'!$C$2:$D$100,2,FALSE),FALSE))</f>
        <v>-1</v>
      </c>
      <c r="S313">
        <f>IF($C313=-1,-1,VLOOKUP($C313,'HCAD Process'!$D$5:$CZ$504,VLOOKUP(S$4,'Table Name'!$C$2:$D$100,2,FALSE),FALSE))</f>
        <v>-1</v>
      </c>
      <c r="T313">
        <f>IF($C313=-1,-1,VLOOKUP($C313,'HCAD Process'!$D$5:$CZ$504,VLOOKUP(T$4,'Table Name'!$C$2:$D$100,2,FALSE),FALSE))</f>
        <v>-1</v>
      </c>
      <c r="U313">
        <f>IF($C313=-1,-1,VLOOKUP($C313,'HCAD Process'!$D$5:$CZ$504,VLOOKUP(U$4,'Table Name'!$C$2:$D$100,2,FALSE),FALSE))</f>
        <v>-1</v>
      </c>
      <c r="V313">
        <f>IF($C313=-1,-1,VLOOKUP($C313,'HCAD Process'!$D$5:$CZ$504,VLOOKUP(V$4,'Table Name'!$C$2:$D$100,2,FALSE),FALSE))</f>
        <v>-1</v>
      </c>
      <c r="W313">
        <f>IF($C313=-1,-1,VLOOKUP($C313,'HCAD Process'!$D$5:$CZ$504,VLOOKUP(W$4,'Table Name'!$C$2:$D$100,2,FALSE),FALSE))</f>
        <v>-1</v>
      </c>
      <c r="X313">
        <f>IF($C313=-1,-1,VLOOKUP($C313,'HCAD Process'!$D$5:$CZ$504,VLOOKUP(X$4,'Table Name'!$C$2:$D$100,2,FALSE),FALSE))</f>
        <v>-1</v>
      </c>
      <c r="Y313">
        <f>IF($C313=-1,-1,VLOOKUP($C313,'HCAD Process'!$D$5:$CZ$504,VLOOKUP(Y$4,'Table Name'!$C$2:$D$100,2,FALSE),FALSE))</f>
        <v>-1</v>
      </c>
      <c r="Z313">
        <f>IF($C313=-1,-1,VLOOKUP($C313,'HCAD Process'!$D$5:$CZ$504,VLOOKUP(Z$4,'Table Name'!$C$2:$D$100,2,FALSE),FALSE))</f>
        <v>-1</v>
      </c>
      <c r="AA313">
        <f>IF($C313=-1,-1,VLOOKUP($C313,'HCAD Process'!$D$5:$CZ$504,VLOOKUP(AA$4,'Table Name'!$C$2:$D$100,2,FALSE),FALSE))</f>
        <v>-1</v>
      </c>
      <c r="AB313">
        <f>IF($C313=-1,-1,VLOOKUP($C313,'HCAD Process'!$D$5:$CZ$504,VLOOKUP(AB$4,'Table Name'!$C$2:$D$100,2,FALSE),FALSE))</f>
        <v>-1</v>
      </c>
      <c r="AC313">
        <f>IF($C313=-1,-1,VLOOKUP($C313,'HCAD Process'!$D$5:$CZ$504,VLOOKUP(AC$4,'Table Name'!$C$2:$D$100,2,FALSE),FALSE))</f>
        <v>-1</v>
      </c>
      <c r="AD313">
        <f>IF($C313=-1,-1,VLOOKUP($C313,'HCAD Process'!$D$5:$CZ$504,VLOOKUP(AD$4,'Table Name'!$C$2:$D$100,2,FALSE),FALSE))</f>
        <v>-1</v>
      </c>
      <c r="AE313">
        <f>IF($C313=-1,-1,VLOOKUP($C313,'HCAD Process'!$D$5:$CZ$504,VLOOKUP(AE$4,'Table Name'!$C$2:$D$100,2,FALSE),FALSE))</f>
        <v>-1</v>
      </c>
      <c r="AF313">
        <f>IF($C313=-1,-1,VLOOKUP($C313,'HCAD Process'!$D$5:$CZ$504,VLOOKUP(AF$4,'Table Name'!$C$2:$D$100,2,FALSE),FALSE))</f>
        <v>-1</v>
      </c>
      <c r="AG313">
        <f>IF($C313=-1,-1,VLOOKUP($C313,'HCAD Process'!$D$5:$CZ$504,VLOOKUP(AG$4,'Table Name'!$C$2:$D$100,2,FALSE),FALSE))</f>
        <v>-1</v>
      </c>
      <c r="AH313">
        <f>IF($C313=-1,-1,VLOOKUP($C313,'HCAD Process'!$D$5:$CZ$504,VLOOKUP(AH$4,'Table Name'!$C$2:$D$100,2,FALSE),FALSE))</f>
        <v>-1</v>
      </c>
      <c r="AI313">
        <f>IF($C313=-1,-1,VLOOKUP($C313,'HCAD Process'!$D$5:$CZ$504,VLOOKUP(AI$4,'Table Name'!$C$2:$D$100,2,FALSE),FALSE))</f>
        <v>-1</v>
      </c>
      <c r="AJ313">
        <f>IF($C313=-1,-1,VLOOKUP($C313,'HCAD Process'!$D$5:$CZ$504,VLOOKUP(AJ$4,'Table Name'!$C$2:$D$100,2,FALSE),FALSE))</f>
        <v>-1</v>
      </c>
      <c r="AK313">
        <f>IF($C313=-1,-1,VALUE(VLOOKUP($C313,'HCAD Process'!$D$5:$CZ$504,VLOOKUP(AK$4,'Table Name'!$C$2:$D$100,2,FALSE),FALSE)))</f>
        <v>-1</v>
      </c>
      <c r="AL313">
        <f>IF($C313=-1,-1,VLOOKUP($C313,'HCAD Process'!$D$5:$CZ$504,VLOOKUP(AL$4,'Table Name'!$C$2:$D$100,2,FALSE),FALSE))</f>
        <v>-1</v>
      </c>
      <c r="AM313">
        <f>IF($C313=-1,-1,VLOOKUP($C313,'HCAD Process'!$D$5:$CZ$504,VLOOKUP(AM$4,'Table Name'!$C$2:$D$100,2,FALSE),FALSE))</f>
        <v>-1</v>
      </c>
      <c r="AN313">
        <f>IF($C313=-1,-1,VLOOKUP($C313,'HCAD Process'!$D$5:$CZ$504,VLOOKUP(AN$4,'Table Name'!$C$2:$D$100,2,FALSE),FALSE))</f>
        <v>-1</v>
      </c>
      <c r="AO313">
        <f>IF($C313=-1,-1,VLOOKUP($C313,'HCAD Process'!$D$5:$CZ$504,VLOOKUP(AO$4,'Table Name'!$C$2:$D$100,2,FALSE),FALSE))</f>
        <v>-1</v>
      </c>
      <c r="AP313">
        <f>IF($C313=-1,-1,VLOOKUP($C313,'HCAD Process'!$D$5:$CZ$504,VLOOKUP(AP$4,'Table Name'!$C$2:$D$100,2,FALSE),FALSE))</f>
        <v>-1</v>
      </c>
      <c r="AQ313">
        <f>IF($C313=-1,-1,VLOOKUP($C313,'HCAD Process'!$D$5:$CZ$504,VLOOKUP(AQ$4,'Table Name'!$C$2:$D$100,2,FALSE),FALSE))</f>
        <v>-1</v>
      </c>
      <c r="AR313">
        <f>IF($C313=-1,-1,VLOOKUP($C313,'HCAD Process'!$D$5:$CZ$504,VLOOKUP(AR$4,'Table Name'!$C$2:$D$100,2,FALSE),FALSE))</f>
        <v>-1</v>
      </c>
      <c r="AS313">
        <f>IF($C313=-1,-1,VLOOKUP($C313,'HCAD Process'!$D$5:$CZ$504,VLOOKUP(AS$4,'Table Name'!$C$2:$D$100,2,FALSE),FALSE))</f>
        <v>-1</v>
      </c>
      <c r="AT313">
        <f>IF($C313=-1,-1,VLOOKUP($C313,'HCAD Process'!$D$5:$CZ$504,VLOOKUP(AT$4,'Table Name'!$C$2:$D$100,2,FALSE),FALSE))</f>
        <v>-1</v>
      </c>
      <c r="AU313">
        <f>IF($C313=-1,-1,VLOOKUP($C313,'HCAD Process'!$D$5:$CZ$504,VLOOKUP(AU$4,'Table Name'!$C$2:$D$100,2,FALSE),FALSE))</f>
        <v>-1</v>
      </c>
      <c r="AV313">
        <f>IF($C313=-1,-1,VLOOKUP($C313,'HCAD Process'!$D$5:$CZ$504,VLOOKUP(AV$4,'Table Name'!$C$2:$D$100,2,FALSE),FALSE))</f>
        <v>-1</v>
      </c>
      <c r="AW313">
        <f>IF($C313=-1,-1,VLOOKUP($C313,'HCAD Process'!$D$5:$CZ$504,VLOOKUP(AW$4,'Table Name'!$C$2:$D$100,2,FALSE),FALSE))</f>
        <v>-1</v>
      </c>
      <c r="AX313">
        <f>IF($C313=-1,-1,VLOOKUP($C313,'HCAD Process'!$D$5:$CZ$504,VLOOKUP(AX$4,'Table Name'!$C$2:$D$100,2,FALSE),FALSE))</f>
        <v>-1</v>
      </c>
      <c r="AY313">
        <f>IF($C313=-1,-1,VLOOKUP($C313,'HCAD Process'!$D$5:$CZ$504,VLOOKUP(AY$4,'Table Name'!$C$2:$D$100,2,FALSE),FALSE))</f>
        <v>-1</v>
      </c>
      <c r="AZ313">
        <f>IF($C313=-1,-1,VLOOKUP($C313,'HCAD Process'!$D$5:$CZ$504,VLOOKUP(AZ$4,'Table Name'!$C$2:$D$100,2,FALSE),FALSE))</f>
        <v>-1</v>
      </c>
      <c r="BA313">
        <f>IF($C313=-1,-1,VLOOKUP($C313,'HCAD Process'!$D$5:$CZ$504,VLOOKUP(BA$4,'Table Name'!$C$2:$D$100,2,FALSE),FALSE))</f>
        <v>-1</v>
      </c>
      <c r="BB313">
        <f>IF($C313=-1,-1,VLOOKUP($C313,'HCAD Process'!$D$5:$CZ$504,VLOOKUP(BB$4,'Table Name'!$C$2:$D$100,2,FALSE),FALSE))</f>
        <v>-1</v>
      </c>
      <c r="BC313">
        <f>IF($C313=-1,-1,VLOOKUP($C313,'HCAD Process'!$D$5:$CZ$504,VLOOKUP(BC$4,'Table Name'!$C$2:$D$100,2,FALSE),FALSE))</f>
        <v>-1</v>
      </c>
      <c r="BD313">
        <f>IF($C313=-1,-1,VLOOKUP($C313,'HCAD Process'!$D$5:$CZ$504,VLOOKUP(BD$4,'Table Name'!$C$2:$D$100,2,FALSE),FALSE))</f>
        <v>-1</v>
      </c>
      <c r="BE313">
        <f>IF($C313=-1,-1,VLOOKUP($C313,'HCAD Process'!$D$5:$CZ$504,VLOOKUP(BE$4,'Table Name'!$C$2:$D$100,2,FALSE),FALSE))</f>
        <v>-1</v>
      </c>
      <c r="BF313">
        <f>IF($C313=-1,-1,VLOOKUP($C313,'HCAD Process'!$D$5:$CZ$504,VLOOKUP(BF$4,'Table Name'!$C$2:$D$100,2,FALSE),FALSE))</f>
        <v>-1</v>
      </c>
      <c r="BG313">
        <f>IF($C313=-1,-1,VLOOKUP($C313,'HCAD Process'!$D$5:$CZ$504,VLOOKUP(BG$4,'Table Name'!$C$2:$D$100,2,FALSE),FALSE))</f>
        <v>-1</v>
      </c>
      <c r="BH313">
        <f>IF($C313=-1,-1,VLOOKUP($C313,'HCAD Process'!$D$5:$CZ$504,VLOOKUP(BH$4,'Table Name'!$C$2:$D$100,2,FALSE),FALSE))</f>
        <v>-1</v>
      </c>
      <c r="BI313">
        <f>IF($C313=-1,-1,VLOOKUP($C313,'HCAD Process'!$D$5:$CZ$504,VLOOKUP(BI$4,'Table Name'!$C$2:$D$100,2,FALSE),FALSE))</f>
        <v>-1</v>
      </c>
      <c r="BJ313">
        <f>IF($C313=-1,-1,VLOOKUP($C313,'HCAD Process'!$D$5:$CZ$504,VLOOKUP(BJ$4,'Table Name'!$C$2:$D$100,2,FALSE),FALSE))</f>
        <v>-1</v>
      </c>
      <c r="BK313">
        <f>IF($C313=-1,-1,VLOOKUP($C313,'HCAD Process'!$D$5:$CZ$504,VLOOKUP(BK$4,'Table Name'!$C$2:$D$100,2,FALSE),FALSE))</f>
        <v>-1</v>
      </c>
      <c r="BL313">
        <f>IF($C313=-1,-1,VLOOKUP($C313,'HCAD Process'!$D$5:$CZ$504,VLOOKUP(BL$4,'Table Name'!$C$2:$D$100,2,FALSE),FALSE))</f>
        <v>-1</v>
      </c>
      <c r="BM313">
        <f>IF($C313=-1,-1,VLOOKUP($C313,'HCAD Process'!$D$5:$CZ$504,VLOOKUP(BM$4,'Table Name'!$C$2:$D$100,2,FALSE),FALSE))</f>
        <v>-1</v>
      </c>
      <c r="BN313">
        <f>IF($C313=-1,-1,VLOOKUP($C313,'HCAD Process'!$D$5:$CZ$504,VLOOKUP(BN$4,'Table Name'!$C$2:$D$100,2,FALSE),FALSE))</f>
        <v>-1</v>
      </c>
      <c r="BO313">
        <f>IF($C313=-1,-1,VLOOKUP($C313,'HCAD Process'!$D$5:$CZ$504,VLOOKUP(BO$4,'Table Name'!$C$2:$D$100,2,FALSE),FALSE))</f>
        <v>-1</v>
      </c>
      <c r="BP313">
        <f>IF($C313=-1,-1,VLOOKUP($C313,'HCAD Process'!$D$5:$CZ$504,VLOOKUP(BP$4,'Table Name'!$C$2:$D$100,2,FALSE),FALSE))</f>
        <v>-1</v>
      </c>
      <c r="BQ313">
        <f>IF($C313=-1,-1,VLOOKUP($C313,'HCAD Process'!$D$5:$CZ$504,VLOOKUP(BQ$4,'Table Name'!$C$2:$D$100,2,FALSE),FALSE))</f>
        <v>-1</v>
      </c>
      <c r="BR313">
        <f>IF($C313=-1,-1,VLOOKUP($C313,'HCAD Process'!$D$5:$CZ$504,VLOOKUP(BR$4,'Table Name'!$C$2:$D$100,2,FALSE),FALSE))</f>
        <v>-1</v>
      </c>
      <c r="BS313">
        <f>IF($C313=-1,-1,VLOOKUP($C313,'HCAD Process'!$D$5:$CZ$504,VLOOKUP(BS$4,'Table Name'!$C$2:$D$100,2,FALSE),FALSE))</f>
        <v>-1</v>
      </c>
      <c r="BT313">
        <f>IF($C313=-1,-1,VLOOKUP($C313,'HCAD Process'!$D$5:$CZ$504,VLOOKUP(BT$4,'Table Name'!$C$2:$D$100,2,FALSE),FALSE))</f>
        <v>-1</v>
      </c>
      <c r="BU313">
        <f>IF($C313=-1,-1,VLOOKUP($C313,'HCAD Process'!$D$5:$CZ$504,VLOOKUP(BU$4,'Table Name'!$C$2:$D$100,2,FALSE),FALSE))</f>
        <v>-1</v>
      </c>
      <c r="BV313">
        <f>IF($C313=-1,-1,VLOOKUP($C313,'HCAD Process'!$D$5:$CZ$504,VLOOKUP(BV$4,'Table Name'!$C$2:$D$100,2,FALSE),FALSE))</f>
        <v>-1</v>
      </c>
      <c r="BW313">
        <f>IF($C313=-1,-1,VLOOKUP($C313,'HCAD Process'!$D$5:$CZ$504,VLOOKUP(BW$4,'Table Name'!$C$2:$D$100,2,FALSE),FALSE))</f>
        <v>-1</v>
      </c>
      <c r="BX313">
        <f>IF($C313=-1,-1,VLOOKUP($C313,'HCAD Process'!$D$5:$CZ$504,VLOOKUP(BX$4,'Table Name'!$C$2:$D$100,2,FALSE),FALSE))</f>
        <v>-1</v>
      </c>
      <c r="BY313">
        <f>IF($C313=-1,-1,VLOOKUP($C313,'HCAD Process'!$D$5:$CZ$504,VLOOKUP(BY$4,'Table Name'!$C$2:$D$100,2,FALSE),FALSE))</f>
        <v>-1</v>
      </c>
      <c r="BZ313">
        <f>IF($C313=-1,-1,VLOOKUP($C313,'HCAD Process'!$D$5:$CZ$504,VLOOKUP(BZ$4,'Table Name'!$C$2:$D$100,2,FALSE),FALSE))</f>
        <v>-1</v>
      </c>
      <c r="CA313">
        <f>IF($C313=-1,-1,VLOOKUP($C313,'HCAD Process'!$D$5:$CZ$504,VLOOKUP(CA$4,'Table Name'!$C$2:$D$100,2,FALSE),FALSE))</f>
        <v>-1</v>
      </c>
      <c r="CB313">
        <f>IF($C313=-1,-1,VLOOKUP($C313,'HCAD Process'!$D$5:$CZ$504,VLOOKUP(CB$4,'Table Name'!$C$2:$D$100,2,FALSE),FALSE))</f>
        <v>-1</v>
      </c>
      <c r="CC313">
        <f>IF($C313=-1,-1,VLOOKUP($C313,'HCAD Process'!$D$5:$CZ$504,VLOOKUP(CC$4,'Table Name'!$C$2:$D$100,2,FALSE),FALSE))</f>
        <v>-1</v>
      </c>
      <c r="CD313">
        <f>IF($C313=-1,-1,VLOOKUP($C313,'HCAD Process'!$D$5:$CZ$504,VLOOKUP(CD$4,'Table Name'!$C$2:$D$100,2,FALSE),FALSE))</f>
        <v>-1</v>
      </c>
      <c r="CE313">
        <f>IF($C313=-1,-1,VLOOKUP($C313,'HCAD Process'!$D$5:$CZ$504,VLOOKUP(CE$4,'Table Name'!$C$2:$D$100,2,FALSE),FALSE))</f>
        <v>-1</v>
      </c>
    </row>
    <row r="314" spans="2:83" x14ac:dyDescent="0.25">
      <c r="B314">
        <f t="shared" si="5"/>
        <v>310</v>
      </c>
      <c r="C314">
        <f t="array" ref="C314">IF(ISERROR(INDEX('HCAD Process'!CF$5:CF$504,MATCH(0,COUNTIF(C$4:C313,'HCAD Process'!CF$5:CF$504)+('HCAD Process'!CF$5:CF$504=-1),0))),-1,INDEX('HCAD Process'!CF$5:CF$504,MATCH(0,COUNTIF(C$4:C313,'HCAD Process'!CF$5:CF$504)+('HCAD Process'!CF$5:CF$504=-1),0)))</f>
        <v>-1</v>
      </c>
      <c r="D314">
        <f>IF($C314=-1,-1,VLOOKUP($C314,'HCAD Process'!$D$5:$CZ$504,VLOOKUP(D$4,'Table Name'!$C$2:$D$100,2,FALSE),FALSE))</f>
        <v>-1</v>
      </c>
      <c r="E314">
        <f>IF($C314=-1,-1,VLOOKUP($C314,'HCAD Process'!$D$5:$CZ$504,VLOOKUP(E$4,'Table Name'!$C$2:$D$100,2,FALSE),FALSE))</f>
        <v>-1</v>
      </c>
      <c r="F314">
        <f>IF($C314=-1,-1,VLOOKUP($C314,'HCAD Process'!$D$5:$CZ$504,VLOOKUP(F$4,'Table Name'!$C$2:$D$100,2,FALSE),FALSE))</f>
        <v>-1</v>
      </c>
      <c r="G314">
        <f>IF($C314=-1,-1,VLOOKUP($C314,'HCAD Process'!$D$5:$CZ$504,VLOOKUP(G$4,'Table Name'!$C$2:$D$100,2,FALSE),FALSE))</f>
        <v>-1</v>
      </c>
      <c r="H314">
        <f>IF($C314=-1,-1,VLOOKUP($C314,'HCAD Process'!$D$5:$CZ$504,VLOOKUP(H$4,'Table Name'!$C$2:$D$100,2,FALSE),FALSE))</f>
        <v>-1</v>
      </c>
      <c r="I314">
        <f>IF($C314=-1,-1,VLOOKUP($C314,'HCAD Process'!$D$5:$CZ$504,VLOOKUP(I$4,'Table Name'!$C$2:$D$100,2,FALSE),FALSE))</f>
        <v>-1</v>
      </c>
      <c r="J314">
        <f>IF($C314=-1,-1,VLOOKUP($C314,'HCAD Process'!$D$5:$CZ$504,VLOOKUP(J$4,'Table Name'!$C$2:$D$100,2,FALSE),FALSE))</f>
        <v>-1</v>
      </c>
      <c r="K314">
        <f>IF($C314=-1,-1,VLOOKUP($C314,'HCAD Process'!$D$5:$CZ$504,VLOOKUP(K$4,'Table Name'!$C$2:$D$100,2,FALSE),FALSE))</f>
        <v>-1</v>
      </c>
      <c r="L314">
        <f>IF($C314=-1,-1,VLOOKUP($C314,'HCAD Process'!$D$5:$CZ$504,VLOOKUP(L$4,'Table Name'!$C$2:$D$100,2,FALSE),FALSE))</f>
        <v>-1</v>
      </c>
      <c r="M314">
        <f>IF($C314=-1,-1,VLOOKUP($C314,'HCAD Process'!$D$5:$CZ$504,VLOOKUP(M$4,'Table Name'!$C$2:$D$100,2,FALSE),FALSE))</f>
        <v>-1</v>
      </c>
      <c r="N314">
        <f>IF($C314=-1,-1,VLOOKUP($C314,'HCAD Process'!$D$5:$CZ$504,VLOOKUP(N$4,'Table Name'!$C$2:$D$100,2,FALSE),FALSE))</f>
        <v>-1</v>
      </c>
      <c r="O314">
        <f>IF($C314=-1,-1,VLOOKUP($C314,'HCAD Process'!$D$5:$CZ$504,VLOOKUP(O$4,'Table Name'!$C$2:$D$100,2,FALSE),FALSE))</f>
        <v>-1</v>
      </c>
      <c r="P314">
        <f>IF($C314=-1,-1,VLOOKUP($C314,'HCAD Process'!$D$5:$CZ$504,VLOOKUP(P$4,'Table Name'!$C$2:$D$100,2,FALSE),FALSE))</f>
        <v>-1</v>
      </c>
      <c r="Q314">
        <f>IF($C314=-1,-1,VLOOKUP($C314,'HCAD Process'!$D$5:$CZ$504,VLOOKUP(Q$4,'Table Name'!$C$2:$D$100,2,FALSE),FALSE))</f>
        <v>-1</v>
      </c>
      <c r="R314">
        <f>IF($C314=-1,-1,VLOOKUP($C314,'HCAD Process'!$D$5:$CZ$504,VLOOKUP(R$4,'Table Name'!$C$2:$D$100,2,FALSE),FALSE))</f>
        <v>-1</v>
      </c>
      <c r="S314">
        <f>IF($C314=-1,-1,VLOOKUP($C314,'HCAD Process'!$D$5:$CZ$504,VLOOKUP(S$4,'Table Name'!$C$2:$D$100,2,FALSE),FALSE))</f>
        <v>-1</v>
      </c>
      <c r="T314">
        <f>IF($C314=-1,-1,VLOOKUP($C314,'HCAD Process'!$D$5:$CZ$504,VLOOKUP(T$4,'Table Name'!$C$2:$D$100,2,FALSE),FALSE))</f>
        <v>-1</v>
      </c>
      <c r="U314">
        <f>IF($C314=-1,-1,VLOOKUP($C314,'HCAD Process'!$D$5:$CZ$504,VLOOKUP(U$4,'Table Name'!$C$2:$D$100,2,FALSE),FALSE))</f>
        <v>-1</v>
      </c>
      <c r="V314">
        <f>IF($C314=-1,-1,VLOOKUP($C314,'HCAD Process'!$D$5:$CZ$504,VLOOKUP(V$4,'Table Name'!$C$2:$D$100,2,FALSE),FALSE))</f>
        <v>-1</v>
      </c>
      <c r="W314">
        <f>IF($C314=-1,-1,VLOOKUP($C314,'HCAD Process'!$D$5:$CZ$504,VLOOKUP(W$4,'Table Name'!$C$2:$D$100,2,FALSE),FALSE))</f>
        <v>-1</v>
      </c>
      <c r="X314">
        <f>IF($C314=-1,-1,VLOOKUP($C314,'HCAD Process'!$D$5:$CZ$504,VLOOKUP(X$4,'Table Name'!$C$2:$D$100,2,FALSE),FALSE))</f>
        <v>-1</v>
      </c>
      <c r="Y314">
        <f>IF($C314=-1,-1,VLOOKUP($C314,'HCAD Process'!$D$5:$CZ$504,VLOOKUP(Y$4,'Table Name'!$C$2:$D$100,2,FALSE),FALSE))</f>
        <v>-1</v>
      </c>
      <c r="Z314">
        <f>IF($C314=-1,-1,VLOOKUP($C314,'HCAD Process'!$D$5:$CZ$504,VLOOKUP(Z$4,'Table Name'!$C$2:$D$100,2,FALSE),FALSE))</f>
        <v>-1</v>
      </c>
      <c r="AA314">
        <f>IF($C314=-1,-1,VLOOKUP($C314,'HCAD Process'!$D$5:$CZ$504,VLOOKUP(AA$4,'Table Name'!$C$2:$D$100,2,FALSE),FALSE))</f>
        <v>-1</v>
      </c>
      <c r="AB314">
        <f>IF($C314=-1,-1,VLOOKUP($C314,'HCAD Process'!$D$5:$CZ$504,VLOOKUP(AB$4,'Table Name'!$C$2:$D$100,2,FALSE),FALSE))</f>
        <v>-1</v>
      </c>
      <c r="AC314">
        <f>IF($C314=-1,-1,VLOOKUP($C314,'HCAD Process'!$D$5:$CZ$504,VLOOKUP(AC$4,'Table Name'!$C$2:$D$100,2,FALSE),FALSE))</f>
        <v>-1</v>
      </c>
      <c r="AD314">
        <f>IF($C314=-1,-1,VLOOKUP($C314,'HCAD Process'!$D$5:$CZ$504,VLOOKUP(AD$4,'Table Name'!$C$2:$D$100,2,FALSE),FALSE))</f>
        <v>-1</v>
      </c>
      <c r="AE314">
        <f>IF($C314=-1,-1,VLOOKUP($C314,'HCAD Process'!$D$5:$CZ$504,VLOOKUP(AE$4,'Table Name'!$C$2:$D$100,2,FALSE),FALSE))</f>
        <v>-1</v>
      </c>
      <c r="AF314">
        <f>IF($C314=-1,-1,VLOOKUP($C314,'HCAD Process'!$D$5:$CZ$504,VLOOKUP(AF$4,'Table Name'!$C$2:$D$100,2,FALSE),FALSE))</f>
        <v>-1</v>
      </c>
      <c r="AG314">
        <f>IF($C314=-1,-1,VLOOKUP($C314,'HCAD Process'!$D$5:$CZ$504,VLOOKUP(AG$4,'Table Name'!$C$2:$D$100,2,FALSE),FALSE))</f>
        <v>-1</v>
      </c>
      <c r="AH314">
        <f>IF($C314=-1,-1,VLOOKUP($C314,'HCAD Process'!$D$5:$CZ$504,VLOOKUP(AH$4,'Table Name'!$C$2:$D$100,2,FALSE),FALSE))</f>
        <v>-1</v>
      </c>
      <c r="AI314">
        <f>IF($C314=-1,-1,VLOOKUP($C314,'HCAD Process'!$D$5:$CZ$504,VLOOKUP(AI$4,'Table Name'!$C$2:$D$100,2,FALSE),FALSE))</f>
        <v>-1</v>
      </c>
      <c r="AJ314">
        <f>IF($C314=-1,-1,VLOOKUP($C314,'HCAD Process'!$D$5:$CZ$504,VLOOKUP(AJ$4,'Table Name'!$C$2:$D$100,2,FALSE),FALSE))</f>
        <v>-1</v>
      </c>
      <c r="AK314">
        <f>IF($C314=-1,-1,VALUE(VLOOKUP($C314,'HCAD Process'!$D$5:$CZ$504,VLOOKUP(AK$4,'Table Name'!$C$2:$D$100,2,FALSE),FALSE)))</f>
        <v>-1</v>
      </c>
      <c r="AL314">
        <f>IF($C314=-1,-1,VLOOKUP($C314,'HCAD Process'!$D$5:$CZ$504,VLOOKUP(AL$4,'Table Name'!$C$2:$D$100,2,FALSE),FALSE))</f>
        <v>-1</v>
      </c>
      <c r="AM314">
        <f>IF($C314=-1,-1,VLOOKUP($C314,'HCAD Process'!$D$5:$CZ$504,VLOOKUP(AM$4,'Table Name'!$C$2:$D$100,2,FALSE),FALSE))</f>
        <v>-1</v>
      </c>
      <c r="AN314">
        <f>IF($C314=-1,-1,VLOOKUP($C314,'HCAD Process'!$D$5:$CZ$504,VLOOKUP(AN$4,'Table Name'!$C$2:$D$100,2,FALSE),FALSE))</f>
        <v>-1</v>
      </c>
      <c r="AO314">
        <f>IF($C314=-1,-1,VLOOKUP($C314,'HCAD Process'!$D$5:$CZ$504,VLOOKUP(AO$4,'Table Name'!$C$2:$D$100,2,FALSE),FALSE))</f>
        <v>-1</v>
      </c>
      <c r="AP314">
        <f>IF($C314=-1,-1,VLOOKUP($C314,'HCAD Process'!$D$5:$CZ$504,VLOOKUP(AP$4,'Table Name'!$C$2:$D$100,2,FALSE),FALSE))</f>
        <v>-1</v>
      </c>
      <c r="AQ314">
        <f>IF($C314=-1,-1,VLOOKUP($C314,'HCAD Process'!$D$5:$CZ$504,VLOOKUP(AQ$4,'Table Name'!$C$2:$D$100,2,FALSE),FALSE))</f>
        <v>-1</v>
      </c>
      <c r="AR314">
        <f>IF($C314=-1,-1,VLOOKUP($C314,'HCAD Process'!$D$5:$CZ$504,VLOOKUP(AR$4,'Table Name'!$C$2:$D$100,2,FALSE),FALSE))</f>
        <v>-1</v>
      </c>
      <c r="AS314">
        <f>IF($C314=-1,-1,VLOOKUP($C314,'HCAD Process'!$D$5:$CZ$504,VLOOKUP(AS$4,'Table Name'!$C$2:$D$100,2,FALSE),FALSE))</f>
        <v>-1</v>
      </c>
      <c r="AT314">
        <f>IF($C314=-1,-1,VLOOKUP($C314,'HCAD Process'!$D$5:$CZ$504,VLOOKUP(AT$4,'Table Name'!$C$2:$D$100,2,FALSE),FALSE))</f>
        <v>-1</v>
      </c>
      <c r="AU314">
        <f>IF($C314=-1,-1,VLOOKUP($C314,'HCAD Process'!$D$5:$CZ$504,VLOOKUP(AU$4,'Table Name'!$C$2:$D$100,2,FALSE),FALSE))</f>
        <v>-1</v>
      </c>
      <c r="AV314">
        <f>IF($C314=-1,-1,VLOOKUP($C314,'HCAD Process'!$D$5:$CZ$504,VLOOKUP(AV$4,'Table Name'!$C$2:$D$100,2,FALSE),FALSE))</f>
        <v>-1</v>
      </c>
      <c r="AW314">
        <f>IF($C314=-1,-1,VLOOKUP($C314,'HCAD Process'!$D$5:$CZ$504,VLOOKUP(AW$4,'Table Name'!$C$2:$D$100,2,FALSE),FALSE))</f>
        <v>-1</v>
      </c>
      <c r="AX314">
        <f>IF($C314=-1,-1,VLOOKUP($C314,'HCAD Process'!$D$5:$CZ$504,VLOOKUP(AX$4,'Table Name'!$C$2:$D$100,2,FALSE),FALSE))</f>
        <v>-1</v>
      </c>
      <c r="AY314">
        <f>IF($C314=-1,-1,VLOOKUP($C314,'HCAD Process'!$D$5:$CZ$504,VLOOKUP(AY$4,'Table Name'!$C$2:$D$100,2,FALSE),FALSE))</f>
        <v>-1</v>
      </c>
      <c r="AZ314">
        <f>IF($C314=-1,-1,VLOOKUP($C314,'HCAD Process'!$D$5:$CZ$504,VLOOKUP(AZ$4,'Table Name'!$C$2:$D$100,2,FALSE),FALSE))</f>
        <v>-1</v>
      </c>
      <c r="BA314">
        <f>IF($C314=-1,-1,VLOOKUP($C314,'HCAD Process'!$D$5:$CZ$504,VLOOKUP(BA$4,'Table Name'!$C$2:$D$100,2,FALSE),FALSE))</f>
        <v>-1</v>
      </c>
      <c r="BB314">
        <f>IF($C314=-1,-1,VLOOKUP($C314,'HCAD Process'!$D$5:$CZ$504,VLOOKUP(BB$4,'Table Name'!$C$2:$D$100,2,FALSE),FALSE))</f>
        <v>-1</v>
      </c>
      <c r="BC314">
        <f>IF($C314=-1,-1,VLOOKUP($C314,'HCAD Process'!$D$5:$CZ$504,VLOOKUP(BC$4,'Table Name'!$C$2:$D$100,2,FALSE),FALSE))</f>
        <v>-1</v>
      </c>
      <c r="BD314">
        <f>IF($C314=-1,-1,VLOOKUP($C314,'HCAD Process'!$D$5:$CZ$504,VLOOKUP(BD$4,'Table Name'!$C$2:$D$100,2,FALSE),FALSE))</f>
        <v>-1</v>
      </c>
      <c r="BE314">
        <f>IF($C314=-1,-1,VLOOKUP($C314,'HCAD Process'!$D$5:$CZ$504,VLOOKUP(BE$4,'Table Name'!$C$2:$D$100,2,FALSE),FALSE))</f>
        <v>-1</v>
      </c>
      <c r="BF314">
        <f>IF($C314=-1,-1,VLOOKUP($C314,'HCAD Process'!$D$5:$CZ$504,VLOOKUP(BF$4,'Table Name'!$C$2:$D$100,2,FALSE),FALSE))</f>
        <v>-1</v>
      </c>
      <c r="BG314">
        <f>IF($C314=-1,-1,VLOOKUP($C314,'HCAD Process'!$D$5:$CZ$504,VLOOKUP(BG$4,'Table Name'!$C$2:$D$100,2,FALSE),FALSE))</f>
        <v>-1</v>
      </c>
      <c r="BH314">
        <f>IF($C314=-1,-1,VLOOKUP($C314,'HCAD Process'!$D$5:$CZ$504,VLOOKUP(BH$4,'Table Name'!$C$2:$D$100,2,FALSE),FALSE))</f>
        <v>-1</v>
      </c>
      <c r="BI314">
        <f>IF($C314=-1,-1,VLOOKUP($C314,'HCAD Process'!$D$5:$CZ$504,VLOOKUP(BI$4,'Table Name'!$C$2:$D$100,2,FALSE),FALSE))</f>
        <v>-1</v>
      </c>
      <c r="BJ314">
        <f>IF($C314=-1,-1,VLOOKUP($C314,'HCAD Process'!$D$5:$CZ$504,VLOOKUP(BJ$4,'Table Name'!$C$2:$D$100,2,FALSE),FALSE))</f>
        <v>-1</v>
      </c>
      <c r="BK314">
        <f>IF($C314=-1,-1,VLOOKUP($C314,'HCAD Process'!$D$5:$CZ$504,VLOOKUP(BK$4,'Table Name'!$C$2:$D$100,2,FALSE),FALSE))</f>
        <v>-1</v>
      </c>
      <c r="BL314">
        <f>IF($C314=-1,-1,VLOOKUP($C314,'HCAD Process'!$D$5:$CZ$504,VLOOKUP(BL$4,'Table Name'!$C$2:$D$100,2,FALSE),FALSE))</f>
        <v>-1</v>
      </c>
      <c r="BM314">
        <f>IF($C314=-1,-1,VLOOKUP($C314,'HCAD Process'!$D$5:$CZ$504,VLOOKUP(BM$4,'Table Name'!$C$2:$D$100,2,FALSE),FALSE))</f>
        <v>-1</v>
      </c>
      <c r="BN314">
        <f>IF($C314=-1,-1,VLOOKUP($C314,'HCAD Process'!$D$5:$CZ$504,VLOOKUP(BN$4,'Table Name'!$C$2:$D$100,2,FALSE),FALSE))</f>
        <v>-1</v>
      </c>
      <c r="BO314">
        <f>IF($C314=-1,-1,VLOOKUP($C314,'HCAD Process'!$D$5:$CZ$504,VLOOKUP(BO$4,'Table Name'!$C$2:$D$100,2,FALSE),FALSE))</f>
        <v>-1</v>
      </c>
      <c r="BP314">
        <f>IF($C314=-1,-1,VLOOKUP($C314,'HCAD Process'!$D$5:$CZ$504,VLOOKUP(BP$4,'Table Name'!$C$2:$D$100,2,FALSE),FALSE))</f>
        <v>-1</v>
      </c>
      <c r="BQ314">
        <f>IF($C314=-1,-1,VLOOKUP($C314,'HCAD Process'!$D$5:$CZ$504,VLOOKUP(BQ$4,'Table Name'!$C$2:$D$100,2,FALSE),FALSE))</f>
        <v>-1</v>
      </c>
      <c r="BR314">
        <f>IF($C314=-1,-1,VLOOKUP($C314,'HCAD Process'!$D$5:$CZ$504,VLOOKUP(BR$4,'Table Name'!$C$2:$D$100,2,FALSE),FALSE))</f>
        <v>-1</v>
      </c>
      <c r="BS314">
        <f>IF($C314=-1,-1,VLOOKUP($C314,'HCAD Process'!$D$5:$CZ$504,VLOOKUP(BS$4,'Table Name'!$C$2:$D$100,2,FALSE),FALSE))</f>
        <v>-1</v>
      </c>
      <c r="BT314">
        <f>IF($C314=-1,-1,VLOOKUP($C314,'HCAD Process'!$D$5:$CZ$504,VLOOKUP(BT$4,'Table Name'!$C$2:$D$100,2,FALSE),FALSE))</f>
        <v>-1</v>
      </c>
      <c r="BU314">
        <f>IF($C314=-1,-1,VLOOKUP($C314,'HCAD Process'!$D$5:$CZ$504,VLOOKUP(BU$4,'Table Name'!$C$2:$D$100,2,FALSE),FALSE))</f>
        <v>-1</v>
      </c>
      <c r="BV314">
        <f>IF($C314=-1,-1,VLOOKUP($C314,'HCAD Process'!$D$5:$CZ$504,VLOOKUP(BV$4,'Table Name'!$C$2:$D$100,2,FALSE),FALSE))</f>
        <v>-1</v>
      </c>
      <c r="BW314">
        <f>IF($C314=-1,-1,VLOOKUP($C314,'HCAD Process'!$D$5:$CZ$504,VLOOKUP(BW$4,'Table Name'!$C$2:$D$100,2,FALSE),FALSE))</f>
        <v>-1</v>
      </c>
      <c r="BX314">
        <f>IF($C314=-1,-1,VLOOKUP($C314,'HCAD Process'!$D$5:$CZ$504,VLOOKUP(BX$4,'Table Name'!$C$2:$D$100,2,FALSE),FALSE))</f>
        <v>-1</v>
      </c>
      <c r="BY314">
        <f>IF($C314=-1,-1,VLOOKUP($C314,'HCAD Process'!$D$5:$CZ$504,VLOOKUP(BY$4,'Table Name'!$C$2:$D$100,2,FALSE),FALSE))</f>
        <v>-1</v>
      </c>
      <c r="BZ314">
        <f>IF($C314=-1,-1,VLOOKUP($C314,'HCAD Process'!$D$5:$CZ$504,VLOOKUP(BZ$4,'Table Name'!$C$2:$D$100,2,FALSE),FALSE))</f>
        <v>-1</v>
      </c>
      <c r="CA314">
        <f>IF($C314=-1,-1,VLOOKUP($C314,'HCAD Process'!$D$5:$CZ$504,VLOOKUP(CA$4,'Table Name'!$C$2:$D$100,2,FALSE),FALSE))</f>
        <v>-1</v>
      </c>
      <c r="CB314">
        <f>IF($C314=-1,-1,VLOOKUP($C314,'HCAD Process'!$D$5:$CZ$504,VLOOKUP(CB$4,'Table Name'!$C$2:$D$100,2,FALSE),FALSE))</f>
        <v>-1</v>
      </c>
      <c r="CC314">
        <f>IF($C314=-1,-1,VLOOKUP($C314,'HCAD Process'!$D$5:$CZ$504,VLOOKUP(CC$4,'Table Name'!$C$2:$D$100,2,FALSE),FALSE))</f>
        <v>-1</v>
      </c>
      <c r="CD314">
        <f>IF($C314=-1,-1,VLOOKUP($C314,'HCAD Process'!$D$5:$CZ$504,VLOOKUP(CD$4,'Table Name'!$C$2:$D$100,2,FALSE),FALSE))</f>
        <v>-1</v>
      </c>
      <c r="CE314">
        <f>IF($C314=-1,-1,VLOOKUP($C314,'HCAD Process'!$D$5:$CZ$504,VLOOKUP(CE$4,'Table Name'!$C$2:$D$100,2,FALSE),FALSE))</f>
        <v>-1</v>
      </c>
    </row>
    <row r="315" spans="2:83" x14ac:dyDescent="0.25">
      <c r="B315">
        <f t="shared" si="5"/>
        <v>311</v>
      </c>
      <c r="C315">
        <f t="array" ref="C315">IF(ISERROR(INDEX('HCAD Process'!CF$5:CF$504,MATCH(0,COUNTIF(C$4:C314,'HCAD Process'!CF$5:CF$504)+('HCAD Process'!CF$5:CF$504=-1),0))),-1,INDEX('HCAD Process'!CF$5:CF$504,MATCH(0,COUNTIF(C$4:C314,'HCAD Process'!CF$5:CF$504)+('HCAD Process'!CF$5:CF$504=-1),0)))</f>
        <v>-1</v>
      </c>
      <c r="D315">
        <f>IF($C315=-1,-1,VLOOKUP($C315,'HCAD Process'!$D$5:$CZ$504,VLOOKUP(D$4,'Table Name'!$C$2:$D$100,2,FALSE),FALSE))</f>
        <v>-1</v>
      </c>
      <c r="E315">
        <f>IF($C315=-1,-1,VLOOKUP($C315,'HCAD Process'!$D$5:$CZ$504,VLOOKUP(E$4,'Table Name'!$C$2:$D$100,2,FALSE),FALSE))</f>
        <v>-1</v>
      </c>
      <c r="F315">
        <f>IF($C315=-1,-1,VLOOKUP($C315,'HCAD Process'!$D$5:$CZ$504,VLOOKUP(F$4,'Table Name'!$C$2:$D$100,2,FALSE),FALSE))</f>
        <v>-1</v>
      </c>
      <c r="G315">
        <f>IF($C315=-1,-1,VLOOKUP($C315,'HCAD Process'!$D$5:$CZ$504,VLOOKUP(G$4,'Table Name'!$C$2:$D$100,2,FALSE),FALSE))</f>
        <v>-1</v>
      </c>
      <c r="H315">
        <f>IF($C315=-1,-1,VLOOKUP($C315,'HCAD Process'!$D$5:$CZ$504,VLOOKUP(H$4,'Table Name'!$C$2:$D$100,2,FALSE),FALSE))</f>
        <v>-1</v>
      </c>
      <c r="I315">
        <f>IF($C315=-1,-1,VLOOKUP($C315,'HCAD Process'!$D$5:$CZ$504,VLOOKUP(I$4,'Table Name'!$C$2:$D$100,2,FALSE),FALSE))</f>
        <v>-1</v>
      </c>
      <c r="J315">
        <f>IF($C315=-1,-1,VLOOKUP($C315,'HCAD Process'!$D$5:$CZ$504,VLOOKUP(J$4,'Table Name'!$C$2:$D$100,2,FALSE),FALSE))</f>
        <v>-1</v>
      </c>
      <c r="K315">
        <f>IF($C315=-1,-1,VLOOKUP($C315,'HCAD Process'!$D$5:$CZ$504,VLOOKUP(K$4,'Table Name'!$C$2:$D$100,2,FALSE),FALSE))</f>
        <v>-1</v>
      </c>
      <c r="L315">
        <f>IF($C315=-1,-1,VLOOKUP($C315,'HCAD Process'!$D$5:$CZ$504,VLOOKUP(L$4,'Table Name'!$C$2:$D$100,2,FALSE),FALSE))</f>
        <v>-1</v>
      </c>
      <c r="M315">
        <f>IF($C315=-1,-1,VLOOKUP($C315,'HCAD Process'!$D$5:$CZ$504,VLOOKUP(M$4,'Table Name'!$C$2:$D$100,2,FALSE),FALSE))</f>
        <v>-1</v>
      </c>
      <c r="N315">
        <f>IF($C315=-1,-1,VLOOKUP($C315,'HCAD Process'!$D$5:$CZ$504,VLOOKUP(N$4,'Table Name'!$C$2:$D$100,2,FALSE),FALSE))</f>
        <v>-1</v>
      </c>
      <c r="O315">
        <f>IF($C315=-1,-1,VLOOKUP($C315,'HCAD Process'!$D$5:$CZ$504,VLOOKUP(O$4,'Table Name'!$C$2:$D$100,2,FALSE),FALSE))</f>
        <v>-1</v>
      </c>
      <c r="P315">
        <f>IF($C315=-1,-1,VLOOKUP($C315,'HCAD Process'!$D$5:$CZ$504,VLOOKUP(P$4,'Table Name'!$C$2:$D$100,2,FALSE),FALSE))</f>
        <v>-1</v>
      </c>
      <c r="Q315">
        <f>IF($C315=-1,-1,VLOOKUP($C315,'HCAD Process'!$D$5:$CZ$504,VLOOKUP(Q$4,'Table Name'!$C$2:$D$100,2,FALSE),FALSE))</f>
        <v>-1</v>
      </c>
      <c r="R315">
        <f>IF($C315=-1,-1,VLOOKUP($C315,'HCAD Process'!$D$5:$CZ$504,VLOOKUP(R$4,'Table Name'!$C$2:$D$100,2,FALSE),FALSE))</f>
        <v>-1</v>
      </c>
      <c r="S315">
        <f>IF($C315=-1,-1,VLOOKUP($C315,'HCAD Process'!$D$5:$CZ$504,VLOOKUP(S$4,'Table Name'!$C$2:$D$100,2,FALSE),FALSE))</f>
        <v>-1</v>
      </c>
      <c r="T315">
        <f>IF($C315=-1,-1,VLOOKUP($C315,'HCAD Process'!$D$5:$CZ$504,VLOOKUP(T$4,'Table Name'!$C$2:$D$100,2,FALSE),FALSE))</f>
        <v>-1</v>
      </c>
      <c r="U315">
        <f>IF($C315=-1,-1,VLOOKUP($C315,'HCAD Process'!$D$5:$CZ$504,VLOOKUP(U$4,'Table Name'!$C$2:$D$100,2,FALSE),FALSE))</f>
        <v>-1</v>
      </c>
      <c r="V315">
        <f>IF($C315=-1,-1,VLOOKUP($C315,'HCAD Process'!$D$5:$CZ$504,VLOOKUP(V$4,'Table Name'!$C$2:$D$100,2,FALSE),FALSE))</f>
        <v>-1</v>
      </c>
      <c r="W315">
        <f>IF($C315=-1,-1,VLOOKUP($C315,'HCAD Process'!$D$5:$CZ$504,VLOOKUP(W$4,'Table Name'!$C$2:$D$100,2,FALSE),FALSE))</f>
        <v>-1</v>
      </c>
      <c r="X315">
        <f>IF($C315=-1,-1,VLOOKUP($C315,'HCAD Process'!$D$5:$CZ$504,VLOOKUP(X$4,'Table Name'!$C$2:$D$100,2,FALSE),FALSE))</f>
        <v>-1</v>
      </c>
      <c r="Y315">
        <f>IF($C315=-1,-1,VLOOKUP($C315,'HCAD Process'!$D$5:$CZ$504,VLOOKUP(Y$4,'Table Name'!$C$2:$D$100,2,FALSE),FALSE))</f>
        <v>-1</v>
      </c>
      <c r="Z315">
        <f>IF($C315=-1,-1,VLOOKUP($C315,'HCAD Process'!$D$5:$CZ$504,VLOOKUP(Z$4,'Table Name'!$C$2:$D$100,2,FALSE),FALSE))</f>
        <v>-1</v>
      </c>
      <c r="AA315">
        <f>IF($C315=-1,-1,VLOOKUP($C315,'HCAD Process'!$D$5:$CZ$504,VLOOKUP(AA$4,'Table Name'!$C$2:$D$100,2,FALSE),FALSE))</f>
        <v>-1</v>
      </c>
      <c r="AB315">
        <f>IF($C315=-1,-1,VLOOKUP($C315,'HCAD Process'!$D$5:$CZ$504,VLOOKUP(AB$4,'Table Name'!$C$2:$D$100,2,FALSE),FALSE))</f>
        <v>-1</v>
      </c>
      <c r="AC315">
        <f>IF($C315=-1,-1,VLOOKUP($C315,'HCAD Process'!$D$5:$CZ$504,VLOOKUP(AC$4,'Table Name'!$C$2:$D$100,2,FALSE),FALSE))</f>
        <v>-1</v>
      </c>
      <c r="AD315">
        <f>IF($C315=-1,-1,VLOOKUP($C315,'HCAD Process'!$D$5:$CZ$504,VLOOKUP(AD$4,'Table Name'!$C$2:$D$100,2,FALSE),FALSE))</f>
        <v>-1</v>
      </c>
      <c r="AE315">
        <f>IF($C315=-1,-1,VLOOKUP($C315,'HCAD Process'!$D$5:$CZ$504,VLOOKUP(AE$4,'Table Name'!$C$2:$D$100,2,FALSE),FALSE))</f>
        <v>-1</v>
      </c>
      <c r="AF315">
        <f>IF($C315=-1,-1,VLOOKUP($C315,'HCAD Process'!$D$5:$CZ$504,VLOOKUP(AF$4,'Table Name'!$C$2:$D$100,2,FALSE),FALSE))</f>
        <v>-1</v>
      </c>
      <c r="AG315">
        <f>IF($C315=-1,-1,VLOOKUP($C315,'HCAD Process'!$D$5:$CZ$504,VLOOKUP(AG$4,'Table Name'!$C$2:$D$100,2,FALSE),FALSE))</f>
        <v>-1</v>
      </c>
      <c r="AH315">
        <f>IF($C315=-1,-1,VLOOKUP($C315,'HCAD Process'!$D$5:$CZ$504,VLOOKUP(AH$4,'Table Name'!$C$2:$D$100,2,FALSE),FALSE))</f>
        <v>-1</v>
      </c>
      <c r="AI315">
        <f>IF($C315=-1,-1,VLOOKUP($C315,'HCAD Process'!$D$5:$CZ$504,VLOOKUP(AI$4,'Table Name'!$C$2:$D$100,2,FALSE),FALSE))</f>
        <v>-1</v>
      </c>
      <c r="AJ315">
        <f>IF($C315=-1,-1,VLOOKUP($C315,'HCAD Process'!$D$5:$CZ$504,VLOOKUP(AJ$4,'Table Name'!$C$2:$D$100,2,FALSE),FALSE))</f>
        <v>-1</v>
      </c>
      <c r="AK315">
        <f>IF($C315=-1,-1,VALUE(VLOOKUP($C315,'HCAD Process'!$D$5:$CZ$504,VLOOKUP(AK$4,'Table Name'!$C$2:$D$100,2,FALSE),FALSE)))</f>
        <v>-1</v>
      </c>
      <c r="AL315">
        <f>IF($C315=-1,-1,VLOOKUP($C315,'HCAD Process'!$D$5:$CZ$504,VLOOKUP(AL$4,'Table Name'!$C$2:$D$100,2,FALSE),FALSE))</f>
        <v>-1</v>
      </c>
      <c r="AM315">
        <f>IF($C315=-1,-1,VLOOKUP($C315,'HCAD Process'!$D$5:$CZ$504,VLOOKUP(AM$4,'Table Name'!$C$2:$D$100,2,FALSE),FALSE))</f>
        <v>-1</v>
      </c>
      <c r="AN315">
        <f>IF($C315=-1,-1,VLOOKUP($C315,'HCAD Process'!$D$5:$CZ$504,VLOOKUP(AN$4,'Table Name'!$C$2:$D$100,2,FALSE),FALSE))</f>
        <v>-1</v>
      </c>
      <c r="AO315">
        <f>IF($C315=-1,-1,VLOOKUP($C315,'HCAD Process'!$D$5:$CZ$504,VLOOKUP(AO$4,'Table Name'!$C$2:$D$100,2,FALSE),FALSE))</f>
        <v>-1</v>
      </c>
      <c r="AP315">
        <f>IF($C315=-1,-1,VLOOKUP($C315,'HCAD Process'!$D$5:$CZ$504,VLOOKUP(AP$4,'Table Name'!$C$2:$D$100,2,FALSE),FALSE))</f>
        <v>-1</v>
      </c>
      <c r="AQ315">
        <f>IF($C315=-1,-1,VLOOKUP($C315,'HCAD Process'!$D$5:$CZ$504,VLOOKUP(AQ$4,'Table Name'!$C$2:$D$100,2,FALSE),FALSE))</f>
        <v>-1</v>
      </c>
      <c r="AR315">
        <f>IF($C315=-1,-1,VLOOKUP($C315,'HCAD Process'!$D$5:$CZ$504,VLOOKUP(AR$4,'Table Name'!$C$2:$D$100,2,FALSE),FALSE))</f>
        <v>-1</v>
      </c>
      <c r="AS315">
        <f>IF($C315=-1,-1,VLOOKUP($C315,'HCAD Process'!$D$5:$CZ$504,VLOOKUP(AS$4,'Table Name'!$C$2:$D$100,2,FALSE),FALSE))</f>
        <v>-1</v>
      </c>
      <c r="AT315">
        <f>IF($C315=-1,-1,VLOOKUP($C315,'HCAD Process'!$D$5:$CZ$504,VLOOKUP(AT$4,'Table Name'!$C$2:$D$100,2,FALSE),FALSE))</f>
        <v>-1</v>
      </c>
      <c r="AU315">
        <f>IF($C315=-1,-1,VLOOKUP($C315,'HCAD Process'!$D$5:$CZ$504,VLOOKUP(AU$4,'Table Name'!$C$2:$D$100,2,FALSE),FALSE))</f>
        <v>-1</v>
      </c>
      <c r="AV315">
        <f>IF($C315=-1,-1,VLOOKUP($C315,'HCAD Process'!$D$5:$CZ$504,VLOOKUP(AV$4,'Table Name'!$C$2:$D$100,2,FALSE),FALSE))</f>
        <v>-1</v>
      </c>
      <c r="AW315">
        <f>IF($C315=-1,-1,VLOOKUP($C315,'HCAD Process'!$D$5:$CZ$504,VLOOKUP(AW$4,'Table Name'!$C$2:$D$100,2,FALSE),FALSE))</f>
        <v>-1</v>
      </c>
      <c r="AX315">
        <f>IF($C315=-1,-1,VLOOKUP($C315,'HCAD Process'!$D$5:$CZ$504,VLOOKUP(AX$4,'Table Name'!$C$2:$D$100,2,FALSE),FALSE))</f>
        <v>-1</v>
      </c>
      <c r="AY315">
        <f>IF($C315=-1,-1,VLOOKUP($C315,'HCAD Process'!$D$5:$CZ$504,VLOOKUP(AY$4,'Table Name'!$C$2:$D$100,2,FALSE),FALSE))</f>
        <v>-1</v>
      </c>
      <c r="AZ315">
        <f>IF($C315=-1,-1,VLOOKUP($C315,'HCAD Process'!$D$5:$CZ$504,VLOOKUP(AZ$4,'Table Name'!$C$2:$D$100,2,FALSE),FALSE))</f>
        <v>-1</v>
      </c>
      <c r="BA315">
        <f>IF($C315=-1,-1,VLOOKUP($C315,'HCAD Process'!$D$5:$CZ$504,VLOOKUP(BA$4,'Table Name'!$C$2:$D$100,2,FALSE),FALSE))</f>
        <v>-1</v>
      </c>
      <c r="BB315">
        <f>IF($C315=-1,-1,VLOOKUP($C315,'HCAD Process'!$D$5:$CZ$504,VLOOKUP(BB$4,'Table Name'!$C$2:$D$100,2,FALSE),FALSE))</f>
        <v>-1</v>
      </c>
      <c r="BC315">
        <f>IF($C315=-1,-1,VLOOKUP($C315,'HCAD Process'!$D$5:$CZ$504,VLOOKUP(BC$4,'Table Name'!$C$2:$D$100,2,FALSE),FALSE))</f>
        <v>-1</v>
      </c>
      <c r="BD315">
        <f>IF($C315=-1,-1,VLOOKUP($C315,'HCAD Process'!$D$5:$CZ$504,VLOOKUP(BD$4,'Table Name'!$C$2:$D$100,2,FALSE),FALSE))</f>
        <v>-1</v>
      </c>
      <c r="BE315">
        <f>IF($C315=-1,-1,VLOOKUP($C315,'HCAD Process'!$D$5:$CZ$504,VLOOKUP(BE$4,'Table Name'!$C$2:$D$100,2,FALSE),FALSE))</f>
        <v>-1</v>
      </c>
      <c r="BF315">
        <f>IF($C315=-1,-1,VLOOKUP($C315,'HCAD Process'!$D$5:$CZ$504,VLOOKUP(BF$4,'Table Name'!$C$2:$D$100,2,FALSE),FALSE))</f>
        <v>-1</v>
      </c>
      <c r="BG315">
        <f>IF($C315=-1,-1,VLOOKUP($C315,'HCAD Process'!$D$5:$CZ$504,VLOOKUP(BG$4,'Table Name'!$C$2:$D$100,2,FALSE),FALSE))</f>
        <v>-1</v>
      </c>
      <c r="BH315">
        <f>IF($C315=-1,-1,VLOOKUP($C315,'HCAD Process'!$D$5:$CZ$504,VLOOKUP(BH$4,'Table Name'!$C$2:$D$100,2,FALSE),FALSE))</f>
        <v>-1</v>
      </c>
      <c r="BI315">
        <f>IF($C315=-1,-1,VLOOKUP($C315,'HCAD Process'!$D$5:$CZ$504,VLOOKUP(BI$4,'Table Name'!$C$2:$D$100,2,FALSE),FALSE))</f>
        <v>-1</v>
      </c>
      <c r="BJ315">
        <f>IF($C315=-1,-1,VLOOKUP($C315,'HCAD Process'!$D$5:$CZ$504,VLOOKUP(BJ$4,'Table Name'!$C$2:$D$100,2,FALSE),FALSE))</f>
        <v>-1</v>
      </c>
      <c r="BK315">
        <f>IF($C315=-1,-1,VLOOKUP($C315,'HCAD Process'!$D$5:$CZ$504,VLOOKUP(BK$4,'Table Name'!$C$2:$D$100,2,FALSE),FALSE))</f>
        <v>-1</v>
      </c>
      <c r="BL315">
        <f>IF($C315=-1,-1,VLOOKUP($C315,'HCAD Process'!$D$5:$CZ$504,VLOOKUP(BL$4,'Table Name'!$C$2:$D$100,2,FALSE),FALSE))</f>
        <v>-1</v>
      </c>
      <c r="BM315">
        <f>IF($C315=-1,-1,VLOOKUP($C315,'HCAD Process'!$D$5:$CZ$504,VLOOKUP(BM$4,'Table Name'!$C$2:$D$100,2,FALSE),FALSE))</f>
        <v>-1</v>
      </c>
      <c r="BN315">
        <f>IF($C315=-1,-1,VLOOKUP($C315,'HCAD Process'!$D$5:$CZ$504,VLOOKUP(BN$4,'Table Name'!$C$2:$D$100,2,FALSE),FALSE))</f>
        <v>-1</v>
      </c>
      <c r="BO315">
        <f>IF($C315=-1,-1,VLOOKUP($C315,'HCAD Process'!$D$5:$CZ$504,VLOOKUP(BO$4,'Table Name'!$C$2:$D$100,2,FALSE),FALSE))</f>
        <v>-1</v>
      </c>
      <c r="BP315">
        <f>IF($C315=-1,-1,VLOOKUP($C315,'HCAD Process'!$D$5:$CZ$504,VLOOKUP(BP$4,'Table Name'!$C$2:$D$100,2,FALSE),FALSE))</f>
        <v>-1</v>
      </c>
      <c r="BQ315">
        <f>IF($C315=-1,-1,VLOOKUP($C315,'HCAD Process'!$D$5:$CZ$504,VLOOKUP(BQ$4,'Table Name'!$C$2:$D$100,2,FALSE),FALSE))</f>
        <v>-1</v>
      </c>
      <c r="BR315">
        <f>IF($C315=-1,-1,VLOOKUP($C315,'HCAD Process'!$D$5:$CZ$504,VLOOKUP(BR$4,'Table Name'!$C$2:$D$100,2,FALSE),FALSE))</f>
        <v>-1</v>
      </c>
      <c r="BS315">
        <f>IF($C315=-1,-1,VLOOKUP($C315,'HCAD Process'!$D$5:$CZ$504,VLOOKUP(BS$4,'Table Name'!$C$2:$D$100,2,FALSE),FALSE))</f>
        <v>-1</v>
      </c>
      <c r="BT315">
        <f>IF($C315=-1,-1,VLOOKUP($C315,'HCAD Process'!$D$5:$CZ$504,VLOOKUP(BT$4,'Table Name'!$C$2:$D$100,2,FALSE),FALSE))</f>
        <v>-1</v>
      </c>
      <c r="BU315">
        <f>IF($C315=-1,-1,VLOOKUP($C315,'HCAD Process'!$D$5:$CZ$504,VLOOKUP(BU$4,'Table Name'!$C$2:$D$100,2,FALSE),FALSE))</f>
        <v>-1</v>
      </c>
      <c r="BV315">
        <f>IF($C315=-1,-1,VLOOKUP($C315,'HCAD Process'!$D$5:$CZ$504,VLOOKUP(BV$4,'Table Name'!$C$2:$D$100,2,FALSE),FALSE))</f>
        <v>-1</v>
      </c>
      <c r="BW315">
        <f>IF($C315=-1,-1,VLOOKUP($C315,'HCAD Process'!$D$5:$CZ$504,VLOOKUP(BW$4,'Table Name'!$C$2:$D$100,2,FALSE),FALSE))</f>
        <v>-1</v>
      </c>
      <c r="BX315">
        <f>IF($C315=-1,-1,VLOOKUP($C315,'HCAD Process'!$D$5:$CZ$504,VLOOKUP(BX$4,'Table Name'!$C$2:$D$100,2,FALSE),FALSE))</f>
        <v>-1</v>
      </c>
      <c r="BY315">
        <f>IF($C315=-1,-1,VLOOKUP($C315,'HCAD Process'!$D$5:$CZ$504,VLOOKUP(BY$4,'Table Name'!$C$2:$D$100,2,FALSE),FALSE))</f>
        <v>-1</v>
      </c>
      <c r="BZ315">
        <f>IF($C315=-1,-1,VLOOKUP($C315,'HCAD Process'!$D$5:$CZ$504,VLOOKUP(BZ$4,'Table Name'!$C$2:$D$100,2,FALSE),FALSE))</f>
        <v>-1</v>
      </c>
      <c r="CA315">
        <f>IF($C315=-1,-1,VLOOKUP($C315,'HCAD Process'!$D$5:$CZ$504,VLOOKUP(CA$4,'Table Name'!$C$2:$D$100,2,FALSE),FALSE))</f>
        <v>-1</v>
      </c>
      <c r="CB315">
        <f>IF($C315=-1,-1,VLOOKUP($C315,'HCAD Process'!$D$5:$CZ$504,VLOOKUP(CB$4,'Table Name'!$C$2:$D$100,2,FALSE),FALSE))</f>
        <v>-1</v>
      </c>
      <c r="CC315">
        <f>IF($C315=-1,-1,VLOOKUP($C315,'HCAD Process'!$D$5:$CZ$504,VLOOKUP(CC$4,'Table Name'!$C$2:$D$100,2,FALSE),FALSE))</f>
        <v>-1</v>
      </c>
      <c r="CD315">
        <f>IF($C315=-1,-1,VLOOKUP($C315,'HCAD Process'!$D$5:$CZ$504,VLOOKUP(CD$4,'Table Name'!$C$2:$D$100,2,FALSE),FALSE))</f>
        <v>-1</v>
      </c>
      <c r="CE315">
        <f>IF($C315=-1,-1,VLOOKUP($C315,'HCAD Process'!$D$5:$CZ$504,VLOOKUP(CE$4,'Table Name'!$C$2:$D$100,2,FALSE),FALSE))</f>
        <v>-1</v>
      </c>
    </row>
    <row r="316" spans="2:83" x14ac:dyDescent="0.25">
      <c r="B316">
        <f t="shared" si="5"/>
        <v>312</v>
      </c>
      <c r="C316">
        <f t="array" ref="C316">IF(ISERROR(INDEX('HCAD Process'!CF$5:CF$504,MATCH(0,COUNTIF(C$4:C315,'HCAD Process'!CF$5:CF$504)+('HCAD Process'!CF$5:CF$504=-1),0))),-1,INDEX('HCAD Process'!CF$5:CF$504,MATCH(0,COUNTIF(C$4:C315,'HCAD Process'!CF$5:CF$504)+('HCAD Process'!CF$5:CF$504=-1),0)))</f>
        <v>-1</v>
      </c>
      <c r="D316">
        <f>IF($C316=-1,-1,VLOOKUP($C316,'HCAD Process'!$D$5:$CZ$504,VLOOKUP(D$4,'Table Name'!$C$2:$D$100,2,FALSE),FALSE))</f>
        <v>-1</v>
      </c>
      <c r="E316">
        <f>IF($C316=-1,-1,VLOOKUP($C316,'HCAD Process'!$D$5:$CZ$504,VLOOKUP(E$4,'Table Name'!$C$2:$D$100,2,FALSE),FALSE))</f>
        <v>-1</v>
      </c>
      <c r="F316">
        <f>IF($C316=-1,-1,VLOOKUP($C316,'HCAD Process'!$D$5:$CZ$504,VLOOKUP(F$4,'Table Name'!$C$2:$D$100,2,FALSE),FALSE))</f>
        <v>-1</v>
      </c>
      <c r="G316">
        <f>IF($C316=-1,-1,VLOOKUP($C316,'HCAD Process'!$D$5:$CZ$504,VLOOKUP(G$4,'Table Name'!$C$2:$D$100,2,FALSE),FALSE))</f>
        <v>-1</v>
      </c>
      <c r="H316">
        <f>IF($C316=-1,-1,VLOOKUP($C316,'HCAD Process'!$D$5:$CZ$504,VLOOKUP(H$4,'Table Name'!$C$2:$D$100,2,FALSE),FALSE))</f>
        <v>-1</v>
      </c>
      <c r="I316">
        <f>IF($C316=-1,-1,VLOOKUP($C316,'HCAD Process'!$D$5:$CZ$504,VLOOKUP(I$4,'Table Name'!$C$2:$D$100,2,FALSE),FALSE))</f>
        <v>-1</v>
      </c>
      <c r="J316">
        <f>IF($C316=-1,-1,VLOOKUP($C316,'HCAD Process'!$D$5:$CZ$504,VLOOKUP(J$4,'Table Name'!$C$2:$D$100,2,FALSE),FALSE))</f>
        <v>-1</v>
      </c>
      <c r="K316">
        <f>IF($C316=-1,-1,VLOOKUP($C316,'HCAD Process'!$D$5:$CZ$504,VLOOKUP(K$4,'Table Name'!$C$2:$D$100,2,FALSE),FALSE))</f>
        <v>-1</v>
      </c>
      <c r="L316">
        <f>IF($C316=-1,-1,VLOOKUP($C316,'HCAD Process'!$D$5:$CZ$504,VLOOKUP(L$4,'Table Name'!$C$2:$D$100,2,FALSE),FALSE))</f>
        <v>-1</v>
      </c>
      <c r="M316">
        <f>IF($C316=-1,-1,VLOOKUP($C316,'HCAD Process'!$D$5:$CZ$504,VLOOKUP(M$4,'Table Name'!$C$2:$D$100,2,FALSE),FALSE))</f>
        <v>-1</v>
      </c>
      <c r="N316">
        <f>IF($C316=-1,-1,VLOOKUP($C316,'HCAD Process'!$D$5:$CZ$504,VLOOKUP(N$4,'Table Name'!$C$2:$D$100,2,FALSE),FALSE))</f>
        <v>-1</v>
      </c>
      <c r="O316">
        <f>IF($C316=-1,-1,VLOOKUP($C316,'HCAD Process'!$D$5:$CZ$504,VLOOKUP(O$4,'Table Name'!$C$2:$D$100,2,FALSE),FALSE))</f>
        <v>-1</v>
      </c>
      <c r="P316">
        <f>IF($C316=-1,-1,VLOOKUP($C316,'HCAD Process'!$D$5:$CZ$504,VLOOKUP(P$4,'Table Name'!$C$2:$D$100,2,FALSE),FALSE))</f>
        <v>-1</v>
      </c>
      <c r="Q316">
        <f>IF($C316=-1,-1,VLOOKUP($C316,'HCAD Process'!$D$5:$CZ$504,VLOOKUP(Q$4,'Table Name'!$C$2:$D$100,2,FALSE),FALSE))</f>
        <v>-1</v>
      </c>
      <c r="R316">
        <f>IF($C316=-1,-1,VLOOKUP($C316,'HCAD Process'!$D$5:$CZ$504,VLOOKUP(R$4,'Table Name'!$C$2:$D$100,2,FALSE),FALSE))</f>
        <v>-1</v>
      </c>
      <c r="S316">
        <f>IF($C316=-1,-1,VLOOKUP($C316,'HCAD Process'!$D$5:$CZ$504,VLOOKUP(S$4,'Table Name'!$C$2:$D$100,2,FALSE),FALSE))</f>
        <v>-1</v>
      </c>
      <c r="T316">
        <f>IF($C316=-1,-1,VLOOKUP($C316,'HCAD Process'!$D$5:$CZ$504,VLOOKUP(T$4,'Table Name'!$C$2:$D$100,2,FALSE),FALSE))</f>
        <v>-1</v>
      </c>
      <c r="U316">
        <f>IF($C316=-1,-1,VLOOKUP($C316,'HCAD Process'!$D$5:$CZ$504,VLOOKUP(U$4,'Table Name'!$C$2:$D$100,2,FALSE),FALSE))</f>
        <v>-1</v>
      </c>
      <c r="V316">
        <f>IF($C316=-1,-1,VLOOKUP($C316,'HCAD Process'!$D$5:$CZ$504,VLOOKUP(V$4,'Table Name'!$C$2:$D$100,2,FALSE),FALSE))</f>
        <v>-1</v>
      </c>
      <c r="W316">
        <f>IF($C316=-1,-1,VLOOKUP($C316,'HCAD Process'!$D$5:$CZ$504,VLOOKUP(W$4,'Table Name'!$C$2:$D$100,2,FALSE),FALSE))</f>
        <v>-1</v>
      </c>
      <c r="X316">
        <f>IF($C316=-1,-1,VLOOKUP($C316,'HCAD Process'!$D$5:$CZ$504,VLOOKUP(X$4,'Table Name'!$C$2:$D$100,2,FALSE),FALSE))</f>
        <v>-1</v>
      </c>
      <c r="Y316">
        <f>IF($C316=-1,-1,VLOOKUP($C316,'HCAD Process'!$D$5:$CZ$504,VLOOKUP(Y$4,'Table Name'!$C$2:$D$100,2,FALSE),FALSE))</f>
        <v>-1</v>
      </c>
      <c r="Z316">
        <f>IF($C316=-1,-1,VLOOKUP($C316,'HCAD Process'!$D$5:$CZ$504,VLOOKUP(Z$4,'Table Name'!$C$2:$D$100,2,FALSE),FALSE))</f>
        <v>-1</v>
      </c>
      <c r="AA316">
        <f>IF($C316=-1,-1,VLOOKUP($C316,'HCAD Process'!$D$5:$CZ$504,VLOOKUP(AA$4,'Table Name'!$C$2:$D$100,2,FALSE),FALSE))</f>
        <v>-1</v>
      </c>
      <c r="AB316">
        <f>IF($C316=-1,-1,VLOOKUP($C316,'HCAD Process'!$D$5:$CZ$504,VLOOKUP(AB$4,'Table Name'!$C$2:$D$100,2,FALSE),FALSE))</f>
        <v>-1</v>
      </c>
      <c r="AC316">
        <f>IF($C316=-1,-1,VLOOKUP($C316,'HCAD Process'!$D$5:$CZ$504,VLOOKUP(AC$4,'Table Name'!$C$2:$D$100,2,FALSE),FALSE))</f>
        <v>-1</v>
      </c>
      <c r="AD316">
        <f>IF($C316=-1,-1,VLOOKUP($C316,'HCAD Process'!$D$5:$CZ$504,VLOOKUP(AD$4,'Table Name'!$C$2:$D$100,2,FALSE),FALSE))</f>
        <v>-1</v>
      </c>
      <c r="AE316">
        <f>IF($C316=-1,-1,VLOOKUP($C316,'HCAD Process'!$D$5:$CZ$504,VLOOKUP(AE$4,'Table Name'!$C$2:$D$100,2,FALSE),FALSE))</f>
        <v>-1</v>
      </c>
      <c r="AF316">
        <f>IF($C316=-1,-1,VLOOKUP($C316,'HCAD Process'!$D$5:$CZ$504,VLOOKUP(AF$4,'Table Name'!$C$2:$D$100,2,FALSE),FALSE))</f>
        <v>-1</v>
      </c>
      <c r="AG316">
        <f>IF($C316=-1,-1,VLOOKUP($C316,'HCAD Process'!$D$5:$CZ$504,VLOOKUP(AG$4,'Table Name'!$C$2:$D$100,2,FALSE),FALSE))</f>
        <v>-1</v>
      </c>
      <c r="AH316">
        <f>IF($C316=-1,-1,VLOOKUP($C316,'HCAD Process'!$D$5:$CZ$504,VLOOKUP(AH$4,'Table Name'!$C$2:$D$100,2,FALSE),FALSE))</f>
        <v>-1</v>
      </c>
      <c r="AI316">
        <f>IF($C316=-1,-1,VLOOKUP($C316,'HCAD Process'!$D$5:$CZ$504,VLOOKUP(AI$4,'Table Name'!$C$2:$D$100,2,FALSE),FALSE))</f>
        <v>-1</v>
      </c>
      <c r="AJ316">
        <f>IF($C316=-1,-1,VLOOKUP($C316,'HCAD Process'!$D$5:$CZ$504,VLOOKUP(AJ$4,'Table Name'!$C$2:$D$100,2,FALSE),FALSE))</f>
        <v>-1</v>
      </c>
      <c r="AK316">
        <f>IF($C316=-1,-1,VALUE(VLOOKUP($C316,'HCAD Process'!$D$5:$CZ$504,VLOOKUP(AK$4,'Table Name'!$C$2:$D$100,2,FALSE),FALSE)))</f>
        <v>-1</v>
      </c>
      <c r="AL316">
        <f>IF($C316=-1,-1,VLOOKUP($C316,'HCAD Process'!$D$5:$CZ$504,VLOOKUP(AL$4,'Table Name'!$C$2:$D$100,2,FALSE),FALSE))</f>
        <v>-1</v>
      </c>
      <c r="AM316">
        <f>IF($C316=-1,-1,VLOOKUP($C316,'HCAD Process'!$D$5:$CZ$504,VLOOKUP(AM$4,'Table Name'!$C$2:$D$100,2,FALSE),FALSE))</f>
        <v>-1</v>
      </c>
      <c r="AN316">
        <f>IF($C316=-1,-1,VLOOKUP($C316,'HCAD Process'!$D$5:$CZ$504,VLOOKUP(AN$4,'Table Name'!$C$2:$D$100,2,FALSE),FALSE))</f>
        <v>-1</v>
      </c>
      <c r="AO316">
        <f>IF($C316=-1,-1,VLOOKUP($C316,'HCAD Process'!$D$5:$CZ$504,VLOOKUP(AO$4,'Table Name'!$C$2:$D$100,2,FALSE),FALSE))</f>
        <v>-1</v>
      </c>
      <c r="AP316">
        <f>IF($C316=-1,-1,VLOOKUP($C316,'HCAD Process'!$D$5:$CZ$504,VLOOKUP(AP$4,'Table Name'!$C$2:$D$100,2,FALSE),FALSE))</f>
        <v>-1</v>
      </c>
      <c r="AQ316">
        <f>IF($C316=-1,-1,VLOOKUP($C316,'HCAD Process'!$D$5:$CZ$504,VLOOKUP(AQ$4,'Table Name'!$C$2:$D$100,2,FALSE),FALSE))</f>
        <v>-1</v>
      </c>
      <c r="AR316">
        <f>IF($C316=-1,-1,VLOOKUP($C316,'HCAD Process'!$D$5:$CZ$504,VLOOKUP(AR$4,'Table Name'!$C$2:$D$100,2,FALSE),FALSE))</f>
        <v>-1</v>
      </c>
      <c r="AS316">
        <f>IF($C316=-1,-1,VLOOKUP($C316,'HCAD Process'!$D$5:$CZ$504,VLOOKUP(AS$4,'Table Name'!$C$2:$D$100,2,FALSE),FALSE))</f>
        <v>-1</v>
      </c>
      <c r="AT316">
        <f>IF($C316=-1,-1,VLOOKUP($C316,'HCAD Process'!$D$5:$CZ$504,VLOOKUP(AT$4,'Table Name'!$C$2:$D$100,2,FALSE),FALSE))</f>
        <v>-1</v>
      </c>
      <c r="AU316">
        <f>IF($C316=-1,-1,VLOOKUP($C316,'HCAD Process'!$D$5:$CZ$504,VLOOKUP(AU$4,'Table Name'!$C$2:$D$100,2,FALSE),FALSE))</f>
        <v>-1</v>
      </c>
      <c r="AV316">
        <f>IF($C316=-1,-1,VLOOKUP($C316,'HCAD Process'!$D$5:$CZ$504,VLOOKUP(AV$4,'Table Name'!$C$2:$D$100,2,FALSE),FALSE))</f>
        <v>-1</v>
      </c>
      <c r="AW316">
        <f>IF($C316=-1,-1,VLOOKUP($C316,'HCAD Process'!$D$5:$CZ$504,VLOOKUP(AW$4,'Table Name'!$C$2:$D$100,2,FALSE),FALSE))</f>
        <v>-1</v>
      </c>
      <c r="AX316">
        <f>IF($C316=-1,-1,VLOOKUP($C316,'HCAD Process'!$D$5:$CZ$504,VLOOKUP(AX$4,'Table Name'!$C$2:$D$100,2,FALSE),FALSE))</f>
        <v>-1</v>
      </c>
      <c r="AY316">
        <f>IF($C316=-1,-1,VLOOKUP($C316,'HCAD Process'!$D$5:$CZ$504,VLOOKUP(AY$4,'Table Name'!$C$2:$D$100,2,FALSE),FALSE))</f>
        <v>-1</v>
      </c>
      <c r="AZ316">
        <f>IF($C316=-1,-1,VLOOKUP($C316,'HCAD Process'!$D$5:$CZ$504,VLOOKUP(AZ$4,'Table Name'!$C$2:$D$100,2,FALSE),FALSE))</f>
        <v>-1</v>
      </c>
      <c r="BA316">
        <f>IF($C316=-1,-1,VLOOKUP($C316,'HCAD Process'!$D$5:$CZ$504,VLOOKUP(BA$4,'Table Name'!$C$2:$D$100,2,FALSE),FALSE))</f>
        <v>-1</v>
      </c>
      <c r="BB316">
        <f>IF($C316=-1,-1,VLOOKUP($C316,'HCAD Process'!$D$5:$CZ$504,VLOOKUP(BB$4,'Table Name'!$C$2:$D$100,2,FALSE),FALSE))</f>
        <v>-1</v>
      </c>
      <c r="BC316">
        <f>IF($C316=-1,-1,VLOOKUP($C316,'HCAD Process'!$D$5:$CZ$504,VLOOKUP(BC$4,'Table Name'!$C$2:$D$100,2,FALSE),FALSE))</f>
        <v>-1</v>
      </c>
      <c r="BD316">
        <f>IF($C316=-1,-1,VLOOKUP($C316,'HCAD Process'!$D$5:$CZ$504,VLOOKUP(BD$4,'Table Name'!$C$2:$D$100,2,FALSE),FALSE))</f>
        <v>-1</v>
      </c>
      <c r="BE316">
        <f>IF($C316=-1,-1,VLOOKUP($C316,'HCAD Process'!$D$5:$CZ$504,VLOOKUP(BE$4,'Table Name'!$C$2:$D$100,2,FALSE),FALSE))</f>
        <v>-1</v>
      </c>
      <c r="BF316">
        <f>IF($C316=-1,-1,VLOOKUP($C316,'HCAD Process'!$D$5:$CZ$504,VLOOKUP(BF$4,'Table Name'!$C$2:$D$100,2,FALSE),FALSE))</f>
        <v>-1</v>
      </c>
      <c r="BG316">
        <f>IF($C316=-1,-1,VLOOKUP($C316,'HCAD Process'!$D$5:$CZ$504,VLOOKUP(BG$4,'Table Name'!$C$2:$D$100,2,FALSE),FALSE))</f>
        <v>-1</v>
      </c>
      <c r="BH316">
        <f>IF($C316=-1,-1,VLOOKUP($C316,'HCAD Process'!$D$5:$CZ$504,VLOOKUP(BH$4,'Table Name'!$C$2:$D$100,2,FALSE),FALSE))</f>
        <v>-1</v>
      </c>
      <c r="BI316">
        <f>IF($C316=-1,-1,VLOOKUP($C316,'HCAD Process'!$D$5:$CZ$504,VLOOKUP(BI$4,'Table Name'!$C$2:$D$100,2,FALSE),FALSE))</f>
        <v>-1</v>
      </c>
      <c r="BJ316">
        <f>IF($C316=-1,-1,VLOOKUP($C316,'HCAD Process'!$D$5:$CZ$504,VLOOKUP(BJ$4,'Table Name'!$C$2:$D$100,2,FALSE),FALSE))</f>
        <v>-1</v>
      </c>
      <c r="BK316">
        <f>IF($C316=-1,-1,VLOOKUP($C316,'HCAD Process'!$D$5:$CZ$504,VLOOKUP(BK$4,'Table Name'!$C$2:$D$100,2,FALSE),FALSE))</f>
        <v>-1</v>
      </c>
      <c r="BL316">
        <f>IF($C316=-1,-1,VLOOKUP($C316,'HCAD Process'!$D$5:$CZ$504,VLOOKUP(BL$4,'Table Name'!$C$2:$D$100,2,FALSE),FALSE))</f>
        <v>-1</v>
      </c>
      <c r="BM316">
        <f>IF($C316=-1,-1,VLOOKUP($C316,'HCAD Process'!$D$5:$CZ$504,VLOOKUP(BM$4,'Table Name'!$C$2:$D$100,2,FALSE),FALSE))</f>
        <v>-1</v>
      </c>
      <c r="BN316">
        <f>IF($C316=-1,-1,VLOOKUP($C316,'HCAD Process'!$D$5:$CZ$504,VLOOKUP(BN$4,'Table Name'!$C$2:$D$100,2,FALSE),FALSE))</f>
        <v>-1</v>
      </c>
      <c r="BO316">
        <f>IF($C316=-1,-1,VLOOKUP($C316,'HCAD Process'!$D$5:$CZ$504,VLOOKUP(BO$4,'Table Name'!$C$2:$D$100,2,FALSE),FALSE))</f>
        <v>-1</v>
      </c>
      <c r="BP316">
        <f>IF($C316=-1,-1,VLOOKUP($C316,'HCAD Process'!$D$5:$CZ$504,VLOOKUP(BP$4,'Table Name'!$C$2:$D$100,2,FALSE),FALSE))</f>
        <v>-1</v>
      </c>
      <c r="BQ316">
        <f>IF($C316=-1,-1,VLOOKUP($C316,'HCAD Process'!$D$5:$CZ$504,VLOOKUP(BQ$4,'Table Name'!$C$2:$D$100,2,FALSE),FALSE))</f>
        <v>-1</v>
      </c>
      <c r="BR316">
        <f>IF($C316=-1,-1,VLOOKUP($C316,'HCAD Process'!$D$5:$CZ$504,VLOOKUP(BR$4,'Table Name'!$C$2:$D$100,2,FALSE),FALSE))</f>
        <v>-1</v>
      </c>
      <c r="BS316">
        <f>IF($C316=-1,-1,VLOOKUP($C316,'HCAD Process'!$D$5:$CZ$504,VLOOKUP(BS$4,'Table Name'!$C$2:$D$100,2,FALSE),FALSE))</f>
        <v>-1</v>
      </c>
      <c r="BT316">
        <f>IF($C316=-1,-1,VLOOKUP($C316,'HCAD Process'!$D$5:$CZ$504,VLOOKUP(BT$4,'Table Name'!$C$2:$D$100,2,FALSE),FALSE))</f>
        <v>-1</v>
      </c>
      <c r="BU316">
        <f>IF($C316=-1,-1,VLOOKUP($C316,'HCAD Process'!$D$5:$CZ$504,VLOOKUP(BU$4,'Table Name'!$C$2:$D$100,2,FALSE),FALSE))</f>
        <v>-1</v>
      </c>
      <c r="BV316">
        <f>IF($C316=-1,-1,VLOOKUP($C316,'HCAD Process'!$D$5:$CZ$504,VLOOKUP(BV$4,'Table Name'!$C$2:$D$100,2,FALSE),FALSE))</f>
        <v>-1</v>
      </c>
      <c r="BW316">
        <f>IF($C316=-1,-1,VLOOKUP($C316,'HCAD Process'!$D$5:$CZ$504,VLOOKUP(BW$4,'Table Name'!$C$2:$D$100,2,FALSE),FALSE))</f>
        <v>-1</v>
      </c>
      <c r="BX316">
        <f>IF($C316=-1,-1,VLOOKUP($C316,'HCAD Process'!$D$5:$CZ$504,VLOOKUP(BX$4,'Table Name'!$C$2:$D$100,2,FALSE),FALSE))</f>
        <v>-1</v>
      </c>
      <c r="BY316">
        <f>IF($C316=-1,-1,VLOOKUP($C316,'HCAD Process'!$D$5:$CZ$504,VLOOKUP(BY$4,'Table Name'!$C$2:$D$100,2,FALSE),FALSE))</f>
        <v>-1</v>
      </c>
      <c r="BZ316">
        <f>IF($C316=-1,-1,VLOOKUP($C316,'HCAD Process'!$D$5:$CZ$504,VLOOKUP(BZ$4,'Table Name'!$C$2:$D$100,2,FALSE),FALSE))</f>
        <v>-1</v>
      </c>
      <c r="CA316">
        <f>IF($C316=-1,-1,VLOOKUP($C316,'HCAD Process'!$D$5:$CZ$504,VLOOKUP(CA$4,'Table Name'!$C$2:$D$100,2,FALSE),FALSE))</f>
        <v>-1</v>
      </c>
      <c r="CB316">
        <f>IF($C316=-1,-1,VLOOKUP($C316,'HCAD Process'!$D$5:$CZ$504,VLOOKUP(CB$4,'Table Name'!$C$2:$D$100,2,FALSE),FALSE))</f>
        <v>-1</v>
      </c>
      <c r="CC316">
        <f>IF($C316=-1,-1,VLOOKUP($C316,'HCAD Process'!$D$5:$CZ$504,VLOOKUP(CC$4,'Table Name'!$C$2:$D$100,2,FALSE),FALSE))</f>
        <v>-1</v>
      </c>
      <c r="CD316">
        <f>IF($C316=-1,-1,VLOOKUP($C316,'HCAD Process'!$D$5:$CZ$504,VLOOKUP(CD$4,'Table Name'!$C$2:$D$100,2,FALSE),FALSE))</f>
        <v>-1</v>
      </c>
      <c r="CE316">
        <f>IF($C316=-1,-1,VLOOKUP($C316,'HCAD Process'!$D$5:$CZ$504,VLOOKUP(CE$4,'Table Name'!$C$2:$D$100,2,FALSE),FALSE))</f>
        <v>-1</v>
      </c>
    </row>
    <row r="317" spans="2:83" x14ac:dyDescent="0.25">
      <c r="B317">
        <f t="shared" si="5"/>
        <v>313</v>
      </c>
      <c r="C317">
        <f t="array" ref="C317">IF(ISERROR(INDEX('HCAD Process'!CF$5:CF$504,MATCH(0,COUNTIF(C$4:C316,'HCAD Process'!CF$5:CF$504)+('HCAD Process'!CF$5:CF$504=-1),0))),-1,INDEX('HCAD Process'!CF$5:CF$504,MATCH(0,COUNTIF(C$4:C316,'HCAD Process'!CF$5:CF$504)+('HCAD Process'!CF$5:CF$504=-1),0)))</f>
        <v>-1</v>
      </c>
      <c r="D317">
        <f>IF($C317=-1,-1,VLOOKUP($C317,'HCAD Process'!$D$5:$CZ$504,VLOOKUP(D$4,'Table Name'!$C$2:$D$100,2,FALSE),FALSE))</f>
        <v>-1</v>
      </c>
      <c r="E317">
        <f>IF($C317=-1,-1,VLOOKUP($C317,'HCAD Process'!$D$5:$CZ$504,VLOOKUP(E$4,'Table Name'!$C$2:$D$100,2,FALSE),FALSE))</f>
        <v>-1</v>
      </c>
      <c r="F317">
        <f>IF($C317=-1,-1,VLOOKUP($C317,'HCAD Process'!$D$5:$CZ$504,VLOOKUP(F$4,'Table Name'!$C$2:$D$100,2,FALSE),FALSE))</f>
        <v>-1</v>
      </c>
      <c r="G317">
        <f>IF($C317=-1,-1,VLOOKUP($C317,'HCAD Process'!$D$5:$CZ$504,VLOOKUP(G$4,'Table Name'!$C$2:$D$100,2,FALSE),FALSE))</f>
        <v>-1</v>
      </c>
      <c r="H317">
        <f>IF($C317=-1,-1,VLOOKUP($C317,'HCAD Process'!$D$5:$CZ$504,VLOOKUP(H$4,'Table Name'!$C$2:$D$100,2,FALSE),FALSE))</f>
        <v>-1</v>
      </c>
      <c r="I317">
        <f>IF($C317=-1,-1,VLOOKUP($C317,'HCAD Process'!$D$5:$CZ$504,VLOOKUP(I$4,'Table Name'!$C$2:$D$100,2,FALSE),FALSE))</f>
        <v>-1</v>
      </c>
      <c r="J317">
        <f>IF($C317=-1,-1,VLOOKUP($C317,'HCAD Process'!$D$5:$CZ$504,VLOOKUP(J$4,'Table Name'!$C$2:$D$100,2,FALSE),FALSE))</f>
        <v>-1</v>
      </c>
      <c r="K317">
        <f>IF($C317=-1,-1,VLOOKUP($C317,'HCAD Process'!$D$5:$CZ$504,VLOOKUP(K$4,'Table Name'!$C$2:$D$100,2,FALSE),FALSE))</f>
        <v>-1</v>
      </c>
      <c r="L317">
        <f>IF($C317=-1,-1,VLOOKUP($C317,'HCAD Process'!$D$5:$CZ$504,VLOOKUP(L$4,'Table Name'!$C$2:$D$100,2,FALSE),FALSE))</f>
        <v>-1</v>
      </c>
      <c r="M317">
        <f>IF($C317=-1,-1,VLOOKUP($C317,'HCAD Process'!$D$5:$CZ$504,VLOOKUP(M$4,'Table Name'!$C$2:$D$100,2,FALSE),FALSE))</f>
        <v>-1</v>
      </c>
      <c r="N317">
        <f>IF($C317=-1,-1,VLOOKUP($C317,'HCAD Process'!$D$5:$CZ$504,VLOOKUP(N$4,'Table Name'!$C$2:$D$100,2,FALSE),FALSE))</f>
        <v>-1</v>
      </c>
      <c r="O317">
        <f>IF($C317=-1,-1,VLOOKUP($C317,'HCAD Process'!$D$5:$CZ$504,VLOOKUP(O$4,'Table Name'!$C$2:$D$100,2,FALSE),FALSE))</f>
        <v>-1</v>
      </c>
      <c r="P317">
        <f>IF($C317=-1,-1,VLOOKUP($C317,'HCAD Process'!$D$5:$CZ$504,VLOOKUP(P$4,'Table Name'!$C$2:$D$100,2,FALSE),FALSE))</f>
        <v>-1</v>
      </c>
      <c r="Q317">
        <f>IF($C317=-1,-1,VLOOKUP($C317,'HCAD Process'!$D$5:$CZ$504,VLOOKUP(Q$4,'Table Name'!$C$2:$D$100,2,FALSE),FALSE))</f>
        <v>-1</v>
      </c>
      <c r="R317">
        <f>IF($C317=-1,-1,VLOOKUP($C317,'HCAD Process'!$D$5:$CZ$504,VLOOKUP(R$4,'Table Name'!$C$2:$D$100,2,FALSE),FALSE))</f>
        <v>-1</v>
      </c>
      <c r="S317">
        <f>IF($C317=-1,-1,VLOOKUP($C317,'HCAD Process'!$D$5:$CZ$504,VLOOKUP(S$4,'Table Name'!$C$2:$D$100,2,FALSE),FALSE))</f>
        <v>-1</v>
      </c>
      <c r="T317">
        <f>IF($C317=-1,-1,VLOOKUP($C317,'HCAD Process'!$D$5:$CZ$504,VLOOKUP(T$4,'Table Name'!$C$2:$D$100,2,FALSE),FALSE))</f>
        <v>-1</v>
      </c>
      <c r="U317">
        <f>IF($C317=-1,-1,VLOOKUP($C317,'HCAD Process'!$D$5:$CZ$504,VLOOKUP(U$4,'Table Name'!$C$2:$D$100,2,FALSE),FALSE))</f>
        <v>-1</v>
      </c>
      <c r="V317">
        <f>IF($C317=-1,-1,VLOOKUP($C317,'HCAD Process'!$D$5:$CZ$504,VLOOKUP(V$4,'Table Name'!$C$2:$D$100,2,FALSE),FALSE))</f>
        <v>-1</v>
      </c>
      <c r="W317">
        <f>IF($C317=-1,-1,VLOOKUP($C317,'HCAD Process'!$D$5:$CZ$504,VLOOKUP(W$4,'Table Name'!$C$2:$D$100,2,FALSE),FALSE))</f>
        <v>-1</v>
      </c>
      <c r="X317">
        <f>IF($C317=-1,-1,VLOOKUP($C317,'HCAD Process'!$D$5:$CZ$504,VLOOKUP(X$4,'Table Name'!$C$2:$D$100,2,FALSE),FALSE))</f>
        <v>-1</v>
      </c>
      <c r="Y317">
        <f>IF($C317=-1,-1,VLOOKUP($C317,'HCAD Process'!$D$5:$CZ$504,VLOOKUP(Y$4,'Table Name'!$C$2:$D$100,2,FALSE),FALSE))</f>
        <v>-1</v>
      </c>
      <c r="Z317">
        <f>IF($C317=-1,-1,VLOOKUP($C317,'HCAD Process'!$D$5:$CZ$504,VLOOKUP(Z$4,'Table Name'!$C$2:$D$100,2,FALSE),FALSE))</f>
        <v>-1</v>
      </c>
      <c r="AA317">
        <f>IF($C317=-1,-1,VLOOKUP($C317,'HCAD Process'!$D$5:$CZ$504,VLOOKUP(AA$4,'Table Name'!$C$2:$D$100,2,FALSE),FALSE))</f>
        <v>-1</v>
      </c>
      <c r="AB317">
        <f>IF($C317=-1,-1,VLOOKUP($C317,'HCAD Process'!$D$5:$CZ$504,VLOOKUP(AB$4,'Table Name'!$C$2:$D$100,2,FALSE),FALSE))</f>
        <v>-1</v>
      </c>
      <c r="AC317">
        <f>IF($C317=-1,-1,VLOOKUP($C317,'HCAD Process'!$D$5:$CZ$504,VLOOKUP(AC$4,'Table Name'!$C$2:$D$100,2,FALSE),FALSE))</f>
        <v>-1</v>
      </c>
      <c r="AD317">
        <f>IF($C317=-1,-1,VLOOKUP($C317,'HCAD Process'!$D$5:$CZ$504,VLOOKUP(AD$4,'Table Name'!$C$2:$D$100,2,FALSE),FALSE))</f>
        <v>-1</v>
      </c>
      <c r="AE317">
        <f>IF($C317=-1,-1,VLOOKUP($C317,'HCAD Process'!$D$5:$CZ$504,VLOOKUP(AE$4,'Table Name'!$C$2:$D$100,2,FALSE),FALSE))</f>
        <v>-1</v>
      </c>
      <c r="AF317">
        <f>IF($C317=-1,-1,VLOOKUP($C317,'HCAD Process'!$D$5:$CZ$504,VLOOKUP(AF$4,'Table Name'!$C$2:$D$100,2,FALSE),FALSE))</f>
        <v>-1</v>
      </c>
      <c r="AG317">
        <f>IF($C317=-1,-1,VLOOKUP($C317,'HCAD Process'!$D$5:$CZ$504,VLOOKUP(AG$4,'Table Name'!$C$2:$D$100,2,FALSE),FALSE))</f>
        <v>-1</v>
      </c>
      <c r="AH317">
        <f>IF($C317=-1,-1,VLOOKUP($C317,'HCAD Process'!$D$5:$CZ$504,VLOOKUP(AH$4,'Table Name'!$C$2:$D$100,2,FALSE),FALSE))</f>
        <v>-1</v>
      </c>
      <c r="AI317">
        <f>IF($C317=-1,-1,VLOOKUP($C317,'HCAD Process'!$D$5:$CZ$504,VLOOKUP(AI$4,'Table Name'!$C$2:$D$100,2,FALSE),FALSE))</f>
        <v>-1</v>
      </c>
      <c r="AJ317">
        <f>IF($C317=-1,-1,VLOOKUP($C317,'HCAD Process'!$D$5:$CZ$504,VLOOKUP(AJ$4,'Table Name'!$C$2:$D$100,2,FALSE),FALSE))</f>
        <v>-1</v>
      </c>
      <c r="AK317">
        <f>IF($C317=-1,-1,VALUE(VLOOKUP($C317,'HCAD Process'!$D$5:$CZ$504,VLOOKUP(AK$4,'Table Name'!$C$2:$D$100,2,FALSE),FALSE)))</f>
        <v>-1</v>
      </c>
      <c r="AL317">
        <f>IF($C317=-1,-1,VLOOKUP($C317,'HCAD Process'!$D$5:$CZ$504,VLOOKUP(AL$4,'Table Name'!$C$2:$D$100,2,FALSE),FALSE))</f>
        <v>-1</v>
      </c>
      <c r="AM317">
        <f>IF($C317=-1,-1,VLOOKUP($C317,'HCAD Process'!$D$5:$CZ$504,VLOOKUP(AM$4,'Table Name'!$C$2:$D$100,2,FALSE),FALSE))</f>
        <v>-1</v>
      </c>
      <c r="AN317">
        <f>IF($C317=-1,-1,VLOOKUP($C317,'HCAD Process'!$D$5:$CZ$504,VLOOKUP(AN$4,'Table Name'!$C$2:$D$100,2,FALSE),FALSE))</f>
        <v>-1</v>
      </c>
      <c r="AO317">
        <f>IF($C317=-1,-1,VLOOKUP($C317,'HCAD Process'!$D$5:$CZ$504,VLOOKUP(AO$4,'Table Name'!$C$2:$D$100,2,FALSE),FALSE))</f>
        <v>-1</v>
      </c>
      <c r="AP317">
        <f>IF($C317=-1,-1,VLOOKUP($C317,'HCAD Process'!$D$5:$CZ$504,VLOOKUP(AP$4,'Table Name'!$C$2:$D$100,2,FALSE),FALSE))</f>
        <v>-1</v>
      </c>
      <c r="AQ317">
        <f>IF($C317=-1,-1,VLOOKUP($C317,'HCAD Process'!$D$5:$CZ$504,VLOOKUP(AQ$4,'Table Name'!$C$2:$D$100,2,FALSE),FALSE))</f>
        <v>-1</v>
      </c>
      <c r="AR317">
        <f>IF($C317=-1,-1,VLOOKUP($C317,'HCAD Process'!$D$5:$CZ$504,VLOOKUP(AR$4,'Table Name'!$C$2:$D$100,2,FALSE),FALSE))</f>
        <v>-1</v>
      </c>
      <c r="AS317">
        <f>IF($C317=-1,-1,VLOOKUP($C317,'HCAD Process'!$D$5:$CZ$504,VLOOKUP(AS$4,'Table Name'!$C$2:$D$100,2,FALSE),FALSE))</f>
        <v>-1</v>
      </c>
      <c r="AT317">
        <f>IF($C317=-1,-1,VLOOKUP($C317,'HCAD Process'!$D$5:$CZ$504,VLOOKUP(AT$4,'Table Name'!$C$2:$D$100,2,FALSE),FALSE))</f>
        <v>-1</v>
      </c>
      <c r="AU317">
        <f>IF($C317=-1,-1,VLOOKUP($C317,'HCAD Process'!$D$5:$CZ$504,VLOOKUP(AU$4,'Table Name'!$C$2:$D$100,2,FALSE),FALSE))</f>
        <v>-1</v>
      </c>
      <c r="AV317">
        <f>IF($C317=-1,-1,VLOOKUP($C317,'HCAD Process'!$D$5:$CZ$504,VLOOKUP(AV$4,'Table Name'!$C$2:$D$100,2,FALSE),FALSE))</f>
        <v>-1</v>
      </c>
      <c r="AW317">
        <f>IF($C317=-1,-1,VLOOKUP($C317,'HCAD Process'!$D$5:$CZ$504,VLOOKUP(AW$4,'Table Name'!$C$2:$D$100,2,FALSE),FALSE))</f>
        <v>-1</v>
      </c>
      <c r="AX317">
        <f>IF($C317=-1,-1,VLOOKUP($C317,'HCAD Process'!$D$5:$CZ$504,VLOOKUP(AX$4,'Table Name'!$C$2:$D$100,2,FALSE),FALSE))</f>
        <v>-1</v>
      </c>
      <c r="AY317">
        <f>IF($C317=-1,-1,VLOOKUP($C317,'HCAD Process'!$D$5:$CZ$504,VLOOKUP(AY$4,'Table Name'!$C$2:$D$100,2,FALSE),FALSE))</f>
        <v>-1</v>
      </c>
      <c r="AZ317">
        <f>IF($C317=-1,-1,VLOOKUP($C317,'HCAD Process'!$D$5:$CZ$504,VLOOKUP(AZ$4,'Table Name'!$C$2:$D$100,2,FALSE),FALSE))</f>
        <v>-1</v>
      </c>
      <c r="BA317">
        <f>IF($C317=-1,-1,VLOOKUP($C317,'HCAD Process'!$D$5:$CZ$504,VLOOKUP(BA$4,'Table Name'!$C$2:$D$100,2,FALSE),FALSE))</f>
        <v>-1</v>
      </c>
      <c r="BB317">
        <f>IF($C317=-1,-1,VLOOKUP($C317,'HCAD Process'!$D$5:$CZ$504,VLOOKUP(BB$4,'Table Name'!$C$2:$D$100,2,FALSE),FALSE))</f>
        <v>-1</v>
      </c>
      <c r="BC317">
        <f>IF($C317=-1,-1,VLOOKUP($C317,'HCAD Process'!$D$5:$CZ$504,VLOOKUP(BC$4,'Table Name'!$C$2:$D$100,2,FALSE),FALSE))</f>
        <v>-1</v>
      </c>
      <c r="BD317">
        <f>IF($C317=-1,-1,VLOOKUP($C317,'HCAD Process'!$D$5:$CZ$504,VLOOKUP(BD$4,'Table Name'!$C$2:$D$100,2,FALSE),FALSE))</f>
        <v>-1</v>
      </c>
      <c r="BE317">
        <f>IF($C317=-1,-1,VLOOKUP($C317,'HCAD Process'!$D$5:$CZ$504,VLOOKUP(BE$4,'Table Name'!$C$2:$D$100,2,FALSE),FALSE))</f>
        <v>-1</v>
      </c>
      <c r="BF317">
        <f>IF($C317=-1,-1,VLOOKUP($C317,'HCAD Process'!$D$5:$CZ$504,VLOOKUP(BF$4,'Table Name'!$C$2:$D$100,2,FALSE),FALSE))</f>
        <v>-1</v>
      </c>
      <c r="BG317">
        <f>IF($C317=-1,-1,VLOOKUP($C317,'HCAD Process'!$D$5:$CZ$504,VLOOKUP(BG$4,'Table Name'!$C$2:$D$100,2,FALSE),FALSE))</f>
        <v>-1</v>
      </c>
      <c r="BH317">
        <f>IF($C317=-1,-1,VLOOKUP($C317,'HCAD Process'!$D$5:$CZ$504,VLOOKUP(BH$4,'Table Name'!$C$2:$D$100,2,FALSE),FALSE))</f>
        <v>-1</v>
      </c>
      <c r="BI317">
        <f>IF($C317=-1,-1,VLOOKUP($C317,'HCAD Process'!$D$5:$CZ$504,VLOOKUP(BI$4,'Table Name'!$C$2:$D$100,2,FALSE),FALSE))</f>
        <v>-1</v>
      </c>
      <c r="BJ317">
        <f>IF($C317=-1,-1,VLOOKUP($C317,'HCAD Process'!$D$5:$CZ$504,VLOOKUP(BJ$4,'Table Name'!$C$2:$D$100,2,FALSE),FALSE))</f>
        <v>-1</v>
      </c>
      <c r="BK317">
        <f>IF($C317=-1,-1,VLOOKUP($C317,'HCAD Process'!$D$5:$CZ$504,VLOOKUP(BK$4,'Table Name'!$C$2:$D$100,2,FALSE),FALSE))</f>
        <v>-1</v>
      </c>
      <c r="BL317">
        <f>IF($C317=-1,-1,VLOOKUP($C317,'HCAD Process'!$D$5:$CZ$504,VLOOKUP(BL$4,'Table Name'!$C$2:$D$100,2,FALSE),FALSE))</f>
        <v>-1</v>
      </c>
      <c r="BM317">
        <f>IF($C317=-1,-1,VLOOKUP($C317,'HCAD Process'!$D$5:$CZ$504,VLOOKUP(BM$4,'Table Name'!$C$2:$D$100,2,FALSE),FALSE))</f>
        <v>-1</v>
      </c>
      <c r="BN317">
        <f>IF($C317=-1,-1,VLOOKUP($C317,'HCAD Process'!$D$5:$CZ$504,VLOOKUP(BN$4,'Table Name'!$C$2:$D$100,2,FALSE),FALSE))</f>
        <v>-1</v>
      </c>
      <c r="BO317">
        <f>IF($C317=-1,-1,VLOOKUP($C317,'HCAD Process'!$D$5:$CZ$504,VLOOKUP(BO$4,'Table Name'!$C$2:$D$100,2,FALSE),FALSE))</f>
        <v>-1</v>
      </c>
      <c r="BP317">
        <f>IF($C317=-1,-1,VLOOKUP($C317,'HCAD Process'!$D$5:$CZ$504,VLOOKUP(BP$4,'Table Name'!$C$2:$D$100,2,FALSE),FALSE))</f>
        <v>-1</v>
      </c>
      <c r="BQ317">
        <f>IF($C317=-1,-1,VLOOKUP($C317,'HCAD Process'!$D$5:$CZ$504,VLOOKUP(BQ$4,'Table Name'!$C$2:$D$100,2,FALSE),FALSE))</f>
        <v>-1</v>
      </c>
      <c r="BR317">
        <f>IF($C317=-1,-1,VLOOKUP($C317,'HCAD Process'!$D$5:$CZ$504,VLOOKUP(BR$4,'Table Name'!$C$2:$D$100,2,FALSE),FALSE))</f>
        <v>-1</v>
      </c>
      <c r="BS317">
        <f>IF($C317=-1,-1,VLOOKUP($C317,'HCAD Process'!$D$5:$CZ$504,VLOOKUP(BS$4,'Table Name'!$C$2:$D$100,2,FALSE),FALSE))</f>
        <v>-1</v>
      </c>
      <c r="BT317">
        <f>IF($C317=-1,-1,VLOOKUP($C317,'HCAD Process'!$D$5:$CZ$504,VLOOKUP(BT$4,'Table Name'!$C$2:$D$100,2,FALSE),FALSE))</f>
        <v>-1</v>
      </c>
      <c r="BU317">
        <f>IF($C317=-1,-1,VLOOKUP($C317,'HCAD Process'!$D$5:$CZ$504,VLOOKUP(BU$4,'Table Name'!$C$2:$D$100,2,FALSE),FALSE))</f>
        <v>-1</v>
      </c>
      <c r="BV317">
        <f>IF($C317=-1,-1,VLOOKUP($C317,'HCAD Process'!$D$5:$CZ$504,VLOOKUP(BV$4,'Table Name'!$C$2:$D$100,2,FALSE),FALSE))</f>
        <v>-1</v>
      </c>
      <c r="BW317">
        <f>IF($C317=-1,-1,VLOOKUP($C317,'HCAD Process'!$D$5:$CZ$504,VLOOKUP(BW$4,'Table Name'!$C$2:$D$100,2,FALSE),FALSE))</f>
        <v>-1</v>
      </c>
      <c r="BX317">
        <f>IF($C317=-1,-1,VLOOKUP($C317,'HCAD Process'!$D$5:$CZ$504,VLOOKUP(BX$4,'Table Name'!$C$2:$D$100,2,FALSE),FALSE))</f>
        <v>-1</v>
      </c>
      <c r="BY317">
        <f>IF($C317=-1,-1,VLOOKUP($C317,'HCAD Process'!$D$5:$CZ$504,VLOOKUP(BY$4,'Table Name'!$C$2:$D$100,2,FALSE),FALSE))</f>
        <v>-1</v>
      </c>
      <c r="BZ317">
        <f>IF($C317=-1,-1,VLOOKUP($C317,'HCAD Process'!$D$5:$CZ$504,VLOOKUP(BZ$4,'Table Name'!$C$2:$D$100,2,FALSE),FALSE))</f>
        <v>-1</v>
      </c>
      <c r="CA317">
        <f>IF($C317=-1,-1,VLOOKUP($C317,'HCAD Process'!$D$5:$CZ$504,VLOOKUP(CA$4,'Table Name'!$C$2:$D$100,2,FALSE),FALSE))</f>
        <v>-1</v>
      </c>
      <c r="CB317">
        <f>IF($C317=-1,-1,VLOOKUP($C317,'HCAD Process'!$D$5:$CZ$504,VLOOKUP(CB$4,'Table Name'!$C$2:$D$100,2,FALSE),FALSE))</f>
        <v>-1</v>
      </c>
      <c r="CC317">
        <f>IF($C317=-1,-1,VLOOKUP($C317,'HCAD Process'!$D$5:$CZ$504,VLOOKUP(CC$4,'Table Name'!$C$2:$D$100,2,FALSE),FALSE))</f>
        <v>-1</v>
      </c>
      <c r="CD317">
        <f>IF($C317=-1,-1,VLOOKUP($C317,'HCAD Process'!$D$5:$CZ$504,VLOOKUP(CD$4,'Table Name'!$C$2:$D$100,2,FALSE),FALSE))</f>
        <v>-1</v>
      </c>
      <c r="CE317">
        <f>IF($C317=-1,-1,VLOOKUP($C317,'HCAD Process'!$D$5:$CZ$504,VLOOKUP(CE$4,'Table Name'!$C$2:$D$100,2,FALSE),FALSE))</f>
        <v>-1</v>
      </c>
    </row>
    <row r="318" spans="2:83" x14ac:dyDescent="0.25">
      <c r="B318">
        <f t="shared" si="5"/>
        <v>314</v>
      </c>
      <c r="C318">
        <f t="array" ref="C318">IF(ISERROR(INDEX('HCAD Process'!CF$5:CF$504,MATCH(0,COUNTIF(C$4:C317,'HCAD Process'!CF$5:CF$504)+('HCAD Process'!CF$5:CF$504=-1),0))),-1,INDEX('HCAD Process'!CF$5:CF$504,MATCH(0,COUNTIF(C$4:C317,'HCAD Process'!CF$5:CF$504)+('HCAD Process'!CF$5:CF$504=-1),0)))</f>
        <v>-1</v>
      </c>
      <c r="D318">
        <f>IF($C318=-1,-1,VLOOKUP($C318,'HCAD Process'!$D$5:$CZ$504,VLOOKUP(D$4,'Table Name'!$C$2:$D$100,2,FALSE),FALSE))</f>
        <v>-1</v>
      </c>
      <c r="E318">
        <f>IF($C318=-1,-1,VLOOKUP($C318,'HCAD Process'!$D$5:$CZ$504,VLOOKUP(E$4,'Table Name'!$C$2:$D$100,2,FALSE),FALSE))</f>
        <v>-1</v>
      </c>
      <c r="F318">
        <f>IF($C318=-1,-1,VLOOKUP($C318,'HCAD Process'!$D$5:$CZ$504,VLOOKUP(F$4,'Table Name'!$C$2:$D$100,2,FALSE),FALSE))</f>
        <v>-1</v>
      </c>
      <c r="G318">
        <f>IF($C318=-1,-1,VLOOKUP($C318,'HCAD Process'!$D$5:$CZ$504,VLOOKUP(G$4,'Table Name'!$C$2:$D$100,2,FALSE),FALSE))</f>
        <v>-1</v>
      </c>
      <c r="H318">
        <f>IF($C318=-1,-1,VLOOKUP($C318,'HCAD Process'!$D$5:$CZ$504,VLOOKUP(H$4,'Table Name'!$C$2:$D$100,2,FALSE),FALSE))</f>
        <v>-1</v>
      </c>
      <c r="I318">
        <f>IF($C318=-1,-1,VLOOKUP($C318,'HCAD Process'!$D$5:$CZ$504,VLOOKUP(I$4,'Table Name'!$C$2:$D$100,2,FALSE),FALSE))</f>
        <v>-1</v>
      </c>
      <c r="J318">
        <f>IF($C318=-1,-1,VLOOKUP($C318,'HCAD Process'!$D$5:$CZ$504,VLOOKUP(J$4,'Table Name'!$C$2:$D$100,2,FALSE),FALSE))</f>
        <v>-1</v>
      </c>
      <c r="K318">
        <f>IF($C318=-1,-1,VLOOKUP($C318,'HCAD Process'!$D$5:$CZ$504,VLOOKUP(K$4,'Table Name'!$C$2:$D$100,2,FALSE),FALSE))</f>
        <v>-1</v>
      </c>
      <c r="L318">
        <f>IF($C318=-1,-1,VLOOKUP($C318,'HCAD Process'!$D$5:$CZ$504,VLOOKUP(L$4,'Table Name'!$C$2:$D$100,2,FALSE),FALSE))</f>
        <v>-1</v>
      </c>
      <c r="M318">
        <f>IF($C318=-1,-1,VLOOKUP($C318,'HCAD Process'!$D$5:$CZ$504,VLOOKUP(M$4,'Table Name'!$C$2:$D$100,2,FALSE),FALSE))</f>
        <v>-1</v>
      </c>
      <c r="N318">
        <f>IF($C318=-1,-1,VLOOKUP($C318,'HCAD Process'!$D$5:$CZ$504,VLOOKUP(N$4,'Table Name'!$C$2:$D$100,2,FALSE),FALSE))</f>
        <v>-1</v>
      </c>
      <c r="O318">
        <f>IF($C318=-1,-1,VLOOKUP($C318,'HCAD Process'!$D$5:$CZ$504,VLOOKUP(O$4,'Table Name'!$C$2:$D$100,2,FALSE),FALSE))</f>
        <v>-1</v>
      </c>
      <c r="P318">
        <f>IF($C318=-1,-1,VLOOKUP($C318,'HCAD Process'!$D$5:$CZ$504,VLOOKUP(P$4,'Table Name'!$C$2:$D$100,2,FALSE),FALSE))</f>
        <v>-1</v>
      </c>
      <c r="Q318">
        <f>IF($C318=-1,-1,VLOOKUP($C318,'HCAD Process'!$D$5:$CZ$504,VLOOKUP(Q$4,'Table Name'!$C$2:$D$100,2,FALSE),FALSE))</f>
        <v>-1</v>
      </c>
      <c r="R318">
        <f>IF($C318=-1,-1,VLOOKUP($C318,'HCAD Process'!$D$5:$CZ$504,VLOOKUP(R$4,'Table Name'!$C$2:$D$100,2,FALSE),FALSE))</f>
        <v>-1</v>
      </c>
      <c r="S318">
        <f>IF($C318=-1,-1,VLOOKUP($C318,'HCAD Process'!$D$5:$CZ$504,VLOOKUP(S$4,'Table Name'!$C$2:$D$100,2,FALSE),FALSE))</f>
        <v>-1</v>
      </c>
      <c r="T318">
        <f>IF($C318=-1,-1,VLOOKUP($C318,'HCAD Process'!$D$5:$CZ$504,VLOOKUP(T$4,'Table Name'!$C$2:$D$100,2,FALSE),FALSE))</f>
        <v>-1</v>
      </c>
      <c r="U318">
        <f>IF($C318=-1,-1,VLOOKUP($C318,'HCAD Process'!$D$5:$CZ$504,VLOOKUP(U$4,'Table Name'!$C$2:$D$100,2,FALSE),FALSE))</f>
        <v>-1</v>
      </c>
      <c r="V318">
        <f>IF($C318=-1,-1,VLOOKUP($C318,'HCAD Process'!$D$5:$CZ$504,VLOOKUP(V$4,'Table Name'!$C$2:$D$100,2,FALSE),FALSE))</f>
        <v>-1</v>
      </c>
      <c r="W318">
        <f>IF($C318=-1,-1,VLOOKUP($C318,'HCAD Process'!$D$5:$CZ$504,VLOOKUP(W$4,'Table Name'!$C$2:$D$100,2,FALSE),FALSE))</f>
        <v>-1</v>
      </c>
      <c r="X318">
        <f>IF($C318=-1,-1,VLOOKUP($C318,'HCAD Process'!$D$5:$CZ$504,VLOOKUP(X$4,'Table Name'!$C$2:$D$100,2,FALSE),FALSE))</f>
        <v>-1</v>
      </c>
      <c r="Y318">
        <f>IF($C318=-1,-1,VLOOKUP($C318,'HCAD Process'!$D$5:$CZ$504,VLOOKUP(Y$4,'Table Name'!$C$2:$D$100,2,FALSE),FALSE))</f>
        <v>-1</v>
      </c>
      <c r="Z318">
        <f>IF($C318=-1,-1,VLOOKUP($C318,'HCAD Process'!$D$5:$CZ$504,VLOOKUP(Z$4,'Table Name'!$C$2:$D$100,2,FALSE),FALSE))</f>
        <v>-1</v>
      </c>
      <c r="AA318">
        <f>IF($C318=-1,-1,VLOOKUP($C318,'HCAD Process'!$D$5:$CZ$504,VLOOKUP(AA$4,'Table Name'!$C$2:$D$100,2,FALSE),FALSE))</f>
        <v>-1</v>
      </c>
      <c r="AB318">
        <f>IF($C318=-1,-1,VLOOKUP($C318,'HCAD Process'!$D$5:$CZ$504,VLOOKUP(AB$4,'Table Name'!$C$2:$D$100,2,FALSE),FALSE))</f>
        <v>-1</v>
      </c>
      <c r="AC318">
        <f>IF($C318=-1,-1,VLOOKUP($C318,'HCAD Process'!$D$5:$CZ$504,VLOOKUP(AC$4,'Table Name'!$C$2:$D$100,2,FALSE),FALSE))</f>
        <v>-1</v>
      </c>
      <c r="AD318">
        <f>IF($C318=-1,-1,VLOOKUP($C318,'HCAD Process'!$D$5:$CZ$504,VLOOKUP(AD$4,'Table Name'!$C$2:$D$100,2,FALSE),FALSE))</f>
        <v>-1</v>
      </c>
      <c r="AE318">
        <f>IF($C318=-1,-1,VLOOKUP($C318,'HCAD Process'!$D$5:$CZ$504,VLOOKUP(AE$4,'Table Name'!$C$2:$D$100,2,FALSE),FALSE))</f>
        <v>-1</v>
      </c>
      <c r="AF318">
        <f>IF($C318=-1,-1,VLOOKUP($C318,'HCAD Process'!$D$5:$CZ$504,VLOOKUP(AF$4,'Table Name'!$C$2:$D$100,2,FALSE),FALSE))</f>
        <v>-1</v>
      </c>
      <c r="AG318">
        <f>IF($C318=-1,-1,VLOOKUP($C318,'HCAD Process'!$D$5:$CZ$504,VLOOKUP(AG$4,'Table Name'!$C$2:$D$100,2,FALSE),FALSE))</f>
        <v>-1</v>
      </c>
      <c r="AH318">
        <f>IF($C318=-1,-1,VLOOKUP($C318,'HCAD Process'!$D$5:$CZ$504,VLOOKUP(AH$4,'Table Name'!$C$2:$D$100,2,FALSE),FALSE))</f>
        <v>-1</v>
      </c>
      <c r="AI318">
        <f>IF($C318=-1,-1,VLOOKUP($C318,'HCAD Process'!$D$5:$CZ$504,VLOOKUP(AI$4,'Table Name'!$C$2:$D$100,2,FALSE),FALSE))</f>
        <v>-1</v>
      </c>
      <c r="AJ318">
        <f>IF($C318=-1,-1,VLOOKUP($C318,'HCAD Process'!$D$5:$CZ$504,VLOOKUP(AJ$4,'Table Name'!$C$2:$D$100,2,FALSE),FALSE))</f>
        <v>-1</v>
      </c>
      <c r="AK318">
        <f>IF($C318=-1,-1,VALUE(VLOOKUP($C318,'HCAD Process'!$D$5:$CZ$504,VLOOKUP(AK$4,'Table Name'!$C$2:$D$100,2,FALSE),FALSE)))</f>
        <v>-1</v>
      </c>
      <c r="AL318">
        <f>IF($C318=-1,-1,VLOOKUP($C318,'HCAD Process'!$D$5:$CZ$504,VLOOKUP(AL$4,'Table Name'!$C$2:$D$100,2,FALSE),FALSE))</f>
        <v>-1</v>
      </c>
      <c r="AM318">
        <f>IF($C318=-1,-1,VLOOKUP($C318,'HCAD Process'!$D$5:$CZ$504,VLOOKUP(AM$4,'Table Name'!$C$2:$D$100,2,FALSE),FALSE))</f>
        <v>-1</v>
      </c>
      <c r="AN318">
        <f>IF($C318=-1,-1,VLOOKUP($C318,'HCAD Process'!$D$5:$CZ$504,VLOOKUP(AN$4,'Table Name'!$C$2:$D$100,2,FALSE),FALSE))</f>
        <v>-1</v>
      </c>
      <c r="AO318">
        <f>IF($C318=-1,-1,VLOOKUP($C318,'HCAD Process'!$D$5:$CZ$504,VLOOKUP(AO$4,'Table Name'!$C$2:$D$100,2,FALSE),FALSE))</f>
        <v>-1</v>
      </c>
      <c r="AP318">
        <f>IF($C318=-1,-1,VLOOKUP($C318,'HCAD Process'!$D$5:$CZ$504,VLOOKUP(AP$4,'Table Name'!$C$2:$D$100,2,FALSE),FALSE))</f>
        <v>-1</v>
      </c>
      <c r="AQ318">
        <f>IF($C318=-1,-1,VLOOKUP($C318,'HCAD Process'!$D$5:$CZ$504,VLOOKUP(AQ$4,'Table Name'!$C$2:$D$100,2,FALSE),FALSE))</f>
        <v>-1</v>
      </c>
      <c r="AR318">
        <f>IF($C318=-1,-1,VLOOKUP($C318,'HCAD Process'!$D$5:$CZ$504,VLOOKUP(AR$4,'Table Name'!$C$2:$D$100,2,FALSE),FALSE))</f>
        <v>-1</v>
      </c>
      <c r="AS318">
        <f>IF($C318=-1,-1,VLOOKUP($C318,'HCAD Process'!$D$5:$CZ$504,VLOOKUP(AS$4,'Table Name'!$C$2:$D$100,2,FALSE),FALSE))</f>
        <v>-1</v>
      </c>
      <c r="AT318">
        <f>IF($C318=-1,-1,VLOOKUP($C318,'HCAD Process'!$D$5:$CZ$504,VLOOKUP(AT$4,'Table Name'!$C$2:$D$100,2,FALSE),FALSE))</f>
        <v>-1</v>
      </c>
      <c r="AU318">
        <f>IF($C318=-1,-1,VLOOKUP($C318,'HCAD Process'!$D$5:$CZ$504,VLOOKUP(AU$4,'Table Name'!$C$2:$D$100,2,FALSE),FALSE))</f>
        <v>-1</v>
      </c>
      <c r="AV318">
        <f>IF($C318=-1,-1,VLOOKUP($C318,'HCAD Process'!$D$5:$CZ$504,VLOOKUP(AV$4,'Table Name'!$C$2:$D$100,2,FALSE),FALSE))</f>
        <v>-1</v>
      </c>
      <c r="AW318">
        <f>IF($C318=-1,-1,VLOOKUP($C318,'HCAD Process'!$D$5:$CZ$504,VLOOKUP(AW$4,'Table Name'!$C$2:$D$100,2,FALSE),FALSE))</f>
        <v>-1</v>
      </c>
      <c r="AX318">
        <f>IF($C318=-1,-1,VLOOKUP($C318,'HCAD Process'!$D$5:$CZ$504,VLOOKUP(AX$4,'Table Name'!$C$2:$D$100,2,FALSE),FALSE))</f>
        <v>-1</v>
      </c>
      <c r="AY318">
        <f>IF($C318=-1,-1,VLOOKUP($C318,'HCAD Process'!$D$5:$CZ$504,VLOOKUP(AY$4,'Table Name'!$C$2:$D$100,2,FALSE),FALSE))</f>
        <v>-1</v>
      </c>
      <c r="AZ318">
        <f>IF($C318=-1,-1,VLOOKUP($C318,'HCAD Process'!$D$5:$CZ$504,VLOOKUP(AZ$4,'Table Name'!$C$2:$D$100,2,FALSE),FALSE))</f>
        <v>-1</v>
      </c>
      <c r="BA318">
        <f>IF($C318=-1,-1,VLOOKUP($C318,'HCAD Process'!$D$5:$CZ$504,VLOOKUP(BA$4,'Table Name'!$C$2:$D$100,2,FALSE),FALSE))</f>
        <v>-1</v>
      </c>
      <c r="BB318">
        <f>IF($C318=-1,-1,VLOOKUP($C318,'HCAD Process'!$D$5:$CZ$504,VLOOKUP(BB$4,'Table Name'!$C$2:$D$100,2,FALSE),FALSE))</f>
        <v>-1</v>
      </c>
      <c r="BC318">
        <f>IF($C318=-1,-1,VLOOKUP($C318,'HCAD Process'!$D$5:$CZ$504,VLOOKUP(BC$4,'Table Name'!$C$2:$D$100,2,FALSE),FALSE))</f>
        <v>-1</v>
      </c>
      <c r="BD318">
        <f>IF($C318=-1,-1,VLOOKUP($C318,'HCAD Process'!$D$5:$CZ$504,VLOOKUP(BD$4,'Table Name'!$C$2:$D$100,2,FALSE),FALSE))</f>
        <v>-1</v>
      </c>
      <c r="BE318">
        <f>IF($C318=-1,-1,VLOOKUP($C318,'HCAD Process'!$D$5:$CZ$504,VLOOKUP(BE$4,'Table Name'!$C$2:$D$100,2,FALSE),FALSE))</f>
        <v>-1</v>
      </c>
      <c r="BF318">
        <f>IF($C318=-1,-1,VLOOKUP($C318,'HCAD Process'!$D$5:$CZ$504,VLOOKUP(BF$4,'Table Name'!$C$2:$D$100,2,FALSE),FALSE))</f>
        <v>-1</v>
      </c>
      <c r="BG318">
        <f>IF($C318=-1,-1,VLOOKUP($C318,'HCAD Process'!$D$5:$CZ$504,VLOOKUP(BG$4,'Table Name'!$C$2:$D$100,2,FALSE),FALSE))</f>
        <v>-1</v>
      </c>
      <c r="BH318">
        <f>IF($C318=-1,-1,VLOOKUP($C318,'HCAD Process'!$D$5:$CZ$504,VLOOKUP(BH$4,'Table Name'!$C$2:$D$100,2,FALSE),FALSE))</f>
        <v>-1</v>
      </c>
      <c r="BI318">
        <f>IF($C318=-1,-1,VLOOKUP($C318,'HCAD Process'!$D$5:$CZ$504,VLOOKUP(BI$4,'Table Name'!$C$2:$D$100,2,FALSE),FALSE))</f>
        <v>-1</v>
      </c>
      <c r="BJ318">
        <f>IF($C318=-1,-1,VLOOKUP($C318,'HCAD Process'!$D$5:$CZ$504,VLOOKUP(BJ$4,'Table Name'!$C$2:$D$100,2,FALSE),FALSE))</f>
        <v>-1</v>
      </c>
      <c r="BK318">
        <f>IF($C318=-1,-1,VLOOKUP($C318,'HCAD Process'!$D$5:$CZ$504,VLOOKUP(BK$4,'Table Name'!$C$2:$D$100,2,FALSE),FALSE))</f>
        <v>-1</v>
      </c>
      <c r="BL318">
        <f>IF($C318=-1,-1,VLOOKUP($C318,'HCAD Process'!$D$5:$CZ$504,VLOOKUP(BL$4,'Table Name'!$C$2:$D$100,2,FALSE),FALSE))</f>
        <v>-1</v>
      </c>
      <c r="BM318">
        <f>IF($C318=-1,-1,VLOOKUP($C318,'HCAD Process'!$D$5:$CZ$504,VLOOKUP(BM$4,'Table Name'!$C$2:$D$100,2,FALSE),FALSE))</f>
        <v>-1</v>
      </c>
      <c r="BN318">
        <f>IF($C318=-1,-1,VLOOKUP($C318,'HCAD Process'!$D$5:$CZ$504,VLOOKUP(BN$4,'Table Name'!$C$2:$D$100,2,FALSE),FALSE))</f>
        <v>-1</v>
      </c>
      <c r="BO318">
        <f>IF($C318=-1,-1,VLOOKUP($C318,'HCAD Process'!$D$5:$CZ$504,VLOOKUP(BO$4,'Table Name'!$C$2:$D$100,2,FALSE),FALSE))</f>
        <v>-1</v>
      </c>
      <c r="BP318">
        <f>IF($C318=-1,-1,VLOOKUP($C318,'HCAD Process'!$D$5:$CZ$504,VLOOKUP(BP$4,'Table Name'!$C$2:$D$100,2,FALSE),FALSE))</f>
        <v>-1</v>
      </c>
      <c r="BQ318">
        <f>IF($C318=-1,-1,VLOOKUP($C318,'HCAD Process'!$D$5:$CZ$504,VLOOKUP(BQ$4,'Table Name'!$C$2:$D$100,2,FALSE),FALSE))</f>
        <v>-1</v>
      </c>
      <c r="BR318">
        <f>IF($C318=-1,-1,VLOOKUP($C318,'HCAD Process'!$D$5:$CZ$504,VLOOKUP(BR$4,'Table Name'!$C$2:$D$100,2,FALSE),FALSE))</f>
        <v>-1</v>
      </c>
      <c r="BS318">
        <f>IF($C318=-1,-1,VLOOKUP($C318,'HCAD Process'!$D$5:$CZ$504,VLOOKUP(BS$4,'Table Name'!$C$2:$D$100,2,FALSE),FALSE))</f>
        <v>-1</v>
      </c>
      <c r="BT318">
        <f>IF($C318=-1,-1,VLOOKUP($C318,'HCAD Process'!$D$5:$CZ$504,VLOOKUP(BT$4,'Table Name'!$C$2:$D$100,2,FALSE),FALSE))</f>
        <v>-1</v>
      </c>
      <c r="BU318">
        <f>IF($C318=-1,-1,VLOOKUP($C318,'HCAD Process'!$D$5:$CZ$504,VLOOKUP(BU$4,'Table Name'!$C$2:$D$100,2,FALSE),FALSE))</f>
        <v>-1</v>
      </c>
      <c r="BV318">
        <f>IF($C318=-1,-1,VLOOKUP($C318,'HCAD Process'!$D$5:$CZ$504,VLOOKUP(BV$4,'Table Name'!$C$2:$D$100,2,FALSE),FALSE))</f>
        <v>-1</v>
      </c>
      <c r="BW318">
        <f>IF($C318=-1,-1,VLOOKUP($C318,'HCAD Process'!$D$5:$CZ$504,VLOOKUP(BW$4,'Table Name'!$C$2:$D$100,2,FALSE),FALSE))</f>
        <v>-1</v>
      </c>
      <c r="BX318">
        <f>IF($C318=-1,-1,VLOOKUP($C318,'HCAD Process'!$D$5:$CZ$504,VLOOKUP(BX$4,'Table Name'!$C$2:$D$100,2,FALSE),FALSE))</f>
        <v>-1</v>
      </c>
      <c r="BY318">
        <f>IF($C318=-1,-1,VLOOKUP($C318,'HCAD Process'!$D$5:$CZ$504,VLOOKUP(BY$4,'Table Name'!$C$2:$D$100,2,FALSE),FALSE))</f>
        <v>-1</v>
      </c>
      <c r="BZ318">
        <f>IF($C318=-1,-1,VLOOKUP($C318,'HCAD Process'!$D$5:$CZ$504,VLOOKUP(BZ$4,'Table Name'!$C$2:$D$100,2,FALSE),FALSE))</f>
        <v>-1</v>
      </c>
      <c r="CA318">
        <f>IF($C318=-1,-1,VLOOKUP($C318,'HCAD Process'!$D$5:$CZ$504,VLOOKUP(CA$4,'Table Name'!$C$2:$D$100,2,FALSE),FALSE))</f>
        <v>-1</v>
      </c>
      <c r="CB318">
        <f>IF($C318=-1,-1,VLOOKUP($C318,'HCAD Process'!$D$5:$CZ$504,VLOOKUP(CB$4,'Table Name'!$C$2:$D$100,2,FALSE),FALSE))</f>
        <v>-1</v>
      </c>
      <c r="CC318">
        <f>IF($C318=-1,-1,VLOOKUP($C318,'HCAD Process'!$D$5:$CZ$504,VLOOKUP(CC$4,'Table Name'!$C$2:$D$100,2,FALSE),FALSE))</f>
        <v>-1</v>
      </c>
      <c r="CD318">
        <f>IF($C318=-1,-1,VLOOKUP($C318,'HCAD Process'!$D$5:$CZ$504,VLOOKUP(CD$4,'Table Name'!$C$2:$D$100,2,FALSE),FALSE))</f>
        <v>-1</v>
      </c>
      <c r="CE318">
        <f>IF($C318=-1,-1,VLOOKUP($C318,'HCAD Process'!$D$5:$CZ$504,VLOOKUP(CE$4,'Table Name'!$C$2:$D$100,2,FALSE),FALSE))</f>
        <v>-1</v>
      </c>
    </row>
    <row r="319" spans="2:83" x14ac:dyDescent="0.25">
      <c r="B319">
        <f t="shared" si="5"/>
        <v>315</v>
      </c>
      <c r="C319">
        <f t="array" ref="C319">IF(ISERROR(INDEX('HCAD Process'!CF$5:CF$504,MATCH(0,COUNTIF(C$4:C318,'HCAD Process'!CF$5:CF$504)+('HCAD Process'!CF$5:CF$504=-1),0))),-1,INDEX('HCAD Process'!CF$5:CF$504,MATCH(0,COUNTIF(C$4:C318,'HCAD Process'!CF$5:CF$504)+('HCAD Process'!CF$5:CF$504=-1),0)))</f>
        <v>-1</v>
      </c>
      <c r="D319">
        <f>IF($C319=-1,-1,VLOOKUP($C319,'HCAD Process'!$D$5:$CZ$504,VLOOKUP(D$4,'Table Name'!$C$2:$D$100,2,FALSE),FALSE))</f>
        <v>-1</v>
      </c>
      <c r="E319">
        <f>IF($C319=-1,-1,VLOOKUP($C319,'HCAD Process'!$D$5:$CZ$504,VLOOKUP(E$4,'Table Name'!$C$2:$D$100,2,FALSE),FALSE))</f>
        <v>-1</v>
      </c>
      <c r="F319">
        <f>IF($C319=-1,-1,VLOOKUP($C319,'HCAD Process'!$D$5:$CZ$504,VLOOKUP(F$4,'Table Name'!$C$2:$D$100,2,FALSE),FALSE))</f>
        <v>-1</v>
      </c>
      <c r="G319">
        <f>IF($C319=-1,-1,VLOOKUP($C319,'HCAD Process'!$D$5:$CZ$504,VLOOKUP(G$4,'Table Name'!$C$2:$D$100,2,FALSE),FALSE))</f>
        <v>-1</v>
      </c>
      <c r="H319">
        <f>IF($C319=-1,-1,VLOOKUP($C319,'HCAD Process'!$D$5:$CZ$504,VLOOKUP(H$4,'Table Name'!$C$2:$D$100,2,FALSE),FALSE))</f>
        <v>-1</v>
      </c>
      <c r="I319">
        <f>IF($C319=-1,-1,VLOOKUP($C319,'HCAD Process'!$D$5:$CZ$504,VLOOKUP(I$4,'Table Name'!$C$2:$D$100,2,FALSE),FALSE))</f>
        <v>-1</v>
      </c>
      <c r="J319">
        <f>IF($C319=-1,-1,VLOOKUP($C319,'HCAD Process'!$D$5:$CZ$504,VLOOKUP(J$4,'Table Name'!$C$2:$D$100,2,FALSE),FALSE))</f>
        <v>-1</v>
      </c>
      <c r="K319">
        <f>IF($C319=-1,-1,VLOOKUP($C319,'HCAD Process'!$D$5:$CZ$504,VLOOKUP(K$4,'Table Name'!$C$2:$D$100,2,FALSE),FALSE))</f>
        <v>-1</v>
      </c>
      <c r="L319">
        <f>IF($C319=-1,-1,VLOOKUP($C319,'HCAD Process'!$D$5:$CZ$504,VLOOKUP(L$4,'Table Name'!$C$2:$D$100,2,FALSE),FALSE))</f>
        <v>-1</v>
      </c>
      <c r="M319">
        <f>IF($C319=-1,-1,VLOOKUP($C319,'HCAD Process'!$D$5:$CZ$504,VLOOKUP(M$4,'Table Name'!$C$2:$D$100,2,FALSE),FALSE))</f>
        <v>-1</v>
      </c>
      <c r="N319">
        <f>IF($C319=-1,-1,VLOOKUP($C319,'HCAD Process'!$D$5:$CZ$504,VLOOKUP(N$4,'Table Name'!$C$2:$D$100,2,FALSE),FALSE))</f>
        <v>-1</v>
      </c>
      <c r="O319">
        <f>IF($C319=-1,-1,VLOOKUP($C319,'HCAD Process'!$D$5:$CZ$504,VLOOKUP(O$4,'Table Name'!$C$2:$D$100,2,FALSE),FALSE))</f>
        <v>-1</v>
      </c>
      <c r="P319">
        <f>IF($C319=-1,-1,VLOOKUP($C319,'HCAD Process'!$D$5:$CZ$504,VLOOKUP(P$4,'Table Name'!$C$2:$D$100,2,FALSE),FALSE))</f>
        <v>-1</v>
      </c>
      <c r="Q319">
        <f>IF($C319=-1,-1,VLOOKUP($C319,'HCAD Process'!$D$5:$CZ$504,VLOOKUP(Q$4,'Table Name'!$C$2:$D$100,2,FALSE),FALSE))</f>
        <v>-1</v>
      </c>
      <c r="R319">
        <f>IF($C319=-1,-1,VLOOKUP($C319,'HCAD Process'!$D$5:$CZ$504,VLOOKUP(R$4,'Table Name'!$C$2:$D$100,2,FALSE),FALSE))</f>
        <v>-1</v>
      </c>
      <c r="S319">
        <f>IF($C319=-1,-1,VLOOKUP($C319,'HCAD Process'!$D$5:$CZ$504,VLOOKUP(S$4,'Table Name'!$C$2:$D$100,2,FALSE),FALSE))</f>
        <v>-1</v>
      </c>
      <c r="T319">
        <f>IF($C319=-1,-1,VLOOKUP($C319,'HCAD Process'!$D$5:$CZ$504,VLOOKUP(T$4,'Table Name'!$C$2:$D$100,2,FALSE),FALSE))</f>
        <v>-1</v>
      </c>
      <c r="U319">
        <f>IF($C319=-1,-1,VLOOKUP($C319,'HCAD Process'!$D$5:$CZ$504,VLOOKUP(U$4,'Table Name'!$C$2:$D$100,2,FALSE),FALSE))</f>
        <v>-1</v>
      </c>
      <c r="V319">
        <f>IF($C319=-1,-1,VLOOKUP($C319,'HCAD Process'!$D$5:$CZ$504,VLOOKUP(V$4,'Table Name'!$C$2:$D$100,2,FALSE),FALSE))</f>
        <v>-1</v>
      </c>
      <c r="W319">
        <f>IF($C319=-1,-1,VLOOKUP($C319,'HCAD Process'!$D$5:$CZ$504,VLOOKUP(W$4,'Table Name'!$C$2:$D$100,2,FALSE),FALSE))</f>
        <v>-1</v>
      </c>
      <c r="X319">
        <f>IF($C319=-1,-1,VLOOKUP($C319,'HCAD Process'!$D$5:$CZ$504,VLOOKUP(X$4,'Table Name'!$C$2:$D$100,2,FALSE),FALSE))</f>
        <v>-1</v>
      </c>
      <c r="Y319">
        <f>IF($C319=-1,-1,VLOOKUP($C319,'HCAD Process'!$D$5:$CZ$504,VLOOKUP(Y$4,'Table Name'!$C$2:$D$100,2,FALSE),FALSE))</f>
        <v>-1</v>
      </c>
      <c r="Z319">
        <f>IF($C319=-1,-1,VLOOKUP($C319,'HCAD Process'!$D$5:$CZ$504,VLOOKUP(Z$4,'Table Name'!$C$2:$D$100,2,FALSE),FALSE))</f>
        <v>-1</v>
      </c>
      <c r="AA319">
        <f>IF($C319=-1,-1,VLOOKUP($C319,'HCAD Process'!$D$5:$CZ$504,VLOOKUP(AA$4,'Table Name'!$C$2:$D$100,2,FALSE),FALSE))</f>
        <v>-1</v>
      </c>
      <c r="AB319">
        <f>IF($C319=-1,-1,VLOOKUP($C319,'HCAD Process'!$D$5:$CZ$504,VLOOKUP(AB$4,'Table Name'!$C$2:$D$100,2,FALSE),FALSE))</f>
        <v>-1</v>
      </c>
      <c r="AC319">
        <f>IF($C319=-1,-1,VLOOKUP($C319,'HCAD Process'!$D$5:$CZ$504,VLOOKUP(AC$4,'Table Name'!$C$2:$D$100,2,FALSE),FALSE))</f>
        <v>-1</v>
      </c>
      <c r="AD319">
        <f>IF($C319=-1,-1,VLOOKUP($C319,'HCAD Process'!$D$5:$CZ$504,VLOOKUP(AD$4,'Table Name'!$C$2:$D$100,2,FALSE),FALSE))</f>
        <v>-1</v>
      </c>
      <c r="AE319">
        <f>IF($C319=-1,-1,VLOOKUP($C319,'HCAD Process'!$D$5:$CZ$504,VLOOKUP(AE$4,'Table Name'!$C$2:$D$100,2,FALSE),FALSE))</f>
        <v>-1</v>
      </c>
      <c r="AF319">
        <f>IF($C319=-1,-1,VLOOKUP($C319,'HCAD Process'!$D$5:$CZ$504,VLOOKUP(AF$4,'Table Name'!$C$2:$D$100,2,FALSE),FALSE))</f>
        <v>-1</v>
      </c>
      <c r="AG319">
        <f>IF($C319=-1,-1,VLOOKUP($C319,'HCAD Process'!$D$5:$CZ$504,VLOOKUP(AG$4,'Table Name'!$C$2:$D$100,2,FALSE),FALSE))</f>
        <v>-1</v>
      </c>
      <c r="AH319">
        <f>IF($C319=-1,-1,VLOOKUP($C319,'HCAD Process'!$D$5:$CZ$504,VLOOKUP(AH$4,'Table Name'!$C$2:$D$100,2,FALSE),FALSE))</f>
        <v>-1</v>
      </c>
      <c r="AI319">
        <f>IF($C319=-1,-1,VLOOKUP($C319,'HCAD Process'!$D$5:$CZ$504,VLOOKUP(AI$4,'Table Name'!$C$2:$D$100,2,FALSE),FALSE))</f>
        <v>-1</v>
      </c>
      <c r="AJ319">
        <f>IF($C319=-1,-1,VLOOKUP($C319,'HCAD Process'!$D$5:$CZ$504,VLOOKUP(AJ$4,'Table Name'!$C$2:$D$100,2,FALSE),FALSE))</f>
        <v>-1</v>
      </c>
      <c r="AK319">
        <f>IF($C319=-1,-1,VALUE(VLOOKUP($C319,'HCAD Process'!$D$5:$CZ$504,VLOOKUP(AK$4,'Table Name'!$C$2:$D$100,2,FALSE),FALSE)))</f>
        <v>-1</v>
      </c>
      <c r="AL319">
        <f>IF($C319=-1,-1,VLOOKUP($C319,'HCAD Process'!$D$5:$CZ$504,VLOOKUP(AL$4,'Table Name'!$C$2:$D$100,2,FALSE),FALSE))</f>
        <v>-1</v>
      </c>
      <c r="AM319">
        <f>IF($C319=-1,-1,VLOOKUP($C319,'HCAD Process'!$D$5:$CZ$504,VLOOKUP(AM$4,'Table Name'!$C$2:$D$100,2,FALSE),FALSE))</f>
        <v>-1</v>
      </c>
      <c r="AN319">
        <f>IF($C319=-1,-1,VLOOKUP($C319,'HCAD Process'!$D$5:$CZ$504,VLOOKUP(AN$4,'Table Name'!$C$2:$D$100,2,FALSE),FALSE))</f>
        <v>-1</v>
      </c>
      <c r="AO319">
        <f>IF($C319=-1,-1,VLOOKUP($C319,'HCAD Process'!$D$5:$CZ$504,VLOOKUP(AO$4,'Table Name'!$C$2:$D$100,2,FALSE),FALSE))</f>
        <v>-1</v>
      </c>
      <c r="AP319">
        <f>IF($C319=-1,-1,VLOOKUP($C319,'HCAD Process'!$D$5:$CZ$504,VLOOKUP(AP$4,'Table Name'!$C$2:$D$100,2,FALSE),FALSE))</f>
        <v>-1</v>
      </c>
      <c r="AQ319">
        <f>IF($C319=-1,-1,VLOOKUP($C319,'HCAD Process'!$D$5:$CZ$504,VLOOKUP(AQ$4,'Table Name'!$C$2:$D$100,2,FALSE),FALSE))</f>
        <v>-1</v>
      </c>
      <c r="AR319">
        <f>IF($C319=-1,-1,VLOOKUP($C319,'HCAD Process'!$D$5:$CZ$504,VLOOKUP(AR$4,'Table Name'!$C$2:$D$100,2,FALSE),FALSE))</f>
        <v>-1</v>
      </c>
      <c r="AS319">
        <f>IF($C319=-1,-1,VLOOKUP($C319,'HCAD Process'!$D$5:$CZ$504,VLOOKUP(AS$4,'Table Name'!$C$2:$D$100,2,FALSE),FALSE))</f>
        <v>-1</v>
      </c>
      <c r="AT319">
        <f>IF($C319=-1,-1,VLOOKUP($C319,'HCAD Process'!$D$5:$CZ$504,VLOOKUP(AT$4,'Table Name'!$C$2:$D$100,2,FALSE),FALSE))</f>
        <v>-1</v>
      </c>
      <c r="AU319">
        <f>IF($C319=-1,-1,VLOOKUP($C319,'HCAD Process'!$D$5:$CZ$504,VLOOKUP(AU$4,'Table Name'!$C$2:$D$100,2,FALSE),FALSE))</f>
        <v>-1</v>
      </c>
      <c r="AV319">
        <f>IF($C319=-1,-1,VLOOKUP($C319,'HCAD Process'!$D$5:$CZ$504,VLOOKUP(AV$4,'Table Name'!$C$2:$D$100,2,FALSE),FALSE))</f>
        <v>-1</v>
      </c>
      <c r="AW319">
        <f>IF($C319=-1,-1,VLOOKUP($C319,'HCAD Process'!$D$5:$CZ$504,VLOOKUP(AW$4,'Table Name'!$C$2:$D$100,2,FALSE),FALSE))</f>
        <v>-1</v>
      </c>
      <c r="AX319">
        <f>IF($C319=-1,-1,VLOOKUP($C319,'HCAD Process'!$D$5:$CZ$504,VLOOKUP(AX$4,'Table Name'!$C$2:$D$100,2,FALSE),FALSE))</f>
        <v>-1</v>
      </c>
      <c r="AY319">
        <f>IF($C319=-1,-1,VLOOKUP($C319,'HCAD Process'!$D$5:$CZ$504,VLOOKUP(AY$4,'Table Name'!$C$2:$D$100,2,FALSE),FALSE))</f>
        <v>-1</v>
      </c>
      <c r="AZ319">
        <f>IF($C319=-1,-1,VLOOKUP($C319,'HCAD Process'!$D$5:$CZ$504,VLOOKUP(AZ$4,'Table Name'!$C$2:$D$100,2,FALSE),FALSE))</f>
        <v>-1</v>
      </c>
      <c r="BA319">
        <f>IF($C319=-1,-1,VLOOKUP($C319,'HCAD Process'!$D$5:$CZ$504,VLOOKUP(BA$4,'Table Name'!$C$2:$D$100,2,FALSE),FALSE))</f>
        <v>-1</v>
      </c>
      <c r="BB319">
        <f>IF($C319=-1,-1,VLOOKUP($C319,'HCAD Process'!$D$5:$CZ$504,VLOOKUP(BB$4,'Table Name'!$C$2:$D$100,2,FALSE),FALSE))</f>
        <v>-1</v>
      </c>
      <c r="BC319">
        <f>IF($C319=-1,-1,VLOOKUP($C319,'HCAD Process'!$D$5:$CZ$504,VLOOKUP(BC$4,'Table Name'!$C$2:$D$100,2,FALSE),FALSE))</f>
        <v>-1</v>
      </c>
      <c r="BD319">
        <f>IF($C319=-1,-1,VLOOKUP($C319,'HCAD Process'!$D$5:$CZ$504,VLOOKUP(BD$4,'Table Name'!$C$2:$D$100,2,FALSE),FALSE))</f>
        <v>-1</v>
      </c>
      <c r="BE319">
        <f>IF($C319=-1,-1,VLOOKUP($C319,'HCAD Process'!$D$5:$CZ$504,VLOOKUP(BE$4,'Table Name'!$C$2:$D$100,2,FALSE),FALSE))</f>
        <v>-1</v>
      </c>
      <c r="BF319">
        <f>IF($C319=-1,-1,VLOOKUP($C319,'HCAD Process'!$D$5:$CZ$504,VLOOKUP(BF$4,'Table Name'!$C$2:$D$100,2,FALSE),FALSE))</f>
        <v>-1</v>
      </c>
      <c r="BG319">
        <f>IF($C319=-1,-1,VLOOKUP($C319,'HCAD Process'!$D$5:$CZ$504,VLOOKUP(BG$4,'Table Name'!$C$2:$D$100,2,FALSE),FALSE))</f>
        <v>-1</v>
      </c>
      <c r="BH319">
        <f>IF($C319=-1,-1,VLOOKUP($C319,'HCAD Process'!$D$5:$CZ$504,VLOOKUP(BH$4,'Table Name'!$C$2:$D$100,2,FALSE),FALSE))</f>
        <v>-1</v>
      </c>
      <c r="BI319">
        <f>IF($C319=-1,-1,VLOOKUP($C319,'HCAD Process'!$D$5:$CZ$504,VLOOKUP(BI$4,'Table Name'!$C$2:$D$100,2,FALSE),FALSE))</f>
        <v>-1</v>
      </c>
      <c r="BJ319">
        <f>IF($C319=-1,-1,VLOOKUP($C319,'HCAD Process'!$D$5:$CZ$504,VLOOKUP(BJ$4,'Table Name'!$C$2:$D$100,2,FALSE),FALSE))</f>
        <v>-1</v>
      </c>
      <c r="BK319">
        <f>IF($C319=-1,-1,VLOOKUP($C319,'HCAD Process'!$D$5:$CZ$504,VLOOKUP(BK$4,'Table Name'!$C$2:$D$100,2,FALSE),FALSE))</f>
        <v>-1</v>
      </c>
      <c r="BL319">
        <f>IF($C319=-1,-1,VLOOKUP($C319,'HCAD Process'!$D$5:$CZ$504,VLOOKUP(BL$4,'Table Name'!$C$2:$D$100,2,FALSE),FALSE))</f>
        <v>-1</v>
      </c>
      <c r="BM319">
        <f>IF($C319=-1,-1,VLOOKUP($C319,'HCAD Process'!$D$5:$CZ$504,VLOOKUP(BM$4,'Table Name'!$C$2:$D$100,2,FALSE),FALSE))</f>
        <v>-1</v>
      </c>
      <c r="BN319">
        <f>IF($C319=-1,-1,VLOOKUP($C319,'HCAD Process'!$D$5:$CZ$504,VLOOKUP(BN$4,'Table Name'!$C$2:$D$100,2,FALSE),FALSE))</f>
        <v>-1</v>
      </c>
      <c r="BO319">
        <f>IF($C319=-1,-1,VLOOKUP($C319,'HCAD Process'!$D$5:$CZ$504,VLOOKUP(BO$4,'Table Name'!$C$2:$D$100,2,FALSE),FALSE))</f>
        <v>-1</v>
      </c>
      <c r="BP319">
        <f>IF($C319=-1,-1,VLOOKUP($C319,'HCAD Process'!$D$5:$CZ$504,VLOOKUP(BP$4,'Table Name'!$C$2:$D$100,2,FALSE),FALSE))</f>
        <v>-1</v>
      </c>
      <c r="BQ319">
        <f>IF($C319=-1,-1,VLOOKUP($C319,'HCAD Process'!$D$5:$CZ$504,VLOOKUP(BQ$4,'Table Name'!$C$2:$D$100,2,FALSE),FALSE))</f>
        <v>-1</v>
      </c>
      <c r="BR319">
        <f>IF($C319=-1,-1,VLOOKUP($C319,'HCAD Process'!$D$5:$CZ$504,VLOOKUP(BR$4,'Table Name'!$C$2:$D$100,2,FALSE),FALSE))</f>
        <v>-1</v>
      </c>
      <c r="BS319">
        <f>IF($C319=-1,-1,VLOOKUP($C319,'HCAD Process'!$D$5:$CZ$504,VLOOKUP(BS$4,'Table Name'!$C$2:$D$100,2,FALSE),FALSE))</f>
        <v>-1</v>
      </c>
      <c r="BT319">
        <f>IF($C319=-1,-1,VLOOKUP($C319,'HCAD Process'!$D$5:$CZ$504,VLOOKUP(BT$4,'Table Name'!$C$2:$D$100,2,FALSE),FALSE))</f>
        <v>-1</v>
      </c>
      <c r="BU319">
        <f>IF($C319=-1,-1,VLOOKUP($C319,'HCAD Process'!$D$5:$CZ$504,VLOOKUP(BU$4,'Table Name'!$C$2:$D$100,2,FALSE),FALSE))</f>
        <v>-1</v>
      </c>
      <c r="BV319">
        <f>IF($C319=-1,-1,VLOOKUP($C319,'HCAD Process'!$D$5:$CZ$504,VLOOKUP(BV$4,'Table Name'!$C$2:$D$100,2,FALSE),FALSE))</f>
        <v>-1</v>
      </c>
      <c r="BW319">
        <f>IF($C319=-1,-1,VLOOKUP($C319,'HCAD Process'!$D$5:$CZ$504,VLOOKUP(BW$4,'Table Name'!$C$2:$D$100,2,FALSE),FALSE))</f>
        <v>-1</v>
      </c>
      <c r="BX319">
        <f>IF($C319=-1,-1,VLOOKUP($C319,'HCAD Process'!$D$5:$CZ$504,VLOOKUP(BX$4,'Table Name'!$C$2:$D$100,2,FALSE),FALSE))</f>
        <v>-1</v>
      </c>
      <c r="BY319">
        <f>IF($C319=-1,-1,VLOOKUP($C319,'HCAD Process'!$D$5:$CZ$504,VLOOKUP(BY$4,'Table Name'!$C$2:$D$100,2,FALSE),FALSE))</f>
        <v>-1</v>
      </c>
      <c r="BZ319">
        <f>IF($C319=-1,-1,VLOOKUP($C319,'HCAD Process'!$D$5:$CZ$504,VLOOKUP(BZ$4,'Table Name'!$C$2:$D$100,2,FALSE),FALSE))</f>
        <v>-1</v>
      </c>
      <c r="CA319">
        <f>IF($C319=-1,-1,VLOOKUP($C319,'HCAD Process'!$D$5:$CZ$504,VLOOKUP(CA$4,'Table Name'!$C$2:$D$100,2,FALSE),FALSE))</f>
        <v>-1</v>
      </c>
      <c r="CB319">
        <f>IF($C319=-1,-1,VLOOKUP($C319,'HCAD Process'!$D$5:$CZ$504,VLOOKUP(CB$4,'Table Name'!$C$2:$D$100,2,FALSE),FALSE))</f>
        <v>-1</v>
      </c>
      <c r="CC319">
        <f>IF($C319=-1,-1,VLOOKUP($C319,'HCAD Process'!$D$5:$CZ$504,VLOOKUP(CC$4,'Table Name'!$C$2:$D$100,2,FALSE),FALSE))</f>
        <v>-1</v>
      </c>
      <c r="CD319">
        <f>IF($C319=-1,-1,VLOOKUP($C319,'HCAD Process'!$D$5:$CZ$504,VLOOKUP(CD$4,'Table Name'!$C$2:$D$100,2,FALSE),FALSE))</f>
        <v>-1</v>
      </c>
      <c r="CE319">
        <f>IF($C319=-1,-1,VLOOKUP($C319,'HCAD Process'!$D$5:$CZ$504,VLOOKUP(CE$4,'Table Name'!$C$2:$D$100,2,FALSE),FALSE))</f>
        <v>-1</v>
      </c>
    </row>
    <row r="320" spans="2:83" x14ac:dyDescent="0.25">
      <c r="B320">
        <f t="shared" si="5"/>
        <v>316</v>
      </c>
      <c r="C320">
        <f t="array" ref="C320">IF(ISERROR(INDEX('HCAD Process'!CF$5:CF$504,MATCH(0,COUNTIF(C$4:C319,'HCAD Process'!CF$5:CF$504)+('HCAD Process'!CF$5:CF$504=-1),0))),-1,INDEX('HCAD Process'!CF$5:CF$504,MATCH(0,COUNTIF(C$4:C319,'HCAD Process'!CF$5:CF$504)+('HCAD Process'!CF$5:CF$504=-1),0)))</f>
        <v>-1</v>
      </c>
      <c r="D320">
        <f>IF($C320=-1,-1,VLOOKUP($C320,'HCAD Process'!$D$5:$CZ$504,VLOOKUP(D$4,'Table Name'!$C$2:$D$100,2,FALSE),FALSE))</f>
        <v>-1</v>
      </c>
      <c r="E320">
        <f>IF($C320=-1,-1,VLOOKUP($C320,'HCAD Process'!$D$5:$CZ$504,VLOOKUP(E$4,'Table Name'!$C$2:$D$100,2,FALSE),FALSE))</f>
        <v>-1</v>
      </c>
      <c r="F320">
        <f>IF($C320=-1,-1,VLOOKUP($C320,'HCAD Process'!$D$5:$CZ$504,VLOOKUP(F$4,'Table Name'!$C$2:$D$100,2,FALSE),FALSE))</f>
        <v>-1</v>
      </c>
      <c r="G320">
        <f>IF($C320=-1,-1,VLOOKUP($C320,'HCAD Process'!$D$5:$CZ$504,VLOOKUP(G$4,'Table Name'!$C$2:$D$100,2,FALSE),FALSE))</f>
        <v>-1</v>
      </c>
      <c r="H320">
        <f>IF($C320=-1,-1,VLOOKUP($C320,'HCAD Process'!$D$5:$CZ$504,VLOOKUP(H$4,'Table Name'!$C$2:$D$100,2,FALSE),FALSE))</f>
        <v>-1</v>
      </c>
      <c r="I320">
        <f>IF($C320=-1,-1,VLOOKUP($C320,'HCAD Process'!$D$5:$CZ$504,VLOOKUP(I$4,'Table Name'!$C$2:$D$100,2,FALSE),FALSE))</f>
        <v>-1</v>
      </c>
      <c r="J320">
        <f>IF($C320=-1,-1,VLOOKUP($C320,'HCAD Process'!$D$5:$CZ$504,VLOOKUP(J$4,'Table Name'!$C$2:$D$100,2,FALSE),FALSE))</f>
        <v>-1</v>
      </c>
      <c r="K320">
        <f>IF($C320=-1,-1,VLOOKUP($C320,'HCAD Process'!$D$5:$CZ$504,VLOOKUP(K$4,'Table Name'!$C$2:$D$100,2,FALSE),FALSE))</f>
        <v>-1</v>
      </c>
      <c r="L320">
        <f>IF($C320=-1,-1,VLOOKUP($C320,'HCAD Process'!$D$5:$CZ$504,VLOOKUP(L$4,'Table Name'!$C$2:$D$100,2,FALSE),FALSE))</f>
        <v>-1</v>
      </c>
      <c r="M320">
        <f>IF($C320=-1,-1,VLOOKUP($C320,'HCAD Process'!$D$5:$CZ$504,VLOOKUP(M$4,'Table Name'!$C$2:$D$100,2,FALSE),FALSE))</f>
        <v>-1</v>
      </c>
      <c r="N320">
        <f>IF($C320=-1,-1,VLOOKUP($C320,'HCAD Process'!$D$5:$CZ$504,VLOOKUP(N$4,'Table Name'!$C$2:$D$100,2,FALSE),FALSE))</f>
        <v>-1</v>
      </c>
      <c r="O320">
        <f>IF($C320=-1,-1,VLOOKUP($C320,'HCAD Process'!$D$5:$CZ$504,VLOOKUP(O$4,'Table Name'!$C$2:$D$100,2,FALSE),FALSE))</f>
        <v>-1</v>
      </c>
      <c r="P320">
        <f>IF($C320=-1,-1,VLOOKUP($C320,'HCAD Process'!$D$5:$CZ$504,VLOOKUP(P$4,'Table Name'!$C$2:$D$100,2,FALSE),FALSE))</f>
        <v>-1</v>
      </c>
      <c r="Q320">
        <f>IF($C320=-1,-1,VLOOKUP($C320,'HCAD Process'!$D$5:$CZ$504,VLOOKUP(Q$4,'Table Name'!$C$2:$D$100,2,FALSE),FALSE))</f>
        <v>-1</v>
      </c>
      <c r="R320">
        <f>IF($C320=-1,-1,VLOOKUP($C320,'HCAD Process'!$D$5:$CZ$504,VLOOKUP(R$4,'Table Name'!$C$2:$D$100,2,FALSE),FALSE))</f>
        <v>-1</v>
      </c>
      <c r="S320">
        <f>IF($C320=-1,-1,VLOOKUP($C320,'HCAD Process'!$D$5:$CZ$504,VLOOKUP(S$4,'Table Name'!$C$2:$D$100,2,FALSE),FALSE))</f>
        <v>-1</v>
      </c>
      <c r="T320">
        <f>IF($C320=-1,-1,VLOOKUP($C320,'HCAD Process'!$D$5:$CZ$504,VLOOKUP(T$4,'Table Name'!$C$2:$D$100,2,FALSE),FALSE))</f>
        <v>-1</v>
      </c>
      <c r="U320">
        <f>IF($C320=-1,-1,VLOOKUP($C320,'HCAD Process'!$D$5:$CZ$504,VLOOKUP(U$4,'Table Name'!$C$2:$D$100,2,FALSE),FALSE))</f>
        <v>-1</v>
      </c>
      <c r="V320">
        <f>IF($C320=-1,-1,VLOOKUP($C320,'HCAD Process'!$D$5:$CZ$504,VLOOKUP(V$4,'Table Name'!$C$2:$D$100,2,FALSE),FALSE))</f>
        <v>-1</v>
      </c>
      <c r="W320">
        <f>IF($C320=-1,-1,VLOOKUP($C320,'HCAD Process'!$D$5:$CZ$504,VLOOKUP(W$4,'Table Name'!$C$2:$D$100,2,FALSE),FALSE))</f>
        <v>-1</v>
      </c>
      <c r="X320">
        <f>IF($C320=-1,-1,VLOOKUP($C320,'HCAD Process'!$D$5:$CZ$504,VLOOKUP(X$4,'Table Name'!$C$2:$D$100,2,FALSE),FALSE))</f>
        <v>-1</v>
      </c>
      <c r="Y320">
        <f>IF($C320=-1,-1,VLOOKUP($C320,'HCAD Process'!$D$5:$CZ$504,VLOOKUP(Y$4,'Table Name'!$C$2:$D$100,2,FALSE),FALSE))</f>
        <v>-1</v>
      </c>
      <c r="Z320">
        <f>IF($C320=-1,-1,VLOOKUP($C320,'HCAD Process'!$D$5:$CZ$504,VLOOKUP(Z$4,'Table Name'!$C$2:$D$100,2,FALSE),FALSE))</f>
        <v>-1</v>
      </c>
      <c r="AA320">
        <f>IF($C320=-1,-1,VLOOKUP($C320,'HCAD Process'!$D$5:$CZ$504,VLOOKUP(AA$4,'Table Name'!$C$2:$D$100,2,FALSE),FALSE))</f>
        <v>-1</v>
      </c>
      <c r="AB320">
        <f>IF($C320=-1,-1,VLOOKUP($C320,'HCAD Process'!$D$5:$CZ$504,VLOOKUP(AB$4,'Table Name'!$C$2:$D$100,2,FALSE),FALSE))</f>
        <v>-1</v>
      </c>
      <c r="AC320">
        <f>IF($C320=-1,-1,VLOOKUP($C320,'HCAD Process'!$D$5:$CZ$504,VLOOKUP(AC$4,'Table Name'!$C$2:$D$100,2,FALSE),FALSE))</f>
        <v>-1</v>
      </c>
      <c r="AD320">
        <f>IF($C320=-1,-1,VLOOKUP($C320,'HCAD Process'!$D$5:$CZ$504,VLOOKUP(AD$4,'Table Name'!$C$2:$D$100,2,FALSE),FALSE))</f>
        <v>-1</v>
      </c>
      <c r="AE320">
        <f>IF($C320=-1,-1,VLOOKUP($C320,'HCAD Process'!$D$5:$CZ$504,VLOOKUP(AE$4,'Table Name'!$C$2:$D$100,2,FALSE),FALSE))</f>
        <v>-1</v>
      </c>
      <c r="AF320">
        <f>IF($C320=-1,-1,VLOOKUP($C320,'HCAD Process'!$D$5:$CZ$504,VLOOKUP(AF$4,'Table Name'!$C$2:$D$100,2,FALSE),FALSE))</f>
        <v>-1</v>
      </c>
      <c r="AG320">
        <f>IF($C320=-1,-1,VLOOKUP($C320,'HCAD Process'!$D$5:$CZ$504,VLOOKUP(AG$4,'Table Name'!$C$2:$D$100,2,FALSE),FALSE))</f>
        <v>-1</v>
      </c>
      <c r="AH320">
        <f>IF($C320=-1,-1,VLOOKUP($C320,'HCAD Process'!$D$5:$CZ$504,VLOOKUP(AH$4,'Table Name'!$C$2:$D$100,2,FALSE),FALSE))</f>
        <v>-1</v>
      </c>
      <c r="AI320">
        <f>IF($C320=-1,-1,VLOOKUP($C320,'HCAD Process'!$D$5:$CZ$504,VLOOKUP(AI$4,'Table Name'!$C$2:$D$100,2,FALSE),FALSE))</f>
        <v>-1</v>
      </c>
      <c r="AJ320">
        <f>IF($C320=-1,-1,VLOOKUP($C320,'HCAD Process'!$D$5:$CZ$504,VLOOKUP(AJ$4,'Table Name'!$C$2:$D$100,2,FALSE),FALSE))</f>
        <v>-1</v>
      </c>
      <c r="AK320">
        <f>IF($C320=-1,-1,VALUE(VLOOKUP($C320,'HCAD Process'!$D$5:$CZ$504,VLOOKUP(AK$4,'Table Name'!$C$2:$D$100,2,FALSE),FALSE)))</f>
        <v>-1</v>
      </c>
      <c r="AL320">
        <f>IF($C320=-1,-1,VLOOKUP($C320,'HCAD Process'!$D$5:$CZ$504,VLOOKUP(AL$4,'Table Name'!$C$2:$D$100,2,FALSE),FALSE))</f>
        <v>-1</v>
      </c>
      <c r="AM320">
        <f>IF($C320=-1,-1,VLOOKUP($C320,'HCAD Process'!$D$5:$CZ$504,VLOOKUP(AM$4,'Table Name'!$C$2:$D$100,2,FALSE),FALSE))</f>
        <v>-1</v>
      </c>
      <c r="AN320">
        <f>IF($C320=-1,-1,VLOOKUP($C320,'HCAD Process'!$D$5:$CZ$504,VLOOKUP(AN$4,'Table Name'!$C$2:$D$100,2,FALSE),FALSE))</f>
        <v>-1</v>
      </c>
      <c r="AO320">
        <f>IF($C320=-1,-1,VLOOKUP($C320,'HCAD Process'!$D$5:$CZ$504,VLOOKUP(AO$4,'Table Name'!$C$2:$D$100,2,FALSE),FALSE))</f>
        <v>-1</v>
      </c>
      <c r="AP320">
        <f>IF($C320=-1,-1,VLOOKUP($C320,'HCAD Process'!$D$5:$CZ$504,VLOOKUP(AP$4,'Table Name'!$C$2:$D$100,2,FALSE),FALSE))</f>
        <v>-1</v>
      </c>
      <c r="AQ320">
        <f>IF($C320=-1,-1,VLOOKUP($C320,'HCAD Process'!$D$5:$CZ$504,VLOOKUP(AQ$4,'Table Name'!$C$2:$D$100,2,FALSE),FALSE))</f>
        <v>-1</v>
      </c>
      <c r="AR320">
        <f>IF($C320=-1,-1,VLOOKUP($C320,'HCAD Process'!$D$5:$CZ$504,VLOOKUP(AR$4,'Table Name'!$C$2:$D$100,2,FALSE),FALSE))</f>
        <v>-1</v>
      </c>
      <c r="AS320">
        <f>IF($C320=-1,-1,VLOOKUP($C320,'HCAD Process'!$D$5:$CZ$504,VLOOKUP(AS$4,'Table Name'!$C$2:$D$100,2,FALSE),FALSE))</f>
        <v>-1</v>
      </c>
      <c r="AT320">
        <f>IF($C320=-1,-1,VLOOKUP($C320,'HCAD Process'!$D$5:$CZ$504,VLOOKUP(AT$4,'Table Name'!$C$2:$D$100,2,FALSE),FALSE))</f>
        <v>-1</v>
      </c>
      <c r="AU320">
        <f>IF($C320=-1,-1,VLOOKUP($C320,'HCAD Process'!$D$5:$CZ$504,VLOOKUP(AU$4,'Table Name'!$C$2:$D$100,2,FALSE),FALSE))</f>
        <v>-1</v>
      </c>
      <c r="AV320">
        <f>IF($C320=-1,-1,VLOOKUP($C320,'HCAD Process'!$D$5:$CZ$504,VLOOKUP(AV$4,'Table Name'!$C$2:$D$100,2,FALSE),FALSE))</f>
        <v>-1</v>
      </c>
      <c r="AW320">
        <f>IF($C320=-1,-1,VLOOKUP($C320,'HCAD Process'!$D$5:$CZ$504,VLOOKUP(AW$4,'Table Name'!$C$2:$D$100,2,FALSE),FALSE))</f>
        <v>-1</v>
      </c>
      <c r="AX320">
        <f>IF($C320=-1,-1,VLOOKUP($C320,'HCAD Process'!$D$5:$CZ$504,VLOOKUP(AX$4,'Table Name'!$C$2:$D$100,2,FALSE),FALSE))</f>
        <v>-1</v>
      </c>
      <c r="AY320">
        <f>IF($C320=-1,-1,VLOOKUP($C320,'HCAD Process'!$D$5:$CZ$504,VLOOKUP(AY$4,'Table Name'!$C$2:$D$100,2,FALSE),FALSE))</f>
        <v>-1</v>
      </c>
      <c r="AZ320">
        <f>IF($C320=-1,-1,VLOOKUP($C320,'HCAD Process'!$D$5:$CZ$504,VLOOKUP(AZ$4,'Table Name'!$C$2:$D$100,2,FALSE),FALSE))</f>
        <v>-1</v>
      </c>
      <c r="BA320">
        <f>IF($C320=-1,-1,VLOOKUP($C320,'HCAD Process'!$D$5:$CZ$504,VLOOKUP(BA$4,'Table Name'!$C$2:$D$100,2,FALSE),FALSE))</f>
        <v>-1</v>
      </c>
      <c r="BB320">
        <f>IF($C320=-1,-1,VLOOKUP($C320,'HCAD Process'!$D$5:$CZ$504,VLOOKUP(BB$4,'Table Name'!$C$2:$D$100,2,FALSE),FALSE))</f>
        <v>-1</v>
      </c>
      <c r="BC320">
        <f>IF($C320=-1,-1,VLOOKUP($C320,'HCAD Process'!$D$5:$CZ$504,VLOOKUP(BC$4,'Table Name'!$C$2:$D$100,2,FALSE),FALSE))</f>
        <v>-1</v>
      </c>
      <c r="BD320">
        <f>IF($C320=-1,-1,VLOOKUP($C320,'HCAD Process'!$D$5:$CZ$504,VLOOKUP(BD$4,'Table Name'!$C$2:$D$100,2,FALSE),FALSE))</f>
        <v>-1</v>
      </c>
      <c r="BE320">
        <f>IF($C320=-1,-1,VLOOKUP($C320,'HCAD Process'!$D$5:$CZ$504,VLOOKUP(BE$4,'Table Name'!$C$2:$D$100,2,FALSE),FALSE))</f>
        <v>-1</v>
      </c>
      <c r="BF320">
        <f>IF($C320=-1,-1,VLOOKUP($C320,'HCAD Process'!$D$5:$CZ$504,VLOOKUP(BF$4,'Table Name'!$C$2:$D$100,2,FALSE),FALSE))</f>
        <v>-1</v>
      </c>
      <c r="BG320">
        <f>IF($C320=-1,-1,VLOOKUP($C320,'HCAD Process'!$D$5:$CZ$504,VLOOKUP(BG$4,'Table Name'!$C$2:$D$100,2,FALSE),FALSE))</f>
        <v>-1</v>
      </c>
      <c r="BH320">
        <f>IF($C320=-1,-1,VLOOKUP($C320,'HCAD Process'!$D$5:$CZ$504,VLOOKUP(BH$4,'Table Name'!$C$2:$D$100,2,FALSE),FALSE))</f>
        <v>-1</v>
      </c>
      <c r="BI320">
        <f>IF($C320=-1,-1,VLOOKUP($C320,'HCAD Process'!$D$5:$CZ$504,VLOOKUP(BI$4,'Table Name'!$C$2:$D$100,2,FALSE),FALSE))</f>
        <v>-1</v>
      </c>
      <c r="BJ320">
        <f>IF($C320=-1,-1,VLOOKUP($C320,'HCAD Process'!$D$5:$CZ$504,VLOOKUP(BJ$4,'Table Name'!$C$2:$D$100,2,FALSE),FALSE))</f>
        <v>-1</v>
      </c>
      <c r="BK320">
        <f>IF($C320=-1,-1,VLOOKUP($C320,'HCAD Process'!$D$5:$CZ$504,VLOOKUP(BK$4,'Table Name'!$C$2:$D$100,2,FALSE),FALSE))</f>
        <v>-1</v>
      </c>
      <c r="BL320">
        <f>IF($C320=-1,-1,VLOOKUP($C320,'HCAD Process'!$D$5:$CZ$504,VLOOKUP(BL$4,'Table Name'!$C$2:$D$100,2,FALSE),FALSE))</f>
        <v>-1</v>
      </c>
      <c r="BM320">
        <f>IF($C320=-1,-1,VLOOKUP($C320,'HCAD Process'!$D$5:$CZ$504,VLOOKUP(BM$4,'Table Name'!$C$2:$D$100,2,FALSE),FALSE))</f>
        <v>-1</v>
      </c>
      <c r="BN320">
        <f>IF($C320=-1,-1,VLOOKUP($C320,'HCAD Process'!$D$5:$CZ$504,VLOOKUP(BN$4,'Table Name'!$C$2:$D$100,2,FALSE),FALSE))</f>
        <v>-1</v>
      </c>
      <c r="BO320">
        <f>IF($C320=-1,-1,VLOOKUP($C320,'HCAD Process'!$D$5:$CZ$504,VLOOKUP(BO$4,'Table Name'!$C$2:$D$100,2,FALSE),FALSE))</f>
        <v>-1</v>
      </c>
      <c r="BP320">
        <f>IF($C320=-1,-1,VLOOKUP($C320,'HCAD Process'!$D$5:$CZ$504,VLOOKUP(BP$4,'Table Name'!$C$2:$D$100,2,FALSE),FALSE))</f>
        <v>-1</v>
      </c>
      <c r="BQ320">
        <f>IF($C320=-1,-1,VLOOKUP($C320,'HCAD Process'!$D$5:$CZ$504,VLOOKUP(BQ$4,'Table Name'!$C$2:$D$100,2,FALSE),FALSE))</f>
        <v>-1</v>
      </c>
      <c r="BR320">
        <f>IF($C320=-1,-1,VLOOKUP($C320,'HCAD Process'!$D$5:$CZ$504,VLOOKUP(BR$4,'Table Name'!$C$2:$D$100,2,FALSE),FALSE))</f>
        <v>-1</v>
      </c>
      <c r="BS320">
        <f>IF($C320=-1,-1,VLOOKUP($C320,'HCAD Process'!$D$5:$CZ$504,VLOOKUP(BS$4,'Table Name'!$C$2:$D$100,2,FALSE),FALSE))</f>
        <v>-1</v>
      </c>
      <c r="BT320">
        <f>IF($C320=-1,-1,VLOOKUP($C320,'HCAD Process'!$D$5:$CZ$504,VLOOKUP(BT$4,'Table Name'!$C$2:$D$100,2,FALSE),FALSE))</f>
        <v>-1</v>
      </c>
      <c r="BU320">
        <f>IF($C320=-1,-1,VLOOKUP($C320,'HCAD Process'!$D$5:$CZ$504,VLOOKUP(BU$4,'Table Name'!$C$2:$D$100,2,FALSE),FALSE))</f>
        <v>-1</v>
      </c>
      <c r="BV320">
        <f>IF($C320=-1,-1,VLOOKUP($C320,'HCAD Process'!$D$5:$CZ$504,VLOOKUP(BV$4,'Table Name'!$C$2:$D$100,2,FALSE),FALSE))</f>
        <v>-1</v>
      </c>
      <c r="BW320">
        <f>IF($C320=-1,-1,VLOOKUP($C320,'HCAD Process'!$D$5:$CZ$504,VLOOKUP(BW$4,'Table Name'!$C$2:$D$100,2,FALSE),FALSE))</f>
        <v>-1</v>
      </c>
      <c r="BX320">
        <f>IF($C320=-1,-1,VLOOKUP($C320,'HCAD Process'!$D$5:$CZ$504,VLOOKUP(BX$4,'Table Name'!$C$2:$D$100,2,FALSE),FALSE))</f>
        <v>-1</v>
      </c>
      <c r="BY320">
        <f>IF($C320=-1,-1,VLOOKUP($C320,'HCAD Process'!$D$5:$CZ$504,VLOOKUP(BY$4,'Table Name'!$C$2:$D$100,2,FALSE),FALSE))</f>
        <v>-1</v>
      </c>
      <c r="BZ320">
        <f>IF($C320=-1,-1,VLOOKUP($C320,'HCAD Process'!$D$5:$CZ$504,VLOOKUP(BZ$4,'Table Name'!$C$2:$D$100,2,FALSE),FALSE))</f>
        <v>-1</v>
      </c>
      <c r="CA320">
        <f>IF($C320=-1,-1,VLOOKUP($C320,'HCAD Process'!$D$5:$CZ$504,VLOOKUP(CA$4,'Table Name'!$C$2:$D$100,2,FALSE),FALSE))</f>
        <v>-1</v>
      </c>
      <c r="CB320">
        <f>IF($C320=-1,-1,VLOOKUP($C320,'HCAD Process'!$D$5:$CZ$504,VLOOKUP(CB$4,'Table Name'!$C$2:$D$100,2,FALSE),FALSE))</f>
        <v>-1</v>
      </c>
      <c r="CC320">
        <f>IF($C320=-1,-1,VLOOKUP($C320,'HCAD Process'!$D$5:$CZ$504,VLOOKUP(CC$4,'Table Name'!$C$2:$D$100,2,FALSE),FALSE))</f>
        <v>-1</v>
      </c>
      <c r="CD320">
        <f>IF($C320=-1,-1,VLOOKUP($C320,'HCAD Process'!$D$5:$CZ$504,VLOOKUP(CD$4,'Table Name'!$C$2:$D$100,2,FALSE),FALSE))</f>
        <v>-1</v>
      </c>
      <c r="CE320">
        <f>IF($C320=-1,-1,VLOOKUP($C320,'HCAD Process'!$D$5:$CZ$504,VLOOKUP(CE$4,'Table Name'!$C$2:$D$100,2,FALSE),FALSE))</f>
        <v>-1</v>
      </c>
    </row>
    <row r="321" spans="2:83" x14ac:dyDescent="0.25">
      <c r="B321">
        <f t="shared" si="5"/>
        <v>317</v>
      </c>
      <c r="C321">
        <f t="array" ref="C321">IF(ISERROR(INDEX('HCAD Process'!CF$5:CF$504,MATCH(0,COUNTIF(C$4:C320,'HCAD Process'!CF$5:CF$504)+('HCAD Process'!CF$5:CF$504=-1),0))),-1,INDEX('HCAD Process'!CF$5:CF$504,MATCH(0,COUNTIF(C$4:C320,'HCAD Process'!CF$5:CF$504)+('HCAD Process'!CF$5:CF$504=-1),0)))</f>
        <v>-1</v>
      </c>
      <c r="D321">
        <f>IF($C321=-1,-1,VLOOKUP($C321,'HCAD Process'!$D$5:$CZ$504,VLOOKUP(D$4,'Table Name'!$C$2:$D$100,2,FALSE),FALSE))</f>
        <v>-1</v>
      </c>
      <c r="E321">
        <f>IF($C321=-1,-1,VLOOKUP($C321,'HCAD Process'!$D$5:$CZ$504,VLOOKUP(E$4,'Table Name'!$C$2:$D$100,2,FALSE),FALSE))</f>
        <v>-1</v>
      </c>
      <c r="F321">
        <f>IF($C321=-1,-1,VLOOKUP($C321,'HCAD Process'!$D$5:$CZ$504,VLOOKUP(F$4,'Table Name'!$C$2:$D$100,2,FALSE),FALSE))</f>
        <v>-1</v>
      </c>
      <c r="G321">
        <f>IF($C321=-1,-1,VLOOKUP($C321,'HCAD Process'!$D$5:$CZ$504,VLOOKUP(G$4,'Table Name'!$C$2:$D$100,2,FALSE),FALSE))</f>
        <v>-1</v>
      </c>
      <c r="H321">
        <f>IF($C321=-1,-1,VLOOKUP($C321,'HCAD Process'!$D$5:$CZ$504,VLOOKUP(H$4,'Table Name'!$C$2:$D$100,2,FALSE),FALSE))</f>
        <v>-1</v>
      </c>
      <c r="I321">
        <f>IF($C321=-1,-1,VLOOKUP($C321,'HCAD Process'!$D$5:$CZ$504,VLOOKUP(I$4,'Table Name'!$C$2:$D$100,2,FALSE),FALSE))</f>
        <v>-1</v>
      </c>
      <c r="J321">
        <f>IF($C321=-1,-1,VLOOKUP($C321,'HCAD Process'!$D$5:$CZ$504,VLOOKUP(J$4,'Table Name'!$C$2:$D$100,2,FALSE),FALSE))</f>
        <v>-1</v>
      </c>
      <c r="K321">
        <f>IF($C321=-1,-1,VLOOKUP($C321,'HCAD Process'!$D$5:$CZ$504,VLOOKUP(K$4,'Table Name'!$C$2:$D$100,2,FALSE),FALSE))</f>
        <v>-1</v>
      </c>
      <c r="L321">
        <f>IF($C321=-1,-1,VLOOKUP($C321,'HCAD Process'!$D$5:$CZ$504,VLOOKUP(L$4,'Table Name'!$C$2:$D$100,2,FALSE),FALSE))</f>
        <v>-1</v>
      </c>
      <c r="M321">
        <f>IF($C321=-1,-1,VLOOKUP($C321,'HCAD Process'!$D$5:$CZ$504,VLOOKUP(M$4,'Table Name'!$C$2:$D$100,2,FALSE),FALSE))</f>
        <v>-1</v>
      </c>
      <c r="N321">
        <f>IF($C321=-1,-1,VLOOKUP($C321,'HCAD Process'!$D$5:$CZ$504,VLOOKUP(N$4,'Table Name'!$C$2:$D$100,2,FALSE),FALSE))</f>
        <v>-1</v>
      </c>
      <c r="O321">
        <f>IF($C321=-1,-1,VLOOKUP($C321,'HCAD Process'!$D$5:$CZ$504,VLOOKUP(O$4,'Table Name'!$C$2:$D$100,2,FALSE),FALSE))</f>
        <v>-1</v>
      </c>
      <c r="P321">
        <f>IF($C321=-1,-1,VLOOKUP($C321,'HCAD Process'!$D$5:$CZ$504,VLOOKUP(P$4,'Table Name'!$C$2:$D$100,2,FALSE),FALSE))</f>
        <v>-1</v>
      </c>
      <c r="Q321">
        <f>IF($C321=-1,-1,VLOOKUP($C321,'HCAD Process'!$D$5:$CZ$504,VLOOKUP(Q$4,'Table Name'!$C$2:$D$100,2,FALSE),FALSE))</f>
        <v>-1</v>
      </c>
      <c r="R321">
        <f>IF($C321=-1,-1,VLOOKUP($C321,'HCAD Process'!$D$5:$CZ$504,VLOOKUP(R$4,'Table Name'!$C$2:$D$100,2,FALSE),FALSE))</f>
        <v>-1</v>
      </c>
      <c r="S321">
        <f>IF($C321=-1,-1,VLOOKUP($C321,'HCAD Process'!$D$5:$CZ$504,VLOOKUP(S$4,'Table Name'!$C$2:$D$100,2,FALSE),FALSE))</f>
        <v>-1</v>
      </c>
      <c r="T321">
        <f>IF($C321=-1,-1,VLOOKUP($C321,'HCAD Process'!$D$5:$CZ$504,VLOOKUP(T$4,'Table Name'!$C$2:$D$100,2,FALSE),FALSE))</f>
        <v>-1</v>
      </c>
      <c r="U321">
        <f>IF($C321=-1,-1,VLOOKUP($C321,'HCAD Process'!$D$5:$CZ$504,VLOOKUP(U$4,'Table Name'!$C$2:$D$100,2,FALSE),FALSE))</f>
        <v>-1</v>
      </c>
      <c r="V321">
        <f>IF($C321=-1,-1,VLOOKUP($C321,'HCAD Process'!$D$5:$CZ$504,VLOOKUP(V$4,'Table Name'!$C$2:$D$100,2,FALSE),FALSE))</f>
        <v>-1</v>
      </c>
      <c r="W321">
        <f>IF($C321=-1,-1,VLOOKUP($C321,'HCAD Process'!$D$5:$CZ$504,VLOOKUP(W$4,'Table Name'!$C$2:$D$100,2,FALSE),FALSE))</f>
        <v>-1</v>
      </c>
      <c r="X321">
        <f>IF($C321=-1,-1,VLOOKUP($C321,'HCAD Process'!$D$5:$CZ$504,VLOOKUP(X$4,'Table Name'!$C$2:$D$100,2,FALSE),FALSE))</f>
        <v>-1</v>
      </c>
      <c r="Y321">
        <f>IF($C321=-1,-1,VLOOKUP($C321,'HCAD Process'!$D$5:$CZ$504,VLOOKUP(Y$4,'Table Name'!$C$2:$D$100,2,FALSE),FALSE))</f>
        <v>-1</v>
      </c>
      <c r="Z321">
        <f>IF($C321=-1,-1,VLOOKUP($C321,'HCAD Process'!$D$5:$CZ$504,VLOOKUP(Z$4,'Table Name'!$C$2:$D$100,2,FALSE),FALSE))</f>
        <v>-1</v>
      </c>
      <c r="AA321">
        <f>IF($C321=-1,-1,VLOOKUP($C321,'HCAD Process'!$D$5:$CZ$504,VLOOKUP(AA$4,'Table Name'!$C$2:$D$100,2,FALSE),FALSE))</f>
        <v>-1</v>
      </c>
      <c r="AB321">
        <f>IF($C321=-1,-1,VLOOKUP($C321,'HCAD Process'!$D$5:$CZ$504,VLOOKUP(AB$4,'Table Name'!$C$2:$D$100,2,FALSE),FALSE))</f>
        <v>-1</v>
      </c>
      <c r="AC321">
        <f>IF($C321=-1,-1,VLOOKUP($C321,'HCAD Process'!$D$5:$CZ$504,VLOOKUP(AC$4,'Table Name'!$C$2:$D$100,2,FALSE),FALSE))</f>
        <v>-1</v>
      </c>
      <c r="AD321">
        <f>IF($C321=-1,-1,VLOOKUP($C321,'HCAD Process'!$D$5:$CZ$504,VLOOKUP(AD$4,'Table Name'!$C$2:$D$100,2,FALSE),FALSE))</f>
        <v>-1</v>
      </c>
      <c r="AE321">
        <f>IF($C321=-1,-1,VLOOKUP($C321,'HCAD Process'!$D$5:$CZ$504,VLOOKUP(AE$4,'Table Name'!$C$2:$D$100,2,FALSE),FALSE))</f>
        <v>-1</v>
      </c>
      <c r="AF321">
        <f>IF($C321=-1,-1,VLOOKUP($C321,'HCAD Process'!$D$5:$CZ$504,VLOOKUP(AF$4,'Table Name'!$C$2:$D$100,2,FALSE),FALSE))</f>
        <v>-1</v>
      </c>
      <c r="AG321">
        <f>IF($C321=-1,-1,VLOOKUP($C321,'HCAD Process'!$D$5:$CZ$504,VLOOKUP(AG$4,'Table Name'!$C$2:$D$100,2,FALSE),FALSE))</f>
        <v>-1</v>
      </c>
      <c r="AH321">
        <f>IF($C321=-1,-1,VLOOKUP($C321,'HCAD Process'!$D$5:$CZ$504,VLOOKUP(AH$4,'Table Name'!$C$2:$D$100,2,FALSE),FALSE))</f>
        <v>-1</v>
      </c>
      <c r="AI321">
        <f>IF($C321=-1,-1,VLOOKUP($C321,'HCAD Process'!$D$5:$CZ$504,VLOOKUP(AI$4,'Table Name'!$C$2:$D$100,2,FALSE),FALSE))</f>
        <v>-1</v>
      </c>
      <c r="AJ321">
        <f>IF($C321=-1,-1,VLOOKUP($C321,'HCAD Process'!$D$5:$CZ$504,VLOOKUP(AJ$4,'Table Name'!$C$2:$D$100,2,FALSE),FALSE))</f>
        <v>-1</v>
      </c>
      <c r="AK321">
        <f>IF($C321=-1,-1,VALUE(VLOOKUP($C321,'HCAD Process'!$D$5:$CZ$504,VLOOKUP(AK$4,'Table Name'!$C$2:$D$100,2,FALSE),FALSE)))</f>
        <v>-1</v>
      </c>
      <c r="AL321">
        <f>IF($C321=-1,-1,VLOOKUP($C321,'HCAD Process'!$D$5:$CZ$504,VLOOKUP(AL$4,'Table Name'!$C$2:$D$100,2,FALSE),FALSE))</f>
        <v>-1</v>
      </c>
      <c r="AM321">
        <f>IF($C321=-1,-1,VLOOKUP($C321,'HCAD Process'!$D$5:$CZ$504,VLOOKUP(AM$4,'Table Name'!$C$2:$D$100,2,FALSE),FALSE))</f>
        <v>-1</v>
      </c>
      <c r="AN321">
        <f>IF($C321=-1,-1,VLOOKUP($C321,'HCAD Process'!$D$5:$CZ$504,VLOOKUP(AN$4,'Table Name'!$C$2:$D$100,2,FALSE),FALSE))</f>
        <v>-1</v>
      </c>
      <c r="AO321">
        <f>IF($C321=-1,-1,VLOOKUP($C321,'HCAD Process'!$D$5:$CZ$504,VLOOKUP(AO$4,'Table Name'!$C$2:$D$100,2,FALSE),FALSE))</f>
        <v>-1</v>
      </c>
      <c r="AP321">
        <f>IF($C321=-1,-1,VLOOKUP($C321,'HCAD Process'!$D$5:$CZ$504,VLOOKUP(AP$4,'Table Name'!$C$2:$D$100,2,FALSE),FALSE))</f>
        <v>-1</v>
      </c>
      <c r="AQ321">
        <f>IF($C321=-1,-1,VLOOKUP($C321,'HCAD Process'!$D$5:$CZ$504,VLOOKUP(AQ$4,'Table Name'!$C$2:$D$100,2,FALSE),FALSE))</f>
        <v>-1</v>
      </c>
      <c r="AR321">
        <f>IF($C321=-1,-1,VLOOKUP($C321,'HCAD Process'!$D$5:$CZ$504,VLOOKUP(AR$4,'Table Name'!$C$2:$D$100,2,FALSE),FALSE))</f>
        <v>-1</v>
      </c>
      <c r="AS321">
        <f>IF($C321=-1,-1,VLOOKUP($C321,'HCAD Process'!$D$5:$CZ$504,VLOOKUP(AS$4,'Table Name'!$C$2:$D$100,2,FALSE),FALSE))</f>
        <v>-1</v>
      </c>
      <c r="AT321">
        <f>IF($C321=-1,-1,VLOOKUP($C321,'HCAD Process'!$D$5:$CZ$504,VLOOKUP(AT$4,'Table Name'!$C$2:$D$100,2,FALSE),FALSE))</f>
        <v>-1</v>
      </c>
      <c r="AU321">
        <f>IF($C321=-1,-1,VLOOKUP($C321,'HCAD Process'!$D$5:$CZ$504,VLOOKUP(AU$4,'Table Name'!$C$2:$D$100,2,FALSE),FALSE))</f>
        <v>-1</v>
      </c>
      <c r="AV321">
        <f>IF($C321=-1,-1,VLOOKUP($C321,'HCAD Process'!$D$5:$CZ$504,VLOOKUP(AV$4,'Table Name'!$C$2:$D$100,2,FALSE),FALSE))</f>
        <v>-1</v>
      </c>
      <c r="AW321">
        <f>IF($C321=-1,-1,VLOOKUP($C321,'HCAD Process'!$D$5:$CZ$504,VLOOKUP(AW$4,'Table Name'!$C$2:$D$100,2,FALSE),FALSE))</f>
        <v>-1</v>
      </c>
      <c r="AX321">
        <f>IF($C321=-1,-1,VLOOKUP($C321,'HCAD Process'!$D$5:$CZ$504,VLOOKUP(AX$4,'Table Name'!$C$2:$D$100,2,FALSE),FALSE))</f>
        <v>-1</v>
      </c>
      <c r="AY321">
        <f>IF($C321=-1,-1,VLOOKUP($C321,'HCAD Process'!$D$5:$CZ$504,VLOOKUP(AY$4,'Table Name'!$C$2:$D$100,2,FALSE),FALSE))</f>
        <v>-1</v>
      </c>
      <c r="AZ321">
        <f>IF($C321=-1,-1,VLOOKUP($C321,'HCAD Process'!$D$5:$CZ$504,VLOOKUP(AZ$4,'Table Name'!$C$2:$D$100,2,FALSE),FALSE))</f>
        <v>-1</v>
      </c>
      <c r="BA321">
        <f>IF($C321=-1,-1,VLOOKUP($C321,'HCAD Process'!$D$5:$CZ$504,VLOOKUP(BA$4,'Table Name'!$C$2:$D$100,2,FALSE),FALSE))</f>
        <v>-1</v>
      </c>
      <c r="BB321">
        <f>IF($C321=-1,-1,VLOOKUP($C321,'HCAD Process'!$D$5:$CZ$504,VLOOKUP(BB$4,'Table Name'!$C$2:$D$100,2,FALSE),FALSE))</f>
        <v>-1</v>
      </c>
      <c r="BC321">
        <f>IF($C321=-1,-1,VLOOKUP($C321,'HCAD Process'!$D$5:$CZ$504,VLOOKUP(BC$4,'Table Name'!$C$2:$D$100,2,FALSE),FALSE))</f>
        <v>-1</v>
      </c>
      <c r="BD321">
        <f>IF($C321=-1,-1,VLOOKUP($C321,'HCAD Process'!$D$5:$CZ$504,VLOOKUP(BD$4,'Table Name'!$C$2:$D$100,2,FALSE),FALSE))</f>
        <v>-1</v>
      </c>
      <c r="BE321">
        <f>IF($C321=-1,-1,VLOOKUP($C321,'HCAD Process'!$D$5:$CZ$504,VLOOKUP(BE$4,'Table Name'!$C$2:$D$100,2,FALSE),FALSE))</f>
        <v>-1</v>
      </c>
      <c r="BF321">
        <f>IF($C321=-1,-1,VLOOKUP($C321,'HCAD Process'!$D$5:$CZ$504,VLOOKUP(BF$4,'Table Name'!$C$2:$D$100,2,FALSE),FALSE))</f>
        <v>-1</v>
      </c>
      <c r="BG321">
        <f>IF($C321=-1,-1,VLOOKUP($C321,'HCAD Process'!$D$5:$CZ$504,VLOOKUP(BG$4,'Table Name'!$C$2:$D$100,2,FALSE),FALSE))</f>
        <v>-1</v>
      </c>
      <c r="BH321">
        <f>IF($C321=-1,-1,VLOOKUP($C321,'HCAD Process'!$D$5:$CZ$504,VLOOKUP(BH$4,'Table Name'!$C$2:$D$100,2,FALSE),FALSE))</f>
        <v>-1</v>
      </c>
      <c r="BI321">
        <f>IF($C321=-1,-1,VLOOKUP($C321,'HCAD Process'!$D$5:$CZ$504,VLOOKUP(BI$4,'Table Name'!$C$2:$D$100,2,FALSE),FALSE))</f>
        <v>-1</v>
      </c>
      <c r="BJ321">
        <f>IF($C321=-1,-1,VLOOKUP($C321,'HCAD Process'!$D$5:$CZ$504,VLOOKUP(BJ$4,'Table Name'!$C$2:$D$100,2,FALSE),FALSE))</f>
        <v>-1</v>
      </c>
      <c r="BK321">
        <f>IF($C321=-1,-1,VLOOKUP($C321,'HCAD Process'!$D$5:$CZ$504,VLOOKUP(BK$4,'Table Name'!$C$2:$D$100,2,FALSE),FALSE))</f>
        <v>-1</v>
      </c>
      <c r="BL321">
        <f>IF($C321=-1,-1,VLOOKUP($C321,'HCAD Process'!$D$5:$CZ$504,VLOOKUP(BL$4,'Table Name'!$C$2:$D$100,2,FALSE),FALSE))</f>
        <v>-1</v>
      </c>
      <c r="BM321">
        <f>IF($C321=-1,-1,VLOOKUP($C321,'HCAD Process'!$D$5:$CZ$504,VLOOKUP(BM$4,'Table Name'!$C$2:$D$100,2,FALSE),FALSE))</f>
        <v>-1</v>
      </c>
      <c r="BN321">
        <f>IF($C321=-1,-1,VLOOKUP($C321,'HCAD Process'!$D$5:$CZ$504,VLOOKUP(BN$4,'Table Name'!$C$2:$D$100,2,FALSE),FALSE))</f>
        <v>-1</v>
      </c>
      <c r="BO321">
        <f>IF($C321=-1,-1,VLOOKUP($C321,'HCAD Process'!$D$5:$CZ$504,VLOOKUP(BO$4,'Table Name'!$C$2:$D$100,2,FALSE),FALSE))</f>
        <v>-1</v>
      </c>
      <c r="BP321">
        <f>IF($C321=-1,-1,VLOOKUP($C321,'HCAD Process'!$D$5:$CZ$504,VLOOKUP(BP$4,'Table Name'!$C$2:$D$100,2,FALSE),FALSE))</f>
        <v>-1</v>
      </c>
      <c r="BQ321">
        <f>IF($C321=-1,-1,VLOOKUP($C321,'HCAD Process'!$D$5:$CZ$504,VLOOKUP(BQ$4,'Table Name'!$C$2:$D$100,2,FALSE),FALSE))</f>
        <v>-1</v>
      </c>
      <c r="BR321">
        <f>IF($C321=-1,-1,VLOOKUP($C321,'HCAD Process'!$D$5:$CZ$504,VLOOKUP(BR$4,'Table Name'!$C$2:$D$100,2,FALSE),FALSE))</f>
        <v>-1</v>
      </c>
      <c r="BS321">
        <f>IF($C321=-1,-1,VLOOKUP($C321,'HCAD Process'!$D$5:$CZ$504,VLOOKUP(BS$4,'Table Name'!$C$2:$D$100,2,FALSE),FALSE))</f>
        <v>-1</v>
      </c>
      <c r="BT321">
        <f>IF($C321=-1,-1,VLOOKUP($C321,'HCAD Process'!$D$5:$CZ$504,VLOOKUP(BT$4,'Table Name'!$C$2:$D$100,2,FALSE),FALSE))</f>
        <v>-1</v>
      </c>
      <c r="BU321">
        <f>IF($C321=-1,-1,VLOOKUP($C321,'HCAD Process'!$D$5:$CZ$504,VLOOKUP(BU$4,'Table Name'!$C$2:$D$100,2,FALSE),FALSE))</f>
        <v>-1</v>
      </c>
      <c r="BV321">
        <f>IF($C321=-1,-1,VLOOKUP($C321,'HCAD Process'!$D$5:$CZ$504,VLOOKUP(BV$4,'Table Name'!$C$2:$D$100,2,FALSE),FALSE))</f>
        <v>-1</v>
      </c>
      <c r="BW321">
        <f>IF($C321=-1,-1,VLOOKUP($C321,'HCAD Process'!$D$5:$CZ$504,VLOOKUP(BW$4,'Table Name'!$C$2:$D$100,2,FALSE),FALSE))</f>
        <v>-1</v>
      </c>
      <c r="BX321">
        <f>IF($C321=-1,-1,VLOOKUP($C321,'HCAD Process'!$D$5:$CZ$504,VLOOKUP(BX$4,'Table Name'!$C$2:$D$100,2,FALSE),FALSE))</f>
        <v>-1</v>
      </c>
      <c r="BY321">
        <f>IF($C321=-1,-1,VLOOKUP($C321,'HCAD Process'!$D$5:$CZ$504,VLOOKUP(BY$4,'Table Name'!$C$2:$D$100,2,FALSE),FALSE))</f>
        <v>-1</v>
      </c>
      <c r="BZ321">
        <f>IF($C321=-1,-1,VLOOKUP($C321,'HCAD Process'!$D$5:$CZ$504,VLOOKUP(BZ$4,'Table Name'!$C$2:$D$100,2,FALSE),FALSE))</f>
        <v>-1</v>
      </c>
      <c r="CA321">
        <f>IF($C321=-1,-1,VLOOKUP($C321,'HCAD Process'!$D$5:$CZ$504,VLOOKUP(CA$4,'Table Name'!$C$2:$D$100,2,FALSE),FALSE))</f>
        <v>-1</v>
      </c>
      <c r="CB321">
        <f>IF($C321=-1,-1,VLOOKUP($C321,'HCAD Process'!$D$5:$CZ$504,VLOOKUP(CB$4,'Table Name'!$C$2:$D$100,2,FALSE),FALSE))</f>
        <v>-1</v>
      </c>
      <c r="CC321">
        <f>IF($C321=-1,-1,VLOOKUP($C321,'HCAD Process'!$D$5:$CZ$504,VLOOKUP(CC$4,'Table Name'!$C$2:$D$100,2,FALSE),FALSE))</f>
        <v>-1</v>
      </c>
      <c r="CD321">
        <f>IF($C321=-1,-1,VLOOKUP($C321,'HCAD Process'!$D$5:$CZ$504,VLOOKUP(CD$4,'Table Name'!$C$2:$D$100,2,FALSE),FALSE))</f>
        <v>-1</v>
      </c>
      <c r="CE321">
        <f>IF($C321=-1,-1,VLOOKUP($C321,'HCAD Process'!$D$5:$CZ$504,VLOOKUP(CE$4,'Table Name'!$C$2:$D$100,2,FALSE),FALSE))</f>
        <v>-1</v>
      </c>
    </row>
    <row r="322" spans="2:83" x14ac:dyDescent="0.25">
      <c r="B322">
        <f t="shared" si="5"/>
        <v>318</v>
      </c>
      <c r="C322">
        <f t="array" ref="C322">IF(ISERROR(INDEX('HCAD Process'!CF$5:CF$504,MATCH(0,COUNTIF(C$4:C321,'HCAD Process'!CF$5:CF$504)+('HCAD Process'!CF$5:CF$504=-1),0))),-1,INDEX('HCAD Process'!CF$5:CF$504,MATCH(0,COUNTIF(C$4:C321,'HCAD Process'!CF$5:CF$504)+('HCAD Process'!CF$5:CF$504=-1),0)))</f>
        <v>-1</v>
      </c>
      <c r="D322">
        <f>IF($C322=-1,-1,VLOOKUP($C322,'HCAD Process'!$D$5:$CZ$504,VLOOKUP(D$4,'Table Name'!$C$2:$D$100,2,FALSE),FALSE))</f>
        <v>-1</v>
      </c>
      <c r="E322">
        <f>IF($C322=-1,-1,VLOOKUP($C322,'HCAD Process'!$D$5:$CZ$504,VLOOKUP(E$4,'Table Name'!$C$2:$D$100,2,FALSE),FALSE))</f>
        <v>-1</v>
      </c>
      <c r="F322">
        <f>IF($C322=-1,-1,VLOOKUP($C322,'HCAD Process'!$D$5:$CZ$504,VLOOKUP(F$4,'Table Name'!$C$2:$D$100,2,FALSE),FALSE))</f>
        <v>-1</v>
      </c>
      <c r="G322">
        <f>IF($C322=-1,-1,VLOOKUP($C322,'HCAD Process'!$D$5:$CZ$504,VLOOKUP(G$4,'Table Name'!$C$2:$D$100,2,FALSE),FALSE))</f>
        <v>-1</v>
      </c>
      <c r="H322">
        <f>IF($C322=-1,-1,VLOOKUP($C322,'HCAD Process'!$D$5:$CZ$504,VLOOKUP(H$4,'Table Name'!$C$2:$D$100,2,FALSE),FALSE))</f>
        <v>-1</v>
      </c>
      <c r="I322">
        <f>IF($C322=-1,-1,VLOOKUP($C322,'HCAD Process'!$D$5:$CZ$504,VLOOKUP(I$4,'Table Name'!$C$2:$D$100,2,FALSE),FALSE))</f>
        <v>-1</v>
      </c>
      <c r="J322">
        <f>IF($C322=-1,-1,VLOOKUP($C322,'HCAD Process'!$D$5:$CZ$504,VLOOKUP(J$4,'Table Name'!$C$2:$D$100,2,FALSE),FALSE))</f>
        <v>-1</v>
      </c>
      <c r="K322">
        <f>IF($C322=-1,-1,VLOOKUP($C322,'HCAD Process'!$D$5:$CZ$504,VLOOKUP(K$4,'Table Name'!$C$2:$D$100,2,FALSE),FALSE))</f>
        <v>-1</v>
      </c>
      <c r="L322">
        <f>IF($C322=-1,-1,VLOOKUP($C322,'HCAD Process'!$D$5:$CZ$504,VLOOKUP(L$4,'Table Name'!$C$2:$D$100,2,FALSE),FALSE))</f>
        <v>-1</v>
      </c>
      <c r="M322">
        <f>IF($C322=-1,-1,VLOOKUP($C322,'HCAD Process'!$D$5:$CZ$504,VLOOKUP(M$4,'Table Name'!$C$2:$D$100,2,FALSE),FALSE))</f>
        <v>-1</v>
      </c>
      <c r="N322">
        <f>IF($C322=-1,-1,VLOOKUP($C322,'HCAD Process'!$D$5:$CZ$504,VLOOKUP(N$4,'Table Name'!$C$2:$D$100,2,FALSE),FALSE))</f>
        <v>-1</v>
      </c>
      <c r="O322">
        <f>IF($C322=-1,-1,VLOOKUP($C322,'HCAD Process'!$D$5:$CZ$504,VLOOKUP(O$4,'Table Name'!$C$2:$D$100,2,FALSE),FALSE))</f>
        <v>-1</v>
      </c>
      <c r="P322">
        <f>IF($C322=-1,-1,VLOOKUP($C322,'HCAD Process'!$D$5:$CZ$504,VLOOKUP(P$4,'Table Name'!$C$2:$D$100,2,FALSE),FALSE))</f>
        <v>-1</v>
      </c>
      <c r="Q322">
        <f>IF($C322=-1,-1,VLOOKUP($C322,'HCAD Process'!$D$5:$CZ$504,VLOOKUP(Q$4,'Table Name'!$C$2:$D$100,2,FALSE),FALSE))</f>
        <v>-1</v>
      </c>
      <c r="R322">
        <f>IF($C322=-1,-1,VLOOKUP($C322,'HCAD Process'!$D$5:$CZ$504,VLOOKUP(R$4,'Table Name'!$C$2:$D$100,2,FALSE),FALSE))</f>
        <v>-1</v>
      </c>
      <c r="S322">
        <f>IF($C322=-1,-1,VLOOKUP($C322,'HCAD Process'!$D$5:$CZ$504,VLOOKUP(S$4,'Table Name'!$C$2:$D$100,2,FALSE),FALSE))</f>
        <v>-1</v>
      </c>
      <c r="T322">
        <f>IF($C322=-1,-1,VLOOKUP($C322,'HCAD Process'!$D$5:$CZ$504,VLOOKUP(T$4,'Table Name'!$C$2:$D$100,2,FALSE),FALSE))</f>
        <v>-1</v>
      </c>
      <c r="U322">
        <f>IF($C322=-1,-1,VLOOKUP($C322,'HCAD Process'!$D$5:$CZ$504,VLOOKUP(U$4,'Table Name'!$C$2:$D$100,2,FALSE),FALSE))</f>
        <v>-1</v>
      </c>
      <c r="V322">
        <f>IF($C322=-1,-1,VLOOKUP($C322,'HCAD Process'!$D$5:$CZ$504,VLOOKUP(V$4,'Table Name'!$C$2:$D$100,2,FALSE),FALSE))</f>
        <v>-1</v>
      </c>
      <c r="W322">
        <f>IF($C322=-1,-1,VLOOKUP($C322,'HCAD Process'!$D$5:$CZ$504,VLOOKUP(W$4,'Table Name'!$C$2:$D$100,2,FALSE),FALSE))</f>
        <v>-1</v>
      </c>
      <c r="X322">
        <f>IF($C322=-1,-1,VLOOKUP($C322,'HCAD Process'!$D$5:$CZ$504,VLOOKUP(X$4,'Table Name'!$C$2:$D$100,2,FALSE),FALSE))</f>
        <v>-1</v>
      </c>
      <c r="Y322">
        <f>IF($C322=-1,-1,VLOOKUP($C322,'HCAD Process'!$D$5:$CZ$504,VLOOKUP(Y$4,'Table Name'!$C$2:$D$100,2,FALSE),FALSE))</f>
        <v>-1</v>
      </c>
      <c r="Z322">
        <f>IF($C322=-1,-1,VLOOKUP($C322,'HCAD Process'!$D$5:$CZ$504,VLOOKUP(Z$4,'Table Name'!$C$2:$D$100,2,FALSE),FALSE))</f>
        <v>-1</v>
      </c>
      <c r="AA322">
        <f>IF($C322=-1,-1,VLOOKUP($C322,'HCAD Process'!$D$5:$CZ$504,VLOOKUP(AA$4,'Table Name'!$C$2:$D$100,2,FALSE),FALSE))</f>
        <v>-1</v>
      </c>
      <c r="AB322">
        <f>IF($C322=-1,-1,VLOOKUP($C322,'HCAD Process'!$D$5:$CZ$504,VLOOKUP(AB$4,'Table Name'!$C$2:$D$100,2,FALSE),FALSE))</f>
        <v>-1</v>
      </c>
      <c r="AC322">
        <f>IF($C322=-1,-1,VLOOKUP($C322,'HCAD Process'!$D$5:$CZ$504,VLOOKUP(AC$4,'Table Name'!$C$2:$D$100,2,FALSE),FALSE))</f>
        <v>-1</v>
      </c>
      <c r="AD322">
        <f>IF($C322=-1,-1,VLOOKUP($C322,'HCAD Process'!$D$5:$CZ$504,VLOOKUP(AD$4,'Table Name'!$C$2:$D$100,2,FALSE),FALSE))</f>
        <v>-1</v>
      </c>
      <c r="AE322">
        <f>IF($C322=-1,-1,VLOOKUP($C322,'HCAD Process'!$D$5:$CZ$504,VLOOKUP(AE$4,'Table Name'!$C$2:$D$100,2,FALSE),FALSE))</f>
        <v>-1</v>
      </c>
      <c r="AF322">
        <f>IF($C322=-1,-1,VLOOKUP($C322,'HCAD Process'!$D$5:$CZ$504,VLOOKUP(AF$4,'Table Name'!$C$2:$D$100,2,FALSE),FALSE))</f>
        <v>-1</v>
      </c>
      <c r="AG322">
        <f>IF($C322=-1,-1,VLOOKUP($C322,'HCAD Process'!$D$5:$CZ$504,VLOOKUP(AG$4,'Table Name'!$C$2:$D$100,2,FALSE),FALSE))</f>
        <v>-1</v>
      </c>
      <c r="AH322">
        <f>IF($C322=-1,-1,VLOOKUP($C322,'HCAD Process'!$D$5:$CZ$504,VLOOKUP(AH$4,'Table Name'!$C$2:$D$100,2,FALSE),FALSE))</f>
        <v>-1</v>
      </c>
      <c r="AI322">
        <f>IF($C322=-1,-1,VLOOKUP($C322,'HCAD Process'!$D$5:$CZ$504,VLOOKUP(AI$4,'Table Name'!$C$2:$D$100,2,FALSE),FALSE))</f>
        <v>-1</v>
      </c>
      <c r="AJ322">
        <f>IF($C322=-1,-1,VLOOKUP($C322,'HCAD Process'!$D$5:$CZ$504,VLOOKUP(AJ$4,'Table Name'!$C$2:$D$100,2,FALSE),FALSE))</f>
        <v>-1</v>
      </c>
      <c r="AK322">
        <f>IF($C322=-1,-1,VALUE(VLOOKUP($C322,'HCAD Process'!$D$5:$CZ$504,VLOOKUP(AK$4,'Table Name'!$C$2:$D$100,2,FALSE),FALSE)))</f>
        <v>-1</v>
      </c>
      <c r="AL322">
        <f>IF($C322=-1,-1,VLOOKUP($C322,'HCAD Process'!$D$5:$CZ$504,VLOOKUP(AL$4,'Table Name'!$C$2:$D$100,2,FALSE),FALSE))</f>
        <v>-1</v>
      </c>
      <c r="AM322">
        <f>IF($C322=-1,-1,VLOOKUP($C322,'HCAD Process'!$D$5:$CZ$504,VLOOKUP(AM$4,'Table Name'!$C$2:$D$100,2,FALSE),FALSE))</f>
        <v>-1</v>
      </c>
      <c r="AN322">
        <f>IF($C322=-1,-1,VLOOKUP($C322,'HCAD Process'!$D$5:$CZ$504,VLOOKUP(AN$4,'Table Name'!$C$2:$D$100,2,FALSE),FALSE))</f>
        <v>-1</v>
      </c>
      <c r="AO322">
        <f>IF($C322=-1,-1,VLOOKUP($C322,'HCAD Process'!$D$5:$CZ$504,VLOOKUP(AO$4,'Table Name'!$C$2:$D$100,2,FALSE),FALSE))</f>
        <v>-1</v>
      </c>
      <c r="AP322">
        <f>IF($C322=-1,-1,VLOOKUP($C322,'HCAD Process'!$D$5:$CZ$504,VLOOKUP(AP$4,'Table Name'!$C$2:$D$100,2,FALSE),FALSE))</f>
        <v>-1</v>
      </c>
      <c r="AQ322">
        <f>IF($C322=-1,-1,VLOOKUP($C322,'HCAD Process'!$D$5:$CZ$504,VLOOKUP(AQ$4,'Table Name'!$C$2:$D$100,2,FALSE),FALSE))</f>
        <v>-1</v>
      </c>
      <c r="AR322">
        <f>IF($C322=-1,-1,VLOOKUP($C322,'HCAD Process'!$D$5:$CZ$504,VLOOKUP(AR$4,'Table Name'!$C$2:$D$100,2,FALSE),FALSE))</f>
        <v>-1</v>
      </c>
      <c r="AS322">
        <f>IF($C322=-1,-1,VLOOKUP($C322,'HCAD Process'!$D$5:$CZ$504,VLOOKUP(AS$4,'Table Name'!$C$2:$D$100,2,FALSE),FALSE))</f>
        <v>-1</v>
      </c>
      <c r="AT322">
        <f>IF($C322=-1,-1,VLOOKUP($C322,'HCAD Process'!$D$5:$CZ$504,VLOOKUP(AT$4,'Table Name'!$C$2:$D$100,2,FALSE),FALSE))</f>
        <v>-1</v>
      </c>
      <c r="AU322">
        <f>IF($C322=-1,-1,VLOOKUP($C322,'HCAD Process'!$D$5:$CZ$504,VLOOKUP(AU$4,'Table Name'!$C$2:$D$100,2,FALSE),FALSE))</f>
        <v>-1</v>
      </c>
      <c r="AV322">
        <f>IF($C322=-1,-1,VLOOKUP($C322,'HCAD Process'!$D$5:$CZ$504,VLOOKUP(AV$4,'Table Name'!$C$2:$D$100,2,FALSE),FALSE))</f>
        <v>-1</v>
      </c>
      <c r="AW322">
        <f>IF($C322=-1,-1,VLOOKUP($C322,'HCAD Process'!$D$5:$CZ$504,VLOOKUP(AW$4,'Table Name'!$C$2:$D$100,2,FALSE),FALSE))</f>
        <v>-1</v>
      </c>
      <c r="AX322">
        <f>IF($C322=-1,-1,VLOOKUP($C322,'HCAD Process'!$D$5:$CZ$504,VLOOKUP(AX$4,'Table Name'!$C$2:$D$100,2,FALSE),FALSE))</f>
        <v>-1</v>
      </c>
      <c r="AY322">
        <f>IF($C322=-1,-1,VLOOKUP($C322,'HCAD Process'!$D$5:$CZ$504,VLOOKUP(AY$4,'Table Name'!$C$2:$D$100,2,FALSE),FALSE))</f>
        <v>-1</v>
      </c>
      <c r="AZ322">
        <f>IF($C322=-1,-1,VLOOKUP($C322,'HCAD Process'!$D$5:$CZ$504,VLOOKUP(AZ$4,'Table Name'!$C$2:$D$100,2,FALSE),FALSE))</f>
        <v>-1</v>
      </c>
      <c r="BA322">
        <f>IF($C322=-1,-1,VLOOKUP($C322,'HCAD Process'!$D$5:$CZ$504,VLOOKUP(BA$4,'Table Name'!$C$2:$D$100,2,FALSE),FALSE))</f>
        <v>-1</v>
      </c>
      <c r="BB322">
        <f>IF($C322=-1,-1,VLOOKUP($C322,'HCAD Process'!$D$5:$CZ$504,VLOOKUP(BB$4,'Table Name'!$C$2:$D$100,2,FALSE),FALSE))</f>
        <v>-1</v>
      </c>
      <c r="BC322">
        <f>IF($C322=-1,-1,VLOOKUP($C322,'HCAD Process'!$D$5:$CZ$504,VLOOKUP(BC$4,'Table Name'!$C$2:$D$100,2,FALSE),FALSE))</f>
        <v>-1</v>
      </c>
      <c r="BD322">
        <f>IF($C322=-1,-1,VLOOKUP($C322,'HCAD Process'!$D$5:$CZ$504,VLOOKUP(BD$4,'Table Name'!$C$2:$D$100,2,FALSE),FALSE))</f>
        <v>-1</v>
      </c>
      <c r="BE322">
        <f>IF($C322=-1,-1,VLOOKUP($C322,'HCAD Process'!$D$5:$CZ$504,VLOOKUP(BE$4,'Table Name'!$C$2:$D$100,2,FALSE),FALSE))</f>
        <v>-1</v>
      </c>
      <c r="BF322">
        <f>IF($C322=-1,-1,VLOOKUP($C322,'HCAD Process'!$D$5:$CZ$504,VLOOKUP(BF$4,'Table Name'!$C$2:$D$100,2,FALSE),FALSE))</f>
        <v>-1</v>
      </c>
      <c r="BG322">
        <f>IF($C322=-1,-1,VLOOKUP($C322,'HCAD Process'!$D$5:$CZ$504,VLOOKUP(BG$4,'Table Name'!$C$2:$D$100,2,FALSE),FALSE))</f>
        <v>-1</v>
      </c>
      <c r="BH322">
        <f>IF($C322=-1,-1,VLOOKUP($C322,'HCAD Process'!$D$5:$CZ$504,VLOOKUP(BH$4,'Table Name'!$C$2:$D$100,2,FALSE),FALSE))</f>
        <v>-1</v>
      </c>
      <c r="BI322">
        <f>IF($C322=-1,-1,VLOOKUP($C322,'HCAD Process'!$D$5:$CZ$504,VLOOKUP(BI$4,'Table Name'!$C$2:$D$100,2,FALSE),FALSE))</f>
        <v>-1</v>
      </c>
      <c r="BJ322">
        <f>IF($C322=-1,-1,VLOOKUP($C322,'HCAD Process'!$D$5:$CZ$504,VLOOKUP(BJ$4,'Table Name'!$C$2:$D$100,2,FALSE),FALSE))</f>
        <v>-1</v>
      </c>
      <c r="BK322">
        <f>IF($C322=-1,-1,VLOOKUP($C322,'HCAD Process'!$D$5:$CZ$504,VLOOKUP(BK$4,'Table Name'!$C$2:$D$100,2,FALSE),FALSE))</f>
        <v>-1</v>
      </c>
      <c r="BL322">
        <f>IF($C322=-1,-1,VLOOKUP($C322,'HCAD Process'!$D$5:$CZ$504,VLOOKUP(BL$4,'Table Name'!$C$2:$D$100,2,FALSE),FALSE))</f>
        <v>-1</v>
      </c>
      <c r="BM322">
        <f>IF($C322=-1,-1,VLOOKUP($C322,'HCAD Process'!$D$5:$CZ$504,VLOOKUP(BM$4,'Table Name'!$C$2:$D$100,2,FALSE),FALSE))</f>
        <v>-1</v>
      </c>
      <c r="BN322">
        <f>IF($C322=-1,-1,VLOOKUP($C322,'HCAD Process'!$D$5:$CZ$504,VLOOKUP(BN$4,'Table Name'!$C$2:$D$100,2,FALSE),FALSE))</f>
        <v>-1</v>
      </c>
      <c r="BO322">
        <f>IF($C322=-1,-1,VLOOKUP($C322,'HCAD Process'!$D$5:$CZ$504,VLOOKUP(BO$4,'Table Name'!$C$2:$D$100,2,FALSE),FALSE))</f>
        <v>-1</v>
      </c>
      <c r="BP322">
        <f>IF($C322=-1,-1,VLOOKUP($C322,'HCAD Process'!$D$5:$CZ$504,VLOOKUP(BP$4,'Table Name'!$C$2:$D$100,2,FALSE),FALSE))</f>
        <v>-1</v>
      </c>
      <c r="BQ322">
        <f>IF($C322=-1,-1,VLOOKUP($C322,'HCAD Process'!$D$5:$CZ$504,VLOOKUP(BQ$4,'Table Name'!$C$2:$D$100,2,FALSE),FALSE))</f>
        <v>-1</v>
      </c>
      <c r="BR322">
        <f>IF($C322=-1,-1,VLOOKUP($C322,'HCAD Process'!$D$5:$CZ$504,VLOOKUP(BR$4,'Table Name'!$C$2:$D$100,2,FALSE),FALSE))</f>
        <v>-1</v>
      </c>
      <c r="BS322">
        <f>IF($C322=-1,-1,VLOOKUP($C322,'HCAD Process'!$D$5:$CZ$504,VLOOKUP(BS$4,'Table Name'!$C$2:$D$100,2,FALSE),FALSE))</f>
        <v>-1</v>
      </c>
      <c r="BT322">
        <f>IF($C322=-1,-1,VLOOKUP($C322,'HCAD Process'!$D$5:$CZ$504,VLOOKUP(BT$4,'Table Name'!$C$2:$D$100,2,FALSE),FALSE))</f>
        <v>-1</v>
      </c>
      <c r="BU322">
        <f>IF($C322=-1,-1,VLOOKUP($C322,'HCAD Process'!$D$5:$CZ$504,VLOOKUP(BU$4,'Table Name'!$C$2:$D$100,2,FALSE),FALSE))</f>
        <v>-1</v>
      </c>
      <c r="BV322">
        <f>IF($C322=-1,-1,VLOOKUP($C322,'HCAD Process'!$D$5:$CZ$504,VLOOKUP(BV$4,'Table Name'!$C$2:$D$100,2,FALSE),FALSE))</f>
        <v>-1</v>
      </c>
      <c r="BW322">
        <f>IF($C322=-1,-1,VLOOKUP($C322,'HCAD Process'!$D$5:$CZ$504,VLOOKUP(BW$4,'Table Name'!$C$2:$D$100,2,FALSE),FALSE))</f>
        <v>-1</v>
      </c>
      <c r="BX322">
        <f>IF($C322=-1,-1,VLOOKUP($C322,'HCAD Process'!$D$5:$CZ$504,VLOOKUP(BX$4,'Table Name'!$C$2:$D$100,2,FALSE),FALSE))</f>
        <v>-1</v>
      </c>
      <c r="BY322">
        <f>IF($C322=-1,-1,VLOOKUP($C322,'HCAD Process'!$D$5:$CZ$504,VLOOKUP(BY$4,'Table Name'!$C$2:$D$100,2,FALSE),FALSE))</f>
        <v>-1</v>
      </c>
      <c r="BZ322">
        <f>IF($C322=-1,-1,VLOOKUP($C322,'HCAD Process'!$D$5:$CZ$504,VLOOKUP(BZ$4,'Table Name'!$C$2:$D$100,2,FALSE),FALSE))</f>
        <v>-1</v>
      </c>
      <c r="CA322">
        <f>IF($C322=-1,-1,VLOOKUP($C322,'HCAD Process'!$D$5:$CZ$504,VLOOKUP(CA$4,'Table Name'!$C$2:$D$100,2,FALSE),FALSE))</f>
        <v>-1</v>
      </c>
      <c r="CB322">
        <f>IF($C322=-1,-1,VLOOKUP($C322,'HCAD Process'!$D$5:$CZ$504,VLOOKUP(CB$4,'Table Name'!$C$2:$D$100,2,FALSE),FALSE))</f>
        <v>-1</v>
      </c>
      <c r="CC322">
        <f>IF($C322=-1,-1,VLOOKUP($C322,'HCAD Process'!$D$5:$CZ$504,VLOOKUP(CC$4,'Table Name'!$C$2:$D$100,2,FALSE),FALSE))</f>
        <v>-1</v>
      </c>
      <c r="CD322">
        <f>IF($C322=-1,-1,VLOOKUP($C322,'HCAD Process'!$D$5:$CZ$504,VLOOKUP(CD$4,'Table Name'!$C$2:$D$100,2,FALSE),FALSE))</f>
        <v>-1</v>
      </c>
      <c r="CE322">
        <f>IF($C322=-1,-1,VLOOKUP($C322,'HCAD Process'!$D$5:$CZ$504,VLOOKUP(CE$4,'Table Name'!$C$2:$D$100,2,FALSE),FALSE))</f>
        <v>-1</v>
      </c>
    </row>
    <row r="323" spans="2:83" x14ac:dyDescent="0.25">
      <c r="B323">
        <f t="shared" si="5"/>
        <v>319</v>
      </c>
      <c r="C323">
        <f t="array" ref="C323">IF(ISERROR(INDEX('HCAD Process'!CF$5:CF$504,MATCH(0,COUNTIF(C$4:C322,'HCAD Process'!CF$5:CF$504)+('HCAD Process'!CF$5:CF$504=-1),0))),-1,INDEX('HCAD Process'!CF$5:CF$504,MATCH(0,COUNTIF(C$4:C322,'HCAD Process'!CF$5:CF$504)+('HCAD Process'!CF$5:CF$504=-1),0)))</f>
        <v>-1</v>
      </c>
      <c r="D323">
        <f>IF($C323=-1,-1,VLOOKUP($C323,'HCAD Process'!$D$5:$CZ$504,VLOOKUP(D$4,'Table Name'!$C$2:$D$100,2,FALSE),FALSE))</f>
        <v>-1</v>
      </c>
      <c r="E323">
        <f>IF($C323=-1,-1,VLOOKUP($C323,'HCAD Process'!$D$5:$CZ$504,VLOOKUP(E$4,'Table Name'!$C$2:$D$100,2,FALSE),FALSE))</f>
        <v>-1</v>
      </c>
      <c r="F323">
        <f>IF($C323=-1,-1,VLOOKUP($C323,'HCAD Process'!$D$5:$CZ$504,VLOOKUP(F$4,'Table Name'!$C$2:$D$100,2,FALSE),FALSE))</f>
        <v>-1</v>
      </c>
      <c r="G323">
        <f>IF($C323=-1,-1,VLOOKUP($C323,'HCAD Process'!$D$5:$CZ$504,VLOOKUP(G$4,'Table Name'!$C$2:$D$100,2,FALSE),FALSE))</f>
        <v>-1</v>
      </c>
      <c r="H323">
        <f>IF($C323=-1,-1,VLOOKUP($C323,'HCAD Process'!$D$5:$CZ$504,VLOOKUP(H$4,'Table Name'!$C$2:$D$100,2,FALSE),FALSE))</f>
        <v>-1</v>
      </c>
      <c r="I323">
        <f>IF($C323=-1,-1,VLOOKUP($C323,'HCAD Process'!$D$5:$CZ$504,VLOOKUP(I$4,'Table Name'!$C$2:$D$100,2,FALSE),FALSE))</f>
        <v>-1</v>
      </c>
      <c r="J323">
        <f>IF($C323=-1,-1,VLOOKUP($C323,'HCAD Process'!$D$5:$CZ$504,VLOOKUP(J$4,'Table Name'!$C$2:$D$100,2,FALSE),FALSE))</f>
        <v>-1</v>
      </c>
      <c r="K323">
        <f>IF($C323=-1,-1,VLOOKUP($C323,'HCAD Process'!$D$5:$CZ$504,VLOOKUP(K$4,'Table Name'!$C$2:$D$100,2,FALSE),FALSE))</f>
        <v>-1</v>
      </c>
      <c r="L323">
        <f>IF($C323=-1,-1,VLOOKUP($C323,'HCAD Process'!$D$5:$CZ$504,VLOOKUP(L$4,'Table Name'!$C$2:$D$100,2,FALSE),FALSE))</f>
        <v>-1</v>
      </c>
      <c r="M323">
        <f>IF($C323=-1,-1,VLOOKUP($C323,'HCAD Process'!$D$5:$CZ$504,VLOOKUP(M$4,'Table Name'!$C$2:$D$100,2,FALSE),FALSE))</f>
        <v>-1</v>
      </c>
      <c r="N323">
        <f>IF($C323=-1,-1,VLOOKUP($C323,'HCAD Process'!$D$5:$CZ$504,VLOOKUP(N$4,'Table Name'!$C$2:$D$100,2,FALSE),FALSE))</f>
        <v>-1</v>
      </c>
      <c r="O323">
        <f>IF($C323=-1,-1,VLOOKUP($C323,'HCAD Process'!$D$5:$CZ$504,VLOOKUP(O$4,'Table Name'!$C$2:$D$100,2,FALSE),FALSE))</f>
        <v>-1</v>
      </c>
      <c r="P323">
        <f>IF($C323=-1,-1,VLOOKUP($C323,'HCAD Process'!$D$5:$CZ$504,VLOOKUP(P$4,'Table Name'!$C$2:$D$100,2,FALSE),FALSE))</f>
        <v>-1</v>
      </c>
      <c r="Q323">
        <f>IF($C323=-1,-1,VLOOKUP($C323,'HCAD Process'!$D$5:$CZ$504,VLOOKUP(Q$4,'Table Name'!$C$2:$D$100,2,FALSE),FALSE))</f>
        <v>-1</v>
      </c>
      <c r="R323">
        <f>IF($C323=-1,-1,VLOOKUP($C323,'HCAD Process'!$D$5:$CZ$504,VLOOKUP(R$4,'Table Name'!$C$2:$D$100,2,FALSE),FALSE))</f>
        <v>-1</v>
      </c>
      <c r="S323">
        <f>IF($C323=-1,-1,VLOOKUP($C323,'HCAD Process'!$D$5:$CZ$504,VLOOKUP(S$4,'Table Name'!$C$2:$D$100,2,FALSE),FALSE))</f>
        <v>-1</v>
      </c>
      <c r="T323">
        <f>IF($C323=-1,-1,VLOOKUP($C323,'HCAD Process'!$D$5:$CZ$504,VLOOKUP(T$4,'Table Name'!$C$2:$D$100,2,FALSE),FALSE))</f>
        <v>-1</v>
      </c>
      <c r="U323">
        <f>IF($C323=-1,-1,VLOOKUP($C323,'HCAD Process'!$D$5:$CZ$504,VLOOKUP(U$4,'Table Name'!$C$2:$D$100,2,FALSE),FALSE))</f>
        <v>-1</v>
      </c>
      <c r="V323">
        <f>IF($C323=-1,-1,VLOOKUP($C323,'HCAD Process'!$D$5:$CZ$504,VLOOKUP(V$4,'Table Name'!$C$2:$D$100,2,FALSE),FALSE))</f>
        <v>-1</v>
      </c>
      <c r="W323">
        <f>IF($C323=-1,-1,VLOOKUP($C323,'HCAD Process'!$D$5:$CZ$504,VLOOKUP(W$4,'Table Name'!$C$2:$D$100,2,FALSE),FALSE))</f>
        <v>-1</v>
      </c>
      <c r="X323">
        <f>IF($C323=-1,-1,VLOOKUP($C323,'HCAD Process'!$D$5:$CZ$504,VLOOKUP(X$4,'Table Name'!$C$2:$D$100,2,FALSE),FALSE))</f>
        <v>-1</v>
      </c>
      <c r="Y323">
        <f>IF($C323=-1,-1,VLOOKUP($C323,'HCAD Process'!$D$5:$CZ$504,VLOOKUP(Y$4,'Table Name'!$C$2:$D$100,2,FALSE),FALSE))</f>
        <v>-1</v>
      </c>
      <c r="Z323">
        <f>IF($C323=-1,-1,VLOOKUP($C323,'HCAD Process'!$D$5:$CZ$504,VLOOKUP(Z$4,'Table Name'!$C$2:$D$100,2,FALSE),FALSE))</f>
        <v>-1</v>
      </c>
      <c r="AA323">
        <f>IF($C323=-1,-1,VLOOKUP($C323,'HCAD Process'!$D$5:$CZ$504,VLOOKUP(AA$4,'Table Name'!$C$2:$D$100,2,FALSE),FALSE))</f>
        <v>-1</v>
      </c>
      <c r="AB323">
        <f>IF($C323=-1,-1,VLOOKUP($C323,'HCAD Process'!$D$5:$CZ$504,VLOOKUP(AB$4,'Table Name'!$C$2:$D$100,2,FALSE),FALSE))</f>
        <v>-1</v>
      </c>
      <c r="AC323">
        <f>IF($C323=-1,-1,VLOOKUP($C323,'HCAD Process'!$D$5:$CZ$504,VLOOKUP(AC$4,'Table Name'!$C$2:$D$100,2,FALSE),FALSE))</f>
        <v>-1</v>
      </c>
      <c r="AD323">
        <f>IF($C323=-1,-1,VLOOKUP($C323,'HCAD Process'!$D$5:$CZ$504,VLOOKUP(AD$4,'Table Name'!$C$2:$D$100,2,FALSE),FALSE))</f>
        <v>-1</v>
      </c>
      <c r="AE323">
        <f>IF($C323=-1,-1,VLOOKUP($C323,'HCAD Process'!$D$5:$CZ$504,VLOOKUP(AE$4,'Table Name'!$C$2:$D$100,2,FALSE),FALSE))</f>
        <v>-1</v>
      </c>
      <c r="AF323">
        <f>IF($C323=-1,-1,VLOOKUP($C323,'HCAD Process'!$D$5:$CZ$504,VLOOKUP(AF$4,'Table Name'!$C$2:$D$100,2,FALSE),FALSE))</f>
        <v>-1</v>
      </c>
      <c r="AG323">
        <f>IF($C323=-1,-1,VLOOKUP($C323,'HCAD Process'!$D$5:$CZ$504,VLOOKUP(AG$4,'Table Name'!$C$2:$D$100,2,FALSE),FALSE))</f>
        <v>-1</v>
      </c>
      <c r="AH323">
        <f>IF($C323=-1,-1,VLOOKUP($C323,'HCAD Process'!$D$5:$CZ$504,VLOOKUP(AH$4,'Table Name'!$C$2:$D$100,2,FALSE),FALSE))</f>
        <v>-1</v>
      </c>
      <c r="AI323">
        <f>IF($C323=-1,-1,VLOOKUP($C323,'HCAD Process'!$D$5:$CZ$504,VLOOKUP(AI$4,'Table Name'!$C$2:$D$100,2,FALSE),FALSE))</f>
        <v>-1</v>
      </c>
      <c r="AJ323">
        <f>IF($C323=-1,-1,VLOOKUP($C323,'HCAD Process'!$D$5:$CZ$504,VLOOKUP(AJ$4,'Table Name'!$C$2:$D$100,2,FALSE),FALSE))</f>
        <v>-1</v>
      </c>
      <c r="AK323">
        <f>IF($C323=-1,-1,VALUE(VLOOKUP($C323,'HCAD Process'!$D$5:$CZ$504,VLOOKUP(AK$4,'Table Name'!$C$2:$D$100,2,FALSE),FALSE)))</f>
        <v>-1</v>
      </c>
      <c r="AL323">
        <f>IF($C323=-1,-1,VLOOKUP($C323,'HCAD Process'!$D$5:$CZ$504,VLOOKUP(AL$4,'Table Name'!$C$2:$D$100,2,FALSE),FALSE))</f>
        <v>-1</v>
      </c>
      <c r="AM323">
        <f>IF($C323=-1,-1,VLOOKUP($C323,'HCAD Process'!$D$5:$CZ$504,VLOOKUP(AM$4,'Table Name'!$C$2:$D$100,2,FALSE),FALSE))</f>
        <v>-1</v>
      </c>
      <c r="AN323">
        <f>IF($C323=-1,-1,VLOOKUP($C323,'HCAD Process'!$D$5:$CZ$504,VLOOKUP(AN$4,'Table Name'!$C$2:$D$100,2,FALSE),FALSE))</f>
        <v>-1</v>
      </c>
      <c r="AO323">
        <f>IF($C323=-1,-1,VLOOKUP($C323,'HCAD Process'!$D$5:$CZ$504,VLOOKUP(AO$4,'Table Name'!$C$2:$D$100,2,FALSE),FALSE))</f>
        <v>-1</v>
      </c>
      <c r="AP323">
        <f>IF($C323=-1,-1,VLOOKUP($C323,'HCAD Process'!$D$5:$CZ$504,VLOOKUP(AP$4,'Table Name'!$C$2:$D$100,2,FALSE),FALSE))</f>
        <v>-1</v>
      </c>
      <c r="AQ323">
        <f>IF($C323=-1,-1,VLOOKUP($C323,'HCAD Process'!$D$5:$CZ$504,VLOOKUP(AQ$4,'Table Name'!$C$2:$D$100,2,FALSE),FALSE))</f>
        <v>-1</v>
      </c>
      <c r="AR323">
        <f>IF($C323=-1,-1,VLOOKUP($C323,'HCAD Process'!$D$5:$CZ$504,VLOOKUP(AR$4,'Table Name'!$C$2:$D$100,2,FALSE),FALSE))</f>
        <v>-1</v>
      </c>
      <c r="AS323">
        <f>IF($C323=-1,-1,VLOOKUP($C323,'HCAD Process'!$D$5:$CZ$504,VLOOKUP(AS$4,'Table Name'!$C$2:$D$100,2,FALSE),FALSE))</f>
        <v>-1</v>
      </c>
      <c r="AT323">
        <f>IF($C323=-1,-1,VLOOKUP($C323,'HCAD Process'!$D$5:$CZ$504,VLOOKUP(AT$4,'Table Name'!$C$2:$D$100,2,FALSE),FALSE))</f>
        <v>-1</v>
      </c>
      <c r="AU323">
        <f>IF($C323=-1,-1,VLOOKUP($C323,'HCAD Process'!$D$5:$CZ$504,VLOOKUP(AU$4,'Table Name'!$C$2:$D$100,2,FALSE),FALSE))</f>
        <v>-1</v>
      </c>
      <c r="AV323">
        <f>IF($C323=-1,-1,VLOOKUP($C323,'HCAD Process'!$D$5:$CZ$504,VLOOKUP(AV$4,'Table Name'!$C$2:$D$100,2,FALSE),FALSE))</f>
        <v>-1</v>
      </c>
      <c r="AW323">
        <f>IF($C323=-1,-1,VLOOKUP($C323,'HCAD Process'!$D$5:$CZ$504,VLOOKUP(AW$4,'Table Name'!$C$2:$D$100,2,FALSE),FALSE))</f>
        <v>-1</v>
      </c>
      <c r="AX323">
        <f>IF($C323=-1,-1,VLOOKUP($C323,'HCAD Process'!$D$5:$CZ$504,VLOOKUP(AX$4,'Table Name'!$C$2:$D$100,2,FALSE),FALSE))</f>
        <v>-1</v>
      </c>
      <c r="AY323">
        <f>IF($C323=-1,-1,VLOOKUP($C323,'HCAD Process'!$D$5:$CZ$504,VLOOKUP(AY$4,'Table Name'!$C$2:$D$100,2,FALSE),FALSE))</f>
        <v>-1</v>
      </c>
      <c r="AZ323">
        <f>IF($C323=-1,-1,VLOOKUP($C323,'HCAD Process'!$D$5:$CZ$504,VLOOKUP(AZ$4,'Table Name'!$C$2:$D$100,2,FALSE),FALSE))</f>
        <v>-1</v>
      </c>
      <c r="BA323">
        <f>IF($C323=-1,-1,VLOOKUP($C323,'HCAD Process'!$D$5:$CZ$504,VLOOKUP(BA$4,'Table Name'!$C$2:$D$100,2,FALSE),FALSE))</f>
        <v>-1</v>
      </c>
      <c r="BB323">
        <f>IF($C323=-1,-1,VLOOKUP($C323,'HCAD Process'!$D$5:$CZ$504,VLOOKUP(BB$4,'Table Name'!$C$2:$D$100,2,FALSE),FALSE))</f>
        <v>-1</v>
      </c>
      <c r="BC323">
        <f>IF($C323=-1,-1,VLOOKUP($C323,'HCAD Process'!$D$5:$CZ$504,VLOOKUP(BC$4,'Table Name'!$C$2:$D$100,2,FALSE),FALSE))</f>
        <v>-1</v>
      </c>
      <c r="BD323">
        <f>IF($C323=-1,-1,VLOOKUP($C323,'HCAD Process'!$D$5:$CZ$504,VLOOKUP(BD$4,'Table Name'!$C$2:$D$100,2,FALSE),FALSE))</f>
        <v>-1</v>
      </c>
      <c r="BE323">
        <f>IF($C323=-1,-1,VLOOKUP($C323,'HCAD Process'!$D$5:$CZ$504,VLOOKUP(BE$4,'Table Name'!$C$2:$D$100,2,FALSE),FALSE))</f>
        <v>-1</v>
      </c>
      <c r="BF323">
        <f>IF($C323=-1,-1,VLOOKUP($C323,'HCAD Process'!$D$5:$CZ$504,VLOOKUP(BF$4,'Table Name'!$C$2:$D$100,2,FALSE),FALSE))</f>
        <v>-1</v>
      </c>
      <c r="BG323">
        <f>IF($C323=-1,-1,VLOOKUP($C323,'HCAD Process'!$D$5:$CZ$504,VLOOKUP(BG$4,'Table Name'!$C$2:$D$100,2,FALSE),FALSE))</f>
        <v>-1</v>
      </c>
      <c r="BH323">
        <f>IF($C323=-1,-1,VLOOKUP($C323,'HCAD Process'!$D$5:$CZ$504,VLOOKUP(BH$4,'Table Name'!$C$2:$D$100,2,FALSE),FALSE))</f>
        <v>-1</v>
      </c>
      <c r="BI323">
        <f>IF($C323=-1,-1,VLOOKUP($C323,'HCAD Process'!$D$5:$CZ$504,VLOOKUP(BI$4,'Table Name'!$C$2:$D$100,2,FALSE),FALSE))</f>
        <v>-1</v>
      </c>
      <c r="BJ323">
        <f>IF($C323=-1,-1,VLOOKUP($C323,'HCAD Process'!$D$5:$CZ$504,VLOOKUP(BJ$4,'Table Name'!$C$2:$D$100,2,FALSE),FALSE))</f>
        <v>-1</v>
      </c>
      <c r="BK323">
        <f>IF($C323=-1,-1,VLOOKUP($C323,'HCAD Process'!$D$5:$CZ$504,VLOOKUP(BK$4,'Table Name'!$C$2:$D$100,2,FALSE),FALSE))</f>
        <v>-1</v>
      </c>
      <c r="BL323">
        <f>IF($C323=-1,-1,VLOOKUP($C323,'HCAD Process'!$D$5:$CZ$504,VLOOKUP(BL$4,'Table Name'!$C$2:$D$100,2,FALSE),FALSE))</f>
        <v>-1</v>
      </c>
      <c r="BM323">
        <f>IF($C323=-1,-1,VLOOKUP($C323,'HCAD Process'!$D$5:$CZ$504,VLOOKUP(BM$4,'Table Name'!$C$2:$D$100,2,FALSE),FALSE))</f>
        <v>-1</v>
      </c>
      <c r="BN323">
        <f>IF($C323=-1,-1,VLOOKUP($C323,'HCAD Process'!$D$5:$CZ$504,VLOOKUP(BN$4,'Table Name'!$C$2:$D$100,2,FALSE),FALSE))</f>
        <v>-1</v>
      </c>
      <c r="BO323">
        <f>IF($C323=-1,-1,VLOOKUP($C323,'HCAD Process'!$D$5:$CZ$504,VLOOKUP(BO$4,'Table Name'!$C$2:$D$100,2,FALSE),FALSE))</f>
        <v>-1</v>
      </c>
      <c r="BP323">
        <f>IF($C323=-1,-1,VLOOKUP($C323,'HCAD Process'!$D$5:$CZ$504,VLOOKUP(BP$4,'Table Name'!$C$2:$D$100,2,FALSE),FALSE))</f>
        <v>-1</v>
      </c>
      <c r="BQ323">
        <f>IF($C323=-1,-1,VLOOKUP($C323,'HCAD Process'!$D$5:$CZ$504,VLOOKUP(BQ$4,'Table Name'!$C$2:$D$100,2,FALSE),FALSE))</f>
        <v>-1</v>
      </c>
      <c r="BR323">
        <f>IF($C323=-1,-1,VLOOKUP($C323,'HCAD Process'!$D$5:$CZ$504,VLOOKUP(BR$4,'Table Name'!$C$2:$D$100,2,FALSE),FALSE))</f>
        <v>-1</v>
      </c>
      <c r="BS323">
        <f>IF($C323=-1,-1,VLOOKUP($C323,'HCAD Process'!$D$5:$CZ$504,VLOOKUP(BS$4,'Table Name'!$C$2:$D$100,2,FALSE),FALSE))</f>
        <v>-1</v>
      </c>
      <c r="BT323">
        <f>IF($C323=-1,-1,VLOOKUP($C323,'HCAD Process'!$D$5:$CZ$504,VLOOKUP(BT$4,'Table Name'!$C$2:$D$100,2,FALSE),FALSE))</f>
        <v>-1</v>
      </c>
      <c r="BU323">
        <f>IF($C323=-1,-1,VLOOKUP($C323,'HCAD Process'!$D$5:$CZ$504,VLOOKUP(BU$4,'Table Name'!$C$2:$D$100,2,FALSE),FALSE))</f>
        <v>-1</v>
      </c>
      <c r="BV323">
        <f>IF($C323=-1,-1,VLOOKUP($C323,'HCAD Process'!$D$5:$CZ$504,VLOOKUP(BV$4,'Table Name'!$C$2:$D$100,2,FALSE),FALSE))</f>
        <v>-1</v>
      </c>
      <c r="BW323">
        <f>IF($C323=-1,-1,VLOOKUP($C323,'HCAD Process'!$D$5:$CZ$504,VLOOKUP(BW$4,'Table Name'!$C$2:$D$100,2,FALSE),FALSE))</f>
        <v>-1</v>
      </c>
      <c r="BX323">
        <f>IF($C323=-1,-1,VLOOKUP($C323,'HCAD Process'!$D$5:$CZ$504,VLOOKUP(BX$4,'Table Name'!$C$2:$D$100,2,FALSE),FALSE))</f>
        <v>-1</v>
      </c>
      <c r="BY323">
        <f>IF($C323=-1,-1,VLOOKUP($C323,'HCAD Process'!$D$5:$CZ$504,VLOOKUP(BY$4,'Table Name'!$C$2:$D$100,2,FALSE),FALSE))</f>
        <v>-1</v>
      </c>
      <c r="BZ323">
        <f>IF($C323=-1,-1,VLOOKUP($C323,'HCAD Process'!$D$5:$CZ$504,VLOOKUP(BZ$4,'Table Name'!$C$2:$D$100,2,FALSE),FALSE))</f>
        <v>-1</v>
      </c>
      <c r="CA323">
        <f>IF($C323=-1,-1,VLOOKUP($C323,'HCAD Process'!$D$5:$CZ$504,VLOOKUP(CA$4,'Table Name'!$C$2:$D$100,2,FALSE),FALSE))</f>
        <v>-1</v>
      </c>
      <c r="CB323">
        <f>IF($C323=-1,-1,VLOOKUP($C323,'HCAD Process'!$D$5:$CZ$504,VLOOKUP(CB$4,'Table Name'!$C$2:$D$100,2,FALSE),FALSE))</f>
        <v>-1</v>
      </c>
      <c r="CC323">
        <f>IF($C323=-1,-1,VLOOKUP($C323,'HCAD Process'!$D$5:$CZ$504,VLOOKUP(CC$4,'Table Name'!$C$2:$D$100,2,FALSE),FALSE))</f>
        <v>-1</v>
      </c>
      <c r="CD323">
        <f>IF($C323=-1,-1,VLOOKUP($C323,'HCAD Process'!$D$5:$CZ$504,VLOOKUP(CD$4,'Table Name'!$C$2:$D$100,2,FALSE),FALSE))</f>
        <v>-1</v>
      </c>
      <c r="CE323">
        <f>IF($C323=-1,-1,VLOOKUP($C323,'HCAD Process'!$D$5:$CZ$504,VLOOKUP(CE$4,'Table Name'!$C$2:$D$100,2,FALSE),FALSE))</f>
        <v>-1</v>
      </c>
    </row>
    <row r="324" spans="2:83" x14ac:dyDescent="0.25">
      <c r="B324">
        <f t="shared" si="5"/>
        <v>320</v>
      </c>
      <c r="C324">
        <f t="array" ref="C324">IF(ISERROR(INDEX('HCAD Process'!CF$5:CF$504,MATCH(0,COUNTIF(C$4:C323,'HCAD Process'!CF$5:CF$504)+('HCAD Process'!CF$5:CF$504=-1),0))),-1,INDEX('HCAD Process'!CF$5:CF$504,MATCH(0,COUNTIF(C$4:C323,'HCAD Process'!CF$5:CF$504)+('HCAD Process'!CF$5:CF$504=-1),0)))</f>
        <v>-1</v>
      </c>
      <c r="D324">
        <f>IF($C324=-1,-1,VLOOKUP($C324,'HCAD Process'!$D$5:$CZ$504,VLOOKUP(D$4,'Table Name'!$C$2:$D$100,2,FALSE),FALSE))</f>
        <v>-1</v>
      </c>
      <c r="E324">
        <f>IF($C324=-1,-1,VLOOKUP($C324,'HCAD Process'!$D$5:$CZ$504,VLOOKUP(E$4,'Table Name'!$C$2:$D$100,2,FALSE),FALSE))</f>
        <v>-1</v>
      </c>
      <c r="F324">
        <f>IF($C324=-1,-1,VLOOKUP($C324,'HCAD Process'!$D$5:$CZ$504,VLOOKUP(F$4,'Table Name'!$C$2:$D$100,2,FALSE),FALSE))</f>
        <v>-1</v>
      </c>
      <c r="G324">
        <f>IF($C324=-1,-1,VLOOKUP($C324,'HCAD Process'!$D$5:$CZ$504,VLOOKUP(G$4,'Table Name'!$C$2:$D$100,2,FALSE),FALSE))</f>
        <v>-1</v>
      </c>
      <c r="H324">
        <f>IF($C324=-1,-1,VLOOKUP($C324,'HCAD Process'!$D$5:$CZ$504,VLOOKUP(H$4,'Table Name'!$C$2:$D$100,2,FALSE),FALSE))</f>
        <v>-1</v>
      </c>
      <c r="I324">
        <f>IF($C324=-1,-1,VLOOKUP($C324,'HCAD Process'!$D$5:$CZ$504,VLOOKUP(I$4,'Table Name'!$C$2:$D$100,2,FALSE),FALSE))</f>
        <v>-1</v>
      </c>
      <c r="J324">
        <f>IF($C324=-1,-1,VLOOKUP($C324,'HCAD Process'!$D$5:$CZ$504,VLOOKUP(J$4,'Table Name'!$C$2:$D$100,2,FALSE),FALSE))</f>
        <v>-1</v>
      </c>
      <c r="K324">
        <f>IF($C324=-1,-1,VLOOKUP($C324,'HCAD Process'!$D$5:$CZ$504,VLOOKUP(K$4,'Table Name'!$C$2:$D$100,2,FALSE),FALSE))</f>
        <v>-1</v>
      </c>
      <c r="L324">
        <f>IF($C324=-1,-1,VLOOKUP($C324,'HCAD Process'!$D$5:$CZ$504,VLOOKUP(L$4,'Table Name'!$C$2:$D$100,2,FALSE),FALSE))</f>
        <v>-1</v>
      </c>
      <c r="M324">
        <f>IF($C324=-1,-1,VLOOKUP($C324,'HCAD Process'!$D$5:$CZ$504,VLOOKUP(M$4,'Table Name'!$C$2:$D$100,2,FALSE),FALSE))</f>
        <v>-1</v>
      </c>
      <c r="N324">
        <f>IF($C324=-1,-1,VLOOKUP($C324,'HCAD Process'!$D$5:$CZ$504,VLOOKUP(N$4,'Table Name'!$C$2:$D$100,2,FALSE),FALSE))</f>
        <v>-1</v>
      </c>
      <c r="O324">
        <f>IF($C324=-1,-1,VLOOKUP($C324,'HCAD Process'!$D$5:$CZ$504,VLOOKUP(O$4,'Table Name'!$C$2:$D$100,2,FALSE),FALSE))</f>
        <v>-1</v>
      </c>
      <c r="P324">
        <f>IF($C324=-1,-1,VLOOKUP($C324,'HCAD Process'!$D$5:$CZ$504,VLOOKUP(P$4,'Table Name'!$C$2:$D$100,2,FALSE),FALSE))</f>
        <v>-1</v>
      </c>
      <c r="Q324">
        <f>IF($C324=-1,-1,VLOOKUP($C324,'HCAD Process'!$D$5:$CZ$504,VLOOKUP(Q$4,'Table Name'!$C$2:$D$100,2,FALSE),FALSE))</f>
        <v>-1</v>
      </c>
      <c r="R324">
        <f>IF($C324=-1,-1,VLOOKUP($C324,'HCAD Process'!$D$5:$CZ$504,VLOOKUP(R$4,'Table Name'!$C$2:$D$100,2,FALSE),FALSE))</f>
        <v>-1</v>
      </c>
      <c r="S324">
        <f>IF($C324=-1,-1,VLOOKUP($C324,'HCAD Process'!$D$5:$CZ$504,VLOOKUP(S$4,'Table Name'!$C$2:$D$100,2,FALSE),FALSE))</f>
        <v>-1</v>
      </c>
      <c r="T324">
        <f>IF($C324=-1,-1,VLOOKUP($C324,'HCAD Process'!$D$5:$CZ$504,VLOOKUP(T$4,'Table Name'!$C$2:$D$100,2,FALSE),FALSE))</f>
        <v>-1</v>
      </c>
      <c r="U324">
        <f>IF($C324=-1,-1,VLOOKUP($C324,'HCAD Process'!$D$5:$CZ$504,VLOOKUP(U$4,'Table Name'!$C$2:$D$100,2,FALSE),FALSE))</f>
        <v>-1</v>
      </c>
      <c r="V324">
        <f>IF($C324=-1,-1,VLOOKUP($C324,'HCAD Process'!$D$5:$CZ$504,VLOOKUP(V$4,'Table Name'!$C$2:$D$100,2,FALSE),FALSE))</f>
        <v>-1</v>
      </c>
      <c r="W324">
        <f>IF($C324=-1,-1,VLOOKUP($C324,'HCAD Process'!$D$5:$CZ$504,VLOOKUP(W$4,'Table Name'!$C$2:$D$100,2,FALSE),FALSE))</f>
        <v>-1</v>
      </c>
      <c r="X324">
        <f>IF($C324=-1,-1,VLOOKUP($C324,'HCAD Process'!$D$5:$CZ$504,VLOOKUP(X$4,'Table Name'!$C$2:$D$100,2,FALSE),FALSE))</f>
        <v>-1</v>
      </c>
      <c r="Y324">
        <f>IF($C324=-1,-1,VLOOKUP($C324,'HCAD Process'!$D$5:$CZ$504,VLOOKUP(Y$4,'Table Name'!$C$2:$D$100,2,FALSE),FALSE))</f>
        <v>-1</v>
      </c>
      <c r="Z324">
        <f>IF($C324=-1,-1,VLOOKUP($C324,'HCAD Process'!$D$5:$CZ$504,VLOOKUP(Z$4,'Table Name'!$C$2:$D$100,2,FALSE),FALSE))</f>
        <v>-1</v>
      </c>
      <c r="AA324">
        <f>IF($C324=-1,-1,VLOOKUP($C324,'HCAD Process'!$D$5:$CZ$504,VLOOKUP(AA$4,'Table Name'!$C$2:$D$100,2,FALSE),FALSE))</f>
        <v>-1</v>
      </c>
      <c r="AB324">
        <f>IF($C324=-1,-1,VLOOKUP($C324,'HCAD Process'!$D$5:$CZ$504,VLOOKUP(AB$4,'Table Name'!$C$2:$D$100,2,FALSE),FALSE))</f>
        <v>-1</v>
      </c>
      <c r="AC324">
        <f>IF($C324=-1,-1,VLOOKUP($C324,'HCAD Process'!$D$5:$CZ$504,VLOOKUP(AC$4,'Table Name'!$C$2:$D$100,2,FALSE),FALSE))</f>
        <v>-1</v>
      </c>
      <c r="AD324">
        <f>IF($C324=-1,-1,VLOOKUP($C324,'HCAD Process'!$D$5:$CZ$504,VLOOKUP(AD$4,'Table Name'!$C$2:$D$100,2,FALSE),FALSE))</f>
        <v>-1</v>
      </c>
      <c r="AE324">
        <f>IF($C324=-1,-1,VLOOKUP($C324,'HCAD Process'!$D$5:$CZ$504,VLOOKUP(AE$4,'Table Name'!$C$2:$D$100,2,FALSE),FALSE))</f>
        <v>-1</v>
      </c>
      <c r="AF324">
        <f>IF($C324=-1,-1,VLOOKUP($C324,'HCAD Process'!$D$5:$CZ$504,VLOOKUP(AF$4,'Table Name'!$C$2:$D$100,2,FALSE),FALSE))</f>
        <v>-1</v>
      </c>
      <c r="AG324">
        <f>IF($C324=-1,-1,VLOOKUP($C324,'HCAD Process'!$D$5:$CZ$504,VLOOKUP(AG$4,'Table Name'!$C$2:$D$100,2,FALSE),FALSE))</f>
        <v>-1</v>
      </c>
      <c r="AH324">
        <f>IF($C324=-1,-1,VLOOKUP($C324,'HCAD Process'!$D$5:$CZ$504,VLOOKUP(AH$4,'Table Name'!$C$2:$D$100,2,FALSE),FALSE))</f>
        <v>-1</v>
      </c>
      <c r="AI324">
        <f>IF($C324=-1,-1,VLOOKUP($C324,'HCAD Process'!$D$5:$CZ$504,VLOOKUP(AI$4,'Table Name'!$C$2:$D$100,2,FALSE),FALSE))</f>
        <v>-1</v>
      </c>
      <c r="AJ324">
        <f>IF($C324=-1,-1,VLOOKUP($C324,'HCAD Process'!$D$5:$CZ$504,VLOOKUP(AJ$4,'Table Name'!$C$2:$D$100,2,FALSE),FALSE))</f>
        <v>-1</v>
      </c>
      <c r="AK324">
        <f>IF($C324=-1,-1,VALUE(VLOOKUP($C324,'HCAD Process'!$D$5:$CZ$504,VLOOKUP(AK$4,'Table Name'!$C$2:$D$100,2,FALSE),FALSE)))</f>
        <v>-1</v>
      </c>
      <c r="AL324">
        <f>IF($C324=-1,-1,VLOOKUP($C324,'HCAD Process'!$D$5:$CZ$504,VLOOKUP(AL$4,'Table Name'!$C$2:$D$100,2,FALSE),FALSE))</f>
        <v>-1</v>
      </c>
      <c r="AM324">
        <f>IF($C324=-1,-1,VLOOKUP($C324,'HCAD Process'!$D$5:$CZ$504,VLOOKUP(AM$4,'Table Name'!$C$2:$D$100,2,FALSE),FALSE))</f>
        <v>-1</v>
      </c>
      <c r="AN324">
        <f>IF($C324=-1,-1,VLOOKUP($C324,'HCAD Process'!$D$5:$CZ$504,VLOOKUP(AN$4,'Table Name'!$C$2:$D$100,2,FALSE),FALSE))</f>
        <v>-1</v>
      </c>
      <c r="AO324">
        <f>IF($C324=-1,-1,VLOOKUP($C324,'HCAD Process'!$D$5:$CZ$504,VLOOKUP(AO$4,'Table Name'!$C$2:$D$100,2,FALSE),FALSE))</f>
        <v>-1</v>
      </c>
      <c r="AP324">
        <f>IF($C324=-1,-1,VLOOKUP($C324,'HCAD Process'!$D$5:$CZ$504,VLOOKUP(AP$4,'Table Name'!$C$2:$D$100,2,FALSE),FALSE))</f>
        <v>-1</v>
      </c>
      <c r="AQ324">
        <f>IF($C324=-1,-1,VLOOKUP($C324,'HCAD Process'!$D$5:$CZ$504,VLOOKUP(AQ$4,'Table Name'!$C$2:$D$100,2,FALSE),FALSE))</f>
        <v>-1</v>
      </c>
      <c r="AR324">
        <f>IF($C324=-1,-1,VLOOKUP($C324,'HCAD Process'!$D$5:$CZ$504,VLOOKUP(AR$4,'Table Name'!$C$2:$D$100,2,FALSE),FALSE))</f>
        <v>-1</v>
      </c>
      <c r="AS324">
        <f>IF($C324=-1,-1,VLOOKUP($C324,'HCAD Process'!$D$5:$CZ$504,VLOOKUP(AS$4,'Table Name'!$C$2:$D$100,2,FALSE),FALSE))</f>
        <v>-1</v>
      </c>
      <c r="AT324">
        <f>IF($C324=-1,-1,VLOOKUP($C324,'HCAD Process'!$D$5:$CZ$504,VLOOKUP(AT$4,'Table Name'!$C$2:$D$100,2,FALSE),FALSE))</f>
        <v>-1</v>
      </c>
      <c r="AU324">
        <f>IF($C324=-1,-1,VLOOKUP($C324,'HCAD Process'!$D$5:$CZ$504,VLOOKUP(AU$4,'Table Name'!$C$2:$D$100,2,FALSE),FALSE))</f>
        <v>-1</v>
      </c>
      <c r="AV324">
        <f>IF($C324=-1,-1,VLOOKUP($C324,'HCAD Process'!$D$5:$CZ$504,VLOOKUP(AV$4,'Table Name'!$C$2:$D$100,2,FALSE),FALSE))</f>
        <v>-1</v>
      </c>
      <c r="AW324">
        <f>IF($C324=-1,-1,VLOOKUP($C324,'HCAD Process'!$D$5:$CZ$504,VLOOKUP(AW$4,'Table Name'!$C$2:$D$100,2,FALSE),FALSE))</f>
        <v>-1</v>
      </c>
      <c r="AX324">
        <f>IF($C324=-1,-1,VLOOKUP($C324,'HCAD Process'!$D$5:$CZ$504,VLOOKUP(AX$4,'Table Name'!$C$2:$D$100,2,FALSE),FALSE))</f>
        <v>-1</v>
      </c>
      <c r="AY324">
        <f>IF($C324=-1,-1,VLOOKUP($C324,'HCAD Process'!$D$5:$CZ$504,VLOOKUP(AY$4,'Table Name'!$C$2:$D$100,2,FALSE),FALSE))</f>
        <v>-1</v>
      </c>
      <c r="AZ324">
        <f>IF($C324=-1,-1,VLOOKUP($C324,'HCAD Process'!$D$5:$CZ$504,VLOOKUP(AZ$4,'Table Name'!$C$2:$D$100,2,FALSE),FALSE))</f>
        <v>-1</v>
      </c>
      <c r="BA324">
        <f>IF($C324=-1,-1,VLOOKUP($C324,'HCAD Process'!$D$5:$CZ$504,VLOOKUP(BA$4,'Table Name'!$C$2:$D$100,2,FALSE),FALSE))</f>
        <v>-1</v>
      </c>
      <c r="BB324">
        <f>IF($C324=-1,-1,VLOOKUP($C324,'HCAD Process'!$D$5:$CZ$504,VLOOKUP(BB$4,'Table Name'!$C$2:$D$100,2,FALSE),FALSE))</f>
        <v>-1</v>
      </c>
      <c r="BC324">
        <f>IF($C324=-1,-1,VLOOKUP($C324,'HCAD Process'!$D$5:$CZ$504,VLOOKUP(BC$4,'Table Name'!$C$2:$D$100,2,FALSE),FALSE))</f>
        <v>-1</v>
      </c>
      <c r="BD324">
        <f>IF($C324=-1,-1,VLOOKUP($C324,'HCAD Process'!$D$5:$CZ$504,VLOOKUP(BD$4,'Table Name'!$C$2:$D$100,2,FALSE),FALSE))</f>
        <v>-1</v>
      </c>
      <c r="BE324">
        <f>IF($C324=-1,-1,VLOOKUP($C324,'HCAD Process'!$D$5:$CZ$504,VLOOKUP(BE$4,'Table Name'!$C$2:$D$100,2,FALSE),FALSE))</f>
        <v>-1</v>
      </c>
      <c r="BF324">
        <f>IF($C324=-1,-1,VLOOKUP($C324,'HCAD Process'!$D$5:$CZ$504,VLOOKUP(BF$4,'Table Name'!$C$2:$D$100,2,FALSE),FALSE))</f>
        <v>-1</v>
      </c>
      <c r="BG324">
        <f>IF($C324=-1,-1,VLOOKUP($C324,'HCAD Process'!$D$5:$CZ$504,VLOOKUP(BG$4,'Table Name'!$C$2:$D$100,2,FALSE),FALSE))</f>
        <v>-1</v>
      </c>
      <c r="BH324">
        <f>IF($C324=-1,-1,VLOOKUP($C324,'HCAD Process'!$D$5:$CZ$504,VLOOKUP(BH$4,'Table Name'!$C$2:$D$100,2,FALSE),FALSE))</f>
        <v>-1</v>
      </c>
      <c r="BI324">
        <f>IF($C324=-1,-1,VLOOKUP($C324,'HCAD Process'!$D$5:$CZ$504,VLOOKUP(BI$4,'Table Name'!$C$2:$D$100,2,FALSE),FALSE))</f>
        <v>-1</v>
      </c>
      <c r="BJ324">
        <f>IF($C324=-1,-1,VLOOKUP($C324,'HCAD Process'!$D$5:$CZ$504,VLOOKUP(BJ$4,'Table Name'!$C$2:$D$100,2,FALSE),FALSE))</f>
        <v>-1</v>
      </c>
      <c r="BK324">
        <f>IF($C324=-1,-1,VLOOKUP($C324,'HCAD Process'!$D$5:$CZ$504,VLOOKUP(BK$4,'Table Name'!$C$2:$D$100,2,FALSE),FALSE))</f>
        <v>-1</v>
      </c>
      <c r="BL324">
        <f>IF($C324=-1,-1,VLOOKUP($C324,'HCAD Process'!$D$5:$CZ$504,VLOOKUP(BL$4,'Table Name'!$C$2:$D$100,2,FALSE),FALSE))</f>
        <v>-1</v>
      </c>
      <c r="BM324">
        <f>IF($C324=-1,-1,VLOOKUP($C324,'HCAD Process'!$D$5:$CZ$504,VLOOKUP(BM$4,'Table Name'!$C$2:$D$100,2,FALSE),FALSE))</f>
        <v>-1</v>
      </c>
      <c r="BN324">
        <f>IF($C324=-1,-1,VLOOKUP($C324,'HCAD Process'!$D$5:$CZ$504,VLOOKUP(BN$4,'Table Name'!$C$2:$D$100,2,FALSE),FALSE))</f>
        <v>-1</v>
      </c>
      <c r="BO324">
        <f>IF($C324=-1,-1,VLOOKUP($C324,'HCAD Process'!$D$5:$CZ$504,VLOOKUP(BO$4,'Table Name'!$C$2:$D$100,2,FALSE),FALSE))</f>
        <v>-1</v>
      </c>
      <c r="BP324">
        <f>IF($C324=-1,-1,VLOOKUP($C324,'HCAD Process'!$D$5:$CZ$504,VLOOKUP(BP$4,'Table Name'!$C$2:$D$100,2,FALSE),FALSE))</f>
        <v>-1</v>
      </c>
      <c r="BQ324">
        <f>IF($C324=-1,-1,VLOOKUP($C324,'HCAD Process'!$D$5:$CZ$504,VLOOKUP(BQ$4,'Table Name'!$C$2:$D$100,2,FALSE),FALSE))</f>
        <v>-1</v>
      </c>
      <c r="BR324">
        <f>IF($C324=-1,-1,VLOOKUP($C324,'HCAD Process'!$D$5:$CZ$504,VLOOKUP(BR$4,'Table Name'!$C$2:$D$100,2,FALSE),FALSE))</f>
        <v>-1</v>
      </c>
      <c r="BS324">
        <f>IF($C324=-1,-1,VLOOKUP($C324,'HCAD Process'!$D$5:$CZ$504,VLOOKUP(BS$4,'Table Name'!$C$2:$D$100,2,FALSE),FALSE))</f>
        <v>-1</v>
      </c>
      <c r="BT324">
        <f>IF($C324=-1,-1,VLOOKUP($C324,'HCAD Process'!$D$5:$CZ$504,VLOOKUP(BT$4,'Table Name'!$C$2:$D$100,2,FALSE),FALSE))</f>
        <v>-1</v>
      </c>
      <c r="BU324">
        <f>IF($C324=-1,-1,VLOOKUP($C324,'HCAD Process'!$D$5:$CZ$504,VLOOKUP(BU$4,'Table Name'!$C$2:$D$100,2,FALSE),FALSE))</f>
        <v>-1</v>
      </c>
      <c r="BV324">
        <f>IF($C324=-1,-1,VLOOKUP($C324,'HCAD Process'!$D$5:$CZ$504,VLOOKUP(BV$4,'Table Name'!$C$2:$D$100,2,FALSE),FALSE))</f>
        <v>-1</v>
      </c>
      <c r="BW324">
        <f>IF($C324=-1,-1,VLOOKUP($C324,'HCAD Process'!$D$5:$CZ$504,VLOOKUP(BW$4,'Table Name'!$C$2:$D$100,2,FALSE),FALSE))</f>
        <v>-1</v>
      </c>
      <c r="BX324">
        <f>IF($C324=-1,-1,VLOOKUP($C324,'HCAD Process'!$D$5:$CZ$504,VLOOKUP(BX$4,'Table Name'!$C$2:$D$100,2,FALSE),FALSE))</f>
        <v>-1</v>
      </c>
      <c r="BY324">
        <f>IF($C324=-1,-1,VLOOKUP($C324,'HCAD Process'!$D$5:$CZ$504,VLOOKUP(BY$4,'Table Name'!$C$2:$D$100,2,FALSE),FALSE))</f>
        <v>-1</v>
      </c>
      <c r="BZ324">
        <f>IF($C324=-1,-1,VLOOKUP($C324,'HCAD Process'!$D$5:$CZ$504,VLOOKUP(BZ$4,'Table Name'!$C$2:$D$100,2,FALSE),FALSE))</f>
        <v>-1</v>
      </c>
      <c r="CA324">
        <f>IF($C324=-1,-1,VLOOKUP($C324,'HCAD Process'!$D$5:$CZ$504,VLOOKUP(CA$4,'Table Name'!$C$2:$D$100,2,FALSE),FALSE))</f>
        <v>-1</v>
      </c>
      <c r="CB324">
        <f>IF($C324=-1,-1,VLOOKUP($C324,'HCAD Process'!$D$5:$CZ$504,VLOOKUP(CB$4,'Table Name'!$C$2:$D$100,2,FALSE),FALSE))</f>
        <v>-1</v>
      </c>
      <c r="CC324">
        <f>IF($C324=-1,-1,VLOOKUP($C324,'HCAD Process'!$D$5:$CZ$504,VLOOKUP(CC$4,'Table Name'!$C$2:$D$100,2,FALSE),FALSE))</f>
        <v>-1</v>
      </c>
      <c r="CD324">
        <f>IF($C324=-1,-1,VLOOKUP($C324,'HCAD Process'!$D$5:$CZ$504,VLOOKUP(CD$4,'Table Name'!$C$2:$D$100,2,FALSE),FALSE))</f>
        <v>-1</v>
      </c>
      <c r="CE324">
        <f>IF($C324=-1,-1,VLOOKUP($C324,'HCAD Process'!$D$5:$CZ$504,VLOOKUP(CE$4,'Table Name'!$C$2:$D$100,2,FALSE),FALSE))</f>
        <v>-1</v>
      </c>
    </row>
    <row r="325" spans="2:83" x14ac:dyDescent="0.25">
      <c r="B325">
        <f t="shared" si="5"/>
        <v>321</v>
      </c>
      <c r="C325">
        <f t="array" ref="C325">IF(ISERROR(INDEX('HCAD Process'!CF$5:CF$504,MATCH(0,COUNTIF(C$4:C324,'HCAD Process'!CF$5:CF$504)+('HCAD Process'!CF$5:CF$504=-1),0))),-1,INDEX('HCAD Process'!CF$5:CF$504,MATCH(0,COUNTIF(C$4:C324,'HCAD Process'!CF$5:CF$504)+('HCAD Process'!CF$5:CF$504=-1),0)))</f>
        <v>-1</v>
      </c>
      <c r="D325">
        <f>IF($C325=-1,-1,VLOOKUP($C325,'HCAD Process'!$D$5:$CZ$504,VLOOKUP(D$4,'Table Name'!$C$2:$D$100,2,FALSE),FALSE))</f>
        <v>-1</v>
      </c>
      <c r="E325">
        <f>IF($C325=-1,-1,VLOOKUP($C325,'HCAD Process'!$D$5:$CZ$504,VLOOKUP(E$4,'Table Name'!$C$2:$D$100,2,FALSE),FALSE))</f>
        <v>-1</v>
      </c>
      <c r="F325">
        <f>IF($C325=-1,-1,VLOOKUP($C325,'HCAD Process'!$D$5:$CZ$504,VLOOKUP(F$4,'Table Name'!$C$2:$D$100,2,FALSE),FALSE))</f>
        <v>-1</v>
      </c>
      <c r="G325">
        <f>IF($C325=-1,-1,VLOOKUP($C325,'HCAD Process'!$D$5:$CZ$504,VLOOKUP(G$4,'Table Name'!$C$2:$D$100,2,FALSE),FALSE))</f>
        <v>-1</v>
      </c>
      <c r="H325">
        <f>IF($C325=-1,-1,VLOOKUP($C325,'HCAD Process'!$D$5:$CZ$504,VLOOKUP(H$4,'Table Name'!$C$2:$D$100,2,FALSE),FALSE))</f>
        <v>-1</v>
      </c>
      <c r="I325">
        <f>IF($C325=-1,-1,VLOOKUP($C325,'HCAD Process'!$D$5:$CZ$504,VLOOKUP(I$4,'Table Name'!$C$2:$D$100,2,FALSE),FALSE))</f>
        <v>-1</v>
      </c>
      <c r="J325">
        <f>IF($C325=-1,-1,VLOOKUP($C325,'HCAD Process'!$D$5:$CZ$504,VLOOKUP(J$4,'Table Name'!$C$2:$D$100,2,FALSE),FALSE))</f>
        <v>-1</v>
      </c>
      <c r="K325">
        <f>IF($C325=-1,-1,VLOOKUP($C325,'HCAD Process'!$D$5:$CZ$504,VLOOKUP(K$4,'Table Name'!$C$2:$D$100,2,FALSE),FALSE))</f>
        <v>-1</v>
      </c>
      <c r="L325">
        <f>IF($C325=-1,-1,VLOOKUP($C325,'HCAD Process'!$D$5:$CZ$504,VLOOKUP(L$4,'Table Name'!$C$2:$D$100,2,FALSE),FALSE))</f>
        <v>-1</v>
      </c>
      <c r="M325">
        <f>IF($C325=-1,-1,VLOOKUP($C325,'HCAD Process'!$D$5:$CZ$504,VLOOKUP(M$4,'Table Name'!$C$2:$D$100,2,FALSE),FALSE))</f>
        <v>-1</v>
      </c>
      <c r="N325">
        <f>IF($C325=-1,-1,VLOOKUP($C325,'HCAD Process'!$D$5:$CZ$504,VLOOKUP(N$4,'Table Name'!$C$2:$D$100,2,FALSE),FALSE))</f>
        <v>-1</v>
      </c>
      <c r="O325">
        <f>IF($C325=-1,-1,VLOOKUP($C325,'HCAD Process'!$D$5:$CZ$504,VLOOKUP(O$4,'Table Name'!$C$2:$D$100,2,FALSE),FALSE))</f>
        <v>-1</v>
      </c>
      <c r="P325">
        <f>IF($C325=-1,-1,VLOOKUP($C325,'HCAD Process'!$D$5:$CZ$504,VLOOKUP(P$4,'Table Name'!$C$2:$D$100,2,FALSE),FALSE))</f>
        <v>-1</v>
      </c>
      <c r="Q325">
        <f>IF($C325=-1,-1,VLOOKUP($C325,'HCAD Process'!$D$5:$CZ$504,VLOOKUP(Q$4,'Table Name'!$C$2:$D$100,2,FALSE),FALSE))</f>
        <v>-1</v>
      </c>
      <c r="R325">
        <f>IF($C325=-1,-1,VLOOKUP($C325,'HCAD Process'!$D$5:$CZ$504,VLOOKUP(R$4,'Table Name'!$C$2:$D$100,2,FALSE),FALSE))</f>
        <v>-1</v>
      </c>
      <c r="S325">
        <f>IF($C325=-1,-1,VLOOKUP($C325,'HCAD Process'!$D$5:$CZ$504,VLOOKUP(S$4,'Table Name'!$C$2:$D$100,2,FALSE),FALSE))</f>
        <v>-1</v>
      </c>
      <c r="T325">
        <f>IF($C325=-1,-1,VLOOKUP($C325,'HCAD Process'!$D$5:$CZ$504,VLOOKUP(T$4,'Table Name'!$C$2:$D$100,2,FALSE),FALSE))</f>
        <v>-1</v>
      </c>
      <c r="U325">
        <f>IF($C325=-1,-1,VLOOKUP($C325,'HCAD Process'!$D$5:$CZ$504,VLOOKUP(U$4,'Table Name'!$C$2:$D$100,2,FALSE),FALSE))</f>
        <v>-1</v>
      </c>
      <c r="V325">
        <f>IF($C325=-1,-1,VLOOKUP($C325,'HCAD Process'!$D$5:$CZ$504,VLOOKUP(V$4,'Table Name'!$C$2:$D$100,2,FALSE),FALSE))</f>
        <v>-1</v>
      </c>
      <c r="W325">
        <f>IF($C325=-1,-1,VLOOKUP($C325,'HCAD Process'!$D$5:$CZ$504,VLOOKUP(W$4,'Table Name'!$C$2:$D$100,2,FALSE),FALSE))</f>
        <v>-1</v>
      </c>
      <c r="X325">
        <f>IF($C325=-1,-1,VLOOKUP($C325,'HCAD Process'!$D$5:$CZ$504,VLOOKUP(X$4,'Table Name'!$C$2:$D$100,2,FALSE),FALSE))</f>
        <v>-1</v>
      </c>
      <c r="Y325">
        <f>IF($C325=-1,-1,VLOOKUP($C325,'HCAD Process'!$D$5:$CZ$504,VLOOKUP(Y$4,'Table Name'!$C$2:$D$100,2,FALSE),FALSE))</f>
        <v>-1</v>
      </c>
      <c r="Z325">
        <f>IF($C325=-1,-1,VLOOKUP($C325,'HCAD Process'!$D$5:$CZ$504,VLOOKUP(Z$4,'Table Name'!$C$2:$D$100,2,FALSE),FALSE))</f>
        <v>-1</v>
      </c>
      <c r="AA325">
        <f>IF($C325=-1,-1,VLOOKUP($C325,'HCAD Process'!$D$5:$CZ$504,VLOOKUP(AA$4,'Table Name'!$C$2:$D$100,2,FALSE),FALSE))</f>
        <v>-1</v>
      </c>
      <c r="AB325">
        <f>IF($C325=-1,-1,VLOOKUP($C325,'HCAD Process'!$D$5:$CZ$504,VLOOKUP(AB$4,'Table Name'!$C$2:$D$100,2,FALSE),FALSE))</f>
        <v>-1</v>
      </c>
      <c r="AC325">
        <f>IF($C325=-1,-1,VLOOKUP($C325,'HCAD Process'!$D$5:$CZ$504,VLOOKUP(AC$4,'Table Name'!$C$2:$D$100,2,FALSE),FALSE))</f>
        <v>-1</v>
      </c>
      <c r="AD325">
        <f>IF($C325=-1,-1,VLOOKUP($C325,'HCAD Process'!$D$5:$CZ$504,VLOOKUP(AD$4,'Table Name'!$C$2:$D$100,2,FALSE),FALSE))</f>
        <v>-1</v>
      </c>
      <c r="AE325">
        <f>IF($C325=-1,-1,VLOOKUP($C325,'HCAD Process'!$D$5:$CZ$504,VLOOKUP(AE$4,'Table Name'!$C$2:$D$100,2,FALSE),FALSE))</f>
        <v>-1</v>
      </c>
      <c r="AF325">
        <f>IF($C325=-1,-1,VLOOKUP($C325,'HCAD Process'!$D$5:$CZ$504,VLOOKUP(AF$4,'Table Name'!$C$2:$D$100,2,FALSE),FALSE))</f>
        <v>-1</v>
      </c>
      <c r="AG325">
        <f>IF($C325=-1,-1,VLOOKUP($C325,'HCAD Process'!$D$5:$CZ$504,VLOOKUP(AG$4,'Table Name'!$C$2:$D$100,2,FALSE),FALSE))</f>
        <v>-1</v>
      </c>
      <c r="AH325">
        <f>IF($C325=-1,-1,VLOOKUP($C325,'HCAD Process'!$D$5:$CZ$504,VLOOKUP(AH$4,'Table Name'!$C$2:$D$100,2,FALSE),FALSE))</f>
        <v>-1</v>
      </c>
      <c r="AI325">
        <f>IF($C325=-1,-1,VLOOKUP($C325,'HCAD Process'!$D$5:$CZ$504,VLOOKUP(AI$4,'Table Name'!$C$2:$D$100,2,FALSE),FALSE))</f>
        <v>-1</v>
      </c>
      <c r="AJ325">
        <f>IF($C325=-1,-1,VLOOKUP($C325,'HCAD Process'!$D$5:$CZ$504,VLOOKUP(AJ$4,'Table Name'!$C$2:$D$100,2,FALSE),FALSE))</f>
        <v>-1</v>
      </c>
      <c r="AK325">
        <f>IF($C325=-1,-1,VALUE(VLOOKUP($C325,'HCAD Process'!$D$5:$CZ$504,VLOOKUP(AK$4,'Table Name'!$C$2:$D$100,2,FALSE),FALSE)))</f>
        <v>-1</v>
      </c>
      <c r="AL325">
        <f>IF($C325=-1,-1,VLOOKUP($C325,'HCAD Process'!$D$5:$CZ$504,VLOOKUP(AL$4,'Table Name'!$C$2:$D$100,2,FALSE),FALSE))</f>
        <v>-1</v>
      </c>
      <c r="AM325">
        <f>IF($C325=-1,-1,VLOOKUP($C325,'HCAD Process'!$D$5:$CZ$504,VLOOKUP(AM$4,'Table Name'!$C$2:$D$100,2,FALSE),FALSE))</f>
        <v>-1</v>
      </c>
      <c r="AN325">
        <f>IF($C325=-1,-1,VLOOKUP($C325,'HCAD Process'!$D$5:$CZ$504,VLOOKUP(AN$4,'Table Name'!$C$2:$D$100,2,FALSE),FALSE))</f>
        <v>-1</v>
      </c>
      <c r="AO325">
        <f>IF($C325=-1,-1,VLOOKUP($C325,'HCAD Process'!$D$5:$CZ$504,VLOOKUP(AO$4,'Table Name'!$C$2:$D$100,2,FALSE),FALSE))</f>
        <v>-1</v>
      </c>
      <c r="AP325">
        <f>IF($C325=-1,-1,VLOOKUP($C325,'HCAD Process'!$D$5:$CZ$504,VLOOKUP(AP$4,'Table Name'!$C$2:$D$100,2,FALSE),FALSE))</f>
        <v>-1</v>
      </c>
      <c r="AQ325">
        <f>IF($C325=-1,-1,VLOOKUP($C325,'HCAD Process'!$D$5:$CZ$504,VLOOKUP(AQ$4,'Table Name'!$C$2:$D$100,2,FALSE),FALSE))</f>
        <v>-1</v>
      </c>
      <c r="AR325">
        <f>IF($C325=-1,-1,VLOOKUP($C325,'HCAD Process'!$D$5:$CZ$504,VLOOKUP(AR$4,'Table Name'!$C$2:$D$100,2,FALSE),FALSE))</f>
        <v>-1</v>
      </c>
      <c r="AS325">
        <f>IF($C325=-1,-1,VLOOKUP($C325,'HCAD Process'!$D$5:$CZ$504,VLOOKUP(AS$4,'Table Name'!$C$2:$D$100,2,FALSE),FALSE))</f>
        <v>-1</v>
      </c>
      <c r="AT325">
        <f>IF($C325=-1,-1,VLOOKUP($C325,'HCAD Process'!$D$5:$CZ$504,VLOOKUP(AT$4,'Table Name'!$C$2:$D$100,2,FALSE),FALSE))</f>
        <v>-1</v>
      </c>
      <c r="AU325">
        <f>IF($C325=-1,-1,VLOOKUP($C325,'HCAD Process'!$D$5:$CZ$504,VLOOKUP(AU$4,'Table Name'!$C$2:$D$100,2,FALSE),FALSE))</f>
        <v>-1</v>
      </c>
      <c r="AV325">
        <f>IF($C325=-1,-1,VLOOKUP($C325,'HCAD Process'!$D$5:$CZ$504,VLOOKUP(AV$4,'Table Name'!$C$2:$D$100,2,FALSE),FALSE))</f>
        <v>-1</v>
      </c>
      <c r="AW325">
        <f>IF($C325=-1,-1,VLOOKUP($C325,'HCAD Process'!$D$5:$CZ$504,VLOOKUP(AW$4,'Table Name'!$C$2:$D$100,2,FALSE),FALSE))</f>
        <v>-1</v>
      </c>
      <c r="AX325">
        <f>IF($C325=-1,-1,VLOOKUP($C325,'HCAD Process'!$D$5:$CZ$504,VLOOKUP(AX$4,'Table Name'!$C$2:$D$100,2,FALSE),FALSE))</f>
        <v>-1</v>
      </c>
      <c r="AY325">
        <f>IF($C325=-1,-1,VLOOKUP($C325,'HCAD Process'!$D$5:$CZ$504,VLOOKUP(AY$4,'Table Name'!$C$2:$D$100,2,FALSE),FALSE))</f>
        <v>-1</v>
      </c>
      <c r="AZ325">
        <f>IF($C325=-1,-1,VLOOKUP($C325,'HCAD Process'!$D$5:$CZ$504,VLOOKUP(AZ$4,'Table Name'!$C$2:$D$100,2,FALSE),FALSE))</f>
        <v>-1</v>
      </c>
      <c r="BA325">
        <f>IF($C325=-1,-1,VLOOKUP($C325,'HCAD Process'!$D$5:$CZ$504,VLOOKUP(BA$4,'Table Name'!$C$2:$D$100,2,FALSE),FALSE))</f>
        <v>-1</v>
      </c>
      <c r="BB325">
        <f>IF($C325=-1,-1,VLOOKUP($C325,'HCAD Process'!$D$5:$CZ$504,VLOOKUP(BB$4,'Table Name'!$C$2:$D$100,2,FALSE),FALSE))</f>
        <v>-1</v>
      </c>
      <c r="BC325">
        <f>IF($C325=-1,-1,VLOOKUP($C325,'HCAD Process'!$D$5:$CZ$504,VLOOKUP(BC$4,'Table Name'!$C$2:$D$100,2,FALSE),FALSE))</f>
        <v>-1</v>
      </c>
      <c r="BD325">
        <f>IF($C325=-1,-1,VLOOKUP($C325,'HCAD Process'!$D$5:$CZ$504,VLOOKUP(BD$4,'Table Name'!$C$2:$D$100,2,FALSE),FALSE))</f>
        <v>-1</v>
      </c>
      <c r="BE325">
        <f>IF($C325=-1,-1,VLOOKUP($C325,'HCAD Process'!$D$5:$CZ$504,VLOOKUP(BE$4,'Table Name'!$C$2:$D$100,2,FALSE),FALSE))</f>
        <v>-1</v>
      </c>
      <c r="BF325">
        <f>IF($C325=-1,-1,VLOOKUP($C325,'HCAD Process'!$D$5:$CZ$504,VLOOKUP(BF$4,'Table Name'!$C$2:$D$100,2,FALSE),FALSE))</f>
        <v>-1</v>
      </c>
      <c r="BG325">
        <f>IF($C325=-1,-1,VLOOKUP($C325,'HCAD Process'!$D$5:$CZ$504,VLOOKUP(BG$4,'Table Name'!$C$2:$D$100,2,FALSE),FALSE))</f>
        <v>-1</v>
      </c>
      <c r="BH325">
        <f>IF($C325=-1,-1,VLOOKUP($C325,'HCAD Process'!$D$5:$CZ$504,VLOOKUP(BH$4,'Table Name'!$C$2:$D$100,2,FALSE),FALSE))</f>
        <v>-1</v>
      </c>
      <c r="BI325">
        <f>IF($C325=-1,-1,VLOOKUP($C325,'HCAD Process'!$D$5:$CZ$504,VLOOKUP(BI$4,'Table Name'!$C$2:$D$100,2,FALSE),FALSE))</f>
        <v>-1</v>
      </c>
      <c r="BJ325">
        <f>IF($C325=-1,-1,VLOOKUP($C325,'HCAD Process'!$D$5:$CZ$504,VLOOKUP(BJ$4,'Table Name'!$C$2:$D$100,2,FALSE),FALSE))</f>
        <v>-1</v>
      </c>
      <c r="BK325">
        <f>IF($C325=-1,-1,VLOOKUP($C325,'HCAD Process'!$D$5:$CZ$504,VLOOKUP(BK$4,'Table Name'!$C$2:$D$100,2,FALSE),FALSE))</f>
        <v>-1</v>
      </c>
      <c r="BL325">
        <f>IF($C325=-1,-1,VLOOKUP($C325,'HCAD Process'!$D$5:$CZ$504,VLOOKUP(BL$4,'Table Name'!$C$2:$D$100,2,FALSE),FALSE))</f>
        <v>-1</v>
      </c>
      <c r="BM325">
        <f>IF($C325=-1,-1,VLOOKUP($C325,'HCAD Process'!$D$5:$CZ$504,VLOOKUP(BM$4,'Table Name'!$C$2:$D$100,2,FALSE),FALSE))</f>
        <v>-1</v>
      </c>
      <c r="BN325">
        <f>IF($C325=-1,-1,VLOOKUP($C325,'HCAD Process'!$D$5:$CZ$504,VLOOKUP(BN$4,'Table Name'!$C$2:$D$100,2,FALSE),FALSE))</f>
        <v>-1</v>
      </c>
      <c r="BO325">
        <f>IF($C325=-1,-1,VLOOKUP($C325,'HCAD Process'!$D$5:$CZ$504,VLOOKUP(BO$4,'Table Name'!$C$2:$D$100,2,FALSE),FALSE))</f>
        <v>-1</v>
      </c>
      <c r="BP325">
        <f>IF($C325=-1,-1,VLOOKUP($C325,'HCAD Process'!$D$5:$CZ$504,VLOOKUP(BP$4,'Table Name'!$C$2:$D$100,2,FALSE),FALSE))</f>
        <v>-1</v>
      </c>
      <c r="BQ325">
        <f>IF($C325=-1,-1,VLOOKUP($C325,'HCAD Process'!$D$5:$CZ$504,VLOOKUP(BQ$4,'Table Name'!$C$2:$D$100,2,FALSE),FALSE))</f>
        <v>-1</v>
      </c>
      <c r="BR325">
        <f>IF($C325=-1,-1,VLOOKUP($C325,'HCAD Process'!$D$5:$CZ$504,VLOOKUP(BR$4,'Table Name'!$C$2:$D$100,2,FALSE),FALSE))</f>
        <v>-1</v>
      </c>
      <c r="BS325">
        <f>IF($C325=-1,-1,VLOOKUP($C325,'HCAD Process'!$D$5:$CZ$504,VLOOKUP(BS$4,'Table Name'!$C$2:$D$100,2,FALSE),FALSE))</f>
        <v>-1</v>
      </c>
      <c r="BT325">
        <f>IF($C325=-1,-1,VLOOKUP($C325,'HCAD Process'!$D$5:$CZ$504,VLOOKUP(BT$4,'Table Name'!$C$2:$D$100,2,FALSE),FALSE))</f>
        <v>-1</v>
      </c>
      <c r="BU325">
        <f>IF($C325=-1,-1,VLOOKUP($C325,'HCAD Process'!$D$5:$CZ$504,VLOOKUP(BU$4,'Table Name'!$C$2:$D$100,2,FALSE),FALSE))</f>
        <v>-1</v>
      </c>
      <c r="BV325">
        <f>IF($C325=-1,-1,VLOOKUP($C325,'HCAD Process'!$D$5:$CZ$504,VLOOKUP(BV$4,'Table Name'!$C$2:$D$100,2,FALSE),FALSE))</f>
        <v>-1</v>
      </c>
      <c r="BW325">
        <f>IF($C325=-1,-1,VLOOKUP($C325,'HCAD Process'!$D$5:$CZ$504,VLOOKUP(BW$4,'Table Name'!$C$2:$D$100,2,FALSE),FALSE))</f>
        <v>-1</v>
      </c>
      <c r="BX325">
        <f>IF($C325=-1,-1,VLOOKUP($C325,'HCAD Process'!$D$5:$CZ$504,VLOOKUP(BX$4,'Table Name'!$C$2:$D$100,2,FALSE),FALSE))</f>
        <v>-1</v>
      </c>
      <c r="BY325">
        <f>IF($C325=-1,-1,VLOOKUP($C325,'HCAD Process'!$D$5:$CZ$504,VLOOKUP(BY$4,'Table Name'!$C$2:$D$100,2,FALSE),FALSE))</f>
        <v>-1</v>
      </c>
      <c r="BZ325">
        <f>IF($C325=-1,-1,VLOOKUP($C325,'HCAD Process'!$D$5:$CZ$504,VLOOKUP(BZ$4,'Table Name'!$C$2:$D$100,2,FALSE),FALSE))</f>
        <v>-1</v>
      </c>
      <c r="CA325">
        <f>IF($C325=-1,-1,VLOOKUP($C325,'HCAD Process'!$D$5:$CZ$504,VLOOKUP(CA$4,'Table Name'!$C$2:$D$100,2,FALSE),FALSE))</f>
        <v>-1</v>
      </c>
      <c r="CB325">
        <f>IF($C325=-1,-1,VLOOKUP($C325,'HCAD Process'!$D$5:$CZ$504,VLOOKUP(CB$4,'Table Name'!$C$2:$D$100,2,FALSE),FALSE))</f>
        <v>-1</v>
      </c>
      <c r="CC325">
        <f>IF($C325=-1,-1,VLOOKUP($C325,'HCAD Process'!$D$5:$CZ$504,VLOOKUP(CC$4,'Table Name'!$C$2:$D$100,2,FALSE),FALSE))</f>
        <v>-1</v>
      </c>
      <c r="CD325">
        <f>IF($C325=-1,-1,VLOOKUP($C325,'HCAD Process'!$D$5:$CZ$504,VLOOKUP(CD$4,'Table Name'!$C$2:$D$100,2,FALSE),FALSE))</f>
        <v>-1</v>
      </c>
      <c r="CE325">
        <f>IF($C325=-1,-1,VLOOKUP($C325,'HCAD Process'!$D$5:$CZ$504,VLOOKUP(CE$4,'Table Name'!$C$2:$D$100,2,FALSE),FALSE))</f>
        <v>-1</v>
      </c>
    </row>
    <row r="326" spans="2:83" x14ac:dyDescent="0.25">
      <c r="B326">
        <f t="shared" si="5"/>
        <v>322</v>
      </c>
      <c r="C326">
        <f t="array" ref="C326">IF(ISERROR(INDEX('HCAD Process'!CF$5:CF$504,MATCH(0,COUNTIF(C$4:C325,'HCAD Process'!CF$5:CF$504)+('HCAD Process'!CF$5:CF$504=-1),0))),-1,INDEX('HCAD Process'!CF$5:CF$504,MATCH(0,COUNTIF(C$4:C325,'HCAD Process'!CF$5:CF$504)+('HCAD Process'!CF$5:CF$504=-1),0)))</f>
        <v>-1</v>
      </c>
      <c r="D326">
        <f>IF($C326=-1,-1,VLOOKUP($C326,'HCAD Process'!$D$5:$CZ$504,VLOOKUP(D$4,'Table Name'!$C$2:$D$100,2,FALSE),FALSE))</f>
        <v>-1</v>
      </c>
      <c r="E326">
        <f>IF($C326=-1,-1,VLOOKUP($C326,'HCAD Process'!$D$5:$CZ$504,VLOOKUP(E$4,'Table Name'!$C$2:$D$100,2,FALSE),FALSE))</f>
        <v>-1</v>
      </c>
      <c r="F326">
        <f>IF($C326=-1,-1,VLOOKUP($C326,'HCAD Process'!$D$5:$CZ$504,VLOOKUP(F$4,'Table Name'!$C$2:$D$100,2,FALSE),FALSE))</f>
        <v>-1</v>
      </c>
      <c r="G326">
        <f>IF($C326=-1,-1,VLOOKUP($C326,'HCAD Process'!$D$5:$CZ$504,VLOOKUP(G$4,'Table Name'!$C$2:$D$100,2,FALSE),FALSE))</f>
        <v>-1</v>
      </c>
      <c r="H326">
        <f>IF($C326=-1,-1,VLOOKUP($C326,'HCAD Process'!$D$5:$CZ$504,VLOOKUP(H$4,'Table Name'!$C$2:$D$100,2,FALSE),FALSE))</f>
        <v>-1</v>
      </c>
      <c r="I326">
        <f>IF($C326=-1,-1,VLOOKUP($C326,'HCAD Process'!$D$5:$CZ$504,VLOOKUP(I$4,'Table Name'!$C$2:$D$100,2,FALSE),FALSE))</f>
        <v>-1</v>
      </c>
      <c r="J326">
        <f>IF($C326=-1,-1,VLOOKUP($C326,'HCAD Process'!$D$5:$CZ$504,VLOOKUP(J$4,'Table Name'!$C$2:$D$100,2,FALSE),FALSE))</f>
        <v>-1</v>
      </c>
      <c r="K326">
        <f>IF($C326=-1,-1,VLOOKUP($C326,'HCAD Process'!$D$5:$CZ$504,VLOOKUP(K$4,'Table Name'!$C$2:$D$100,2,FALSE),FALSE))</f>
        <v>-1</v>
      </c>
      <c r="L326">
        <f>IF($C326=-1,-1,VLOOKUP($C326,'HCAD Process'!$D$5:$CZ$504,VLOOKUP(L$4,'Table Name'!$C$2:$D$100,2,FALSE),FALSE))</f>
        <v>-1</v>
      </c>
      <c r="M326">
        <f>IF($C326=-1,-1,VLOOKUP($C326,'HCAD Process'!$D$5:$CZ$504,VLOOKUP(M$4,'Table Name'!$C$2:$D$100,2,FALSE),FALSE))</f>
        <v>-1</v>
      </c>
      <c r="N326">
        <f>IF($C326=-1,-1,VLOOKUP($C326,'HCAD Process'!$D$5:$CZ$504,VLOOKUP(N$4,'Table Name'!$C$2:$D$100,2,FALSE),FALSE))</f>
        <v>-1</v>
      </c>
      <c r="O326">
        <f>IF($C326=-1,-1,VLOOKUP($C326,'HCAD Process'!$D$5:$CZ$504,VLOOKUP(O$4,'Table Name'!$C$2:$D$100,2,FALSE),FALSE))</f>
        <v>-1</v>
      </c>
      <c r="P326">
        <f>IF($C326=-1,-1,VLOOKUP($C326,'HCAD Process'!$D$5:$CZ$504,VLOOKUP(P$4,'Table Name'!$C$2:$D$100,2,FALSE),FALSE))</f>
        <v>-1</v>
      </c>
      <c r="Q326">
        <f>IF($C326=-1,-1,VLOOKUP($C326,'HCAD Process'!$D$5:$CZ$504,VLOOKUP(Q$4,'Table Name'!$C$2:$D$100,2,FALSE),FALSE))</f>
        <v>-1</v>
      </c>
      <c r="R326">
        <f>IF($C326=-1,-1,VLOOKUP($C326,'HCAD Process'!$D$5:$CZ$504,VLOOKUP(R$4,'Table Name'!$C$2:$D$100,2,FALSE),FALSE))</f>
        <v>-1</v>
      </c>
      <c r="S326">
        <f>IF($C326=-1,-1,VLOOKUP($C326,'HCAD Process'!$D$5:$CZ$504,VLOOKUP(S$4,'Table Name'!$C$2:$D$100,2,FALSE),FALSE))</f>
        <v>-1</v>
      </c>
      <c r="T326">
        <f>IF($C326=-1,-1,VLOOKUP($C326,'HCAD Process'!$D$5:$CZ$504,VLOOKUP(T$4,'Table Name'!$C$2:$D$100,2,FALSE),FALSE))</f>
        <v>-1</v>
      </c>
      <c r="U326">
        <f>IF($C326=-1,-1,VLOOKUP($C326,'HCAD Process'!$D$5:$CZ$504,VLOOKUP(U$4,'Table Name'!$C$2:$D$100,2,FALSE),FALSE))</f>
        <v>-1</v>
      </c>
      <c r="V326">
        <f>IF($C326=-1,-1,VLOOKUP($C326,'HCAD Process'!$D$5:$CZ$504,VLOOKUP(V$4,'Table Name'!$C$2:$D$100,2,FALSE),FALSE))</f>
        <v>-1</v>
      </c>
      <c r="W326">
        <f>IF($C326=-1,-1,VLOOKUP($C326,'HCAD Process'!$D$5:$CZ$504,VLOOKUP(W$4,'Table Name'!$C$2:$D$100,2,FALSE),FALSE))</f>
        <v>-1</v>
      </c>
      <c r="X326">
        <f>IF($C326=-1,-1,VLOOKUP($C326,'HCAD Process'!$D$5:$CZ$504,VLOOKUP(X$4,'Table Name'!$C$2:$D$100,2,FALSE),FALSE))</f>
        <v>-1</v>
      </c>
      <c r="Y326">
        <f>IF($C326=-1,-1,VLOOKUP($C326,'HCAD Process'!$D$5:$CZ$504,VLOOKUP(Y$4,'Table Name'!$C$2:$D$100,2,FALSE),FALSE))</f>
        <v>-1</v>
      </c>
      <c r="Z326">
        <f>IF($C326=-1,-1,VLOOKUP($C326,'HCAD Process'!$D$5:$CZ$504,VLOOKUP(Z$4,'Table Name'!$C$2:$D$100,2,FALSE),FALSE))</f>
        <v>-1</v>
      </c>
      <c r="AA326">
        <f>IF($C326=-1,-1,VLOOKUP($C326,'HCAD Process'!$D$5:$CZ$504,VLOOKUP(AA$4,'Table Name'!$C$2:$D$100,2,FALSE),FALSE))</f>
        <v>-1</v>
      </c>
      <c r="AB326">
        <f>IF($C326=-1,-1,VLOOKUP($C326,'HCAD Process'!$D$5:$CZ$504,VLOOKUP(AB$4,'Table Name'!$C$2:$D$100,2,FALSE),FALSE))</f>
        <v>-1</v>
      </c>
      <c r="AC326">
        <f>IF($C326=-1,-1,VLOOKUP($C326,'HCAD Process'!$D$5:$CZ$504,VLOOKUP(AC$4,'Table Name'!$C$2:$D$100,2,FALSE),FALSE))</f>
        <v>-1</v>
      </c>
      <c r="AD326">
        <f>IF($C326=-1,-1,VLOOKUP($C326,'HCAD Process'!$D$5:$CZ$504,VLOOKUP(AD$4,'Table Name'!$C$2:$D$100,2,FALSE),FALSE))</f>
        <v>-1</v>
      </c>
      <c r="AE326">
        <f>IF($C326=-1,-1,VLOOKUP($C326,'HCAD Process'!$D$5:$CZ$504,VLOOKUP(AE$4,'Table Name'!$C$2:$D$100,2,FALSE),FALSE))</f>
        <v>-1</v>
      </c>
      <c r="AF326">
        <f>IF($C326=-1,-1,VLOOKUP($C326,'HCAD Process'!$D$5:$CZ$504,VLOOKUP(AF$4,'Table Name'!$C$2:$D$100,2,FALSE),FALSE))</f>
        <v>-1</v>
      </c>
      <c r="AG326">
        <f>IF($C326=-1,-1,VLOOKUP($C326,'HCAD Process'!$D$5:$CZ$504,VLOOKUP(AG$4,'Table Name'!$C$2:$D$100,2,FALSE),FALSE))</f>
        <v>-1</v>
      </c>
      <c r="AH326">
        <f>IF($C326=-1,-1,VLOOKUP($C326,'HCAD Process'!$D$5:$CZ$504,VLOOKUP(AH$4,'Table Name'!$C$2:$D$100,2,FALSE),FALSE))</f>
        <v>-1</v>
      </c>
      <c r="AI326">
        <f>IF($C326=-1,-1,VLOOKUP($C326,'HCAD Process'!$D$5:$CZ$504,VLOOKUP(AI$4,'Table Name'!$C$2:$D$100,2,FALSE),FALSE))</f>
        <v>-1</v>
      </c>
      <c r="AJ326">
        <f>IF($C326=-1,-1,VLOOKUP($C326,'HCAD Process'!$D$5:$CZ$504,VLOOKUP(AJ$4,'Table Name'!$C$2:$D$100,2,FALSE),FALSE))</f>
        <v>-1</v>
      </c>
      <c r="AK326">
        <f>IF($C326=-1,-1,VALUE(VLOOKUP($C326,'HCAD Process'!$D$5:$CZ$504,VLOOKUP(AK$4,'Table Name'!$C$2:$D$100,2,FALSE),FALSE)))</f>
        <v>-1</v>
      </c>
      <c r="AL326">
        <f>IF($C326=-1,-1,VLOOKUP($C326,'HCAD Process'!$D$5:$CZ$504,VLOOKUP(AL$4,'Table Name'!$C$2:$D$100,2,FALSE),FALSE))</f>
        <v>-1</v>
      </c>
      <c r="AM326">
        <f>IF($C326=-1,-1,VLOOKUP($C326,'HCAD Process'!$D$5:$CZ$504,VLOOKUP(AM$4,'Table Name'!$C$2:$D$100,2,FALSE),FALSE))</f>
        <v>-1</v>
      </c>
      <c r="AN326">
        <f>IF($C326=-1,-1,VLOOKUP($C326,'HCAD Process'!$D$5:$CZ$504,VLOOKUP(AN$4,'Table Name'!$C$2:$D$100,2,FALSE),FALSE))</f>
        <v>-1</v>
      </c>
      <c r="AO326">
        <f>IF($C326=-1,-1,VLOOKUP($C326,'HCAD Process'!$D$5:$CZ$504,VLOOKUP(AO$4,'Table Name'!$C$2:$D$100,2,FALSE),FALSE))</f>
        <v>-1</v>
      </c>
      <c r="AP326">
        <f>IF($C326=-1,-1,VLOOKUP($C326,'HCAD Process'!$D$5:$CZ$504,VLOOKUP(AP$4,'Table Name'!$C$2:$D$100,2,FALSE),FALSE))</f>
        <v>-1</v>
      </c>
      <c r="AQ326">
        <f>IF($C326=-1,-1,VLOOKUP($C326,'HCAD Process'!$D$5:$CZ$504,VLOOKUP(AQ$4,'Table Name'!$C$2:$D$100,2,FALSE),FALSE))</f>
        <v>-1</v>
      </c>
      <c r="AR326">
        <f>IF($C326=-1,-1,VLOOKUP($C326,'HCAD Process'!$D$5:$CZ$504,VLOOKUP(AR$4,'Table Name'!$C$2:$D$100,2,FALSE),FALSE))</f>
        <v>-1</v>
      </c>
      <c r="AS326">
        <f>IF($C326=-1,-1,VLOOKUP($C326,'HCAD Process'!$D$5:$CZ$504,VLOOKUP(AS$4,'Table Name'!$C$2:$D$100,2,FALSE),FALSE))</f>
        <v>-1</v>
      </c>
      <c r="AT326">
        <f>IF($C326=-1,-1,VLOOKUP($C326,'HCAD Process'!$D$5:$CZ$504,VLOOKUP(AT$4,'Table Name'!$C$2:$D$100,2,FALSE),FALSE))</f>
        <v>-1</v>
      </c>
      <c r="AU326">
        <f>IF($C326=-1,-1,VLOOKUP($C326,'HCAD Process'!$D$5:$CZ$504,VLOOKUP(AU$4,'Table Name'!$C$2:$D$100,2,FALSE),FALSE))</f>
        <v>-1</v>
      </c>
      <c r="AV326">
        <f>IF($C326=-1,-1,VLOOKUP($C326,'HCAD Process'!$D$5:$CZ$504,VLOOKUP(AV$4,'Table Name'!$C$2:$D$100,2,FALSE),FALSE))</f>
        <v>-1</v>
      </c>
      <c r="AW326">
        <f>IF($C326=-1,-1,VLOOKUP($C326,'HCAD Process'!$D$5:$CZ$504,VLOOKUP(AW$4,'Table Name'!$C$2:$D$100,2,FALSE),FALSE))</f>
        <v>-1</v>
      </c>
      <c r="AX326">
        <f>IF($C326=-1,-1,VLOOKUP($C326,'HCAD Process'!$D$5:$CZ$504,VLOOKUP(AX$4,'Table Name'!$C$2:$D$100,2,FALSE),FALSE))</f>
        <v>-1</v>
      </c>
      <c r="AY326">
        <f>IF($C326=-1,-1,VLOOKUP($C326,'HCAD Process'!$D$5:$CZ$504,VLOOKUP(AY$4,'Table Name'!$C$2:$D$100,2,FALSE),FALSE))</f>
        <v>-1</v>
      </c>
      <c r="AZ326">
        <f>IF($C326=-1,-1,VLOOKUP($C326,'HCAD Process'!$D$5:$CZ$504,VLOOKUP(AZ$4,'Table Name'!$C$2:$D$100,2,FALSE),FALSE))</f>
        <v>-1</v>
      </c>
      <c r="BA326">
        <f>IF($C326=-1,-1,VLOOKUP($C326,'HCAD Process'!$D$5:$CZ$504,VLOOKUP(BA$4,'Table Name'!$C$2:$D$100,2,FALSE),FALSE))</f>
        <v>-1</v>
      </c>
      <c r="BB326">
        <f>IF($C326=-1,-1,VLOOKUP($C326,'HCAD Process'!$D$5:$CZ$504,VLOOKUP(BB$4,'Table Name'!$C$2:$D$100,2,FALSE),FALSE))</f>
        <v>-1</v>
      </c>
      <c r="BC326">
        <f>IF($C326=-1,-1,VLOOKUP($C326,'HCAD Process'!$D$5:$CZ$504,VLOOKUP(BC$4,'Table Name'!$C$2:$D$100,2,FALSE),FALSE))</f>
        <v>-1</v>
      </c>
      <c r="BD326">
        <f>IF($C326=-1,-1,VLOOKUP($C326,'HCAD Process'!$D$5:$CZ$504,VLOOKUP(BD$4,'Table Name'!$C$2:$D$100,2,FALSE),FALSE))</f>
        <v>-1</v>
      </c>
      <c r="BE326">
        <f>IF($C326=-1,-1,VLOOKUP($C326,'HCAD Process'!$D$5:$CZ$504,VLOOKUP(BE$4,'Table Name'!$C$2:$D$100,2,FALSE),FALSE))</f>
        <v>-1</v>
      </c>
      <c r="BF326">
        <f>IF($C326=-1,-1,VLOOKUP($C326,'HCAD Process'!$D$5:$CZ$504,VLOOKUP(BF$4,'Table Name'!$C$2:$D$100,2,FALSE),FALSE))</f>
        <v>-1</v>
      </c>
      <c r="BG326">
        <f>IF($C326=-1,-1,VLOOKUP($C326,'HCAD Process'!$D$5:$CZ$504,VLOOKUP(BG$4,'Table Name'!$C$2:$D$100,2,FALSE),FALSE))</f>
        <v>-1</v>
      </c>
      <c r="BH326">
        <f>IF($C326=-1,-1,VLOOKUP($C326,'HCAD Process'!$D$5:$CZ$504,VLOOKUP(BH$4,'Table Name'!$C$2:$D$100,2,FALSE),FALSE))</f>
        <v>-1</v>
      </c>
      <c r="BI326">
        <f>IF($C326=-1,-1,VLOOKUP($C326,'HCAD Process'!$D$5:$CZ$504,VLOOKUP(BI$4,'Table Name'!$C$2:$D$100,2,FALSE),FALSE))</f>
        <v>-1</v>
      </c>
      <c r="BJ326">
        <f>IF($C326=-1,-1,VLOOKUP($C326,'HCAD Process'!$D$5:$CZ$504,VLOOKUP(BJ$4,'Table Name'!$C$2:$D$100,2,FALSE),FALSE))</f>
        <v>-1</v>
      </c>
      <c r="BK326">
        <f>IF($C326=-1,-1,VLOOKUP($C326,'HCAD Process'!$D$5:$CZ$504,VLOOKUP(BK$4,'Table Name'!$C$2:$D$100,2,FALSE),FALSE))</f>
        <v>-1</v>
      </c>
      <c r="BL326">
        <f>IF($C326=-1,-1,VLOOKUP($C326,'HCAD Process'!$D$5:$CZ$504,VLOOKUP(BL$4,'Table Name'!$C$2:$D$100,2,FALSE),FALSE))</f>
        <v>-1</v>
      </c>
      <c r="BM326">
        <f>IF($C326=-1,-1,VLOOKUP($C326,'HCAD Process'!$D$5:$CZ$504,VLOOKUP(BM$4,'Table Name'!$C$2:$D$100,2,FALSE),FALSE))</f>
        <v>-1</v>
      </c>
      <c r="BN326">
        <f>IF($C326=-1,-1,VLOOKUP($C326,'HCAD Process'!$D$5:$CZ$504,VLOOKUP(BN$4,'Table Name'!$C$2:$D$100,2,FALSE),FALSE))</f>
        <v>-1</v>
      </c>
      <c r="BO326">
        <f>IF($C326=-1,-1,VLOOKUP($C326,'HCAD Process'!$D$5:$CZ$504,VLOOKUP(BO$4,'Table Name'!$C$2:$D$100,2,FALSE),FALSE))</f>
        <v>-1</v>
      </c>
      <c r="BP326">
        <f>IF($C326=-1,-1,VLOOKUP($C326,'HCAD Process'!$D$5:$CZ$504,VLOOKUP(BP$4,'Table Name'!$C$2:$D$100,2,FALSE),FALSE))</f>
        <v>-1</v>
      </c>
      <c r="BQ326">
        <f>IF($C326=-1,-1,VLOOKUP($C326,'HCAD Process'!$D$5:$CZ$504,VLOOKUP(BQ$4,'Table Name'!$C$2:$D$100,2,FALSE),FALSE))</f>
        <v>-1</v>
      </c>
      <c r="BR326">
        <f>IF($C326=-1,-1,VLOOKUP($C326,'HCAD Process'!$D$5:$CZ$504,VLOOKUP(BR$4,'Table Name'!$C$2:$D$100,2,FALSE),FALSE))</f>
        <v>-1</v>
      </c>
      <c r="BS326">
        <f>IF($C326=-1,-1,VLOOKUP($C326,'HCAD Process'!$D$5:$CZ$504,VLOOKUP(BS$4,'Table Name'!$C$2:$D$100,2,FALSE),FALSE))</f>
        <v>-1</v>
      </c>
      <c r="BT326">
        <f>IF($C326=-1,-1,VLOOKUP($C326,'HCAD Process'!$D$5:$CZ$504,VLOOKUP(BT$4,'Table Name'!$C$2:$D$100,2,FALSE),FALSE))</f>
        <v>-1</v>
      </c>
      <c r="BU326">
        <f>IF($C326=-1,-1,VLOOKUP($C326,'HCAD Process'!$D$5:$CZ$504,VLOOKUP(BU$4,'Table Name'!$C$2:$D$100,2,FALSE),FALSE))</f>
        <v>-1</v>
      </c>
      <c r="BV326">
        <f>IF($C326=-1,-1,VLOOKUP($C326,'HCAD Process'!$D$5:$CZ$504,VLOOKUP(BV$4,'Table Name'!$C$2:$D$100,2,FALSE),FALSE))</f>
        <v>-1</v>
      </c>
      <c r="BW326">
        <f>IF($C326=-1,-1,VLOOKUP($C326,'HCAD Process'!$D$5:$CZ$504,VLOOKUP(BW$4,'Table Name'!$C$2:$D$100,2,FALSE),FALSE))</f>
        <v>-1</v>
      </c>
      <c r="BX326">
        <f>IF($C326=-1,-1,VLOOKUP($C326,'HCAD Process'!$D$5:$CZ$504,VLOOKUP(BX$4,'Table Name'!$C$2:$D$100,2,FALSE),FALSE))</f>
        <v>-1</v>
      </c>
      <c r="BY326">
        <f>IF($C326=-1,-1,VLOOKUP($C326,'HCAD Process'!$D$5:$CZ$504,VLOOKUP(BY$4,'Table Name'!$C$2:$D$100,2,FALSE),FALSE))</f>
        <v>-1</v>
      </c>
      <c r="BZ326">
        <f>IF($C326=-1,-1,VLOOKUP($C326,'HCAD Process'!$D$5:$CZ$504,VLOOKUP(BZ$4,'Table Name'!$C$2:$D$100,2,FALSE),FALSE))</f>
        <v>-1</v>
      </c>
      <c r="CA326">
        <f>IF($C326=-1,-1,VLOOKUP($C326,'HCAD Process'!$D$5:$CZ$504,VLOOKUP(CA$4,'Table Name'!$C$2:$D$100,2,FALSE),FALSE))</f>
        <v>-1</v>
      </c>
      <c r="CB326">
        <f>IF($C326=-1,-1,VLOOKUP($C326,'HCAD Process'!$D$5:$CZ$504,VLOOKUP(CB$4,'Table Name'!$C$2:$D$100,2,FALSE),FALSE))</f>
        <v>-1</v>
      </c>
      <c r="CC326">
        <f>IF($C326=-1,-1,VLOOKUP($C326,'HCAD Process'!$D$5:$CZ$504,VLOOKUP(CC$4,'Table Name'!$C$2:$D$100,2,FALSE),FALSE))</f>
        <v>-1</v>
      </c>
      <c r="CD326">
        <f>IF($C326=-1,-1,VLOOKUP($C326,'HCAD Process'!$D$5:$CZ$504,VLOOKUP(CD$4,'Table Name'!$C$2:$D$100,2,FALSE),FALSE))</f>
        <v>-1</v>
      </c>
      <c r="CE326">
        <f>IF($C326=-1,-1,VLOOKUP($C326,'HCAD Process'!$D$5:$CZ$504,VLOOKUP(CE$4,'Table Name'!$C$2:$D$100,2,FALSE),FALSE))</f>
        <v>-1</v>
      </c>
    </row>
    <row r="327" spans="2:83" x14ac:dyDescent="0.25">
      <c r="B327">
        <f t="shared" si="5"/>
        <v>323</v>
      </c>
      <c r="C327">
        <f t="array" ref="C327">IF(ISERROR(INDEX('HCAD Process'!CF$5:CF$504,MATCH(0,COUNTIF(C$4:C326,'HCAD Process'!CF$5:CF$504)+('HCAD Process'!CF$5:CF$504=-1),0))),-1,INDEX('HCAD Process'!CF$5:CF$504,MATCH(0,COUNTIF(C$4:C326,'HCAD Process'!CF$5:CF$504)+('HCAD Process'!CF$5:CF$504=-1),0)))</f>
        <v>-1</v>
      </c>
      <c r="D327">
        <f>IF($C327=-1,-1,VLOOKUP($C327,'HCAD Process'!$D$5:$CZ$504,VLOOKUP(D$4,'Table Name'!$C$2:$D$100,2,FALSE),FALSE))</f>
        <v>-1</v>
      </c>
      <c r="E327">
        <f>IF($C327=-1,-1,VLOOKUP($C327,'HCAD Process'!$D$5:$CZ$504,VLOOKUP(E$4,'Table Name'!$C$2:$D$100,2,FALSE),FALSE))</f>
        <v>-1</v>
      </c>
      <c r="F327">
        <f>IF($C327=-1,-1,VLOOKUP($C327,'HCAD Process'!$D$5:$CZ$504,VLOOKUP(F$4,'Table Name'!$C$2:$D$100,2,FALSE),FALSE))</f>
        <v>-1</v>
      </c>
      <c r="G327">
        <f>IF($C327=-1,-1,VLOOKUP($C327,'HCAD Process'!$D$5:$CZ$504,VLOOKUP(G$4,'Table Name'!$C$2:$D$100,2,FALSE),FALSE))</f>
        <v>-1</v>
      </c>
      <c r="H327">
        <f>IF($C327=-1,-1,VLOOKUP($C327,'HCAD Process'!$D$5:$CZ$504,VLOOKUP(H$4,'Table Name'!$C$2:$D$100,2,FALSE),FALSE))</f>
        <v>-1</v>
      </c>
      <c r="I327">
        <f>IF($C327=-1,-1,VLOOKUP($C327,'HCAD Process'!$D$5:$CZ$504,VLOOKUP(I$4,'Table Name'!$C$2:$D$100,2,FALSE),FALSE))</f>
        <v>-1</v>
      </c>
      <c r="J327">
        <f>IF($C327=-1,-1,VLOOKUP($C327,'HCAD Process'!$D$5:$CZ$504,VLOOKUP(J$4,'Table Name'!$C$2:$D$100,2,FALSE),FALSE))</f>
        <v>-1</v>
      </c>
      <c r="K327">
        <f>IF($C327=-1,-1,VLOOKUP($C327,'HCAD Process'!$D$5:$CZ$504,VLOOKUP(K$4,'Table Name'!$C$2:$D$100,2,FALSE),FALSE))</f>
        <v>-1</v>
      </c>
      <c r="L327">
        <f>IF($C327=-1,-1,VLOOKUP($C327,'HCAD Process'!$D$5:$CZ$504,VLOOKUP(L$4,'Table Name'!$C$2:$D$100,2,FALSE),FALSE))</f>
        <v>-1</v>
      </c>
      <c r="M327">
        <f>IF($C327=-1,-1,VLOOKUP($C327,'HCAD Process'!$D$5:$CZ$504,VLOOKUP(M$4,'Table Name'!$C$2:$D$100,2,FALSE),FALSE))</f>
        <v>-1</v>
      </c>
      <c r="N327">
        <f>IF($C327=-1,-1,VLOOKUP($C327,'HCAD Process'!$D$5:$CZ$504,VLOOKUP(N$4,'Table Name'!$C$2:$D$100,2,FALSE),FALSE))</f>
        <v>-1</v>
      </c>
      <c r="O327">
        <f>IF($C327=-1,-1,VLOOKUP($C327,'HCAD Process'!$D$5:$CZ$504,VLOOKUP(O$4,'Table Name'!$C$2:$D$100,2,FALSE),FALSE))</f>
        <v>-1</v>
      </c>
      <c r="P327">
        <f>IF($C327=-1,-1,VLOOKUP($C327,'HCAD Process'!$D$5:$CZ$504,VLOOKUP(P$4,'Table Name'!$C$2:$D$100,2,FALSE),FALSE))</f>
        <v>-1</v>
      </c>
      <c r="Q327">
        <f>IF($C327=-1,-1,VLOOKUP($C327,'HCAD Process'!$D$5:$CZ$504,VLOOKUP(Q$4,'Table Name'!$C$2:$D$100,2,FALSE),FALSE))</f>
        <v>-1</v>
      </c>
      <c r="R327">
        <f>IF($C327=-1,-1,VLOOKUP($C327,'HCAD Process'!$D$5:$CZ$504,VLOOKUP(R$4,'Table Name'!$C$2:$D$100,2,FALSE),FALSE))</f>
        <v>-1</v>
      </c>
      <c r="S327">
        <f>IF($C327=-1,-1,VLOOKUP($C327,'HCAD Process'!$D$5:$CZ$504,VLOOKUP(S$4,'Table Name'!$C$2:$D$100,2,FALSE),FALSE))</f>
        <v>-1</v>
      </c>
      <c r="T327">
        <f>IF($C327=-1,-1,VLOOKUP($C327,'HCAD Process'!$D$5:$CZ$504,VLOOKUP(T$4,'Table Name'!$C$2:$D$100,2,FALSE),FALSE))</f>
        <v>-1</v>
      </c>
      <c r="U327">
        <f>IF($C327=-1,-1,VLOOKUP($C327,'HCAD Process'!$D$5:$CZ$504,VLOOKUP(U$4,'Table Name'!$C$2:$D$100,2,FALSE),FALSE))</f>
        <v>-1</v>
      </c>
      <c r="V327">
        <f>IF($C327=-1,-1,VLOOKUP($C327,'HCAD Process'!$D$5:$CZ$504,VLOOKUP(V$4,'Table Name'!$C$2:$D$100,2,FALSE),FALSE))</f>
        <v>-1</v>
      </c>
      <c r="W327">
        <f>IF($C327=-1,-1,VLOOKUP($C327,'HCAD Process'!$D$5:$CZ$504,VLOOKUP(W$4,'Table Name'!$C$2:$D$100,2,FALSE),FALSE))</f>
        <v>-1</v>
      </c>
      <c r="X327">
        <f>IF($C327=-1,-1,VLOOKUP($C327,'HCAD Process'!$D$5:$CZ$504,VLOOKUP(X$4,'Table Name'!$C$2:$D$100,2,FALSE),FALSE))</f>
        <v>-1</v>
      </c>
      <c r="Y327">
        <f>IF($C327=-1,-1,VLOOKUP($C327,'HCAD Process'!$D$5:$CZ$504,VLOOKUP(Y$4,'Table Name'!$C$2:$D$100,2,FALSE),FALSE))</f>
        <v>-1</v>
      </c>
      <c r="Z327">
        <f>IF($C327=-1,-1,VLOOKUP($C327,'HCAD Process'!$D$5:$CZ$504,VLOOKUP(Z$4,'Table Name'!$C$2:$D$100,2,FALSE),FALSE))</f>
        <v>-1</v>
      </c>
      <c r="AA327">
        <f>IF($C327=-1,-1,VLOOKUP($C327,'HCAD Process'!$D$5:$CZ$504,VLOOKUP(AA$4,'Table Name'!$C$2:$D$100,2,FALSE),FALSE))</f>
        <v>-1</v>
      </c>
      <c r="AB327">
        <f>IF($C327=-1,-1,VLOOKUP($C327,'HCAD Process'!$D$5:$CZ$504,VLOOKUP(AB$4,'Table Name'!$C$2:$D$100,2,FALSE),FALSE))</f>
        <v>-1</v>
      </c>
      <c r="AC327">
        <f>IF($C327=-1,-1,VLOOKUP($C327,'HCAD Process'!$D$5:$CZ$504,VLOOKUP(AC$4,'Table Name'!$C$2:$D$100,2,FALSE),FALSE))</f>
        <v>-1</v>
      </c>
      <c r="AD327">
        <f>IF($C327=-1,-1,VLOOKUP($C327,'HCAD Process'!$D$5:$CZ$504,VLOOKUP(AD$4,'Table Name'!$C$2:$D$100,2,FALSE),FALSE))</f>
        <v>-1</v>
      </c>
      <c r="AE327">
        <f>IF($C327=-1,-1,VLOOKUP($C327,'HCAD Process'!$D$5:$CZ$504,VLOOKUP(AE$4,'Table Name'!$C$2:$D$100,2,FALSE),FALSE))</f>
        <v>-1</v>
      </c>
      <c r="AF327">
        <f>IF($C327=-1,-1,VLOOKUP($C327,'HCAD Process'!$D$5:$CZ$504,VLOOKUP(AF$4,'Table Name'!$C$2:$D$100,2,FALSE),FALSE))</f>
        <v>-1</v>
      </c>
      <c r="AG327">
        <f>IF($C327=-1,-1,VLOOKUP($C327,'HCAD Process'!$D$5:$CZ$504,VLOOKUP(AG$4,'Table Name'!$C$2:$D$100,2,FALSE),FALSE))</f>
        <v>-1</v>
      </c>
      <c r="AH327">
        <f>IF($C327=-1,-1,VLOOKUP($C327,'HCAD Process'!$D$5:$CZ$504,VLOOKUP(AH$4,'Table Name'!$C$2:$D$100,2,FALSE),FALSE))</f>
        <v>-1</v>
      </c>
      <c r="AI327">
        <f>IF($C327=-1,-1,VLOOKUP($C327,'HCAD Process'!$D$5:$CZ$504,VLOOKUP(AI$4,'Table Name'!$C$2:$D$100,2,FALSE),FALSE))</f>
        <v>-1</v>
      </c>
      <c r="AJ327">
        <f>IF($C327=-1,-1,VLOOKUP($C327,'HCAD Process'!$D$5:$CZ$504,VLOOKUP(AJ$4,'Table Name'!$C$2:$D$100,2,FALSE),FALSE))</f>
        <v>-1</v>
      </c>
      <c r="AK327">
        <f>IF($C327=-1,-1,VALUE(VLOOKUP($C327,'HCAD Process'!$D$5:$CZ$504,VLOOKUP(AK$4,'Table Name'!$C$2:$D$100,2,FALSE),FALSE)))</f>
        <v>-1</v>
      </c>
      <c r="AL327">
        <f>IF($C327=-1,-1,VLOOKUP($C327,'HCAD Process'!$D$5:$CZ$504,VLOOKUP(AL$4,'Table Name'!$C$2:$D$100,2,FALSE),FALSE))</f>
        <v>-1</v>
      </c>
      <c r="AM327">
        <f>IF($C327=-1,-1,VLOOKUP($C327,'HCAD Process'!$D$5:$CZ$504,VLOOKUP(AM$4,'Table Name'!$C$2:$D$100,2,FALSE),FALSE))</f>
        <v>-1</v>
      </c>
      <c r="AN327">
        <f>IF($C327=-1,-1,VLOOKUP($C327,'HCAD Process'!$D$5:$CZ$504,VLOOKUP(AN$4,'Table Name'!$C$2:$D$100,2,FALSE),FALSE))</f>
        <v>-1</v>
      </c>
      <c r="AO327">
        <f>IF($C327=-1,-1,VLOOKUP($C327,'HCAD Process'!$D$5:$CZ$504,VLOOKUP(AO$4,'Table Name'!$C$2:$D$100,2,FALSE),FALSE))</f>
        <v>-1</v>
      </c>
      <c r="AP327">
        <f>IF($C327=-1,-1,VLOOKUP($C327,'HCAD Process'!$D$5:$CZ$504,VLOOKUP(AP$4,'Table Name'!$C$2:$D$100,2,FALSE),FALSE))</f>
        <v>-1</v>
      </c>
      <c r="AQ327">
        <f>IF($C327=-1,-1,VLOOKUP($C327,'HCAD Process'!$D$5:$CZ$504,VLOOKUP(AQ$4,'Table Name'!$C$2:$D$100,2,FALSE),FALSE))</f>
        <v>-1</v>
      </c>
      <c r="AR327">
        <f>IF($C327=-1,-1,VLOOKUP($C327,'HCAD Process'!$D$5:$CZ$504,VLOOKUP(AR$4,'Table Name'!$C$2:$D$100,2,FALSE),FALSE))</f>
        <v>-1</v>
      </c>
      <c r="AS327">
        <f>IF($C327=-1,-1,VLOOKUP($C327,'HCAD Process'!$D$5:$CZ$504,VLOOKUP(AS$4,'Table Name'!$C$2:$D$100,2,FALSE),FALSE))</f>
        <v>-1</v>
      </c>
      <c r="AT327">
        <f>IF($C327=-1,-1,VLOOKUP($C327,'HCAD Process'!$D$5:$CZ$504,VLOOKUP(AT$4,'Table Name'!$C$2:$D$100,2,FALSE),FALSE))</f>
        <v>-1</v>
      </c>
      <c r="AU327">
        <f>IF($C327=-1,-1,VLOOKUP($C327,'HCAD Process'!$D$5:$CZ$504,VLOOKUP(AU$4,'Table Name'!$C$2:$D$100,2,FALSE),FALSE))</f>
        <v>-1</v>
      </c>
      <c r="AV327">
        <f>IF($C327=-1,-1,VLOOKUP($C327,'HCAD Process'!$D$5:$CZ$504,VLOOKUP(AV$4,'Table Name'!$C$2:$D$100,2,FALSE),FALSE))</f>
        <v>-1</v>
      </c>
      <c r="AW327">
        <f>IF($C327=-1,-1,VLOOKUP($C327,'HCAD Process'!$D$5:$CZ$504,VLOOKUP(AW$4,'Table Name'!$C$2:$D$100,2,FALSE),FALSE))</f>
        <v>-1</v>
      </c>
      <c r="AX327">
        <f>IF($C327=-1,-1,VLOOKUP($C327,'HCAD Process'!$D$5:$CZ$504,VLOOKUP(AX$4,'Table Name'!$C$2:$D$100,2,FALSE),FALSE))</f>
        <v>-1</v>
      </c>
      <c r="AY327">
        <f>IF($C327=-1,-1,VLOOKUP($C327,'HCAD Process'!$D$5:$CZ$504,VLOOKUP(AY$4,'Table Name'!$C$2:$D$100,2,FALSE),FALSE))</f>
        <v>-1</v>
      </c>
      <c r="AZ327">
        <f>IF($C327=-1,-1,VLOOKUP($C327,'HCAD Process'!$D$5:$CZ$504,VLOOKUP(AZ$4,'Table Name'!$C$2:$D$100,2,FALSE),FALSE))</f>
        <v>-1</v>
      </c>
      <c r="BA327">
        <f>IF($C327=-1,-1,VLOOKUP($C327,'HCAD Process'!$D$5:$CZ$504,VLOOKUP(BA$4,'Table Name'!$C$2:$D$100,2,FALSE),FALSE))</f>
        <v>-1</v>
      </c>
      <c r="BB327">
        <f>IF($C327=-1,-1,VLOOKUP($C327,'HCAD Process'!$D$5:$CZ$504,VLOOKUP(BB$4,'Table Name'!$C$2:$D$100,2,FALSE),FALSE))</f>
        <v>-1</v>
      </c>
      <c r="BC327">
        <f>IF($C327=-1,-1,VLOOKUP($C327,'HCAD Process'!$D$5:$CZ$504,VLOOKUP(BC$4,'Table Name'!$C$2:$D$100,2,FALSE),FALSE))</f>
        <v>-1</v>
      </c>
      <c r="BD327">
        <f>IF($C327=-1,-1,VLOOKUP($C327,'HCAD Process'!$D$5:$CZ$504,VLOOKUP(BD$4,'Table Name'!$C$2:$D$100,2,FALSE),FALSE))</f>
        <v>-1</v>
      </c>
      <c r="BE327">
        <f>IF($C327=-1,-1,VLOOKUP($C327,'HCAD Process'!$D$5:$CZ$504,VLOOKUP(BE$4,'Table Name'!$C$2:$D$100,2,FALSE),FALSE))</f>
        <v>-1</v>
      </c>
      <c r="BF327">
        <f>IF($C327=-1,-1,VLOOKUP($C327,'HCAD Process'!$D$5:$CZ$504,VLOOKUP(BF$4,'Table Name'!$C$2:$D$100,2,FALSE),FALSE))</f>
        <v>-1</v>
      </c>
      <c r="BG327">
        <f>IF($C327=-1,-1,VLOOKUP($C327,'HCAD Process'!$D$5:$CZ$504,VLOOKUP(BG$4,'Table Name'!$C$2:$D$100,2,FALSE),FALSE))</f>
        <v>-1</v>
      </c>
      <c r="BH327">
        <f>IF($C327=-1,-1,VLOOKUP($C327,'HCAD Process'!$D$5:$CZ$504,VLOOKUP(BH$4,'Table Name'!$C$2:$D$100,2,FALSE),FALSE))</f>
        <v>-1</v>
      </c>
      <c r="BI327">
        <f>IF($C327=-1,-1,VLOOKUP($C327,'HCAD Process'!$D$5:$CZ$504,VLOOKUP(BI$4,'Table Name'!$C$2:$D$100,2,FALSE),FALSE))</f>
        <v>-1</v>
      </c>
      <c r="BJ327">
        <f>IF($C327=-1,-1,VLOOKUP($C327,'HCAD Process'!$D$5:$CZ$504,VLOOKUP(BJ$4,'Table Name'!$C$2:$D$100,2,FALSE),FALSE))</f>
        <v>-1</v>
      </c>
      <c r="BK327">
        <f>IF($C327=-1,-1,VLOOKUP($C327,'HCAD Process'!$D$5:$CZ$504,VLOOKUP(BK$4,'Table Name'!$C$2:$D$100,2,FALSE),FALSE))</f>
        <v>-1</v>
      </c>
      <c r="BL327">
        <f>IF($C327=-1,-1,VLOOKUP($C327,'HCAD Process'!$D$5:$CZ$504,VLOOKUP(BL$4,'Table Name'!$C$2:$D$100,2,FALSE),FALSE))</f>
        <v>-1</v>
      </c>
      <c r="BM327">
        <f>IF($C327=-1,-1,VLOOKUP($C327,'HCAD Process'!$D$5:$CZ$504,VLOOKUP(BM$4,'Table Name'!$C$2:$D$100,2,FALSE),FALSE))</f>
        <v>-1</v>
      </c>
      <c r="BN327">
        <f>IF($C327=-1,-1,VLOOKUP($C327,'HCAD Process'!$D$5:$CZ$504,VLOOKUP(BN$4,'Table Name'!$C$2:$D$100,2,FALSE),FALSE))</f>
        <v>-1</v>
      </c>
      <c r="BO327">
        <f>IF($C327=-1,-1,VLOOKUP($C327,'HCAD Process'!$D$5:$CZ$504,VLOOKUP(BO$4,'Table Name'!$C$2:$D$100,2,FALSE),FALSE))</f>
        <v>-1</v>
      </c>
      <c r="BP327">
        <f>IF($C327=-1,-1,VLOOKUP($C327,'HCAD Process'!$D$5:$CZ$504,VLOOKUP(BP$4,'Table Name'!$C$2:$D$100,2,FALSE),FALSE))</f>
        <v>-1</v>
      </c>
      <c r="BQ327">
        <f>IF($C327=-1,-1,VLOOKUP($C327,'HCAD Process'!$D$5:$CZ$504,VLOOKUP(BQ$4,'Table Name'!$C$2:$D$100,2,FALSE),FALSE))</f>
        <v>-1</v>
      </c>
      <c r="BR327">
        <f>IF($C327=-1,-1,VLOOKUP($C327,'HCAD Process'!$D$5:$CZ$504,VLOOKUP(BR$4,'Table Name'!$C$2:$D$100,2,FALSE),FALSE))</f>
        <v>-1</v>
      </c>
      <c r="BS327">
        <f>IF($C327=-1,-1,VLOOKUP($C327,'HCAD Process'!$D$5:$CZ$504,VLOOKUP(BS$4,'Table Name'!$C$2:$D$100,2,FALSE),FALSE))</f>
        <v>-1</v>
      </c>
      <c r="BT327">
        <f>IF($C327=-1,-1,VLOOKUP($C327,'HCAD Process'!$D$5:$CZ$504,VLOOKUP(BT$4,'Table Name'!$C$2:$D$100,2,FALSE),FALSE))</f>
        <v>-1</v>
      </c>
      <c r="BU327">
        <f>IF($C327=-1,-1,VLOOKUP($C327,'HCAD Process'!$D$5:$CZ$504,VLOOKUP(BU$4,'Table Name'!$C$2:$D$100,2,FALSE),FALSE))</f>
        <v>-1</v>
      </c>
      <c r="BV327">
        <f>IF($C327=-1,-1,VLOOKUP($C327,'HCAD Process'!$D$5:$CZ$504,VLOOKUP(BV$4,'Table Name'!$C$2:$D$100,2,FALSE),FALSE))</f>
        <v>-1</v>
      </c>
      <c r="BW327">
        <f>IF($C327=-1,-1,VLOOKUP($C327,'HCAD Process'!$D$5:$CZ$504,VLOOKUP(BW$4,'Table Name'!$C$2:$D$100,2,FALSE),FALSE))</f>
        <v>-1</v>
      </c>
      <c r="BX327">
        <f>IF($C327=-1,-1,VLOOKUP($C327,'HCAD Process'!$D$5:$CZ$504,VLOOKUP(BX$4,'Table Name'!$C$2:$D$100,2,FALSE),FALSE))</f>
        <v>-1</v>
      </c>
      <c r="BY327">
        <f>IF($C327=-1,-1,VLOOKUP($C327,'HCAD Process'!$D$5:$CZ$504,VLOOKUP(BY$4,'Table Name'!$C$2:$D$100,2,FALSE),FALSE))</f>
        <v>-1</v>
      </c>
      <c r="BZ327">
        <f>IF($C327=-1,-1,VLOOKUP($C327,'HCAD Process'!$D$5:$CZ$504,VLOOKUP(BZ$4,'Table Name'!$C$2:$D$100,2,FALSE),FALSE))</f>
        <v>-1</v>
      </c>
      <c r="CA327">
        <f>IF($C327=-1,-1,VLOOKUP($C327,'HCAD Process'!$D$5:$CZ$504,VLOOKUP(CA$4,'Table Name'!$C$2:$D$100,2,FALSE),FALSE))</f>
        <v>-1</v>
      </c>
      <c r="CB327">
        <f>IF($C327=-1,-1,VLOOKUP($C327,'HCAD Process'!$D$5:$CZ$504,VLOOKUP(CB$4,'Table Name'!$C$2:$D$100,2,FALSE),FALSE))</f>
        <v>-1</v>
      </c>
      <c r="CC327">
        <f>IF($C327=-1,-1,VLOOKUP($C327,'HCAD Process'!$D$5:$CZ$504,VLOOKUP(CC$4,'Table Name'!$C$2:$D$100,2,FALSE),FALSE))</f>
        <v>-1</v>
      </c>
      <c r="CD327">
        <f>IF($C327=-1,-1,VLOOKUP($C327,'HCAD Process'!$D$5:$CZ$504,VLOOKUP(CD$4,'Table Name'!$C$2:$D$100,2,FALSE),FALSE))</f>
        <v>-1</v>
      </c>
      <c r="CE327">
        <f>IF($C327=-1,-1,VLOOKUP($C327,'HCAD Process'!$D$5:$CZ$504,VLOOKUP(CE$4,'Table Name'!$C$2:$D$100,2,FALSE),FALSE))</f>
        <v>-1</v>
      </c>
    </row>
    <row r="328" spans="2:83" x14ac:dyDescent="0.25">
      <c r="B328">
        <f t="shared" si="5"/>
        <v>324</v>
      </c>
      <c r="C328">
        <f t="array" ref="C328">IF(ISERROR(INDEX('HCAD Process'!CF$5:CF$504,MATCH(0,COUNTIF(C$4:C327,'HCAD Process'!CF$5:CF$504)+('HCAD Process'!CF$5:CF$504=-1),0))),-1,INDEX('HCAD Process'!CF$5:CF$504,MATCH(0,COUNTIF(C$4:C327,'HCAD Process'!CF$5:CF$504)+('HCAD Process'!CF$5:CF$504=-1),0)))</f>
        <v>-1</v>
      </c>
      <c r="D328">
        <f>IF($C328=-1,-1,VLOOKUP($C328,'HCAD Process'!$D$5:$CZ$504,VLOOKUP(D$4,'Table Name'!$C$2:$D$100,2,FALSE),FALSE))</f>
        <v>-1</v>
      </c>
      <c r="E328">
        <f>IF($C328=-1,-1,VLOOKUP($C328,'HCAD Process'!$D$5:$CZ$504,VLOOKUP(E$4,'Table Name'!$C$2:$D$100,2,FALSE),FALSE))</f>
        <v>-1</v>
      </c>
      <c r="F328">
        <f>IF($C328=-1,-1,VLOOKUP($C328,'HCAD Process'!$D$5:$CZ$504,VLOOKUP(F$4,'Table Name'!$C$2:$D$100,2,FALSE),FALSE))</f>
        <v>-1</v>
      </c>
      <c r="G328">
        <f>IF($C328=-1,-1,VLOOKUP($C328,'HCAD Process'!$D$5:$CZ$504,VLOOKUP(G$4,'Table Name'!$C$2:$D$100,2,FALSE),FALSE))</f>
        <v>-1</v>
      </c>
      <c r="H328">
        <f>IF($C328=-1,-1,VLOOKUP($C328,'HCAD Process'!$D$5:$CZ$504,VLOOKUP(H$4,'Table Name'!$C$2:$D$100,2,FALSE),FALSE))</f>
        <v>-1</v>
      </c>
      <c r="I328">
        <f>IF($C328=-1,-1,VLOOKUP($C328,'HCAD Process'!$D$5:$CZ$504,VLOOKUP(I$4,'Table Name'!$C$2:$D$100,2,FALSE),FALSE))</f>
        <v>-1</v>
      </c>
      <c r="J328">
        <f>IF($C328=-1,-1,VLOOKUP($C328,'HCAD Process'!$D$5:$CZ$504,VLOOKUP(J$4,'Table Name'!$C$2:$D$100,2,FALSE),FALSE))</f>
        <v>-1</v>
      </c>
      <c r="K328">
        <f>IF($C328=-1,-1,VLOOKUP($C328,'HCAD Process'!$D$5:$CZ$504,VLOOKUP(K$4,'Table Name'!$C$2:$D$100,2,FALSE),FALSE))</f>
        <v>-1</v>
      </c>
      <c r="L328">
        <f>IF($C328=-1,-1,VLOOKUP($C328,'HCAD Process'!$D$5:$CZ$504,VLOOKUP(L$4,'Table Name'!$C$2:$D$100,2,FALSE),FALSE))</f>
        <v>-1</v>
      </c>
      <c r="M328">
        <f>IF($C328=-1,-1,VLOOKUP($C328,'HCAD Process'!$D$5:$CZ$504,VLOOKUP(M$4,'Table Name'!$C$2:$D$100,2,FALSE),FALSE))</f>
        <v>-1</v>
      </c>
      <c r="N328">
        <f>IF($C328=-1,-1,VLOOKUP($C328,'HCAD Process'!$D$5:$CZ$504,VLOOKUP(N$4,'Table Name'!$C$2:$D$100,2,FALSE),FALSE))</f>
        <v>-1</v>
      </c>
      <c r="O328">
        <f>IF($C328=-1,-1,VLOOKUP($C328,'HCAD Process'!$D$5:$CZ$504,VLOOKUP(O$4,'Table Name'!$C$2:$D$100,2,FALSE),FALSE))</f>
        <v>-1</v>
      </c>
      <c r="P328">
        <f>IF($C328=-1,-1,VLOOKUP($C328,'HCAD Process'!$D$5:$CZ$504,VLOOKUP(P$4,'Table Name'!$C$2:$D$100,2,FALSE),FALSE))</f>
        <v>-1</v>
      </c>
      <c r="Q328">
        <f>IF($C328=-1,-1,VLOOKUP($C328,'HCAD Process'!$D$5:$CZ$504,VLOOKUP(Q$4,'Table Name'!$C$2:$D$100,2,FALSE),FALSE))</f>
        <v>-1</v>
      </c>
      <c r="R328">
        <f>IF($C328=-1,-1,VLOOKUP($C328,'HCAD Process'!$D$5:$CZ$504,VLOOKUP(R$4,'Table Name'!$C$2:$D$100,2,FALSE),FALSE))</f>
        <v>-1</v>
      </c>
      <c r="S328">
        <f>IF($C328=-1,-1,VLOOKUP($C328,'HCAD Process'!$D$5:$CZ$504,VLOOKUP(S$4,'Table Name'!$C$2:$D$100,2,FALSE),FALSE))</f>
        <v>-1</v>
      </c>
      <c r="T328">
        <f>IF($C328=-1,-1,VLOOKUP($C328,'HCAD Process'!$D$5:$CZ$504,VLOOKUP(T$4,'Table Name'!$C$2:$D$100,2,FALSE),FALSE))</f>
        <v>-1</v>
      </c>
      <c r="U328">
        <f>IF($C328=-1,-1,VLOOKUP($C328,'HCAD Process'!$D$5:$CZ$504,VLOOKUP(U$4,'Table Name'!$C$2:$D$100,2,FALSE),FALSE))</f>
        <v>-1</v>
      </c>
      <c r="V328">
        <f>IF($C328=-1,-1,VLOOKUP($C328,'HCAD Process'!$D$5:$CZ$504,VLOOKUP(V$4,'Table Name'!$C$2:$D$100,2,FALSE),FALSE))</f>
        <v>-1</v>
      </c>
      <c r="W328">
        <f>IF($C328=-1,-1,VLOOKUP($C328,'HCAD Process'!$D$5:$CZ$504,VLOOKUP(W$4,'Table Name'!$C$2:$D$100,2,FALSE),FALSE))</f>
        <v>-1</v>
      </c>
      <c r="X328">
        <f>IF($C328=-1,-1,VLOOKUP($C328,'HCAD Process'!$D$5:$CZ$504,VLOOKUP(X$4,'Table Name'!$C$2:$D$100,2,FALSE),FALSE))</f>
        <v>-1</v>
      </c>
      <c r="Y328">
        <f>IF($C328=-1,-1,VLOOKUP($C328,'HCAD Process'!$D$5:$CZ$504,VLOOKUP(Y$4,'Table Name'!$C$2:$D$100,2,FALSE),FALSE))</f>
        <v>-1</v>
      </c>
      <c r="Z328">
        <f>IF($C328=-1,-1,VLOOKUP($C328,'HCAD Process'!$D$5:$CZ$504,VLOOKUP(Z$4,'Table Name'!$C$2:$D$100,2,FALSE),FALSE))</f>
        <v>-1</v>
      </c>
      <c r="AA328">
        <f>IF($C328=-1,-1,VLOOKUP($C328,'HCAD Process'!$D$5:$CZ$504,VLOOKUP(AA$4,'Table Name'!$C$2:$D$100,2,FALSE),FALSE))</f>
        <v>-1</v>
      </c>
      <c r="AB328">
        <f>IF($C328=-1,-1,VLOOKUP($C328,'HCAD Process'!$D$5:$CZ$504,VLOOKUP(AB$4,'Table Name'!$C$2:$D$100,2,FALSE),FALSE))</f>
        <v>-1</v>
      </c>
      <c r="AC328">
        <f>IF($C328=-1,-1,VLOOKUP($C328,'HCAD Process'!$D$5:$CZ$504,VLOOKUP(AC$4,'Table Name'!$C$2:$D$100,2,FALSE),FALSE))</f>
        <v>-1</v>
      </c>
      <c r="AD328">
        <f>IF($C328=-1,-1,VLOOKUP($C328,'HCAD Process'!$D$5:$CZ$504,VLOOKUP(AD$4,'Table Name'!$C$2:$D$100,2,FALSE),FALSE))</f>
        <v>-1</v>
      </c>
      <c r="AE328">
        <f>IF($C328=-1,-1,VLOOKUP($C328,'HCAD Process'!$D$5:$CZ$504,VLOOKUP(AE$4,'Table Name'!$C$2:$D$100,2,FALSE),FALSE))</f>
        <v>-1</v>
      </c>
      <c r="AF328">
        <f>IF($C328=-1,-1,VLOOKUP($C328,'HCAD Process'!$D$5:$CZ$504,VLOOKUP(AF$4,'Table Name'!$C$2:$D$100,2,FALSE),FALSE))</f>
        <v>-1</v>
      </c>
      <c r="AG328">
        <f>IF($C328=-1,-1,VLOOKUP($C328,'HCAD Process'!$D$5:$CZ$504,VLOOKUP(AG$4,'Table Name'!$C$2:$D$100,2,FALSE),FALSE))</f>
        <v>-1</v>
      </c>
      <c r="AH328">
        <f>IF($C328=-1,-1,VLOOKUP($C328,'HCAD Process'!$D$5:$CZ$504,VLOOKUP(AH$4,'Table Name'!$C$2:$D$100,2,FALSE),FALSE))</f>
        <v>-1</v>
      </c>
      <c r="AI328">
        <f>IF($C328=-1,-1,VLOOKUP($C328,'HCAD Process'!$D$5:$CZ$504,VLOOKUP(AI$4,'Table Name'!$C$2:$D$100,2,FALSE),FALSE))</f>
        <v>-1</v>
      </c>
      <c r="AJ328">
        <f>IF($C328=-1,-1,VLOOKUP($C328,'HCAD Process'!$D$5:$CZ$504,VLOOKUP(AJ$4,'Table Name'!$C$2:$D$100,2,FALSE),FALSE))</f>
        <v>-1</v>
      </c>
      <c r="AK328">
        <f>IF($C328=-1,-1,VALUE(VLOOKUP($C328,'HCAD Process'!$D$5:$CZ$504,VLOOKUP(AK$4,'Table Name'!$C$2:$D$100,2,FALSE),FALSE)))</f>
        <v>-1</v>
      </c>
      <c r="AL328">
        <f>IF($C328=-1,-1,VLOOKUP($C328,'HCAD Process'!$D$5:$CZ$504,VLOOKUP(AL$4,'Table Name'!$C$2:$D$100,2,FALSE),FALSE))</f>
        <v>-1</v>
      </c>
      <c r="AM328">
        <f>IF($C328=-1,-1,VLOOKUP($C328,'HCAD Process'!$D$5:$CZ$504,VLOOKUP(AM$4,'Table Name'!$C$2:$D$100,2,FALSE),FALSE))</f>
        <v>-1</v>
      </c>
      <c r="AN328">
        <f>IF($C328=-1,-1,VLOOKUP($C328,'HCAD Process'!$D$5:$CZ$504,VLOOKUP(AN$4,'Table Name'!$C$2:$D$100,2,FALSE),FALSE))</f>
        <v>-1</v>
      </c>
      <c r="AO328">
        <f>IF($C328=-1,-1,VLOOKUP($C328,'HCAD Process'!$D$5:$CZ$504,VLOOKUP(AO$4,'Table Name'!$C$2:$D$100,2,FALSE),FALSE))</f>
        <v>-1</v>
      </c>
      <c r="AP328">
        <f>IF($C328=-1,-1,VLOOKUP($C328,'HCAD Process'!$D$5:$CZ$504,VLOOKUP(AP$4,'Table Name'!$C$2:$D$100,2,FALSE),FALSE))</f>
        <v>-1</v>
      </c>
      <c r="AQ328">
        <f>IF($C328=-1,-1,VLOOKUP($C328,'HCAD Process'!$D$5:$CZ$504,VLOOKUP(AQ$4,'Table Name'!$C$2:$D$100,2,FALSE),FALSE))</f>
        <v>-1</v>
      </c>
      <c r="AR328">
        <f>IF($C328=-1,-1,VLOOKUP($C328,'HCAD Process'!$D$5:$CZ$504,VLOOKUP(AR$4,'Table Name'!$C$2:$D$100,2,FALSE),FALSE))</f>
        <v>-1</v>
      </c>
      <c r="AS328">
        <f>IF($C328=-1,-1,VLOOKUP($C328,'HCAD Process'!$D$5:$CZ$504,VLOOKUP(AS$4,'Table Name'!$C$2:$D$100,2,FALSE),FALSE))</f>
        <v>-1</v>
      </c>
      <c r="AT328">
        <f>IF($C328=-1,-1,VLOOKUP($C328,'HCAD Process'!$D$5:$CZ$504,VLOOKUP(AT$4,'Table Name'!$C$2:$D$100,2,FALSE),FALSE))</f>
        <v>-1</v>
      </c>
      <c r="AU328">
        <f>IF($C328=-1,-1,VLOOKUP($C328,'HCAD Process'!$D$5:$CZ$504,VLOOKUP(AU$4,'Table Name'!$C$2:$D$100,2,FALSE),FALSE))</f>
        <v>-1</v>
      </c>
      <c r="AV328">
        <f>IF($C328=-1,-1,VLOOKUP($C328,'HCAD Process'!$D$5:$CZ$504,VLOOKUP(AV$4,'Table Name'!$C$2:$D$100,2,FALSE),FALSE))</f>
        <v>-1</v>
      </c>
      <c r="AW328">
        <f>IF($C328=-1,-1,VLOOKUP($C328,'HCAD Process'!$D$5:$CZ$504,VLOOKUP(AW$4,'Table Name'!$C$2:$D$100,2,FALSE),FALSE))</f>
        <v>-1</v>
      </c>
      <c r="AX328">
        <f>IF($C328=-1,-1,VLOOKUP($C328,'HCAD Process'!$D$5:$CZ$504,VLOOKUP(AX$4,'Table Name'!$C$2:$D$100,2,FALSE),FALSE))</f>
        <v>-1</v>
      </c>
      <c r="AY328">
        <f>IF($C328=-1,-1,VLOOKUP($C328,'HCAD Process'!$D$5:$CZ$504,VLOOKUP(AY$4,'Table Name'!$C$2:$D$100,2,FALSE),FALSE))</f>
        <v>-1</v>
      </c>
      <c r="AZ328">
        <f>IF($C328=-1,-1,VLOOKUP($C328,'HCAD Process'!$D$5:$CZ$504,VLOOKUP(AZ$4,'Table Name'!$C$2:$D$100,2,FALSE),FALSE))</f>
        <v>-1</v>
      </c>
      <c r="BA328">
        <f>IF($C328=-1,-1,VLOOKUP($C328,'HCAD Process'!$D$5:$CZ$504,VLOOKUP(BA$4,'Table Name'!$C$2:$D$100,2,FALSE),FALSE))</f>
        <v>-1</v>
      </c>
      <c r="BB328">
        <f>IF($C328=-1,-1,VLOOKUP($C328,'HCAD Process'!$D$5:$CZ$504,VLOOKUP(BB$4,'Table Name'!$C$2:$D$100,2,FALSE),FALSE))</f>
        <v>-1</v>
      </c>
      <c r="BC328">
        <f>IF($C328=-1,-1,VLOOKUP($C328,'HCAD Process'!$D$5:$CZ$504,VLOOKUP(BC$4,'Table Name'!$C$2:$D$100,2,FALSE),FALSE))</f>
        <v>-1</v>
      </c>
      <c r="BD328">
        <f>IF($C328=-1,-1,VLOOKUP($C328,'HCAD Process'!$D$5:$CZ$504,VLOOKUP(BD$4,'Table Name'!$C$2:$D$100,2,FALSE),FALSE))</f>
        <v>-1</v>
      </c>
      <c r="BE328">
        <f>IF($C328=-1,-1,VLOOKUP($C328,'HCAD Process'!$D$5:$CZ$504,VLOOKUP(BE$4,'Table Name'!$C$2:$D$100,2,FALSE),FALSE))</f>
        <v>-1</v>
      </c>
      <c r="BF328">
        <f>IF($C328=-1,-1,VLOOKUP($C328,'HCAD Process'!$D$5:$CZ$504,VLOOKUP(BF$4,'Table Name'!$C$2:$D$100,2,FALSE),FALSE))</f>
        <v>-1</v>
      </c>
      <c r="BG328">
        <f>IF($C328=-1,-1,VLOOKUP($C328,'HCAD Process'!$D$5:$CZ$504,VLOOKUP(BG$4,'Table Name'!$C$2:$D$100,2,FALSE),FALSE))</f>
        <v>-1</v>
      </c>
      <c r="BH328">
        <f>IF($C328=-1,-1,VLOOKUP($C328,'HCAD Process'!$D$5:$CZ$504,VLOOKUP(BH$4,'Table Name'!$C$2:$D$100,2,FALSE),FALSE))</f>
        <v>-1</v>
      </c>
      <c r="BI328">
        <f>IF($C328=-1,-1,VLOOKUP($C328,'HCAD Process'!$D$5:$CZ$504,VLOOKUP(BI$4,'Table Name'!$C$2:$D$100,2,FALSE),FALSE))</f>
        <v>-1</v>
      </c>
      <c r="BJ328">
        <f>IF($C328=-1,-1,VLOOKUP($C328,'HCAD Process'!$D$5:$CZ$504,VLOOKUP(BJ$4,'Table Name'!$C$2:$D$100,2,FALSE),FALSE))</f>
        <v>-1</v>
      </c>
      <c r="BK328">
        <f>IF($C328=-1,-1,VLOOKUP($C328,'HCAD Process'!$D$5:$CZ$504,VLOOKUP(BK$4,'Table Name'!$C$2:$D$100,2,FALSE),FALSE))</f>
        <v>-1</v>
      </c>
      <c r="BL328">
        <f>IF($C328=-1,-1,VLOOKUP($C328,'HCAD Process'!$D$5:$CZ$504,VLOOKUP(BL$4,'Table Name'!$C$2:$D$100,2,FALSE),FALSE))</f>
        <v>-1</v>
      </c>
      <c r="BM328">
        <f>IF($C328=-1,-1,VLOOKUP($C328,'HCAD Process'!$D$5:$CZ$504,VLOOKUP(BM$4,'Table Name'!$C$2:$D$100,2,FALSE),FALSE))</f>
        <v>-1</v>
      </c>
      <c r="BN328">
        <f>IF($C328=-1,-1,VLOOKUP($C328,'HCAD Process'!$D$5:$CZ$504,VLOOKUP(BN$4,'Table Name'!$C$2:$D$100,2,FALSE),FALSE))</f>
        <v>-1</v>
      </c>
      <c r="BO328">
        <f>IF($C328=-1,-1,VLOOKUP($C328,'HCAD Process'!$D$5:$CZ$504,VLOOKUP(BO$4,'Table Name'!$C$2:$D$100,2,FALSE),FALSE))</f>
        <v>-1</v>
      </c>
      <c r="BP328">
        <f>IF($C328=-1,-1,VLOOKUP($C328,'HCAD Process'!$D$5:$CZ$504,VLOOKUP(BP$4,'Table Name'!$C$2:$D$100,2,FALSE),FALSE))</f>
        <v>-1</v>
      </c>
      <c r="BQ328">
        <f>IF($C328=-1,-1,VLOOKUP($C328,'HCAD Process'!$D$5:$CZ$504,VLOOKUP(BQ$4,'Table Name'!$C$2:$D$100,2,FALSE),FALSE))</f>
        <v>-1</v>
      </c>
      <c r="BR328">
        <f>IF($C328=-1,-1,VLOOKUP($C328,'HCAD Process'!$D$5:$CZ$504,VLOOKUP(BR$4,'Table Name'!$C$2:$D$100,2,FALSE),FALSE))</f>
        <v>-1</v>
      </c>
      <c r="BS328">
        <f>IF($C328=-1,-1,VLOOKUP($C328,'HCAD Process'!$D$5:$CZ$504,VLOOKUP(BS$4,'Table Name'!$C$2:$D$100,2,FALSE),FALSE))</f>
        <v>-1</v>
      </c>
      <c r="BT328">
        <f>IF($C328=-1,-1,VLOOKUP($C328,'HCAD Process'!$D$5:$CZ$504,VLOOKUP(BT$4,'Table Name'!$C$2:$D$100,2,FALSE),FALSE))</f>
        <v>-1</v>
      </c>
      <c r="BU328">
        <f>IF($C328=-1,-1,VLOOKUP($C328,'HCAD Process'!$D$5:$CZ$504,VLOOKUP(BU$4,'Table Name'!$C$2:$D$100,2,FALSE),FALSE))</f>
        <v>-1</v>
      </c>
      <c r="BV328">
        <f>IF($C328=-1,-1,VLOOKUP($C328,'HCAD Process'!$D$5:$CZ$504,VLOOKUP(BV$4,'Table Name'!$C$2:$D$100,2,FALSE),FALSE))</f>
        <v>-1</v>
      </c>
      <c r="BW328">
        <f>IF($C328=-1,-1,VLOOKUP($C328,'HCAD Process'!$D$5:$CZ$504,VLOOKUP(BW$4,'Table Name'!$C$2:$D$100,2,FALSE),FALSE))</f>
        <v>-1</v>
      </c>
      <c r="BX328">
        <f>IF($C328=-1,-1,VLOOKUP($C328,'HCAD Process'!$D$5:$CZ$504,VLOOKUP(BX$4,'Table Name'!$C$2:$D$100,2,FALSE),FALSE))</f>
        <v>-1</v>
      </c>
      <c r="BY328">
        <f>IF($C328=-1,-1,VLOOKUP($C328,'HCAD Process'!$D$5:$CZ$504,VLOOKUP(BY$4,'Table Name'!$C$2:$D$100,2,FALSE),FALSE))</f>
        <v>-1</v>
      </c>
      <c r="BZ328">
        <f>IF($C328=-1,-1,VLOOKUP($C328,'HCAD Process'!$D$5:$CZ$504,VLOOKUP(BZ$4,'Table Name'!$C$2:$D$100,2,FALSE),FALSE))</f>
        <v>-1</v>
      </c>
      <c r="CA328">
        <f>IF($C328=-1,-1,VLOOKUP($C328,'HCAD Process'!$D$5:$CZ$504,VLOOKUP(CA$4,'Table Name'!$C$2:$D$100,2,FALSE),FALSE))</f>
        <v>-1</v>
      </c>
      <c r="CB328">
        <f>IF($C328=-1,-1,VLOOKUP($C328,'HCAD Process'!$D$5:$CZ$504,VLOOKUP(CB$4,'Table Name'!$C$2:$D$100,2,FALSE),FALSE))</f>
        <v>-1</v>
      </c>
      <c r="CC328">
        <f>IF($C328=-1,-1,VLOOKUP($C328,'HCAD Process'!$D$5:$CZ$504,VLOOKUP(CC$4,'Table Name'!$C$2:$D$100,2,FALSE),FALSE))</f>
        <v>-1</v>
      </c>
      <c r="CD328">
        <f>IF($C328=-1,-1,VLOOKUP($C328,'HCAD Process'!$D$5:$CZ$504,VLOOKUP(CD$4,'Table Name'!$C$2:$D$100,2,FALSE),FALSE))</f>
        <v>-1</v>
      </c>
      <c r="CE328">
        <f>IF($C328=-1,-1,VLOOKUP($C328,'HCAD Process'!$D$5:$CZ$504,VLOOKUP(CE$4,'Table Name'!$C$2:$D$100,2,FALSE),FALSE))</f>
        <v>-1</v>
      </c>
    </row>
    <row r="329" spans="2:83" x14ac:dyDescent="0.25">
      <c r="B329">
        <f t="shared" si="5"/>
        <v>325</v>
      </c>
      <c r="C329">
        <f t="array" ref="C329">IF(ISERROR(INDEX('HCAD Process'!CF$5:CF$504,MATCH(0,COUNTIF(C$4:C328,'HCAD Process'!CF$5:CF$504)+('HCAD Process'!CF$5:CF$504=-1),0))),-1,INDEX('HCAD Process'!CF$5:CF$504,MATCH(0,COUNTIF(C$4:C328,'HCAD Process'!CF$5:CF$504)+('HCAD Process'!CF$5:CF$504=-1),0)))</f>
        <v>-1</v>
      </c>
      <c r="D329">
        <f>IF($C329=-1,-1,VLOOKUP($C329,'HCAD Process'!$D$5:$CZ$504,VLOOKUP(D$4,'Table Name'!$C$2:$D$100,2,FALSE),FALSE))</f>
        <v>-1</v>
      </c>
      <c r="E329">
        <f>IF($C329=-1,-1,VLOOKUP($C329,'HCAD Process'!$D$5:$CZ$504,VLOOKUP(E$4,'Table Name'!$C$2:$D$100,2,FALSE),FALSE))</f>
        <v>-1</v>
      </c>
      <c r="F329">
        <f>IF($C329=-1,-1,VLOOKUP($C329,'HCAD Process'!$D$5:$CZ$504,VLOOKUP(F$4,'Table Name'!$C$2:$D$100,2,FALSE),FALSE))</f>
        <v>-1</v>
      </c>
      <c r="G329">
        <f>IF($C329=-1,-1,VLOOKUP($C329,'HCAD Process'!$D$5:$CZ$504,VLOOKUP(G$4,'Table Name'!$C$2:$D$100,2,FALSE),FALSE))</f>
        <v>-1</v>
      </c>
      <c r="H329">
        <f>IF($C329=-1,-1,VLOOKUP($C329,'HCAD Process'!$D$5:$CZ$504,VLOOKUP(H$4,'Table Name'!$C$2:$D$100,2,FALSE),FALSE))</f>
        <v>-1</v>
      </c>
      <c r="I329">
        <f>IF($C329=-1,-1,VLOOKUP($C329,'HCAD Process'!$D$5:$CZ$504,VLOOKUP(I$4,'Table Name'!$C$2:$D$100,2,FALSE),FALSE))</f>
        <v>-1</v>
      </c>
      <c r="J329">
        <f>IF($C329=-1,-1,VLOOKUP($C329,'HCAD Process'!$D$5:$CZ$504,VLOOKUP(J$4,'Table Name'!$C$2:$D$100,2,FALSE),FALSE))</f>
        <v>-1</v>
      </c>
      <c r="K329">
        <f>IF($C329=-1,-1,VLOOKUP($C329,'HCAD Process'!$D$5:$CZ$504,VLOOKUP(K$4,'Table Name'!$C$2:$D$100,2,FALSE),FALSE))</f>
        <v>-1</v>
      </c>
      <c r="L329">
        <f>IF($C329=-1,-1,VLOOKUP($C329,'HCAD Process'!$D$5:$CZ$504,VLOOKUP(L$4,'Table Name'!$C$2:$D$100,2,FALSE),FALSE))</f>
        <v>-1</v>
      </c>
      <c r="M329">
        <f>IF($C329=-1,-1,VLOOKUP($C329,'HCAD Process'!$D$5:$CZ$504,VLOOKUP(M$4,'Table Name'!$C$2:$D$100,2,FALSE),FALSE))</f>
        <v>-1</v>
      </c>
      <c r="N329">
        <f>IF($C329=-1,-1,VLOOKUP($C329,'HCAD Process'!$D$5:$CZ$504,VLOOKUP(N$4,'Table Name'!$C$2:$D$100,2,FALSE),FALSE))</f>
        <v>-1</v>
      </c>
      <c r="O329">
        <f>IF($C329=-1,-1,VLOOKUP($C329,'HCAD Process'!$D$5:$CZ$504,VLOOKUP(O$4,'Table Name'!$C$2:$D$100,2,FALSE),FALSE))</f>
        <v>-1</v>
      </c>
      <c r="P329">
        <f>IF($C329=-1,-1,VLOOKUP($C329,'HCAD Process'!$D$5:$CZ$504,VLOOKUP(P$4,'Table Name'!$C$2:$D$100,2,FALSE),FALSE))</f>
        <v>-1</v>
      </c>
      <c r="Q329">
        <f>IF($C329=-1,-1,VLOOKUP($C329,'HCAD Process'!$D$5:$CZ$504,VLOOKUP(Q$4,'Table Name'!$C$2:$D$100,2,FALSE),FALSE))</f>
        <v>-1</v>
      </c>
      <c r="R329">
        <f>IF($C329=-1,-1,VLOOKUP($C329,'HCAD Process'!$D$5:$CZ$504,VLOOKUP(R$4,'Table Name'!$C$2:$D$100,2,FALSE),FALSE))</f>
        <v>-1</v>
      </c>
      <c r="S329">
        <f>IF($C329=-1,-1,VLOOKUP($C329,'HCAD Process'!$D$5:$CZ$504,VLOOKUP(S$4,'Table Name'!$C$2:$D$100,2,FALSE),FALSE))</f>
        <v>-1</v>
      </c>
      <c r="T329">
        <f>IF($C329=-1,-1,VLOOKUP($C329,'HCAD Process'!$D$5:$CZ$504,VLOOKUP(T$4,'Table Name'!$C$2:$D$100,2,FALSE),FALSE))</f>
        <v>-1</v>
      </c>
      <c r="U329">
        <f>IF($C329=-1,-1,VLOOKUP($C329,'HCAD Process'!$D$5:$CZ$504,VLOOKUP(U$4,'Table Name'!$C$2:$D$100,2,FALSE),FALSE))</f>
        <v>-1</v>
      </c>
      <c r="V329">
        <f>IF($C329=-1,-1,VLOOKUP($C329,'HCAD Process'!$D$5:$CZ$504,VLOOKUP(V$4,'Table Name'!$C$2:$D$100,2,FALSE),FALSE))</f>
        <v>-1</v>
      </c>
      <c r="W329">
        <f>IF($C329=-1,-1,VLOOKUP($C329,'HCAD Process'!$D$5:$CZ$504,VLOOKUP(W$4,'Table Name'!$C$2:$D$100,2,FALSE),FALSE))</f>
        <v>-1</v>
      </c>
      <c r="X329">
        <f>IF($C329=-1,-1,VLOOKUP($C329,'HCAD Process'!$D$5:$CZ$504,VLOOKUP(X$4,'Table Name'!$C$2:$D$100,2,FALSE),FALSE))</f>
        <v>-1</v>
      </c>
      <c r="Y329">
        <f>IF($C329=-1,-1,VLOOKUP($C329,'HCAD Process'!$D$5:$CZ$504,VLOOKUP(Y$4,'Table Name'!$C$2:$D$100,2,FALSE),FALSE))</f>
        <v>-1</v>
      </c>
      <c r="Z329">
        <f>IF($C329=-1,-1,VLOOKUP($C329,'HCAD Process'!$D$5:$CZ$504,VLOOKUP(Z$4,'Table Name'!$C$2:$D$100,2,FALSE),FALSE))</f>
        <v>-1</v>
      </c>
      <c r="AA329">
        <f>IF($C329=-1,-1,VLOOKUP($C329,'HCAD Process'!$D$5:$CZ$504,VLOOKUP(AA$4,'Table Name'!$C$2:$D$100,2,FALSE),FALSE))</f>
        <v>-1</v>
      </c>
      <c r="AB329">
        <f>IF($C329=-1,-1,VLOOKUP($C329,'HCAD Process'!$D$5:$CZ$504,VLOOKUP(AB$4,'Table Name'!$C$2:$D$100,2,FALSE),FALSE))</f>
        <v>-1</v>
      </c>
      <c r="AC329">
        <f>IF($C329=-1,-1,VLOOKUP($C329,'HCAD Process'!$D$5:$CZ$504,VLOOKUP(AC$4,'Table Name'!$C$2:$D$100,2,FALSE),FALSE))</f>
        <v>-1</v>
      </c>
      <c r="AD329">
        <f>IF($C329=-1,-1,VLOOKUP($C329,'HCAD Process'!$D$5:$CZ$504,VLOOKUP(AD$4,'Table Name'!$C$2:$D$100,2,FALSE),FALSE))</f>
        <v>-1</v>
      </c>
      <c r="AE329">
        <f>IF($C329=-1,-1,VLOOKUP($C329,'HCAD Process'!$D$5:$CZ$504,VLOOKUP(AE$4,'Table Name'!$C$2:$D$100,2,FALSE),FALSE))</f>
        <v>-1</v>
      </c>
      <c r="AF329">
        <f>IF($C329=-1,-1,VLOOKUP($C329,'HCAD Process'!$D$5:$CZ$504,VLOOKUP(AF$4,'Table Name'!$C$2:$D$100,2,FALSE),FALSE))</f>
        <v>-1</v>
      </c>
      <c r="AG329">
        <f>IF($C329=-1,-1,VLOOKUP($C329,'HCAD Process'!$D$5:$CZ$504,VLOOKUP(AG$4,'Table Name'!$C$2:$D$100,2,FALSE),FALSE))</f>
        <v>-1</v>
      </c>
      <c r="AH329">
        <f>IF($C329=-1,-1,VLOOKUP($C329,'HCAD Process'!$D$5:$CZ$504,VLOOKUP(AH$4,'Table Name'!$C$2:$D$100,2,FALSE),FALSE))</f>
        <v>-1</v>
      </c>
      <c r="AI329">
        <f>IF($C329=-1,-1,VLOOKUP($C329,'HCAD Process'!$D$5:$CZ$504,VLOOKUP(AI$4,'Table Name'!$C$2:$D$100,2,FALSE),FALSE))</f>
        <v>-1</v>
      </c>
      <c r="AJ329">
        <f>IF($C329=-1,-1,VLOOKUP($C329,'HCAD Process'!$D$5:$CZ$504,VLOOKUP(AJ$4,'Table Name'!$C$2:$D$100,2,FALSE),FALSE))</f>
        <v>-1</v>
      </c>
      <c r="AK329">
        <f>IF($C329=-1,-1,VALUE(VLOOKUP($C329,'HCAD Process'!$D$5:$CZ$504,VLOOKUP(AK$4,'Table Name'!$C$2:$D$100,2,FALSE),FALSE)))</f>
        <v>-1</v>
      </c>
      <c r="AL329">
        <f>IF($C329=-1,-1,VLOOKUP($C329,'HCAD Process'!$D$5:$CZ$504,VLOOKUP(AL$4,'Table Name'!$C$2:$D$100,2,FALSE),FALSE))</f>
        <v>-1</v>
      </c>
      <c r="AM329">
        <f>IF($C329=-1,-1,VLOOKUP($C329,'HCAD Process'!$D$5:$CZ$504,VLOOKUP(AM$4,'Table Name'!$C$2:$D$100,2,FALSE),FALSE))</f>
        <v>-1</v>
      </c>
      <c r="AN329">
        <f>IF($C329=-1,-1,VLOOKUP($C329,'HCAD Process'!$D$5:$CZ$504,VLOOKUP(AN$4,'Table Name'!$C$2:$D$100,2,FALSE),FALSE))</f>
        <v>-1</v>
      </c>
      <c r="AO329">
        <f>IF($C329=-1,-1,VLOOKUP($C329,'HCAD Process'!$D$5:$CZ$504,VLOOKUP(AO$4,'Table Name'!$C$2:$D$100,2,FALSE),FALSE))</f>
        <v>-1</v>
      </c>
      <c r="AP329">
        <f>IF($C329=-1,-1,VLOOKUP($C329,'HCAD Process'!$D$5:$CZ$504,VLOOKUP(AP$4,'Table Name'!$C$2:$D$100,2,FALSE),FALSE))</f>
        <v>-1</v>
      </c>
      <c r="AQ329">
        <f>IF($C329=-1,-1,VLOOKUP($C329,'HCAD Process'!$D$5:$CZ$504,VLOOKUP(AQ$4,'Table Name'!$C$2:$D$100,2,FALSE),FALSE))</f>
        <v>-1</v>
      </c>
      <c r="AR329">
        <f>IF($C329=-1,-1,VLOOKUP($C329,'HCAD Process'!$D$5:$CZ$504,VLOOKUP(AR$4,'Table Name'!$C$2:$D$100,2,FALSE),FALSE))</f>
        <v>-1</v>
      </c>
      <c r="AS329">
        <f>IF($C329=-1,-1,VLOOKUP($C329,'HCAD Process'!$D$5:$CZ$504,VLOOKUP(AS$4,'Table Name'!$C$2:$D$100,2,FALSE),FALSE))</f>
        <v>-1</v>
      </c>
      <c r="AT329">
        <f>IF($C329=-1,-1,VLOOKUP($C329,'HCAD Process'!$D$5:$CZ$504,VLOOKUP(AT$4,'Table Name'!$C$2:$D$100,2,FALSE),FALSE))</f>
        <v>-1</v>
      </c>
      <c r="AU329">
        <f>IF($C329=-1,-1,VLOOKUP($C329,'HCAD Process'!$D$5:$CZ$504,VLOOKUP(AU$4,'Table Name'!$C$2:$D$100,2,FALSE),FALSE))</f>
        <v>-1</v>
      </c>
      <c r="AV329">
        <f>IF($C329=-1,-1,VLOOKUP($C329,'HCAD Process'!$D$5:$CZ$504,VLOOKUP(AV$4,'Table Name'!$C$2:$D$100,2,FALSE),FALSE))</f>
        <v>-1</v>
      </c>
      <c r="AW329">
        <f>IF($C329=-1,-1,VLOOKUP($C329,'HCAD Process'!$D$5:$CZ$504,VLOOKUP(AW$4,'Table Name'!$C$2:$D$100,2,FALSE),FALSE))</f>
        <v>-1</v>
      </c>
      <c r="AX329">
        <f>IF($C329=-1,-1,VLOOKUP($C329,'HCAD Process'!$D$5:$CZ$504,VLOOKUP(AX$4,'Table Name'!$C$2:$D$100,2,FALSE),FALSE))</f>
        <v>-1</v>
      </c>
      <c r="AY329">
        <f>IF($C329=-1,-1,VLOOKUP($C329,'HCAD Process'!$D$5:$CZ$504,VLOOKUP(AY$4,'Table Name'!$C$2:$D$100,2,FALSE),FALSE))</f>
        <v>-1</v>
      </c>
      <c r="AZ329">
        <f>IF($C329=-1,-1,VLOOKUP($C329,'HCAD Process'!$D$5:$CZ$504,VLOOKUP(AZ$4,'Table Name'!$C$2:$D$100,2,FALSE),FALSE))</f>
        <v>-1</v>
      </c>
      <c r="BA329">
        <f>IF($C329=-1,-1,VLOOKUP($C329,'HCAD Process'!$D$5:$CZ$504,VLOOKUP(BA$4,'Table Name'!$C$2:$D$100,2,FALSE),FALSE))</f>
        <v>-1</v>
      </c>
      <c r="BB329">
        <f>IF($C329=-1,-1,VLOOKUP($C329,'HCAD Process'!$D$5:$CZ$504,VLOOKUP(BB$4,'Table Name'!$C$2:$D$100,2,FALSE),FALSE))</f>
        <v>-1</v>
      </c>
      <c r="BC329">
        <f>IF($C329=-1,-1,VLOOKUP($C329,'HCAD Process'!$D$5:$CZ$504,VLOOKUP(BC$4,'Table Name'!$C$2:$D$100,2,FALSE),FALSE))</f>
        <v>-1</v>
      </c>
      <c r="BD329">
        <f>IF($C329=-1,-1,VLOOKUP($C329,'HCAD Process'!$D$5:$CZ$504,VLOOKUP(BD$4,'Table Name'!$C$2:$D$100,2,FALSE),FALSE))</f>
        <v>-1</v>
      </c>
      <c r="BE329">
        <f>IF($C329=-1,-1,VLOOKUP($C329,'HCAD Process'!$D$5:$CZ$504,VLOOKUP(BE$4,'Table Name'!$C$2:$D$100,2,FALSE),FALSE))</f>
        <v>-1</v>
      </c>
      <c r="BF329">
        <f>IF($C329=-1,-1,VLOOKUP($C329,'HCAD Process'!$D$5:$CZ$504,VLOOKUP(BF$4,'Table Name'!$C$2:$D$100,2,FALSE),FALSE))</f>
        <v>-1</v>
      </c>
      <c r="BG329">
        <f>IF($C329=-1,-1,VLOOKUP($C329,'HCAD Process'!$D$5:$CZ$504,VLOOKUP(BG$4,'Table Name'!$C$2:$D$100,2,FALSE),FALSE))</f>
        <v>-1</v>
      </c>
      <c r="BH329">
        <f>IF($C329=-1,-1,VLOOKUP($C329,'HCAD Process'!$D$5:$CZ$504,VLOOKUP(BH$4,'Table Name'!$C$2:$D$100,2,FALSE),FALSE))</f>
        <v>-1</v>
      </c>
      <c r="BI329">
        <f>IF($C329=-1,-1,VLOOKUP($C329,'HCAD Process'!$D$5:$CZ$504,VLOOKUP(BI$4,'Table Name'!$C$2:$D$100,2,FALSE),FALSE))</f>
        <v>-1</v>
      </c>
      <c r="BJ329">
        <f>IF($C329=-1,-1,VLOOKUP($C329,'HCAD Process'!$D$5:$CZ$504,VLOOKUP(BJ$4,'Table Name'!$C$2:$D$100,2,FALSE),FALSE))</f>
        <v>-1</v>
      </c>
      <c r="BK329">
        <f>IF($C329=-1,-1,VLOOKUP($C329,'HCAD Process'!$D$5:$CZ$504,VLOOKUP(BK$4,'Table Name'!$C$2:$D$100,2,FALSE),FALSE))</f>
        <v>-1</v>
      </c>
      <c r="BL329">
        <f>IF($C329=-1,-1,VLOOKUP($C329,'HCAD Process'!$D$5:$CZ$504,VLOOKUP(BL$4,'Table Name'!$C$2:$D$100,2,FALSE),FALSE))</f>
        <v>-1</v>
      </c>
      <c r="BM329">
        <f>IF($C329=-1,-1,VLOOKUP($C329,'HCAD Process'!$D$5:$CZ$504,VLOOKUP(BM$4,'Table Name'!$C$2:$D$100,2,FALSE),FALSE))</f>
        <v>-1</v>
      </c>
      <c r="BN329">
        <f>IF($C329=-1,-1,VLOOKUP($C329,'HCAD Process'!$D$5:$CZ$504,VLOOKUP(BN$4,'Table Name'!$C$2:$D$100,2,FALSE),FALSE))</f>
        <v>-1</v>
      </c>
      <c r="BO329">
        <f>IF($C329=-1,-1,VLOOKUP($C329,'HCAD Process'!$D$5:$CZ$504,VLOOKUP(BO$4,'Table Name'!$C$2:$D$100,2,FALSE),FALSE))</f>
        <v>-1</v>
      </c>
      <c r="BP329">
        <f>IF($C329=-1,-1,VLOOKUP($C329,'HCAD Process'!$D$5:$CZ$504,VLOOKUP(BP$4,'Table Name'!$C$2:$D$100,2,FALSE),FALSE))</f>
        <v>-1</v>
      </c>
      <c r="BQ329">
        <f>IF($C329=-1,-1,VLOOKUP($C329,'HCAD Process'!$D$5:$CZ$504,VLOOKUP(BQ$4,'Table Name'!$C$2:$D$100,2,FALSE),FALSE))</f>
        <v>-1</v>
      </c>
      <c r="BR329">
        <f>IF($C329=-1,-1,VLOOKUP($C329,'HCAD Process'!$D$5:$CZ$504,VLOOKUP(BR$4,'Table Name'!$C$2:$D$100,2,FALSE),FALSE))</f>
        <v>-1</v>
      </c>
      <c r="BS329">
        <f>IF($C329=-1,-1,VLOOKUP($C329,'HCAD Process'!$D$5:$CZ$504,VLOOKUP(BS$4,'Table Name'!$C$2:$D$100,2,FALSE),FALSE))</f>
        <v>-1</v>
      </c>
      <c r="BT329">
        <f>IF($C329=-1,-1,VLOOKUP($C329,'HCAD Process'!$D$5:$CZ$504,VLOOKUP(BT$4,'Table Name'!$C$2:$D$100,2,FALSE),FALSE))</f>
        <v>-1</v>
      </c>
      <c r="BU329">
        <f>IF($C329=-1,-1,VLOOKUP($C329,'HCAD Process'!$D$5:$CZ$504,VLOOKUP(BU$4,'Table Name'!$C$2:$D$100,2,FALSE),FALSE))</f>
        <v>-1</v>
      </c>
      <c r="BV329">
        <f>IF($C329=-1,-1,VLOOKUP($C329,'HCAD Process'!$D$5:$CZ$504,VLOOKUP(BV$4,'Table Name'!$C$2:$D$100,2,FALSE),FALSE))</f>
        <v>-1</v>
      </c>
      <c r="BW329">
        <f>IF($C329=-1,-1,VLOOKUP($C329,'HCAD Process'!$D$5:$CZ$504,VLOOKUP(BW$4,'Table Name'!$C$2:$D$100,2,FALSE),FALSE))</f>
        <v>-1</v>
      </c>
      <c r="BX329">
        <f>IF($C329=-1,-1,VLOOKUP($C329,'HCAD Process'!$D$5:$CZ$504,VLOOKUP(BX$4,'Table Name'!$C$2:$D$100,2,FALSE),FALSE))</f>
        <v>-1</v>
      </c>
      <c r="BY329">
        <f>IF($C329=-1,-1,VLOOKUP($C329,'HCAD Process'!$D$5:$CZ$504,VLOOKUP(BY$4,'Table Name'!$C$2:$D$100,2,FALSE),FALSE))</f>
        <v>-1</v>
      </c>
      <c r="BZ329">
        <f>IF($C329=-1,-1,VLOOKUP($C329,'HCAD Process'!$D$5:$CZ$504,VLOOKUP(BZ$4,'Table Name'!$C$2:$D$100,2,FALSE),FALSE))</f>
        <v>-1</v>
      </c>
      <c r="CA329">
        <f>IF($C329=-1,-1,VLOOKUP($C329,'HCAD Process'!$D$5:$CZ$504,VLOOKUP(CA$4,'Table Name'!$C$2:$D$100,2,FALSE),FALSE))</f>
        <v>-1</v>
      </c>
      <c r="CB329">
        <f>IF($C329=-1,-1,VLOOKUP($C329,'HCAD Process'!$D$5:$CZ$504,VLOOKUP(CB$4,'Table Name'!$C$2:$D$100,2,FALSE),FALSE))</f>
        <v>-1</v>
      </c>
      <c r="CC329">
        <f>IF($C329=-1,-1,VLOOKUP($C329,'HCAD Process'!$D$5:$CZ$504,VLOOKUP(CC$4,'Table Name'!$C$2:$D$100,2,FALSE),FALSE))</f>
        <v>-1</v>
      </c>
      <c r="CD329">
        <f>IF($C329=-1,-1,VLOOKUP($C329,'HCAD Process'!$D$5:$CZ$504,VLOOKUP(CD$4,'Table Name'!$C$2:$D$100,2,FALSE),FALSE))</f>
        <v>-1</v>
      </c>
      <c r="CE329">
        <f>IF($C329=-1,-1,VLOOKUP($C329,'HCAD Process'!$D$5:$CZ$504,VLOOKUP(CE$4,'Table Name'!$C$2:$D$100,2,FALSE),FALSE))</f>
        <v>-1</v>
      </c>
    </row>
    <row r="330" spans="2:83" x14ac:dyDescent="0.25">
      <c r="B330">
        <f t="shared" si="5"/>
        <v>326</v>
      </c>
      <c r="C330">
        <f t="array" ref="C330">IF(ISERROR(INDEX('HCAD Process'!CF$5:CF$504,MATCH(0,COUNTIF(C$4:C329,'HCAD Process'!CF$5:CF$504)+('HCAD Process'!CF$5:CF$504=-1),0))),-1,INDEX('HCAD Process'!CF$5:CF$504,MATCH(0,COUNTIF(C$4:C329,'HCAD Process'!CF$5:CF$504)+('HCAD Process'!CF$5:CF$504=-1),0)))</f>
        <v>-1</v>
      </c>
      <c r="D330">
        <f>IF($C330=-1,-1,VLOOKUP($C330,'HCAD Process'!$D$5:$CZ$504,VLOOKUP(D$4,'Table Name'!$C$2:$D$100,2,FALSE),FALSE))</f>
        <v>-1</v>
      </c>
      <c r="E330">
        <f>IF($C330=-1,-1,VLOOKUP($C330,'HCAD Process'!$D$5:$CZ$504,VLOOKUP(E$4,'Table Name'!$C$2:$D$100,2,FALSE),FALSE))</f>
        <v>-1</v>
      </c>
      <c r="F330">
        <f>IF($C330=-1,-1,VLOOKUP($C330,'HCAD Process'!$D$5:$CZ$504,VLOOKUP(F$4,'Table Name'!$C$2:$D$100,2,FALSE),FALSE))</f>
        <v>-1</v>
      </c>
      <c r="G330">
        <f>IF($C330=-1,-1,VLOOKUP($C330,'HCAD Process'!$D$5:$CZ$504,VLOOKUP(G$4,'Table Name'!$C$2:$D$100,2,FALSE),FALSE))</f>
        <v>-1</v>
      </c>
      <c r="H330">
        <f>IF($C330=-1,-1,VLOOKUP($C330,'HCAD Process'!$D$5:$CZ$504,VLOOKUP(H$4,'Table Name'!$C$2:$D$100,2,FALSE),FALSE))</f>
        <v>-1</v>
      </c>
      <c r="I330">
        <f>IF($C330=-1,-1,VLOOKUP($C330,'HCAD Process'!$D$5:$CZ$504,VLOOKUP(I$4,'Table Name'!$C$2:$D$100,2,FALSE),FALSE))</f>
        <v>-1</v>
      </c>
      <c r="J330">
        <f>IF($C330=-1,-1,VLOOKUP($C330,'HCAD Process'!$D$5:$CZ$504,VLOOKUP(J$4,'Table Name'!$C$2:$D$100,2,FALSE),FALSE))</f>
        <v>-1</v>
      </c>
      <c r="K330">
        <f>IF($C330=-1,-1,VLOOKUP($C330,'HCAD Process'!$D$5:$CZ$504,VLOOKUP(K$4,'Table Name'!$C$2:$D$100,2,FALSE),FALSE))</f>
        <v>-1</v>
      </c>
      <c r="L330">
        <f>IF($C330=-1,-1,VLOOKUP($C330,'HCAD Process'!$D$5:$CZ$504,VLOOKUP(L$4,'Table Name'!$C$2:$D$100,2,FALSE),FALSE))</f>
        <v>-1</v>
      </c>
      <c r="M330">
        <f>IF($C330=-1,-1,VLOOKUP($C330,'HCAD Process'!$D$5:$CZ$504,VLOOKUP(M$4,'Table Name'!$C$2:$D$100,2,FALSE),FALSE))</f>
        <v>-1</v>
      </c>
      <c r="N330">
        <f>IF($C330=-1,-1,VLOOKUP($C330,'HCAD Process'!$D$5:$CZ$504,VLOOKUP(N$4,'Table Name'!$C$2:$D$100,2,FALSE),FALSE))</f>
        <v>-1</v>
      </c>
      <c r="O330">
        <f>IF($C330=-1,-1,VLOOKUP($C330,'HCAD Process'!$D$5:$CZ$504,VLOOKUP(O$4,'Table Name'!$C$2:$D$100,2,FALSE),FALSE))</f>
        <v>-1</v>
      </c>
      <c r="P330">
        <f>IF($C330=-1,-1,VLOOKUP($C330,'HCAD Process'!$D$5:$CZ$504,VLOOKUP(P$4,'Table Name'!$C$2:$D$100,2,FALSE),FALSE))</f>
        <v>-1</v>
      </c>
      <c r="Q330">
        <f>IF($C330=-1,-1,VLOOKUP($C330,'HCAD Process'!$D$5:$CZ$504,VLOOKUP(Q$4,'Table Name'!$C$2:$D$100,2,FALSE),FALSE))</f>
        <v>-1</v>
      </c>
      <c r="R330">
        <f>IF($C330=-1,-1,VLOOKUP($C330,'HCAD Process'!$D$5:$CZ$504,VLOOKUP(R$4,'Table Name'!$C$2:$D$100,2,FALSE),FALSE))</f>
        <v>-1</v>
      </c>
      <c r="S330">
        <f>IF($C330=-1,-1,VLOOKUP($C330,'HCAD Process'!$D$5:$CZ$504,VLOOKUP(S$4,'Table Name'!$C$2:$D$100,2,FALSE),FALSE))</f>
        <v>-1</v>
      </c>
      <c r="T330">
        <f>IF($C330=-1,-1,VLOOKUP($C330,'HCAD Process'!$D$5:$CZ$504,VLOOKUP(T$4,'Table Name'!$C$2:$D$100,2,FALSE),FALSE))</f>
        <v>-1</v>
      </c>
      <c r="U330">
        <f>IF($C330=-1,-1,VLOOKUP($C330,'HCAD Process'!$D$5:$CZ$504,VLOOKUP(U$4,'Table Name'!$C$2:$D$100,2,FALSE),FALSE))</f>
        <v>-1</v>
      </c>
      <c r="V330">
        <f>IF($C330=-1,-1,VLOOKUP($C330,'HCAD Process'!$D$5:$CZ$504,VLOOKUP(V$4,'Table Name'!$C$2:$D$100,2,FALSE),FALSE))</f>
        <v>-1</v>
      </c>
      <c r="W330">
        <f>IF($C330=-1,-1,VLOOKUP($C330,'HCAD Process'!$D$5:$CZ$504,VLOOKUP(W$4,'Table Name'!$C$2:$D$100,2,FALSE),FALSE))</f>
        <v>-1</v>
      </c>
      <c r="X330">
        <f>IF($C330=-1,-1,VLOOKUP($C330,'HCAD Process'!$D$5:$CZ$504,VLOOKUP(X$4,'Table Name'!$C$2:$D$100,2,FALSE),FALSE))</f>
        <v>-1</v>
      </c>
      <c r="Y330">
        <f>IF($C330=-1,-1,VLOOKUP($C330,'HCAD Process'!$D$5:$CZ$504,VLOOKUP(Y$4,'Table Name'!$C$2:$D$100,2,FALSE),FALSE))</f>
        <v>-1</v>
      </c>
      <c r="Z330">
        <f>IF($C330=-1,-1,VLOOKUP($C330,'HCAD Process'!$D$5:$CZ$504,VLOOKUP(Z$4,'Table Name'!$C$2:$D$100,2,FALSE),FALSE))</f>
        <v>-1</v>
      </c>
      <c r="AA330">
        <f>IF($C330=-1,-1,VLOOKUP($C330,'HCAD Process'!$D$5:$CZ$504,VLOOKUP(AA$4,'Table Name'!$C$2:$D$100,2,FALSE),FALSE))</f>
        <v>-1</v>
      </c>
      <c r="AB330">
        <f>IF($C330=-1,-1,VLOOKUP($C330,'HCAD Process'!$D$5:$CZ$504,VLOOKUP(AB$4,'Table Name'!$C$2:$D$100,2,FALSE),FALSE))</f>
        <v>-1</v>
      </c>
      <c r="AC330">
        <f>IF($C330=-1,-1,VLOOKUP($C330,'HCAD Process'!$D$5:$CZ$504,VLOOKUP(AC$4,'Table Name'!$C$2:$D$100,2,FALSE),FALSE))</f>
        <v>-1</v>
      </c>
      <c r="AD330">
        <f>IF($C330=-1,-1,VLOOKUP($C330,'HCAD Process'!$D$5:$CZ$504,VLOOKUP(AD$4,'Table Name'!$C$2:$D$100,2,FALSE),FALSE))</f>
        <v>-1</v>
      </c>
      <c r="AE330">
        <f>IF($C330=-1,-1,VLOOKUP($C330,'HCAD Process'!$D$5:$CZ$504,VLOOKUP(AE$4,'Table Name'!$C$2:$D$100,2,FALSE),FALSE))</f>
        <v>-1</v>
      </c>
      <c r="AF330">
        <f>IF($C330=-1,-1,VLOOKUP($C330,'HCAD Process'!$D$5:$CZ$504,VLOOKUP(AF$4,'Table Name'!$C$2:$D$100,2,FALSE),FALSE))</f>
        <v>-1</v>
      </c>
      <c r="AG330">
        <f>IF($C330=-1,-1,VLOOKUP($C330,'HCAD Process'!$D$5:$CZ$504,VLOOKUP(AG$4,'Table Name'!$C$2:$D$100,2,FALSE),FALSE))</f>
        <v>-1</v>
      </c>
      <c r="AH330">
        <f>IF($C330=-1,-1,VLOOKUP($C330,'HCAD Process'!$D$5:$CZ$504,VLOOKUP(AH$4,'Table Name'!$C$2:$D$100,2,FALSE),FALSE))</f>
        <v>-1</v>
      </c>
      <c r="AI330">
        <f>IF($C330=-1,-1,VLOOKUP($C330,'HCAD Process'!$D$5:$CZ$504,VLOOKUP(AI$4,'Table Name'!$C$2:$D$100,2,FALSE),FALSE))</f>
        <v>-1</v>
      </c>
      <c r="AJ330">
        <f>IF($C330=-1,-1,VLOOKUP($C330,'HCAD Process'!$D$5:$CZ$504,VLOOKUP(AJ$4,'Table Name'!$C$2:$D$100,2,FALSE),FALSE))</f>
        <v>-1</v>
      </c>
      <c r="AK330">
        <f>IF($C330=-1,-1,VALUE(VLOOKUP($C330,'HCAD Process'!$D$5:$CZ$504,VLOOKUP(AK$4,'Table Name'!$C$2:$D$100,2,FALSE),FALSE)))</f>
        <v>-1</v>
      </c>
      <c r="AL330">
        <f>IF($C330=-1,-1,VLOOKUP($C330,'HCAD Process'!$D$5:$CZ$504,VLOOKUP(AL$4,'Table Name'!$C$2:$D$100,2,FALSE),FALSE))</f>
        <v>-1</v>
      </c>
      <c r="AM330">
        <f>IF($C330=-1,-1,VLOOKUP($C330,'HCAD Process'!$D$5:$CZ$504,VLOOKUP(AM$4,'Table Name'!$C$2:$D$100,2,FALSE),FALSE))</f>
        <v>-1</v>
      </c>
      <c r="AN330">
        <f>IF($C330=-1,-1,VLOOKUP($C330,'HCAD Process'!$D$5:$CZ$504,VLOOKUP(AN$4,'Table Name'!$C$2:$D$100,2,FALSE),FALSE))</f>
        <v>-1</v>
      </c>
      <c r="AO330">
        <f>IF($C330=-1,-1,VLOOKUP($C330,'HCAD Process'!$D$5:$CZ$504,VLOOKUP(AO$4,'Table Name'!$C$2:$D$100,2,FALSE),FALSE))</f>
        <v>-1</v>
      </c>
      <c r="AP330">
        <f>IF($C330=-1,-1,VLOOKUP($C330,'HCAD Process'!$D$5:$CZ$504,VLOOKUP(AP$4,'Table Name'!$C$2:$D$100,2,FALSE),FALSE))</f>
        <v>-1</v>
      </c>
      <c r="AQ330">
        <f>IF($C330=-1,-1,VLOOKUP($C330,'HCAD Process'!$D$5:$CZ$504,VLOOKUP(AQ$4,'Table Name'!$C$2:$D$100,2,FALSE),FALSE))</f>
        <v>-1</v>
      </c>
      <c r="AR330">
        <f>IF($C330=-1,-1,VLOOKUP($C330,'HCAD Process'!$D$5:$CZ$504,VLOOKUP(AR$4,'Table Name'!$C$2:$D$100,2,FALSE),FALSE))</f>
        <v>-1</v>
      </c>
      <c r="AS330">
        <f>IF($C330=-1,-1,VLOOKUP($C330,'HCAD Process'!$D$5:$CZ$504,VLOOKUP(AS$4,'Table Name'!$C$2:$D$100,2,FALSE),FALSE))</f>
        <v>-1</v>
      </c>
      <c r="AT330">
        <f>IF($C330=-1,-1,VLOOKUP($C330,'HCAD Process'!$D$5:$CZ$504,VLOOKUP(AT$4,'Table Name'!$C$2:$D$100,2,FALSE),FALSE))</f>
        <v>-1</v>
      </c>
      <c r="AU330">
        <f>IF($C330=-1,-1,VLOOKUP($C330,'HCAD Process'!$D$5:$CZ$504,VLOOKUP(AU$4,'Table Name'!$C$2:$D$100,2,FALSE),FALSE))</f>
        <v>-1</v>
      </c>
      <c r="AV330">
        <f>IF($C330=-1,-1,VLOOKUP($C330,'HCAD Process'!$D$5:$CZ$504,VLOOKUP(AV$4,'Table Name'!$C$2:$D$100,2,FALSE),FALSE))</f>
        <v>-1</v>
      </c>
      <c r="AW330">
        <f>IF($C330=-1,-1,VLOOKUP($C330,'HCAD Process'!$D$5:$CZ$504,VLOOKUP(AW$4,'Table Name'!$C$2:$D$100,2,FALSE),FALSE))</f>
        <v>-1</v>
      </c>
      <c r="AX330">
        <f>IF($C330=-1,-1,VLOOKUP($C330,'HCAD Process'!$D$5:$CZ$504,VLOOKUP(AX$4,'Table Name'!$C$2:$D$100,2,FALSE),FALSE))</f>
        <v>-1</v>
      </c>
      <c r="AY330">
        <f>IF($C330=-1,-1,VLOOKUP($C330,'HCAD Process'!$D$5:$CZ$504,VLOOKUP(AY$4,'Table Name'!$C$2:$D$100,2,FALSE),FALSE))</f>
        <v>-1</v>
      </c>
      <c r="AZ330">
        <f>IF($C330=-1,-1,VLOOKUP($C330,'HCAD Process'!$D$5:$CZ$504,VLOOKUP(AZ$4,'Table Name'!$C$2:$D$100,2,FALSE),FALSE))</f>
        <v>-1</v>
      </c>
      <c r="BA330">
        <f>IF($C330=-1,-1,VLOOKUP($C330,'HCAD Process'!$D$5:$CZ$504,VLOOKUP(BA$4,'Table Name'!$C$2:$D$100,2,FALSE),FALSE))</f>
        <v>-1</v>
      </c>
      <c r="BB330">
        <f>IF($C330=-1,-1,VLOOKUP($C330,'HCAD Process'!$D$5:$CZ$504,VLOOKUP(BB$4,'Table Name'!$C$2:$D$100,2,FALSE),FALSE))</f>
        <v>-1</v>
      </c>
      <c r="BC330">
        <f>IF($C330=-1,-1,VLOOKUP($C330,'HCAD Process'!$D$5:$CZ$504,VLOOKUP(BC$4,'Table Name'!$C$2:$D$100,2,FALSE),FALSE))</f>
        <v>-1</v>
      </c>
      <c r="BD330">
        <f>IF($C330=-1,-1,VLOOKUP($C330,'HCAD Process'!$D$5:$CZ$504,VLOOKUP(BD$4,'Table Name'!$C$2:$D$100,2,FALSE),FALSE))</f>
        <v>-1</v>
      </c>
      <c r="BE330">
        <f>IF($C330=-1,-1,VLOOKUP($C330,'HCAD Process'!$D$5:$CZ$504,VLOOKUP(BE$4,'Table Name'!$C$2:$D$100,2,FALSE),FALSE))</f>
        <v>-1</v>
      </c>
      <c r="BF330">
        <f>IF($C330=-1,-1,VLOOKUP($C330,'HCAD Process'!$D$5:$CZ$504,VLOOKUP(BF$4,'Table Name'!$C$2:$D$100,2,FALSE),FALSE))</f>
        <v>-1</v>
      </c>
      <c r="BG330">
        <f>IF($C330=-1,-1,VLOOKUP($C330,'HCAD Process'!$D$5:$CZ$504,VLOOKUP(BG$4,'Table Name'!$C$2:$D$100,2,FALSE),FALSE))</f>
        <v>-1</v>
      </c>
      <c r="BH330">
        <f>IF($C330=-1,-1,VLOOKUP($C330,'HCAD Process'!$D$5:$CZ$504,VLOOKUP(BH$4,'Table Name'!$C$2:$D$100,2,FALSE),FALSE))</f>
        <v>-1</v>
      </c>
      <c r="BI330">
        <f>IF($C330=-1,-1,VLOOKUP($C330,'HCAD Process'!$D$5:$CZ$504,VLOOKUP(BI$4,'Table Name'!$C$2:$D$100,2,FALSE),FALSE))</f>
        <v>-1</v>
      </c>
      <c r="BJ330">
        <f>IF($C330=-1,-1,VLOOKUP($C330,'HCAD Process'!$D$5:$CZ$504,VLOOKUP(BJ$4,'Table Name'!$C$2:$D$100,2,FALSE),FALSE))</f>
        <v>-1</v>
      </c>
      <c r="BK330">
        <f>IF($C330=-1,-1,VLOOKUP($C330,'HCAD Process'!$D$5:$CZ$504,VLOOKUP(BK$4,'Table Name'!$C$2:$D$100,2,FALSE),FALSE))</f>
        <v>-1</v>
      </c>
      <c r="BL330">
        <f>IF($C330=-1,-1,VLOOKUP($C330,'HCAD Process'!$D$5:$CZ$504,VLOOKUP(BL$4,'Table Name'!$C$2:$D$100,2,FALSE),FALSE))</f>
        <v>-1</v>
      </c>
      <c r="BM330">
        <f>IF($C330=-1,-1,VLOOKUP($C330,'HCAD Process'!$D$5:$CZ$504,VLOOKUP(BM$4,'Table Name'!$C$2:$D$100,2,FALSE),FALSE))</f>
        <v>-1</v>
      </c>
      <c r="BN330">
        <f>IF($C330=-1,-1,VLOOKUP($C330,'HCAD Process'!$D$5:$CZ$504,VLOOKUP(BN$4,'Table Name'!$C$2:$D$100,2,FALSE),FALSE))</f>
        <v>-1</v>
      </c>
      <c r="BO330">
        <f>IF($C330=-1,-1,VLOOKUP($C330,'HCAD Process'!$D$5:$CZ$504,VLOOKUP(BO$4,'Table Name'!$C$2:$D$100,2,FALSE),FALSE))</f>
        <v>-1</v>
      </c>
      <c r="BP330">
        <f>IF($C330=-1,-1,VLOOKUP($C330,'HCAD Process'!$D$5:$CZ$504,VLOOKUP(BP$4,'Table Name'!$C$2:$D$100,2,FALSE),FALSE))</f>
        <v>-1</v>
      </c>
      <c r="BQ330">
        <f>IF($C330=-1,-1,VLOOKUP($C330,'HCAD Process'!$D$5:$CZ$504,VLOOKUP(BQ$4,'Table Name'!$C$2:$D$100,2,FALSE),FALSE))</f>
        <v>-1</v>
      </c>
      <c r="BR330">
        <f>IF($C330=-1,-1,VLOOKUP($C330,'HCAD Process'!$D$5:$CZ$504,VLOOKUP(BR$4,'Table Name'!$C$2:$D$100,2,FALSE),FALSE))</f>
        <v>-1</v>
      </c>
      <c r="BS330">
        <f>IF($C330=-1,-1,VLOOKUP($C330,'HCAD Process'!$D$5:$CZ$504,VLOOKUP(BS$4,'Table Name'!$C$2:$D$100,2,FALSE),FALSE))</f>
        <v>-1</v>
      </c>
      <c r="BT330">
        <f>IF($C330=-1,-1,VLOOKUP($C330,'HCAD Process'!$D$5:$CZ$504,VLOOKUP(BT$4,'Table Name'!$C$2:$D$100,2,FALSE),FALSE))</f>
        <v>-1</v>
      </c>
      <c r="BU330">
        <f>IF($C330=-1,-1,VLOOKUP($C330,'HCAD Process'!$D$5:$CZ$504,VLOOKUP(BU$4,'Table Name'!$C$2:$D$100,2,FALSE),FALSE))</f>
        <v>-1</v>
      </c>
      <c r="BV330">
        <f>IF($C330=-1,-1,VLOOKUP($C330,'HCAD Process'!$D$5:$CZ$504,VLOOKUP(BV$4,'Table Name'!$C$2:$D$100,2,FALSE),FALSE))</f>
        <v>-1</v>
      </c>
      <c r="BW330">
        <f>IF($C330=-1,-1,VLOOKUP($C330,'HCAD Process'!$D$5:$CZ$504,VLOOKUP(BW$4,'Table Name'!$C$2:$D$100,2,FALSE),FALSE))</f>
        <v>-1</v>
      </c>
      <c r="BX330">
        <f>IF($C330=-1,-1,VLOOKUP($C330,'HCAD Process'!$D$5:$CZ$504,VLOOKUP(BX$4,'Table Name'!$C$2:$D$100,2,FALSE),FALSE))</f>
        <v>-1</v>
      </c>
      <c r="BY330">
        <f>IF($C330=-1,-1,VLOOKUP($C330,'HCAD Process'!$D$5:$CZ$504,VLOOKUP(BY$4,'Table Name'!$C$2:$D$100,2,FALSE),FALSE))</f>
        <v>-1</v>
      </c>
      <c r="BZ330">
        <f>IF($C330=-1,-1,VLOOKUP($C330,'HCAD Process'!$D$5:$CZ$504,VLOOKUP(BZ$4,'Table Name'!$C$2:$D$100,2,FALSE),FALSE))</f>
        <v>-1</v>
      </c>
      <c r="CA330">
        <f>IF($C330=-1,-1,VLOOKUP($C330,'HCAD Process'!$D$5:$CZ$504,VLOOKUP(CA$4,'Table Name'!$C$2:$D$100,2,FALSE),FALSE))</f>
        <v>-1</v>
      </c>
      <c r="CB330">
        <f>IF($C330=-1,-1,VLOOKUP($C330,'HCAD Process'!$D$5:$CZ$504,VLOOKUP(CB$4,'Table Name'!$C$2:$D$100,2,FALSE),FALSE))</f>
        <v>-1</v>
      </c>
      <c r="CC330">
        <f>IF($C330=-1,-1,VLOOKUP($C330,'HCAD Process'!$D$5:$CZ$504,VLOOKUP(CC$4,'Table Name'!$C$2:$D$100,2,FALSE),FALSE))</f>
        <v>-1</v>
      </c>
      <c r="CD330">
        <f>IF($C330=-1,-1,VLOOKUP($C330,'HCAD Process'!$D$5:$CZ$504,VLOOKUP(CD$4,'Table Name'!$C$2:$D$100,2,FALSE),FALSE))</f>
        <v>-1</v>
      </c>
      <c r="CE330">
        <f>IF($C330=-1,-1,VLOOKUP($C330,'HCAD Process'!$D$5:$CZ$504,VLOOKUP(CE$4,'Table Name'!$C$2:$D$100,2,FALSE),FALSE))</f>
        <v>-1</v>
      </c>
    </row>
    <row r="331" spans="2:83" x14ac:dyDescent="0.25">
      <c r="B331">
        <f t="shared" si="5"/>
        <v>327</v>
      </c>
      <c r="C331">
        <f t="array" ref="C331">IF(ISERROR(INDEX('HCAD Process'!CF$5:CF$504,MATCH(0,COUNTIF(C$4:C330,'HCAD Process'!CF$5:CF$504)+('HCAD Process'!CF$5:CF$504=-1),0))),-1,INDEX('HCAD Process'!CF$5:CF$504,MATCH(0,COUNTIF(C$4:C330,'HCAD Process'!CF$5:CF$504)+('HCAD Process'!CF$5:CF$504=-1),0)))</f>
        <v>-1</v>
      </c>
      <c r="D331">
        <f>IF($C331=-1,-1,VLOOKUP($C331,'HCAD Process'!$D$5:$CZ$504,VLOOKUP(D$4,'Table Name'!$C$2:$D$100,2,FALSE),FALSE))</f>
        <v>-1</v>
      </c>
      <c r="E331">
        <f>IF($C331=-1,-1,VLOOKUP($C331,'HCAD Process'!$D$5:$CZ$504,VLOOKUP(E$4,'Table Name'!$C$2:$D$100,2,FALSE),FALSE))</f>
        <v>-1</v>
      </c>
      <c r="F331">
        <f>IF($C331=-1,-1,VLOOKUP($C331,'HCAD Process'!$D$5:$CZ$504,VLOOKUP(F$4,'Table Name'!$C$2:$D$100,2,FALSE),FALSE))</f>
        <v>-1</v>
      </c>
      <c r="G331">
        <f>IF($C331=-1,-1,VLOOKUP($C331,'HCAD Process'!$D$5:$CZ$504,VLOOKUP(G$4,'Table Name'!$C$2:$D$100,2,FALSE),FALSE))</f>
        <v>-1</v>
      </c>
      <c r="H331">
        <f>IF($C331=-1,-1,VLOOKUP($C331,'HCAD Process'!$D$5:$CZ$504,VLOOKUP(H$4,'Table Name'!$C$2:$D$100,2,FALSE),FALSE))</f>
        <v>-1</v>
      </c>
      <c r="I331">
        <f>IF($C331=-1,-1,VLOOKUP($C331,'HCAD Process'!$D$5:$CZ$504,VLOOKUP(I$4,'Table Name'!$C$2:$D$100,2,FALSE),FALSE))</f>
        <v>-1</v>
      </c>
      <c r="J331">
        <f>IF($C331=-1,-1,VLOOKUP($C331,'HCAD Process'!$D$5:$CZ$504,VLOOKUP(J$4,'Table Name'!$C$2:$D$100,2,FALSE),FALSE))</f>
        <v>-1</v>
      </c>
      <c r="K331">
        <f>IF($C331=-1,-1,VLOOKUP($C331,'HCAD Process'!$D$5:$CZ$504,VLOOKUP(K$4,'Table Name'!$C$2:$D$100,2,FALSE),FALSE))</f>
        <v>-1</v>
      </c>
      <c r="L331">
        <f>IF($C331=-1,-1,VLOOKUP($C331,'HCAD Process'!$D$5:$CZ$504,VLOOKUP(L$4,'Table Name'!$C$2:$D$100,2,FALSE),FALSE))</f>
        <v>-1</v>
      </c>
      <c r="M331">
        <f>IF($C331=-1,-1,VLOOKUP($C331,'HCAD Process'!$D$5:$CZ$504,VLOOKUP(M$4,'Table Name'!$C$2:$D$100,2,FALSE),FALSE))</f>
        <v>-1</v>
      </c>
      <c r="N331">
        <f>IF($C331=-1,-1,VLOOKUP($C331,'HCAD Process'!$D$5:$CZ$504,VLOOKUP(N$4,'Table Name'!$C$2:$D$100,2,FALSE),FALSE))</f>
        <v>-1</v>
      </c>
      <c r="O331">
        <f>IF($C331=-1,-1,VLOOKUP($C331,'HCAD Process'!$D$5:$CZ$504,VLOOKUP(O$4,'Table Name'!$C$2:$D$100,2,FALSE),FALSE))</f>
        <v>-1</v>
      </c>
      <c r="P331">
        <f>IF($C331=-1,-1,VLOOKUP($C331,'HCAD Process'!$D$5:$CZ$504,VLOOKUP(P$4,'Table Name'!$C$2:$D$100,2,FALSE),FALSE))</f>
        <v>-1</v>
      </c>
      <c r="Q331">
        <f>IF($C331=-1,-1,VLOOKUP($C331,'HCAD Process'!$D$5:$CZ$504,VLOOKUP(Q$4,'Table Name'!$C$2:$D$100,2,FALSE),FALSE))</f>
        <v>-1</v>
      </c>
      <c r="R331">
        <f>IF($C331=-1,-1,VLOOKUP($C331,'HCAD Process'!$D$5:$CZ$504,VLOOKUP(R$4,'Table Name'!$C$2:$D$100,2,FALSE),FALSE))</f>
        <v>-1</v>
      </c>
      <c r="S331">
        <f>IF($C331=-1,-1,VLOOKUP($C331,'HCAD Process'!$D$5:$CZ$504,VLOOKUP(S$4,'Table Name'!$C$2:$D$100,2,FALSE),FALSE))</f>
        <v>-1</v>
      </c>
      <c r="T331">
        <f>IF($C331=-1,-1,VLOOKUP($C331,'HCAD Process'!$D$5:$CZ$504,VLOOKUP(T$4,'Table Name'!$C$2:$D$100,2,FALSE),FALSE))</f>
        <v>-1</v>
      </c>
      <c r="U331">
        <f>IF($C331=-1,-1,VLOOKUP($C331,'HCAD Process'!$D$5:$CZ$504,VLOOKUP(U$4,'Table Name'!$C$2:$D$100,2,FALSE),FALSE))</f>
        <v>-1</v>
      </c>
      <c r="V331">
        <f>IF($C331=-1,-1,VLOOKUP($C331,'HCAD Process'!$D$5:$CZ$504,VLOOKUP(V$4,'Table Name'!$C$2:$D$100,2,FALSE),FALSE))</f>
        <v>-1</v>
      </c>
      <c r="W331">
        <f>IF($C331=-1,-1,VLOOKUP($C331,'HCAD Process'!$D$5:$CZ$504,VLOOKUP(W$4,'Table Name'!$C$2:$D$100,2,FALSE),FALSE))</f>
        <v>-1</v>
      </c>
      <c r="X331">
        <f>IF($C331=-1,-1,VLOOKUP($C331,'HCAD Process'!$D$5:$CZ$504,VLOOKUP(X$4,'Table Name'!$C$2:$D$100,2,FALSE),FALSE))</f>
        <v>-1</v>
      </c>
      <c r="Y331">
        <f>IF($C331=-1,-1,VLOOKUP($C331,'HCAD Process'!$D$5:$CZ$504,VLOOKUP(Y$4,'Table Name'!$C$2:$D$100,2,FALSE),FALSE))</f>
        <v>-1</v>
      </c>
      <c r="Z331">
        <f>IF($C331=-1,-1,VLOOKUP($C331,'HCAD Process'!$D$5:$CZ$504,VLOOKUP(Z$4,'Table Name'!$C$2:$D$100,2,FALSE),FALSE))</f>
        <v>-1</v>
      </c>
      <c r="AA331">
        <f>IF($C331=-1,-1,VLOOKUP($C331,'HCAD Process'!$D$5:$CZ$504,VLOOKUP(AA$4,'Table Name'!$C$2:$D$100,2,FALSE),FALSE))</f>
        <v>-1</v>
      </c>
      <c r="AB331">
        <f>IF($C331=-1,-1,VLOOKUP($C331,'HCAD Process'!$D$5:$CZ$504,VLOOKUP(AB$4,'Table Name'!$C$2:$D$100,2,FALSE),FALSE))</f>
        <v>-1</v>
      </c>
      <c r="AC331">
        <f>IF($C331=-1,-1,VLOOKUP($C331,'HCAD Process'!$D$5:$CZ$504,VLOOKUP(AC$4,'Table Name'!$C$2:$D$100,2,FALSE),FALSE))</f>
        <v>-1</v>
      </c>
      <c r="AD331">
        <f>IF($C331=-1,-1,VLOOKUP($C331,'HCAD Process'!$D$5:$CZ$504,VLOOKUP(AD$4,'Table Name'!$C$2:$D$100,2,FALSE),FALSE))</f>
        <v>-1</v>
      </c>
      <c r="AE331">
        <f>IF($C331=-1,-1,VLOOKUP($C331,'HCAD Process'!$D$5:$CZ$504,VLOOKUP(AE$4,'Table Name'!$C$2:$D$100,2,FALSE),FALSE))</f>
        <v>-1</v>
      </c>
      <c r="AF331">
        <f>IF($C331=-1,-1,VLOOKUP($C331,'HCAD Process'!$D$5:$CZ$504,VLOOKUP(AF$4,'Table Name'!$C$2:$D$100,2,FALSE),FALSE))</f>
        <v>-1</v>
      </c>
      <c r="AG331">
        <f>IF($C331=-1,-1,VLOOKUP($C331,'HCAD Process'!$D$5:$CZ$504,VLOOKUP(AG$4,'Table Name'!$C$2:$D$100,2,FALSE),FALSE))</f>
        <v>-1</v>
      </c>
      <c r="AH331">
        <f>IF($C331=-1,-1,VLOOKUP($C331,'HCAD Process'!$D$5:$CZ$504,VLOOKUP(AH$4,'Table Name'!$C$2:$D$100,2,FALSE),FALSE))</f>
        <v>-1</v>
      </c>
      <c r="AI331">
        <f>IF($C331=-1,-1,VLOOKUP($C331,'HCAD Process'!$D$5:$CZ$504,VLOOKUP(AI$4,'Table Name'!$C$2:$D$100,2,FALSE),FALSE))</f>
        <v>-1</v>
      </c>
      <c r="AJ331">
        <f>IF($C331=-1,-1,VLOOKUP($C331,'HCAD Process'!$D$5:$CZ$504,VLOOKUP(AJ$4,'Table Name'!$C$2:$D$100,2,FALSE),FALSE))</f>
        <v>-1</v>
      </c>
      <c r="AK331">
        <f>IF($C331=-1,-1,VALUE(VLOOKUP($C331,'HCAD Process'!$D$5:$CZ$504,VLOOKUP(AK$4,'Table Name'!$C$2:$D$100,2,FALSE),FALSE)))</f>
        <v>-1</v>
      </c>
      <c r="AL331">
        <f>IF($C331=-1,-1,VLOOKUP($C331,'HCAD Process'!$D$5:$CZ$504,VLOOKUP(AL$4,'Table Name'!$C$2:$D$100,2,FALSE),FALSE))</f>
        <v>-1</v>
      </c>
      <c r="AM331">
        <f>IF($C331=-1,-1,VLOOKUP($C331,'HCAD Process'!$D$5:$CZ$504,VLOOKUP(AM$4,'Table Name'!$C$2:$D$100,2,FALSE),FALSE))</f>
        <v>-1</v>
      </c>
      <c r="AN331">
        <f>IF($C331=-1,-1,VLOOKUP($C331,'HCAD Process'!$D$5:$CZ$504,VLOOKUP(AN$4,'Table Name'!$C$2:$D$100,2,FALSE),FALSE))</f>
        <v>-1</v>
      </c>
      <c r="AO331">
        <f>IF($C331=-1,-1,VLOOKUP($C331,'HCAD Process'!$D$5:$CZ$504,VLOOKUP(AO$4,'Table Name'!$C$2:$D$100,2,FALSE),FALSE))</f>
        <v>-1</v>
      </c>
      <c r="AP331">
        <f>IF($C331=-1,-1,VLOOKUP($C331,'HCAD Process'!$D$5:$CZ$504,VLOOKUP(AP$4,'Table Name'!$C$2:$D$100,2,FALSE),FALSE))</f>
        <v>-1</v>
      </c>
      <c r="AQ331">
        <f>IF($C331=-1,-1,VLOOKUP($C331,'HCAD Process'!$D$5:$CZ$504,VLOOKUP(AQ$4,'Table Name'!$C$2:$D$100,2,FALSE),FALSE))</f>
        <v>-1</v>
      </c>
      <c r="AR331">
        <f>IF($C331=-1,-1,VLOOKUP($C331,'HCAD Process'!$D$5:$CZ$504,VLOOKUP(AR$4,'Table Name'!$C$2:$D$100,2,FALSE),FALSE))</f>
        <v>-1</v>
      </c>
      <c r="AS331">
        <f>IF($C331=-1,-1,VLOOKUP($C331,'HCAD Process'!$D$5:$CZ$504,VLOOKUP(AS$4,'Table Name'!$C$2:$D$100,2,FALSE),FALSE))</f>
        <v>-1</v>
      </c>
      <c r="AT331">
        <f>IF($C331=-1,-1,VLOOKUP($C331,'HCAD Process'!$D$5:$CZ$504,VLOOKUP(AT$4,'Table Name'!$C$2:$D$100,2,FALSE),FALSE))</f>
        <v>-1</v>
      </c>
      <c r="AU331">
        <f>IF($C331=-1,-1,VLOOKUP($C331,'HCAD Process'!$D$5:$CZ$504,VLOOKUP(AU$4,'Table Name'!$C$2:$D$100,2,FALSE),FALSE))</f>
        <v>-1</v>
      </c>
      <c r="AV331">
        <f>IF($C331=-1,-1,VLOOKUP($C331,'HCAD Process'!$D$5:$CZ$504,VLOOKUP(AV$4,'Table Name'!$C$2:$D$100,2,FALSE),FALSE))</f>
        <v>-1</v>
      </c>
      <c r="AW331">
        <f>IF($C331=-1,-1,VLOOKUP($C331,'HCAD Process'!$D$5:$CZ$504,VLOOKUP(AW$4,'Table Name'!$C$2:$D$100,2,FALSE),FALSE))</f>
        <v>-1</v>
      </c>
      <c r="AX331">
        <f>IF($C331=-1,-1,VLOOKUP($C331,'HCAD Process'!$D$5:$CZ$504,VLOOKUP(AX$4,'Table Name'!$C$2:$D$100,2,FALSE),FALSE))</f>
        <v>-1</v>
      </c>
      <c r="AY331">
        <f>IF($C331=-1,-1,VLOOKUP($C331,'HCAD Process'!$D$5:$CZ$504,VLOOKUP(AY$4,'Table Name'!$C$2:$D$100,2,FALSE),FALSE))</f>
        <v>-1</v>
      </c>
      <c r="AZ331">
        <f>IF($C331=-1,-1,VLOOKUP($C331,'HCAD Process'!$D$5:$CZ$504,VLOOKUP(AZ$4,'Table Name'!$C$2:$D$100,2,FALSE),FALSE))</f>
        <v>-1</v>
      </c>
      <c r="BA331">
        <f>IF($C331=-1,-1,VLOOKUP($C331,'HCAD Process'!$D$5:$CZ$504,VLOOKUP(BA$4,'Table Name'!$C$2:$D$100,2,FALSE),FALSE))</f>
        <v>-1</v>
      </c>
      <c r="BB331">
        <f>IF($C331=-1,-1,VLOOKUP($C331,'HCAD Process'!$D$5:$CZ$504,VLOOKUP(BB$4,'Table Name'!$C$2:$D$100,2,FALSE),FALSE))</f>
        <v>-1</v>
      </c>
      <c r="BC331">
        <f>IF($C331=-1,-1,VLOOKUP($C331,'HCAD Process'!$D$5:$CZ$504,VLOOKUP(BC$4,'Table Name'!$C$2:$D$100,2,FALSE),FALSE))</f>
        <v>-1</v>
      </c>
      <c r="BD331">
        <f>IF($C331=-1,-1,VLOOKUP($C331,'HCAD Process'!$D$5:$CZ$504,VLOOKUP(BD$4,'Table Name'!$C$2:$D$100,2,FALSE),FALSE))</f>
        <v>-1</v>
      </c>
      <c r="BE331">
        <f>IF($C331=-1,-1,VLOOKUP($C331,'HCAD Process'!$D$5:$CZ$504,VLOOKUP(BE$4,'Table Name'!$C$2:$D$100,2,FALSE),FALSE))</f>
        <v>-1</v>
      </c>
      <c r="BF331">
        <f>IF($C331=-1,-1,VLOOKUP($C331,'HCAD Process'!$D$5:$CZ$504,VLOOKUP(BF$4,'Table Name'!$C$2:$D$100,2,FALSE),FALSE))</f>
        <v>-1</v>
      </c>
      <c r="BG331">
        <f>IF($C331=-1,-1,VLOOKUP($C331,'HCAD Process'!$D$5:$CZ$504,VLOOKUP(BG$4,'Table Name'!$C$2:$D$100,2,FALSE),FALSE))</f>
        <v>-1</v>
      </c>
      <c r="BH331">
        <f>IF($C331=-1,-1,VLOOKUP($C331,'HCAD Process'!$D$5:$CZ$504,VLOOKUP(BH$4,'Table Name'!$C$2:$D$100,2,FALSE),FALSE))</f>
        <v>-1</v>
      </c>
      <c r="BI331">
        <f>IF($C331=-1,-1,VLOOKUP($C331,'HCAD Process'!$D$5:$CZ$504,VLOOKUP(BI$4,'Table Name'!$C$2:$D$100,2,FALSE),FALSE))</f>
        <v>-1</v>
      </c>
      <c r="BJ331">
        <f>IF($C331=-1,-1,VLOOKUP($C331,'HCAD Process'!$D$5:$CZ$504,VLOOKUP(BJ$4,'Table Name'!$C$2:$D$100,2,FALSE),FALSE))</f>
        <v>-1</v>
      </c>
      <c r="BK331">
        <f>IF($C331=-1,-1,VLOOKUP($C331,'HCAD Process'!$D$5:$CZ$504,VLOOKUP(BK$4,'Table Name'!$C$2:$D$100,2,FALSE),FALSE))</f>
        <v>-1</v>
      </c>
      <c r="BL331">
        <f>IF($C331=-1,-1,VLOOKUP($C331,'HCAD Process'!$D$5:$CZ$504,VLOOKUP(BL$4,'Table Name'!$C$2:$D$100,2,FALSE),FALSE))</f>
        <v>-1</v>
      </c>
      <c r="BM331">
        <f>IF($C331=-1,-1,VLOOKUP($C331,'HCAD Process'!$D$5:$CZ$504,VLOOKUP(BM$4,'Table Name'!$C$2:$D$100,2,FALSE),FALSE))</f>
        <v>-1</v>
      </c>
      <c r="BN331">
        <f>IF($C331=-1,-1,VLOOKUP($C331,'HCAD Process'!$D$5:$CZ$504,VLOOKUP(BN$4,'Table Name'!$C$2:$D$100,2,FALSE),FALSE))</f>
        <v>-1</v>
      </c>
      <c r="BO331">
        <f>IF($C331=-1,-1,VLOOKUP($C331,'HCAD Process'!$D$5:$CZ$504,VLOOKUP(BO$4,'Table Name'!$C$2:$D$100,2,FALSE),FALSE))</f>
        <v>-1</v>
      </c>
      <c r="BP331">
        <f>IF($C331=-1,-1,VLOOKUP($C331,'HCAD Process'!$D$5:$CZ$504,VLOOKUP(BP$4,'Table Name'!$C$2:$D$100,2,FALSE),FALSE))</f>
        <v>-1</v>
      </c>
      <c r="BQ331">
        <f>IF($C331=-1,-1,VLOOKUP($C331,'HCAD Process'!$D$5:$CZ$504,VLOOKUP(BQ$4,'Table Name'!$C$2:$D$100,2,FALSE),FALSE))</f>
        <v>-1</v>
      </c>
      <c r="BR331">
        <f>IF($C331=-1,-1,VLOOKUP($C331,'HCAD Process'!$D$5:$CZ$504,VLOOKUP(BR$4,'Table Name'!$C$2:$D$100,2,FALSE),FALSE))</f>
        <v>-1</v>
      </c>
      <c r="BS331">
        <f>IF($C331=-1,-1,VLOOKUP($C331,'HCAD Process'!$D$5:$CZ$504,VLOOKUP(BS$4,'Table Name'!$C$2:$D$100,2,FALSE),FALSE))</f>
        <v>-1</v>
      </c>
      <c r="BT331">
        <f>IF($C331=-1,-1,VLOOKUP($C331,'HCAD Process'!$D$5:$CZ$504,VLOOKUP(BT$4,'Table Name'!$C$2:$D$100,2,FALSE),FALSE))</f>
        <v>-1</v>
      </c>
      <c r="BU331">
        <f>IF($C331=-1,-1,VLOOKUP($C331,'HCAD Process'!$D$5:$CZ$504,VLOOKUP(BU$4,'Table Name'!$C$2:$D$100,2,FALSE),FALSE))</f>
        <v>-1</v>
      </c>
      <c r="BV331">
        <f>IF($C331=-1,-1,VLOOKUP($C331,'HCAD Process'!$D$5:$CZ$504,VLOOKUP(BV$4,'Table Name'!$C$2:$D$100,2,FALSE),FALSE))</f>
        <v>-1</v>
      </c>
      <c r="BW331">
        <f>IF($C331=-1,-1,VLOOKUP($C331,'HCAD Process'!$D$5:$CZ$504,VLOOKUP(BW$4,'Table Name'!$C$2:$D$100,2,FALSE),FALSE))</f>
        <v>-1</v>
      </c>
      <c r="BX331">
        <f>IF($C331=-1,-1,VLOOKUP($C331,'HCAD Process'!$D$5:$CZ$504,VLOOKUP(BX$4,'Table Name'!$C$2:$D$100,2,FALSE),FALSE))</f>
        <v>-1</v>
      </c>
      <c r="BY331">
        <f>IF($C331=-1,-1,VLOOKUP($C331,'HCAD Process'!$D$5:$CZ$504,VLOOKUP(BY$4,'Table Name'!$C$2:$D$100,2,FALSE),FALSE))</f>
        <v>-1</v>
      </c>
      <c r="BZ331">
        <f>IF($C331=-1,-1,VLOOKUP($C331,'HCAD Process'!$D$5:$CZ$504,VLOOKUP(BZ$4,'Table Name'!$C$2:$D$100,2,FALSE),FALSE))</f>
        <v>-1</v>
      </c>
      <c r="CA331">
        <f>IF($C331=-1,-1,VLOOKUP($C331,'HCAD Process'!$D$5:$CZ$504,VLOOKUP(CA$4,'Table Name'!$C$2:$D$100,2,FALSE),FALSE))</f>
        <v>-1</v>
      </c>
      <c r="CB331">
        <f>IF($C331=-1,-1,VLOOKUP($C331,'HCAD Process'!$D$5:$CZ$504,VLOOKUP(CB$4,'Table Name'!$C$2:$D$100,2,FALSE),FALSE))</f>
        <v>-1</v>
      </c>
      <c r="CC331">
        <f>IF($C331=-1,-1,VLOOKUP($C331,'HCAD Process'!$D$5:$CZ$504,VLOOKUP(CC$4,'Table Name'!$C$2:$D$100,2,FALSE),FALSE))</f>
        <v>-1</v>
      </c>
      <c r="CD331">
        <f>IF($C331=-1,-1,VLOOKUP($C331,'HCAD Process'!$D$5:$CZ$504,VLOOKUP(CD$4,'Table Name'!$C$2:$D$100,2,FALSE),FALSE))</f>
        <v>-1</v>
      </c>
      <c r="CE331">
        <f>IF($C331=-1,-1,VLOOKUP($C331,'HCAD Process'!$D$5:$CZ$504,VLOOKUP(CE$4,'Table Name'!$C$2:$D$100,2,FALSE),FALSE))</f>
        <v>-1</v>
      </c>
    </row>
    <row r="332" spans="2:83" x14ac:dyDescent="0.25">
      <c r="B332">
        <f t="shared" si="5"/>
        <v>328</v>
      </c>
      <c r="C332">
        <f t="array" ref="C332">IF(ISERROR(INDEX('HCAD Process'!CF$5:CF$504,MATCH(0,COUNTIF(C$4:C331,'HCAD Process'!CF$5:CF$504)+('HCAD Process'!CF$5:CF$504=-1),0))),-1,INDEX('HCAD Process'!CF$5:CF$504,MATCH(0,COUNTIF(C$4:C331,'HCAD Process'!CF$5:CF$504)+('HCAD Process'!CF$5:CF$504=-1),0)))</f>
        <v>-1</v>
      </c>
      <c r="D332">
        <f>IF($C332=-1,-1,VLOOKUP($C332,'HCAD Process'!$D$5:$CZ$504,VLOOKUP(D$4,'Table Name'!$C$2:$D$100,2,FALSE),FALSE))</f>
        <v>-1</v>
      </c>
      <c r="E332">
        <f>IF($C332=-1,-1,VLOOKUP($C332,'HCAD Process'!$D$5:$CZ$504,VLOOKUP(E$4,'Table Name'!$C$2:$D$100,2,FALSE),FALSE))</f>
        <v>-1</v>
      </c>
      <c r="F332">
        <f>IF($C332=-1,-1,VLOOKUP($C332,'HCAD Process'!$D$5:$CZ$504,VLOOKUP(F$4,'Table Name'!$C$2:$D$100,2,FALSE),FALSE))</f>
        <v>-1</v>
      </c>
      <c r="G332">
        <f>IF($C332=-1,-1,VLOOKUP($C332,'HCAD Process'!$D$5:$CZ$504,VLOOKUP(G$4,'Table Name'!$C$2:$D$100,2,FALSE),FALSE))</f>
        <v>-1</v>
      </c>
      <c r="H332">
        <f>IF($C332=-1,-1,VLOOKUP($C332,'HCAD Process'!$D$5:$CZ$504,VLOOKUP(H$4,'Table Name'!$C$2:$D$100,2,FALSE),FALSE))</f>
        <v>-1</v>
      </c>
      <c r="I332">
        <f>IF($C332=-1,-1,VLOOKUP($C332,'HCAD Process'!$D$5:$CZ$504,VLOOKUP(I$4,'Table Name'!$C$2:$D$100,2,FALSE),FALSE))</f>
        <v>-1</v>
      </c>
      <c r="J332">
        <f>IF($C332=-1,-1,VLOOKUP($C332,'HCAD Process'!$D$5:$CZ$504,VLOOKUP(J$4,'Table Name'!$C$2:$D$100,2,FALSE),FALSE))</f>
        <v>-1</v>
      </c>
      <c r="K332">
        <f>IF($C332=-1,-1,VLOOKUP($C332,'HCAD Process'!$D$5:$CZ$504,VLOOKUP(K$4,'Table Name'!$C$2:$D$100,2,FALSE),FALSE))</f>
        <v>-1</v>
      </c>
      <c r="L332">
        <f>IF($C332=-1,-1,VLOOKUP($C332,'HCAD Process'!$D$5:$CZ$504,VLOOKUP(L$4,'Table Name'!$C$2:$D$100,2,FALSE),FALSE))</f>
        <v>-1</v>
      </c>
      <c r="M332">
        <f>IF($C332=-1,-1,VLOOKUP($C332,'HCAD Process'!$D$5:$CZ$504,VLOOKUP(M$4,'Table Name'!$C$2:$D$100,2,FALSE),FALSE))</f>
        <v>-1</v>
      </c>
      <c r="N332">
        <f>IF($C332=-1,-1,VLOOKUP($C332,'HCAD Process'!$D$5:$CZ$504,VLOOKUP(N$4,'Table Name'!$C$2:$D$100,2,FALSE),FALSE))</f>
        <v>-1</v>
      </c>
      <c r="O332">
        <f>IF($C332=-1,-1,VLOOKUP($C332,'HCAD Process'!$D$5:$CZ$504,VLOOKUP(O$4,'Table Name'!$C$2:$D$100,2,FALSE),FALSE))</f>
        <v>-1</v>
      </c>
      <c r="P332">
        <f>IF($C332=-1,-1,VLOOKUP($C332,'HCAD Process'!$D$5:$CZ$504,VLOOKUP(P$4,'Table Name'!$C$2:$D$100,2,FALSE),FALSE))</f>
        <v>-1</v>
      </c>
      <c r="Q332">
        <f>IF($C332=-1,-1,VLOOKUP($C332,'HCAD Process'!$D$5:$CZ$504,VLOOKUP(Q$4,'Table Name'!$C$2:$D$100,2,FALSE),FALSE))</f>
        <v>-1</v>
      </c>
      <c r="R332">
        <f>IF($C332=-1,-1,VLOOKUP($C332,'HCAD Process'!$D$5:$CZ$504,VLOOKUP(R$4,'Table Name'!$C$2:$D$100,2,FALSE),FALSE))</f>
        <v>-1</v>
      </c>
      <c r="S332">
        <f>IF($C332=-1,-1,VLOOKUP($C332,'HCAD Process'!$D$5:$CZ$504,VLOOKUP(S$4,'Table Name'!$C$2:$D$100,2,FALSE),FALSE))</f>
        <v>-1</v>
      </c>
      <c r="T332">
        <f>IF($C332=-1,-1,VLOOKUP($C332,'HCAD Process'!$D$5:$CZ$504,VLOOKUP(T$4,'Table Name'!$C$2:$D$100,2,FALSE),FALSE))</f>
        <v>-1</v>
      </c>
      <c r="U332">
        <f>IF($C332=-1,-1,VLOOKUP($C332,'HCAD Process'!$D$5:$CZ$504,VLOOKUP(U$4,'Table Name'!$C$2:$D$100,2,FALSE),FALSE))</f>
        <v>-1</v>
      </c>
      <c r="V332">
        <f>IF($C332=-1,-1,VLOOKUP($C332,'HCAD Process'!$D$5:$CZ$504,VLOOKUP(V$4,'Table Name'!$C$2:$D$100,2,FALSE),FALSE))</f>
        <v>-1</v>
      </c>
      <c r="W332">
        <f>IF($C332=-1,-1,VLOOKUP($C332,'HCAD Process'!$D$5:$CZ$504,VLOOKUP(W$4,'Table Name'!$C$2:$D$100,2,FALSE),FALSE))</f>
        <v>-1</v>
      </c>
      <c r="X332">
        <f>IF($C332=-1,-1,VLOOKUP($C332,'HCAD Process'!$D$5:$CZ$504,VLOOKUP(X$4,'Table Name'!$C$2:$D$100,2,FALSE),FALSE))</f>
        <v>-1</v>
      </c>
      <c r="Y332">
        <f>IF($C332=-1,-1,VLOOKUP($C332,'HCAD Process'!$D$5:$CZ$504,VLOOKUP(Y$4,'Table Name'!$C$2:$D$100,2,FALSE),FALSE))</f>
        <v>-1</v>
      </c>
      <c r="Z332">
        <f>IF($C332=-1,-1,VLOOKUP($C332,'HCAD Process'!$D$5:$CZ$504,VLOOKUP(Z$4,'Table Name'!$C$2:$D$100,2,FALSE),FALSE))</f>
        <v>-1</v>
      </c>
      <c r="AA332">
        <f>IF($C332=-1,-1,VLOOKUP($C332,'HCAD Process'!$D$5:$CZ$504,VLOOKUP(AA$4,'Table Name'!$C$2:$D$100,2,FALSE),FALSE))</f>
        <v>-1</v>
      </c>
      <c r="AB332">
        <f>IF($C332=-1,-1,VLOOKUP($C332,'HCAD Process'!$D$5:$CZ$504,VLOOKUP(AB$4,'Table Name'!$C$2:$D$100,2,FALSE),FALSE))</f>
        <v>-1</v>
      </c>
      <c r="AC332">
        <f>IF($C332=-1,-1,VLOOKUP($C332,'HCAD Process'!$D$5:$CZ$504,VLOOKUP(AC$4,'Table Name'!$C$2:$D$100,2,FALSE),FALSE))</f>
        <v>-1</v>
      </c>
      <c r="AD332">
        <f>IF($C332=-1,-1,VLOOKUP($C332,'HCAD Process'!$D$5:$CZ$504,VLOOKUP(AD$4,'Table Name'!$C$2:$D$100,2,FALSE),FALSE))</f>
        <v>-1</v>
      </c>
      <c r="AE332">
        <f>IF($C332=-1,-1,VLOOKUP($C332,'HCAD Process'!$D$5:$CZ$504,VLOOKUP(AE$4,'Table Name'!$C$2:$D$100,2,FALSE),FALSE))</f>
        <v>-1</v>
      </c>
      <c r="AF332">
        <f>IF($C332=-1,-1,VLOOKUP($C332,'HCAD Process'!$D$5:$CZ$504,VLOOKUP(AF$4,'Table Name'!$C$2:$D$100,2,FALSE),FALSE))</f>
        <v>-1</v>
      </c>
      <c r="AG332">
        <f>IF($C332=-1,-1,VLOOKUP($C332,'HCAD Process'!$D$5:$CZ$504,VLOOKUP(AG$4,'Table Name'!$C$2:$D$100,2,FALSE),FALSE))</f>
        <v>-1</v>
      </c>
      <c r="AH332">
        <f>IF($C332=-1,-1,VLOOKUP($C332,'HCAD Process'!$D$5:$CZ$504,VLOOKUP(AH$4,'Table Name'!$C$2:$D$100,2,FALSE),FALSE))</f>
        <v>-1</v>
      </c>
      <c r="AI332">
        <f>IF($C332=-1,-1,VLOOKUP($C332,'HCAD Process'!$D$5:$CZ$504,VLOOKUP(AI$4,'Table Name'!$C$2:$D$100,2,FALSE),FALSE))</f>
        <v>-1</v>
      </c>
      <c r="AJ332">
        <f>IF($C332=-1,-1,VLOOKUP($C332,'HCAD Process'!$D$5:$CZ$504,VLOOKUP(AJ$4,'Table Name'!$C$2:$D$100,2,FALSE),FALSE))</f>
        <v>-1</v>
      </c>
      <c r="AK332">
        <f>IF($C332=-1,-1,VALUE(VLOOKUP($C332,'HCAD Process'!$D$5:$CZ$504,VLOOKUP(AK$4,'Table Name'!$C$2:$D$100,2,FALSE),FALSE)))</f>
        <v>-1</v>
      </c>
      <c r="AL332">
        <f>IF($C332=-1,-1,VLOOKUP($C332,'HCAD Process'!$D$5:$CZ$504,VLOOKUP(AL$4,'Table Name'!$C$2:$D$100,2,FALSE),FALSE))</f>
        <v>-1</v>
      </c>
      <c r="AM332">
        <f>IF($C332=-1,-1,VLOOKUP($C332,'HCAD Process'!$D$5:$CZ$504,VLOOKUP(AM$4,'Table Name'!$C$2:$D$100,2,FALSE),FALSE))</f>
        <v>-1</v>
      </c>
      <c r="AN332">
        <f>IF($C332=-1,-1,VLOOKUP($C332,'HCAD Process'!$D$5:$CZ$504,VLOOKUP(AN$4,'Table Name'!$C$2:$D$100,2,FALSE),FALSE))</f>
        <v>-1</v>
      </c>
      <c r="AO332">
        <f>IF($C332=-1,-1,VLOOKUP($C332,'HCAD Process'!$D$5:$CZ$504,VLOOKUP(AO$4,'Table Name'!$C$2:$D$100,2,FALSE),FALSE))</f>
        <v>-1</v>
      </c>
      <c r="AP332">
        <f>IF($C332=-1,-1,VLOOKUP($C332,'HCAD Process'!$D$5:$CZ$504,VLOOKUP(AP$4,'Table Name'!$C$2:$D$100,2,FALSE),FALSE))</f>
        <v>-1</v>
      </c>
      <c r="AQ332">
        <f>IF($C332=-1,-1,VLOOKUP($C332,'HCAD Process'!$D$5:$CZ$504,VLOOKUP(AQ$4,'Table Name'!$C$2:$D$100,2,FALSE),FALSE))</f>
        <v>-1</v>
      </c>
      <c r="AR332">
        <f>IF($C332=-1,-1,VLOOKUP($C332,'HCAD Process'!$D$5:$CZ$504,VLOOKUP(AR$4,'Table Name'!$C$2:$D$100,2,FALSE),FALSE))</f>
        <v>-1</v>
      </c>
      <c r="AS332">
        <f>IF($C332=-1,-1,VLOOKUP($C332,'HCAD Process'!$D$5:$CZ$504,VLOOKUP(AS$4,'Table Name'!$C$2:$D$100,2,FALSE),FALSE))</f>
        <v>-1</v>
      </c>
      <c r="AT332">
        <f>IF($C332=-1,-1,VLOOKUP($C332,'HCAD Process'!$D$5:$CZ$504,VLOOKUP(AT$4,'Table Name'!$C$2:$D$100,2,FALSE),FALSE))</f>
        <v>-1</v>
      </c>
      <c r="AU332">
        <f>IF($C332=-1,-1,VLOOKUP($C332,'HCAD Process'!$D$5:$CZ$504,VLOOKUP(AU$4,'Table Name'!$C$2:$D$100,2,FALSE),FALSE))</f>
        <v>-1</v>
      </c>
      <c r="AV332">
        <f>IF($C332=-1,-1,VLOOKUP($C332,'HCAD Process'!$D$5:$CZ$504,VLOOKUP(AV$4,'Table Name'!$C$2:$D$100,2,FALSE),FALSE))</f>
        <v>-1</v>
      </c>
      <c r="AW332">
        <f>IF($C332=-1,-1,VLOOKUP($C332,'HCAD Process'!$D$5:$CZ$504,VLOOKUP(AW$4,'Table Name'!$C$2:$D$100,2,FALSE),FALSE))</f>
        <v>-1</v>
      </c>
      <c r="AX332">
        <f>IF($C332=-1,-1,VLOOKUP($C332,'HCAD Process'!$D$5:$CZ$504,VLOOKUP(AX$4,'Table Name'!$C$2:$D$100,2,FALSE),FALSE))</f>
        <v>-1</v>
      </c>
      <c r="AY332">
        <f>IF($C332=-1,-1,VLOOKUP($C332,'HCAD Process'!$D$5:$CZ$504,VLOOKUP(AY$4,'Table Name'!$C$2:$D$100,2,FALSE),FALSE))</f>
        <v>-1</v>
      </c>
      <c r="AZ332">
        <f>IF($C332=-1,-1,VLOOKUP($C332,'HCAD Process'!$D$5:$CZ$504,VLOOKUP(AZ$4,'Table Name'!$C$2:$D$100,2,FALSE),FALSE))</f>
        <v>-1</v>
      </c>
      <c r="BA332">
        <f>IF($C332=-1,-1,VLOOKUP($C332,'HCAD Process'!$D$5:$CZ$504,VLOOKUP(BA$4,'Table Name'!$C$2:$D$100,2,FALSE),FALSE))</f>
        <v>-1</v>
      </c>
      <c r="BB332">
        <f>IF($C332=-1,-1,VLOOKUP($C332,'HCAD Process'!$D$5:$CZ$504,VLOOKUP(BB$4,'Table Name'!$C$2:$D$100,2,FALSE),FALSE))</f>
        <v>-1</v>
      </c>
      <c r="BC332">
        <f>IF($C332=-1,-1,VLOOKUP($C332,'HCAD Process'!$D$5:$CZ$504,VLOOKUP(BC$4,'Table Name'!$C$2:$D$100,2,FALSE),FALSE))</f>
        <v>-1</v>
      </c>
      <c r="BD332">
        <f>IF($C332=-1,-1,VLOOKUP($C332,'HCAD Process'!$D$5:$CZ$504,VLOOKUP(BD$4,'Table Name'!$C$2:$D$100,2,FALSE),FALSE))</f>
        <v>-1</v>
      </c>
      <c r="BE332">
        <f>IF($C332=-1,-1,VLOOKUP($C332,'HCAD Process'!$D$5:$CZ$504,VLOOKUP(BE$4,'Table Name'!$C$2:$D$100,2,FALSE),FALSE))</f>
        <v>-1</v>
      </c>
      <c r="BF332">
        <f>IF($C332=-1,-1,VLOOKUP($C332,'HCAD Process'!$D$5:$CZ$504,VLOOKUP(BF$4,'Table Name'!$C$2:$D$100,2,FALSE),FALSE))</f>
        <v>-1</v>
      </c>
      <c r="BG332">
        <f>IF($C332=-1,-1,VLOOKUP($C332,'HCAD Process'!$D$5:$CZ$504,VLOOKUP(BG$4,'Table Name'!$C$2:$D$100,2,FALSE),FALSE))</f>
        <v>-1</v>
      </c>
      <c r="BH332">
        <f>IF($C332=-1,-1,VLOOKUP($C332,'HCAD Process'!$D$5:$CZ$504,VLOOKUP(BH$4,'Table Name'!$C$2:$D$100,2,FALSE),FALSE))</f>
        <v>-1</v>
      </c>
      <c r="BI332">
        <f>IF($C332=-1,-1,VLOOKUP($C332,'HCAD Process'!$D$5:$CZ$504,VLOOKUP(BI$4,'Table Name'!$C$2:$D$100,2,FALSE),FALSE))</f>
        <v>-1</v>
      </c>
      <c r="BJ332">
        <f>IF($C332=-1,-1,VLOOKUP($C332,'HCAD Process'!$D$5:$CZ$504,VLOOKUP(BJ$4,'Table Name'!$C$2:$D$100,2,FALSE),FALSE))</f>
        <v>-1</v>
      </c>
      <c r="BK332">
        <f>IF($C332=-1,-1,VLOOKUP($C332,'HCAD Process'!$D$5:$CZ$504,VLOOKUP(BK$4,'Table Name'!$C$2:$D$100,2,FALSE),FALSE))</f>
        <v>-1</v>
      </c>
      <c r="BL332">
        <f>IF($C332=-1,-1,VLOOKUP($C332,'HCAD Process'!$D$5:$CZ$504,VLOOKUP(BL$4,'Table Name'!$C$2:$D$100,2,FALSE),FALSE))</f>
        <v>-1</v>
      </c>
      <c r="BM332">
        <f>IF($C332=-1,-1,VLOOKUP($C332,'HCAD Process'!$D$5:$CZ$504,VLOOKUP(BM$4,'Table Name'!$C$2:$D$100,2,FALSE),FALSE))</f>
        <v>-1</v>
      </c>
      <c r="BN332">
        <f>IF($C332=-1,-1,VLOOKUP($C332,'HCAD Process'!$D$5:$CZ$504,VLOOKUP(BN$4,'Table Name'!$C$2:$D$100,2,FALSE),FALSE))</f>
        <v>-1</v>
      </c>
      <c r="BO332">
        <f>IF($C332=-1,-1,VLOOKUP($C332,'HCAD Process'!$D$5:$CZ$504,VLOOKUP(BO$4,'Table Name'!$C$2:$D$100,2,FALSE),FALSE))</f>
        <v>-1</v>
      </c>
      <c r="BP332">
        <f>IF($C332=-1,-1,VLOOKUP($C332,'HCAD Process'!$D$5:$CZ$504,VLOOKUP(BP$4,'Table Name'!$C$2:$D$100,2,FALSE),FALSE))</f>
        <v>-1</v>
      </c>
      <c r="BQ332">
        <f>IF($C332=-1,-1,VLOOKUP($C332,'HCAD Process'!$D$5:$CZ$504,VLOOKUP(BQ$4,'Table Name'!$C$2:$D$100,2,FALSE),FALSE))</f>
        <v>-1</v>
      </c>
      <c r="BR332">
        <f>IF($C332=-1,-1,VLOOKUP($C332,'HCAD Process'!$D$5:$CZ$504,VLOOKUP(BR$4,'Table Name'!$C$2:$D$100,2,FALSE),FALSE))</f>
        <v>-1</v>
      </c>
      <c r="BS332">
        <f>IF($C332=-1,-1,VLOOKUP($C332,'HCAD Process'!$D$5:$CZ$504,VLOOKUP(BS$4,'Table Name'!$C$2:$D$100,2,FALSE),FALSE))</f>
        <v>-1</v>
      </c>
      <c r="BT332">
        <f>IF($C332=-1,-1,VLOOKUP($C332,'HCAD Process'!$D$5:$CZ$504,VLOOKUP(BT$4,'Table Name'!$C$2:$D$100,2,FALSE),FALSE))</f>
        <v>-1</v>
      </c>
      <c r="BU332">
        <f>IF($C332=-1,-1,VLOOKUP($C332,'HCAD Process'!$D$5:$CZ$504,VLOOKUP(BU$4,'Table Name'!$C$2:$D$100,2,FALSE),FALSE))</f>
        <v>-1</v>
      </c>
      <c r="BV332">
        <f>IF($C332=-1,-1,VLOOKUP($C332,'HCAD Process'!$D$5:$CZ$504,VLOOKUP(BV$4,'Table Name'!$C$2:$D$100,2,FALSE),FALSE))</f>
        <v>-1</v>
      </c>
      <c r="BW332">
        <f>IF($C332=-1,-1,VLOOKUP($C332,'HCAD Process'!$D$5:$CZ$504,VLOOKUP(BW$4,'Table Name'!$C$2:$D$100,2,FALSE),FALSE))</f>
        <v>-1</v>
      </c>
      <c r="BX332">
        <f>IF($C332=-1,-1,VLOOKUP($C332,'HCAD Process'!$D$5:$CZ$504,VLOOKUP(BX$4,'Table Name'!$C$2:$D$100,2,FALSE),FALSE))</f>
        <v>-1</v>
      </c>
      <c r="BY332">
        <f>IF($C332=-1,-1,VLOOKUP($C332,'HCAD Process'!$D$5:$CZ$504,VLOOKUP(BY$4,'Table Name'!$C$2:$D$100,2,FALSE),FALSE))</f>
        <v>-1</v>
      </c>
      <c r="BZ332">
        <f>IF($C332=-1,-1,VLOOKUP($C332,'HCAD Process'!$D$5:$CZ$504,VLOOKUP(BZ$4,'Table Name'!$C$2:$D$100,2,FALSE),FALSE))</f>
        <v>-1</v>
      </c>
      <c r="CA332">
        <f>IF($C332=-1,-1,VLOOKUP($C332,'HCAD Process'!$D$5:$CZ$504,VLOOKUP(CA$4,'Table Name'!$C$2:$D$100,2,FALSE),FALSE))</f>
        <v>-1</v>
      </c>
      <c r="CB332">
        <f>IF($C332=-1,-1,VLOOKUP($C332,'HCAD Process'!$D$5:$CZ$504,VLOOKUP(CB$4,'Table Name'!$C$2:$D$100,2,FALSE),FALSE))</f>
        <v>-1</v>
      </c>
      <c r="CC332">
        <f>IF($C332=-1,-1,VLOOKUP($C332,'HCAD Process'!$D$5:$CZ$504,VLOOKUP(CC$4,'Table Name'!$C$2:$D$100,2,FALSE),FALSE))</f>
        <v>-1</v>
      </c>
      <c r="CD332">
        <f>IF($C332=-1,-1,VLOOKUP($C332,'HCAD Process'!$D$5:$CZ$504,VLOOKUP(CD$4,'Table Name'!$C$2:$D$100,2,FALSE),FALSE))</f>
        <v>-1</v>
      </c>
      <c r="CE332">
        <f>IF($C332=-1,-1,VLOOKUP($C332,'HCAD Process'!$D$5:$CZ$504,VLOOKUP(CE$4,'Table Name'!$C$2:$D$100,2,FALSE),FALSE))</f>
        <v>-1</v>
      </c>
    </row>
    <row r="333" spans="2:83" x14ac:dyDescent="0.25">
      <c r="B333">
        <f t="shared" si="5"/>
        <v>329</v>
      </c>
      <c r="C333">
        <f t="array" ref="C333">IF(ISERROR(INDEX('HCAD Process'!CF$5:CF$504,MATCH(0,COUNTIF(C$4:C332,'HCAD Process'!CF$5:CF$504)+('HCAD Process'!CF$5:CF$504=-1),0))),-1,INDEX('HCAD Process'!CF$5:CF$504,MATCH(0,COUNTIF(C$4:C332,'HCAD Process'!CF$5:CF$504)+('HCAD Process'!CF$5:CF$504=-1),0)))</f>
        <v>-1</v>
      </c>
      <c r="D333">
        <f>IF($C333=-1,-1,VLOOKUP($C333,'HCAD Process'!$D$5:$CZ$504,VLOOKUP(D$4,'Table Name'!$C$2:$D$100,2,FALSE),FALSE))</f>
        <v>-1</v>
      </c>
      <c r="E333">
        <f>IF($C333=-1,-1,VLOOKUP($C333,'HCAD Process'!$D$5:$CZ$504,VLOOKUP(E$4,'Table Name'!$C$2:$D$100,2,FALSE),FALSE))</f>
        <v>-1</v>
      </c>
      <c r="F333">
        <f>IF($C333=-1,-1,VLOOKUP($C333,'HCAD Process'!$D$5:$CZ$504,VLOOKUP(F$4,'Table Name'!$C$2:$D$100,2,FALSE),FALSE))</f>
        <v>-1</v>
      </c>
      <c r="G333">
        <f>IF($C333=-1,-1,VLOOKUP($C333,'HCAD Process'!$D$5:$CZ$504,VLOOKUP(G$4,'Table Name'!$C$2:$D$100,2,FALSE),FALSE))</f>
        <v>-1</v>
      </c>
      <c r="H333">
        <f>IF($C333=-1,-1,VLOOKUP($C333,'HCAD Process'!$D$5:$CZ$504,VLOOKUP(H$4,'Table Name'!$C$2:$D$100,2,FALSE),FALSE))</f>
        <v>-1</v>
      </c>
      <c r="I333">
        <f>IF($C333=-1,-1,VLOOKUP($C333,'HCAD Process'!$D$5:$CZ$504,VLOOKUP(I$4,'Table Name'!$C$2:$D$100,2,FALSE),FALSE))</f>
        <v>-1</v>
      </c>
      <c r="J333">
        <f>IF($C333=-1,-1,VLOOKUP($C333,'HCAD Process'!$D$5:$CZ$504,VLOOKUP(J$4,'Table Name'!$C$2:$D$100,2,FALSE),FALSE))</f>
        <v>-1</v>
      </c>
      <c r="K333">
        <f>IF($C333=-1,-1,VLOOKUP($C333,'HCAD Process'!$D$5:$CZ$504,VLOOKUP(K$4,'Table Name'!$C$2:$D$100,2,FALSE),FALSE))</f>
        <v>-1</v>
      </c>
      <c r="L333">
        <f>IF($C333=-1,-1,VLOOKUP($C333,'HCAD Process'!$D$5:$CZ$504,VLOOKUP(L$4,'Table Name'!$C$2:$D$100,2,FALSE),FALSE))</f>
        <v>-1</v>
      </c>
      <c r="M333">
        <f>IF($C333=-1,-1,VLOOKUP($C333,'HCAD Process'!$D$5:$CZ$504,VLOOKUP(M$4,'Table Name'!$C$2:$D$100,2,FALSE),FALSE))</f>
        <v>-1</v>
      </c>
      <c r="N333">
        <f>IF($C333=-1,-1,VLOOKUP($C333,'HCAD Process'!$D$5:$CZ$504,VLOOKUP(N$4,'Table Name'!$C$2:$D$100,2,FALSE),FALSE))</f>
        <v>-1</v>
      </c>
      <c r="O333">
        <f>IF($C333=-1,-1,VLOOKUP($C333,'HCAD Process'!$D$5:$CZ$504,VLOOKUP(O$4,'Table Name'!$C$2:$D$100,2,FALSE),FALSE))</f>
        <v>-1</v>
      </c>
      <c r="P333">
        <f>IF($C333=-1,-1,VLOOKUP($C333,'HCAD Process'!$D$5:$CZ$504,VLOOKUP(P$4,'Table Name'!$C$2:$D$100,2,FALSE),FALSE))</f>
        <v>-1</v>
      </c>
      <c r="Q333">
        <f>IF($C333=-1,-1,VLOOKUP($C333,'HCAD Process'!$D$5:$CZ$504,VLOOKUP(Q$4,'Table Name'!$C$2:$D$100,2,FALSE),FALSE))</f>
        <v>-1</v>
      </c>
      <c r="R333">
        <f>IF($C333=-1,-1,VLOOKUP($C333,'HCAD Process'!$D$5:$CZ$504,VLOOKUP(R$4,'Table Name'!$C$2:$D$100,2,FALSE),FALSE))</f>
        <v>-1</v>
      </c>
      <c r="S333">
        <f>IF($C333=-1,-1,VLOOKUP($C333,'HCAD Process'!$D$5:$CZ$504,VLOOKUP(S$4,'Table Name'!$C$2:$D$100,2,FALSE),FALSE))</f>
        <v>-1</v>
      </c>
      <c r="T333">
        <f>IF($C333=-1,-1,VLOOKUP($C333,'HCAD Process'!$D$5:$CZ$504,VLOOKUP(T$4,'Table Name'!$C$2:$D$100,2,FALSE),FALSE))</f>
        <v>-1</v>
      </c>
      <c r="U333">
        <f>IF($C333=-1,-1,VLOOKUP($C333,'HCAD Process'!$D$5:$CZ$504,VLOOKUP(U$4,'Table Name'!$C$2:$D$100,2,FALSE),FALSE))</f>
        <v>-1</v>
      </c>
      <c r="V333">
        <f>IF($C333=-1,-1,VLOOKUP($C333,'HCAD Process'!$D$5:$CZ$504,VLOOKUP(V$4,'Table Name'!$C$2:$D$100,2,FALSE),FALSE))</f>
        <v>-1</v>
      </c>
      <c r="W333">
        <f>IF($C333=-1,-1,VLOOKUP($C333,'HCAD Process'!$D$5:$CZ$504,VLOOKUP(W$4,'Table Name'!$C$2:$D$100,2,FALSE),FALSE))</f>
        <v>-1</v>
      </c>
      <c r="X333">
        <f>IF($C333=-1,-1,VLOOKUP($C333,'HCAD Process'!$D$5:$CZ$504,VLOOKUP(X$4,'Table Name'!$C$2:$D$100,2,FALSE),FALSE))</f>
        <v>-1</v>
      </c>
      <c r="Y333">
        <f>IF($C333=-1,-1,VLOOKUP($C333,'HCAD Process'!$D$5:$CZ$504,VLOOKUP(Y$4,'Table Name'!$C$2:$D$100,2,FALSE),FALSE))</f>
        <v>-1</v>
      </c>
      <c r="Z333">
        <f>IF($C333=-1,-1,VLOOKUP($C333,'HCAD Process'!$D$5:$CZ$504,VLOOKUP(Z$4,'Table Name'!$C$2:$D$100,2,FALSE),FALSE))</f>
        <v>-1</v>
      </c>
      <c r="AA333">
        <f>IF($C333=-1,-1,VLOOKUP($C333,'HCAD Process'!$D$5:$CZ$504,VLOOKUP(AA$4,'Table Name'!$C$2:$D$100,2,FALSE),FALSE))</f>
        <v>-1</v>
      </c>
      <c r="AB333">
        <f>IF($C333=-1,-1,VLOOKUP($C333,'HCAD Process'!$D$5:$CZ$504,VLOOKUP(AB$4,'Table Name'!$C$2:$D$100,2,FALSE),FALSE))</f>
        <v>-1</v>
      </c>
      <c r="AC333">
        <f>IF($C333=-1,-1,VLOOKUP($C333,'HCAD Process'!$D$5:$CZ$504,VLOOKUP(AC$4,'Table Name'!$C$2:$D$100,2,FALSE),FALSE))</f>
        <v>-1</v>
      </c>
      <c r="AD333">
        <f>IF($C333=-1,-1,VLOOKUP($C333,'HCAD Process'!$D$5:$CZ$504,VLOOKUP(AD$4,'Table Name'!$C$2:$D$100,2,FALSE),FALSE))</f>
        <v>-1</v>
      </c>
      <c r="AE333">
        <f>IF($C333=-1,-1,VLOOKUP($C333,'HCAD Process'!$D$5:$CZ$504,VLOOKUP(AE$4,'Table Name'!$C$2:$D$100,2,FALSE),FALSE))</f>
        <v>-1</v>
      </c>
      <c r="AF333">
        <f>IF($C333=-1,-1,VLOOKUP($C333,'HCAD Process'!$D$5:$CZ$504,VLOOKUP(AF$4,'Table Name'!$C$2:$D$100,2,FALSE),FALSE))</f>
        <v>-1</v>
      </c>
      <c r="AG333">
        <f>IF($C333=-1,-1,VLOOKUP($C333,'HCAD Process'!$D$5:$CZ$504,VLOOKUP(AG$4,'Table Name'!$C$2:$D$100,2,FALSE),FALSE))</f>
        <v>-1</v>
      </c>
      <c r="AH333">
        <f>IF($C333=-1,-1,VLOOKUP($C333,'HCAD Process'!$D$5:$CZ$504,VLOOKUP(AH$4,'Table Name'!$C$2:$D$100,2,FALSE),FALSE))</f>
        <v>-1</v>
      </c>
      <c r="AI333">
        <f>IF($C333=-1,-1,VLOOKUP($C333,'HCAD Process'!$D$5:$CZ$504,VLOOKUP(AI$4,'Table Name'!$C$2:$D$100,2,FALSE),FALSE))</f>
        <v>-1</v>
      </c>
      <c r="AJ333">
        <f>IF($C333=-1,-1,VLOOKUP($C333,'HCAD Process'!$D$5:$CZ$504,VLOOKUP(AJ$4,'Table Name'!$C$2:$D$100,2,FALSE),FALSE))</f>
        <v>-1</v>
      </c>
      <c r="AK333">
        <f>IF($C333=-1,-1,VALUE(VLOOKUP($C333,'HCAD Process'!$D$5:$CZ$504,VLOOKUP(AK$4,'Table Name'!$C$2:$D$100,2,FALSE),FALSE)))</f>
        <v>-1</v>
      </c>
      <c r="AL333">
        <f>IF($C333=-1,-1,VLOOKUP($C333,'HCAD Process'!$D$5:$CZ$504,VLOOKUP(AL$4,'Table Name'!$C$2:$D$100,2,FALSE),FALSE))</f>
        <v>-1</v>
      </c>
      <c r="AM333">
        <f>IF($C333=-1,-1,VLOOKUP($C333,'HCAD Process'!$D$5:$CZ$504,VLOOKUP(AM$4,'Table Name'!$C$2:$D$100,2,FALSE),FALSE))</f>
        <v>-1</v>
      </c>
      <c r="AN333">
        <f>IF($C333=-1,-1,VLOOKUP($C333,'HCAD Process'!$D$5:$CZ$504,VLOOKUP(AN$4,'Table Name'!$C$2:$D$100,2,FALSE),FALSE))</f>
        <v>-1</v>
      </c>
      <c r="AO333">
        <f>IF($C333=-1,-1,VLOOKUP($C333,'HCAD Process'!$D$5:$CZ$504,VLOOKUP(AO$4,'Table Name'!$C$2:$D$100,2,FALSE),FALSE))</f>
        <v>-1</v>
      </c>
      <c r="AP333">
        <f>IF($C333=-1,-1,VLOOKUP($C333,'HCAD Process'!$D$5:$CZ$504,VLOOKUP(AP$4,'Table Name'!$C$2:$D$100,2,FALSE),FALSE))</f>
        <v>-1</v>
      </c>
      <c r="AQ333">
        <f>IF($C333=-1,-1,VLOOKUP($C333,'HCAD Process'!$D$5:$CZ$504,VLOOKUP(AQ$4,'Table Name'!$C$2:$D$100,2,FALSE),FALSE))</f>
        <v>-1</v>
      </c>
      <c r="AR333">
        <f>IF($C333=-1,-1,VLOOKUP($C333,'HCAD Process'!$D$5:$CZ$504,VLOOKUP(AR$4,'Table Name'!$C$2:$D$100,2,FALSE),FALSE))</f>
        <v>-1</v>
      </c>
      <c r="AS333">
        <f>IF($C333=-1,-1,VLOOKUP($C333,'HCAD Process'!$D$5:$CZ$504,VLOOKUP(AS$4,'Table Name'!$C$2:$D$100,2,FALSE),FALSE))</f>
        <v>-1</v>
      </c>
      <c r="AT333">
        <f>IF($C333=-1,-1,VLOOKUP($C333,'HCAD Process'!$D$5:$CZ$504,VLOOKUP(AT$4,'Table Name'!$C$2:$D$100,2,FALSE),FALSE))</f>
        <v>-1</v>
      </c>
      <c r="AU333">
        <f>IF($C333=-1,-1,VLOOKUP($C333,'HCAD Process'!$D$5:$CZ$504,VLOOKUP(AU$4,'Table Name'!$C$2:$D$100,2,FALSE),FALSE))</f>
        <v>-1</v>
      </c>
      <c r="AV333">
        <f>IF($C333=-1,-1,VLOOKUP($C333,'HCAD Process'!$D$5:$CZ$504,VLOOKUP(AV$4,'Table Name'!$C$2:$D$100,2,FALSE),FALSE))</f>
        <v>-1</v>
      </c>
      <c r="AW333">
        <f>IF($C333=-1,-1,VLOOKUP($C333,'HCAD Process'!$D$5:$CZ$504,VLOOKUP(AW$4,'Table Name'!$C$2:$D$100,2,FALSE),FALSE))</f>
        <v>-1</v>
      </c>
      <c r="AX333">
        <f>IF($C333=-1,-1,VLOOKUP($C333,'HCAD Process'!$D$5:$CZ$504,VLOOKUP(AX$4,'Table Name'!$C$2:$D$100,2,FALSE),FALSE))</f>
        <v>-1</v>
      </c>
      <c r="AY333">
        <f>IF($C333=-1,-1,VLOOKUP($C333,'HCAD Process'!$D$5:$CZ$504,VLOOKUP(AY$4,'Table Name'!$C$2:$D$100,2,FALSE),FALSE))</f>
        <v>-1</v>
      </c>
      <c r="AZ333">
        <f>IF($C333=-1,-1,VLOOKUP($C333,'HCAD Process'!$D$5:$CZ$504,VLOOKUP(AZ$4,'Table Name'!$C$2:$D$100,2,FALSE),FALSE))</f>
        <v>-1</v>
      </c>
      <c r="BA333">
        <f>IF($C333=-1,-1,VLOOKUP($C333,'HCAD Process'!$D$5:$CZ$504,VLOOKUP(BA$4,'Table Name'!$C$2:$D$100,2,FALSE),FALSE))</f>
        <v>-1</v>
      </c>
      <c r="BB333">
        <f>IF($C333=-1,-1,VLOOKUP($C333,'HCAD Process'!$D$5:$CZ$504,VLOOKUP(BB$4,'Table Name'!$C$2:$D$100,2,FALSE),FALSE))</f>
        <v>-1</v>
      </c>
      <c r="BC333">
        <f>IF($C333=-1,-1,VLOOKUP($C333,'HCAD Process'!$D$5:$CZ$504,VLOOKUP(BC$4,'Table Name'!$C$2:$D$100,2,FALSE),FALSE))</f>
        <v>-1</v>
      </c>
      <c r="BD333">
        <f>IF($C333=-1,-1,VLOOKUP($C333,'HCAD Process'!$D$5:$CZ$504,VLOOKUP(BD$4,'Table Name'!$C$2:$D$100,2,FALSE),FALSE))</f>
        <v>-1</v>
      </c>
      <c r="BE333">
        <f>IF($C333=-1,-1,VLOOKUP($C333,'HCAD Process'!$D$5:$CZ$504,VLOOKUP(BE$4,'Table Name'!$C$2:$D$100,2,FALSE),FALSE))</f>
        <v>-1</v>
      </c>
      <c r="BF333">
        <f>IF($C333=-1,-1,VLOOKUP($C333,'HCAD Process'!$D$5:$CZ$504,VLOOKUP(BF$4,'Table Name'!$C$2:$D$100,2,FALSE),FALSE))</f>
        <v>-1</v>
      </c>
      <c r="BG333">
        <f>IF($C333=-1,-1,VLOOKUP($C333,'HCAD Process'!$D$5:$CZ$504,VLOOKUP(BG$4,'Table Name'!$C$2:$D$100,2,FALSE),FALSE))</f>
        <v>-1</v>
      </c>
      <c r="BH333">
        <f>IF($C333=-1,-1,VLOOKUP($C333,'HCAD Process'!$D$5:$CZ$504,VLOOKUP(BH$4,'Table Name'!$C$2:$D$100,2,FALSE),FALSE))</f>
        <v>-1</v>
      </c>
      <c r="BI333">
        <f>IF($C333=-1,-1,VLOOKUP($C333,'HCAD Process'!$D$5:$CZ$504,VLOOKUP(BI$4,'Table Name'!$C$2:$D$100,2,FALSE),FALSE))</f>
        <v>-1</v>
      </c>
      <c r="BJ333">
        <f>IF($C333=-1,-1,VLOOKUP($C333,'HCAD Process'!$D$5:$CZ$504,VLOOKUP(BJ$4,'Table Name'!$C$2:$D$100,2,FALSE),FALSE))</f>
        <v>-1</v>
      </c>
      <c r="BK333">
        <f>IF($C333=-1,-1,VLOOKUP($C333,'HCAD Process'!$D$5:$CZ$504,VLOOKUP(BK$4,'Table Name'!$C$2:$D$100,2,FALSE),FALSE))</f>
        <v>-1</v>
      </c>
      <c r="BL333">
        <f>IF($C333=-1,-1,VLOOKUP($C333,'HCAD Process'!$D$5:$CZ$504,VLOOKUP(BL$4,'Table Name'!$C$2:$D$100,2,FALSE),FALSE))</f>
        <v>-1</v>
      </c>
      <c r="BM333">
        <f>IF($C333=-1,-1,VLOOKUP($C333,'HCAD Process'!$D$5:$CZ$504,VLOOKUP(BM$4,'Table Name'!$C$2:$D$100,2,FALSE),FALSE))</f>
        <v>-1</v>
      </c>
      <c r="BN333">
        <f>IF($C333=-1,-1,VLOOKUP($C333,'HCAD Process'!$D$5:$CZ$504,VLOOKUP(BN$4,'Table Name'!$C$2:$D$100,2,FALSE),FALSE))</f>
        <v>-1</v>
      </c>
      <c r="BO333">
        <f>IF($C333=-1,-1,VLOOKUP($C333,'HCAD Process'!$D$5:$CZ$504,VLOOKUP(BO$4,'Table Name'!$C$2:$D$100,2,FALSE),FALSE))</f>
        <v>-1</v>
      </c>
      <c r="BP333">
        <f>IF($C333=-1,-1,VLOOKUP($C333,'HCAD Process'!$D$5:$CZ$504,VLOOKUP(BP$4,'Table Name'!$C$2:$D$100,2,FALSE),FALSE))</f>
        <v>-1</v>
      </c>
      <c r="BQ333">
        <f>IF($C333=-1,-1,VLOOKUP($C333,'HCAD Process'!$D$5:$CZ$504,VLOOKUP(BQ$4,'Table Name'!$C$2:$D$100,2,FALSE),FALSE))</f>
        <v>-1</v>
      </c>
      <c r="BR333">
        <f>IF($C333=-1,-1,VLOOKUP($C333,'HCAD Process'!$D$5:$CZ$504,VLOOKUP(BR$4,'Table Name'!$C$2:$D$100,2,FALSE),FALSE))</f>
        <v>-1</v>
      </c>
      <c r="BS333">
        <f>IF($C333=-1,-1,VLOOKUP($C333,'HCAD Process'!$D$5:$CZ$504,VLOOKUP(BS$4,'Table Name'!$C$2:$D$100,2,FALSE),FALSE))</f>
        <v>-1</v>
      </c>
      <c r="BT333">
        <f>IF($C333=-1,-1,VLOOKUP($C333,'HCAD Process'!$D$5:$CZ$504,VLOOKUP(BT$4,'Table Name'!$C$2:$D$100,2,FALSE),FALSE))</f>
        <v>-1</v>
      </c>
      <c r="BU333">
        <f>IF($C333=-1,-1,VLOOKUP($C333,'HCAD Process'!$D$5:$CZ$504,VLOOKUP(BU$4,'Table Name'!$C$2:$D$100,2,FALSE),FALSE))</f>
        <v>-1</v>
      </c>
      <c r="BV333">
        <f>IF($C333=-1,-1,VLOOKUP($C333,'HCAD Process'!$D$5:$CZ$504,VLOOKUP(BV$4,'Table Name'!$C$2:$D$100,2,FALSE),FALSE))</f>
        <v>-1</v>
      </c>
      <c r="BW333">
        <f>IF($C333=-1,-1,VLOOKUP($C333,'HCAD Process'!$D$5:$CZ$504,VLOOKUP(BW$4,'Table Name'!$C$2:$D$100,2,FALSE),FALSE))</f>
        <v>-1</v>
      </c>
      <c r="BX333">
        <f>IF($C333=-1,-1,VLOOKUP($C333,'HCAD Process'!$D$5:$CZ$504,VLOOKUP(BX$4,'Table Name'!$C$2:$D$100,2,FALSE),FALSE))</f>
        <v>-1</v>
      </c>
      <c r="BY333">
        <f>IF($C333=-1,-1,VLOOKUP($C333,'HCAD Process'!$D$5:$CZ$504,VLOOKUP(BY$4,'Table Name'!$C$2:$D$100,2,FALSE),FALSE))</f>
        <v>-1</v>
      </c>
      <c r="BZ333">
        <f>IF($C333=-1,-1,VLOOKUP($C333,'HCAD Process'!$D$5:$CZ$504,VLOOKUP(BZ$4,'Table Name'!$C$2:$D$100,2,FALSE),FALSE))</f>
        <v>-1</v>
      </c>
      <c r="CA333">
        <f>IF($C333=-1,-1,VLOOKUP($C333,'HCAD Process'!$D$5:$CZ$504,VLOOKUP(CA$4,'Table Name'!$C$2:$D$100,2,FALSE),FALSE))</f>
        <v>-1</v>
      </c>
      <c r="CB333">
        <f>IF($C333=-1,-1,VLOOKUP($C333,'HCAD Process'!$D$5:$CZ$504,VLOOKUP(CB$4,'Table Name'!$C$2:$D$100,2,FALSE),FALSE))</f>
        <v>-1</v>
      </c>
      <c r="CC333">
        <f>IF($C333=-1,-1,VLOOKUP($C333,'HCAD Process'!$D$5:$CZ$504,VLOOKUP(CC$4,'Table Name'!$C$2:$D$100,2,FALSE),FALSE))</f>
        <v>-1</v>
      </c>
      <c r="CD333">
        <f>IF($C333=-1,-1,VLOOKUP($C333,'HCAD Process'!$D$5:$CZ$504,VLOOKUP(CD$4,'Table Name'!$C$2:$D$100,2,FALSE),FALSE))</f>
        <v>-1</v>
      </c>
      <c r="CE333">
        <f>IF($C333=-1,-1,VLOOKUP($C333,'HCAD Process'!$D$5:$CZ$504,VLOOKUP(CE$4,'Table Name'!$C$2:$D$100,2,FALSE),FALSE))</f>
        <v>-1</v>
      </c>
    </row>
    <row r="334" spans="2:83" x14ac:dyDescent="0.25">
      <c r="B334">
        <f t="shared" si="5"/>
        <v>330</v>
      </c>
      <c r="C334">
        <f t="array" ref="C334">IF(ISERROR(INDEX('HCAD Process'!CF$5:CF$504,MATCH(0,COUNTIF(C$4:C333,'HCAD Process'!CF$5:CF$504)+('HCAD Process'!CF$5:CF$504=-1),0))),-1,INDEX('HCAD Process'!CF$5:CF$504,MATCH(0,COUNTIF(C$4:C333,'HCAD Process'!CF$5:CF$504)+('HCAD Process'!CF$5:CF$504=-1),0)))</f>
        <v>-1</v>
      </c>
      <c r="D334">
        <f>IF($C334=-1,-1,VLOOKUP($C334,'HCAD Process'!$D$5:$CZ$504,VLOOKUP(D$4,'Table Name'!$C$2:$D$100,2,FALSE),FALSE))</f>
        <v>-1</v>
      </c>
      <c r="E334">
        <f>IF($C334=-1,-1,VLOOKUP($C334,'HCAD Process'!$D$5:$CZ$504,VLOOKUP(E$4,'Table Name'!$C$2:$D$100,2,FALSE),FALSE))</f>
        <v>-1</v>
      </c>
      <c r="F334">
        <f>IF($C334=-1,-1,VLOOKUP($C334,'HCAD Process'!$D$5:$CZ$504,VLOOKUP(F$4,'Table Name'!$C$2:$D$100,2,FALSE),FALSE))</f>
        <v>-1</v>
      </c>
      <c r="G334">
        <f>IF($C334=-1,-1,VLOOKUP($C334,'HCAD Process'!$D$5:$CZ$504,VLOOKUP(G$4,'Table Name'!$C$2:$D$100,2,FALSE),FALSE))</f>
        <v>-1</v>
      </c>
      <c r="H334">
        <f>IF($C334=-1,-1,VLOOKUP($C334,'HCAD Process'!$D$5:$CZ$504,VLOOKUP(H$4,'Table Name'!$C$2:$D$100,2,FALSE),FALSE))</f>
        <v>-1</v>
      </c>
      <c r="I334">
        <f>IF($C334=-1,-1,VLOOKUP($C334,'HCAD Process'!$D$5:$CZ$504,VLOOKUP(I$4,'Table Name'!$C$2:$D$100,2,FALSE),FALSE))</f>
        <v>-1</v>
      </c>
      <c r="J334">
        <f>IF($C334=-1,-1,VLOOKUP($C334,'HCAD Process'!$D$5:$CZ$504,VLOOKUP(J$4,'Table Name'!$C$2:$D$100,2,FALSE),FALSE))</f>
        <v>-1</v>
      </c>
      <c r="K334">
        <f>IF($C334=-1,-1,VLOOKUP($C334,'HCAD Process'!$D$5:$CZ$504,VLOOKUP(K$4,'Table Name'!$C$2:$D$100,2,FALSE),FALSE))</f>
        <v>-1</v>
      </c>
      <c r="L334">
        <f>IF($C334=-1,-1,VLOOKUP($C334,'HCAD Process'!$D$5:$CZ$504,VLOOKUP(L$4,'Table Name'!$C$2:$D$100,2,FALSE),FALSE))</f>
        <v>-1</v>
      </c>
      <c r="M334">
        <f>IF($C334=-1,-1,VLOOKUP($C334,'HCAD Process'!$D$5:$CZ$504,VLOOKUP(M$4,'Table Name'!$C$2:$D$100,2,FALSE),FALSE))</f>
        <v>-1</v>
      </c>
      <c r="N334">
        <f>IF($C334=-1,-1,VLOOKUP($C334,'HCAD Process'!$D$5:$CZ$504,VLOOKUP(N$4,'Table Name'!$C$2:$D$100,2,FALSE),FALSE))</f>
        <v>-1</v>
      </c>
      <c r="O334">
        <f>IF($C334=-1,-1,VLOOKUP($C334,'HCAD Process'!$D$5:$CZ$504,VLOOKUP(O$4,'Table Name'!$C$2:$D$100,2,FALSE),FALSE))</f>
        <v>-1</v>
      </c>
      <c r="P334">
        <f>IF($C334=-1,-1,VLOOKUP($C334,'HCAD Process'!$D$5:$CZ$504,VLOOKUP(P$4,'Table Name'!$C$2:$D$100,2,FALSE),FALSE))</f>
        <v>-1</v>
      </c>
      <c r="Q334">
        <f>IF($C334=-1,-1,VLOOKUP($C334,'HCAD Process'!$D$5:$CZ$504,VLOOKUP(Q$4,'Table Name'!$C$2:$D$100,2,FALSE),FALSE))</f>
        <v>-1</v>
      </c>
      <c r="R334">
        <f>IF($C334=-1,-1,VLOOKUP($C334,'HCAD Process'!$D$5:$CZ$504,VLOOKUP(R$4,'Table Name'!$C$2:$D$100,2,FALSE),FALSE))</f>
        <v>-1</v>
      </c>
      <c r="S334">
        <f>IF($C334=-1,-1,VLOOKUP($C334,'HCAD Process'!$D$5:$CZ$504,VLOOKUP(S$4,'Table Name'!$C$2:$D$100,2,FALSE),FALSE))</f>
        <v>-1</v>
      </c>
      <c r="T334">
        <f>IF($C334=-1,-1,VLOOKUP($C334,'HCAD Process'!$D$5:$CZ$504,VLOOKUP(T$4,'Table Name'!$C$2:$D$100,2,FALSE),FALSE))</f>
        <v>-1</v>
      </c>
      <c r="U334">
        <f>IF($C334=-1,-1,VLOOKUP($C334,'HCAD Process'!$D$5:$CZ$504,VLOOKUP(U$4,'Table Name'!$C$2:$D$100,2,FALSE),FALSE))</f>
        <v>-1</v>
      </c>
      <c r="V334">
        <f>IF($C334=-1,-1,VLOOKUP($C334,'HCAD Process'!$D$5:$CZ$504,VLOOKUP(V$4,'Table Name'!$C$2:$D$100,2,FALSE),FALSE))</f>
        <v>-1</v>
      </c>
      <c r="W334">
        <f>IF($C334=-1,-1,VLOOKUP($C334,'HCAD Process'!$D$5:$CZ$504,VLOOKUP(W$4,'Table Name'!$C$2:$D$100,2,FALSE),FALSE))</f>
        <v>-1</v>
      </c>
      <c r="X334">
        <f>IF($C334=-1,-1,VLOOKUP($C334,'HCAD Process'!$D$5:$CZ$504,VLOOKUP(X$4,'Table Name'!$C$2:$D$100,2,FALSE),FALSE))</f>
        <v>-1</v>
      </c>
      <c r="Y334">
        <f>IF($C334=-1,-1,VLOOKUP($C334,'HCAD Process'!$D$5:$CZ$504,VLOOKUP(Y$4,'Table Name'!$C$2:$D$100,2,FALSE),FALSE))</f>
        <v>-1</v>
      </c>
      <c r="Z334">
        <f>IF($C334=-1,-1,VLOOKUP($C334,'HCAD Process'!$D$5:$CZ$504,VLOOKUP(Z$4,'Table Name'!$C$2:$D$100,2,FALSE),FALSE))</f>
        <v>-1</v>
      </c>
      <c r="AA334">
        <f>IF($C334=-1,-1,VLOOKUP($C334,'HCAD Process'!$D$5:$CZ$504,VLOOKUP(AA$4,'Table Name'!$C$2:$D$100,2,FALSE),FALSE))</f>
        <v>-1</v>
      </c>
      <c r="AB334">
        <f>IF($C334=-1,-1,VLOOKUP($C334,'HCAD Process'!$D$5:$CZ$504,VLOOKUP(AB$4,'Table Name'!$C$2:$D$100,2,FALSE),FALSE))</f>
        <v>-1</v>
      </c>
      <c r="AC334">
        <f>IF($C334=-1,-1,VLOOKUP($C334,'HCAD Process'!$D$5:$CZ$504,VLOOKUP(AC$4,'Table Name'!$C$2:$D$100,2,FALSE),FALSE))</f>
        <v>-1</v>
      </c>
      <c r="AD334">
        <f>IF($C334=-1,-1,VLOOKUP($C334,'HCAD Process'!$D$5:$CZ$504,VLOOKUP(AD$4,'Table Name'!$C$2:$D$100,2,FALSE),FALSE))</f>
        <v>-1</v>
      </c>
      <c r="AE334">
        <f>IF($C334=-1,-1,VLOOKUP($C334,'HCAD Process'!$D$5:$CZ$504,VLOOKUP(AE$4,'Table Name'!$C$2:$D$100,2,FALSE),FALSE))</f>
        <v>-1</v>
      </c>
      <c r="AF334">
        <f>IF($C334=-1,-1,VLOOKUP($C334,'HCAD Process'!$D$5:$CZ$504,VLOOKUP(AF$4,'Table Name'!$C$2:$D$100,2,FALSE),FALSE))</f>
        <v>-1</v>
      </c>
      <c r="AG334">
        <f>IF($C334=-1,-1,VLOOKUP($C334,'HCAD Process'!$D$5:$CZ$504,VLOOKUP(AG$4,'Table Name'!$C$2:$D$100,2,FALSE),FALSE))</f>
        <v>-1</v>
      </c>
      <c r="AH334">
        <f>IF($C334=-1,-1,VLOOKUP($C334,'HCAD Process'!$D$5:$CZ$504,VLOOKUP(AH$4,'Table Name'!$C$2:$D$100,2,FALSE),FALSE))</f>
        <v>-1</v>
      </c>
      <c r="AI334">
        <f>IF($C334=-1,-1,VLOOKUP($C334,'HCAD Process'!$D$5:$CZ$504,VLOOKUP(AI$4,'Table Name'!$C$2:$D$100,2,FALSE),FALSE))</f>
        <v>-1</v>
      </c>
      <c r="AJ334">
        <f>IF($C334=-1,-1,VLOOKUP($C334,'HCAD Process'!$D$5:$CZ$504,VLOOKUP(AJ$4,'Table Name'!$C$2:$D$100,2,FALSE),FALSE))</f>
        <v>-1</v>
      </c>
      <c r="AK334">
        <f>IF($C334=-1,-1,VALUE(VLOOKUP($C334,'HCAD Process'!$D$5:$CZ$504,VLOOKUP(AK$4,'Table Name'!$C$2:$D$100,2,FALSE),FALSE)))</f>
        <v>-1</v>
      </c>
      <c r="AL334">
        <f>IF($C334=-1,-1,VLOOKUP($C334,'HCAD Process'!$D$5:$CZ$504,VLOOKUP(AL$4,'Table Name'!$C$2:$D$100,2,FALSE),FALSE))</f>
        <v>-1</v>
      </c>
      <c r="AM334">
        <f>IF($C334=-1,-1,VLOOKUP($C334,'HCAD Process'!$D$5:$CZ$504,VLOOKUP(AM$4,'Table Name'!$C$2:$D$100,2,FALSE),FALSE))</f>
        <v>-1</v>
      </c>
      <c r="AN334">
        <f>IF($C334=-1,-1,VLOOKUP($C334,'HCAD Process'!$D$5:$CZ$504,VLOOKUP(AN$4,'Table Name'!$C$2:$D$100,2,FALSE),FALSE))</f>
        <v>-1</v>
      </c>
      <c r="AO334">
        <f>IF($C334=-1,-1,VLOOKUP($C334,'HCAD Process'!$D$5:$CZ$504,VLOOKUP(AO$4,'Table Name'!$C$2:$D$100,2,FALSE),FALSE))</f>
        <v>-1</v>
      </c>
      <c r="AP334">
        <f>IF($C334=-1,-1,VLOOKUP($C334,'HCAD Process'!$D$5:$CZ$504,VLOOKUP(AP$4,'Table Name'!$C$2:$D$100,2,FALSE),FALSE))</f>
        <v>-1</v>
      </c>
      <c r="AQ334">
        <f>IF($C334=-1,-1,VLOOKUP($C334,'HCAD Process'!$D$5:$CZ$504,VLOOKUP(AQ$4,'Table Name'!$C$2:$D$100,2,FALSE),FALSE))</f>
        <v>-1</v>
      </c>
      <c r="AR334">
        <f>IF($C334=-1,-1,VLOOKUP($C334,'HCAD Process'!$D$5:$CZ$504,VLOOKUP(AR$4,'Table Name'!$C$2:$D$100,2,FALSE),FALSE))</f>
        <v>-1</v>
      </c>
      <c r="AS334">
        <f>IF($C334=-1,-1,VLOOKUP($C334,'HCAD Process'!$D$5:$CZ$504,VLOOKUP(AS$4,'Table Name'!$C$2:$D$100,2,FALSE),FALSE))</f>
        <v>-1</v>
      </c>
      <c r="AT334">
        <f>IF($C334=-1,-1,VLOOKUP($C334,'HCAD Process'!$D$5:$CZ$504,VLOOKUP(AT$4,'Table Name'!$C$2:$D$100,2,FALSE),FALSE))</f>
        <v>-1</v>
      </c>
      <c r="AU334">
        <f>IF($C334=-1,-1,VLOOKUP($C334,'HCAD Process'!$D$5:$CZ$504,VLOOKUP(AU$4,'Table Name'!$C$2:$D$100,2,FALSE),FALSE))</f>
        <v>-1</v>
      </c>
      <c r="AV334">
        <f>IF($C334=-1,-1,VLOOKUP($C334,'HCAD Process'!$D$5:$CZ$504,VLOOKUP(AV$4,'Table Name'!$C$2:$D$100,2,FALSE),FALSE))</f>
        <v>-1</v>
      </c>
      <c r="AW334">
        <f>IF($C334=-1,-1,VLOOKUP($C334,'HCAD Process'!$D$5:$CZ$504,VLOOKUP(AW$4,'Table Name'!$C$2:$D$100,2,FALSE),FALSE))</f>
        <v>-1</v>
      </c>
      <c r="AX334">
        <f>IF($C334=-1,-1,VLOOKUP($C334,'HCAD Process'!$D$5:$CZ$504,VLOOKUP(AX$4,'Table Name'!$C$2:$D$100,2,FALSE),FALSE))</f>
        <v>-1</v>
      </c>
      <c r="AY334">
        <f>IF($C334=-1,-1,VLOOKUP($C334,'HCAD Process'!$D$5:$CZ$504,VLOOKUP(AY$4,'Table Name'!$C$2:$D$100,2,FALSE),FALSE))</f>
        <v>-1</v>
      </c>
      <c r="AZ334">
        <f>IF($C334=-1,-1,VLOOKUP($C334,'HCAD Process'!$D$5:$CZ$504,VLOOKUP(AZ$4,'Table Name'!$C$2:$D$100,2,FALSE),FALSE))</f>
        <v>-1</v>
      </c>
      <c r="BA334">
        <f>IF($C334=-1,-1,VLOOKUP($C334,'HCAD Process'!$D$5:$CZ$504,VLOOKUP(BA$4,'Table Name'!$C$2:$D$100,2,FALSE),FALSE))</f>
        <v>-1</v>
      </c>
      <c r="BB334">
        <f>IF($C334=-1,-1,VLOOKUP($C334,'HCAD Process'!$D$5:$CZ$504,VLOOKUP(BB$4,'Table Name'!$C$2:$D$100,2,FALSE),FALSE))</f>
        <v>-1</v>
      </c>
      <c r="BC334">
        <f>IF($C334=-1,-1,VLOOKUP($C334,'HCAD Process'!$D$5:$CZ$504,VLOOKUP(BC$4,'Table Name'!$C$2:$D$100,2,FALSE),FALSE))</f>
        <v>-1</v>
      </c>
      <c r="BD334">
        <f>IF($C334=-1,-1,VLOOKUP($C334,'HCAD Process'!$D$5:$CZ$504,VLOOKUP(BD$4,'Table Name'!$C$2:$D$100,2,FALSE),FALSE))</f>
        <v>-1</v>
      </c>
      <c r="BE334">
        <f>IF($C334=-1,-1,VLOOKUP($C334,'HCAD Process'!$D$5:$CZ$504,VLOOKUP(BE$4,'Table Name'!$C$2:$D$100,2,FALSE),FALSE))</f>
        <v>-1</v>
      </c>
      <c r="BF334">
        <f>IF($C334=-1,-1,VLOOKUP($C334,'HCAD Process'!$D$5:$CZ$504,VLOOKUP(BF$4,'Table Name'!$C$2:$D$100,2,FALSE),FALSE))</f>
        <v>-1</v>
      </c>
      <c r="BG334">
        <f>IF($C334=-1,-1,VLOOKUP($C334,'HCAD Process'!$D$5:$CZ$504,VLOOKUP(BG$4,'Table Name'!$C$2:$D$100,2,FALSE),FALSE))</f>
        <v>-1</v>
      </c>
      <c r="BH334">
        <f>IF($C334=-1,-1,VLOOKUP($C334,'HCAD Process'!$D$5:$CZ$504,VLOOKUP(BH$4,'Table Name'!$C$2:$D$100,2,FALSE),FALSE))</f>
        <v>-1</v>
      </c>
      <c r="BI334">
        <f>IF($C334=-1,-1,VLOOKUP($C334,'HCAD Process'!$D$5:$CZ$504,VLOOKUP(BI$4,'Table Name'!$C$2:$D$100,2,FALSE),FALSE))</f>
        <v>-1</v>
      </c>
      <c r="BJ334">
        <f>IF($C334=-1,-1,VLOOKUP($C334,'HCAD Process'!$D$5:$CZ$504,VLOOKUP(BJ$4,'Table Name'!$C$2:$D$100,2,FALSE),FALSE))</f>
        <v>-1</v>
      </c>
      <c r="BK334">
        <f>IF($C334=-1,-1,VLOOKUP($C334,'HCAD Process'!$D$5:$CZ$504,VLOOKUP(BK$4,'Table Name'!$C$2:$D$100,2,FALSE),FALSE))</f>
        <v>-1</v>
      </c>
      <c r="BL334">
        <f>IF($C334=-1,-1,VLOOKUP($C334,'HCAD Process'!$D$5:$CZ$504,VLOOKUP(BL$4,'Table Name'!$C$2:$D$100,2,FALSE),FALSE))</f>
        <v>-1</v>
      </c>
      <c r="BM334">
        <f>IF($C334=-1,-1,VLOOKUP($C334,'HCAD Process'!$D$5:$CZ$504,VLOOKUP(BM$4,'Table Name'!$C$2:$D$100,2,FALSE),FALSE))</f>
        <v>-1</v>
      </c>
      <c r="BN334">
        <f>IF($C334=-1,-1,VLOOKUP($C334,'HCAD Process'!$D$5:$CZ$504,VLOOKUP(BN$4,'Table Name'!$C$2:$D$100,2,FALSE),FALSE))</f>
        <v>-1</v>
      </c>
      <c r="BO334">
        <f>IF($C334=-1,-1,VLOOKUP($C334,'HCAD Process'!$D$5:$CZ$504,VLOOKUP(BO$4,'Table Name'!$C$2:$D$100,2,FALSE),FALSE))</f>
        <v>-1</v>
      </c>
      <c r="BP334">
        <f>IF($C334=-1,-1,VLOOKUP($C334,'HCAD Process'!$D$5:$CZ$504,VLOOKUP(BP$4,'Table Name'!$C$2:$D$100,2,FALSE),FALSE))</f>
        <v>-1</v>
      </c>
      <c r="BQ334">
        <f>IF($C334=-1,-1,VLOOKUP($C334,'HCAD Process'!$D$5:$CZ$504,VLOOKUP(BQ$4,'Table Name'!$C$2:$D$100,2,FALSE),FALSE))</f>
        <v>-1</v>
      </c>
      <c r="BR334">
        <f>IF($C334=-1,-1,VLOOKUP($C334,'HCAD Process'!$D$5:$CZ$504,VLOOKUP(BR$4,'Table Name'!$C$2:$D$100,2,FALSE),FALSE))</f>
        <v>-1</v>
      </c>
      <c r="BS334">
        <f>IF($C334=-1,-1,VLOOKUP($C334,'HCAD Process'!$D$5:$CZ$504,VLOOKUP(BS$4,'Table Name'!$C$2:$D$100,2,FALSE),FALSE))</f>
        <v>-1</v>
      </c>
      <c r="BT334">
        <f>IF($C334=-1,-1,VLOOKUP($C334,'HCAD Process'!$D$5:$CZ$504,VLOOKUP(BT$4,'Table Name'!$C$2:$D$100,2,FALSE),FALSE))</f>
        <v>-1</v>
      </c>
      <c r="BU334">
        <f>IF($C334=-1,-1,VLOOKUP($C334,'HCAD Process'!$D$5:$CZ$504,VLOOKUP(BU$4,'Table Name'!$C$2:$D$100,2,FALSE),FALSE))</f>
        <v>-1</v>
      </c>
      <c r="BV334">
        <f>IF($C334=-1,-1,VLOOKUP($C334,'HCAD Process'!$D$5:$CZ$504,VLOOKUP(BV$4,'Table Name'!$C$2:$D$100,2,FALSE),FALSE))</f>
        <v>-1</v>
      </c>
      <c r="BW334">
        <f>IF($C334=-1,-1,VLOOKUP($C334,'HCAD Process'!$D$5:$CZ$504,VLOOKUP(BW$4,'Table Name'!$C$2:$D$100,2,FALSE),FALSE))</f>
        <v>-1</v>
      </c>
      <c r="BX334">
        <f>IF($C334=-1,-1,VLOOKUP($C334,'HCAD Process'!$D$5:$CZ$504,VLOOKUP(BX$4,'Table Name'!$C$2:$D$100,2,FALSE),FALSE))</f>
        <v>-1</v>
      </c>
      <c r="BY334">
        <f>IF($C334=-1,-1,VLOOKUP($C334,'HCAD Process'!$D$5:$CZ$504,VLOOKUP(BY$4,'Table Name'!$C$2:$D$100,2,FALSE),FALSE))</f>
        <v>-1</v>
      </c>
      <c r="BZ334">
        <f>IF($C334=-1,-1,VLOOKUP($C334,'HCAD Process'!$D$5:$CZ$504,VLOOKUP(BZ$4,'Table Name'!$C$2:$D$100,2,FALSE),FALSE))</f>
        <v>-1</v>
      </c>
      <c r="CA334">
        <f>IF($C334=-1,-1,VLOOKUP($C334,'HCAD Process'!$D$5:$CZ$504,VLOOKUP(CA$4,'Table Name'!$C$2:$D$100,2,FALSE),FALSE))</f>
        <v>-1</v>
      </c>
      <c r="CB334">
        <f>IF($C334=-1,-1,VLOOKUP($C334,'HCAD Process'!$D$5:$CZ$504,VLOOKUP(CB$4,'Table Name'!$C$2:$D$100,2,FALSE),FALSE))</f>
        <v>-1</v>
      </c>
      <c r="CC334">
        <f>IF($C334=-1,-1,VLOOKUP($C334,'HCAD Process'!$D$5:$CZ$504,VLOOKUP(CC$4,'Table Name'!$C$2:$D$100,2,FALSE),FALSE))</f>
        <v>-1</v>
      </c>
      <c r="CD334">
        <f>IF($C334=-1,-1,VLOOKUP($C334,'HCAD Process'!$D$5:$CZ$504,VLOOKUP(CD$4,'Table Name'!$C$2:$D$100,2,FALSE),FALSE))</f>
        <v>-1</v>
      </c>
      <c r="CE334">
        <f>IF($C334=-1,-1,VLOOKUP($C334,'HCAD Process'!$D$5:$CZ$504,VLOOKUP(CE$4,'Table Name'!$C$2:$D$100,2,FALSE),FALSE))</f>
        <v>-1</v>
      </c>
    </row>
    <row r="335" spans="2:83" x14ac:dyDescent="0.25">
      <c r="B335">
        <f t="shared" si="5"/>
        <v>331</v>
      </c>
      <c r="C335">
        <f t="array" ref="C335">IF(ISERROR(INDEX('HCAD Process'!CF$5:CF$504,MATCH(0,COUNTIF(C$4:C334,'HCAD Process'!CF$5:CF$504)+('HCAD Process'!CF$5:CF$504=-1),0))),-1,INDEX('HCAD Process'!CF$5:CF$504,MATCH(0,COUNTIF(C$4:C334,'HCAD Process'!CF$5:CF$504)+('HCAD Process'!CF$5:CF$504=-1),0)))</f>
        <v>-1</v>
      </c>
      <c r="D335">
        <f>IF($C335=-1,-1,VLOOKUP($C335,'HCAD Process'!$D$5:$CZ$504,VLOOKUP(D$4,'Table Name'!$C$2:$D$100,2,FALSE),FALSE))</f>
        <v>-1</v>
      </c>
      <c r="E335">
        <f>IF($C335=-1,-1,VLOOKUP($C335,'HCAD Process'!$D$5:$CZ$504,VLOOKUP(E$4,'Table Name'!$C$2:$D$100,2,FALSE),FALSE))</f>
        <v>-1</v>
      </c>
      <c r="F335">
        <f>IF($C335=-1,-1,VLOOKUP($C335,'HCAD Process'!$D$5:$CZ$504,VLOOKUP(F$4,'Table Name'!$C$2:$D$100,2,FALSE),FALSE))</f>
        <v>-1</v>
      </c>
      <c r="G335">
        <f>IF($C335=-1,-1,VLOOKUP($C335,'HCAD Process'!$D$5:$CZ$504,VLOOKUP(G$4,'Table Name'!$C$2:$D$100,2,FALSE),FALSE))</f>
        <v>-1</v>
      </c>
      <c r="H335">
        <f>IF($C335=-1,-1,VLOOKUP($C335,'HCAD Process'!$D$5:$CZ$504,VLOOKUP(H$4,'Table Name'!$C$2:$D$100,2,FALSE),FALSE))</f>
        <v>-1</v>
      </c>
      <c r="I335">
        <f>IF($C335=-1,-1,VLOOKUP($C335,'HCAD Process'!$D$5:$CZ$504,VLOOKUP(I$4,'Table Name'!$C$2:$D$100,2,FALSE),FALSE))</f>
        <v>-1</v>
      </c>
      <c r="J335">
        <f>IF($C335=-1,-1,VLOOKUP($C335,'HCAD Process'!$D$5:$CZ$504,VLOOKUP(J$4,'Table Name'!$C$2:$D$100,2,FALSE),FALSE))</f>
        <v>-1</v>
      </c>
      <c r="K335">
        <f>IF($C335=-1,-1,VLOOKUP($C335,'HCAD Process'!$D$5:$CZ$504,VLOOKUP(K$4,'Table Name'!$C$2:$D$100,2,FALSE),FALSE))</f>
        <v>-1</v>
      </c>
      <c r="L335">
        <f>IF($C335=-1,-1,VLOOKUP($C335,'HCAD Process'!$D$5:$CZ$504,VLOOKUP(L$4,'Table Name'!$C$2:$D$100,2,FALSE),FALSE))</f>
        <v>-1</v>
      </c>
      <c r="M335">
        <f>IF($C335=-1,-1,VLOOKUP($C335,'HCAD Process'!$D$5:$CZ$504,VLOOKUP(M$4,'Table Name'!$C$2:$D$100,2,FALSE),FALSE))</f>
        <v>-1</v>
      </c>
      <c r="N335">
        <f>IF($C335=-1,-1,VLOOKUP($C335,'HCAD Process'!$D$5:$CZ$504,VLOOKUP(N$4,'Table Name'!$C$2:$D$100,2,FALSE),FALSE))</f>
        <v>-1</v>
      </c>
      <c r="O335">
        <f>IF($C335=-1,-1,VLOOKUP($C335,'HCAD Process'!$D$5:$CZ$504,VLOOKUP(O$4,'Table Name'!$C$2:$D$100,2,FALSE),FALSE))</f>
        <v>-1</v>
      </c>
      <c r="P335">
        <f>IF($C335=-1,-1,VLOOKUP($C335,'HCAD Process'!$D$5:$CZ$504,VLOOKUP(P$4,'Table Name'!$C$2:$D$100,2,FALSE),FALSE))</f>
        <v>-1</v>
      </c>
      <c r="Q335">
        <f>IF($C335=-1,-1,VLOOKUP($C335,'HCAD Process'!$D$5:$CZ$504,VLOOKUP(Q$4,'Table Name'!$C$2:$D$100,2,FALSE),FALSE))</f>
        <v>-1</v>
      </c>
      <c r="R335">
        <f>IF($C335=-1,-1,VLOOKUP($C335,'HCAD Process'!$D$5:$CZ$504,VLOOKUP(R$4,'Table Name'!$C$2:$D$100,2,FALSE),FALSE))</f>
        <v>-1</v>
      </c>
      <c r="S335">
        <f>IF($C335=-1,-1,VLOOKUP($C335,'HCAD Process'!$D$5:$CZ$504,VLOOKUP(S$4,'Table Name'!$C$2:$D$100,2,FALSE),FALSE))</f>
        <v>-1</v>
      </c>
      <c r="T335">
        <f>IF($C335=-1,-1,VLOOKUP($C335,'HCAD Process'!$D$5:$CZ$504,VLOOKUP(T$4,'Table Name'!$C$2:$D$100,2,FALSE),FALSE))</f>
        <v>-1</v>
      </c>
      <c r="U335">
        <f>IF($C335=-1,-1,VLOOKUP($C335,'HCAD Process'!$D$5:$CZ$504,VLOOKUP(U$4,'Table Name'!$C$2:$D$100,2,FALSE),FALSE))</f>
        <v>-1</v>
      </c>
      <c r="V335">
        <f>IF($C335=-1,-1,VLOOKUP($C335,'HCAD Process'!$D$5:$CZ$504,VLOOKUP(V$4,'Table Name'!$C$2:$D$100,2,FALSE),FALSE))</f>
        <v>-1</v>
      </c>
      <c r="W335">
        <f>IF($C335=-1,-1,VLOOKUP($C335,'HCAD Process'!$D$5:$CZ$504,VLOOKUP(W$4,'Table Name'!$C$2:$D$100,2,FALSE),FALSE))</f>
        <v>-1</v>
      </c>
      <c r="X335">
        <f>IF($C335=-1,-1,VLOOKUP($C335,'HCAD Process'!$D$5:$CZ$504,VLOOKUP(X$4,'Table Name'!$C$2:$D$100,2,FALSE),FALSE))</f>
        <v>-1</v>
      </c>
      <c r="Y335">
        <f>IF($C335=-1,-1,VLOOKUP($C335,'HCAD Process'!$D$5:$CZ$504,VLOOKUP(Y$4,'Table Name'!$C$2:$D$100,2,FALSE),FALSE))</f>
        <v>-1</v>
      </c>
      <c r="Z335">
        <f>IF($C335=-1,-1,VLOOKUP($C335,'HCAD Process'!$D$5:$CZ$504,VLOOKUP(Z$4,'Table Name'!$C$2:$D$100,2,FALSE),FALSE))</f>
        <v>-1</v>
      </c>
      <c r="AA335">
        <f>IF($C335=-1,-1,VLOOKUP($C335,'HCAD Process'!$D$5:$CZ$504,VLOOKUP(AA$4,'Table Name'!$C$2:$D$100,2,FALSE),FALSE))</f>
        <v>-1</v>
      </c>
      <c r="AB335">
        <f>IF($C335=-1,-1,VLOOKUP($C335,'HCAD Process'!$D$5:$CZ$504,VLOOKUP(AB$4,'Table Name'!$C$2:$D$100,2,FALSE),FALSE))</f>
        <v>-1</v>
      </c>
      <c r="AC335">
        <f>IF($C335=-1,-1,VLOOKUP($C335,'HCAD Process'!$D$5:$CZ$504,VLOOKUP(AC$4,'Table Name'!$C$2:$D$100,2,FALSE),FALSE))</f>
        <v>-1</v>
      </c>
      <c r="AD335">
        <f>IF($C335=-1,-1,VLOOKUP($C335,'HCAD Process'!$D$5:$CZ$504,VLOOKUP(AD$4,'Table Name'!$C$2:$D$100,2,FALSE),FALSE))</f>
        <v>-1</v>
      </c>
      <c r="AE335">
        <f>IF($C335=-1,-1,VLOOKUP($C335,'HCAD Process'!$D$5:$CZ$504,VLOOKUP(AE$4,'Table Name'!$C$2:$D$100,2,FALSE),FALSE))</f>
        <v>-1</v>
      </c>
      <c r="AF335">
        <f>IF($C335=-1,-1,VLOOKUP($C335,'HCAD Process'!$D$5:$CZ$504,VLOOKUP(AF$4,'Table Name'!$C$2:$D$100,2,FALSE),FALSE))</f>
        <v>-1</v>
      </c>
      <c r="AG335">
        <f>IF($C335=-1,-1,VLOOKUP($C335,'HCAD Process'!$D$5:$CZ$504,VLOOKUP(AG$4,'Table Name'!$C$2:$D$100,2,FALSE),FALSE))</f>
        <v>-1</v>
      </c>
      <c r="AH335">
        <f>IF($C335=-1,-1,VLOOKUP($C335,'HCAD Process'!$D$5:$CZ$504,VLOOKUP(AH$4,'Table Name'!$C$2:$D$100,2,FALSE),FALSE))</f>
        <v>-1</v>
      </c>
      <c r="AI335">
        <f>IF($C335=-1,-1,VLOOKUP($C335,'HCAD Process'!$D$5:$CZ$504,VLOOKUP(AI$4,'Table Name'!$C$2:$D$100,2,FALSE),FALSE))</f>
        <v>-1</v>
      </c>
      <c r="AJ335">
        <f>IF($C335=-1,-1,VLOOKUP($C335,'HCAD Process'!$D$5:$CZ$504,VLOOKUP(AJ$4,'Table Name'!$C$2:$D$100,2,FALSE),FALSE))</f>
        <v>-1</v>
      </c>
      <c r="AK335">
        <f>IF($C335=-1,-1,VALUE(VLOOKUP($C335,'HCAD Process'!$D$5:$CZ$504,VLOOKUP(AK$4,'Table Name'!$C$2:$D$100,2,FALSE),FALSE)))</f>
        <v>-1</v>
      </c>
      <c r="AL335">
        <f>IF($C335=-1,-1,VLOOKUP($C335,'HCAD Process'!$D$5:$CZ$504,VLOOKUP(AL$4,'Table Name'!$C$2:$D$100,2,FALSE),FALSE))</f>
        <v>-1</v>
      </c>
      <c r="AM335">
        <f>IF($C335=-1,-1,VLOOKUP($C335,'HCAD Process'!$D$5:$CZ$504,VLOOKUP(AM$4,'Table Name'!$C$2:$D$100,2,FALSE),FALSE))</f>
        <v>-1</v>
      </c>
      <c r="AN335">
        <f>IF($C335=-1,-1,VLOOKUP($C335,'HCAD Process'!$D$5:$CZ$504,VLOOKUP(AN$4,'Table Name'!$C$2:$D$100,2,FALSE),FALSE))</f>
        <v>-1</v>
      </c>
      <c r="AO335">
        <f>IF($C335=-1,-1,VLOOKUP($C335,'HCAD Process'!$D$5:$CZ$504,VLOOKUP(AO$4,'Table Name'!$C$2:$D$100,2,FALSE),FALSE))</f>
        <v>-1</v>
      </c>
      <c r="AP335">
        <f>IF($C335=-1,-1,VLOOKUP($C335,'HCAD Process'!$D$5:$CZ$504,VLOOKUP(AP$4,'Table Name'!$C$2:$D$100,2,FALSE),FALSE))</f>
        <v>-1</v>
      </c>
      <c r="AQ335">
        <f>IF($C335=-1,-1,VLOOKUP($C335,'HCAD Process'!$D$5:$CZ$504,VLOOKUP(AQ$4,'Table Name'!$C$2:$D$100,2,FALSE),FALSE))</f>
        <v>-1</v>
      </c>
      <c r="AR335">
        <f>IF($C335=-1,-1,VLOOKUP($C335,'HCAD Process'!$D$5:$CZ$504,VLOOKUP(AR$4,'Table Name'!$C$2:$D$100,2,FALSE),FALSE))</f>
        <v>-1</v>
      </c>
      <c r="AS335">
        <f>IF($C335=-1,-1,VLOOKUP($C335,'HCAD Process'!$D$5:$CZ$504,VLOOKUP(AS$4,'Table Name'!$C$2:$D$100,2,FALSE),FALSE))</f>
        <v>-1</v>
      </c>
      <c r="AT335">
        <f>IF($C335=-1,-1,VLOOKUP($C335,'HCAD Process'!$D$5:$CZ$504,VLOOKUP(AT$4,'Table Name'!$C$2:$D$100,2,FALSE),FALSE))</f>
        <v>-1</v>
      </c>
      <c r="AU335">
        <f>IF($C335=-1,-1,VLOOKUP($C335,'HCAD Process'!$D$5:$CZ$504,VLOOKUP(AU$4,'Table Name'!$C$2:$D$100,2,FALSE),FALSE))</f>
        <v>-1</v>
      </c>
      <c r="AV335">
        <f>IF($C335=-1,-1,VLOOKUP($C335,'HCAD Process'!$D$5:$CZ$504,VLOOKUP(AV$4,'Table Name'!$C$2:$D$100,2,FALSE),FALSE))</f>
        <v>-1</v>
      </c>
      <c r="AW335">
        <f>IF($C335=-1,-1,VLOOKUP($C335,'HCAD Process'!$D$5:$CZ$504,VLOOKUP(AW$4,'Table Name'!$C$2:$D$100,2,FALSE),FALSE))</f>
        <v>-1</v>
      </c>
      <c r="AX335">
        <f>IF($C335=-1,-1,VLOOKUP($C335,'HCAD Process'!$D$5:$CZ$504,VLOOKUP(AX$4,'Table Name'!$C$2:$D$100,2,FALSE),FALSE))</f>
        <v>-1</v>
      </c>
      <c r="AY335">
        <f>IF($C335=-1,-1,VLOOKUP($C335,'HCAD Process'!$D$5:$CZ$504,VLOOKUP(AY$4,'Table Name'!$C$2:$D$100,2,FALSE),FALSE))</f>
        <v>-1</v>
      </c>
      <c r="AZ335">
        <f>IF($C335=-1,-1,VLOOKUP($C335,'HCAD Process'!$D$5:$CZ$504,VLOOKUP(AZ$4,'Table Name'!$C$2:$D$100,2,FALSE),FALSE))</f>
        <v>-1</v>
      </c>
      <c r="BA335">
        <f>IF($C335=-1,-1,VLOOKUP($C335,'HCAD Process'!$D$5:$CZ$504,VLOOKUP(BA$4,'Table Name'!$C$2:$D$100,2,FALSE),FALSE))</f>
        <v>-1</v>
      </c>
      <c r="BB335">
        <f>IF($C335=-1,-1,VLOOKUP($C335,'HCAD Process'!$D$5:$CZ$504,VLOOKUP(BB$4,'Table Name'!$C$2:$D$100,2,FALSE),FALSE))</f>
        <v>-1</v>
      </c>
      <c r="BC335">
        <f>IF($C335=-1,-1,VLOOKUP($C335,'HCAD Process'!$D$5:$CZ$504,VLOOKUP(BC$4,'Table Name'!$C$2:$D$100,2,FALSE),FALSE))</f>
        <v>-1</v>
      </c>
      <c r="BD335">
        <f>IF($C335=-1,-1,VLOOKUP($C335,'HCAD Process'!$D$5:$CZ$504,VLOOKUP(BD$4,'Table Name'!$C$2:$D$100,2,FALSE),FALSE))</f>
        <v>-1</v>
      </c>
      <c r="BE335">
        <f>IF($C335=-1,-1,VLOOKUP($C335,'HCAD Process'!$D$5:$CZ$504,VLOOKUP(BE$4,'Table Name'!$C$2:$D$100,2,FALSE),FALSE))</f>
        <v>-1</v>
      </c>
      <c r="BF335">
        <f>IF($C335=-1,-1,VLOOKUP($C335,'HCAD Process'!$D$5:$CZ$504,VLOOKUP(BF$4,'Table Name'!$C$2:$D$100,2,FALSE),FALSE))</f>
        <v>-1</v>
      </c>
      <c r="BG335">
        <f>IF($C335=-1,-1,VLOOKUP($C335,'HCAD Process'!$D$5:$CZ$504,VLOOKUP(BG$4,'Table Name'!$C$2:$D$100,2,FALSE),FALSE))</f>
        <v>-1</v>
      </c>
      <c r="BH335">
        <f>IF($C335=-1,-1,VLOOKUP($C335,'HCAD Process'!$D$5:$CZ$504,VLOOKUP(BH$4,'Table Name'!$C$2:$D$100,2,FALSE),FALSE))</f>
        <v>-1</v>
      </c>
      <c r="BI335">
        <f>IF($C335=-1,-1,VLOOKUP($C335,'HCAD Process'!$D$5:$CZ$504,VLOOKUP(BI$4,'Table Name'!$C$2:$D$100,2,FALSE),FALSE))</f>
        <v>-1</v>
      </c>
      <c r="BJ335">
        <f>IF($C335=-1,-1,VLOOKUP($C335,'HCAD Process'!$D$5:$CZ$504,VLOOKUP(BJ$4,'Table Name'!$C$2:$D$100,2,FALSE),FALSE))</f>
        <v>-1</v>
      </c>
      <c r="BK335">
        <f>IF($C335=-1,-1,VLOOKUP($C335,'HCAD Process'!$D$5:$CZ$504,VLOOKUP(BK$4,'Table Name'!$C$2:$D$100,2,FALSE),FALSE))</f>
        <v>-1</v>
      </c>
      <c r="BL335">
        <f>IF($C335=-1,-1,VLOOKUP($C335,'HCAD Process'!$D$5:$CZ$504,VLOOKUP(BL$4,'Table Name'!$C$2:$D$100,2,FALSE),FALSE))</f>
        <v>-1</v>
      </c>
      <c r="BM335">
        <f>IF($C335=-1,-1,VLOOKUP($C335,'HCAD Process'!$D$5:$CZ$504,VLOOKUP(BM$4,'Table Name'!$C$2:$D$100,2,FALSE),FALSE))</f>
        <v>-1</v>
      </c>
      <c r="BN335">
        <f>IF($C335=-1,-1,VLOOKUP($C335,'HCAD Process'!$D$5:$CZ$504,VLOOKUP(BN$4,'Table Name'!$C$2:$D$100,2,FALSE),FALSE))</f>
        <v>-1</v>
      </c>
      <c r="BO335">
        <f>IF($C335=-1,-1,VLOOKUP($C335,'HCAD Process'!$D$5:$CZ$504,VLOOKUP(BO$4,'Table Name'!$C$2:$D$100,2,FALSE),FALSE))</f>
        <v>-1</v>
      </c>
      <c r="BP335">
        <f>IF($C335=-1,-1,VLOOKUP($C335,'HCAD Process'!$D$5:$CZ$504,VLOOKUP(BP$4,'Table Name'!$C$2:$D$100,2,FALSE),FALSE))</f>
        <v>-1</v>
      </c>
      <c r="BQ335">
        <f>IF($C335=-1,-1,VLOOKUP($C335,'HCAD Process'!$D$5:$CZ$504,VLOOKUP(BQ$4,'Table Name'!$C$2:$D$100,2,FALSE),FALSE))</f>
        <v>-1</v>
      </c>
      <c r="BR335">
        <f>IF($C335=-1,-1,VLOOKUP($C335,'HCAD Process'!$D$5:$CZ$504,VLOOKUP(BR$4,'Table Name'!$C$2:$D$100,2,FALSE),FALSE))</f>
        <v>-1</v>
      </c>
      <c r="BS335">
        <f>IF($C335=-1,-1,VLOOKUP($C335,'HCAD Process'!$D$5:$CZ$504,VLOOKUP(BS$4,'Table Name'!$C$2:$D$100,2,FALSE),FALSE))</f>
        <v>-1</v>
      </c>
      <c r="BT335">
        <f>IF($C335=-1,-1,VLOOKUP($C335,'HCAD Process'!$D$5:$CZ$504,VLOOKUP(BT$4,'Table Name'!$C$2:$D$100,2,FALSE),FALSE))</f>
        <v>-1</v>
      </c>
      <c r="BU335">
        <f>IF($C335=-1,-1,VLOOKUP($C335,'HCAD Process'!$D$5:$CZ$504,VLOOKUP(BU$4,'Table Name'!$C$2:$D$100,2,FALSE),FALSE))</f>
        <v>-1</v>
      </c>
      <c r="BV335">
        <f>IF($C335=-1,-1,VLOOKUP($C335,'HCAD Process'!$D$5:$CZ$504,VLOOKUP(BV$4,'Table Name'!$C$2:$D$100,2,FALSE),FALSE))</f>
        <v>-1</v>
      </c>
      <c r="BW335">
        <f>IF($C335=-1,-1,VLOOKUP($C335,'HCAD Process'!$D$5:$CZ$504,VLOOKUP(BW$4,'Table Name'!$C$2:$D$100,2,FALSE),FALSE))</f>
        <v>-1</v>
      </c>
      <c r="BX335">
        <f>IF($C335=-1,-1,VLOOKUP($C335,'HCAD Process'!$D$5:$CZ$504,VLOOKUP(BX$4,'Table Name'!$C$2:$D$100,2,FALSE),FALSE))</f>
        <v>-1</v>
      </c>
      <c r="BY335">
        <f>IF($C335=-1,-1,VLOOKUP($C335,'HCAD Process'!$D$5:$CZ$504,VLOOKUP(BY$4,'Table Name'!$C$2:$D$100,2,FALSE),FALSE))</f>
        <v>-1</v>
      </c>
      <c r="BZ335">
        <f>IF($C335=-1,-1,VLOOKUP($C335,'HCAD Process'!$D$5:$CZ$504,VLOOKUP(BZ$4,'Table Name'!$C$2:$D$100,2,FALSE),FALSE))</f>
        <v>-1</v>
      </c>
      <c r="CA335">
        <f>IF($C335=-1,-1,VLOOKUP($C335,'HCAD Process'!$D$5:$CZ$504,VLOOKUP(CA$4,'Table Name'!$C$2:$D$100,2,FALSE),FALSE))</f>
        <v>-1</v>
      </c>
      <c r="CB335">
        <f>IF($C335=-1,-1,VLOOKUP($C335,'HCAD Process'!$D$5:$CZ$504,VLOOKUP(CB$4,'Table Name'!$C$2:$D$100,2,FALSE),FALSE))</f>
        <v>-1</v>
      </c>
      <c r="CC335">
        <f>IF($C335=-1,-1,VLOOKUP($C335,'HCAD Process'!$D$5:$CZ$504,VLOOKUP(CC$4,'Table Name'!$C$2:$D$100,2,FALSE),FALSE))</f>
        <v>-1</v>
      </c>
      <c r="CD335">
        <f>IF($C335=-1,-1,VLOOKUP($C335,'HCAD Process'!$D$5:$CZ$504,VLOOKUP(CD$4,'Table Name'!$C$2:$D$100,2,FALSE),FALSE))</f>
        <v>-1</v>
      </c>
      <c r="CE335">
        <f>IF($C335=-1,-1,VLOOKUP($C335,'HCAD Process'!$D$5:$CZ$504,VLOOKUP(CE$4,'Table Name'!$C$2:$D$100,2,FALSE),FALSE))</f>
        <v>-1</v>
      </c>
    </row>
    <row r="336" spans="2:83" x14ac:dyDescent="0.25">
      <c r="B336">
        <f t="shared" si="5"/>
        <v>332</v>
      </c>
      <c r="C336">
        <f t="array" ref="C336">IF(ISERROR(INDEX('HCAD Process'!CF$5:CF$504,MATCH(0,COUNTIF(C$4:C335,'HCAD Process'!CF$5:CF$504)+('HCAD Process'!CF$5:CF$504=-1),0))),-1,INDEX('HCAD Process'!CF$5:CF$504,MATCH(0,COUNTIF(C$4:C335,'HCAD Process'!CF$5:CF$504)+('HCAD Process'!CF$5:CF$504=-1),0)))</f>
        <v>-1</v>
      </c>
      <c r="D336">
        <f>IF($C336=-1,-1,VLOOKUP($C336,'HCAD Process'!$D$5:$CZ$504,VLOOKUP(D$4,'Table Name'!$C$2:$D$100,2,FALSE),FALSE))</f>
        <v>-1</v>
      </c>
      <c r="E336">
        <f>IF($C336=-1,-1,VLOOKUP($C336,'HCAD Process'!$D$5:$CZ$504,VLOOKUP(E$4,'Table Name'!$C$2:$D$100,2,FALSE),FALSE))</f>
        <v>-1</v>
      </c>
      <c r="F336">
        <f>IF($C336=-1,-1,VLOOKUP($C336,'HCAD Process'!$D$5:$CZ$504,VLOOKUP(F$4,'Table Name'!$C$2:$D$100,2,FALSE),FALSE))</f>
        <v>-1</v>
      </c>
      <c r="G336">
        <f>IF($C336=-1,-1,VLOOKUP($C336,'HCAD Process'!$D$5:$CZ$504,VLOOKUP(G$4,'Table Name'!$C$2:$D$100,2,FALSE),FALSE))</f>
        <v>-1</v>
      </c>
      <c r="H336">
        <f>IF($C336=-1,-1,VLOOKUP($C336,'HCAD Process'!$D$5:$CZ$504,VLOOKUP(H$4,'Table Name'!$C$2:$D$100,2,FALSE),FALSE))</f>
        <v>-1</v>
      </c>
      <c r="I336">
        <f>IF($C336=-1,-1,VLOOKUP($C336,'HCAD Process'!$D$5:$CZ$504,VLOOKUP(I$4,'Table Name'!$C$2:$D$100,2,FALSE),FALSE))</f>
        <v>-1</v>
      </c>
      <c r="J336">
        <f>IF($C336=-1,-1,VLOOKUP($C336,'HCAD Process'!$D$5:$CZ$504,VLOOKUP(J$4,'Table Name'!$C$2:$D$100,2,FALSE),FALSE))</f>
        <v>-1</v>
      </c>
      <c r="K336">
        <f>IF($C336=-1,-1,VLOOKUP($C336,'HCAD Process'!$D$5:$CZ$504,VLOOKUP(K$4,'Table Name'!$C$2:$D$100,2,FALSE),FALSE))</f>
        <v>-1</v>
      </c>
      <c r="L336">
        <f>IF($C336=-1,-1,VLOOKUP($C336,'HCAD Process'!$D$5:$CZ$504,VLOOKUP(L$4,'Table Name'!$C$2:$D$100,2,FALSE),FALSE))</f>
        <v>-1</v>
      </c>
      <c r="M336">
        <f>IF($C336=-1,-1,VLOOKUP($C336,'HCAD Process'!$D$5:$CZ$504,VLOOKUP(M$4,'Table Name'!$C$2:$D$100,2,FALSE),FALSE))</f>
        <v>-1</v>
      </c>
      <c r="N336">
        <f>IF($C336=-1,-1,VLOOKUP($C336,'HCAD Process'!$D$5:$CZ$504,VLOOKUP(N$4,'Table Name'!$C$2:$D$100,2,FALSE),FALSE))</f>
        <v>-1</v>
      </c>
      <c r="O336">
        <f>IF($C336=-1,-1,VLOOKUP($C336,'HCAD Process'!$D$5:$CZ$504,VLOOKUP(O$4,'Table Name'!$C$2:$D$100,2,FALSE),FALSE))</f>
        <v>-1</v>
      </c>
      <c r="P336">
        <f>IF($C336=-1,-1,VLOOKUP($C336,'HCAD Process'!$D$5:$CZ$504,VLOOKUP(P$4,'Table Name'!$C$2:$D$100,2,FALSE),FALSE))</f>
        <v>-1</v>
      </c>
      <c r="Q336">
        <f>IF($C336=-1,-1,VLOOKUP($C336,'HCAD Process'!$D$5:$CZ$504,VLOOKUP(Q$4,'Table Name'!$C$2:$D$100,2,FALSE),FALSE))</f>
        <v>-1</v>
      </c>
      <c r="R336">
        <f>IF($C336=-1,-1,VLOOKUP($C336,'HCAD Process'!$D$5:$CZ$504,VLOOKUP(R$4,'Table Name'!$C$2:$D$100,2,FALSE),FALSE))</f>
        <v>-1</v>
      </c>
      <c r="S336">
        <f>IF($C336=-1,-1,VLOOKUP($C336,'HCAD Process'!$D$5:$CZ$504,VLOOKUP(S$4,'Table Name'!$C$2:$D$100,2,FALSE),FALSE))</f>
        <v>-1</v>
      </c>
      <c r="T336">
        <f>IF($C336=-1,-1,VLOOKUP($C336,'HCAD Process'!$D$5:$CZ$504,VLOOKUP(T$4,'Table Name'!$C$2:$D$100,2,FALSE),FALSE))</f>
        <v>-1</v>
      </c>
      <c r="U336">
        <f>IF($C336=-1,-1,VLOOKUP($C336,'HCAD Process'!$D$5:$CZ$504,VLOOKUP(U$4,'Table Name'!$C$2:$D$100,2,FALSE),FALSE))</f>
        <v>-1</v>
      </c>
      <c r="V336">
        <f>IF($C336=-1,-1,VLOOKUP($C336,'HCAD Process'!$D$5:$CZ$504,VLOOKUP(V$4,'Table Name'!$C$2:$D$100,2,FALSE),FALSE))</f>
        <v>-1</v>
      </c>
      <c r="W336">
        <f>IF($C336=-1,-1,VLOOKUP($C336,'HCAD Process'!$D$5:$CZ$504,VLOOKUP(W$4,'Table Name'!$C$2:$D$100,2,FALSE),FALSE))</f>
        <v>-1</v>
      </c>
      <c r="X336">
        <f>IF($C336=-1,-1,VLOOKUP($C336,'HCAD Process'!$D$5:$CZ$504,VLOOKUP(X$4,'Table Name'!$C$2:$D$100,2,FALSE),FALSE))</f>
        <v>-1</v>
      </c>
      <c r="Y336">
        <f>IF($C336=-1,-1,VLOOKUP($C336,'HCAD Process'!$D$5:$CZ$504,VLOOKUP(Y$4,'Table Name'!$C$2:$D$100,2,FALSE),FALSE))</f>
        <v>-1</v>
      </c>
      <c r="Z336">
        <f>IF($C336=-1,-1,VLOOKUP($C336,'HCAD Process'!$D$5:$CZ$504,VLOOKUP(Z$4,'Table Name'!$C$2:$D$100,2,FALSE),FALSE))</f>
        <v>-1</v>
      </c>
      <c r="AA336">
        <f>IF($C336=-1,-1,VLOOKUP($C336,'HCAD Process'!$D$5:$CZ$504,VLOOKUP(AA$4,'Table Name'!$C$2:$D$100,2,FALSE),FALSE))</f>
        <v>-1</v>
      </c>
      <c r="AB336">
        <f>IF($C336=-1,-1,VLOOKUP($C336,'HCAD Process'!$D$5:$CZ$504,VLOOKUP(AB$4,'Table Name'!$C$2:$D$100,2,FALSE),FALSE))</f>
        <v>-1</v>
      </c>
      <c r="AC336">
        <f>IF($C336=-1,-1,VLOOKUP($C336,'HCAD Process'!$D$5:$CZ$504,VLOOKUP(AC$4,'Table Name'!$C$2:$D$100,2,FALSE),FALSE))</f>
        <v>-1</v>
      </c>
      <c r="AD336">
        <f>IF($C336=-1,-1,VLOOKUP($C336,'HCAD Process'!$D$5:$CZ$504,VLOOKUP(AD$4,'Table Name'!$C$2:$D$100,2,FALSE),FALSE))</f>
        <v>-1</v>
      </c>
      <c r="AE336">
        <f>IF($C336=-1,-1,VLOOKUP($C336,'HCAD Process'!$D$5:$CZ$504,VLOOKUP(AE$4,'Table Name'!$C$2:$D$100,2,FALSE),FALSE))</f>
        <v>-1</v>
      </c>
      <c r="AF336">
        <f>IF($C336=-1,-1,VLOOKUP($C336,'HCAD Process'!$D$5:$CZ$504,VLOOKUP(AF$4,'Table Name'!$C$2:$D$100,2,FALSE),FALSE))</f>
        <v>-1</v>
      </c>
      <c r="AG336">
        <f>IF($C336=-1,-1,VLOOKUP($C336,'HCAD Process'!$D$5:$CZ$504,VLOOKUP(AG$4,'Table Name'!$C$2:$D$100,2,FALSE),FALSE))</f>
        <v>-1</v>
      </c>
      <c r="AH336">
        <f>IF($C336=-1,-1,VLOOKUP($C336,'HCAD Process'!$D$5:$CZ$504,VLOOKUP(AH$4,'Table Name'!$C$2:$D$100,2,FALSE),FALSE))</f>
        <v>-1</v>
      </c>
      <c r="AI336">
        <f>IF($C336=-1,-1,VLOOKUP($C336,'HCAD Process'!$D$5:$CZ$504,VLOOKUP(AI$4,'Table Name'!$C$2:$D$100,2,FALSE),FALSE))</f>
        <v>-1</v>
      </c>
      <c r="AJ336">
        <f>IF($C336=-1,-1,VLOOKUP($C336,'HCAD Process'!$D$5:$CZ$504,VLOOKUP(AJ$4,'Table Name'!$C$2:$D$100,2,FALSE),FALSE))</f>
        <v>-1</v>
      </c>
      <c r="AK336">
        <f>IF($C336=-1,-1,VALUE(VLOOKUP($C336,'HCAD Process'!$D$5:$CZ$504,VLOOKUP(AK$4,'Table Name'!$C$2:$D$100,2,FALSE),FALSE)))</f>
        <v>-1</v>
      </c>
      <c r="AL336">
        <f>IF($C336=-1,-1,VLOOKUP($C336,'HCAD Process'!$D$5:$CZ$504,VLOOKUP(AL$4,'Table Name'!$C$2:$D$100,2,FALSE),FALSE))</f>
        <v>-1</v>
      </c>
      <c r="AM336">
        <f>IF($C336=-1,-1,VLOOKUP($C336,'HCAD Process'!$D$5:$CZ$504,VLOOKUP(AM$4,'Table Name'!$C$2:$D$100,2,FALSE),FALSE))</f>
        <v>-1</v>
      </c>
      <c r="AN336">
        <f>IF($C336=-1,-1,VLOOKUP($C336,'HCAD Process'!$D$5:$CZ$504,VLOOKUP(AN$4,'Table Name'!$C$2:$D$100,2,FALSE),FALSE))</f>
        <v>-1</v>
      </c>
      <c r="AO336">
        <f>IF($C336=-1,-1,VLOOKUP($C336,'HCAD Process'!$D$5:$CZ$504,VLOOKUP(AO$4,'Table Name'!$C$2:$D$100,2,FALSE),FALSE))</f>
        <v>-1</v>
      </c>
      <c r="AP336">
        <f>IF($C336=-1,-1,VLOOKUP($C336,'HCAD Process'!$D$5:$CZ$504,VLOOKUP(AP$4,'Table Name'!$C$2:$D$100,2,FALSE),FALSE))</f>
        <v>-1</v>
      </c>
      <c r="AQ336">
        <f>IF($C336=-1,-1,VLOOKUP($C336,'HCAD Process'!$D$5:$CZ$504,VLOOKUP(AQ$4,'Table Name'!$C$2:$D$100,2,FALSE),FALSE))</f>
        <v>-1</v>
      </c>
      <c r="AR336">
        <f>IF($C336=-1,-1,VLOOKUP($C336,'HCAD Process'!$D$5:$CZ$504,VLOOKUP(AR$4,'Table Name'!$C$2:$D$100,2,FALSE),FALSE))</f>
        <v>-1</v>
      </c>
      <c r="AS336">
        <f>IF($C336=-1,-1,VLOOKUP($C336,'HCAD Process'!$D$5:$CZ$504,VLOOKUP(AS$4,'Table Name'!$C$2:$D$100,2,FALSE),FALSE))</f>
        <v>-1</v>
      </c>
      <c r="AT336">
        <f>IF($C336=-1,-1,VLOOKUP($C336,'HCAD Process'!$D$5:$CZ$504,VLOOKUP(AT$4,'Table Name'!$C$2:$D$100,2,FALSE),FALSE))</f>
        <v>-1</v>
      </c>
      <c r="AU336">
        <f>IF($C336=-1,-1,VLOOKUP($C336,'HCAD Process'!$D$5:$CZ$504,VLOOKUP(AU$4,'Table Name'!$C$2:$D$100,2,FALSE),FALSE))</f>
        <v>-1</v>
      </c>
      <c r="AV336">
        <f>IF($C336=-1,-1,VLOOKUP($C336,'HCAD Process'!$D$5:$CZ$504,VLOOKUP(AV$4,'Table Name'!$C$2:$D$100,2,FALSE),FALSE))</f>
        <v>-1</v>
      </c>
      <c r="AW336">
        <f>IF($C336=-1,-1,VLOOKUP($C336,'HCAD Process'!$D$5:$CZ$504,VLOOKUP(AW$4,'Table Name'!$C$2:$D$100,2,FALSE),FALSE))</f>
        <v>-1</v>
      </c>
      <c r="AX336">
        <f>IF($C336=-1,-1,VLOOKUP($C336,'HCAD Process'!$D$5:$CZ$504,VLOOKUP(AX$4,'Table Name'!$C$2:$D$100,2,FALSE),FALSE))</f>
        <v>-1</v>
      </c>
      <c r="AY336">
        <f>IF($C336=-1,-1,VLOOKUP($C336,'HCAD Process'!$D$5:$CZ$504,VLOOKUP(AY$4,'Table Name'!$C$2:$D$100,2,FALSE),FALSE))</f>
        <v>-1</v>
      </c>
      <c r="AZ336">
        <f>IF($C336=-1,-1,VLOOKUP($C336,'HCAD Process'!$D$5:$CZ$504,VLOOKUP(AZ$4,'Table Name'!$C$2:$D$100,2,FALSE),FALSE))</f>
        <v>-1</v>
      </c>
      <c r="BA336">
        <f>IF($C336=-1,-1,VLOOKUP($C336,'HCAD Process'!$D$5:$CZ$504,VLOOKUP(BA$4,'Table Name'!$C$2:$D$100,2,FALSE),FALSE))</f>
        <v>-1</v>
      </c>
      <c r="BB336">
        <f>IF($C336=-1,-1,VLOOKUP($C336,'HCAD Process'!$D$5:$CZ$504,VLOOKUP(BB$4,'Table Name'!$C$2:$D$100,2,FALSE),FALSE))</f>
        <v>-1</v>
      </c>
      <c r="BC336">
        <f>IF($C336=-1,-1,VLOOKUP($C336,'HCAD Process'!$D$5:$CZ$504,VLOOKUP(BC$4,'Table Name'!$C$2:$D$100,2,FALSE),FALSE))</f>
        <v>-1</v>
      </c>
      <c r="BD336">
        <f>IF($C336=-1,-1,VLOOKUP($C336,'HCAD Process'!$D$5:$CZ$504,VLOOKUP(BD$4,'Table Name'!$C$2:$D$100,2,FALSE),FALSE))</f>
        <v>-1</v>
      </c>
      <c r="BE336">
        <f>IF($C336=-1,-1,VLOOKUP($C336,'HCAD Process'!$D$5:$CZ$504,VLOOKUP(BE$4,'Table Name'!$C$2:$D$100,2,FALSE),FALSE))</f>
        <v>-1</v>
      </c>
      <c r="BF336">
        <f>IF($C336=-1,-1,VLOOKUP($C336,'HCAD Process'!$D$5:$CZ$504,VLOOKUP(BF$4,'Table Name'!$C$2:$D$100,2,FALSE),FALSE))</f>
        <v>-1</v>
      </c>
      <c r="BG336">
        <f>IF($C336=-1,-1,VLOOKUP($C336,'HCAD Process'!$D$5:$CZ$504,VLOOKUP(BG$4,'Table Name'!$C$2:$D$100,2,FALSE),FALSE))</f>
        <v>-1</v>
      </c>
      <c r="BH336">
        <f>IF($C336=-1,-1,VLOOKUP($C336,'HCAD Process'!$D$5:$CZ$504,VLOOKUP(BH$4,'Table Name'!$C$2:$D$100,2,FALSE),FALSE))</f>
        <v>-1</v>
      </c>
      <c r="BI336">
        <f>IF($C336=-1,-1,VLOOKUP($C336,'HCAD Process'!$D$5:$CZ$504,VLOOKUP(BI$4,'Table Name'!$C$2:$D$100,2,FALSE),FALSE))</f>
        <v>-1</v>
      </c>
      <c r="BJ336">
        <f>IF($C336=-1,-1,VLOOKUP($C336,'HCAD Process'!$D$5:$CZ$504,VLOOKUP(BJ$4,'Table Name'!$C$2:$D$100,2,FALSE),FALSE))</f>
        <v>-1</v>
      </c>
      <c r="BK336">
        <f>IF($C336=-1,-1,VLOOKUP($C336,'HCAD Process'!$D$5:$CZ$504,VLOOKUP(BK$4,'Table Name'!$C$2:$D$100,2,FALSE),FALSE))</f>
        <v>-1</v>
      </c>
      <c r="BL336">
        <f>IF($C336=-1,-1,VLOOKUP($C336,'HCAD Process'!$D$5:$CZ$504,VLOOKUP(BL$4,'Table Name'!$C$2:$D$100,2,FALSE),FALSE))</f>
        <v>-1</v>
      </c>
      <c r="BM336">
        <f>IF($C336=-1,-1,VLOOKUP($C336,'HCAD Process'!$D$5:$CZ$504,VLOOKUP(BM$4,'Table Name'!$C$2:$D$100,2,FALSE),FALSE))</f>
        <v>-1</v>
      </c>
      <c r="BN336">
        <f>IF($C336=-1,-1,VLOOKUP($C336,'HCAD Process'!$D$5:$CZ$504,VLOOKUP(BN$4,'Table Name'!$C$2:$D$100,2,FALSE),FALSE))</f>
        <v>-1</v>
      </c>
      <c r="BO336">
        <f>IF($C336=-1,-1,VLOOKUP($C336,'HCAD Process'!$D$5:$CZ$504,VLOOKUP(BO$4,'Table Name'!$C$2:$D$100,2,FALSE),FALSE))</f>
        <v>-1</v>
      </c>
      <c r="BP336">
        <f>IF($C336=-1,-1,VLOOKUP($C336,'HCAD Process'!$D$5:$CZ$504,VLOOKUP(BP$4,'Table Name'!$C$2:$D$100,2,FALSE),FALSE))</f>
        <v>-1</v>
      </c>
      <c r="BQ336">
        <f>IF($C336=-1,-1,VLOOKUP($C336,'HCAD Process'!$D$5:$CZ$504,VLOOKUP(BQ$4,'Table Name'!$C$2:$D$100,2,FALSE),FALSE))</f>
        <v>-1</v>
      </c>
      <c r="BR336">
        <f>IF($C336=-1,-1,VLOOKUP($C336,'HCAD Process'!$D$5:$CZ$504,VLOOKUP(BR$4,'Table Name'!$C$2:$D$100,2,FALSE),FALSE))</f>
        <v>-1</v>
      </c>
      <c r="BS336">
        <f>IF($C336=-1,-1,VLOOKUP($C336,'HCAD Process'!$D$5:$CZ$504,VLOOKUP(BS$4,'Table Name'!$C$2:$D$100,2,FALSE),FALSE))</f>
        <v>-1</v>
      </c>
      <c r="BT336">
        <f>IF($C336=-1,-1,VLOOKUP($C336,'HCAD Process'!$D$5:$CZ$504,VLOOKUP(BT$4,'Table Name'!$C$2:$D$100,2,FALSE),FALSE))</f>
        <v>-1</v>
      </c>
      <c r="BU336">
        <f>IF($C336=-1,-1,VLOOKUP($C336,'HCAD Process'!$D$5:$CZ$504,VLOOKUP(BU$4,'Table Name'!$C$2:$D$100,2,FALSE),FALSE))</f>
        <v>-1</v>
      </c>
      <c r="BV336">
        <f>IF($C336=-1,-1,VLOOKUP($C336,'HCAD Process'!$D$5:$CZ$504,VLOOKUP(BV$4,'Table Name'!$C$2:$D$100,2,FALSE),FALSE))</f>
        <v>-1</v>
      </c>
      <c r="BW336">
        <f>IF($C336=-1,-1,VLOOKUP($C336,'HCAD Process'!$D$5:$CZ$504,VLOOKUP(BW$4,'Table Name'!$C$2:$D$100,2,FALSE),FALSE))</f>
        <v>-1</v>
      </c>
      <c r="BX336">
        <f>IF($C336=-1,-1,VLOOKUP($C336,'HCAD Process'!$D$5:$CZ$504,VLOOKUP(BX$4,'Table Name'!$C$2:$D$100,2,FALSE),FALSE))</f>
        <v>-1</v>
      </c>
      <c r="BY336">
        <f>IF($C336=-1,-1,VLOOKUP($C336,'HCAD Process'!$D$5:$CZ$504,VLOOKUP(BY$4,'Table Name'!$C$2:$D$100,2,FALSE),FALSE))</f>
        <v>-1</v>
      </c>
      <c r="BZ336">
        <f>IF($C336=-1,-1,VLOOKUP($C336,'HCAD Process'!$D$5:$CZ$504,VLOOKUP(BZ$4,'Table Name'!$C$2:$D$100,2,FALSE),FALSE))</f>
        <v>-1</v>
      </c>
      <c r="CA336">
        <f>IF($C336=-1,-1,VLOOKUP($C336,'HCAD Process'!$D$5:$CZ$504,VLOOKUP(CA$4,'Table Name'!$C$2:$D$100,2,FALSE),FALSE))</f>
        <v>-1</v>
      </c>
      <c r="CB336">
        <f>IF($C336=-1,-1,VLOOKUP($C336,'HCAD Process'!$D$5:$CZ$504,VLOOKUP(CB$4,'Table Name'!$C$2:$D$100,2,FALSE),FALSE))</f>
        <v>-1</v>
      </c>
      <c r="CC336">
        <f>IF($C336=-1,-1,VLOOKUP($C336,'HCAD Process'!$D$5:$CZ$504,VLOOKUP(CC$4,'Table Name'!$C$2:$D$100,2,FALSE),FALSE))</f>
        <v>-1</v>
      </c>
      <c r="CD336">
        <f>IF($C336=-1,-1,VLOOKUP($C336,'HCAD Process'!$D$5:$CZ$504,VLOOKUP(CD$4,'Table Name'!$C$2:$D$100,2,FALSE),FALSE))</f>
        <v>-1</v>
      </c>
      <c r="CE336">
        <f>IF($C336=-1,-1,VLOOKUP($C336,'HCAD Process'!$D$5:$CZ$504,VLOOKUP(CE$4,'Table Name'!$C$2:$D$100,2,FALSE),FALSE))</f>
        <v>-1</v>
      </c>
    </row>
    <row r="337" spans="2:83" x14ac:dyDescent="0.25">
      <c r="B337">
        <f t="shared" si="5"/>
        <v>333</v>
      </c>
      <c r="C337">
        <f t="array" ref="C337">IF(ISERROR(INDEX('HCAD Process'!CF$5:CF$504,MATCH(0,COUNTIF(C$4:C336,'HCAD Process'!CF$5:CF$504)+('HCAD Process'!CF$5:CF$504=-1),0))),-1,INDEX('HCAD Process'!CF$5:CF$504,MATCH(0,COUNTIF(C$4:C336,'HCAD Process'!CF$5:CF$504)+('HCAD Process'!CF$5:CF$504=-1),0)))</f>
        <v>-1</v>
      </c>
      <c r="D337">
        <f>IF($C337=-1,-1,VLOOKUP($C337,'HCAD Process'!$D$5:$CZ$504,VLOOKUP(D$4,'Table Name'!$C$2:$D$100,2,FALSE),FALSE))</f>
        <v>-1</v>
      </c>
      <c r="E337">
        <f>IF($C337=-1,-1,VLOOKUP($C337,'HCAD Process'!$D$5:$CZ$504,VLOOKUP(E$4,'Table Name'!$C$2:$D$100,2,FALSE),FALSE))</f>
        <v>-1</v>
      </c>
      <c r="F337">
        <f>IF($C337=-1,-1,VLOOKUP($C337,'HCAD Process'!$D$5:$CZ$504,VLOOKUP(F$4,'Table Name'!$C$2:$D$100,2,FALSE),FALSE))</f>
        <v>-1</v>
      </c>
      <c r="G337">
        <f>IF($C337=-1,-1,VLOOKUP($C337,'HCAD Process'!$D$5:$CZ$504,VLOOKUP(G$4,'Table Name'!$C$2:$D$100,2,FALSE),FALSE))</f>
        <v>-1</v>
      </c>
      <c r="H337">
        <f>IF($C337=-1,-1,VLOOKUP($C337,'HCAD Process'!$D$5:$CZ$504,VLOOKUP(H$4,'Table Name'!$C$2:$D$100,2,FALSE),FALSE))</f>
        <v>-1</v>
      </c>
      <c r="I337">
        <f>IF($C337=-1,-1,VLOOKUP($C337,'HCAD Process'!$D$5:$CZ$504,VLOOKUP(I$4,'Table Name'!$C$2:$D$100,2,FALSE),FALSE))</f>
        <v>-1</v>
      </c>
      <c r="J337">
        <f>IF($C337=-1,-1,VLOOKUP($C337,'HCAD Process'!$D$5:$CZ$504,VLOOKUP(J$4,'Table Name'!$C$2:$D$100,2,FALSE),FALSE))</f>
        <v>-1</v>
      </c>
      <c r="K337">
        <f>IF($C337=-1,-1,VLOOKUP($C337,'HCAD Process'!$D$5:$CZ$504,VLOOKUP(K$4,'Table Name'!$C$2:$D$100,2,FALSE),FALSE))</f>
        <v>-1</v>
      </c>
      <c r="L337">
        <f>IF($C337=-1,-1,VLOOKUP($C337,'HCAD Process'!$D$5:$CZ$504,VLOOKUP(L$4,'Table Name'!$C$2:$D$100,2,FALSE),FALSE))</f>
        <v>-1</v>
      </c>
      <c r="M337">
        <f>IF($C337=-1,-1,VLOOKUP($C337,'HCAD Process'!$D$5:$CZ$504,VLOOKUP(M$4,'Table Name'!$C$2:$D$100,2,FALSE),FALSE))</f>
        <v>-1</v>
      </c>
      <c r="N337">
        <f>IF($C337=-1,-1,VLOOKUP($C337,'HCAD Process'!$D$5:$CZ$504,VLOOKUP(N$4,'Table Name'!$C$2:$D$100,2,FALSE),FALSE))</f>
        <v>-1</v>
      </c>
      <c r="O337">
        <f>IF($C337=-1,-1,VLOOKUP($C337,'HCAD Process'!$D$5:$CZ$504,VLOOKUP(O$4,'Table Name'!$C$2:$D$100,2,FALSE),FALSE))</f>
        <v>-1</v>
      </c>
      <c r="P337">
        <f>IF($C337=-1,-1,VLOOKUP($C337,'HCAD Process'!$D$5:$CZ$504,VLOOKUP(P$4,'Table Name'!$C$2:$D$100,2,FALSE),FALSE))</f>
        <v>-1</v>
      </c>
      <c r="Q337">
        <f>IF($C337=-1,-1,VLOOKUP($C337,'HCAD Process'!$D$5:$CZ$504,VLOOKUP(Q$4,'Table Name'!$C$2:$D$100,2,FALSE),FALSE))</f>
        <v>-1</v>
      </c>
      <c r="R337">
        <f>IF($C337=-1,-1,VLOOKUP($C337,'HCAD Process'!$D$5:$CZ$504,VLOOKUP(R$4,'Table Name'!$C$2:$D$100,2,FALSE),FALSE))</f>
        <v>-1</v>
      </c>
      <c r="S337">
        <f>IF($C337=-1,-1,VLOOKUP($C337,'HCAD Process'!$D$5:$CZ$504,VLOOKUP(S$4,'Table Name'!$C$2:$D$100,2,FALSE),FALSE))</f>
        <v>-1</v>
      </c>
      <c r="T337">
        <f>IF($C337=-1,-1,VLOOKUP($C337,'HCAD Process'!$D$5:$CZ$504,VLOOKUP(T$4,'Table Name'!$C$2:$D$100,2,FALSE),FALSE))</f>
        <v>-1</v>
      </c>
      <c r="U337">
        <f>IF($C337=-1,-1,VLOOKUP($C337,'HCAD Process'!$D$5:$CZ$504,VLOOKUP(U$4,'Table Name'!$C$2:$D$100,2,FALSE),FALSE))</f>
        <v>-1</v>
      </c>
      <c r="V337">
        <f>IF($C337=-1,-1,VLOOKUP($C337,'HCAD Process'!$D$5:$CZ$504,VLOOKUP(V$4,'Table Name'!$C$2:$D$100,2,FALSE),FALSE))</f>
        <v>-1</v>
      </c>
      <c r="W337">
        <f>IF($C337=-1,-1,VLOOKUP($C337,'HCAD Process'!$D$5:$CZ$504,VLOOKUP(W$4,'Table Name'!$C$2:$D$100,2,FALSE),FALSE))</f>
        <v>-1</v>
      </c>
      <c r="X337">
        <f>IF($C337=-1,-1,VLOOKUP($C337,'HCAD Process'!$D$5:$CZ$504,VLOOKUP(X$4,'Table Name'!$C$2:$D$100,2,FALSE),FALSE))</f>
        <v>-1</v>
      </c>
      <c r="Y337">
        <f>IF($C337=-1,-1,VLOOKUP($C337,'HCAD Process'!$D$5:$CZ$504,VLOOKUP(Y$4,'Table Name'!$C$2:$D$100,2,FALSE),FALSE))</f>
        <v>-1</v>
      </c>
      <c r="Z337">
        <f>IF($C337=-1,-1,VLOOKUP($C337,'HCAD Process'!$D$5:$CZ$504,VLOOKUP(Z$4,'Table Name'!$C$2:$D$100,2,FALSE),FALSE))</f>
        <v>-1</v>
      </c>
      <c r="AA337">
        <f>IF($C337=-1,-1,VLOOKUP($C337,'HCAD Process'!$D$5:$CZ$504,VLOOKUP(AA$4,'Table Name'!$C$2:$D$100,2,FALSE),FALSE))</f>
        <v>-1</v>
      </c>
      <c r="AB337">
        <f>IF($C337=-1,-1,VLOOKUP($C337,'HCAD Process'!$D$5:$CZ$504,VLOOKUP(AB$4,'Table Name'!$C$2:$D$100,2,FALSE),FALSE))</f>
        <v>-1</v>
      </c>
      <c r="AC337">
        <f>IF($C337=-1,-1,VLOOKUP($C337,'HCAD Process'!$D$5:$CZ$504,VLOOKUP(AC$4,'Table Name'!$C$2:$D$100,2,FALSE),FALSE))</f>
        <v>-1</v>
      </c>
      <c r="AD337">
        <f>IF($C337=-1,-1,VLOOKUP($C337,'HCAD Process'!$D$5:$CZ$504,VLOOKUP(AD$4,'Table Name'!$C$2:$D$100,2,FALSE),FALSE))</f>
        <v>-1</v>
      </c>
      <c r="AE337">
        <f>IF($C337=-1,-1,VLOOKUP($C337,'HCAD Process'!$D$5:$CZ$504,VLOOKUP(AE$4,'Table Name'!$C$2:$D$100,2,FALSE),FALSE))</f>
        <v>-1</v>
      </c>
      <c r="AF337">
        <f>IF($C337=-1,-1,VLOOKUP($C337,'HCAD Process'!$D$5:$CZ$504,VLOOKUP(AF$4,'Table Name'!$C$2:$D$100,2,FALSE),FALSE))</f>
        <v>-1</v>
      </c>
      <c r="AG337">
        <f>IF($C337=-1,-1,VLOOKUP($C337,'HCAD Process'!$D$5:$CZ$504,VLOOKUP(AG$4,'Table Name'!$C$2:$D$100,2,FALSE),FALSE))</f>
        <v>-1</v>
      </c>
      <c r="AH337">
        <f>IF($C337=-1,-1,VLOOKUP($C337,'HCAD Process'!$D$5:$CZ$504,VLOOKUP(AH$4,'Table Name'!$C$2:$D$100,2,FALSE),FALSE))</f>
        <v>-1</v>
      </c>
      <c r="AI337">
        <f>IF($C337=-1,-1,VLOOKUP($C337,'HCAD Process'!$D$5:$CZ$504,VLOOKUP(AI$4,'Table Name'!$C$2:$D$100,2,FALSE),FALSE))</f>
        <v>-1</v>
      </c>
      <c r="AJ337">
        <f>IF($C337=-1,-1,VLOOKUP($C337,'HCAD Process'!$D$5:$CZ$504,VLOOKUP(AJ$4,'Table Name'!$C$2:$D$100,2,FALSE),FALSE))</f>
        <v>-1</v>
      </c>
      <c r="AK337">
        <f>IF($C337=-1,-1,VALUE(VLOOKUP($C337,'HCAD Process'!$D$5:$CZ$504,VLOOKUP(AK$4,'Table Name'!$C$2:$D$100,2,FALSE),FALSE)))</f>
        <v>-1</v>
      </c>
      <c r="AL337">
        <f>IF($C337=-1,-1,VLOOKUP($C337,'HCAD Process'!$D$5:$CZ$504,VLOOKUP(AL$4,'Table Name'!$C$2:$D$100,2,FALSE),FALSE))</f>
        <v>-1</v>
      </c>
      <c r="AM337">
        <f>IF($C337=-1,-1,VLOOKUP($C337,'HCAD Process'!$D$5:$CZ$504,VLOOKUP(AM$4,'Table Name'!$C$2:$D$100,2,FALSE),FALSE))</f>
        <v>-1</v>
      </c>
      <c r="AN337">
        <f>IF($C337=-1,-1,VLOOKUP($C337,'HCAD Process'!$D$5:$CZ$504,VLOOKUP(AN$4,'Table Name'!$C$2:$D$100,2,FALSE),FALSE))</f>
        <v>-1</v>
      </c>
      <c r="AO337">
        <f>IF($C337=-1,-1,VLOOKUP($C337,'HCAD Process'!$D$5:$CZ$504,VLOOKUP(AO$4,'Table Name'!$C$2:$D$100,2,FALSE),FALSE))</f>
        <v>-1</v>
      </c>
      <c r="AP337">
        <f>IF($C337=-1,-1,VLOOKUP($C337,'HCAD Process'!$D$5:$CZ$504,VLOOKUP(AP$4,'Table Name'!$C$2:$D$100,2,FALSE),FALSE))</f>
        <v>-1</v>
      </c>
      <c r="AQ337">
        <f>IF($C337=-1,-1,VLOOKUP($C337,'HCAD Process'!$D$5:$CZ$504,VLOOKUP(AQ$4,'Table Name'!$C$2:$D$100,2,FALSE),FALSE))</f>
        <v>-1</v>
      </c>
      <c r="AR337">
        <f>IF($C337=-1,-1,VLOOKUP($C337,'HCAD Process'!$D$5:$CZ$504,VLOOKUP(AR$4,'Table Name'!$C$2:$D$100,2,FALSE),FALSE))</f>
        <v>-1</v>
      </c>
      <c r="AS337">
        <f>IF($C337=-1,-1,VLOOKUP($C337,'HCAD Process'!$D$5:$CZ$504,VLOOKUP(AS$4,'Table Name'!$C$2:$D$100,2,FALSE),FALSE))</f>
        <v>-1</v>
      </c>
      <c r="AT337">
        <f>IF($C337=-1,-1,VLOOKUP($C337,'HCAD Process'!$D$5:$CZ$504,VLOOKUP(AT$4,'Table Name'!$C$2:$D$100,2,FALSE),FALSE))</f>
        <v>-1</v>
      </c>
      <c r="AU337">
        <f>IF($C337=-1,-1,VLOOKUP($C337,'HCAD Process'!$D$5:$CZ$504,VLOOKUP(AU$4,'Table Name'!$C$2:$D$100,2,FALSE),FALSE))</f>
        <v>-1</v>
      </c>
      <c r="AV337">
        <f>IF($C337=-1,-1,VLOOKUP($C337,'HCAD Process'!$D$5:$CZ$504,VLOOKUP(AV$4,'Table Name'!$C$2:$D$100,2,FALSE),FALSE))</f>
        <v>-1</v>
      </c>
      <c r="AW337">
        <f>IF($C337=-1,-1,VLOOKUP($C337,'HCAD Process'!$D$5:$CZ$504,VLOOKUP(AW$4,'Table Name'!$C$2:$D$100,2,FALSE),FALSE))</f>
        <v>-1</v>
      </c>
      <c r="AX337">
        <f>IF($C337=-1,-1,VLOOKUP($C337,'HCAD Process'!$D$5:$CZ$504,VLOOKUP(AX$4,'Table Name'!$C$2:$D$100,2,FALSE),FALSE))</f>
        <v>-1</v>
      </c>
      <c r="AY337">
        <f>IF($C337=-1,-1,VLOOKUP($C337,'HCAD Process'!$D$5:$CZ$504,VLOOKUP(AY$4,'Table Name'!$C$2:$D$100,2,FALSE),FALSE))</f>
        <v>-1</v>
      </c>
      <c r="AZ337">
        <f>IF($C337=-1,-1,VLOOKUP($C337,'HCAD Process'!$D$5:$CZ$504,VLOOKUP(AZ$4,'Table Name'!$C$2:$D$100,2,FALSE),FALSE))</f>
        <v>-1</v>
      </c>
      <c r="BA337">
        <f>IF($C337=-1,-1,VLOOKUP($C337,'HCAD Process'!$D$5:$CZ$504,VLOOKUP(BA$4,'Table Name'!$C$2:$D$100,2,FALSE),FALSE))</f>
        <v>-1</v>
      </c>
      <c r="BB337">
        <f>IF($C337=-1,-1,VLOOKUP($C337,'HCAD Process'!$D$5:$CZ$504,VLOOKUP(BB$4,'Table Name'!$C$2:$D$100,2,FALSE),FALSE))</f>
        <v>-1</v>
      </c>
      <c r="BC337">
        <f>IF($C337=-1,-1,VLOOKUP($C337,'HCAD Process'!$D$5:$CZ$504,VLOOKUP(BC$4,'Table Name'!$C$2:$D$100,2,FALSE),FALSE))</f>
        <v>-1</v>
      </c>
      <c r="BD337">
        <f>IF($C337=-1,-1,VLOOKUP($C337,'HCAD Process'!$D$5:$CZ$504,VLOOKUP(BD$4,'Table Name'!$C$2:$D$100,2,FALSE),FALSE))</f>
        <v>-1</v>
      </c>
      <c r="BE337">
        <f>IF($C337=-1,-1,VLOOKUP($C337,'HCAD Process'!$D$5:$CZ$504,VLOOKUP(BE$4,'Table Name'!$C$2:$D$100,2,FALSE),FALSE))</f>
        <v>-1</v>
      </c>
      <c r="BF337">
        <f>IF($C337=-1,-1,VLOOKUP($C337,'HCAD Process'!$D$5:$CZ$504,VLOOKUP(BF$4,'Table Name'!$C$2:$D$100,2,FALSE),FALSE))</f>
        <v>-1</v>
      </c>
      <c r="BG337">
        <f>IF($C337=-1,-1,VLOOKUP($C337,'HCAD Process'!$D$5:$CZ$504,VLOOKUP(BG$4,'Table Name'!$C$2:$D$100,2,FALSE),FALSE))</f>
        <v>-1</v>
      </c>
      <c r="BH337">
        <f>IF($C337=-1,-1,VLOOKUP($C337,'HCAD Process'!$D$5:$CZ$504,VLOOKUP(BH$4,'Table Name'!$C$2:$D$100,2,FALSE),FALSE))</f>
        <v>-1</v>
      </c>
      <c r="BI337">
        <f>IF($C337=-1,-1,VLOOKUP($C337,'HCAD Process'!$D$5:$CZ$504,VLOOKUP(BI$4,'Table Name'!$C$2:$D$100,2,FALSE),FALSE))</f>
        <v>-1</v>
      </c>
      <c r="BJ337">
        <f>IF($C337=-1,-1,VLOOKUP($C337,'HCAD Process'!$D$5:$CZ$504,VLOOKUP(BJ$4,'Table Name'!$C$2:$D$100,2,FALSE),FALSE))</f>
        <v>-1</v>
      </c>
      <c r="BK337">
        <f>IF($C337=-1,-1,VLOOKUP($C337,'HCAD Process'!$D$5:$CZ$504,VLOOKUP(BK$4,'Table Name'!$C$2:$D$100,2,FALSE),FALSE))</f>
        <v>-1</v>
      </c>
      <c r="BL337">
        <f>IF($C337=-1,-1,VLOOKUP($C337,'HCAD Process'!$D$5:$CZ$504,VLOOKUP(BL$4,'Table Name'!$C$2:$D$100,2,FALSE),FALSE))</f>
        <v>-1</v>
      </c>
      <c r="BM337">
        <f>IF($C337=-1,-1,VLOOKUP($C337,'HCAD Process'!$D$5:$CZ$504,VLOOKUP(BM$4,'Table Name'!$C$2:$D$100,2,FALSE),FALSE))</f>
        <v>-1</v>
      </c>
      <c r="BN337">
        <f>IF($C337=-1,-1,VLOOKUP($C337,'HCAD Process'!$D$5:$CZ$504,VLOOKUP(BN$4,'Table Name'!$C$2:$D$100,2,FALSE),FALSE))</f>
        <v>-1</v>
      </c>
      <c r="BO337">
        <f>IF($C337=-1,-1,VLOOKUP($C337,'HCAD Process'!$D$5:$CZ$504,VLOOKUP(BO$4,'Table Name'!$C$2:$D$100,2,FALSE),FALSE))</f>
        <v>-1</v>
      </c>
      <c r="BP337">
        <f>IF($C337=-1,-1,VLOOKUP($C337,'HCAD Process'!$D$5:$CZ$504,VLOOKUP(BP$4,'Table Name'!$C$2:$D$100,2,FALSE),FALSE))</f>
        <v>-1</v>
      </c>
      <c r="BQ337">
        <f>IF($C337=-1,-1,VLOOKUP($C337,'HCAD Process'!$D$5:$CZ$504,VLOOKUP(BQ$4,'Table Name'!$C$2:$D$100,2,FALSE),FALSE))</f>
        <v>-1</v>
      </c>
      <c r="BR337">
        <f>IF($C337=-1,-1,VLOOKUP($C337,'HCAD Process'!$D$5:$CZ$504,VLOOKUP(BR$4,'Table Name'!$C$2:$D$100,2,FALSE),FALSE))</f>
        <v>-1</v>
      </c>
      <c r="BS337">
        <f>IF($C337=-1,-1,VLOOKUP($C337,'HCAD Process'!$D$5:$CZ$504,VLOOKUP(BS$4,'Table Name'!$C$2:$D$100,2,FALSE),FALSE))</f>
        <v>-1</v>
      </c>
      <c r="BT337">
        <f>IF($C337=-1,-1,VLOOKUP($C337,'HCAD Process'!$D$5:$CZ$504,VLOOKUP(BT$4,'Table Name'!$C$2:$D$100,2,FALSE),FALSE))</f>
        <v>-1</v>
      </c>
      <c r="BU337">
        <f>IF($C337=-1,-1,VLOOKUP($C337,'HCAD Process'!$D$5:$CZ$504,VLOOKUP(BU$4,'Table Name'!$C$2:$D$100,2,FALSE),FALSE))</f>
        <v>-1</v>
      </c>
      <c r="BV337">
        <f>IF($C337=-1,-1,VLOOKUP($C337,'HCAD Process'!$D$5:$CZ$504,VLOOKUP(BV$4,'Table Name'!$C$2:$D$100,2,FALSE),FALSE))</f>
        <v>-1</v>
      </c>
      <c r="BW337">
        <f>IF($C337=-1,-1,VLOOKUP($C337,'HCAD Process'!$D$5:$CZ$504,VLOOKUP(BW$4,'Table Name'!$C$2:$D$100,2,FALSE),FALSE))</f>
        <v>-1</v>
      </c>
      <c r="BX337">
        <f>IF($C337=-1,-1,VLOOKUP($C337,'HCAD Process'!$D$5:$CZ$504,VLOOKUP(BX$4,'Table Name'!$C$2:$D$100,2,FALSE),FALSE))</f>
        <v>-1</v>
      </c>
      <c r="BY337">
        <f>IF($C337=-1,-1,VLOOKUP($C337,'HCAD Process'!$D$5:$CZ$504,VLOOKUP(BY$4,'Table Name'!$C$2:$D$100,2,FALSE),FALSE))</f>
        <v>-1</v>
      </c>
      <c r="BZ337">
        <f>IF($C337=-1,-1,VLOOKUP($C337,'HCAD Process'!$D$5:$CZ$504,VLOOKUP(BZ$4,'Table Name'!$C$2:$D$100,2,FALSE),FALSE))</f>
        <v>-1</v>
      </c>
      <c r="CA337">
        <f>IF($C337=-1,-1,VLOOKUP($C337,'HCAD Process'!$D$5:$CZ$504,VLOOKUP(CA$4,'Table Name'!$C$2:$D$100,2,FALSE),FALSE))</f>
        <v>-1</v>
      </c>
      <c r="CB337">
        <f>IF($C337=-1,-1,VLOOKUP($C337,'HCAD Process'!$D$5:$CZ$504,VLOOKUP(CB$4,'Table Name'!$C$2:$D$100,2,FALSE),FALSE))</f>
        <v>-1</v>
      </c>
      <c r="CC337">
        <f>IF($C337=-1,-1,VLOOKUP($C337,'HCAD Process'!$D$5:$CZ$504,VLOOKUP(CC$4,'Table Name'!$C$2:$D$100,2,FALSE),FALSE))</f>
        <v>-1</v>
      </c>
      <c r="CD337">
        <f>IF($C337=-1,-1,VLOOKUP($C337,'HCAD Process'!$D$5:$CZ$504,VLOOKUP(CD$4,'Table Name'!$C$2:$D$100,2,FALSE),FALSE))</f>
        <v>-1</v>
      </c>
      <c r="CE337">
        <f>IF($C337=-1,-1,VLOOKUP($C337,'HCAD Process'!$D$5:$CZ$504,VLOOKUP(CE$4,'Table Name'!$C$2:$D$100,2,FALSE),FALSE))</f>
        <v>-1</v>
      </c>
    </row>
    <row r="338" spans="2:83" x14ac:dyDescent="0.25">
      <c r="B338">
        <f t="shared" si="5"/>
        <v>334</v>
      </c>
      <c r="C338">
        <f t="array" ref="C338">IF(ISERROR(INDEX('HCAD Process'!CF$5:CF$504,MATCH(0,COUNTIF(C$4:C337,'HCAD Process'!CF$5:CF$504)+('HCAD Process'!CF$5:CF$504=-1),0))),-1,INDEX('HCAD Process'!CF$5:CF$504,MATCH(0,COUNTIF(C$4:C337,'HCAD Process'!CF$5:CF$504)+('HCAD Process'!CF$5:CF$504=-1),0)))</f>
        <v>-1</v>
      </c>
      <c r="D338">
        <f>IF($C338=-1,-1,VLOOKUP($C338,'HCAD Process'!$D$5:$CZ$504,VLOOKUP(D$4,'Table Name'!$C$2:$D$100,2,FALSE),FALSE))</f>
        <v>-1</v>
      </c>
      <c r="E338">
        <f>IF($C338=-1,-1,VLOOKUP($C338,'HCAD Process'!$D$5:$CZ$504,VLOOKUP(E$4,'Table Name'!$C$2:$D$100,2,FALSE),FALSE))</f>
        <v>-1</v>
      </c>
      <c r="F338">
        <f>IF($C338=-1,-1,VLOOKUP($C338,'HCAD Process'!$D$5:$CZ$504,VLOOKUP(F$4,'Table Name'!$C$2:$D$100,2,FALSE),FALSE))</f>
        <v>-1</v>
      </c>
      <c r="G338">
        <f>IF($C338=-1,-1,VLOOKUP($C338,'HCAD Process'!$D$5:$CZ$504,VLOOKUP(G$4,'Table Name'!$C$2:$D$100,2,FALSE),FALSE))</f>
        <v>-1</v>
      </c>
      <c r="H338">
        <f>IF($C338=-1,-1,VLOOKUP($C338,'HCAD Process'!$D$5:$CZ$504,VLOOKUP(H$4,'Table Name'!$C$2:$D$100,2,FALSE),FALSE))</f>
        <v>-1</v>
      </c>
      <c r="I338">
        <f>IF($C338=-1,-1,VLOOKUP($C338,'HCAD Process'!$D$5:$CZ$504,VLOOKUP(I$4,'Table Name'!$C$2:$D$100,2,FALSE),FALSE))</f>
        <v>-1</v>
      </c>
      <c r="J338">
        <f>IF($C338=-1,-1,VLOOKUP($C338,'HCAD Process'!$D$5:$CZ$504,VLOOKUP(J$4,'Table Name'!$C$2:$D$100,2,FALSE),FALSE))</f>
        <v>-1</v>
      </c>
      <c r="K338">
        <f>IF($C338=-1,-1,VLOOKUP($C338,'HCAD Process'!$D$5:$CZ$504,VLOOKUP(K$4,'Table Name'!$C$2:$D$100,2,FALSE),FALSE))</f>
        <v>-1</v>
      </c>
      <c r="L338">
        <f>IF($C338=-1,-1,VLOOKUP($C338,'HCAD Process'!$D$5:$CZ$504,VLOOKUP(L$4,'Table Name'!$C$2:$D$100,2,FALSE),FALSE))</f>
        <v>-1</v>
      </c>
      <c r="M338">
        <f>IF($C338=-1,-1,VLOOKUP($C338,'HCAD Process'!$D$5:$CZ$504,VLOOKUP(M$4,'Table Name'!$C$2:$D$100,2,FALSE),FALSE))</f>
        <v>-1</v>
      </c>
      <c r="N338">
        <f>IF($C338=-1,-1,VLOOKUP($C338,'HCAD Process'!$D$5:$CZ$504,VLOOKUP(N$4,'Table Name'!$C$2:$D$100,2,FALSE),FALSE))</f>
        <v>-1</v>
      </c>
      <c r="O338">
        <f>IF($C338=-1,-1,VLOOKUP($C338,'HCAD Process'!$D$5:$CZ$504,VLOOKUP(O$4,'Table Name'!$C$2:$D$100,2,FALSE),FALSE))</f>
        <v>-1</v>
      </c>
      <c r="P338">
        <f>IF($C338=-1,-1,VLOOKUP($C338,'HCAD Process'!$D$5:$CZ$504,VLOOKUP(P$4,'Table Name'!$C$2:$D$100,2,FALSE),FALSE))</f>
        <v>-1</v>
      </c>
      <c r="Q338">
        <f>IF($C338=-1,-1,VLOOKUP($C338,'HCAD Process'!$D$5:$CZ$504,VLOOKUP(Q$4,'Table Name'!$C$2:$D$100,2,FALSE),FALSE))</f>
        <v>-1</v>
      </c>
      <c r="R338">
        <f>IF($C338=-1,-1,VLOOKUP($C338,'HCAD Process'!$D$5:$CZ$504,VLOOKUP(R$4,'Table Name'!$C$2:$D$100,2,FALSE),FALSE))</f>
        <v>-1</v>
      </c>
      <c r="S338">
        <f>IF($C338=-1,-1,VLOOKUP($C338,'HCAD Process'!$D$5:$CZ$504,VLOOKUP(S$4,'Table Name'!$C$2:$D$100,2,FALSE),FALSE))</f>
        <v>-1</v>
      </c>
      <c r="T338">
        <f>IF($C338=-1,-1,VLOOKUP($C338,'HCAD Process'!$D$5:$CZ$504,VLOOKUP(T$4,'Table Name'!$C$2:$D$100,2,FALSE),FALSE))</f>
        <v>-1</v>
      </c>
      <c r="U338">
        <f>IF($C338=-1,-1,VLOOKUP($C338,'HCAD Process'!$D$5:$CZ$504,VLOOKUP(U$4,'Table Name'!$C$2:$D$100,2,FALSE),FALSE))</f>
        <v>-1</v>
      </c>
      <c r="V338">
        <f>IF($C338=-1,-1,VLOOKUP($C338,'HCAD Process'!$D$5:$CZ$504,VLOOKUP(V$4,'Table Name'!$C$2:$D$100,2,FALSE),FALSE))</f>
        <v>-1</v>
      </c>
      <c r="W338">
        <f>IF($C338=-1,-1,VLOOKUP($C338,'HCAD Process'!$D$5:$CZ$504,VLOOKUP(W$4,'Table Name'!$C$2:$D$100,2,FALSE),FALSE))</f>
        <v>-1</v>
      </c>
      <c r="X338">
        <f>IF($C338=-1,-1,VLOOKUP($C338,'HCAD Process'!$D$5:$CZ$504,VLOOKUP(X$4,'Table Name'!$C$2:$D$100,2,FALSE),FALSE))</f>
        <v>-1</v>
      </c>
      <c r="Y338">
        <f>IF($C338=-1,-1,VLOOKUP($C338,'HCAD Process'!$D$5:$CZ$504,VLOOKUP(Y$4,'Table Name'!$C$2:$D$100,2,FALSE),FALSE))</f>
        <v>-1</v>
      </c>
      <c r="Z338">
        <f>IF($C338=-1,-1,VLOOKUP($C338,'HCAD Process'!$D$5:$CZ$504,VLOOKUP(Z$4,'Table Name'!$C$2:$D$100,2,FALSE),FALSE))</f>
        <v>-1</v>
      </c>
      <c r="AA338">
        <f>IF($C338=-1,-1,VLOOKUP($C338,'HCAD Process'!$D$5:$CZ$504,VLOOKUP(AA$4,'Table Name'!$C$2:$D$100,2,FALSE),FALSE))</f>
        <v>-1</v>
      </c>
      <c r="AB338">
        <f>IF($C338=-1,-1,VLOOKUP($C338,'HCAD Process'!$D$5:$CZ$504,VLOOKUP(AB$4,'Table Name'!$C$2:$D$100,2,FALSE),FALSE))</f>
        <v>-1</v>
      </c>
      <c r="AC338">
        <f>IF($C338=-1,-1,VLOOKUP($C338,'HCAD Process'!$D$5:$CZ$504,VLOOKUP(AC$4,'Table Name'!$C$2:$D$100,2,FALSE),FALSE))</f>
        <v>-1</v>
      </c>
      <c r="AD338">
        <f>IF($C338=-1,-1,VLOOKUP($C338,'HCAD Process'!$D$5:$CZ$504,VLOOKUP(AD$4,'Table Name'!$C$2:$D$100,2,FALSE),FALSE))</f>
        <v>-1</v>
      </c>
      <c r="AE338">
        <f>IF($C338=-1,-1,VLOOKUP($C338,'HCAD Process'!$D$5:$CZ$504,VLOOKUP(AE$4,'Table Name'!$C$2:$D$100,2,FALSE),FALSE))</f>
        <v>-1</v>
      </c>
      <c r="AF338">
        <f>IF($C338=-1,-1,VLOOKUP($C338,'HCAD Process'!$D$5:$CZ$504,VLOOKUP(AF$4,'Table Name'!$C$2:$D$100,2,FALSE),FALSE))</f>
        <v>-1</v>
      </c>
      <c r="AG338">
        <f>IF($C338=-1,-1,VLOOKUP($C338,'HCAD Process'!$D$5:$CZ$504,VLOOKUP(AG$4,'Table Name'!$C$2:$D$100,2,FALSE),FALSE))</f>
        <v>-1</v>
      </c>
      <c r="AH338">
        <f>IF($C338=-1,-1,VLOOKUP($C338,'HCAD Process'!$D$5:$CZ$504,VLOOKUP(AH$4,'Table Name'!$C$2:$D$100,2,FALSE),FALSE))</f>
        <v>-1</v>
      </c>
      <c r="AI338">
        <f>IF($C338=-1,-1,VLOOKUP($C338,'HCAD Process'!$D$5:$CZ$504,VLOOKUP(AI$4,'Table Name'!$C$2:$D$100,2,FALSE),FALSE))</f>
        <v>-1</v>
      </c>
      <c r="AJ338">
        <f>IF($C338=-1,-1,VLOOKUP($C338,'HCAD Process'!$D$5:$CZ$504,VLOOKUP(AJ$4,'Table Name'!$C$2:$D$100,2,FALSE),FALSE))</f>
        <v>-1</v>
      </c>
      <c r="AK338">
        <f>IF($C338=-1,-1,VALUE(VLOOKUP($C338,'HCAD Process'!$D$5:$CZ$504,VLOOKUP(AK$4,'Table Name'!$C$2:$D$100,2,FALSE),FALSE)))</f>
        <v>-1</v>
      </c>
      <c r="AL338">
        <f>IF($C338=-1,-1,VLOOKUP($C338,'HCAD Process'!$D$5:$CZ$504,VLOOKUP(AL$4,'Table Name'!$C$2:$D$100,2,FALSE),FALSE))</f>
        <v>-1</v>
      </c>
      <c r="AM338">
        <f>IF($C338=-1,-1,VLOOKUP($C338,'HCAD Process'!$D$5:$CZ$504,VLOOKUP(AM$4,'Table Name'!$C$2:$D$100,2,FALSE),FALSE))</f>
        <v>-1</v>
      </c>
      <c r="AN338">
        <f>IF($C338=-1,-1,VLOOKUP($C338,'HCAD Process'!$D$5:$CZ$504,VLOOKUP(AN$4,'Table Name'!$C$2:$D$100,2,FALSE),FALSE))</f>
        <v>-1</v>
      </c>
      <c r="AO338">
        <f>IF($C338=-1,-1,VLOOKUP($C338,'HCAD Process'!$D$5:$CZ$504,VLOOKUP(AO$4,'Table Name'!$C$2:$D$100,2,FALSE),FALSE))</f>
        <v>-1</v>
      </c>
      <c r="AP338">
        <f>IF($C338=-1,-1,VLOOKUP($C338,'HCAD Process'!$D$5:$CZ$504,VLOOKUP(AP$4,'Table Name'!$C$2:$D$100,2,FALSE),FALSE))</f>
        <v>-1</v>
      </c>
      <c r="AQ338">
        <f>IF($C338=-1,-1,VLOOKUP($C338,'HCAD Process'!$D$5:$CZ$504,VLOOKUP(AQ$4,'Table Name'!$C$2:$D$100,2,FALSE),FALSE))</f>
        <v>-1</v>
      </c>
      <c r="AR338">
        <f>IF($C338=-1,-1,VLOOKUP($C338,'HCAD Process'!$D$5:$CZ$504,VLOOKUP(AR$4,'Table Name'!$C$2:$D$100,2,FALSE),FALSE))</f>
        <v>-1</v>
      </c>
      <c r="AS338">
        <f>IF($C338=-1,-1,VLOOKUP($C338,'HCAD Process'!$D$5:$CZ$504,VLOOKUP(AS$4,'Table Name'!$C$2:$D$100,2,FALSE),FALSE))</f>
        <v>-1</v>
      </c>
      <c r="AT338">
        <f>IF($C338=-1,-1,VLOOKUP($C338,'HCAD Process'!$D$5:$CZ$504,VLOOKUP(AT$4,'Table Name'!$C$2:$D$100,2,FALSE),FALSE))</f>
        <v>-1</v>
      </c>
      <c r="AU338">
        <f>IF($C338=-1,-1,VLOOKUP($C338,'HCAD Process'!$D$5:$CZ$504,VLOOKUP(AU$4,'Table Name'!$C$2:$D$100,2,FALSE),FALSE))</f>
        <v>-1</v>
      </c>
      <c r="AV338">
        <f>IF($C338=-1,-1,VLOOKUP($C338,'HCAD Process'!$D$5:$CZ$504,VLOOKUP(AV$4,'Table Name'!$C$2:$D$100,2,FALSE),FALSE))</f>
        <v>-1</v>
      </c>
      <c r="AW338">
        <f>IF($C338=-1,-1,VLOOKUP($C338,'HCAD Process'!$D$5:$CZ$504,VLOOKUP(AW$4,'Table Name'!$C$2:$D$100,2,FALSE),FALSE))</f>
        <v>-1</v>
      </c>
      <c r="AX338">
        <f>IF($C338=-1,-1,VLOOKUP($C338,'HCAD Process'!$D$5:$CZ$504,VLOOKUP(AX$4,'Table Name'!$C$2:$D$100,2,FALSE),FALSE))</f>
        <v>-1</v>
      </c>
      <c r="AY338">
        <f>IF($C338=-1,-1,VLOOKUP($C338,'HCAD Process'!$D$5:$CZ$504,VLOOKUP(AY$4,'Table Name'!$C$2:$D$100,2,FALSE),FALSE))</f>
        <v>-1</v>
      </c>
      <c r="AZ338">
        <f>IF($C338=-1,-1,VLOOKUP($C338,'HCAD Process'!$D$5:$CZ$504,VLOOKUP(AZ$4,'Table Name'!$C$2:$D$100,2,FALSE),FALSE))</f>
        <v>-1</v>
      </c>
      <c r="BA338">
        <f>IF($C338=-1,-1,VLOOKUP($C338,'HCAD Process'!$D$5:$CZ$504,VLOOKUP(BA$4,'Table Name'!$C$2:$D$100,2,FALSE),FALSE))</f>
        <v>-1</v>
      </c>
      <c r="BB338">
        <f>IF($C338=-1,-1,VLOOKUP($C338,'HCAD Process'!$D$5:$CZ$504,VLOOKUP(BB$4,'Table Name'!$C$2:$D$100,2,FALSE),FALSE))</f>
        <v>-1</v>
      </c>
      <c r="BC338">
        <f>IF($C338=-1,-1,VLOOKUP($C338,'HCAD Process'!$D$5:$CZ$504,VLOOKUP(BC$4,'Table Name'!$C$2:$D$100,2,FALSE),FALSE))</f>
        <v>-1</v>
      </c>
      <c r="BD338">
        <f>IF($C338=-1,-1,VLOOKUP($C338,'HCAD Process'!$D$5:$CZ$504,VLOOKUP(BD$4,'Table Name'!$C$2:$D$100,2,FALSE),FALSE))</f>
        <v>-1</v>
      </c>
      <c r="BE338">
        <f>IF($C338=-1,-1,VLOOKUP($C338,'HCAD Process'!$D$5:$CZ$504,VLOOKUP(BE$4,'Table Name'!$C$2:$D$100,2,FALSE),FALSE))</f>
        <v>-1</v>
      </c>
      <c r="BF338">
        <f>IF($C338=-1,-1,VLOOKUP($C338,'HCAD Process'!$D$5:$CZ$504,VLOOKUP(BF$4,'Table Name'!$C$2:$D$100,2,FALSE),FALSE))</f>
        <v>-1</v>
      </c>
      <c r="BG338">
        <f>IF($C338=-1,-1,VLOOKUP($C338,'HCAD Process'!$D$5:$CZ$504,VLOOKUP(BG$4,'Table Name'!$C$2:$D$100,2,FALSE),FALSE))</f>
        <v>-1</v>
      </c>
      <c r="BH338">
        <f>IF($C338=-1,-1,VLOOKUP($C338,'HCAD Process'!$D$5:$CZ$504,VLOOKUP(BH$4,'Table Name'!$C$2:$D$100,2,FALSE),FALSE))</f>
        <v>-1</v>
      </c>
      <c r="BI338">
        <f>IF($C338=-1,-1,VLOOKUP($C338,'HCAD Process'!$D$5:$CZ$504,VLOOKUP(BI$4,'Table Name'!$C$2:$D$100,2,FALSE),FALSE))</f>
        <v>-1</v>
      </c>
      <c r="BJ338">
        <f>IF($C338=-1,-1,VLOOKUP($C338,'HCAD Process'!$D$5:$CZ$504,VLOOKUP(BJ$4,'Table Name'!$C$2:$D$100,2,FALSE),FALSE))</f>
        <v>-1</v>
      </c>
      <c r="BK338">
        <f>IF($C338=-1,-1,VLOOKUP($C338,'HCAD Process'!$D$5:$CZ$504,VLOOKUP(BK$4,'Table Name'!$C$2:$D$100,2,FALSE),FALSE))</f>
        <v>-1</v>
      </c>
      <c r="BL338">
        <f>IF($C338=-1,-1,VLOOKUP($C338,'HCAD Process'!$D$5:$CZ$504,VLOOKUP(BL$4,'Table Name'!$C$2:$D$100,2,FALSE),FALSE))</f>
        <v>-1</v>
      </c>
      <c r="BM338">
        <f>IF($C338=-1,-1,VLOOKUP($C338,'HCAD Process'!$D$5:$CZ$504,VLOOKUP(BM$4,'Table Name'!$C$2:$D$100,2,FALSE),FALSE))</f>
        <v>-1</v>
      </c>
      <c r="BN338">
        <f>IF($C338=-1,-1,VLOOKUP($C338,'HCAD Process'!$D$5:$CZ$504,VLOOKUP(BN$4,'Table Name'!$C$2:$D$100,2,FALSE),FALSE))</f>
        <v>-1</v>
      </c>
      <c r="BO338">
        <f>IF($C338=-1,-1,VLOOKUP($C338,'HCAD Process'!$D$5:$CZ$504,VLOOKUP(BO$4,'Table Name'!$C$2:$D$100,2,FALSE),FALSE))</f>
        <v>-1</v>
      </c>
      <c r="BP338">
        <f>IF($C338=-1,-1,VLOOKUP($C338,'HCAD Process'!$D$5:$CZ$504,VLOOKUP(BP$4,'Table Name'!$C$2:$D$100,2,FALSE),FALSE))</f>
        <v>-1</v>
      </c>
      <c r="BQ338">
        <f>IF($C338=-1,-1,VLOOKUP($C338,'HCAD Process'!$D$5:$CZ$504,VLOOKUP(BQ$4,'Table Name'!$C$2:$D$100,2,FALSE),FALSE))</f>
        <v>-1</v>
      </c>
      <c r="BR338">
        <f>IF($C338=-1,-1,VLOOKUP($C338,'HCAD Process'!$D$5:$CZ$504,VLOOKUP(BR$4,'Table Name'!$C$2:$D$100,2,FALSE),FALSE))</f>
        <v>-1</v>
      </c>
      <c r="BS338">
        <f>IF($C338=-1,-1,VLOOKUP($C338,'HCAD Process'!$D$5:$CZ$504,VLOOKUP(BS$4,'Table Name'!$C$2:$D$100,2,FALSE),FALSE))</f>
        <v>-1</v>
      </c>
      <c r="BT338">
        <f>IF($C338=-1,-1,VLOOKUP($C338,'HCAD Process'!$D$5:$CZ$504,VLOOKUP(BT$4,'Table Name'!$C$2:$D$100,2,FALSE),FALSE))</f>
        <v>-1</v>
      </c>
      <c r="BU338">
        <f>IF($C338=-1,-1,VLOOKUP($C338,'HCAD Process'!$D$5:$CZ$504,VLOOKUP(BU$4,'Table Name'!$C$2:$D$100,2,FALSE),FALSE))</f>
        <v>-1</v>
      </c>
      <c r="BV338">
        <f>IF($C338=-1,-1,VLOOKUP($C338,'HCAD Process'!$D$5:$CZ$504,VLOOKUP(BV$4,'Table Name'!$C$2:$D$100,2,FALSE),FALSE))</f>
        <v>-1</v>
      </c>
      <c r="BW338">
        <f>IF($C338=-1,-1,VLOOKUP($C338,'HCAD Process'!$D$5:$CZ$504,VLOOKUP(BW$4,'Table Name'!$C$2:$D$100,2,FALSE),FALSE))</f>
        <v>-1</v>
      </c>
      <c r="BX338">
        <f>IF($C338=-1,-1,VLOOKUP($C338,'HCAD Process'!$D$5:$CZ$504,VLOOKUP(BX$4,'Table Name'!$C$2:$D$100,2,FALSE),FALSE))</f>
        <v>-1</v>
      </c>
      <c r="BY338">
        <f>IF($C338=-1,-1,VLOOKUP($C338,'HCAD Process'!$D$5:$CZ$504,VLOOKUP(BY$4,'Table Name'!$C$2:$D$100,2,FALSE),FALSE))</f>
        <v>-1</v>
      </c>
      <c r="BZ338">
        <f>IF($C338=-1,-1,VLOOKUP($C338,'HCAD Process'!$D$5:$CZ$504,VLOOKUP(BZ$4,'Table Name'!$C$2:$D$100,2,FALSE),FALSE))</f>
        <v>-1</v>
      </c>
      <c r="CA338">
        <f>IF($C338=-1,-1,VLOOKUP($C338,'HCAD Process'!$D$5:$CZ$504,VLOOKUP(CA$4,'Table Name'!$C$2:$D$100,2,FALSE),FALSE))</f>
        <v>-1</v>
      </c>
      <c r="CB338">
        <f>IF($C338=-1,-1,VLOOKUP($C338,'HCAD Process'!$D$5:$CZ$504,VLOOKUP(CB$4,'Table Name'!$C$2:$D$100,2,FALSE),FALSE))</f>
        <v>-1</v>
      </c>
      <c r="CC338">
        <f>IF($C338=-1,-1,VLOOKUP($C338,'HCAD Process'!$D$5:$CZ$504,VLOOKUP(CC$4,'Table Name'!$C$2:$D$100,2,FALSE),FALSE))</f>
        <v>-1</v>
      </c>
      <c r="CD338">
        <f>IF($C338=-1,-1,VLOOKUP($C338,'HCAD Process'!$D$5:$CZ$504,VLOOKUP(CD$4,'Table Name'!$C$2:$D$100,2,FALSE),FALSE))</f>
        <v>-1</v>
      </c>
      <c r="CE338">
        <f>IF($C338=-1,-1,VLOOKUP($C338,'HCAD Process'!$D$5:$CZ$504,VLOOKUP(CE$4,'Table Name'!$C$2:$D$100,2,FALSE),FALSE))</f>
        <v>-1</v>
      </c>
    </row>
    <row r="339" spans="2:83" x14ac:dyDescent="0.25">
      <c r="B339">
        <f t="shared" si="5"/>
        <v>335</v>
      </c>
      <c r="C339">
        <f t="array" ref="C339">IF(ISERROR(INDEX('HCAD Process'!CF$5:CF$504,MATCH(0,COUNTIF(C$4:C338,'HCAD Process'!CF$5:CF$504)+('HCAD Process'!CF$5:CF$504=-1),0))),-1,INDEX('HCAD Process'!CF$5:CF$504,MATCH(0,COUNTIF(C$4:C338,'HCAD Process'!CF$5:CF$504)+('HCAD Process'!CF$5:CF$504=-1),0)))</f>
        <v>-1</v>
      </c>
      <c r="D339">
        <f>IF($C339=-1,-1,VLOOKUP($C339,'HCAD Process'!$D$5:$CZ$504,VLOOKUP(D$4,'Table Name'!$C$2:$D$100,2,FALSE),FALSE))</f>
        <v>-1</v>
      </c>
      <c r="E339">
        <f>IF($C339=-1,-1,VLOOKUP($C339,'HCAD Process'!$D$5:$CZ$504,VLOOKUP(E$4,'Table Name'!$C$2:$D$100,2,FALSE),FALSE))</f>
        <v>-1</v>
      </c>
      <c r="F339">
        <f>IF($C339=-1,-1,VLOOKUP($C339,'HCAD Process'!$D$5:$CZ$504,VLOOKUP(F$4,'Table Name'!$C$2:$D$100,2,FALSE),FALSE))</f>
        <v>-1</v>
      </c>
      <c r="G339">
        <f>IF($C339=-1,-1,VLOOKUP($C339,'HCAD Process'!$D$5:$CZ$504,VLOOKUP(G$4,'Table Name'!$C$2:$D$100,2,FALSE),FALSE))</f>
        <v>-1</v>
      </c>
      <c r="H339">
        <f>IF($C339=-1,-1,VLOOKUP($C339,'HCAD Process'!$D$5:$CZ$504,VLOOKUP(H$4,'Table Name'!$C$2:$D$100,2,FALSE),FALSE))</f>
        <v>-1</v>
      </c>
      <c r="I339">
        <f>IF($C339=-1,-1,VLOOKUP($C339,'HCAD Process'!$D$5:$CZ$504,VLOOKUP(I$4,'Table Name'!$C$2:$D$100,2,FALSE),FALSE))</f>
        <v>-1</v>
      </c>
      <c r="J339">
        <f>IF($C339=-1,-1,VLOOKUP($C339,'HCAD Process'!$D$5:$CZ$504,VLOOKUP(J$4,'Table Name'!$C$2:$D$100,2,FALSE),FALSE))</f>
        <v>-1</v>
      </c>
      <c r="K339">
        <f>IF($C339=-1,-1,VLOOKUP($C339,'HCAD Process'!$D$5:$CZ$504,VLOOKUP(K$4,'Table Name'!$C$2:$D$100,2,FALSE),FALSE))</f>
        <v>-1</v>
      </c>
      <c r="L339">
        <f>IF($C339=-1,-1,VLOOKUP($C339,'HCAD Process'!$D$5:$CZ$504,VLOOKUP(L$4,'Table Name'!$C$2:$D$100,2,FALSE),FALSE))</f>
        <v>-1</v>
      </c>
      <c r="M339">
        <f>IF($C339=-1,-1,VLOOKUP($C339,'HCAD Process'!$D$5:$CZ$504,VLOOKUP(M$4,'Table Name'!$C$2:$D$100,2,FALSE),FALSE))</f>
        <v>-1</v>
      </c>
      <c r="N339">
        <f>IF($C339=-1,-1,VLOOKUP($C339,'HCAD Process'!$D$5:$CZ$504,VLOOKUP(N$4,'Table Name'!$C$2:$D$100,2,FALSE),FALSE))</f>
        <v>-1</v>
      </c>
      <c r="O339">
        <f>IF($C339=-1,-1,VLOOKUP($C339,'HCAD Process'!$D$5:$CZ$504,VLOOKUP(O$4,'Table Name'!$C$2:$D$100,2,FALSE),FALSE))</f>
        <v>-1</v>
      </c>
      <c r="P339">
        <f>IF($C339=-1,-1,VLOOKUP($C339,'HCAD Process'!$D$5:$CZ$504,VLOOKUP(P$4,'Table Name'!$C$2:$D$100,2,FALSE),FALSE))</f>
        <v>-1</v>
      </c>
      <c r="Q339">
        <f>IF($C339=-1,-1,VLOOKUP($C339,'HCAD Process'!$D$5:$CZ$504,VLOOKUP(Q$4,'Table Name'!$C$2:$D$100,2,FALSE),FALSE))</f>
        <v>-1</v>
      </c>
      <c r="R339">
        <f>IF($C339=-1,-1,VLOOKUP($C339,'HCAD Process'!$D$5:$CZ$504,VLOOKUP(R$4,'Table Name'!$C$2:$D$100,2,FALSE),FALSE))</f>
        <v>-1</v>
      </c>
      <c r="S339">
        <f>IF($C339=-1,-1,VLOOKUP($C339,'HCAD Process'!$D$5:$CZ$504,VLOOKUP(S$4,'Table Name'!$C$2:$D$100,2,FALSE),FALSE))</f>
        <v>-1</v>
      </c>
      <c r="T339">
        <f>IF($C339=-1,-1,VLOOKUP($C339,'HCAD Process'!$D$5:$CZ$504,VLOOKUP(T$4,'Table Name'!$C$2:$D$100,2,FALSE),FALSE))</f>
        <v>-1</v>
      </c>
      <c r="U339">
        <f>IF($C339=-1,-1,VLOOKUP($C339,'HCAD Process'!$D$5:$CZ$504,VLOOKUP(U$4,'Table Name'!$C$2:$D$100,2,FALSE),FALSE))</f>
        <v>-1</v>
      </c>
      <c r="V339">
        <f>IF($C339=-1,-1,VLOOKUP($C339,'HCAD Process'!$D$5:$CZ$504,VLOOKUP(V$4,'Table Name'!$C$2:$D$100,2,FALSE),FALSE))</f>
        <v>-1</v>
      </c>
      <c r="W339">
        <f>IF($C339=-1,-1,VLOOKUP($C339,'HCAD Process'!$D$5:$CZ$504,VLOOKUP(W$4,'Table Name'!$C$2:$D$100,2,FALSE),FALSE))</f>
        <v>-1</v>
      </c>
      <c r="X339">
        <f>IF($C339=-1,-1,VLOOKUP($C339,'HCAD Process'!$D$5:$CZ$504,VLOOKUP(X$4,'Table Name'!$C$2:$D$100,2,FALSE),FALSE))</f>
        <v>-1</v>
      </c>
      <c r="Y339">
        <f>IF($C339=-1,-1,VLOOKUP($C339,'HCAD Process'!$D$5:$CZ$504,VLOOKUP(Y$4,'Table Name'!$C$2:$D$100,2,FALSE),FALSE))</f>
        <v>-1</v>
      </c>
      <c r="Z339">
        <f>IF($C339=-1,-1,VLOOKUP($C339,'HCAD Process'!$D$5:$CZ$504,VLOOKUP(Z$4,'Table Name'!$C$2:$D$100,2,FALSE),FALSE))</f>
        <v>-1</v>
      </c>
      <c r="AA339">
        <f>IF($C339=-1,-1,VLOOKUP($C339,'HCAD Process'!$D$5:$CZ$504,VLOOKUP(AA$4,'Table Name'!$C$2:$D$100,2,FALSE),FALSE))</f>
        <v>-1</v>
      </c>
      <c r="AB339">
        <f>IF($C339=-1,-1,VLOOKUP($C339,'HCAD Process'!$D$5:$CZ$504,VLOOKUP(AB$4,'Table Name'!$C$2:$D$100,2,FALSE),FALSE))</f>
        <v>-1</v>
      </c>
      <c r="AC339">
        <f>IF($C339=-1,-1,VLOOKUP($C339,'HCAD Process'!$D$5:$CZ$504,VLOOKUP(AC$4,'Table Name'!$C$2:$D$100,2,FALSE),FALSE))</f>
        <v>-1</v>
      </c>
      <c r="AD339">
        <f>IF($C339=-1,-1,VLOOKUP($C339,'HCAD Process'!$D$5:$CZ$504,VLOOKUP(AD$4,'Table Name'!$C$2:$D$100,2,FALSE),FALSE))</f>
        <v>-1</v>
      </c>
      <c r="AE339">
        <f>IF($C339=-1,-1,VLOOKUP($C339,'HCAD Process'!$D$5:$CZ$504,VLOOKUP(AE$4,'Table Name'!$C$2:$D$100,2,FALSE),FALSE))</f>
        <v>-1</v>
      </c>
      <c r="AF339">
        <f>IF($C339=-1,-1,VLOOKUP($C339,'HCAD Process'!$D$5:$CZ$504,VLOOKUP(AF$4,'Table Name'!$C$2:$D$100,2,FALSE),FALSE))</f>
        <v>-1</v>
      </c>
      <c r="AG339">
        <f>IF($C339=-1,-1,VLOOKUP($C339,'HCAD Process'!$D$5:$CZ$504,VLOOKUP(AG$4,'Table Name'!$C$2:$D$100,2,FALSE),FALSE))</f>
        <v>-1</v>
      </c>
      <c r="AH339">
        <f>IF($C339=-1,-1,VLOOKUP($C339,'HCAD Process'!$D$5:$CZ$504,VLOOKUP(AH$4,'Table Name'!$C$2:$D$100,2,FALSE),FALSE))</f>
        <v>-1</v>
      </c>
      <c r="AI339">
        <f>IF($C339=-1,-1,VLOOKUP($C339,'HCAD Process'!$D$5:$CZ$504,VLOOKUP(AI$4,'Table Name'!$C$2:$D$100,2,FALSE),FALSE))</f>
        <v>-1</v>
      </c>
      <c r="AJ339">
        <f>IF($C339=-1,-1,VLOOKUP($C339,'HCAD Process'!$D$5:$CZ$504,VLOOKUP(AJ$4,'Table Name'!$C$2:$D$100,2,FALSE),FALSE))</f>
        <v>-1</v>
      </c>
      <c r="AK339">
        <f>IF($C339=-1,-1,VALUE(VLOOKUP($C339,'HCAD Process'!$D$5:$CZ$504,VLOOKUP(AK$4,'Table Name'!$C$2:$D$100,2,FALSE),FALSE)))</f>
        <v>-1</v>
      </c>
      <c r="AL339">
        <f>IF($C339=-1,-1,VLOOKUP($C339,'HCAD Process'!$D$5:$CZ$504,VLOOKUP(AL$4,'Table Name'!$C$2:$D$100,2,FALSE),FALSE))</f>
        <v>-1</v>
      </c>
      <c r="AM339">
        <f>IF($C339=-1,-1,VLOOKUP($C339,'HCAD Process'!$D$5:$CZ$504,VLOOKUP(AM$4,'Table Name'!$C$2:$D$100,2,FALSE),FALSE))</f>
        <v>-1</v>
      </c>
      <c r="AN339">
        <f>IF($C339=-1,-1,VLOOKUP($C339,'HCAD Process'!$D$5:$CZ$504,VLOOKUP(AN$4,'Table Name'!$C$2:$D$100,2,FALSE),FALSE))</f>
        <v>-1</v>
      </c>
      <c r="AO339">
        <f>IF($C339=-1,-1,VLOOKUP($C339,'HCAD Process'!$D$5:$CZ$504,VLOOKUP(AO$4,'Table Name'!$C$2:$D$100,2,FALSE),FALSE))</f>
        <v>-1</v>
      </c>
      <c r="AP339">
        <f>IF($C339=-1,-1,VLOOKUP($C339,'HCAD Process'!$D$5:$CZ$504,VLOOKUP(AP$4,'Table Name'!$C$2:$D$100,2,FALSE),FALSE))</f>
        <v>-1</v>
      </c>
      <c r="AQ339">
        <f>IF($C339=-1,-1,VLOOKUP($C339,'HCAD Process'!$D$5:$CZ$504,VLOOKUP(AQ$4,'Table Name'!$C$2:$D$100,2,FALSE),FALSE))</f>
        <v>-1</v>
      </c>
      <c r="AR339">
        <f>IF($C339=-1,-1,VLOOKUP($C339,'HCAD Process'!$D$5:$CZ$504,VLOOKUP(AR$4,'Table Name'!$C$2:$D$100,2,FALSE),FALSE))</f>
        <v>-1</v>
      </c>
      <c r="AS339">
        <f>IF($C339=-1,-1,VLOOKUP($C339,'HCAD Process'!$D$5:$CZ$504,VLOOKUP(AS$4,'Table Name'!$C$2:$D$100,2,FALSE),FALSE))</f>
        <v>-1</v>
      </c>
      <c r="AT339">
        <f>IF($C339=-1,-1,VLOOKUP($C339,'HCAD Process'!$D$5:$CZ$504,VLOOKUP(AT$4,'Table Name'!$C$2:$D$100,2,FALSE),FALSE))</f>
        <v>-1</v>
      </c>
      <c r="AU339">
        <f>IF($C339=-1,-1,VLOOKUP($C339,'HCAD Process'!$D$5:$CZ$504,VLOOKUP(AU$4,'Table Name'!$C$2:$D$100,2,FALSE),FALSE))</f>
        <v>-1</v>
      </c>
      <c r="AV339">
        <f>IF($C339=-1,-1,VLOOKUP($C339,'HCAD Process'!$D$5:$CZ$504,VLOOKUP(AV$4,'Table Name'!$C$2:$D$100,2,FALSE),FALSE))</f>
        <v>-1</v>
      </c>
      <c r="AW339">
        <f>IF($C339=-1,-1,VLOOKUP($C339,'HCAD Process'!$D$5:$CZ$504,VLOOKUP(AW$4,'Table Name'!$C$2:$D$100,2,FALSE),FALSE))</f>
        <v>-1</v>
      </c>
      <c r="AX339">
        <f>IF($C339=-1,-1,VLOOKUP($C339,'HCAD Process'!$D$5:$CZ$504,VLOOKUP(AX$4,'Table Name'!$C$2:$D$100,2,FALSE),FALSE))</f>
        <v>-1</v>
      </c>
      <c r="AY339">
        <f>IF($C339=-1,-1,VLOOKUP($C339,'HCAD Process'!$D$5:$CZ$504,VLOOKUP(AY$4,'Table Name'!$C$2:$D$100,2,FALSE),FALSE))</f>
        <v>-1</v>
      </c>
      <c r="AZ339">
        <f>IF($C339=-1,-1,VLOOKUP($C339,'HCAD Process'!$D$5:$CZ$504,VLOOKUP(AZ$4,'Table Name'!$C$2:$D$100,2,FALSE),FALSE))</f>
        <v>-1</v>
      </c>
      <c r="BA339">
        <f>IF($C339=-1,-1,VLOOKUP($C339,'HCAD Process'!$D$5:$CZ$504,VLOOKUP(BA$4,'Table Name'!$C$2:$D$100,2,FALSE),FALSE))</f>
        <v>-1</v>
      </c>
      <c r="BB339">
        <f>IF($C339=-1,-1,VLOOKUP($C339,'HCAD Process'!$D$5:$CZ$504,VLOOKUP(BB$4,'Table Name'!$C$2:$D$100,2,FALSE),FALSE))</f>
        <v>-1</v>
      </c>
      <c r="BC339">
        <f>IF($C339=-1,-1,VLOOKUP($C339,'HCAD Process'!$D$5:$CZ$504,VLOOKUP(BC$4,'Table Name'!$C$2:$D$100,2,FALSE),FALSE))</f>
        <v>-1</v>
      </c>
      <c r="BD339">
        <f>IF($C339=-1,-1,VLOOKUP($C339,'HCAD Process'!$D$5:$CZ$504,VLOOKUP(BD$4,'Table Name'!$C$2:$D$100,2,FALSE),FALSE))</f>
        <v>-1</v>
      </c>
      <c r="BE339">
        <f>IF($C339=-1,-1,VLOOKUP($C339,'HCAD Process'!$D$5:$CZ$504,VLOOKUP(BE$4,'Table Name'!$C$2:$D$100,2,FALSE),FALSE))</f>
        <v>-1</v>
      </c>
      <c r="BF339">
        <f>IF($C339=-1,-1,VLOOKUP($C339,'HCAD Process'!$D$5:$CZ$504,VLOOKUP(BF$4,'Table Name'!$C$2:$D$100,2,FALSE),FALSE))</f>
        <v>-1</v>
      </c>
      <c r="BG339">
        <f>IF($C339=-1,-1,VLOOKUP($C339,'HCAD Process'!$D$5:$CZ$504,VLOOKUP(BG$4,'Table Name'!$C$2:$D$100,2,FALSE),FALSE))</f>
        <v>-1</v>
      </c>
      <c r="BH339">
        <f>IF($C339=-1,-1,VLOOKUP($C339,'HCAD Process'!$D$5:$CZ$504,VLOOKUP(BH$4,'Table Name'!$C$2:$D$100,2,FALSE),FALSE))</f>
        <v>-1</v>
      </c>
      <c r="BI339">
        <f>IF($C339=-1,-1,VLOOKUP($C339,'HCAD Process'!$D$5:$CZ$504,VLOOKUP(BI$4,'Table Name'!$C$2:$D$100,2,FALSE),FALSE))</f>
        <v>-1</v>
      </c>
      <c r="BJ339">
        <f>IF($C339=-1,-1,VLOOKUP($C339,'HCAD Process'!$D$5:$CZ$504,VLOOKUP(BJ$4,'Table Name'!$C$2:$D$100,2,FALSE),FALSE))</f>
        <v>-1</v>
      </c>
      <c r="BK339">
        <f>IF($C339=-1,-1,VLOOKUP($C339,'HCAD Process'!$D$5:$CZ$504,VLOOKUP(BK$4,'Table Name'!$C$2:$D$100,2,FALSE),FALSE))</f>
        <v>-1</v>
      </c>
      <c r="BL339">
        <f>IF($C339=-1,-1,VLOOKUP($C339,'HCAD Process'!$D$5:$CZ$504,VLOOKUP(BL$4,'Table Name'!$C$2:$D$100,2,FALSE),FALSE))</f>
        <v>-1</v>
      </c>
      <c r="BM339">
        <f>IF($C339=-1,-1,VLOOKUP($C339,'HCAD Process'!$D$5:$CZ$504,VLOOKUP(BM$4,'Table Name'!$C$2:$D$100,2,FALSE),FALSE))</f>
        <v>-1</v>
      </c>
      <c r="BN339">
        <f>IF($C339=-1,-1,VLOOKUP($C339,'HCAD Process'!$D$5:$CZ$504,VLOOKUP(BN$4,'Table Name'!$C$2:$D$100,2,FALSE),FALSE))</f>
        <v>-1</v>
      </c>
      <c r="BO339">
        <f>IF($C339=-1,-1,VLOOKUP($C339,'HCAD Process'!$D$5:$CZ$504,VLOOKUP(BO$4,'Table Name'!$C$2:$D$100,2,FALSE),FALSE))</f>
        <v>-1</v>
      </c>
      <c r="BP339">
        <f>IF($C339=-1,-1,VLOOKUP($C339,'HCAD Process'!$D$5:$CZ$504,VLOOKUP(BP$4,'Table Name'!$C$2:$D$100,2,FALSE),FALSE))</f>
        <v>-1</v>
      </c>
      <c r="BQ339">
        <f>IF($C339=-1,-1,VLOOKUP($C339,'HCAD Process'!$D$5:$CZ$504,VLOOKUP(BQ$4,'Table Name'!$C$2:$D$100,2,FALSE),FALSE))</f>
        <v>-1</v>
      </c>
      <c r="BR339">
        <f>IF($C339=-1,-1,VLOOKUP($C339,'HCAD Process'!$D$5:$CZ$504,VLOOKUP(BR$4,'Table Name'!$C$2:$D$100,2,FALSE),FALSE))</f>
        <v>-1</v>
      </c>
      <c r="BS339">
        <f>IF($C339=-1,-1,VLOOKUP($C339,'HCAD Process'!$D$5:$CZ$504,VLOOKUP(BS$4,'Table Name'!$C$2:$D$100,2,FALSE),FALSE))</f>
        <v>-1</v>
      </c>
      <c r="BT339">
        <f>IF($C339=-1,-1,VLOOKUP($C339,'HCAD Process'!$D$5:$CZ$504,VLOOKUP(BT$4,'Table Name'!$C$2:$D$100,2,FALSE),FALSE))</f>
        <v>-1</v>
      </c>
      <c r="BU339">
        <f>IF($C339=-1,-1,VLOOKUP($C339,'HCAD Process'!$D$5:$CZ$504,VLOOKUP(BU$4,'Table Name'!$C$2:$D$100,2,FALSE),FALSE))</f>
        <v>-1</v>
      </c>
      <c r="BV339">
        <f>IF($C339=-1,-1,VLOOKUP($C339,'HCAD Process'!$D$5:$CZ$504,VLOOKUP(BV$4,'Table Name'!$C$2:$D$100,2,FALSE),FALSE))</f>
        <v>-1</v>
      </c>
      <c r="BW339">
        <f>IF($C339=-1,-1,VLOOKUP($C339,'HCAD Process'!$D$5:$CZ$504,VLOOKUP(BW$4,'Table Name'!$C$2:$D$100,2,FALSE),FALSE))</f>
        <v>-1</v>
      </c>
      <c r="BX339">
        <f>IF($C339=-1,-1,VLOOKUP($C339,'HCAD Process'!$D$5:$CZ$504,VLOOKUP(BX$4,'Table Name'!$C$2:$D$100,2,FALSE),FALSE))</f>
        <v>-1</v>
      </c>
      <c r="BY339">
        <f>IF($C339=-1,-1,VLOOKUP($C339,'HCAD Process'!$D$5:$CZ$504,VLOOKUP(BY$4,'Table Name'!$C$2:$D$100,2,FALSE),FALSE))</f>
        <v>-1</v>
      </c>
      <c r="BZ339">
        <f>IF($C339=-1,-1,VLOOKUP($C339,'HCAD Process'!$D$5:$CZ$504,VLOOKUP(BZ$4,'Table Name'!$C$2:$D$100,2,FALSE),FALSE))</f>
        <v>-1</v>
      </c>
      <c r="CA339">
        <f>IF($C339=-1,-1,VLOOKUP($C339,'HCAD Process'!$D$5:$CZ$504,VLOOKUP(CA$4,'Table Name'!$C$2:$D$100,2,FALSE),FALSE))</f>
        <v>-1</v>
      </c>
      <c r="CB339">
        <f>IF($C339=-1,-1,VLOOKUP($C339,'HCAD Process'!$D$5:$CZ$504,VLOOKUP(CB$4,'Table Name'!$C$2:$D$100,2,FALSE),FALSE))</f>
        <v>-1</v>
      </c>
      <c r="CC339">
        <f>IF($C339=-1,-1,VLOOKUP($C339,'HCAD Process'!$D$5:$CZ$504,VLOOKUP(CC$4,'Table Name'!$C$2:$D$100,2,FALSE),FALSE))</f>
        <v>-1</v>
      </c>
      <c r="CD339">
        <f>IF($C339=-1,-1,VLOOKUP($C339,'HCAD Process'!$D$5:$CZ$504,VLOOKUP(CD$4,'Table Name'!$C$2:$D$100,2,FALSE),FALSE))</f>
        <v>-1</v>
      </c>
      <c r="CE339">
        <f>IF($C339=-1,-1,VLOOKUP($C339,'HCAD Process'!$D$5:$CZ$504,VLOOKUP(CE$4,'Table Name'!$C$2:$D$100,2,FALSE),FALSE))</f>
        <v>-1</v>
      </c>
    </row>
    <row r="340" spans="2:83" x14ac:dyDescent="0.25">
      <c r="B340">
        <f t="shared" si="5"/>
        <v>336</v>
      </c>
      <c r="C340">
        <f t="array" ref="C340">IF(ISERROR(INDEX('HCAD Process'!CF$5:CF$504,MATCH(0,COUNTIF(C$4:C339,'HCAD Process'!CF$5:CF$504)+('HCAD Process'!CF$5:CF$504=-1),0))),-1,INDEX('HCAD Process'!CF$5:CF$504,MATCH(0,COUNTIF(C$4:C339,'HCAD Process'!CF$5:CF$504)+('HCAD Process'!CF$5:CF$504=-1),0)))</f>
        <v>-1</v>
      </c>
      <c r="D340">
        <f>IF($C340=-1,-1,VLOOKUP($C340,'HCAD Process'!$D$5:$CZ$504,VLOOKUP(D$4,'Table Name'!$C$2:$D$100,2,FALSE),FALSE))</f>
        <v>-1</v>
      </c>
      <c r="E340">
        <f>IF($C340=-1,-1,VLOOKUP($C340,'HCAD Process'!$D$5:$CZ$504,VLOOKUP(E$4,'Table Name'!$C$2:$D$100,2,FALSE),FALSE))</f>
        <v>-1</v>
      </c>
      <c r="F340">
        <f>IF($C340=-1,-1,VLOOKUP($C340,'HCAD Process'!$D$5:$CZ$504,VLOOKUP(F$4,'Table Name'!$C$2:$D$100,2,FALSE),FALSE))</f>
        <v>-1</v>
      </c>
      <c r="G340">
        <f>IF($C340=-1,-1,VLOOKUP($C340,'HCAD Process'!$D$5:$CZ$504,VLOOKUP(G$4,'Table Name'!$C$2:$D$100,2,FALSE),FALSE))</f>
        <v>-1</v>
      </c>
      <c r="H340">
        <f>IF($C340=-1,-1,VLOOKUP($C340,'HCAD Process'!$D$5:$CZ$504,VLOOKUP(H$4,'Table Name'!$C$2:$D$100,2,FALSE),FALSE))</f>
        <v>-1</v>
      </c>
      <c r="I340">
        <f>IF($C340=-1,-1,VLOOKUP($C340,'HCAD Process'!$D$5:$CZ$504,VLOOKUP(I$4,'Table Name'!$C$2:$D$100,2,FALSE),FALSE))</f>
        <v>-1</v>
      </c>
      <c r="J340">
        <f>IF($C340=-1,-1,VLOOKUP($C340,'HCAD Process'!$D$5:$CZ$504,VLOOKUP(J$4,'Table Name'!$C$2:$D$100,2,FALSE),FALSE))</f>
        <v>-1</v>
      </c>
      <c r="K340">
        <f>IF($C340=-1,-1,VLOOKUP($C340,'HCAD Process'!$D$5:$CZ$504,VLOOKUP(K$4,'Table Name'!$C$2:$D$100,2,FALSE),FALSE))</f>
        <v>-1</v>
      </c>
      <c r="L340">
        <f>IF($C340=-1,-1,VLOOKUP($C340,'HCAD Process'!$D$5:$CZ$504,VLOOKUP(L$4,'Table Name'!$C$2:$D$100,2,FALSE),FALSE))</f>
        <v>-1</v>
      </c>
      <c r="M340">
        <f>IF($C340=-1,-1,VLOOKUP($C340,'HCAD Process'!$D$5:$CZ$504,VLOOKUP(M$4,'Table Name'!$C$2:$D$100,2,FALSE),FALSE))</f>
        <v>-1</v>
      </c>
      <c r="N340">
        <f>IF($C340=-1,-1,VLOOKUP($C340,'HCAD Process'!$D$5:$CZ$504,VLOOKUP(N$4,'Table Name'!$C$2:$D$100,2,FALSE),FALSE))</f>
        <v>-1</v>
      </c>
      <c r="O340">
        <f>IF($C340=-1,-1,VLOOKUP($C340,'HCAD Process'!$D$5:$CZ$504,VLOOKUP(O$4,'Table Name'!$C$2:$D$100,2,FALSE),FALSE))</f>
        <v>-1</v>
      </c>
      <c r="P340">
        <f>IF($C340=-1,-1,VLOOKUP($C340,'HCAD Process'!$D$5:$CZ$504,VLOOKUP(P$4,'Table Name'!$C$2:$D$100,2,FALSE),FALSE))</f>
        <v>-1</v>
      </c>
      <c r="Q340">
        <f>IF($C340=-1,-1,VLOOKUP($C340,'HCAD Process'!$D$5:$CZ$504,VLOOKUP(Q$4,'Table Name'!$C$2:$D$100,2,FALSE),FALSE))</f>
        <v>-1</v>
      </c>
      <c r="R340">
        <f>IF($C340=-1,-1,VLOOKUP($C340,'HCAD Process'!$D$5:$CZ$504,VLOOKUP(R$4,'Table Name'!$C$2:$D$100,2,FALSE),FALSE))</f>
        <v>-1</v>
      </c>
      <c r="S340">
        <f>IF($C340=-1,-1,VLOOKUP($C340,'HCAD Process'!$D$5:$CZ$504,VLOOKUP(S$4,'Table Name'!$C$2:$D$100,2,FALSE),FALSE))</f>
        <v>-1</v>
      </c>
      <c r="T340">
        <f>IF($C340=-1,-1,VLOOKUP($C340,'HCAD Process'!$D$5:$CZ$504,VLOOKUP(T$4,'Table Name'!$C$2:$D$100,2,FALSE),FALSE))</f>
        <v>-1</v>
      </c>
      <c r="U340">
        <f>IF($C340=-1,-1,VLOOKUP($C340,'HCAD Process'!$D$5:$CZ$504,VLOOKUP(U$4,'Table Name'!$C$2:$D$100,2,FALSE),FALSE))</f>
        <v>-1</v>
      </c>
      <c r="V340">
        <f>IF($C340=-1,-1,VLOOKUP($C340,'HCAD Process'!$D$5:$CZ$504,VLOOKUP(V$4,'Table Name'!$C$2:$D$100,2,FALSE),FALSE))</f>
        <v>-1</v>
      </c>
      <c r="W340">
        <f>IF($C340=-1,-1,VLOOKUP($C340,'HCAD Process'!$D$5:$CZ$504,VLOOKUP(W$4,'Table Name'!$C$2:$D$100,2,FALSE),FALSE))</f>
        <v>-1</v>
      </c>
      <c r="X340">
        <f>IF($C340=-1,-1,VLOOKUP($C340,'HCAD Process'!$D$5:$CZ$504,VLOOKUP(X$4,'Table Name'!$C$2:$D$100,2,FALSE),FALSE))</f>
        <v>-1</v>
      </c>
      <c r="Y340">
        <f>IF($C340=-1,-1,VLOOKUP($C340,'HCAD Process'!$D$5:$CZ$504,VLOOKUP(Y$4,'Table Name'!$C$2:$D$100,2,FALSE),FALSE))</f>
        <v>-1</v>
      </c>
      <c r="Z340">
        <f>IF($C340=-1,-1,VLOOKUP($C340,'HCAD Process'!$D$5:$CZ$504,VLOOKUP(Z$4,'Table Name'!$C$2:$D$100,2,FALSE),FALSE))</f>
        <v>-1</v>
      </c>
      <c r="AA340">
        <f>IF($C340=-1,-1,VLOOKUP($C340,'HCAD Process'!$D$5:$CZ$504,VLOOKUP(AA$4,'Table Name'!$C$2:$D$100,2,FALSE),FALSE))</f>
        <v>-1</v>
      </c>
      <c r="AB340">
        <f>IF($C340=-1,-1,VLOOKUP($C340,'HCAD Process'!$D$5:$CZ$504,VLOOKUP(AB$4,'Table Name'!$C$2:$D$100,2,FALSE),FALSE))</f>
        <v>-1</v>
      </c>
      <c r="AC340">
        <f>IF($C340=-1,-1,VLOOKUP($C340,'HCAD Process'!$D$5:$CZ$504,VLOOKUP(AC$4,'Table Name'!$C$2:$D$100,2,FALSE),FALSE))</f>
        <v>-1</v>
      </c>
      <c r="AD340">
        <f>IF($C340=-1,-1,VLOOKUP($C340,'HCAD Process'!$D$5:$CZ$504,VLOOKUP(AD$4,'Table Name'!$C$2:$D$100,2,FALSE),FALSE))</f>
        <v>-1</v>
      </c>
      <c r="AE340">
        <f>IF($C340=-1,-1,VLOOKUP($C340,'HCAD Process'!$D$5:$CZ$504,VLOOKUP(AE$4,'Table Name'!$C$2:$D$100,2,FALSE),FALSE))</f>
        <v>-1</v>
      </c>
      <c r="AF340">
        <f>IF($C340=-1,-1,VLOOKUP($C340,'HCAD Process'!$D$5:$CZ$504,VLOOKUP(AF$4,'Table Name'!$C$2:$D$100,2,FALSE),FALSE))</f>
        <v>-1</v>
      </c>
      <c r="AG340">
        <f>IF($C340=-1,-1,VLOOKUP($C340,'HCAD Process'!$D$5:$CZ$504,VLOOKUP(AG$4,'Table Name'!$C$2:$D$100,2,FALSE),FALSE))</f>
        <v>-1</v>
      </c>
      <c r="AH340">
        <f>IF($C340=-1,-1,VLOOKUP($C340,'HCAD Process'!$D$5:$CZ$504,VLOOKUP(AH$4,'Table Name'!$C$2:$D$100,2,FALSE),FALSE))</f>
        <v>-1</v>
      </c>
      <c r="AI340">
        <f>IF($C340=-1,-1,VLOOKUP($C340,'HCAD Process'!$D$5:$CZ$504,VLOOKUP(AI$4,'Table Name'!$C$2:$D$100,2,FALSE),FALSE))</f>
        <v>-1</v>
      </c>
      <c r="AJ340">
        <f>IF($C340=-1,-1,VLOOKUP($C340,'HCAD Process'!$D$5:$CZ$504,VLOOKUP(AJ$4,'Table Name'!$C$2:$D$100,2,FALSE),FALSE))</f>
        <v>-1</v>
      </c>
      <c r="AK340">
        <f>IF($C340=-1,-1,VALUE(VLOOKUP($C340,'HCAD Process'!$D$5:$CZ$504,VLOOKUP(AK$4,'Table Name'!$C$2:$D$100,2,FALSE),FALSE)))</f>
        <v>-1</v>
      </c>
      <c r="AL340">
        <f>IF($C340=-1,-1,VLOOKUP($C340,'HCAD Process'!$D$5:$CZ$504,VLOOKUP(AL$4,'Table Name'!$C$2:$D$100,2,FALSE),FALSE))</f>
        <v>-1</v>
      </c>
      <c r="AM340">
        <f>IF($C340=-1,-1,VLOOKUP($C340,'HCAD Process'!$D$5:$CZ$504,VLOOKUP(AM$4,'Table Name'!$C$2:$D$100,2,FALSE),FALSE))</f>
        <v>-1</v>
      </c>
      <c r="AN340">
        <f>IF($C340=-1,-1,VLOOKUP($C340,'HCAD Process'!$D$5:$CZ$504,VLOOKUP(AN$4,'Table Name'!$C$2:$D$100,2,FALSE),FALSE))</f>
        <v>-1</v>
      </c>
      <c r="AO340">
        <f>IF($C340=-1,-1,VLOOKUP($C340,'HCAD Process'!$D$5:$CZ$504,VLOOKUP(AO$4,'Table Name'!$C$2:$D$100,2,FALSE),FALSE))</f>
        <v>-1</v>
      </c>
      <c r="AP340">
        <f>IF($C340=-1,-1,VLOOKUP($C340,'HCAD Process'!$D$5:$CZ$504,VLOOKUP(AP$4,'Table Name'!$C$2:$D$100,2,FALSE),FALSE))</f>
        <v>-1</v>
      </c>
      <c r="AQ340">
        <f>IF($C340=-1,-1,VLOOKUP($C340,'HCAD Process'!$D$5:$CZ$504,VLOOKUP(AQ$4,'Table Name'!$C$2:$D$100,2,FALSE),FALSE))</f>
        <v>-1</v>
      </c>
      <c r="AR340">
        <f>IF($C340=-1,-1,VLOOKUP($C340,'HCAD Process'!$D$5:$CZ$504,VLOOKUP(AR$4,'Table Name'!$C$2:$D$100,2,FALSE),FALSE))</f>
        <v>-1</v>
      </c>
      <c r="AS340">
        <f>IF($C340=-1,-1,VLOOKUP($C340,'HCAD Process'!$D$5:$CZ$504,VLOOKUP(AS$4,'Table Name'!$C$2:$D$100,2,FALSE),FALSE))</f>
        <v>-1</v>
      </c>
      <c r="AT340">
        <f>IF($C340=-1,-1,VLOOKUP($C340,'HCAD Process'!$D$5:$CZ$504,VLOOKUP(AT$4,'Table Name'!$C$2:$D$100,2,FALSE),FALSE))</f>
        <v>-1</v>
      </c>
      <c r="AU340">
        <f>IF($C340=-1,-1,VLOOKUP($C340,'HCAD Process'!$D$5:$CZ$504,VLOOKUP(AU$4,'Table Name'!$C$2:$D$100,2,FALSE),FALSE))</f>
        <v>-1</v>
      </c>
      <c r="AV340">
        <f>IF($C340=-1,-1,VLOOKUP($C340,'HCAD Process'!$D$5:$CZ$504,VLOOKUP(AV$4,'Table Name'!$C$2:$D$100,2,FALSE),FALSE))</f>
        <v>-1</v>
      </c>
      <c r="AW340">
        <f>IF($C340=-1,-1,VLOOKUP($C340,'HCAD Process'!$D$5:$CZ$504,VLOOKUP(AW$4,'Table Name'!$C$2:$D$100,2,FALSE),FALSE))</f>
        <v>-1</v>
      </c>
      <c r="AX340">
        <f>IF($C340=-1,-1,VLOOKUP($C340,'HCAD Process'!$D$5:$CZ$504,VLOOKUP(AX$4,'Table Name'!$C$2:$D$100,2,FALSE),FALSE))</f>
        <v>-1</v>
      </c>
      <c r="AY340">
        <f>IF($C340=-1,-1,VLOOKUP($C340,'HCAD Process'!$D$5:$CZ$504,VLOOKUP(AY$4,'Table Name'!$C$2:$D$100,2,FALSE),FALSE))</f>
        <v>-1</v>
      </c>
      <c r="AZ340">
        <f>IF($C340=-1,-1,VLOOKUP($C340,'HCAD Process'!$D$5:$CZ$504,VLOOKUP(AZ$4,'Table Name'!$C$2:$D$100,2,FALSE),FALSE))</f>
        <v>-1</v>
      </c>
      <c r="BA340">
        <f>IF($C340=-1,-1,VLOOKUP($C340,'HCAD Process'!$D$5:$CZ$504,VLOOKUP(BA$4,'Table Name'!$C$2:$D$100,2,FALSE),FALSE))</f>
        <v>-1</v>
      </c>
      <c r="BB340">
        <f>IF($C340=-1,-1,VLOOKUP($C340,'HCAD Process'!$D$5:$CZ$504,VLOOKUP(BB$4,'Table Name'!$C$2:$D$100,2,FALSE),FALSE))</f>
        <v>-1</v>
      </c>
      <c r="BC340">
        <f>IF($C340=-1,-1,VLOOKUP($C340,'HCAD Process'!$D$5:$CZ$504,VLOOKUP(BC$4,'Table Name'!$C$2:$D$100,2,FALSE),FALSE))</f>
        <v>-1</v>
      </c>
      <c r="BD340">
        <f>IF($C340=-1,-1,VLOOKUP($C340,'HCAD Process'!$D$5:$CZ$504,VLOOKUP(BD$4,'Table Name'!$C$2:$D$100,2,FALSE),FALSE))</f>
        <v>-1</v>
      </c>
      <c r="BE340">
        <f>IF($C340=-1,-1,VLOOKUP($C340,'HCAD Process'!$D$5:$CZ$504,VLOOKUP(BE$4,'Table Name'!$C$2:$D$100,2,FALSE),FALSE))</f>
        <v>-1</v>
      </c>
      <c r="BF340">
        <f>IF($C340=-1,-1,VLOOKUP($C340,'HCAD Process'!$D$5:$CZ$504,VLOOKUP(BF$4,'Table Name'!$C$2:$D$100,2,FALSE),FALSE))</f>
        <v>-1</v>
      </c>
      <c r="BG340">
        <f>IF($C340=-1,-1,VLOOKUP($C340,'HCAD Process'!$D$5:$CZ$504,VLOOKUP(BG$4,'Table Name'!$C$2:$D$100,2,FALSE),FALSE))</f>
        <v>-1</v>
      </c>
      <c r="BH340">
        <f>IF($C340=-1,-1,VLOOKUP($C340,'HCAD Process'!$D$5:$CZ$504,VLOOKUP(BH$4,'Table Name'!$C$2:$D$100,2,FALSE),FALSE))</f>
        <v>-1</v>
      </c>
      <c r="BI340">
        <f>IF($C340=-1,-1,VLOOKUP($C340,'HCAD Process'!$D$5:$CZ$504,VLOOKUP(BI$4,'Table Name'!$C$2:$D$100,2,FALSE),FALSE))</f>
        <v>-1</v>
      </c>
      <c r="BJ340">
        <f>IF($C340=-1,-1,VLOOKUP($C340,'HCAD Process'!$D$5:$CZ$504,VLOOKUP(BJ$4,'Table Name'!$C$2:$D$100,2,FALSE),FALSE))</f>
        <v>-1</v>
      </c>
      <c r="BK340">
        <f>IF($C340=-1,-1,VLOOKUP($C340,'HCAD Process'!$D$5:$CZ$504,VLOOKUP(BK$4,'Table Name'!$C$2:$D$100,2,FALSE),FALSE))</f>
        <v>-1</v>
      </c>
      <c r="BL340">
        <f>IF($C340=-1,-1,VLOOKUP($C340,'HCAD Process'!$D$5:$CZ$504,VLOOKUP(BL$4,'Table Name'!$C$2:$D$100,2,FALSE),FALSE))</f>
        <v>-1</v>
      </c>
      <c r="BM340">
        <f>IF($C340=-1,-1,VLOOKUP($C340,'HCAD Process'!$D$5:$CZ$504,VLOOKUP(BM$4,'Table Name'!$C$2:$D$100,2,FALSE),FALSE))</f>
        <v>-1</v>
      </c>
      <c r="BN340">
        <f>IF($C340=-1,-1,VLOOKUP($C340,'HCAD Process'!$D$5:$CZ$504,VLOOKUP(BN$4,'Table Name'!$C$2:$D$100,2,FALSE),FALSE))</f>
        <v>-1</v>
      </c>
      <c r="BO340">
        <f>IF($C340=-1,-1,VLOOKUP($C340,'HCAD Process'!$D$5:$CZ$504,VLOOKUP(BO$4,'Table Name'!$C$2:$D$100,2,FALSE),FALSE))</f>
        <v>-1</v>
      </c>
      <c r="BP340">
        <f>IF($C340=-1,-1,VLOOKUP($C340,'HCAD Process'!$D$5:$CZ$504,VLOOKUP(BP$4,'Table Name'!$C$2:$D$100,2,FALSE),FALSE))</f>
        <v>-1</v>
      </c>
      <c r="BQ340">
        <f>IF($C340=-1,-1,VLOOKUP($C340,'HCAD Process'!$D$5:$CZ$504,VLOOKUP(BQ$4,'Table Name'!$C$2:$D$100,2,FALSE),FALSE))</f>
        <v>-1</v>
      </c>
      <c r="BR340">
        <f>IF($C340=-1,-1,VLOOKUP($C340,'HCAD Process'!$D$5:$CZ$504,VLOOKUP(BR$4,'Table Name'!$C$2:$D$100,2,FALSE),FALSE))</f>
        <v>-1</v>
      </c>
      <c r="BS340">
        <f>IF($C340=-1,-1,VLOOKUP($C340,'HCAD Process'!$D$5:$CZ$504,VLOOKUP(BS$4,'Table Name'!$C$2:$D$100,2,FALSE),FALSE))</f>
        <v>-1</v>
      </c>
      <c r="BT340">
        <f>IF($C340=-1,-1,VLOOKUP($C340,'HCAD Process'!$D$5:$CZ$504,VLOOKUP(BT$4,'Table Name'!$C$2:$D$100,2,FALSE),FALSE))</f>
        <v>-1</v>
      </c>
      <c r="BU340">
        <f>IF($C340=-1,-1,VLOOKUP($C340,'HCAD Process'!$D$5:$CZ$504,VLOOKUP(BU$4,'Table Name'!$C$2:$D$100,2,FALSE),FALSE))</f>
        <v>-1</v>
      </c>
      <c r="BV340">
        <f>IF($C340=-1,-1,VLOOKUP($C340,'HCAD Process'!$D$5:$CZ$504,VLOOKUP(BV$4,'Table Name'!$C$2:$D$100,2,FALSE),FALSE))</f>
        <v>-1</v>
      </c>
      <c r="BW340">
        <f>IF($C340=-1,-1,VLOOKUP($C340,'HCAD Process'!$D$5:$CZ$504,VLOOKUP(BW$4,'Table Name'!$C$2:$D$100,2,FALSE),FALSE))</f>
        <v>-1</v>
      </c>
      <c r="BX340">
        <f>IF($C340=-1,-1,VLOOKUP($C340,'HCAD Process'!$D$5:$CZ$504,VLOOKUP(BX$4,'Table Name'!$C$2:$D$100,2,FALSE),FALSE))</f>
        <v>-1</v>
      </c>
      <c r="BY340">
        <f>IF($C340=-1,-1,VLOOKUP($C340,'HCAD Process'!$D$5:$CZ$504,VLOOKUP(BY$4,'Table Name'!$C$2:$D$100,2,FALSE),FALSE))</f>
        <v>-1</v>
      </c>
      <c r="BZ340">
        <f>IF($C340=-1,-1,VLOOKUP($C340,'HCAD Process'!$D$5:$CZ$504,VLOOKUP(BZ$4,'Table Name'!$C$2:$D$100,2,FALSE),FALSE))</f>
        <v>-1</v>
      </c>
      <c r="CA340">
        <f>IF($C340=-1,-1,VLOOKUP($C340,'HCAD Process'!$D$5:$CZ$504,VLOOKUP(CA$4,'Table Name'!$C$2:$D$100,2,FALSE),FALSE))</f>
        <v>-1</v>
      </c>
      <c r="CB340">
        <f>IF($C340=-1,-1,VLOOKUP($C340,'HCAD Process'!$D$5:$CZ$504,VLOOKUP(CB$4,'Table Name'!$C$2:$D$100,2,FALSE),FALSE))</f>
        <v>-1</v>
      </c>
      <c r="CC340">
        <f>IF($C340=-1,-1,VLOOKUP($C340,'HCAD Process'!$D$5:$CZ$504,VLOOKUP(CC$4,'Table Name'!$C$2:$D$100,2,FALSE),FALSE))</f>
        <v>-1</v>
      </c>
      <c r="CD340">
        <f>IF($C340=-1,-1,VLOOKUP($C340,'HCAD Process'!$D$5:$CZ$504,VLOOKUP(CD$4,'Table Name'!$C$2:$D$100,2,FALSE),FALSE))</f>
        <v>-1</v>
      </c>
      <c r="CE340">
        <f>IF($C340=-1,-1,VLOOKUP($C340,'HCAD Process'!$D$5:$CZ$504,VLOOKUP(CE$4,'Table Name'!$C$2:$D$100,2,FALSE),FALSE))</f>
        <v>-1</v>
      </c>
    </row>
    <row r="341" spans="2:83" x14ac:dyDescent="0.25">
      <c r="B341">
        <f t="shared" si="5"/>
        <v>337</v>
      </c>
      <c r="C341">
        <f t="array" ref="C341">IF(ISERROR(INDEX('HCAD Process'!CF$5:CF$504,MATCH(0,COUNTIF(C$4:C340,'HCAD Process'!CF$5:CF$504)+('HCAD Process'!CF$5:CF$504=-1),0))),-1,INDEX('HCAD Process'!CF$5:CF$504,MATCH(0,COUNTIF(C$4:C340,'HCAD Process'!CF$5:CF$504)+('HCAD Process'!CF$5:CF$504=-1),0)))</f>
        <v>-1</v>
      </c>
      <c r="D341">
        <f>IF($C341=-1,-1,VLOOKUP($C341,'HCAD Process'!$D$5:$CZ$504,VLOOKUP(D$4,'Table Name'!$C$2:$D$100,2,FALSE),FALSE))</f>
        <v>-1</v>
      </c>
      <c r="E341">
        <f>IF($C341=-1,-1,VLOOKUP($C341,'HCAD Process'!$D$5:$CZ$504,VLOOKUP(E$4,'Table Name'!$C$2:$D$100,2,FALSE),FALSE))</f>
        <v>-1</v>
      </c>
      <c r="F341">
        <f>IF($C341=-1,-1,VLOOKUP($C341,'HCAD Process'!$D$5:$CZ$504,VLOOKUP(F$4,'Table Name'!$C$2:$D$100,2,FALSE),FALSE))</f>
        <v>-1</v>
      </c>
      <c r="G341">
        <f>IF($C341=-1,-1,VLOOKUP($C341,'HCAD Process'!$D$5:$CZ$504,VLOOKUP(G$4,'Table Name'!$C$2:$D$100,2,FALSE),FALSE))</f>
        <v>-1</v>
      </c>
      <c r="H341">
        <f>IF($C341=-1,-1,VLOOKUP($C341,'HCAD Process'!$D$5:$CZ$504,VLOOKUP(H$4,'Table Name'!$C$2:$D$100,2,FALSE),FALSE))</f>
        <v>-1</v>
      </c>
      <c r="I341">
        <f>IF($C341=-1,-1,VLOOKUP($C341,'HCAD Process'!$D$5:$CZ$504,VLOOKUP(I$4,'Table Name'!$C$2:$D$100,2,FALSE),FALSE))</f>
        <v>-1</v>
      </c>
      <c r="J341">
        <f>IF($C341=-1,-1,VLOOKUP($C341,'HCAD Process'!$D$5:$CZ$504,VLOOKUP(J$4,'Table Name'!$C$2:$D$100,2,FALSE),FALSE))</f>
        <v>-1</v>
      </c>
      <c r="K341">
        <f>IF($C341=-1,-1,VLOOKUP($C341,'HCAD Process'!$D$5:$CZ$504,VLOOKUP(K$4,'Table Name'!$C$2:$D$100,2,FALSE),FALSE))</f>
        <v>-1</v>
      </c>
      <c r="L341">
        <f>IF($C341=-1,-1,VLOOKUP($C341,'HCAD Process'!$D$5:$CZ$504,VLOOKUP(L$4,'Table Name'!$C$2:$D$100,2,FALSE),FALSE))</f>
        <v>-1</v>
      </c>
      <c r="M341">
        <f>IF($C341=-1,-1,VLOOKUP($C341,'HCAD Process'!$D$5:$CZ$504,VLOOKUP(M$4,'Table Name'!$C$2:$D$100,2,FALSE),FALSE))</f>
        <v>-1</v>
      </c>
      <c r="N341">
        <f>IF($C341=-1,-1,VLOOKUP($C341,'HCAD Process'!$D$5:$CZ$504,VLOOKUP(N$4,'Table Name'!$C$2:$D$100,2,FALSE),FALSE))</f>
        <v>-1</v>
      </c>
      <c r="O341">
        <f>IF($C341=-1,-1,VLOOKUP($C341,'HCAD Process'!$D$5:$CZ$504,VLOOKUP(O$4,'Table Name'!$C$2:$D$100,2,FALSE),FALSE))</f>
        <v>-1</v>
      </c>
      <c r="P341">
        <f>IF($C341=-1,-1,VLOOKUP($C341,'HCAD Process'!$D$5:$CZ$504,VLOOKUP(P$4,'Table Name'!$C$2:$D$100,2,FALSE),FALSE))</f>
        <v>-1</v>
      </c>
      <c r="Q341">
        <f>IF($C341=-1,-1,VLOOKUP($C341,'HCAD Process'!$D$5:$CZ$504,VLOOKUP(Q$4,'Table Name'!$C$2:$D$100,2,FALSE),FALSE))</f>
        <v>-1</v>
      </c>
      <c r="R341">
        <f>IF($C341=-1,-1,VLOOKUP($C341,'HCAD Process'!$D$5:$CZ$504,VLOOKUP(R$4,'Table Name'!$C$2:$D$100,2,FALSE),FALSE))</f>
        <v>-1</v>
      </c>
      <c r="S341">
        <f>IF($C341=-1,-1,VLOOKUP($C341,'HCAD Process'!$D$5:$CZ$504,VLOOKUP(S$4,'Table Name'!$C$2:$D$100,2,FALSE),FALSE))</f>
        <v>-1</v>
      </c>
      <c r="T341">
        <f>IF($C341=-1,-1,VLOOKUP($C341,'HCAD Process'!$D$5:$CZ$504,VLOOKUP(T$4,'Table Name'!$C$2:$D$100,2,FALSE),FALSE))</f>
        <v>-1</v>
      </c>
      <c r="U341">
        <f>IF($C341=-1,-1,VLOOKUP($C341,'HCAD Process'!$D$5:$CZ$504,VLOOKUP(U$4,'Table Name'!$C$2:$D$100,2,FALSE),FALSE))</f>
        <v>-1</v>
      </c>
      <c r="V341">
        <f>IF($C341=-1,-1,VLOOKUP($C341,'HCAD Process'!$D$5:$CZ$504,VLOOKUP(V$4,'Table Name'!$C$2:$D$100,2,FALSE),FALSE))</f>
        <v>-1</v>
      </c>
      <c r="W341">
        <f>IF($C341=-1,-1,VLOOKUP($C341,'HCAD Process'!$D$5:$CZ$504,VLOOKUP(W$4,'Table Name'!$C$2:$D$100,2,FALSE),FALSE))</f>
        <v>-1</v>
      </c>
      <c r="X341">
        <f>IF($C341=-1,-1,VLOOKUP($C341,'HCAD Process'!$D$5:$CZ$504,VLOOKUP(X$4,'Table Name'!$C$2:$D$100,2,FALSE),FALSE))</f>
        <v>-1</v>
      </c>
      <c r="Y341">
        <f>IF($C341=-1,-1,VLOOKUP($C341,'HCAD Process'!$D$5:$CZ$504,VLOOKUP(Y$4,'Table Name'!$C$2:$D$100,2,FALSE),FALSE))</f>
        <v>-1</v>
      </c>
      <c r="Z341">
        <f>IF($C341=-1,-1,VLOOKUP($C341,'HCAD Process'!$D$5:$CZ$504,VLOOKUP(Z$4,'Table Name'!$C$2:$D$100,2,FALSE),FALSE))</f>
        <v>-1</v>
      </c>
      <c r="AA341">
        <f>IF($C341=-1,-1,VLOOKUP($C341,'HCAD Process'!$D$5:$CZ$504,VLOOKUP(AA$4,'Table Name'!$C$2:$D$100,2,FALSE),FALSE))</f>
        <v>-1</v>
      </c>
      <c r="AB341">
        <f>IF($C341=-1,-1,VLOOKUP($C341,'HCAD Process'!$D$5:$CZ$504,VLOOKUP(AB$4,'Table Name'!$C$2:$D$100,2,FALSE),FALSE))</f>
        <v>-1</v>
      </c>
      <c r="AC341">
        <f>IF($C341=-1,-1,VLOOKUP($C341,'HCAD Process'!$D$5:$CZ$504,VLOOKUP(AC$4,'Table Name'!$C$2:$D$100,2,FALSE),FALSE))</f>
        <v>-1</v>
      </c>
      <c r="AD341">
        <f>IF($C341=-1,-1,VLOOKUP($C341,'HCAD Process'!$D$5:$CZ$504,VLOOKUP(AD$4,'Table Name'!$C$2:$D$100,2,FALSE),FALSE))</f>
        <v>-1</v>
      </c>
      <c r="AE341">
        <f>IF($C341=-1,-1,VLOOKUP($C341,'HCAD Process'!$D$5:$CZ$504,VLOOKUP(AE$4,'Table Name'!$C$2:$D$100,2,FALSE),FALSE))</f>
        <v>-1</v>
      </c>
      <c r="AF341">
        <f>IF($C341=-1,-1,VLOOKUP($C341,'HCAD Process'!$D$5:$CZ$504,VLOOKUP(AF$4,'Table Name'!$C$2:$D$100,2,FALSE),FALSE))</f>
        <v>-1</v>
      </c>
      <c r="AG341">
        <f>IF($C341=-1,-1,VLOOKUP($C341,'HCAD Process'!$D$5:$CZ$504,VLOOKUP(AG$4,'Table Name'!$C$2:$D$100,2,FALSE),FALSE))</f>
        <v>-1</v>
      </c>
      <c r="AH341">
        <f>IF($C341=-1,-1,VLOOKUP($C341,'HCAD Process'!$D$5:$CZ$504,VLOOKUP(AH$4,'Table Name'!$C$2:$D$100,2,FALSE),FALSE))</f>
        <v>-1</v>
      </c>
      <c r="AI341">
        <f>IF($C341=-1,-1,VLOOKUP($C341,'HCAD Process'!$D$5:$CZ$504,VLOOKUP(AI$4,'Table Name'!$C$2:$D$100,2,FALSE),FALSE))</f>
        <v>-1</v>
      </c>
      <c r="AJ341">
        <f>IF($C341=-1,-1,VLOOKUP($C341,'HCAD Process'!$D$5:$CZ$504,VLOOKUP(AJ$4,'Table Name'!$C$2:$D$100,2,FALSE),FALSE))</f>
        <v>-1</v>
      </c>
      <c r="AK341">
        <f>IF($C341=-1,-1,VALUE(VLOOKUP($C341,'HCAD Process'!$D$5:$CZ$504,VLOOKUP(AK$4,'Table Name'!$C$2:$D$100,2,FALSE),FALSE)))</f>
        <v>-1</v>
      </c>
      <c r="AL341">
        <f>IF($C341=-1,-1,VLOOKUP($C341,'HCAD Process'!$D$5:$CZ$504,VLOOKUP(AL$4,'Table Name'!$C$2:$D$100,2,FALSE),FALSE))</f>
        <v>-1</v>
      </c>
      <c r="AM341">
        <f>IF($C341=-1,-1,VLOOKUP($C341,'HCAD Process'!$D$5:$CZ$504,VLOOKUP(AM$4,'Table Name'!$C$2:$D$100,2,FALSE),FALSE))</f>
        <v>-1</v>
      </c>
      <c r="AN341">
        <f>IF($C341=-1,-1,VLOOKUP($C341,'HCAD Process'!$D$5:$CZ$504,VLOOKUP(AN$4,'Table Name'!$C$2:$D$100,2,FALSE),FALSE))</f>
        <v>-1</v>
      </c>
      <c r="AO341">
        <f>IF($C341=-1,-1,VLOOKUP($C341,'HCAD Process'!$D$5:$CZ$504,VLOOKUP(AO$4,'Table Name'!$C$2:$D$100,2,FALSE),FALSE))</f>
        <v>-1</v>
      </c>
      <c r="AP341">
        <f>IF($C341=-1,-1,VLOOKUP($C341,'HCAD Process'!$D$5:$CZ$504,VLOOKUP(AP$4,'Table Name'!$C$2:$D$100,2,FALSE),FALSE))</f>
        <v>-1</v>
      </c>
      <c r="AQ341">
        <f>IF($C341=-1,-1,VLOOKUP($C341,'HCAD Process'!$D$5:$CZ$504,VLOOKUP(AQ$4,'Table Name'!$C$2:$D$100,2,FALSE),FALSE))</f>
        <v>-1</v>
      </c>
      <c r="AR341">
        <f>IF($C341=-1,-1,VLOOKUP($C341,'HCAD Process'!$D$5:$CZ$504,VLOOKUP(AR$4,'Table Name'!$C$2:$D$100,2,FALSE),FALSE))</f>
        <v>-1</v>
      </c>
      <c r="AS341">
        <f>IF($C341=-1,-1,VLOOKUP($C341,'HCAD Process'!$D$5:$CZ$504,VLOOKUP(AS$4,'Table Name'!$C$2:$D$100,2,FALSE),FALSE))</f>
        <v>-1</v>
      </c>
      <c r="AT341">
        <f>IF($C341=-1,-1,VLOOKUP($C341,'HCAD Process'!$D$5:$CZ$504,VLOOKUP(AT$4,'Table Name'!$C$2:$D$100,2,FALSE),FALSE))</f>
        <v>-1</v>
      </c>
      <c r="AU341">
        <f>IF($C341=-1,-1,VLOOKUP($C341,'HCAD Process'!$D$5:$CZ$504,VLOOKUP(AU$4,'Table Name'!$C$2:$D$100,2,FALSE),FALSE))</f>
        <v>-1</v>
      </c>
      <c r="AV341">
        <f>IF($C341=-1,-1,VLOOKUP($C341,'HCAD Process'!$D$5:$CZ$504,VLOOKUP(AV$4,'Table Name'!$C$2:$D$100,2,FALSE),FALSE))</f>
        <v>-1</v>
      </c>
      <c r="AW341">
        <f>IF($C341=-1,-1,VLOOKUP($C341,'HCAD Process'!$D$5:$CZ$504,VLOOKUP(AW$4,'Table Name'!$C$2:$D$100,2,FALSE),FALSE))</f>
        <v>-1</v>
      </c>
      <c r="AX341">
        <f>IF($C341=-1,-1,VLOOKUP($C341,'HCAD Process'!$D$5:$CZ$504,VLOOKUP(AX$4,'Table Name'!$C$2:$D$100,2,FALSE),FALSE))</f>
        <v>-1</v>
      </c>
      <c r="AY341">
        <f>IF($C341=-1,-1,VLOOKUP($C341,'HCAD Process'!$D$5:$CZ$504,VLOOKUP(AY$4,'Table Name'!$C$2:$D$100,2,FALSE),FALSE))</f>
        <v>-1</v>
      </c>
      <c r="AZ341">
        <f>IF($C341=-1,-1,VLOOKUP($C341,'HCAD Process'!$D$5:$CZ$504,VLOOKUP(AZ$4,'Table Name'!$C$2:$D$100,2,FALSE),FALSE))</f>
        <v>-1</v>
      </c>
      <c r="BA341">
        <f>IF($C341=-1,-1,VLOOKUP($C341,'HCAD Process'!$D$5:$CZ$504,VLOOKUP(BA$4,'Table Name'!$C$2:$D$100,2,FALSE),FALSE))</f>
        <v>-1</v>
      </c>
      <c r="BB341">
        <f>IF($C341=-1,-1,VLOOKUP($C341,'HCAD Process'!$D$5:$CZ$504,VLOOKUP(BB$4,'Table Name'!$C$2:$D$100,2,FALSE),FALSE))</f>
        <v>-1</v>
      </c>
      <c r="BC341">
        <f>IF($C341=-1,-1,VLOOKUP($C341,'HCAD Process'!$D$5:$CZ$504,VLOOKUP(BC$4,'Table Name'!$C$2:$D$100,2,FALSE),FALSE))</f>
        <v>-1</v>
      </c>
      <c r="BD341">
        <f>IF($C341=-1,-1,VLOOKUP($C341,'HCAD Process'!$D$5:$CZ$504,VLOOKUP(BD$4,'Table Name'!$C$2:$D$100,2,FALSE),FALSE))</f>
        <v>-1</v>
      </c>
      <c r="BE341">
        <f>IF($C341=-1,-1,VLOOKUP($C341,'HCAD Process'!$D$5:$CZ$504,VLOOKUP(BE$4,'Table Name'!$C$2:$D$100,2,FALSE),FALSE))</f>
        <v>-1</v>
      </c>
      <c r="BF341">
        <f>IF($C341=-1,-1,VLOOKUP($C341,'HCAD Process'!$D$5:$CZ$504,VLOOKUP(BF$4,'Table Name'!$C$2:$D$100,2,FALSE),FALSE))</f>
        <v>-1</v>
      </c>
      <c r="BG341">
        <f>IF($C341=-1,-1,VLOOKUP($C341,'HCAD Process'!$D$5:$CZ$504,VLOOKUP(BG$4,'Table Name'!$C$2:$D$100,2,FALSE),FALSE))</f>
        <v>-1</v>
      </c>
      <c r="BH341">
        <f>IF($C341=-1,-1,VLOOKUP($C341,'HCAD Process'!$D$5:$CZ$504,VLOOKUP(BH$4,'Table Name'!$C$2:$D$100,2,FALSE),FALSE))</f>
        <v>-1</v>
      </c>
      <c r="BI341">
        <f>IF($C341=-1,-1,VLOOKUP($C341,'HCAD Process'!$D$5:$CZ$504,VLOOKUP(BI$4,'Table Name'!$C$2:$D$100,2,FALSE),FALSE))</f>
        <v>-1</v>
      </c>
      <c r="BJ341">
        <f>IF($C341=-1,-1,VLOOKUP($C341,'HCAD Process'!$D$5:$CZ$504,VLOOKUP(BJ$4,'Table Name'!$C$2:$D$100,2,FALSE),FALSE))</f>
        <v>-1</v>
      </c>
      <c r="BK341">
        <f>IF($C341=-1,-1,VLOOKUP($C341,'HCAD Process'!$D$5:$CZ$504,VLOOKUP(BK$4,'Table Name'!$C$2:$D$100,2,FALSE),FALSE))</f>
        <v>-1</v>
      </c>
      <c r="BL341">
        <f>IF($C341=-1,-1,VLOOKUP($C341,'HCAD Process'!$D$5:$CZ$504,VLOOKUP(BL$4,'Table Name'!$C$2:$D$100,2,FALSE),FALSE))</f>
        <v>-1</v>
      </c>
      <c r="BM341">
        <f>IF($C341=-1,-1,VLOOKUP($C341,'HCAD Process'!$D$5:$CZ$504,VLOOKUP(BM$4,'Table Name'!$C$2:$D$100,2,FALSE),FALSE))</f>
        <v>-1</v>
      </c>
      <c r="BN341">
        <f>IF($C341=-1,-1,VLOOKUP($C341,'HCAD Process'!$D$5:$CZ$504,VLOOKUP(BN$4,'Table Name'!$C$2:$D$100,2,FALSE),FALSE))</f>
        <v>-1</v>
      </c>
      <c r="BO341">
        <f>IF($C341=-1,-1,VLOOKUP($C341,'HCAD Process'!$D$5:$CZ$504,VLOOKUP(BO$4,'Table Name'!$C$2:$D$100,2,FALSE),FALSE))</f>
        <v>-1</v>
      </c>
      <c r="BP341">
        <f>IF($C341=-1,-1,VLOOKUP($C341,'HCAD Process'!$D$5:$CZ$504,VLOOKUP(BP$4,'Table Name'!$C$2:$D$100,2,FALSE),FALSE))</f>
        <v>-1</v>
      </c>
      <c r="BQ341">
        <f>IF($C341=-1,-1,VLOOKUP($C341,'HCAD Process'!$D$5:$CZ$504,VLOOKUP(BQ$4,'Table Name'!$C$2:$D$100,2,FALSE),FALSE))</f>
        <v>-1</v>
      </c>
      <c r="BR341">
        <f>IF($C341=-1,-1,VLOOKUP($C341,'HCAD Process'!$D$5:$CZ$504,VLOOKUP(BR$4,'Table Name'!$C$2:$D$100,2,FALSE),FALSE))</f>
        <v>-1</v>
      </c>
      <c r="BS341">
        <f>IF($C341=-1,-1,VLOOKUP($C341,'HCAD Process'!$D$5:$CZ$504,VLOOKUP(BS$4,'Table Name'!$C$2:$D$100,2,FALSE),FALSE))</f>
        <v>-1</v>
      </c>
      <c r="BT341">
        <f>IF($C341=-1,-1,VLOOKUP($C341,'HCAD Process'!$D$5:$CZ$504,VLOOKUP(BT$4,'Table Name'!$C$2:$D$100,2,FALSE),FALSE))</f>
        <v>-1</v>
      </c>
      <c r="BU341">
        <f>IF($C341=-1,-1,VLOOKUP($C341,'HCAD Process'!$D$5:$CZ$504,VLOOKUP(BU$4,'Table Name'!$C$2:$D$100,2,FALSE),FALSE))</f>
        <v>-1</v>
      </c>
      <c r="BV341">
        <f>IF($C341=-1,-1,VLOOKUP($C341,'HCAD Process'!$D$5:$CZ$504,VLOOKUP(BV$4,'Table Name'!$C$2:$D$100,2,FALSE),FALSE))</f>
        <v>-1</v>
      </c>
      <c r="BW341">
        <f>IF($C341=-1,-1,VLOOKUP($C341,'HCAD Process'!$D$5:$CZ$504,VLOOKUP(BW$4,'Table Name'!$C$2:$D$100,2,FALSE),FALSE))</f>
        <v>-1</v>
      </c>
      <c r="BX341">
        <f>IF($C341=-1,-1,VLOOKUP($C341,'HCAD Process'!$D$5:$CZ$504,VLOOKUP(BX$4,'Table Name'!$C$2:$D$100,2,FALSE),FALSE))</f>
        <v>-1</v>
      </c>
      <c r="BY341">
        <f>IF($C341=-1,-1,VLOOKUP($C341,'HCAD Process'!$D$5:$CZ$504,VLOOKUP(BY$4,'Table Name'!$C$2:$D$100,2,FALSE),FALSE))</f>
        <v>-1</v>
      </c>
      <c r="BZ341">
        <f>IF($C341=-1,-1,VLOOKUP($C341,'HCAD Process'!$D$5:$CZ$504,VLOOKUP(BZ$4,'Table Name'!$C$2:$D$100,2,FALSE),FALSE))</f>
        <v>-1</v>
      </c>
      <c r="CA341">
        <f>IF($C341=-1,-1,VLOOKUP($C341,'HCAD Process'!$D$5:$CZ$504,VLOOKUP(CA$4,'Table Name'!$C$2:$D$100,2,FALSE),FALSE))</f>
        <v>-1</v>
      </c>
      <c r="CB341">
        <f>IF($C341=-1,-1,VLOOKUP($C341,'HCAD Process'!$D$5:$CZ$504,VLOOKUP(CB$4,'Table Name'!$C$2:$D$100,2,FALSE),FALSE))</f>
        <v>-1</v>
      </c>
      <c r="CC341">
        <f>IF($C341=-1,-1,VLOOKUP($C341,'HCAD Process'!$D$5:$CZ$504,VLOOKUP(CC$4,'Table Name'!$C$2:$D$100,2,FALSE),FALSE))</f>
        <v>-1</v>
      </c>
      <c r="CD341">
        <f>IF($C341=-1,-1,VLOOKUP($C341,'HCAD Process'!$D$5:$CZ$504,VLOOKUP(CD$4,'Table Name'!$C$2:$D$100,2,FALSE),FALSE))</f>
        <v>-1</v>
      </c>
      <c r="CE341">
        <f>IF($C341=-1,-1,VLOOKUP($C341,'HCAD Process'!$D$5:$CZ$504,VLOOKUP(CE$4,'Table Name'!$C$2:$D$100,2,FALSE),FALSE))</f>
        <v>-1</v>
      </c>
    </row>
    <row r="342" spans="2:83" x14ac:dyDescent="0.25">
      <c r="B342">
        <f t="shared" si="5"/>
        <v>338</v>
      </c>
      <c r="C342">
        <f t="array" ref="C342">IF(ISERROR(INDEX('HCAD Process'!CF$5:CF$504,MATCH(0,COUNTIF(C$4:C341,'HCAD Process'!CF$5:CF$504)+('HCAD Process'!CF$5:CF$504=-1),0))),-1,INDEX('HCAD Process'!CF$5:CF$504,MATCH(0,COUNTIF(C$4:C341,'HCAD Process'!CF$5:CF$504)+('HCAD Process'!CF$5:CF$504=-1),0)))</f>
        <v>-1</v>
      </c>
      <c r="D342">
        <f>IF($C342=-1,-1,VLOOKUP($C342,'HCAD Process'!$D$5:$CZ$504,VLOOKUP(D$4,'Table Name'!$C$2:$D$100,2,FALSE),FALSE))</f>
        <v>-1</v>
      </c>
      <c r="E342">
        <f>IF($C342=-1,-1,VLOOKUP($C342,'HCAD Process'!$D$5:$CZ$504,VLOOKUP(E$4,'Table Name'!$C$2:$D$100,2,FALSE),FALSE))</f>
        <v>-1</v>
      </c>
      <c r="F342">
        <f>IF($C342=-1,-1,VLOOKUP($C342,'HCAD Process'!$D$5:$CZ$504,VLOOKUP(F$4,'Table Name'!$C$2:$D$100,2,FALSE),FALSE))</f>
        <v>-1</v>
      </c>
      <c r="G342">
        <f>IF($C342=-1,-1,VLOOKUP($C342,'HCAD Process'!$D$5:$CZ$504,VLOOKUP(G$4,'Table Name'!$C$2:$D$100,2,FALSE),FALSE))</f>
        <v>-1</v>
      </c>
      <c r="H342">
        <f>IF($C342=-1,-1,VLOOKUP($C342,'HCAD Process'!$D$5:$CZ$504,VLOOKUP(H$4,'Table Name'!$C$2:$D$100,2,FALSE),FALSE))</f>
        <v>-1</v>
      </c>
      <c r="I342">
        <f>IF($C342=-1,-1,VLOOKUP($C342,'HCAD Process'!$D$5:$CZ$504,VLOOKUP(I$4,'Table Name'!$C$2:$D$100,2,FALSE),FALSE))</f>
        <v>-1</v>
      </c>
      <c r="J342">
        <f>IF($C342=-1,-1,VLOOKUP($C342,'HCAD Process'!$D$5:$CZ$504,VLOOKUP(J$4,'Table Name'!$C$2:$D$100,2,FALSE),FALSE))</f>
        <v>-1</v>
      </c>
      <c r="K342">
        <f>IF($C342=-1,-1,VLOOKUP($C342,'HCAD Process'!$D$5:$CZ$504,VLOOKUP(K$4,'Table Name'!$C$2:$D$100,2,FALSE),FALSE))</f>
        <v>-1</v>
      </c>
      <c r="L342">
        <f>IF($C342=-1,-1,VLOOKUP($C342,'HCAD Process'!$D$5:$CZ$504,VLOOKUP(L$4,'Table Name'!$C$2:$D$100,2,FALSE),FALSE))</f>
        <v>-1</v>
      </c>
      <c r="M342">
        <f>IF($C342=-1,-1,VLOOKUP($C342,'HCAD Process'!$D$5:$CZ$504,VLOOKUP(M$4,'Table Name'!$C$2:$D$100,2,FALSE),FALSE))</f>
        <v>-1</v>
      </c>
      <c r="N342">
        <f>IF($C342=-1,-1,VLOOKUP($C342,'HCAD Process'!$D$5:$CZ$504,VLOOKUP(N$4,'Table Name'!$C$2:$D$100,2,FALSE),FALSE))</f>
        <v>-1</v>
      </c>
      <c r="O342">
        <f>IF($C342=-1,-1,VLOOKUP($C342,'HCAD Process'!$D$5:$CZ$504,VLOOKUP(O$4,'Table Name'!$C$2:$D$100,2,FALSE),FALSE))</f>
        <v>-1</v>
      </c>
      <c r="P342">
        <f>IF($C342=-1,-1,VLOOKUP($C342,'HCAD Process'!$D$5:$CZ$504,VLOOKUP(P$4,'Table Name'!$C$2:$D$100,2,FALSE),FALSE))</f>
        <v>-1</v>
      </c>
      <c r="Q342">
        <f>IF($C342=-1,-1,VLOOKUP($C342,'HCAD Process'!$D$5:$CZ$504,VLOOKUP(Q$4,'Table Name'!$C$2:$D$100,2,FALSE),FALSE))</f>
        <v>-1</v>
      </c>
      <c r="R342">
        <f>IF($C342=-1,-1,VLOOKUP($C342,'HCAD Process'!$D$5:$CZ$504,VLOOKUP(R$4,'Table Name'!$C$2:$D$100,2,FALSE),FALSE))</f>
        <v>-1</v>
      </c>
      <c r="S342">
        <f>IF($C342=-1,-1,VLOOKUP($C342,'HCAD Process'!$D$5:$CZ$504,VLOOKUP(S$4,'Table Name'!$C$2:$D$100,2,FALSE),FALSE))</f>
        <v>-1</v>
      </c>
      <c r="T342">
        <f>IF($C342=-1,-1,VLOOKUP($C342,'HCAD Process'!$D$5:$CZ$504,VLOOKUP(T$4,'Table Name'!$C$2:$D$100,2,FALSE),FALSE))</f>
        <v>-1</v>
      </c>
      <c r="U342">
        <f>IF($C342=-1,-1,VLOOKUP($C342,'HCAD Process'!$D$5:$CZ$504,VLOOKUP(U$4,'Table Name'!$C$2:$D$100,2,FALSE),FALSE))</f>
        <v>-1</v>
      </c>
      <c r="V342">
        <f>IF($C342=-1,-1,VLOOKUP($C342,'HCAD Process'!$D$5:$CZ$504,VLOOKUP(V$4,'Table Name'!$C$2:$D$100,2,FALSE),FALSE))</f>
        <v>-1</v>
      </c>
      <c r="W342">
        <f>IF($C342=-1,-1,VLOOKUP($C342,'HCAD Process'!$D$5:$CZ$504,VLOOKUP(W$4,'Table Name'!$C$2:$D$100,2,FALSE),FALSE))</f>
        <v>-1</v>
      </c>
      <c r="X342">
        <f>IF($C342=-1,-1,VLOOKUP($C342,'HCAD Process'!$D$5:$CZ$504,VLOOKUP(X$4,'Table Name'!$C$2:$D$100,2,FALSE),FALSE))</f>
        <v>-1</v>
      </c>
      <c r="Y342">
        <f>IF($C342=-1,-1,VLOOKUP($C342,'HCAD Process'!$D$5:$CZ$504,VLOOKUP(Y$4,'Table Name'!$C$2:$D$100,2,FALSE),FALSE))</f>
        <v>-1</v>
      </c>
      <c r="Z342">
        <f>IF($C342=-1,-1,VLOOKUP($C342,'HCAD Process'!$D$5:$CZ$504,VLOOKUP(Z$4,'Table Name'!$C$2:$D$100,2,FALSE),FALSE))</f>
        <v>-1</v>
      </c>
      <c r="AA342">
        <f>IF($C342=-1,-1,VLOOKUP($C342,'HCAD Process'!$D$5:$CZ$504,VLOOKUP(AA$4,'Table Name'!$C$2:$D$100,2,FALSE),FALSE))</f>
        <v>-1</v>
      </c>
      <c r="AB342">
        <f>IF($C342=-1,-1,VLOOKUP($C342,'HCAD Process'!$D$5:$CZ$504,VLOOKUP(AB$4,'Table Name'!$C$2:$D$100,2,FALSE),FALSE))</f>
        <v>-1</v>
      </c>
      <c r="AC342">
        <f>IF($C342=-1,-1,VLOOKUP($C342,'HCAD Process'!$D$5:$CZ$504,VLOOKUP(AC$4,'Table Name'!$C$2:$D$100,2,FALSE),FALSE))</f>
        <v>-1</v>
      </c>
      <c r="AD342">
        <f>IF($C342=-1,-1,VLOOKUP($C342,'HCAD Process'!$D$5:$CZ$504,VLOOKUP(AD$4,'Table Name'!$C$2:$D$100,2,FALSE),FALSE))</f>
        <v>-1</v>
      </c>
      <c r="AE342">
        <f>IF($C342=-1,-1,VLOOKUP($C342,'HCAD Process'!$D$5:$CZ$504,VLOOKUP(AE$4,'Table Name'!$C$2:$D$100,2,FALSE),FALSE))</f>
        <v>-1</v>
      </c>
      <c r="AF342">
        <f>IF($C342=-1,-1,VLOOKUP($C342,'HCAD Process'!$D$5:$CZ$504,VLOOKUP(AF$4,'Table Name'!$C$2:$D$100,2,FALSE),FALSE))</f>
        <v>-1</v>
      </c>
      <c r="AG342">
        <f>IF($C342=-1,-1,VLOOKUP($C342,'HCAD Process'!$D$5:$CZ$504,VLOOKUP(AG$4,'Table Name'!$C$2:$D$100,2,FALSE),FALSE))</f>
        <v>-1</v>
      </c>
      <c r="AH342">
        <f>IF($C342=-1,-1,VLOOKUP($C342,'HCAD Process'!$D$5:$CZ$504,VLOOKUP(AH$4,'Table Name'!$C$2:$D$100,2,FALSE),FALSE))</f>
        <v>-1</v>
      </c>
      <c r="AI342">
        <f>IF($C342=-1,-1,VLOOKUP($C342,'HCAD Process'!$D$5:$CZ$504,VLOOKUP(AI$4,'Table Name'!$C$2:$D$100,2,FALSE),FALSE))</f>
        <v>-1</v>
      </c>
      <c r="AJ342">
        <f>IF($C342=-1,-1,VLOOKUP($C342,'HCAD Process'!$D$5:$CZ$504,VLOOKUP(AJ$4,'Table Name'!$C$2:$D$100,2,FALSE),FALSE))</f>
        <v>-1</v>
      </c>
      <c r="AK342">
        <f>IF($C342=-1,-1,VALUE(VLOOKUP($C342,'HCAD Process'!$D$5:$CZ$504,VLOOKUP(AK$4,'Table Name'!$C$2:$D$100,2,FALSE),FALSE)))</f>
        <v>-1</v>
      </c>
      <c r="AL342">
        <f>IF($C342=-1,-1,VLOOKUP($C342,'HCAD Process'!$D$5:$CZ$504,VLOOKUP(AL$4,'Table Name'!$C$2:$D$100,2,FALSE),FALSE))</f>
        <v>-1</v>
      </c>
      <c r="AM342">
        <f>IF($C342=-1,-1,VLOOKUP($C342,'HCAD Process'!$D$5:$CZ$504,VLOOKUP(AM$4,'Table Name'!$C$2:$D$100,2,FALSE),FALSE))</f>
        <v>-1</v>
      </c>
      <c r="AN342">
        <f>IF($C342=-1,-1,VLOOKUP($C342,'HCAD Process'!$D$5:$CZ$504,VLOOKUP(AN$4,'Table Name'!$C$2:$D$100,2,FALSE),FALSE))</f>
        <v>-1</v>
      </c>
      <c r="AO342">
        <f>IF($C342=-1,-1,VLOOKUP($C342,'HCAD Process'!$D$5:$CZ$504,VLOOKUP(AO$4,'Table Name'!$C$2:$D$100,2,FALSE),FALSE))</f>
        <v>-1</v>
      </c>
      <c r="AP342">
        <f>IF($C342=-1,-1,VLOOKUP($C342,'HCAD Process'!$D$5:$CZ$504,VLOOKUP(AP$4,'Table Name'!$C$2:$D$100,2,FALSE),FALSE))</f>
        <v>-1</v>
      </c>
      <c r="AQ342">
        <f>IF($C342=-1,-1,VLOOKUP($C342,'HCAD Process'!$D$5:$CZ$504,VLOOKUP(AQ$4,'Table Name'!$C$2:$D$100,2,FALSE),FALSE))</f>
        <v>-1</v>
      </c>
      <c r="AR342">
        <f>IF($C342=-1,-1,VLOOKUP($C342,'HCAD Process'!$D$5:$CZ$504,VLOOKUP(AR$4,'Table Name'!$C$2:$D$100,2,FALSE),FALSE))</f>
        <v>-1</v>
      </c>
      <c r="AS342">
        <f>IF($C342=-1,-1,VLOOKUP($C342,'HCAD Process'!$D$5:$CZ$504,VLOOKUP(AS$4,'Table Name'!$C$2:$D$100,2,FALSE),FALSE))</f>
        <v>-1</v>
      </c>
      <c r="AT342">
        <f>IF($C342=-1,-1,VLOOKUP($C342,'HCAD Process'!$D$5:$CZ$504,VLOOKUP(AT$4,'Table Name'!$C$2:$D$100,2,FALSE),FALSE))</f>
        <v>-1</v>
      </c>
      <c r="AU342">
        <f>IF($C342=-1,-1,VLOOKUP($C342,'HCAD Process'!$D$5:$CZ$504,VLOOKUP(AU$4,'Table Name'!$C$2:$D$100,2,FALSE),FALSE))</f>
        <v>-1</v>
      </c>
      <c r="AV342">
        <f>IF($C342=-1,-1,VLOOKUP($C342,'HCAD Process'!$D$5:$CZ$504,VLOOKUP(AV$4,'Table Name'!$C$2:$D$100,2,FALSE),FALSE))</f>
        <v>-1</v>
      </c>
      <c r="AW342">
        <f>IF($C342=-1,-1,VLOOKUP($C342,'HCAD Process'!$D$5:$CZ$504,VLOOKUP(AW$4,'Table Name'!$C$2:$D$100,2,FALSE),FALSE))</f>
        <v>-1</v>
      </c>
      <c r="AX342">
        <f>IF($C342=-1,-1,VLOOKUP($C342,'HCAD Process'!$D$5:$CZ$504,VLOOKUP(AX$4,'Table Name'!$C$2:$D$100,2,FALSE),FALSE))</f>
        <v>-1</v>
      </c>
      <c r="AY342">
        <f>IF($C342=-1,-1,VLOOKUP($C342,'HCAD Process'!$D$5:$CZ$504,VLOOKUP(AY$4,'Table Name'!$C$2:$D$100,2,FALSE),FALSE))</f>
        <v>-1</v>
      </c>
      <c r="AZ342">
        <f>IF($C342=-1,-1,VLOOKUP($C342,'HCAD Process'!$D$5:$CZ$504,VLOOKUP(AZ$4,'Table Name'!$C$2:$D$100,2,FALSE),FALSE))</f>
        <v>-1</v>
      </c>
      <c r="BA342">
        <f>IF($C342=-1,-1,VLOOKUP($C342,'HCAD Process'!$D$5:$CZ$504,VLOOKUP(BA$4,'Table Name'!$C$2:$D$100,2,FALSE),FALSE))</f>
        <v>-1</v>
      </c>
      <c r="BB342">
        <f>IF($C342=-1,-1,VLOOKUP($C342,'HCAD Process'!$D$5:$CZ$504,VLOOKUP(BB$4,'Table Name'!$C$2:$D$100,2,FALSE),FALSE))</f>
        <v>-1</v>
      </c>
      <c r="BC342">
        <f>IF($C342=-1,-1,VLOOKUP($C342,'HCAD Process'!$D$5:$CZ$504,VLOOKUP(BC$4,'Table Name'!$C$2:$D$100,2,FALSE),FALSE))</f>
        <v>-1</v>
      </c>
      <c r="BD342">
        <f>IF($C342=-1,-1,VLOOKUP($C342,'HCAD Process'!$D$5:$CZ$504,VLOOKUP(BD$4,'Table Name'!$C$2:$D$100,2,FALSE),FALSE))</f>
        <v>-1</v>
      </c>
      <c r="BE342">
        <f>IF($C342=-1,-1,VLOOKUP($C342,'HCAD Process'!$D$5:$CZ$504,VLOOKUP(BE$4,'Table Name'!$C$2:$D$100,2,FALSE),FALSE))</f>
        <v>-1</v>
      </c>
      <c r="BF342">
        <f>IF($C342=-1,-1,VLOOKUP($C342,'HCAD Process'!$D$5:$CZ$504,VLOOKUP(BF$4,'Table Name'!$C$2:$D$100,2,FALSE),FALSE))</f>
        <v>-1</v>
      </c>
      <c r="BG342">
        <f>IF($C342=-1,-1,VLOOKUP($C342,'HCAD Process'!$D$5:$CZ$504,VLOOKUP(BG$4,'Table Name'!$C$2:$D$100,2,FALSE),FALSE))</f>
        <v>-1</v>
      </c>
      <c r="BH342">
        <f>IF($C342=-1,-1,VLOOKUP($C342,'HCAD Process'!$D$5:$CZ$504,VLOOKUP(BH$4,'Table Name'!$C$2:$D$100,2,FALSE),FALSE))</f>
        <v>-1</v>
      </c>
      <c r="BI342">
        <f>IF($C342=-1,-1,VLOOKUP($C342,'HCAD Process'!$D$5:$CZ$504,VLOOKUP(BI$4,'Table Name'!$C$2:$D$100,2,FALSE),FALSE))</f>
        <v>-1</v>
      </c>
      <c r="BJ342">
        <f>IF($C342=-1,-1,VLOOKUP($C342,'HCAD Process'!$D$5:$CZ$504,VLOOKUP(BJ$4,'Table Name'!$C$2:$D$100,2,FALSE),FALSE))</f>
        <v>-1</v>
      </c>
      <c r="BK342">
        <f>IF($C342=-1,-1,VLOOKUP($C342,'HCAD Process'!$D$5:$CZ$504,VLOOKUP(BK$4,'Table Name'!$C$2:$D$100,2,FALSE),FALSE))</f>
        <v>-1</v>
      </c>
      <c r="BL342">
        <f>IF($C342=-1,-1,VLOOKUP($C342,'HCAD Process'!$D$5:$CZ$504,VLOOKUP(BL$4,'Table Name'!$C$2:$D$100,2,FALSE),FALSE))</f>
        <v>-1</v>
      </c>
      <c r="BM342">
        <f>IF($C342=-1,-1,VLOOKUP($C342,'HCAD Process'!$D$5:$CZ$504,VLOOKUP(BM$4,'Table Name'!$C$2:$D$100,2,FALSE),FALSE))</f>
        <v>-1</v>
      </c>
      <c r="BN342">
        <f>IF($C342=-1,-1,VLOOKUP($C342,'HCAD Process'!$D$5:$CZ$504,VLOOKUP(BN$4,'Table Name'!$C$2:$D$100,2,FALSE),FALSE))</f>
        <v>-1</v>
      </c>
      <c r="BO342">
        <f>IF($C342=-1,-1,VLOOKUP($C342,'HCAD Process'!$D$5:$CZ$504,VLOOKUP(BO$4,'Table Name'!$C$2:$D$100,2,FALSE),FALSE))</f>
        <v>-1</v>
      </c>
      <c r="BP342">
        <f>IF($C342=-1,-1,VLOOKUP($C342,'HCAD Process'!$D$5:$CZ$504,VLOOKUP(BP$4,'Table Name'!$C$2:$D$100,2,FALSE),FALSE))</f>
        <v>-1</v>
      </c>
      <c r="BQ342">
        <f>IF($C342=-1,-1,VLOOKUP($C342,'HCAD Process'!$D$5:$CZ$504,VLOOKUP(BQ$4,'Table Name'!$C$2:$D$100,2,FALSE),FALSE))</f>
        <v>-1</v>
      </c>
      <c r="BR342">
        <f>IF($C342=-1,-1,VLOOKUP($C342,'HCAD Process'!$D$5:$CZ$504,VLOOKUP(BR$4,'Table Name'!$C$2:$D$100,2,FALSE),FALSE))</f>
        <v>-1</v>
      </c>
      <c r="BS342">
        <f>IF($C342=-1,-1,VLOOKUP($C342,'HCAD Process'!$D$5:$CZ$504,VLOOKUP(BS$4,'Table Name'!$C$2:$D$100,2,FALSE),FALSE))</f>
        <v>-1</v>
      </c>
      <c r="BT342">
        <f>IF($C342=-1,-1,VLOOKUP($C342,'HCAD Process'!$D$5:$CZ$504,VLOOKUP(BT$4,'Table Name'!$C$2:$D$100,2,FALSE),FALSE))</f>
        <v>-1</v>
      </c>
      <c r="BU342">
        <f>IF($C342=-1,-1,VLOOKUP($C342,'HCAD Process'!$D$5:$CZ$504,VLOOKUP(BU$4,'Table Name'!$C$2:$D$100,2,FALSE),FALSE))</f>
        <v>-1</v>
      </c>
      <c r="BV342">
        <f>IF($C342=-1,-1,VLOOKUP($C342,'HCAD Process'!$D$5:$CZ$504,VLOOKUP(BV$4,'Table Name'!$C$2:$D$100,2,FALSE),FALSE))</f>
        <v>-1</v>
      </c>
      <c r="BW342">
        <f>IF($C342=-1,-1,VLOOKUP($C342,'HCAD Process'!$D$5:$CZ$504,VLOOKUP(BW$4,'Table Name'!$C$2:$D$100,2,FALSE),FALSE))</f>
        <v>-1</v>
      </c>
      <c r="BX342">
        <f>IF($C342=-1,-1,VLOOKUP($C342,'HCAD Process'!$D$5:$CZ$504,VLOOKUP(BX$4,'Table Name'!$C$2:$D$100,2,FALSE),FALSE))</f>
        <v>-1</v>
      </c>
      <c r="BY342">
        <f>IF($C342=-1,-1,VLOOKUP($C342,'HCAD Process'!$D$5:$CZ$504,VLOOKUP(BY$4,'Table Name'!$C$2:$D$100,2,FALSE),FALSE))</f>
        <v>-1</v>
      </c>
      <c r="BZ342">
        <f>IF($C342=-1,-1,VLOOKUP($C342,'HCAD Process'!$D$5:$CZ$504,VLOOKUP(BZ$4,'Table Name'!$C$2:$D$100,2,FALSE),FALSE))</f>
        <v>-1</v>
      </c>
      <c r="CA342">
        <f>IF($C342=-1,-1,VLOOKUP($C342,'HCAD Process'!$D$5:$CZ$504,VLOOKUP(CA$4,'Table Name'!$C$2:$D$100,2,FALSE),FALSE))</f>
        <v>-1</v>
      </c>
      <c r="CB342">
        <f>IF($C342=-1,-1,VLOOKUP($C342,'HCAD Process'!$D$5:$CZ$504,VLOOKUP(CB$4,'Table Name'!$C$2:$D$100,2,FALSE),FALSE))</f>
        <v>-1</v>
      </c>
      <c r="CC342">
        <f>IF($C342=-1,-1,VLOOKUP($C342,'HCAD Process'!$D$5:$CZ$504,VLOOKUP(CC$4,'Table Name'!$C$2:$D$100,2,FALSE),FALSE))</f>
        <v>-1</v>
      </c>
      <c r="CD342">
        <f>IF($C342=-1,-1,VLOOKUP($C342,'HCAD Process'!$D$5:$CZ$504,VLOOKUP(CD$4,'Table Name'!$C$2:$D$100,2,FALSE),FALSE))</f>
        <v>-1</v>
      </c>
      <c r="CE342">
        <f>IF($C342=-1,-1,VLOOKUP($C342,'HCAD Process'!$D$5:$CZ$504,VLOOKUP(CE$4,'Table Name'!$C$2:$D$100,2,FALSE),FALSE))</f>
        <v>-1</v>
      </c>
    </row>
    <row r="343" spans="2:83" x14ac:dyDescent="0.25">
      <c r="B343">
        <f t="shared" si="5"/>
        <v>339</v>
      </c>
      <c r="C343">
        <f t="array" ref="C343">IF(ISERROR(INDEX('HCAD Process'!CF$5:CF$504,MATCH(0,COUNTIF(C$4:C342,'HCAD Process'!CF$5:CF$504)+('HCAD Process'!CF$5:CF$504=-1),0))),-1,INDEX('HCAD Process'!CF$5:CF$504,MATCH(0,COUNTIF(C$4:C342,'HCAD Process'!CF$5:CF$504)+('HCAD Process'!CF$5:CF$504=-1),0)))</f>
        <v>-1</v>
      </c>
      <c r="D343">
        <f>IF($C343=-1,-1,VLOOKUP($C343,'HCAD Process'!$D$5:$CZ$504,VLOOKUP(D$4,'Table Name'!$C$2:$D$100,2,FALSE),FALSE))</f>
        <v>-1</v>
      </c>
      <c r="E343">
        <f>IF($C343=-1,-1,VLOOKUP($C343,'HCAD Process'!$D$5:$CZ$504,VLOOKUP(E$4,'Table Name'!$C$2:$D$100,2,FALSE),FALSE))</f>
        <v>-1</v>
      </c>
      <c r="F343">
        <f>IF($C343=-1,-1,VLOOKUP($C343,'HCAD Process'!$D$5:$CZ$504,VLOOKUP(F$4,'Table Name'!$C$2:$D$100,2,FALSE),FALSE))</f>
        <v>-1</v>
      </c>
      <c r="G343">
        <f>IF($C343=-1,-1,VLOOKUP($C343,'HCAD Process'!$D$5:$CZ$504,VLOOKUP(G$4,'Table Name'!$C$2:$D$100,2,FALSE),FALSE))</f>
        <v>-1</v>
      </c>
      <c r="H343">
        <f>IF($C343=-1,-1,VLOOKUP($C343,'HCAD Process'!$D$5:$CZ$504,VLOOKUP(H$4,'Table Name'!$C$2:$D$100,2,FALSE),FALSE))</f>
        <v>-1</v>
      </c>
      <c r="I343">
        <f>IF($C343=-1,-1,VLOOKUP($C343,'HCAD Process'!$D$5:$CZ$504,VLOOKUP(I$4,'Table Name'!$C$2:$D$100,2,FALSE),FALSE))</f>
        <v>-1</v>
      </c>
      <c r="J343">
        <f>IF($C343=-1,-1,VLOOKUP($C343,'HCAD Process'!$D$5:$CZ$504,VLOOKUP(J$4,'Table Name'!$C$2:$D$100,2,FALSE),FALSE))</f>
        <v>-1</v>
      </c>
      <c r="K343">
        <f>IF($C343=-1,-1,VLOOKUP($C343,'HCAD Process'!$D$5:$CZ$504,VLOOKUP(K$4,'Table Name'!$C$2:$D$100,2,FALSE),FALSE))</f>
        <v>-1</v>
      </c>
      <c r="L343">
        <f>IF($C343=-1,-1,VLOOKUP($C343,'HCAD Process'!$D$5:$CZ$504,VLOOKUP(L$4,'Table Name'!$C$2:$D$100,2,FALSE),FALSE))</f>
        <v>-1</v>
      </c>
      <c r="M343">
        <f>IF($C343=-1,-1,VLOOKUP($C343,'HCAD Process'!$D$5:$CZ$504,VLOOKUP(M$4,'Table Name'!$C$2:$D$100,2,FALSE),FALSE))</f>
        <v>-1</v>
      </c>
      <c r="N343">
        <f>IF($C343=-1,-1,VLOOKUP($C343,'HCAD Process'!$D$5:$CZ$504,VLOOKUP(N$4,'Table Name'!$C$2:$D$100,2,FALSE),FALSE))</f>
        <v>-1</v>
      </c>
      <c r="O343">
        <f>IF($C343=-1,-1,VLOOKUP($C343,'HCAD Process'!$D$5:$CZ$504,VLOOKUP(O$4,'Table Name'!$C$2:$D$100,2,FALSE),FALSE))</f>
        <v>-1</v>
      </c>
      <c r="P343">
        <f>IF($C343=-1,-1,VLOOKUP($C343,'HCAD Process'!$D$5:$CZ$504,VLOOKUP(P$4,'Table Name'!$C$2:$D$100,2,FALSE),FALSE))</f>
        <v>-1</v>
      </c>
      <c r="Q343">
        <f>IF($C343=-1,-1,VLOOKUP($C343,'HCAD Process'!$D$5:$CZ$504,VLOOKUP(Q$4,'Table Name'!$C$2:$D$100,2,FALSE),FALSE))</f>
        <v>-1</v>
      </c>
      <c r="R343">
        <f>IF($C343=-1,-1,VLOOKUP($C343,'HCAD Process'!$D$5:$CZ$504,VLOOKUP(R$4,'Table Name'!$C$2:$D$100,2,FALSE),FALSE))</f>
        <v>-1</v>
      </c>
      <c r="S343">
        <f>IF($C343=-1,-1,VLOOKUP($C343,'HCAD Process'!$D$5:$CZ$504,VLOOKUP(S$4,'Table Name'!$C$2:$D$100,2,FALSE),FALSE))</f>
        <v>-1</v>
      </c>
      <c r="T343">
        <f>IF($C343=-1,-1,VLOOKUP($C343,'HCAD Process'!$D$5:$CZ$504,VLOOKUP(T$4,'Table Name'!$C$2:$D$100,2,FALSE),FALSE))</f>
        <v>-1</v>
      </c>
      <c r="U343">
        <f>IF($C343=-1,-1,VLOOKUP($C343,'HCAD Process'!$D$5:$CZ$504,VLOOKUP(U$4,'Table Name'!$C$2:$D$100,2,FALSE),FALSE))</f>
        <v>-1</v>
      </c>
      <c r="V343">
        <f>IF($C343=-1,-1,VLOOKUP($C343,'HCAD Process'!$D$5:$CZ$504,VLOOKUP(V$4,'Table Name'!$C$2:$D$100,2,FALSE),FALSE))</f>
        <v>-1</v>
      </c>
      <c r="W343">
        <f>IF($C343=-1,-1,VLOOKUP($C343,'HCAD Process'!$D$5:$CZ$504,VLOOKUP(W$4,'Table Name'!$C$2:$D$100,2,FALSE),FALSE))</f>
        <v>-1</v>
      </c>
      <c r="X343">
        <f>IF($C343=-1,-1,VLOOKUP($C343,'HCAD Process'!$D$5:$CZ$504,VLOOKUP(X$4,'Table Name'!$C$2:$D$100,2,FALSE),FALSE))</f>
        <v>-1</v>
      </c>
      <c r="Y343">
        <f>IF($C343=-1,-1,VLOOKUP($C343,'HCAD Process'!$D$5:$CZ$504,VLOOKUP(Y$4,'Table Name'!$C$2:$D$100,2,FALSE),FALSE))</f>
        <v>-1</v>
      </c>
      <c r="Z343">
        <f>IF($C343=-1,-1,VLOOKUP($C343,'HCAD Process'!$D$5:$CZ$504,VLOOKUP(Z$4,'Table Name'!$C$2:$D$100,2,FALSE),FALSE))</f>
        <v>-1</v>
      </c>
      <c r="AA343">
        <f>IF($C343=-1,-1,VLOOKUP($C343,'HCAD Process'!$D$5:$CZ$504,VLOOKUP(AA$4,'Table Name'!$C$2:$D$100,2,FALSE),FALSE))</f>
        <v>-1</v>
      </c>
      <c r="AB343">
        <f>IF($C343=-1,-1,VLOOKUP($C343,'HCAD Process'!$D$5:$CZ$504,VLOOKUP(AB$4,'Table Name'!$C$2:$D$100,2,FALSE),FALSE))</f>
        <v>-1</v>
      </c>
      <c r="AC343">
        <f>IF($C343=-1,-1,VLOOKUP($C343,'HCAD Process'!$D$5:$CZ$504,VLOOKUP(AC$4,'Table Name'!$C$2:$D$100,2,FALSE),FALSE))</f>
        <v>-1</v>
      </c>
      <c r="AD343">
        <f>IF($C343=-1,-1,VLOOKUP($C343,'HCAD Process'!$D$5:$CZ$504,VLOOKUP(AD$4,'Table Name'!$C$2:$D$100,2,FALSE),FALSE))</f>
        <v>-1</v>
      </c>
      <c r="AE343">
        <f>IF($C343=-1,-1,VLOOKUP($C343,'HCAD Process'!$D$5:$CZ$504,VLOOKUP(AE$4,'Table Name'!$C$2:$D$100,2,FALSE),FALSE))</f>
        <v>-1</v>
      </c>
      <c r="AF343">
        <f>IF($C343=-1,-1,VLOOKUP($C343,'HCAD Process'!$D$5:$CZ$504,VLOOKUP(AF$4,'Table Name'!$C$2:$D$100,2,FALSE),FALSE))</f>
        <v>-1</v>
      </c>
      <c r="AG343">
        <f>IF($C343=-1,-1,VLOOKUP($C343,'HCAD Process'!$D$5:$CZ$504,VLOOKUP(AG$4,'Table Name'!$C$2:$D$100,2,FALSE),FALSE))</f>
        <v>-1</v>
      </c>
      <c r="AH343">
        <f>IF($C343=-1,-1,VLOOKUP($C343,'HCAD Process'!$D$5:$CZ$504,VLOOKUP(AH$4,'Table Name'!$C$2:$D$100,2,FALSE),FALSE))</f>
        <v>-1</v>
      </c>
      <c r="AI343">
        <f>IF($C343=-1,-1,VLOOKUP($C343,'HCAD Process'!$D$5:$CZ$504,VLOOKUP(AI$4,'Table Name'!$C$2:$D$100,2,FALSE),FALSE))</f>
        <v>-1</v>
      </c>
      <c r="AJ343">
        <f>IF($C343=-1,-1,VLOOKUP($C343,'HCAD Process'!$D$5:$CZ$504,VLOOKUP(AJ$4,'Table Name'!$C$2:$D$100,2,FALSE),FALSE))</f>
        <v>-1</v>
      </c>
      <c r="AK343">
        <f>IF($C343=-1,-1,VALUE(VLOOKUP($C343,'HCAD Process'!$D$5:$CZ$504,VLOOKUP(AK$4,'Table Name'!$C$2:$D$100,2,FALSE),FALSE)))</f>
        <v>-1</v>
      </c>
      <c r="AL343">
        <f>IF($C343=-1,-1,VLOOKUP($C343,'HCAD Process'!$D$5:$CZ$504,VLOOKUP(AL$4,'Table Name'!$C$2:$D$100,2,FALSE),FALSE))</f>
        <v>-1</v>
      </c>
      <c r="AM343">
        <f>IF($C343=-1,-1,VLOOKUP($C343,'HCAD Process'!$D$5:$CZ$504,VLOOKUP(AM$4,'Table Name'!$C$2:$D$100,2,FALSE),FALSE))</f>
        <v>-1</v>
      </c>
      <c r="AN343">
        <f>IF($C343=-1,-1,VLOOKUP($C343,'HCAD Process'!$D$5:$CZ$504,VLOOKUP(AN$4,'Table Name'!$C$2:$D$100,2,FALSE),FALSE))</f>
        <v>-1</v>
      </c>
      <c r="AO343">
        <f>IF($C343=-1,-1,VLOOKUP($C343,'HCAD Process'!$D$5:$CZ$504,VLOOKUP(AO$4,'Table Name'!$C$2:$D$100,2,FALSE),FALSE))</f>
        <v>-1</v>
      </c>
      <c r="AP343">
        <f>IF($C343=-1,-1,VLOOKUP($C343,'HCAD Process'!$D$5:$CZ$504,VLOOKUP(AP$4,'Table Name'!$C$2:$D$100,2,FALSE),FALSE))</f>
        <v>-1</v>
      </c>
      <c r="AQ343">
        <f>IF($C343=-1,-1,VLOOKUP($C343,'HCAD Process'!$D$5:$CZ$504,VLOOKUP(AQ$4,'Table Name'!$C$2:$D$100,2,FALSE),FALSE))</f>
        <v>-1</v>
      </c>
      <c r="AR343">
        <f>IF($C343=-1,-1,VLOOKUP($C343,'HCAD Process'!$D$5:$CZ$504,VLOOKUP(AR$4,'Table Name'!$C$2:$D$100,2,FALSE),FALSE))</f>
        <v>-1</v>
      </c>
      <c r="AS343">
        <f>IF($C343=-1,-1,VLOOKUP($C343,'HCAD Process'!$D$5:$CZ$504,VLOOKUP(AS$4,'Table Name'!$C$2:$D$100,2,FALSE),FALSE))</f>
        <v>-1</v>
      </c>
      <c r="AT343">
        <f>IF($C343=-1,-1,VLOOKUP($C343,'HCAD Process'!$D$5:$CZ$504,VLOOKUP(AT$4,'Table Name'!$C$2:$D$100,2,FALSE),FALSE))</f>
        <v>-1</v>
      </c>
      <c r="AU343">
        <f>IF($C343=-1,-1,VLOOKUP($C343,'HCAD Process'!$D$5:$CZ$504,VLOOKUP(AU$4,'Table Name'!$C$2:$D$100,2,FALSE),FALSE))</f>
        <v>-1</v>
      </c>
      <c r="AV343">
        <f>IF($C343=-1,-1,VLOOKUP($C343,'HCAD Process'!$D$5:$CZ$504,VLOOKUP(AV$4,'Table Name'!$C$2:$D$100,2,FALSE),FALSE))</f>
        <v>-1</v>
      </c>
      <c r="AW343">
        <f>IF($C343=-1,-1,VLOOKUP($C343,'HCAD Process'!$D$5:$CZ$504,VLOOKUP(AW$4,'Table Name'!$C$2:$D$100,2,FALSE),FALSE))</f>
        <v>-1</v>
      </c>
      <c r="AX343">
        <f>IF($C343=-1,-1,VLOOKUP($C343,'HCAD Process'!$D$5:$CZ$504,VLOOKUP(AX$4,'Table Name'!$C$2:$D$100,2,FALSE),FALSE))</f>
        <v>-1</v>
      </c>
      <c r="AY343">
        <f>IF($C343=-1,-1,VLOOKUP($C343,'HCAD Process'!$D$5:$CZ$504,VLOOKUP(AY$4,'Table Name'!$C$2:$D$100,2,FALSE),FALSE))</f>
        <v>-1</v>
      </c>
      <c r="AZ343">
        <f>IF($C343=-1,-1,VLOOKUP($C343,'HCAD Process'!$D$5:$CZ$504,VLOOKUP(AZ$4,'Table Name'!$C$2:$D$100,2,FALSE),FALSE))</f>
        <v>-1</v>
      </c>
      <c r="BA343">
        <f>IF($C343=-1,-1,VLOOKUP($C343,'HCAD Process'!$D$5:$CZ$504,VLOOKUP(BA$4,'Table Name'!$C$2:$D$100,2,FALSE),FALSE))</f>
        <v>-1</v>
      </c>
      <c r="BB343">
        <f>IF($C343=-1,-1,VLOOKUP($C343,'HCAD Process'!$D$5:$CZ$504,VLOOKUP(BB$4,'Table Name'!$C$2:$D$100,2,FALSE),FALSE))</f>
        <v>-1</v>
      </c>
      <c r="BC343">
        <f>IF($C343=-1,-1,VLOOKUP($C343,'HCAD Process'!$D$5:$CZ$504,VLOOKUP(BC$4,'Table Name'!$C$2:$D$100,2,FALSE),FALSE))</f>
        <v>-1</v>
      </c>
      <c r="BD343">
        <f>IF($C343=-1,-1,VLOOKUP($C343,'HCAD Process'!$D$5:$CZ$504,VLOOKUP(BD$4,'Table Name'!$C$2:$D$100,2,FALSE),FALSE))</f>
        <v>-1</v>
      </c>
      <c r="BE343">
        <f>IF($C343=-1,-1,VLOOKUP($C343,'HCAD Process'!$D$5:$CZ$504,VLOOKUP(BE$4,'Table Name'!$C$2:$D$100,2,FALSE),FALSE))</f>
        <v>-1</v>
      </c>
      <c r="BF343">
        <f>IF($C343=-1,-1,VLOOKUP($C343,'HCAD Process'!$D$5:$CZ$504,VLOOKUP(BF$4,'Table Name'!$C$2:$D$100,2,FALSE),FALSE))</f>
        <v>-1</v>
      </c>
      <c r="BG343">
        <f>IF($C343=-1,-1,VLOOKUP($C343,'HCAD Process'!$D$5:$CZ$504,VLOOKUP(BG$4,'Table Name'!$C$2:$D$100,2,FALSE),FALSE))</f>
        <v>-1</v>
      </c>
      <c r="BH343">
        <f>IF($C343=-1,-1,VLOOKUP($C343,'HCAD Process'!$D$5:$CZ$504,VLOOKUP(BH$4,'Table Name'!$C$2:$D$100,2,FALSE),FALSE))</f>
        <v>-1</v>
      </c>
      <c r="BI343">
        <f>IF($C343=-1,-1,VLOOKUP($C343,'HCAD Process'!$D$5:$CZ$504,VLOOKUP(BI$4,'Table Name'!$C$2:$D$100,2,FALSE),FALSE))</f>
        <v>-1</v>
      </c>
      <c r="BJ343">
        <f>IF($C343=-1,-1,VLOOKUP($C343,'HCAD Process'!$D$5:$CZ$504,VLOOKUP(BJ$4,'Table Name'!$C$2:$D$100,2,FALSE),FALSE))</f>
        <v>-1</v>
      </c>
      <c r="BK343">
        <f>IF($C343=-1,-1,VLOOKUP($C343,'HCAD Process'!$D$5:$CZ$504,VLOOKUP(BK$4,'Table Name'!$C$2:$D$100,2,FALSE),FALSE))</f>
        <v>-1</v>
      </c>
      <c r="BL343">
        <f>IF($C343=-1,-1,VLOOKUP($C343,'HCAD Process'!$D$5:$CZ$504,VLOOKUP(BL$4,'Table Name'!$C$2:$D$100,2,FALSE),FALSE))</f>
        <v>-1</v>
      </c>
      <c r="BM343">
        <f>IF($C343=-1,-1,VLOOKUP($C343,'HCAD Process'!$D$5:$CZ$504,VLOOKUP(BM$4,'Table Name'!$C$2:$D$100,2,FALSE),FALSE))</f>
        <v>-1</v>
      </c>
      <c r="BN343">
        <f>IF($C343=-1,-1,VLOOKUP($C343,'HCAD Process'!$D$5:$CZ$504,VLOOKUP(BN$4,'Table Name'!$C$2:$D$100,2,FALSE),FALSE))</f>
        <v>-1</v>
      </c>
      <c r="BO343">
        <f>IF($C343=-1,-1,VLOOKUP($C343,'HCAD Process'!$D$5:$CZ$504,VLOOKUP(BO$4,'Table Name'!$C$2:$D$100,2,FALSE),FALSE))</f>
        <v>-1</v>
      </c>
      <c r="BP343">
        <f>IF($C343=-1,-1,VLOOKUP($C343,'HCAD Process'!$D$5:$CZ$504,VLOOKUP(BP$4,'Table Name'!$C$2:$D$100,2,FALSE),FALSE))</f>
        <v>-1</v>
      </c>
      <c r="BQ343">
        <f>IF($C343=-1,-1,VLOOKUP($C343,'HCAD Process'!$D$5:$CZ$504,VLOOKUP(BQ$4,'Table Name'!$C$2:$D$100,2,FALSE),FALSE))</f>
        <v>-1</v>
      </c>
      <c r="BR343">
        <f>IF($C343=-1,-1,VLOOKUP($C343,'HCAD Process'!$D$5:$CZ$504,VLOOKUP(BR$4,'Table Name'!$C$2:$D$100,2,FALSE),FALSE))</f>
        <v>-1</v>
      </c>
      <c r="BS343">
        <f>IF($C343=-1,-1,VLOOKUP($C343,'HCAD Process'!$D$5:$CZ$504,VLOOKUP(BS$4,'Table Name'!$C$2:$D$100,2,FALSE),FALSE))</f>
        <v>-1</v>
      </c>
      <c r="BT343">
        <f>IF($C343=-1,-1,VLOOKUP($C343,'HCAD Process'!$D$5:$CZ$504,VLOOKUP(BT$4,'Table Name'!$C$2:$D$100,2,FALSE),FALSE))</f>
        <v>-1</v>
      </c>
      <c r="BU343">
        <f>IF($C343=-1,-1,VLOOKUP($C343,'HCAD Process'!$D$5:$CZ$504,VLOOKUP(BU$4,'Table Name'!$C$2:$D$100,2,FALSE),FALSE))</f>
        <v>-1</v>
      </c>
      <c r="BV343">
        <f>IF($C343=-1,-1,VLOOKUP($C343,'HCAD Process'!$D$5:$CZ$504,VLOOKUP(BV$4,'Table Name'!$C$2:$D$100,2,FALSE),FALSE))</f>
        <v>-1</v>
      </c>
      <c r="BW343">
        <f>IF($C343=-1,-1,VLOOKUP($C343,'HCAD Process'!$D$5:$CZ$504,VLOOKUP(BW$4,'Table Name'!$C$2:$D$100,2,FALSE),FALSE))</f>
        <v>-1</v>
      </c>
      <c r="BX343">
        <f>IF($C343=-1,-1,VLOOKUP($C343,'HCAD Process'!$D$5:$CZ$504,VLOOKUP(BX$4,'Table Name'!$C$2:$D$100,2,FALSE),FALSE))</f>
        <v>-1</v>
      </c>
      <c r="BY343">
        <f>IF($C343=-1,-1,VLOOKUP($C343,'HCAD Process'!$D$5:$CZ$504,VLOOKUP(BY$4,'Table Name'!$C$2:$D$100,2,FALSE),FALSE))</f>
        <v>-1</v>
      </c>
      <c r="BZ343">
        <f>IF($C343=-1,-1,VLOOKUP($C343,'HCAD Process'!$D$5:$CZ$504,VLOOKUP(BZ$4,'Table Name'!$C$2:$D$100,2,FALSE),FALSE))</f>
        <v>-1</v>
      </c>
      <c r="CA343">
        <f>IF($C343=-1,-1,VLOOKUP($C343,'HCAD Process'!$D$5:$CZ$504,VLOOKUP(CA$4,'Table Name'!$C$2:$D$100,2,FALSE),FALSE))</f>
        <v>-1</v>
      </c>
      <c r="CB343">
        <f>IF($C343=-1,-1,VLOOKUP($C343,'HCAD Process'!$D$5:$CZ$504,VLOOKUP(CB$4,'Table Name'!$C$2:$D$100,2,FALSE),FALSE))</f>
        <v>-1</v>
      </c>
      <c r="CC343">
        <f>IF($C343=-1,-1,VLOOKUP($C343,'HCAD Process'!$D$5:$CZ$504,VLOOKUP(CC$4,'Table Name'!$C$2:$D$100,2,FALSE),FALSE))</f>
        <v>-1</v>
      </c>
      <c r="CD343">
        <f>IF($C343=-1,-1,VLOOKUP($C343,'HCAD Process'!$D$5:$CZ$504,VLOOKUP(CD$4,'Table Name'!$C$2:$D$100,2,FALSE),FALSE))</f>
        <v>-1</v>
      </c>
      <c r="CE343">
        <f>IF($C343=-1,-1,VLOOKUP($C343,'HCAD Process'!$D$5:$CZ$504,VLOOKUP(CE$4,'Table Name'!$C$2:$D$100,2,FALSE),FALSE))</f>
        <v>-1</v>
      </c>
    </row>
    <row r="344" spans="2:83" x14ac:dyDescent="0.25">
      <c r="B344">
        <f t="shared" si="5"/>
        <v>340</v>
      </c>
      <c r="C344">
        <f t="array" ref="C344">IF(ISERROR(INDEX('HCAD Process'!CF$5:CF$504,MATCH(0,COUNTIF(C$4:C343,'HCAD Process'!CF$5:CF$504)+('HCAD Process'!CF$5:CF$504=-1),0))),-1,INDEX('HCAD Process'!CF$5:CF$504,MATCH(0,COUNTIF(C$4:C343,'HCAD Process'!CF$5:CF$504)+('HCAD Process'!CF$5:CF$504=-1),0)))</f>
        <v>-1</v>
      </c>
      <c r="D344">
        <f>IF($C344=-1,-1,VLOOKUP($C344,'HCAD Process'!$D$5:$CZ$504,VLOOKUP(D$4,'Table Name'!$C$2:$D$100,2,FALSE),FALSE))</f>
        <v>-1</v>
      </c>
      <c r="E344">
        <f>IF($C344=-1,-1,VLOOKUP($C344,'HCAD Process'!$D$5:$CZ$504,VLOOKUP(E$4,'Table Name'!$C$2:$D$100,2,FALSE),FALSE))</f>
        <v>-1</v>
      </c>
      <c r="F344">
        <f>IF($C344=-1,-1,VLOOKUP($C344,'HCAD Process'!$D$5:$CZ$504,VLOOKUP(F$4,'Table Name'!$C$2:$D$100,2,FALSE),FALSE))</f>
        <v>-1</v>
      </c>
      <c r="G344">
        <f>IF($C344=-1,-1,VLOOKUP($C344,'HCAD Process'!$D$5:$CZ$504,VLOOKUP(G$4,'Table Name'!$C$2:$D$100,2,FALSE),FALSE))</f>
        <v>-1</v>
      </c>
      <c r="H344">
        <f>IF($C344=-1,-1,VLOOKUP($C344,'HCAD Process'!$D$5:$CZ$504,VLOOKUP(H$4,'Table Name'!$C$2:$D$100,2,FALSE),FALSE))</f>
        <v>-1</v>
      </c>
      <c r="I344">
        <f>IF($C344=-1,-1,VLOOKUP($C344,'HCAD Process'!$D$5:$CZ$504,VLOOKUP(I$4,'Table Name'!$C$2:$D$100,2,FALSE),FALSE))</f>
        <v>-1</v>
      </c>
      <c r="J344">
        <f>IF($C344=-1,-1,VLOOKUP($C344,'HCAD Process'!$D$5:$CZ$504,VLOOKUP(J$4,'Table Name'!$C$2:$D$100,2,FALSE),FALSE))</f>
        <v>-1</v>
      </c>
      <c r="K344">
        <f>IF($C344=-1,-1,VLOOKUP($C344,'HCAD Process'!$D$5:$CZ$504,VLOOKUP(K$4,'Table Name'!$C$2:$D$100,2,FALSE),FALSE))</f>
        <v>-1</v>
      </c>
      <c r="L344">
        <f>IF($C344=-1,-1,VLOOKUP($C344,'HCAD Process'!$D$5:$CZ$504,VLOOKUP(L$4,'Table Name'!$C$2:$D$100,2,FALSE),FALSE))</f>
        <v>-1</v>
      </c>
      <c r="M344">
        <f>IF($C344=-1,-1,VLOOKUP($C344,'HCAD Process'!$D$5:$CZ$504,VLOOKUP(M$4,'Table Name'!$C$2:$D$100,2,FALSE),FALSE))</f>
        <v>-1</v>
      </c>
      <c r="N344">
        <f>IF($C344=-1,-1,VLOOKUP($C344,'HCAD Process'!$D$5:$CZ$504,VLOOKUP(N$4,'Table Name'!$C$2:$D$100,2,FALSE),FALSE))</f>
        <v>-1</v>
      </c>
      <c r="O344">
        <f>IF($C344=-1,-1,VLOOKUP($C344,'HCAD Process'!$D$5:$CZ$504,VLOOKUP(O$4,'Table Name'!$C$2:$D$100,2,FALSE),FALSE))</f>
        <v>-1</v>
      </c>
      <c r="P344">
        <f>IF($C344=-1,-1,VLOOKUP($C344,'HCAD Process'!$D$5:$CZ$504,VLOOKUP(P$4,'Table Name'!$C$2:$D$100,2,FALSE),FALSE))</f>
        <v>-1</v>
      </c>
      <c r="Q344">
        <f>IF($C344=-1,-1,VLOOKUP($C344,'HCAD Process'!$D$5:$CZ$504,VLOOKUP(Q$4,'Table Name'!$C$2:$D$100,2,FALSE),FALSE))</f>
        <v>-1</v>
      </c>
      <c r="R344">
        <f>IF($C344=-1,-1,VLOOKUP($C344,'HCAD Process'!$D$5:$CZ$504,VLOOKUP(R$4,'Table Name'!$C$2:$D$100,2,FALSE),FALSE))</f>
        <v>-1</v>
      </c>
      <c r="S344">
        <f>IF($C344=-1,-1,VLOOKUP($C344,'HCAD Process'!$D$5:$CZ$504,VLOOKUP(S$4,'Table Name'!$C$2:$D$100,2,FALSE),FALSE))</f>
        <v>-1</v>
      </c>
      <c r="T344">
        <f>IF($C344=-1,-1,VLOOKUP($C344,'HCAD Process'!$D$5:$CZ$504,VLOOKUP(T$4,'Table Name'!$C$2:$D$100,2,FALSE),FALSE))</f>
        <v>-1</v>
      </c>
      <c r="U344">
        <f>IF($C344=-1,-1,VLOOKUP($C344,'HCAD Process'!$D$5:$CZ$504,VLOOKUP(U$4,'Table Name'!$C$2:$D$100,2,FALSE),FALSE))</f>
        <v>-1</v>
      </c>
      <c r="V344">
        <f>IF($C344=-1,-1,VLOOKUP($C344,'HCAD Process'!$D$5:$CZ$504,VLOOKUP(V$4,'Table Name'!$C$2:$D$100,2,FALSE),FALSE))</f>
        <v>-1</v>
      </c>
      <c r="W344">
        <f>IF($C344=-1,-1,VLOOKUP($C344,'HCAD Process'!$D$5:$CZ$504,VLOOKUP(W$4,'Table Name'!$C$2:$D$100,2,FALSE),FALSE))</f>
        <v>-1</v>
      </c>
      <c r="X344">
        <f>IF($C344=-1,-1,VLOOKUP($C344,'HCAD Process'!$D$5:$CZ$504,VLOOKUP(X$4,'Table Name'!$C$2:$D$100,2,FALSE),FALSE))</f>
        <v>-1</v>
      </c>
      <c r="Y344">
        <f>IF($C344=-1,-1,VLOOKUP($C344,'HCAD Process'!$D$5:$CZ$504,VLOOKUP(Y$4,'Table Name'!$C$2:$D$100,2,FALSE),FALSE))</f>
        <v>-1</v>
      </c>
      <c r="Z344">
        <f>IF($C344=-1,-1,VLOOKUP($C344,'HCAD Process'!$D$5:$CZ$504,VLOOKUP(Z$4,'Table Name'!$C$2:$D$100,2,FALSE),FALSE))</f>
        <v>-1</v>
      </c>
      <c r="AA344">
        <f>IF($C344=-1,-1,VLOOKUP($C344,'HCAD Process'!$D$5:$CZ$504,VLOOKUP(AA$4,'Table Name'!$C$2:$D$100,2,FALSE),FALSE))</f>
        <v>-1</v>
      </c>
      <c r="AB344">
        <f>IF($C344=-1,-1,VLOOKUP($C344,'HCAD Process'!$D$5:$CZ$504,VLOOKUP(AB$4,'Table Name'!$C$2:$D$100,2,FALSE),FALSE))</f>
        <v>-1</v>
      </c>
      <c r="AC344">
        <f>IF($C344=-1,-1,VLOOKUP($C344,'HCAD Process'!$D$5:$CZ$504,VLOOKUP(AC$4,'Table Name'!$C$2:$D$100,2,FALSE),FALSE))</f>
        <v>-1</v>
      </c>
      <c r="AD344">
        <f>IF($C344=-1,-1,VLOOKUP($C344,'HCAD Process'!$D$5:$CZ$504,VLOOKUP(AD$4,'Table Name'!$C$2:$D$100,2,FALSE),FALSE))</f>
        <v>-1</v>
      </c>
      <c r="AE344">
        <f>IF($C344=-1,-1,VLOOKUP($C344,'HCAD Process'!$D$5:$CZ$504,VLOOKUP(AE$4,'Table Name'!$C$2:$D$100,2,FALSE),FALSE))</f>
        <v>-1</v>
      </c>
      <c r="AF344">
        <f>IF($C344=-1,-1,VLOOKUP($C344,'HCAD Process'!$D$5:$CZ$504,VLOOKUP(AF$4,'Table Name'!$C$2:$D$100,2,FALSE),FALSE))</f>
        <v>-1</v>
      </c>
      <c r="AG344">
        <f>IF($C344=-1,-1,VLOOKUP($C344,'HCAD Process'!$D$5:$CZ$504,VLOOKUP(AG$4,'Table Name'!$C$2:$D$100,2,FALSE),FALSE))</f>
        <v>-1</v>
      </c>
      <c r="AH344">
        <f>IF($C344=-1,-1,VLOOKUP($C344,'HCAD Process'!$D$5:$CZ$504,VLOOKUP(AH$4,'Table Name'!$C$2:$D$100,2,FALSE),FALSE))</f>
        <v>-1</v>
      </c>
      <c r="AI344">
        <f>IF($C344=-1,-1,VLOOKUP($C344,'HCAD Process'!$D$5:$CZ$504,VLOOKUP(AI$4,'Table Name'!$C$2:$D$100,2,FALSE),FALSE))</f>
        <v>-1</v>
      </c>
      <c r="AJ344">
        <f>IF($C344=-1,-1,VLOOKUP($C344,'HCAD Process'!$D$5:$CZ$504,VLOOKUP(AJ$4,'Table Name'!$C$2:$D$100,2,FALSE),FALSE))</f>
        <v>-1</v>
      </c>
      <c r="AK344">
        <f>IF($C344=-1,-1,VALUE(VLOOKUP($C344,'HCAD Process'!$D$5:$CZ$504,VLOOKUP(AK$4,'Table Name'!$C$2:$D$100,2,FALSE),FALSE)))</f>
        <v>-1</v>
      </c>
      <c r="AL344">
        <f>IF($C344=-1,-1,VLOOKUP($C344,'HCAD Process'!$D$5:$CZ$504,VLOOKUP(AL$4,'Table Name'!$C$2:$D$100,2,FALSE),FALSE))</f>
        <v>-1</v>
      </c>
      <c r="AM344">
        <f>IF($C344=-1,-1,VLOOKUP($C344,'HCAD Process'!$D$5:$CZ$504,VLOOKUP(AM$4,'Table Name'!$C$2:$D$100,2,FALSE),FALSE))</f>
        <v>-1</v>
      </c>
      <c r="AN344">
        <f>IF($C344=-1,-1,VLOOKUP($C344,'HCAD Process'!$D$5:$CZ$504,VLOOKUP(AN$4,'Table Name'!$C$2:$D$100,2,FALSE),FALSE))</f>
        <v>-1</v>
      </c>
      <c r="AO344">
        <f>IF($C344=-1,-1,VLOOKUP($C344,'HCAD Process'!$D$5:$CZ$504,VLOOKUP(AO$4,'Table Name'!$C$2:$D$100,2,FALSE),FALSE))</f>
        <v>-1</v>
      </c>
      <c r="AP344">
        <f>IF($C344=-1,-1,VLOOKUP($C344,'HCAD Process'!$D$5:$CZ$504,VLOOKUP(AP$4,'Table Name'!$C$2:$D$100,2,FALSE),FALSE))</f>
        <v>-1</v>
      </c>
      <c r="AQ344">
        <f>IF($C344=-1,-1,VLOOKUP($C344,'HCAD Process'!$D$5:$CZ$504,VLOOKUP(AQ$4,'Table Name'!$C$2:$D$100,2,FALSE),FALSE))</f>
        <v>-1</v>
      </c>
      <c r="AR344">
        <f>IF($C344=-1,-1,VLOOKUP($C344,'HCAD Process'!$D$5:$CZ$504,VLOOKUP(AR$4,'Table Name'!$C$2:$D$100,2,FALSE),FALSE))</f>
        <v>-1</v>
      </c>
      <c r="AS344">
        <f>IF($C344=-1,-1,VLOOKUP($C344,'HCAD Process'!$D$5:$CZ$504,VLOOKUP(AS$4,'Table Name'!$C$2:$D$100,2,FALSE),FALSE))</f>
        <v>-1</v>
      </c>
      <c r="AT344">
        <f>IF($C344=-1,-1,VLOOKUP($C344,'HCAD Process'!$D$5:$CZ$504,VLOOKUP(AT$4,'Table Name'!$C$2:$D$100,2,FALSE),FALSE))</f>
        <v>-1</v>
      </c>
      <c r="AU344">
        <f>IF($C344=-1,-1,VLOOKUP($C344,'HCAD Process'!$D$5:$CZ$504,VLOOKUP(AU$4,'Table Name'!$C$2:$D$100,2,FALSE),FALSE))</f>
        <v>-1</v>
      </c>
      <c r="AV344">
        <f>IF($C344=-1,-1,VLOOKUP($C344,'HCAD Process'!$D$5:$CZ$504,VLOOKUP(AV$4,'Table Name'!$C$2:$D$100,2,FALSE),FALSE))</f>
        <v>-1</v>
      </c>
      <c r="AW344">
        <f>IF($C344=-1,-1,VLOOKUP($C344,'HCAD Process'!$D$5:$CZ$504,VLOOKUP(AW$4,'Table Name'!$C$2:$D$100,2,FALSE),FALSE))</f>
        <v>-1</v>
      </c>
      <c r="AX344">
        <f>IF($C344=-1,-1,VLOOKUP($C344,'HCAD Process'!$D$5:$CZ$504,VLOOKUP(AX$4,'Table Name'!$C$2:$D$100,2,FALSE),FALSE))</f>
        <v>-1</v>
      </c>
      <c r="AY344">
        <f>IF($C344=-1,-1,VLOOKUP($C344,'HCAD Process'!$D$5:$CZ$504,VLOOKUP(AY$4,'Table Name'!$C$2:$D$100,2,FALSE),FALSE))</f>
        <v>-1</v>
      </c>
      <c r="AZ344">
        <f>IF($C344=-1,-1,VLOOKUP($C344,'HCAD Process'!$D$5:$CZ$504,VLOOKUP(AZ$4,'Table Name'!$C$2:$D$100,2,FALSE),FALSE))</f>
        <v>-1</v>
      </c>
      <c r="BA344">
        <f>IF($C344=-1,-1,VLOOKUP($C344,'HCAD Process'!$D$5:$CZ$504,VLOOKUP(BA$4,'Table Name'!$C$2:$D$100,2,FALSE),FALSE))</f>
        <v>-1</v>
      </c>
      <c r="BB344">
        <f>IF($C344=-1,-1,VLOOKUP($C344,'HCAD Process'!$D$5:$CZ$504,VLOOKUP(BB$4,'Table Name'!$C$2:$D$100,2,FALSE),FALSE))</f>
        <v>-1</v>
      </c>
      <c r="BC344">
        <f>IF($C344=-1,-1,VLOOKUP($C344,'HCAD Process'!$D$5:$CZ$504,VLOOKUP(BC$4,'Table Name'!$C$2:$D$100,2,FALSE),FALSE))</f>
        <v>-1</v>
      </c>
      <c r="BD344">
        <f>IF($C344=-1,-1,VLOOKUP($C344,'HCAD Process'!$D$5:$CZ$504,VLOOKUP(BD$4,'Table Name'!$C$2:$D$100,2,FALSE),FALSE))</f>
        <v>-1</v>
      </c>
      <c r="BE344">
        <f>IF($C344=-1,-1,VLOOKUP($C344,'HCAD Process'!$D$5:$CZ$504,VLOOKUP(BE$4,'Table Name'!$C$2:$D$100,2,FALSE),FALSE))</f>
        <v>-1</v>
      </c>
      <c r="BF344">
        <f>IF($C344=-1,-1,VLOOKUP($C344,'HCAD Process'!$D$5:$CZ$504,VLOOKUP(BF$4,'Table Name'!$C$2:$D$100,2,FALSE),FALSE))</f>
        <v>-1</v>
      </c>
      <c r="BG344">
        <f>IF($C344=-1,-1,VLOOKUP($C344,'HCAD Process'!$D$5:$CZ$504,VLOOKUP(BG$4,'Table Name'!$C$2:$D$100,2,FALSE),FALSE))</f>
        <v>-1</v>
      </c>
      <c r="BH344">
        <f>IF($C344=-1,-1,VLOOKUP($C344,'HCAD Process'!$D$5:$CZ$504,VLOOKUP(BH$4,'Table Name'!$C$2:$D$100,2,FALSE),FALSE))</f>
        <v>-1</v>
      </c>
      <c r="BI344">
        <f>IF($C344=-1,-1,VLOOKUP($C344,'HCAD Process'!$D$5:$CZ$504,VLOOKUP(BI$4,'Table Name'!$C$2:$D$100,2,FALSE),FALSE))</f>
        <v>-1</v>
      </c>
      <c r="BJ344">
        <f>IF($C344=-1,-1,VLOOKUP($C344,'HCAD Process'!$D$5:$CZ$504,VLOOKUP(BJ$4,'Table Name'!$C$2:$D$100,2,FALSE),FALSE))</f>
        <v>-1</v>
      </c>
      <c r="BK344">
        <f>IF($C344=-1,-1,VLOOKUP($C344,'HCAD Process'!$D$5:$CZ$504,VLOOKUP(BK$4,'Table Name'!$C$2:$D$100,2,FALSE),FALSE))</f>
        <v>-1</v>
      </c>
      <c r="BL344">
        <f>IF($C344=-1,-1,VLOOKUP($C344,'HCAD Process'!$D$5:$CZ$504,VLOOKUP(BL$4,'Table Name'!$C$2:$D$100,2,FALSE),FALSE))</f>
        <v>-1</v>
      </c>
      <c r="BM344">
        <f>IF($C344=-1,-1,VLOOKUP($C344,'HCAD Process'!$D$5:$CZ$504,VLOOKUP(BM$4,'Table Name'!$C$2:$D$100,2,FALSE),FALSE))</f>
        <v>-1</v>
      </c>
      <c r="BN344">
        <f>IF($C344=-1,-1,VLOOKUP($C344,'HCAD Process'!$D$5:$CZ$504,VLOOKUP(BN$4,'Table Name'!$C$2:$D$100,2,FALSE),FALSE))</f>
        <v>-1</v>
      </c>
      <c r="BO344">
        <f>IF($C344=-1,-1,VLOOKUP($C344,'HCAD Process'!$D$5:$CZ$504,VLOOKUP(BO$4,'Table Name'!$C$2:$D$100,2,FALSE),FALSE))</f>
        <v>-1</v>
      </c>
      <c r="BP344">
        <f>IF($C344=-1,-1,VLOOKUP($C344,'HCAD Process'!$D$5:$CZ$504,VLOOKUP(BP$4,'Table Name'!$C$2:$D$100,2,FALSE),FALSE))</f>
        <v>-1</v>
      </c>
      <c r="BQ344">
        <f>IF($C344=-1,-1,VLOOKUP($C344,'HCAD Process'!$D$5:$CZ$504,VLOOKUP(BQ$4,'Table Name'!$C$2:$D$100,2,FALSE),FALSE))</f>
        <v>-1</v>
      </c>
      <c r="BR344">
        <f>IF($C344=-1,-1,VLOOKUP($C344,'HCAD Process'!$D$5:$CZ$504,VLOOKUP(BR$4,'Table Name'!$C$2:$D$100,2,FALSE),FALSE))</f>
        <v>-1</v>
      </c>
      <c r="BS344">
        <f>IF($C344=-1,-1,VLOOKUP($C344,'HCAD Process'!$D$5:$CZ$504,VLOOKUP(BS$4,'Table Name'!$C$2:$D$100,2,FALSE),FALSE))</f>
        <v>-1</v>
      </c>
      <c r="BT344">
        <f>IF($C344=-1,-1,VLOOKUP($C344,'HCAD Process'!$D$5:$CZ$504,VLOOKUP(BT$4,'Table Name'!$C$2:$D$100,2,FALSE),FALSE))</f>
        <v>-1</v>
      </c>
      <c r="BU344">
        <f>IF($C344=-1,-1,VLOOKUP($C344,'HCAD Process'!$D$5:$CZ$504,VLOOKUP(BU$4,'Table Name'!$C$2:$D$100,2,FALSE),FALSE))</f>
        <v>-1</v>
      </c>
      <c r="BV344">
        <f>IF($C344=-1,-1,VLOOKUP($C344,'HCAD Process'!$D$5:$CZ$504,VLOOKUP(BV$4,'Table Name'!$C$2:$D$100,2,FALSE),FALSE))</f>
        <v>-1</v>
      </c>
      <c r="BW344">
        <f>IF($C344=-1,-1,VLOOKUP($C344,'HCAD Process'!$D$5:$CZ$504,VLOOKUP(BW$4,'Table Name'!$C$2:$D$100,2,FALSE),FALSE))</f>
        <v>-1</v>
      </c>
      <c r="BX344">
        <f>IF($C344=-1,-1,VLOOKUP($C344,'HCAD Process'!$D$5:$CZ$504,VLOOKUP(BX$4,'Table Name'!$C$2:$D$100,2,FALSE),FALSE))</f>
        <v>-1</v>
      </c>
      <c r="BY344">
        <f>IF($C344=-1,-1,VLOOKUP($C344,'HCAD Process'!$D$5:$CZ$504,VLOOKUP(BY$4,'Table Name'!$C$2:$D$100,2,FALSE),FALSE))</f>
        <v>-1</v>
      </c>
      <c r="BZ344">
        <f>IF($C344=-1,-1,VLOOKUP($C344,'HCAD Process'!$D$5:$CZ$504,VLOOKUP(BZ$4,'Table Name'!$C$2:$D$100,2,FALSE),FALSE))</f>
        <v>-1</v>
      </c>
      <c r="CA344">
        <f>IF($C344=-1,-1,VLOOKUP($C344,'HCAD Process'!$D$5:$CZ$504,VLOOKUP(CA$4,'Table Name'!$C$2:$D$100,2,FALSE),FALSE))</f>
        <v>-1</v>
      </c>
      <c r="CB344">
        <f>IF($C344=-1,-1,VLOOKUP($C344,'HCAD Process'!$D$5:$CZ$504,VLOOKUP(CB$4,'Table Name'!$C$2:$D$100,2,FALSE),FALSE))</f>
        <v>-1</v>
      </c>
      <c r="CC344">
        <f>IF($C344=-1,-1,VLOOKUP($C344,'HCAD Process'!$D$5:$CZ$504,VLOOKUP(CC$4,'Table Name'!$C$2:$D$100,2,FALSE),FALSE))</f>
        <v>-1</v>
      </c>
      <c r="CD344">
        <f>IF($C344=-1,-1,VLOOKUP($C344,'HCAD Process'!$D$5:$CZ$504,VLOOKUP(CD$4,'Table Name'!$C$2:$D$100,2,FALSE),FALSE))</f>
        <v>-1</v>
      </c>
      <c r="CE344">
        <f>IF($C344=-1,-1,VLOOKUP($C344,'HCAD Process'!$D$5:$CZ$504,VLOOKUP(CE$4,'Table Name'!$C$2:$D$100,2,FALSE),FALSE))</f>
        <v>-1</v>
      </c>
    </row>
    <row r="345" spans="2:83" x14ac:dyDescent="0.25">
      <c r="B345">
        <f t="shared" si="5"/>
        <v>341</v>
      </c>
      <c r="C345">
        <f t="array" ref="C345">IF(ISERROR(INDEX('HCAD Process'!CF$5:CF$504,MATCH(0,COUNTIF(C$4:C344,'HCAD Process'!CF$5:CF$504)+('HCAD Process'!CF$5:CF$504=-1),0))),-1,INDEX('HCAD Process'!CF$5:CF$504,MATCH(0,COUNTIF(C$4:C344,'HCAD Process'!CF$5:CF$504)+('HCAD Process'!CF$5:CF$504=-1),0)))</f>
        <v>-1</v>
      </c>
      <c r="D345">
        <f>IF($C345=-1,-1,VLOOKUP($C345,'HCAD Process'!$D$5:$CZ$504,VLOOKUP(D$4,'Table Name'!$C$2:$D$100,2,FALSE),FALSE))</f>
        <v>-1</v>
      </c>
      <c r="E345">
        <f>IF($C345=-1,-1,VLOOKUP($C345,'HCAD Process'!$D$5:$CZ$504,VLOOKUP(E$4,'Table Name'!$C$2:$D$100,2,FALSE),FALSE))</f>
        <v>-1</v>
      </c>
      <c r="F345">
        <f>IF($C345=-1,-1,VLOOKUP($C345,'HCAD Process'!$D$5:$CZ$504,VLOOKUP(F$4,'Table Name'!$C$2:$D$100,2,FALSE),FALSE))</f>
        <v>-1</v>
      </c>
      <c r="G345">
        <f>IF($C345=-1,-1,VLOOKUP($C345,'HCAD Process'!$D$5:$CZ$504,VLOOKUP(G$4,'Table Name'!$C$2:$D$100,2,FALSE),FALSE))</f>
        <v>-1</v>
      </c>
      <c r="H345">
        <f>IF($C345=-1,-1,VLOOKUP($C345,'HCAD Process'!$D$5:$CZ$504,VLOOKUP(H$4,'Table Name'!$C$2:$D$100,2,FALSE),FALSE))</f>
        <v>-1</v>
      </c>
      <c r="I345">
        <f>IF($C345=-1,-1,VLOOKUP($C345,'HCAD Process'!$D$5:$CZ$504,VLOOKUP(I$4,'Table Name'!$C$2:$D$100,2,FALSE),FALSE))</f>
        <v>-1</v>
      </c>
      <c r="J345">
        <f>IF($C345=-1,-1,VLOOKUP($C345,'HCAD Process'!$D$5:$CZ$504,VLOOKUP(J$4,'Table Name'!$C$2:$D$100,2,FALSE),FALSE))</f>
        <v>-1</v>
      </c>
      <c r="K345">
        <f>IF($C345=-1,-1,VLOOKUP($C345,'HCAD Process'!$D$5:$CZ$504,VLOOKUP(K$4,'Table Name'!$C$2:$D$100,2,FALSE),FALSE))</f>
        <v>-1</v>
      </c>
      <c r="L345">
        <f>IF($C345=-1,-1,VLOOKUP($C345,'HCAD Process'!$D$5:$CZ$504,VLOOKUP(L$4,'Table Name'!$C$2:$D$100,2,FALSE),FALSE))</f>
        <v>-1</v>
      </c>
      <c r="M345">
        <f>IF($C345=-1,-1,VLOOKUP($C345,'HCAD Process'!$D$5:$CZ$504,VLOOKUP(M$4,'Table Name'!$C$2:$D$100,2,FALSE),FALSE))</f>
        <v>-1</v>
      </c>
      <c r="N345">
        <f>IF($C345=-1,-1,VLOOKUP($C345,'HCAD Process'!$D$5:$CZ$504,VLOOKUP(N$4,'Table Name'!$C$2:$D$100,2,FALSE),FALSE))</f>
        <v>-1</v>
      </c>
      <c r="O345">
        <f>IF($C345=-1,-1,VLOOKUP($C345,'HCAD Process'!$D$5:$CZ$504,VLOOKUP(O$4,'Table Name'!$C$2:$D$100,2,FALSE),FALSE))</f>
        <v>-1</v>
      </c>
      <c r="P345">
        <f>IF($C345=-1,-1,VLOOKUP($C345,'HCAD Process'!$D$5:$CZ$504,VLOOKUP(P$4,'Table Name'!$C$2:$D$100,2,FALSE),FALSE))</f>
        <v>-1</v>
      </c>
      <c r="Q345">
        <f>IF($C345=-1,-1,VLOOKUP($C345,'HCAD Process'!$D$5:$CZ$504,VLOOKUP(Q$4,'Table Name'!$C$2:$D$100,2,FALSE),FALSE))</f>
        <v>-1</v>
      </c>
      <c r="R345">
        <f>IF($C345=-1,-1,VLOOKUP($C345,'HCAD Process'!$D$5:$CZ$504,VLOOKUP(R$4,'Table Name'!$C$2:$D$100,2,FALSE),FALSE))</f>
        <v>-1</v>
      </c>
      <c r="S345">
        <f>IF($C345=-1,-1,VLOOKUP($C345,'HCAD Process'!$D$5:$CZ$504,VLOOKUP(S$4,'Table Name'!$C$2:$D$100,2,FALSE),FALSE))</f>
        <v>-1</v>
      </c>
      <c r="T345">
        <f>IF($C345=-1,-1,VLOOKUP($C345,'HCAD Process'!$D$5:$CZ$504,VLOOKUP(T$4,'Table Name'!$C$2:$D$100,2,FALSE),FALSE))</f>
        <v>-1</v>
      </c>
      <c r="U345">
        <f>IF($C345=-1,-1,VLOOKUP($C345,'HCAD Process'!$D$5:$CZ$504,VLOOKUP(U$4,'Table Name'!$C$2:$D$100,2,FALSE),FALSE))</f>
        <v>-1</v>
      </c>
      <c r="V345">
        <f>IF($C345=-1,-1,VLOOKUP($C345,'HCAD Process'!$D$5:$CZ$504,VLOOKUP(V$4,'Table Name'!$C$2:$D$100,2,FALSE),FALSE))</f>
        <v>-1</v>
      </c>
      <c r="W345">
        <f>IF($C345=-1,-1,VLOOKUP($C345,'HCAD Process'!$D$5:$CZ$504,VLOOKUP(W$4,'Table Name'!$C$2:$D$100,2,FALSE),FALSE))</f>
        <v>-1</v>
      </c>
      <c r="X345">
        <f>IF($C345=-1,-1,VLOOKUP($C345,'HCAD Process'!$D$5:$CZ$504,VLOOKUP(X$4,'Table Name'!$C$2:$D$100,2,FALSE),FALSE))</f>
        <v>-1</v>
      </c>
      <c r="Y345">
        <f>IF($C345=-1,-1,VLOOKUP($C345,'HCAD Process'!$D$5:$CZ$504,VLOOKUP(Y$4,'Table Name'!$C$2:$D$100,2,FALSE),FALSE))</f>
        <v>-1</v>
      </c>
      <c r="Z345">
        <f>IF($C345=-1,-1,VLOOKUP($C345,'HCAD Process'!$D$5:$CZ$504,VLOOKUP(Z$4,'Table Name'!$C$2:$D$100,2,FALSE),FALSE))</f>
        <v>-1</v>
      </c>
      <c r="AA345">
        <f>IF($C345=-1,-1,VLOOKUP($C345,'HCAD Process'!$D$5:$CZ$504,VLOOKUP(AA$4,'Table Name'!$C$2:$D$100,2,FALSE),FALSE))</f>
        <v>-1</v>
      </c>
      <c r="AB345">
        <f>IF($C345=-1,-1,VLOOKUP($C345,'HCAD Process'!$D$5:$CZ$504,VLOOKUP(AB$4,'Table Name'!$C$2:$D$100,2,FALSE),FALSE))</f>
        <v>-1</v>
      </c>
      <c r="AC345">
        <f>IF($C345=-1,-1,VLOOKUP($C345,'HCAD Process'!$D$5:$CZ$504,VLOOKUP(AC$4,'Table Name'!$C$2:$D$100,2,FALSE),FALSE))</f>
        <v>-1</v>
      </c>
      <c r="AD345">
        <f>IF($C345=-1,-1,VLOOKUP($C345,'HCAD Process'!$D$5:$CZ$504,VLOOKUP(AD$4,'Table Name'!$C$2:$D$100,2,FALSE),FALSE))</f>
        <v>-1</v>
      </c>
      <c r="AE345">
        <f>IF($C345=-1,-1,VLOOKUP($C345,'HCAD Process'!$D$5:$CZ$504,VLOOKUP(AE$4,'Table Name'!$C$2:$D$100,2,FALSE),FALSE))</f>
        <v>-1</v>
      </c>
      <c r="AF345">
        <f>IF($C345=-1,-1,VLOOKUP($C345,'HCAD Process'!$D$5:$CZ$504,VLOOKUP(AF$4,'Table Name'!$C$2:$D$100,2,FALSE),FALSE))</f>
        <v>-1</v>
      </c>
      <c r="AG345">
        <f>IF($C345=-1,-1,VLOOKUP($C345,'HCAD Process'!$D$5:$CZ$504,VLOOKUP(AG$4,'Table Name'!$C$2:$D$100,2,FALSE),FALSE))</f>
        <v>-1</v>
      </c>
      <c r="AH345">
        <f>IF($C345=-1,-1,VLOOKUP($C345,'HCAD Process'!$D$5:$CZ$504,VLOOKUP(AH$4,'Table Name'!$C$2:$D$100,2,FALSE),FALSE))</f>
        <v>-1</v>
      </c>
      <c r="AI345">
        <f>IF($C345=-1,-1,VLOOKUP($C345,'HCAD Process'!$D$5:$CZ$504,VLOOKUP(AI$4,'Table Name'!$C$2:$D$100,2,FALSE),FALSE))</f>
        <v>-1</v>
      </c>
      <c r="AJ345">
        <f>IF($C345=-1,-1,VLOOKUP($C345,'HCAD Process'!$D$5:$CZ$504,VLOOKUP(AJ$4,'Table Name'!$C$2:$D$100,2,FALSE),FALSE))</f>
        <v>-1</v>
      </c>
      <c r="AK345">
        <f>IF($C345=-1,-1,VALUE(VLOOKUP($C345,'HCAD Process'!$D$5:$CZ$504,VLOOKUP(AK$4,'Table Name'!$C$2:$D$100,2,FALSE),FALSE)))</f>
        <v>-1</v>
      </c>
      <c r="AL345">
        <f>IF($C345=-1,-1,VLOOKUP($C345,'HCAD Process'!$D$5:$CZ$504,VLOOKUP(AL$4,'Table Name'!$C$2:$D$100,2,FALSE),FALSE))</f>
        <v>-1</v>
      </c>
      <c r="AM345">
        <f>IF($C345=-1,-1,VLOOKUP($C345,'HCAD Process'!$D$5:$CZ$504,VLOOKUP(AM$4,'Table Name'!$C$2:$D$100,2,FALSE),FALSE))</f>
        <v>-1</v>
      </c>
      <c r="AN345">
        <f>IF($C345=-1,-1,VLOOKUP($C345,'HCAD Process'!$D$5:$CZ$504,VLOOKUP(AN$4,'Table Name'!$C$2:$D$100,2,FALSE),FALSE))</f>
        <v>-1</v>
      </c>
      <c r="AO345">
        <f>IF($C345=-1,-1,VLOOKUP($C345,'HCAD Process'!$D$5:$CZ$504,VLOOKUP(AO$4,'Table Name'!$C$2:$D$100,2,FALSE),FALSE))</f>
        <v>-1</v>
      </c>
      <c r="AP345">
        <f>IF($C345=-1,-1,VLOOKUP($C345,'HCAD Process'!$D$5:$CZ$504,VLOOKUP(AP$4,'Table Name'!$C$2:$D$100,2,FALSE),FALSE))</f>
        <v>-1</v>
      </c>
      <c r="AQ345">
        <f>IF($C345=-1,-1,VLOOKUP($C345,'HCAD Process'!$D$5:$CZ$504,VLOOKUP(AQ$4,'Table Name'!$C$2:$D$100,2,FALSE),FALSE))</f>
        <v>-1</v>
      </c>
      <c r="AR345">
        <f>IF($C345=-1,-1,VLOOKUP($C345,'HCAD Process'!$D$5:$CZ$504,VLOOKUP(AR$4,'Table Name'!$C$2:$D$100,2,FALSE),FALSE))</f>
        <v>-1</v>
      </c>
      <c r="AS345">
        <f>IF($C345=-1,-1,VLOOKUP($C345,'HCAD Process'!$D$5:$CZ$504,VLOOKUP(AS$4,'Table Name'!$C$2:$D$100,2,FALSE),FALSE))</f>
        <v>-1</v>
      </c>
      <c r="AT345">
        <f>IF($C345=-1,-1,VLOOKUP($C345,'HCAD Process'!$D$5:$CZ$504,VLOOKUP(AT$4,'Table Name'!$C$2:$D$100,2,FALSE),FALSE))</f>
        <v>-1</v>
      </c>
      <c r="AU345">
        <f>IF($C345=-1,-1,VLOOKUP($C345,'HCAD Process'!$D$5:$CZ$504,VLOOKUP(AU$4,'Table Name'!$C$2:$D$100,2,FALSE),FALSE))</f>
        <v>-1</v>
      </c>
      <c r="AV345">
        <f>IF($C345=-1,-1,VLOOKUP($C345,'HCAD Process'!$D$5:$CZ$504,VLOOKUP(AV$4,'Table Name'!$C$2:$D$100,2,FALSE),FALSE))</f>
        <v>-1</v>
      </c>
      <c r="AW345">
        <f>IF($C345=-1,-1,VLOOKUP($C345,'HCAD Process'!$D$5:$CZ$504,VLOOKUP(AW$4,'Table Name'!$C$2:$D$100,2,FALSE),FALSE))</f>
        <v>-1</v>
      </c>
      <c r="AX345">
        <f>IF($C345=-1,-1,VLOOKUP($C345,'HCAD Process'!$D$5:$CZ$504,VLOOKUP(AX$4,'Table Name'!$C$2:$D$100,2,FALSE),FALSE))</f>
        <v>-1</v>
      </c>
      <c r="AY345">
        <f>IF($C345=-1,-1,VLOOKUP($C345,'HCAD Process'!$D$5:$CZ$504,VLOOKUP(AY$4,'Table Name'!$C$2:$D$100,2,FALSE),FALSE))</f>
        <v>-1</v>
      </c>
      <c r="AZ345">
        <f>IF($C345=-1,-1,VLOOKUP($C345,'HCAD Process'!$D$5:$CZ$504,VLOOKUP(AZ$4,'Table Name'!$C$2:$D$100,2,FALSE),FALSE))</f>
        <v>-1</v>
      </c>
      <c r="BA345">
        <f>IF($C345=-1,-1,VLOOKUP($C345,'HCAD Process'!$D$5:$CZ$504,VLOOKUP(BA$4,'Table Name'!$C$2:$D$100,2,FALSE),FALSE))</f>
        <v>-1</v>
      </c>
      <c r="BB345">
        <f>IF($C345=-1,-1,VLOOKUP($C345,'HCAD Process'!$D$5:$CZ$504,VLOOKUP(BB$4,'Table Name'!$C$2:$D$100,2,FALSE),FALSE))</f>
        <v>-1</v>
      </c>
      <c r="BC345">
        <f>IF($C345=-1,-1,VLOOKUP($C345,'HCAD Process'!$D$5:$CZ$504,VLOOKUP(BC$4,'Table Name'!$C$2:$D$100,2,FALSE),FALSE))</f>
        <v>-1</v>
      </c>
      <c r="BD345">
        <f>IF($C345=-1,-1,VLOOKUP($C345,'HCAD Process'!$D$5:$CZ$504,VLOOKUP(BD$4,'Table Name'!$C$2:$D$100,2,FALSE),FALSE))</f>
        <v>-1</v>
      </c>
      <c r="BE345">
        <f>IF($C345=-1,-1,VLOOKUP($C345,'HCAD Process'!$D$5:$CZ$504,VLOOKUP(BE$4,'Table Name'!$C$2:$D$100,2,FALSE),FALSE))</f>
        <v>-1</v>
      </c>
      <c r="BF345">
        <f>IF($C345=-1,-1,VLOOKUP($C345,'HCAD Process'!$D$5:$CZ$504,VLOOKUP(BF$4,'Table Name'!$C$2:$D$100,2,FALSE),FALSE))</f>
        <v>-1</v>
      </c>
      <c r="BG345">
        <f>IF($C345=-1,-1,VLOOKUP($C345,'HCAD Process'!$D$5:$CZ$504,VLOOKUP(BG$4,'Table Name'!$C$2:$D$100,2,FALSE),FALSE))</f>
        <v>-1</v>
      </c>
      <c r="BH345">
        <f>IF($C345=-1,-1,VLOOKUP($C345,'HCAD Process'!$D$5:$CZ$504,VLOOKUP(BH$4,'Table Name'!$C$2:$D$100,2,FALSE),FALSE))</f>
        <v>-1</v>
      </c>
      <c r="BI345">
        <f>IF($C345=-1,-1,VLOOKUP($C345,'HCAD Process'!$D$5:$CZ$504,VLOOKUP(BI$4,'Table Name'!$C$2:$D$100,2,FALSE),FALSE))</f>
        <v>-1</v>
      </c>
      <c r="BJ345">
        <f>IF($C345=-1,-1,VLOOKUP($C345,'HCAD Process'!$D$5:$CZ$504,VLOOKUP(BJ$4,'Table Name'!$C$2:$D$100,2,FALSE),FALSE))</f>
        <v>-1</v>
      </c>
      <c r="BK345">
        <f>IF($C345=-1,-1,VLOOKUP($C345,'HCAD Process'!$D$5:$CZ$504,VLOOKUP(BK$4,'Table Name'!$C$2:$D$100,2,FALSE),FALSE))</f>
        <v>-1</v>
      </c>
      <c r="BL345">
        <f>IF($C345=-1,-1,VLOOKUP($C345,'HCAD Process'!$D$5:$CZ$504,VLOOKUP(BL$4,'Table Name'!$C$2:$D$100,2,FALSE),FALSE))</f>
        <v>-1</v>
      </c>
      <c r="BM345">
        <f>IF($C345=-1,-1,VLOOKUP($C345,'HCAD Process'!$D$5:$CZ$504,VLOOKUP(BM$4,'Table Name'!$C$2:$D$100,2,FALSE),FALSE))</f>
        <v>-1</v>
      </c>
      <c r="BN345">
        <f>IF($C345=-1,-1,VLOOKUP($C345,'HCAD Process'!$D$5:$CZ$504,VLOOKUP(BN$4,'Table Name'!$C$2:$D$100,2,FALSE),FALSE))</f>
        <v>-1</v>
      </c>
      <c r="BO345">
        <f>IF($C345=-1,-1,VLOOKUP($C345,'HCAD Process'!$D$5:$CZ$504,VLOOKUP(BO$4,'Table Name'!$C$2:$D$100,2,FALSE),FALSE))</f>
        <v>-1</v>
      </c>
      <c r="BP345">
        <f>IF($C345=-1,-1,VLOOKUP($C345,'HCAD Process'!$D$5:$CZ$504,VLOOKUP(BP$4,'Table Name'!$C$2:$D$100,2,FALSE),FALSE))</f>
        <v>-1</v>
      </c>
      <c r="BQ345">
        <f>IF($C345=-1,-1,VLOOKUP($C345,'HCAD Process'!$D$5:$CZ$504,VLOOKUP(BQ$4,'Table Name'!$C$2:$D$100,2,FALSE),FALSE))</f>
        <v>-1</v>
      </c>
      <c r="BR345">
        <f>IF($C345=-1,-1,VLOOKUP($C345,'HCAD Process'!$D$5:$CZ$504,VLOOKUP(BR$4,'Table Name'!$C$2:$D$100,2,FALSE),FALSE))</f>
        <v>-1</v>
      </c>
      <c r="BS345">
        <f>IF($C345=-1,-1,VLOOKUP($C345,'HCAD Process'!$D$5:$CZ$504,VLOOKUP(BS$4,'Table Name'!$C$2:$D$100,2,FALSE),FALSE))</f>
        <v>-1</v>
      </c>
      <c r="BT345">
        <f>IF($C345=-1,-1,VLOOKUP($C345,'HCAD Process'!$D$5:$CZ$504,VLOOKUP(BT$4,'Table Name'!$C$2:$D$100,2,FALSE),FALSE))</f>
        <v>-1</v>
      </c>
      <c r="BU345">
        <f>IF($C345=-1,-1,VLOOKUP($C345,'HCAD Process'!$D$5:$CZ$504,VLOOKUP(BU$4,'Table Name'!$C$2:$D$100,2,FALSE),FALSE))</f>
        <v>-1</v>
      </c>
      <c r="BV345">
        <f>IF($C345=-1,-1,VLOOKUP($C345,'HCAD Process'!$D$5:$CZ$504,VLOOKUP(BV$4,'Table Name'!$C$2:$D$100,2,FALSE),FALSE))</f>
        <v>-1</v>
      </c>
      <c r="BW345">
        <f>IF($C345=-1,-1,VLOOKUP($C345,'HCAD Process'!$D$5:$CZ$504,VLOOKUP(BW$4,'Table Name'!$C$2:$D$100,2,FALSE),FALSE))</f>
        <v>-1</v>
      </c>
      <c r="BX345">
        <f>IF($C345=-1,-1,VLOOKUP($C345,'HCAD Process'!$D$5:$CZ$504,VLOOKUP(BX$4,'Table Name'!$C$2:$D$100,2,FALSE),FALSE))</f>
        <v>-1</v>
      </c>
      <c r="BY345">
        <f>IF($C345=-1,-1,VLOOKUP($C345,'HCAD Process'!$D$5:$CZ$504,VLOOKUP(BY$4,'Table Name'!$C$2:$D$100,2,FALSE),FALSE))</f>
        <v>-1</v>
      </c>
      <c r="BZ345">
        <f>IF($C345=-1,-1,VLOOKUP($C345,'HCAD Process'!$D$5:$CZ$504,VLOOKUP(BZ$4,'Table Name'!$C$2:$D$100,2,FALSE),FALSE))</f>
        <v>-1</v>
      </c>
      <c r="CA345">
        <f>IF($C345=-1,-1,VLOOKUP($C345,'HCAD Process'!$D$5:$CZ$504,VLOOKUP(CA$4,'Table Name'!$C$2:$D$100,2,FALSE),FALSE))</f>
        <v>-1</v>
      </c>
      <c r="CB345">
        <f>IF($C345=-1,-1,VLOOKUP($C345,'HCAD Process'!$D$5:$CZ$504,VLOOKUP(CB$4,'Table Name'!$C$2:$D$100,2,FALSE),FALSE))</f>
        <v>-1</v>
      </c>
      <c r="CC345">
        <f>IF($C345=-1,-1,VLOOKUP($C345,'HCAD Process'!$D$5:$CZ$504,VLOOKUP(CC$4,'Table Name'!$C$2:$D$100,2,FALSE),FALSE))</f>
        <v>-1</v>
      </c>
      <c r="CD345">
        <f>IF($C345=-1,-1,VLOOKUP($C345,'HCAD Process'!$D$5:$CZ$504,VLOOKUP(CD$4,'Table Name'!$C$2:$D$100,2,FALSE),FALSE))</f>
        <v>-1</v>
      </c>
      <c r="CE345">
        <f>IF($C345=-1,-1,VLOOKUP($C345,'HCAD Process'!$D$5:$CZ$504,VLOOKUP(CE$4,'Table Name'!$C$2:$D$100,2,FALSE),FALSE))</f>
        <v>-1</v>
      </c>
    </row>
    <row r="346" spans="2:83" x14ac:dyDescent="0.25">
      <c r="B346">
        <f t="shared" si="5"/>
        <v>342</v>
      </c>
      <c r="C346">
        <f t="array" ref="C346">IF(ISERROR(INDEX('HCAD Process'!CF$5:CF$504,MATCH(0,COUNTIF(C$4:C345,'HCAD Process'!CF$5:CF$504)+('HCAD Process'!CF$5:CF$504=-1),0))),-1,INDEX('HCAD Process'!CF$5:CF$504,MATCH(0,COUNTIF(C$4:C345,'HCAD Process'!CF$5:CF$504)+('HCAD Process'!CF$5:CF$504=-1),0)))</f>
        <v>-1</v>
      </c>
      <c r="D346">
        <f>IF($C346=-1,-1,VLOOKUP($C346,'HCAD Process'!$D$5:$CZ$504,VLOOKUP(D$4,'Table Name'!$C$2:$D$100,2,FALSE),FALSE))</f>
        <v>-1</v>
      </c>
      <c r="E346">
        <f>IF($C346=-1,-1,VLOOKUP($C346,'HCAD Process'!$D$5:$CZ$504,VLOOKUP(E$4,'Table Name'!$C$2:$D$100,2,FALSE),FALSE))</f>
        <v>-1</v>
      </c>
      <c r="F346">
        <f>IF($C346=-1,-1,VLOOKUP($C346,'HCAD Process'!$D$5:$CZ$504,VLOOKUP(F$4,'Table Name'!$C$2:$D$100,2,FALSE),FALSE))</f>
        <v>-1</v>
      </c>
      <c r="G346">
        <f>IF($C346=-1,-1,VLOOKUP($C346,'HCAD Process'!$D$5:$CZ$504,VLOOKUP(G$4,'Table Name'!$C$2:$D$100,2,FALSE),FALSE))</f>
        <v>-1</v>
      </c>
      <c r="H346">
        <f>IF($C346=-1,-1,VLOOKUP($C346,'HCAD Process'!$D$5:$CZ$504,VLOOKUP(H$4,'Table Name'!$C$2:$D$100,2,FALSE),FALSE))</f>
        <v>-1</v>
      </c>
      <c r="I346">
        <f>IF($C346=-1,-1,VLOOKUP($C346,'HCAD Process'!$D$5:$CZ$504,VLOOKUP(I$4,'Table Name'!$C$2:$D$100,2,FALSE),FALSE))</f>
        <v>-1</v>
      </c>
      <c r="J346">
        <f>IF($C346=-1,-1,VLOOKUP($C346,'HCAD Process'!$D$5:$CZ$504,VLOOKUP(J$4,'Table Name'!$C$2:$D$100,2,FALSE),FALSE))</f>
        <v>-1</v>
      </c>
      <c r="K346">
        <f>IF($C346=-1,-1,VLOOKUP($C346,'HCAD Process'!$D$5:$CZ$504,VLOOKUP(K$4,'Table Name'!$C$2:$D$100,2,FALSE),FALSE))</f>
        <v>-1</v>
      </c>
      <c r="L346">
        <f>IF($C346=-1,-1,VLOOKUP($C346,'HCAD Process'!$D$5:$CZ$504,VLOOKUP(L$4,'Table Name'!$C$2:$D$100,2,FALSE),FALSE))</f>
        <v>-1</v>
      </c>
      <c r="M346">
        <f>IF($C346=-1,-1,VLOOKUP($C346,'HCAD Process'!$D$5:$CZ$504,VLOOKUP(M$4,'Table Name'!$C$2:$D$100,2,FALSE),FALSE))</f>
        <v>-1</v>
      </c>
      <c r="N346">
        <f>IF($C346=-1,-1,VLOOKUP($C346,'HCAD Process'!$D$5:$CZ$504,VLOOKUP(N$4,'Table Name'!$C$2:$D$100,2,FALSE),FALSE))</f>
        <v>-1</v>
      </c>
      <c r="O346">
        <f>IF($C346=-1,-1,VLOOKUP($C346,'HCAD Process'!$D$5:$CZ$504,VLOOKUP(O$4,'Table Name'!$C$2:$D$100,2,FALSE),FALSE))</f>
        <v>-1</v>
      </c>
      <c r="P346">
        <f>IF($C346=-1,-1,VLOOKUP($C346,'HCAD Process'!$D$5:$CZ$504,VLOOKUP(P$4,'Table Name'!$C$2:$D$100,2,FALSE),FALSE))</f>
        <v>-1</v>
      </c>
      <c r="Q346">
        <f>IF($C346=-1,-1,VLOOKUP($C346,'HCAD Process'!$D$5:$CZ$504,VLOOKUP(Q$4,'Table Name'!$C$2:$D$100,2,FALSE),FALSE))</f>
        <v>-1</v>
      </c>
      <c r="R346">
        <f>IF($C346=-1,-1,VLOOKUP($C346,'HCAD Process'!$D$5:$CZ$504,VLOOKUP(R$4,'Table Name'!$C$2:$D$100,2,FALSE),FALSE))</f>
        <v>-1</v>
      </c>
      <c r="S346">
        <f>IF($C346=-1,-1,VLOOKUP($C346,'HCAD Process'!$D$5:$CZ$504,VLOOKUP(S$4,'Table Name'!$C$2:$D$100,2,FALSE),FALSE))</f>
        <v>-1</v>
      </c>
      <c r="T346">
        <f>IF($C346=-1,-1,VLOOKUP($C346,'HCAD Process'!$D$5:$CZ$504,VLOOKUP(T$4,'Table Name'!$C$2:$D$100,2,FALSE),FALSE))</f>
        <v>-1</v>
      </c>
      <c r="U346">
        <f>IF($C346=-1,-1,VLOOKUP($C346,'HCAD Process'!$D$5:$CZ$504,VLOOKUP(U$4,'Table Name'!$C$2:$D$100,2,FALSE),FALSE))</f>
        <v>-1</v>
      </c>
      <c r="V346">
        <f>IF($C346=-1,-1,VLOOKUP($C346,'HCAD Process'!$D$5:$CZ$504,VLOOKUP(V$4,'Table Name'!$C$2:$D$100,2,FALSE),FALSE))</f>
        <v>-1</v>
      </c>
      <c r="W346">
        <f>IF($C346=-1,-1,VLOOKUP($C346,'HCAD Process'!$D$5:$CZ$504,VLOOKUP(W$4,'Table Name'!$C$2:$D$100,2,FALSE),FALSE))</f>
        <v>-1</v>
      </c>
      <c r="X346">
        <f>IF($C346=-1,-1,VLOOKUP($C346,'HCAD Process'!$D$5:$CZ$504,VLOOKUP(X$4,'Table Name'!$C$2:$D$100,2,FALSE),FALSE))</f>
        <v>-1</v>
      </c>
      <c r="Y346">
        <f>IF($C346=-1,-1,VLOOKUP($C346,'HCAD Process'!$D$5:$CZ$504,VLOOKUP(Y$4,'Table Name'!$C$2:$D$100,2,FALSE),FALSE))</f>
        <v>-1</v>
      </c>
      <c r="Z346">
        <f>IF($C346=-1,-1,VLOOKUP($C346,'HCAD Process'!$D$5:$CZ$504,VLOOKUP(Z$4,'Table Name'!$C$2:$D$100,2,FALSE),FALSE))</f>
        <v>-1</v>
      </c>
      <c r="AA346">
        <f>IF($C346=-1,-1,VLOOKUP($C346,'HCAD Process'!$D$5:$CZ$504,VLOOKUP(AA$4,'Table Name'!$C$2:$D$100,2,FALSE),FALSE))</f>
        <v>-1</v>
      </c>
      <c r="AB346">
        <f>IF($C346=-1,-1,VLOOKUP($C346,'HCAD Process'!$D$5:$CZ$504,VLOOKUP(AB$4,'Table Name'!$C$2:$D$100,2,FALSE),FALSE))</f>
        <v>-1</v>
      </c>
      <c r="AC346">
        <f>IF($C346=-1,-1,VLOOKUP($C346,'HCAD Process'!$D$5:$CZ$504,VLOOKUP(AC$4,'Table Name'!$C$2:$D$100,2,FALSE),FALSE))</f>
        <v>-1</v>
      </c>
      <c r="AD346">
        <f>IF($C346=-1,-1,VLOOKUP($C346,'HCAD Process'!$D$5:$CZ$504,VLOOKUP(AD$4,'Table Name'!$C$2:$D$100,2,FALSE),FALSE))</f>
        <v>-1</v>
      </c>
      <c r="AE346">
        <f>IF($C346=-1,-1,VLOOKUP($C346,'HCAD Process'!$D$5:$CZ$504,VLOOKUP(AE$4,'Table Name'!$C$2:$D$100,2,FALSE),FALSE))</f>
        <v>-1</v>
      </c>
      <c r="AF346">
        <f>IF($C346=-1,-1,VLOOKUP($C346,'HCAD Process'!$D$5:$CZ$504,VLOOKUP(AF$4,'Table Name'!$C$2:$D$100,2,FALSE),FALSE))</f>
        <v>-1</v>
      </c>
      <c r="AG346">
        <f>IF($C346=-1,-1,VLOOKUP($C346,'HCAD Process'!$D$5:$CZ$504,VLOOKUP(AG$4,'Table Name'!$C$2:$D$100,2,FALSE),FALSE))</f>
        <v>-1</v>
      </c>
      <c r="AH346">
        <f>IF($C346=-1,-1,VLOOKUP($C346,'HCAD Process'!$D$5:$CZ$504,VLOOKUP(AH$4,'Table Name'!$C$2:$D$100,2,FALSE),FALSE))</f>
        <v>-1</v>
      </c>
      <c r="AI346">
        <f>IF($C346=-1,-1,VLOOKUP($C346,'HCAD Process'!$D$5:$CZ$504,VLOOKUP(AI$4,'Table Name'!$C$2:$D$100,2,FALSE),FALSE))</f>
        <v>-1</v>
      </c>
      <c r="AJ346">
        <f>IF($C346=-1,-1,VLOOKUP($C346,'HCAD Process'!$D$5:$CZ$504,VLOOKUP(AJ$4,'Table Name'!$C$2:$D$100,2,FALSE),FALSE))</f>
        <v>-1</v>
      </c>
      <c r="AK346">
        <f>IF($C346=-1,-1,VALUE(VLOOKUP($C346,'HCAD Process'!$D$5:$CZ$504,VLOOKUP(AK$4,'Table Name'!$C$2:$D$100,2,FALSE),FALSE)))</f>
        <v>-1</v>
      </c>
      <c r="AL346">
        <f>IF($C346=-1,-1,VLOOKUP($C346,'HCAD Process'!$D$5:$CZ$504,VLOOKUP(AL$4,'Table Name'!$C$2:$D$100,2,FALSE),FALSE))</f>
        <v>-1</v>
      </c>
      <c r="AM346">
        <f>IF($C346=-1,-1,VLOOKUP($C346,'HCAD Process'!$D$5:$CZ$504,VLOOKUP(AM$4,'Table Name'!$C$2:$D$100,2,FALSE),FALSE))</f>
        <v>-1</v>
      </c>
      <c r="AN346">
        <f>IF($C346=-1,-1,VLOOKUP($C346,'HCAD Process'!$D$5:$CZ$504,VLOOKUP(AN$4,'Table Name'!$C$2:$D$100,2,FALSE),FALSE))</f>
        <v>-1</v>
      </c>
      <c r="AO346">
        <f>IF($C346=-1,-1,VLOOKUP($C346,'HCAD Process'!$D$5:$CZ$504,VLOOKUP(AO$4,'Table Name'!$C$2:$D$100,2,FALSE),FALSE))</f>
        <v>-1</v>
      </c>
      <c r="AP346">
        <f>IF($C346=-1,-1,VLOOKUP($C346,'HCAD Process'!$D$5:$CZ$504,VLOOKUP(AP$4,'Table Name'!$C$2:$D$100,2,FALSE),FALSE))</f>
        <v>-1</v>
      </c>
      <c r="AQ346">
        <f>IF($C346=-1,-1,VLOOKUP($C346,'HCAD Process'!$D$5:$CZ$504,VLOOKUP(AQ$4,'Table Name'!$C$2:$D$100,2,FALSE),FALSE))</f>
        <v>-1</v>
      </c>
      <c r="AR346">
        <f>IF($C346=-1,-1,VLOOKUP($C346,'HCAD Process'!$D$5:$CZ$504,VLOOKUP(AR$4,'Table Name'!$C$2:$D$100,2,FALSE),FALSE))</f>
        <v>-1</v>
      </c>
      <c r="AS346">
        <f>IF($C346=-1,-1,VLOOKUP($C346,'HCAD Process'!$D$5:$CZ$504,VLOOKUP(AS$4,'Table Name'!$C$2:$D$100,2,FALSE),FALSE))</f>
        <v>-1</v>
      </c>
      <c r="AT346">
        <f>IF($C346=-1,-1,VLOOKUP($C346,'HCAD Process'!$D$5:$CZ$504,VLOOKUP(AT$4,'Table Name'!$C$2:$D$100,2,FALSE),FALSE))</f>
        <v>-1</v>
      </c>
      <c r="AU346">
        <f>IF($C346=-1,-1,VLOOKUP($C346,'HCAD Process'!$D$5:$CZ$504,VLOOKUP(AU$4,'Table Name'!$C$2:$D$100,2,FALSE),FALSE))</f>
        <v>-1</v>
      </c>
      <c r="AV346">
        <f>IF($C346=-1,-1,VLOOKUP($C346,'HCAD Process'!$D$5:$CZ$504,VLOOKUP(AV$4,'Table Name'!$C$2:$D$100,2,FALSE),FALSE))</f>
        <v>-1</v>
      </c>
      <c r="AW346">
        <f>IF($C346=-1,-1,VLOOKUP($C346,'HCAD Process'!$D$5:$CZ$504,VLOOKUP(AW$4,'Table Name'!$C$2:$D$100,2,FALSE),FALSE))</f>
        <v>-1</v>
      </c>
      <c r="AX346">
        <f>IF($C346=-1,-1,VLOOKUP($C346,'HCAD Process'!$D$5:$CZ$504,VLOOKUP(AX$4,'Table Name'!$C$2:$D$100,2,FALSE),FALSE))</f>
        <v>-1</v>
      </c>
      <c r="AY346">
        <f>IF($C346=-1,-1,VLOOKUP($C346,'HCAD Process'!$D$5:$CZ$504,VLOOKUP(AY$4,'Table Name'!$C$2:$D$100,2,FALSE),FALSE))</f>
        <v>-1</v>
      </c>
      <c r="AZ346">
        <f>IF($C346=-1,-1,VLOOKUP($C346,'HCAD Process'!$D$5:$CZ$504,VLOOKUP(AZ$4,'Table Name'!$C$2:$D$100,2,FALSE),FALSE))</f>
        <v>-1</v>
      </c>
      <c r="BA346">
        <f>IF($C346=-1,-1,VLOOKUP($C346,'HCAD Process'!$D$5:$CZ$504,VLOOKUP(BA$4,'Table Name'!$C$2:$D$100,2,FALSE),FALSE))</f>
        <v>-1</v>
      </c>
      <c r="BB346">
        <f>IF($C346=-1,-1,VLOOKUP($C346,'HCAD Process'!$D$5:$CZ$504,VLOOKUP(BB$4,'Table Name'!$C$2:$D$100,2,FALSE),FALSE))</f>
        <v>-1</v>
      </c>
      <c r="BC346">
        <f>IF($C346=-1,-1,VLOOKUP($C346,'HCAD Process'!$D$5:$CZ$504,VLOOKUP(BC$4,'Table Name'!$C$2:$D$100,2,FALSE),FALSE))</f>
        <v>-1</v>
      </c>
      <c r="BD346">
        <f>IF($C346=-1,-1,VLOOKUP($C346,'HCAD Process'!$D$5:$CZ$504,VLOOKUP(BD$4,'Table Name'!$C$2:$D$100,2,FALSE),FALSE))</f>
        <v>-1</v>
      </c>
      <c r="BE346">
        <f>IF($C346=-1,-1,VLOOKUP($C346,'HCAD Process'!$D$5:$CZ$504,VLOOKUP(BE$4,'Table Name'!$C$2:$D$100,2,FALSE),FALSE))</f>
        <v>-1</v>
      </c>
      <c r="BF346">
        <f>IF($C346=-1,-1,VLOOKUP($C346,'HCAD Process'!$D$5:$CZ$504,VLOOKUP(BF$4,'Table Name'!$C$2:$D$100,2,FALSE),FALSE))</f>
        <v>-1</v>
      </c>
      <c r="BG346">
        <f>IF($C346=-1,-1,VLOOKUP($C346,'HCAD Process'!$D$5:$CZ$504,VLOOKUP(BG$4,'Table Name'!$C$2:$D$100,2,FALSE),FALSE))</f>
        <v>-1</v>
      </c>
      <c r="BH346">
        <f>IF($C346=-1,-1,VLOOKUP($C346,'HCAD Process'!$D$5:$CZ$504,VLOOKUP(BH$4,'Table Name'!$C$2:$D$100,2,FALSE),FALSE))</f>
        <v>-1</v>
      </c>
      <c r="BI346">
        <f>IF($C346=-1,-1,VLOOKUP($C346,'HCAD Process'!$D$5:$CZ$504,VLOOKUP(BI$4,'Table Name'!$C$2:$D$100,2,FALSE),FALSE))</f>
        <v>-1</v>
      </c>
      <c r="BJ346">
        <f>IF($C346=-1,-1,VLOOKUP($C346,'HCAD Process'!$D$5:$CZ$504,VLOOKUP(BJ$4,'Table Name'!$C$2:$D$100,2,FALSE),FALSE))</f>
        <v>-1</v>
      </c>
      <c r="BK346">
        <f>IF($C346=-1,-1,VLOOKUP($C346,'HCAD Process'!$D$5:$CZ$504,VLOOKUP(BK$4,'Table Name'!$C$2:$D$100,2,FALSE),FALSE))</f>
        <v>-1</v>
      </c>
      <c r="BL346">
        <f>IF($C346=-1,-1,VLOOKUP($C346,'HCAD Process'!$D$5:$CZ$504,VLOOKUP(BL$4,'Table Name'!$C$2:$D$100,2,FALSE),FALSE))</f>
        <v>-1</v>
      </c>
      <c r="BM346">
        <f>IF($C346=-1,-1,VLOOKUP($C346,'HCAD Process'!$D$5:$CZ$504,VLOOKUP(BM$4,'Table Name'!$C$2:$D$100,2,FALSE),FALSE))</f>
        <v>-1</v>
      </c>
      <c r="BN346">
        <f>IF($C346=-1,-1,VLOOKUP($C346,'HCAD Process'!$D$5:$CZ$504,VLOOKUP(BN$4,'Table Name'!$C$2:$D$100,2,FALSE),FALSE))</f>
        <v>-1</v>
      </c>
      <c r="BO346">
        <f>IF($C346=-1,-1,VLOOKUP($C346,'HCAD Process'!$D$5:$CZ$504,VLOOKUP(BO$4,'Table Name'!$C$2:$D$100,2,FALSE),FALSE))</f>
        <v>-1</v>
      </c>
      <c r="BP346">
        <f>IF($C346=-1,-1,VLOOKUP($C346,'HCAD Process'!$D$5:$CZ$504,VLOOKUP(BP$4,'Table Name'!$C$2:$D$100,2,FALSE),FALSE))</f>
        <v>-1</v>
      </c>
      <c r="BQ346">
        <f>IF($C346=-1,-1,VLOOKUP($C346,'HCAD Process'!$D$5:$CZ$504,VLOOKUP(BQ$4,'Table Name'!$C$2:$D$100,2,FALSE),FALSE))</f>
        <v>-1</v>
      </c>
      <c r="BR346">
        <f>IF($C346=-1,-1,VLOOKUP($C346,'HCAD Process'!$D$5:$CZ$504,VLOOKUP(BR$4,'Table Name'!$C$2:$D$100,2,FALSE),FALSE))</f>
        <v>-1</v>
      </c>
      <c r="BS346">
        <f>IF($C346=-1,-1,VLOOKUP($C346,'HCAD Process'!$D$5:$CZ$504,VLOOKUP(BS$4,'Table Name'!$C$2:$D$100,2,FALSE),FALSE))</f>
        <v>-1</v>
      </c>
      <c r="BT346">
        <f>IF($C346=-1,-1,VLOOKUP($C346,'HCAD Process'!$D$5:$CZ$504,VLOOKUP(BT$4,'Table Name'!$C$2:$D$100,2,FALSE),FALSE))</f>
        <v>-1</v>
      </c>
      <c r="BU346">
        <f>IF($C346=-1,-1,VLOOKUP($C346,'HCAD Process'!$D$5:$CZ$504,VLOOKUP(BU$4,'Table Name'!$C$2:$D$100,2,FALSE),FALSE))</f>
        <v>-1</v>
      </c>
      <c r="BV346">
        <f>IF($C346=-1,-1,VLOOKUP($C346,'HCAD Process'!$D$5:$CZ$504,VLOOKUP(BV$4,'Table Name'!$C$2:$D$100,2,FALSE),FALSE))</f>
        <v>-1</v>
      </c>
      <c r="BW346">
        <f>IF($C346=-1,-1,VLOOKUP($C346,'HCAD Process'!$D$5:$CZ$504,VLOOKUP(BW$4,'Table Name'!$C$2:$D$100,2,FALSE),FALSE))</f>
        <v>-1</v>
      </c>
      <c r="BX346">
        <f>IF($C346=-1,-1,VLOOKUP($C346,'HCAD Process'!$D$5:$CZ$504,VLOOKUP(BX$4,'Table Name'!$C$2:$D$100,2,FALSE),FALSE))</f>
        <v>-1</v>
      </c>
      <c r="BY346">
        <f>IF($C346=-1,-1,VLOOKUP($C346,'HCAD Process'!$D$5:$CZ$504,VLOOKUP(BY$4,'Table Name'!$C$2:$D$100,2,FALSE),FALSE))</f>
        <v>-1</v>
      </c>
      <c r="BZ346">
        <f>IF($C346=-1,-1,VLOOKUP($C346,'HCAD Process'!$D$5:$CZ$504,VLOOKUP(BZ$4,'Table Name'!$C$2:$D$100,2,FALSE),FALSE))</f>
        <v>-1</v>
      </c>
      <c r="CA346">
        <f>IF($C346=-1,-1,VLOOKUP($C346,'HCAD Process'!$D$5:$CZ$504,VLOOKUP(CA$4,'Table Name'!$C$2:$D$100,2,FALSE),FALSE))</f>
        <v>-1</v>
      </c>
      <c r="CB346">
        <f>IF($C346=-1,-1,VLOOKUP($C346,'HCAD Process'!$D$5:$CZ$504,VLOOKUP(CB$4,'Table Name'!$C$2:$D$100,2,FALSE),FALSE))</f>
        <v>-1</v>
      </c>
      <c r="CC346">
        <f>IF($C346=-1,-1,VLOOKUP($C346,'HCAD Process'!$D$5:$CZ$504,VLOOKUP(CC$4,'Table Name'!$C$2:$D$100,2,FALSE),FALSE))</f>
        <v>-1</v>
      </c>
      <c r="CD346">
        <f>IF($C346=-1,-1,VLOOKUP($C346,'HCAD Process'!$D$5:$CZ$504,VLOOKUP(CD$4,'Table Name'!$C$2:$D$100,2,FALSE),FALSE))</f>
        <v>-1</v>
      </c>
      <c r="CE346">
        <f>IF($C346=-1,-1,VLOOKUP($C346,'HCAD Process'!$D$5:$CZ$504,VLOOKUP(CE$4,'Table Name'!$C$2:$D$100,2,FALSE),FALSE))</f>
        <v>-1</v>
      </c>
    </row>
    <row r="347" spans="2:83" x14ac:dyDescent="0.25">
      <c r="B347">
        <f t="shared" si="5"/>
        <v>343</v>
      </c>
      <c r="C347">
        <f t="array" ref="C347">IF(ISERROR(INDEX('HCAD Process'!CF$5:CF$504,MATCH(0,COUNTIF(C$4:C346,'HCAD Process'!CF$5:CF$504)+('HCAD Process'!CF$5:CF$504=-1),0))),-1,INDEX('HCAD Process'!CF$5:CF$504,MATCH(0,COUNTIF(C$4:C346,'HCAD Process'!CF$5:CF$504)+('HCAD Process'!CF$5:CF$504=-1),0)))</f>
        <v>-1</v>
      </c>
      <c r="D347">
        <f>IF($C347=-1,-1,VLOOKUP($C347,'HCAD Process'!$D$5:$CZ$504,VLOOKUP(D$4,'Table Name'!$C$2:$D$100,2,FALSE),FALSE))</f>
        <v>-1</v>
      </c>
      <c r="E347">
        <f>IF($C347=-1,-1,VLOOKUP($C347,'HCAD Process'!$D$5:$CZ$504,VLOOKUP(E$4,'Table Name'!$C$2:$D$100,2,FALSE),FALSE))</f>
        <v>-1</v>
      </c>
      <c r="F347">
        <f>IF($C347=-1,-1,VLOOKUP($C347,'HCAD Process'!$D$5:$CZ$504,VLOOKUP(F$4,'Table Name'!$C$2:$D$100,2,FALSE),FALSE))</f>
        <v>-1</v>
      </c>
      <c r="G347">
        <f>IF($C347=-1,-1,VLOOKUP($C347,'HCAD Process'!$D$5:$CZ$504,VLOOKUP(G$4,'Table Name'!$C$2:$D$100,2,FALSE),FALSE))</f>
        <v>-1</v>
      </c>
      <c r="H347">
        <f>IF($C347=-1,-1,VLOOKUP($C347,'HCAD Process'!$D$5:$CZ$504,VLOOKUP(H$4,'Table Name'!$C$2:$D$100,2,FALSE),FALSE))</f>
        <v>-1</v>
      </c>
      <c r="I347">
        <f>IF($C347=-1,-1,VLOOKUP($C347,'HCAD Process'!$D$5:$CZ$504,VLOOKUP(I$4,'Table Name'!$C$2:$D$100,2,FALSE),FALSE))</f>
        <v>-1</v>
      </c>
      <c r="J347">
        <f>IF($C347=-1,-1,VLOOKUP($C347,'HCAD Process'!$D$5:$CZ$504,VLOOKUP(J$4,'Table Name'!$C$2:$D$100,2,FALSE),FALSE))</f>
        <v>-1</v>
      </c>
      <c r="K347">
        <f>IF($C347=-1,-1,VLOOKUP($C347,'HCAD Process'!$D$5:$CZ$504,VLOOKUP(K$4,'Table Name'!$C$2:$D$100,2,FALSE),FALSE))</f>
        <v>-1</v>
      </c>
      <c r="L347">
        <f>IF($C347=-1,-1,VLOOKUP($C347,'HCAD Process'!$D$5:$CZ$504,VLOOKUP(L$4,'Table Name'!$C$2:$D$100,2,FALSE),FALSE))</f>
        <v>-1</v>
      </c>
      <c r="M347">
        <f>IF($C347=-1,-1,VLOOKUP($C347,'HCAD Process'!$D$5:$CZ$504,VLOOKUP(M$4,'Table Name'!$C$2:$D$100,2,FALSE),FALSE))</f>
        <v>-1</v>
      </c>
      <c r="N347">
        <f>IF($C347=-1,-1,VLOOKUP($C347,'HCAD Process'!$D$5:$CZ$504,VLOOKUP(N$4,'Table Name'!$C$2:$D$100,2,FALSE),FALSE))</f>
        <v>-1</v>
      </c>
      <c r="O347">
        <f>IF($C347=-1,-1,VLOOKUP($C347,'HCAD Process'!$D$5:$CZ$504,VLOOKUP(O$4,'Table Name'!$C$2:$D$100,2,FALSE),FALSE))</f>
        <v>-1</v>
      </c>
      <c r="P347">
        <f>IF($C347=-1,-1,VLOOKUP($C347,'HCAD Process'!$D$5:$CZ$504,VLOOKUP(P$4,'Table Name'!$C$2:$D$100,2,FALSE),FALSE))</f>
        <v>-1</v>
      </c>
      <c r="Q347">
        <f>IF($C347=-1,-1,VLOOKUP($C347,'HCAD Process'!$D$5:$CZ$504,VLOOKUP(Q$4,'Table Name'!$C$2:$D$100,2,FALSE),FALSE))</f>
        <v>-1</v>
      </c>
      <c r="R347">
        <f>IF($C347=-1,-1,VLOOKUP($C347,'HCAD Process'!$D$5:$CZ$504,VLOOKUP(R$4,'Table Name'!$C$2:$D$100,2,FALSE),FALSE))</f>
        <v>-1</v>
      </c>
      <c r="S347">
        <f>IF($C347=-1,-1,VLOOKUP($C347,'HCAD Process'!$D$5:$CZ$504,VLOOKUP(S$4,'Table Name'!$C$2:$D$100,2,FALSE),FALSE))</f>
        <v>-1</v>
      </c>
      <c r="T347">
        <f>IF($C347=-1,-1,VLOOKUP($C347,'HCAD Process'!$D$5:$CZ$504,VLOOKUP(T$4,'Table Name'!$C$2:$D$100,2,FALSE),FALSE))</f>
        <v>-1</v>
      </c>
      <c r="U347">
        <f>IF($C347=-1,-1,VLOOKUP($C347,'HCAD Process'!$D$5:$CZ$504,VLOOKUP(U$4,'Table Name'!$C$2:$D$100,2,FALSE),FALSE))</f>
        <v>-1</v>
      </c>
      <c r="V347">
        <f>IF($C347=-1,-1,VLOOKUP($C347,'HCAD Process'!$D$5:$CZ$504,VLOOKUP(V$4,'Table Name'!$C$2:$D$100,2,FALSE),FALSE))</f>
        <v>-1</v>
      </c>
      <c r="W347">
        <f>IF($C347=-1,-1,VLOOKUP($C347,'HCAD Process'!$D$5:$CZ$504,VLOOKUP(W$4,'Table Name'!$C$2:$D$100,2,FALSE),FALSE))</f>
        <v>-1</v>
      </c>
      <c r="X347">
        <f>IF($C347=-1,-1,VLOOKUP($C347,'HCAD Process'!$D$5:$CZ$504,VLOOKUP(X$4,'Table Name'!$C$2:$D$100,2,FALSE),FALSE))</f>
        <v>-1</v>
      </c>
      <c r="Y347">
        <f>IF($C347=-1,-1,VLOOKUP($C347,'HCAD Process'!$D$5:$CZ$504,VLOOKUP(Y$4,'Table Name'!$C$2:$D$100,2,FALSE),FALSE))</f>
        <v>-1</v>
      </c>
      <c r="Z347">
        <f>IF($C347=-1,-1,VLOOKUP($C347,'HCAD Process'!$D$5:$CZ$504,VLOOKUP(Z$4,'Table Name'!$C$2:$D$100,2,FALSE),FALSE))</f>
        <v>-1</v>
      </c>
      <c r="AA347">
        <f>IF($C347=-1,-1,VLOOKUP($C347,'HCAD Process'!$D$5:$CZ$504,VLOOKUP(AA$4,'Table Name'!$C$2:$D$100,2,FALSE),FALSE))</f>
        <v>-1</v>
      </c>
      <c r="AB347">
        <f>IF($C347=-1,-1,VLOOKUP($C347,'HCAD Process'!$D$5:$CZ$504,VLOOKUP(AB$4,'Table Name'!$C$2:$D$100,2,FALSE),FALSE))</f>
        <v>-1</v>
      </c>
      <c r="AC347">
        <f>IF($C347=-1,-1,VLOOKUP($C347,'HCAD Process'!$D$5:$CZ$504,VLOOKUP(AC$4,'Table Name'!$C$2:$D$100,2,FALSE),FALSE))</f>
        <v>-1</v>
      </c>
      <c r="AD347">
        <f>IF($C347=-1,-1,VLOOKUP($C347,'HCAD Process'!$D$5:$CZ$504,VLOOKUP(AD$4,'Table Name'!$C$2:$D$100,2,FALSE),FALSE))</f>
        <v>-1</v>
      </c>
      <c r="AE347">
        <f>IF($C347=-1,-1,VLOOKUP($C347,'HCAD Process'!$D$5:$CZ$504,VLOOKUP(AE$4,'Table Name'!$C$2:$D$100,2,FALSE),FALSE))</f>
        <v>-1</v>
      </c>
      <c r="AF347">
        <f>IF($C347=-1,-1,VLOOKUP($C347,'HCAD Process'!$D$5:$CZ$504,VLOOKUP(AF$4,'Table Name'!$C$2:$D$100,2,FALSE),FALSE))</f>
        <v>-1</v>
      </c>
      <c r="AG347">
        <f>IF($C347=-1,-1,VLOOKUP($C347,'HCAD Process'!$D$5:$CZ$504,VLOOKUP(AG$4,'Table Name'!$C$2:$D$100,2,FALSE),FALSE))</f>
        <v>-1</v>
      </c>
      <c r="AH347">
        <f>IF($C347=-1,-1,VLOOKUP($C347,'HCAD Process'!$D$5:$CZ$504,VLOOKUP(AH$4,'Table Name'!$C$2:$D$100,2,FALSE),FALSE))</f>
        <v>-1</v>
      </c>
      <c r="AI347">
        <f>IF($C347=-1,-1,VLOOKUP($C347,'HCAD Process'!$D$5:$CZ$504,VLOOKUP(AI$4,'Table Name'!$C$2:$D$100,2,FALSE),FALSE))</f>
        <v>-1</v>
      </c>
      <c r="AJ347">
        <f>IF($C347=-1,-1,VLOOKUP($C347,'HCAD Process'!$D$5:$CZ$504,VLOOKUP(AJ$4,'Table Name'!$C$2:$D$100,2,FALSE),FALSE))</f>
        <v>-1</v>
      </c>
      <c r="AK347">
        <f>IF($C347=-1,-1,VALUE(VLOOKUP($C347,'HCAD Process'!$D$5:$CZ$504,VLOOKUP(AK$4,'Table Name'!$C$2:$D$100,2,FALSE),FALSE)))</f>
        <v>-1</v>
      </c>
      <c r="AL347">
        <f>IF($C347=-1,-1,VLOOKUP($C347,'HCAD Process'!$D$5:$CZ$504,VLOOKUP(AL$4,'Table Name'!$C$2:$D$100,2,FALSE),FALSE))</f>
        <v>-1</v>
      </c>
      <c r="AM347">
        <f>IF($C347=-1,-1,VLOOKUP($C347,'HCAD Process'!$D$5:$CZ$504,VLOOKUP(AM$4,'Table Name'!$C$2:$D$100,2,FALSE),FALSE))</f>
        <v>-1</v>
      </c>
      <c r="AN347">
        <f>IF($C347=-1,-1,VLOOKUP($C347,'HCAD Process'!$D$5:$CZ$504,VLOOKUP(AN$4,'Table Name'!$C$2:$D$100,2,FALSE),FALSE))</f>
        <v>-1</v>
      </c>
      <c r="AO347">
        <f>IF($C347=-1,-1,VLOOKUP($C347,'HCAD Process'!$D$5:$CZ$504,VLOOKUP(AO$4,'Table Name'!$C$2:$D$100,2,FALSE),FALSE))</f>
        <v>-1</v>
      </c>
      <c r="AP347">
        <f>IF($C347=-1,-1,VLOOKUP($C347,'HCAD Process'!$D$5:$CZ$504,VLOOKUP(AP$4,'Table Name'!$C$2:$D$100,2,FALSE),FALSE))</f>
        <v>-1</v>
      </c>
      <c r="AQ347">
        <f>IF($C347=-1,-1,VLOOKUP($C347,'HCAD Process'!$D$5:$CZ$504,VLOOKUP(AQ$4,'Table Name'!$C$2:$D$100,2,FALSE),FALSE))</f>
        <v>-1</v>
      </c>
      <c r="AR347">
        <f>IF($C347=-1,-1,VLOOKUP($C347,'HCAD Process'!$D$5:$CZ$504,VLOOKUP(AR$4,'Table Name'!$C$2:$D$100,2,FALSE),FALSE))</f>
        <v>-1</v>
      </c>
      <c r="AS347">
        <f>IF($C347=-1,-1,VLOOKUP($C347,'HCAD Process'!$D$5:$CZ$504,VLOOKUP(AS$4,'Table Name'!$C$2:$D$100,2,FALSE),FALSE))</f>
        <v>-1</v>
      </c>
      <c r="AT347">
        <f>IF($C347=-1,-1,VLOOKUP($C347,'HCAD Process'!$D$5:$CZ$504,VLOOKUP(AT$4,'Table Name'!$C$2:$D$100,2,FALSE),FALSE))</f>
        <v>-1</v>
      </c>
      <c r="AU347">
        <f>IF($C347=-1,-1,VLOOKUP($C347,'HCAD Process'!$D$5:$CZ$504,VLOOKUP(AU$4,'Table Name'!$C$2:$D$100,2,FALSE),FALSE))</f>
        <v>-1</v>
      </c>
      <c r="AV347">
        <f>IF($C347=-1,-1,VLOOKUP($C347,'HCAD Process'!$D$5:$CZ$504,VLOOKUP(AV$4,'Table Name'!$C$2:$D$100,2,FALSE),FALSE))</f>
        <v>-1</v>
      </c>
      <c r="AW347">
        <f>IF($C347=-1,-1,VLOOKUP($C347,'HCAD Process'!$D$5:$CZ$504,VLOOKUP(AW$4,'Table Name'!$C$2:$D$100,2,FALSE),FALSE))</f>
        <v>-1</v>
      </c>
      <c r="AX347">
        <f>IF($C347=-1,-1,VLOOKUP($C347,'HCAD Process'!$D$5:$CZ$504,VLOOKUP(AX$4,'Table Name'!$C$2:$D$100,2,FALSE),FALSE))</f>
        <v>-1</v>
      </c>
      <c r="AY347">
        <f>IF($C347=-1,-1,VLOOKUP($C347,'HCAD Process'!$D$5:$CZ$504,VLOOKUP(AY$4,'Table Name'!$C$2:$D$100,2,FALSE),FALSE))</f>
        <v>-1</v>
      </c>
      <c r="AZ347">
        <f>IF($C347=-1,-1,VLOOKUP($C347,'HCAD Process'!$D$5:$CZ$504,VLOOKUP(AZ$4,'Table Name'!$C$2:$D$100,2,FALSE),FALSE))</f>
        <v>-1</v>
      </c>
      <c r="BA347">
        <f>IF($C347=-1,-1,VLOOKUP($C347,'HCAD Process'!$D$5:$CZ$504,VLOOKUP(BA$4,'Table Name'!$C$2:$D$100,2,FALSE),FALSE))</f>
        <v>-1</v>
      </c>
      <c r="BB347">
        <f>IF($C347=-1,-1,VLOOKUP($C347,'HCAD Process'!$D$5:$CZ$504,VLOOKUP(BB$4,'Table Name'!$C$2:$D$100,2,FALSE),FALSE))</f>
        <v>-1</v>
      </c>
      <c r="BC347">
        <f>IF($C347=-1,-1,VLOOKUP($C347,'HCAD Process'!$D$5:$CZ$504,VLOOKUP(BC$4,'Table Name'!$C$2:$D$100,2,FALSE),FALSE))</f>
        <v>-1</v>
      </c>
      <c r="BD347">
        <f>IF($C347=-1,-1,VLOOKUP($C347,'HCAD Process'!$D$5:$CZ$504,VLOOKUP(BD$4,'Table Name'!$C$2:$D$100,2,FALSE),FALSE))</f>
        <v>-1</v>
      </c>
      <c r="BE347">
        <f>IF($C347=-1,-1,VLOOKUP($C347,'HCAD Process'!$D$5:$CZ$504,VLOOKUP(BE$4,'Table Name'!$C$2:$D$100,2,FALSE),FALSE))</f>
        <v>-1</v>
      </c>
      <c r="BF347">
        <f>IF($C347=-1,-1,VLOOKUP($C347,'HCAD Process'!$D$5:$CZ$504,VLOOKUP(BF$4,'Table Name'!$C$2:$D$100,2,FALSE),FALSE))</f>
        <v>-1</v>
      </c>
      <c r="BG347">
        <f>IF($C347=-1,-1,VLOOKUP($C347,'HCAD Process'!$D$5:$CZ$504,VLOOKUP(BG$4,'Table Name'!$C$2:$D$100,2,FALSE),FALSE))</f>
        <v>-1</v>
      </c>
      <c r="BH347">
        <f>IF($C347=-1,-1,VLOOKUP($C347,'HCAD Process'!$D$5:$CZ$504,VLOOKUP(BH$4,'Table Name'!$C$2:$D$100,2,FALSE),FALSE))</f>
        <v>-1</v>
      </c>
      <c r="BI347">
        <f>IF($C347=-1,-1,VLOOKUP($C347,'HCAD Process'!$D$5:$CZ$504,VLOOKUP(BI$4,'Table Name'!$C$2:$D$100,2,FALSE),FALSE))</f>
        <v>-1</v>
      </c>
      <c r="BJ347">
        <f>IF($C347=-1,-1,VLOOKUP($C347,'HCAD Process'!$D$5:$CZ$504,VLOOKUP(BJ$4,'Table Name'!$C$2:$D$100,2,FALSE),FALSE))</f>
        <v>-1</v>
      </c>
      <c r="BK347">
        <f>IF($C347=-1,-1,VLOOKUP($C347,'HCAD Process'!$D$5:$CZ$504,VLOOKUP(BK$4,'Table Name'!$C$2:$D$100,2,FALSE),FALSE))</f>
        <v>-1</v>
      </c>
      <c r="BL347">
        <f>IF($C347=-1,-1,VLOOKUP($C347,'HCAD Process'!$D$5:$CZ$504,VLOOKUP(BL$4,'Table Name'!$C$2:$D$100,2,FALSE),FALSE))</f>
        <v>-1</v>
      </c>
      <c r="BM347">
        <f>IF($C347=-1,-1,VLOOKUP($C347,'HCAD Process'!$D$5:$CZ$504,VLOOKUP(BM$4,'Table Name'!$C$2:$D$100,2,FALSE),FALSE))</f>
        <v>-1</v>
      </c>
      <c r="BN347">
        <f>IF($C347=-1,-1,VLOOKUP($C347,'HCAD Process'!$D$5:$CZ$504,VLOOKUP(BN$4,'Table Name'!$C$2:$D$100,2,FALSE),FALSE))</f>
        <v>-1</v>
      </c>
      <c r="BO347">
        <f>IF($C347=-1,-1,VLOOKUP($C347,'HCAD Process'!$D$5:$CZ$504,VLOOKUP(BO$4,'Table Name'!$C$2:$D$100,2,FALSE),FALSE))</f>
        <v>-1</v>
      </c>
      <c r="BP347">
        <f>IF($C347=-1,-1,VLOOKUP($C347,'HCAD Process'!$D$5:$CZ$504,VLOOKUP(BP$4,'Table Name'!$C$2:$D$100,2,FALSE),FALSE))</f>
        <v>-1</v>
      </c>
      <c r="BQ347">
        <f>IF($C347=-1,-1,VLOOKUP($C347,'HCAD Process'!$D$5:$CZ$504,VLOOKUP(BQ$4,'Table Name'!$C$2:$D$100,2,FALSE),FALSE))</f>
        <v>-1</v>
      </c>
      <c r="BR347">
        <f>IF($C347=-1,-1,VLOOKUP($C347,'HCAD Process'!$D$5:$CZ$504,VLOOKUP(BR$4,'Table Name'!$C$2:$D$100,2,FALSE),FALSE))</f>
        <v>-1</v>
      </c>
      <c r="BS347">
        <f>IF($C347=-1,-1,VLOOKUP($C347,'HCAD Process'!$D$5:$CZ$504,VLOOKUP(BS$4,'Table Name'!$C$2:$D$100,2,FALSE),FALSE))</f>
        <v>-1</v>
      </c>
      <c r="BT347">
        <f>IF($C347=-1,-1,VLOOKUP($C347,'HCAD Process'!$D$5:$CZ$504,VLOOKUP(BT$4,'Table Name'!$C$2:$D$100,2,FALSE),FALSE))</f>
        <v>-1</v>
      </c>
      <c r="BU347">
        <f>IF($C347=-1,-1,VLOOKUP($C347,'HCAD Process'!$D$5:$CZ$504,VLOOKUP(BU$4,'Table Name'!$C$2:$D$100,2,FALSE),FALSE))</f>
        <v>-1</v>
      </c>
      <c r="BV347">
        <f>IF($C347=-1,-1,VLOOKUP($C347,'HCAD Process'!$D$5:$CZ$504,VLOOKUP(BV$4,'Table Name'!$C$2:$D$100,2,FALSE),FALSE))</f>
        <v>-1</v>
      </c>
      <c r="BW347">
        <f>IF($C347=-1,-1,VLOOKUP($C347,'HCAD Process'!$D$5:$CZ$504,VLOOKUP(BW$4,'Table Name'!$C$2:$D$100,2,FALSE),FALSE))</f>
        <v>-1</v>
      </c>
      <c r="BX347">
        <f>IF($C347=-1,-1,VLOOKUP($C347,'HCAD Process'!$D$5:$CZ$504,VLOOKUP(BX$4,'Table Name'!$C$2:$D$100,2,FALSE),FALSE))</f>
        <v>-1</v>
      </c>
      <c r="BY347">
        <f>IF($C347=-1,-1,VLOOKUP($C347,'HCAD Process'!$D$5:$CZ$504,VLOOKUP(BY$4,'Table Name'!$C$2:$D$100,2,FALSE),FALSE))</f>
        <v>-1</v>
      </c>
      <c r="BZ347">
        <f>IF($C347=-1,-1,VLOOKUP($C347,'HCAD Process'!$D$5:$CZ$504,VLOOKUP(BZ$4,'Table Name'!$C$2:$D$100,2,FALSE),FALSE))</f>
        <v>-1</v>
      </c>
      <c r="CA347">
        <f>IF($C347=-1,-1,VLOOKUP($C347,'HCAD Process'!$D$5:$CZ$504,VLOOKUP(CA$4,'Table Name'!$C$2:$D$100,2,FALSE),FALSE))</f>
        <v>-1</v>
      </c>
      <c r="CB347">
        <f>IF($C347=-1,-1,VLOOKUP($C347,'HCAD Process'!$D$5:$CZ$504,VLOOKUP(CB$4,'Table Name'!$C$2:$D$100,2,FALSE),FALSE))</f>
        <v>-1</v>
      </c>
      <c r="CC347">
        <f>IF($C347=-1,-1,VLOOKUP($C347,'HCAD Process'!$D$5:$CZ$504,VLOOKUP(CC$4,'Table Name'!$C$2:$D$100,2,FALSE),FALSE))</f>
        <v>-1</v>
      </c>
      <c r="CD347">
        <f>IF($C347=-1,-1,VLOOKUP($C347,'HCAD Process'!$D$5:$CZ$504,VLOOKUP(CD$4,'Table Name'!$C$2:$D$100,2,FALSE),FALSE))</f>
        <v>-1</v>
      </c>
      <c r="CE347">
        <f>IF($C347=-1,-1,VLOOKUP($C347,'HCAD Process'!$D$5:$CZ$504,VLOOKUP(CE$4,'Table Name'!$C$2:$D$100,2,FALSE),FALSE))</f>
        <v>-1</v>
      </c>
    </row>
    <row r="348" spans="2:83" x14ac:dyDescent="0.25">
      <c r="B348">
        <f t="shared" si="5"/>
        <v>344</v>
      </c>
      <c r="C348">
        <f t="array" ref="C348">IF(ISERROR(INDEX('HCAD Process'!CF$5:CF$504,MATCH(0,COUNTIF(C$4:C347,'HCAD Process'!CF$5:CF$504)+('HCAD Process'!CF$5:CF$504=-1),0))),-1,INDEX('HCAD Process'!CF$5:CF$504,MATCH(0,COUNTIF(C$4:C347,'HCAD Process'!CF$5:CF$504)+('HCAD Process'!CF$5:CF$504=-1),0)))</f>
        <v>-1</v>
      </c>
      <c r="D348">
        <f>IF($C348=-1,-1,VLOOKUP($C348,'HCAD Process'!$D$5:$CZ$504,VLOOKUP(D$4,'Table Name'!$C$2:$D$100,2,FALSE),FALSE))</f>
        <v>-1</v>
      </c>
      <c r="E348">
        <f>IF($C348=-1,-1,VLOOKUP($C348,'HCAD Process'!$D$5:$CZ$504,VLOOKUP(E$4,'Table Name'!$C$2:$D$100,2,FALSE),FALSE))</f>
        <v>-1</v>
      </c>
      <c r="F348">
        <f>IF($C348=-1,-1,VLOOKUP($C348,'HCAD Process'!$D$5:$CZ$504,VLOOKUP(F$4,'Table Name'!$C$2:$D$100,2,FALSE),FALSE))</f>
        <v>-1</v>
      </c>
      <c r="G348">
        <f>IF($C348=-1,-1,VLOOKUP($C348,'HCAD Process'!$D$5:$CZ$504,VLOOKUP(G$4,'Table Name'!$C$2:$D$100,2,FALSE),FALSE))</f>
        <v>-1</v>
      </c>
      <c r="H348">
        <f>IF($C348=-1,-1,VLOOKUP($C348,'HCAD Process'!$D$5:$CZ$504,VLOOKUP(H$4,'Table Name'!$C$2:$D$100,2,FALSE),FALSE))</f>
        <v>-1</v>
      </c>
      <c r="I348">
        <f>IF($C348=-1,-1,VLOOKUP($C348,'HCAD Process'!$D$5:$CZ$504,VLOOKUP(I$4,'Table Name'!$C$2:$D$100,2,FALSE),FALSE))</f>
        <v>-1</v>
      </c>
      <c r="J348">
        <f>IF($C348=-1,-1,VLOOKUP($C348,'HCAD Process'!$D$5:$CZ$504,VLOOKUP(J$4,'Table Name'!$C$2:$D$100,2,FALSE),FALSE))</f>
        <v>-1</v>
      </c>
      <c r="K348">
        <f>IF($C348=-1,-1,VLOOKUP($C348,'HCAD Process'!$D$5:$CZ$504,VLOOKUP(K$4,'Table Name'!$C$2:$D$100,2,FALSE),FALSE))</f>
        <v>-1</v>
      </c>
      <c r="L348">
        <f>IF($C348=-1,-1,VLOOKUP($C348,'HCAD Process'!$D$5:$CZ$504,VLOOKUP(L$4,'Table Name'!$C$2:$D$100,2,FALSE),FALSE))</f>
        <v>-1</v>
      </c>
      <c r="M348">
        <f>IF($C348=-1,-1,VLOOKUP($C348,'HCAD Process'!$D$5:$CZ$504,VLOOKUP(M$4,'Table Name'!$C$2:$D$100,2,FALSE),FALSE))</f>
        <v>-1</v>
      </c>
      <c r="N348">
        <f>IF($C348=-1,-1,VLOOKUP($C348,'HCAD Process'!$D$5:$CZ$504,VLOOKUP(N$4,'Table Name'!$C$2:$D$100,2,FALSE),FALSE))</f>
        <v>-1</v>
      </c>
      <c r="O348">
        <f>IF($C348=-1,-1,VLOOKUP($C348,'HCAD Process'!$D$5:$CZ$504,VLOOKUP(O$4,'Table Name'!$C$2:$D$100,2,FALSE),FALSE))</f>
        <v>-1</v>
      </c>
      <c r="P348">
        <f>IF($C348=-1,-1,VLOOKUP($C348,'HCAD Process'!$D$5:$CZ$504,VLOOKUP(P$4,'Table Name'!$C$2:$D$100,2,FALSE),FALSE))</f>
        <v>-1</v>
      </c>
      <c r="Q348">
        <f>IF($C348=-1,-1,VLOOKUP($C348,'HCAD Process'!$D$5:$CZ$504,VLOOKUP(Q$4,'Table Name'!$C$2:$D$100,2,FALSE),FALSE))</f>
        <v>-1</v>
      </c>
      <c r="R348">
        <f>IF($C348=-1,-1,VLOOKUP($C348,'HCAD Process'!$D$5:$CZ$504,VLOOKUP(R$4,'Table Name'!$C$2:$D$100,2,FALSE),FALSE))</f>
        <v>-1</v>
      </c>
      <c r="S348">
        <f>IF($C348=-1,-1,VLOOKUP($C348,'HCAD Process'!$D$5:$CZ$504,VLOOKUP(S$4,'Table Name'!$C$2:$D$100,2,FALSE),FALSE))</f>
        <v>-1</v>
      </c>
      <c r="T348">
        <f>IF($C348=-1,-1,VLOOKUP($C348,'HCAD Process'!$D$5:$CZ$504,VLOOKUP(T$4,'Table Name'!$C$2:$D$100,2,FALSE),FALSE))</f>
        <v>-1</v>
      </c>
      <c r="U348">
        <f>IF($C348=-1,-1,VLOOKUP($C348,'HCAD Process'!$D$5:$CZ$504,VLOOKUP(U$4,'Table Name'!$C$2:$D$100,2,FALSE),FALSE))</f>
        <v>-1</v>
      </c>
      <c r="V348">
        <f>IF($C348=-1,-1,VLOOKUP($C348,'HCAD Process'!$D$5:$CZ$504,VLOOKUP(V$4,'Table Name'!$C$2:$D$100,2,FALSE),FALSE))</f>
        <v>-1</v>
      </c>
      <c r="W348">
        <f>IF($C348=-1,-1,VLOOKUP($C348,'HCAD Process'!$D$5:$CZ$504,VLOOKUP(W$4,'Table Name'!$C$2:$D$100,2,FALSE),FALSE))</f>
        <v>-1</v>
      </c>
      <c r="X348">
        <f>IF($C348=-1,-1,VLOOKUP($C348,'HCAD Process'!$D$5:$CZ$504,VLOOKUP(X$4,'Table Name'!$C$2:$D$100,2,FALSE),FALSE))</f>
        <v>-1</v>
      </c>
      <c r="Y348">
        <f>IF($C348=-1,-1,VLOOKUP($C348,'HCAD Process'!$D$5:$CZ$504,VLOOKUP(Y$4,'Table Name'!$C$2:$D$100,2,FALSE),FALSE))</f>
        <v>-1</v>
      </c>
      <c r="Z348">
        <f>IF($C348=-1,-1,VLOOKUP($C348,'HCAD Process'!$D$5:$CZ$504,VLOOKUP(Z$4,'Table Name'!$C$2:$D$100,2,FALSE),FALSE))</f>
        <v>-1</v>
      </c>
      <c r="AA348">
        <f>IF($C348=-1,-1,VLOOKUP($C348,'HCAD Process'!$D$5:$CZ$504,VLOOKUP(AA$4,'Table Name'!$C$2:$D$100,2,FALSE),FALSE))</f>
        <v>-1</v>
      </c>
      <c r="AB348">
        <f>IF($C348=-1,-1,VLOOKUP($C348,'HCAD Process'!$D$5:$CZ$504,VLOOKUP(AB$4,'Table Name'!$C$2:$D$100,2,FALSE),FALSE))</f>
        <v>-1</v>
      </c>
      <c r="AC348">
        <f>IF($C348=-1,-1,VLOOKUP($C348,'HCAD Process'!$D$5:$CZ$504,VLOOKUP(AC$4,'Table Name'!$C$2:$D$100,2,FALSE),FALSE))</f>
        <v>-1</v>
      </c>
      <c r="AD348">
        <f>IF($C348=-1,-1,VLOOKUP($C348,'HCAD Process'!$D$5:$CZ$504,VLOOKUP(AD$4,'Table Name'!$C$2:$D$100,2,FALSE),FALSE))</f>
        <v>-1</v>
      </c>
      <c r="AE348">
        <f>IF($C348=-1,-1,VLOOKUP($C348,'HCAD Process'!$D$5:$CZ$504,VLOOKUP(AE$4,'Table Name'!$C$2:$D$100,2,FALSE),FALSE))</f>
        <v>-1</v>
      </c>
      <c r="AF348">
        <f>IF($C348=-1,-1,VLOOKUP($C348,'HCAD Process'!$D$5:$CZ$504,VLOOKUP(AF$4,'Table Name'!$C$2:$D$100,2,FALSE),FALSE))</f>
        <v>-1</v>
      </c>
      <c r="AG348">
        <f>IF($C348=-1,-1,VLOOKUP($C348,'HCAD Process'!$D$5:$CZ$504,VLOOKUP(AG$4,'Table Name'!$C$2:$D$100,2,FALSE),FALSE))</f>
        <v>-1</v>
      </c>
      <c r="AH348">
        <f>IF($C348=-1,-1,VLOOKUP($C348,'HCAD Process'!$D$5:$CZ$504,VLOOKUP(AH$4,'Table Name'!$C$2:$D$100,2,FALSE),FALSE))</f>
        <v>-1</v>
      </c>
      <c r="AI348">
        <f>IF($C348=-1,-1,VLOOKUP($C348,'HCAD Process'!$D$5:$CZ$504,VLOOKUP(AI$4,'Table Name'!$C$2:$D$100,2,FALSE),FALSE))</f>
        <v>-1</v>
      </c>
      <c r="AJ348">
        <f>IF($C348=-1,-1,VLOOKUP($C348,'HCAD Process'!$D$5:$CZ$504,VLOOKUP(AJ$4,'Table Name'!$C$2:$D$100,2,FALSE),FALSE))</f>
        <v>-1</v>
      </c>
      <c r="AK348">
        <f>IF($C348=-1,-1,VALUE(VLOOKUP($C348,'HCAD Process'!$D$5:$CZ$504,VLOOKUP(AK$4,'Table Name'!$C$2:$D$100,2,FALSE),FALSE)))</f>
        <v>-1</v>
      </c>
      <c r="AL348">
        <f>IF($C348=-1,-1,VLOOKUP($C348,'HCAD Process'!$D$5:$CZ$504,VLOOKUP(AL$4,'Table Name'!$C$2:$D$100,2,FALSE),FALSE))</f>
        <v>-1</v>
      </c>
      <c r="AM348">
        <f>IF($C348=-1,-1,VLOOKUP($C348,'HCAD Process'!$D$5:$CZ$504,VLOOKUP(AM$4,'Table Name'!$C$2:$D$100,2,FALSE),FALSE))</f>
        <v>-1</v>
      </c>
      <c r="AN348">
        <f>IF($C348=-1,-1,VLOOKUP($C348,'HCAD Process'!$D$5:$CZ$504,VLOOKUP(AN$4,'Table Name'!$C$2:$D$100,2,FALSE),FALSE))</f>
        <v>-1</v>
      </c>
      <c r="AO348">
        <f>IF($C348=-1,-1,VLOOKUP($C348,'HCAD Process'!$D$5:$CZ$504,VLOOKUP(AO$4,'Table Name'!$C$2:$D$100,2,FALSE),FALSE))</f>
        <v>-1</v>
      </c>
      <c r="AP348">
        <f>IF($C348=-1,-1,VLOOKUP($C348,'HCAD Process'!$D$5:$CZ$504,VLOOKUP(AP$4,'Table Name'!$C$2:$D$100,2,FALSE),FALSE))</f>
        <v>-1</v>
      </c>
      <c r="AQ348">
        <f>IF($C348=-1,-1,VLOOKUP($C348,'HCAD Process'!$D$5:$CZ$504,VLOOKUP(AQ$4,'Table Name'!$C$2:$D$100,2,FALSE),FALSE))</f>
        <v>-1</v>
      </c>
      <c r="AR348">
        <f>IF($C348=-1,-1,VLOOKUP($C348,'HCAD Process'!$D$5:$CZ$504,VLOOKUP(AR$4,'Table Name'!$C$2:$D$100,2,FALSE),FALSE))</f>
        <v>-1</v>
      </c>
      <c r="AS348">
        <f>IF($C348=-1,-1,VLOOKUP($C348,'HCAD Process'!$D$5:$CZ$504,VLOOKUP(AS$4,'Table Name'!$C$2:$D$100,2,FALSE),FALSE))</f>
        <v>-1</v>
      </c>
      <c r="AT348">
        <f>IF($C348=-1,-1,VLOOKUP($C348,'HCAD Process'!$D$5:$CZ$504,VLOOKUP(AT$4,'Table Name'!$C$2:$D$100,2,FALSE),FALSE))</f>
        <v>-1</v>
      </c>
      <c r="AU348">
        <f>IF($C348=-1,-1,VLOOKUP($C348,'HCAD Process'!$D$5:$CZ$504,VLOOKUP(AU$4,'Table Name'!$C$2:$D$100,2,FALSE),FALSE))</f>
        <v>-1</v>
      </c>
      <c r="AV348">
        <f>IF($C348=-1,-1,VLOOKUP($C348,'HCAD Process'!$D$5:$CZ$504,VLOOKUP(AV$4,'Table Name'!$C$2:$D$100,2,FALSE),FALSE))</f>
        <v>-1</v>
      </c>
      <c r="AW348">
        <f>IF($C348=-1,-1,VLOOKUP($C348,'HCAD Process'!$D$5:$CZ$504,VLOOKUP(AW$4,'Table Name'!$C$2:$D$100,2,FALSE),FALSE))</f>
        <v>-1</v>
      </c>
      <c r="AX348">
        <f>IF($C348=-1,-1,VLOOKUP($C348,'HCAD Process'!$D$5:$CZ$504,VLOOKUP(AX$4,'Table Name'!$C$2:$D$100,2,FALSE),FALSE))</f>
        <v>-1</v>
      </c>
      <c r="AY348">
        <f>IF($C348=-1,-1,VLOOKUP($C348,'HCAD Process'!$D$5:$CZ$504,VLOOKUP(AY$4,'Table Name'!$C$2:$D$100,2,FALSE),FALSE))</f>
        <v>-1</v>
      </c>
      <c r="AZ348">
        <f>IF($C348=-1,-1,VLOOKUP($C348,'HCAD Process'!$D$5:$CZ$504,VLOOKUP(AZ$4,'Table Name'!$C$2:$D$100,2,FALSE),FALSE))</f>
        <v>-1</v>
      </c>
      <c r="BA348">
        <f>IF($C348=-1,-1,VLOOKUP($C348,'HCAD Process'!$D$5:$CZ$504,VLOOKUP(BA$4,'Table Name'!$C$2:$D$100,2,FALSE),FALSE))</f>
        <v>-1</v>
      </c>
      <c r="BB348">
        <f>IF($C348=-1,-1,VLOOKUP($C348,'HCAD Process'!$D$5:$CZ$504,VLOOKUP(BB$4,'Table Name'!$C$2:$D$100,2,FALSE),FALSE))</f>
        <v>-1</v>
      </c>
      <c r="BC348">
        <f>IF($C348=-1,-1,VLOOKUP($C348,'HCAD Process'!$D$5:$CZ$504,VLOOKUP(BC$4,'Table Name'!$C$2:$D$100,2,FALSE),FALSE))</f>
        <v>-1</v>
      </c>
      <c r="BD348">
        <f>IF($C348=-1,-1,VLOOKUP($C348,'HCAD Process'!$D$5:$CZ$504,VLOOKUP(BD$4,'Table Name'!$C$2:$D$100,2,FALSE),FALSE))</f>
        <v>-1</v>
      </c>
      <c r="BE348">
        <f>IF($C348=-1,-1,VLOOKUP($C348,'HCAD Process'!$D$5:$CZ$504,VLOOKUP(BE$4,'Table Name'!$C$2:$D$100,2,FALSE),FALSE))</f>
        <v>-1</v>
      </c>
      <c r="BF348">
        <f>IF($C348=-1,-1,VLOOKUP($C348,'HCAD Process'!$D$5:$CZ$504,VLOOKUP(BF$4,'Table Name'!$C$2:$D$100,2,FALSE),FALSE))</f>
        <v>-1</v>
      </c>
      <c r="BG348">
        <f>IF($C348=-1,-1,VLOOKUP($C348,'HCAD Process'!$D$5:$CZ$504,VLOOKUP(BG$4,'Table Name'!$C$2:$D$100,2,FALSE),FALSE))</f>
        <v>-1</v>
      </c>
      <c r="BH348">
        <f>IF($C348=-1,-1,VLOOKUP($C348,'HCAD Process'!$D$5:$CZ$504,VLOOKUP(BH$4,'Table Name'!$C$2:$D$100,2,FALSE),FALSE))</f>
        <v>-1</v>
      </c>
      <c r="BI348">
        <f>IF($C348=-1,-1,VLOOKUP($C348,'HCAD Process'!$D$5:$CZ$504,VLOOKUP(BI$4,'Table Name'!$C$2:$D$100,2,FALSE),FALSE))</f>
        <v>-1</v>
      </c>
      <c r="BJ348">
        <f>IF($C348=-1,-1,VLOOKUP($C348,'HCAD Process'!$D$5:$CZ$504,VLOOKUP(BJ$4,'Table Name'!$C$2:$D$100,2,FALSE),FALSE))</f>
        <v>-1</v>
      </c>
      <c r="BK348">
        <f>IF($C348=-1,-1,VLOOKUP($C348,'HCAD Process'!$D$5:$CZ$504,VLOOKUP(BK$4,'Table Name'!$C$2:$D$100,2,FALSE),FALSE))</f>
        <v>-1</v>
      </c>
      <c r="BL348">
        <f>IF($C348=-1,-1,VLOOKUP($C348,'HCAD Process'!$D$5:$CZ$504,VLOOKUP(BL$4,'Table Name'!$C$2:$D$100,2,FALSE),FALSE))</f>
        <v>-1</v>
      </c>
      <c r="BM348">
        <f>IF($C348=-1,-1,VLOOKUP($C348,'HCAD Process'!$D$5:$CZ$504,VLOOKUP(BM$4,'Table Name'!$C$2:$D$100,2,FALSE),FALSE))</f>
        <v>-1</v>
      </c>
      <c r="BN348">
        <f>IF($C348=-1,-1,VLOOKUP($C348,'HCAD Process'!$D$5:$CZ$504,VLOOKUP(BN$4,'Table Name'!$C$2:$D$100,2,FALSE),FALSE))</f>
        <v>-1</v>
      </c>
      <c r="BO348">
        <f>IF($C348=-1,-1,VLOOKUP($C348,'HCAD Process'!$D$5:$CZ$504,VLOOKUP(BO$4,'Table Name'!$C$2:$D$100,2,FALSE),FALSE))</f>
        <v>-1</v>
      </c>
      <c r="BP348">
        <f>IF($C348=-1,-1,VLOOKUP($C348,'HCAD Process'!$D$5:$CZ$504,VLOOKUP(BP$4,'Table Name'!$C$2:$D$100,2,FALSE),FALSE))</f>
        <v>-1</v>
      </c>
      <c r="BQ348">
        <f>IF($C348=-1,-1,VLOOKUP($C348,'HCAD Process'!$D$5:$CZ$504,VLOOKUP(BQ$4,'Table Name'!$C$2:$D$100,2,FALSE),FALSE))</f>
        <v>-1</v>
      </c>
      <c r="BR348">
        <f>IF($C348=-1,-1,VLOOKUP($C348,'HCAD Process'!$D$5:$CZ$504,VLOOKUP(BR$4,'Table Name'!$C$2:$D$100,2,FALSE),FALSE))</f>
        <v>-1</v>
      </c>
      <c r="BS348">
        <f>IF($C348=-1,-1,VLOOKUP($C348,'HCAD Process'!$D$5:$CZ$504,VLOOKUP(BS$4,'Table Name'!$C$2:$D$100,2,FALSE),FALSE))</f>
        <v>-1</v>
      </c>
      <c r="BT348">
        <f>IF($C348=-1,-1,VLOOKUP($C348,'HCAD Process'!$D$5:$CZ$504,VLOOKUP(BT$4,'Table Name'!$C$2:$D$100,2,FALSE),FALSE))</f>
        <v>-1</v>
      </c>
      <c r="BU348">
        <f>IF($C348=-1,-1,VLOOKUP($C348,'HCAD Process'!$D$5:$CZ$504,VLOOKUP(BU$4,'Table Name'!$C$2:$D$100,2,FALSE),FALSE))</f>
        <v>-1</v>
      </c>
      <c r="BV348">
        <f>IF($C348=-1,-1,VLOOKUP($C348,'HCAD Process'!$D$5:$CZ$504,VLOOKUP(BV$4,'Table Name'!$C$2:$D$100,2,FALSE),FALSE))</f>
        <v>-1</v>
      </c>
      <c r="BW348">
        <f>IF($C348=-1,-1,VLOOKUP($C348,'HCAD Process'!$D$5:$CZ$504,VLOOKUP(BW$4,'Table Name'!$C$2:$D$100,2,FALSE),FALSE))</f>
        <v>-1</v>
      </c>
      <c r="BX348">
        <f>IF($C348=-1,-1,VLOOKUP($C348,'HCAD Process'!$D$5:$CZ$504,VLOOKUP(BX$4,'Table Name'!$C$2:$D$100,2,FALSE),FALSE))</f>
        <v>-1</v>
      </c>
      <c r="BY348">
        <f>IF($C348=-1,-1,VLOOKUP($C348,'HCAD Process'!$D$5:$CZ$504,VLOOKUP(BY$4,'Table Name'!$C$2:$D$100,2,FALSE),FALSE))</f>
        <v>-1</v>
      </c>
      <c r="BZ348">
        <f>IF($C348=-1,-1,VLOOKUP($C348,'HCAD Process'!$D$5:$CZ$504,VLOOKUP(BZ$4,'Table Name'!$C$2:$D$100,2,FALSE),FALSE))</f>
        <v>-1</v>
      </c>
      <c r="CA348">
        <f>IF($C348=-1,-1,VLOOKUP($C348,'HCAD Process'!$D$5:$CZ$504,VLOOKUP(CA$4,'Table Name'!$C$2:$D$100,2,FALSE),FALSE))</f>
        <v>-1</v>
      </c>
      <c r="CB348">
        <f>IF($C348=-1,-1,VLOOKUP($C348,'HCAD Process'!$D$5:$CZ$504,VLOOKUP(CB$4,'Table Name'!$C$2:$D$100,2,FALSE),FALSE))</f>
        <v>-1</v>
      </c>
      <c r="CC348">
        <f>IF($C348=-1,-1,VLOOKUP($C348,'HCAD Process'!$D$5:$CZ$504,VLOOKUP(CC$4,'Table Name'!$C$2:$D$100,2,FALSE),FALSE))</f>
        <v>-1</v>
      </c>
      <c r="CD348">
        <f>IF($C348=-1,-1,VLOOKUP($C348,'HCAD Process'!$D$5:$CZ$504,VLOOKUP(CD$4,'Table Name'!$C$2:$D$100,2,FALSE),FALSE))</f>
        <v>-1</v>
      </c>
      <c r="CE348">
        <f>IF($C348=-1,-1,VLOOKUP($C348,'HCAD Process'!$D$5:$CZ$504,VLOOKUP(CE$4,'Table Name'!$C$2:$D$100,2,FALSE),FALSE))</f>
        <v>-1</v>
      </c>
    </row>
    <row r="349" spans="2:83" x14ac:dyDescent="0.25">
      <c r="B349">
        <f t="shared" si="5"/>
        <v>345</v>
      </c>
      <c r="C349">
        <f t="array" ref="C349">IF(ISERROR(INDEX('HCAD Process'!CF$5:CF$504,MATCH(0,COUNTIF(C$4:C348,'HCAD Process'!CF$5:CF$504)+('HCAD Process'!CF$5:CF$504=-1),0))),-1,INDEX('HCAD Process'!CF$5:CF$504,MATCH(0,COUNTIF(C$4:C348,'HCAD Process'!CF$5:CF$504)+('HCAD Process'!CF$5:CF$504=-1),0)))</f>
        <v>-1</v>
      </c>
      <c r="D349">
        <f>IF($C349=-1,-1,VLOOKUP($C349,'HCAD Process'!$D$5:$CZ$504,VLOOKUP(D$4,'Table Name'!$C$2:$D$100,2,FALSE),FALSE))</f>
        <v>-1</v>
      </c>
      <c r="E349">
        <f>IF($C349=-1,-1,VLOOKUP($C349,'HCAD Process'!$D$5:$CZ$504,VLOOKUP(E$4,'Table Name'!$C$2:$D$100,2,FALSE),FALSE))</f>
        <v>-1</v>
      </c>
      <c r="F349">
        <f>IF($C349=-1,-1,VLOOKUP($C349,'HCAD Process'!$D$5:$CZ$504,VLOOKUP(F$4,'Table Name'!$C$2:$D$100,2,FALSE),FALSE))</f>
        <v>-1</v>
      </c>
      <c r="G349">
        <f>IF($C349=-1,-1,VLOOKUP($C349,'HCAD Process'!$D$5:$CZ$504,VLOOKUP(G$4,'Table Name'!$C$2:$D$100,2,FALSE),FALSE))</f>
        <v>-1</v>
      </c>
      <c r="H349">
        <f>IF($C349=-1,-1,VLOOKUP($C349,'HCAD Process'!$D$5:$CZ$504,VLOOKUP(H$4,'Table Name'!$C$2:$D$100,2,FALSE),FALSE))</f>
        <v>-1</v>
      </c>
      <c r="I349">
        <f>IF($C349=-1,-1,VLOOKUP($C349,'HCAD Process'!$D$5:$CZ$504,VLOOKUP(I$4,'Table Name'!$C$2:$D$100,2,FALSE),FALSE))</f>
        <v>-1</v>
      </c>
      <c r="J349">
        <f>IF($C349=-1,-1,VLOOKUP($C349,'HCAD Process'!$D$5:$CZ$504,VLOOKUP(J$4,'Table Name'!$C$2:$D$100,2,FALSE),FALSE))</f>
        <v>-1</v>
      </c>
      <c r="K349">
        <f>IF($C349=-1,-1,VLOOKUP($C349,'HCAD Process'!$D$5:$CZ$504,VLOOKUP(K$4,'Table Name'!$C$2:$D$100,2,FALSE),FALSE))</f>
        <v>-1</v>
      </c>
      <c r="L349">
        <f>IF($C349=-1,-1,VLOOKUP($C349,'HCAD Process'!$D$5:$CZ$504,VLOOKUP(L$4,'Table Name'!$C$2:$D$100,2,FALSE),FALSE))</f>
        <v>-1</v>
      </c>
      <c r="M349">
        <f>IF($C349=-1,-1,VLOOKUP($C349,'HCAD Process'!$D$5:$CZ$504,VLOOKUP(M$4,'Table Name'!$C$2:$D$100,2,FALSE),FALSE))</f>
        <v>-1</v>
      </c>
      <c r="N349">
        <f>IF($C349=-1,-1,VLOOKUP($C349,'HCAD Process'!$D$5:$CZ$504,VLOOKUP(N$4,'Table Name'!$C$2:$D$100,2,FALSE),FALSE))</f>
        <v>-1</v>
      </c>
      <c r="O349">
        <f>IF($C349=-1,-1,VLOOKUP($C349,'HCAD Process'!$D$5:$CZ$504,VLOOKUP(O$4,'Table Name'!$C$2:$D$100,2,FALSE),FALSE))</f>
        <v>-1</v>
      </c>
      <c r="P349">
        <f>IF($C349=-1,-1,VLOOKUP($C349,'HCAD Process'!$D$5:$CZ$504,VLOOKUP(P$4,'Table Name'!$C$2:$D$100,2,FALSE),FALSE))</f>
        <v>-1</v>
      </c>
      <c r="Q349">
        <f>IF($C349=-1,-1,VLOOKUP($C349,'HCAD Process'!$D$5:$CZ$504,VLOOKUP(Q$4,'Table Name'!$C$2:$D$100,2,FALSE),FALSE))</f>
        <v>-1</v>
      </c>
      <c r="R349">
        <f>IF($C349=-1,-1,VLOOKUP($C349,'HCAD Process'!$D$5:$CZ$504,VLOOKUP(R$4,'Table Name'!$C$2:$D$100,2,FALSE),FALSE))</f>
        <v>-1</v>
      </c>
      <c r="S349">
        <f>IF($C349=-1,-1,VLOOKUP($C349,'HCAD Process'!$D$5:$CZ$504,VLOOKUP(S$4,'Table Name'!$C$2:$D$100,2,FALSE),FALSE))</f>
        <v>-1</v>
      </c>
      <c r="T349">
        <f>IF($C349=-1,-1,VLOOKUP($C349,'HCAD Process'!$D$5:$CZ$504,VLOOKUP(T$4,'Table Name'!$C$2:$D$100,2,FALSE),FALSE))</f>
        <v>-1</v>
      </c>
      <c r="U349">
        <f>IF($C349=-1,-1,VLOOKUP($C349,'HCAD Process'!$D$5:$CZ$504,VLOOKUP(U$4,'Table Name'!$C$2:$D$100,2,FALSE),FALSE))</f>
        <v>-1</v>
      </c>
      <c r="V349">
        <f>IF($C349=-1,-1,VLOOKUP($C349,'HCAD Process'!$D$5:$CZ$504,VLOOKUP(V$4,'Table Name'!$C$2:$D$100,2,FALSE),FALSE))</f>
        <v>-1</v>
      </c>
      <c r="W349">
        <f>IF($C349=-1,-1,VLOOKUP($C349,'HCAD Process'!$D$5:$CZ$504,VLOOKUP(W$4,'Table Name'!$C$2:$D$100,2,FALSE),FALSE))</f>
        <v>-1</v>
      </c>
      <c r="X349">
        <f>IF($C349=-1,-1,VLOOKUP($C349,'HCAD Process'!$D$5:$CZ$504,VLOOKUP(X$4,'Table Name'!$C$2:$D$100,2,FALSE),FALSE))</f>
        <v>-1</v>
      </c>
      <c r="Y349">
        <f>IF($C349=-1,-1,VLOOKUP($C349,'HCAD Process'!$D$5:$CZ$504,VLOOKUP(Y$4,'Table Name'!$C$2:$D$100,2,FALSE),FALSE))</f>
        <v>-1</v>
      </c>
      <c r="Z349">
        <f>IF($C349=-1,-1,VLOOKUP($C349,'HCAD Process'!$D$5:$CZ$504,VLOOKUP(Z$4,'Table Name'!$C$2:$D$100,2,FALSE),FALSE))</f>
        <v>-1</v>
      </c>
      <c r="AA349">
        <f>IF($C349=-1,-1,VLOOKUP($C349,'HCAD Process'!$D$5:$CZ$504,VLOOKUP(AA$4,'Table Name'!$C$2:$D$100,2,FALSE),FALSE))</f>
        <v>-1</v>
      </c>
      <c r="AB349">
        <f>IF($C349=-1,-1,VLOOKUP($C349,'HCAD Process'!$D$5:$CZ$504,VLOOKUP(AB$4,'Table Name'!$C$2:$D$100,2,FALSE),FALSE))</f>
        <v>-1</v>
      </c>
      <c r="AC349">
        <f>IF($C349=-1,-1,VLOOKUP($C349,'HCAD Process'!$D$5:$CZ$504,VLOOKUP(AC$4,'Table Name'!$C$2:$D$100,2,FALSE),FALSE))</f>
        <v>-1</v>
      </c>
      <c r="AD349">
        <f>IF($C349=-1,-1,VLOOKUP($C349,'HCAD Process'!$D$5:$CZ$504,VLOOKUP(AD$4,'Table Name'!$C$2:$D$100,2,FALSE),FALSE))</f>
        <v>-1</v>
      </c>
      <c r="AE349">
        <f>IF($C349=-1,-1,VLOOKUP($C349,'HCAD Process'!$D$5:$CZ$504,VLOOKUP(AE$4,'Table Name'!$C$2:$D$100,2,FALSE),FALSE))</f>
        <v>-1</v>
      </c>
      <c r="AF349">
        <f>IF($C349=-1,-1,VLOOKUP($C349,'HCAD Process'!$D$5:$CZ$504,VLOOKUP(AF$4,'Table Name'!$C$2:$D$100,2,FALSE),FALSE))</f>
        <v>-1</v>
      </c>
      <c r="AG349">
        <f>IF($C349=-1,-1,VLOOKUP($C349,'HCAD Process'!$D$5:$CZ$504,VLOOKUP(AG$4,'Table Name'!$C$2:$D$100,2,FALSE),FALSE))</f>
        <v>-1</v>
      </c>
      <c r="AH349">
        <f>IF($C349=-1,-1,VLOOKUP($C349,'HCAD Process'!$D$5:$CZ$504,VLOOKUP(AH$4,'Table Name'!$C$2:$D$100,2,FALSE),FALSE))</f>
        <v>-1</v>
      </c>
      <c r="AI349">
        <f>IF($C349=-1,-1,VLOOKUP($C349,'HCAD Process'!$D$5:$CZ$504,VLOOKUP(AI$4,'Table Name'!$C$2:$D$100,2,FALSE),FALSE))</f>
        <v>-1</v>
      </c>
      <c r="AJ349">
        <f>IF($C349=-1,-1,VLOOKUP($C349,'HCAD Process'!$D$5:$CZ$504,VLOOKUP(AJ$4,'Table Name'!$C$2:$D$100,2,FALSE),FALSE))</f>
        <v>-1</v>
      </c>
      <c r="AK349">
        <f>IF($C349=-1,-1,VALUE(VLOOKUP($C349,'HCAD Process'!$D$5:$CZ$504,VLOOKUP(AK$4,'Table Name'!$C$2:$D$100,2,FALSE),FALSE)))</f>
        <v>-1</v>
      </c>
      <c r="AL349">
        <f>IF($C349=-1,-1,VLOOKUP($C349,'HCAD Process'!$D$5:$CZ$504,VLOOKUP(AL$4,'Table Name'!$C$2:$D$100,2,FALSE),FALSE))</f>
        <v>-1</v>
      </c>
      <c r="AM349">
        <f>IF($C349=-1,-1,VLOOKUP($C349,'HCAD Process'!$D$5:$CZ$504,VLOOKUP(AM$4,'Table Name'!$C$2:$D$100,2,FALSE),FALSE))</f>
        <v>-1</v>
      </c>
      <c r="AN349">
        <f>IF($C349=-1,-1,VLOOKUP($C349,'HCAD Process'!$D$5:$CZ$504,VLOOKUP(AN$4,'Table Name'!$C$2:$D$100,2,FALSE),FALSE))</f>
        <v>-1</v>
      </c>
      <c r="AO349">
        <f>IF($C349=-1,-1,VLOOKUP($C349,'HCAD Process'!$D$5:$CZ$504,VLOOKUP(AO$4,'Table Name'!$C$2:$D$100,2,FALSE),FALSE))</f>
        <v>-1</v>
      </c>
      <c r="AP349">
        <f>IF($C349=-1,-1,VLOOKUP($C349,'HCAD Process'!$D$5:$CZ$504,VLOOKUP(AP$4,'Table Name'!$C$2:$D$100,2,FALSE),FALSE))</f>
        <v>-1</v>
      </c>
      <c r="AQ349">
        <f>IF($C349=-1,-1,VLOOKUP($C349,'HCAD Process'!$D$5:$CZ$504,VLOOKUP(AQ$4,'Table Name'!$C$2:$D$100,2,FALSE),FALSE))</f>
        <v>-1</v>
      </c>
      <c r="AR349">
        <f>IF($C349=-1,-1,VLOOKUP($C349,'HCAD Process'!$D$5:$CZ$504,VLOOKUP(AR$4,'Table Name'!$C$2:$D$100,2,FALSE),FALSE))</f>
        <v>-1</v>
      </c>
      <c r="AS349">
        <f>IF($C349=-1,-1,VLOOKUP($C349,'HCAD Process'!$D$5:$CZ$504,VLOOKUP(AS$4,'Table Name'!$C$2:$D$100,2,FALSE),FALSE))</f>
        <v>-1</v>
      </c>
      <c r="AT349">
        <f>IF($C349=-1,-1,VLOOKUP($C349,'HCAD Process'!$D$5:$CZ$504,VLOOKUP(AT$4,'Table Name'!$C$2:$D$100,2,FALSE),FALSE))</f>
        <v>-1</v>
      </c>
      <c r="AU349">
        <f>IF($C349=-1,-1,VLOOKUP($C349,'HCAD Process'!$D$5:$CZ$504,VLOOKUP(AU$4,'Table Name'!$C$2:$D$100,2,FALSE),FALSE))</f>
        <v>-1</v>
      </c>
      <c r="AV349">
        <f>IF($C349=-1,-1,VLOOKUP($C349,'HCAD Process'!$D$5:$CZ$504,VLOOKUP(AV$4,'Table Name'!$C$2:$D$100,2,FALSE),FALSE))</f>
        <v>-1</v>
      </c>
      <c r="AW349">
        <f>IF($C349=-1,-1,VLOOKUP($C349,'HCAD Process'!$D$5:$CZ$504,VLOOKUP(AW$4,'Table Name'!$C$2:$D$100,2,FALSE),FALSE))</f>
        <v>-1</v>
      </c>
      <c r="AX349">
        <f>IF($C349=-1,-1,VLOOKUP($C349,'HCAD Process'!$D$5:$CZ$504,VLOOKUP(AX$4,'Table Name'!$C$2:$D$100,2,FALSE),FALSE))</f>
        <v>-1</v>
      </c>
      <c r="AY349">
        <f>IF($C349=-1,-1,VLOOKUP($C349,'HCAD Process'!$D$5:$CZ$504,VLOOKUP(AY$4,'Table Name'!$C$2:$D$100,2,FALSE),FALSE))</f>
        <v>-1</v>
      </c>
      <c r="AZ349">
        <f>IF($C349=-1,-1,VLOOKUP($C349,'HCAD Process'!$D$5:$CZ$504,VLOOKUP(AZ$4,'Table Name'!$C$2:$D$100,2,FALSE),FALSE))</f>
        <v>-1</v>
      </c>
      <c r="BA349">
        <f>IF($C349=-1,-1,VLOOKUP($C349,'HCAD Process'!$D$5:$CZ$504,VLOOKUP(BA$4,'Table Name'!$C$2:$D$100,2,FALSE),FALSE))</f>
        <v>-1</v>
      </c>
      <c r="BB349">
        <f>IF($C349=-1,-1,VLOOKUP($C349,'HCAD Process'!$D$5:$CZ$504,VLOOKUP(BB$4,'Table Name'!$C$2:$D$100,2,FALSE),FALSE))</f>
        <v>-1</v>
      </c>
      <c r="BC349">
        <f>IF($C349=-1,-1,VLOOKUP($C349,'HCAD Process'!$D$5:$CZ$504,VLOOKUP(BC$4,'Table Name'!$C$2:$D$100,2,FALSE),FALSE))</f>
        <v>-1</v>
      </c>
      <c r="BD349">
        <f>IF($C349=-1,-1,VLOOKUP($C349,'HCAD Process'!$D$5:$CZ$504,VLOOKUP(BD$4,'Table Name'!$C$2:$D$100,2,FALSE),FALSE))</f>
        <v>-1</v>
      </c>
      <c r="BE349">
        <f>IF($C349=-1,-1,VLOOKUP($C349,'HCAD Process'!$D$5:$CZ$504,VLOOKUP(BE$4,'Table Name'!$C$2:$D$100,2,FALSE),FALSE))</f>
        <v>-1</v>
      </c>
      <c r="BF349">
        <f>IF($C349=-1,-1,VLOOKUP($C349,'HCAD Process'!$D$5:$CZ$504,VLOOKUP(BF$4,'Table Name'!$C$2:$D$100,2,FALSE),FALSE))</f>
        <v>-1</v>
      </c>
      <c r="BG349">
        <f>IF($C349=-1,-1,VLOOKUP($C349,'HCAD Process'!$D$5:$CZ$504,VLOOKUP(BG$4,'Table Name'!$C$2:$D$100,2,FALSE),FALSE))</f>
        <v>-1</v>
      </c>
      <c r="BH349">
        <f>IF($C349=-1,-1,VLOOKUP($C349,'HCAD Process'!$D$5:$CZ$504,VLOOKUP(BH$4,'Table Name'!$C$2:$D$100,2,FALSE),FALSE))</f>
        <v>-1</v>
      </c>
      <c r="BI349">
        <f>IF($C349=-1,-1,VLOOKUP($C349,'HCAD Process'!$D$5:$CZ$504,VLOOKUP(BI$4,'Table Name'!$C$2:$D$100,2,FALSE),FALSE))</f>
        <v>-1</v>
      </c>
      <c r="BJ349">
        <f>IF($C349=-1,-1,VLOOKUP($C349,'HCAD Process'!$D$5:$CZ$504,VLOOKUP(BJ$4,'Table Name'!$C$2:$D$100,2,FALSE),FALSE))</f>
        <v>-1</v>
      </c>
      <c r="BK349">
        <f>IF($C349=-1,-1,VLOOKUP($C349,'HCAD Process'!$D$5:$CZ$504,VLOOKUP(BK$4,'Table Name'!$C$2:$D$100,2,FALSE),FALSE))</f>
        <v>-1</v>
      </c>
      <c r="BL349">
        <f>IF($C349=-1,-1,VLOOKUP($C349,'HCAD Process'!$D$5:$CZ$504,VLOOKUP(BL$4,'Table Name'!$C$2:$D$100,2,FALSE),FALSE))</f>
        <v>-1</v>
      </c>
      <c r="BM349">
        <f>IF($C349=-1,-1,VLOOKUP($C349,'HCAD Process'!$D$5:$CZ$504,VLOOKUP(BM$4,'Table Name'!$C$2:$D$100,2,FALSE),FALSE))</f>
        <v>-1</v>
      </c>
      <c r="BN349">
        <f>IF($C349=-1,-1,VLOOKUP($C349,'HCAD Process'!$D$5:$CZ$504,VLOOKUP(BN$4,'Table Name'!$C$2:$D$100,2,FALSE),FALSE))</f>
        <v>-1</v>
      </c>
      <c r="BO349">
        <f>IF($C349=-1,-1,VLOOKUP($C349,'HCAD Process'!$D$5:$CZ$504,VLOOKUP(BO$4,'Table Name'!$C$2:$D$100,2,FALSE),FALSE))</f>
        <v>-1</v>
      </c>
      <c r="BP349">
        <f>IF($C349=-1,-1,VLOOKUP($C349,'HCAD Process'!$D$5:$CZ$504,VLOOKUP(BP$4,'Table Name'!$C$2:$D$100,2,FALSE),FALSE))</f>
        <v>-1</v>
      </c>
      <c r="BQ349">
        <f>IF($C349=-1,-1,VLOOKUP($C349,'HCAD Process'!$D$5:$CZ$504,VLOOKUP(BQ$4,'Table Name'!$C$2:$D$100,2,FALSE),FALSE))</f>
        <v>-1</v>
      </c>
      <c r="BR349">
        <f>IF($C349=-1,-1,VLOOKUP($C349,'HCAD Process'!$D$5:$CZ$504,VLOOKUP(BR$4,'Table Name'!$C$2:$D$100,2,FALSE),FALSE))</f>
        <v>-1</v>
      </c>
      <c r="BS349">
        <f>IF($C349=-1,-1,VLOOKUP($C349,'HCAD Process'!$D$5:$CZ$504,VLOOKUP(BS$4,'Table Name'!$C$2:$D$100,2,FALSE),FALSE))</f>
        <v>-1</v>
      </c>
      <c r="BT349">
        <f>IF($C349=-1,-1,VLOOKUP($C349,'HCAD Process'!$D$5:$CZ$504,VLOOKUP(BT$4,'Table Name'!$C$2:$D$100,2,FALSE),FALSE))</f>
        <v>-1</v>
      </c>
      <c r="BU349">
        <f>IF($C349=-1,-1,VLOOKUP($C349,'HCAD Process'!$D$5:$CZ$504,VLOOKUP(BU$4,'Table Name'!$C$2:$D$100,2,FALSE),FALSE))</f>
        <v>-1</v>
      </c>
      <c r="BV349">
        <f>IF($C349=-1,-1,VLOOKUP($C349,'HCAD Process'!$D$5:$CZ$504,VLOOKUP(BV$4,'Table Name'!$C$2:$D$100,2,FALSE),FALSE))</f>
        <v>-1</v>
      </c>
      <c r="BW349">
        <f>IF($C349=-1,-1,VLOOKUP($C349,'HCAD Process'!$D$5:$CZ$504,VLOOKUP(BW$4,'Table Name'!$C$2:$D$100,2,FALSE),FALSE))</f>
        <v>-1</v>
      </c>
      <c r="BX349">
        <f>IF($C349=-1,-1,VLOOKUP($C349,'HCAD Process'!$D$5:$CZ$504,VLOOKUP(BX$4,'Table Name'!$C$2:$D$100,2,FALSE),FALSE))</f>
        <v>-1</v>
      </c>
      <c r="BY349">
        <f>IF($C349=-1,-1,VLOOKUP($C349,'HCAD Process'!$D$5:$CZ$504,VLOOKUP(BY$4,'Table Name'!$C$2:$D$100,2,FALSE),FALSE))</f>
        <v>-1</v>
      </c>
      <c r="BZ349">
        <f>IF($C349=-1,-1,VLOOKUP($C349,'HCAD Process'!$D$5:$CZ$504,VLOOKUP(BZ$4,'Table Name'!$C$2:$D$100,2,FALSE),FALSE))</f>
        <v>-1</v>
      </c>
      <c r="CA349">
        <f>IF($C349=-1,-1,VLOOKUP($C349,'HCAD Process'!$D$5:$CZ$504,VLOOKUP(CA$4,'Table Name'!$C$2:$D$100,2,FALSE),FALSE))</f>
        <v>-1</v>
      </c>
      <c r="CB349">
        <f>IF($C349=-1,-1,VLOOKUP($C349,'HCAD Process'!$D$5:$CZ$504,VLOOKUP(CB$4,'Table Name'!$C$2:$D$100,2,FALSE),FALSE))</f>
        <v>-1</v>
      </c>
      <c r="CC349">
        <f>IF($C349=-1,-1,VLOOKUP($C349,'HCAD Process'!$D$5:$CZ$504,VLOOKUP(CC$4,'Table Name'!$C$2:$D$100,2,FALSE),FALSE))</f>
        <v>-1</v>
      </c>
      <c r="CD349">
        <f>IF($C349=-1,-1,VLOOKUP($C349,'HCAD Process'!$D$5:$CZ$504,VLOOKUP(CD$4,'Table Name'!$C$2:$D$100,2,FALSE),FALSE))</f>
        <v>-1</v>
      </c>
      <c r="CE349">
        <f>IF($C349=-1,-1,VLOOKUP($C349,'HCAD Process'!$D$5:$CZ$504,VLOOKUP(CE$4,'Table Name'!$C$2:$D$100,2,FALSE),FALSE))</f>
        <v>-1</v>
      </c>
    </row>
    <row r="350" spans="2:83" x14ac:dyDescent="0.25">
      <c r="B350">
        <f t="shared" si="5"/>
        <v>346</v>
      </c>
      <c r="C350">
        <f t="array" ref="C350">IF(ISERROR(INDEX('HCAD Process'!CF$5:CF$504,MATCH(0,COUNTIF(C$4:C349,'HCAD Process'!CF$5:CF$504)+('HCAD Process'!CF$5:CF$504=-1),0))),-1,INDEX('HCAD Process'!CF$5:CF$504,MATCH(0,COUNTIF(C$4:C349,'HCAD Process'!CF$5:CF$504)+('HCAD Process'!CF$5:CF$504=-1),0)))</f>
        <v>-1</v>
      </c>
      <c r="D350">
        <f>IF($C350=-1,-1,VLOOKUP($C350,'HCAD Process'!$D$5:$CZ$504,VLOOKUP(D$4,'Table Name'!$C$2:$D$100,2,FALSE),FALSE))</f>
        <v>-1</v>
      </c>
      <c r="E350">
        <f>IF($C350=-1,-1,VLOOKUP($C350,'HCAD Process'!$D$5:$CZ$504,VLOOKUP(E$4,'Table Name'!$C$2:$D$100,2,FALSE),FALSE))</f>
        <v>-1</v>
      </c>
      <c r="F350">
        <f>IF($C350=-1,-1,VLOOKUP($C350,'HCAD Process'!$D$5:$CZ$504,VLOOKUP(F$4,'Table Name'!$C$2:$D$100,2,FALSE),FALSE))</f>
        <v>-1</v>
      </c>
      <c r="G350">
        <f>IF($C350=-1,-1,VLOOKUP($C350,'HCAD Process'!$D$5:$CZ$504,VLOOKUP(G$4,'Table Name'!$C$2:$D$100,2,FALSE),FALSE))</f>
        <v>-1</v>
      </c>
      <c r="H350">
        <f>IF($C350=-1,-1,VLOOKUP($C350,'HCAD Process'!$D$5:$CZ$504,VLOOKUP(H$4,'Table Name'!$C$2:$D$100,2,FALSE),FALSE))</f>
        <v>-1</v>
      </c>
      <c r="I350">
        <f>IF($C350=-1,-1,VLOOKUP($C350,'HCAD Process'!$D$5:$CZ$504,VLOOKUP(I$4,'Table Name'!$C$2:$D$100,2,FALSE),FALSE))</f>
        <v>-1</v>
      </c>
      <c r="J350">
        <f>IF($C350=-1,-1,VLOOKUP($C350,'HCAD Process'!$D$5:$CZ$504,VLOOKUP(J$4,'Table Name'!$C$2:$D$100,2,FALSE),FALSE))</f>
        <v>-1</v>
      </c>
      <c r="K350">
        <f>IF($C350=-1,-1,VLOOKUP($C350,'HCAD Process'!$D$5:$CZ$504,VLOOKUP(K$4,'Table Name'!$C$2:$D$100,2,FALSE),FALSE))</f>
        <v>-1</v>
      </c>
      <c r="L350">
        <f>IF($C350=-1,-1,VLOOKUP($C350,'HCAD Process'!$D$5:$CZ$504,VLOOKUP(L$4,'Table Name'!$C$2:$D$100,2,FALSE),FALSE))</f>
        <v>-1</v>
      </c>
      <c r="M350">
        <f>IF($C350=-1,-1,VLOOKUP($C350,'HCAD Process'!$D$5:$CZ$504,VLOOKUP(M$4,'Table Name'!$C$2:$D$100,2,FALSE),FALSE))</f>
        <v>-1</v>
      </c>
      <c r="N350">
        <f>IF($C350=-1,-1,VLOOKUP($C350,'HCAD Process'!$D$5:$CZ$504,VLOOKUP(N$4,'Table Name'!$C$2:$D$100,2,FALSE),FALSE))</f>
        <v>-1</v>
      </c>
      <c r="O350">
        <f>IF($C350=-1,-1,VLOOKUP($C350,'HCAD Process'!$D$5:$CZ$504,VLOOKUP(O$4,'Table Name'!$C$2:$D$100,2,FALSE),FALSE))</f>
        <v>-1</v>
      </c>
      <c r="P350">
        <f>IF($C350=-1,-1,VLOOKUP($C350,'HCAD Process'!$D$5:$CZ$504,VLOOKUP(P$4,'Table Name'!$C$2:$D$100,2,FALSE),FALSE))</f>
        <v>-1</v>
      </c>
      <c r="Q350">
        <f>IF($C350=-1,-1,VLOOKUP($C350,'HCAD Process'!$D$5:$CZ$504,VLOOKUP(Q$4,'Table Name'!$C$2:$D$100,2,FALSE),FALSE))</f>
        <v>-1</v>
      </c>
      <c r="R350">
        <f>IF($C350=-1,-1,VLOOKUP($C350,'HCAD Process'!$D$5:$CZ$504,VLOOKUP(R$4,'Table Name'!$C$2:$D$100,2,FALSE),FALSE))</f>
        <v>-1</v>
      </c>
      <c r="S350">
        <f>IF($C350=-1,-1,VLOOKUP($C350,'HCAD Process'!$D$5:$CZ$504,VLOOKUP(S$4,'Table Name'!$C$2:$D$100,2,FALSE),FALSE))</f>
        <v>-1</v>
      </c>
      <c r="T350">
        <f>IF($C350=-1,-1,VLOOKUP($C350,'HCAD Process'!$D$5:$CZ$504,VLOOKUP(T$4,'Table Name'!$C$2:$D$100,2,FALSE),FALSE))</f>
        <v>-1</v>
      </c>
      <c r="U350">
        <f>IF($C350=-1,-1,VLOOKUP($C350,'HCAD Process'!$D$5:$CZ$504,VLOOKUP(U$4,'Table Name'!$C$2:$D$100,2,FALSE),FALSE))</f>
        <v>-1</v>
      </c>
      <c r="V350">
        <f>IF($C350=-1,-1,VLOOKUP($C350,'HCAD Process'!$D$5:$CZ$504,VLOOKUP(V$4,'Table Name'!$C$2:$D$100,2,FALSE),FALSE))</f>
        <v>-1</v>
      </c>
      <c r="W350">
        <f>IF($C350=-1,-1,VLOOKUP($C350,'HCAD Process'!$D$5:$CZ$504,VLOOKUP(W$4,'Table Name'!$C$2:$D$100,2,FALSE),FALSE))</f>
        <v>-1</v>
      </c>
      <c r="X350">
        <f>IF($C350=-1,-1,VLOOKUP($C350,'HCAD Process'!$D$5:$CZ$504,VLOOKUP(X$4,'Table Name'!$C$2:$D$100,2,FALSE),FALSE))</f>
        <v>-1</v>
      </c>
      <c r="Y350">
        <f>IF($C350=-1,-1,VLOOKUP($C350,'HCAD Process'!$D$5:$CZ$504,VLOOKUP(Y$4,'Table Name'!$C$2:$D$100,2,FALSE),FALSE))</f>
        <v>-1</v>
      </c>
      <c r="Z350">
        <f>IF($C350=-1,-1,VLOOKUP($C350,'HCAD Process'!$D$5:$CZ$504,VLOOKUP(Z$4,'Table Name'!$C$2:$D$100,2,FALSE),FALSE))</f>
        <v>-1</v>
      </c>
      <c r="AA350">
        <f>IF($C350=-1,-1,VLOOKUP($C350,'HCAD Process'!$D$5:$CZ$504,VLOOKUP(AA$4,'Table Name'!$C$2:$D$100,2,FALSE),FALSE))</f>
        <v>-1</v>
      </c>
      <c r="AB350">
        <f>IF($C350=-1,-1,VLOOKUP($C350,'HCAD Process'!$D$5:$CZ$504,VLOOKUP(AB$4,'Table Name'!$C$2:$D$100,2,FALSE),FALSE))</f>
        <v>-1</v>
      </c>
      <c r="AC350">
        <f>IF($C350=-1,-1,VLOOKUP($C350,'HCAD Process'!$D$5:$CZ$504,VLOOKUP(AC$4,'Table Name'!$C$2:$D$100,2,FALSE),FALSE))</f>
        <v>-1</v>
      </c>
      <c r="AD350">
        <f>IF($C350=-1,-1,VLOOKUP($C350,'HCAD Process'!$D$5:$CZ$504,VLOOKUP(AD$4,'Table Name'!$C$2:$D$100,2,FALSE),FALSE))</f>
        <v>-1</v>
      </c>
      <c r="AE350">
        <f>IF($C350=-1,-1,VLOOKUP($C350,'HCAD Process'!$D$5:$CZ$504,VLOOKUP(AE$4,'Table Name'!$C$2:$D$100,2,FALSE),FALSE))</f>
        <v>-1</v>
      </c>
      <c r="AF350">
        <f>IF($C350=-1,-1,VLOOKUP($C350,'HCAD Process'!$D$5:$CZ$504,VLOOKUP(AF$4,'Table Name'!$C$2:$D$100,2,FALSE),FALSE))</f>
        <v>-1</v>
      </c>
      <c r="AG350">
        <f>IF($C350=-1,-1,VLOOKUP($C350,'HCAD Process'!$D$5:$CZ$504,VLOOKUP(AG$4,'Table Name'!$C$2:$D$100,2,FALSE),FALSE))</f>
        <v>-1</v>
      </c>
      <c r="AH350">
        <f>IF($C350=-1,-1,VLOOKUP($C350,'HCAD Process'!$D$5:$CZ$504,VLOOKUP(AH$4,'Table Name'!$C$2:$D$100,2,FALSE),FALSE))</f>
        <v>-1</v>
      </c>
      <c r="AI350">
        <f>IF($C350=-1,-1,VLOOKUP($C350,'HCAD Process'!$D$5:$CZ$504,VLOOKUP(AI$4,'Table Name'!$C$2:$D$100,2,FALSE),FALSE))</f>
        <v>-1</v>
      </c>
      <c r="AJ350">
        <f>IF($C350=-1,-1,VLOOKUP($C350,'HCAD Process'!$D$5:$CZ$504,VLOOKUP(AJ$4,'Table Name'!$C$2:$D$100,2,FALSE),FALSE))</f>
        <v>-1</v>
      </c>
      <c r="AK350">
        <f>IF($C350=-1,-1,VALUE(VLOOKUP($C350,'HCAD Process'!$D$5:$CZ$504,VLOOKUP(AK$4,'Table Name'!$C$2:$D$100,2,FALSE),FALSE)))</f>
        <v>-1</v>
      </c>
      <c r="AL350">
        <f>IF($C350=-1,-1,VLOOKUP($C350,'HCAD Process'!$D$5:$CZ$504,VLOOKUP(AL$4,'Table Name'!$C$2:$D$100,2,FALSE),FALSE))</f>
        <v>-1</v>
      </c>
      <c r="AM350">
        <f>IF($C350=-1,-1,VLOOKUP($C350,'HCAD Process'!$D$5:$CZ$504,VLOOKUP(AM$4,'Table Name'!$C$2:$D$100,2,FALSE),FALSE))</f>
        <v>-1</v>
      </c>
      <c r="AN350">
        <f>IF($C350=-1,-1,VLOOKUP($C350,'HCAD Process'!$D$5:$CZ$504,VLOOKUP(AN$4,'Table Name'!$C$2:$D$100,2,FALSE),FALSE))</f>
        <v>-1</v>
      </c>
      <c r="AO350">
        <f>IF($C350=-1,-1,VLOOKUP($C350,'HCAD Process'!$D$5:$CZ$504,VLOOKUP(AO$4,'Table Name'!$C$2:$D$100,2,FALSE),FALSE))</f>
        <v>-1</v>
      </c>
      <c r="AP350">
        <f>IF($C350=-1,-1,VLOOKUP($C350,'HCAD Process'!$D$5:$CZ$504,VLOOKUP(AP$4,'Table Name'!$C$2:$D$100,2,FALSE),FALSE))</f>
        <v>-1</v>
      </c>
      <c r="AQ350">
        <f>IF($C350=-1,-1,VLOOKUP($C350,'HCAD Process'!$D$5:$CZ$504,VLOOKUP(AQ$4,'Table Name'!$C$2:$D$100,2,FALSE),FALSE))</f>
        <v>-1</v>
      </c>
      <c r="AR350">
        <f>IF($C350=-1,-1,VLOOKUP($C350,'HCAD Process'!$D$5:$CZ$504,VLOOKUP(AR$4,'Table Name'!$C$2:$D$100,2,FALSE),FALSE))</f>
        <v>-1</v>
      </c>
      <c r="AS350">
        <f>IF($C350=-1,-1,VLOOKUP($C350,'HCAD Process'!$D$5:$CZ$504,VLOOKUP(AS$4,'Table Name'!$C$2:$D$100,2,FALSE),FALSE))</f>
        <v>-1</v>
      </c>
      <c r="AT350">
        <f>IF($C350=-1,-1,VLOOKUP($C350,'HCAD Process'!$D$5:$CZ$504,VLOOKUP(AT$4,'Table Name'!$C$2:$D$100,2,FALSE),FALSE))</f>
        <v>-1</v>
      </c>
      <c r="AU350">
        <f>IF($C350=-1,-1,VLOOKUP($C350,'HCAD Process'!$D$5:$CZ$504,VLOOKUP(AU$4,'Table Name'!$C$2:$D$100,2,FALSE),FALSE))</f>
        <v>-1</v>
      </c>
      <c r="AV350">
        <f>IF($C350=-1,-1,VLOOKUP($C350,'HCAD Process'!$D$5:$CZ$504,VLOOKUP(AV$4,'Table Name'!$C$2:$D$100,2,FALSE),FALSE))</f>
        <v>-1</v>
      </c>
      <c r="AW350">
        <f>IF($C350=-1,-1,VLOOKUP($C350,'HCAD Process'!$D$5:$CZ$504,VLOOKUP(AW$4,'Table Name'!$C$2:$D$100,2,FALSE),FALSE))</f>
        <v>-1</v>
      </c>
      <c r="AX350">
        <f>IF($C350=-1,-1,VLOOKUP($C350,'HCAD Process'!$D$5:$CZ$504,VLOOKUP(AX$4,'Table Name'!$C$2:$D$100,2,FALSE),FALSE))</f>
        <v>-1</v>
      </c>
      <c r="AY350">
        <f>IF($C350=-1,-1,VLOOKUP($C350,'HCAD Process'!$D$5:$CZ$504,VLOOKUP(AY$4,'Table Name'!$C$2:$D$100,2,FALSE),FALSE))</f>
        <v>-1</v>
      </c>
      <c r="AZ350">
        <f>IF($C350=-1,-1,VLOOKUP($C350,'HCAD Process'!$D$5:$CZ$504,VLOOKUP(AZ$4,'Table Name'!$C$2:$D$100,2,FALSE),FALSE))</f>
        <v>-1</v>
      </c>
      <c r="BA350">
        <f>IF($C350=-1,-1,VLOOKUP($C350,'HCAD Process'!$D$5:$CZ$504,VLOOKUP(BA$4,'Table Name'!$C$2:$D$100,2,FALSE),FALSE))</f>
        <v>-1</v>
      </c>
      <c r="BB350">
        <f>IF($C350=-1,-1,VLOOKUP($C350,'HCAD Process'!$D$5:$CZ$504,VLOOKUP(BB$4,'Table Name'!$C$2:$D$100,2,FALSE),FALSE))</f>
        <v>-1</v>
      </c>
      <c r="BC350">
        <f>IF($C350=-1,-1,VLOOKUP($C350,'HCAD Process'!$D$5:$CZ$504,VLOOKUP(BC$4,'Table Name'!$C$2:$D$100,2,FALSE),FALSE))</f>
        <v>-1</v>
      </c>
      <c r="BD350">
        <f>IF($C350=-1,-1,VLOOKUP($C350,'HCAD Process'!$D$5:$CZ$504,VLOOKUP(BD$4,'Table Name'!$C$2:$D$100,2,FALSE),FALSE))</f>
        <v>-1</v>
      </c>
      <c r="BE350">
        <f>IF($C350=-1,-1,VLOOKUP($C350,'HCAD Process'!$D$5:$CZ$504,VLOOKUP(BE$4,'Table Name'!$C$2:$D$100,2,FALSE),FALSE))</f>
        <v>-1</v>
      </c>
      <c r="BF350">
        <f>IF($C350=-1,-1,VLOOKUP($C350,'HCAD Process'!$D$5:$CZ$504,VLOOKUP(BF$4,'Table Name'!$C$2:$D$100,2,FALSE),FALSE))</f>
        <v>-1</v>
      </c>
      <c r="BG350">
        <f>IF($C350=-1,-1,VLOOKUP($C350,'HCAD Process'!$D$5:$CZ$504,VLOOKUP(BG$4,'Table Name'!$C$2:$D$100,2,FALSE),FALSE))</f>
        <v>-1</v>
      </c>
      <c r="BH350">
        <f>IF($C350=-1,-1,VLOOKUP($C350,'HCAD Process'!$D$5:$CZ$504,VLOOKUP(BH$4,'Table Name'!$C$2:$D$100,2,FALSE),FALSE))</f>
        <v>-1</v>
      </c>
      <c r="BI350">
        <f>IF($C350=-1,-1,VLOOKUP($C350,'HCAD Process'!$D$5:$CZ$504,VLOOKUP(BI$4,'Table Name'!$C$2:$D$100,2,FALSE),FALSE))</f>
        <v>-1</v>
      </c>
      <c r="BJ350">
        <f>IF($C350=-1,-1,VLOOKUP($C350,'HCAD Process'!$D$5:$CZ$504,VLOOKUP(BJ$4,'Table Name'!$C$2:$D$100,2,FALSE),FALSE))</f>
        <v>-1</v>
      </c>
      <c r="BK350">
        <f>IF($C350=-1,-1,VLOOKUP($C350,'HCAD Process'!$D$5:$CZ$504,VLOOKUP(BK$4,'Table Name'!$C$2:$D$100,2,FALSE),FALSE))</f>
        <v>-1</v>
      </c>
      <c r="BL350">
        <f>IF($C350=-1,-1,VLOOKUP($C350,'HCAD Process'!$D$5:$CZ$504,VLOOKUP(BL$4,'Table Name'!$C$2:$D$100,2,FALSE),FALSE))</f>
        <v>-1</v>
      </c>
      <c r="BM350">
        <f>IF($C350=-1,-1,VLOOKUP($C350,'HCAD Process'!$D$5:$CZ$504,VLOOKUP(BM$4,'Table Name'!$C$2:$D$100,2,FALSE),FALSE))</f>
        <v>-1</v>
      </c>
      <c r="BN350">
        <f>IF($C350=-1,-1,VLOOKUP($C350,'HCAD Process'!$D$5:$CZ$504,VLOOKUP(BN$4,'Table Name'!$C$2:$D$100,2,FALSE),FALSE))</f>
        <v>-1</v>
      </c>
      <c r="BO350">
        <f>IF($C350=-1,-1,VLOOKUP($C350,'HCAD Process'!$D$5:$CZ$504,VLOOKUP(BO$4,'Table Name'!$C$2:$D$100,2,FALSE),FALSE))</f>
        <v>-1</v>
      </c>
      <c r="BP350">
        <f>IF($C350=-1,-1,VLOOKUP($C350,'HCAD Process'!$D$5:$CZ$504,VLOOKUP(BP$4,'Table Name'!$C$2:$D$100,2,FALSE),FALSE))</f>
        <v>-1</v>
      </c>
      <c r="BQ350">
        <f>IF($C350=-1,-1,VLOOKUP($C350,'HCAD Process'!$D$5:$CZ$504,VLOOKUP(BQ$4,'Table Name'!$C$2:$D$100,2,FALSE),FALSE))</f>
        <v>-1</v>
      </c>
      <c r="BR350">
        <f>IF($C350=-1,-1,VLOOKUP($C350,'HCAD Process'!$D$5:$CZ$504,VLOOKUP(BR$4,'Table Name'!$C$2:$D$100,2,FALSE),FALSE))</f>
        <v>-1</v>
      </c>
      <c r="BS350">
        <f>IF($C350=-1,-1,VLOOKUP($C350,'HCAD Process'!$D$5:$CZ$504,VLOOKUP(BS$4,'Table Name'!$C$2:$D$100,2,FALSE),FALSE))</f>
        <v>-1</v>
      </c>
      <c r="BT350">
        <f>IF($C350=-1,-1,VLOOKUP($C350,'HCAD Process'!$D$5:$CZ$504,VLOOKUP(BT$4,'Table Name'!$C$2:$D$100,2,FALSE),FALSE))</f>
        <v>-1</v>
      </c>
      <c r="BU350">
        <f>IF($C350=-1,-1,VLOOKUP($C350,'HCAD Process'!$D$5:$CZ$504,VLOOKUP(BU$4,'Table Name'!$C$2:$D$100,2,FALSE),FALSE))</f>
        <v>-1</v>
      </c>
      <c r="BV350">
        <f>IF($C350=-1,-1,VLOOKUP($C350,'HCAD Process'!$D$5:$CZ$504,VLOOKUP(BV$4,'Table Name'!$C$2:$D$100,2,FALSE),FALSE))</f>
        <v>-1</v>
      </c>
      <c r="BW350">
        <f>IF($C350=-1,-1,VLOOKUP($C350,'HCAD Process'!$D$5:$CZ$504,VLOOKUP(BW$4,'Table Name'!$C$2:$D$100,2,FALSE),FALSE))</f>
        <v>-1</v>
      </c>
      <c r="BX350">
        <f>IF($C350=-1,-1,VLOOKUP($C350,'HCAD Process'!$D$5:$CZ$504,VLOOKUP(BX$4,'Table Name'!$C$2:$D$100,2,FALSE),FALSE))</f>
        <v>-1</v>
      </c>
      <c r="BY350">
        <f>IF($C350=-1,-1,VLOOKUP($C350,'HCAD Process'!$D$5:$CZ$504,VLOOKUP(BY$4,'Table Name'!$C$2:$D$100,2,FALSE),FALSE))</f>
        <v>-1</v>
      </c>
      <c r="BZ350">
        <f>IF($C350=-1,-1,VLOOKUP($C350,'HCAD Process'!$D$5:$CZ$504,VLOOKUP(BZ$4,'Table Name'!$C$2:$D$100,2,FALSE),FALSE))</f>
        <v>-1</v>
      </c>
      <c r="CA350">
        <f>IF($C350=-1,-1,VLOOKUP($C350,'HCAD Process'!$D$5:$CZ$504,VLOOKUP(CA$4,'Table Name'!$C$2:$D$100,2,FALSE),FALSE))</f>
        <v>-1</v>
      </c>
      <c r="CB350">
        <f>IF($C350=-1,-1,VLOOKUP($C350,'HCAD Process'!$D$5:$CZ$504,VLOOKUP(CB$4,'Table Name'!$C$2:$D$100,2,FALSE),FALSE))</f>
        <v>-1</v>
      </c>
      <c r="CC350">
        <f>IF($C350=-1,-1,VLOOKUP($C350,'HCAD Process'!$D$5:$CZ$504,VLOOKUP(CC$4,'Table Name'!$C$2:$D$100,2,FALSE),FALSE))</f>
        <v>-1</v>
      </c>
      <c r="CD350">
        <f>IF($C350=-1,-1,VLOOKUP($C350,'HCAD Process'!$D$5:$CZ$504,VLOOKUP(CD$4,'Table Name'!$C$2:$D$100,2,FALSE),FALSE))</f>
        <v>-1</v>
      </c>
      <c r="CE350">
        <f>IF($C350=-1,-1,VLOOKUP($C350,'HCAD Process'!$D$5:$CZ$504,VLOOKUP(CE$4,'Table Name'!$C$2:$D$100,2,FALSE),FALSE))</f>
        <v>-1</v>
      </c>
    </row>
    <row r="351" spans="2:83" x14ac:dyDescent="0.25">
      <c r="B351">
        <f t="shared" si="5"/>
        <v>347</v>
      </c>
      <c r="C351">
        <f t="array" ref="C351">IF(ISERROR(INDEX('HCAD Process'!CF$5:CF$504,MATCH(0,COUNTIF(C$4:C350,'HCAD Process'!CF$5:CF$504)+('HCAD Process'!CF$5:CF$504=-1),0))),-1,INDEX('HCAD Process'!CF$5:CF$504,MATCH(0,COUNTIF(C$4:C350,'HCAD Process'!CF$5:CF$504)+('HCAD Process'!CF$5:CF$504=-1),0)))</f>
        <v>-1</v>
      </c>
      <c r="D351">
        <f>IF($C351=-1,-1,VLOOKUP($C351,'HCAD Process'!$D$5:$CZ$504,VLOOKUP(D$4,'Table Name'!$C$2:$D$100,2,FALSE),FALSE))</f>
        <v>-1</v>
      </c>
      <c r="E351">
        <f>IF($C351=-1,-1,VLOOKUP($C351,'HCAD Process'!$D$5:$CZ$504,VLOOKUP(E$4,'Table Name'!$C$2:$D$100,2,FALSE),FALSE))</f>
        <v>-1</v>
      </c>
      <c r="F351">
        <f>IF($C351=-1,-1,VLOOKUP($C351,'HCAD Process'!$D$5:$CZ$504,VLOOKUP(F$4,'Table Name'!$C$2:$D$100,2,FALSE),FALSE))</f>
        <v>-1</v>
      </c>
      <c r="G351">
        <f>IF($C351=-1,-1,VLOOKUP($C351,'HCAD Process'!$D$5:$CZ$504,VLOOKUP(G$4,'Table Name'!$C$2:$D$100,2,FALSE),FALSE))</f>
        <v>-1</v>
      </c>
      <c r="H351">
        <f>IF($C351=-1,-1,VLOOKUP($C351,'HCAD Process'!$D$5:$CZ$504,VLOOKUP(H$4,'Table Name'!$C$2:$D$100,2,FALSE),FALSE))</f>
        <v>-1</v>
      </c>
      <c r="I351">
        <f>IF($C351=-1,-1,VLOOKUP($C351,'HCAD Process'!$D$5:$CZ$504,VLOOKUP(I$4,'Table Name'!$C$2:$D$100,2,FALSE),FALSE))</f>
        <v>-1</v>
      </c>
      <c r="J351">
        <f>IF($C351=-1,-1,VLOOKUP($C351,'HCAD Process'!$D$5:$CZ$504,VLOOKUP(J$4,'Table Name'!$C$2:$D$100,2,FALSE),FALSE))</f>
        <v>-1</v>
      </c>
      <c r="K351">
        <f>IF($C351=-1,-1,VLOOKUP($C351,'HCAD Process'!$D$5:$CZ$504,VLOOKUP(K$4,'Table Name'!$C$2:$D$100,2,FALSE),FALSE))</f>
        <v>-1</v>
      </c>
      <c r="L351">
        <f>IF($C351=-1,-1,VLOOKUP($C351,'HCAD Process'!$D$5:$CZ$504,VLOOKUP(L$4,'Table Name'!$C$2:$D$100,2,FALSE),FALSE))</f>
        <v>-1</v>
      </c>
      <c r="M351">
        <f>IF($C351=-1,-1,VLOOKUP($C351,'HCAD Process'!$D$5:$CZ$504,VLOOKUP(M$4,'Table Name'!$C$2:$D$100,2,FALSE),FALSE))</f>
        <v>-1</v>
      </c>
      <c r="N351">
        <f>IF($C351=-1,-1,VLOOKUP($C351,'HCAD Process'!$D$5:$CZ$504,VLOOKUP(N$4,'Table Name'!$C$2:$D$100,2,FALSE),FALSE))</f>
        <v>-1</v>
      </c>
      <c r="O351">
        <f>IF($C351=-1,-1,VLOOKUP($C351,'HCAD Process'!$D$5:$CZ$504,VLOOKUP(O$4,'Table Name'!$C$2:$D$100,2,FALSE),FALSE))</f>
        <v>-1</v>
      </c>
      <c r="P351">
        <f>IF($C351=-1,-1,VLOOKUP($C351,'HCAD Process'!$D$5:$CZ$504,VLOOKUP(P$4,'Table Name'!$C$2:$D$100,2,FALSE),FALSE))</f>
        <v>-1</v>
      </c>
      <c r="Q351">
        <f>IF($C351=-1,-1,VLOOKUP($C351,'HCAD Process'!$D$5:$CZ$504,VLOOKUP(Q$4,'Table Name'!$C$2:$D$100,2,FALSE),FALSE))</f>
        <v>-1</v>
      </c>
      <c r="R351">
        <f>IF($C351=-1,-1,VLOOKUP($C351,'HCAD Process'!$D$5:$CZ$504,VLOOKUP(R$4,'Table Name'!$C$2:$D$100,2,FALSE),FALSE))</f>
        <v>-1</v>
      </c>
      <c r="S351">
        <f>IF($C351=-1,-1,VLOOKUP($C351,'HCAD Process'!$D$5:$CZ$504,VLOOKUP(S$4,'Table Name'!$C$2:$D$100,2,FALSE),FALSE))</f>
        <v>-1</v>
      </c>
      <c r="T351">
        <f>IF($C351=-1,-1,VLOOKUP($C351,'HCAD Process'!$D$5:$CZ$504,VLOOKUP(T$4,'Table Name'!$C$2:$D$100,2,FALSE),FALSE))</f>
        <v>-1</v>
      </c>
      <c r="U351">
        <f>IF($C351=-1,-1,VLOOKUP($C351,'HCAD Process'!$D$5:$CZ$504,VLOOKUP(U$4,'Table Name'!$C$2:$D$100,2,FALSE),FALSE))</f>
        <v>-1</v>
      </c>
      <c r="V351">
        <f>IF($C351=-1,-1,VLOOKUP($C351,'HCAD Process'!$D$5:$CZ$504,VLOOKUP(V$4,'Table Name'!$C$2:$D$100,2,FALSE),FALSE))</f>
        <v>-1</v>
      </c>
      <c r="W351">
        <f>IF($C351=-1,-1,VLOOKUP($C351,'HCAD Process'!$D$5:$CZ$504,VLOOKUP(W$4,'Table Name'!$C$2:$D$100,2,FALSE),FALSE))</f>
        <v>-1</v>
      </c>
      <c r="X351">
        <f>IF($C351=-1,-1,VLOOKUP($C351,'HCAD Process'!$D$5:$CZ$504,VLOOKUP(X$4,'Table Name'!$C$2:$D$100,2,FALSE),FALSE))</f>
        <v>-1</v>
      </c>
      <c r="Y351">
        <f>IF($C351=-1,-1,VLOOKUP($C351,'HCAD Process'!$D$5:$CZ$504,VLOOKUP(Y$4,'Table Name'!$C$2:$D$100,2,FALSE),FALSE))</f>
        <v>-1</v>
      </c>
      <c r="Z351">
        <f>IF($C351=-1,-1,VLOOKUP($C351,'HCAD Process'!$D$5:$CZ$504,VLOOKUP(Z$4,'Table Name'!$C$2:$D$100,2,FALSE),FALSE))</f>
        <v>-1</v>
      </c>
      <c r="AA351">
        <f>IF($C351=-1,-1,VLOOKUP($C351,'HCAD Process'!$D$5:$CZ$504,VLOOKUP(AA$4,'Table Name'!$C$2:$D$100,2,FALSE),FALSE))</f>
        <v>-1</v>
      </c>
      <c r="AB351">
        <f>IF($C351=-1,-1,VLOOKUP($C351,'HCAD Process'!$D$5:$CZ$504,VLOOKUP(AB$4,'Table Name'!$C$2:$D$100,2,FALSE),FALSE))</f>
        <v>-1</v>
      </c>
      <c r="AC351">
        <f>IF($C351=-1,-1,VLOOKUP($C351,'HCAD Process'!$D$5:$CZ$504,VLOOKUP(AC$4,'Table Name'!$C$2:$D$100,2,FALSE),FALSE))</f>
        <v>-1</v>
      </c>
      <c r="AD351">
        <f>IF($C351=-1,-1,VLOOKUP($C351,'HCAD Process'!$D$5:$CZ$504,VLOOKUP(AD$4,'Table Name'!$C$2:$D$100,2,FALSE),FALSE))</f>
        <v>-1</v>
      </c>
      <c r="AE351">
        <f>IF($C351=-1,-1,VLOOKUP($C351,'HCAD Process'!$D$5:$CZ$504,VLOOKUP(AE$4,'Table Name'!$C$2:$D$100,2,FALSE),FALSE))</f>
        <v>-1</v>
      </c>
      <c r="AF351">
        <f>IF($C351=-1,-1,VLOOKUP($C351,'HCAD Process'!$D$5:$CZ$504,VLOOKUP(AF$4,'Table Name'!$C$2:$D$100,2,FALSE),FALSE))</f>
        <v>-1</v>
      </c>
      <c r="AG351">
        <f>IF($C351=-1,-1,VLOOKUP($C351,'HCAD Process'!$D$5:$CZ$504,VLOOKUP(AG$4,'Table Name'!$C$2:$D$100,2,FALSE),FALSE))</f>
        <v>-1</v>
      </c>
      <c r="AH351">
        <f>IF($C351=-1,-1,VLOOKUP($C351,'HCAD Process'!$D$5:$CZ$504,VLOOKUP(AH$4,'Table Name'!$C$2:$D$100,2,FALSE),FALSE))</f>
        <v>-1</v>
      </c>
      <c r="AI351">
        <f>IF($C351=-1,-1,VLOOKUP($C351,'HCAD Process'!$D$5:$CZ$504,VLOOKUP(AI$4,'Table Name'!$C$2:$D$100,2,FALSE),FALSE))</f>
        <v>-1</v>
      </c>
      <c r="AJ351">
        <f>IF($C351=-1,-1,VLOOKUP($C351,'HCAD Process'!$D$5:$CZ$504,VLOOKUP(AJ$4,'Table Name'!$C$2:$D$100,2,FALSE),FALSE))</f>
        <v>-1</v>
      </c>
      <c r="AK351">
        <f>IF($C351=-1,-1,VALUE(VLOOKUP($C351,'HCAD Process'!$D$5:$CZ$504,VLOOKUP(AK$4,'Table Name'!$C$2:$D$100,2,FALSE),FALSE)))</f>
        <v>-1</v>
      </c>
      <c r="AL351">
        <f>IF($C351=-1,-1,VLOOKUP($C351,'HCAD Process'!$D$5:$CZ$504,VLOOKUP(AL$4,'Table Name'!$C$2:$D$100,2,FALSE),FALSE))</f>
        <v>-1</v>
      </c>
      <c r="AM351">
        <f>IF($C351=-1,-1,VLOOKUP($C351,'HCAD Process'!$D$5:$CZ$504,VLOOKUP(AM$4,'Table Name'!$C$2:$D$100,2,FALSE),FALSE))</f>
        <v>-1</v>
      </c>
      <c r="AN351">
        <f>IF($C351=-1,-1,VLOOKUP($C351,'HCAD Process'!$D$5:$CZ$504,VLOOKUP(AN$4,'Table Name'!$C$2:$D$100,2,FALSE),FALSE))</f>
        <v>-1</v>
      </c>
      <c r="AO351">
        <f>IF($C351=-1,-1,VLOOKUP($C351,'HCAD Process'!$D$5:$CZ$504,VLOOKUP(AO$4,'Table Name'!$C$2:$D$100,2,FALSE),FALSE))</f>
        <v>-1</v>
      </c>
      <c r="AP351">
        <f>IF($C351=-1,-1,VLOOKUP($C351,'HCAD Process'!$D$5:$CZ$504,VLOOKUP(AP$4,'Table Name'!$C$2:$D$100,2,FALSE),FALSE))</f>
        <v>-1</v>
      </c>
      <c r="AQ351">
        <f>IF($C351=-1,-1,VLOOKUP($C351,'HCAD Process'!$D$5:$CZ$504,VLOOKUP(AQ$4,'Table Name'!$C$2:$D$100,2,FALSE),FALSE))</f>
        <v>-1</v>
      </c>
      <c r="AR351">
        <f>IF($C351=-1,-1,VLOOKUP($C351,'HCAD Process'!$D$5:$CZ$504,VLOOKUP(AR$4,'Table Name'!$C$2:$D$100,2,FALSE),FALSE))</f>
        <v>-1</v>
      </c>
      <c r="AS351">
        <f>IF($C351=-1,-1,VLOOKUP($C351,'HCAD Process'!$D$5:$CZ$504,VLOOKUP(AS$4,'Table Name'!$C$2:$D$100,2,FALSE),FALSE))</f>
        <v>-1</v>
      </c>
      <c r="AT351">
        <f>IF($C351=-1,-1,VLOOKUP($C351,'HCAD Process'!$D$5:$CZ$504,VLOOKUP(AT$4,'Table Name'!$C$2:$D$100,2,FALSE),FALSE))</f>
        <v>-1</v>
      </c>
      <c r="AU351">
        <f>IF($C351=-1,-1,VLOOKUP($C351,'HCAD Process'!$D$5:$CZ$504,VLOOKUP(AU$4,'Table Name'!$C$2:$D$100,2,FALSE),FALSE))</f>
        <v>-1</v>
      </c>
      <c r="AV351">
        <f>IF($C351=-1,-1,VLOOKUP($C351,'HCAD Process'!$D$5:$CZ$504,VLOOKUP(AV$4,'Table Name'!$C$2:$D$100,2,FALSE),FALSE))</f>
        <v>-1</v>
      </c>
      <c r="AW351">
        <f>IF($C351=-1,-1,VLOOKUP($C351,'HCAD Process'!$D$5:$CZ$504,VLOOKUP(AW$4,'Table Name'!$C$2:$D$100,2,FALSE),FALSE))</f>
        <v>-1</v>
      </c>
      <c r="AX351">
        <f>IF($C351=-1,-1,VLOOKUP($C351,'HCAD Process'!$D$5:$CZ$504,VLOOKUP(AX$4,'Table Name'!$C$2:$D$100,2,FALSE),FALSE))</f>
        <v>-1</v>
      </c>
      <c r="AY351">
        <f>IF($C351=-1,-1,VLOOKUP($C351,'HCAD Process'!$D$5:$CZ$504,VLOOKUP(AY$4,'Table Name'!$C$2:$D$100,2,FALSE),FALSE))</f>
        <v>-1</v>
      </c>
      <c r="AZ351">
        <f>IF($C351=-1,-1,VLOOKUP($C351,'HCAD Process'!$D$5:$CZ$504,VLOOKUP(AZ$4,'Table Name'!$C$2:$D$100,2,FALSE),FALSE))</f>
        <v>-1</v>
      </c>
      <c r="BA351">
        <f>IF($C351=-1,-1,VLOOKUP($C351,'HCAD Process'!$D$5:$CZ$504,VLOOKUP(BA$4,'Table Name'!$C$2:$D$100,2,FALSE),FALSE))</f>
        <v>-1</v>
      </c>
      <c r="BB351">
        <f>IF($C351=-1,-1,VLOOKUP($C351,'HCAD Process'!$D$5:$CZ$504,VLOOKUP(BB$4,'Table Name'!$C$2:$D$100,2,FALSE),FALSE))</f>
        <v>-1</v>
      </c>
      <c r="BC351">
        <f>IF($C351=-1,-1,VLOOKUP($C351,'HCAD Process'!$D$5:$CZ$504,VLOOKUP(BC$4,'Table Name'!$C$2:$D$100,2,FALSE),FALSE))</f>
        <v>-1</v>
      </c>
      <c r="BD351">
        <f>IF($C351=-1,-1,VLOOKUP($C351,'HCAD Process'!$D$5:$CZ$504,VLOOKUP(BD$4,'Table Name'!$C$2:$D$100,2,FALSE),FALSE))</f>
        <v>-1</v>
      </c>
      <c r="BE351">
        <f>IF($C351=-1,-1,VLOOKUP($C351,'HCAD Process'!$D$5:$CZ$504,VLOOKUP(BE$4,'Table Name'!$C$2:$D$100,2,FALSE),FALSE))</f>
        <v>-1</v>
      </c>
      <c r="BF351">
        <f>IF($C351=-1,-1,VLOOKUP($C351,'HCAD Process'!$D$5:$CZ$504,VLOOKUP(BF$4,'Table Name'!$C$2:$D$100,2,FALSE),FALSE))</f>
        <v>-1</v>
      </c>
      <c r="BG351">
        <f>IF($C351=-1,-1,VLOOKUP($C351,'HCAD Process'!$D$5:$CZ$504,VLOOKUP(BG$4,'Table Name'!$C$2:$D$100,2,FALSE),FALSE))</f>
        <v>-1</v>
      </c>
      <c r="BH351">
        <f>IF($C351=-1,-1,VLOOKUP($C351,'HCAD Process'!$D$5:$CZ$504,VLOOKUP(BH$4,'Table Name'!$C$2:$D$100,2,FALSE),FALSE))</f>
        <v>-1</v>
      </c>
      <c r="BI351">
        <f>IF($C351=-1,-1,VLOOKUP($C351,'HCAD Process'!$D$5:$CZ$504,VLOOKUP(BI$4,'Table Name'!$C$2:$D$100,2,FALSE),FALSE))</f>
        <v>-1</v>
      </c>
      <c r="BJ351">
        <f>IF($C351=-1,-1,VLOOKUP($C351,'HCAD Process'!$D$5:$CZ$504,VLOOKUP(BJ$4,'Table Name'!$C$2:$D$100,2,FALSE),FALSE))</f>
        <v>-1</v>
      </c>
      <c r="BK351">
        <f>IF($C351=-1,-1,VLOOKUP($C351,'HCAD Process'!$D$5:$CZ$504,VLOOKUP(BK$4,'Table Name'!$C$2:$D$100,2,FALSE),FALSE))</f>
        <v>-1</v>
      </c>
      <c r="BL351">
        <f>IF($C351=-1,-1,VLOOKUP($C351,'HCAD Process'!$D$5:$CZ$504,VLOOKUP(BL$4,'Table Name'!$C$2:$D$100,2,FALSE),FALSE))</f>
        <v>-1</v>
      </c>
      <c r="BM351">
        <f>IF($C351=-1,-1,VLOOKUP($C351,'HCAD Process'!$D$5:$CZ$504,VLOOKUP(BM$4,'Table Name'!$C$2:$D$100,2,FALSE),FALSE))</f>
        <v>-1</v>
      </c>
      <c r="BN351">
        <f>IF($C351=-1,-1,VLOOKUP($C351,'HCAD Process'!$D$5:$CZ$504,VLOOKUP(BN$4,'Table Name'!$C$2:$D$100,2,FALSE),FALSE))</f>
        <v>-1</v>
      </c>
      <c r="BO351">
        <f>IF($C351=-1,-1,VLOOKUP($C351,'HCAD Process'!$D$5:$CZ$504,VLOOKUP(BO$4,'Table Name'!$C$2:$D$100,2,FALSE),FALSE))</f>
        <v>-1</v>
      </c>
      <c r="BP351">
        <f>IF($C351=-1,-1,VLOOKUP($C351,'HCAD Process'!$D$5:$CZ$504,VLOOKUP(BP$4,'Table Name'!$C$2:$D$100,2,FALSE),FALSE))</f>
        <v>-1</v>
      </c>
      <c r="BQ351">
        <f>IF($C351=-1,-1,VLOOKUP($C351,'HCAD Process'!$D$5:$CZ$504,VLOOKUP(BQ$4,'Table Name'!$C$2:$D$100,2,FALSE),FALSE))</f>
        <v>-1</v>
      </c>
      <c r="BR351">
        <f>IF($C351=-1,-1,VLOOKUP($C351,'HCAD Process'!$D$5:$CZ$504,VLOOKUP(BR$4,'Table Name'!$C$2:$D$100,2,FALSE),FALSE))</f>
        <v>-1</v>
      </c>
      <c r="BS351">
        <f>IF($C351=-1,-1,VLOOKUP($C351,'HCAD Process'!$D$5:$CZ$504,VLOOKUP(BS$4,'Table Name'!$C$2:$D$100,2,FALSE),FALSE))</f>
        <v>-1</v>
      </c>
      <c r="BT351">
        <f>IF($C351=-1,-1,VLOOKUP($C351,'HCAD Process'!$D$5:$CZ$504,VLOOKUP(BT$4,'Table Name'!$C$2:$D$100,2,FALSE),FALSE))</f>
        <v>-1</v>
      </c>
      <c r="BU351">
        <f>IF($C351=-1,-1,VLOOKUP($C351,'HCAD Process'!$D$5:$CZ$504,VLOOKUP(BU$4,'Table Name'!$C$2:$D$100,2,FALSE),FALSE))</f>
        <v>-1</v>
      </c>
      <c r="BV351">
        <f>IF($C351=-1,-1,VLOOKUP($C351,'HCAD Process'!$D$5:$CZ$504,VLOOKUP(BV$4,'Table Name'!$C$2:$D$100,2,FALSE),FALSE))</f>
        <v>-1</v>
      </c>
      <c r="BW351">
        <f>IF($C351=-1,-1,VLOOKUP($C351,'HCAD Process'!$D$5:$CZ$504,VLOOKUP(BW$4,'Table Name'!$C$2:$D$100,2,FALSE),FALSE))</f>
        <v>-1</v>
      </c>
      <c r="BX351">
        <f>IF($C351=-1,-1,VLOOKUP($C351,'HCAD Process'!$D$5:$CZ$504,VLOOKUP(BX$4,'Table Name'!$C$2:$D$100,2,FALSE),FALSE))</f>
        <v>-1</v>
      </c>
      <c r="BY351">
        <f>IF($C351=-1,-1,VLOOKUP($C351,'HCAD Process'!$D$5:$CZ$504,VLOOKUP(BY$4,'Table Name'!$C$2:$D$100,2,FALSE),FALSE))</f>
        <v>-1</v>
      </c>
      <c r="BZ351">
        <f>IF($C351=-1,-1,VLOOKUP($C351,'HCAD Process'!$D$5:$CZ$504,VLOOKUP(BZ$4,'Table Name'!$C$2:$D$100,2,FALSE),FALSE))</f>
        <v>-1</v>
      </c>
      <c r="CA351">
        <f>IF($C351=-1,-1,VLOOKUP($C351,'HCAD Process'!$D$5:$CZ$504,VLOOKUP(CA$4,'Table Name'!$C$2:$D$100,2,FALSE),FALSE))</f>
        <v>-1</v>
      </c>
      <c r="CB351">
        <f>IF($C351=-1,-1,VLOOKUP($C351,'HCAD Process'!$D$5:$CZ$504,VLOOKUP(CB$4,'Table Name'!$C$2:$D$100,2,FALSE),FALSE))</f>
        <v>-1</v>
      </c>
      <c r="CC351">
        <f>IF($C351=-1,-1,VLOOKUP($C351,'HCAD Process'!$D$5:$CZ$504,VLOOKUP(CC$4,'Table Name'!$C$2:$D$100,2,FALSE),FALSE))</f>
        <v>-1</v>
      </c>
      <c r="CD351">
        <f>IF($C351=-1,-1,VLOOKUP($C351,'HCAD Process'!$D$5:$CZ$504,VLOOKUP(CD$4,'Table Name'!$C$2:$D$100,2,FALSE),FALSE))</f>
        <v>-1</v>
      </c>
      <c r="CE351">
        <f>IF($C351=-1,-1,VLOOKUP($C351,'HCAD Process'!$D$5:$CZ$504,VLOOKUP(CE$4,'Table Name'!$C$2:$D$100,2,FALSE),FALSE))</f>
        <v>-1</v>
      </c>
    </row>
    <row r="352" spans="2:83" x14ac:dyDescent="0.25">
      <c r="B352">
        <f t="shared" si="5"/>
        <v>348</v>
      </c>
      <c r="C352">
        <f t="array" ref="C352">IF(ISERROR(INDEX('HCAD Process'!CF$5:CF$504,MATCH(0,COUNTIF(C$4:C351,'HCAD Process'!CF$5:CF$504)+('HCAD Process'!CF$5:CF$504=-1),0))),-1,INDEX('HCAD Process'!CF$5:CF$504,MATCH(0,COUNTIF(C$4:C351,'HCAD Process'!CF$5:CF$504)+('HCAD Process'!CF$5:CF$504=-1),0)))</f>
        <v>-1</v>
      </c>
      <c r="D352">
        <f>IF($C352=-1,-1,VLOOKUP($C352,'HCAD Process'!$D$5:$CZ$504,VLOOKUP(D$4,'Table Name'!$C$2:$D$100,2,FALSE),FALSE))</f>
        <v>-1</v>
      </c>
      <c r="E352">
        <f>IF($C352=-1,-1,VLOOKUP($C352,'HCAD Process'!$D$5:$CZ$504,VLOOKUP(E$4,'Table Name'!$C$2:$D$100,2,FALSE),FALSE))</f>
        <v>-1</v>
      </c>
      <c r="F352">
        <f>IF($C352=-1,-1,VLOOKUP($C352,'HCAD Process'!$D$5:$CZ$504,VLOOKUP(F$4,'Table Name'!$C$2:$D$100,2,FALSE),FALSE))</f>
        <v>-1</v>
      </c>
      <c r="G352">
        <f>IF($C352=-1,-1,VLOOKUP($C352,'HCAD Process'!$D$5:$CZ$504,VLOOKUP(G$4,'Table Name'!$C$2:$D$100,2,FALSE),FALSE))</f>
        <v>-1</v>
      </c>
      <c r="H352">
        <f>IF($C352=-1,-1,VLOOKUP($C352,'HCAD Process'!$D$5:$CZ$504,VLOOKUP(H$4,'Table Name'!$C$2:$D$100,2,FALSE),FALSE))</f>
        <v>-1</v>
      </c>
      <c r="I352">
        <f>IF($C352=-1,-1,VLOOKUP($C352,'HCAD Process'!$D$5:$CZ$504,VLOOKUP(I$4,'Table Name'!$C$2:$D$100,2,FALSE),FALSE))</f>
        <v>-1</v>
      </c>
      <c r="J352">
        <f>IF($C352=-1,-1,VLOOKUP($C352,'HCAD Process'!$D$5:$CZ$504,VLOOKUP(J$4,'Table Name'!$C$2:$D$100,2,FALSE),FALSE))</f>
        <v>-1</v>
      </c>
      <c r="K352">
        <f>IF($C352=-1,-1,VLOOKUP($C352,'HCAD Process'!$D$5:$CZ$504,VLOOKUP(K$4,'Table Name'!$C$2:$D$100,2,FALSE),FALSE))</f>
        <v>-1</v>
      </c>
      <c r="L352">
        <f>IF($C352=-1,-1,VLOOKUP($C352,'HCAD Process'!$D$5:$CZ$504,VLOOKUP(L$4,'Table Name'!$C$2:$D$100,2,FALSE),FALSE))</f>
        <v>-1</v>
      </c>
      <c r="M352">
        <f>IF($C352=-1,-1,VLOOKUP($C352,'HCAD Process'!$D$5:$CZ$504,VLOOKUP(M$4,'Table Name'!$C$2:$D$100,2,FALSE),FALSE))</f>
        <v>-1</v>
      </c>
      <c r="N352">
        <f>IF($C352=-1,-1,VLOOKUP($C352,'HCAD Process'!$D$5:$CZ$504,VLOOKUP(N$4,'Table Name'!$C$2:$D$100,2,FALSE),FALSE))</f>
        <v>-1</v>
      </c>
      <c r="O352">
        <f>IF($C352=-1,-1,VLOOKUP($C352,'HCAD Process'!$D$5:$CZ$504,VLOOKUP(O$4,'Table Name'!$C$2:$D$100,2,FALSE),FALSE))</f>
        <v>-1</v>
      </c>
      <c r="P352">
        <f>IF($C352=-1,-1,VLOOKUP($C352,'HCAD Process'!$D$5:$CZ$504,VLOOKUP(P$4,'Table Name'!$C$2:$D$100,2,FALSE),FALSE))</f>
        <v>-1</v>
      </c>
      <c r="Q352">
        <f>IF($C352=-1,-1,VLOOKUP($C352,'HCAD Process'!$D$5:$CZ$504,VLOOKUP(Q$4,'Table Name'!$C$2:$D$100,2,FALSE),FALSE))</f>
        <v>-1</v>
      </c>
      <c r="R352">
        <f>IF($C352=-1,-1,VLOOKUP($C352,'HCAD Process'!$D$5:$CZ$504,VLOOKUP(R$4,'Table Name'!$C$2:$D$100,2,FALSE),FALSE))</f>
        <v>-1</v>
      </c>
      <c r="S352">
        <f>IF($C352=-1,-1,VLOOKUP($C352,'HCAD Process'!$D$5:$CZ$504,VLOOKUP(S$4,'Table Name'!$C$2:$D$100,2,FALSE),FALSE))</f>
        <v>-1</v>
      </c>
      <c r="T352">
        <f>IF($C352=-1,-1,VLOOKUP($C352,'HCAD Process'!$D$5:$CZ$504,VLOOKUP(T$4,'Table Name'!$C$2:$D$100,2,FALSE),FALSE))</f>
        <v>-1</v>
      </c>
      <c r="U352">
        <f>IF($C352=-1,-1,VLOOKUP($C352,'HCAD Process'!$D$5:$CZ$504,VLOOKUP(U$4,'Table Name'!$C$2:$D$100,2,FALSE),FALSE))</f>
        <v>-1</v>
      </c>
      <c r="V352">
        <f>IF($C352=-1,-1,VLOOKUP($C352,'HCAD Process'!$D$5:$CZ$504,VLOOKUP(V$4,'Table Name'!$C$2:$D$100,2,FALSE),FALSE))</f>
        <v>-1</v>
      </c>
      <c r="W352">
        <f>IF($C352=-1,-1,VLOOKUP($C352,'HCAD Process'!$D$5:$CZ$504,VLOOKUP(W$4,'Table Name'!$C$2:$D$100,2,FALSE),FALSE))</f>
        <v>-1</v>
      </c>
      <c r="X352">
        <f>IF($C352=-1,-1,VLOOKUP($C352,'HCAD Process'!$D$5:$CZ$504,VLOOKUP(X$4,'Table Name'!$C$2:$D$100,2,FALSE),FALSE))</f>
        <v>-1</v>
      </c>
      <c r="Y352">
        <f>IF($C352=-1,-1,VLOOKUP($C352,'HCAD Process'!$D$5:$CZ$504,VLOOKUP(Y$4,'Table Name'!$C$2:$D$100,2,FALSE),FALSE))</f>
        <v>-1</v>
      </c>
      <c r="Z352">
        <f>IF($C352=-1,-1,VLOOKUP($C352,'HCAD Process'!$D$5:$CZ$504,VLOOKUP(Z$4,'Table Name'!$C$2:$D$100,2,FALSE),FALSE))</f>
        <v>-1</v>
      </c>
      <c r="AA352">
        <f>IF($C352=-1,-1,VLOOKUP($C352,'HCAD Process'!$D$5:$CZ$504,VLOOKUP(AA$4,'Table Name'!$C$2:$D$100,2,FALSE),FALSE))</f>
        <v>-1</v>
      </c>
      <c r="AB352">
        <f>IF($C352=-1,-1,VLOOKUP($C352,'HCAD Process'!$D$5:$CZ$504,VLOOKUP(AB$4,'Table Name'!$C$2:$D$100,2,FALSE),FALSE))</f>
        <v>-1</v>
      </c>
      <c r="AC352">
        <f>IF($C352=-1,-1,VLOOKUP($C352,'HCAD Process'!$D$5:$CZ$504,VLOOKUP(AC$4,'Table Name'!$C$2:$D$100,2,FALSE),FALSE))</f>
        <v>-1</v>
      </c>
      <c r="AD352">
        <f>IF($C352=-1,-1,VLOOKUP($C352,'HCAD Process'!$D$5:$CZ$504,VLOOKUP(AD$4,'Table Name'!$C$2:$D$100,2,FALSE),FALSE))</f>
        <v>-1</v>
      </c>
      <c r="AE352">
        <f>IF($C352=-1,-1,VLOOKUP($C352,'HCAD Process'!$D$5:$CZ$504,VLOOKUP(AE$4,'Table Name'!$C$2:$D$100,2,FALSE),FALSE))</f>
        <v>-1</v>
      </c>
      <c r="AF352">
        <f>IF($C352=-1,-1,VLOOKUP($C352,'HCAD Process'!$D$5:$CZ$504,VLOOKUP(AF$4,'Table Name'!$C$2:$D$100,2,FALSE),FALSE))</f>
        <v>-1</v>
      </c>
      <c r="AG352">
        <f>IF($C352=-1,-1,VLOOKUP($C352,'HCAD Process'!$D$5:$CZ$504,VLOOKUP(AG$4,'Table Name'!$C$2:$D$100,2,FALSE),FALSE))</f>
        <v>-1</v>
      </c>
      <c r="AH352">
        <f>IF($C352=-1,-1,VLOOKUP($C352,'HCAD Process'!$D$5:$CZ$504,VLOOKUP(AH$4,'Table Name'!$C$2:$D$100,2,FALSE),FALSE))</f>
        <v>-1</v>
      </c>
      <c r="AI352">
        <f>IF($C352=-1,-1,VLOOKUP($C352,'HCAD Process'!$D$5:$CZ$504,VLOOKUP(AI$4,'Table Name'!$C$2:$D$100,2,FALSE),FALSE))</f>
        <v>-1</v>
      </c>
      <c r="AJ352">
        <f>IF($C352=-1,-1,VLOOKUP($C352,'HCAD Process'!$D$5:$CZ$504,VLOOKUP(AJ$4,'Table Name'!$C$2:$D$100,2,FALSE),FALSE))</f>
        <v>-1</v>
      </c>
      <c r="AK352">
        <f>IF($C352=-1,-1,VALUE(VLOOKUP($C352,'HCAD Process'!$D$5:$CZ$504,VLOOKUP(AK$4,'Table Name'!$C$2:$D$100,2,FALSE),FALSE)))</f>
        <v>-1</v>
      </c>
      <c r="AL352">
        <f>IF($C352=-1,-1,VLOOKUP($C352,'HCAD Process'!$D$5:$CZ$504,VLOOKUP(AL$4,'Table Name'!$C$2:$D$100,2,FALSE),FALSE))</f>
        <v>-1</v>
      </c>
      <c r="AM352">
        <f>IF($C352=-1,-1,VLOOKUP($C352,'HCAD Process'!$D$5:$CZ$504,VLOOKUP(AM$4,'Table Name'!$C$2:$D$100,2,FALSE),FALSE))</f>
        <v>-1</v>
      </c>
      <c r="AN352">
        <f>IF($C352=-1,-1,VLOOKUP($C352,'HCAD Process'!$D$5:$CZ$504,VLOOKUP(AN$4,'Table Name'!$C$2:$D$100,2,FALSE),FALSE))</f>
        <v>-1</v>
      </c>
      <c r="AO352">
        <f>IF($C352=-1,-1,VLOOKUP($C352,'HCAD Process'!$D$5:$CZ$504,VLOOKUP(AO$4,'Table Name'!$C$2:$D$100,2,FALSE),FALSE))</f>
        <v>-1</v>
      </c>
      <c r="AP352">
        <f>IF($C352=-1,-1,VLOOKUP($C352,'HCAD Process'!$D$5:$CZ$504,VLOOKUP(AP$4,'Table Name'!$C$2:$D$100,2,FALSE),FALSE))</f>
        <v>-1</v>
      </c>
      <c r="AQ352">
        <f>IF($C352=-1,-1,VLOOKUP($C352,'HCAD Process'!$D$5:$CZ$504,VLOOKUP(AQ$4,'Table Name'!$C$2:$D$100,2,FALSE),FALSE))</f>
        <v>-1</v>
      </c>
      <c r="AR352">
        <f>IF($C352=-1,-1,VLOOKUP($C352,'HCAD Process'!$D$5:$CZ$504,VLOOKUP(AR$4,'Table Name'!$C$2:$D$100,2,FALSE),FALSE))</f>
        <v>-1</v>
      </c>
      <c r="AS352">
        <f>IF($C352=-1,-1,VLOOKUP($C352,'HCAD Process'!$D$5:$CZ$504,VLOOKUP(AS$4,'Table Name'!$C$2:$D$100,2,FALSE),FALSE))</f>
        <v>-1</v>
      </c>
      <c r="AT352">
        <f>IF($C352=-1,-1,VLOOKUP($C352,'HCAD Process'!$D$5:$CZ$504,VLOOKUP(AT$4,'Table Name'!$C$2:$D$100,2,FALSE),FALSE))</f>
        <v>-1</v>
      </c>
      <c r="AU352">
        <f>IF($C352=-1,-1,VLOOKUP($C352,'HCAD Process'!$D$5:$CZ$504,VLOOKUP(AU$4,'Table Name'!$C$2:$D$100,2,FALSE),FALSE))</f>
        <v>-1</v>
      </c>
      <c r="AV352">
        <f>IF($C352=-1,-1,VLOOKUP($C352,'HCAD Process'!$D$5:$CZ$504,VLOOKUP(AV$4,'Table Name'!$C$2:$D$100,2,FALSE),FALSE))</f>
        <v>-1</v>
      </c>
      <c r="AW352">
        <f>IF($C352=-1,-1,VLOOKUP($C352,'HCAD Process'!$D$5:$CZ$504,VLOOKUP(AW$4,'Table Name'!$C$2:$D$100,2,FALSE),FALSE))</f>
        <v>-1</v>
      </c>
      <c r="AX352">
        <f>IF($C352=-1,-1,VLOOKUP($C352,'HCAD Process'!$D$5:$CZ$504,VLOOKUP(AX$4,'Table Name'!$C$2:$D$100,2,FALSE),FALSE))</f>
        <v>-1</v>
      </c>
      <c r="AY352">
        <f>IF($C352=-1,-1,VLOOKUP($C352,'HCAD Process'!$D$5:$CZ$504,VLOOKUP(AY$4,'Table Name'!$C$2:$D$100,2,FALSE),FALSE))</f>
        <v>-1</v>
      </c>
      <c r="AZ352">
        <f>IF($C352=-1,-1,VLOOKUP($C352,'HCAD Process'!$D$5:$CZ$504,VLOOKUP(AZ$4,'Table Name'!$C$2:$D$100,2,FALSE),FALSE))</f>
        <v>-1</v>
      </c>
      <c r="BA352">
        <f>IF($C352=-1,-1,VLOOKUP($C352,'HCAD Process'!$D$5:$CZ$504,VLOOKUP(BA$4,'Table Name'!$C$2:$D$100,2,FALSE),FALSE))</f>
        <v>-1</v>
      </c>
      <c r="BB352">
        <f>IF($C352=-1,-1,VLOOKUP($C352,'HCAD Process'!$D$5:$CZ$504,VLOOKUP(BB$4,'Table Name'!$C$2:$D$100,2,FALSE),FALSE))</f>
        <v>-1</v>
      </c>
      <c r="BC352">
        <f>IF($C352=-1,-1,VLOOKUP($C352,'HCAD Process'!$D$5:$CZ$504,VLOOKUP(BC$4,'Table Name'!$C$2:$D$100,2,FALSE),FALSE))</f>
        <v>-1</v>
      </c>
      <c r="BD352">
        <f>IF($C352=-1,-1,VLOOKUP($C352,'HCAD Process'!$D$5:$CZ$504,VLOOKUP(BD$4,'Table Name'!$C$2:$D$100,2,FALSE),FALSE))</f>
        <v>-1</v>
      </c>
      <c r="BE352">
        <f>IF($C352=-1,-1,VLOOKUP($C352,'HCAD Process'!$D$5:$CZ$504,VLOOKUP(BE$4,'Table Name'!$C$2:$D$100,2,FALSE),FALSE))</f>
        <v>-1</v>
      </c>
      <c r="BF352">
        <f>IF($C352=-1,-1,VLOOKUP($C352,'HCAD Process'!$D$5:$CZ$504,VLOOKUP(BF$4,'Table Name'!$C$2:$D$100,2,FALSE),FALSE))</f>
        <v>-1</v>
      </c>
      <c r="BG352">
        <f>IF($C352=-1,-1,VLOOKUP($C352,'HCAD Process'!$D$5:$CZ$504,VLOOKUP(BG$4,'Table Name'!$C$2:$D$100,2,FALSE),FALSE))</f>
        <v>-1</v>
      </c>
      <c r="BH352">
        <f>IF($C352=-1,-1,VLOOKUP($C352,'HCAD Process'!$D$5:$CZ$504,VLOOKUP(BH$4,'Table Name'!$C$2:$D$100,2,FALSE),FALSE))</f>
        <v>-1</v>
      </c>
      <c r="BI352">
        <f>IF($C352=-1,-1,VLOOKUP($C352,'HCAD Process'!$D$5:$CZ$504,VLOOKUP(BI$4,'Table Name'!$C$2:$D$100,2,FALSE),FALSE))</f>
        <v>-1</v>
      </c>
      <c r="BJ352">
        <f>IF($C352=-1,-1,VLOOKUP($C352,'HCAD Process'!$D$5:$CZ$504,VLOOKUP(BJ$4,'Table Name'!$C$2:$D$100,2,FALSE),FALSE))</f>
        <v>-1</v>
      </c>
      <c r="BK352">
        <f>IF($C352=-1,-1,VLOOKUP($C352,'HCAD Process'!$D$5:$CZ$504,VLOOKUP(BK$4,'Table Name'!$C$2:$D$100,2,FALSE),FALSE))</f>
        <v>-1</v>
      </c>
      <c r="BL352">
        <f>IF($C352=-1,-1,VLOOKUP($C352,'HCAD Process'!$D$5:$CZ$504,VLOOKUP(BL$4,'Table Name'!$C$2:$D$100,2,FALSE),FALSE))</f>
        <v>-1</v>
      </c>
      <c r="BM352">
        <f>IF($C352=-1,-1,VLOOKUP($C352,'HCAD Process'!$D$5:$CZ$504,VLOOKUP(BM$4,'Table Name'!$C$2:$D$100,2,FALSE),FALSE))</f>
        <v>-1</v>
      </c>
      <c r="BN352">
        <f>IF($C352=-1,-1,VLOOKUP($C352,'HCAD Process'!$D$5:$CZ$504,VLOOKUP(BN$4,'Table Name'!$C$2:$D$100,2,FALSE),FALSE))</f>
        <v>-1</v>
      </c>
      <c r="BO352">
        <f>IF($C352=-1,-1,VLOOKUP($C352,'HCAD Process'!$D$5:$CZ$504,VLOOKUP(BO$4,'Table Name'!$C$2:$D$100,2,FALSE),FALSE))</f>
        <v>-1</v>
      </c>
      <c r="BP352">
        <f>IF($C352=-1,-1,VLOOKUP($C352,'HCAD Process'!$D$5:$CZ$504,VLOOKUP(BP$4,'Table Name'!$C$2:$D$100,2,FALSE),FALSE))</f>
        <v>-1</v>
      </c>
      <c r="BQ352">
        <f>IF($C352=-1,-1,VLOOKUP($C352,'HCAD Process'!$D$5:$CZ$504,VLOOKUP(BQ$4,'Table Name'!$C$2:$D$100,2,FALSE),FALSE))</f>
        <v>-1</v>
      </c>
      <c r="BR352">
        <f>IF($C352=-1,-1,VLOOKUP($C352,'HCAD Process'!$D$5:$CZ$504,VLOOKUP(BR$4,'Table Name'!$C$2:$D$100,2,FALSE),FALSE))</f>
        <v>-1</v>
      </c>
      <c r="BS352">
        <f>IF($C352=-1,-1,VLOOKUP($C352,'HCAD Process'!$D$5:$CZ$504,VLOOKUP(BS$4,'Table Name'!$C$2:$D$100,2,FALSE),FALSE))</f>
        <v>-1</v>
      </c>
      <c r="BT352">
        <f>IF($C352=-1,-1,VLOOKUP($C352,'HCAD Process'!$D$5:$CZ$504,VLOOKUP(BT$4,'Table Name'!$C$2:$D$100,2,FALSE),FALSE))</f>
        <v>-1</v>
      </c>
      <c r="BU352">
        <f>IF($C352=-1,-1,VLOOKUP($C352,'HCAD Process'!$D$5:$CZ$504,VLOOKUP(BU$4,'Table Name'!$C$2:$D$100,2,FALSE),FALSE))</f>
        <v>-1</v>
      </c>
      <c r="BV352">
        <f>IF($C352=-1,-1,VLOOKUP($C352,'HCAD Process'!$D$5:$CZ$504,VLOOKUP(BV$4,'Table Name'!$C$2:$D$100,2,FALSE),FALSE))</f>
        <v>-1</v>
      </c>
      <c r="BW352">
        <f>IF($C352=-1,-1,VLOOKUP($C352,'HCAD Process'!$D$5:$CZ$504,VLOOKUP(BW$4,'Table Name'!$C$2:$D$100,2,FALSE),FALSE))</f>
        <v>-1</v>
      </c>
      <c r="BX352">
        <f>IF($C352=-1,-1,VLOOKUP($C352,'HCAD Process'!$D$5:$CZ$504,VLOOKUP(BX$4,'Table Name'!$C$2:$D$100,2,FALSE),FALSE))</f>
        <v>-1</v>
      </c>
      <c r="BY352">
        <f>IF($C352=-1,-1,VLOOKUP($C352,'HCAD Process'!$D$5:$CZ$504,VLOOKUP(BY$4,'Table Name'!$C$2:$D$100,2,FALSE),FALSE))</f>
        <v>-1</v>
      </c>
      <c r="BZ352">
        <f>IF($C352=-1,-1,VLOOKUP($C352,'HCAD Process'!$D$5:$CZ$504,VLOOKUP(BZ$4,'Table Name'!$C$2:$D$100,2,FALSE),FALSE))</f>
        <v>-1</v>
      </c>
      <c r="CA352">
        <f>IF($C352=-1,-1,VLOOKUP($C352,'HCAD Process'!$D$5:$CZ$504,VLOOKUP(CA$4,'Table Name'!$C$2:$D$100,2,FALSE),FALSE))</f>
        <v>-1</v>
      </c>
      <c r="CB352">
        <f>IF($C352=-1,-1,VLOOKUP($C352,'HCAD Process'!$D$5:$CZ$504,VLOOKUP(CB$4,'Table Name'!$C$2:$D$100,2,FALSE),FALSE))</f>
        <v>-1</v>
      </c>
      <c r="CC352">
        <f>IF($C352=-1,-1,VLOOKUP($C352,'HCAD Process'!$D$5:$CZ$504,VLOOKUP(CC$4,'Table Name'!$C$2:$D$100,2,FALSE),FALSE))</f>
        <v>-1</v>
      </c>
      <c r="CD352">
        <f>IF($C352=-1,-1,VLOOKUP($C352,'HCAD Process'!$D$5:$CZ$504,VLOOKUP(CD$4,'Table Name'!$C$2:$D$100,2,FALSE),FALSE))</f>
        <v>-1</v>
      </c>
      <c r="CE352">
        <f>IF($C352=-1,-1,VLOOKUP($C352,'HCAD Process'!$D$5:$CZ$504,VLOOKUP(CE$4,'Table Name'!$C$2:$D$100,2,FALSE),FALSE))</f>
        <v>-1</v>
      </c>
    </row>
    <row r="353" spans="2:83" x14ac:dyDescent="0.25">
      <c r="B353">
        <f t="shared" si="5"/>
        <v>349</v>
      </c>
      <c r="C353">
        <f t="array" ref="C353">IF(ISERROR(INDEX('HCAD Process'!CF$5:CF$504,MATCH(0,COUNTIF(C$4:C352,'HCAD Process'!CF$5:CF$504)+('HCAD Process'!CF$5:CF$504=-1),0))),-1,INDEX('HCAD Process'!CF$5:CF$504,MATCH(0,COUNTIF(C$4:C352,'HCAD Process'!CF$5:CF$504)+('HCAD Process'!CF$5:CF$504=-1),0)))</f>
        <v>-1</v>
      </c>
      <c r="D353">
        <f>IF($C353=-1,-1,VLOOKUP($C353,'HCAD Process'!$D$5:$CZ$504,VLOOKUP(D$4,'Table Name'!$C$2:$D$100,2,FALSE),FALSE))</f>
        <v>-1</v>
      </c>
      <c r="E353">
        <f>IF($C353=-1,-1,VLOOKUP($C353,'HCAD Process'!$D$5:$CZ$504,VLOOKUP(E$4,'Table Name'!$C$2:$D$100,2,FALSE),FALSE))</f>
        <v>-1</v>
      </c>
      <c r="F353">
        <f>IF($C353=-1,-1,VLOOKUP($C353,'HCAD Process'!$D$5:$CZ$504,VLOOKUP(F$4,'Table Name'!$C$2:$D$100,2,FALSE),FALSE))</f>
        <v>-1</v>
      </c>
      <c r="G353">
        <f>IF($C353=-1,-1,VLOOKUP($C353,'HCAD Process'!$D$5:$CZ$504,VLOOKUP(G$4,'Table Name'!$C$2:$D$100,2,FALSE),FALSE))</f>
        <v>-1</v>
      </c>
      <c r="H353">
        <f>IF($C353=-1,-1,VLOOKUP($C353,'HCAD Process'!$D$5:$CZ$504,VLOOKUP(H$4,'Table Name'!$C$2:$D$100,2,FALSE),FALSE))</f>
        <v>-1</v>
      </c>
      <c r="I353">
        <f>IF($C353=-1,-1,VLOOKUP($C353,'HCAD Process'!$D$5:$CZ$504,VLOOKUP(I$4,'Table Name'!$C$2:$D$100,2,FALSE),FALSE))</f>
        <v>-1</v>
      </c>
      <c r="J353">
        <f>IF($C353=-1,-1,VLOOKUP($C353,'HCAD Process'!$D$5:$CZ$504,VLOOKUP(J$4,'Table Name'!$C$2:$D$100,2,FALSE),FALSE))</f>
        <v>-1</v>
      </c>
      <c r="K353">
        <f>IF($C353=-1,-1,VLOOKUP($C353,'HCAD Process'!$D$5:$CZ$504,VLOOKUP(K$4,'Table Name'!$C$2:$D$100,2,FALSE),FALSE))</f>
        <v>-1</v>
      </c>
      <c r="L353">
        <f>IF($C353=-1,-1,VLOOKUP($C353,'HCAD Process'!$D$5:$CZ$504,VLOOKUP(L$4,'Table Name'!$C$2:$D$100,2,FALSE),FALSE))</f>
        <v>-1</v>
      </c>
      <c r="M353">
        <f>IF($C353=-1,-1,VLOOKUP($C353,'HCAD Process'!$D$5:$CZ$504,VLOOKUP(M$4,'Table Name'!$C$2:$D$100,2,FALSE),FALSE))</f>
        <v>-1</v>
      </c>
      <c r="N353">
        <f>IF($C353=-1,-1,VLOOKUP($C353,'HCAD Process'!$D$5:$CZ$504,VLOOKUP(N$4,'Table Name'!$C$2:$D$100,2,FALSE),FALSE))</f>
        <v>-1</v>
      </c>
      <c r="O353">
        <f>IF($C353=-1,-1,VLOOKUP($C353,'HCAD Process'!$D$5:$CZ$504,VLOOKUP(O$4,'Table Name'!$C$2:$D$100,2,FALSE),FALSE))</f>
        <v>-1</v>
      </c>
      <c r="P353">
        <f>IF($C353=-1,-1,VLOOKUP($C353,'HCAD Process'!$D$5:$CZ$504,VLOOKUP(P$4,'Table Name'!$C$2:$D$100,2,FALSE),FALSE))</f>
        <v>-1</v>
      </c>
      <c r="Q353">
        <f>IF($C353=-1,-1,VLOOKUP($C353,'HCAD Process'!$D$5:$CZ$504,VLOOKUP(Q$4,'Table Name'!$C$2:$D$100,2,FALSE),FALSE))</f>
        <v>-1</v>
      </c>
      <c r="R353">
        <f>IF($C353=-1,-1,VLOOKUP($C353,'HCAD Process'!$D$5:$CZ$504,VLOOKUP(R$4,'Table Name'!$C$2:$D$100,2,FALSE),FALSE))</f>
        <v>-1</v>
      </c>
      <c r="S353">
        <f>IF($C353=-1,-1,VLOOKUP($C353,'HCAD Process'!$D$5:$CZ$504,VLOOKUP(S$4,'Table Name'!$C$2:$D$100,2,FALSE),FALSE))</f>
        <v>-1</v>
      </c>
      <c r="T353">
        <f>IF($C353=-1,-1,VLOOKUP($C353,'HCAD Process'!$D$5:$CZ$504,VLOOKUP(T$4,'Table Name'!$C$2:$D$100,2,FALSE),FALSE))</f>
        <v>-1</v>
      </c>
      <c r="U353">
        <f>IF($C353=-1,-1,VLOOKUP($C353,'HCAD Process'!$D$5:$CZ$504,VLOOKUP(U$4,'Table Name'!$C$2:$D$100,2,FALSE),FALSE))</f>
        <v>-1</v>
      </c>
      <c r="V353">
        <f>IF($C353=-1,-1,VLOOKUP($C353,'HCAD Process'!$D$5:$CZ$504,VLOOKUP(V$4,'Table Name'!$C$2:$D$100,2,FALSE),FALSE))</f>
        <v>-1</v>
      </c>
      <c r="W353">
        <f>IF($C353=-1,-1,VLOOKUP($C353,'HCAD Process'!$D$5:$CZ$504,VLOOKUP(W$4,'Table Name'!$C$2:$D$100,2,FALSE),FALSE))</f>
        <v>-1</v>
      </c>
      <c r="X353">
        <f>IF($C353=-1,-1,VLOOKUP($C353,'HCAD Process'!$D$5:$CZ$504,VLOOKUP(X$4,'Table Name'!$C$2:$D$100,2,FALSE),FALSE))</f>
        <v>-1</v>
      </c>
      <c r="Y353">
        <f>IF($C353=-1,-1,VLOOKUP($C353,'HCAD Process'!$D$5:$CZ$504,VLOOKUP(Y$4,'Table Name'!$C$2:$D$100,2,FALSE),FALSE))</f>
        <v>-1</v>
      </c>
      <c r="Z353">
        <f>IF($C353=-1,-1,VLOOKUP($C353,'HCAD Process'!$D$5:$CZ$504,VLOOKUP(Z$4,'Table Name'!$C$2:$D$100,2,FALSE),FALSE))</f>
        <v>-1</v>
      </c>
      <c r="AA353">
        <f>IF($C353=-1,-1,VLOOKUP($C353,'HCAD Process'!$D$5:$CZ$504,VLOOKUP(AA$4,'Table Name'!$C$2:$D$100,2,FALSE),FALSE))</f>
        <v>-1</v>
      </c>
      <c r="AB353">
        <f>IF($C353=-1,-1,VLOOKUP($C353,'HCAD Process'!$D$5:$CZ$504,VLOOKUP(AB$4,'Table Name'!$C$2:$D$100,2,FALSE),FALSE))</f>
        <v>-1</v>
      </c>
      <c r="AC353">
        <f>IF($C353=-1,-1,VLOOKUP($C353,'HCAD Process'!$D$5:$CZ$504,VLOOKUP(AC$4,'Table Name'!$C$2:$D$100,2,FALSE),FALSE))</f>
        <v>-1</v>
      </c>
      <c r="AD353">
        <f>IF($C353=-1,-1,VLOOKUP($C353,'HCAD Process'!$D$5:$CZ$504,VLOOKUP(AD$4,'Table Name'!$C$2:$D$100,2,FALSE),FALSE))</f>
        <v>-1</v>
      </c>
      <c r="AE353">
        <f>IF($C353=-1,-1,VLOOKUP($C353,'HCAD Process'!$D$5:$CZ$504,VLOOKUP(AE$4,'Table Name'!$C$2:$D$100,2,FALSE),FALSE))</f>
        <v>-1</v>
      </c>
      <c r="AF353">
        <f>IF($C353=-1,-1,VLOOKUP($C353,'HCAD Process'!$D$5:$CZ$504,VLOOKUP(AF$4,'Table Name'!$C$2:$D$100,2,FALSE),FALSE))</f>
        <v>-1</v>
      </c>
      <c r="AG353">
        <f>IF($C353=-1,-1,VLOOKUP($C353,'HCAD Process'!$D$5:$CZ$504,VLOOKUP(AG$4,'Table Name'!$C$2:$D$100,2,FALSE),FALSE))</f>
        <v>-1</v>
      </c>
      <c r="AH353">
        <f>IF($C353=-1,-1,VLOOKUP($C353,'HCAD Process'!$D$5:$CZ$504,VLOOKUP(AH$4,'Table Name'!$C$2:$D$100,2,FALSE),FALSE))</f>
        <v>-1</v>
      </c>
      <c r="AI353">
        <f>IF($C353=-1,-1,VLOOKUP($C353,'HCAD Process'!$D$5:$CZ$504,VLOOKUP(AI$4,'Table Name'!$C$2:$D$100,2,FALSE),FALSE))</f>
        <v>-1</v>
      </c>
      <c r="AJ353">
        <f>IF($C353=-1,-1,VLOOKUP($C353,'HCAD Process'!$D$5:$CZ$504,VLOOKUP(AJ$4,'Table Name'!$C$2:$D$100,2,FALSE),FALSE))</f>
        <v>-1</v>
      </c>
      <c r="AK353">
        <f>IF($C353=-1,-1,VALUE(VLOOKUP($C353,'HCAD Process'!$D$5:$CZ$504,VLOOKUP(AK$4,'Table Name'!$C$2:$D$100,2,FALSE),FALSE)))</f>
        <v>-1</v>
      </c>
      <c r="AL353">
        <f>IF($C353=-1,-1,VLOOKUP($C353,'HCAD Process'!$D$5:$CZ$504,VLOOKUP(AL$4,'Table Name'!$C$2:$D$100,2,FALSE),FALSE))</f>
        <v>-1</v>
      </c>
      <c r="AM353">
        <f>IF($C353=-1,-1,VLOOKUP($C353,'HCAD Process'!$D$5:$CZ$504,VLOOKUP(AM$4,'Table Name'!$C$2:$D$100,2,FALSE),FALSE))</f>
        <v>-1</v>
      </c>
      <c r="AN353">
        <f>IF($C353=-1,-1,VLOOKUP($C353,'HCAD Process'!$D$5:$CZ$504,VLOOKUP(AN$4,'Table Name'!$C$2:$D$100,2,FALSE),FALSE))</f>
        <v>-1</v>
      </c>
      <c r="AO353">
        <f>IF($C353=-1,-1,VLOOKUP($C353,'HCAD Process'!$D$5:$CZ$504,VLOOKUP(AO$4,'Table Name'!$C$2:$D$100,2,FALSE),FALSE))</f>
        <v>-1</v>
      </c>
      <c r="AP353">
        <f>IF($C353=-1,-1,VLOOKUP($C353,'HCAD Process'!$D$5:$CZ$504,VLOOKUP(AP$4,'Table Name'!$C$2:$D$100,2,FALSE),FALSE))</f>
        <v>-1</v>
      </c>
      <c r="AQ353">
        <f>IF($C353=-1,-1,VLOOKUP($C353,'HCAD Process'!$D$5:$CZ$504,VLOOKUP(AQ$4,'Table Name'!$C$2:$D$100,2,FALSE),FALSE))</f>
        <v>-1</v>
      </c>
      <c r="AR353">
        <f>IF($C353=-1,-1,VLOOKUP($C353,'HCAD Process'!$D$5:$CZ$504,VLOOKUP(AR$4,'Table Name'!$C$2:$D$100,2,FALSE),FALSE))</f>
        <v>-1</v>
      </c>
      <c r="AS353">
        <f>IF($C353=-1,-1,VLOOKUP($C353,'HCAD Process'!$D$5:$CZ$504,VLOOKUP(AS$4,'Table Name'!$C$2:$D$100,2,FALSE),FALSE))</f>
        <v>-1</v>
      </c>
      <c r="AT353">
        <f>IF($C353=-1,-1,VLOOKUP($C353,'HCAD Process'!$D$5:$CZ$504,VLOOKUP(AT$4,'Table Name'!$C$2:$D$100,2,FALSE),FALSE))</f>
        <v>-1</v>
      </c>
      <c r="AU353">
        <f>IF($C353=-1,-1,VLOOKUP($C353,'HCAD Process'!$D$5:$CZ$504,VLOOKUP(AU$4,'Table Name'!$C$2:$D$100,2,FALSE),FALSE))</f>
        <v>-1</v>
      </c>
      <c r="AV353">
        <f>IF($C353=-1,-1,VLOOKUP($C353,'HCAD Process'!$D$5:$CZ$504,VLOOKUP(AV$4,'Table Name'!$C$2:$D$100,2,FALSE),FALSE))</f>
        <v>-1</v>
      </c>
      <c r="AW353">
        <f>IF($C353=-1,-1,VLOOKUP($C353,'HCAD Process'!$D$5:$CZ$504,VLOOKUP(AW$4,'Table Name'!$C$2:$D$100,2,FALSE),FALSE))</f>
        <v>-1</v>
      </c>
      <c r="AX353">
        <f>IF($C353=-1,-1,VLOOKUP($C353,'HCAD Process'!$D$5:$CZ$504,VLOOKUP(AX$4,'Table Name'!$C$2:$D$100,2,FALSE),FALSE))</f>
        <v>-1</v>
      </c>
      <c r="AY353">
        <f>IF($C353=-1,-1,VLOOKUP($C353,'HCAD Process'!$D$5:$CZ$504,VLOOKUP(AY$4,'Table Name'!$C$2:$D$100,2,FALSE),FALSE))</f>
        <v>-1</v>
      </c>
      <c r="AZ353">
        <f>IF($C353=-1,-1,VLOOKUP($C353,'HCAD Process'!$D$5:$CZ$504,VLOOKUP(AZ$4,'Table Name'!$C$2:$D$100,2,FALSE),FALSE))</f>
        <v>-1</v>
      </c>
      <c r="BA353">
        <f>IF($C353=-1,-1,VLOOKUP($C353,'HCAD Process'!$D$5:$CZ$504,VLOOKUP(BA$4,'Table Name'!$C$2:$D$100,2,FALSE),FALSE))</f>
        <v>-1</v>
      </c>
      <c r="BB353">
        <f>IF($C353=-1,-1,VLOOKUP($C353,'HCAD Process'!$D$5:$CZ$504,VLOOKUP(BB$4,'Table Name'!$C$2:$D$100,2,FALSE),FALSE))</f>
        <v>-1</v>
      </c>
      <c r="BC353">
        <f>IF($C353=-1,-1,VLOOKUP($C353,'HCAD Process'!$D$5:$CZ$504,VLOOKUP(BC$4,'Table Name'!$C$2:$D$100,2,FALSE),FALSE))</f>
        <v>-1</v>
      </c>
      <c r="BD353">
        <f>IF($C353=-1,-1,VLOOKUP($C353,'HCAD Process'!$D$5:$CZ$504,VLOOKUP(BD$4,'Table Name'!$C$2:$D$100,2,FALSE),FALSE))</f>
        <v>-1</v>
      </c>
      <c r="BE353">
        <f>IF($C353=-1,-1,VLOOKUP($C353,'HCAD Process'!$D$5:$CZ$504,VLOOKUP(BE$4,'Table Name'!$C$2:$D$100,2,FALSE),FALSE))</f>
        <v>-1</v>
      </c>
      <c r="BF353">
        <f>IF($C353=-1,-1,VLOOKUP($C353,'HCAD Process'!$D$5:$CZ$504,VLOOKUP(BF$4,'Table Name'!$C$2:$D$100,2,FALSE),FALSE))</f>
        <v>-1</v>
      </c>
      <c r="BG353">
        <f>IF($C353=-1,-1,VLOOKUP($C353,'HCAD Process'!$D$5:$CZ$504,VLOOKUP(BG$4,'Table Name'!$C$2:$D$100,2,FALSE),FALSE))</f>
        <v>-1</v>
      </c>
      <c r="BH353">
        <f>IF($C353=-1,-1,VLOOKUP($C353,'HCAD Process'!$D$5:$CZ$504,VLOOKUP(BH$4,'Table Name'!$C$2:$D$100,2,FALSE),FALSE))</f>
        <v>-1</v>
      </c>
      <c r="BI353">
        <f>IF($C353=-1,-1,VLOOKUP($C353,'HCAD Process'!$D$5:$CZ$504,VLOOKUP(BI$4,'Table Name'!$C$2:$D$100,2,FALSE),FALSE))</f>
        <v>-1</v>
      </c>
      <c r="BJ353">
        <f>IF($C353=-1,-1,VLOOKUP($C353,'HCAD Process'!$D$5:$CZ$504,VLOOKUP(BJ$4,'Table Name'!$C$2:$D$100,2,FALSE),FALSE))</f>
        <v>-1</v>
      </c>
      <c r="BK353">
        <f>IF($C353=-1,-1,VLOOKUP($C353,'HCAD Process'!$D$5:$CZ$504,VLOOKUP(BK$4,'Table Name'!$C$2:$D$100,2,FALSE),FALSE))</f>
        <v>-1</v>
      </c>
      <c r="BL353">
        <f>IF($C353=-1,-1,VLOOKUP($C353,'HCAD Process'!$D$5:$CZ$504,VLOOKUP(BL$4,'Table Name'!$C$2:$D$100,2,FALSE),FALSE))</f>
        <v>-1</v>
      </c>
      <c r="BM353">
        <f>IF($C353=-1,-1,VLOOKUP($C353,'HCAD Process'!$D$5:$CZ$504,VLOOKUP(BM$4,'Table Name'!$C$2:$D$100,2,FALSE),FALSE))</f>
        <v>-1</v>
      </c>
      <c r="BN353">
        <f>IF($C353=-1,-1,VLOOKUP($C353,'HCAD Process'!$D$5:$CZ$504,VLOOKUP(BN$4,'Table Name'!$C$2:$D$100,2,FALSE),FALSE))</f>
        <v>-1</v>
      </c>
      <c r="BO353">
        <f>IF($C353=-1,-1,VLOOKUP($C353,'HCAD Process'!$D$5:$CZ$504,VLOOKUP(BO$4,'Table Name'!$C$2:$D$100,2,FALSE),FALSE))</f>
        <v>-1</v>
      </c>
      <c r="BP353">
        <f>IF($C353=-1,-1,VLOOKUP($C353,'HCAD Process'!$D$5:$CZ$504,VLOOKUP(BP$4,'Table Name'!$C$2:$D$100,2,FALSE),FALSE))</f>
        <v>-1</v>
      </c>
      <c r="BQ353">
        <f>IF($C353=-1,-1,VLOOKUP($C353,'HCAD Process'!$D$5:$CZ$504,VLOOKUP(BQ$4,'Table Name'!$C$2:$D$100,2,FALSE),FALSE))</f>
        <v>-1</v>
      </c>
      <c r="BR353">
        <f>IF($C353=-1,-1,VLOOKUP($C353,'HCAD Process'!$D$5:$CZ$504,VLOOKUP(BR$4,'Table Name'!$C$2:$D$100,2,FALSE),FALSE))</f>
        <v>-1</v>
      </c>
      <c r="BS353">
        <f>IF($C353=-1,-1,VLOOKUP($C353,'HCAD Process'!$D$5:$CZ$504,VLOOKUP(BS$4,'Table Name'!$C$2:$D$100,2,FALSE),FALSE))</f>
        <v>-1</v>
      </c>
      <c r="BT353">
        <f>IF($C353=-1,-1,VLOOKUP($C353,'HCAD Process'!$D$5:$CZ$504,VLOOKUP(BT$4,'Table Name'!$C$2:$D$100,2,FALSE),FALSE))</f>
        <v>-1</v>
      </c>
      <c r="BU353">
        <f>IF($C353=-1,-1,VLOOKUP($C353,'HCAD Process'!$D$5:$CZ$504,VLOOKUP(BU$4,'Table Name'!$C$2:$D$100,2,FALSE),FALSE))</f>
        <v>-1</v>
      </c>
      <c r="BV353">
        <f>IF($C353=-1,-1,VLOOKUP($C353,'HCAD Process'!$D$5:$CZ$504,VLOOKUP(BV$4,'Table Name'!$C$2:$D$100,2,FALSE),FALSE))</f>
        <v>-1</v>
      </c>
      <c r="BW353">
        <f>IF($C353=-1,-1,VLOOKUP($C353,'HCAD Process'!$D$5:$CZ$504,VLOOKUP(BW$4,'Table Name'!$C$2:$D$100,2,FALSE),FALSE))</f>
        <v>-1</v>
      </c>
      <c r="BX353">
        <f>IF($C353=-1,-1,VLOOKUP($C353,'HCAD Process'!$D$5:$CZ$504,VLOOKUP(BX$4,'Table Name'!$C$2:$D$100,2,FALSE),FALSE))</f>
        <v>-1</v>
      </c>
      <c r="BY353">
        <f>IF($C353=-1,-1,VLOOKUP($C353,'HCAD Process'!$D$5:$CZ$504,VLOOKUP(BY$4,'Table Name'!$C$2:$D$100,2,FALSE),FALSE))</f>
        <v>-1</v>
      </c>
      <c r="BZ353">
        <f>IF($C353=-1,-1,VLOOKUP($C353,'HCAD Process'!$D$5:$CZ$504,VLOOKUP(BZ$4,'Table Name'!$C$2:$D$100,2,FALSE),FALSE))</f>
        <v>-1</v>
      </c>
      <c r="CA353">
        <f>IF($C353=-1,-1,VLOOKUP($C353,'HCAD Process'!$D$5:$CZ$504,VLOOKUP(CA$4,'Table Name'!$C$2:$D$100,2,FALSE),FALSE))</f>
        <v>-1</v>
      </c>
      <c r="CB353">
        <f>IF($C353=-1,-1,VLOOKUP($C353,'HCAD Process'!$D$5:$CZ$504,VLOOKUP(CB$4,'Table Name'!$C$2:$D$100,2,FALSE),FALSE))</f>
        <v>-1</v>
      </c>
      <c r="CC353">
        <f>IF($C353=-1,-1,VLOOKUP($C353,'HCAD Process'!$D$5:$CZ$504,VLOOKUP(CC$4,'Table Name'!$C$2:$D$100,2,FALSE),FALSE))</f>
        <v>-1</v>
      </c>
      <c r="CD353">
        <f>IF($C353=-1,-1,VLOOKUP($C353,'HCAD Process'!$D$5:$CZ$504,VLOOKUP(CD$4,'Table Name'!$C$2:$D$100,2,FALSE),FALSE))</f>
        <v>-1</v>
      </c>
      <c r="CE353">
        <f>IF($C353=-1,-1,VLOOKUP($C353,'HCAD Process'!$D$5:$CZ$504,VLOOKUP(CE$4,'Table Name'!$C$2:$D$100,2,FALSE),FALSE))</f>
        <v>-1</v>
      </c>
    </row>
    <row r="354" spans="2:83" x14ac:dyDescent="0.25">
      <c r="B354">
        <f t="shared" si="5"/>
        <v>350</v>
      </c>
      <c r="C354">
        <f t="array" ref="C354">IF(ISERROR(INDEX('HCAD Process'!CF$5:CF$504,MATCH(0,COUNTIF(C$4:C353,'HCAD Process'!CF$5:CF$504)+('HCAD Process'!CF$5:CF$504=-1),0))),-1,INDEX('HCAD Process'!CF$5:CF$504,MATCH(0,COUNTIF(C$4:C353,'HCAD Process'!CF$5:CF$504)+('HCAD Process'!CF$5:CF$504=-1),0)))</f>
        <v>-1</v>
      </c>
      <c r="D354">
        <f>IF($C354=-1,-1,VLOOKUP($C354,'HCAD Process'!$D$5:$CZ$504,VLOOKUP(D$4,'Table Name'!$C$2:$D$100,2,FALSE),FALSE))</f>
        <v>-1</v>
      </c>
      <c r="E354">
        <f>IF($C354=-1,-1,VLOOKUP($C354,'HCAD Process'!$D$5:$CZ$504,VLOOKUP(E$4,'Table Name'!$C$2:$D$100,2,FALSE),FALSE))</f>
        <v>-1</v>
      </c>
      <c r="F354">
        <f>IF($C354=-1,-1,VLOOKUP($C354,'HCAD Process'!$D$5:$CZ$504,VLOOKUP(F$4,'Table Name'!$C$2:$D$100,2,FALSE),FALSE))</f>
        <v>-1</v>
      </c>
      <c r="G354">
        <f>IF($C354=-1,-1,VLOOKUP($C354,'HCAD Process'!$D$5:$CZ$504,VLOOKUP(G$4,'Table Name'!$C$2:$D$100,2,FALSE),FALSE))</f>
        <v>-1</v>
      </c>
      <c r="H354">
        <f>IF($C354=-1,-1,VLOOKUP($C354,'HCAD Process'!$D$5:$CZ$504,VLOOKUP(H$4,'Table Name'!$C$2:$D$100,2,FALSE),FALSE))</f>
        <v>-1</v>
      </c>
      <c r="I354">
        <f>IF($C354=-1,-1,VLOOKUP($C354,'HCAD Process'!$D$5:$CZ$504,VLOOKUP(I$4,'Table Name'!$C$2:$D$100,2,FALSE),FALSE))</f>
        <v>-1</v>
      </c>
      <c r="J354">
        <f>IF($C354=-1,-1,VLOOKUP($C354,'HCAD Process'!$D$5:$CZ$504,VLOOKUP(J$4,'Table Name'!$C$2:$D$100,2,FALSE),FALSE))</f>
        <v>-1</v>
      </c>
      <c r="K354">
        <f>IF($C354=-1,-1,VLOOKUP($C354,'HCAD Process'!$D$5:$CZ$504,VLOOKUP(K$4,'Table Name'!$C$2:$D$100,2,FALSE),FALSE))</f>
        <v>-1</v>
      </c>
      <c r="L354">
        <f>IF($C354=-1,-1,VLOOKUP($C354,'HCAD Process'!$D$5:$CZ$504,VLOOKUP(L$4,'Table Name'!$C$2:$D$100,2,FALSE),FALSE))</f>
        <v>-1</v>
      </c>
      <c r="M354">
        <f>IF($C354=-1,-1,VLOOKUP($C354,'HCAD Process'!$D$5:$CZ$504,VLOOKUP(M$4,'Table Name'!$C$2:$D$100,2,FALSE),FALSE))</f>
        <v>-1</v>
      </c>
      <c r="N354">
        <f>IF($C354=-1,-1,VLOOKUP($C354,'HCAD Process'!$D$5:$CZ$504,VLOOKUP(N$4,'Table Name'!$C$2:$D$100,2,FALSE),FALSE))</f>
        <v>-1</v>
      </c>
      <c r="O354">
        <f>IF($C354=-1,-1,VLOOKUP($C354,'HCAD Process'!$D$5:$CZ$504,VLOOKUP(O$4,'Table Name'!$C$2:$D$100,2,FALSE),FALSE))</f>
        <v>-1</v>
      </c>
      <c r="P354">
        <f>IF($C354=-1,-1,VLOOKUP($C354,'HCAD Process'!$D$5:$CZ$504,VLOOKUP(P$4,'Table Name'!$C$2:$D$100,2,FALSE),FALSE))</f>
        <v>-1</v>
      </c>
      <c r="Q354">
        <f>IF($C354=-1,-1,VLOOKUP($C354,'HCAD Process'!$D$5:$CZ$504,VLOOKUP(Q$4,'Table Name'!$C$2:$D$100,2,FALSE),FALSE))</f>
        <v>-1</v>
      </c>
      <c r="R354">
        <f>IF($C354=-1,-1,VLOOKUP($C354,'HCAD Process'!$D$5:$CZ$504,VLOOKUP(R$4,'Table Name'!$C$2:$D$100,2,FALSE),FALSE))</f>
        <v>-1</v>
      </c>
      <c r="S354">
        <f>IF($C354=-1,-1,VLOOKUP($C354,'HCAD Process'!$D$5:$CZ$504,VLOOKUP(S$4,'Table Name'!$C$2:$D$100,2,FALSE),FALSE))</f>
        <v>-1</v>
      </c>
      <c r="T354">
        <f>IF($C354=-1,-1,VLOOKUP($C354,'HCAD Process'!$D$5:$CZ$504,VLOOKUP(T$4,'Table Name'!$C$2:$D$100,2,FALSE),FALSE))</f>
        <v>-1</v>
      </c>
      <c r="U354">
        <f>IF($C354=-1,-1,VLOOKUP($C354,'HCAD Process'!$D$5:$CZ$504,VLOOKUP(U$4,'Table Name'!$C$2:$D$100,2,FALSE),FALSE))</f>
        <v>-1</v>
      </c>
      <c r="V354">
        <f>IF($C354=-1,-1,VLOOKUP($C354,'HCAD Process'!$D$5:$CZ$504,VLOOKUP(V$4,'Table Name'!$C$2:$D$100,2,FALSE),FALSE))</f>
        <v>-1</v>
      </c>
      <c r="W354">
        <f>IF($C354=-1,-1,VLOOKUP($C354,'HCAD Process'!$D$5:$CZ$504,VLOOKUP(W$4,'Table Name'!$C$2:$D$100,2,FALSE),FALSE))</f>
        <v>-1</v>
      </c>
      <c r="X354">
        <f>IF($C354=-1,-1,VLOOKUP($C354,'HCAD Process'!$D$5:$CZ$504,VLOOKUP(X$4,'Table Name'!$C$2:$D$100,2,FALSE),FALSE))</f>
        <v>-1</v>
      </c>
      <c r="Y354">
        <f>IF($C354=-1,-1,VLOOKUP($C354,'HCAD Process'!$D$5:$CZ$504,VLOOKUP(Y$4,'Table Name'!$C$2:$D$100,2,FALSE),FALSE))</f>
        <v>-1</v>
      </c>
      <c r="Z354">
        <f>IF($C354=-1,-1,VLOOKUP($C354,'HCAD Process'!$D$5:$CZ$504,VLOOKUP(Z$4,'Table Name'!$C$2:$D$100,2,FALSE),FALSE))</f>
        <v>-1</v>
      </c>
      <c r="AA354">
        <f>IF($C354=-1,-1,VLOOKUP($C354,'HCAD Process'!$D$5:$CZ$504,VLOOKUP(AA$4,'Table Name'!$C$2:$D$100,2,FALSE),FALSE))</f>
        <v>-1</v>
      </c>
      <c r="AB354">
        <f>IF($C354=-1,-1,VLOOKUP($C354,'HCAD Process'!$D$5:$CZ$504,VLOOKUP(AB$4,'Table Name'!$C$2:$D$100,2,FALSE),FALSE))</f>
        <v>-1</v>
      </c>
      <c r="AC354">
        <f>IF($C354=-1,-1,VLOOKUP($C354,'HCAD Process'!$D$5:$CZ$504,VLOOKUP(AC$4,'Table Name'!$C$2:$D$100,2,FALSE),FALSE))</f>
        <v>-1</v>
      </c>
      <c r="AD354">
        <f>IF($C354=-1,-1,VLOOKUP($C354,'HCAD Process'!$D$5:$CZ$504,VLOOKUP(AD$4,'Table Name'!$C$2:$D$100,2,FALSE),FALSE))</f>
        <v>-1</v>
      </c>
      <c r="AE354">
        <f>IF($C354=-1,-1,VLOOKUP($C354,'HCAD Process'!$D$5:$CZ$504,VLOOKUP(AE$4,'Table Name'!$C$2:$D$100,2,FALSE),FALSE))</f>
        <v>-1</v>
      </c>
      <c r="AF354">
        <f>IF($C354=-1,-1,VLOOKUP($C354,'HCAD Process'!$D$5:$CZ$504,VLOOKUP(AF$4,'Table Name'!$C$2:$D$100,2,FALSE),FALSE))</f>
        <v>-1</v>
      </c>
      <c r="AG354">
        <f>IF($C354=-1,-1,VLOOKUP($C354,'HCAD Process'!$D$5:$CZ$504,VLOOKUP(AG$4,'Table Name'!$C$2:$D$100,2,FALSE),FALSE))</f>
        <v>-1</v>
      </c>
      <c r="AH354">
        <f>IF($C354=-1,-1,VLOOKUP($C354,'HCAD Process'!$D$5:$CZ$504,VLOOKUP(AH$4,'Table Name'!$C$2:$D$100,2,FALSE),FALSE))</f>
        <v>-1</v>
      </c>
      <c r="AI354">
        <f>IF($C354=-1,-1,VLOOKUP($C354,'HCAD Process'!$D$5:$CZ$504,VLOOKUP(AI$4,'Table Name'!$C$2:$D$100,2,FALSE),FALSE))</f>
        <v>-1</v>
      </c>
      <c r="AJ354">
        <f>IF($C354=-1,-1,VLOOKUP($C354,'HCAD Process'!$D$5:$CZ$504,VLOOKUP(AJ$4,'Table Name'!$C$2:$D$100,2,FALSE),FALSE))</f>
        <v>-1</v>
      </c>
      <c r="AK354">
        <f>IF($C354=-1,-1,VALUE(VLOOKUP($C354,'HCAD Process'!$D$5:$CZ$504,VLOOKUP(AK$4,'Table Name'!$C$2:$D$100,2,FALSE),FALSE)))</f>
        <v>-1</v>
      </c>
      <c r="AL354">
        <f>IF($C354=-1,-1,VLOOKUP($C354,'HCAD Process'!$D$5:$CZ$504,VLOOKUP(AL$4,'Table Name'!$C$2:$D$100,2,FALSE),FALSE))</f>
        <v>-1</v>
      </c>
      <c r="AM354">
        <f>IF($C354=-1,-1,VLOOKUP($C354,'HCAD Process'!$D$5:$CZ$504,VLOOKUP(AM$4,'Table Name'!$C$2:$D$100,2,FALSE),FALSE))</f>
        <v>-1</v>
      </c>
      <c r="AN354">
        <f>IF($C354=-1,-1,VLOOKUP($C354,'HCAD Process'!$D$5:$CZ$504,VLOOKUP(AN$4,'Table Name'!$C$2:$D$100,2,FALSE),FALSE))</f>
        <v>-1</v>
      </c>
      <c r="AO354">
        <f>IF($C354=-1,-1,VLOOKUP($C354,'HCAD Process'!$D$5:$CZ$504,VLOOKUP(AO$4,'Table Name'!$C$2:$D$100,2,FALSE),FALSE))</f>
        <v>-1</v>
      </c>
      <c r="AP354">
        <f>IF($C354=-1,-1,VLOOKUP($C354,'HCAD Process'!$D$5:$CZ$504,VLOOKUP(AP$4,'Table Name'!$C$2:$D$100,2,FALSE),FALSE))</f>
        <v>-1</v>
      </c>
      <c r="AQ354">
        <f>IF($C354=-1,-1,VLOOKUP($C354,'HCAD Process'!$D$5:$CZ$504,VLOOKUP(AQ$4,'Table Name'!$C$2:$D$100,2,FALSE),FALSE))</f>
        <v>-1</v>
      </c>
      <c r="AR354">
        <f>IF($C354=-1,-1,VLOOKUP($C354,'HCAD Process'!$D$5:$CZ$504,VLOOKUP(AR$4,'Table Name'!$C$2:$D$100,2,FALSE),FALSE))</f>
        <v>-1</v>
      </c>
      <c r="AS354">
        <f>IF($C354=-1,-1,VLOOKUP($C354,'HCAD Process'!$D$5:$CZ$504,VLOOKUP(AS$4,'Table Name'!$C$2:$D$100,2,FALSE),FALSE))</f>
        <v>-1</v>
      </c>
      <c r="AT354">
        <f>IF($C354=-1,-1,VLOOKUP($C354,'HCAD Process'!$D$5:$CZ$504,VLOOKUP(AT$4,'Table Name'!$C$2:$D$100,2,FALSE),FALSE))</f>
        <v>-1</v>
      </c>
      <c r="AU354">
        <f>IF($C354=-1,-1,VLOOKUP($C354,'HCAD Process'!$D$5:$CZ$504,VLOOKUP(AU$4,'Table Name'!$C$2:$D$100,2,FALSE),FALSE))</f>
        <v>-1</v>
      </c>
      <c r="AV354">
        <f>IF($C354=-1,-1,VLOOKUP($C354,'HCAD Process'!$D$5:$CZ$504,VLOOKUP(AV$4,'Table Name'!$C$2:$D$100,2,FALSE),FALSE))</f>
        <v>-1</v>
      </c>
      <c r="AW354">
        <f>IF($C354=-1,-1,VLOOKUP($C354,'HCAD Process'!$D$5:$CZ$504,VLOOKUP(AW$4,'Table Name'!$C$2:$D$100,2,FALSE),FALSE))</f>
        <v>-1</v>
      </c>
      <c r="AX354">
        <f>IF($C354=-1,-1,VLOOKUP($C354,'HCAD Process'!$D$5:$CZ$504,VLOOKUP(AX$4,'Table Name'!$C$2:$D$100,2,FALSE),FALSE))</f>
        <v>-1</v>
      </c>
      <c r="AY354">
        <f>IF($C354=-1,-1,VLOOKUP($C354,'HCAD Process'!$D$5:$CZ$504,VLOOKUP(AY$4,'Table Name'!$C$2:$D$100,2,FALSE),FALSE))</f>
        <v>-1</v>
      </c>
      <c r="AZ354">
        <f>IF($C354=-1,-1,VLOOKUP($C354,'HCAD Process'!$D$5:$CZ$504,VLOOKUP(AZ$4,'Table Name'!$C$2:$D$100,2,FALSE),FALSE))</f>
        <v>-1</v>
      </c>
      <c r="BA354">
        <f>IF($C354=-1,-1,VLOOKUP($C354,'HCAD Process'!$D$5:$CZ$504,VLOOKUP(BA$4,'Table Name'!$C$2:$D$100,2,FALSE),FALSE))</f>
        <v>-1</v>
      </c>
      <c r="BB354">
        <f>IF($C354=-1,-1,VLOOKUP($C354,'HCAD Process'!$D$5:$CZ$504,VLOOKUP(BB$4,'Table Name'!$C$2:$D$100,2,FALSE),FALSE))</f>
        <v>-1</v>
      </c>
      <c r="BC354">
        <f>IF($C354=-1,-1,VLOOKUP($C354,'HCAD Process'!$D$5:$CZ$504,VLOOKUP(BC$4,'Table Name'!$C$2:$D$100,2,FALSE),FALSE))</f>
        <v>-1</v>
      </c>
      <c r="BD354">
        <f>IF($C354=-1,-1,VLOOKUP($C354,'HCAD Process'!$D$5:$CZ$504,VLOOKUP(BD$4,'Table Name'!$C$2:$D$100,2,FALSE),FALSE))</f>
        <v>-1</v>
      </c>
      <c r="BE354">
        <f>IF($C354=-1,-1,VLOOKUP($C354,'HCAD Process'!$D$5:$CZ$504,VLOOKUP(BE$4,'Table Name'!$C$2:$D$100,2,FALSE),FALSE))</f>
        <v>-1</v>
      </c>
      <c r="BF354">
        <f>IF($C354=-1,-1,VLOOKUP($C354,'HCAD Process'!$D$5:$CZ$504,VLOOKUP(BF$4,'Table Name'!$C$2:$D$100,2,FALSE),FALSE))</f>
        <v>-1</v>
      </c>
      <c r="BG354">
        <f>IF($C354=-1,-1,VLOOKUP($C354,'HCAD Process'!$D$5:$CZ$504,VLOOKUP(BG$4,'Table Name'!$C$2:$D$100,2,FALSE),FALSE))</f>
        <v>-1</v>
      </c>
      <c r="BH354">
        <f>IF($C354=-1,-1,VLOOKUP($C354,'HCAD Process'!$D$5:$CZ$504,VLOOKUP(BH$4,'Table Name'!$C$2:$D$100,2,FALSE),FALSE))</f>
        <v>-1</v>
      </c>
      <c r="BI354">
        <f>IF($C354=-1,-1,VLOOKUP($C354,'HCAD Process'!$D$5:$CZ$504,VLOOKUP(BI$4,'Table Name'!$C$2:$D$100,2,FALSE),FALSE))</f>
        <v>-1</v>
      </c>
      <c r="BJ354">
        <f>IF($C354=-1,-1,VLOOKUP($C354,'HCAD Process'!$D$5:$CZ$504,VLOOKUP(BJ$4,'Table Name'!$C$2:$D$100,2,FALSE),FALSE))</f>
        <v>-1</v>
      </c>
      <c r="BK354">
        <f>IF($C354=-1,-1,VLOOKUP($C354,'HCAD Process'!$D$5:$CZ$504,VLOOKUP(BK$4,'Table Name'!$C$2:$D$100,2,FALSE),FALSE))</f>
        <v>-1</v>
      </c>
      <c r="BL354">
        <f>IF($C354=-1,-1,VLOOKUP($C354,'HCAD Process'!$D$5:$CZ$504,VLOOKUP(BL$4,'Table Name'!$C$2:$D$100,2,FALSE),FALSE))</f>
        <v>-1</v>
      </c>
      <c r="BM354">
        <f>IF($C354=-1,-1,VLOOKUP($C354,'HCAD Process'!$D$5:$CZ$504,VLOOKUP(BM$4,'Table Name'!$C$2:$D$100,2,FALSE),FALSE))</f>
        <v>-1</v>
      </c>
      <c r="BN354">
        <f>IF($C354=-1,-1,VLOOKUP($C354,'HCAD Process'!$D$5:$CZ$504,VLOOKUP(BN$4,'Table Name'!$C$2:$D$100,2,FALSE),FALSE))</f>
        <v>-1</v>
      </c>
      <c r="BO354">
        <f>IF($C354=-1,-1,VLOOKUP($C354,'HCAD Process'!$D$5:$CZ$504,VLOOKUP(BO$4,'Table Name'!$C$2:$D$100,2,FALSE),FALSE))</f>
        <v>-1</v>
      </c>
      <c r="BP354">
        <f>IF($C354=-1,-1,VLOOKUP($C354,'HCAD Process'!$D$5:$CZ$504,VLOOKUP(BP$4,'Table Name'!$C$2:$D$100,2,FALSE),FALSE))</f>
        <v>-1</v>
      </c>
      <c r="BQ354">
        <f>IF($C354=-1,-1,VLOOKUP($C354,'HCAD Process'!$D$5:$CZ$504,VLOOKUP(BQ$4,'Table Name'!$C$2:$D$100,2,FALSE),FALSE))</f>
        <v>-1</v>
      </c>
      <c r="BR354">
        <f>IF($C354=-1,-1,VLOOKUP($C354,'HCAD Process'!$D$5:$CZ$504,VLOOKUP(BR$4,'Table Name'!$C$2:$D$100,2,FALSE),FALSE))</f>
        <v>-1</v>
      </c>
      <c r="BS354">
        <f>IF($C354=-1,-1,VLOOKUP($C354,'HCAD Process'!$D$5:$CZ$504,VLOOKUP(BS$4,'Table Name'!$C$2:$D$100,2,FALSE),FALSE))</f>
        <v>-1</v>
      </c>
      <c r="BT354">
        <f>IF($C354=-1,-1,VLOOKUP($C354,'HCAD Process'!$D$5:$CZ$504,VLOOKUP(BT$4,'Table Name'!$C$2:$D$100,2,FALSE),FALSE))</f>
        <v>-1</v>
      </c>
      <c r="BU354">
        <f>IF($C354=-1,-1,VLOOKUP($C354,'HCAD Process'!$D$5:$CZ$504,VLOOKUP(BU$4,'Table Name'!$C$2:$D$100,2,FALSE),FALSE))</f>
        <v>-1</v>
      </c>
      <c r="BV354">
        <f>IF($C354=-1,-1,VLOOKUP($C354,'HCAD Process'!$D$5:$CZ$504,VLOOKUP(BV$4,'Table Name'!$C$2:$D$100,2,FALSE),FALSE))</f>
        <v>-1</v>
      </c>
      <c r="BW354">
        <f>IF($C354=-1,-1,VLOOKUP($C354,'HCAD Process'!$D$5:$CZ$504,VLOOKUP(BW$4,'Table Name'!$C$2:$D$100,2,FALSE),FALSE))</f>
        <v>-1</v>
      </c>
      <c r="BX354">
        <f>IF($C354=-1,-1,VLOOKUP($C354,'HCAD Process'!$D$5:$CZ$504,VLOOKUP(BX$4,'Table Name'!$C$2:$D$100,2,FALSE),FALSE))</f>
        <v>-1</v>
      </c>
      <c r="BY354">
        <f>IF($C354=-1,-1,VLOOKUP($C354,'HCAD Process'!$D$5:$CZ$504,VLOOKUP(BY$4,'Table Name'!$C$2:$D$100,2,FALSE),FALSE))</f>
        <v>-1</v>
      </c>
      <c r="BZ354">
        <f>IF($C354=-1,-1,VLOOKUP($C354,'HCAD Process'!$D$5:$CZ$504,VLOOKUP(BZ$4,'Table Name'!$C$2:$D$100,2,FALSE),FALSE))</f>
        <v>-1</v>
      </c>
      <c r="CA354">
        <f>IF($C354=-1,-1,VLOOKUP($C354,'HCAD Process'!$D$5:$CZ$504,VLOOKUP(CA$4,'Table Name'!$C$2:$D$100,2,FALSE),FALSE))</f>
        <v>-1</v>
      </c>
      <c r="CB354">
        <f>IF($C354=-1,-1,VLOOKUP($C354,'HCAD Process'!$D$5:$CZ$504,VLOOKUP(CB$4,'Table Name'!$C$2:$D$100,2,FALSE),FALSE))</f>
        <v>-1</v>
      </c>
      <c r="CC354">
        <f>IF($C354=-1,-1,VLOOKUP($C354,'HCAD Process'!$D$5:$CZ$504,VLOOKUP(CC$4,'Table Name'!$C$2:$D$100,2,FALSE),FALSE))</f>
        <v>-1</v>
      </c>
      <c r="CD354">
        <f>IF($C354=-1,-1,VLOOKUP($C354,'HCAD Process'!$D$5:$CZ$504,VLOOKUP(CD$4,'Table Name'!$C$2:$D$100,2,FALSE),FALSE))</f>
        <v>-1</v>
      </c>
      <c r="CE354">
        <f>IF($C354=-1,-1,VLOOKUP($C354,'HCAD Process'!$D$5:$CZ$504,VLOOKUP(CE$4,'Table Name'!$C$2:$D$100,2,FALSE),FALSE))</f>
        <v>-1</v>
      </c>
    </row>
    <row r="355" spans="2:83" x14ac:dyDescent="0.25">
      <c r="B355">
        <f t="shared" si="5"/>
        <v>351</v>
      </c>
      <c r="C355">
        <f t="array" ref="C355">IF(ISERROR(INDEX('HCAD Process'!CF$5:CF$504,MATCH(0,COUNTIF(C$4:C354,'HCAD Process'!CF$5:CF$504)+('HCAD Process'!CF$5:CF$504=-1),0))),-1,INDEX('HCAD Process'!CF$5:CF$504,MATCH(0,COUNTIF(C$4:C354,'HCAD Process'!CF$5:CF$504)+('HCAD Process'!CF$5:CF$504=-1),0)))</f>
        <v>-1</v>
      </c>
      <c r="D355">
        <f>IF($C355=-1,-1,VLOOKUP($C355,'HCAD Process'!$D$5:$CZ$504,VLOOKUP(D$4,'Table Name'!$C$2:$D$100,2,FALSE),FALSE))</f>
        <v>-1</v>
      </c>
      <c r="E355">
        <f>IF($C355=-1,-1,VLOOKUP($C355,'HCAD Process'!$D$5:$CZ$504,VLOOKUP(E$4,'Table Name'!$C$2:$D$100,2,FALSE),FALSE))</f>
        <v>-1</v>
      </c>
      <c r="F355">
        <f>IF($C355=-1,-1,VLOOKUP($C355,'HCAD Process'!$D$5:$CZ$504,VLOOKUP(F$4,'Table Name'!$C$2:$D$100,2,FALSE),FALSE))</f>
        <v>-1</v>
      </c>
      <c r="G355">
        <f>IF($C355=-1,-1,VLOOKUP($C355,'HCAD Process'!$D$5:$CZ$504,VLOOKUP(G$4,'Table Name'!$C$2:$D$100,2,FALSE),FALSE))</f>
        <v>-1</v>
      </c>
      <c r="H355">
        <f>IF($C355=-1,-1,VLOOKUP($C355,'HCAD Process'!$D$5:$CZ$504,VLOOKUP(H$4,'Table Name'!$C$2:$D$100,2,FALSE),FALSE))</f>
        <v>-1</v>
      </c>
      <c r="I355">
        <f>IF($C355=-1,-1,VLOOKUP($C355,'HCAD Process'!$D$5:$CZ$504,VLOOKUP(I$4,'Table Name'!$C$2:$D$100,2,FALSE),FALSE))</f>
        <v>-1</v>
      </c>
      <c r="J355">
        <f>IF($C355=-1,-1,VLOOKUP($C355,'HCAD Process'!$D$5:$CZ$504,VLOOKUP(J$4,'Table Name'!$C$2:$D$100,2,FALSE),FALSE))</f>
        <v>-1</v>
      </c>
      <c r="K355">
        <f>IF($C355=-1,-1,VLOOKUP($C355,'HCAD Process'!$D$5:$CZ$504,VLOOKUP(K$4,'Table Name'!$C$2:$D$100,2,FALSE),FALSE))</f>
        <v>-1</v>
      </c>
      <c r="L355">
        <f>IF($C355=-1,-1,VLOOKUP($C355,'HCAD Process'!$D$5:$CZ$504,VLOOKUP(L$4,'Table Name'!$C$2:$D$100,2,FALSE),FALSE))</f>
        <v>-1</v>
      </c>
      <c r="M355">
        <f>IF($C355=-1,-1,VLOOKUP($C355,'HCAD Process'!$D$5:$CZ$504,VLOOKUP(M$4,'Table Name'!$C$2:$D$100,2,FALSE),FALSE))</f>
        <v>-1</v>
      </c>
      <c r="N355">
        <f>IF($C355=-1,-1,VLOOKUP($C355,'HCAD Process'!$D$5:$CZ$504,VLOOKUP(N$4,'Table Name'!$C$2:$D$100,2,FALSE),FALSE))</f>
        <v>-1</v>
      </c>
      <c r="O355">
        <f>IF($C355=-1,-1,VLOOKUP($C355,'HCAD Process'!$D$5:$CZ$504,VLOOKUP(O$4,'Table Name'!$C$2:$D$100,2,FALSE),FALSE))</f>
        <v>-1</v>
      </c>
      <c r="P355">
        <f>IF($C355=-1,-1,VLOOKUP($C355,'HCAD Process'!$D$5:$CZ$504,VLOOKUP(P$4,'Table Name'!$C$2:$D$100,2,FALSE),FALSE))</f>
        <v>-1</v>
      </c>
      <c r="Q355">
        <f>IF($C355=-1,-1,VLOOKUP($C355,'HCAD Process'!$D$5:$CZ$504,VLOOKUP(Q$4,'Table Name'!$C$2:$D$100,2,FALSE),FALSE))</f>
        <v>-1</v>
      </c>
      <c r="R355">
        <f>IF($C355=-1,-1,VLOOKUP($C355,'HCAD Process'!$D$5:$CZ$504,VLOOKUP(R$4,'Table Name'!$C$2:$D$100,2,FALSE),FALSE))</f>
        <v>-1</v>
      </c>
      <c r="S355">
        <f>IF($C355=-1,-1,VLOOKUP($C355,'HCAD Process'!$D$5:$CZ$504,VLOOKUP(S$4,'Table Name'!$C$2:$D$100,2,FALSE),FALSE))</f>
        <v>-1</v>
      </c>
      <c r="T355">
        <f>IF($C355=-1,-1,VLOOKUP($C355,'HCAD Process'!$D$5:$CZ$504,VLOOKUP(T$4,'Table Name'!$C$2:$D$100,2,FALSE),FALSE))</f>
        <v>-1</v>
      </c>
      <c r="U355">
        <f>IF($C355=-1,-1,VLOOKUP($C355,'HCAD Process'!$D$5:$CZ$504,VLOOKUP(U$4,'Table Name'!$C$2:$D$100,2,FALSE),FALSE))</f>
        <v>-1</v>
      </c>
      <c r="V355">
        <f>IF($C355=-1,-1,VLOOKUP($C355,'HCAD Process'!$D$5:$CZ$504,VLOOKUP(V$4,'Table Name'!$C$2:$D$100,2,FALSE),FALSE))</f>
        <v>-1</v>
      </c>
      <c r="W355">
        <f>IF($C355=-1,-1,VLOOKUP($C355,'HCAD Process'!$D$5:$CZ$504,VLOOKUP(W$4,'Table Name'!$C$2:$D$100,2,FALSE),FALSE))</f>
        <v>-1</v>
      </c>
      <c r="X355">
        <f>IF($C355=-1,-1,VLOOKUP($C355,'HCAD Process'!$D$5:$CZ$504,VLOOKUP(X$4,'Table Name'!$C$2:$D$100,2,FALSE),FALSE))</f>
        <v>-1</v>
      </c>
      <c r="Y355">
        <f>IF($C355=-1,-1,VLOOKUP($C355,'HCAD Process'!$D$5:$CZ$504,VLOOKUP(Y$4,'Table Name'!$C$2:$D$100,2,FALSE),FALSE))</f>
        <v>-1</v>
      </c>
      <c r="Z355">
        <f>IF($C355=-1,-1,VLOOKUP($C355,'HCAD Process'!$D$5:$CZ$504,VLOOKUP(Z$4,'Table Name'!$C$2:$D$100,2,FALSE),FALSE))</f>
        <v>-1</v>
      </c>
      <c r="AA355">
        <f>IF($C355=-1,-1,VLOOKUP($C355,'HCAD Process'!$D$5:$CZ$504,VLOOKUP(AA$4,'Table Name'!$C$2:$D$100,2,FALSE),FALSE))</f>
        <v>-1</v>
      </c>
      <c r="AB355">
        <f>IF($C355=-1,-1,VLOOKUP($C355,'HCAD Process'!$D$5:$CZ$504,VLOOKUP(AB$4,'Table Name'!$C$2:$D$100,2,FALSE),FALSE))</f>
        <v>-1</v>
      </c>
      <c r="AC355">
        <f>IF($C355=-1,-1,VLOOKUP($C355,'HCAD Process'!$D$5:$CZ$504,VLOOKUP(AC$4,'Table Name'!$C$2:$D$100,2,FALSE),FALSE))</f>
        <v>-1</v>
      </c>
      <c r="AD355">
        <f>IF($C355=-1,-1,VLOOKUP($C355,'HCAD Process'!$D$5:$CZ$504,VLOOKUP(AD$4,'Table Name'!$C$2:$D$100,2,FALSE),FALSE))</f>
        <v>-1</v>
      </c>
      <c r="AE355">
        <f>IF($C355=-1,-1,VLOOKUP($C355,'HCAD Process'!$D$5:$CZ$504,VLOOKUP(AE$4,'Table Name'!$C$2:$D$100,2,FALSE),FALSE))</f>
        <v>-1</v>
      </c>
      <c r="AF355">
        <f>IF($C355=-1,-1,VLOOKUP($C355,'HCAD Process'!$D$5:$CZ$504,VLOOKUP(AF$4,'Table Name'!$C$2:$D$100,2,FALSE),FALSE))</f>
        <v>-1</v>
      </c>
      <c r="AG355">
        <f>IF($C355=-1,-1,VLOOKUP($C355,'HCAD Process'!$D$5:$CZ$504,VLOOKUP(AG$4,'Table Name'!$C$2:$D$100,2,FALSE),FALSE))</f>
        <v>-1</v>
      </c>
      <c r="AH355">
        <f>IF($C355=-1,-1,VLOOKUP($C355,'HCAD Process'!$D$5:$CZ$504,VLOOKUP(AH$4,'Table Name'!$C$2:$D$100,2,FALSE),FALSE))</f>
        <v>-1</v>
      </c>
      <c r="AI355">
        <f>IF($C355=-1,-1,VLOOKUP($C355,'HCAD Process'!$D$5:$CZ$504,VLOOKUP(AI$4,'Table Name'!$C$2:$D$100,2,FALSE),FALSE))</f>
        <v>-1</v>
      </c>
      <c r="AJ355">
        <f>IF($C355=-1,-1,VLOOKUP($C355,'HCAD Process'!$D$5:$CZ$504,VLOOKUP(AJ$4,'Table Name'!$C$2:$D$100,2,FALSE),FALSE))</f>
        <v>-1</v>
      </c>
      <c r="AK355">
        <f>IF($C355=-1,-1,VALUE(VLOOKUP($C355,'HCAD Process'!$D$5:$CZ$504,VLOOKUP(AK$4,'Table Name'!$C$2:$D$100,2,FALSE),FALSE)))</f>
        <v>-1</v>
      </c>
      <c r="AL355">
        <f>IF($C355=-1,-1,VLOOKUP($C355,'HCAD Process'!$D$5:$CZ$504,VLOOKUP(AL$4,'Table Name'!$C$2:$D$100,2,FALSE),FALSE))</f>
        <v>-1</v>
      </c>
      <c r="AM355">
        <f>IF($C355=-1,-1,VLOOKUP($C355,'HCAD Process'!$D$5:$CZ$504,VLOOKUP(AM$4,'Table Name'!$C$2:$D$100,2,FALSE),FALSE))</f>
        <v>-1</v>
      </c>
      <c r="AN355">
        <f>IF($C355=-1,-1,VLOOKUP($C355,'HCAD Process'!$D$5:$CZ$504,VLOOKUP(AN$4,'Table Name'!$C$2:$D$100,2,FALSE),FALSE))</f>
        <v>-1</v>
      </c>
      <c r="AO355">
        <f>IF($C355=-1,-1,VLOOKUP($C355,'HCAD Process'!$D$5:$CZ$504,VLOOKUP(AO$4,'Table Name'!$C$2:$D$100,2,FALSE),FALSE))</f>
        <v>-1</v>
      </c>
      <c r="AP355">
        <f>IF($C355=-1,-1,VLOOKUP($C355,'HCAD Process'!$D$5:$CZ$504,VLOOKUP(AP$4,'Table Name'!$C$2:$D$100,2,FALSE),FALSE))</f>
        <v>-1</v>
      </c>
      <c r="AQ355">
        <f>IF($C355=-1,-1,VLOOKUP($C355,'HCAD Process'!$D$5:$CZ$504,VLOOKUP(AQ$4,'Table Name'!$C$2:$D$100,2,FALSE),FALSE))</f>
        <v>-1</v>
      </c>
      <c r="AR355">
        <f>IF($C355=-1,-1,VLOOKUP($C355,'HCAD Process'!$D$5:$CZ$504,VLOOKUP(AR$4,'Table Name'!$C$2:$D$100,2,FALSE),FALSE))</f>
        <v>-1</v>
      </c>
      <c r="AS355">
        <f>IF($C355=-1,-1,VLOOKUP($C355,'HCAD Process'!$D$5:$CZ$504,VLOOKUP(AS$4,'Table Name'!$C$2:$D$100,2,FALSE),FALSE))</f>
        <v>-1</v>
      </c>
      <c r="AT355">
        <f>IF($C355=-1,-1,VLOOKUP($C355,'HCAD Process'!$D$5:$CZ$504,VLOOKUP(AT$4,'Table Name'!$C$2:$D$100,2,FALSE),FALSE))</f>
        <v>-1</v>
      </c>
      <c r="AU355">
        <f>IF($C355=-1,-1,VLOOKUP($C355,'HCAD Process'!$D$5:$CZ$504,VLOOKUP(AU$4,'Table Name'!$C$2:$D$100,2,FALSE),FALSE))</f>
        <v>-1</v>
      </c>
      <c r="AV355">
        <f>IF($C355=-1,-1,VLOOKUP($C355,'HCAD Process'!$D$5:$CZ$504,VLOOKUP(AV$4,'Table Name'!$C$2:$D$100,2,FALSE),FALSE))</f>
        <v>-1</v>
      </c>
      <c r="AW355">
        <f>IF($C355=-1,-1,VLOOKUP($C355,'HCAD Process'!$D$5:$CZ$504,VLOOKUP(AW$4,'Table Name'!$C$2:$D$100,2,FALSE),FALSE))</f>
        <v>-1</v>
      </c>
      <c r="AX355">
        <f>IF($C355=-1,-1,VLOOKUP($C355,'HCAD Process'!$D$5:$CZ$504,VLOOKUP(AX$4,'Table Name'!$C$2:$D$100,2,FALSE),FALSE))</f>
        <v>-1</v>
      </c>
      <c r="AY355">
        <f>IF($C355=-1,-1,VLOOKUP($C355,'HCAD Process'!$D$5:$CZ$504,VLOOKUP(AY$4,'Table Name'!$C$2:$D$100,2,FALSE),FALSE))</f>
        <v>-1</v>
      </c>
      <c r="AZ355">
        <f>IF($C355=-1,-1,VLOOKUP($C355,'HCAD Process'!$D$5:$CZ$504,VLOOKUP(AZ$4,'Table Name'!$C$2:$D$100,2,FALSE),FALSE))</f>
        <v>-1</v>
      </c>
      <c r="BA355">
        <f>IF($C355=-1,-1,VLOOKUP($C355,'HCAD Process'!$D$5:$CZ$504,VLOOKUP(BA$4,'Table Name'!$C$2:$D$100,2,FALSE),FALSE))</f>
        <v>-1</v>
      </c>
      <c r="BB355">
        <f>IF($C355=-1,-1,VLOOKUP($C355,'HCAD Process'!$D$5:$CZ$504,VLOOKUP(BB$4,'Table Name'!$C$2:$D$100,2,FALSE),FALSE))</f>
        <v>-1</v>
      </c>
      <c r="BC355">
        <f>IF($C355=-1,-1,VLOOKUP($C355,'HCAD Process'!$D$5:$CZ$504,VLOOKUP(BC$4,'Table Name'!$C$2:$D$100,2,FALSE),FALSE))</f>
        <v>-1</v>
      </c>
      <c r="BD355">
        <f>IF($C355=-1,-1,VLOOKUP($C355,'HCAD Process'!$D$5:$CZ$504,VLOOKUP(BD$4,'Table Name'!$C$2:$D$100,2,FALSE),FALSE))</f>
        <v>-1</v>
      </c>
      <c r="BE355">
        <f>IF($C355=-1,-1,VLOOKUP($C355,'HCAD Process'!$D$5:$CZ$504,VLOOKUP(BE$4,'Table Name'!$C$2:$D$100,2,FALSE),FALSE))</f>
        <v>-1</v>
      </c>
      <c r="BF355">
        <f>IF($C355=-1,-1,VLOOKUP($C355,'HCAD Process'!$D$5:$CZ$504,VLOOKUP(BF$4,'Table Name'!$C$2:$D$100,2,FALSE),FALSE))</f>
        <v>-1</v>
      </c>
      <c r="BG355">
        <f>IF($C355=-1,-1,VLOOKUP($C355,'HCAD Process'!$D$5:$CZ$504,VLOOKUP(BG$4,'Table Name'!$C$2:$D$100,2,FALSE),FALSE))</f>
        <v>-1</v>
      </c>
      <c r="BH355">
        <f>IF($C355=-1,-1,VLOOKUP($C355,'HCAD Process'!$D$5:$CZ$504,VLOOKUP(BH$4,'Table Name'!$C$2:$D$100,2,FALSE),FALSE))</f>
        <v>-1</v>
      </c>
      <c r="BI355">
        <f>IF($C355=-1,-1,VLOOKUP($C355,'HCAD Process'!$D$5:$CZ$504,VLOOKUP(BI$4,'Table Name'!$C$2:$D$100,2,FALSE),FALSE))</f>
        <v>-1</v>
      </c>
      <c r="BJ355">
        <f>IF($C355=-1,-1,VLOOKUP($C355,'HCAD Process'!$D$5:$CZ$504,VLOOKUP(BJ$4,'Table Name'!$C$2:$D$100,2,FALSE),FALSE))</f>
        <v>-1</v>
      </c>
      <c r="BK355">
        <f>IF($C355=-1,-1,VLOOKUP($C355,'HCAD Process'!$D$5:$CZ$504,VLOOKUP(BK$4,'Table Name'!$C$2:$D$100,2,FALSE),FALSE))</f>
        <v>-1</v>
      </c>
      <c r="BL355">
        <f>IF($C355=-1,-1,VLOOKUP($C355,'HCAD Process'!$D$5:$CZ$504,VLOOKUP(BL$4,'Table Name'!$C$2:$D$100,2,FALSE),FALSE))</f>
        <v>-1</v>
      </c>
      <c r="BM355">
        <f>IF($C355=-1,-1,VLOOKUP($C355,'HCAD Process'!$D$5:$CZ$504,VLOOKUP(BM$4,'Table Name'!$C$2:$D$100,2,FALSE),FALSE))</f>
        <v>-1</v>
      </c>
      <c r="BN355">
        <f>IF($C355=-1,-1,VLOOKUP($C355,'HCAD Process'!$D$5:$CZ$504,VLOOKUP(BN$4,'Table Name'!$C$2:$D$100,2,FALSE),FALSE))</f>
        <v>-1</v>
      </c>
      <c r="BO355">
        <f>IF($C355=-1,-1,VLOOKUP($C355,'HCAD Process'!$D$5:$CZ$504,VLOOKUP(BO$4,'Table Name'!$C$2:$D$100,2,FALSE),FALSE))</f>
        <v>-1</v>
      </c>
      <c r="BP355">
        <f>IF($C355=-1,-1,VLOOKUP($C355,'HCAD Process'!$D$5:$CZ$504,VLOOKUP(BP$4,'Table Name'!$C$2:$D$100,2,FALSE),FALSE))</f>
        <v>-1</v>
      </c>
      <c r="BQ355">
        <f>IF($C355=-1,-1,VLOOKUP($C355,'HCAD Process'!$D$5:$CZ$504,VLOOKUP(BQ$4,'Table Name'!$C$2:$D$100,2,FALSE),FALSE))</f>
        <v>-1</v>
      </c>
      <c r="BR355">
        <f>IF($C355=-1,-1,VLOOKUP($C355,'HCAD Process'!$D$5:$CZ$504,VLOOKUP(BR$4,'Table Name'!$C$2:$D$100,2,FALSE),FALSE))</f>
        <v>-1</v>
      </c>
      <c r="BS355">
        <f>IF($C355=-1,-1,VLOOKUP($C355,'HCAD Process'!$D$5:$CZ$504,VLOOKUP(BS$4,'Table Name'!$C$2:$D$100,2,FALSE),FALSE))</f>
        <v>-1</v>
      </c>
      <c r="BT355">
        <f>IF($C355=-1,-1,VLOOKUP($C355,'HCAD Process'!$D$5:$CZ$504,VLOOKUP(BT$4,'Table Name'!$C$2:$D$100,2,FALSE),FALSE))</f>
        <v>-1</v>
      </c>
      <c r="BU355">
        <f>IF($C355=-1,-1,VLOOKUP($C355,'HCAD Process'!$D$5:$CZ$504,VLOOKUP(BU$4,'Table Name'!$C$2:$D$100,2,FALSE),FALSE))</f>
        <v>-1</v>
      </c>
      <c r="BV355">
        <f>IF($C355=-1,-1,VLOOKUP($C355,'HCAD Process'!$D$5:$CZ$504,VLOOKUP(BV$4,'Table Name'!$C$2:$D$100,2,FALSE),FALSE))</f>
        <v>-1</v>
      </c>
      <c r="BW355">
        <f>IF($C355=-1,-1,VLOOKUP($C355,'HCAD Process'!$D$5:$CZ$504,VLOOKUP(BW$4,'Table Name'!$C$2:$D$100,2,FALSE),FALSE))</f>
        <v>-1</v>
      </c>
      <c r="BX355">
        <f>IF($C355=-1,-1,VLOOKUP($C355,'HCAD Process'!$D$5:$CZ$504,VLOOKUP(BX$4,'Table Name'!$C$2:$D$100,2,FALSE),FALSE))</f>
        <v>-1</v>
      </c>
      <c r="BY355">
        <f>IF($C355=-1,-1,VLOOKUP($C355,'HCAD Process'!$D$5:$CZ$504,VLOOKUP(BY$4,'Table Name'!$C$2:$D$100,2,FALSE),FALSE))</f>
        <v>-1</v>
      </c>
      <c r="BZ355">
        <f>IF($C355=-1,-1,VLOOKUP($C355,'HCAD Process'!$D$5:$CZ$504,VLOOKUP(BZ$4,'Table Name'!$C$2:$D$100,2,FALSE),FALSE))</f>
        <v>-1</v>
      </c>
      <c r="CA355">
        <f>IF($C355=-1,-1,VLOOKUP($C355,'HCAD Process'!$D$5:$CZ$504,VLOOKUP(CA$4,'Table Name'!$C$2:$D$100,2,FALSE),FALSE))</f>
        <v>-1</v>
      </c>
      <c r="CB355">
        <f>IF($C355=-1,-1,VLOOKUP($C355,'HCAD Process'!$D$5:$CZ$504,VLOOKUP(CB$4,'Table Name'!$C$2:$D$100,2,FALSE),FALSE))</f>
        <v>-1</v>
      </c>
      <c r="CC355">
        <f>IF($C355=-1,-1,VLOOKUP($C355,'HCAD Process'!$D$5:$CZ$504,VLOOKUP(CC$4,'Table Name'!$C$2:$D$100,2,FALSE),FALSE))</f>
        <v>-1</v>
      </c>
      <c r="CD355">
        <f>IF($C355=-1,-1,VLOOKUP($C355,'HCAD Process'!$D$5:$CZ$504,VLOOKUP(CD$4,'Table Name'!$C$2:$D$100,2,FALSE),FALSE))</f>
        <v>-1</v>
      </c>
      <c r="CE355">
        <f>IF($C355=-1,-1,VLOOKUP($C355,'HCAD Process'!$D$5:$CZ$504,VLOOKUP(CE$4,'Table Name'!$C$2:$D$100,2,FALSE),FALSE))</f>
        <v>-1</v>
      </c>
    </row>
    <row r="356" spans="2:83" x14ac:dyDescent="0.25">
      <c r="B356">
        <f t="shared" si="5"/>
        <v>352</v>
      </c>
      <c r="C356">
        <f t="array" ref="C356">IF(ISERROR(INDEX('HCAD Process'!CF$5:CF$504,MATCH(0,COUNTIF(C$4:C355,'HCAD Process'!CF$5:CF$504)+('HCAD Process'!CF$5:CF$504=-1),0))),-1,INDEX('HCAD Process'!CF$5:CF$504,MATCH(0,COUNTIF(C$4:C355,'HCAD Process'!CF$5:CF$504)+('HCAD Process'!CF$5:CF$504=-1),0)))</f>
        <v>-1</v>
      </c>
      <c r="D356">
        <f>IF($C356=-1,-1,VLOOKUP($C356,'HCAD Process'!$D$5:$CZ$504,VLOOKUP(D$4,'Table Name'!$C$2:$D$100,2,FALSE),FALSE))</f>
        <v>-1</v>
      </c>
      <c r="E356">
        <f>IF($C356=-1,-1,VLOOKUP($C356,'HCAD Process'!$D$5:$CZ$504,VLOOKUP(E$4,'Table Name'!$C$2:$D$100,2,FALSE),FALSE))</f>
        <v>-1</v>
      </c>
      <c r="F356">
        <f>IF($C356=-1,-1,VLOOKUP($C356,'HCAD Process'!$D$5:$CZ$504,VLOOKUP(F$4,'Table Name'!$C$2:$D$100,2,FALSE),FALSE))</f>
        <v>-1</v>
      </c>
      <c r="G356">
        <f>IF($C356=-1,-1,VLOOKUP($C356,'HCAD Process'!$D$5:$CZ$504,VLOOKUP(G$4,'Table Name'!$C$2:$D$100,2,FALSE),FALSE))</f>
        <v>-1</v>
      </c>
      <c r="H356">
        <f>IF($C356=-1,-1,VLOOKUP($C356,'HCAD Process'!$D$5:$CZ$504,VLOOKUP(H$4,'Table Name'!$C$2:$D$100,2,FALSE),FALSE))</f>
        <v>-1</v>
      </c>
      <c r="I356">
        <f>IF($C356=-1,-1,VLOOKUP($C356,'HCAD Process'!$D$5:$CZ$504,VLOOKUP(I$4,'Table Name'!$C$2:$D$100,2,FALSE),FALSE))</f>
        <v>-1</v>
      </c>
      <c r="J356">
        <f>IF($C356=-1,-1,VLOOKUP($C356,'HCAD Process'!$D$5:$CZ$504,VLOOKUP(J$4,'Table Name'!$C$2:$D$100,2,FALSE),FALSE))</f>
        <v>-1</v>
      </c>
      <c r="K356">
        <f>IF($C356=-1,-1,VLOOKUP($C356,'HCAD Process'!$D$5:$CZ$504,VLOOKUP(K$4,'Table Name'!$C$2:$D$100,2,FALSE),FALSE))</f>
        <v>-1</v>
      </c>
      <c r="L356">
        <f>IF($C356=-1,-1,VLOOKUP($C356,'HCAD Process'!$D$5:$CZ$504,VLOOKUP(L$4,'Table Name'!$C$2:$D$100,2,FALSE),FALSE))</f>
        <v>-1</v>
      </c>
      <c r="M356">
        <f>IF($C356=-1,-1,VLOOKUP($C356,'HCAD Process'!$D$5:$CZ$504,VLOOKUP(M$4,'Table Name'!$C$2:$D$100,2,FALSE),FALSE))</f>
        <v>-1</v>
      </c>
      <c r="N356">
        <f>IF($C356=-1,-1,VLOOKUP($C356,'HCAD Process'!$D$5:$CZ$504,VLOOKUP(N$4,'Table Name'!$C$2:$D$100,2,FALSE),FALSE))</f>
        <v>-1</v>
      </c>
      <c r="O356">
        <f>IF($C356=-1,-1,VLOOKUP($C356,'HCAD Process'!$D$5:$CZ$504,VLOOKUP(O$4,'Table Name'!$C$2:$D$100,2,FALSE),FALSE))</f>
        <v>-1</v>
      </c>
      <c r="P356">
        <f>IF($C356=-1,-1,VLOOKUP($C356,'HCAD Process'!$D$5:$CZ$504,VLOOKUP(P$4,'Table Name'!$C$2:$D$100,2,FALSE),FALSE))</f>
        <v>-1</v>
      </c>
      <c r="Q356">
        <f>IF($C356=-1,-1,VLOOKUP($C356,'HCAD Process'!$D$5:$CZ$504,VLOOKUP(Q$4,'Table Name'!$C$2:$D$100,2,FALSE),FALSE))</f>
        <v>-1</v>
      </c>
      <c r="R356">
        <f>IF($C356=-1,-1,VLOOKUP($C356,'HCAD Process'!$D$5:$CZ$504,VLOOKUP(R$4,'Table Name'!$C$2:$D$100,2,FALSE),FALSE))</f>
        <v>-1</v>
      </c>
      <c r="S356">
        <f>IF($C356=-1,-1,VLOOKUP($C356,'HCAD Process'!$D$5:$CZ$504,VLOOKUP(S$4,'Table Name'!$C$2:$D$100,2,FALSE),FALSE))</f>
        <v>-1</v>
      </c>
      <c r="T356">
        <f>IF($C356=-1,-1,VLOOKUP($C356,'HCAD Process'!$D$5:$CZ$504,VLOOKUP(T$4,'Table Name'!$C$2:$D$100,2,FALSE),FALSE))</f>
        <v>-1</v>
      </c>
      <c r="U356">
        <f>IF($C356=-1,-1,VLOOKUP($C356,'HCAD Process'!$D$5:$CZ$504,VLOOKUP(U$4,'Table Name'!$C$2:$D$100,2,FALSE),FALSE))</f>
        <v>-1</v>
      </c>
      <c r="V356">
        <f>IF($C356=-1,-1,VLOOKUP($C356,'HCAD Process'!$D$5:$CZ$504,VLOOKUP(V$4,'Table Name'!$C$2:$D$100,2,FALSE),FALSE))</f>
        <v>-1</v>
      </c>
      <c r="W356">
        <f>IF($C356=-1,-1,VLOOKUP($C356,'HCAD Process'!$D$5:$CZ$504,VLOOKUP(W$4,'Table Name'!$C$2:$D$100,2,FALSE),FALSE))</f>
        <v>-1</v>
      </c>
      <c r="X356">
        <f>IF($C356=-1,-1,VLOOKUP($C356,'HCAD Process'!$D$5:$CZ$504,VLOOKUP(X$4,'Table Name'!$C$2:$D$100,2,FALSE),FALSE))</f>
        <v>-1</v>
      </c>
      <c r="Y356">
        <f>IF($C356=-1,-1,VLOOKUP($C356,'HCAD Process'!$D$5:$CZ$504,VLOOKUP(Y$4,'Table Name'!$C$2:$D$100,2,FALSE),FALSE))</f>
        <v>-1</v>
      </c>
      <c r="Z356">
        <f>IF($C356=-1,-1,VLOOKUP($C356,'HCAD Process'!$D$5:$CZ$504,VLOOKUP(Z$4,'Table Name'!$C$2:$D$100,2,FALSE),FALSE))</f>
        <v>-1</v>
      </c>
      <c r="AA356">
        <f>IF($C356=-1,-1,VLOOKUP($C356,'HCAD Process'!$D$5:$CZ$504,VLOOKUP(AA$4,'Table Name'!$C$2:$D$100,2,FALSE),FALSE))</f>
        <v>-1</v>
      </c>
      <c r="AB356">
        <f>IF($C356=-1,-1,VLOOKUP($C356,'HCAD Process'!$D$5:$CZ$504,VLOOKUP(AB$4,'Table Name'!$C$2:$D$100,2,FALSE),FALSE))</f>
        <v>-1</v>
      </c>
      <c r="AC356">
        <f>IF($C356=-1,-1,VLOOKUP($C356,'HCAD Process'!$D$5:$CZ$504,VLOOKUP(AC$4,'Table Name'!$C$2:$D$100,2,FALSE),FALSE))</f>
        <v>-1</v>
      </c>
      <c r="AD356">
        <f>IF($C356=-1,-1,VLOOKUP($C356,'HCAD Process'!$D$5:$CZ$504,VLOOKUP(AD$4,'Table Name'!$C$2:$D$100,2,FALSE),FALSE))</f>
        <v>-1</v>
      </c>
      <c r="AE356">
        <f>IF($C356=-1,-1,VLOOKUP($C356,'HCAD Process'!$D$5:$CZ$504,VLOOKUP(AE$4,'Table Name'!$C$2:$D$100,2,FALSE),FALSE))</f>
        <v>-1</v>
      </c>
      <c r="AF356">
        <f>IF($C356=-1,-1,VLOOKUP($C356,'HCAD Process'!$D$5:$CZ$504,VLOOKUP(AF$4,'Table Name'!$C$2:$D$100,2,FALSE),FALSE))</f>
        <v>-1</v>
      </c>
      <c r="AG356">
        <f>IF($C356=-1,-1,VLOOKUP($C356,'HCAD Process'!$D$5:$CZ$504,VLOOKUP(AG$4,'Table Name'!$C$2:$D$100,2,FALSE),FALSE))</f>
        <v>-1</v>
      </c>
      <c r="AH356">
        <f>IF($C356=-1,-1,VLOOKUP($C356,'HCAD Process'!$D$5:$CZ$504,VLOOKUP(AH$4,'Table Name'!$C$2:$D$100,2,FALSE),FALSE))</f>
        <v>-1</v>
      </c>
      <c r="AI356">
        <f>IF($C356=-1,-1,VLOOKUP($C356,'HCAD Process'!$D$5:$CZ$504,VLOOKUP(AI$4,'Table Name'!$C$2:$D$100,2,FALSE),FALSE))</f>
        <v>-1</v>
      </c>
      <c r="AJ356">
        <f>IF($C356=-1,-1,VLOOKUP($C356,'HCAD Process'!$D$5:$CZ$504,VLOOKUP(AJ$4,'Table Name'!$C$2:$D$100,2,FALSE),FALSE))</f>
        <v>-1</v>
      </c>
      <c r="AK356">
        <f>IF($C356=-1,-1,VALUE(VLOOKUP($C356,'HCAD Process'!$D$5:$CZ$504,VLOOKUP(AK$4,'Table Name'!$C$2:$D$100,2,FALSE),FALSE)))</f>
        <v>-1</v>
      </c>
      <c r="AL356">
        <f>IF($C356=-1,-1,VLOOKUP($C356,'HCAD Process'!$D$5:$CZ$504,VLOOKUP(AL$4,'Table Name'!$C$2:$D$100,2,FALSE),FALSE))</f>
        <v>-1</v>
      </c>
      <c r="AM356">
        <f>IF($C356=-1,-1,VLOOKUP($C356,'HCAD Process'!$D$5:$CZ$504,VLOOKUP(AM$4,'Table Name'!$C$2:$D$100,2,FALSE),FALSE))</f>
        <v>-1</v>
      </c>
      <c r="AN356">
        <f>IF($C356=-1,-1,VLOOKUP($C356,'HCAD Process'!$D$5:$CZ$504,VLOOKUP(AN$4,'Table Name'!$C$2:$D$100,2,FALSE),FALSE))</f>
        <v>-1</v>
      </c>
      <c r="AO356">
        <f>IF($C356=-1,-1,VLOOKUP($C356,'HCAD Process'!$D$5:$CZ$504,VLOOKUP(AO$4,'Table Name'!$C$2:$D$100,2,FALSE),FALSE))</f>
        <v>-1</v>
      </c>
      <c r="AP356">
        <f>IF($C356=-1,-1,VLOOKUP($C356,'HCAD Process'!$D$5:$CZ$504,VLOOKUP(AP$4,'Table Name'!$C$2:$D$100,2,FALSE),FALSE))</f>
        <v>-1</v>
      </c>
      <c r="AQ356">
        <f>IF($C356=-1,-1,VLOOKUP($C356,'HCAD Process'!$D$5:$CZ$504,VLOOKUP(AQ$4,'Table Name'!$C$2:$D$100,2,FALSE),FALSE))</f>
        <v>-1</v>
      </c>
      <c r="AR356">
        <f>IF($C356=-1,-1,VLOOKUP($C356,'HCAD Process'!$D$5:$CZ$504,VLOOKUP(AR$4,'Table Name'!$C$2:$D$100,2,FALSE),FALSE))</f>
        <v>-1</v>
      </c>
      <c r="AS356">
        <f>IF($C356=-1,-1,VLOOKUP($C356,'HCAD Process'!$D$5:$CZ$504,VLOOKUP(AS$4,'Table Name'!$C$2:$D$100,2,FALSE),FALSE))</f>
        <v>-1</v>
      </c>
      <c r="AT356">
        <f>IF($C356=-1,-1,VLOOKUP($C356,'HCAD Process'!$D$5:$CZ$504,VLOOKUP(AT$4,'Table Name'!$C$2:$D$100,2,FALSE),FALSE))</f>
        <v>-1</v>
      </c>
      <c r="AU356">
        <f>IF($C356=-1,-1,VLOOKUP($C356,'HCAD Process'!$D$5:$CZ$504,VLOOKUP(AU$4,'Table Name'!$C$2:$D$100,2,FALSE),FALSE))</f>
        <v>-1</v>
      </c>
      <c r="AV356">
        <f>IF($C356=-1,-1,VLOOKUP($C356,'HCAD Process'!$D$5:$CZ$504,VLOOKUP(AV$4,'Table Name'!$C$2:$D$100,2,FALSE),FALSE))</f>
        <v>-1</v>
      </c>
      <c r="AW356">
        <f>IF($C356=-1,-1,VLOOKUP($C356,'HCAD Process'!$D$5:$CZ$504,VLOOKUP(AW$4,'Table Name'!$C$2:$D$100,2,FALSE),FALSE))</f>
        <v>-1</v>
      </c>
      <c r="AX356">
        <f>IF($C356=-1,-1,VLOOKUP($C356,'HCAD Process'!$D$5:$CZ$504,VLOOKUP(AX$4,'Table Name'!$C$2:$D$100,2,FALSE),FALSE))</f>
        <v>-1</v>
      </c>
      <c r="AY356">
        <f>IF($C356=-1,-1,VLOOKUP($C356,'HCAD Process'!$D$5:$CZ$504,VLOOKUP(AY$4,'Table Name'!$C$2:$D$100,2,FALSE),FALSE))</f>
        <v>-1</v>
      </c>
      <c r="AZ356">
        <f>IF($C356=-1,-1,VLOOKUP($C356,'HCAD Process'!$D$5:$CZ$504,VLOOKUP(AZ$4,'Table Name'!$C$2:$D$100,2,FALSE),FALSE))</f>
        <v>-1</v>
      </c>
      <c r="BA356">
        <f>IF($C356=-1,-1,VLOOKUP($C356,'HCAD Process'!$D$5:$CZ$504,VLOOKUP(BA$4,'Table Name'!$C$2:$D$100,2,FALSE),FALSE))</f>
        <v>-1</v>
      </c>
      <c r="BB356">
        <f>IF($C356=-1,-1,VLOOKUP($C356,'HCAD Process'!$D$5:$CZ$504,VLOOKUP(BB$4,'Table Name'!$C$2:$D$100,2,FALSE),FALSE))</f>
        <v>-1</v>
      </c>
      <c r="BC356">
        <f>IF($C356=-1,-1,VLOOKUP($C356,'HCAD Process'!$D$5:$CZ$504,VLOOKUP(BC$4,'Table Name'!$C$2:$D$100,2,FALSE),FALSE))</f>
        <v>-1</v>
      </c>
      <c r="BD356">
        <f>IF($C356=-1,-1,VLOOKUP($C356,'HCAD Process'!$D$5:$CZ$504,VLOOKUP(BD$4,'Table Name'!$C$2:$D$100,2,FALSE),FALSE))</f>
        <v>-1</v>
      </c>
      <c r="BE356">
        <f>IF($C356=-1,-1,VLOOKUP($C356,'HCAD Process'!$D$5:$CZ$504,VLOOKUP(BE$4,'Table Name'!$C$2:$D$100,2,FALSE),FALSE))</f>
        <v>-1</v>
      </c>
      <c r="BF356">
        <f>IF($C356=-1,-1,VLOOKUP($C356,'HCAD Process'!$D$5:$CZ$504,VLOOKUP(BF$4,'Table Name'!$C$2:$D$100,2,FALSE),FALSE))</f>
        <v>-1</v>
      </c>
      <c r="BG356">
        <f>IF($C356=-1,-1,VLOOKUP($C356,'HCAD Process'!$D$5:$CZ$504,VLOOKUP(BG$4,'Table Name'!$C$2:$D$100,2,FALSE),FALSE))</f>
        <v>-1</v>
      </c>
      <c r="BH356">
        <f>IF($C356=-1,-1,VLOOKUP($C356,'HCAD Process'!$D$5:$CZ$504,VLOOKUP(BH$4,'Table Name'!$C$2:$D$100,2,FALSE),FALSE))</f>
        <v>-1</v>
      </c>
      <c r="BI356">
        <f>IF($C356=-1,-1,VLOOKUP($C356,'HCAD Process'!$D$5:$CZ$504,VLOOKUP(BI$4,'Table Name'!$C$2:$D$100,2,FALSE),FALSE))</f>
        <v>-1</v>
      </c>
      <c r="BJ356">
        <f>IF($C356=-1,-1,VLOOKUP($C356,'HCAD Process'!$D$5:$CZ$504,VLOOKUP(BJ$4,'Table Name'!$C$2:$D$100,2,FALSE),FALSE))</f>
        <v>-1</v>
      </c>
      <c r="BK356">
        <f>IF($C356=-1,-1,VLOOKUP($C356,'HCAD Process'!$D$5:$CZ$504,VLOOKUP(BK$4,'Table Name'!$C$2:$D$100,2,FALSE),FALSE))</f>
        <v>-1</v>
      </c>
      <c r="BL356">
        <f>IF($C356=-1,-1,VLOOKUP($C356,'HCAD Process'!$D$5:$CZ$504,VLOOKUP(BL$4,'Table Name'!$C$2:$D$100,2,FALSE),FALSE))</f>
        <v>-1</v>
      </c>
      <c r="BM356">
        <f>IF($C356=-1,-1,VLOOKUP($C356,'HCAD Process'!$D$5:$CZ$504,VLOOKUP(BM$4,'Table Name'!$C$2:$D$100,2,FALSE),FALSE))</f>
        <v>-1</v>
      </c>
      <c r="BN356">
        <f>IF($C356=-1,-1,VLOOKUP($C356,'HCAD Process'!$D$5:$CZ$504,VLOOKUP(BN$4,'Table Name'!$C$2:$D$100,2,FALSE),FALSE))</f>
        <v>-1</v>
      </c>
      <c r="BO356">
        <f>IF($C356=-1,-1,VLOOKUP($C356,'HCAD Process'!$D$5:$CZ$504,VLOOKUP(BO$4,'Table Name'!$C$2:$D$100,2,FALSE),FALSE))</f>
        <v>-1</v>
      </c>
      <c r="BP356">
        <f>IF($C356=-1,-1,VLOOKUP($C356,'HCAD Process'!$D$5:$CZ$504,VLOOKUP(BP$4,'Table Name'!$C$2:$D$100,2,FALSE),FALSE))</f>
        <v>-1</v>
      </c>
      <c r="BQ356">
        <f>IF($C356=-1,-1,VLOOKUP($C356,'HCAD Process'!$D$5:$CZ$504,VLOOKUP(BQ$4,'Table Name'!$C$2:$D$100,2,FALSE),FALSE))</f>
        <v>-1</v>
      </c>
      <c r="BR356">
        <f>IF($C356=-1,-1,VLOOKUP($C356,'HCAD Process'!$D$5:$CZ$504,VLOOKUP(BR$4,'Table Name'!$C$2:$D$100,2,FALSE),FALSE))</f>
        <v>-1</v>
      </c>
      <c r="BS356">
        <f>IF($C356=-1,-1,VLOOKUP($C356,'HCAD Process'!$D$5:$CZ$504,VLOOKUP(BS$4,'Table Name'!$C$2:$D$100,2,FALSE),FALSE))</f>
        <v>-1</v>
      </c>
      <c r="BT356">
        <f>IF($C356=-1,-1,VLOOKUP($C356,'HCAD Process'!$D$5:$CZ$504,VLOOKUP(BT$4,'Table Name'!$C$2:$D$100,2,FALSE),FALSE))</f>
        <v>-1</v>
      </c>
      <c r="BU356">
        <f>IF($C356=-1,-1,VLOOKUP($C356,'HCAD Process'!$D$5:$CZ$504,VLOOKUP(BU$4,'Table Name'!$C$2:$D$100,2,FALSE),FALSE))</f>
        <v>-1</v>
      </c>
      <c r="BV356">
        <f>IF($C356=-1,-1,VLOOKUP($C356,'HCAD Process'!$D$5:$CZ$504,VLOOKUP(BV$4,'Table Name'!$C$2:$D$100,2,FALSE),FALSE))</f>
        <v>-1</v>
      </c>
      <c r="BW356">
        <f>IF($C356=-1,-1,VLOOKUP($C356,'HCAD Process'!$D$5:$CZ$504,VLOOKUP(BW$4,'Table Name'!$C$2:$D$100,2,FALSE),FALSE))</f>
        <v>-1</v>
      </c>
      <c r="BX356">
        <f>IF($C356=-1,-1,VLOOKUP($C356,'HCAD Process'!$D$5:$CZ$504,VLOOKUP(BX$4,'Table Name'!$C$2:$D$100,2,FALSE),FALSE))</f>
        <v>-1</v>
      </c>
      <c r="BY356">
        <f>IF($C356=-1,-1,VLOOKUP($C356,'HCAD Process'!$D$5:$CZ$504,VLOOKUP(BY$4,'Table Name'!$C$2:$D$100,2,FALSE),FALSE))</f>
        <v>-1</v>
      </c>
      <c r="BZ356">
        <f>IF($C356=-1,-1,VLOOKUP($C356,'HCAD Process'!$D$5:$CZ$504,VLOOKUP(BZ$4,'Table Name'!$C$2:$D$100,2,FALSE),FALSE))</f>
        <v>-1</v>
      </c>
      <c r="CA356">
        <f>IF($C356=-1,-1,VLOOKUP($C356,'HCAD Process'!$D$5:$CZ$504,VLOOKUP(CA$4,'Table Name'!$C$2:$D$100,2,FALSE),FALSE))</f>
        <v>-1</v>
      </c>
      <c r="CB356">
        <f>IF($C356=-1,-1,VLOOKUP($C356,'HCAD Process'!$D$5:$CZ$504,VLOOKUP(CB$4,'Table Name'!$C$2:$D$100,2,FALSE),FALSE))</f>
        <v>-1</v>
      </c>
      <c r="CC356">
        <f>IF($C356=-1,-1,VLOOKUP($C356,'HCAD Process'!$D$5:$CZ$504,VLOOKUP(CC$4,'Table Name'!$C$2:$D$100,2,FALSE),FALSE))</f>
        <v>-1</v>
      </c>
      <c r="CD356">
        <f>IF($C356=-1,-1,VLOOKUP($C356,'HCAD Process'!$D$5:$CZ$504,VLOOKUP(CD$4,'Table Name'!$C$2:$D$100,2,FALSE),FALSE))</f>
        <v>-1</v>
      </c>
      <c r="CE356">
        <f>IF($C356=-1,-1,VLOOKUP($C356,'HCAD Process'!$D$5:$CZ$504,VLOOKUP(CE$4,'Table Name'!$C$2:$D$100,2,FALSE),FALSE))</f>
        <v>-1</v>
      </c>
    </row>
    <row r="357" spans="2:83" x14ac:dyDescent="0.25">
      <c r="B357">
        <f t="shared" si="5"/>
        <v>353</v>
      </c>
      <c r="C357">
        <f t="array" ref="C357">IF(ISERROR(INDEX('HCAD Process'!CF$5:CF$504,MATCH(0,COUNTIF(C$4:C356,'HCAD Process'!CF$5:CF$504)+('HCAD Process'!CF$5:CF$504=-1),0))),-1,INDEX('HCAD Process'!CF$5:CF$504,MATCH(0,COUNTIF(C$4:C356,'HCAD Process'!CF$5:CF$504)+('HCAD Process'!CF$5:CF$504=-1),0)))</f>
        <v>-1</v>
      </c>
      <c r="D357">
        <f>IF($C357=-1,-1,VLOOKUP($C357,'HCAD Process'!$D$5:$CZ$504,VLOOKUP(D$4,'Table Name'!$C$2:$D$100,2,FALSE),FALSE))</f>
        <v>-1</v>
      </c>
      <c r="E357">
        <f>IF($C357=-1,-1,VLOOKUP($C357,'HCAD Process'!$D$5:$CZ$504,VLOOKUP(E$4,'Table Name'!$C$2:$D$100,2,FALSE),FALSE))</f>
        <v>-1</v>
      </c>
      <c r="F357">
        <f>IF($C357=-1,-1,VLOOKUP($C357,'HCAD Process'!$D$5:$CZ$504,VLOOKUP(F$4,'Table Name'!$C$2:$D$100,2,FALSE),FALSE))</f>
        <v>-1</v>
      </c>
      <c r="G357">
        <f>IF($C357=-1,-1,VLOOKUP($C357,'HCAD Process'!$D$5:$CZ$504,VLOOKUP(G$4,'Table Name'!$C$2:$D$100,2,FALSE),FALSE))</f>
        <v>-1</v>
      </c>
      <c r="H357">
        <f>IF($C357=-1,-1,VLOOKUP($C357,'HCAD Process'!$D$5:$CZ$504,VLOOKUP(H$4,'Table Name'!$C$2:$D$100,2,FALSE),FALSE))</f>
        <v>-1</v>
      </c>
      <c r="I357">
        <f>IF($C357=-1,-1,VLOOKUP($C357,'HCAD Process'!$D$5:$CZ$504,VLOOKUP(I$4,'Table Name'!$C$2:$D$100,2,FALSE),FALSE))</f>
        <v>-1</v>
      </c>
      <c r="J357">
        <f>IF($C357=-1,-1,VLOOKUP($C357,'HCAD Process'!$D$5:$CZ$504,VLOOKUP(J$4,'Table Name'!$C$2:$D$100,2,FALSE),FALSE))</f>
        <v>-1</v>
      </c>
      <c r="K357">
        <f>IF($C357=-1,-1,VLOOKUP($C357,'HCAD Process'!$D$5:$CZ$504,VLOOKUP(K$4,'Table Name'!$C$2:$D$100,2,FALSE),FALSE))</f>
        <v>-1</v>
      </c>
      <c r="L357">
        <f>IF($C357=-1,-1,VLOOKUP($C357,'HCAD Process'!$D$5:$CZ$504,VLOOKUP(L$4,'Table Name'!$C$2:$D$100,2,FALSE),FALSE))</f>
        <v>-1</v>
      </c>
      <c r="M357">
        <f>IF($C357=-1,-1,VLOOKUP($C357,'HCAD Process'!$D$5:$CZ$504,VLOOKUP(M$4,'Table Name'!$C$2:$D$100,2,FALSE),FALSE))</f>
        <v>-1</v>
      </c>
      <c r="N357">
        <f>IF($C357=-1,-1,VLOOKUP($C357,'HCAD Process'!$D$5:$CZ$504,VLOOKUP(N$4,'Table Name'!$C$2:$D$100,2,FALSE),FALSE))</f>
        <v>-1</v>
      </c>
      <c r="O357">
        <f>IF($C357=-1,-1,VLOOKUP($C357,'HCAD Process'!$D$5:$CZ$504,VLOOKUP(O$4,'Table Name'!$C$2:$D$100,2,FALSE),FALSE))</f>
        <v>-1</v>
      </c>
      <c r="P357">
        <f>IF($C357=-1,-1,VLOOKUP($C357,'HCAD Process'!$D$5:$CZ$504,VLOOKUP(P$4,'Table Name'!$C$2:$D$100,2,FALSE),FALSE))</f>
        <v>-1</v>
      </c>
      <c r="Q357">
        <f>IF($C357=-1,-1,VLOOKUP($C357,'HCAD Process'!$D$5:$CZ$504,VLOOKUP(Q$4,'Table Name'!$C$2:$D$100,2,FALSE),FALSE))</f>
        <v>-1</v>
      </c>
      <c r="R357">
        <f>IF($C357=-1,-1,VLOOKUP($C357,'HCAD Process'!$D$5:$CZ$504,VLOOKUP(R$4,'Table Name'!$C$2:$D$100,2,FALSE),FALSE))</f>
        <v>-1</v>
      </c>
      <c r="S357">
        <f>IF($C357=-1,-1,VLOOKUP($C357,'HCAD Process'!$D$5:$CZ$504,VLOOKUP(S$4,'Table Name'!$C$2:$D$100,2,FALSE),FALSE))</f>
        <v>-1</v>
      </c>
      <c r="T357">
        <f>IF($C357=-1,-1,VLOOKUP($C357,'HCAD Process'!$D$5:$CZ$504,VLOOKUP(T$4,'Table Name'!$C$2:$D$100,2,FALSE),FALSE))</f>
        <v>-1</v>
      </c>
      <c r="U357">
        <f>IF($C357=-1,-1,VLOOKUP($C357,'HCAD Process'!$D$5:$CZ$504,VLOOKUP(U$4,'Table Name'!$C$2:$D$100,2,FALSE),FALSE))</f>
        <v>-1</v>
      </c>
      <c r="V357">
        <f>IF($C357=-1,-1,VLOOKUP($C357,'HCAD Process'!$D$5:$CZ$504,VLOOKUP(V$4,'Table Name'!$C$2:$D$100,2,FALSE),FALSE))</f>
        <v>-1</v>
      </c>
      <c r="W357">
        <f>IF($C357=-1,-1,VLOOKUP($C357,'HCAD Process'!$D$5:$CZ$504,VLOOKUP(W$4,'Table Name'!$C$2:$D$100,2,FALSE),FALSE))</f>
        <v>-1</v>
      </c>
      <c r="X357">
        <f>IF($C357=-1,-1,VLOOKUP($C357,'HCAD Process'!$D$5:$CZ$504,VLOOKUP(X$4,'Table Name'!$C$2:$D$100,2,FALSE),FALSE))</f>
        <v>-1</v>
      </c>
      <c r="Y357">
        <f>IF($C357=-1,-1,VLOOKUP($C357,'HCAD Process'!$D$5:$CZ$504,VLOOKUP(Y$4,'Table Name'!$C$2:$D$100,2,FALSE),FALSE))</f>
        <v>-1</v>
      </c>
      <c r="Z357">
        <f>IF($C357=-1,-1,VLOOKUP($C357,'HCAD Process'!$D$5:$CZ$504,VLOOKUP(Z$4,'Table Name'!$C$2:$D$100,2,FALSE),FALSE))</f>
        <v>-1</v>
      </c>
      <c r="AA357">
        <f>IF($C357=-1,-1,VLOOKUP($C357,'HCAD Process'!$D$5:$CZ$504,VLOOKUP(AA$4,'Table Name'!$C$2:$D$100,2,FALSE),FALSE))</f>
        <v>-1</v>
      </c>
      <c r="AB357">
        <f>IF($C357=-1,-1,VLOOKUP($C357,'HCAD Process'!$D$5:$CZ$504,VLOOKUP(AB$4,'Table Name'!$C$2:$D$100,2,FALSE),FALSE))</f>
        <v>-1</v>
      </c>
      <c r="AC357">
        <f>IF($C357=-1,-1,VLOOKUP($C357,'HCAD Process'!$D$5:$CZ$504,VLOOKUP(AC$4,'Table Name'!$C$2:$D$100,2,FALSE),FALSE))</f>
        <v>-1</v>
      </c>
      <c r="AD357">
        <f>IF($C357=-1,-1,VLOOKUP($C357,'HCAD Process'!$D$5:$CZ$504,VLOOKUP(AD$4,'Table Name'!$C$2:$D$100,2,FALSE),FALSE))</f>
        <v>-1</v>
      </c>
      <c r="AE357">
        <f>IF($C357=-1,-1,VLOOKUP($C357,'HCAD Process'!$D$5:$CZ$504,VLOOKUP(AE$4,'Table Name'!$C$2:$D$100,2,FALSE),FALSE))</f>
        <v>-1</v>
      </c>
      <c r="AF357">
        <f>IF($C357=-1,-1,VLOOKUP($C357,'HCAD Process'!$D$5:$CZ$504,VLOOKUP(AF$4,'Table Name'!$C$2:$D$100,2,FALSE),FALSE))</f>
        <v>-1</v>
      </c>
      <c r="AG357">
        <f>IF($C357=-1,-1,VLOOKUP($C357,'HCAD Process'!$D$5:$CZ$504,VLOOKUP(AG$4,'Table Name'!$C$2:$D$100,2,FALSE),FALSE))</f>
        <v>-1</v>
      </c>
      <c r="AH357">
        <f>IF($C357=-1,-1,VLOOKUP($C357,'HCAD Process'!$D$5:$CZ$504,VLOOKUP(AH$4,'Table Name'!$C$2:$D$100,2,FALSE),FALSE))</f>
        <v>-1</v>
      </c>
      <c r="AI357">
        <f>IF($C357=-1,-1,VLOOKUP($C357,'HCAD Process'!$D$5:$CZ$504,VLOOKUP(AI$4,'Table Name'!$C$2:$D$100,2,FALSE),FALSE))</f>
        <v>-1</v>
      </c>
      <c r="AJ357">
        <f>IF($C357=-1,-1,VLOOKUP($C357,'HCAD Process'!$D$5:$CZ$504,VLOOKUP(AJ$4,'Table Name'!$C$2:$D$100,2,FALSE),FALSE))</f>
        <v>-1</v>
      </c>
      <c r="AK357">
        <f>IF($C357=-1,-1,VALUE(VLOOKUP($C357,'HCAD Process'!$D$5:$CZ$504,VLOOKUP(AK$4,'Table Name'!$C$2:$D$100,2,FALSE),FALSE)))</f>
        <v>-1</v>
      </c>
      <c r="AL357">
        <f>IF($C357=-1,-1,VLOOKUP($C357,'HCAD Process'!$D$5:$CZ$504,VLOOKUP(AL$4,'Table Name'!$C$2:$D$100,2,FALSE),FALSE))</f>
        <v>-1</v>
      </c>
      <c r="AM357">
        <f>IF($C357=-1,-1,VLOOKUP($C357,'HCAD Process'!$D$5:$CZ$504,VLOOKUP(AM$4,'Table Name'!$C$2:$D$100,2,FALSE),FALSE))</f>
        <v>-1</v>
      </c>
      <c r="AN357">
        <f>IF($C357=-1,-1,VLOOKUP($C357,'HCAD Process'!$D$5:$CZ$504,VLOOKUP(AN$4,'Table Name'!$C$2:$D$100,2,FALSE),FALSE))</f>
        <v>-1</v>
      </c>
      <c r="AO357">
        <f>IF($C357=-1,-1,VLOOKUP($C357,'HCAD Process'!$D$5:$CZ$504,VLOOKUP(AO$4,'Table Name'!$C$2:$D$100,2,FALSE),FALSE))</f>
        <v>-1</v>
      </c>
      <c r="AP357">
        <f>IF($C357=-1,-1,VLOOKUP($C357,'HCAD Process'!$D$5:$CZ$504,VLOOKUP(AP$4,'Table Name'!$C$2:$D$100,2,FALSE),FALSE))</f>
        <v>-1</v>
      </c>
      <c r="AQ357">
        <f>IF($C357=-1,-1,VLOOKUP($C357,'HCAD Process'!$D$5:$CZ$504,VLOOKUP(AQ$4,'Table Name'!$C$2:$D$100,2,FALSE),FALSE))</f>
        <v>-1</v>
      </c>
      <c r="AR357">
        <f>IF($C357=-1,-1,VLOOKUP($C357,'HCAD Process'!$D$5:$CZ$504,VLOOKUP(AR$4,'Table Name'!$C$2:$D$100,2,FALSE),FALSE))</f>
        <v>-1</v>
      </c>
      <c r="AS357">
        <f>IF($C357=-1,-1,VLOOKUP($C357,'HCAD Process'!$D$5:$CZ$504,VLOOKUP(AS$4,'Table Name'!$C$2:$D$100,2,FALSE),FALSE))</f>
        <v>-1</v>
      </c>
      <c r="AT357">
        <f>IF($C357=-1,-1,VLOOKUP($C357,'HCAD Process'!$D$5:$CZ$504,VLOOKUP(AT$4,'Table Name'!$C$2:$D$100,2,FALSE),FALSE))</f>
        <v>-1</v>
      </c>
      <c r="AU357">
        <f>IF($C357=-1,-1,VLOOKUP($C357,'HCAD Process'!$D$5:$CZ$504,VLOOKUP(AU$4,'Table Name'!$C$2:$D$100,2,FALSE),FALSE))</f>
        <v>-1</v>
      </c>
      <c r="AV357">
        <f>IF($C357=-1,-1,VLOOKUP($C357,'HCAD Process'!$D$5:$CZ$504,VLOOKUP(AV$4,'Table Name'!$C$2:$D$100,2,FALSE),FALSE))</f>
        <v>-1</v>
      </c>
      <c r="AW357">
        <f>IF($C357=-1,-1,VLOOKUP($C357,'HCAD Process'!$D$5:$CZ$504,VLOOKUP(AW$4,'Table Name'!$C$2:$D$100,2,FALSE),FALSE))</f>
        <v>-1</v>
      </c>
      <c r="AX357">
        <f>IF($C357=-1,-1,VLOOKUP($C357,'HCAD Process'!$D$5:$CZ$504,VLOOKUP(AX$4,'Table Name'!$C$2:$D$100,2,FALSE),FALSE))</f>
        <v>-1</v>
      </c>
      <c r="AY357">
        <f>IF($C357=-1,-1,VLOOKUP($C357,'HCAD Process'!$D$5:$CZ$504,VLOOKUP(AY$4,'Table Name'!$C$2:$D$100,2,FALSE),FALSE))</f>
        <v>-1</v>
      </c>
      <c r="AZ357">
        <f>IF($C357=-1,-1,VLOOKUP($C357,'HCAD Process'!$D$5:$CZ$504,VLOOKUP(AZ$4,'Table Name'!$C$2:$D$100,2,FALSE),FALSE))</f>
        <v>-1</v>
      </c>
      <c r="BA357">
        <f>IF($C357=-1,-1,VLOOKUP($C357,'HCAD Process'!$D$5:$CZ$504,VLOOKUP(BA$4,'Table Name'!$C$2:$D$100,2,FALSE),FALSE))</f>
        <v>-1</v>
      </c>
      <c r="BB357">
        <f>IF($C357=-1,-1,VLOOKUP($C357,'HCAD Process'!$D$5:$CZ$504,VLOOKUP(BB$4,'Table Name'!$C$2:$D$100,2,FALSE),FALSE))</f>
        <v>-1</v>
      </c>
      <c r="BC357">
        <f>IF($C357=-1,-1,VLOOKUP($C357,'HCAD Process'!$D$5:$CZ$504,VLOOKUP(BC$4,'Table Name'!$C$2:$D$100,2,FALSE),FALSE))</f>
        <v>-1</v>
      </c>
      <c r="BD357">
        <f>IF($C357=-1,-1,VLOOKUP($C357,'HCAD Process'!$D$5:$CZ$504,VLOOKUP(BD$4,'Table Name'!$C$2:$D$100,2,FALSE),FALSE))</f>
        <v>-1</v>
      </c>
      <c r="BE357">
        <f>IF($C357=-1,-1,VLOOKUP($C357,'HCAD Process'!$D$5:$CZ$504,VLOOKUP(BE$4,'Table Name'!$C$2:$D$100,2,FALSE),FALSE))</f>
        <v>-1</v>
      </c>
      <c r="BF357">
        <f>IF($C357=-1,-1,VLOOKUP($C357,'HCAD Process'!$D$5:$CZ$504,VLOOKUP(BF$4,'Table Name'!$C$2:$D$100,2,FALSE),FALSE))</f>
        <v>-1</v>
      </c>
      <c r="BG357">
        <f>IF($C357=-1,-1,VLOOKUP($C357,'HCAD Process'!$D$5:$CZ$504,VLOOKUP(BG$4,'Table Name'!$C$2:$D$100,2,FALSE),FALSE))</f>
        <v>-1</v>
      </c>
      <c r="BH357">
        <f>IF($C357=-1,-1,VLOOKUP($C357,'HCAD Process'!$D$5:$CZ$504,VLOOKUP(BH$4,'Table Name'!$C$2:$D$100,2,FALSE),FALSE))</f>
        <v>-1</v>
      </c>
      <c r="BI357">
        <f>IF($C357=-1,-1,VLOOKUP($C357,'HCAD Process'!$D$5:$CZ$504,VLOOKUP(BI$4,'Table Name'!$C$2:$D$100,2,FALSE),FALSE))</f>
        <v>-1</v>
      </c>
      <c r="BJ357">
        <f>IF($C357=-1,-1,VLOOKUP($C357,'HCAD Process'!$D$5:$CZ$504,VLOOKUP(BJ$4,'Table Name'!$C$2:$D$100,2,FALSE),FALSE))</f>
        <v>-1</v>
      </c>
      <c r="BK357">
        <f>IF($C357=-1,-1,VLOOKUP($C357,'HCAD Process'!$D$5:$CZ$504,VLOOKUP(BK$4,'Table Name'!$C$2:$D$100,2,FALSE),FALSE))</f>
        <v>-1</v>
      </c>
      <c r="BL357">
        <f>IF($C357=-1,-1,VLOOKUP($C357,'HCAD Process'!$D$5:$CZ$504,VLOOKUP(BL$4,'Table Name'!$C$2:$D$100,2,FALSE),FALSE))</f>
        <v>-1</v>
      </c>
      <c r="BM357">
        <f>IF($C357=-1,-1,VLOOKUP($C357,'HCAD Process'!$D$5:$CZ$504,VLOOKUP(BM$4,'Table Name'!$C$2:$D$100,2,FALSE),FALSE))</f>
        <v>-1</v>
      </c>
      <c r="BN357">
        <f>IF($C357=-1,-1,VLOOKUP($C357,'HCAD Process'!$D$5:$CZ$504,VLOOKUP(BN$4,'Table Name'!$C$2:$D$100,2,FALSE),FALSE))</f>
        <v>-1</v>
      </c>
      <c r="BO357">
        <f>IF($C357=-1,-1,VLOOKUP($C357,'HCAD Process'!$D$5:$CZ$504,VLOOKUP(BO$4,'Table Name'!$C$2:$D$100,2,FALSE),FALSE))</f>
        <v>-1</v>
      </c>
      <c r="BP357">
        <f>IF($C357=-1,-1,VLOOKUP($C357,'HCAD Process'!$D$5:$CZ$504,VLOOKUP(BP$4,'Table Name'!$C$2:$D$100,2,FALSE),FALSE))</f>
        <v>-1</v>
      </c>
      <c r="BQ357">
        <f>IF($C357=-1,-1,VLOOKUP($C357,'HCAD Process'!$D$5:$CZ$504,VLOOKUP(BQ$4,'Table Name'!$C$2:$D$100,2,FALSE),FALSE))</f>
        <v>-1</v>
      </c>
      <c r="BR357">
        <f>IF($C357=-1,-1,VLOOKUP($C357,'HCAD Process'!$D$5:$CZ$504,VLOOKUP(BR$4,'Table Name'!$C$2:$D$100,2,FALSE),FALSE))</f>
        <v>-1</v>
      </c>
      <c r="BS357">
        <f>IF($C357=-1,-1,VLOOKUP($C357,'HCAD Process'!$D$5:$CZ$504,VLOOKUP(BS$4,'Table Name'!$C$2:$D$100,2,FALSE),FALSE))</f>
        <v>-1</v>
      </c>
      <c r="BT357">
        <f>IF($C357=-1,-1,VLOOKUP($C357,'HCAD Process'!$D$5:$CZ$504,VLOOKUP(BT$4,'Table Name'!$C$2:$D$100,2,FALSE),FALSE))</f>
        <v>-1</v>
      </c>
      <c r="BU357">
        <f>IF($C357=-1,-1,VLOOKUP($C357,'HCAD Process'!$D$5:$CZ$504,VLOOKUP(BU$4,'Table Name'!$C$2:$D$100,2,FALSE),FALSE))</f>
        <v>-1</v>
      </c>
      <c r="BV357">
        <f>IF($C357=-1,-1,VLOOKUP($C357,'HCAD Process'!$D$5:$CZ$504,VLOOKUP(BV$4,'Table Name'!$C$2:$D$100,2,FALSE),FALSE))</f>
        <v>-1</v>
      </c>
      <c r="BW357">
        <f>IF($C357=-1,-1,VLOOKUP($C357,'HCAD Process'!$D$5:$CZ$504,VLOOKUP(BW$4,'Table Name'!$C$2:$D$100,2,FALSE),FALSE))</f>
        <v>-1</v>
      </c>
      <c r="BX357">
        <f>IF($C357=-1,-1,VLOOKUP($C357,'HCAD Process'!$D$5:$CZ$504,VLOOKUP(BX$4,'Table Name'!$C$2:$D$100,2,FALSE),FALSE))</f>
        <v>-1</v>
      </c>
      <c r="BY357">
        <f>IF($C357=-1,-1,VLOOKUP($C357,'HCAD Process'!$D$5:$CZ$504,VLOOKUP(BY$4,'Table Name'!$C$2:$D$100,2,FALSE),FALSE))</f>
        <v>-1</v>
      </c>
      <c r="BZ357">
        <f>IF($C357=-1,-1,VLOOKUP($C357,'HCAD Process'!$D$5:$CZ$504,VLOOKUP(BZ$4,'Table Name'!$C$2:$D$100,2,FALSE),FALSE))</f>
        <v>-1</v>
      </c>
      <c r="CA357">
        <f>IF($C357=-1,-1,VLOOKUP($C357,'HCAD Process'!$D$5:$CZ$504,VLOOKUP(CA$4,'Table Name'!$C$2:$D$100,2,FALSE),FALSE))</f>
        <v>-1</v>
      </c>
      <c r="CB357">
        <f>IF($C357=-1,-1,VLOOKUP($C357,'HCAD Process'!$D$5:$CZ$504,VLOOKUP(CB$4,'Table Name'!$C$2:$D$100,2,FALSE),FALSE))</f>
        <v>-1</v>
      </c>
      <c r="CC357">
        <f>IF($C357=-1,-1,VLOOKUP($C357,'HCAD Process'!$D$5:$CZ$504,VLOOKUP(CC$4,'Table Name'!$C$2:$D$100,2,FALSE),FALSE))</f>
        <v>-1</v>
      </c>
      <c r="CD357">
        <f>IF($C357=-1,-1,VLOOKUP($C357,'HCAD Process'!$D$5:$CZ$504,VLOOKUP(CD$4,'Table Name'!$C$2:$D$100,2,FALSE),FALSE))</f>
        <v>-1</v>
      </c>
      <c r="CE357">
        <f>IF($C357=-1,-1,VLOOKUP($C357,'HCAD Process'!$D$5:$CZ$504,VLOOKUP(CE$4,'Table Name'!$C$2:$D$100,2,FALSE),FALSE))</f>
        <v>-1</v>
      </c>
    </row>
    <row r="358" spans="2:83" x14ac:dyDescent="0.25">
      <c r="B358">
        <f t="shared" si="5"/>
        <v>354</v>
      </c>
      <c r="C358">
        <f t="array" ref="C358">IF(ISERROR(INDEX('HCAD Process'!CF$5:CF$504,MATCH(0,COUNTIF(C$4:C357,'HCAD Process'!CF$5:CF$504)+('HCAD Process'!CF$5:CF$504=-1),0))),-1,INDEX('HCAD Process'!CF$5:CF$504,MATCH(0,COUNTIF(C$4:C357,'HCAD Process'!CF$5:CF$504)+('HCAD Process'!CF$5:CF$504=-1),0)))</f>
        <v>-1</v>
      </c>
      <c r="D358">
        <f>IF($C358=-1,-1,VLOOKUP($C358,'HCAD Process'!$D$5:$CZ$504,VLOOKUP(D$4,'Table Name'!$C$2:$D$100,2,FALSE),FALSE))</f>
        <v>-1</v>
      </c>
      <c r="E358">
        <f>IF($C358=-1,-1,VLOOKUP($C358,'HCAD Process'!$D$5:$CZ$504,VLOOKUP(E$4,'Table Name'!$C$2:$D$100,2,FALSE),FALSE))</f>
        <v>-1</v>
      </c>
      <c r="F358">
        <f>IF($C358=-1,-1,VLOOKUP($C358,'HCAD Process'!$D$5:$CZ$504,VLOOKUP(F$4,'Table Name'!$C$2:$D$100,2,FALSE),FALSE))</f>
        <v>-1</v>
      </c>
      <c r="G358">
        <f>IF($C358=-1,-1,VLOOKUP($C358,'HCAD Process'!$D$5:$CZ$504,VLOOKUP(G$4,'Table Name'!$C$2:$D$100,2,FALSE),FALSE))</f>
        <v>-1</v>
      </c>
      <c r="H358">
        <f>IF($C358=-1,-1,VLOOKUP($C358,'HCAD Process'!$D$5:$CZ$504,VLOOKUP(H$4,'Table Name'!$C$2:$D$100,2,FALSE),FALSE))</f>
        <v>-1</v>
      </c>
      <c r="I358">
        <f>IF($C358=-1,-1,VLOOKUP($C358,'HCAD Process'!$D$5:$CZ$504,VLOOKUP(I$4,'Table Name'!$C$2:$D$100,2,FALSE),FALSE))</f>
        <v>-1</v>
      </c>
      <c r="J358">
        <f>IF($C358=-1,-1,VLOOKUP($C358,'HCAD Process'!$D$5:$CZ$504,VLOOKUP(J$4,'Table Name'!$C$2:$D$100,2,FALSE),FALSE))</f>
        <v>-1</v>
      </c>
      <c r="K358">
        <f>IF($C358=-1,-1,VLOOKUP($C358,'HCAD Process'!$D$5:$CZ$504,VLOOKUP(K$4,'Table Name'!$C$2:$D$100,2,FALSE),FALSE))</f>
        <v>-1</v>
      </c>
      <c r="L358">
        <f>IF($C358=-1,-1,VLOOKUP($C358,'HCAD Process'!$D$5:$CZ$504,VLOOKUP(L$4,'Table Name'!$C$2:$D$100,2,FALSE),FALSE))</f>
        <v>-1</v>
      </c>
      <c r="M358">
        <f>IF($C358=-1,-1,VLOOKUP($C358,'HCAD Process'!$D$5:$CZ$504,VLOOKUP(M$4,'Table Name'!$C$2:$D$100,2,FALSE),FALSE))</f>
        <v>-1</v>
      </c>
      <c r="N358">
        <f>IF($C358=-1,-1,VLOOKUP($C358,'HCAD Process'!$D$5:$CZ$504,VLOOKUP(N$4,'Table Name'!$C$2:$D$100,2,FALSE),FALSE))</f>
        <v>-1</v>
      </c>
      <c r="O358">
        <f>IF($C358=-1,-1,VLOOKUP($C358,'HCAD Process'!$D$5:$CZ$504,VLOOKUP(O$4,'Table Name'!$C$2:$D$100,2,FALSE),FALSE))</f>
        <v>-1</v>
      </c>
      <c r="P358">
        <f>IF($C358=-1,-1,VLOOKUP($C358,'HCAD Process'!$D$5:$CZ$504,VLOOKUP(P$4,'Table Name'!$C$2:$D$100,2,FALSE),FALSE))</f>
        <v>-1</v>
      </c>
      <c r="Q358">
        <f>IF($C358=-1,-1,VLOOKUP($C358,'HCAD Process'!$D$5:$CZ$504,VLOOKUP(Q$4,'Table Name'!$C$2:$D$100,2,FALSE),FALSE))</f>
        <v>-1</v>
      </c>
      <c r="R358">
        <f>IF($C358=-1,-1,VLOOKUP($C358,'HCAD Process'!$D$5:$CZ$504,VLOOKUP(R$4,'Table Name'!$C$2:$D$100,2,FALSE),FALSE))</f>
        <v>-1</v>
      </c>
      <c r="S358">
        <f>IF($C358=-1,-1,VLOOKUP($C358,'HCAD Process'!$D$5:$CZ$504,VLOOKUP(S$4,'Table Name'!$C$2:$D$100,2,FALSE),FALSE))</f>
        <v>-1</v>
      </c>
      <c r="T358">
        <f>IF($C358=-1,-1,VLOOKUP($C358,'HCAD Process'!$D$5:$CZ$504,VLOOKUP(T$4,'Table Name'!$C$2:$D$100,2,FALSE),FALSE))</f>
        <v>-1</v>
      </c>
      <c r="U358">
        <f>IF($C358=-1,-1,VLOOKUP($C358,'HCAD Process'!$D$5:$CZ$504,VLOOKUP(U$4,'Table Name'!$C$2:$D$100,2,FALSE),FALSE))</f>
        <v>-1</v>
      </c>
      <c r="V358">
        <f>IF($C358=-1,-1,VLOOKUP($C358,'HCAD Process'!$D$5:$CZ$504,VLOOKUP(V$4,'Table Name'!$C$2:$D$100,2,FALSE),FALSE))</f>
        <v>-1</v>
      </c>
      <c r="W358">
        <f>IF($C358=-1,-1,VLOOKUP($C358,'HCAD Process'!$D$5:$CZ$504,VLOOKUP(W$4,'Table Name'!$C$2:$D$100,2,FALSE),FALSE))</f>
        <v>-1</v>
      </c>
      <c r="X358">
        <f>IF($C358=-1,-1,VLOOKUP($C358,'HCAD Process'!$D$5:$CZ$504,VLOOKUP(X$4,'Table Name'!$C$2:$D$100,2,FALSE),FALSE))</f>
        <v>-1</v>
      </c>
      <c r="Y358">
        <f>IF($C358=-1,-1,VLOOKUP($C358,'HCAD Process'!$D$5:$CZ$504,VLOOKUP(Y$4,'Table Name'!$C$2:$D$100,2,FALSE),FALSE))</f>
        <v>-1</v>
      </c>
      <c r="Z358">
        <f>IF($C358=-1,-1,VLOOKUP($C358,'HCAD Process'!$D$5:$CZ$504,VLOOKUP(Z$4,'Table Name'!$C$2:$D$100,2,FALSE),FALSE))</f>
        <v>-1</v>
      </c>
      <c r="AA358">
        <f>IF($C358=-1,-1,VLOOKUP($C358,'HCAD Process'!$D$5:$CZ$504,VLOOKUP(AA$4,'Table Name'!$C$2:$D$100,2,FALSE),FALSE))</f>
        <v>-1</v>
      </c>
      <c r="AB358">
        <f>IF($C358=-1,-1,VLOOKUP($C358,'HCAD Process'!$D$5:$CZ$504,VLOOKUP(AB$4,'Table Name'!$C$2:$D$100,2,FALSE),FALSE))</f>
        <v>-1</v>
      </c>
      <c r="AC358">
        <f>IF($C358=-1,-1,VLOOKUP($C358,'HCAD Process'!$D$5:$CZ$504,VLOOKUP(AC$4,'Table Name'!$C$2:$D$100,2,FALSE),FALSE))</f>
        <v>-1</v>
      </c>
      <c r="AD358">
        <f>IF($C358=-1,-1,VLOOKUP($C358,'HCAD Process'!$D$5:$CZ$504,VLOOKUP(AD$4,'Table Name'!$C$2:$D$100,2,FALSE),FALSE))</f>
        <v>-1</v>
      </c>
      <c r="AE358">
        <f>IF($C358=-1,-1,VLOOKUP($C358,'HCAD Process'!$D$5:$CZ$504,VLOOKUP(AE$4,'Table Name'!$C$2:$D$100,2,FALSE),FALSE))</f>
        <v>-1</v>
      </c>
      <c r="AF358">
        <f>IF($C358=-1,-1,VLOOKUP($C358,'HCAD Process'!$D$5:$CZ$504,VLOOKUP(AF$4,'Table Name'!$C$2:$D$100,2,FALSE),FALSE))</f>
        <v>-1</v>
      </c>
      <c r="AG358">
        <f>IF($C358=-1,-1,VLOOKUP($C358,'HCAD Process'!$D$5:$CZ$504,VLOOKUP(AG$4,'Table Name'!$C$2:$D$100,2,FALSE),FALSE))</f>
        <v>-1</v>
      </c>
      <c r="AH358">
        <f>IF($C358=-1,-1,VLOOKUP($C358,'HCAD Process'!$D$5:$CZ$504,VLOOKUP(AH$4,'Table Name'!$C$2:$D$100,2,FALSE),FALSE))</f>
        <v>-1</v>
      </c>
      <c r="AI358">
        <f>IF($C358=-1,-1,VLOOKUP($C358,'HCAD Process'!$D$5:$CZ$504,VLOOKUP(AI$4,'Table Name'!$C$2:$D$100,2,FALSE),FALSE))</f>
        <v>-1</v>
      </c>
      <c r="AJ358">
        <f>IF($C358=-1,-1,VLOOKUP($C358,'HCAD Process'!$D$5:$CZ$504,VLOOKUP(AJ$4,'Table Name'!$C$2:$D$100,2,FALSE),FALSE))</f>
        <v>-1</v>
      </c>
      <c r="AK358">
        <f>IF($C358=-1,-1,VALUE(VLOOKUP($C358,'HCAD Process'!$D$5:$CZ$504,VLOOKUP(AK$4,'Table Name'!$C$2:$D$100,2,FALSE),FALSE)))</f>
        <v>-1</v>
      </c>
      <c r="AL358">
        <f>IF($C358=-1,-1,VLOOKUP($C358,'HCAD Process'!$D$5:$CZ$504,VLOOKUP(AL$4,'Table Name'!$C$2:$D$100,2,FALSE),FALSE))</f>
        <v>-1</v>
      </c>
      <c r="AM358">
        <f>IF($C358=-1,-1,VLOOKUP($C358,'HCAD Process'!$D$5:$CZ$504,VLOOKUP(AM$4,'Table Name'!$C$2:$D$100,2,FALSE),FALSE))</f>
        <v>-1</v>
      </c>
      <c r="AN358">
        <f>IF($C358=-1,-1,VLOOKUP($C358,'HCAD Process'!$D$5:$CZ$504,VLOOKUP(AN$4,'Table Name'!$C$2:$D$100,2,FALSE),FALSE))</f>
        <v>-1</v>
      </c>
      <c r="AO358">
        <f>IF($C358=-1,-1,VLOOKUP($C358,'HCAD Process'!$D$5:$CZ$504,VLOOKUP(AO$4,'Table Name'!$C$2:$D$100,2,FALSE),FALSE))</f>
        <v>-1</v>
      </c>
      <c r="AP358">
        <f>IF($C358=-1,-1,VLOOKUP($C358,'HCAD Process'!$D$5:$CZ$504,VLOOKUP(AP$4,'Table Name'!$C$2:$D$100,2,FALSE),FALSE))</f>
        <v>-1</v>
      </c>
      <c r="AQ358">
        <f>IF($C358=-1,-1,VLOOKUP($C358,'HCAD Process'!$D$5:$CZ$504,VLOOKUP(AQ$4,'Table Name'!$C$2:$D$100,2,FALSE),FALSE))</f>
        <v>-1</v>
      </c>
      <c r="AR358">
        <f>IF($C358=-1,-1,VLOOKUP($C358,'HCAD Process'!$D$5:$CZ$504,VLOOKUP(AR$4,'Table Name'!$C$2:$D$100,2,FALSE),FALSE))</f>
        <v>-1</v>
      </c>
      <c r="AS358">
        <f>IF($C358=-1,-1,VLOOKUP($C358,'HCAD Process'!$D$5:$CZ$504,VLOOKUP(AS$4,'Table Name'!$C$2:$D$100,2,FALSE),FALSE))</f>
        <v>-1</v>
      </c>
      <c r="AT358">
        <f>IF($C358=-1,-1,VLOOKUP($C358,'HCAD Process'!$D$5:$CZ$504,VLOOKUP(AT$4,'Table Name'!$C$2:$D$100,2,FALSE),FALSE))</f>
        <v>-1</v>
      </c>
      <c r="AU358">
        <f>IF($C358=-1,-1,VLOOKUP($C358,'HCAD Process'!$D$5:$CZ$504,VLOOKUP(AU$4,'Table Name'!$C$2:$D$100,2,FALSE),FALSE))</f>
        <v>-1</v>
      </c>
      <c r="AV358">
        <f>IF($C358=-1,-1,VLOOKUP($C358,'HCAD Process'!$D$5:$CZ$504,VLOOKUP(AV$4,'Table Name'!$C$2:$D$100,2,FALSE),FALSE))</f>
        <v>-1</v>
      </c>
      <c r="AW358">
        <f>IF($C358=-1,-1,VLOOKUP($C358,'HCAD Process'!$D$5:$CZ$504,VLOOKUP(AW$4,'Table Name'!$C$2:$D$100,2,FALSE),FALSE))</f>
        <v>-1</v>
      </c>
      <c r="AX358">
        <f>IF($C358=-1,-1,VLOOKUP($C358,'HCAD Process'!$D$5:$CZ$504,VLOOKUP(AX$4,'Table Name'!$C$2:$D$100,2,FALSE),FALSE))</f>
        <v>-1</v>
      </c>
      <c r="AY358">
        <f>IF($C358=-1,-1,VLOOKUP($C358,'HCAD Process'!$D$5:$CZ$504,VLOOKUP(AY$4,'Table Name'!$C$2:$D$100,2,FALSE),FALSE))</f>
        <v>-1</v>
      </c>
      <c r="AZ358">
        <f>IF($C358=-1,-1,VLOOKUP($C358,'HCAD Process'!$D$5:$CZ$504,VLOOKUP(AZ$4,'Table Name'!$C$2:$D$100,2,FALSE),FALSE))</f>
        <v>-1</v>
      </c>
      <c r="BA358">
        <f>IF($C358=-1,-1,VLOOKUP($C358,'HCAD Process'!$D$5:$CZ$504,VLOOKUP(BA$4,'Table Name'!$C$2:$D$100,2,FALSE),FALSE))</f>
        <v>-1</v>
      </c>
      <c r="BB358">
        <f>IF($C358=-1,-1,VLOOKUP($C358,'HCAD Process'!$D$5:$CZ$504,VLOOKUP(BB$4,'Table Name'!$C$2:$D$100,2,FALSE),FALSE))</f>
        <v>-1</v>
      </c>
      <c r="BC358">
        <f>IF($C358=-1,-1,VLOOKUP($C358,'HCAD Process'!$D$5:$CZ$504,VLOOKUP(BC$4,'Table Name'!$C$2:$D$100,2,FALSE),FALSE))</f>
        <v>-1</v>
      </c>
      <c r="BD358">
        <f>IF($C358=-1,-1,VLOOKUP($C358,'HCAD Process'!$D$5:$CZ$504,VLOOKUP(BD$4,'Table Name'!$C$2:$D$100,2,FALSE),FALSE))</f>
        <v>-1</v>
      </c>
      <c r="BE358">
        <f>IF($C358=-1,-1,VLOOKUP($C358,'HCAD Process'!$D$5:$CZ$504,VLOOKUP(BE$4,'Table Name'!$C$2:$D$100,2,FALSE),FALSE))</f>
        <v>-1</v>
      </c>
      <c r="BF358">
        <f>IF($C358=-1,-1,VLOOKUP($C358,'HCAD Process'!$D$5:$CZ$504,VLOOKUP(BF$4,'Table Name'!$C$2:$D$100,2,FALSE),FALSE))</f>
        <v>-1</v>
      </c>
      <c r="BG358">
        <f>IF($C358=-1,-1,VLOOKUP($C358,'HCAD Process'!$D$5:$CZ$504,VLOOKUP(BG$4,'Table Name'!$C$2:$D$100,2,FALSE),FALSE))</f>
        <v>-1</v>
      </c>
      <c r="BH358">
        <f>IF($C358=-1,-1,VLOOKUP($C358,'HCAD Process'!$D$5:$CZ$504,VLOOKUP(BH$4,'Table Name'!$C$2:$D$100,2,FALSE),FALSE))</f>
        <v>-1</v>
      </c>
      <c r="BI358">
        <f>IF($C358=-1,-1,VLOOKUP($C358,'HCAD Process'!$D$5:$CZ$504,VLOOKUP(BI$4,'Table Name'!$C$2:$D$100,2,FALSE),FALSE))</f>
        <v>-1</v>
      </c>
      <c r="BJ358">
        <f>IF($C358=-1,-1,VLOOKUP($C358,'HCAD Process'!$D$5:$CZ$504,VLOOKUP(BJ$4,'Table Name'!$C$2:$D$100,2,FALSE),FALSE))</f>
        <v>-1</v>
      </c>
      <c r="BK358">
        <f>IF($C358=-1,-1,VLOOKUP($C358,'HCAD Process'!$D$5:$CZ$504,VLOOKUP(BK$4,'Table Name'!$C$2:$D$100,2,FALSE),FALSE))</f>
        <v>-1</v>
      </c>
      <c r="BL358">
        <f>IF($C358=-1,-1,VLOOKUP($C358,'HCAD Process'!$D$5:$CZ$504,VLOOKUP(BL$4,'Table Name'!$C$2:$D$100,2,FALSE),FALSE))</f>
        <v>-1</v>
      </c>
      <c r="BM358">
        <f>IF($C358=-1,-1,VLOOKUP($C358,'HCAD Process'!$D$5:$CZ$504,VLOOKUP(BM$4,'Table Name'!$C$2:$D$100,2,FALSE),FALSE))</f>
        <v>-1</v>
      </c>
      <c r="BN358">
        <f>IF($C358=-1,-1,VLOOKUP($C358,'HCAD Process'!$D$5:$CZ$504,VLOOKUP(BN$4,'Table Name'!$C$2:$D$100,2,FALSE),FALSE))</f>
        <v>-1</v>
      </c>
      <c r="BO358">
        <f>IF($C358=-1,-1,VLOOKUP($C358,'HCAD Process'!$D$5:$CZ$504,VLOOKUP(BO$4,'Table Name'!$C$2:$D$100,2,FALSE),FALSE))</f>
        <v>-1</v>
      </c>
      <c r="BP358">
        <f>IF($C358=-1,-1,VLOOKUP($C358,'HCAD Process'!$D$5:$CZ$504,VLOOKUP(BP$4,'Table Name'!$C$2:$D$100,2,FALSE),FALSE))</f>
        <v>-1</v>
      </c>
      <c r="BQ358">
        <f>IF($C358=-1,-1,VLOOKUP($C358,'HCAD Process'!$D$5:$CZ$504,VLOOKUP(BQ$4,'Table Name'!$C$2:$D$100,2,FALSE),FALSE))</f>
        <v>-1</v>
      </c>
      <c r="BR358">
        <f>IF($C358=-1,-1,VLOOKUP($C358,'HCAD Process'!$D$5:$CZ$504,VLOOKUP(BR$4,'Table Name'!$C$2:$D$100,2,FALSE),FALSE))</f>
        <v>-1</v>
      </c>
      <c r="BS358">
        <f>IF($C358=-1,-1,VLOOKUP($C358,'HCAD Process'!$D$5:$CZ$504,VLOOKUP(BS$4,'Table Name'!$C$2:$D$100,2,FALSE),FALSE))</f>
        <v>-1</v>
      </c>
      <c r="BT358">
        <f>IF($C358=-1,-1,VLOOKUP($C358,'HCAD Process'!$D$5:$CZ$504,VLOOKUP(BT$4,'Table Name'!$C$2:$D$100,2,FALSE),FALSE))</f>
        <v>-1</v>
      </c>
      <c r="BU358">
        <f>IF($C358=-1,-1,VLOOKUP($C358,'HCAD Process'!$D$5:$CZ$504,VLOOKUP(BU$4,'Table Name'!$C$2:$D$100,2,FALSE),FALSE))</f>
        <v>-1</v>
      </c>
      <c r="BV358">
        <f>IF($C358=-1,-1,VLOOKUP($C358,'HCAD Process'!$D$5:$CZ$504,VLOOKUP(BV$4,'Table Name'!$C$2:$D$100,2,FALSE),FALSE))</f>
        <v>-1</v>
      </c>
      <c r="BW358">
        <f>IF($C358=-1,-1,VLOOKUP($C358,'HCAD Process'!$D$5:$CZ$504,VLOOKUP(BW$4,'Table Name'!$C$2:$D$100,2,FALSE),FALSE))</f>
        <v>-1</v>
      </c>
      <c r="BX358">
        <f>IF($C358=-1,-1,VLOOKUP($C358,'HCAD Process'!$D$5:$CZ$504,VLOOKUP(BX$4,'Table Name'!$C$2:$D$100,2,FALSE),FALSE))</f>
        <v>-1</v>
      </c>
      <c r="BY358">
        <f>IF($C358=-1,-1,VLOOKUP($C358,'HCAD Process'!$D$5:$CZ$504,VLOOKUP(BY$4,'Table Name'!$C$2:$D$100,2,FALSE),FALSE))</f>
        <v>-1</v>
      </c>
      <c r="BZ358">
        <f>IF($C358=-1,-1,VLOOKUP($C358,'HCAD Process'!$D$5:$CZ$504,VLOOKUP(BZ$4,'Table Name'!$C$2:$D$100,2,FALSE),FALSE))</f>
        <v>-1</v>
      </c>
      <c r="CA358">
        <f>IF($C358=-1,-1,VLOOKUP($C358,'HCAD Process'!$D$5:$CZ$504,VLOOKUP(CA$4,'Table Name'!$C$2:$D$100,2,FALSE),FALSE))</f>
        <v>-1</v>
      </c>
      <c r="CB358">
        <f>IF($C358=-1,-1,VLOOKUP($C358,'HCAD Process'!$D$5:$CZ$504,VLOOKUP(CB$4,'Table Name'!$C$2:$D$100,2,FALSE),FALSE))</f>
        <v>-1</v>
      </c>
      <c r="CC358">
        <f>IF($C358=-1,-1,VLOOKUP($C358,'HCAD Process'!$D$5:$CZ$504,VLOOKUP(CC$4,'Table Name'!$C$2:$D$100,2,FALSE),FALSE))</f>
        <v>-1</v>
      </c>
      <c r="CD358">
        <f>IF($C358=-1,-1,VLOOKUP($C358,'HCAD Process'!$D$5:$CZ$504,VLOOKUP(CD$4,'Table Name'!$C$2:$D$100,2,FALSE),FALSE))</f>
        <v>-1</v>
      </c>
      <c r="CE358">
        <f>IF($C358=-1,-1,VLOOKUP($C358,'HCAD Process'!$D$5:$CZ$504,VLOOKUP(CE$4,'Table Name'!$C$2:$D$100,2,FALSE),FALSE))</f>
        <v>-1</v>
      </c>
    </row>
    <row r="359" spans="2:83" x14ac:dyDescent="0.25">
      <c r="B359">
        <f t="shared" si="5"/>
        <v>355</v>
      </c>
      <c r="C359">
        <f t="array" ref="C359">IF(ISERROR(INDEX('HCAD Process'!CF$5:CF$504,MATCH(0,COUNTIF(C$4:C358,'HCAD Process'!CF$5:CF$504)+('HCAD Process'!CF$5:CF$504=-1),0))),-1,INDEX('HCAD Process'!CF$5:CF$504,MATCH(0,COUNTIF(C$4:C358,'HCAD Process'!CF$5:CF$504)+('HCAD Process'!CF$5:CF$504=-1),0)))</f>
        <v>-1</v>
      </c>
      <c r="D359">
        <f>IF($C359=-1,-1,VLOOKUP($C359,'HCAD Process'!$D$5:$CZ$504,VLOOKUP(D$4,'Table Name'!$C$2:$D$100,2,FALSE),FALSE))</f>
        <v>-1</v>
      </c>
      <c r="E359">
        <f>IF($C359=-1,-1,VLOOKUP($C359,'HCAD Process'!$D$5:$CZ$504,VLOOKUP(E$4,'Table Name'!$C$2:$D$100,2,FALSE),FALSE))</f>
        <v>-1</v>
      </c>
      <c r="F359">
        <f>IF($C359=-1,-1,VLOOKUP($C359,'HCAD Process'!$D$5:$CZ$504,VLOOKUP(F$4,'Table Name'!$C$2:$D$100,2,FALSE),FALSE))</f>
        <v>-1</v>
      </c>
      <c r="G359">
        <f>IF($C359=-1,-1,VLOOKUP($C359,'HCAD Process'!$D$5:$CZ$504,VLOOKUP(G$4,'Table Name'!$C$2:$D$100,2,FALSE),FALSE))</f>
        <v>-1</v>
      </c>
      <c r="H359">
        <f>IF($C359=-1,-1,VLOOKUP($C359,'HCAD Process'!$D$5:$CZ$504,VLOOKUP(H$4,'Table Name'!$C$2:$D$100,2,FALSE),FALSE))</f>
        <v>-1</v>
      </c>
      <c r="I359">
        <f>IF($C359=-1,-1,VLOOKUP($C359,'HCAD Process'!$D$5:$CZ$504,VLOOKUP(I$4,'Table Name'!$C$2:$D$100,2,FALSE),FALSE))</f>
        <v>-1</v>
      </c>
      <c r="J359">
        <f>IF($C359=-1,-1,VLOOKUP($C359,'HCAD Process'!$D$5:$CZ$504,VLOOKUP(J$4,'Table Name'!$C$2:$D$100,2,FALSE),FALSE))</f>
        <v>-1</v>
      </c>
      <c r="K359">
        <f>IF($C359=-1,-1,VLOOKUP($C359,'HCAD Process'!$D$5:$CZ$504,VLOOKUP(K$4,'Table Name'!$C$2:$D$100,2,FALSE),FALSE))</f>
        <v>-1</v>
      </c>
      <c r="L359">
        <f>IF($C359=-1,-1,VLOOKUP($C359,'HCAD Process'!$D$5:$CZ$504,VLOOKUP(L$4,'Table Name'!$C$2:$D$100,2,FALSE),FALSE))</f>
        <v>-1</v>
      </c>
      <c r="M359">
        <f>IF($C359=-1,-1,VLOOKUP($C359,'HCAD Process'!$D$5:$CZ$504,VLOOKUP(M$4,'Table Name'!$C$2:$D$100,2,FALSE),FALSE))</f>
        <v>-1</v>
      </c>
      <c r="N359">
        <f>IF($C359=-1,-1,VLOOKUP($C359,'HCAD Process'!$D$5:$CZ$504,VLOOKUP(N$4,'Table Name'!$C$2:$D$100,2,FALSE),FALSE))</f>
        <v>-1</v>
      </c>
      <c r="O359">
        <f>IF($C359=-1,-1,VLOOKUP($C359,'HCAD Process'!$D$5:$CZ$504,VLOOKUP(O$4,'Table Name'!$C$2:$D$100,2,FALSE),FALSE))</f>
        <v>-1</v>
      </c>
      <c r="P359">
        <f>IF($C359=-1,-1,VLOOKUP($C359,'HCAD Process'!$D$5:$CZ$504,VLOOKUP(P$4,'Table Name'!$C$2:$D$100,2,FALSE),FALSE))</f>
        <v>-1</v>
      </c>
      <c r="Q359">
        <f>IF($C359=-1,-1,VLOOKUP($C359,'HCAD Process'!$D$5:$CZ$504,VLOOKUP(Q$4,'Table Name'!$C$2:$D$100,2,FALSE),FALSE))</f>
        <v>-1</v>
      </c>
      <c r="R359">
        <f>IF($C359=-1,-1,VLOOKUP($C359,'HCAD Process'!$D$5:$CZ$504,VLOOKUP(R$4,'Table Name'!$C$2:$D$100,2,FALSE),FALSE))</f>
        <v>-1</v>
      </c>
      <c r="S359">
        <f>IF($C359=-1,-1,VLOOKUP($C359,'HCAD Process'!$D$5:$CZ$504,VLOOKUP(S$4,'Table Name'!$C$2:$D$100,2,FALSE),FALSE))</f>
        <v>-1</v>
      </c>
      <c r="T359">
        <f>IF($C359=-1,-1,VLOOKUP($C359,'HCAD Process'!$D$5:$CZ$504,VLOOKUP(T$4,'Table Name'!$C$2:$D$100,2,FALSE),FALSE))</f>
        <v>-1</v>
      </c>
      <c r="U359">
        <f>IF($C359=-1,-1,VLOOKUP($C359,'HCAD Process'!$D$5:$CZ$504,VLOOKUP(U$4,'Table Name'!$C$2:$D$100,2,FALSE),FALSE))</f>
        <v>-1</v>
      </c>
      <c r="V359">
        <f>IF($C359=-1,-1,VLOOKUP($C359,'HCAD Process'!$D$5:$CZ$504,VLOOKUP(V$4,'Table Name'!$C$2:$D$100,2,FALSE),FALSE))</f>
        <v>-1</v>
      </c>
      <c r="W359">
        <f>IF($C359=-1,-1,VLOOKUP($C359,'HCAD Process'!$D$5:$CZ$504,VLOOKUP(W$4,'Table Name'!$C$2:$D$100,2,FALSE),FALSE))</f>
        <v>-1</v>
      </c>
      <c r="X359">
        <f>IF($C359=-1,-1,VLOOKUP($C359,'HCAD Process'!$D$5:$CZ$504,VLOOKUP(X$4,'Table Name'!$C$2:$D$100,2,FALSE),FALSE))</f>
        <v>-1</v>
      </c>
      <c r="Y359">
        <f>IF($C359=-1,-1,VLOOKUP($C359,'HCAD Process'!$D$5:$CZ$504,VLOOKUP(Y$4,'Table Name'!$C$2:$D$100,2,FALSE),FALSE))</f>
        <v>-1</v>
      </c>
      <c r="Z359">
        <f>IF($C359=-1,-1,VLOOKUP($C359,'HCAD Process'!$D$5:$CZ$504,VLOOKUP(Z$4,'Table Name'!$C$2:$D$100,2,FALSE),FALSE))</f>
        <v>-1</v>
      </c>
      <c r="AA359">
        <f>IF($C359=-1,-1,VLOOKUP($C359,'HCAD Process'!$D$5:$CZ$504,VLOOKUP(AA$4,'Table Name'!$C$2:$D$100,2,FALSE),FALSE))</f>
        <v>-1</v>
      </c>
      <c r="AB359">
        <f>IF($C359=-1,-1,VLOOKUP($C359,'HCAD Process'!$D$5:$CZ$504,VLOOKUP(AB$4,'Table Name'!$C$2:$D$100,2,FALSE),FALSE))</f>
        <v>-1</v>
      </c>
      <c r="AC359">
        <f>IF($C359=-1,-1,VLOOKUP($C359,'HCAD Process'!$D$5:$CZ$504,VLOOKUP(AC$4,'Table Name'!$C$2:$D$100,2,FALSE),FALSE))</f>
        <v>-1</v>
      </c>
      <c r="AD359">
        <f>IF($C359=-1,-1,VLOOKUP($C359,'HCAD Process'!$D$5:$CZ$504,VLOOKUP(AD$4,'Table Name'!$C$2:$D$100,2,FALSE),FALSE))</f>
        <v>-1</v>
      </c>
      <c r="AE359">
        <f>IF($C359=-1,-1,VLOOKUP($C359,'HCAD Process'!$D$5:$CZ$504,VLOOKUP(AE$4,'Table Name'!$C$2:$D$100,2,FALSE),FALSE))</f>
        <v>-1</v>
      </c>
      <c r="AF359">
        <f>IF($C359=-1,-1,VLOOKUP($C359,'HCAD Process'!$D$5:$CZ$504,VLOOKUP(AF$4,'Table Name'!$C$2:$D$100,2,FALSE),FALSE))</f>
        <v>-1</v>
      </c>
      <c r="AG359">
        <f>IF($C359=-1,-1,VLOOKUP($C359,'HCAD Process'!$D$5:$CZ$504,VLOOKUP(AG$4,'Table Name'!$C$2:$D$100,2,FALSE),FALSE))</f>
        <v>-1</v>
      </c>
      <c r="AH359">
        <f>IF($C359=-1,-1,VLOOKUP($C359,'HCAD Process'!$D$5:$CZ$504,VLOOKUP(AH$4,'Table Name'!$C$2:$D$100,2,FALSE),FALSE))</f>
        <v>-1</v>
      </c>
      <c r="AI359">
        <f>IF($C359=-1,-1,VLOOKUP($C359,'HCAD Process'!$D$5:$CZ$504,VLOOKUP(AI$4,'Table Name'!$C$2:$D$100,2,FALSE),FALSE))</f>
        <v>-1</v>
      </c>
      <c r="AJ359">
        <f>IF($C359=-1,-1,VLOOKUP($C359,'HCAD Process'!$D$5:$CZ$504,VLOOKUP(AJ$4,'Table Name'!$C$2:$D$100,2,FALSE),FALSE))</f>
        <v>-1</v>
      </c>
      <c r="AK359">
        <f>IF($C359=-1,-1,VALUE(VLOOKUP($C359,'HCAD Process'!$D$5:$CZ$504,VLOOKUP(AK$4,'Table Name'!$C$2:$D$100,2,FALSE),FALSE)))</f>
        <v>-1</v>
      </c>
      <c r="AL359">
        <f>IF($C359=-1,-1,VLOOKUP($C359,'HCAD Process'!$D$5:$CZ$504,VLOOKUP(AL$4,'Table Name'!$C$2:$D$100,2,FALSE),FALSE))</f>
        <v>-1</v>
      </c>
      <c r="AM359">
        <f>IF($C359=-1,-1,VLOOKUP($C359,'HCAD Process'!$D$5:$CZ$504,VLOOKUP(AM$4,'Table Name'!$C$2:$D$100,2,FALSE),FALSE))</f>
        <v>-1</v>
      </c>
      <c r="AN359">
        <f>IF($C359=-1,-1,VLOOKUP($C359,'HCAD Process'!$D$5:$CZ$504,VLOOKUP(AN$4,'Table Name'!$C$2:$D$100,2,FALSE),FALSE))</f>
        <v>-1</v>
      </c>
      <c r="AO359">
        <f>IF($C359=-1,-1,VLOOKUP($C359,'HCAD Process'!$D$5:$CZ$504,VLOOKUP(AO$4,'Table Name'!$C$2:$D$100,2,FALSE),FALSE))</f>
        <v>-1</v>
      </c>
      <c r="AP359">
        <f>IF($C359=-1,-1,VLOOKUP($C359,'HCAD Process'!$D$5:$CZ$504,VLOOKUP(AP$4,'Table Name'!$C$2:$D$100,2,FALSE),FALSE))</f>
        <v>-1</v>
      </c>
      <c r="AQ359">
        <f>IF($C359=-1,-1,VLOOKUP($C359,'HCAD Process'!$D$5:$CZ$504,VLOOKUP(AQ$4,'Table Name'!$C$2:$D$100,2,FALSE),FALSE))</f>
        <v>-1</v>
      </c>
      <c r="AR359">
        <f>IF($C359=-1,-1,VLOOKUP($C359,'HCAD Process'!$D$5:$CZ$504,VLOOKUP(AR$4,'Table Name'!$C$2:$D$100,2,FALSE),FALSE))</f>
        <v>-1</v>
      </c>
      <c r="AS359">
        <f>IF($C359=-1,-1,VLOOKUP($C359,'HCAD Process'!$D$5:$CZ$504,VLOOKUP(AS$4,'Table Name'!$C$2:$D$100,2,FALSE),FALSE))</f>
        <v>-1</v>
      </c>
      <c r="AT359">
        <f>IF($C359=-1,-1,VLOOKUP($C359,'HCAD Process'!$D$5:$CZ$504,VLOOKUP(AT$4,'Table Name'!$C$2:$D$100,2,FALSE),FALSE))</f>
        <v>-1</v>
      </c>
      <c r="AU359">
        <f>IF($C359=-1,-1,VLOOKUP($C359,'HCAD Process'!$D$5:$CZ$504,VLOOKUP(AU$4,'Table Name'!$C$2:$D$100,2,FALSE),FALSE))</f>
        <v>-1</v>
      </c>
      <c r="AV359">
        <f>IF($C359=-1,-1,VLOOKUP($C359,'HCAD Process'!$D$5:$CZ$504,VLOOKUP(AV$4,'Table Name'!$C$2:$D$100,2,FALSE),FALSE))</f>
        <v>-1</v>
      </c>
      <c r="AW359">
        <f>IF($C359=-1,-1,VLOOKUP($C359,'HCAD Process'!$D$5:$CZ$504,VLOOKUP(AW$4,'Table Name'!$C$2:$D$100,2,FALSE),FALSE))</f>
        <v>-1</v>
      </c>
      <c r="AX359">
        <f>IF($C359=-1,-1,VLOOKUP($C359,'HCAD Process'!$D$5:$CZ$504,VLOOKUP(AX$4,'Table Name'!$C$2:$D$100,2,FALSE),FALSE))</f>
        <v>-1</v>
      </c>
      <c r="AY359">
        <f>IF($C359=-1,-1,VLOOKUP($C359,'HCAD Process'!$D$5:$CZ$504,VLOOKUP(AY$4,'Table Name'!$C$2:$D$100,2,FALSE),FALSE))</f>
        <v>-1</v>
      </c>
      <c r="AZ359">
        <f>IF($C359=-1,-1,VLOOKUP($C359,'HCAD Process'!$D$5:$CZ$504,VLOOKUP(AZ$4,'Table Name'!$C$2:$D$100,2,FALSE),FALSE))</f>
        <v>-1</v>
      </c>
      <c r="BA359">
        <f>IF($C359=-1,-1,VLOOKUP($C359,'HCAD Process'!$D$5:$CZ$504,VLOOKUP(BA$4,'Table Name'!$C$2:$D$100,2,FALSE),FALSE))</f>
        <v>-1</v>
      </c>
      <c r="BB359">
        <f>IF($C359=-1,-1,VLOOKUP($C359,'HCAD Process'!$D$5:$CZ$504,VLOOKUP(BB$4,'Table Name'!$C$2:$D$100,2,FALSE),FALSE))</f>
        <v>-1</v>
      </c>
      <c r="BC359">
        <f>IF($C359=-1,-1,VLOOKUP($C359,'HCAD Process'!$D$5:$CZ$504,VLOOKUP(BC$4,'Table Name'!$C$2:$D$100,2,FALSE),FALSE))</f>
        <v>-1</v>
      </c>
      <c r="BD359">
        <f>IF($C359=-1,-1,VLOOKUP($C359,'HCAD Process'!$D$5:$CZ$504,VLOOKUP(BD$4,'Table Name'!$C$2:$D$100,2,FALSE),FALSE))</f>
        <v>-1</v>
      </c>
      <c r="BE359">
        <f>IF($C359=-1,-1,VLOOKUP($C359,'HCAD Process'!$D$5:$CZ$504,VLOOKUP(BE$4,'Table Name'!$C$2:$D$100,2,FALSE),FALSE))</f>
        <v>-1</v>
      </c>
      <c r="BF359">
        <f>IF($C359=-1,-1,VLOOKUP($C359,'HCAD Process'!$D$5:$CZ$504,VLOOKUP(BF$4,'Table Name'!$C$2:$D$100,2,FALSE),FALSE))</f>
        <v>-1</v>
      </c>
      <c r="BG359">
        <f>IF($C359=-1,-1,VLOOKUP($C359,'HCAD Process'!$D$5:$CZ$504,VLOOKUP(BG$4,'Table Name'!$C$2:$D$100,2,FALSE),FALSE))</f>
        <v>-1</v>
      </c>
      <c r="BH359">
        <f>IF($C359=-1,-1,VLOOKUP($C359,'HCAD Process'!$D$5:$CZ$504,VLOOKUP(BH$4,'Table Name'!$C$2:$D$100,2,FALSE),FALSE))</f>
        <v>-1</v>
      </c>
      <c r="BI359">
        <f>IF($C359=-1,-1,VLOOKUP($C359,'HCAD Process'!$D$5:$CZ$504,VLOOKUP(BI$4,'Table Name'!$C$2:$D$100,2,FALSE),FALSE))</f>
        <v>-1</v>
      </c>
      <c r="BJ359">
        <f>IF($C359=-1,-1,VLOOKUP($C359,'HCAD Process'!$D$5:$CZ$504,VLOOKUP(BJ$4,'Table Name'!$C$2:$D$100,2,FALSE),FALSE))</f>
        <v>-1</v>
      </c>
      <c r="BK359">
        <f>IF($C359=-1,-1,VLOOKUP($C359,'HCAD Process'!$D$5:$CZ$504,VLOOKUP(BK$4,'Table Name'!$C$2:$D$100,2,FALSE),FALSE))</f>
        <v>-1</v>
      </c>
      <c r="BL359">
        <f>IF($C359=-1,-1,VLOOKUP($C359,'HCAD Process'!$D$5:$CZ$504,VLOOKUP(BL$4,'Table Name'!$C$2:$D$100,2,FALSE),FALSE))</f>
        <v>-1</v>
      </c>
      <c r="BM359">
        <f>IF($C359=-1,-1,VLOOKUP($C359,'HCAD Process'!$D$5:$CZ$504,VLOOKUP(BM$4,'Table Name'!$C$2:$D$100,2,FALSE),FALSE))</f>
        <v>-1</v>
      </c>
      <c r="BN359">
        <f>IF($C359=-1,-1,VLOOKUP($C359,'HCAD Process'!$D$5:$CZ$504,VLOOKUP(BN$4,'Table Name'!$C$2:$D$100,2,FALSE),FALSE))</f>
        <v>-1</v>
      </c>
      <c r="BO359">
        <f>IF($C359=-1,-1,VLOOKUP($C359,'HCAD Process'!$D$5:$CZ$504,VLOOKUP(BO$4,'Table Name'!$C$2:$D$100,2,FALSE),FALSE))</f>
        <v>-1</v>
      </c>
      <c r="BP359">
        <f>IF($C359=-1,-1,VLOOKUP($C359,'HCAD Process'!$D$5:$CZ$504,VLOOKUP(BP$4,'Table Name'!$C$2:$D$100,2,FALSE),FALSE))</f>
        <v>-1</v>
      </c>
      <c r="BQ359">
        <f>IF($C359=-1,-1,VLOOKUP($C359,'HCAD Process'!$D$5:$CZ$504,VLOOKUP(BQ$4,'Table Name'!$C$2:$D$100,2,FALSE),FALSE))</f>
        <v>-1</v>
      </c>
      <c r="BR359">
        <f>IF($C359=-1,-1,VLOOKUP($C359,'HCAD Process'!$D$5:$CZ$504,VLOOKUP(BR$4,'Table Name'!$C$2:$D$100,2,FALSE),FALSE))</f>
        <v>-1</v>
      </c>
      <c r="BS359">
        <f>IF($C359=-1,-1,VLOOKUP($C359,'HCAD Process'!$D$5:$CZ$504,VLOOKUP(BS$4,'Table Name'!$C$2:$D$100,2,FALSE),FALSE))</f>
        <v>-1</v>
      </c>
      <c r="BT359">
        <f>IF($C359=-1,-1,VLOOKUP($C359,'HCAD Process'!$D$5:$CZ$504,VLOOKUP(BT$4,'Table Name'!$C$2:$D$100,2,FALSE),FALSE))</f>
        <v>-1</v>
      </c>
      <c r="BU359">
        <f>IF($C359=-1,-1,VLOOKUP($C359,'HCAD Process'!$D$5:$CZ$504,VLOOKUP(BU$4,'Table Name'!$C$2:$D$100,2,FALSE),FALSE))</f>
        <v>-1</v>
      </c>
      <c r="BV359">
        <f>IF($C359=-1,-1,VLOOKUP($C359,'HCAD Process'!$D$5:$CZ$504,VLOOKUP(BV$4,'Table Name'!$C$2:$D$100,2,FALSE),FALSE))</f>
        <v>-1</v>
      </c>
      <c r="BW359">
        <f>IF($C359=-1,-1,VLOOKUP($C359,'HCAD Process'!$D$5:$CZ$504,VLOOKUP(BW$4,'Table Name'!$C$2:$D$100,2,FALSE),FALSE))</f>
        <v>-1</v>
      </c>
      <c r="BX359">
        <f>IF($C359=-1,-1,VLOOKUP($C359,'HCAD Process'!$D$5:$CZ$504,VLOOKUP(BX$4,'Table Name'!$C$2:$D$100,2,FALSE),FALSE))</f>
        <v>-1</v>
      </c>
      <c r="BY359">
        <f>IF($C359=-1,-1,VLOOKUP($C359,'HCAD Process'!$D$5:$CZ$504,VLOOKUP(BY$4,'Table Name'!$C$2:$D$100,2,FALSE),FALSE))</f>
        <v>-1</v>
      </c>
      <c r="BZ359">
        <f>IF($C359=-1,-1,VLOOKUP($C359,'HCAD Process'!$D$5:$CZ$504,VLOOKUP(BZ$4,'Table Name'!$C$2:$D$100,2,FALSE),FALSE))</f>
        <v>-1</v>
      </c>
      <c r="CA359">
        <f>IF($C359=-1,-1,VLOOKUP($C359,'HCAD Process'!$D$5:$CZ$504,VLOOKUP(CA$4,'Table Name'!$C$2:$D$100,2,FALSE),FALSE))</f>
        <v>-1</v>
      </c>
      <c r="CB359">
        <f>IF($C359=-1,-1,VLOOKUP($C359,'HCAD Process'!$D$5:$CZ$504,VLOOKUP(CB$4,'Table Name'!$C$2:$D$100,2,FALSE),FALSE))</f>
        <v>-1</v>
      </c>
      <c r="CC359">
        <f>IF($C359=-1,-1,VLOOKUP($C359,'HCAD Process'!$D$5:$CZ$504,VLOOKUP(CC$4,'Table Name'!$C$2:$D$100,2,FALSE),FALSE))</f>
        <v>-1</v>
      </c>
      <c r="CD359">
        <f>IF($C359=-1,-1,VLOOKUP($C359,'HCAD Process'!$D$5:$CZ$504,VLOOKUP(CD$4,'Table Name'!$C$2:$D$100,2,FALSE),FALSE))</f>
        <v>-1</v>
      </c>
      <c r="CE359">
        <f>IF($C359=-1,-1,VLOOKUP($C359,'HCAD Process'!$D$5:$CZ$504,VLOOKUP(CE$4,'Table Name'!$C$2:$D$100,2,FALSE),FALSE))</f>
        <v>-1</v>
      </c>
    </row>
    <row r="360" spans="2:83" x14ac:dyDescent="0.25">
      <c r="B360">
        <f t="shared" si="5"/>
        <v>356</v>
      </c>
      <c r="C360">
        <f t="array" ref="C360">IF(ISERROR(INDEX('HCAD Process'!CF$5:CF$504,MATCH(0,COUNTIF(C$4:C359,'HCAD Process'!CF$5:CF$504)+('HCAD Process'!CF$5:CF$504=-1),0))),-1,INDEX('HCAD Process'!CF$5:CF$504,MATCH(0,COUNTIF(C$4:C359,'HCAD Process'!CF$5:CF$504)+('HCAD Process'!CF$5:CF$504=-1),0)))</f>
        <v>-1</v>
      </c>
      <c r="D360">
        <f>IF($C360=-1,-1,VLOOKUP($C360,'HCAD Process'!$D$5:$CZ$504,VLOOKUP(D$4,'Table Name'!$C$2:$D$100,2,FALSE),FALSE))</f>
        <v>-1</v>
      </c>
      <c r="E360">
        <f>IF($C360=-1,-1,VLOOKUP($C360,'HCAD Process'!$D$5:$CZ$504,VLOOKUP(E$4,'Table Name'!$C$2:$D$100,2,FALSE),FALSE))</f>
        <v>-1</v>
      </c>
      <c r="F360">
        <f>IF($C360=-1,-1,VLOOKUP($C360,'HCAD Process'!$D$5:$CZ$504,VLOOKUP(F$4,'Table Name'!$C$2:$D$100,2,FALSE),FALSE))</f>
        <v>-1</v>
      </c>
      <c r="G360">
        <f>IF($C360=-1,-1,VLOOKUP($C360,'HCAD Process'!$D$5:$CZ$504,VLOOKUP(G$4,'Table Name'!$C$2:$D$100,2,FALSE),FALSE))</f>
        <v>-1</v>
      </c>
      <c r="H360">
        <f>IF($C360=-1,-1,VLOOKUP($C360,'HCAD Process'!$D$5:$CZ$504,VLOOKUP(H$4,'Table Name'!$C$2:$D$100,2,FALSE),FALSE))</f>
        <v>-1</v>
      </c>
      <c r="I360">
        <f>IF($C360=-1,-1,VLOOKUP($C360,'HCAD Process'!$D$5:$CZ$504,VLOOKUP(I$4,'Table Name'!$C$2:$D$100,2,FALSE),FALSE))</f>
        <v>-1</v>
      </c>
      <c r="J360">
        <f>IF($C360=-1,-1,VLOOKUP($C360,'HCAD Process'!$D$5:$CZ$504,VLOOKUP(J$4,'Table Name'!$C$2:$D$100,2,FALSE),FALSE))</f>
        <v>-1</v>
      </c>
      <c r="K360">
        <f>IF($C360=-1,-1,VLOOKUP($C360,'HCAD Process'!$D$5:$CZ$504,VLOOKUP(K$4,'Table Name'!$C$2:$D$100,2,FALSE),FALSE))</f>
        <v>-1</v>
      </c>
      <c r="L360">
        <f>IF($C360=-1,-1,VLOOKUP($C360,'HCAD Process'!$D$5:$CZ$504,VLOOKUP(L$4,'Table Name'!$C$2:$D$100,2,FALSE),FALSE))</f>
        <v>-1</v>
      </c>
      <c r="M360">
        <f>IF($C360=-1,-1,VLOOKUP($C360,'HCAD Process'!$D$5:$CZ$504,VLOOKUP(M$4,'Table Name'!$C$2:$D$100,2,FALSE),FALSE))</f>
        <v>-1</v>
      </c>
      <c r="N360">
        <f>IF($C360=-1,-1,VLOOKUP($C360,'HCAD Process'!$D$5:$CZ$504,VLOOKUP(N$4,'Table Name'!$C$2:$D$100,2,FALSE),FALSE))</f>
        <v>-1</v>
      </c>
      <c r="O360">
        <f>IF($C360=-1,-1,VLOOKUP($C360,'HCAD Process'!$D$5:$CZ$504,VLOOKUP(O$4,'Table Name'!$C$2:$D$100,2,FALSE),FALSE))</f>
        <v>-1</v>
      </c>
      <c r="P360">
        <f>IF($C360=-1,-1,VLOOKUP($C360,'HCAD Process'!$D$5:$CZ$504,VLOOKUP(P$4,'Table Name'!$C$2:$D$100,2,FALSE),FALSE))</f>
        <v>-1</v>
      </c>
      <c r="Q360">
        <f>IF($C360=-1,-1,VLOOKUP($C360,'HCAD Process'!$D$5:$CZ$504,VLOOKUP(Q$4,'Table Name'!$C$2:$D$100,2,FALSE),FALSE))</f>
        <v>-1</v>
      </c>
      <c r="R360">
        <f>IF($C360=-1,-1,VLOOKUP($C360,'HCAD Process'!$D$5:$CZ$504,VLOOKUP(R$4,'Table Name'!$C$2:$D$100,2,FALSE),FALSE))</f>
        <v>-1</v>
      </c>
      <c r="S360">
        <f>IF($C360=-1,-1,VLOOKUP($C360,'HCAD Process'!$D$5:$CZ$504,VLOOKUP(S$4,'Table Name'!$C$2:$D$100,2,FALSE),FALSE))</f>
        <v>-1</v>
      </c>
      <c r="T360">
        <f>IF($C360=-1,-1,VLOOKUP($C360,'HCAD Process'!$D$5:$CZ$504,VLOOKUP(T$4,'Table Name'!$C$2:$D$100,2,FALSE),FALSE))</f>
        <v>-1</v>
      </c>
      <c r="U360">
        <f>IF($C360=-1,-1,VLOOKUP($C360,'HCAD Process'!$D$5:$CZ$504,VLOOKUP(U$4,'Table Name'!$C$2:$D$100,2,FALSE),FALSE))</f>
        <v>-1</v>
      </c>
      <c r="V360">
        <f>IF($C360=-1,-1,VLOOKUP($C360,'HCAD Process'!$D$5:$CZ$504,VLOOKUP(V$4,'Table Name'!$C$2:$D$100,2,FALSE),FALSE))</f>
        <v>-1</v>
      </c>
      <c r="W360">
        <f>IF($C360=-1,-1,VLOOKUP($C360,'HCAD Process'!$D$5:$CZ$504,VLOOKUP(W$4,'Table Name'!$C$2:$D$100,2,FALSE),FALSE))</f>
        <v>-1</v>
      </c>
      <c r="X360">
        <f>IF($C360=-1,-1,VLOOKUP($C360,'HCAD Process'!$D$5:$CZ$504,VLOOKUP(X$4,'Table Name'!$C$2:$D$100,2,FALSE),FALSE))</f>
        <v>-1</v>
      </c>
      <c r="Y360">
        <f>IF($C360=-1,-1,VLOOKUP($C360,'HCAD Process'!$D$5:$CZ$504,VLOOKUP(Y$4,'Table Name'!$C$2:$D$100,2,FALSE),FALSE))</f>
        <v>-1</v>
      </c>
      <c r="Z360">
        <f>IF($C360=-1,-1,VLOOKUP($C360,'HCAD Process'!$D$5:$CZ$504,VLOOKUP(Z$4,'Table Name'!$C$2:$D$100,2,FALSE),FALSE))</f>
        <v>-1</v>
      </c>
      <c r="AA360">
        <f>IF($C360=-1,-1,VLOOKUP($C360,'HCAD Process'!$D$5:$CZ$504,VLOOKUP(AA$4,'Table Name'!$C$2:$D$100,2,FALSE),FALSE))</f>
        <v>-1</v>
      </c>
      <c r="AB360">
        <f>IF($C360=-1,-1,VLOOKUP($C360,'HCAD Process'!$D$5:$CZ$504,VLOOKUP(AB$4,'Table Name'!$C$2:$D$100,2,FALSE),FALSE))</f>
        <v>-1</v>
      </c>
      <c r="AC360">
        <f>IF($C360=-1,-1,VLOOKUP($C360,'HCAD Process'!$D$5:$CZ$504,VLOOKUP(AC$4,'Table Name'!$C$2:$D$100,2,FALSE),FALSE))</f>
        <v>-1</v>
      </c>
      <c r="AD360">
        <f>IF($C360=-1,-1,VLOOKUP($C360,'HCAD Process'!$D$5:$CZ$504,VLOOKUP(AD$4,'Table Name'!$C$2:$D$100,2,FALSE),FALSE))</f>
        <v>-1</v>
      </c>
      <c r="AE360">
        <f>IF($C360=-1,-1,VLOOKUP($C360,'HCAD Process'!$D$5:$CZ$504,VLOOKUP(AE$4,'Table Name'!$C$2:$D$100,2,FALSE),FALSE))</f>
        <v>-1</v>
      </c>
      <c r="AF360">
        <f>IF($C360=-1,-1,VLOOKUP($C360,'HCAD Process'!$D$5:$CZ$504,VLOOKUP(AF$4,'Table Name'!$C$2:$D$100,2,FALSE),FALSE))</f>
        <v>-1</v>
      </c>
      <c r="AG360">
        <f>IF($C360=-1,-1,VLOOKUP($C360,'HCAD Process'!$D$5:$CZ$504,VLOOKUP(AG$4,'Table Name'!$C$2:$D$100,2,FALSE),FALSE))</f>
        <v>-1</v>
      </c>
      <c r="AH360">
        <f>IF($C360=-1,-1,VLOOKUP($C360,'HCAD Process'!$D$5:$CZ$504,VLOOKUP(AH$4,'Table Name'!$C$2:$D$100,2,FALSE),FALSE))</f>
        <v>-1</v>
      </c>
      <c r="AI360">
        <f>IF($C360=-1,-1,VLOOKUP($C360,'HCAD Process'!$D$5:$CZ$504,VLOOKUP(AI$4,'Table Name'!$C$2:$D$100,2,FALSE),FALSE))</f>
        <v>-1</v>
      </c>
      <c r="AJ360">
        <f>IF($C360=-1,-1,VLOOKUP($C360,'HCAD Process'!$D$5:$CZ$504,VLOOKUP(AJ$4,'Table Name'!$C$2:$D$100,2,FALSE),FALSE))</f>
        <v>-1</v>
      </c>
      <c r="AK360">
        <f>IF($C360=-1,-1,VALUE(VLOOKUP($C360,'HCAD Process'!$D$5:$CZ$504,VLOOKUP(AK$4,'Table Name'!$C$2:$D$100,2,FALSE),FALSE)))</f>
        <v>-1</v>
      </c>
      <c r="AL360">
        <f>IF($C360=-1,-1,VLOOKUP($C360,'HCAD Process'!$D$5:$CZ$504,VLOOKUP(AL$4,'Table Name'!$C$2:$D$100,2,FALSE),FALSE))</f>
        <v>-1</v>
      </c>
      <c r="AM360">
        <f>IF($C360=-1,-1,VLOOKUP($C360,'HCAD Process'!$D$5:$CZ$504,VLOOKUP(AM$4,'Table Name'!$C$2:$D$100,2,FALSE),FALSE))</f>
        <v>-1</v>
      </c>
      <c r="AN360">
        <f>IF($C360=-1,-1,VLOOKUP($C360,'HCAD Process'!$D$5:$CZ$504,VLOOKUP(AN$4,'Table Name'!$C$2:$D$100,2,FALSE),FALSE))</f>
        <v>-1</v>
      </c>
      <c r="AO360">
        <f>IF($C360=-1,-1,VLOOKUP($C360,'HCAD Process'!$D$5:$CZ$504,VLOOKUP(AO$4,'Table Name'!$C$2:$D$100,2,FALSE),FALSE))</f>
        <v>-1</v>
      </c>
      <c r="AP360">
        <f>IF($C360=-1,-1,VLOOKUP($C360,'HCAD Process'!$D$5:$CZ$504,VLOOKUP(AP$4,'Table Name'!$C$2:$D$100,2,FALSE),FALSE))</f>
        <v>-1</v>
      </c>
      <c r="AQ360">
        <f>IF($C360=-1,-1,VLOOKUP($C360,'HCAD Process'!$D$5:$CZ$504,VLOOKUP(AQ$4,'Table Name'!$C$2:$D$100,2,FALSE),FALSE))</f>
        <v>-1</v>
      </c>
      <c r="AR360">
        <f>IF($C360=-1,-1,VLOOKUP($C360,'HCAD Process'!$D$5:$CZ$504,VLOOKUP(AR$4,'Table Name'!$C$2:$D$100,2,FALSE),FALSE))</f>
        <v>-1</v>
      </c>
      <c r="AS360">
        <f>IF($C360=-1,-1,VLOOKUP($C360,'HCAD Process'!$D$5:$CZ$504,VLOOKUP(AS$4,'Table Name'!$C$2:$D$100,2,FALSE),FALSE))</f>
        <v>-1</v>
      </c>
      <c r="AT360">
        <f>IF($C360=-1,-1,VLOOKUP($C360,'HCAD Process'!$D$5:$CZ$504,VLOOKUP(AT$4,'Table Name'!$C$2:$D$100,2,FALSE),FALSE))</f>
        <v>-1</v>
      </c>
      <c r="AU360">
        <f>IF($C360=-1,-1,VLOOKUP($C360,'HCAD Process'!$D$5:$CZ$504,VLOOKUP(AU$4,'Table Name'!$C$2:$D$100,2,FALSE),FALSE))</f>
        <v>-1</v>
      </c>
      <c r="AV360">
        <f>IF($C360=-1,-1,VLOOKUP($C360,'HCAD Process'!$D$5:$CZ$504,VLOOKUP(AV$4,'Table Name'!$C$2:$D$100,2,FALSE),FALSE))</f>
        <v>-1</v>
      </c>
      <c r="AW360">
        <f>IF($C360=-1,-1,VLOOKUP($C360,'HCAD Process'!$D$5:$CZ$504,VLOOKUP(AW$4,'Table Name'!$C$2:$D$100,2,FALSE),FALSE))</f>
        <v>-1</v>
      </c>
      <c r="AX360">
        <f>IF($C360=-1,-1,VLOOKUP($C360,'HCAD Process'!$D$5:$CZ$504,VLOOKUP(AX$4,'Table Name'!$C$2:$D$100,2,FALSE),FALSE))</f>
        <v>-1</v>
      </c>
      <c r="AY360">
        <f>IF($C360=-1,-1,VLOOKUP($C360,'HCAD Process'!$D$5:$CZ$504,VLOOKUP(AY$4,'Table Name'!$C$2:$D$100,2,FALSE),FALSE))</f>
        <v>-1</v>
      </c>
      <c r="AZ360">
        <f>IF($C360=-1,-1,VLOOKUP($C360,'HCAD Process'!$D$5:$CZ$504,VLOOKUP(AZ$4,'Table Name'!$C$2:$D$100,2,FALSE),FALSE))</f>
        <v>-1</v>
      </c>
      <c r="BA360">
        <f>IF($C360=-1,-1,VLOOKUP($C360,'HCAD Process'!$D$5:$CZ$504,VLOOKUP(BA$4,'Table Name'!$C$2:$D$100,2,FALSE),FALSE))</f>
        <v>-1</v>
      </c>
      <c r="BB360">
        <f>IF($C360=-1,-1,VLOOKUP($C360,'HCAD Process'!$D$5:$CZ$504,VLOOKUP(BB$4,'Table Name'!$C$2:$D$100,2,FALSE),FALSE))</f>
        <v>-1</v>
      </c>
      <c r="BC360">
        <f>IF($C360=-1,-1,VLOOKUP($C360,'HCAD Process'!$D$5:$CZ$504,VLOOKUP(BC$4,'Table Name'!$C$2:$D$100,2,FALSE),FALSE))</f>
        <v>-1</v>
      </c>
      <c r="BD360">
        <f>IF($C360=-1,-1,VLOOKUP($C360,'HCAD Process'!$D$5:$CZ$504,VLOOKUP(BD$4,'Table Name'!$C$2:$D$100,2,FALSE),FALSE))</f>
        <v>-1</v>
      </c>
      <c r="BE360">
        <f>IF($C360=-1,-1,VLOOKUP($C360,'HCAD Process'!$D$5:$CZ$504,VLOOKUP(BE$4,'Table Name'!$C$2:$D$100,2,FALSE),FALSE))</f>
        <v>-1</v>
      </c>
      <c r="BF360">
        <f>IF($C360=-1,-1,VLOOKUP($C360,'HCAD Process'!$D$5:$CZ$504,VLOOKUP(BF$4,'Table Name'!$C$2:$D$100,2,FALSE),FALSE))</f>
        <v>-1</v>
      </c>
      <c r="BG360">
        <f>IF($C360=-1,-1,VLOOKUP($C360,'HCAD Process'!$D$5:$CZ$504,VLOOKUP(BG$4,'Table Name'!$C$2:$D$100,2,FALSE),FALSE))</f>
        <v>-1</v>
      </c>
      <c r="BH360">
        <f>IF($C360=-1,-1,VLOOKUP($C360,'HCAD Process'!$D$5:$CZ$504,VLOOKUP(BH$4,'Table Name'!$C$2:$D$100,2,FALSE),FALSE))</f>
        <v>-1</v>
      </c>
      <c r="BI360">
        <f>IF($C360=-1,-1,VLOOKUP($C360,'HCAD Process'!$D$5:$CZ$504,VLOOKUP(BI$4,'Table Name'!$C$2:$D$100,2,FALSE),FALSE))</f>
        <v>-1</v>
      </c>
      <c r="BJ360">
        <f>IF($C360=-1,-1,VLOOKUP($C360,'HCAD Process'!$D$5:$CZ$504,VLOOKUP(BJ$4,'Table Name'!$C$2:$D$100,2,FALSE),FALSE))</f>
        <v>-1</v>
      </c>
      <c r="BK360">
        <f>IF($C360=-1,-1,VLOOKUP($C360,'HCAD Process'!$D$5:$CZ$504,VLOOKUP(BK$4,'Table Name'!$C$2:$D$100,2,FALSE),FALSE))</f>
        <v>-1</v>
      </c>
      <c r="BL360">
        <f>IF($C360=-1,-1,VLOOKUP($C360,'HCAD Process'!$D$5:$CZ$504,VLOOKUP(BL$4,'Table Name'!$C$2:$D$100,2,FALSE),FALSE))</f>
        <v>-1</v>
      </c>
      <c r="BM360">
        <f>IF($C360=-1,-1,VLOOKUP($C360,'HCAD Process'!$D$5:$CZ$504,VLOOKUP(BM$4,'Table Name'!$C$2:$D$100,2,FALSE),FALSE))</f>
        <v>-1</v>
      </c>
      <c r="BN360">
        <f>IF($C360=-1,-1,VLOOKUP($C360,'HCAD Process'!$D$5:$CZ$504,VLOOKUP(BN$4,'Table Name'!$C$2:$D$100,2,FALSE),FALSE))</f>
        <v>-1</v>
      </c>
      <c r="BO360">
        <f>IF($C360=-1,-1,VLOOKUP($C360,'HCAD Process'!$D$5:$CZ$504,VLOOKUP(BO$4,'Table Name'!$C$2:$D$100,2,FALSE),FALSE))</f>
        <v>-1</v>
      </c>
      <c r="BP360">
        <f>IF($C360=-1,-1,VLOOKUP($C360,'HCAD Process'!$D$5:$CZ$504,VLOOKUP(BP$4,'Table Name'!$C$2:$D$100,2,FALSE),FALSE))</f>
        <v>-1</v>
      </c>
      <c r="BQ360">
        <f>IF($C360=-1,-1,VLOOKUP($C360,'HCAD Process'!$D$5:$CZ$504,VLOOKUP(BQ$4,'Table Name'!$C$2:$D$100,2,FALSE),FALSE))</f>
        <v>-1</v>
      </c>
      <c r="BR360">
        <f>IF($C360=-1,-1,VLOOKUP($C360,'HCAD Process'!$D$5:$CZ$504,VLOOKUP(BR$4,'Table Name'!$C$2:$D$100,2,FALSE),FALSE))</f>
        <v>-1</v>
      </c>
      <c r="BS360">
        <f>IF($C360=-1,-1,VLOOKUP($C360,'HCAD Process'!$D$5:$CZ$504,VLOOKUP(BS$4,'Table Name'!$C$2:$D$100,2,FALSE),FALSE))</f>
        <v>-1</v>
      </c>
      <c r="BT360">
        <f>IF($C360=-1,-1,VLOOKUP($C360,'HCAD Process'!$D$5:$CZ$504,VLOOKUP(BT$4,'Table Name'!$C$2:$D$100,2,FALSE),FALSE))</f>
        <v>-1</v>
      </c>
      <c r="BU360">
        <f>IF($C360=-1,-1,VLOOKUP($C360,'HCAD Process'!$D$5:$CZ$504,VLOOKUP(BU$4,'Table Name'!$C$2:$D$100,2,FALSE),FALSE))</f>
        <v>-1</v>
      </c>
      <c r="BV360">
        <f>IF($C360=-1,-1,VLOOKUP($C360,'HCAD Process'!$D$5:$CZ$504,VLOOKUP(BV$4,'Table Name'!$C$2:$D$100,2,FALSE),FALSE))</f>
        <v>-1</v>
      </c>
      <c r="BW360">
        <f>IF($C360=-1,-1,VLOOKUP($C360,'HCAD Process'!$D$5:$CZ$504,VLOOKUP(BW$4,'Table Name'!$C$2:$D$100,2,FALSE),FALSE))</f>
        <v>-1</v>
      </c>
      <c r="BX360">
        <f>IF($C360=-1,-1,VLOOKUP($C360,'HCAD Process'!$D$5:$CZ$504,VLOOKUP(BX$4,'Table Name'!$C$2:$D$100,2,FALSE),FALSE))</f>
        <v>-1</v>
      </c>
      <c r="BY360">
        <f>IF($C360=-1,-1,VLOOKUP($C360,'HCAD Process'!$D$5:$CZ$504,VLOOKUP(BY$4,'Table Name'!$C$2:$D$100,2,FALSE),FALSE))</f>
        <v>-1</v>
      </c>
      <c r="BZ360">
        <f>IF($C360=-1,-1,VLOOKUP($C360,'HCAD Process'!$D$5:$CZ$504,VLOOKUP(BZ$4,'Table Name'!$C$2:$D$100,2,FALSE),FALSE))</f>
        <v>-1</v>
      </c>
      <c r="CA360">
        <f>IF($C360=-1,-1,VLOOKUP($C360,'HCAD Process'!$D$5:$CZ$504,VLOOKUP(CA$4,'Table Name'!$C$2:$D$100,2,FALSE),FALSE))</f>
        <v>-1</v>
      </c>
      <c r="CB360">
        <f>IF($C360=-1,-1,VLOOKUP($C360,'HCAD Process'!$D$5:$CZ$504,VLOOKUP(CB$4,'Table Name'!$C$2:$D$100,2,FALSE),FALSE))</f>
        <v>-1</v>
      </c>
      <c r="CC360">
        <f>IF($C360=-1,-1,VLOOKUP($C360,'HCAD Process'!$D$5:$CZ$504,VLOOKUP(CC$4,'Table Name'!$C$2:$D$100,2,FALSE),FALSE))</f>
        <v>-1</v>
      </c>
      <c r="CD360">
        <f>IF($C360=-1,-1,VLOOKUP($C360,'HCAD Process'!$D$5:$CZ$504,VLOOKUP(CD$4,'Table Name'!$C$2:$D$100,2,FALSE),FALSE))</f>
        <v>-1</v>
      </c>
      <c r="CE360">
        <f>IF($C360=-1,-1,VLOOKUP($C360,'HCAD Process'!$D$5:$CZ$504,VLOOKUP(CE$4,'Table Name'!$C$2:$D$100,2,FALSE),FALSE))</f>
        <v>-1</v>
      </c>
    </row>
    <row r="361" spans="2:83" x14ac:dyDescent="0.25">
      <c r="B361">
        <f t="shared" si="5"/>
        <v>357</v>
      </c>
      <c r="C361">
        <f t="array" ref="C361">IF(ISERROR(INDEX('HCAD Process'!CF$5:CF$504,MATCH(0,COUNTIF(C$4:C360,'HCAD Process'!CF$5:CF$504)+('HCAD Process'!CF$5:CF$504=-1),0))),-1,INDEX('HCAD Process'!CF$5:CF$504,MATCH(0,COUNTIF(C$4:C360,'HCAD Process'!CF$5:CF$504)+('HCAD Process'!CF$5:CF$504=-1),0)))</f>
        <v>-1</v>
      </c>
      <c r="D361">
        <f>IF($C361=-1,-1,VLOOKUP($C361,'HCAD Process'!$D$5:$CZ$504,VLOOKUP(D$4,'Table Name'!$C$2:$D$100,2,FALSE),FALSE))</f>
        <v>-1</v>
      </c>
      <c r="E361">
        <f>IF($C361=-1,-1,VLOOKUP($C361,'HCAD Process'!$D$5:$CZ$504,VLOOKUP(E$4,'Table Name'!$C$2:$D$100,2,FALSE),FALSE))</f>
        <v>-1</v>
      </c>
      <c r="F361">
        <f>IF($C361=-1,-1,VLOOKUP($C361,'HCAD Process'!$D$5:$CZ$504,VLOOKUP(F$4,'Table Name'!$C$2:$D$100,2,FALSE),FALSE))</f>
        <v>-1</v>
      </c>
      <c r="G361">
        <f>IF($C361=-1,-1,VLOOKUP($C361,'HCAD Process'!$D$5:$CZ$504,VLOOKUP(G$4,'Table Name'!$C$2:$D$100,2,FALSE),FALSE))</f>
        <v>-1</v>
      </c>
      <c r="H361">
        <f>IF($C361=-1,-1,VLOOKUP($C361,'HCAD Process'!$D$5:$CZ$504,VLOOKUP(H$4,'Table Name'!$C$2:$D$100,2,FALSE),FALSE))</f>
        <v>-1</v>
      </c>
      <c r="I361">
        <f>IF($C361=-1,-1,VLOOKUP($C361,'HCAD Process'!$D$5:$CZ$504,VLOOKUP(I$4,'Table Name'!$C$2:$D$100,2,FALSE),FALSE))</f>
        <v>-1</v>
      </c>
      <c r="J361">
        <f>IF($C361=-1,-1,VLOOKUP($C361,'HCAD Process'!$D$5:$CZ$504,VLOOKUP(J$4,'Table Name'!$C$2:$D$100,2,FALSE),FALSE))</f>
        <v>-1</v>
      </c>
      <c r="K361">
        <f>IF($C361=-1,-1,VLOOKUP($C361,'HCAD Process'!$D$5:$CZ$504,VLOOKUP(K$4,'Table Name'!$C$2:$D$100,2,FALSE),FALSE))</f>
        <v>-1</v>
      </c>
      <c r="L361">
        <f>IF($C361=-1,-1,VLOOKUP($C361,'HCAD Process'!$D$5:$CZ$504,VLOOKUP(L$4,'Table Name'!$C$2:$D$100,2,FALSE),FALSE))</f>
        <v>-1</v>
      </c>
      <c r="M361">
        <f>IF($C361=-1,-1,VLOOKUP($C361,'HCAD Process'!$D$5:$CZ$504,VLOOKUP(M$4,'Table Name'!$C$2:$D$100,2,FALSE),FALSE))</f>
        <v>-1</v>
      </c>
      <c r="N361">
        <f>IF($C361=-1,-1,VLOOKUP($C361,'HCAD Process'!$D$5:$CZ$504,VLOOKUP(N$4,'Table Name'!$C$2:$D$100,2,FALSE),FALSE))</f>
        <v>-1</v>
      </c>
      <c r="O361">
        <f>IF($C361=-1,-1,VLOOKUP($C361,'HCAD Process'!$D$5:$CZ$504,VLOOKUP(O$4,'Table Name'!$C$2:$D$100,2,FALSE),FALSE))</f>
        <v>-1</v>
      </c>
      <c r="P361">
        <f>IF($C361=-1,-1,VLOOKUP($C361,'HCAD Process'!$D$5:$CZ$504,VLOOKUP(P$4,'Table Name'!$C$2:$D$100,2,FALSE),FALSE))</f>
        <v>-1</v>
      </c>
      <c r="Q361">
        <f>IF($C361=-1,-1,VLOOKUP($C361,'HCAD Process'!$D$5:$CZ$504,VLOOKUP(Q$4,'Table Name'!$C$2:$D$100,2,FALSE),FALSE))</f>
        <v>-1</v>
      </c>
      <c r="R361">
        <f>IF($C361=-1,-1,VLOOKUP($C361,'HCAD Process'!$D$5:$CZ$504,VLOOKUP(R$4,'Table Name'!$C$2:$D$100,2,FALSE),FALSE))</f>
        <v>-1</v>
      </c>
      <c r="S361">
        <f>IF($C361=-1,-1,VLOOKUP($C361,'HCAD Process'!$D$5:$CZ$504,VLOOKUP(S$4,'Table Name'!$C$2:$D$100,2,FALSE),FALSE))</f>
        <v>-1</v>
      </c>
      <c r="T361">
        <f>IF($C361=-1,-1,VLOOKUP($C361,'HCAD Process'!$D$5:$CZ$504,VLOOKUP(T$4,'Table Name'!$C$2:$D$100,2,FALSE),FALSE))</f>
        <v>-1</v>
      </c>
      <c r="U361">
        <f>IF($C361=-1,-1,VLOOKUP($C361,'HCAD Process'!$D$5:$CZ$504,VLOOKUP(U$4,'Table Name'!$C$2:$D$100,2,FALSE),FALSE))</f>
        <v>-1</v>
      </c>
      <c r="V361">
        <f>IF($C361=-1,-1,VLOOKUP($C361,'HCAD Process'!$D$5:$CZ$504,VLOOKUP(V$4,'Table Name'!$C$2:$D$100,2,FALSE),FALSE))</f>
        <v>-1</v>
      </c>
      <c r="W361">
        <f>IF($C361=-1,-1,VLOOKUP($C361,'HCAD Process'!$D$5:$CZ$504,VLOOKUP(W$4,'Table Name'!$C$2:$D$100,2,FALSE),FALSE))</f>
        <v>-1</v>
      </c>
      <c r="X361">
        <f>IF($C361=-1,-1,VLOOKUP($C361,'HCAD Process'!$D$5:$CZ$504,VLOOKUP(X$4,'Table Name'!$C$2:$D$100,2,FALSE),FALSE))</f>
        <v>-1</v>
      </c>
      <c r="Y361">
        <f>IF($C361=-1,-1,VLOOKUP($C361,'HCAD Process'!$D$5:$CZ$504,VLOOKUP(Y$4,'Table Name'!$C$2:$D$100,2,FALSE),FALSE))</f>
        <v>-1</v>
      </c>
      <c r="Z361">
        <f>IF($C361=-1,-1,VLOOKUP($C361,'HCAD Process'!$D$5:$CZ$504,VLOOKUP(Z$4,'Table Name'!$C$2:$D$100,2,FALSE),FALSE))</f>
        <v>-1</v>
      </c>
      <c r="AA361">
        <f>IF($C361=-1,-1,VLOOKUP($C361,'HCAD Process'!$D$5:$CZ$504,VLOOKUP(AA$4,'Table Name'!$C$2:$D$100,2,FALSE),FALSE))</f>
        <v>-1</v>
      </c>
      <c r="AB361">
        <f>IF($C361=-1,-1,VLOOKUP($C361,'HCAD Process'!$D$5:$CZ$504,VLOOKUP(AB$4,'Table Name'!$C$2:$D$100,2,FALSE),FALSE))</f>
        <v>-1</v>
      </c>
      <c r="AC361">
        <f>IF($C361=-1,-1,VLOOKUP($C361,'HCAD Process'!$D$5:$CZ$504,VLOOKUP(AC$4,'Table Name'!$C$2:$D$100,2,FALSE),FALSE))</f>
        <v>-1</v>
      </c>
      <c r="AD361">
        <f>IF($C361=-1,-1,VLOOKUP($C361,'HCAD Process'!$D$5:$CZ$504,VLOOKUP(AD$4,'Table Name'!$C$2:$D$100,2,FALSE),FALSE))</f>
        <v>-1</v>
      </c>
      <c r="AE361">
        <f>IF($C361=-1,-1,VLOOKUP($C361,'HCAD Process'!$D$5:$CZ$504,VLOOKUP(AE$4,'Table Name'!$C$2:$D$100,2,FALSE),FALSE))</f>
        <v>-1</v>
      </c>
      <c r="AF361">
        <f>IF($C361=-1,-1,VLOOKUP($C361,'HCAD Process'!$D$5:$CZ$504,VLOOKUP(AF$4,'Table Name'!$C$2:$D$100,2,FALSE),FALSE))</f>
        <v>-1</v>
      </c>
      <c r="AG361">
        <f>IF($C361=-1,-1,VLOOKUP($C361,'HCAD Process'!$D$5:$CZ$504,VLOOKUP(AG$4,'Table Name'!$C$2:$D$100,2,FALSE),FALSE))</f>
        <v>-1</v>
      </c>
      <c r="AH361">
        <f>IF($C361=-1,-1,VLOOKUP($C361,'HCAD Process'!$D$5:$CZ$504,VLOOKUP(AH$4,'Table Name'!$C$2:$D$100,2,FALSE),FALSE))</f>
        <v>-1</v>
      </c>
      <c r="AI361">
        <f>IF($C361=-1,-1,VLOOKUP($C361,'HCAD Process'!$D$5:$CZ$504,VLOOKUP(AI$4,'Table Name'!$C$2:$D$100,2,FALSE),FALSE))</f>
        <v>-1</v>
      </c>
      <c r="AJ361">
        <f>IF($C361=-1,-1,VLOOKUP($C361,'HCAD Process'!$D$5:$CZ$504,VLOOKUP(AJ$4,'Table Name'!$C$2:$D$100,2,FALSE),FALSE))</f>
        <v>-1</v>
      </c>
      <c r="AK361">
        <f>IF($C361=-1,-1,VALUE(VLOOKUP($C361,'HCAD Process'!$D$5:$CZ$504,VLOOKUP(AK$4,'Table Name'!$C$2:$D$100,2,FALSE),FALSE)))</f>
        <v>-1</v>
      </c>
      <c r="AL361">
        <f>IF($C361=-1,-1,VLOOKUP($C361,'HCAD Process'!$D$5:$CZ$504,VLOOKUP(AL$4,'Table Name'!$C$2:$D$100,2,FALSE),FALSE))</f>
        <v>-1</v>
      </c>
      <c r="AM361">
        <f>IF($C361=-1,-1,VLOOKUP($C361,'HCAD Process'!$D$5:$CZ$504,VLOOKUP(AM$4,'Table Name'!$C$2:$D$100,2,FALSE),FALSE))</f>
        <v>-1</v>
      </c>
      <c r="AN361">
        <f>IF($C361=-1,-1,VLOOKUP($C361,'HCAD Process'!$D$5:$CZ$504,VLOOKUP(AN$4,'Table Name'!$C$2:$D$100,2,FALSE),FALSE))</f>
        <v>-1</v>
      </c>
      <c r="AO361">
        <f>IF($C361=-1,-1,VLOOKUP($C361,'HCAD Process'!$D$5:$CZ$504,VLOOKUP(AO$4,'Table Name'!$C$2:$D$100,2,FALSE),FALSE))</f>
        <v>-1</v>
      </c>
      <c r="AP361">
        <f>IF($C361=-1,-1,VLOOKUP($C361,'HCAD Process'!$D$5:$CZ$504,VLOOKUP(AP$4,'Table Name'!$C$2:$D$100,2,FALSE),FALSE))</f>
        <v>-1</v>
      </c>
      <c r="AQ361">
        <f>IF($C361=-1,-1,VLOOKUP($C361,'HCAD Process'!$D$5:$CZ$504,VLOOKUP(AQ$4,'Table Name'!$C$2:$D$100,2,FALSE),FALSE))</f>
        <v>-1</v>
      </c>
      <c r="AR361">
        <f>IF($C361=-1,-1,VLOOKUP($C361,'HCAD Process'!$D$5:$CZ$504,VLOOKUP(AR$4,'Table Name'!$C$2:$D$100,2,FALSE),FALSE))</f>
        <v>-1</v>
      </c>
      <c r="AS361">
        <f>IF($C361=-1,-1,VLOOKUP($C361,'HCAD Process'!$D$5:$CZ$504,VLOOKUP(AS$4,'Table Name'!$C$2:$D$100,2,FALSE),FALSE))</f>
        <v>-1</v>
      </c>
      <c r="AT361">
        <f>IF($C361=-1,-1,VLOOKUP($C361,'HCAD Process'!$D$5:$CZ$504,VLOOKUP(AT$4,'Table Name'!$C$2:$D$100,2,FALSE),FALSE))</f>
        <v>-1</v>
      </c>
      <c r="AU361">
        <f>IF($C361=-1,-1,VLOOKUP($C361,'HCAD Process'!$D$5:$CZ$504,VLOOKUP(AU$4,'Table Name'!$C$2:$D$100,2,FALSE),FALSE))</f>
        <v>-1</v>
      </c>
      <c r="AV361">
        <f>IF($C361=-1,-1,VLOOKUP($C361,'HCAD Process'!$D$5:$CZ$504,VLOOKUP(AV$4,'Table Name'!$C$2:$D$100,2,FALSE),FALSE))</f>
        <v>-1</v>
      </c>
      <c r="AW361">
        <f>IF($C361=-1,-1,VLOOKUP($C361,'HCAD Process'!$D$5:$CZ$504,VLOOKUP(AW$4,'Table Name'!$C$2:$D$100,2,FALSE),FALSE))</f>
        <v>-1</v>
      </c>
      <c r="AX361">
        <f>IF($C361=-1,-1,VLOOKUP($C361,'HCAD Process'!$D$5:$CZ$504,VLOOKUP(AX$4,'Table Name'!$C$2:$D$100,2,FALSE),FALSE))</f>
        <v>-1</v>
      </c>
      <c r="AY361">
        <f>IF($C361=-1,-1,VLOOKUP($C361,'HCAD Process'!$D$5:$CZ$504,VLOOKUP(AY$4,'Table Name'!$C$2:$D$100,2,FALSE),FALSE))</f>
        <v>-1</v>
      </c>
      <c r="AZ361">
        <f>IF($C361=-1,-1,VLOOKUP($C361,'HCAD Process'!$D$5:$CZ$504,VLOOKUP(AZ$4,'Table Name'!$C$2:$D$100,2,FALSE),FALSE))</f>
        <v>-1</v>
      </c>
      <c r="BA361">
        <f>IF($C361=-1,-1,VLOOKUP($C361,'HCAD Process'!$D$5:$CZ$504,VLOOKUP(BA$4,'Table Name'!$C$2:$D$100,2,FALSE),FALSE))</f>
        <v>-1</v>
      </c>
      <c r="BB361">
        <f>IF($C361=-1,-1,VLOOKUP($C361,'HCAD Process'!$D$5:$CZ$504,VLOOKUP(BB$4,'Table Name'!$C$2:$D$100,2,FALSE),FALSE))</f>
        <v>-1</v>
      </c>
      <c r="BC361">
        <f>IF($C361=-1,-1,VLOOKUP($C361,'HCAD Process'!$D$5:$CZ$504,VLOOKUP(BC$4,'Table Name'!$C$2:$D$100,2,FALSE),FALSE))</f>
        <v>-1</v>
      </c>
      <c r="BD361">
        <f>IF($C361=-1,-1,VLOOKUP($C361,'HCAD Process'!$D$5:$CZ$504,VLOOKUP(BD$4,'Table Name'!$C$2:$D$100,2,FALSE),FALSE))</f>
        <v>-1</v>
      </c>
      <c r="BE361">
        <f>IF($C361=-1,-1,VLOOKUP($C361,'HCAD Process'!$D$5:$CZ$504,VLOOKUP(BE$4,'Table Name'!$C$2:$D$100,2,FALSE),FALSE))</f>
        <v>-1</v>
      </c>
      <c r="BF361">
        <f>IF($C361=-1,-1,VLOOKUP($C361,'HCAD Process'!$D$5:$CZ$504,VLOOKUP(BF$4,'Table Name'!$C$2:$D$100,2,FALSE),FALSE))</f>
        <v>-1</v>
      </c>
      <c r="BG361">
        <f>IF($C361=-1,-1,VLOOKUP($C361,'HCAD Process'!$D$5:$CZ$504,VLOOKUP(BG$4,'Table Name'!$C$2:$D$100,2,FALSE),FALSE))</f>
        <v>-1</v>
      </c>
      <c r="BH361">
        <f>IF($C361=-1,-1,VLOOKUP($C361,'HCAD Process'!$D$5:$CZ$504,VLOOKUP(BH$4,'Table Name'!$C$2:$D$100,2,FALSE),FALSE))</f>
        <v>-1</v>
      </c>
      <c r="BI361">
        <f>IF($C361=-1,-1,VLOOKUP($C361,'HCAD Process'!$D$5:$CZ$504,VLOOKUP(BI$4,'Table Name'!$C$2:$D$100,2,FALSE),FALSE))</f>
        <v>-1</v>
      </c>
      <c r="BJ361">
        <f>IF($C361=-1,-1,VLOOKUP($C361,'HCAD Process'!$D$5:$CZ$504,VLOOKUP(BJ$4,'Table Name'!$C$2:$D$100,2,FALSE),FALSE))</f>
        <v>-1</v>
      </c>
      <c r="BK361">
        <f>IF($C361=-1,-1,VLOOKUP($C361,'HCAD Process'!$D$5:$CZ$504,VLOOKUP(BK$4,'Table Name'!$C$2:$D$100,2,FALSE),FALSE))</f>
        <v>-1</v>
      </c>
      <c r="BL361">
        <f>IF($C361=-1,-1,VLOOKUP($C361,'HCAD Process'!$D$5:$CZ$504,VLOOKUP(BL$4,'Table Name'!$C$2:$D$100,2,FALSE),FALSE))</f>
        <v>-1</v>
      </c>
      <c r="BM361">
        <f>IF($C361=-1,-1,VLOOKUP($C361,'HCAD Process'!$D$5:$CZ$504,VLOOKUP(BM$4,'Table Name'!$C$2:$D$100,2,FALSE),FALSE))</f>
        <v>-1</v>
      </c>
      <c r="BN361">
        <f>IF($C361=-1,-1,VLOOKUP($C361,'HCAD Process'!$D$5:$CZ$504,VLOOKUP(BN$4,'Table Name'!$C$2:$D$100,2,FALSE),FALSE))</f>
        <v>-1</v>
      </c>
      <c r="BO361">
        <f>IF($C361=-1,-1,VLOOKUP($C361,'HCAD Process'!$D$5:$CZ$504,VLOOKUP(BO$4,'Table Name'!$C$2:$D$100,2,FALSE),FALSE))</f>
        <v>-1</v>
      </c>
      <c r="BP361">
        <f>IF($C361=-1,-1,VLOOKUP($C361,'HCAD Process'!$D$5:$CZ$504,VLOOKUP(BP$4,'Table Name'!$C$2:$D$100,2,FALSE),FALSE))</f>
        <v>-1</v>
      </c>
      <c r="BQ361">
        <f>IF($C361=-1,-1,VLOOKUP($C361,'HCAD Process'!$D$5:$CZ$504,VLOOKUP(BQ$4,'Table Name'!$C$2:$D$100,2,FALSE),FALSE))</f>
        <v>-1</v>
      </c>
      <c r="BR361">
        <f>IF($C361=-1,-1,VLOOKUP($C361,'HCAD Process'!$D$5:$CZ$504,VLOOKUP(BR$4,'Table Name'!$C$2:$D$100,2,FALSE),FALSE))</f>
        <v>-1</v>
      </c>
      <c r="BS361">
        <f>IF($C361=-1,-1,VLOOKUP($C361,'HCAD Process'!$D$5:$CZ$504,VLOOKUP(BS$4,'Table Name'!$C$2:$D$100,2,FALSE),FALSE))</f>
        <v>-1</v>
      </c>
      <c r="BT361">
        <f>IF($C361=-1,-1,VLOOKUP($C361,'HCAD Process'!$D$5:$CZ$504,VLOOKUP(BT$4,'Table Name'!$C$2:$D$100,2,FALSE),FALSE))</f>
        <v>-1</v>
      </c>
      <c r="BU361">
        <f>IF($C361=-1,-1,VLOOKUP($C361,'HCAD Process'!$D$5:$CZ$504,VLOOKUP(BU$4,'Table Name'!$C$2:$D$100,2,FALSE),FALSE))</f>
        <v>-1</v>
      </c>
      <c r="BV361">
        <f>IF($C361=-1,-1,VLOOKUP($C361,'HCAD Process'!$D$5:$CZ$504,VLOOKUP(BV$4,'Table Name'!$C$2:$D$100,2,FALSE),FALSE))</f>
        <v>-1</v>
      </c>
      <c r="BW361">
        <f>IF($C361=-1,-1,VLOOKUP($C361,'HCAD Process'!$D$5:$CZ$504,VLOOKUP(BW$4,'Table Name'!$C$2:$D$100,2,FALSE),FALSE))</f>
        <v>-1</v>
      </c>
      <c r="BX361">
        <f>IF($C361=-1,-1,VLOOKUP($C361,'HCAD Process'!$D$5:$CZ$504,VLOOKUP(BX$4,'Table Name'!$C$2:$D$100,2,FALSE),FALSE))</f>
        <v>-1</v>
      </c>
      <c r="BY361">
        <f>IF($C361=-1,-1,VLOOKUP($C361,'HCAD Process'!$D$5:$CZ$504,VLOOKUP(BY$4,'Table Name'!$C$2:$D$100,2,FALSE),FALSE))</f>
        <v>-1</v>
      </c>
      <c r="BZ361">
        <f>IF($C361=-1,-1,VLOOKUP($C361,'HCAD Process'!$D$5:$CZ$504,VLOOKUP(BZ$4,'Table Name'!$C$2:$D$100,2,FALSE),FALSE))</f>
        <v>-1</v>
      </c>
      <c r="CA361">
        <f>IF($C361=-1,-1,VLOOKUP($C361,'HCAD Process'!$D$5:$CZ$504,VLOOKUP(CA$4,'Table Name'!$C$2:$D$100,2,FALSE),FALSE))</f>
        <v>-1</v>
      </c>
      <c r="CB361">
        <f>IF($C361=-1,-1,VLOOKUP($C361,'HCAD Process'!$D$5:$CZ$504,VLOOKUP(CB$4,'Table Name'!$C$2:$D$100,2,FALSE),FALSE))</f>
        <v>-1</v>
      </c>
      <c r="CC361">
        <f>IF($C361=-1,-1,VLOOKUP($C361,'HCAD Process'!$D$5:$CZ$504,VLOOKUP(CC$4,'Table Name'!$C$2:$D$100,2,FALSE),FALSE))</f>
        <v>-1</v>
      </c>
      <c r="CD361">
        <f>IF($C361=-1,-1,VLOOKUP($C361,'HCAD Process'!$D$5:$CZ$504,VLOOKUP(CD$4,'Table Name'!$C$2:$D$100,2,FALSE),FALSE))</f>
        <v>-1</v>
      </c>
      <c r="CE361">
        <f>IF($C361=-1,-1,VLOOKUP($C361,'HCAD Process'!$D$5:$CZ$504,VLOOKUP(CE$4,'Table Name'!$C$2:$D$100,2,FALSE),FALSE))</f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HCAD Raw</vt:lpstr>
      <vt:lpstr>HCAD Raw EF</vt:lpstr>
      <vt:lpstr>HCAD Process</vt:lpstr>
      <vt:lpstr>HCAD Process EF</vt:lpstr>
      <vt:lpstr>Table Name</vt:lpstr>
      <vt:lpstr>Income</vt:lpstr>
      <vt:lpstr>Cost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Nettles</dc:creator>
  <cp:keywords/>
  <dc:description/>
  <cp:lastModifiedBy>User</cp:lastModifiedBy>
  <cp:revision/>
  <dcterms:created xsi:type="dcterms:W3CDTF">2018-05-21T23:04:04Z</dcterms:created>
  <dcterms:modified xsi:type="dcterms:W3CDTF">2023-04-24T07:48:56Z</dcterms:modified>
  <cp:category/>
  <cp:contentStatus/>
</cp:coreProperties>
</file>